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ml.chartshapes+xml"/>
  <Override PartName="/xl/charts/chart22.xml" ContentType="application/vnd.openxmlformats-officedocument.drawingml.chart+xml"/>
  <Override PartName="/xl/drawings/drawing7.xml" ContentType="application/vnd.openxmlformats-officedocument.drawingml.chartshapes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ml.chartshapes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N:\COMER\GAS NATURAL\PPSA\NEUQUEN\DESPACHO\BALANCES\"/>
    </mc:Choice>
  </mc:AlternateContent>
  <xr:revisionPtr revIDLastSave="0" documentId="13_ncr:1_{A0F94D23-DF93-403E-A13B-04906743E21E}" xr6:coauthVersionLast="47" xr6:coauthVersionMax="47" xr10:uidLastSave="{00000000-0000-0000-0000-000000000000}"/>
  <bookViews>
    <workbookView xWindow="-110" yWindow="-110" windowWidth="19420" windowHeight="11500" activeTab="1" xr2:uid="{A27F3C91-91D4-4A6A-95B5-29E6FAC36EF6}"/>
  </bookViews>
  <sheets>
    <sheet name="Diario" sheetId="6" r:id="rId1"/>
    <sheet name="Proyección Semanal" sheetId="3" r:id="rId2"/>
    <sheet name="Datos" sheetId="1" r:id="rId3"/>
    <sheet name="Conv. valores" sheetId="2" r:id="rId4"/>
    <sheet name="Valores Diarios" sheetId="7" r:id="rId5"/>
    <sheet name="Hoja1" sheetId="4" r:id="rId6"/>
    <sheet name="Hoja2" sheetId="5" r:id="rId7"/>
  </sheets>
  <definedNames>
    <definedName name="_xlnm._FilterDatabase" localSheetId="6" hidden="1">Hoja2!$A$2:$B$42926</definedName>
    <definedName name="_xlnm.Print_Area" localSheetId="0">Diario!$A$1:$P$90</definedName>
    <definedName name="_xlnm.Print_Area" localSheetId="1">'Proyección Semanal'!$A$1:$Q$125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6" i="1" l="1"/>
  <c r="AL357" i="1"/>
  <c r="AL358" i="1"/>
  <c r="AL359" i="1"/>
  <c r="AL360" i="1"/>
  <c r="AL361" i="1"/>
  <c r="AL345" i="1"/>
  <c r="AL346" i="1"/>
  <c r="AL347" i="1"/>
  <c r="AL348" i="1"/>
  <c r="AL349" i="1"/>
  <c r="AL350" i="1"/>
  <c r="AL351" i="1"/>
  <c r="AL352" i="1"/>
  <c r="AL353" i="1"/>
  <c r="AL354" i="1"/>
  <c r="AL355" i="1"/>
  <c r="AA375" i="1"/>
  <c r="AD369" i="1"/>
  <c r="AD370" i="1"/>
  <c r="AD371" i="1"/>
  <c r="AD372" i="1"/>
  <c r="AD373" i="1"/>
  <c r="AD374" i="1"/>
  <c r="AD375" i="1"/>
  <c r="AD362" i="1"/>
  <c r="AD363" i="1"/>
  <c r="AD364" i="1"/>
  <c r="AD365" i="1"/>
  <c r="AD366" i="1"/>
  <c r="AD367" i="1"/>
  <c r="AD368" i="1"/>
  <c r="AA366" i="1"/>
  <c r="AA367" i="1"/>
  <c r="AA368" i="1"/>
  <c r="AA369" i="1"/>
  <c r="AA370" i="1"/>
  <c r="AA371" i="1"/>
  <c r="AA372" i="1"/>
  <c r="AA373" i="1"/>
  <c r="AA374" i="1"/>
  <c r="AA361" i="1"/>
  <c r="AA362" i="1"/>
  <c r="AA363" i="1"/>
  <c r="AA364" i="1"/>
  <c r="AA365" i="1"/>
  <c r="AD361" i="1"/>
  <c r="AD360" i="1"/>
  <c r="AD359" i="1"/>
  <c r="AA360" i="1"/>
  <c r="AA359" i="1"/>
  <c r="AO19" i="2" l="1"/>
  <c r="AP20" i="2"/>
  <c r="AM22" i="2"/>
  <c r="AN22" i="2"/>
  <c r="AO22" i="2"/>
  <c r="AO23" i="2"/>
  <c r="AP23" i="2"/>
  <c r="AO24" i="2"/>
  <c r="AM25" i="2"/>
  <c r="AN25" i="2"/>
  <c r="AO25" i="2"/>
  <c r="AN6" i="2"/>
  <c r="AO6" i="2"/>
  <c r="AO7" i="2"/>
  <c r="AP7" i="2"/>
  <c r="AM9" i="2"/>
  <c r="AN9" i="2"/>
  <c r="AO9" i="2"/>
  <c r="AN10" i="2"/>
  <c r="AO10" i="2"/>
  <c r="AP10" i="2"/>
  <c r="AO11" i="2"/>
  <c r="AO12" i="2"/>
  <c r="AP13" i="2"/>
  <c r="AM15" i="2"/>
  <c r="AN15" i="2"/>
  <c r="AO15" i="2"/>
  <c r="AP16" i="2"/>
  <c r="AJ20" i="2"/>
  <c r="AK20" i="2"/>
  <c r="AL20" i="2"/>
  <c r="AJ21" i="2"/>
  <c r="AK21" i="2"/>
  <c r="AL21" i="2"/>
  <c r="AJ22" i="2"/>
  <c r="AK22" i="2"/>
  <c r="AL22" i="2"/>
  <c r="AJ23" i="2"/>
  <c r="AK23" i="2"/>
  <c r="AL23" i="2"/>
  <c r="AJ24" i="2"/>
  <c r="AK24" i="2"/>
  <c r="AL24" i="2"/>
  <c r="AJ25" i="2"/>
  <c r="AK25" i="2"/>
  <c r="AL25" i="2"/>
  <c r="AJ6" i="2"/>
  <c r="AK6" i="2"/>
  <c r="AJ7" i="2"/>
  <c r="AK7" i="2"/>
  <c r="AJ8" i="2"/>
  <c r="AK8" i="2"/>
  <c r="AJ9" i="2"/>
  <c r="AK9" i="2"/>
  <c r="AJ10" i="2"/>
  <c r="AK10" i="2"/>
  <c r="AJ11" i="2"/>
  <c r="AK11" i="2"/>
  <c r="AJ12" i="2"/>
  <c r="AK12" i="2"/>
  <c r="AJ13" i="2"/>
  <c r="AK13" i="2"/>
  <c r="AL13" i="2"/>
  <c r="AJ14" i="2"/>
  <c r="AK14" i="2"/>
  <c r="AL14" i="2"/>
  <c r="AJ15" i="2"/>
  <c r="AK15" i="2"/>
  <c r="AL15" i="2"/>
  <c r="AJ16" i="2"/>
  <c r="AK16" i="2"/>
  <c r="AL16" i="2"/>
  <c r="AJ17" i="2"/>
  <c r="AK17" i="2"/>
  <c r="AL17" i="2"/>
  <c r="AJ18" i="2"/>
  <c r="AK18" i="2"/>
  <c r="AL18" i="2"/>
  <c r="AJ19" i="2"/>
  <c r="AK19" i="2"/>
  <c r="AL19" i="2"/>
  <c r="AK5" i="2"/>
  <c r="AJ5" i="2"/>
  <c r="AH5" i="2"/>
  <c r="AG5" i="2"/>
  <c r="AG21" i="2"/>
  <c r="AH21" i="2"/>
  <c r="AI21" i="2"/>
  <c r="AG22" i="2"/>
  <c r="AH22" i="2"/>
  <c r="AI22" i="2"/>
  <c r="AG23" i="2"/>
  <c r="AH23" i="2"/>
  <c r="AI23" i="2"/>
  <c r="AG24" i="2"/>
  <c r="AH24" i="2"/>
  <c r="AI24" i="2"/>
  <c r="AG25" i="2"/>
  <c r="AH25" i="2"/>
  <c r="AI25" i="2"/>
  <c r="AG7" i="2"/>
  <c r="AH7" i="2"/>
  <c r="AG8" i="2"/>
  <c r="AH8" i="2"/>
  <c r="AG9" i="2"/>
  <c r="AH9" i="2"/>
  <c r="AG10" i="2"/>
  <c r="AH10" i="2"/>
  <c r="AG11" i="2"/>
  <c r="AH11" i="2"/>
  <c r="AG12" i="2"/>
  <c r="AH12" i="2"/>
  <c r="AG13" i="2"/>
  <c r="AH13" i="2"/>
  <c r="AI13" i="2"/>
  <c r="AG14" i="2"/>
  <c r="AH14" i="2"/>
  <c r="AI14" i="2"/>
  <c r="AG15" i="2"/>
  <c r="AH15" i="2"/>
  <c r="AI15" i="2"/>
  <c r="AG16" i="2"/>
  <c r="AH16" i="2"/>
  <c r="AI16" i="2"/>
  <c r="AG17" i="2"/>
  <c r="AH17" i="2"/>
  <c r="AI17" i="2"/>
  <c r="AG18" i="2"/>
  <c r="AH18" i="2"/>
  <c r="AI18" i="2"/>
  <c r="AG19" i="2"/>
  <c r="AH19" i="2"/>
  <c r="AI19" i="2"/>
  <c r="AG20" i="2"/>
  <c r="AH20" i="2"/>
  <c r="AI20" i="2"/>
  <c r="AH6" i="2"/>
  <c r="AG6" i="2"/>
  <c r="AA21" i="2"/>
  <c r="AB21" i="2"/>
  <c r="AC21" i="2"/>
  <c r="AD21" i="2"/>
  <c r="AE21" i="2"/>
  <c r="AF21" i="2"/>
  <c r="AA22" i="2"/>
  <c r="AB22" i="2"/>
  <c r="AC22" i="2"/>
  <c r="AD22" i="2"/>
  <c r="AE22" i="2"/>
  <c r="AF22" i="2"/>
  <c r="AA23" i="2"/>
  <c r="AB23" i="2"/>
  <c r="AC23" i="2"/>
  <c r="AD23" i="2"/>
  <c r="AE23" i="2"/>
  <c r="AF23" i="2"/>
  <c r="AA24" i="2"/>
  <c r="AB24" i="2"/>
  <c r="AC24" i="2"/>
  <c r="AD24" i="2"/>
  <c r="AE24" i="2"/>
  <c r="AF24" i="2"/>
  <c r="AA25" i="2"/>
  <c r="AB25" i="2"/>
  <c r="AC25" i="2"/>
  <c r="AD25" i="2"/>
  <c r="AE25" i="2"/>
  <c r="AF25" i="2"/>
  <c r="AA7" i="2"/>
  <c r="AB7" i="2"/>
  <c r="AC7" i="2"/>
  <c r="AD7" i="2"/>
  <c r="AE7" i="2"/>
  <c r="AF7" i="2"/>
  <c r="AA8" i="2"/>
  <c r="AB8" i="2"/>
  <c r="AC8" i="2"/>
  <c r="AD8" i="2"/>
  <c r="AE8" i="2"/>
  <c r="AF8" i="2"/>
  <c r="AA9" i="2"/>
  <c r="AB9" i="2"/>
  <c r="AC9" i="2"/>
  <c r="AD9" i="2"/>
  <c r="AE9" i="2"/>
  <c r="AF9" i="2"/>
  <c r="AA10" i="2"/>
  <c r="AB10" i="2"/>
  <c r="AC10" i="2"/>
  <c r="AD10" i="2"/>
  <c r="AE10" i="2"/>
  <c r="AF10" i="2"/>
  <c r="AA11" i="2"/>
  <c r="AB11" i="2"/>
  <c r="AC11" i="2"/>
  <c r="AD11" i="2"/>
  <c r="AE11" i="2"/>
  <c r="AF11" i="2"/>
  <c r="AA12" i="2"/>
  <c r="AB12" i="2"/>
  <c r="AC12" i="2"/>
  <c r="AD12" i="2"/>
  <c r="AE12" i="2"/>
  <c r="AF12" i="2"/>
  <c r="AA13" i="2"/>
  <c r="AB13" i="2"/>
  <c r="AC13" i="2"/>
  <c r="AD13" i="2"/>
  <c r="AE13" i="2"/>
  <c r="AF13" i="2"/>
  <c r="AA14" i="2"/>
  <c r="AB14" i="2"/>
  <c r="AC14" i="2"/>
  <c r="AD14" i="2"/>
  <c r="AE14" i="2"/>
  <c r="AF14" i="2"/>
  <c r="AA15" i="2"/>
  <c r="AB15" i="2"/>
  <c r="AC15" i="2"/>
  <c r="AD15" i="2"/>
  <c r="AE15" i="2"/>
  <c r="AF15" i="2"/>
  <c r="AA16" i="2"/>
  <c r="AB16" i="2"/>
  <c r="AC16" i="2"/>
  <c r="AD16" i="2"/>
  <c r="AE16" i="2"/>
  <c r="AF16" i="2"/>
  <c r="AA17" i="2"/>
  <c r="AB17" i="2"/>
  <c r="AC17" i="2"/>
  <c r="AD17" i="2"/>
  <c r="AE17" i="2"/>
  <c r="AF17" i="2"/>
  <c r="AA18" i="2"/>
  <c r="AB18" i="2"/>
  <c r="AC18" i="2"/>
  <c r="AD18" i="2"/>
  <c r="AE18" i="2"/>
  <c r="AF18" i="2"/>
  <c r="AA19" i="2"/>
  <c r="AB19" i="2"/>
  <c r="AC19" i="2"/>
  <c r="AD19" i="2"/>
  <c r="AE19" i="2"/>
  <c r="AF19" i="2"/>
  <c r="AA20" i="2"/>
  <c r="AB20" i="2"/>
  <c r="AC20" i="2"/>
  <c r="AD20" i="2"/>
  <c r="AE20" i="2"/>
  <c r="AF20" i="2"/>
  <c r="AF6" i="2"/>
  <c r="AE6" i="2"/>
  <c r="AD6" i="2"/>
  <c r="AC6" i="2"/>
  <c r="AB6" i="2"/>
  <c r="AA6" i="2"/>
  <c r="AA5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I24" i="2"/>
  <c r="K24" i="2"/>
  <c r="L24" i="2"/>
  <c r="M24" i="2"/>
  <c r="I25" i="2"/>
  <c r="K25" i="2"/>
  <c r="L25" i="2"/>
  <c r="M2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M5" i="2"/>
  <c r="K5" i="2"/>
  <c r="F22" i="2"/>
  <c r="C24" i="2"/>
  <c r="D24" i="2"/>
  <c r="E24" i="2"/>
  <c r="F24" i="2"/>
  <c r="G24" i="2"/>
  <c r="C25" i="2"/>
  <c r="D25" i="2"/>
  <c r="E25" i="2"/>
  <c r="F25" i="2"/>
  <c r="G2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G5" i="2"/>
  <c r="F5" i="2"/>
  <c r="E5" i="2"/>
  <c r="D5" i="2"/>
  <c r="C5" i="2"/>
  <c r="BT391" i="1"/>
  <c r="BU391" i="1"/>
  <c r="BV391" i="1"/>
  <c r="BW391" i="1"/>
  <c r="BT392" i="1"/>
  <c r="BX392" i="1" s="1"/>
  <c r="BU392" i="1"/>
  <c r="BV392" i="1"/>
  <c r="BW392" i="1"/>
  <c r="BT393" i="1"/>
  <c r="BX393" i="1" s="1"/>
  <c r="BU393" i="1"/>
  <c r="BV393" i="1"/>
  <c r="BW393" i="1"/>
  <c r="BT394" i="1"/>
  <c r="BU394" i="1"/>
  <c r="BV394" i="1"/>
  <c r="BW394" i="1"/>
  <c r="BT395" i="1"/>
  <c r="BX395" i="1" s="1"/>
  <c r="BU395" i="1"/>
  <c r="BV395" i="1"/>
  <c r="BW395" i="1"/>
  <c r="BT396" i="1"/>
  <c r="BU396" i="1"/>
  <c r="BV396" i="1"/>
  <c r="BW396" i="1"/>
  <c r="BT397" i="1"/>
  <c r="BX397" i="1" s="1"/>
  <c r="BU397" i="1"/>
  <c r="BV397" i="1"/>
  <c r="BW397" i="1"/>
  <c r="BT398" i="1"/>
  <c r="BX398" i="1" s="1"/>
  <c r="BU398" i="1"/>
  <c r="BV398" i="1"/>
  <c r="BW398" i="1"/>
  <c r="BT399" i="1"/>
  <c r="BU399" i="1"/>
  <c r="BX399" i="1" s="1"/>
  <c r="BV399" i="1"/>
  <c r="BW399" i="1"/>
  <c r="BT400" i="1"/>
  <c r="BX400" i="1" s="1"/>
  <c r="BU400" i="1"/>
  <c r="BV400" i="1"/>
  <c r="BW400" i="1"/>
  <c r="BT377" i="1"/>
  <c r="BU377" i="1"/>
  <c r="BV377" i="1"/>
  <c r="BW377" i="1"/>
  <c r="BT378" i="1"/>
  <c r="BX378" i="1" s="1"/>
  <c r="BU378" i="1"/>
  <c r="BV378" i="1"/>
  <c r="BW378" i="1"/>
  <c r="BT379" i="1"/>
  <c r="BX379" i="1" s="1"/>
  <c r="BU379" i="1"/>
  <c r="BV379" i="1"/>
  <c r="BW379" i="1"/>
  <c r="BT380" i="1"/>
  <c r="BU380" i="1"/>
  <c r="BV380" i="1"/>
  <c r="BW380" i="1"/>
  <c r="BT381" i="1"/>
  <c r="BU381" i="1"/>
  <c r="BV381" i="1"/>
  <c r="BW381" i="1"/>
  <c r="BX381" i="1"/>
  <c r="BT382" i="1"/>
  <c r="BU382" i="1"/>
  <c r="BV382" i="1"/>
  <c r="BW382" i="1"/>
  <c r="BT383" i="1"/>
  <c r="BX383" i="1" s="1"/>
  <c r="BU383" i="1"/>
  <c r="BV383" i="1"/>
  <c r="BW383" i="1"/>
  <c r="BT384" i="1"/>
  <c r="BX384" i="1" s="1"/>
  <c r="BU384" i="1"/>
  <c r="BV384" i="1"/>
  <c r="BW384" i="1"/>
  <c r="BT385" i="1"/>
  <c r="BU385" i="1"/>
  <c r="BV385" i="1"/>
  <c r="BW385" i="1"/>
  <c r="BX385" i="1"/>
  <c r="BT386" i="1"/>
  <c r="BU386" i="1"/>
  <c r="BV386" i="1"/>
  <c r="BW386" i="1"/>
  <c r="BX386" i="1"/>
  <c r="BT387" i="1"/>
  <c r="BU387" i="1"/>
  <c r="BV387" i="1"/>
  <c r="BW387" i="1"/>
  <c r="BT388" i="1"/>
  <c r="BX388" i="1" s="1"/>
  <c r="BU388" i="1"/>
  <c r="BV388" i="1"/>
  <c r="BW388" i="1"/>
  <c r="BT389" i="1"/>
  <c r="BU389" i="1"/>
  <c r="BV389" i="1"/>
  <c r="BW389" i="1"/>
  <c r="BT390" i="1"/>
  <c r="BU390" i="1"/>
  <c r="BV390" i="1"/>
  <c r="BW390" i="1"/>
  <c r="BX390" i="1"/>
  <c r="BT364" i="1"/>
  <c r="BX364" i="1" s="1"/>
  <c r="BU364" i="1"/>
  <c r="AN18" i="2" s="1"/>
  <c r="BV364" i="1"/>
  <c r="AO18" i="2" s="1"/>
  <c r="BW364" i="1"/>
  <c r="AP18" i="2" s="1"/>
  <c r="BT365" i="1"/>
  <c r="BX365" i="1" s="1"/>
  <c r="BU365" i="1"/>
  <c r="AN19" i="2" s="1"/>
  <c r="BV365" i="1"/>
  <c r="BW365" i="1"/>
  <c r="AP19" i="2" s="1"/>
  <c r="BT366" i="1"/>
  <c r="AM20" i="2" s="1"/>
  <c r="BU366" i="1"/>
  <c r="AN20" i="2" s="1"/>
  <c r="BV366" i="1"/>
  <c r="AO20" i="2" s="1"/>
  <c r="BW366" i="1"/>
  <c r="BT367" i="1"/>
  <c r="AM21" i="2" s="1"/>
  <c r="BU367" i="1"/>
  <c r="AN21" i="2" s="1"/>
  <c r="BV367" i="1"/>
  <c r="AO21" i="2" s="1"/>
  <c r="BW367" i="1"/>
  <c r="AP21" i="2" s="1"/>
  <c r="BX367" i="1"/>
  <c r="BT368" i="1"/>
  <c r="BU368" i="1"/>
  <c r="BV368" i="1"/>
  <c r="BW368" i="1"/>
  <c r="AP22" i="2" s="1"/>
  <c r="BX368" i="1"/>
  <c r="BT369" i="1"/>
  <c r="E369" i="1" s="1"/>
  <c r="F23" i="2" s="1"/>
  <c r="BU369" i="1"/>
  <c r="AN23" i="2" s="1"/>
  <c r="BV369" i="1"/>
  <c r="BW369" i="1"/>
  <c r="BT370" i="1"/>
  <c r="AM24" i="2" s="1"/>
  <c r="BU370" i="1"/>
  <c r="AN24" i="2" s="1"/>
  <c r="BV370" i="1"/>
  <c r="BW370" i="1"/>
  <c r="AP24" i="2" s="1"/>
  <c r="BT371" i="1"/>
  <c r="BU371" i="1"/>
  <c r="BV371" i="1"/>
  <c r="BW371" i="1"/>
  <c r="AP25" i="2" s="1"/>
  <c r="BT372" i="1"/>
  <c r="BU372" i="1"/>
  <c r="BV372" i="1"/>
  <c r="BW372" i="1"/>
  <c r="BX372" i="1"/>
  <c r="BT373" i="1"/>
  <c r="BU373" i="1"/>
  <c r="BV373" i="1"/>
  <c r="BW373" i="1"/>
  <c r="BT374" i="1"/>
  <c r="BX374" i="1" s="1"/>
  <c r="BU374" i="1"/>
  <c r="BV374" i="1"/>
  <c r="BW374" i="1"/>
  <c r="BT375" i="1"/>
  <c r="BX375" i="1" s="1"/>
  <c r="BU375" i="1"/>
  <c r="BV375" i="1"/>
  <c r="BW375" i="1"/>
  <c r="BT376" i="1"/>
  <c r="BU376" i="1"/>
  <c r="BV376" i="1"/>
  <c r="BW376" i="1"/>
  <c r="BT352" i="1"/>
  <c r="BX352" i="1" s="1"/>
  <c r="BU352" i="1"/>
  <c r="BV352" i="1"/>
  <c r="BW352" i="1"/>
  <c r="AP6" i="2" s="1"/>
  <c r="BT353" i="1"/>
  <c r="BX353" i="1" s="1"/>
  <c r="BU353" i="1"/>
  <c r="AN7" i="2" s="1"/>
  <c r="BV353" i="1"/>
  <c r="BW353" i="1"/>
  <c r="BT354" i="1"/>
  <c r="BU354" i="1"/>
  <c r="AN8" i="2" s="1"/>
  <c r="BV354" i="1"/>
  <c r="AO8" i="2" s="1"/>
  <c r="BW354" i="1"/>
  <c r="AP8" i="2" s="1"/>
  <c r="BT355" i="1"/>
  <c r="BU355" i="1"/>
  <c r="BV355" i="1"/>
  <c r="BW355" i="1"/>
  <c r="AP9" i="2" s="1"/>
  <c r="BX355" i="1"/>
  <c r="BT356" i="1"/>
  <c r="AM10" i="2" s="1"/>
  <c r="BU356" i="1"/>
  <c r="BV356" i="1"/>
  <c r="BW356" i="1"/>
  <c r="BX356" i="1"/>
  <c r="BT357" i="1"/>
  <c r="AM11" i="2" s="1"/>
  <c r="BU357" i="1"/>
  <c r="AN11" i="2" s="1"/>
  <c r="BV357" i="1"/>
  <c r="BW357" i="1"/>
  <c r="AP11" i="2" s="1"/>
  <c r="BT358" i="1"/>
  <c r="BX358" i="1" s="1"/>
  <c r="BU358" i="1"/>
  <c r="AN12" i="2" s="1"/>
  <c r="BV358" i="1"/>
  <c r="BW358" i="1"/>
  <c r="AP12" i="2" s="1"/>
  <c r="BT359" i="1"/>
  <c r="AM13" i="2" s="1"/>
  <c r="BU359" i="1"/>
  <c r="AN13" i="2" s="1"/>
  <c r="BV359" i="1"/>
  <c r="AO13" i="2" s="1"/>
  <c r="BW359" i="1"/>
  <c r="BT360" i="1"/>
  <c r="AM14" i="2" s="1"/>
  <c r="BU360" i="1"/>
  <c r="AN14" i="2" s="1"/>
  <c r="BV360" i="1"/>
  <c r="AO14" i="2" s="1"/>
  <c r="BW360" i="1"/>
  <c r="AP14" i="2" s="1"/>
  <c r="BX360" i="1"/>
  <c r="BT361" i="1"/>
  <c r="BU361" i="1"/>
  <c r="BV361" i="1"/>
  <c r="BW361" i="1"/>
  <c r="AP15" i="2" s="1"/>
  <c r="BT362" i="1"/>
  <c r="AM16" i="2" s="1"/>
  <c r="BU362" i="1"/>
  <c r="AN16" i="2" s="1"/>
  <c r="BV362" i="1"/>
  <c r="AO16" i="2" s="1"/>
  <c r="BW362" i="1"/>
  <c r="BT363" i="1"/>
  <c r="AM17" i="2" s="1"/>
  <c r="BU363" i="1"/>
  <c r="AN17" i="2" s="1"/>
  <c r="BV363" i="1"/>
  <c r="AO17" i="2" s="1"/>
  <c r="BW363" i="1"/>
  <c r="AP17" i="2" s="1"/>
  <c r="D349" i="1"/>
  <c r="D350" i="1" s="1"/>
  <c r="E349" i="1"/>
  <c r="E350" i="1" s="1"/>
  <c r="C348" i="1"/>
  <c r="C349" i="1" s="1"/>
  <c r="C350" i="1" s="1"/>
  <c r="D348" i="1"/>
  <c r="E348" i="1"/>
  <c r="F348" i="1"/>
  <c r="F349" i="1" s="1"/>
  <c r="F350" i="1" s="1"/>
  <c r="B348" i="1"/>
  <c r="B349" i="1" s="1"/>
  <c r="B350" i="1" s="1"/>
  <c r="E367" i="1"/>
  <c r="F21" i="2" s="1"/>
  <c r="E368" i="1"/>
  <c r="N365" i="1"/>
  <c r="N366" i="1" s="1"/>
  <c r="N367" i="1" s="1"/>
  <c r="N368" i="1" s="1"/>
  <c r="N369" i="1" s="1"/>
  <c r="H365" i="1"/>
  <c r="H366" i="1" s="1"/>
  <c r="H367" i="1" s="1"/>
  <c r="H368" i="1" s="1"/>
  <c r="H369" i="1" s="1"/>
  <c r="I365" i="1"/>
  <c r="I366" i="1" s="1"/>
  <c r="I367" i="1" s="1"/>
  <c r="I368" i="1" s="1"/>
  <c r="I369" i="1" s="1"/>
  <c r="J365" i="1"/>
  <c r="J366" i="1" s="1"/>
  <c r="J367" i="1" s="1"/>
  <c r="J368" i="1" s="1"/>
  <c r="J369" i="1" s="1"/>
  <c r="N364" i="1"/>
  <c r="M364" i="1"/>
  <c r="M365" i="1" s="1"/>
  <c r="M366" i="1" s="1"/>
  <c r="M367" i="1" s="1"/>
  <c r="M368" i="1" s="1"/>
  <c r="M369" i="1" s="1"/>
  <c r="J364" i="1"/>
  <c r="I364" i="1"/>
  <c r="H364" i="1"/>
  <c r="M359" i="1"/>
  <c r="E365" i="1"/>
  <c r="F19" i="2" s="1"/>
  <c r="M358" i="1"/>
  <c r="M357" i="1"/>
  <c r="M356" i="1"/>
  <c r="M355" i="1"/>
  <c r="M354" i="1"/>
  <c r="M353" i="1"/>
  <c r="M352" i="1"/>
  <c r="M351" i="1"/>
  <c r="AG357" i="1"/>
  <c r="AG358" i="1"/>
  <c r="AG359" i="1"/>
  <c r="AG360" i="1"/>
  <c r="AG361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L343" i="1"/>
  <c r="AL344" i="1"/>
  <c r="BX357" i="1" l="1"/>
  <c r="BX362" i="1"/>
  <c r="AM7" i="2"/>
  <c r="AM23" i="2"/>
  <c r="BX369" i="1"/>
  <c r="BX389" i="1"/>
  <c r="AM12" i="2"/>
  <c r="AM6" i="2"/>
  <c r="AM19" i="2"/>
  <c r="BX359" i="1"/>
  <c r="BX354" i="1"/>
  <c r="BX371" i="1"/>
  <c r="BX366" i="1"/>
  <c r="BX380" i="1"/>
  <c r="BX376" i="1"/>
  <c r="BX363" i="1"/>
  <c r="BX377" i="1"/>
  <c r="BX396" i="1"/>
  <c r="BX394" i="1"/>
  <c r="BX370" i="1"/>
  <c r="BX391" i="1"/>
  <c r="BX361" i="1"/>
  <c r="BX373" i="1"/>
  <c r="BX387" i="1"/>
  <c r="BX382" i="1"/>
  <c r="AM8" i="2"/>
  <c r="AM18" i="2"/>
  <c r="E366" i="1"/>
  <c r="F20" i="2" s="1"/>
  <c r="E364" i="1"/>
  <c r="F18" i="2" s="1"/>
  <c r="CS344" i="1"/>
  <c r="CT344" i="1" s="1"/>
  <c r="CS343" i="1"/>
  <c r="CT343" i="1"/>
  <c r="CS342" i="1"/>
  <c r="CT342" i="1" s="1"/>
  <c r="CT330" i="1"/>
  <c r="CT332" i="1"/>
  <c r="CT337" i="1"/>
  <c r="CS329" i="1"/>
  <c r="CT329" i="1" s="1"/>
  <c r="CS330" i="1"/>
  <c r="CS331" i="1"/>
  <c r="CT331" i="1" s="1"/>
  <c r="CS332" i="1"/>
  <c r="CS333" i="1"/>
  <c r="CT333" i="1" s="1"/>
  <c r="CS334" i="1"/>
  <c r="CT334" i="1" s="1"/>
  <c r="CS335" i="1"/>
  <c r="CT335" i="1" s="1"/>
  <c r="CS336" i="1"/>
  <c r="CT336" i="1" s="1"/>
  <c r="CS337" i="1"/>
  <c r="CS338" i="1"/>
  <c r="CT338" i="1" s="1"/>
  <c r="CS339" i="1"/>
  <c r="CT339" i="1" s="1"/>
  <c r="CS340" i="1"/>
  <c r="CT340" i="1" s="1"/>
  <c r="CS341" i="1"/>
  <c r="CT341" i="1" s="1"/>
  <c r="AG344" i="1"/>
  <c r="CP343" i="1"/>
  <c r="AG343" i="1"/>
  <c r="AD358" i="1"/>
  <c r="AL12" i="2" s="1"/>
  <c r="AA358" i="1"/>
  <c r="AI12" i="2" s="1"/>
  <c r="AD357" i="1"/>
  <c r="AL11" i="2" s="1"/>
  <c r="AA357" i="1"/>
  <c r="AI11" i="2" s="1"/>
  <c r="Q348" i="1"/>
  <c r="Q349" i="1" s="1"/>
  <c r="Q350" i="1" s="1"/>
  <c r="N348" i="1"/>
  <c r="N349" i="1" s="1"/>
  <c r="N350" i="1" s="1"/>
  <c r="M348" i="1"/>
  <c r="M349" i="1" s="1"/>
  <c r="M350" i="1" s="1"/>
  <c r="J348" i="1"/>
  <c r="J349" i="1" s="1"/>
  <c r="J350" i="1" s="1"/>
  <c r="I348" i="1"/>
  <c r="I349" i="1" s="1"/>
  <c r="I350" i="1" s="1"/>
  <c r="H348" i="1"/>
  <c r="H349" i="1" s="1"/>
  <c r="H350" i="1" s="1"/>
  <c r="R342" i="1"/>
  <c r="R343" i="1"/>
  <c r="R344" i="1"/>
  <c r="R345" i="1"/>
  <c r="R346" i="1"/>
  <c r="R347" i="1"/>
  <c r="R348" i="1"/>
  <c r="R349" i="1"/>
  <c r="R350" i="1"/>
  <c r="R351" i="1"/>
  <c r="L5" i="2" s="1"/>
  <c r="M339" i="1"/>
  <c r="AL342" i="1"/>
  <c r="BV342" i="1"/>
  <c r="BW342" i="1"/>
  <c r="BV343" i="1"/>
  <c r="BW343" i="1"/>
  <c r="BV344" i="1"/>
  <c r="BW344" i="1"/>
  <c r="BV345" i="1"/>
  <c r="BW345" i="1"/>
  <c r="BV346" i="1"/>
  <c r="BW346" i="1"/>
  <c r="BV347" i="1"/>
  <c r="BW347" i="1"/>
  <c r="BV348" i="1"/>
  <c r="BW348" i="1"/>
  <c r="BV349" i="1"/>
  <c r="AO3" i="2" s="1"/>
  <c r="BW349" i="1"/>
  <c r="AP3" i="2" s="1"/>
  <c r="BV350" i="1"/>
  <c r="AO4" i="2" s="1"/>
  <c r="BW350" i="1"/>
  <c r="AP4" i="2" s="1"/>
  <c r="BV351" i="1"/>
  <c r="AO5" i="2" s="1"/>
  <c r="BW351" i="1"/>
  <c r="AP5" i="2" s="1"/>
  <c r="BT344" i="1"/>
  <c r="BU344" i="1"/>
  <c r="BT345" i="1"/>
  <c r="BU345" i="1"/>
  <c r="BT346" i="1"/>
  <c r="BU346" i="1"/>
  <c r="BT347" i="1"/>
  <c r="BU347" i="1"/>
  <c r="BT348" i="1"/>
  <c r="BU348" i="1"/>
  <c r="BT349" i="1"/>
  <c r="AM3" i="2" s="1"/>
  <c r="BU349" i="1"/>
  <c r="AN3" i="2" s="1"/>
  <c r="BT350" i="1"/>
  <c r="AM4" i="2" s="1"/>
  <c r="BU350" i="1"/>
  <c r="AN4" i="2" s="1"/>
  <c r="BT351" i="1"/>
  <c r="AM5" i="2" s="1"/>
  <c r="BU351" i="1"/>
  <c r="AN5" i="2" s="1"/>
  <c r="BU343" i="1"/>
  <c r="BT343" i="1"/>
  <c r="BU342" i="1"/>
  <c r="BT342" i="1"/>
  <c r="AG342" i="1"/>
  <c r="AD356" i="1"/>
  <c r="AL10" i="2" s="1"/>
  <c r="AA356" i="1"/>
  <c r="AI10" i="2" s="1"/>
  <c r="AD355" i="1"/>
  <c r="AL9" i="2" s="1"/>
  <c r="AA355" i="1"/>
  <c r="AI9" i="2" s="1"/>
  <c r="AD354" i="1"/>
  <c r="AL8" i="2" s="1"/>
  <c r="AA354" i="1"/>
  <c r="AI8" i="2" s="1"/>
  <c r="AD353" i="1"/>
  <c r="AL7" i="2" s="1"/>
  <c r="AA353" i="1"/>
  <c r="AI7" i="2" s="1"/>
  <c r="AD352" i="1"/>
  <c r="AL6" i="2" s="1"/>
  <c r="AA352" i="1"/>
  <c r="AI6" i="2" s="1"/>
  <c r="R341" i="1"/>
  <c r="R340" i="1"/>
  <c r="R339" i="1"/>
  <c r="R338" i="1"/>
  <c r="M337" i="1"/>
  <c r="AD351" i="1"/>
  <c r="AL5" i="2" s="1"/>
  <c r="AA351" i="1"/>
  <c r="AI5" i="2" s="1"/>
  <c r="AD350" i="1"/>
  <c r="AA350" i="1"/>
  <c r="AD349" i="1"/>
  <c r="AA349" i="1"/>
  <c r="CT345" i="1" l="1"/>
  <c r="CT346" i="1"/>
  <c r="CS346" i="1" s="1"/>
  <c r="CR346" i="1" s="1"/>
  <c r="CT347" i="1"/>
  <c r="CS347" i="1" s="1"/>
  <c r="CR347" i="1" s="1"/>
  <c r="BX351" i="1"/>
  <c r="BX350" i="1"/>
  <c r="BX344" i="1"/>
  <c r="BX343" i="1"/>
  <c r="BX342" i="1"/>
  <c r="CS345" i="1"/>
  <c r="CR345" i="1" s="1"/>
  <c r="CT348" i="1"/>
  <c r="CS348" i="1" s="1"/>
  <c r="CR348" i="1" s="1"/>
  <c r="BX347" i="1"/>
  <c r="BX346" i="1"/>
  <c r="BX348" i="1"/>
  <c r="BX345" i="1"/>
  <c r="BX349" i="1"/>
  <c r="R331" i="1"/>
  <c r="R332" i="1"/>
  <c r="R333" i="1"/>
  <c r="R334" i="1"/>
  <c r="R335" i="1"/>
  <c r="R336" i="1"/>
  <c r="R337" i="1"/>
  <c r="M336" i="1"/>
  <c r="M335" i="1"/>
  <c r="AL335" i="1"/>
  <c r="AL336" i="1"/>
  <c r="AL337" i="1"/>
  <c r="AL338" i="1"/>
  <c r="CM334" i="1"/>
  <c r="AG335" i="1"/>
  <c r="AD348" i="1"/>
  <c r="AA348" i="1"/>
  <c r="AD347" i="1"/>
  <c r="AA347" i="1"/>
  <c r="AD346" i="1"/>
  <c r="AA346" i="1"/>
  <c r="AD345" i="1"/>
  <c r="AA345" i="1"/>
  <c r="BT335" i="1"/>
  <c r="BU335" i="1"/>
  <c r="BV335" i="1"/>
  <c r="BW335" i="1"/>
  <c r="BT336" i="1"/>
  <c r="BU336" i="1"/>
  <c r="BV336" i="1"/>
  <c r="BW336" i="1"/>
  <c r="BT337" i="1"/>
  <c r="BU337" i="1"/>
  <c r="BV337" i="1"/>
  <c r="BW337" i="1"/>
  <c r="BT338" i="1"/>
  <c r="BU338" i="1"/>
  <c r="BV338" i="1"/>
  <c r="BW338" i="1"/>
  <c r="BT339" i="1"/>
  <c r="BU339" i="1"/>
  <c r="BV339" i="1"/>
  <c r="BW339" i="1"/>
  <c r="BT340" i="1"/>
  <c r="BU340" i="1"/>
  <c r="BV340" i="1"/>
  <c r="BW340" i="1"/>
  <c r="BT341" i="1"/>
  <c r="BU341" i="1"/>
  <c r="BV341" i="1"/>
  <c r="BW341" i="1"/>
  <c r="CM333" i="1"/>
  <c r="CM332" i="1"/>
  <c r="CM331" i="1"/>
  <c r="M331" i="1"/>
  <c r="CP292" i="1"/>
  <c r="CP293" i="1"/>
  <c r="CP294" i="1"/>
  <c r="CP295" i="1"/>
  <c r="CP296" i="1"/>
  <c r="CP297" i="1"/>
  <c r="CP298" i="1"/>
  <c r="CP299" i="1"/>
  <c r="CP300" i="1"/>
  <c r="CP301" i="1"/>
  <c r="CP302" i="1"/>
  <c r="CP303" i="1"/>
  <c r="CP304" i="1"/>
  <c r="CP305" i="1"/>
  <c r="CP306" i="1"/>
  <c r="CP307" i="1"/>
  <c r="CP308" i="1"/>
  <c r="CP309" i="1"/>
  <c r="CP310" i="1"/>
  <c r="CP311" i="1"/>
  <c r="CP312" i="1"/>
  <c r="CP313" i="1"/>
  <c r="CP314" i="1"/>
  <c r="CP315" i="1"/>
  <c r="CP316" i="1"/>
  <c r="CP317" i="1"/>
  <c r="CP318" i="1"/>
  <c r="CP319" i="1"/>
  <c r="CP320" i="1"/>
  <c r="CP321" i="1"/>
  <c r="CP322" i="1"/>
  <c r="CP323" i="1"/>
  <c r="CP324" i="1"/>
  <c r="CP325" i="1"/>
  <c r="CP326" i="1"/>
  <c r="CP327" i="1"/>
  <c r="CP328" i="1"/>
  <c r="CP329" i="1"/>
  <c r="CV330" i="1"/>
  <c r="CP330" i="1" s="1"/>
  <c r="CS293" i="1"/>
  <c r="CT293" i="1" s="1"/>
  <c r="CS294" i="1"/>
  <c r="CT294" i="1" s="1"/>
  <c r="CS295" i="1"/>
  <c r="CT295" i="1" s="1"/>
  <c r="CS296" i="1"/>
  <c r="CT296" i="1" s="1"/>
  <c r="CS297" i="1"/>
  <c r="CT297" i="1" s="1"/>
  <c r="CS298" i="1"/>
  <c r="CT298" i="1" s="1"/>
  <c r="CS299" i="1"/>
  <c r="CT299" i="1" s="1"/>
  <c r="CS300" i="1"/>
  <c r="CT300" i="1" s="1"/>
  <c r="CS301" i="1"/>
  <c r="CT301" i="1" s="1"/>
  <c r="CS302" i="1"/>
  <c r="CT302" i="1" s="1"/>
  <c r="CS303" i="1"/>
  <c r="CT303" i="1" s="1"/>
  <c r="CS304" i="1"/>
  <c r="CT304" i="1" s="1"/>
  <c r="CS305" i="1"/>
  <c r="CT305" i="1" s="1"/>
  <c r="CS306" i="1"/>
  <c r="CT306" i="1" s="1"/>
  <c r="CS307" i="1"/>
  <c r="CT307" i="1" s="1"/>
  <c r="CS308" i="1"/>
  <c r="CT308" i="1" s="1"/>
  <c r="CS309" i="1"/>
  <c r="CT309" i="1" s="1"/>
  <c r="CS310" i="1"/>
  <c r="CT310" i="1" s="1"/>
  <c r="CS311" i="1"/>
  <c r="CT311" i="1" s="1"/>
  <c r="CS312" i="1"/>
  <c r="CT312" i="1" s="1"/>
  <c r="CS313" i="1"/>
  <c r="CT313" i="1" s="1"/>
  <c r="CS314" i="1"/>
  <c r="CT314" i="1" s="1"/>
  <c r="CS315" i="1"/>
  <c r="CT315" i="1" s="1"/>
  <c r="CS316" i="1"/>
  <c r="CT316" i="1" s="1"/>
  <c r="CS317" i="1"/>
  <c r="CT317" i="1" s="1"/>
  <c r="CS318" i="1"/>
  <c r="CT318" i="1" s="1"/>
  <c r="CS319" i="1"/>
  <c r="CT319" i="1" s="1"/>
  <c r="CS320" i="1"/>
  <c r="CT320" i="1" s="1"/>
  <c r="CS321" i="1"/>
  <c r="CT321" i="1" s="1"/>
  <c r="CS322" i="1"/>
  <c r="CT322" i="1" s="1"/>
  <c r="CS323" i="1"/>
  <c r="CT323" i="1" s="1"/>
  <c r="CS324" i="1"/>
  <c r="CT324" i="1" s="1"/>
  <c r="CS325" i="1"/>
  <c r="CT325" i="1" s="1"/>
  <c r="CS326" i="1"/>
  <c r="CT326" i="1" s="1"/>
  <c r="CS327" i="1"/>
  <c r="CT327" i="1" s="1"/>
  <c r="CS328" i="1"/>
  <c r="CT328" i="1" s="1"/>
  <c r="CS292" i="1"/>
  <c r="CT292" i="1" s="1"/>
  <c r="CM330" i="1"/>
  <c r="CM329" i="1"/>
  <c r="AD344" i="1"/>
  <c r="AA344" i="1"/>
  <c r="AD343" i="1"/>
  <c r="AA343" i="1"/>
  <c r="AD342" i="1"/>
  <c r="AA342" i="1"/>
  <c r="AL329" i="1"/>
  <c r="AL328" i="1"/>
  <c r="CM328" i="1"/>
  <c r="BX341" i="1" l="1"/>
  <c r="CT349" i="1"/>
  <c r="BX340" i="1"/>
  <c r="BX338" i="1"/>
  <c r="BX337" i="1"/>
  <c r="BX336" i="1"/>
  <c r="AG336" i="1"/>
  <c r="AG337" i="1"/>
  <c r="BX339" i="1"/>
  <c r="BX335" i="1"/>
  <c r="CM327" i="1"/>
  <c r="CS349" i="1" l="1"/>
  <c r="CR349" i="1" s="1"/>
  <c r="CT350" i="1"/>
  <c r="CS350" i="1" s="1"/>
  <c r="CR350" i="1" s="1"/>
  <c r="CP331" i="1"/>
  <c r="AL339" i="1"/>
  <c r="AG338" i="1"/>
  <c r="AG328" i="1"/>
  <c r="M323" i="1"/>
  <c r="M322" i="1"/>
  <c r="M321" i="1"/>
  <c r="F322" i="1"/>
  <c r="M320" i="1"/>
  <c r="D364" i="1" l="1"/>
  <c r="E18" i="2" s="1"/>
  <c r="CP332" i="1"/>
  <c r="AL340" i="1"/>
  <c r="AL341" i="1"/>
  <c r="AG339" i="1"/>
  <c r="AL330" i="1"/>
  <c r="CM326" i="1"/>
  <c r="CM325" i="1"/>
  <c r="CM324" i="1"/>
  <c r="CM323" i="1"/>
  <c r="CM322" i="1"/>
  <c r="CM321" i="1"/>
  <c r="AD341" i="1"/>
  <c r="AA341" i="1"/>
  <c r="AD340" i="1"/>
  <c r="AA340" i="1"/>
  <c r="AD339" i="1"/>
  <c r="AA339" i="1"/>
  <c r="AD338" i="1"/>
  <c r="AA338" i="1"/>
  <c r="AD337" i="1"/>
  <c r="AA337" i="1"/>
  <c r="AD336" i="1"/>
  <c r="AA336" i="1"/>
  <c r="AD335" i="1"/>
  <c r="AA335" i="1"/>
  <c r="AL321" i="1"/>
  <c r="AL322" i="1"/>
  <c r="AL323" i="1"/>
  <c r="AL324" i="1"/>
  <c r="AL325" i="1"/>
  <c r="AL326" i="1"/>
  <c r="AL327" i="1"/>
  <c r="AG321" i="1"/>
  <c r="AD334" i="1"/>
  <c r="AA334" i="1"/>
  <c r="CM320" i="1"/>
  <c r="AL320" i="1"/>
  <c r="AG320" i="1"/>
  <c r="AL317" i="1"/>
  <c r="AL318" i="1"/>
  <c r="AL319" i="1"/>
  <c r="CM318" i="1"/>
  <c r="CM319" i="1"/>
  <c r="CM317" i="1"/>
  <c r="D365" i="1" l="1"/>
  <c r="F364" i="1"/>
  <c r="CP333" i="1"/>
  <c r="CP334" i="1"/>
  <c r="AG340" i="1"/>
  <c r="AG341" i="1"/>
  <c r="AL331" i="1"/>
  <c r="AG329" i="1"/>
  <c r="AG322" i="1"/>
  <c r="AG317" i="1"/>
  <c r="AG318" i="1"/>
  <c r="AG319" i="1"/>
  <c r="AD333" i="1"/>
  <c r="AA333" i="1"/>
  <c r="AD332" i="1"/>
  <c r="AA332" i="1"/>
  <c r="AD331" i="1"/>
  <c r="AA331" i="1"/>
  <c r="AD330" i="1"/>
  <c r="AA330" i="1"/>
  <c r="AD329" i="1"/>
  <c r="AA329" i="1"/>
  <c r="CM310" i="1"/>
  <c r="CM311" i="1"/>
  <c r="CM312" i="1"/>
  <c r="CM313" i="1"/>
  <c r="CM314" i="1"/>
  <c r="CM315" i="1"/>
  <c r="CM316" i="1"/>
  <c r="AL315" i="1"/>
  <c r="AL316" i="1"/>
  <c r="AG316" i="1"/>
  <c r="AG315" i="1"/>
  <c r="AD328" i="1"/>
  <c r="AA328" i="1"/>
  <c r="AD327" i="1"/>
  <c r="AA327" i="1"/>
  <c r="AD326" i="1"/>
  <c r="AA326" i="1"/>
  <c r="AD325" i="1"/>
  <c r="AA325" i="1"/>
  <c r="AD324" i="1"/>
  <c r="AA324" i="1"/>
  <c r="AD323" i="1"/>
  <c r="AA323" i="1"/>
  <c r="F365" i="1" l="1"/>
  <c r="G19" i="2" s="1"/>
  <c r="G18" i="2"/>
  <c r="D366" i="1"/>
  <c r="E20" i="2" s="1"/>
  <c r="E19" i="2"/>
  <c r="D367" i="1"/>
  <c r="F366" i="1"/>
  <c r="G20" i="2" s="1"/>
  <c r="CP335" i="1"/>
  <c r="AL332" i="1"/>
  <c r="AG330" i="1"/>
  <c r="AG323" i="1"/>
  <c r="AL310" i="1"/>
  <c r="AL311" i="1"/>
  <c r="AL312" i="1"/>
  <c r="AL313" i="1"/>
  <c r="AL314" i="1"/>
  <c r="AG311" i="1"/>
  <c r="AG312" i="1"/>
  <c r="AG313" i="1"/>
  <c r="AG314" i="1"/>
  <c r="D368" i="1" l="1"/>
  <c r="E21" i="2"/>
  <c r="F367" i="1"/>
  <c r="G21" i="2" s="1"/>
  <c r="C364" i="1"/>
  <c r="D18" i="2" s="1"/>
  <c r="CP336" i="1"/>
  <c r="AL334" i="1"/>
  <c r="AL333" i="1"/>
  <c r="AG331" i="1"/>
  <c r="AG324" i="1"/>
  <c r="CM308" i="1"/>
  <c r="CM309" i="1"/>
  <c r="AG310" i="1"/>
  <c r="D369" i="1" l="1"/>
  <c r="E23" i="2" s="1"/>
  <c r="E22" i="2"/>
  <c r="F368" i="1"/>
  <c r="G22" i="2" s="1"/>
  <c r="B364" i="1"/>
  <c r="C18" i="2" s="1"/>
  <c r="C365" i="1"/>
  <c r="D19" i="2" s="1"/>
  <c r="CP337" i="1"/>
  <c r="CP338" i="1"/>
  <c r="AG332" i="1"/>
  <c r="AG325" i="1"/>
  <c r="F369" i="1" l="1"/>
  <c r="G23" i="2" s="1"/>
  <c r="B365" i="1"/>
  <c r="C19" i="2" s="1"/>
  <c r="C366" i="1"/>
  <c r="D20" i="2" s="1"/>
  <c r="CP339" i="1"/>
  <c r="AG334" i="1"/>
  <c r="AG333" i="1"/>
  <c r="AG327" i="1"/>
  <c r="AG326" i="1"/>
  <c r="F305" i="1"/>
  <c r="B366" i="1" l="1"/>
  <c r="C20" i="2" s="1"/>
  <c r="C367" i="1"/>
  <c r="C368" i="1"/>
  <c r="CP340" i="1"/>
  <c r="AD322" i="1"/>
  <c r="AA322" i="1"/>
  <c r="AD321" i="1"/>
  <c r="AA321" i="1"/>
  <c r="AD320" i="1"/>
  <c r="AA320" i="1"/>
  <c r="AD319" i="1"/>
  <c r="AA319" i="1"/>
  <c r="AD318" i="1"/>
  <c r="AA318" i="1"/>
  <c r="AD317" i="1"/>
  <c r="AA317" i="1"/>
  <c r="B368" i="1" l="1"/>
  <c r="C22" i="2" s="1"/>
  <c r="D22" i="2"/>
  <c r="B367" i="1"/>
  <c r="C21" i="2" s="1"/>
  <c r="D21" i="2"/>
  <c r="C369" i="1"/>
  <c r="CP341" i="1"/>
  <c r="CP342" i="1"/>
  <c r="CM307" i="1"/>
  <c r="M303" i="1"/>
  <c r="CM305" i="1"/>
  <c r="CM304" i="1"/>
  <c r="B369" i="1" l="1"/>
  <c r="C23" i="2" s="1"/>
  <c r="D23" i="2"/>
  <c r="AL304" i="1"/>
  <c r="AL305" i="1"/>
  <c r="M302" i="1" l="1"/>
  <c r="CM303" i="1"/>
  <c r="AL303" i="1"/>
  <c r="AD316" i="1"/>
  <c r="AA316" i="1"/>
  <c r="CM302" i="1"/>
  <c r="AL302" i="1"/>
  <c r="M301" i="1"/>
  <c r="AD315" i="1"/>
  <c r="AA315" i="1"/>
  <c r="CM301" i="1"/>
  <c r="AL301" i="1"/>
  <c r="AD314" i="1"/>
  <c r="AA314" i="1"/>
  <c r="AD313" i="1"/>
  <c r="AA313" i="1"/>
  <c r="AL300" i="1"/>
  <c r="AL306" i="1" l="1"/>
  <c r="AG300" i="1"/>
  <c r="AD312" i="1"/>
  <c r="AA312" i="1"/>
  <c r="AD311" i="1"/>
  <c r="AA311" i="1"/>
  <c r="AD310" i="1"/>
  <c r="AA310" i="1"/>
  <c r="AD309" i="1"/>
  <c r="AA309" i="1"/>
  <c r="AV298" i="1"/>
  <c r="F295" i="1"/>
  <c r="AD308" i="1"/>
  <c r="AA308" i="1"/>
  <c r="AD307" i="1"/>
  <c r="AA307" i="1"/>
  <c r="AD306" i="1"/>
  <c r="AA306" i="1"/>
  <c r="AL307" i="1" l="1"/>
  <c r="F292" i="1"/>
  <c r="F291" i="1"/>
  <c r="F290" i="1"/>
  <c r="AL309" i="1" l="1"/>
  <c r="AL308" i="1"/>
  <c r="AG301" i="1"/>
  <c r="AL292" i="1"/>
  <c r="AG292" i="1"/>
  <c r="AG293" i="1"/>
  <c r="AD305" i="1"/>
  <c r="AA305" i="1"/>
  <c r="AD304" i="1"/>
  <c r="AA304" i="1"/>
  <c r="AD303" i="1"/>
  <c r="AA303" i="1"/>
  <c r="BT305" i="1"/>
  <c r="BU305" i="1"/>
  <c r="BV305" i="1"/>
  <c r="BW305" i="1"/>
  <c r="BT306" i="1"/>
  <c r="BU306" i="1"/>
  <c r="BV306" i="1"/>
  <c r="BW306" i="1"/>
  <c r="BT307" i="1"/>
  <c r="BU307" i="1"/>
  <c r="BV307" i="1"/>
  <c r="BW307" i="1"/>
  <c r="BT308" i="1"/>
  <c r="BU308" i="1"/>
  <c r="BV308" i="1"/>
  <c r="BW308" i="1"/>
  <c r="BT309" i="1"/>
  <c r="BU309" i="1"/>
  <c r="BV309" i="1"/>
  <c r="BW309" i="1"/>
  <c r="BT310" i="1"/>
  <c r="BU310" i="1"/>
  <c r="BV310" i="1"/>
  <c r="BW310" i="1"/>
  <c r="BT311" i="1"/>
  <c r="BU311" i="1"/>
  <c r="BV311" i="1"/>
  <c r="BW311" i="1"/>
  <c r="BT312" i="1"/>
  <c r="BU312" i="1"/>
  <c r="BV312" i="1"/>
  <c r="BW312" i="1"/>
  <c r="BT313" i="1"/>
  <c r="BU313" i="1"/>
  <c r="BV313" i="1"/>
  <c r="BW313" i="1"/>
  <c r="BT314" i="1"/>
  <c r="BU314" i="1"/>
  <c r="BV314" i="1"/>
  <c r="BW314" i="1"/>
  <c r="BT315" i="1"/>
  <c r="BU315" i="1"/>
  <c r="BV315" i="1"/>
  <c r="BW315" i="1"/>
  <c r="BT316" i="1"/>
  <c r="BU316" i="1"/>
  <c r="BV316" i="1"/>
  <c r="BW316" i="1"/>
  <c r="BT317" i="1"/>
  <c r="BU317" i="1"/>
  <c r="BV317" i="1"/>
  <c r="BW317" i="1"/>
  <c r="BT318" i="1"/>
  <c r="BU318" i="1"/>
  <c r="BV318" i="1"/>
  <c r="BW318" i="1"/>
  <c r="BT319" i="1"/>
  <c r="BU319" i="1"/>
  <c r="BV319" i="1"/>
  <c r="BW319" i="1"/>
  <c r="BT320" i="1"/>
  <c r="BU320" i="1"/>
  <c r="BV320" i="1"/>
  <c r="BW320" i="1"/>
  <c r="BT321" i="1"/>
  <c r="BU321" i="1"/>
  <c r="BV321" i="1"/>
  <c r="BW321" i="1"/>
  <c r="BT322" i="1"/>
  <c r="BU322" i="1"/>
  <c r="BV322" i="1"/>
  <c r="BW322" i="1"/>
  <c r="BT323" i="1"/>
  <c r="BU323" i="1"/>
  <c r="BV323" i="1"/>
  <c r="BW323" i="1"/>
  <c r="BT324" i="1"/>
  <c r="BU324" i="1"/>
  <c r="BV324" i="1"/>
  <c r="BW324" i="1"/>
  <c r="BT325" i="1"/>
  <c r="BU325" i="1"/>
  <c r="BV325" i="1"/>
  <c r="BW325" i="1"/>
  <c r="BT326" i="1"/>
  <c r="BU326" i="1"/>
  <c r="BV326" i="1"/>
  <c r="BW326" i="1"/>
  <c r="BT327" i="1"/>
  <c r="BU327" i="1"/>
  <c r="BV327" i="1"/>
  <c r="BW327" i="1"/>
  <c r="BT328" i="1"/>
  <c r="BU328" i="1"/>
  <c r="BV328" i="1"/>
  <c r="BW328" i="1"/>
  <c r="BT329" i="1"/>
  <c r="BU329" i="1"/>
  <c r="BV329" i="1"/>
  <c r="BW329" i="1"/>
  <c r="BT330" i="1"/>
  <c r="BU330" i="1"/>
  <c r="BV330" i="1"/>
  <c r="BW330" i="1"/>
  <c r="BT331" i="1"/>
  <c r="BU331" i="1"/>
  <c r="BV331" i="1"/>
  <c r="BW331" i="1"/>
  <c r="BT332" i="1"/>
  <c r="BU332" i="1"/>
  <c r="BV332" i="1"/>
  <c r="BW332" i="1"/>
  <c r="BT333" i="1"/>
  <c r="BU333" i="1"/>
  <c r="BV333" i="1"/>
  <c r="BW333" i="1"/>
  <c r="BT334" i="1"/>
  <c r="BU334" i="1"/>
  <c r="BV334" i="1"/>
  <c r="BW334" i="1"/>
  <c r="BT299" i="1"/>
  <c r="BU299" i="1"/>
  <c r="BV299" i="1"/>
  <c r="BW299" i="1"/>
  <c r="BT300" i="1"/>
  <c r="BU300" i="1"/>
  <c r="BV300" i="1"/>
  <c r="BW300" i="1"/>
  <c r="BT301" i="1"/>
  <c r="BU301" i="1"/>
  <c r="BV301" i="1"/>
  <c r="BW301" i="1"/>
  <c r="BT302" i="1"/>
  <c r="BU302" i="1"/>
  <c r="BV302" i="1"/>
  <c r="BW302" i="1"/>
  <c r="BT303" i="1"/>
  <c r="BU303" i="1"/>
  <c r="BV303" i="1"/>
  <c r="BW303" i="1"/>
  <c r="BT304" i="1"/>
  <c r="BU304" i="1"/>
  <c r="BV304" i="1"/>
  <c r="BW304" i="1"/>
  <c r="BT295" i="1"/>
  <c r="BU295" i="1"/>
  <c r="BV295" i="1"/>
  <c r="BW295" i="1"/>
  <c r="BT296" i="1"/>
  <c r="BU296" i="1"/>
  <c r="BV296" i="1"/>
  <c r="BW296" i="1"/>
  <c r="BT297" i="1"/>
  <c r="BU297" i="1"/>
  <c r="BV297" i="1"/>
  <c r="BW297" i="1"/>
  <c r="BT298" i="1"/>
  <c r="BU298" i="1"/>
  <c r="BV298" i="1"/>
  <c r="BW298" i="1"/>
  <c r="AV291" i="1"/>
  <c r="AV292" i="1" s="1"/>
  <c r="AV294" i="1" s="1"/>
  <c r="AG290" i="1"/>
  <c r="AG291" i="1"/>
  <c r="AL290" i="1"/>
  <c r="AL291" i="1"/>
  <c r="AG289" i="1"/>
  <c r="AL289" i="1"/>
  <c r="F287" i="1"/>
  <c r="BS295" i="1"/>
  <c r="BR295" i="1" s="1"/>
  <c r="BS296" i="1"/>
  <c r="BR296" i="1" s="1"/>
  <c r="BS379" i="1"/>
  <c r="BR379" i="1" s="1"/>
  <c r="BS383" i="1"/>
  <c r="BR383" i="1" s="1"/>
  <c r="BS384" i="1"/>
  <c r="BR384" i="1" s="1"/>
  <c r="BS415" i="1"/>
  <c r="BR415" i="1" s="1"/>
  <c r="BS443" i="1"/>
  <c r="BR443" i="1" s="1"/>
  <c r="BL295" i="1"/>
  <c r="BL296" i="1"/>
  <c r="CC296" i="1" s="1"/>
  <c r="BL297" i="1"/>
  <c r="BS297" i="1" s="1"/>
  <c r="BR297" i="1" s="1"/>
  <c r="BL298" i="1"/>
  <c r="CC298" i="1" s="1"/>
  <c r="BL299" i="1"/>
  <c r="BS299" i="1" s="1"/>
  <c r="BR299" i="1" s="1"/>
  <c r="BL300" i="1"/>
  <c r="BS300" i="1" s="1"/>
  <c r="BR300" i="1" s="1"/>
  <c r="BL301" i="1"/>
  <c r="BS301" i="1" s="1"/>
  <c r="BR301" i="1" s="1"/>
  <c r="BL302" i="1"/>
  <c r="CC302" i="1" s="1"/>
  <c r="BL303" i="1"/>
  <c r="BL304" i="1"/>
  <c r="BL305" i="1"/>
  <c r="BL306" i="1"/>
  <c r="BL307" i="1"/>
  <c r="BS307" i="1" s="1"/>
  <c r="BR307" i="1" s="1"/>
  <c r="BL308" i="1"/>
  <c r="CC308" i="1" s="1"/>
  <c r="BL309" i="1"/>
  <c r="CC309" i="1" s="1"/>
  <c r="BL310" i="1"/>
  <c r="CC310" i="1" s="1"/>
  <c r="BL311" i="1"/>
  <c r="BL312" i="1"/>
  <c r="BL313" i="1"/>
  <c r="CC313" i="1" s="1"/>
  <c r="BL314" i="1"/>
  <c r="BS314" i="1" s="1"/>
  <c r="BR314" i="1" s="1"/>
  <c r="BL315" i="1"/>
  <c r="BL316" i="1"/>
  <c r="BL317" i="1"/>
  <c r="BL318" i="1"/>
  <c r="BL319" i="1"/>
  <c r="CC319" i="1" s="1"/>
  <c r="BL320" i="1"/>
  <c r="BS320" i="1" s="1"/>
  <c r="BR320" i="1" s="1"/>
  <c r="BL321" i="1"/>
  <c r="CC321" i="1" s="1"/>
  <c r="BL322" i="1"/>
  <c r="CC322" i="1" s="1"/>
  <c r="BL323" i="1"/>
  <c r="CC323" i="1" s="1"/>
  <c r="BL324" i="1"/>
  <c r="CC324" i="1" s="1"/>
  <c r="BL325" i="1"/>
  <c r="BS325" i="1" s="1"/>
  <c r="BR325" i="1" s="1"/>
  <c r="BL326" i="1"/>
  <c r="CC326" i="1" s="1"/>
  <c r="BL327" i="1"/>
  <c r="BL328" i="1"/>
  <c r="BL329" i="1"/>
  <c r="BL330" i="1"/>
  <c r="BL331" i="1"/>
  <c r="BS331" i="1" s="1"/>
  <c r="BR331" i="1" s="1"/>
  <c r="BL332" i="1"/>
  <c r="CC332" i="1" s="1"/>
  <c r="BL333" i="1"/>
  <c r="BS333" i="1" s="1"/>
  <c r="BR333" i="1" s="1"/>
  <c r="BL334" i="1"/>
  <c r="BS334" i="1" s="1"/>
  <c r="BR334" i="1" s="1"/>
  <c r="BL335" i="1"/>
  <c r="BS335" i="1" s="1"/>
  <c r="BR335" i="1" s="1"/>
  <c r="BL336" i="1"/>
  <c r="BS336" i="1" s="1"/>
  <c r="BR336" i="1" s="1"/>
  <c r="BL337" i="1"/>
  <c r="BS337" i="1" s="1"/>
  <c r="BR337" i="1" s="1"/>
  <c r="BL338" i="1"/>
  <c r="BS338" i="1" s="1"/>
  <c r="BR338" i="1" s="1"/>
  <c r="BL339" i="1"/>
  <c r="BS339" i="1" s="1"/>
  <c r="BR339" i="1" s="1"/>
  <c r="BL340" i="1"/>
  <c r="BL341" i="1"/>
  <c r="BL342" i="1"/>
  <c r="BL343" i="1"/>
  <c r="CC343" i="1" s="1"/>
  <c r="BL344" i="1"/>
  <c r="CC344" i="1" s="1"/>
  <c r="BL345" i="1"/>
  <c r="CC345" i="1" s="1"/>
  <c r="BL346" i="1"/>
  <c r="CC346" i="1" s="1"/>
  <c r="BL347" i="1"/>
  <c r="BL348" i="1"/>
  <c r="BL349" i="1"/>
  <c r="CC349" i="1" s="1"/>
  <c r="BL350" i="1"/>
  <c r="CC350" i="1" s="1"/>
  <c r="BL351" i="1"/>
  <c r="BL352" i="1"/>
  <c r="BL353" i="1"/>
  <c r="BL354" i="1"/>
  <c r="BL355" i="1"/>
  <c r="CC355" i="1" s="1"/>
  <c r="BL356" i="1"/>
  <c r="CC356" i="1" s="1"/>
  <c r="BL357" i="1"/>
  <c r="CC357" i="1" s="1"/>
  <c r="BL358" i="1"/>
  <c r="CC358" i="1" s="1"/>
  <c r="BL359" i="1"/>
  <c r="CC359" i="1" s="1"/>
  <c r="BL360" i="1"/>
  <c r="BL361" i="1"/>
  <c r="BS361" i="1" s="1"/>
  <c r="BR361" i="1" s="1"/>
  <c r="BL362" i="1"/>
  <c r="BS362" i="1" s="1"/>
  <c r="BR362" i="1" s="1"/>
  <c r="BL363" i="1"/>
  <c r="BL364" i="1"/>
  <c r="BL365" i="1"/>
  <c r="BL366" i="1"/>
  <c r="BL367" i="1"/>
  <c r="BS367" i="1" s="1"/>
  <c r="BR367" i="1" s="1"/>
  <c r="BL368" i="1"/>
  <c r="CC368" i="1" s="1"/>
  <c r="BL369" i="1"/>
  <c r="BS369" i="1" s="1"/>
  <c r="BR369" i="1" s="1"/>
  <c r="BL370" i="1"/>
  <c r="BS370" i="1" s="1"/>
  <c r="BR370" i="1" s="1"/>
  <c r="BL371" i="1"/>
  <c r="BS371" i="1" s="1"/>
  <c r="BR371" i="1" s="1"/>
  <c r="BL372" i="1"/>
  <c r="BS372" i="1" s="1"/>
  <c r="BR372" i="1" s="1"/>
  <c r="BL373" i="1"/>
  <c r="BL374" i="1"/>
  <c r="BS374" i="1" s="1"/>
  <c r="BR374" i="1" s="1"/>
  <c r="BL375" i="1"/>
  <c r="BL376" i="1"/>
  <c r="BL377" i="1"/>
  <c r="BL378" i="1"/>
  <c r="BL379" i="1"/>
  <c r="CC379" i="1" s="1"/>
  <c r="BL380" i="1"/>
  <c r="CC380" i="1" s="1"/>
  <c r="BL381" i="1"/>
  <c r="CC381" i="1" s="1"/>
  <c r="BL382" i="1"/>
  <c r="CC382" i="1" s="1"/>
  <c r="BL383" i="1"/>
  <c r="CC383" i="1" s="1"/>
  <c r="BL384" i="1"/>
  <c r="CC384" i="1" s="1"/>
  <c r="BL385" i="1"/>
  <c r="CC385" i="1" s="1"/>
  <c r="BL386" i="1"/>
  <c r="CC386" i="1" s="1"/>
  <c r="BL387" i="1"/>
  <c r="BL388" i="1"/>
  <c r="BL389" i="1"/>
  <c r="BL390" i="1"/>
  <c r="BL391" i="1"/>
  <c r="BS391" i="1" s="1"/>
  <c r="BR391" i="1" s="1"/>
  <c r="BL392" i="1"/>
  <c r="CC392" i="1" s="1"/>
  <c r="BL393" i="1"/>
  <c r="BS393" i="1" s="1"/>
  <c r="BR393" i="1" s="1"/>
  <c r="BL394" i="1"/>
  <c r="BS394" i="1" s="1"/>
  <c r="BR394" i="1" s="1"/>
  <c r="BL395" i="1"/>
  <c r="BL396" i="1"/>
  <c r="BS396" i="1" s="1"/>
  <c r="BR396" i="1" s="1"/>
  <c r="BL397" i="1"/>
  <c r="BS397" i="1" s="1"/>
  <c r="BR397" i="1" s="1"/>
  <c r="BL398" i="1"/>
  <c r="BS398" i="1" s="1"/>
  <c r="BR398" i="1" s="1"/>
  <c r="BL399" i="1"/>
  <c r="BL400" i="1"/>
  <c r="BL401" i="1"/>
  <c r="BL402" i="1"/>
  <c r="BL403" i="1"/>
  <c r="BS403" i="1" s="1"/>
  <c r="BR403" i="1" s="1"/>
  <c r="BL404" i="1"/>
  <c r="CC404" i="1" s="1"/>
  <c r="BL405" i="1"/>
  <c r="BS405" i="1" s="1"/>
  <c r="BR405" i="1" s="1"/>
  <c r="BL406" i="1"/>
  <c r="BS406" i="1" s="1"/>
  <c r="BR406" i="1" s="1"/>
  <c r="BL407" i="1"/>
  <c r="CC407" i="1" s="1"/>
  <c r="BL408" i="1"/>
  <c r="CC408" i="1" s="1"/>
  <c r="BL409" i="1"/>
  <c r="BS409" i="1" s="1"/>
  <c r="BR409" i="1" s="1"/>
  <c r="BL410" i="1"/>
  <c r="BS410" i="1" s="1"/>
  <c r="BR410" i="1" s="1"/>
  <c r="BL411" i="1"/>
  <c r="BL412" i="1"/>
  <c r="BL413" i="1"/>
  <c r="BL414" i="1"/>
  <c r="BL415" i="1"/>
  <c r="CC415" i="1" s="1"/>
  <c r="BL416" i="1"/>
  <c r="CC416" i="1" s="1"/>
  <c r="BL417" i="1"/>
  <c r="CC417" i="1" s="1"/>
  <c r="BL418" i="1"/>
  <c r="BS418" i="1" s="1"/>
  <c r="BR418" i="1" s="1"/>
  <c r="BL419" i="1"/>
  <c r="BL420" i="1"/>
  <c r="BL421" i="1"/>
  <c r="BS421" i="1" s="1"/>
  <c r="BR421" i="1" s="1"/>
  <c r="BL422" i="1"/>
  <c r="BS422" i="1" s="1"/>
  <c r="BR422" i="1" s="1"/>
  <c r="BL423" i="1"/>
  <c r="BL424" i="1"/>
  <c r="BL425" i="1"/>
  <c r="BL426" i="1"/>
  <c r="BL427" i="1"/>
  <c r="BS427" i="1" s="1"/>
  <c r="BR427" i="1" s="1"/>
  <c r="BL428" i="1"/>
  <c r="CC428" i="1" s="1"/>
  <c r="BL429" i="1"/>
  <c r="BS429" i="1" s="1"/>
  <c r="BR429" i="1" s="1"/>
  <c r="BL430" i="1"/>
  <c r="BS430" i="1" s="1"/>
  <c r="BR430" i="1" s="1"/>
  <c r="BL431" i="1"/>
  <c r="BS431" i="1" s="1"/>
  <c r="BR431" i="1" s="1"/>
  <c r="BL432" i="1"/>
  <c r="BS432" i="1" s="1"/>
  <c r="BR432" i="1" s="1"/>
  <c r="BL433" i="1"/>
  <c r="CC433" i="1" s="1"/>
  <c r="BL434" i="1"/>
  <c r="CC434" i="1" s="1"/>
  <c r="BL435" i="1"/>
  <c r="BL436" i="1"/>
  <c r="BL437" i="1"/>
  <c r="BL438" i="1"/>
  <c r="BL439" i="1"/>
  <c r="CC439" i="1" s="1"/>
  <c r="BL440" i="1"/>
  <c r="CC440" i="1" s="1"/>
  <c r="BL441" i="1"/>
  <c r="CC441" i="1" s="1"/>
  <c r="BL442" i="1"/>
  <c r="CC442" i="1" s="1"/>
  <c r="BL443" i="1"/>
  <c r="CC443" i="1" s="1"/>
  <c r="BL444" i="1"/>
  <c r="BL445" i="1"/>
  <c r="BS445" i="1" s="1"/>
  <c r="BR445" i="1" s="1"/>
  <c r="BL446" i="1"/>
  <c r="CC446" i="1" s="1"/>
  <c r="BL447" i="1"/>
  <c r="BL448" i="1"/>
  <c r="BL449" i="1"/>
  <c r="BL450" i="1"/>
  <c r="BL451" i="1"/>
  <c r="BS451" i="1" s="1"/>
  <c r="BR451" i="1" s="1"/>
  <c r="BL452" i="1"/>
  <c r="CC452" i="1" s="1"/>
  <c r="BL453" i="1"/>
  <c r="BS453" i="1" s="1"/>
  <c r="BR453" i="1" s="1"/>
  <c r="BL454" i="1"/>
  <c r="BS454" i="1" s="1"/>
  <c r="BR454" i="1" s="1"/>
  <c r="BL455" i="1"/>
  <c r="BS455" i="1" s="1"/>
  <c r="BR455" i="1" s="1"/>
  <c r="BL456" i="1"/>
  <c r="BS456" i="1" s="1"/>
  <c r="BR456" i="1" s="1"/>
  <c r="BL457" i="1"/>
  <c r="BS457" i="1" s="1"/>
  <c r="BR457" i="1" s="1"/>
  <c r="BL458" i="1"/>
  <c r="BS458" i="1" s="1"/>
  <c r="BR458" i="1" s="1"/>
  <c r="BL459" i="1"/>
  <c r="BL460" i="1"/>
  <c r="BL461" i="1"/>
  <c r="BL462" i="1"/>
  <c r="BL463" i="1"/>
  <c r="BS463" i="1" s="1"/>
  <c r="BR463" i="1" s="1"/>
  <c r="BL464" i="1"/>
  <c r="CC464" i="1" s="1"/>
  <c r="BL465" i="1"/>
  <c r="BS465" i="1" s="1"/>
  <c r="BR465" i="1" s="1"/>
  <c r="BL466" i="1"/>
  <c r="CC466" i="1" s="1"/>
  <c r="BL467" i="1"/>
  <c r="CC467" i="1" s="1"/>
  <c r="BL468" i="1"/>
  <c r="CC468" i="1" s="1"/>
  <c r="BL469" i="1"/>
  <c r="CC469" i="1" s="1"/>
  <c r="BL470" i="1"/>
  <c r="BS470" i="1" s="1"/>
  <c r="BR470" i="1" s="1"/>
  <c r="BL471" i="1"/>
  <c r="BL472" i="1"/>
  <c r="BL473" i="1"/>
  <c r="BL474" i="1"/>
  <c r="BL475" i="1"/>
  <c r="CC475" i="1" s="1"/>
  <c r="BL476" i="1"/>
  <c r="CC476" i="1" s="1"/>
  <c r="CC295" i="1"/>
  <c r="CC297" i="1"/>
  <c r="CC299" i="1"/>
  <c r="CC300" i="1"/>
  <c r="CC301" i="1"/>
  <c r="CC307" i="1"/>
  <c r="CC331" i="1"/>
  <c r="AD302" i="1"/>
  <c r="AA302" i="1"/>
  <c r="AL288" i="1"/>
  <c r="AG288" i="1"/>
  <c r="AD301" i="1"/>
  <c r="AA301" i="1"/>
  <c r="AL287" i="1"/>
  <c r="AG287" i="1"/>
  <c r="AD300" i="1"/>
  <c r="AA300" i="1"/>
  <c r="AD299" i="1"/>
  <c r="AA299" i="1"/>
  <c r="BS382" i="1" l="1"/>
  <c r="BR382" i="1" s="1"/>
  <c r="CC463" i="1"/>
  <c r="BS466" i="1"/>
  <c r="BR466" i="1" s="1"/>
  <c r="BS381" i="1"/>
  <c r="BR381" i="1" s="1"/>
  <c r="CC430" i="1"/>
  <c r="CC465" i="1"/>
  <c r="CC429" i="1"/>
  <c r="BS357" i="1"/>
  <c r="BR357" i="1" s="1"/>
  <c r="BS442" i="1"/>
  <c r="BR442" i="1" s="1"/>
  <c r="BS355" i="1"/>
  <c r="BR355" i="1" s="1"/>
  <c r="CC405" i="1"/>
  <c r="CC427" i="1"/>
  <c r="BS441" i="1"/>
  <c r="BR441" i="1" s="1"/>
  <c r="BS319" i="1"/>
  <c r="BR319" i="1" s="1"/>
  <c r="CC403" i="1"/>
  <c r="BS358" i="1"/>
  <c r="BR358" i="1" s="1"/>
  <c r="CC406" i="1"/>
  <c r="BS439" i="1"/>
  <c r="BR439" i="1" s="1"/>
  <c r="BS298" i="1"/>
  <c r="BR298" i="1" s="1"/>
  <c r="CC391" i="1"/>
  <c r="CC333" i="1"/>
  <c r="BS417" i="1"/>
  <c r="BR417" i="1" s="1"/>
  <c r="CC396" i="1"/>
  <c r="CC456" i="1"/>
  <c r="CC455" i="1"/>
  <c r="BS323" i="1"/>
  <c r="BR323" i="1" s="1"/>
  <c r="CC454" i="1"/>
  <c r="CC370" i="1"/>
  <c r="BS322" i="1"/>
  <c r="BR322" i="1" s="1"/>
  <c r="CC453" i="1"/>
  <c r="CC369" i="1"/>
  <c r="BS475" i="1"/>
  <c r="BR475" i="1" s="1"/>
  <c r="BS321" i="1"/>
  <c r="BR321" i="1" s="1"/>
  <c r="CC451" i="1"/>
  <c r="CC367" i="1"/>
  <c r="CC334" i="1"/>
  <c r="BS351" i="1"/>
  <c r="BR351" i="1" s="1"/>
  <c r="CC351" i="1"/>
  <c r="CC373" i="1"/>
  <c r="BS373" i="1"/>
  <c r="BR373" i="1" s="1"/>
  <c r="BS444" i="1"/>
  <c r="BR444" i="1" s="1"/>
  <c r="CC444" i="1"/>
  <c r="BS420" i="1"/>
  <c r="BR420" i="1" s="1"/>
  <c r="CC420" i="1"/>
  <c r="BS360" i="1"/>
  <c r="BR360" i="1" s="1"/>
  <c r="CC360" i="1"/>
  <c r="CC348" i="1"/>
  <c r="BS348" i="1"/>
  <c r="BR348" i="1" s="1"/>
  <c r="CC312" i="1"/>
  <c r="BS312" i="1"/>
  <c r="BR312" i="1" s="1"/>
  <c r="BS419" i="1"/>
  <c r="BR419" i="1" s="1"/>
  <c r="CC419" i="1"/>
  <c r="BS395" i="1"/>
  <c r="BR395" i="1" s="1"/>
  <c r="CC395" i="1"/>
  <c r="CC347" i="1"/>
  <c r="BS347" i="1"/>
  <c r="BR347" i="1" s="1"/>
  <c r="CC311" i="1"/>
  <c r="BS311" i="1"/>
  <c r="BR311" i="1" s="1"/>
  <c r="CC372" i="1"/>
  <c r="CC432" i="1"/>
  <c r="CC371" i="1"/>
  <c r="CC336" i="1"/>
  <c r="BS359" i="1"/>
  <c r="BR359" i="1" s="1"/>
  <c r="CC431" i="1"/>
  <c r="CC335" i="1"/>
  <c r="BS408" i="1"/>
  <c r="BR408" i="1" s="1"/>
  <c r="BS468" i="1"/>
  <c r="BR468" i="1" s="1"/>
  <c r="BS407" i="1"/>
  <c r="BR407" i="1" s="1"/>
  <c r="BS467" i="1"/>
  <c r="BR467" i="1" s="1"/>
  <c r="CC394" i="1"/>
  <c r="BS346" i="1"/>
  <c r="BR346" i="1" s="1"/>
  <c r="CC393" i="1"/>
  <c r="BS345" i="1"/>
  <c r="BR345" i="1" s="1"/>
  <c r="CC418" i="1"/>
  <c r="CC320" i="1"/>
  <c r="BS343" i="1"/>
  <c r="BR343" i="1" s="1"/>
  <c r="BS310" i="1"/>
  <c r="BR310" i="1" s="1"/>
  <c r="BS309" i="1"/>
  <c r="BR309" i="1" s="1"/>
  <c r="BS308" i="1"/>
  <c r="BR308" i="1" s="1"/>
  <c r="BS324" i="1"/>
  <c r="BR324" i="1" s="1"/>
  <c r="BS386" i="1"/>
  <c r="BR386" i="1" s="1"/>
  <c r="CC362" i="1"/>
  <c r="BS446" i="1"/>
  <c r="BR446" i="1" s="1"/>
  <c r="BS385" i="1"/>
  <c r="BR385" i="1" s="1"/>
  <c r="CC422" i="1"/>
  <c r="CC361" i="1"/>
  <c r="CC410" i="1"/>
  <c r="CC409" i="1"/>
  <c r="BS349" i="1"/>
  <c r="BR349" i="1" s="1"/>
  <c r="BS326" i="1"/>
  <c r="BR326" i="1" s="1"/>
  <c r="BS469" i="1"/>
  <c r="BR469" i="1" s="1"/>
  <c r="CC421" i="1"/>
  <c r="BS433" i="1"/>
  <c r="BR433" i="1" s="1"/>
  <c r="CC470" i="1"/>
  <c r="BX334" i="1"/>
  <c r="BX331" i="1"/>
  <c r="BX328" i="1"/>
  <c r="CC325" i="1"/>
  <c r="CC445" i="1"/>
  <c r="CC339" i="1"/>
  <c r="CC398" i="1"/>
  <c r="CC338" i="1"/>
  <c r="CC474" i="1"/>
  <c r="BS474" i="1"/>
  <c r="BR474" i="1" s="1"/>
  <c r="CC462" i="1"/>
  <c r="BS462" i="1"/>
  <c r="BR462" i="1" s="1"/>
  <c r="CC450" i="1"/>
  <c r="BS450" i="1"/>
  <c r="BR450" i="1" s="1"/>
  <c r="CC438" i="1"/>
  <c r="BS438" i="1"/>
  <c r="BR438" i="1" s="1"/>
  <c r="CC426" i="1"/>
  <c r="BS426" i="1"/>
  <c r="BR426" i="1" s="1"/>
  <c r="CC414" i="1"/>
  <c r="BS414" i="1"/>
  <c r="BR414" i="1" s="1"/>
  <c r="CC402" i="1"/>
  <c r="BS402" i="1"/>
  <c r="BR402" i="1" s="1"/>
  <c r="CC390" i="1"/>
  <c r="BS390" i="1"/>
  <c r="BR390" i="1" s="1"/>
  <c r="CC378" i="1"/>
  <c r="BS378" i="1"/>
  <c r="BR378" i="1" s="1"/>
  <c r="CC366" i="1"/>
  <c r="BS366" i="1"/>
  <c r="BR366" i="1" s="1"/>
  <c r="CC354" i="1"/>
  <c r="BS354" i="1"/>
  <c r="BR354" i="1" s="1"/>
  <c r="CC342" i="1"/>
  <c r="BS342" i="1"/>
  <c r="BR342" i="1" s="1"/>
  <c r="CC330" i="1"/>
  <c r="BS330" i="1"/>
  <c r="BR330" i="1" s="1"/>
  <c r="CC318" i="1"/>
  <c r="BS318" i="1"/>
  <c r="BR318" i="1" s="1"/>
  <c r="CC306" i="1"/>
  <c r="BS306" i="1"/>
  <c r="BR306" i="1" s="1"/>
  <c r="CC458" i="1"/>
  <c r="CC397" i="1"/>
  <c r="CC337" i="1"/>
  <c r="CC473" i="1"/>
  <c r="BS473" i="1"/>
  <c r="BR473" i="1" s="1"/>
  <c r="CC461" i="1"/>
  <c r="BS461" i="1"/>
  <c r="BR461" i="1" s="1"/>
  <c r="CC449" i="1"/>
  <c r="BS449" i="1"/>
  <c r="BR449" i="1" s="1"/>
  <c r="CC437" i="1"/>
  <c r="BS437" i="1"/>
  <c r="BR437" i="1" s="1"/>
  <c r="CC425" i="1"/>
  <c r="BS425" i="1"/>
  <c r="BR425" i="1" s="1"/>
  <c r="CC413" i="1"/>
  <c r="BS413" i="1"/>
  <c r="BR413" i="1" s="1"/>
  <c r="CC401" i="1"/>
  <c r="BS401" i="1"/>
  <c r="BR401" i="1" s="1"/>
  <c r="CC389" i="1"/>
  <c r="BS389" i="1"/>
  <c r="BR389" i="1" s="1"/>
  <c r="CC377" i="1"/>
  <c r="BS377" i="1"/>
  <c r="BR377" i="1" s="1"/>
  <c r="CC365" i="1"/>
  <c r="BS365" i="1"/>
  <c r="BR365" i="1" s="1"/>
  <c r="CC353" i="1"/>
  <c r="BS353" i="1"/>
  <c r="BR353" i="1" s="1"/>
  <c r="CC341" i="1"/>
  <c r="BS341" i="1"/>
  <c r="BR341" i="1" s="1"/>
  <c r="CC329" i="1"/>
  <c r="BS329" i="1"/>
  <c r="BR329" i="1" s="1"/>
  <c r="CC317" i="1"/>
  <c r="BS317" i="1"/>
  <c r="BR317" i="1" s="1"/>
  <c r="CC305" i="1"/>
  <c r="BS305" i="1"/>
  <c r="BR305" i="1" s="1"/>
  <c r="CC457" i="1"/>
  <c r="CC374" i="1"/>
  <c r="BS434" i="1"/>
  <c r="BR434" i="1" s="1"/>
  <c r="CC460" i="1"/>
  <c r="BS460" i="1"/>
  <c r="BR460" i="1" s="1"/>
  <c r="BS313" i="1"/>
  <c r="BR313" i="1" s="1"/>
  <c r="BS350" i="1"/>
  <c r="BR350" i="1" s="1"/>
  <c r="CC472" i="1"/>
  <c r="BS472" i="1"/>
  <c r="BR472" i="1" s="1"/>
  <c r="CC448" i="1"/>
  <c r="BS448" i="1"/>
  <c r="BR448" i="1" s="1"/>
  <c r="BS436" i="1"/>
  <c r="BR436" i="1" s="1"/>
  <c r="CC436" i="1"/>
  <c r="CC424" i="1"/>
  <c r="BS424" i="1"/>
  <c r="BR424" i="1" s="1"/>
  <c r="CC412" i="1"/>
  <c r="BS412" i="1"/>
  <c r="BR412" i="1" s="1"/>
  <c r="CC400" i="1"/>
  <c r="BS400" i="1"/>
  <c r="BR400" i="1" s="1"/>
  <c r="CC388" i="1"/>
  <c r="BS388" i="1"/>
  <c r="BR388" i="1" s="1"/>
  <c r="CC376" i="1"/>
  <c r="BS376" i="1"/>
  <c r="BR376" i="1" s="1"/>
  <c r="CC364" i="1"/>
  <c r="BS364" i="1"/>
  <c r="BR364" i="1" s="1"/>
  <c r="CC352" i="1"/>
  <c r="BS352" i="1"/>
  <c r="BR352" i="1" s="1"/>
  <c r="CC340" i="1"/>
  <c r="BS340" i="1"/>
  <c r="BR340" i="1" s="1"/>
  <c r="CC328" i="1"/>
  <c r="BS328" i="1"/>
  <c r="BR328" i="1" s="1"/>
  <c r="CC316" i="1"/>
  <c r="BS316" i="1"/>
  <c r="BR316" i="1" s="1"/>
  <c r="CC304" i="1"/>
  <c r="BS304" i="1"/>
  <c r="BR304" i="1" s="1"/>
  <c r="CC471" i="1"/>
  <c r="BS471" i="1"/>
  <c r="BR471" i="1" s="1"/>
  <c r="CC459" i="1"/>
  <c r="BS459" i="1"/>
  <c r="BR459" i="1" s="1"/>
  <c r="CC447" i="1"/>
  <c r="BS447" i="1"/>
  <c r="BR447" i="1" s="1"/>
  <c r="CC435" i="1"/>
  <c r="BS435" i="1"/>
  <c r="BR435" i="1" s="1"/>
  <c r="CC423" i="1"/>
  <c r="BS423" i="1"/>
  <c r="BR423" i="1" s="1"/>
  <c r="CC411" i="1"/>
  <c r="BS411" i="1"/>
  <c r="BR411" i="1" s="1"/>
  <c r="CC399" i="1"/>
  <c r="BS399" i="1"/>
  <c r="BR399" i="1" s="1"/>
  <c r="CC387" i="1"/>
  <c r="BS387" i="1"/>
  <c r="BR387" i="1" s="1"/>
  <c r="CC375" i="1"/>
  <c r="BS375" i="1"/>
  <c r="BR375" i="1" s="1"/>
  <c r="CC363" i="1"/>
  <c r="BS363" i="1"/>
  <c r="BR363" i="1" s="1"/>
  <c r="BS327" i="1"/>
  <c r="BR327" i="1" s="1"/>
  <c r="CC327" i="1"/>
  <c r="BS315" i="1"/>
  <c r="BR315" i="1" s="1"/>
  <c r="CC315" i="1"/>
  <c r="CC303" i="1"/>
  <c r="BS303" i="1"/>
  <c r="BR303" i="1" s="1"/>
  <c r="BX330" i="1"/>
  <c r="BS476" i="1"/>
  <c r="BR476" i="1" s="1"/>
  <c r="BS464" i="1"/>
  <c r="BR464" i="1" s="1"/>
  <c r="BS452" i="1"/>
  <c r="BR452" i="1" s="1"/>
  <c r="BS440" i="1"/>
  <c r="BR440" i="1" s="1"/>
  <c r="BS428" i="1"/>
  <c r="BR428" i="1" s="1"/>
  <c r="BS416" i="1"/>
  <c r="BR416" i="1" s="1"/>
  <c r="BS404" i="1"/>
  <c r="BR404" i="1" s="1"/>
  <c r="BS392" i="1"/>
  <c r="BR392" i="1" s="1"/>
  <c r="BS380" i="1"/>
  <c r="BR380" i="1" s="1"/>
  <c r="BS368" i="1"/>
  <c r="BR368" i="1" s="1"/>
  <c r="BS356" i="1"/>
  <c r="BR356" i="1" s="1"/>
  <c r="BS344" i="1"/>
  <c r="BR344" i="1" s="1"/>
  <c r="BS332" i="1"/>
  <c r="BR332" i="1" s="1"/>
  <c r="BX326" i="1"/>
  <c r="BX332" i="1"/>
  <c r="BX329" i="1"/>
  <c r="BX333" i="1"/>
  <c r="BX297" i="1"/>
  <c r="CC314" i="1"/>
  <c r="BX327" i="1"/>
  <c r="BX323" i="1"/>
  <c r="BX319" i="1"/>
  <c r="BX322" i="1"/>
  <c r="BX321" i="1"/>
  <c r="BX325" i="1"/>
  <c r="BX324" i="1"/>
  <c r="BX316" i="1"/>
  <c r="BX320" i="1"/>
  <c r="BX314" i="1"/>
  <c r="BX312" i="1"/>
  <c r="BX318" i="1"/>
  <c r="BX317" i="1"/>
  <c r="BX315" i="1"/>
  <c r="BX311" i="1"/>
  <c r="BX309" i="1"/>
  <c r="BS302" i="1"/>
  <c r="BR302" i="1" s="1"/>
  <c r="BX308" i="1"/>
  <c r="BX310" i="1"/>
  <c r="BX313" i="1"/>
  <c r="BX307" i="1"/>
  <c r="BX306" i="1"/>
  <c r="BX301" i="1"/>
  <c r="BX300" i="1"/>
  <c r="AG302" i="1"/>
  <c r="BX305" i="1"/>
  <c r="BX304" i="1"/>
  <c r="BX303" i="1"/>
  <c r="BX302" i="1"/>
  <c r="BX299" i="1"/>
  <c r="BX298" i="1"/>
  <c r="BX296" i="1"/>
  <c r="BX295" i="1"/>
  <c r="AL293" i="1"/>
  <c r="AL295" i="1"/>
  <c r="AL297" i="1"/>
  <c r="AL294" i="1"/>
  <c r="AG295" i="1"/>
  <c r="AG294" i="1"/>
  <c r="CM285" i="1"/>
  <c r="AD298" i="1"/>
  <c r="AA298" i="1"/>
  <c r="AD297" i="1"/>
  <c r="AA297" i="1"/>
  <c r="AD296" i="1"/>
  <c r="AA296" i="1"/>
  <c r="AD295" i="1"/>
  <c r="AA295" i="1"/>
  <c r="CM284" i="1"/>
  <c r="CM283" i="1"/>
  <c r="CM282" i="1"/>
  <c r="AD294" i="1"/>
  <c r="AA294" i="1"/>
  <c r="AD293" i="1"/>
  <c r="AA293" i="1"/>
  <c r="AD292" i="1"/>
  <c r="AA292" i="1"/>
  <c r="AG303" i="1" l="1"/>
  <c r="AL296" i="1"/>
  <c r="AG296" i="1"/>
  <c r="AG279" i="1"/>
  <c r="AL279" i="1"/>
  <c r="AL281" i="1"/>
  <c r="AG281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H5" i="2" s="1"/>
  <c r="K352" i="1"/>
  <c r="H6" i="2" s="1"/>
  <c r="K353" i="1"/>
  <c r="H7" i="2" s="1"/>
  <c r="K354" i="1"/>
  <c r="H8" i="2" s="1"/>
  <c r="K355" i="1"/>
  <c r="H9" i="2" s="1"/>
  <c r="K356" i="1"/>
  <c r="H10" i="2" s="1"/>
  <c r="K357" i="1"/>
  <c r="H11" i="2" s="1"/>
  <c r="K358" i="1"/>
  <c r="H12" i="2" s="1"/>
  <c r="K359" i="1"/>
  <c r="H13" i="2" s="1"/>
  <c r="K360" i="1"/>
  <c r="H14" i="2" s="1"/>
  <c r="K361" i="1"/>
  <c r="H15" i="2" s="1"/>
  <c r="K362" i="1"/>
  <c r="H16" i="2" s="1"/>
  <c r="K363" i="1"/>
  <c r="H17" i="2" s="1"/>
  <c r="K364" i="1"/>
  <c r="H18" i="2" s="1"/>
  <c r="K365" i="1"/>
  <c r="H19" i="2" s="1"/>
  <c r="K366" i="1"/>
  <c r="H20" i="2" s="1"/>
  <c r="K367" i="1"/>
  <c r="H21" i="2" s="1"/>
  <c r="K368" i="1"/>
  <c r="H22" i="2" s="1"/>
  <c r="K369" i="1"/>
  <c r="H23" i="2" s="1"/>
  <c r="K370" i="1"/>
  <c r="H24" i="2" s="1"/>
  <c r="K371" i="1"/>
  <c r="H25" i="2" s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AD291" i="1"/>
  <c r="AA291" i="1"/>
  <c r="AD290" i="1"/>
  <c r="AA290" i="1"/>
  <c r="AD289" i="1"/>
  <c r="AA289" i="1"/>
  <c r="AD288" i="1"/>
  <c r="AA288" i="1"/>
  <c r="AD287" i="1"/>
  <c r="AA287" i="1"/>
  <c r="AG280" i="1"/>
  <c r="CM277" i="1"/>
  <c r="CM276" i="1"/>
  <c r="CM275" i="1"/>
  <c r="CM274" i="1"/>
  <c r="AG274" i="1"/>
  <c r="AG275" i="1"/>
  <c r="AG276" i="1"/>
  <c r="AG277" i="1"/>
  <c r="F274" i="1"/>
  <c r="F273" i="1"/>
  <c r="F272" i="1"/>
  <c r="CM273" i="1"/>
  <c r="AG273" i="1"/>
  <c r="AD286" i="1"/>
  <c r="AA286" i="1"/>
  <c r="AD285" i="1"/>
  <c r="AA285" i="1"/>
  <c r="AD284" i="1"/>
  <c r="AA284" i="1"/>
  <c r="CM272" i="1"/>
  <c r="CM271" i="1"/>
  <c r="AG272" i="1"/>
  <c r="F271" i="1"/>
  <c r="AG270" i="1"/>
  <c r="AG271" i="1"/>
  <c r="AL270" i="1"/>
  <c r="AL265" i="1"/>
  <c r="AL266" i="1"/>
  <c r="AL267" i="1"/>
  <c r="AL268" i="1"/>
  <c r="AL269" i="1"/>
  <c r="AG265" i="1"/>
  <c r="AG266" i="1"/>
  <c r="AG267" i="1"/>
  <c r="AG268" i="1"/>
  <c r="AG269" i="1"/>
  <c r="AD283" i="1"/>
  <c r="AA283" i="1"/>
  <c r="AD282" i="1"/>
  <c r="AA282" i="1"/>
  <c r="AD281" i="1"/>
  <c r="AA281" i="1"/>
  <c r="AD280" i="1"/>
  <c r="AA280" i="1"/>
  <c r="AD279" i="1"/>
  <c r="AA279" i="1"/>
  <c r="AD278" i="1"/>
  <c r="AA278" i="1"/>
  <c r="F259" i="1"/>
  <c r="AD277" i="1"/>
  <c r="AA277" i="1"/>
  <c r="AD276" i="1"/>
  <c r="AA276" i="1"/>
  <c r="AD275" i="1"/>
  <c r="AA275" i="1"/>
  <c r="AD274" i="1"/>
  <c r="AA274" i="1"/>
  <c r="CM258" i="1"/>
  <c r="CM259" i="1"/>
  <c r="CM260" i="1"/>
  <c r="AG304" i="1" l="1"/>
  <c r="AL298" i="1"/>
  <c r="AL299" i="1"/>
  <c r="AG297" i="1"/>
  <c r="AG298" i="1"/>
  <c r="AL280" i="1"/>
  <c r="AD273" i="1"/>
  <c r="AA273" i="1"/>
  <c r="AD272" i="1"/>
  <c r="AA272" i="1"/>
  <c r="AD271" i="1"/>
  <c r="AA271" i="1"/>
  <c r="CM257" i="1"/>
  <c r="AG259" i="1"/>
  <c r="AL257" i="1"/>
  <c r="AL258" i="1"/>
  <c r="AL259" i="1"/>
  <c r="AL260" i="1"/>
  <c r="AL261" i="1"/>
  <c r="AL262" i="1"/>
  <c r="AL263" i="1"/>
  <c r="AL264" i="1"/>
  <c r="AG257" i="1"/>
  <c r="AG258" i="1"/>
  <c r="AG305" i="1" l="1"/>
  <c r="AG299" i="1"/>
  <c r="K286" i="1"/>
  <c r="AL282" i="1"/>
  <c r="AG282" i="1"/>
  <c r="AL283" i="1"/>
  <c r="AL271" i="1"/>
  <c r="AG260" i="1"/>
  <c r="N260" i="1"/>
  <c r="N261" i="1" s="1"/>
  <c r="CM256" i="1"/>
  <c r="CM255" i="1"/>
  <c r="CM253" i="1"/>
  <c r="CM252" i="1"/>
  <c r="BT261" i="1"/>
  <c r="BU261" i="1"/>
  <c r="BV261" i="1"/>
  <c r="BW261" i="1"/>
  <c r="BT262" i="1"/>
  <c r="BU262" i="1"/>
  <c r="BV262" i="1"/>
  <c r="BW262" i="1"/>
  <c r="BT263" i="1"/>
  <c r="BU263" i="1"/>
  <c r="BV263" i="1"/>
  <c r="BW263" i="1"/>
  <c r="BT264" i="1"/>
  <c r="BU264" i="1"/>
  <c r="BV264" i="1"/>
  <c r="BW264" i="1"/>
  <c r="BT265" i="1"/>
  <c r="BU265" i="1"/>
  <c r="BV265" i="1"/>
  <c r="BW265" i="1"/>
  <c r="BT266" i="1"/>
  <c r="BU266" i="1"/>
  <c r="BV266" i="1"/>
  <c r="BW266" i="1"/>
  <c r="BT267" i="1"/>
  <c r="BU267" i="1"/>
  <c r="BV267" i="1"/>
  <c r="BW267" i="1"/>
  <c r="BX267" i="1"/>
  <c r="BT268" i="1"/>
  <c r="BU268" i="1"/>
  <c r="BV268" i="1"/>
  <c r="BW268" i="1"/>
  <c r="BT269" i="1"/>
  <c r="BU269" i="1"/>
  <c r="BV269" i="1"/>
  <c r="BW269" i="1"/>
  <c r="BT270" i="1"/>
  <c r="BU270" i="1"/>
  <c r="BV270" i="1"/>
  <c r="BW270" i="1"/>
  <c r="BT271" i="1"/>
  <c r="BU271" i="1"/>
  <c r="BV271" i="1"/>
  <c r="BW271" i="1"/>
  <c r="BT272" i="1"/>
  <c r="BU272" i="1"/>
  <c r="BV272" i="1"/>
  <c r="BW272" i="1"/>
  <c r="BT273" i="1"/>
  <c r="BU273" i="1"/>
  <c r="BV273" i="1"/>
  <c r="BW273" i="1"/>
  <c r="BT274" i="1"/>
  <c r="BU274" i="1"/>
  <c r="BV274" i="1"/>
  <c r="BW274" i="1"/>
  <c r="BT275" i="1"/>
  <c r="BU275" i="1"/>
  <c r="BV275" i="1"/>
  <c r="BW275" i="1"/>
  <c r="BT276" i="1"/>
  <c r="BU276" i="1"/>
  <c r="BV276" i="1"/>
  <c r="BW276" i="1"/>
  <c r="BT277" i="1"/>
  <c r="BU277" i="1"/>
  <c r="BV277" i="1"/>
  <c r="BW277" i="1"/>
  <c r="BT278" i="1"/>
  <c r="BU278" i="1"/>
  <c r="BV278" i="1"/>
  <c r="BW278" i="1"/>
  <c r="BT279" i="1"/>
  <c r="BU279" i="1"/>
  <c r="BV279" i="1"/>
  <c r="BW279" i="1"/>
  <c r="BT280" i="1"/>
  <c r="BU280" i="1"/>
  <c r="BV280" i="1"/>
  <c r="BW280" i="1"/>
  <c r="BT281" i="1"/>
  <c r="BU281" i="1"/>
  <c r="BV281" i="1"/>
  <c r="BW281" i="1"/>
  <c r="BT282" i="1"/>
  <c r="BU282" i="1"/>
  <c r="BV282" i="1"/>
  <c r="BW282" i="1"/>
  <c r="BT283" i="1"/>
  <c r="BU283" i="1"/>
  <c r="BV283" i="1"/>
  <c r="BW283" i="1"/>
  <c r="BT284" i="1"/>
  <c r="BU284" i="1"/>
  <c r="BV284" i="1"/>
  <c r="BW284" i="1"/>
  <c r="BT285" i="1"/>
  <c r="BU285" i="1"/>
  <c r="BV285" i="1"/>
  <c r="BW285" i="1"/>
  <c r="BT286" i="1"/>
  <c r="BU286" i="1"/>
  <c r="BV286" i="1"/>
  <c r="BW286" i="1"/>
  <c r="BT287" i="1"/>
  <c r="BU287" i="1"/>
  <c r="BV287" i="1"/>
  <c r="BW287" i="1"/>
  <c r="BT288" i="1"/>
  <c r="BU288" i="1"/>
  <c r="BV288" i="1"/>
  <c r="BW288" i="1"/>
  <c r="BT289" i="1"/>
  <c r="BU289" i="1"/>
  <c r="BV289" i="1"/>
  <c r="BW289" i="1"/>
  <c r="BT290" i="1"/>
  <c r="BU290" i="1"/>
  <c r="BV290" i="1"/>
  <c r="BW290" i="1"/>
  <c r="BT291" i="1"/>
  <c r="BU291" i="1"/>
  <c r="BV291" i="1"/>
  <c r="BW291" i="1"/>
  <c r="BT292" i="1"/>
  <c r="BU292" i="1"/>
  <c r="BV292" i="1"/>
  <c r="BW292" i="1"/>
  <c r="BT293" i="1"/>
  <c r="BU293" i="1"/>
  <c r="BV293" i="1"/>
  <c r="BW293" i="1"/>
  <c r="BT294" i="1"/>
  <c r="BU294" i="1"/>
  <c r="BV294" i="1"/>
  <c r="BW294" i="1"/>
  <c r="BL282" i="1"/>
  <c r="CC282" i="1" s="1"/>
  <c r="BL283" i="1"/>
  <c r="CC283" i="1" s="1"/>
  <c r="BL284" i="1"/>
  <c r="CC284" i="1" s="1"/>
  <c r="BL285" i="1"/>
  <c r="CC285" i="1" s="1"/>
  <c r="BL286" i="1"/>
  <c r="CC286" i="1" s="1"/>
  <c r="BL287" i="1"/>
  <c r="CC287" i="1" s="1"/>
  <c r="BL288" i="1"/>
  <c r="CC288" i="1" s="1"/>
  <c r="BL289" i="1"/>
  <c r="CC289" i="1" s="1"/>
  <c r="BL290" i="1"/>
  <c r="CC290" i="1" s="1"/>
  <c r="BL291" i="1"/>
  <c r="CC291" i="1" s="1"/>
  <c r="BL292" i="1"/>
  <c r="BL293" i="1"/>
  <c r="CC293" i="1" s="1"/>
  <c r="BL294" i="1"/>
  <c r="BL269" i="1"/>
  <c r="CC269" i="1" s="1"/>
  <c r="BL270" i="1"/>
  <c r="CC270" i="1" s="1"/>
  <c r="BL271" i="1"/>
  <c r="CC271" i="1" s="1"/>
  <c r="BL272" i="1"/>
  <c r="CC272" i="1" s="1"/>
  <c r="BL273" i="1"/>
  <c r="CC273" i="1" s="1"/>
  <c r="BL274" i="1"/>
  <c r="CC274" i="1" s="1"/>
  <c r="BL275" i="1"/>
  <c r="CC275" i="1" s="1"/>
  <c r="BL276" i="1"/>
  <c r="CC276" i="1" s="1"/>
  <c r="BL277" i="1"/>
  <c r="CC277" i="1" s="1"/>
  <c r="BL278" i="1"/>
  <c r="CC278" i="1" s="1"/>
  <c r="BL279" i="1"/>
  <c r="CC279" i="1" s="1"/>
  <c r="BL280" i="1"/>
  <c r="CC280" i="1" s="1"/>
  <c r="BL281" i="1"/>
  <c r="CC281" i="1" s="1"/>
  <c r="BL261" i="1"/>
  <c r="CC261" i="1" s="1"/>
  <c r="BL262" i="1"/>
  <c r="CC262" i="1" s="1"/>
  <c r="BL263" i="1"/>
  <c r="CC263" i="1" s="1"/>
  <c r="BL264" i="1"/>
  <c r="CC264" i="1" s="1"/>
  <c r="BL265" i="1"/>
  <c r="CC265" i="1" s="1"/>
  <c r="BL266" i="1"/>
  <c r="CC266" i="1" s="1"/>
  <c r="BL267" i="1"/>
  <c r="CC267" i="1" s="1"/>
  <c r="BL268" i="1"/>
  <c r="CC268" i="1" s="1"/>
  <c r="AG254" i="1"/>
  <c r="AG255" i="1"/>
  <c r="AG256" i="1"/>
  <c r="AL253" i="1"/>
  <c r="AL254" i="1"/>
  <c r="AL255" i="1"/>
  <c r="AL256" i="1"/>
  <c r="AD270" i="1"/>
  <c r="AA270" i="1"/>
  <c r="AD269" i="1"/>
  <c r="AA269" i="1"/>
  <c r="AD268" i="1"/>
  <c r="AA268" i="1"/>
  <c r="AD267" i="1"/>
  <c r="AA267" i="1"/>
  <c r="AD266" i="1"/>
  <c r="AA266" i="1"/>
  <c r="AD265" i="1"/>
  <c r="AA265" i="1"/>
  <c r="AD264" i="1"/>
  <c r="AA264" i="1"/>
  <c r="AD263" i="1"/>
  <c r="AA263" i="1"/>
  <c r="AD262" i="1"/>
  <c r="AA262" i="1"/>
  <c r="AD261" i="1"/>
  <c r="AA261" i="1"/>
  <c r="F252" i="1"/>
  <c r="AL251" i="1"/>
  <c r="AL252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J5" i="2" s="1"/>
  <c r="T352" i="1"/>
  <c r="J6" i="2" s="1"/>
  <c r="T353" i="1"/>
  <c r="J7" i="2" s="1"/>
  <c r="T354" i="1"/>
  <c r="J8" i="2" s="1"/>
  <c r="T355" i="1"/>
  <c r="J9" i="2" s="1"/>
  <c r="T356" i="1"/>
  <c r="J10" i="2" s="1"/>
  <c r="T357" i="1"/>
  <c r="J11" i="2" s="1"/>
  <c r="T358" i="1"/>
  <c r="J12" i="2" s="1"/>
  <c r="T359" i="1"/>
  <c r="J13" i="2" s="1"/>
  <c r="T360" i="1"/>
  <c r="J14" i="2" s="1"/>
  <c r="T361" i="1"/>
  <c r="J15" i="2" s="1"/>
  <c r="T362" i="1"/>
  <c r="J16" i="2" s="1"/>
  <c r="T363" i="1"/>
  <c r="J17" i="2" s="1"/>
  <c r="T364" i="1"/>
  <c r="J18" i="2" s="1"/>
  <c r="T365" i="1"/>
  <c r="J19" i="2" s="1"/>
  <c r="T366" i="1"/>
  <c r="J20" i="2" s="1"/>
  <c r="T367" i="1"/>
  <c r="J21" i="2" s="1"/>
  <c r="T368" i="1"/>
  <c r="J22" i="2" s="1"/>
  <c r="T369" i="1"/>
  <c r="J23" i="2" s="1"/>
  <c r="T370" i="1"/>
  <c r="J24" i="2" s="1"/>
  <c r="T371" i="1"/>
  <c r="J25" i="2" s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I5" i="2" s="1"/>
  <c r="O352" i="1"/>
  <c r="I6" i="2" s="1"/>
  <c r="O353" i="1"/>
  <c r="I7" i="2" s="1"/>
  <c r="O354" i="1"/>
  <c r="I8" i="2" s="1"/>
  <c r="O355" i="1"/>
  <c r="I9" i="2" s="1"/>
  <c r="O356" i="1"/>
  <c r="I10" i="2" s="1"/>
  <c r="O357" i="1"/>
  <c r="I11" i="2" s="1"/>
  <c r="O358" i="1"/>
  <c r="I12" i="2" s="1"/>
  <c r="O359" i="1"/>
  <c r="I13" i="2" s="1"/>
  <c r="O360" i="1"/>
  <c r="I14" i="2" s="1"/>
  <c r="O361" i="1"/>
  <c r="I15" i="2" s="1"/>
  <c r="O362" i="1"/>
  <c r="I16" i="2" s="1"/>
  <c r="O363" i="1"/>
  <c r="I17" i="2" s="1"/>
  <c r="O364" i="1"/>
  <c r="I18" i="2" s="1"/>
  <c r="O365" i="1"/>
  <c r="I19" i="2" s="1"/>
  <c r="O366" i="1"/>
  <c r="I20" i="2" s="1"/>
  <c r="O367" i="1"/>
  <c r="I21" i="2" s="1"/>
  <c r="O368" i="1"/>
  <c r="I22" i="2" s="1"/>
  <c r="O369" i="1"/>
  <c r="I23" i="2" s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F247" i="1"/>
  <c r="F246" i="1"/>
  <c r="F245" i="1"/>
  <c r="F244" i="1"/>
  <c r="CM247" i="1"/>
  <c r="B18" i="6"/>
  <c r="E18" i="6" s="1"/>
  <c r="B3" i="7"/>
  <c r="AR3" i="7" s="1"/>
  <c r="CM230" i="1"/>
  <c r="CM231" i="1"/>
  <c r="CM232" i="1"/>
  <c r="CM233" i="1"/>
  <c r="CM234" i="1"/>
  <c r="CM243" i="1"/>
  <c r="CM244" i="1"/>
  <c r="BT6" i="1"/>
  <c r="BU6" i="1"/>
  <c r="BV6" i="1"/>
  <c r="BW6" i="1"/>
  <c r="BT7" i="1"/>
  <c r="BU7" i="1"/>
  <c r="BV7" i="1"/>
  <c r="BW7" i="1"/>
  <c r="BT8" i="1"/>
  <c r="BU8" i="1"/>
  <c r="BV8" i="1"/>
  <c r="BW8" i="1"/>
  <c r="BT9" i="1"/>
  <c r="BU9" i="1"/>
  <c r="BV9" i="1"/>
  <c r="BW9" i="1"/>
  <c r="BT10" i="1"/>
  <c r="BU10" i="1"/>
  <c r="BV10" i="1"/>
  <c r="BW10" i="1"/>
  <c r="BT11" i="1"/>
  <c r="BU11" i="1"/>
  <c r="BV11" i="1"/>
  <c r="BW11" i="1"/>
  <c r="BT12" i="1"/>
  <c r="BU12" i="1"/>
  <c r="BV12" i="1"/>
  <c r="BW12" i="1"/>
  <c r="BT13" i="1"/>
  <c r="BU13" i="1"/>
  <c r="BV13" i="1"/>
  <c r="BW13" i="1"/>
  <c r="BT14" i="1"/>
  <c r="BU14" i="1"/>
  <c r="BV14" i="1"/>
  <c r="BW14" i="1"/>
  <c r="BT15" i="1"/>
  <c r="BU15" i="1"/>
  <c r="BV15" i="1"/>
  <c r="BW15" i="1"/>
  <c r="BT16" i="1"/>
  <c r="BU16" i="1"/>
  <c r="BV16" i="1"/>
  <c r="BW16" i="1"/>
  <c r="BT17" i="1"/>
  <c r="BU17" i="1"/>
  <c r="BV17" i="1"/>
  <c r="BW17" i="1"/>
  <c r="BT18" i="1"/>
  <c r="BU18" i="1"/>
  <c r="BV18" i="1"/>
  <c r="BW18" i="1"/>
  <c r="BT19" i="1"/>
  <c r="BU19" i="1"/>
  <c r="BV19" i="1"/>
  <c r="BW19" i="1"/>
  <c r="BT20" i="1"/>
  <c r="BU20" i="1"/>
  <c r="BV20" i="1"/>
  <c r="BW20" i="1"/>
  <c r="BT21" i="1"/>
  <c r="BU21" i="1"/>
  <c r="BV21" i="1"/>
  <c r="BW21" i="1"/>
  <c r="BT22" i="1"/>
  <c r="BU22" i="1"/>
  <c r="BV22" i="1"/>
  <c r="BW22" i="1"/>
  <c r="BT23" i="1"/>
  <c r="BU23" i="1"/>
  <c r="BV23" i="1"/>
  <c r="BW23" i="1"/>
  <c r="BT24" i="1"/>
  <c r="BU24" i="1"/>
  <c r="BV24" i="1"/>
  <c r="BW24" i="1"/>
  <c r="BX24" i="1" s="1"/>
  <c r="BT25" i="1"/>
  <c r="BU25" i="1"/>
  <c r="BV25" i="1"/>
  <c r="BW25" i="1"/>
  <c r="BT26" i="1"/>
  <c r="BU26" i="1"/>
  <c r="BV26" i="1"/>
  <c r="BW26" i="1"/>
  <c r="BT27" i="1"/>
  <c r="BU27" i="1"/>
  <c r="BV27" i="1"/>
  <c r="BW27" i="1"/>
  <c r="BT28" i="1"/>
  <c r="BU28" i="1"/>
  <c r="BV28" i="1"/>
  <c r="BW28" i="1"/>
  <c r="BT29" i="1"/>
  <c r="BU29" i="1"/>
  <c r="BV29" i="1"/>
  <c r="BW29" i="1"/>
  <c r="BT30" i="1"/>
  <c r="BU30" i="1"/>
  <c r="BV30" i="1"/>
  <c r="BW30" i="1"/>
  <c r="BT31" i="1"/>
  <c r="BU31" i="1"/>
  <c r="BV31" i="1"/>
  <c r="BW31" i="1"/>
  <c r="BT32" i="1"/>
  <c r="BU32" i="1"/>
  <c r="BV32" i="1"/>
  <c r="BW32" i="1"/>
  <c r="BT33" i="1"/>
  <c r="BU33" i="1"/>
  <c r="BV33" i="1"/>
  <c r="BW33" i="1"/>
  <c r="BT34" i="1"/>
  <c r="BU34" i="1"/>
  <c r="BV34" i="1"/>
  <c r="BW34" i="1"/>
  <c r="BT35" i="1"/>
  <c r="BU35" i="1"/>
  <c r="BV35" i="1"/>
  <c r="BW35" i="1"/>
  <c r="BT36" i="1"/>
  <c r="BU36" i="1"/>
  <c r="BV36" i="1"/>
  <c r="BW36" i="1"/>
  <c r="BT37" i="1"/>
  <c r="BU37" i="1"/>
  <c r="BV37" i="1"/>
  <c r="BW37" i="1"/>
  <c r="BT38" i="1"/>
  <c r="BU38" i="1"/>
  <c r="BV38" i="1"/>
  <c r="BW38" i="1"/>
  <c r="BT39" i="1"/>
  <c r="BU39" i="1"/>
  <c r="BV39" i="1"/>
  <c r="BW39" i="1"/>
  <c r="BT40" i="1"/>
  <c r="BU40" i="1"/>
  <c r="BV40" i="1"/>
  <c r="BW40" i="1"/>
  <c r="BT41" i="1"/>
  <c r="BU41" i="1"/>
  <c r="BV41" i="1"/>
  <c r="BW41" i="1"/>
  <c r="BT42" i="1"/>
  <c r="BU42" i="1"/>
  <c r="BV42" i="1"/>
  <c r="BW42" i="1"/>
  <c r="BT43" i="1"/>
  <c r="BU43" i="1"/>
  <c r="BV43" i="1"/>
  <c r="BW43" i="1"/>
  <c r="BT44" i="1"/>
  <c r="BU44" i="1"/>
  <c r="BV44" i="1"/>
  <c r="BW44" i="1"/>
  <c r="BT45" i="1"/>
  <c r="BU45" i="1"/>
  <c r="BV45" i="1"/>
  <c r="BW45" i="1"/>
  <c r="BT46" i="1"/>
  <c r="BU46" i="1"/>
  <c r="BV46" i="1"/>
  <c r="BW46" i="1"/>
  <c r="BT47" i="1"/>
  <c r="BU47" i="1"/>
  <c r="BV47" i="1"/>
  <c r="BW47" i="1"/>
  <c r="BT48" i="1"/>
  <c r="BU48" i="1"/>
  <c r="BV48" i="1"/>
  <c r="BW48" i="1"/>
  <c r="BT49" i="1"/>
  <c r="BU49" i="1"/>
  <c r="BV49" i="1"/>
  <c r="BW49" i="1"/>
  <c r="BT50" i="1"/>
  <c r="BU50" i="1"/>
  <c r="BV50" i="1"/>
  <c r="BW50" i="1"/>
  <c r="BX50" i="1"/>
  <c r="BT51" i="1"/>
  <c r="BU51" i="1"/>
  <c r="BV51" i="1"/>
  <c r="BW51" i="1"/>
  <c r="BT52" i="1"/>
  <c r="BU52" i="1"/>
  <c r="BV52" i="1"/>
  <c r="BW52" i="1"/>
  <c r="BT53" i="1"/>
  <c r="BU53" i="1"/>
  <c r="BV53" i="1"/>
  <c r="BW53" i="1"/>
  <c r="BT54" i="1"/>
  <c r="BU54" i="1"/>
  <c r="BV54" i="1"/>
  <c r="BW54" i="1"/>
  <c r="BT55" i="1"/>
  <c r="BU55" i="1"/>
  <c r="BV55" i="1"/>
  <c r="BW55" i="1"/>
  <c r="BT56" i="1"/>
  <c r="BU56" i="1"/>
  <c r="BV56" i="1"/>
  <c r="BW56" i="1"/>
  <c r="BT57" i="1"/>
  <c r="BU57" i="1"/>
  <c r="BV57" i="1"/>
  <c r="BW57" i="1"/>
  <c r="BT58" i="1"/>
  <c r="BU58" i="1"/>
  <c r="BV58" i="1"/>
  <c r="BW58" i="1"/>
  <c r="BT59" i="1"/>
  <c r="BU59" i="1"/>
  <c r="BV59" i="1"/>
  <c r="BW59" i="1"/>
  <c r="BT60" i="1"/>
  <c r="BU60" i="1"/>
  <c r="BV60" i="1"/>
  <c r="BW60" i="1"/>
  <c r="BT61" i="1"/>
  <c r="BU61" i="1"/>
  <c r="BV61" i="1"/>
  <c r="BW61" i="1"/>
  <c r="BT62" i="1"/>
  <c r="BU62" i="1"/>
  <c r="BV62" i="1"/>
  <c r="BW62" i="1"/>
  <c r="BT63" i="1"/>
  <c r="BU63" i="1"/>
  <c r="BV63" i="1"/>
  <c r="BW63" i="1"/>
  <c r="BT64" i="1"/>
  <c r="BU64" i="1"/>
  <c r="BV64" i="1"/>
  <c r="BW64" i="1"/>
  <c r="BT65" i="1"/>
  <c r="BU65" i="1"/>
  <c r="BV65" i="1"/>
  <c r="BW65" i="1"/>
  <c r="BT66" i="1"/>
  <c r="BU66" i="1"/>
  <c r="BV66" i="1"/>
  <c r="BW66" i="1"/>
  <c r="BT67" i="1"/>
  <c r="BU67" i="1"/>
  <c r="BV67" i="1"/>
  <c r="BW67" i="1"/>
  <c r="BT68" i="1"/>
  <c r="BU68" i="1"/>
  <c r="BV68" i="1"/>
  <c r="BW68" i="1"/>
  <c r="BT69" i="1"/>
  <c r="BU69" i="1"/>
  <c r="BV69" i="1"/>
  <c r="BW69" i="1"/>
  <c r="BT70" i="1"/>
  <c r="BX70" i="1" s="1"/>
  <c r="BU70" i="1"/>
  <c r="BV70" i="1"/>
  <c r="BW70" i="1"/>
  <c r="BT71" i="1"/>
  <c r="BU71" i="1"/>
  <c r="BV71" i="1"/>
  <c r="BW71" i="1"/>
  <c r="BT72" i="1"/>
  <c r="BU72" i="1"/>
  <c r="BV72" i="1"/>
  <c r="BW72" i="1"/>
  <c r="BT73" i="1"/>
  <c r="BU73" i="1"/>
  <c r="BV73" i="1"/>
  <c r="BW73" i="1"/>
  <c r="BT74" i="1"/>
  <c r="BU74" i="1"/>
  <c r="BV74" i="1"/>
  <c r="BW74" i="1"/>
  <c r="BT75" i="1"/>
  <c r="BX75" i="1" s="1"/>
  <c r="BU75" i="1"/>
  <c r="BV75" i="1"/>
  <c r="BW75" i="1"/>
  <c r="BT76" i="1"/>
  <c r="BU76" i="1"/>
  <c r="BV76" i="1"/>
  <c r="BW76" i="1"/>
  <c r="BL6" i="1"/>
  <c r="BL7" i="1"/>
  <c r="BL8" i="1"/>
  <c r="BL9" i="1"/>
  <c r="BL10" i="1"/>
  <c r="CC10" i="1" s="1"/>
  <c r="BL11" i="1"/>
  <c r="BL12" i="1"/>
  <c r="BL13" i="1"/>
  <c r="CC13" i="1" s="1"/>
  <c r="BL14" i="1"/>
  <c r="BL15" i="1"/>
  <c r="BL16" i="1"/>
  <c r="BL17" i="1"/>
  <c r="BL18" i="1"/>
  <c r="BL19" i="1"/>
  <c r="BL20" i="1"/>
  <c r="BL21" i="1"/>
  <c r="CC21" i="1" s="1"/>
  <c r="BL22" i="1"/>
  <c r="BL23" i="1"/>
  <c r="BL24" i="1"/>
  <c r="BL25" i="1"/>
  <c r="BL26" i="1"/>
  <c r="BL27" i="1"/>
  <c r="BL28" i="1"/>
  <c r="BL29" i="1"/>
  <c r="BL30" i="1"/>
  <c r="BL31" i="1"/>
  <c r="BL32" i="1"/>
  <c r="BL33" i="1"/>
  <c r="CC33" i="1" s="1"/>
  <c r="BL34" i="1"/>
  <c r="BL35" i="1"/>
  <c r="BL36" i="1"/>
  <c r="BL37" i="1"/>
  <c r="BL38" i="1"/>
  <c r="BL39" i="1"/>
  <c r="BL40" i="1"/>
  <c r="BL41" i="1"/>
  <c r="CC41" i="1" s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CC56" i="1" s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S293" i="1" l="1"/>
  <c r="BR293" i="1" s="1"/>
  <c r="BS33" i="1"/>
  <c r="BR33" i="1" s="1"/>
  <c r="BX22" i="1"/>
  <c r="BX72" i="1"/>
  <c r="BX63" i="1"/>
  <c r="BX27" i="1"/>
  <c r="BS10" i="1"/>
  <c r="BR10" i="1" s="1"/>
  <c r="BS21" i="1"/>
  <c r="BR21" i="1" s="1"/>
  <c r="BX265" i="1"/>
  <c r="BX20" i="1"/>
  <c r="BS288" i="1"/>
  <c r="BR288" i="1" s="1"/>
  <c r="BS74" i="1"/>
  <c r="BR74" i="1" s="1"/>
  <c r="CC74" i="1"/>
  <c r="BS62" i="1"/>
  <c r="BR62" i="1" s="1"/>
  <c r="CC62" i="1"/>
  <c r="BS50" i="1"/>
  <c r="BR50" i="1" s="1"/>
  <c r="CC50" i="1"/>
  <c r="BS38" i="1"/>
  <c r="BR38" i="1" s="1"/>
  <c r="CC38" i="1"/>
  <c r="BS26" i="1"/>
  <c r="BR26" i="1" s="1"/>
  <c r="CC26" i="1"/>
  <c r="BS14" i="1"/>
  <c r="BR14" i="1" s="1"/>
  <c r="CC14" i="1"/>
  <c r="BS273" i="1"/>
  <c r="BR273" i="1" s="1"/>
  <c r="BS73" i="1"/>
  <c r="BR73" i="1" s="1"/>
  <c r="CC73" i="1"/>
  <c r="BS61" i="1"/>
  <c r="BR61" i="1" s="1"/>
  <c r="CC61" i="1"/>
  <c r="BS49" i="1"/>
  <c r="BR49" i="1" s="1"/>
  <c r="CC49" i="1"/>
  <c r="BS37" i="1"/>
  <c r="BR37" i="1" s="1"/>
  <c r="CC37" i="1"/>
  <c r="BS25" i="1"/>
  <c r="BR25" i="1" s="1"/>
  <c r="CC25" i="1"/>
  <c r="BX73" i="1"/>
  <c r="BS56" i="1"/>
  <c r="BR56" i="1" s="1"/>
  <c r="BX13" i="1"/>
  <c r="BS72" i="1"/>
  <c r="BR72" i="1" s="1"/>
  <c r="CC72" i="1"/>
  <c r="BS60" i="1"/>
  <c r="BR60" i="1" s="1"/>
  <c r="CC60" i="1"/>
  <c r="BS48" i="1"/>
  <c r="BR48" i="1" s="1"/>
  <c r="CC48" i="1"/>
  <c r="BS36" i="1"/>
  <c r="BR36" i="1" s="1"/>
  <c r="CC36" i="1"/>
  <c r="BS24" i="1"/>
  <c r="BR24" i="1" s="1"/>
  <c r="CC24" i="1"/>
  <c r="BS12" i="1"/>
  <c r="BR12" i="1" s="1"/>
  <c r="CC12" i="1"/>
  <c r="BS13" i="1"/>
  <c r="BR13" i="1" s="1"/>
  <c r="BS290" i="1"/>
  <c r="BR290" i="1" s="1"/>
  <c r="BS71" i="1"/>
  <c r="BR71" i="1" s="1"/>
  <c r="CC71" i="1"/>
  <c r="BS59" i="1"/>
  <c r="BR59" i="1" s="1"/>
  <c r="CC59" i="1"/>
  <c r="BS47" i="1"/>
  <c r="BR47" i="1" s="1"/>
  <c r="CC47" i="1"/>
  <c r="BS35" i="1"/>
  <c r="BR35" i="1" s="1"/>
  <c r="CC35" i="1"/>
  <c r="BS23" i="1"/>
  <c r="BR23" i="1" s="1"/>
  <c r="CC23" i="1"/>
  <c r="BS11" i="1"/>
  <c r="BR11" i="1" s="1"/>
  <c r="CC11" i="1"/>
  <c r="BS41" i="1"/>
  <c r="BR41" i="1" s="1"/>
  <c r="BS264" i="1"/>
  <c r="BR264" i="1" s="1"/>
  <c r="BS70" i="1"/>
  <c r="BR70" i="1" s="1"/>
  <c r="CC70" i="1"/>
  <c r="BS58" i="1"/>
  <c r="BR58" i="1" s="1"/>
  <c r="CC58" i="1"/>
  <c r="BS46" i="1"/>
  <c r="BR46" i="1" s="1"/>
  <c r="CC46" i="1"/>
  <c r="BS34" i="1"/>
  <c r="BR34" i="1" s="1"/>
  <c r="CC34" i="1"/>
  <c r="BS22" i="1"/>
  <c r="BR22" i="1" s="1"/>
  <c r="CC22" i="1"/>
  <c r="BS69" i="1"/>
  <c r="BR69" i="1" s="1"/>
  <c r="CC69" i="1"/>
  <c r="BS57" i="1"/>
  <c r="BR57" i="1" s="1"/>
  <c r="CC57" i="1"/>
  <c r="BS45" i="1"/>
  <c r="BR45" i="1" s="1"/>
  <c r="CC45" i="1"/>
  <c r="BS9" i="1"/>
  <c r="BR9" i="1" s="1"/>
  <c r="CC9" i="1"/>
  <c r="BX26" i="1"/>
  <c r="BS67" i="1"/>
  <c r="BR67" i="1" s="1"/>
  <c r="CC67" i="1"/>
  <c r="BS55" i="1"/>
  <c r="BR55" i="1" s="1"/>
  <c r="CC55" i="1"/>
  <c r="BS43" i="1"/>
  <c r="BR43" i="1" s="1"/>
  <c r="CC43" i="1"/>
  <c r="BS31" i="1"/>
  <c r="BR31" i="1" s="1"/>
  <c r="CC31" i="1"/>
  <c r="BS19" i="1"/>
  <c r="BR19" i="1" s="1"/>
  <c r="CC19" i="1"/>
  <c r="BS7" i="1"/>
  <c r="BR7" i="1" s="1"/>
  <c r="CC7" i="1"/>
  <c r="BS66" i="1"/>
  <c r="BR66" i="1" s="1"/>
  <c r="CC66" i="1"/>
  <c r="BS54" i="1"/>
  <c r="BR54" i="1" s="1"/>
  <c r="CC54" i="1"/>
  <c r="BS42" i="1"/>
  <c r="BR42" i="1" s="1"/>
  <c r="CC42" i="1"/>
  <c r="BS30" i="1"/>
  <c r="BR30" i="1" s="1"/>
  <c r="CC30" i="1"/>
  <c r="BS18" i="1"/>
  <c r="BR18" i="1" s="1"/>
  <c r="CC18" i="1"/>
  <c r="BS6" i="1"/>
  <c r="BR6" i="1" s="1"/>
  <c r="CC6" i="1"/>
  <c r="BS65" i="1"/>
  <c r="BR65" i="1" s="1"/>
  <c r="CC65" i="1"/>
  <c r="BS53" i="1"/>
  <c r="BR53" i="1" s="1"/>
  <c r="CC53" i="1"/>
  <c r="BS29" i="1"/>
  <c r="BR29" i="1" s="1"/>
  <c r="CC29" i="1"/>
  <c r="BS17" i="1"/>
  <c r="BR17" i="1" s="1"/>
  <c r="CC17" i="1"/>
  <c r="BS76" i="1"/>
  <c r="BR76" i="1" s="1"/>
  <c r="CC76" i="1"/>
  <c r="BS64" i="1"/>
  <c r="BR64" i="1" s="1"/>
  <c r="CC64" i="1"/>
  <c r="BS52" i="1"/>
  <c r="BR52" i="1" s="1"/>
  <c r="CC52" i="1"/>
  <c r="BS40" i="1"/>
  <c r="BR40" i="1" s="1"/>
  <c r="CC40" i="1"/>
  <c r="BS28" i="1"/>
  <c r="BR28" i="1" s="1"/>
  <c r="CC28" i="1"/>
  <c r="BS16" i="1"/>
  <c r="BR16" i="1" s="1"/>
  <c r="CC16" i="1"/>
  <c r="BS75" i="1"/>
  <c r="BR75" i="1" s="1"/>
  <c r="CC75" i="1"/>
  <c r="BS63" i="1"/>
  <c r="BR63" i="1" s="1"/>
  <c r="CC63" i="1"/>
  <c r="BS51" i="1"/>
  <c r="BR51" i="1" s="1"/>
  <c r="CC51" i="1"/>
  <c r="BS39" i="1"/>
  <c r="BR39" i="1" s="1"/>
  <c r="CC39" i="1"/>
  <c r="BS27" i="1"/>
  <c r="BR27" i="1" s="1"/>
  <c r="CC27" i="1"/>
  <c r="BS15" i="1"/>
  <c r="BR15" i="1" s="1"/>
  <c r="CC15" i="1"/>
  <c r="BX65" i="1"/>
  <c r="BS68" i="1"/>
  <c r="BR68" i="1" s="1"/>
  <c r="CC68" i="1"/>
  <c r="BS44" i="1"/>
  <c r="BR44" i="1" s="1"/>
  <c r="CC44" i="1"/>
  <c r="BS32" i="1"/>
  <c r="BR32" i="1" s="1"/>
  <c r="CC32" i="1"/>
  <c r="BS20" i="1"/>
  <c r="BR20" i="1" s="1"/>
  <c r="CC20" i="1"/>
  <c r="BS8" i="1"/>
  <c r="BR8" i="1" s="1"/>
  <c r="CC8" i="1"/>
  <c r="AT3" i="7"/>
  <c r="AU3" i="7"/>
  <c r="AS3" i="7"/>
  <c r="BX25" i="1"/>
  <c r="BS294" i="1"/>
  <c r="BR294" i="1" s="1"/>
  <c r="CC294" i="1"/>
  <c r="BX41" i="1"/>
  <c r="BX36" i="1"/>
  <c r="BS280" i="1"/>
  <c r="BR280" i="1" s="1"/>
  <c r="BS269" i="1"/>
  <c r="BR269" i="1" s="1"/>
  <c r="BX44" i="1"/>
  <c r="BX74" i="1"/>
  <c r="BX46" i="1"/>
  <c r="BS291" i="1"/>
  <c r="BR291" i="1" s="1"/>
  <c r="BS277" i="1"/>
  <c r="BR277" i="1" s="1"/>
  <c r="BX48" i="1"/>
  <c r="BX61" i="1"/>
  <c r="BS274" i="1"/>
  <c r="BR274" i="1" s="1"/>
  <c r="BS266" i="1"/>
  <c r="BR266" i="1" s="1"/>
  <c r="AG306" i="1"/>
  <c r="BS289" i="1"/>
  <c r="BR289" i="1" s="1"/>
  <c r="BS292" i="1"/>
  <c r="BR292" i="1" s="1"/>
  <c r="CC292" i="1"/>
  <c r="BX289" i="1"/>
  <c r="BX291" i="1"/>
  <c r="BS282" i="1"/>
  <c r="BR282" i="1" s="1"/>
  <c r="K287" i="1"/>
  <c r="AG283" i="1"/>
  <c r="BS275" i="1"/>
  <c r="BR275" i="1" s="1"/>
  <c r="BS278" i="1"/>
  <c r="BR278" i="1" s="1"/>
  <c r="AL284" i="1"/>
  <c r="K283" i="1"/>
  <c r="K284" i="1"/>
  <c r="BX284" i="1"/>
  <c r="BX282" i="1"/>
  <c r="BX279" i="1"/>
  <c r="BX272" i="1"/>
  <c r="BX292" i="1"/>
  <c r="BX290" i="1"/>
  <c r="BX270" i="1"/>
  <c r="AL272" i="1"/>
  <c r="BX32" i="1"/>
  <c r="BX17" i="1"/>
  <c r="BS279" i="1"/>
  <c r="BR279" i="1" s="1"/>
  <c r="BX62" i="1"/>
  <c r="BX294" i="1"/>
  <c r="BS281" i="1"/>
  <c r="BR281" i="1" s="1"/>
  <c r="BS270" i="1"/>
  <c r="BR270" i="1" s="1"/>
  <c r="BX49" i="1"/>
  <c r="BX34" i="1"/>
  <c r="BX6" i="1"/>
  <c r="BX287" i="1"/>
  <c r="BX285" i="1"/>
  <c r="BX283" i="1"/>
  <c r="BS263" i="1"/>
  <c r="BR263" i="1" s="1"/>
  <c r="BS285" i="1"/>
  <c r="BR285" i="1" s="1"/>
  <c r="BS283" i="1"/>
  <c r="BR283" i="1" s="1"/>
  <c r="BS272" i="1"/>
  <c r="BR272" i="1" s="1"/>
  <c r="BX269" i="1"/>
  <c r="BX51" i="1"/>
  <c r="BX8" i="1"/>
  <c r="BS287" i="1"/>
  <c r="BR287" i="1" s="1"/>
  <c r="BX280" i="1"/>
  <c r="BX278" i="1"/>
  <c r="BS276" i="1"/>
  <c r="BR276" i="1" s="1"/>
  <c r="BS267" i="1"/>
  <c r="BR267" i="1" s="1"/>
  <c r="BS265" i="1"/>
  <c r="BR265" i="1" s="1"/>
  <c r="BX275" i="1"/>
  <c r="BX271" i="1"/>
  <c r="BX53" i="1"/>
  <c r="BX38" i="1"/>
  <c r="BX15" i="1"/>
  <c r="BS271" i="1"/>
  <c r="BR271" i="1" s="1"/>
  <c r="BS262" i="1"/>
  <c r="BR262" i="1" s="1"/>
  <c r="BX286" i="1"/>
  <c r="BX268" i="1"/>
  <c r="BX288" i="1"/>
  <c r="BS286" i="1"/>
  <c r="BR286" i="1" s="1"/>
  <c r="BS284" i="1"/>
  <c r="BR284" i="1" s="1"/>
  <c r="BX281" i="1"/>
  <c r="BX68" i="1"/>
  <c r="BX293" i="1"/>
  <c r="O274" i="1"/>
  <c r="BX274" i="1"/>
  <c r="BX276" i="1"/>
  <c r="BX273" i="1"/>
  <c r="BX266" i="1"/>
  <c r="BX264" i="1"/>
  <c r="BS268" i="1"/>
  <c r="BR268" i="1" s="1"/>
  <c r="O273" i="1"/>
  <c r="O272" i="1"/>
  <c r="O271" i="1"/>
  <c r="O270" i="1"/>
  <c r="T261" i="1"/>
  <c r="O261" i="1"/>
  <c r="O262" i="1"/>
  <c r="O263" i="1"/>
  <c r="BS261" i="1"/>
  <c r="BR261" i="1" s="1"/>
  <c r="K261" i="1"/>
  <c r="BX261" i="1"/>
  <c r="K262" i="1"/>
  <c r="BX263" i="1"/>
  <c r="BX262" i="1"/>
  <c r="BX277" i="1"/>
  <c r="BX10" i="1"/>
  <c r="BX29" i="1"/>
  <c r="BX12" i="1"/>
  <c r="BX31" i="1"/>
  <c r="BX14" i="1"/>
  <c r="BX56" i="1"/>
  <c r="BX54" i="1"/>
  <c r="BX52" i="1"/>
  <c r="BX37" i="1"/>
  <c r="BX39" i="1"/>
  <c r="BX58" i="1"/>
  <c r="BX60" i="1"/>
  <c r="G18" i="6"/>
  <c r="J18" i="6" s="1"/>
  <c r="BX33" i="1"/>
  <c r="BX35" i="1"/>
  <c r="BX66" i="1"/>
  <c r="BX64" i="1"/>
  <c r="BX43" i="1"/>
  <c r="BX18" i="1"/>
  <c r="BX16" i="1"/>
  <c r="BX45" i="1"/>
  <c r="BX47" i="1"/>
  <c r="BX76" i="1"/>
  <c r="BX55" i="1"/>
  <c r="BX30" i="1"/>
  <c r="BX28" i="1"/>
  <c r="BX57" i="1"/>
  <c r="BX9" i="1"/>
  <c r="BX7" i="1"/>
  <c r="BX59" i="1"/>
  <c r="BX11" i="1"/>
  <c r="BX67" i="1"/>
  <c r="BX42" i="1"/>
  <c r="BX40" i="1"/>
  <c r="BX19" i="1"/>
  <c r="BX69" i="1"/>
  <c r="BX21" i="1"/>
  <c r="BX71" i="1"/>
  <c r="BX23" i="1"/>
  <c r="AG307" i="1" l="1"/>
  <c r="AG284" i="1"/>
  <c r="AL286" i="1"/>
  <c r="AL285" i="1"/>
  <c r="K285" i="1"/>
  <c r="AL273" i="1"/>
  <c r="O276" i="1"/>
  <c r="O275" i="1"/>
  <c r="T262" i="1"/>
  <c r="O264" i="1"/>
  <c r="AG261" i="1"/>
  <c r="K263" i="1"/>
  <c r="L18" i="6"/>
  <c r="N18" i="6" s="1"/>
  <c r="AW3" i="7"/>
  <c r="AG309" i="1" l="1"/>
  <c r="AG308" i="1"/>
  <c r="AG285" i="1"/>
  <c r="AG286" i="1"/>
  <c r="AL274" i="1"/>
  <c r="T263" i="1"/>
  <c r="O265" i="1"/>
  <c r="K264" i="1"/>
  <c r="AG262" i="1"/>
  <c r="AG278" i="1" l="1"/>
  <c r="AL275" i="1"/>
  <c r="T264" i="1"/>
  <c r="O266" i="1"/>
  <c r="K265" i="1"/>
  <c r="AG263" i="1"/>
  <c r="AG264" i="1"/>
  <c r="B7" i="7"/>
  <c r="AV7" i="7" s="1"/>
  <c r="B4" i="7"/>
  <c r="AV4" i="7" s="1"/>
  <c r="AR4" i="7" l="1"/>
  <c r="AU7" i="7"/>
  <c r="AT7" i="7"/>
  <c r="AR7" i="7"/>
  <c r="AS7" i="7"/>
  <c r="AP4" i="7"/>
  <c r="AS4" i="7"/>
  <c r="AT4" i="7"/>
  <c r="AU4" i="7"/>
  <c r="AP7" i="7"/>
  <c r="AO7" i="7"/>
  <c r="AN4" i="7"/>
  <c r="AO4" i="7"/>
  <c r="AM7" i="7"/>
  <c r="AN7" i="7"/>
  <c r="AM4" i="7"/>
  <c r="AL276" i="1"/>
  <c r="T265" i="1"/>
  <c r="O267" i="1"/>
  <c r="K266" i="1"/>
  <c r="O7" i="7"/>
  <c r="AG7" i="7"/>
  <c r="AD7" i="7"/>
  <c r="U7" i="7"/>
  <c r="S7" i="7"/>
  <c r="M7" i="7"/>
  <c r="L7" i="7"/>
  <c r="K7" i="7"/>
  <c r="AK7" i="7"/>
  <c r="AJ7" i="7"/>
  <c r="AH7" i="7"/>
  <c r="AC7" i="7"/>
  <c r="AB7" i="7"/>
  <c r="AA7" i="7"/>
  <c r="V7" i="7"/>
  <c r="AF7" i="7"/>
  <c r="R7" i="7"/>
  <c r="AE7" i="7"/>
  <c r="Q7" i="7"/>
  <c r="AG4" i="7"/>
  <c r="S4" i="7"/>
  <c r="AF4" i="7"/>
  <c r="R4" i="7"/>
  <c r="AE4" i="7"/>
  <c r="Q4" i="7"/>
  <c r="AD4" i="7"/>
  <c r="O4" i="7"/>
  <c r="AC4" i="7"/>
  <c r="AB4" i="7"/>
  <c r="AA4" i="7"/>
  <c r="AK4" i="7"/>
  <c r="AJ4" i="7"/>
  <c r="V4" i="7"/>
  <c r="AH4" i="7"/>
  <c r="U4" i="7"/>
  <c r="B5" i="7"/>
  <c r="AV5" i="7" s="1"/>
  <c r="AW7" i="7" l="1"/>
  <c r="AW4" i="7"/>
  <c r="AU5" i="7"/>
  <c r="AS5" i="7"/>
  <c r="AT5" i="7"/>
  <c r="AR5" i="7"/>
  <c r="AP5" i="7"/>
  <c r="AO5" i="7"/>
  <c r="AM5" i="7"/>
  <c r="AN5" i="7"/>
  <c r="AL277" i="1"/>
  <c r="T266" i="1"/>
  <c r="O269" i="1"/>
  <c r="O268" i="1"/>
  <c r="K267" i="1"/>
  <c r="W7" i="7"/>
  <c r="Y7" i="7"/>
  <c r="Z7" i="7"/>
  <c r="W4" i="7"/>
  <c r="Y4" i="7"/>
  <c r="Z4" i="7"/>
  <c r="B27" i="6"/>
  <c r="B28" i="6" s="1"/>
  <c r="L20" i="6"/>
  <c r="L19" i="6"/>
  <c r="N19" i="6" s="1"/>
  <c r="G20" i="6"/>
  <c r="J20" i="6" s="1"/>
  <c r="G19" i="6"/>
  <c r="J19" i="6" s="1"/>
  <c r="B20" i="6"/>
  <c r="E20" i="6" s="1"/>
  <c r="B19" i="6"/>
  <c r="E19" i="6" s="1"/>
  <c r="G28" i="6"/>
  <c r="AL244" i="1"/>
  <c r="AL245" i="1"/>
  <c r="AL246" i="1"/>
  <c r="AL247" i="1"/>
  <c r="AL248" i="1"/>
  <c r="AL249" i="1"/>
  <c r="AW5" i="7" l="1"/>
  <c r="AL278" i="1"/>
  <c r="T267" i="1"/>
  <c r="K269" i="1"/>
  <c r="K268" i="1"/>
  <c r="AK5" i="7"/>
  <c r="U5" i="7"/>
  <c r="V5" i="7"/>
  <c r="AJ5" i="7"/>
  <c r="AH5" i="7"/>
  <c r="AG5" i="7"/>
  <c r="AF5" i="7"/>
  <c r="AC5" i="7"/>
  <c r="AA5" i="7"/>
  <c r="AE5" i="7"/>
  <c r="AB5" i="7"/>
  <c r="AD5" i="7"/>
  <c r="B6" i="7"/>
  <c r="AV6" i="7" s="1"/>
  <c r="R5" i="7"/>
  <c r="Q5" i="7"/>
  <c r="O5" i="7"/>
  <c r="AL250" i="1"/>
  <c r="AG249" i="1"/>
  <c r="S249" i="1"/>
  <c r="R249" i="1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R171" i="4"/>
  <c r="R172" i="4"/>
  <c r="R173" i="4"/>
  <c r="R174" i="4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48" i="4"/>
  <c r="R149" i="4"/>
  <c r="R150" i="4"/>
  <c r="R151" i="4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41" i="4"/>
  <c r="T142" i="4"/>
  <c r="T143" i="4"/>
  <c r="T144" i="4"/>
  <c r="T145" i="4"/>
  <c r="T146" i="4"/>
  <c r="T147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AG244" i="1"/>
  <c r="AG245" i="1"/>
  <c r="AG246" i="1"/>
  <c r="AG247" i="1"/>
  <c r="AG248" i="1"/>
  <c r="AG252" i="1"/>
  <c r="AG253" i="1"/>
  <c r="F243" i="1"/>
  <c r="F242" i="1"/>
  <c r="F241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F233" i="1"/>
  <c r="F237" i="1"/>
  <c r="F236" i="1"/>
  <c r="F235" i="1"/>
  <c r="F234" i="1"/>
  <c r="F238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51" i="1"/>
  <c r="T252" i="1"/>
  <c r="T253" i="1"/>
  <c r="T254" i="1"/>
  <c r="T255" i="1"/>
  <c r="T256" i="1"/>
  <c r="T257" i="1"/>
  <c r="T258" i="1"/>
  <c r="T259" i="1"/>
  <c r="T260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51" i="1"/>
  <c r="O252" i="1"/>
  <c r="O253" i="1"/>
  <c r="O254" i="1"/>
  <c r="O255" i="1"/>
  <c r="O256" i="1"/>
  <c r="O257" i="1"/>
  <c r="O258" i="1"/>
  <c r="O259" i="1"/>
  <c r="O260" i="1"/>
  <c r="K241" i="1"/>
  <c r="K242" i="1"/>
  <c r="K243" i="1"/>
  <c r="K244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5" i="1"/>
  <c r="K246" i="1"/>
  <c r="K247" i="1"/>
  <c r="K248" i="1"/>
  <c r="K251" i="1"/>
  <c r="K252" i="1"/>
  <c r="K253" i="1"/>
  <c r="K254" i="1"/>
  <c r="K255" i="1"/>
  <c r="K256" i="1"/>
  <c r="K257" i="1"/>
  <c r="K258" i="1"/>
  <c r="K259" i="1"/>
  <c r="K260" i="1"/>
  <c r="AU6" i="7" l="1"/>
  <c r="AT6" i="7"/>
  <c r="AR6" i="7"/>
  <c r="AS6" i="7"/>
  <c r="AP6" i="7"/>
  <c r="AO6" i="7"/>
  <c r="AM6" i="7"/>
  <c r="AN6" i="7"/>
  <c r="T269" i="1"/>
  <c r="T268" i="1"/>
  <c r="R250" i="1"/>
  <c r="L5" i="7" s="1"/>
  <c r="L4" i="7"/>
  <c r="S250" i="1"/>
  <c r="M18" i="6"/>
  <c r="M4" i="7"/>
  <c r="J7" i="7"/>
  <c r="T249" i="1"/>
  <c r="J4" i="7" s="1"/>
  <c r="K4" i="7"/>
  <c r="I7" i="7"/>
  <c r="H7" i="7"/>
  <c r="S5" i="7"/>
  <c r="W5" i="7" s="1"/>
  <c r="K5" i="7"/>
  <c r="Y5" i="7"/>
  <c r="V6" i="7"/>
  <c r="AH6" i="7"/>
  <c r="U6" i="7"/>
  <c r="AC6" i="7"/>
  <c r="L6" i="7"/>
  <c r="AB6" i="7"/>
  <c r="AA6" i="7"/>
  <c r="J6" i="7"/>
  <c r="AK6" i="7"/>
  <c r="AJ6" i="7"/>
  <c r="M6" i="7"/>
  <c r="AG6" i="7"/>
  <c r="AD6" i="7"/>
  <c r="AF6" i="7"/>
  <c r="AE6" i="7"/>
  <c r="S6" i="7"/>
  <c r="R6" i="7"/>
  <c r="Q6" i="7"/>
  <c r="Z5" i="7"/>
  <c r="O249" i="1"/>
  <c r="I4" i="7" s="1"/>
  <c r="O250" i="1"/>
  <c r="I6" i="7" s="1"/>
  <c r="K249" i="1"/>
  <c r="K250" i="1"/>
  <c r="H6" i="7" s="1"/>
  <c r="AG251" i="1"/>
  <c r="AG250" i="1"/>
  <c r="V172" i="4"/>
  <c r="V105" i="4"/>
  <c r="V100" i="4"/>
  <c r="V150" i="4"/>
  <c r="V144" i="4"/>
  <c r="V89" i="4"/>
  <c r="V184" i="4"/>
  <c r="V115" i="4"/>
  <c r="V162" i="4"/>
  <c r="V152" i="4"/>
  <c r="V93" i="4"/>
  <c r="V188" i="4"/>
  <c r="V176" i="4"/>
  <c r="V137" i="4"/>
  <c r="V101" i="4"/>
  <c r="V98" i="4"/>
  <c r="V191" i="4"/>
  <c r="V119" i="4"/>
  <c r="V108" i="4"/>
  <c r="V181" i="4"/>
  <c r="V125" i="4"/>
  <c r="V103" i="4"/>
  <c r="V193" i="4"/>
  <c r="V130" i="4"/>
  <c r="V122" i="4"/>
  <c r="V134" i="4"/>
  <c r="V135" i="4"/>
  <c r="V123" i="4"/>
  <c r="V112" i="4"/>
  <c r="V121" i="4"/>
  <c r="V88" i="4"/>
  <c r="V173" i="4"/>
  <c r="V92" i="4"/>
  <c r="V149" i="4"/>
  <c r="V102" i="4"/>
  <c r="V186" i="4"/>
  <c r="V179" i="4"/>
  <c r="V164" i="4"/>
  <c r="V161" i="4"/>
  <c r="V113" i="4"/>
  <c r="V132" i="4"/>
  <c r="V128" i="4"/>
  <c r="V90" i="4"/>
  <c r="V96" i="4"/>
  <c r="V156" i="4"/>
  <c r="V129" i="4"/>
  <c r="V142" i="4"/>
  <c r="V114" i="4"/>
  <c r="V117" i="4"/>
  <c r="V146" i="4"/>
  <c r="V136" i="4"/>
  <c r="V157" i="4"/>
  <c r="V169" i="4"/>
  <c r="V185" i="4"/>
  <c r="V138" i="4"/>
  <c r="V151" i="4"/>
  <c r="V163" i="4"/>
  <c r="V99" i="4"/>
  <c r="V97" i="4"/>
  <c r="V180" i="4"/>
  <c r="V145" i="4"/>
  <c r="V126" i="4"/>
  <c r="V116" i="4"/>
  <c r="V91" i="4"/>
  <c r="V192" i="4"/>
  <c r="V175" i="4"/>
  <c r="V168" i="4"/>
  <c r="V104" i="4"/>
  <c r="V143" i="4"/>
  <c r="V133" i="4"/>
  <c r="V187" i="4"/>
  <c r="V160" i="4"/>
  <c r="V120" i="4"/>
  <c r="V177" i="4"/>
  <c r="V178" i="4"/>
  <c r="V158" i="4"/>
  <c r="V159" i="4"/>
  <c r="V165" i="4"/>
  <c r="V166" i="4"/>
  <c r="V194" i="4"/>
  <c r="V195" i="4"/>
  <c r="V153" i="4"/>
  <c r="V154" i="4"/>
  <c r="V182" i="4"/>
  <c r="V183" i="4"/>
  <c r="V167" i="4"/>
  <c r="V148" i="4"/>
  <c r="V189" i="4"/>
  <c r="V190" i="4"/>
  <c r="V174" i="4"/>
  <c r="V170" i="4"/>
  <c r="V171" i="4"/>
  <c r="V155" i="4"/>
  <c r="V106" i="4"/>
  <c r="V107" i="4"/>
  <c r="V147" i="4"/>
  <c r="V131" i="4"/>
  <c r="V118" i="4"/>
  <c r="V127" i="4"/>
  <c r="V124" i="4"/>
  <c r="V111" i="4"/>
  <c r="V94" i="4"/>
  <c r="V95" i="4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S179" i="1"/>
  <c r="T179" i="1" s="1"/>
  <c r="S178" i="1"/>
  <c r="T178" i="1" s="1"/>
  <c r="S176" i="1"/>
  <c r="T176" i="1" s="1"/>
  <c r="S172" i="1"/>
  <c r="T172" i="1" s="1"/>
  <c r="S171" i="1"/>
  <c r="T171" i="1" s="1"/>
  <c r="S170" i="1"/>
  <c r="T181" i="1"/>
  <c r="T180" i="1"/>
  <c r="O181" i="1"/>
  <c r="O180" i="1"/>
  <c r="O179" i="1"/>
  <c r="O178" i="1"/>
  <c r="K181" i="1"/>
  <c r="K180" i="1"/>
  <c r="K179" i="1"/>
  <c r="K178" i="1"/>
  <c r="T177" i="1"/>
  <c r="T175" i="1"/>
  <c r="T174" i="1"/>
  <c r="O177" i="1"/>
  <c r="O176" i="1"/>
  <c r="O175" i="1"/>
  <c r="K177" i="1"/>
  <c r="K176" i="1"/>
  <c r="K175" i="1"/>
  <c r="O174" i="1"/>
  <c r="K174" i="1"/>
  <c r="O173" i="1"/>
  <c r="O172" i="1"/>
  <c r="O171" i="1"/>
  <c r="K173" i="1"/>
  <c r="K172" i="1"/>
  <c r="K171" i="1"/>
  <c r="AL166" i="1"/>
  <c r="T173" i="1"/>
  <c r="AL162" i="1"/>
  <c r="AL163" i="1"/>
  <c r="AL164" i="1"/>
  <c r="AL165" i="1"/>
  <c r="AG162" i="1"/>
  <c r="AG163" i="1"/>
  <c r="AG164" i="1"/>
  <c r="AG165" i="1"/>
  <c r="AL159" i="1"/>
  <c r="AL160" i="1"/>
  <c r="AL161" i="1"/>
  <c r="AG159" i="1"/>
  <c r="AG160" i="1"/>
  <c r="AG161" i="1"/>
  <c r="AL155" i="1"/>
  <c r="AL156" i="1"/>
  <c r="AL157" i="1"/>
  <c r="AL158" i="1"/>
  <c r="AG155" i="1"/>
  <c r="AG156" i="1"/>
  <c r="AG157" i="1"/>
  <c r="AG158" i="1"/>
  <c r="S149" i="1"/>
  <c r="S147" i="1"/>
  <c r="AL150" i="1"/>
  <c r="AL151" i="1"/>
  <c r="AL152" i="1"/>
  <c r="AL153" i="1"/>
  <c r="AL154" i="1"/>
  <c r="AG150" i="1"/>
  <c r="AG151" i="1"/>
  <c r="AG152" i="1"/>
  <c r="AG153" i="1"/>
  <c r="AG154" i="1"/>
  <c r="T250" i="1" l="1"/>
  <c r="J5" i="7" s="1"/>
  <c r="AW6" i="7"/>
  <c r="M20" i="6"/>
  <c r="N20" i="6" s="1"/>
  <c r="M19" i="6"/>
  <c r="M5" i="7"/>
  <c r="N7" i="7"/>
  <c r="I5" i="7"/>
  <c r="H5" i="7"/>
  <c r="H4" i="7"/>
  <c r="N4" i="7" s="1"/>
  <c r="E7" i="7"/>
  <c r="E6" i="7"/>
  <c r="K6" i="7"/>
  <c r="O6" i="7"/>
  <c r="W6" i="7" s="1"/>
  <c r="N6" i="7"/>
  <c r="Y6" i="7"/>
  <c r="Z6" i="7"/>
  <c r="B4" i="2"/>
  <c r="B5" i="2" s="1"/>
  <c r="S146" i="1"/>
  <c r="S145" i="1"/>
  <c r="AL148" i="1"/>
  <c r="AL149" i="1"/>
  <c r="AG148" i="1"/>
  <c r="AL144" i="1"/>
  <c r="AL145" i="1"/>
  <c r="AL146" i="1"/>
  <c r="AL147" i="1"/>
  <c r="AG144" i="1"/>
  <c r="AG145" i="1"/>
  <c r="AG146" i="1"/>
  <c r="AG147" i="1"/>
  <c r="S138" i="1"/>
  <c r="S137" i="1"/>
  <c r="S136" i="1"/>
  <c r="S135" i="1"/>
  <c r="S134" i="1"/>
  <c r="S133" i="1"/>
  <c r="AL139" i="1"/>
  <c r="AL140" i="1"/>
  <c r="AL141" i="1"/>
  <c r="AL142" i="1"/>
  <c r="AL143" i="1"/>
  <c r="AL136" i="1"/>
  <c r="AL137" i="1"/>
  <c r="AL138" i="1"/>
  <c r="AG139" i="1"/>
  <c r="AG140" i="1"/>
  <c r="AG136" i="1"/>
  <c r="AG137" i="1"/>
  <c r="AG138" i="1"/>
  <c r="B6" i="2" l="1"/>
  <c r="Q5" i="2"/>
  <c r="V5" i="2"/>
  <c r="O5" i="2"/>
  <c r="U5" i="2"/>
  <c r="S5" i="2"/>
  <c r="R5" i="2"/>
  <c r="E4" i="7"/>
  <c r="N5" i="7"/>
  <c r="G6" i="7"/>
  <c r="AG149" i="1"/>
  <c r="AG141" i="1"/>
  <c r="T160" i="1"/>
  <c r="T161" i="1"/>
  <c r="T162" i="1"/>
  <c r="T163" i="1"/>
  <c r="T164" i="1"/>
  <c r="T165" i="1"/>
  <c r="T166" i="1"/>
  <c r="T167" i="1"/>
  <c r="T168" i="1"/>
  <c r="T169" i="1"/>
  <c r="T170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T140" i="1"/>
  <c r="T139" i="1"/>
  <c r="S132" i="1"/>
  <c r="S131" i="1"/>
  <c r="AL125" i="1"/>
  <c r="AL126" i="1"/>
  <c r="AL127" i="1"/>
  <c r="AL128" i="1"/>
  <c r="AL129" i="1"/>
  <c r="AL130" i="1"/>
  <c r="AL131" i="1"/>
  <c r="AL132" i="1"/>
  <c r="AL133" i="1"/>
  <c r="AL134" i="1"/>
  <c r="AG132" i="1"/>
  <c r="AG124" i="1"/>
  <c r="AG125" i="1"/>
  <c r="AG126" i="1"/>
  <c r="AG127" i="1"/>
  <c r="AG128" i="1"/>
  <c r="AG129" i="1"/>
  <c r="AG130" i="1"/>
  <c r="AG131" i="1"/>
  <c r="B7" i="2" l="1"/>
  <c r="O6" i="2"/>
  <c r="Q6" i="2"/>
  <c r="R6" i="2"/>
  <c r="U6" i="2"/>
  <c r="V6" i="2"/>
  <c r="S6" i="2"/>
  <c r="E5" i="7"/>
  <c r="G7" i="7"/>
  <c r="AG143" i="1"/>
  <c r="AG142" i="1"/>
  <c r="AL135" i="1"/>
  <c r="AG133" i="1"/>
  <c r="S130" i="1"/>
  <c r="T130" i="1" s="1"/>
  <c r="T86" i="4"/>
  <c r="V87" i="4" s="1"/>
  <c r="AL124" i="1"/>
  <c r="T74" i="4"/>
  <c r="T75" i="4"/>
  <c r="T76" i="4"/>
  <c r="T77" i="4"/>
  <c r="T78" i="4"/>
  <c r="T79" i="4"/>
  <c r="T80" i="4"/>
  <c r="T81" i="4"/>
  <c r="T82" i="4"/>
  <c r="T65" i="4"/>
  <c r="T66" i="4"/>
  <c r="T67" i="4"/>
  <c r="T68" i="4"/>
  <c r="T69" i="4"/>
  <c r="T70" i="4"/>
  <c r="T71" i="4"/>
  <c r="T72" i="4"/>
  <c r="T73" i="4"/>
  <c r="R77" i="4"/>
  <c r="R78" i="4" s="1"/>
  <c r="R79" i="4" s="1"/>
  <c r="R80" i="4" s="1"/>
  <c r="R81" i="4" s="1"/>
  <c r="R82" i="4" s="1"/>
  <c r="R83" i="4" s="1"/>
  <c r="R84" i="4" s="1"/>
  <c r="R85" i="4" s="1"/>
  <c r="R86" i="4" s="1"/>
  <c r="R67" i="4"/>
  <c r="R68" i="4" s="1"/>
  <c r="R69" i="4" s="1"/>
  <c r="R70" i="4" s="1"/>
  <c r="R71" i="4" s="1"/>
  <c r="R72" i="4" s="1"/>
  <c r="R73" i="4" s="1"/>
  <c r="R74" i="4" s="1"/>
  <c r="R75" i="4" s="1"/>
  <c r="R76" i="4" s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A139" i="1"/>
  <c r="S96" i="4" s="1"/>
  <c r="AA140" i="1"/>
  <c r="S97" i="4" s="1"/>
  <c r="AA141" i="1"/>
  <c r="S98" i="4" s="1"/>
  <c r="AA142" i="1"/>
  <c r="S99" i="4" s="1"/>
  <c r="AA143" i="1"/>
  <c r="S100" i="4" s="1"/>
  <c r="AA144" i="1"/>
  <c r="S101" i="4" s="1"/>
  <c r="AA145" i="1"/>
  <c r="S102" i="4" s="1"/>
  <c r="AA146" i="1"/>
  <c r="S103" i="4" s="1"/>
  <c r="AA147" i="1"/>
  <c r="S104" i="4" s="1"/>
  <c r="AA148" i="1"/>
  <c r="S105" i="4" s="1"/>
  <c r="AA149" i="1"/>
  <c r="S106" i="4" s="1"/>
  <c r="AA150" i="1"/>
  <c r="S107" i="4" s="1"/>
  <c r="AA151" i="1"/>
  <c r="S108" i="4" s="1"/>
  <c r="AA152" i="1"/>
  <c r="S109" i="4" s="1"/>
  <c r="AA153" i="1"/>
  <c r="S110" i="4" s="1"/>
  <c r="AA154" i="1"/>
  <c r="S111" i="4" s="1"/>
  <c r="AA155" i="1"/>
  <c r="S112" i="4" s="1"/>
  <c r="AA156" i="1"/>
  <c r="S113" i="4" s="1"/>
  <c r="AA157" i="1"/>
  <c r="S114" i="4" s="1"/>
  <c r="AA158" i="1"/>
  <c r="S115" i="4" s="1"/>
  <c r="AA159" i="1"/>
  <c r="S116" i="4" s="1"/>
  <c r="AA160" i="1"/>
  <c r="S117" i="4" s="1"/>
  <c r="AA161" i="1"/>
  <c r="S118" i="4" s="1"/>
  <c r="AA162" i="1"/>
  <c r="S119" i="4" s="1"/>
  <c r="AA163" i="1"/>
  <c r="S120" i="4" s="1"/>
  <c r="AA164" i="1"/>
  <c r="S121" i="4" s="1"/>
  <c r="AA165" i="1"/>
  <c r="S122" i="4" s="1"/>
  <c r="AA166" i="1"/>
  <c r="S123" i="4" s="1"/>
  <c r="AA167" i="1"/>
  <c r="S124" i="4" s="1"/>
  <c r="AA168" i="1"/>
  <c r="S125" i="4" s="1"/>
  <c r="AA169" i="1"/>
  <c r="S126" i="4" s="1"/>
  <c r="AA170" i="1"/>
  <c r="S127" i="4" s="1"/>
  <c r="AA171" i="1"/>
  <c r="S128" i="4" s="1"/>
  <c r="AA172" i="1"/>
  <c r="S129" i="4" s="1"/>
  <c r="AA173" i="1"/>
  <c r="S130" i="4" s="1"/>
  <c r="AA174" i="1"/>
  <c r="S131" i="4" s="1"/>
  <c r="AA175" i="1"/>
  <c r="S132" i="4" s="1"/>
  <c r="AA176" i="1"/>
  <c r="S133" i="4" s="1"/>
  <c r="AA177" i="1"/>
  <c r="S134" i="4" s="1"/>
  <c r="AA178" i="1"/>
  <c r="S135" i="4" s="1"/>
  <c r="AA179" i="1"/>
  <c r="S136" i="4" s="1"/>
  <c r="AA180" i="1"/>
  <c r="S137" i="4" s="1"/>
  <c r="AA181" i="1"/>
  <c r="S138" i="4" s="1"/>
  <c r="AA182" i="1"/>
  <c r="S139" i="4" s="1"/>
  <c r="AA183" i="1"/>
  <c r="S140" i="4" s="1"/>
  <c r="AA184" i="1"/>
  <c r="S141" i="4" s="1"/>
  <c r="AA185" i="1"/>
  <c r="S142" i="4" s="1"/>
  <c r="AA186" i="1"/>
  <c r="S143" i="4" s="1"/>
  <c r="AA187" i="1"/>
  <c r="S144" i="4" s="1"/>
  <c r="AA188" i="1"/>
  <c r="S145" i="4" s="1"/>
  <c r="AA189" i="1"/>
  <c r="S146" i="4" s="1"/>
  <c r="AA190" i="1"/>
  <c r="S147" i="4" s="1"/>
  <c r="AA191" i="1"/>
  <c r="S148" i="4" s="1"/>
  <c r="AA192" i="1"/>
  <c r="S149" i="4" s="1"/>
  <c r="AA193" i="1"/>
  <c r="S150" i="4" s="1"/>
  <c r="AA194" i="1"/>
  <c r="S151" i="4" s="1"/>
  <c r="AA195" i="1"/>
  <c r="S152" i="4" s="1"/>
  <c r="AA196" i="1"/>
  <c r="S153" i="4" s="1"/>
  <c r="AA197" i="1"/>
  <c r="S154" i="4" s="1"/>
  <c r="AA198" i="1"/>
  <c r="S155" i="4" s="1"/>
  <c r="AA199" i="1"/>
  <c r="S156" i="4" s="1"/>
  <c r="AA200" i="1"/>
  <c r="S157" i="4" s="1"/>
  <c r="AA201" i="1"/>
  <c r="S158" i="4" s="1"/>
  <c r="AA202" i="1"/>
  <c r="S159" i="4" s="1"/>
  <c r="AA203" i="1"/>
  <c r="S160" i="4" s="1"/>
  <c r="AA204" i="1"/>
  <c r="S161" i="4" s="1"/>
  <c r="AA205" i="1"/>
  <c r="S162" i="4" s="1"/>
  <c r="AA206" i="1"/>
  <c r="S163" i="4" s="1"/>
  <c r="AA207" i="1"/>
  <c r="S164" i="4" s="1"/>
  <c r="AA208" i="1"/>
  <c r="S165" i="4" s="1"/>
  <c r="AA209" i="1"/>
  <c r="S166" i="4" s="1"/>
  <c r="AA210" i="1"/>
  <c r="S167" i="4" s="1"/>
  <c r="AA211" i="1"/>
  <c r="S168" i="4" s="1"/>
  <c r="AA212" i="1"/>
  <c r="S169" i="4" s="1"/>
  <c r="AA213" i="1"/>
  <c r="S170" i="4" s="1"/>
  <c r="AA214" i="1"/>
  <c r="S171" i="4" s="1"/>
  <c r="AA215" i="1"/>
  <c r="S172" i="4" s="1"/>
  <c r="AA216" i="1"/>
  <c r="S173" i="4" s="1"/>
  <c r="AA217" i="1"/>
  <c r="S174" i="4" s="1"/>
  <c r="AA218" i="1"/>
  <c r="S175" i="4" s="1"/>
  <c r="AA219" i="1"/>
  <c r="S176" i="4" s="1"/>
  <c r="AA220" i="1"/>
  <c r="S177" i="4" s="1"/>
  <c r="AA221" i="1"/>
  <c r="S178" i="4" s="1"/>
  <c r="AA222" i="1"/>
  <c r="S179" i="4" s="1"/>
  <c r="AA223" i="1"/>
  <c r="S180" i="4" s="1"/>
  <c r="AA224" i="1"/>
  <c r="S181" i="4" s="1"/>
  <c r="AA225" i="1"/>
  <c r="S182" i="4" s="1"/>
  <c r="AA226" i="1"/>
  <c r="S183" i="4" s="1"/>
  <c r="AA227" i="1"/>
  <c r="S184" i="4" s="1"/>
  <c r="AA228" i="1"/>
  <c r="S185" i="4" s="1"/>
  <c r="AA229" i="1"/>
  <c r="S186" i="4" s="1"/>
  <c r="AA230" i="1"/>
  <c r="S187" i="4" s="1"/>
  <c r="AA231" i="1"/>
  <c r="S188" i="4" s="1"/>
  <c r="AA232" i="1"/>
  <c r="S189" i="4" s="1"/>
  <c r="AA233" i="1"/>
  <c r="S190" i="4" s="1"/>
  <c r="AA234" i="1"/>
  <c r="S191" i="4" s="1"/>
  <c r="AA235" i="1"/>
  <c r="S192" i="4" s="1"/>
  <c r="AA236" i="1"/>
  <c r="S193" i="4" s="1"/>
  <c r="AA237" i="1"/>
  <c r="S194" i="4" s="1"/>
  <c r="AA238" i="1"/>
  <c r="S195" i="4" s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D138" i="1"/>
  <c r="AA138" i="1"/>
  <c r="S95" i="4" s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A124" i="1"/>
  <c r="S81" i="4" s="1"/>
  <c r="AA125" i="1"/>
  <c r="S82" i="4" s="1"/>
  <c r="AA126" i="1"/>
  <c r="S83" i="4" s="1"/>
  <c r="AA127" i="1"/>
  <c r="S84" i="4" s="1"/>
  <c r="AA128" i="1"/>
  <c r="S85" i="4" s="1"/>
  <c r="AA129" i="1"/>
  <c r="S86" i="4" s="1"/>
  <c r="AA130" i="1"/>
  <c r="S87" i="4" s="1"/>
  <c r="AA131" i="1"/>
  <c r="S88" i="4" s="1"/>
  <c r="AA132" i="1"/>
  <c r="S89" i="4" s="1"/>
  <c r="AA133" i="1"/>
  <c r="S90" i="4" s="1"/>
  <c r="AA134" i="1"/>
  <c r="S91" i="4" s="1"/>
  <c r="AA135" i="1"/>
  <c r="S92" i="4" s="1"/>
  <c r="AA136" i="1"/>
  <c r="S93" i="4" s="1"/>
  <c r="AA137" i="1"/>
  <c r="S94" i="4" s="1"/>
  <c r="AA123" i="1"/>
  <c r="S80" i="4" s="1"/>
  <c r="AA122" i="1"/>
  <c r="S79" i="4" s="1"/>
  <c r="AA121" i="1"/>
  <c r="S78" i="4" s="1"/>
  <c r="AA120" i="1"/>
  <c r="S77" i="4" s="1"/>
  <c r="AA119" i="1"/>
  <c r="S76" i="4" s="1"/>
  <c r="AA118" i="1"/>
  <c r="S75" i="4" s="1"/>
  <c r="AA117" i="1"/>
  <c r="S74" i="4" s="1"/>
  <c r="AG117" i="1"/>
  <c r="AG118" i="1"/>
  <c r="AG119" i="1"/>
  <c r="AG120" i="1"/>
  <c r="AG121" i="1"/>
  <c r="AG122" i="1"/>
  <c r="AG123" i="1"/>
  <c r="K135" i="1"/>
  <c r="K136" i="1"/>
  <c r="K137" i="1"/>
  <c r="K138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T129" i="1"/>
  <c r="T131" i="1"/>
  <c r="T132" i="1"/>
  <c r="T133" i="1"/>
  <c r="T134" i="1"/>
  <c r="T135" i="1"/>
  <c r="T136" i="1"/>
  <c r="T137" i="1"/>
  <c r="T138" i="1"/>
  <c r="T118" i="1"/>
  <c r="T119" i="1"/>
  <c r="T120" i="1"/>
  <c r="T121" i="1"/>
  <c r="T122" i="1"/>
  <c r="T123" i="1"/>
  <c r="T124" i="1"/>
  <c r="T125" i="1"/>
  <c r="T126" i="1"/>
  <c r="T127" i="1"/>
  <c r="T128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O125" i="1"/>
  <c r="O124" i="1"/>
  <c r="O123" i="1"/>
  <c r="O122" i="1"/>
  <c r="O121" i="1"/>
  <c r="O120" i="1"/>
  <c r="O119" i="1"/>
  <c r="O118" i="1"/>
  <c r="AG108" i="1"/>
  <c r="AG109" i="1"/>
  <c r="AG110" i="1"/>
  <c r="AG111" i="1"/>
  <c r="AG112" i="1"/>
  <c r="AG113" i="1"/>
  <c r="AG114" i="1"/>
  <c r="AG115" i="1"/>
  <c r="AG116" i="1"/>
  <c r="T117" i="1"/>
  <c r="T116" i="1"/>
  <c r="T115" i="1"/>
  <c r="T114" i="1"/>
  <c r="T113" i="1"/>
  <c r="T112" i="1"/>
  <c r="T111" i="1"/>
  <c r="O117" i="1"/>
  <c r="O116" i="1"/>
  <c r="O115" i="1"/>
  <c r="O114" i="1"/>
  <c r="O113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15" i="1"/>
  <c r="K116" i="1"/>
  <c r="K117" i="1"/>
  <c r="K118" i="1"/>
  <c r="K119" i="1"/>
  <c r="K120" i="1"/>
  <c r="K121" i="1"/>
  <c r="K122" i="1"/>
  <c r="K114" i="1"/>
  <c r="K113" i="1"/>
  <c r="T110" i="1"/>
  <c r="T109" i="1"/>
  <c r="AL104" i="1"/>
  <c r="AL105" i="1"/>
  <c r="AG103" i="1"/>
  <c r="AG104" i="1"/>
  <c r="AG105" i="1"/>
  <c r="AG106" i="1"/>
  <c r="AG107" i="1"/>
  <c r="AL103" i="1"/>
  <c r="AL106" i="1"/>
  <c r="AA116" i="1"/>
  <c r="S73" i="4" s="1"/>
  <c r="AA115" i="1"/>
  <c r="S72" i="4" s="1"/>
  <c r="AD114" i="1"/>
  <c r="AA114" i="1"/>
  <c r="S71" i="4" s="1"/>
  <c r="AD113" i="1"/>
  <c r="AA113" i="1"/>
  <c r="S70" i="4" s="1"/>
  <c r="AD112" i="1"/>
  <c r="AA112" i="1"/>
  <c r="S69" i="4" s="1"/>
  <c r="AD111" i="1"/>
  <c r="AA111" i="1"/>
  <c r="S68" i="4" s="1"/>
  <c r="AD110" i="1"/>
  <c r="AA110" i="1"/>
  <c r="S67" i="4" s="1"/>
  <c r="AG99" i="1"/>
  <c r="AG100" i="1"/>
  <c r="AG101" i="1"/>
  <c r="AG102" i="1"/>
  <c r="AL99" i="1"/>
  <c r="AL100" i="1"/>
  <c r="AL101" i="1"/>
  <c r="AL102" i="1"/>
  <c r="O109" i="1"/>
  <c r="O110" i="1"/>
  <c r="O111" i="1"/>
  <c r="O112" i="1"/>
  <c r="K109" i="1"/>
  <c r="K110" i="1"/>
  <c r="K111" i="1"/>
  <c r="K112" i="1"/>
  <c r="AD109" i="1"/>
  <c r="AA109" i="1"/>
  <c r="S66" i="4" s="1"/>
  <c r="AD108" i="1"/>
  <c r="AA108" i="1"/>
  <c r="S65" i="4" s="1"/>
  <c r="AD107" i="1"/>
  <c r="AA107" i="1"/>
  <c r="AD106" i="1"/>
  <c r="AA106" i="1"/>
  <c r="B8" i="2" l="1"/>
  <c r="V7" i="2"/>
  <c r="S7" i="2"/>
  <c r="O7" i="2"/>
  <c r="Q7" i="2"/>
  <c r="R7" i="2"/>
  <c r="U7" i="2"/>
  <c r="U93" i="4"/>
  <c r="W93" i="4" s="1"/>
  <c r="U171" i="4"/>
  <c r="W171" i="4" s="1"/>
  <c r="U159" i="4"/>
  <c r="W159" i="4" s="1"/>
  <c r="U147" i="4"/>
  <c r="W147" i="4" s="1"/>
  <c r="U135" i="4"/>
  <c r="W135" i="4" s="1"/>
  <c r="U123" i="4"/>
  <c r="W123" i="4" s="1"/>
  <c r="AL7" i="7"/>
  <c r="AI7" i="7"/>
  <c r="AL6" i="7"/>
  <c r="AI6" i="7"/>
  <c r="AL5" i="7"/>
  <c r="AI5" i="7"/>
  <c r="AL4" i="7"/>
  <c r="AI4" i="7"/>
  <c r="U195" i="4"/>
  <c r="W195" i="4" s="1"/>
  <c r="U183" i="4"/>
  <c r="W183" i="4" s="1"/>
  <c r="U111" i="4"/>
  <c r="W111" i="4" s="1"/>
  <c r="U99" i="4"/>
  <c r="W99" i="4" s="1"/>
  <c r="U91" i="4"/>
  <c r="W91" i="4" s="1"/>
  <c r="U193" i="4"/>
  <c r="W193" i="4" s="1"/>
  <c r="U181" i="4"/>
  <c r="W181" i="4" s="1"/>
  <c r="U169" i="4"/>
  <c r="W169" i="4" s="1"/>
  <c r="U157" i="4"/>
  <c r="W157" i="4" s="1"/>
  <c r="U145" i="4"/>
  <c r="W145" i="4" s="1"/>
  <c r="U133" i="4"/>
  <c r="W133" i="4" s="1"/>
  <c r="U109" i="4"/>
  <c r="U97" i="4"/>
  <c r="W97" i="4" s="1"/>
  <c r="U121" i="4"/>
  <c r="W121" i="4" s="1"/>
  <c r="U185" i="4"/>
  <c r="W185" i="4" s="1"/>
  <c r="U173" i="4"/>
  <c r="W173" i="4" s="1"/>
  <c r="U161" i="4"/>
  <c r="W161" i="4" s="1"/>
  <c r="U149" i="4"/>
  <c r="W149" i="4" s="1"/>
  <c r="U137" i="4"/>
  <c r="W137" i="4" s="1"/>
  <c r="U125" i="4"/>
  <c r="W125" i="4" s="1"/>
  <c r="U113" i="4"/>
  <c r="W113" i="4" s="1"/>
  <c r="U101" i="4"/>
  <c r="W101" i="4" s="1"/>
  <c r="U92" i="4"/>
  <c r="W92" i="4" s="1"/>
  <c r="U194" i="4"/>
  <c r="W194" i="4" s="1"/>
  <c r="U182" i="4"/>
  <c r="W182" i="4" s="1"/>
  <c r="U170" i="4"/>
  <c r="W170" i="4" s="1"/>
  <c r="U158" i="4"/>
  <c r="W158" i="4" s="1"/>
  <c r="U146" i="4"/>
  <c r="W146" i="4" s="1"/>
  <c r="U134" i="4"/>
  <c r="W134" i="4" s="1"/>
  <c r="U110" i="4"/>
  <c r="U98" i="4"/>
  <c r="W98" i="4" s="1"/>
  <c r="U89" i="4"/>
  <c r="W89" i="4" s="1"/>
  <c r="U191" i="4"/>
  <c r="W191" i="4" s="1"/>
  <c r="U179" i="4"/>
  <c r="W179" i="4" s="1"/>
  <c r="U167" i="4"/>
  <c r="W167" i="4" s="1"/>
  <c r="U155" i="4"/>
  <c r="W155" i="4" s="1"/>
  <c r="U143" i="4"/>
  <c r="W143" i="4" s="1"/>
  <c r="U131" i="4"/>
  <c r="W131" i="4" s="1"/>
  <c r="U119" i="4"/>
  <c r="W119" i="4" s="1"/>
  <c r="U107" i="4"/>
  <c r="W107" i="4" s="1"/>
  <c r="U189" i="4"/>
  <c r="W189" i="4" s="1"/>
  <c r="U177" i="4"/>
  <c r="W177" i="4" s="1"/>
  <c r="U165" i="4"/>
  <c r="W165" i="4" s="1"/>
  <c r="U153" i="4"/>
  <c r="W153" i="4" s="1"/>
  <c r="U141" i="4"/>
  <c r="U129" i="4"/>
  <c r="W129" i="4" s="1"/>
  <c r="U117" i="4"/>
  <c r="W117" i="4" s="1"/>
  <c r="U90" i="4"/>
  <c r="W90" i="4" s="1"/>
  <c r="U192" i="4"/>
  <c r="W192" i="4" s="1"/>
  <c r="U180" i="4"/>
  <c r="W180" i="4" s="1"/>
  <c r="U168" i="4"/>
  <c r="W168" i="4" s="1"/>
  <c r="U156" i="4"/>
  <c r="W156" i="4" s="1"/>
  <c r="U144" i="4"/>
  <c r="W144" i="4" s="1"/>
  <c r="U132" i="4"/>
  <c r="W132" i="4" s="1"/>
  <c r="U120" i="4"/>
  <c r="W120" i="4" s="1"/>
  <c r="U108" i="4"/>
  <c r="W108" i="4" s="1"/>
  <c r="U88" i="4"/>
  <c r="W88" i="4" s="1"/>
  <c r="U190" i="4"/>
  <c r="W190" i="4" s="1"/>
  <c r="U178" i="4"/>
  <c r="W178" i="4" s="1"/>
  <c r="U166" i="4"/>
  <c r="W166" i="4" s="1"/>
  <c r="U154" i="4"/>
  <c r="W154" i="4" s="1"/>
  <c r="U142" i="4"/>
  <c r="W142" i="4" s="1"/>
  <c r="U130" i="4"/>
  <c r="W130" i="4" s="1"/>
  <c r="U118" i="4"/>
  <c r="W118" i="4" s="1"/>
  <c r="U106" i="4"/>
  <c r="W106" i="4" s="1"/>
  <c r="U105" i="4"/>
  <c r="W105" i="4" s="1"/>
  <c r="U187" i="4"/>
  <c r="W187" i="4" s="1"/>
  <c r="U175" i="4"/>
  <c r="W175" i="4" s="1"/>
  <c r="U163" i="4"/>
  <c r="W163" i="4" s="1"/>
  <c r="U151" i="4"/>
  <c r="W151" i="4" s="1"/>
  <c r="U139" i="4"/>
  <c r="U127" i="4"/>
  <c r="W127" i="4" s="1"/>
  <c r="U115" i="4"/>
  <c r="W115" i="4" s="1"/>
  <c r="U94" i="4"/>
  <c r="W94" i="4" s="1"/>
  <c r="U184" i="4"/>
  <c r="W184" i="4" s="1"/>
  <c r="U172" i="4"/>
  <c r="W172" i="4" s="1"/>
  <c r="U160" i="4"/>
  <c r="W160" i="4" s="1"/>
  <c r="U148" i="4"/>
  <c r="W148" i="4" s="1"/>
  <c r="U136" i="4"/>
  <c r="W136" i="4" s="1"/>
  <c r="U124" i="4"/>
  <c r="W124" i="4" s="1"/>
  <c r="U112" i="4"/>
  <c r="W112" i="4" s="1"/>
  <c r="U100" i="4"/>
  <c r="U103" i="4"/>
  <c r="W103" i="4" s="1"/>
  <c r="U122" i="4"/>
  <c r="W122" i="4" s="1"/>
  <c r="U96" i="4"/>
  <c r="W96" i="4" s="1"/>
  <c r="U87" i="4"/>
  <c r="W87" i="4" s="1"/>
  <c r="U188" i="4"/>
  <c r="W188" i="4" s="1"/>
  <c r="U176" i="4"/>
  <c r="W176" i="4" s="1"/>
  <c r="U164" i="4"/>
  <c r="W164" i="4" s="1"/>
  <c r="U152" i="4"/>
  <c r="W152" i="4" s="1"/>
  <c r="U140" i="4"/>
  <c r="U128" i="4"/>
  <c r="W128" i="4" s="1"/>
  <c r="U116" i="4"/>
  <c r="W116" i="4" s="1"/>
  <c r="U104" i="4"/>
  <c r="W104" i="4" s="1"/>
  <c r="U95" i="4"/>
  <c r="W95" i="4" s="1"/>
  <c r="U186" i="4"/>
  <c r="W186" i="4" s="1"/>
  <c r="U174" i="4"/>
  <c r="W174" i="4" s="1"/>
  <c r="U162" i="4"/>
  <c r="W162" i="4" s="1"/>
  <c r="U150" i="4"/>
  <c r="W150" i="4" s="1"/>
  <c r="U138" i="4"/>
  <c r="W138" i="4" s="1"/>
  <c r="U126" i="4"/>
  <c r="W126" i="4" s="1"/>
  <c r="U114" i="4"/>
  <c r="W114" i="4" s="1"/>
  <c r="U102" i="4"/>
  <c r="W102" i="4" s="1"/>
  <c r="C182" i="1"/>
  <c r="T139" i="4" s="1"/>
  <c r="V139" i="4" s="1"/>
  <c r="C152" i="1"/>
  <c r="T109" i="4" s="1"/>
  <c r="AG134" i="1"/>
  <c r="AG135" i="1"/>
  <c r="T83" i="4"/>
  <c r="V83" i="4" s="1"/>
  <c r="U76" i="4"/>
  <c r="U81" i="4"/>
  <c r="U67" i="4"/>
  <c r="V76" i="4"/>
  <c r="V81" i="4"/>
  <c r="V69" i="4"/>
  <c r="U70" i="4"/>
  <c r="U79" i="4"/>
  <c r="U85" i="4"/>
  <c r="V68" i="4"/>
  <c r="U73" i="4"/>
  <c r="U83" i="4"/>
  <c r="V72" i="4"/>
  <c r="V70" i="4"/>
  <c r="V80" i="4"/>
  <c r="U74" i="4"/>
  <c r="U80" i="4"/>
  <c r="V74" i="4"/>
  <c r="V79" i="4"/>
  <c r="U71" i="4"/>
  <c r="U77" i="4"/>
  <c r="V66" i="4"/>
  <c r="V75" i="4"/>
  <c r="U72" i="4"/>
  <c r="U68" i="4"/>
  <c r="U84" i="4"/>
  <c r="U66" i="4"/>
  <c r="V73" i="4"/>
  <c r="U86" i="4"/>
  <c r="V78" i="4"/>
  <c r="V67" i="4"/>
  <c r="U78" i="4"/>
  <c r="V82" i="4"/>
  <c r="U75" i="4"/>
  <c r="U82" i="4"/>
  <c r="V77" i="4"/>
  <c r="U69" i="4"/>
  <c r="V71" i="4"/>
  <c r="AL107" i="1"/>
  <c r="AG94" i="1"/>
  <c r="AG95" i="1"/>
  <c r="AG96" i="1"/>
  <c r="AG97" i="1"/>
  <c r="AG98" i="1"/>
  <c r="AL94" i="1"/>
  <c r="AL95" i="1"/>
  <c r="AL96" i="1"/>
  <c r="AL97" i="1"/>
  <c r="AL98" i="1"/>
  <c r="B9" i="2" l="1"/>
  <c r="Q8" i="2"/>
  <c r="R8" i="2"/>
  <c r="U8" i="2"/>
  <c r="V8" i="2"/>
  <c r="S8" i="2"/>
  <c r="O8" i="2"/>
  <c r="G4" i="7"/>
  <c r="W139" i="4"/>
  <c r="V110" i="4"/>
  <c r="W110" i="4" s="1"/>
  <c r="V109" i="4"/>
  <c r="W109" i="4" s="1"/>
  <c r="B182" i="1"/>
  <c r="C183" i="1"/>
  <c r="T84" i="4"/>
  <c r="V84" i="4" s="1"/>
  <c r="W84" i="4" s="1"/>
  <c r="W83" i="4"/>
  <c r="W69" i="4"/>
  <c r="W76" i="4"/>
  <c r="W81" i="4"/>
  <c r="W70" i="4"/>
  <c r="W67" i="4"/>
  <c r="W75" i="4"/>
  <c r="W78" i="4"/>
  <c r="W68" i="4"/>
  <c r="W80" i="4"/>
  <c r="W74" i="4"/>
  <c r="W79" i="4"/>
  <c r="W73" i="4"/>
  <c r="W71" i="4"/>
  <c r="W66" i="4"/>
  <c r="W77" i="4"/>
  <c r="W82" i="4"/>
  <c r="BT97" i="1"/>
  <c r="BU97" i="1"/>
  <c r="BV97" i="1"/>
  <c r="BW97" i="1"/>
  <c r="BT98" i="1"/>
  <c r="BU98" i="1"/>
  <c r="BV98" i="1"/>
  <c r="BW98" i="1"/>
  <c r="BT99" i="1"/>
  <c r="BU99" i="1"/>
  <c r="BV99" i="1"/>
  <c r="BW99" i="1"/>
  <c r="BT100" i="1"/>
  <c r="BU100" i="1"/>
  <c r="BV100" i="1"/>
  <c r="BW100" i="1"/>
  <c r="BT101" i="1"/>
  <c r="BU101" i="1"/>
  <c r="BV101" i="1"/>
  <c r="BW101" i="1"/>
  <c r="BT102" i="1"/>
  <c r="BU102" i="1"/>
  <c r="BV102" i="1"/>
  <c r="BW102" i="1"/>
  <c r="BT103" i="1"/>
  <c r="BU103" i="1"/>
  <c r="BV103" i="1"/>
  <c r="BW103" i="1"/>
  <c r="BT104" i="1"/>
  <c r="BU104" i="1"/>
  <c r="BV104" i="1"/>
  <c r="BW104" i="1"/>
  <c r="BT105" i="1"/>
  <c r="BU105" i="1"/>
  <c r="BV105" i="1"/>
  <c r="BW105" i="1"/>
  <c r="BT106" i="1"/>
  <c r="BU106" i="1"/>
  <c r="BV106" i="1"/>
  <c r="BW106" i="1"/>
  <c r="BT107" i="1"/>
  <c r="BU107" i="1"/>
  <c r="BV107" i="1"/>
  <c r="BW107" i="1"/>
  <c r="BT108" i="1"/>
  <c r="BU108" i="1"/>
  <c r="BV108" i="1"/>
  <c r="BW108" i="1"/>
  <c r="BT109" i="1"/>
  <c r="BU109" i="1"/>
  <c r="BV109" i="1"/>
  <c r="BW109" i="1"/>
  <c r="BT110" i="1"/>
  <c r="BU110" i="1"/>
  <c r="BV110" i="1"/>
  <c r="BW110" i="1"/>
  <c r="BT111" i="1"/>
  <c r="BU111" i="1"/>
  <c r="BV111" i="1"/>
  <c r="BW111" i="1"/>
  <c r="BT112" i="1"/>
  <c r="BU112" i="1"/>
  <c r="BV112" i="1"/>
  <c r="BW112" i="1"/>
  <c r="BT113" i="1"/>
  <c r="BU113" i="1"/>
  <c r="BV113" i="1"/>
  <c r="BW113" i="1"/>
  <c r="BT114" i="1"/>
  <c r="BU114" i="1"/>
  <c r="BV114" i="1"/>
  <c r="BW114" i="1"/>
  <c r="BT115" i="1"/>
  <c r="BU115" i="1"/>
  <c r="BV115" i="1"/>
  <c r="BW115" i="1"/>
  <c r="BT116" i="1"/>
  <c r="BU116" i="1"/>
  <c r="BV116" i="1"/>
  <c r="BW116" i="1"/>
  <c r="BT117" i="1"/>
  <c r="BU117" i="1"/>
  <c r="BV117" i="1"/>
  <c r="BW117" i="1"/>
  <c r="BT118" i="1"/>
  <c r="BU118" i="1"/>
  <c r="BV118" i="1"/>
  <c r="BW118" i="1"/>
  <c r="BT119" i="1"/>
  <c r="BU119" i="1"/>
  <c r="BV119" i="1"/>
  <c r="BW119" i="1"/>
  <c r="BT120" i="1"/>
  <c r="BU120" i="1"/>
  <c r="BV120" i="1"/>
  <c r="BW120" i="1"/>
  <c r="BT121" i="1"/>
  <c r="BU121" i="1"/>
  <c r="BV121" i="1"/>
  <c r="BW121" i="1"/>
  <c r="BT122" i="1"/>
  <c r="BU122" i="1"/>
  <c r="BV122" i="1"/>
  <c r="BW122" i="1"/>
  <c r="BT123" i="1"/>
  <c r="BU123" i="1"/>
  <c r="BV123" i="1"/>
  <c r="BW123" i="1"/>
  <c r="BT124" i="1"/>
  <c r="BU124" i="1"/>
  <c r="BV124" i="1"/>
  <c r="BW124" i="1"/>
  <c r="BT125" i="1"/>
  <c r="BU125" i="1"/>
  <c r="BV125" i="1"/>
  <c r="BW125" i="1"/>
  <c r="BT126" i="1"/>
  <c r="BU126" i="1"/>
  <c r="BV126" i="1"/>
  <c r="BW126" i="1"/>
  <c r="BT127" i="1"/>
  <c r="BU127" i="1"/>
  <c r="BV127" i="1"/>
  <c r="BW127" i="1"/>
  <c r="BT128" i="1"/>
  <c r="BU128" i="1"/>
  <c r="BV128" i="1"/>
  <c r="BW128" i="1"/>
  <c r="BT129" i="1"/>
  <c r="BU129" i="1"/>
  <c r="BV129" i="1"/>
  <c r="BW129" i="1"/>
  <c r="BT130" i="1"/>
  <c r="BU130" i="1"/>
  <c r="BV130" i="1"/>
  <c r="BW130" i="1"/>
  <c r="BT131" i="1"/>
  <c r="BU131" i="1"/>
  <c r="BV131" i="1"/>
  <c r="BW131" i="1"/>
  <c r="BT132" i="1"/>
  <c r="BU132" i="1"/>
  <c r="BV132" i="1"/>
  <c r="BW132" i="1"/>
  <c r="BT133" i="1"/>
  <c r="BU133" i="1"/>
  <c r="BV133" i="1"/>
  <c r="BW133" i="1"/>
  <c r="BT134" i="1"/>
  <c r="BU134" i="1"/>
  <c r="BV134" i="1"/>
  <c r="BW134" i="1"/>
  <c r="BT135" i="1"/>
  <c r="BU135" i="1"/>
  <c r="BV135" i="1"/>
  <c r="BW135" i="1"/>
  <c r="BT136" i="1"/>
  <c r="BU136" i="1"/>
  <c r="BV136" i="1"/>
  <c r="BW136" i="1"/>
  <c r="BT137" i="1"/>
  <c r="BU137" i="1"/>
  <c r="BV137" i="1"/>
  <c r="BW137" i="1"/>
  <c r="BT138" i="1"/>
  <c r="BU138" i="1"/>
  <c r="BV138" i="1"/>
  <c r="BW138" i="1"/>
  <c r="BT139" i="1"/>
  <c r="BU139" i="1"/>
  <c r="BV139" i="1"/>
  <c r="BW139" i="1"/>
  <c r="BT140" i="1"/>
  <c r="BU140" i="1"/>
  <c r="BV140" i="1"/>
  <c r="BW140" i="1"/>
  <c r="BT141" i="1"/>
  <c r="BU141" i="1"/>
  <c r="BV141" i="1"/>
  <c r="BW141" i="1"/>
  <c r="BT142" i="1"/>
  <c r="BU142" i="1"/>
  <c r="BV142" i="1"/>
  <c r="BW142" i="1"/>
  <c r="BT143" i="1"/>
  <c r="BU143" i="1"/>
  <c r="BV143" i="1"/>
  <c r="BW143" i="1"/>
  <c r="BT144" i="1"/>
  <c r="BU144" i="1"/>
  <c r="BV144" i="1"/>
  <c r="BW144" i="1"/>
  <c r="BT145" i="1"/>
  <c r="BU145" i="1"/>
  <c r="BV145" i="1"/>
  <c r="BW145" i="1"/>
  <c r="BT146" i="1"/>
  <c r="BU146" i="1"/>
  <c r="BV146" i="1"/>
  <c r="BW146" i="1"/>
  <c r="BT147" i="1"/>
  <c r="BU147" i="1"/>
  <c r="BV147" i="1"/>
  <c r="BW147" i="1"/>
  <c r="BT148" i="1"/>
  <c r="BU148" i="1"/>
  <c r="BV148" i="1"/>
  <c r="BW148" i="1"/>
  <c r="BT149" i="1"/>
  <c r="BU149" i="1"/>
  <c r="BV149" i="1"/>
  <c r="BW149" i="1"/>
  <c r="BT150" i="1"/>
  <c r="BU150" i="1"/>
  <c r="BV150" i="1"/>
  <c r="BW150" i="1"/>
  <c r="BT151" i="1"/>
  <c r="BU151" i="1"/>
  <c r="BV151" i="1"/>
  <c r="BW151" i="1"/>
  <c r="BT152" i="1"/>
  <c r="BU152" i="1"/>
  <c r="BV152" i="1"/>
  <c r="BW152" i="1"/>
  <c r="BT153" i="1"/>
  <c r="BU153" i="1"/>
  <c r="BV153" i="1"/>
  <c r="BW153" i="1"/>
  <c r="BT154" i="1"/>
  <c r="BU154" i="1"/>
  <c r="BV154" i="1"/>
  <c r="BW154" i="1"/>
  <c r="BT155" i="1"/>
  <c r="BU155" i="1"/>
  <c r="BV155" i="1"/>
  <c r="BW155" i="1"/>
  <c r="BT156" i="1"/>
  <c r="BU156" i="1"/>
  <c r="BV156" i="1"/>
  <c r="BW156" i="1"/>
  <c r="BT157" i="1"/>
  <c r="BU157" i="1"/>
  <c r="BV157" i="1"/>
  <c r="BW157" i="1"/>
  <c r="BT158" i="1"/>
  <c r="BU158" i="1"/>
  <c r="BV158" i="1"/>
  <c r="BW158" i="1"/>
  <c r="BT159" i="1"/>
  <c r="BU159" i="1"/>
  <c r="BV159" i="1"/>
  <c r="BW159" i="1"/>
  <c r="BT160" i="1"/>
  <c r="BU160" i="1"/>
  <c r="BV160" i="1"/>
  <c r="BW160" i="1"/>
  <c r="BT161" i="1"/>
  <c r="BU161" i="1"/>
  <c r="BV161" i="1"/>
  <c r="BW161" i="1"/>
  <c r="BT162" i="1"/>
  <c r="BU162" i="1"/>
  <c r="BV162" i="1"/>
  <c r="BW162" i="1"/>
  <c r="BT163" i="1"/>
  <c r="BU163" i="1"/>
  <c r="BV163" i="1"/>
  <c r="BW163" i="1"/>
  <c r="BT164" i="1"/>
  <c r="BU164" i="1"/>
  <c r="BV164" i="1"/>
  <c r="BW164" i="1"/>
  <c r="BT165" i="1"/>
  <c r="BU165" i="1"/>
  <c r="BV165" i="1"/>
  <c r="BW165" i="1"/>
  <c r="BT166" i="1"/>
  <c r="BU166" i="1"/>
  <c r="BV166" i="1"/>
  <c r="BW166" i="1"/>
  <c r="BT167" i="1"/>
  <c r="BU167" i="1"/>
  <c r="BV167" i="1"/>
  <c r="BW167" i="1"/>
  <c r="BT168" i="1"/>
  <c r="BU168" i="1"/>
  <c r="BV168" i="1"/>
  <c r="BW168" i="1"/>
  <c r="BT169" i="1"/>
  <c r="BU169" i="1"/>
  <c r="BV169" i="1"/>
  <c r="BW169" i="1"/>
  <c r="BT170" i="1"/>
  <c r="BU170" i="1"/>
  <c r="BV170" i="1"/>
  <c r="BW170" i="1"/>
  <c r="BT171" i="1"/>
  <c r="BU171" i="1"/>
  <c r="BV171" i="1"/>
  <c r="BW171" i="1"/>
  <c r="BT172" i="1"/>
  <c r="BU172" i="1"/>
  <c r="BV172" i="1"/>
  <c r="BW172" i="1"/>
  <c r="BT173" i="1"/>
  <c r="BU173" i="1"/>
  <c r="BV173" i="1"/>
  <c r="BW173" i="1"/>
  <c r="BT174" i="1"/>
  <c r="BU174" i="1"/>
  <c r="BV174" i="1"/>
  <c r="BW174" i="1"/>
  <c r="BT175" i="1"/>
  <c r="BU175" i="1"/>
  <c r="BV175" i="1"/>
  <c r="BW175" i="1"/>
  <c r="BT176" i="1"/>
  <c r="BU176" i="1"/>
  <c r="BV176" i="1"/>
  <c r="BW176" i="1"/>
  <c r="BT177" i="1"/>
  <c r="BU177" i="1"/>
  <c r="BV177" i="1"/>
  <c r="BW177" i="1"/>
  <c r="BT178" i="1"/>
  <c r="BU178" i="1"/>
  <c r="BV178" i="1"/>
  <c r="BW178" i="1"/>
  <c r="BT179" i="1"/>
  <c r="BU179" i="1"/>
  <c r="BV179" i="1"/>
  <c r="BW179" i="1"/>
  <c r="BT180" i="1"/>
  <c r="BU180" i="1"/>
  <c r="BV180" i="1"/>
  <c r="BW180" i="1"/>
  <c r="BT181" i="1"/>
  <c r="BU181" i="1"/>
  <c r="BV181" i="1"/>
  <c r="BW181" i="1"/>
  <c r="BT182" i="1"/>
  <c r="BU182" i="1"/>
  <c r="BV182" i="1"/>
  <c r="BW182" i="1"/>
  <c r="BT183" i="1"/>
  <c r="BU183" i="1"/>
  <c r="BV183" i="1"/>
  <c r="BW183" i="1"/>
  <c r="BT184" i="1"/>
  <c r="BU184" i="1"/>
  <c r="BV184" i="1"/>
  <c r="BW184" i="1"/>
  <c r="BT185" i="1"/>
  <c r="BU185" i="1"/>
  <c r="BV185" i="1"/>
  <c r="BW185" i="1"/>
  <c r="BT186" i="1"/>
  <c r="BU186" i="1"/>
  <c r="BV186" i="1"/>
  <c r="BW186" i="1"/>
  <c r="BT187" i="1"/>
  <c r="BU187" i="1"/>
  <c r="BV187" i="1"/>
  <c r="BW187" i="1"/>
  <c r="BT188" i="1"/>
  <c r="BU188" i="1"/>
  <c r="BV188" i="1"/>
  <c r="BW188" i="1"/>
  <c r="BT189" i="1"/>
  <c r="BU189" i="1"/>
  <c r="BV189" i="1"/>
  <c r="BW189" i="1"/>
  <c r="BT190" i="1"/>
  <c r="BU190" i="1"/>
  <c r="BV190" i="1"/>
  <c r="BW190" i="1"/>
  <c r="BT191" i="1"/>
  <c r="BU191" i="1"/>
  <c r="BV191" i="1"/>
  <c r="BW191" i="1"/>
  <c r="BT192" i="1"/>
  <c r="BU192" i="1"/>
  <c r="BV192" i="1"/>
  <c r="BW192" i="1"/>
  <c r="BT193" i="1"/>
  <c r="BU193" i="1"/>
  <c r="BV193" i="1"/>
  <c r="BW193" i="1"/>
  <c r="BT194" i="1"/>
  <c r="BU194" i="1"/>
  <c r="BV194" i="1"/>
  <c r="BW194" i="1"/>
  <c r="BT195" i="1"/>
  <c r="BU195" i="1"/>
  <c r="BV195" i="1"/>
  <c r="BW195" i="1"/>
  <c r="BT196" i="1"/>
  <c r="BU196" i="1"/>
  <c r="BV196" i="1"/>
  <c r="BW196" i="1"/>
  <c r="BT197" i="1"/>
  <c r="BU197" i="1"/>
  <c r="BV197" i="1"/>
  <c r="BW197" i="1"/>
  <c r="BT198" i="1"/>
  <c r="BU198" i="1"/>
  <c r="BV198" i="1"/>
  <c r="BW198" i="1"/>
  <c r="BT199" i="1"/>
  <c r="BU199" i="1"/>
  <c r="BV199" i="1"/>
  <c r="BW199" i="1"/>
  <c r="BT200" i="1"/>
  <c r="BU200" i="1"/>
  <c r="BV200" i="1"/>
  <c r="BW200" i="1"/>
  <c r="BT201" i="1"/>
  <c r="BU201" i="1"/>
  <c r="BV201" i="1"/>
  <c r="BW201" i="1"/>
  <c r="BT202" i="1"/>
  <c r="BU202" i="1"/>
  <c r="BV202" i="1"/>
  <c r="BW202" i="1"/>
  <c r="BT203" i="1"/>
  <c r="BU203" i="1"/>
  <c r="BV203" i="1"/>
  <c r="BW203" i="1"/>
  <c r="BT204" i="1"/>
  <c r="BU204" i="1"/>
  <c r="BV204" i="1"/>
  <c r="BW204" i="1"/>
  <c r="BT205" i="1"/>
  <c r="BU205" i="1"/>
  <c r="BV205" i="1"/>
  <c r="BW205" i="1"/>
  <c r="BT206" i="1"/>
  <c r="BU206" i="1"/>
  <c r="BV206" i="1"/>
  <c r="BW206" i="1"/>
  <c r="BT207" i="1"/>
  <c r="BU207" i="1"/>
  <c r="BV207" i="1"/>
  <c r="BW207" i="1"/>
  <c r="BT208" i="1"/>
  <c r="BU208" i="1"/>
  <c r="BV208" i="1"/>
  <c r="BW208" i="1"/>
  <c r="BT209" i="1"/>
  <c r="BU209" i="1"/>
  <c r="BV209" i="1"/>
  <c r="BW209" i="1"/>
  <c r="BT210" i="1"/>
  <c r="BU210" i="1"/>
  <c r="BV210" i="1"/>
  <c r="BW210" i="1"/>
  <c r="BT211" i="1"/>
  <c r="BU211" i="1"/>
  <c r="BV211" i="1"/>
  <c r="BW211" i="1"/>
  <c r="BT212" i="1"/>
  <c r="BU212" i="1"/>
  <c r="BV212" i="1"/>
  <c r="BW212" i="1"/>
  <c r="BT213" i="1"/>
  <c r="BU213" i="1"/>
  <c r="BV213" i="1"/>
  <c r="BW213" i="1"/>
  <c r="BT214" i="1"/>
  <c r="BU214" i="1"/>
  <c r="BV214" i="1"/>
  <c r="BW214" i="1"/>
  <c r="BT215" i="1"/>
  <c r="BU215" i="1"/>
  <c r="BV215" i="1"/>
  <c r="BW215" i="1"/>
  <c r="BT216" i="1"/>
  <c r="BU216" i="1"/>
  <c r="BV216" i="1"/>
  <c r="BW216" i="1"/>
  <c r="BT217" i="1"/>
  <c r="BU217" i="1"/>
  <c r="BV217" i="1"/>
  <c r="BW217" i="1"/>
  <c r="BT218" i="1"/>
  <c r="BU218" i="1"/>
  <c r="BV218" i="1"/>
  <c r="BW218" i="1"/>
  <c r="BT219" i="1"/>
  <c r="BU219" i="1"/>
  <c r="BV219" i="1"/>
  <c r="BW219" i="1"/>
  <c r="BT220" i="1"/>
  <c r="BU220" i="1"/>
  <c r="BV220" i="1"/>
  <c r="BW220" i="1"/>
  <c r="BT221" i="1"/>
  <c r="BU221" i="1"/>
  <c r="BV221" i="1"/>
  <c r="BW221" i="1"/>
  <c r="BT222" i="1"/>
  <c r="BU222" i="1"/>
  <c r="BV222" i="1"/>
  <c r="BW222" i="1"/>
  <c r="BT223" i="1"/>
  <c r="BU223" i="1"/>
  <c r="BV223" i="1"/>
  <c r="BW223" i="1"/>
  <c r="BT224" i="1"/>
  <c r="BU224" i="1"/>
  <c r="BV224" i="1"/>
  <c r="BW224" i="1"/>
  <c r="BT225" i="1"/>
  <c r="BU225" i="1"/>
  <c r="BV225" i="1"/>
  <c r="BW225" i="1"/>
  <c r="BT226" i="1"/>
  <c r="BU226" i="1"/>
  <c r="BV226" i="1"/>
  <c r="BW226" i="1"/>
  <c r="BT227" i="1"/>
  <c r="BU227" i="1"/>
  <c r="BV227" i="1"/>
  <c r="BW227" i="1"/>
  <c r="BT228" i="1"/>
  <c r="BU228" i="1"/>
  <c r="BV228" i="1"/>
  <c r="BW228" i="1"/>
  <c r="BT229" i="1"/>
  <c r="BU229" i="1"/>
  <c r="BV229" i="1"/>
  <c r="BW229" i="1"/>
  <c r="BT230" i="1"/>
  <c r="BU230" i="1"/>
  <c r="BV230" i="1"/>
  <c r="BW230" i="1"/>
  <c r="BT231" i="1"/>
  <c r="BU231" i="1"/>
  <c r="BV231" i="1"/>
  <c r="BW231" i="1"/>
  <c r="BT232" i="1"/>
  <c r="BU232" i="1"/>
  <c r="BV232" i="1"/>
  <c r="BW232" i="1"/>
  <c r="BS233" i="1"/>
  <c r="BR233" i="1" s="1"/>
  <c r="BT233" i="1"/>
  <c r="BU233" i="1"/>
  <c r="BV233" i="1"/>
  <c r="BW233" i="1"/>
  <c r="BT234" i="1"/>
  <c r="BU234" i="1"/>
  <c r="BV234" i="1"/>
  <c r="BW234" i="1"/>
  <c r="BT235" i="1"/>
  <c r="BU235" i="1"/>
  <c r="BV235" i="1"/>
  <c r="BW235" i="1"/>
  <c r="BT236" i="1"/>
  <c r="BU236" i="1"/>
  <c r="BV236" i="1"/>
  <c r="BW236" i="1"/>
  <c r="BT237" i="1"/>
  <c r="BU237" i="1"/>
  <c r="BV237" i="1"/>
  <c r="BW237" i="1"/>
  <c r="BT238" i="1"/>
  <c r="BU238" i="1"/>
  <c r="BV238" i="1"/>
  <c r="BW238" i="1"/>
  <c r="BT239" i="1"/>
  <c r="BU239" i="1"/>
  <c r="BV239" i="1"/>
  <c r="BW239" i="1"/>
  <c r="BT240" i="1"/>
  <c r="BU240" i="1"/>
  <c r="BV240" i="1"/>
  <c r="BW240" i="1"/>
  <c r="BT241" i="1"/>
  <c r="BU241" i="1"/>
  <c r="BV241" i="1"/>
  <c r="BW241" i="1"/>
  <c r="BT242" i="1"/>
  <c r="BU242" i="1"/>
  <c r="BV242" i="1"/>
  <c r="BW242" i="1"/>
  <c r="BT243" i="1"/>
  <c r="BU243" i="1"/>
  <c r="BV243" i="1"/>
  <c r="BW243" i="1"/>
  <c r="BT244" i="1"/>
  <c r="BU244" i="1"/>
  <c r="BV244" i="1"/>
  <c r="BW244" i="1"/>
  <c r="BT245" i="1"/>
  <c r="BU245" i="1"/>
  <c r="BV245" i="1"/>
  <c r="BW245" i="1"/>
  <c r="BT246" i="1"/>
  <c r="BU246" i="1"/>
  <c r="BV246" i="1"/>
  <c r="BW246" i="1"/>
  <c r="BT247" i="1"/>
  <c r="BU247" i="1"/>
  <c r="BV247" i="1"/>
  <c r="BW247" i="1"/>
  <c r="BT248" i="1"/>
  <c r="BU248" i="1"/>
  <c r="BV248" i="1"/>
  <c r="BW248" i="1"/>
  <c r="BT249" i="1"/>
  <c r="BU249" i="1"/>
  <c r="BV249" i="1"/>
  <c r="BW249" i="1"/>
  <c r="BT250" i="1"/>
  <c r="BU250" i="1"/>
  <c r="BV250" i="1"/>
  <c r="BW250" i="1"/>
  <c r="BT251" i="1"/>
  <c r="BU251" i="1"/>
  <c r="BV251" i="1"/>
  <c r="BW251" i="1"/>
  <c r="BT252" i="1"/>
  <c r="BU252" i="1"/>
  <c r="BV252" i="1"/>
  <c r="BW252" i="1"/>
  <c r="BT253" i="1"/>
  <c r="BU253" i="1"/>
  <c r="BV253" i="1"/>
  <c r="BW253" i="1"/>
  <c r="BT254" i="1"/>
  <c r="BU254" i="1"/>
  <c r="BV254" i="1"/>
  <c r="BW254" i="1"/>
  <c r="BT255" i="1"/>
  <c r="BU255" i="1"/>
  <c r="BV255" i="1"/>
  <c r="BW255" i="1"/>
  <c r="BT256" i="1"/>
  <c r="BU256" i="1"/>
  <c r="BV256" i="1"/>
  <c r="BW256" i="1"/>
  <c r="BT257" i="1"/>
  <c r="BU257" i="1"/>
  <c r="BV257" i="1"/>
  <c r="BW257" i="1"/>
  <c r="BT258" i="1"/>
  <c r="BU258" i="1"/>
  <c r="BV258" i="1"/>
  <c r="BW258" i="1"/>
  <c r="BT259" i="1"/>
  <c r="BU259" i="1"/>
  <c r="BV259" i="1"/>
  <c r="BW259" i="1"/>
  <c r="BT260" i="1"/>
  <c r="BU260" i="1"/>
  <c r="BV260" i="1"/>
  <c r="BW260" i="1"/>
  <c r="BL259" i="1"/>
  <c r="CC259" i="1" s="1"/>
  <c r="BL260" i="1"/>
  <c r="BL256" i="1"/>
  <c r="BL257" i="1"/>
  <c r="CC257" i="1" s="1"/>
  <c r="BL258" i="1"/>
  <c r="BL251" i="1"/>
  <c r="CC251" i="1" s="1"/>
  <c r="BL252" i="1"/>
  <c r="BL253" i="1"/>
  <c r="CC253" i="1" s="1"/>
  <c r="BL254" i="1"/>
  <c r="BL255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CC117" i="1" s="1"/>
  <c r="BL118" i="1"/>
  <c r="BL119" i="1"/>
  <c r="BL120" i="1"/>
  <c r="BL121" i="1"/>
  <c r="BL122" i="1"/>
  <c r="BL123" i="1"/>
  <c r="BL124" i="1"/>
  <c r="CC124" i="1" s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CC145" i="1" s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CC165" i="1" s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CC177" i="1" s="1"/>
  <c r="BL178" i="1"/>
  <c r="BL179" i="1"/>
  <c r="BL180" i="1"/>
  <c r="BL181" i="1"/>
  <c r="BL182" i="1"/>
  <c r="BL183" i="1"/>
  <c r="BL184" i="1"/>
  <c r="BL185" i="1"/>
  <c r="CC185" i="1" s="1"/>
  <c r="BL186" i="1"/>
  <c r="BL187" i="1"/>
  <c r="BL188" i="1"/>
  <c r="BL189" i="1"/>
  <c r="BL190" i="1"/>
  <c r="BL191" i="1"/>
  <c r="BL192" i="1"/>
  <c r="BL193" i="1"/>
  <c r="BL194" i="1"/>
  <c r="BL195" i="1"/>
  <c r="CC195" i="1" s="1"/>
  <c r="BL196" i="1"/>
  <c r="BL197" i="1"/>
  <c r="CC197" i="1" s="1"/>
  <c r="BL198" i="1"/>
  <c r="BL199" i="1"/>
  <c r="BL200" i="1"/>
  <c r="BL201" i="1"/>
  <c r="BL202" i="1"/>
  <c r="BL203" i="1"/>
  <c r="BL204" i="1"/>
  <c r="BL205" i="1"/>
  <c r="BL206" i="1"/>
  <c r="BL207" i="1"/>
  <c r="CC207" i="1" s="1"/>
  <c r="BL208" i="1"/>
  <c r="BL209" i="1"/>
  <c r="CC209" i="1" s="1"/>
  <c r="BL210" i="1"/>
  <c r="BL211" i="1"/>
  <c r="BL212" i="1"/>
  <c r="BL213" i="1"/>
  <c r="BL214" i="1"/>
  <c r="BL215" i="1"/>
  <c r="BL216" i="1"/>
  <c r="BL217" i="1"/>
  <c r="CC217" i="1" s="1"/>
  <c r="BL218" i="1"/>
  <c r="BL219" i="1"/>
  <c r="CC219" i="1" s="1"/>
  <c r="BL220" i="1"/>
  <c r="BL221" i="1"/>
  <c r="CC221" i="1" s="1"/>
  <c r="BL222" i="1"/>
  <c r="BL223" i="1"/>
  <c r="BL224" i="1"/>
  <c r="BL225" i="1"/>
  <c r="BL226" i="1"/>
  <c r="BL227" i="1"/>
  <c r="BL228" i="1"/>
  <c r="BL229" i="1"/>
  <c r="BL230" i="1"/>
  <c r="BL231" i="1"/>
  <c r="CC231" i="1" s="1"/>
  <c r="BL232" i="1"/>
  <c r="BL233" i="1"/>
  <c r="CC233" i="1" s="1"/>
  <c r="BL234" i="1"/>
  <c r="BL235" i="1"/>
  <c r="BL236" i="1"/>
  <c r="BL237" i="1"/>
  <c r="BL238" i="1"/>
  <c r="BL239" i="1"/>
  <c r="CC239" i="1" s="1"/>
  <c r="BL240" i="1"/>
  <c r="BL241" i="1"/>
  <c r="BL242" i="1"/>
  <c r="BL243" i="1"/>
  <c r="CC243" i="1" s="1"/>
  <c r="BL244" i="1"/>
  <c r="BL245" i="1"/>
  <c r="CC245" i="1" s="1"/>
  <c r="BL246" i="1"/>
  <c r="BL247" i="1"/>
  <c r="BL248" i="1"/>
  <c r="BL249" i="1"/>
  <c r="BL250" i="1"/>
  <c r="BU78" i="1"/>
  <c r="BV78" i="1"/>
  <c r="BW78" i="1"/>
  <c r="BU79" i="1"/>
  <c r="BV79" i="1"/>
  <c r="BW79" i="1"/>
  <c r="BU80" i="1"/>
  <c r="BV80" i="1"/>
  <c r="BW80" i="1"/>
  <c r="BU81" i="1"/>
  <c r="BV81" i="1"/>
  <c r="BW81" i="1"/>
  <c r="BU82" i="1"/>
  <c r="BV82" i="1"/>
  <c r="BW82" i="1"/>
  <c r="BU83" i="1"/>
  <c r="BV83" i="1"/>
  <c r="BW83" i="1"/>
  <c r="BU84" i="1"/>
  <c r="BV84" i="1"/>
  <c r="BW84" i="1"/>
  <c r="BU85" i="1"/>
  <c r="BV85" i="1"/>
  <c r="BW85" i="1"/>
  <c r="BU86" i="1"/>
  <c r="BV86" i="1"/>
  <c r="BW86" i="1"/>
  <c r="BU87" i="1"/>
  <c r="BV87" i="1"/>
  <c r="BW87" i="1"/>
  <c r="BU88" i="1"/>
  <c r="BV88" i="1"/>
  <c r="BW88" i="1"/>
  <c r="BU89" i="1"/>
  <c r="BV89" i="1"/>
  <c r="BW89" i="1"/>
  <c r="BU90" i="1"/>
  <c r="BV90" i="1"/>
  <c r="BW90" i="1"/>
  <c r="BU91" i="1"/>
  <c r="BV91" i="1"/>
  <c r="BW91" i="1"/>
  <c r="BU92" i="1"/>
  <c r="BV92" i="1"/>
  <c r="BW92" i="1"/>
  <c r="BU93" i="1"/>
  <c r="BV93" i="1"/>
  <c r="BW93" i="1"/>
  <c r="BU94" i="1"/>
  <c r="BV94" i="1"/>
  <c r="BW94" i="1"/>
  <c r="BU95" i="1"/>
  <c r="BV95" i="1"/>
  <c r="BW95" i="1"/>
  <c r="BU96" i="1"/>
  <c r="BV96" i="1"/>
  <c r="BW96" i="1"/>
  <c r="BW77" i="1"/>
  <c r="BV77" i="1"/>
  <c r="BU77" i="1"/>
  <c r="BL78" i="1"/>
  <c r="CC78" i="1" s="1"/>
  <c r="BL79" i="1"/>
  <c r="CC79" i="1" s="1"/>
  <c r="BL80" i="1"/>
  <c r="CC80" i="1" s="1"/>
  <c r="BL81" i="1"/>
  <c r="CC81" i="1" s="1"/>
  <c r="BL82" i="1"/>
  <c r="CC82" i="1" s="1"/>
  <c r="BL83" i="1"/>
  <c r="CC83" i="1" s="1"/>
  <c r="BL84" i="1"/>
  <c r="CC84" i="1" s="1"/>
  <c r="BL85" i="1"/>
  <c r="CC85" i="1" s="1"/>
  <c r="BL86" i="1"/>
  <c r="CC86" i="1" s="1"/>
  <c r="BL87" i="1"/>
  <c r="CC87" i="1" s="1"/>
  <c r="BL88" i="1"/>
  <c r="CC88" i="1" s="1"/>
  <c r="BL89" i="1"/>
  <c r="CC89" i="1" s="1"/>
  <c r="BL90" i="1"/>
  <c r="CC90" i="1" s="1"/>
  <c r="BL91" i="1"/>
  <c r="CC91" i="1" s="1"/>
  <c r="BL92" i="1"/>
  <c r="CC92" i="1" s="1"/>
  <c r="BL93" i="1"/>
  <c r="CC93" i="1" s="1"/>
  <c r="BL94" i="1"/>
  <c r="CC94" i="1" s="1"/>
  <c r="BL95" i="1"/>
  <c r="CC95" i="1" s="1"/>
  <c r="BL96" i="1"/>
  <c r="CC96" i="1" s="1"/>
  <c r="BL77" i="1"/>
  <c r="CC77" i="1" s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S259" i="1" l="1"/>
  <c r="BR259" i="1" s="1"/>
  <c r="B10" i="2"/>
  <c r="R9" i="2"/>
  <c r="U9" i="2"/>
  <c r="V9" i="2"/>
  <c r="S9" i="2"/>
  <c r="O9" i="2"/>
  <c r="Q9" i="2"/>
  <c r="F7" i="7"/>
  <c r="G5" i="7"/>
  <c r="F4" i="7"/>
  <c r="BX118" i="1"/>
  <c r="F6" i="7"/>
  <c r="BX220" i="1"/>
  <c r="BX97" i="1"/>
  <c r="BX138" i="1"/>
  <c r="BX132" i="1"/>
  <c r="BX222" i="1"/>
  <c r="BS145" i="1"/>
  <c r="BR145" i="1" s="1"/>
  <c r="BS219" i="1"/>
  <c r="BR219" i="1" s="1"/>
  <c r="BX105" i="1"/>
  <c r="BX184" i="1"/>
  <c r="BS239" i="1"/>
  <c r="BR239" i="1" s="1"/>
  <c r="BS207" i="1"/>
  <c r="BR207" i="1" s="1"/>
  <c r="BX186" i="1"/>
  <c r="BX244" i="1"/>
  <c r="BX206" i="1"/>
  <c r="BS243" i="1"/>
  <c r="BR243" i="1" s="1"/>
  <c r="BS185" i="1"/>
  <c r="BR185" i="1" s="1"/>
  <c r="BX260" i="1"/>
  <c r="BX208" i="1"/>
  <c r="BX242" i="1"/>
  <c r="BS257" i="1"/>
  <c r="BR257" i="1" s="1"/>
  <c r="BX254" i="1"/>
  <c r="BX250" i="1"/>
  <c r="BS221" i="1"/>
  <c r="BR221" i="1" s="1"/>
  <c r="BS124" i="1"/>
  <c r="BR124" i="1" s="1"/>
  <c r="BX90" i="1"/>
  <c r="BX252" i="1"/>
  <c r="BS197" i="1"/>
  <c r="BR197" i="1" s="1"/>
  <c r="BX194" i="1"/>
  <c r="BS199" i="1"/>
  <c r="BR199" i="1" s="1"/>
  <c r="CC199" i="1"/>
  <c r="BS187" i="1"/>
  <c r="BR187" i="1" s="1"/>
  <c r="CC187" i="1"/>
  <c r="BS115" i="1"/>
  <c r="BR115" i="1" s="1"/>
  <c r="CC115" i="1"/>
  <c r="BS103" i="1"/>
  <c r="BR103" i="1" s="1"/>
  <c r="CC103" i="1"/>
  <c r="BS258" i="1"/>
  <c r="BR258" i="1" s="1"/>
  <c r="CC258" i="1"/>
  <c r="BS165" i="1"/>
  <c r="BR165" i="1" s="1"/>
  <c r="BS246" i="1"/>
  <c r="BR246" i="1" s="1"/>
  <c r="CC246" i="1"/>
  <c r="BS234" i="1"/>
  <c r="BR234" i="1" s="1"/>
  <c r="CC234" i="1"/>
  <c r="BS222" i="1"/>
  <c r="BR222" i="1" s="1"/>
  <c r="CC222" i="1"/>
  <c r="BS210" i="1"/>
  <c r="BR210" i="1" s="1"/>
  <c r="CC210" i="1"/>
  <c r="BS198" i="1"/>
  <c r="BR198" i="1" s="1"/>
  <c r="CC198" i="1"/>
  <c r="BS186" i="1"/>
  <c r="BR186" i="1" s="1"/>
  <c r="CC186" i="1"/>
  <c r="BS174" i="1"/>
  <c r="BR174" i="1" s="1"/>
  <c r="CC174" i="1"/>
  <c r="BS162" i="1"/>
  <c r="BR162" i="1" s="1"/>
  <c r="CC162" i="1"/>
  <c r="BS150" i="1"/>
  <c r="BR150" i="1" s="1"/>
  <c r="CC150" i="1"/>
  <c r="BS138" i="1"/>
  <c r="BR138" i="1" s="1"/>
  <c r="CC138" i="1"/>
  <c r="BS126" i="1"/>
  <c r="BR126" i="1" s="1"/>
  <c r="CC126" i="1"/>
  <c r="BS114" i="1"/>
  <c r="BR114" i="1" s="1"/>
  <c r="CC114" i="1"/>
  <c r="BS102" i="1"/>
  <c r="BR102" i="1" s="1"/>
  <c r="CC102" i="1"/>
  <c r="BX238" i="1"/>
  <c r="BX196" i="1"/>
  <c r="BS161" i="1"/>
  <c r="BR161" i="1" s="1"/>
  <c r="CC161" i="1"/>
  <c r="BX115" i="1"/>
  <c r="BS244" i="1"/>
  <c r="BR244" i="1" s="1"/>
  <c r="CC244" i="1"/>
  <c r="BS232" i="1"/>
  <c r="BR232" i="1" s="1"/>
  <c r="CC232" i="1"/>
  <c r="BS220" i="1"/>
  <c r="BR220" i="1" s="1"/>
  <c r="CC220" i="1"/>
  <c r="BS208" i="1"/>
  <c r="BR208" i="1" s="1"/>
  <c r="CC208" i="1"/>
  <c r="BS196" i="1"/>
  <c r="BR196" i="1" s="1"/>
  <c r="CC196" i="1"/>
  <c r="BS184" i="1"/>
  <c r="BR184" i="1" s="1"/>
  <c r="CC184" i="1"/>
  <c r="BS172" i="1"/>
  <c r="BR172" i="1" s="1"/>
  <c r="CC172" i="1"/>
  <c r="BS160" i="1"/>
  <c r="BR160" i="1" s="1"/>
  <c r="CC160" i="1"/>
  <c r="BS148" i="1"/>
  <c r="BR148" i="1" s="1"/>
  <c r="CC148" i="1"/>
  <c r="BS136" i="1"/>
  <c r="BR136" i="1" s="1"/>
  <c r="CC136" i="1"/>
  <c r="BS112" i="1"/>
  <c r="BR112" i="1" s="1"/>
  <c r="CC112" i="1"/>
  <c r="BS100" i="1"/>
  <c r="BR100" i="1" s="1"/>
  <c r="CC100" i="1"/>
  <c r="BS260" i="1"/>
  <c r="BR260" i="1" s="1"/>
  <c r="CC260" i="1"/>
  <c r="BX256" i="1"/>
  <c r="BS251" i="1"/>
  <c r="BR251" i="1" s="1"/>
  <c r="BS241" i="1"/>
  <c r="BR241" i="1" s="1"/>
  <c r="CC241" i="1"/>
  <c r="BS229" i="1"/>
  <c r="BR229" i="1" s="1"/>
  <c r="CC229" i="1"/>
  <c r="BS205" i="1"/>
  <c r="BR205" i="1" s="1"/>
  <c r="CC205" i="1"/>
  <c r="BS193" i="1"/>
  <c r="BR193" i="1" s="1"/>
  <c r="CC193" i="1"/>
  <c r="BS181" i="1"/>
  <c r="BR181" i="1" s="1"/>
  <c r="CC181" i="1"/>
  <c r="BS169" i="1"/>
  <c r="BR169" i="1" s="1"/>
  <c r="CC169" i="1"/>
  <c r="BS157" i="1"/>
  <c r="BR157" i="1" s="1"/>
  <c r="CC157" i="1"/>
  <c r="BS133" i="1"/>
  <c r="BR133" i="1" s="1"/>
  <c r="CC133" i="1"/>
  <c r="BS121" i="1"/>
  <c r="BR121" i="1" s="1"/>
  <c r="CC121" i="1"/>
  <c r="BS109" i="1"/>
  <c r="BR109" i="1" s="1"/>
  <c r="CC109" i="1"/>
  <c r="BS97" i="1"/>
  <c r="BR97" i="1" s="1"/>
  <c r="CC97" i="1"/>
  <c r="BX258" i="1"/>
  <c r="BS195" i="1"/>
  <c r="BR195" i="1" s="1"/>
  <c r="BS117" i="1"/>
  <c r="BR117" i="1" s="1"/>
  <c r="BS240" i="1"/>
  <c r="BR240" i="1" s="1"/>
  <c r="CC240" i="1"/>
  <c r="BS228" i="1"/>
  <c r="BR228" i="1" s="1"/>
  <c r="CC228" i="1"/>
  <c r="BS216" i="1"/>
  <c r="BR216" i="1" s="1"/>
  <c r="CC216" i="1"/>
  <c r="BS204" i="1"/>
  <c r="BR204" i="1" s="1"/>
  <c r="CC204" i="1"/>
  <c r="BS192" i="1"/>
  <c r="BR192" i="1" s="1"/>
  <c r="CC192" i="1"/>
  <c r="BS180" i="1"/>
  <c r="BR180" i="1" s="1"/>
  <c r="CC180" i="1"/>
  <c r="BS168" i="1"/>
  <c r="BR168" i="1" s="1"/>
  <c r="CC168" i="1"/>
  <c r="BS156" i="1"/>
  <c r="BR156" i="1" s="1"/>
  <c r="CC156" i="1"/>
  <c r="BS144" i="1"/>
  <c r="BR144" i="1" s="1"/>
  <c r="CC144" i="1"/>
  <c r="BS132" i="1"/>
  <c r="BR132" i="1" s="1"/>
  <c r="CC132" i="1"/>
  <c r="BS120" i="1"/>
  <c r="BR120" i="1" s="1"/>
  <c r="CC120" i="1"/>
  <c r="BS108" i="1"/>
  <c r="BR108" i="1" s="1"/>
  <c r="CC108" i="1"/>
  <c r="BS255" i="1"/>
  <c r="BR255" i="1" s="1"/>
  <c r="CC255" i="1"/>
  <c r="BS231" i="1"/>
  <c r="BR231" i="1" s="1"/>
  <c r="BS227" i="1"/>
  <c r="BR227" i="1" s="1"/>
  <c r="CC227" i="1"/>
  <c r="BS215" i="1"/>
  <c r="BR215" i="1" s="1"/>
  <c r="CC215" i="1"/>
  <c r="BS203" i="1"/>
  <c r="BR203" i="1" s="1"/>
  <c r="CC203" i="1"/>
  <c r="BS191" i="1"/>
  <c r="BR191" i="1" s="1"/>
  <c r="CC191" i="1"/>
  <c r="BS179" i="1"/>
  <c r="BR179" i="1" s="1"/>
  <c r="CC179" i="1"/>
  <c r="BS167" i="1"/>
  <c r="BR167" i="1" s="1"/>
  <c r="CC167" i="1"/>
  <c r="BS155" i="1"/>
  <c r="BR155" i="1" s="1"/>
  <c r="CC155" i="1"/>
  <c r="BS143" i="1"/>
  <c r="BR143" i="1" s="1"/>
  <c r="CC143" i="1"/>
  <c r="BS131" i="1"/>
  <c r="BR131" i="1" s="1"/>
  <c r="CC131" i="1"/>
  <c r="BS119" i="1"/>
  <c r="BR119" i="1" s="1"/>
  <c r="CC119" i="1"/>
  <c r="BS107" i="1"/>
  <c r="BR107" i="1" s="1"/>
  <c r="CC107" i="1"/>
  <c r="BS254" i="1"/>
  <c r="BR254" i="1" s="1"/>
  <c r="CC254" i="1"/>
  <c r="BS217" i="1"/>
  <c r="BR217" i="1" s="1"/>
  <c r="BX101" i="1"/>
  <c r="B183" i="1"/>
  <c r="T140" i="4"/>
  <c r="BS139" i="1"/>
  <c r="BR139" i="1" s="1"/>
  <c r="CC139" i="1"/>
  <c r="BS175" i="1"/>
  <c r="BR175" i="1" s="1"/>
  <c r="CC175" i="1"/>
  <c r="BS163" i="1"/>
  <c r="BR163" i="1" s="1"/>
  <c r="CC163" i="1"/>
  <c r="BS214" i="1"/>
  <c r="BR214" i="1" s="1"/>
  <c r="CC214" i="1"/>
  <c r="BS154" i="1"/>
  <c r="BR154" i="1" s="1"/>
  <c r="CC154" i="1"/>
  <c r="BS118" i="1"/>
  <c r="BR118" i="1" s="1"/>
  <c r="CC118" i="1"/>
  <c r="BS213" i="1"/>
  <c r="BR213" i="1" s="1"/>
  <c r="CC213" i="1"/>
  <c r="BS247" i="1"/>
  <c r="BR247" i="1" s="1"/>
  <c r="CC247" i="1"/>
  <c r="BS235" i="1"/>
  <c r="BR235" i="1" s="1"/>
  <c r="CC235" i="1"/>
  <c r="BS223" i="1"/>
  <c r="BR223" i="1" s="1"/>
  <c r="CC223" i="1"/>
  <c r="BS127" i="1"/>
  <c r="BR127" i="1" s="1"/>
  <c r="CC127" i="1"/>
  <c r="BX246" i="1"/>
  <c r="BS173" i="1"/>
  <c r="BR173" i="1" s="1"/>
  <c r="CC173" i="1"/>
  <c r="BS149" i="1"/>
  <c r="BR149" i="1" s="1"/>
  <c r="CC149" i="1"/>
  <c r="BS137" i="1"/>
  <c r="BR137" i="1" s="1"/>
  <c r="CC137" i="1"/>
  <c r="BS125" i="1"/>
  <c r="BR125" i="1" s="1"/>
  <c r="CC125" i="1"/>
  <c r="BS113" i="1"/>
  <c r="BR113" i="1" s="1"/>
  <c r="CC113" i="1"/>
  <c r="BS101" i="1"/>
  <c r="BR101" i="1" s="1"/>
  <c r="CC101" i="1"/>
  <c r="BS256" i="1"/>
  <c r="BR256" i="1" s="1"/>
  <c r="CC256" i="1"/>
  <c r="BS151" i="1"/>
  <c r="BR151" i="1" s="1"/>
  <c r="CC151" i="1"/>
  <c r="BS250" i="1"/>
  <c r="BR250" i="1" s="1"/>
  <c r="CC250" i="1"/>
  <c r="BS238" i="1"/>
  <c r="BR238" i="1" s="1"/>
  <c r="CC238" i="1"/>
  <c r="BS226" i="1"/>
  <c r="BR226" i="1" s="1"/>
  <c r="CC226" i="1"/>
  <c r="BS202" i="1"/>
  <c r="BR202" i="1" s="1"/>
  <c r="CC202" i="1"/>
  <c r="BS190" i="1"/>
  <c r="BR190" i="1" s="1"/>
  <c r="CC190" i="1"/>
  <c r="BS178" i="1"/>
  <c r="BR178" i="1" s="1"/>
  <c r="CC178" i="1"/>
  <c r="BS166" i="1"/>
  <c r="BR166" i="1" s="1"/>
  <c r="CC166" i="1"/>
  <c r="BS142" i="1"/>
  <c r="BR142" i="1" s="1"/>
  <c r="CC142" i="1"/>
  <c r="BS130" i="1"/>
  <c r="BR130" i="1" s="1"/>
  <c r="CC130" i="1"/>
  <c r="BS106" i="1"/>
  <c r="BR106" i="1" s="1"/>
  <c r="CC106" i="1"/>
  <c r="BS249" i="1"/>
  <c r="BR249" i="1" s="1"/>
  <c r="CC249" i="1"/>
  <c r="BS237" i="1"/>
  <c r="BR237" i="1" s="1"/>
  <c r="CC237" i="1"/>
  <c r="BS225" i="1"/>
  <c r="BR225" i="1" s="1"/>
  <c r="CC225" i="1"/>
  <c r="BS201" i="1"/>
  <c r="BR201" i="1" s="1"/>
  <c r="CC201" i="1"/>
  <c r="BS189" i="1"/>
  <c r="BR189" i="1" s="1"/>
  <c r="CC189" i="1"/>
  <c r="BS153" i="1"/>
  <c r="BR153" i="1" s="1"/>
  <c r="CC153" i="1"/>
  <c r="BS141" i="1"/>
  <c r="BR141" i="1" s="1"/>
  <c r="CC141" i="1"/>
  <c r="BS129" i="1"/>
  <c r="BR129" i="1" s="1"/>
  <c r="CC129" i="1"/>
  <c r="BS105" i="1"/>
  <c r="BR105" i="1" s="1"/>
  <c r="CC105" i="1"/>
  <c r="BS252" i="1"/>
  <c r="BR252" i="1" s="1"/>
  <c r="CC252" i="1"/>
  <c r="BS248" i="1"/>
  <c r="BR248" i="1" s="1"/>
  <c r="CC248" i="1"/>
  <c r="BS236" i="1"/>
  <c r="BR236" i="1" s="1"/>
  <c r="CC236" i="1"/>
  <c r="BS224" i="1"/>
  <c r="BR224" i="1" s="1"/>
  <c r="CC224" i="1"/>
  <c r="BS212" i="1"/>
  <c r="BR212" i="1" s="1"/>
  <c r="CC212" i="1"/>
  <c r="BS200" i="1"/>
  <c r="BR200" i="1" s="1"/>
  <c r="CC200" i="1"/>
  <c r="BS188" i="1"/>
  <c r="BR188" i="1" s="1"/>
  <c r="CC188" i="1"/>
  <c r="BS176" i="1"/>
  <c r="BR176" i="1" s="1"/>
  <c r="CC176" i="1"/>
  <c r="BS164" i="1"/>
  <c r="BR164" i="1" s="1"/>
  <c r="CC164" i="1"/>
  <c r="BS152" i="1"/>
  <c r="BR152" i="1" s="1"/>
  <c r="CC152" i="1"/>
  <c r="BS140" i="1"/>
  <c r="BR140" i="1" s="1"/>
  <c r="CC140" i="1"/>
  <c r="BS128" i="1"/>
  <c r="BR128" i="1" s="1"/>
  <c r="CC128" i="1"/>
  <c r="BS116" i="1"/>
  <c r="BR116" i="1" s="1"/>
  <c r="CC116" i="1"/>
  <c r="BS104" i="1"/>
  <c r="BR104" i="1" s="1"/>
  <c r="CC104" i="1"/>
  <c r="BX216" i="1"/>
  <c r="BS177" i="1"/>
  <c r="BR177" i="1" s="1"/>
  <c r="BX168" i="1"/>
  <c r="BS211" i="1"/>
  <c r="BR211" i="1" s="1"/>
  <c r="CC211" i="1"/>
  <c r="BS183" i="1"/>
  <c r="BR183" i="1" s="1"/>
  <c r="CC183" i="1"/>
  <c r="BS171" i="1"/>
  <c r="BR171" i="1" s="1"/>
  <c r="CC171" i="1"/>
  <c r="BS159" i="1"/>
  <c r="BR159" i="1" s="1"/>
  <c r="CC159" i="1"/>
  <c r="BS147" i="1"/>
  <c r="BR147" i="1" s="1"/>
  <c r="CC147" i="1"/>
  <c r="BS135" i="1"/>
  <c r="BR135" i="1" s="1"/>
  <c r="CC135" i="1"/>
  <c r="BS123" i="1"/>
  <c r="BR123" i="1" s="1"/>
  <c r="CC123" i="1"/>
  <c r="BS111" i="1"/>
  <c r="BR111" i="1" s="1"/>
  <c r="CC111" i="1"/>
  <c r="BS99" i="1"/>
  <c r="BR99" i="1" s="1"/>
  <c r="CC99" i="1"/>
  <c r="BX248" i="1"/>
  <c r="BX204" i="1"/>
  <c r="BS242" i="1"/>
  <c r="BR242" i="1" s="1"/>
  <c r="CC242" i="1"/>
  <c r="BS230" i="1"/>
  <c r="BR230" i="1" s="1"/>
  <c r="CC230" i="1"/>
  <c r="BS218" i="1"/>
  <c r="BR218" i="1" s="1"/>
  <c r="CC218" i="1"/>
  <c r="BS206" i="1"/>
  <c r="BR206" i="1" s="1"/>
  <c r="CC206" i="1"/>
  <c r="BS194" i="1"/>
  <c r="BR194" i="1" s="1"/>
  <c r="CC194" i="1"/>
  <c r="BS182" i="1"/>
  <c r="BR182" i="1" s="1"/>
  <c r="CC182" i="1"/>
  <c r="BS170" i="1"/>
  <c r="BR170" i="1" s="1"/>
  <c r="CC170" i="1"/>
  <c r="BS158" i="1"/>
  <c r="BR158" i="1" s="1"/>
  <c r="CC158" i="1"/>
  <c r="BS146" i="1"/>
  <c r="BR146" i="1" s="1"/>
  <c r="CC146" i="1"/>
  <c r="BS134" i="1"/>
  <c r="BR134" i="1" s="1"/>
  <c r="CC134" i="1"/>
  <c r="BS122" i="1"/>
  <c r="BR122" i="1" s="1"/>
  <c r="CC122" i="1"/>
  <c r="BS110" i="1"/>
  <c r="BR110" i="1" s="1"/>
  <c r="CC110" i="1"/>
  <c r="BS98" i="1"/>
  <c r="BR98" i="1" s="1"/>
  <c r="CC98" i="1"/>
  <c r="BS253" i="1"/>
  <c r="BR253" i="1" s="1"/>
  <c r="BS245" i="1"/>
  <c r="BR245" i="1" s="1"/>
  <c r="BS209" i="1"/>
  <c r="BR209" i="1" s="1"/>
  <c r="BX240" i="1"/>
  <c r="BX232" i="1"/>
  <c r="BX234" i="1"/>
  <c r="BX236" i="1"/>
  <c r="BX230" i="1"/>
  <c r="BX228" i="1"/>
  <c r="BX226" i="1"/>
  <c r="BX224" i="1"/>
  <c r="BX218" i="1"/>
  <c r="BX214" i="1"/>
  <c r="BX212" i="1"/>
  <c r="BX210" i="1"/>
  <c r="BX202" i="1"/>
  <c r="BX200" i="1"/>
  <c r="BX198" i="1"/>
  <c r="BX190" i="1"/>
  <c r="BX192" i="1"/>
  <c r="BX188" i="1"/>
  <c r="BX178" i="1"/>
  <c r="BX182" i="1"/>
  <c r="BX180" i="1"/>
  <c r="BX176" i="1"/>
  <c r="BX174" i="1"/>
  <c r="BX166" i="1"/>
  <c r="BX170" i="1"/>
  <c r="BX172" i="1"/>
  <c r="BX116" i="1"/>
  <c r="BX160" i="1"/>
  <c r="BX120" i="1"/>
  <c r="BX86" i="1"/>
  <c r="BX162" i="1"/>
  <c r="BX164" i="1"/>
  <c r="BX158" i="1"/>
  <c r="BX156" i="1"/>
  <c r="BX154" i="1"/>
  <c r="BX155" i="1"/>
  <c r="BX150" i="1"/>
  <c r="BX148" i="1"/>
  <c r="BX146" i="1"/>
  <c r="BX152" i="1"/>
  <c r="BX142" i="1"/>
  <c r="BX140" i="1"/>
  <c r="BX144" i="1"/>
  <c r="BX136" i="1"/>
  <c r="BX134" i="1"/>
  <c r="BX257" i="1"/>
  <c r="BX245" i="1"/>
  <c r="BX233" i="1"/>
  <c r="BX221" i="1"/>
  <c r="BX209" i="1"/>
  <c r="BX197" i="1"/>
  <c r="BX185" i="1"/>
  <c r="BX165" i="1"/>
  <c r="BX124" i="1"/>
  <c r="BX175" i="1"/>
  <c r="BX157" i="1"/>
  <c r="BX147" i="1"/>
  <c r="BX137" i="1"/>
  <c r="BX99" i="1"/>
  <c r="BX259" i="1"/>
  <c r="BX247" i="1"/>
  <c r="BX235" i="1"/>
  <c r="BX223" i="1"/>
  <c r="BX211" i="1"/>
  <c r="BX199" i="1"/>
  <c r="BX187" i="1"/>
  <c r="BX167" i="1"/>
  <c r="BX177" i="1"/>
  <c r="BX249" i="1"/>
  <c r="BX237" i="1"/>
  <c r="BX225" i="1"/>
  <c r="BX213" i="1"/>
  <c r="BX201" i="1"/>
  <c r="BX189" i="1"/>
  <c r="BX169" i="1"/>
  <c r="BX159" i="1"/>
  <c r="BX149" i="1"/>
  <c r="BX139" i="1"/>
  <c r="BX126" i="1"/>
  <c r="BX179" i="1"/>
  <c r="BX251" i="1"/>
  <c r="BX239" i="1"/>
  <c r="BX227" i="1"/>
  <c r="BX215" i="1"/>
  <c r="BX203" i="1"/>
  <c r="BX191" i="1"/>
  <c r="BX141" i="1"/>
  <c r="BX181" i="1"/>
  <c r="BX171" i="1"/>
  <c r="BX161" i="1"/>
  <c r="BX151" i="1"/>
  <c r="BX253" i="1"/>
  <c r="BX241" i="1"/>
  <c r="BX229" i="1"/>
  <c r="BX217" i="1"/>
  <c r="BX205" i="1"/>
  <c r="BX193" i="1"/>
  <c r="BX143" i="1"/>
  <c r="BX153" i="1"/>
  <c r="BX255" i="1"/>
  <c r="BX243" i="1"/>
  <c r="BX231" i="1"/>
  <c r="BX219" i="1"/>
  <c r="BX207" i="1"/>
  <c r="BX195" i="1"/>
  <c r="BX183" i="1"/>
  <c r="BX173" i="1"/>
  <c r="BX163" i="1"/>
  <c r="BX145" i="1"/>
  <c r="BX135" i="1"/>
  <c r="BX130" i="1"/>
  <c r="BX95" i="1"/>
  <c r="BX133" i="1"/>
  <c r="BX128" i="1"/>
  <c r="BX129" i="1"/>
  <c r="BX131" i="1"/>
  <c r="BX127" i="1"/>
  <c r="BX122" i="1"/>
  <c r="BX125" i="1"/>
  <c r="T85" i="4"/>
  <c r="BX121" i="1"/>
  <c r="BX123" i="1"/>
  <c r="BX119" i="1"/>
  <c r="BX117" i="1"/>
  <c r="BX111" i="1"/>
  <c r="BX114" i="1"/>
  <c r="BX113" i="1"/>
  <c r="BX112" i="1"/>
  <c r="BX107" i="1"/>
  <c r="BX109" i="1"/>
  <c r="BX110" i="1"/>
  <c r="BX102" i="1"/>
  <c r="BX103" i="1"/>
  <c r="BX104" i="1"/>
  <c r="BX106" i="1"/>
  <c r="BX108" i="1"/>
  <c r="BX100" i="1"/>
  <c r="BX98" i="1"/>
  <c r="BX96" i="1"/>
  <c r="BX94" i="1"/>
  <c r="BX93" i="1"/>
  <c r="BX87" i="1"/>
  <c r="BX78" i="1"/>
  <c r="BX85" i="1"/>
  <c r="BX81" i="1"/>
  <c r="BX88" i="1"/>
  <c r="BX79" i="1"/>
  <c r="BX83" i="1"/>
  <c r="BX82" i="1"/>
  <c r="BX89" i="1"/>
  <c r="BX80" i="1"/>
  <c r="BX91" i="1"/>
  <c r="BX92" i="1"/>
  <c r="BX84" i="1"/>
  <c r="BX77" i="1"/>
  <c r="BS78" i="1"/>
  <c r="BR78" i="1" s="1"/>
  <c r="BS77" i="1"/>
  <c r="BR77" i="1" s="1"/>
  <c r="B11" i="2" l="1"/>
  <c r="Q10" i="2"/>
  <c r="R10" i="2"/>
  <c r="U10" i="2"/>
  <c r="S10" i="2"/>
  <c r="V10" i="2"/>
  <c r="O10" i="2"/>
  <c r="AQ5" i="7"/>
  <c r="AQ4" i="7"/>
  <c r="AQ6" i="7"/>
  <c r="AQ7" i="7"/>
  <c r="F5" i="7"/>
  <c r="C27" i="6"/>
  <c r="D27" i="6" s="1"/>
  <c r="H27" i="6"/>
  <c r="I27" i="6"/>
  <c r="C28" i="6"/>
  <c r="D28" i="6" s="1"/>
  <c r="H28" i="6"/>
  <c r="I28" i="6"/>
  <c r="AQ4" i="2"/>
  <c r="V141" i="4"/>
  <c r="W141" i="4" s="1"/>
  <c r="V140" i="4"/>
  <c r="W140" i="4" s="1"/>
  <c r="AQ3" i="2"/>
  <c r="V86" i="4"/>
  <c r="W86" i="4" s="1"/>
  <c r="V85" i="4"/>
  <c r="W85" i="4" s="1"/>
  <c r="BS79" i="1"/>
  <c r="BR79" i="1" s="1"/>
  <c r="B12" i="2" l="1"/>
  <c r="O11" i="2"/>
  <c r="Q11" i="2"/>
  <c r="R11" i="2"/>
  <c r="S11" i="2"/>
  <c r="U11" i="2"/>
  <c r="V11" i="2"/>
  <c r="C7" i="7"/>
  <c r="D7" i="7"/>
  <c r="BS80" i="1"/>
  <c r="BR80" i="1" s="1"/>
  <c r="C5" i="7" l="1"/>
  <c r="D5" i="7"/>
  <c r="D4" i="7"/>
  <c r="B13" i="2"/>
  <c r="Q12" i="2"/>
  <c r="S12" i="2"/>
  <c r="R12" i="2"/>
  <c r="U12" i="2"/>
  <c r="V12" i="2"/>
  <c r="O12" i="2"/>
  <c r="BS81" i="1"/>
  <c r="BR81" i="1" s="1"/>
  <c r="D6" i="7" l="1"/>
  <c r="B14" i="2"/>
  <c r="V13" i="2"/>
  <c r="S13" i="2"/>
  <c r="Q13" i="2"/>
  <c r="R13" i="2"/>
  <c r="U13" i="2"/>
  <c r="O13" i="2"/>
  <c r="BS82" i="1"/>
  <c r="BR82" i="1" s="1"/>
  <c r="C6" i="7" l="1"/>
  <c r="C4" i="7"/>
  <c r="B15" i="2"/>
  <c r="Q14" i="2"/>
  <c r="V14" i="2"/>
  <c r="O14" i="2"/>
  <c r="S14" i="2"/>
  <c r="R14" i="2"/>
  <c r="U14" i="2"/>
  <c r="B152" i="1"/>
  <c r="BS83" i="1"/>
  <c r="BR83" i="1" s="1"/>
  <c r="B16" i="2" l="1"/>
  <c r="R15" i="2"/>
  <c r="U15" i="2"/>
  <c r="O15" i="2"/>
  <c r="V15" i="2"/>
  <c r="Q15" i="2"/>
  <c r="S15" i="2"/>
  <c r="BS84" i="1"/>
  <c r="BR84" i="1" s="1"/>
  <c r="B17" i="2" l="1"/>
  <c r="B28" i="3" s="1"/>
  <c r="V16" i="2"/>
  <c r="Q16" i="2"/>
  <c r="O16" i="2"/>
  <c r="R16" i="2"/>
  <c r="U16" i="2"/>
  <c r="S16" i="2"/>
  <c r="BS85" i="1"/>
  <c r="BR85" i="1" s="1"/>
  <c r="G28" i="3" l="1"/>
  <c r="G29" i="3" s="1"/>
  <c r="G30" i="3" s="1"/>
  <c r="G31" i="3" s="1"/>
  <c r="G32" i="3" s="1"/>
  <c r="G33" i="3" s="1"/>
  <c r="G34" i="3" s="1"/>
  <c r="G35" i="3" s="1"/>
  <c r="B29" i="3"/>
  <c r="C28" i="3"/>
  <c r="D28" i="3" s="1"/>
  <c r="H28" i="3"/>
  <c r="I28" i="3"/>
  <c r="B18" i="2"/>
  <c r="U17" i="2"/>
  <c r="V17" i="2"/>
  <c r="Q17" i="2"/>
  <c r="O17" i="2"/>
  <c r="R17" i="2"/>
  <c r="S17" i="2"/>
  <c r="BS86" i="1"/>
  <c r="BR86" i="1" s="1"/>
  <c r="B30" i="3" l="1"/>
  <c r="H29" i="3"/>
  <c r="I29" i="3"/>
  <c r="C29" i="3"/>
  <c r="D29" i="3" s="1"/>
  <c r="B19" i="2"/>
  <c r="U18" i="2"/>
  <c r="V18" i="2"/>
  <c r="Q18" i="2"/>
  <c r="R18" i="2"/>
  <c r="O18" i="2"/>
  <c r="S18" i="2"/>
  <c r="BS87" i="1"/>
  <c r="BR87" i="1" s="1"/>
  <c r="B31" i="3" l="1"/>
  <c r="H30" i="3"/>
  <c r="C30" i="3"/>
  <c r="D30" i="3" s="1"/>
  <c r="I30" i="3"/>
  <c r="B20" i="2"/>
  <c r="U19" i="2"/>
  <c r="V19" i="2"/>
  <c r="Q19" i="2"/>
  <c r="R19" i="2"/>
  <c r="O19" i="2"/>
  <c r="S19" i="2"/>
  <c r="BS88" i="1"/>
  <c r="BR88" i="1" s="1"/>
  <c r="B32" i="3" l="1"/>
  <c r="I31" i="3"/>
  <c r="C31" i="3"/>
  <c r="D31" i="3" s="1"/>
  <c r="H31" i="3"/>
  <c r="B21" i="2"/>
  <c r="Q20" i="2"/>
  <c r="U20" i="2"/>
  <c r="V20" i="2"/>
  <c r="R20" i="2"/>
  <c r="O20" i="2"/>
  <c r="S20" i="2"/>
  <c r="BS89" i="1"/>
  <c r="BR89" i="1" s="1"/>
  <c r="B33" i="3" l="1"/>
  <c r="H32" i="3"/>
  <c r="C32" i="3"/>
  <c r="D32" i="3" s="1"/>
  <c r="I32" i="3"/>
  <c r="B22" i="2"/>
  <c r="V21" i="2"/>
  <c r="Q21" i="2"/>
  <c r="R21" i="2"/>
  <c r="U21" i="2"/>
  <c r="O21" i="2"/>
  <c r="S21" i="2"/>
  <c r="BS90" i="1"/>
  <c r="BR90" i="1" s="1"/>
  <c r="B34" i="3" l="1"/>
  <c r="H33" i="3"/>
  <c r="C33" i="3"/>
  <c r="D33" i="3" s="1"/>
  <c r="I33" i="3"/>
  <c r="B23" i="2"/>
  <c r="V22" i="2"/>
  <c r="Q22" i="2"/>
  <c r="R22" i="2"/>
  <c r="U22" i="2"/>
  <c r="O22" i="2"/>
  <c r="S22" i="2"/>
  <c r="BS91" i="1"/>
  <c r="BR91" i="1" s="1"/>
  <c r="B35" i="3" l="1"/>
  <c r="I34" i="3"/>
  <c r="C34" i="3"/>
  <c r="D34" i="3" s="1"/>
  <c r="H34" i="3"/>
  <c r="B24" i="2"/>
  <c r="U23" i="2"/>
  <c r="V23" i="2"/>
  <c r="Q23" i="2"/>
  <c r="R23" i="2"/>
  <c r="O23" i="2"/>
  <c r="S23" i="2"/>
  <c r="BS92" i="1"/>
  <c r="BR92" i="1" s="1"/>
  <c r="C35" i="3" l="1"/>
  <c r="D35" i="3" s="1"/>
  <c r="I35" i="3"/>
  <c r="H35" i="3"/>
  <c r="B25" i="2"/>
  <c r="U24" i="2"/>
  <c r="V24" i="2"/>
  <c r="Q24" i="2"/>
  <c r="R24" i="2"/>
  <c r="O24" i="2"/>
  <c r="S24" i="2"/>
  <c r="BS93" i="1"/>
  <c r="BR93" i="1" s="1"/>
  <c r="S25" i="2" l="1"/>
  <c r="U25" i="2"/>
  <c r="V25" i="2"/>
  <c r="Q25" i="2"/>
  <c r="O25" i="2"/>
  <c r="R25" i="2"/>
  <c r="BS94" i="1"/>
  <c r="BR94" i="1" s="1"/>
  <c r="BS95" i="1" l="1"/>
  <c r="BR95" i="1" s="1"/>
  <c r="BS96" i="1"/>
  <c r="BR96" i="1" s="1"/>
  <c r="T95" i="1" l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AD105" i="1"/>
  <c r="AA105" i="1"/>
  <c r="AD104" i="1"/>
  <c r="AA104" i="1"/>
  <c r="AD103" i="1"/>
  <c r="AA103" i="1"/>
  <c r="K94" i="1"/>
  <c r="AL87" i="1"/>
  <c r="AL88" i="1"/>
  <c r="AL89" i="1"/>
  <c r="AL90" i="1"/>
  <c r="AG90" i="1"/>
  <c r="AG91" i="1"/>
  <c r="AG92" i="1"/>
  <c r="K92" i="1"/>
  <c r="K93" i="1"/>
  <c r="AD102" i="1"/>
  <c r="AA102" i="1"/>
  <c r="AD101" i="1"/>
  <c r="AA101" i="1"/>
  <c r="T91" i="1"/>
  <c r="T92" i="1"/>
  <c r="T93" i="1"/>
  <c r="T94" i="1"/>
  <c r="O90" i="1"/>
  <c r="O91" i="1"/>
  <c r="O92" i="1"/>
  <c r="O93" i="1"/>
  <c r="O94" i="1"/>
  <c r="O95" i="1"/>
  <c r="AD100" i="1"/>
  <c r="AA100" i="1"/>
  <c r="AD99" i="1"/>
  <c r="AA99" i="1"/>
  <c r="AD98" i="1"/>
  <c r="AA98" i="1"/>
  <c r="AD97" i="1"/>
  <c r="AA97" i="1"/>
  <c r="AG87" i="1"/>
  <c r="AG88" i="1"/>
  <c r="AG89" i="1"/>
  <c r="AG93" i="1" l="1"/>
  <c r="AL91" i="1"/>
  <c r="AL93" i="1"/>
  <c r="AL92" i="1"/>
  <c r="O89" i="1"/>
  <c r="T41" i="4"/>
  <c r="AD96" i="1"/>
  <c r="AA96" i="1"/>
  <c r="S53" i="4" s="1"/>
  <c r="AD95" i="1"/>
  <c r="AA95" i="1"/>
  <c r="S52" i="4" s="1"/>
  <c r="AD94" i="1"/>
  <c r="AA94" i="1"/>
  <c r="S51" i="4" s="1"/>
  <c r="R66" i="4"/>
  <c r="R65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S54" i="4"/>
  <c r="S55" i="4"/>
  <c r="S56" i="4"/>
  <c r="S57" i="4"/>
  <c r="T57" i="4"/>
  <c r="S58" i="4"/>
  <c r="T58" i="4"/>
  <c r="S59" i="4"/>
  <c r="T59" i="4"/>
  <c r="S60" i="4"/>
  <c r="T60" i="4"/>
  <c r="S61" i="4"/>
  <c r="T61" i="4"/>
  <c r="S62" i="4"/>
  <c r="T62" i="4"/>
  <c r="S63" i="4"/>
  <c r="T63" i="4"/>
  <c r="S64" i="4"/>
  <c r="U65" i="4" s="1"/>
  <c r="T64" i="4"/>
  <c r="V65" i="4" s="1"/>
  <c r="T3" i="4"/>
  <c r="R59" i="4"/>
  <c r="R60" i="4"/>
  <c r="R61" i="4"/>
  <c r="R62" i="4"/>
  <c r="R63" i="4"/>
  <c r="R64" i="4"/>
  <c r="R24" i="4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" i="4"/>
  <c r="R6" i="4"/>
  <c r="R7" i="4"/>
  <c r="R8" i="4"/>
  <c r="R9" i="4"/>
  <c r="R10" i="4"/>
  <c r="R11" i="4"/>
  <c r="R12" i="4"/>
  <c r="R13" i="4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4" i="4"/>
  <c r="W65" i="4" l="1"/>
  <c r="T46" i="4"/>
  <c r="T45" i="4"/>
  <c r="T44" i="4"/>
  <c r="V31" i="4"/>
  <c r="V25" i="4"/>
  <c r="V63" i="4"/>
  <c r="V39" i="4"/>
  <c r="V12" i="4"/>
  <c r="V61" i="4"/>
  <c r="V29" i="4"/>
  <c r="V23" i="4"/>
  <c r="V17" i="4"/>
  <c r="V35" i="4"/>
  <c r="V10" i="4"/>
  <c r="V4" i="4"/>
  <c r="U60" i="4"/>
  <c r="U54" i="4"/>
  <c r="V33" i="4"/>
  <c r="V27" i="4"/>
  <c r="V21" i="4"/>
  <c r="V8" i="4"/>
  <c r="AG8" i="4"/>
  <c r="U61" i="4"/>
  <c r="V30" i="4"/>
  <c r="V24" i="4"/>
  <c r="V5" i="4"/>
  <c r="V60" i="4"/>
  <c r="V36" i="4"/>
  <c r="V15" i="4"/>
  <c r="V20" i="4"/>
  <c r="V7" i="4"/>
  <c r="V59" i="4"/>
  <c r="V41" i="4"/>
  <c r="V16" i="4"/>
  <c r="U56" i="4"/>
  <c r="AG6" i="4"/>
  <c r="AG5" i="4"/>
  <c r="U59" i="4"/>
  <c r="U53" i="4"/>
  <c r="V34" i="4"/>
  <c r="V28" i="4"/>
  <c r="V22" i="4"/>
  <c r="V9" i="4"/>
  <c r="V14" i="4"/>
  <c r="V64" i="4"/>
  <c r="V58" i="4"/>
  <c r="V40" i="4"/>
  <c r="U63" i="4"/>
  <c r="U57" i="4"/>
  <c r="V62" i="4"/>
  <c r="V32" i="4"/>
  <c r="U62" i="4"/>
  <c r="V19" i="4"/>
  <c r="V13" i="4"/>
  <c r="U55" i="4"/>
  <c r="V18" i="4"/>
  <c r="V6" i="4"/>
  <c r="AG4" i="4"/>
  <c r="AI4" i="4" s="1"/>
  <c r="V11" i="4"/>
  <c r="V37" i="4"/>
  <c r="V38" i="4"/>
  <c r="U64" i="4"/>
  <c r="U58" i="4"/>
  <c r="AG7" i="4"/>
  <c r="V26" i="4"/>
  <c r="U52" i="4"/>
  <c r="K85" i="1"/>
  <c r="K84" i="1"/>
  <c r="AD93" i="1"/>
  <c r="AA93" i="1"/>
  <c r="S50" i="4" s="1"/>
  <c r="U51" i="4" s="1"/>
  <c r="AD92" i="1"/>
  <c r="AA92" i="1"/>
  <c r="S49" i="4" s="1"/>
  <c r="AD91" i="1"/>
  <c r="AA91" i="1"/>
  <c r="AG82" i="1"/>
  <c r="AG83" i="1"/>
  <c r="AG81" i="1"/>
  <c r="AG79" i="1"/>
  <c r="T82" i="1"/>
  <c r="T83" i="1"/>
  <c r="T84" i="1"/>
  <c r="T85" i="1"/>
  <c r="T86" i="1"/>
  <c r="T87" i="1"/>
  <c r="T88" i="1"/>
  <c r="T89" i="1"/>
  <c r="T90" i="1"/>
  <c r="K81" i="1"/>
  <c r="K82" i="1"/>
  <c r="K83" i="1"/>
  <c r="K87" i="1"/>
  <c r="K88" i="1"/>
  <c r="K89" i="1"/>
  <c r="K90" i="1"/>
  <c r="K91" i="1"/>
  <c r="O81" i="1"/>
  <c r="O82" i="1"/>
  <c r="O83" i="1"/>
  <c r="O84" i="1"/>
  <c r="O85" i="1"/>
  <c r="O86" i="1"/>
  <c r="O87" i="1"/>
  <c r="O88" i="1"/>
  <c r="AL79" i="1"/>
  <c r="AL77" i="1"/>
  <c r="AL78" i="1"/>
  <c r="AG77" i="1"/>
  <c r="AG78" i="1"/>
  <c r="K80" i="1"/>
  <c r="AL76" i="1"/>
  <c r="AG76" i="1"/>
  <c r="AD90" i="1"/>
  <c r="AA90" i="1"/>
  <c r="S47" i="4" s="1"/>
  <c r="AD86" i="1"/>
  <c r="AD87" i="1"/>
  <c r="M5" i="4"/>
  <c r="M4" i="4"/>
  <c r="AL73" i="1"/>
  <c r="AL74" i="1"/>
  <c r="AL75" i="1"/>
  <c r="AG73" i="1"/>
  <c r="AG74" i="1"/>
  <c r="AG75" i="1"/>
  <c r="AD89" i="1"/>
  <c r="AA89" i="1"/>
  <c r="AD88" i="1"/>
  <c r="AA88" i="1"/>
  <c r="S45" i="4" s="1"/>
  <c r="AA87" i="1"/>
  <c r="S44" i="4" s="1"/>
  <c r="AA86" i="1"/>
  <c r="S43" i="4" s="1"/>
  <c r="AD85" i="1"/>
  <c r="AA85" i="1"/>
  <c r="S42" i="4" s="1"/>
  <c r="U42" i="4" s="1"/>
  <c r="AD84" i="1"/>
  <c r="AA84" i="1"/>
  <c r="AD83" i="1"/>
  <c r="AA83" i="1"/>
  <c r="S40" i="4" s="1"/>
  <c r="U41" i="4" s="1"/>
  <c r="S48" i="4" l="1"/>
  <c r="U49" i="4" s="1"/>
  <c r="S46" i="4"/>
  <c r="U47" i="4" s="1"/>
  <c r="K86" i="1"/>
  <c r="V45" i="4"/>
  <c r="V46" i="4"/>
  <c r="T47" i="4"/>
  <c r="V47" i="4" s="1"/>
  <c r="T42" i="4"/>
  <c r="V42" i="4" s="1"/>
  <c r="W42" i="4" s="1"/>
  <c r="T43" i="4"/>
  <c r="AL84" i="1"/>
  <c r="AL83" i="1"/>
  <c r="AG84" i="1"/>
  <c r="AG85" i="1"/>
  <c r="W63" i="4"/>
  <c r="U50" i="4"/>
  <c r="U45" i="4"/>
  <c r="W61" i="4"/>
  <c r="U44" i="4"/>
  <c r="AI5" i="4"/>
  <c r="W41" i="4"/>
  <c r="AI7" i="4"/>
  <c r="U43" i="4"/>
  <c r="W59" i="4"/>
  <c r="W58" i="4"/>
  <c r="W64" i="4"/>
  <c r="AI6" i="4"/>
  <c r="AI8" i="4"/>
  <c r="W62" i="4"/>
  <c r="AG80" i="1"/>
  <c r="AF5" i="2"/>
  <c r="AE5" i="2"/>
  <c r="AD5" i="2"/>
  <c r="AC5" i="2"/>
  <c r="AB5" i="2"/>
  <c r="AD82" i="1"/>
  <c r="AA82" i="1"/>
  <c r="S39" i="4" s="1"/>
  <c r="AD81" i="1"/>
  <c r="AA81" i="1"/>
  <c r="S38" i="4" s="1"/>
  <c r="AD80" i="1"/>
  <c r="AA80" i="1"/>
  <c r="S37" i="4" s="1"/>
  <c r="T74" i="1"/>
  <c r="T75" i="1"/>
  <c r="T76" i="1"/>
  <c r="T77" i="1"/>
  <c r="T78" i="1"/>
  <c r="T79" i="1"/>
  <c r="T80" i="1"/>
  <c r="T81" i="1"/>
  <c r="O74" i="1"/>
  <c r="O75" i="1"/>
  <c r="O76" i="1"/>
  <c r="O77" i="1"/>
  <c r="O78" i="1"/>
  <c r="O79" i="1"/>
  <c r="O80" i="1"/>
  <c r="K74" i="1"/>
  <c r="K75" i="1"/>
  <c r="K76" i="1"/>
  <c r="K77" i="1"/>
  <c r="K78" i="1"/>
  <c r="K79" i="1"/>
  <c r="T73" i="1"/>
  <c r="T72" i="1"/>
  <c r="T71" i="1"/>
  <c r="O73" i="1"/>
  <c r="O72" i="1"/>
  <c r="O71" i="1"/>
  <c r="K73" i="1"/>
  <c r="K72" i="1"/>
  <c r="K71" i="1"/>
  <c r="T70" i="1"/>
  <c r="O70" i="1"/>
  <c r="K70" i="1"/>
  <c r="AG70" i="1"/>
  <c r="AL70" i="1"/>
  <c r="AL71" i="1"/>
  <c r="AG71" i="1"/>
  <c r="K7" i="4"/>
  <c r="J7" i="4"/>
  <c r="I7" i="4"/>
  <c r="H7" i="4"/>
  <c r="G7" i="4"/>
  <c r="F7" i="4"/>
  <c r="E7" i="4"/>
  <c r="D7" i="4"/>
  <c r="C7" i="4"/>
  <c r="B7" i="4"/>
  <c r="AD79" i="1"/>
  <c r="AA79" i="1"/>
  <c r="S36" i="4" s="1"/>
  <c r="AD78" i="1"/>
  <c r="AA78" i="1"/>
  <c r="S35" i="4" s="1"/>
  <c r="AD77" i="1"/>
  <c r="AA77" i="1"/>
  <c r="S34" i="4" s="1"/>
  <c r="AD76" i="1"/>
  <c r="AA76" i="1"/>
  <c r="S33" i="4" s="1"/>
  <c r="AD75" i="1"/>
  <c r="AA75" i="1"/>
  <c r="S32" i="4" s="1"/>
  <c r="U32" i="4" s="1"/>
  <c r="W32" i="4" s="1"/>
  <c r="AD74" i="1"/>
  <c r="AA74" i="1"/>
  <c r="AD73" i="1"/>
  <c r="AA73" i="1"/>
  <c r="S30" i="4" s="1"/>
  <c r="AD72" i="1"/>
  <c r="AA72" i="1"/>
  <c r="S29" i="4" s="1"/>
  <c r="AD71" i="1"/>
  <c r="AA71" i="1"/>
  <c r="S28" i="4" s="1"/>
  <c r="U33" i="4" l="1"/>
  <c r="W33" i="4" s="1"/>
  <c r="U34" i="4"/>
  <c r="W34" i="4" s="1"/>
  <c r="U29" i="4"/>
  <c r="W29" i="4" s="1"/>
  <c r="U31" i="4"/>
  <c r="W31" i="4" s="1"/>
  <c r="U30" i="4"/>
  <c r="U37" i="4"/>
  <c r="W37" i="4" s="1"/>
  <c r="U38" i="4"/>
  <c r="W38" i="4" s="1"/>
  <c r="U39" i="4"/>
  <c r="W39" i="4" s="1"/>
  <c r="U40" i="4"/>
  <c r="W40" i="4" s="1"/>
  <c r="AQ6" i="2"/>
  <c r="AQ7" i="2"/>
  <c r="AQ5" i="2"/>
  <c r="T49" i="4"/>
  <c r="U48" i="4"/>
  <c r="U46" i="4"/>
  <c r="W46" i="4" s="1"/>
  <c r="T48" i="4"/>
  <c r="AG86" i="1"/>
  <c r="W45" i="4"/>
  <c r="W47" i="4"/>
  <c r="V43" i="4"/>
  <c r="W43" i="4" s="1"/>
  <c r="V44" i="4"/>
  <c r="W44" i="4" s="1"/>
  <c r="AL85" i="1"/>
  <c r="U35" i="4"/>
  <c r="W35" i="4" s="1"/>
  <c r="U36" i="4"/>
  <c r="W36" i="4" s="1"/>
  <c r="AF8" i="4"/>
  <c r="AL80" i="1"/>
  <c r="AL81" i="1"/>
  <c r="AL82" i="1"/>
  <c r="Z7" i="2"/>
  <c r="N6" i="2"/>
  <c r="Y6" i="2"/>
  <c r="W7" i="2"/>
  <c r="W6" i="2"/>
  <c r="Y5" i="2"/>
  <c r="Y7" i="2"/>
  <c r="Z6" i="2"/>
  <c r="N7" i="2"/>
  <c r="W5" i="2"/>
  <c r="Z5" i="2"/>
  <c r="N5" i="2"/>
  <c r="AG72" i="1"/>
  <c r="AL72" i="1"/>
  <c r="AL63" i="1"/>
  <c r="AL64" i="1"/>
  <c r="AL65" i="1"/>
  <c r="AL66" i="1"/>
  <c r="AL67" i="1"/>
  <c r="AL68" i="1"/>
  <c r="AL69" i="1"/>
  <c r="AG63" i="1"/>
  <c r="AG64" i="1"/>
  <c r="AG65" i="1"/>
  <c r="AG66" i="1"/>
  <c r="AG67" i="1"/>
  <c r="AG68" i="1"/>
  <c r="AG69" i="1"/>
  <c r="V49" i="4" l="1"/>
  <c r="W49" i="4" s="1"/>
  <c r="T50" i="4"/>
  <c r="V50" i="4" s="1"/>
  <c r="W50" i="4" s="1"/>
  <c r="V48" i="4"/>
  <c r="W48" i="4" s="1"/>
  <c r="AL86" i="1"/>
  <c r="T69" i="1"/>
  <c r="T68" i="1"/>
  <c r="T67" i="1"/>
  <c r="T66" i="1"/>
  <c r="T65" i="1"/>
  <c r="T64" i="1"/>
  <c r="O69" i="1"/>
  <c r="O68" i="1"/>
  <c r="O67" i="1"/>
  <c r="O66" i="1"/>
  <c r="O65" i="1"/>
  <c r="O64" i="1"/>
  <c r="K69" i="1"/>
  <c r="K68" i="1"/>
  <c r="K67" i="1"/>
  <c r="K66" i="1"/>
  <c r="K65" i="1"/>
  <c r="K64" i="1"/>
  <c r="T52" i="4" l="1"/>
  <c r="T51" i="4"/>
  <c r="V51" i="4" s="1"/>
  <c r="W51" i="4" s="1"/>
  <c r="T63" i="1"/>
  <c r="O63" i="1"/>
  <c r="K63" i="1"/>
  <c r="T53" i="4" l="1"/>
  <c r="V53" i="4" s="1"/>
  <c r="W53" i="4" s="1"/>
  <c r="V52" i="4"/>
  <c r="W52" i="4" s="1"/>
  <c r="AL61" i="1"/>
  <c r="AL62" i="1"/>
  <c r="AG61" i="1"/>
  <c r="AG62" i="1"/>
  <c r="K62" i="1"/>
  <c r="T62" i="1"/>
  <c r="O62" i="1"/>
  <c r="L22" i="3"/>
  <c r="G22" i="3"/>
  <c r="J22" i="3" s="1"/>
  <c r="B22" i="3"/>
  <c r="E22" i="3" s="1"/>
  <c r="L21" i="3"/>
  <c r="L20" i="3"/>
  <c r="L19" i="3"/>
  <c r="G21" i="3"/>
  <c r="J21" i="3" s="1"/>
  <c r="G20" i="3"/>
  <c r="J20" i="3" s="1"/>
  <c r="G19" i="3"/>
  <c r="J19" i="3" s="1"/>
  <c r="B21" i="3"/>
  <c r="E21" i="3" s="1"/>
  <c r="B20" i="3"/>
  <c r="E20" i="3" s="1"/>
  <c r="B19" i="3"/>
  <c r="E19" i="3" s="1"/>
  <c r="AD70" i="1"/>
  <c r="AA70" i="1"/>
  <c r="S27" i="4" s="1"/>
  <c r="AD69" i="1"/>
  <c r="AA69" i="1"/>
  <c r="S26" i="4" s="1"/>
  <c r="T61" i="1"/>
  <c r="O61" i="1"/>
  <c r="K61" i="1"/>
  <c r="T59" i="1"/>
  <c r="T60" i="1"/>
  <c r="K59" i="1"/>
  <c r="K60" i="1"/>
  <c r="O60" i="1"/>
  <c r="O59" i="1"/>
  <c r="AG59" i="1"/>
  <c r="AG60" i="1"/>
  <c r="AD68" i="1"/>
  <c r="AA68" i="1"/>
  <c r="S25" i="4" s="1"/>
  <c r="T58" i="1"/>
  <c r="T57" i="1"/>
  <c r="T56" i="1"/>
  <c r="O58" i="1"/>
  <c r="O56" i="1"/>
  <c r="K56" i="1"/>
  <c r="AD67" i="1"/>
  <c r="AA67" i="1"/>
  <c r="S24" i="4" s="1"/>
  <c r="AD66" i="1"/>
  <c r="AA66" i="1"/>
  <c r="S23" i="4" s="1"/>
  <c r="AD65" i="1"/>
  <c r="AA65" i="1"/>
  <c r="AD64" i="1"/>
  <c r="AA64" i="1"/>
  <c r="AG54" i="1"/>
  <c r="AG55" i="1"/>
  <c r="AL48" i="1"/>
  <c r="AL49" i="1"/>
  <c r="AL50" i="1"/>
  <c r="AL51" i="1"/>
  <c r="AL52" i="1"/>
  <c r="AL53" i="1"/>
  <c r="AL54" i="1"/>
  <c r="AL55" i="1"/>
  <c r="AG48" i="1"/>
  <c r="AG49" i="1"/>
  <c r="AG50" i="1"/>
  <c r="AG51" i="1"/>
  <c r="AG52" i="1"/>
  <c r="AG53" i="1"/>
  <c r="T55" i="1"/>
  <c r="O55" i="1"/>
  <c r="K55" i="1"/>
  <c r="M20" i="3" l="1"/>
  <c r="N20" i="3"/>
  <c r="M22" i="3"/>
  <c r="N22" i="3"/>
  <c r="M21" i="3"/>
  <c r="N21" i="3"/>
  <c r="M19" i="3"/>
  <c r="N19" i="3"/>
  <c r="U24" i="4"/>
  <c r="S21" i="4"/>
  <c r="S22" i="4"/>
  <c r="AF7" i="4"/>
  <c r="U25" i="4"/>
  <c r="W25" i="4" s="1"/>
  <c r="U26" i="4"/>
  <c r="W26" i="4" s="1"/>
  <c r="U27" i="4"/>
  <c r="W27" i="4" s="1"/>
  <c r="U28" i="4"/>
  <c r="T54" i="4"/>
  <c r="V54" i="4" s="1"/>
  <c r="W54" i="4" s="1"/>
  <c r="AL59" i="1"/>
  <c r="AL60" i="1"/>
  <c r="O57" i="1"/>
  <c r="K57" i="1"/>
  <c r="K58" i="1"/>
  <c r="AL56" i="1"/>
  <c r="AG56" i="1"/>
  <c r="AD63" i="1"/>
  <c r="AA63" i="1"/>
  <c r="AD62" i="1"/>
  <c r="AA62" i="1"/>
  <c r="S19" i="4" s="1"/>
  <c r="T50" i="1"/>
  <c r="T51" i="1"/>
  <c r="T52" i="1"/>
  <c r="T53" i="1"/>
  <c r="T54" i="1"/>
  <c r="O50" i="1"/>
  <c r="O51" i="1"/>
  <c r="O52" i="1"/>
  <c r="O53" i="1"/>
  <c r="O54" i="1"/>
  <c r="K50" i="1"/>
  <c r="K51" i="1"/>
  <c r="K52" i="1"/>
  <c r="K53" i="1"/>
  <c r="K54" i="1"/>
  <c r="U22" i="4" l="1"/>
  <c r="W22" i="4" s="1"/>
  <c r="U23" i="4"/>
  <c r="W23" i="4" s="1"/>
  <c r="AH8" i="4"/>
  <c r="AJ8" i="4" s="1"/>
  <c r="S20" i="4"/>
  <c r="U20" i="4" s="1"/>
  <c r="W20" i="4" s="1"/>
  <c r="T56" i="4"/>
  <c r="T55" i="4"/>
  <c r="V55" i="4" s="1"/>
  <c r="W55" i="4" s="1"/>
  <c r="AL58" i="1"/>
  <c r="AL57" i="1"/>
  <c r="AG58" i="1"/>
  <c r="AG57" i="1"/>
  <c r="AD44" i="1"/>
  <c r="AD61" i="1"/>
  <c r="AA61" i="1"/>
  <c r="S18" i="4" s="1"/>
  <c r="AD60" i="1"/>
  <c r="AA60" i="1"/>
  <c r="S17" i="4" s="1"/>
  <c r="U17" i="4" s="1"/>
  <c r="AD59" i="1"/>
  <c r="AA59" i="1"/>
  <c r="AD58" i="1"/>
  <c r="AA58" i="1"/>
  <c r="S15" i="4" s="1"/>
  <c r="T49" i="1"/>
  <c r="T48" i="1"/>
  <c r="O49" i="1"/>
  <c r="O48" i="1"/>
  <c r="K49" i="1"/>
  <c r="K48" i="1"/>
  <c r="U21" i="4" l="1"/>
  <c r="W21" i="4" s="1"/>
  <c r="U16" i="4"/>
  <c r="W16" i="4" s="1"/>
  <c r="U18" i="4"/>
  <c r="W18" i="4" s="1"/>
  <c r="AF6" i="4"/>
  <c r="U19" i="4"/>
  <c r="V57" i="4"/>
  <c r="W57" i="4" s="1"/>
  <c r="V56" i="4"/>
  <c r="W56" i="4" s="1"/>
  <c r="AD57" i="1"/>
  <c r="AA57" i="1"/>
  <c r="S14" i="4" s="1"/>
  <c r="AD56" i="1"/>
  <c r="AA56" i="1"/>
  <c r="S13" i="4" s="1"/>
  <c r="AD55" i="1"/>
  <c r="AA55" i="1"/>
  <c r="S12" i="4" s="1"/>
  <c r="AD54" i="1"/>
  <c r="AA54" i="1"/>
  <c r="S11" i="4" s="1"/>
  <c r="AL46" i="1"/>
  <c r="AL47" i="1"/>
  <c r="AG46" i="1"/>
  <c r="AG47" i="1"/>
  <c r="U14" i="4" l="1"/>
  <c r="W14" i="4" s="1"/>
  <c r="AH7" i="4"/>
  <c r="AJ7" i="4" s="1"/>
  <c r="U11" i="4"/>
  <c r="W11" i="4" s="1"/>
  <c r="AF5" i="4"/>
  <c r="U12" i="4"/>
  <c r="W12" i="4" s="1"/>
  <c r="U15" i="4"/>
  <c r="W15" i="4" s="1"/>
  <c r="U13" i="4"/>
  <c r="W13" i="4" s="1"/>
  <c r="T47" i="1"/>
  <c r="T46" i="1"/>
  <c r="K46" i="1"/>
  <c r="K47" i="1"/>
  <c r="AL41" i="1"/>
  <c r="AL42" i="1"/>
  <c r="AL43" i="1"/>
  <c r="AL44" i="1"/>
  <c r="AL45" i="1"/>
  <c r="AG42" i="1"/>
  <c r="AG43" i="1"/>
  <c r="AG44" i="1"/>
  <c r="AG45" i="1"/>
  <c r="T45" i="1"/>
  <c r="T44" i="1"/>
  <c r="T43" i="1"/>
  <c r="K42" i="1"/>
  <c r="K43" i="1"/>
  <c r="K44" i="1"/>
  <c r="K45" i="1"/>
  <c r="AH6" i="4" l="1"/>
  <c r="AJ6" i="4" s="1"/>
  <c r="X53" i="1"/>
  <c r="X52" i="1"/>
  <c r="X51" i="1"/>
  <c r="X50" i="1"/>
  <c r="X49" i="1"/>
  <c r="X48" i="1"/>
  <c r="X47" i="1"/>
  <c r="X46" i="1"/>
  <c r="X45" i="1"/>
  <c r="AG40" i="1" l="1"/>
  <c r="AG41" i="1"/>
  <c r="AD53" i="1"/>
  <c r="AA53" i="1"/>
  <c r="AD52" i="1"/>
  <c r="AA52" i="1"/>
  <c r="S9" i="4" s="1"/>
  <c r="AD51" i="1"/>
  <c r="AA51" i="1"/>
  <c r="S8" i="4" s="1"/>
  <c r="U9" i="4" l="1"/>
  <c r="W9" i="4" s="1"/>
  <c r="U10" i="4"/>
  <c r="W10" i="4" s="1"/>
  <c r="AL40" i="1"/>
  <c r="T42" i="1"/>
  <c r="T41" i="1"/>
  <c r="K41" i="1"/>
  <c r="T40" i="1" l="1"/>
  <c r="K40" i="1"/>
  <c r="AL39" i="1"/>
  <c r="AG39" i="1"/>
  <c r="AD50" i="1"/>
  <c r="AA50" i="1"/>
  <c r="S7" i="4" s="1"/>
  <c r="AD49" i="1"/>
  <c r="AA49" i="1"/>
  <c r="S6" i="4" s="1"/>
  <c r="T39" i="1"/>
  <c r="K39" i="1"/>
  <c r="U7" i="4" l="1"/>
  <c r="W7" i="4" s="1"/>
  <c r="U8" i="4"/>
  <c r="W8" i="4" s="1"/>
  <c r="AL35" i="1"/>
  <c r="AL36" i="1"/>
  <c r="AG35" i="1"/>
  <c r="AG36" i="1"/>
  <c r="AG37" i="1"/>
  <c r="T35" i="1"/>
  <c r="T36" i="1"/>
  <c r="T37" i="1"/>
  <c r="T38" i="1"/>
  <c r="K36" i="1"/>
  <c r="K37" i="1"/>
  <c r="K38" i="1"/>
  <c r="AA48" i="1"/>
  <c r="S5" i="4" s="1"/>
  <c r="AD46" i="1"/>
  <c r="AD47" i="1"/>
  <c r="AD48" i="1"/>
  <c r="AD45" i="1"/>
  <c r="AA47" i="1"/>
  <c r="S4" i="4" s="1"/>
  <c r="AA46" i="1"/>
  <c r="S3" i="4" s="1"/>
  <c r="AA45" i="1"/>
  <c r="X44" i="1"/>
  <c r="AA44" i="1"/>
  <c r="X43" i="1"/>
  <c r="AD43" i="1"/>
  <c r="AA43" i="1"/>
  <c r="K3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1" i="1"/>
  <c r="AL32" i="1"/>
  <c r="AL33" i="1"/>
  <c r="AL34" i="1"/>
  <c r="AL30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1" i="1"/>
  <c r="AG32" i="1"/>
  <c r="AG33" i="1"/>
  <c r="AG34" i="1"/>
  <c r="AG30" i="1"/>
  <c r="B29" i="2"/>
  <c r="B30" i="2" l="1"/>
  <c r="B31" i="2" s="1"/>
  <c r="B32" i="2" s="1"/>
  <c r="B33" i="2" s="1"/>
  <c r="B34" i="2" s="1"/>
  <c r="AJ29" i="2"/>
  <c r="AK29" i="2"/>
  <c r="AL29" i="2"/>
  <c r="U4" i="4"/>
  <c r="W4" i="4" s="1"/>
  <c r="AF4" i="4"/>
  <c r="U5" i="4"/>
  <c r="W5" i="4" s="1"/>
  <c r="U6" i="4"/>
  <c r="W6" i="4" s="1"/>
  <c r="AI29" i="2"/>
  <c r="AH29" i="2"/>
  <c r="AG29" i="2"/>
  <c r="AG38" i="1"/>
  <c r="AH4" i="4" l="1"/>
  <c r="AJ4" i="4" s="1"/>
  <c r="AH5" i="4"/>
  <c r="AJ5" i="4" s="1"/>
  <c r="AL37" i="1"/>
  <c r="AL38" i="1"/>
  <c r="AD30" i="1"/>
  <c r="AA30" i="1"/>
  <c r="X30" i="1"/>
  <c r="AD42" i="1"/>
  <c r="AA42" i="1"/>
  <c r="X42" i="1"/>
  <c r="AD41" i="1"/>
  <c r="AA41" i="1"/>
  <c r="X41" i="1"/>
  <c r="T34" i="1" l="1"/>
  <c r="K34" i="1"/>
  <c r="B28" i="2" l="1"/>
  <c r="B27" i="2"/>
  <c r="B26" i="2"/>
  <c r="F28" i="1"/>
  <c r="K33" i="1"/>
  <c r="K32" i="1"/>
  <c r="K31" i="1"/>
  <c r="K30" i="1"/>
  <c r="T29" i="1"/>
  <c r="T30" i="1"/>
  <c r="T31" i="1"/>
  <c r="T32" i="1"/>
  <c r="T33" i="1"/>
  <c r="X40" i="1"/>
  <c r="AD40" i="1"/>
  <c r="AA40" i="1"/>
  <c r="X39" i="1"/>
  <c r="AD39" i="1"/>
  <c r="AA39" i="1"/>
  <c r="X38" i="1"/>
  <c r="AD38" i="1"/>
  <c r="AA38" i="1"/>
  <c r="X37" i="1"/>
  <c r="AD37" i="1"/>
  <c r="AA37" i="1"/>
  <c r="X36" i="1"/>
  <c r="AD36" i="1"/>
  <c r="AA36" i="1"/>
  <c r="X35" i="1"/>
  <c r="AD35" i="1"/>
  <c r="AA35" i="1"/>
  <c r="X34" i="1"/>
  <c r="AD34" i="1"/>
  <c r="AA34" i="1"/>
  <c r="K29" i="1"/>
  <c r="T28" i="1"/>
  <c r="K28" i="1"/>
  <c r="AM26" i="2" l="1"/>
  <c r="AN26" i="2"/>
  <c r="AO26" i="2"/>
  <c r="AP26" i="2"/>
  <c r="AM27" i="2"/>
  <c r="AN27" i="2"/>
  <c r="AO27" i="2"/>
  <c r="AP27" i="2"/>
  <c r="AL26" i="2"/>
  <c r="AJ26" i="2"/>
  <c r="AK26" i="2"/>
  <c r="AJ27" i="2"/>
  <c r="AK27" i="2"/>
  <c r="AL27" i="2"/>
  <c r="AL28" i="2"/>
  <c r="AJ28" i="2"/>
  <c r="AK28" i="2"/>
  <c r="AI26" i="2"/>
  <c r="AH26" i="2"/>
  <c r="AG26" i="2"/>
  <c r="AH28" i="2"/>
  <c r="AG28" i="2"/>
  <c r="AI28" i="2"/>
  <c r="AI27" i="2"/>
  <c r="AH27" i="2"/>
  <c r="AG27" i="2"/>
  <c r="N4" i="4"/>
  <c r="O5" i="4"/>
  <c r="O4" i="4"/>
  <c r="C18" i="6" l="1"/>
  <c r="H18" i="6"/>
  <c r="H20" i="6"/>
  <c r="C20" i="6"/>
  <c r="C19" i="6"/>
  <c r="H19" i="6"/>
  <c r="C19" i="3"/>
  <c r="D19" i="3" s="1"/>
  <c r="H19" i="3"/>
  <c r="I19" i="3" s="1"/>
  <c r="H20" i="3"/>
  <c r="H21" i="3"/>
  <c r="C21" i="3"/>
  <c r="C20" i="3"/>
  <c r="AQ18" i="2"/>
  <c r="AQ11" i="2"/>
  <c r="AQ25" i="2"/>
  <c r="AQ15" i="2"/>
  <c r="AQ21" i="2"/>
  <c r="AQ23" i="2"/>
  <c r="AQ9" i="2"/>
  <c r="AQ13" i="2"/>
  <c r="AQ16" i="2"/>
  <c r="AQ14" i="2"/>
  <c r="AQ24" i="2"/>
  <c r="AQ20" i="2"/>
  <c r="AQ17" i="2"/>
  <c r="AQ27" i="2"/>
  <c r="AQ12" i="2"/>
  <c r="AQ8" i="2"/>
  <c r="AQ10" i="2"/>
  <c r="AQ26" i="2"/>
  <c r="AQ22" i="2"/>
  <c r="AQ19" i="2"/>
  <c r="O11" i="4"/>
  <c r="AN33" i="3" s="1"/>
  <c r="O12" i="4"/>
  <c r="AN34" i="3" s="1"/>
  <c r="N11" i="4"/>
  <c r="AM33" i="3" s="1"/>
  <c r="N8" i="2"/>
  <c r="O6" i="4"/>
  <c r="H22" i="3"/>
  <c r="C22" i="3"/>
  <c r="P17" i="2"/>
  <c r="P19" i="2"/>
  <c r="P9" i="2"/>
  <c r="T13" i="2"/>
  <c r="P12" i="2"/>
  <c r="T21" i="2"/>
  <c r="T15" i="2"/>
  <c r="T17" i="2"/>
  <c r="T20" i="2"/>
  <c r="T12" i="2"/>
  <c r="T18" i="2"/>
  <c r="T14" i="2"/>
  <c r="T9" i="2"/>
  <c r="P11" i="2"/>
  <c r="T10" i="2"/>
  <c r="P13" i="2"/>
  <c r="P21" i="2"/>
  <c r="T16" i="2"/>
  <c r="T19" i="2"/>
  <c r="T11" i="2"/>
  <c r="P15" i="2"/>
  <c r="P16" i="2"/>
  <c r="P20" i="2"/>
  <c r="P10" i="2"/>
  <c r="P18" i="2"/>
  <c r="P14" i="2"/>
  <c r="W17" i="2"/>
  <c r="Y23" i="2"/>
  <c r="W16" i="2"/>
  <c r="N10" i="2"/>
  <c r="W22" i="2"/>
  <c r="Y15" i="2"/>
  <c r="Y16" i="2"/>
  <c r="W20" i="2"/>
  <c r="Z10" i="2"/>
  <c r="W24" i="2"/>
  <c r="Y17" i="2"/>
  <c r="Y20" i="2"/>
  <c r="W10" i="2"/>
  <c r="Z24" i="2"/>
  <c r="W12" i="2"/>
  <c r="W23" i="2"/>
  <c r="W25" i="2"/>
  <c r="Z22" i="2"/>
  <c r="Z11" i="2"/>
  <c r="W9" i="2"/>
  <c r="W14" i="2"/>
  <c r="W11" i="2"/>
  <c r="Y25" i="2"/>
  <c r="Y9" i="2"/>
  <c r="Y14" i="2"/>
  <c r="W19" i="2"/>
  <c r="Y13" i="2"/>
  <c r="Y24" i="2"/>
  <c r="Z12" i="2"/>
  <c r="Z16" i="2"/>
  <c r="Y11" i="2"/>
  <c r="Z13" i="2"/>
  <c r="Y18" i="2"/>
  <c r="Z20" i="2"/>
  <c r="Y19" i="2"/>
  <c r="W18" i="2"/>
  <c r="W13" i="2"/>
  <c r="Z15" i="2"/>
  <c r="W21" i="2"/>
  <c r="W15" i="2"/>
  <c r="Z17" i="2"/>
  <c r="Y21" i="2"/>
  <c r="Z23" i="2"/>
  <c r="Y12" i="2"/>
  <c r="Z18" i="2"/>
  <c r="Z19" i="2"/>
  <c r="Y10" i="2"/>
  <c r="Z25" i="2"/>
  <c r="Y22" i="2"/>
  <c r="Z14" i="2"/>
  <c r="Z21" i="2"/>
  <c r="Z9" i="2"/>
  <c r="Z8" i="2"/>
  <c r="Y8" i="2"/>
  <c r="W8" i="2"/>
  <c r="N9" i="2"/>
  <c r="T27" i="1"/>
  <c r="K27" i="1"/>
  <c r="I19" i="6" l="1"/>
  <c r="D19" i="6"/>
  <c r="I20" i="6"/>
  <c r="D20" i="6"/>
  <c r="D20" i="3"/>
  <c r="D21" i="3"/>
  <c r="I22" i="3"/>
  <c r="D22" i="3"/>
  <c r="O13" i="4"/>
  <c r="AN35" i="3" s="1"/>
  <c r="I20" i="3"/>
  <c r="I21" i="3"/>
  <c r="X9" i="2"/>
  <c r="X19" i="2"/>
  <c r="X10" i="2"/>
  <c r="X21" i="2"/>
  <c r="X12" i="2"/>
  <c r="X15" i="2"/>
  <c r="X22" i="2"/>
  <c r="X16" i="2"/>
  <c r="X14" i="2"/>
  <c r="X17" i="2"/>
  <c r="X11" i="2"/>
  <c r="X13" i="2"/>
  <c r="X18" i="2"/>
  <c r="X20" i="2"/>
  <c r="K26" i="1"/>
  <c r="K22" i="1"/>
  <c r="T26" i="1"/>
  <c r="O13" i="1" l="1"/>
  <c r="AD33" i="1" l="1"/>
  <c r="AA33" i="1"/>
  <c r="X33" i="1"/>
  <c r="AD32" i="1"/>
  <c r="AA32" i="1"/>
  <c r="X32" i="1"/>
  <c r="AD31" i="1"/>
  <c r="AA31" i="1"/>
  <c r="X31" i="1"/>
  <c r="N5" i="4" l="1"/>
  <c r="N12" i="4"/>
  <c r="T21" i="1"/>
  <c r="T22" i="1"/>
  <c r="T23" i="1"/>
  <c r="T24" i="1"/>
  <c r="T25" i="1"/>
  <c r="T20" i="1"/>
  <c r="O26" i="1"/>
  <c r="O27" i="1"/>
  <c r="O28" i="1"/>
  <c r="O29" i="1"/>
  <c r="N22" i="2" s="1"/>
  <c r="O30" i="1"/>
  <c r="N23" i="2" s="1"/>
  <c r="O31" i="1"/>
  <c r="N24" i="2" s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21" i="1"/>
  <c r="O22" i="1"/>
  <c r="O23" i="1"/>
  <c r="O24" i="1"/>
  <c r="O25" i="1"/>
  <c r="O20" i="1"/>
  <c r="K25" i="1"/>
  <c r="K24" i="1"/>
  <c r="K23" i="1"/>
  <c r="K21" i="1"/>
  <c r="K20" i="1"/>
  <c r="T19" i="1"/>
  <c r="O19" i="1"/>
  <c r="K19" i="1"/>
  <c r="AY17" i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Y74" i="1" s="1"/>
  <c r="AY75" i="1" s="1"/>
  <c r="AY76" i="1" s="1"/>
  <c r="AY77" i="1" s="1"/>
  <c r="AY78" i="1" s="1"/>
  <c r="AY79" i="1" s="1"/>
  <c r="AY80" i="1" s="1"/>
  <c r="AY81" i="1" s="1"/>
  <c r="AY82" i="1" s="1"/>
  <c r="AY83" i="1" s="1"/>
  <c r="AY84" i="1" s="1"/>
  <c r="AY85" i="1" s="1"/>
  <c r="AY86" i="1" s="1"/>
  <c r="AY87" i="1" s="1"/>
  <c r="AY88" i="1" s="1"/>
  <c r="AY89" i="1" s="1"/>
  <c r="AY90" i="1" s="1"/>
  <c r="AY91" i="1" s="1"/>
  <c r="AY92" i="1" s="1"/>
  <c r="AY93" i="1" s="1"/>
  <c r="AY94" i="1" s="1"/>
  <c r="AY95" i="1" s="1"/>
  <c r="AY96" i="1" s="1"/>
  <c r="AY97" i="1" s="1"/>
  <c r="AY98" i="1" s="1"/>
  <c r="AY99" i="1" s="1"/>
  <c r="AY100" i="1" s="1"/>
  <c r="AY101" i="1" s="1"/>
  <c r="AY102" i="1" s="1"/>
  <c r="AY103" i="1" s="1"/>
  <c r="AY104" i="1" s="1"/>
  <c r="AY105" i="1" s="1"/>
  <c r="AY106" i="1" s="1"/>
  <c r="AY107" i="1" s="1"/>
  <c r="N13" i="4" l="1"/>
  <c r="AM34" i="3"/>
  <c r="N6" i="4"/>
  <c r="N21" i="2"/>
  <c r="N20" i="2"/>
  <c r="N25" i="2"/>
  <c r="N18" i="2"/>
  <c r="N19" i="2"/>
  <c r="N17" i="2"/>
  <c r="N16" i="2"/>
  <c r="N15" i="2"/>
  <c r="N14" i="2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6" i="1"/>
  <c r="N14" i="4" l="1"/>
  <c r="AM35" i="3"/>
  <c r="AM36" i="3" s="1"/>
  <c r="N7" i="4"/>
  <c r="N12" i="2"/>
  <c r="N13" i="2"/>
  <c r="BD17" i="1"/>
  <c r="BE17" i="1" s="1"/>
  <c r="BD18" i="1"/>
  <c r="BE18" i="1" s="1"/>
  <c r="BD19" i="1"/>
  <c r="BE19" i="1" s="1"/>
  <c r="BD20" i="1"/>
  <c r="BE20" i="1" s="1"/>
  <c r="BD21" i="1"/>
  <c r="BE21" i="1" s="1"/>
  <c r="BD22" i="1"/>
  <c r="BE22" i="1" s="1"/>
  <c r="BD23" i="1"/>
  <c r="BE23" i="1" s="1"/>
  <c r="BD24" i="1"/>
  <c r="BE24" i="1" s="1"/>
  <c r="BD25" i="1"/>
  <c r="BE25" i="1" s="1"/>
  <c r="BD26" i="1"/>
  <c r="BE26" i="1" s="1"/>
  <c r="BD27" i="1"/>
  <c r="BE27" i="1" s="1"/>
  <c r="BD28" i="1"/>
  <c r="BE28" i="1" s="1"/>
  <c r="BD29" i="1"/>
  <c r="BE29" i="1" s="1"/>
  <c r="BD30" i="1"/>
  <c r="BE30" i="1" s="1"/>
  <c r="BD31" i="1"/>
  <c r="BE31" i="1" s="1"/>
  <c r="BD32" i="1"/>
  <c r="BE32" i="1" s="1"/>
  <c r="BD33" i="1"/>
  <c r="BE33" i="1" s="1"/>
  <c r="BD34" i="1"/>
  <c r="BE34" i="1" s="1"/>
  <c r="BD35" i="1"/>
  <c r="BE35" i="1" s="1"/>
  <c r="BD36" i="1"/>
  <c r="BE36" i="1" s="1"/>
  <c r="BD37" i="1"/>
  <c r="BE37" i="1" s="1"/>
  <c r="BD38" i="1"/>
  <c r="BE38" i="1" s="1"/>
  <c r="BD39" i="1"/>
  <c r="BE39" i="1" s="1"/>
  <c r="BD40" i="1"/>
  <c r="BE40" i="1" s="1"/>
  <c r="BD41" i="1"/>
  <c r="BE41" i="1" s="1"/>
  <c r="BD42" i="1"/>
  <c r="BE42" i="1" s="1"/>
  <c r="BD43" i="1"/>
  <c r="BE43" i="1" s="1"/>
  <c r="BD44" i="1"/>
  <c r="BE44" i="1" s="1"/>
  <c r="BD45" i="1"/>
  <c r="BE45" i="1" s="1"/>
  <c r="BD46" i="1"/>
  <c r="BE46" i="1" s="1"/>
  <c r="BD47" i="1"/>
  <c r="BE47" i="1" s="1"/>
  <c r="BD48" i="1"/>
  <c r="BE48" i="1" s="1"/>
  <c r="BD49" i="1"/>
  <c r="BE49" i="1" s="1"/>
  <c r="BD50" i="1"/>
  <c r="BE50" i="1" s="1"/>
  <c r="BD51" i="1"/>
  <c r="BE51" i="1" s="1"/>
  <c r="BD52" i="1"/>
  <c r="BE52" i="1" s="1"/>
  <c r="BD53" i="1"/>
  <c r="BE53" i="1" s="1"/>
  <c r="BD54" i="1"/>
  <c r="BE54" i="1" s="1"/>
  <c r="BD55" i="1"/>
  <c r="BE55" i="1" s="1"/>
  <c r="BD56" i="1"/>
  <c r="BE56" i="1" s="1"/>
  <c r="BD57" i="1"/>
  <c r="BE57" i="1" s="1"/>
  <c r="BD58" i="1"/>
  <c r="BE58" i="1" s="1"/>
  <c r="BD59" i="1"/>
  <c r="BE59" i="1" s="1"/>
  <c r="BD60" i="1"/>
  <c r="BE60" i="1" s="1"/>
  <c r="BD61" i="1"/>
  <c r="BE61" i="1" s="1"/>
  <c r="BD62" i="1"/>
  <c r="BE62" i="1" s="1"/>
  <c r="BD63" i="1"/>
  <c r="BE63" i="1" s="1"/>
  <c r="BD64" i="1"/>
  <c r="BE64" i="1" s="1"/>
  <c r="BD65" i="1"/>
  <c r="BE65" i="1" s="1"/>
  <c r="BD66" i="1"/>
  <c r="BE66" i="1" s="1"/>
  <c r="BD67" i="1"/>
  <c r="BE67" i="1" s="1"/>
  <c r="BD68" i="1"/>
  <c r="BE68" i="1" s="1"/>
  <c r="BD69" i="1"/>
  <c r="BE69" i="1" s="1"/>
  <c r="BD70" i="1"/>
  <c r="BE70" i="1" s="1"/>
  <c r="BD71" i="1"/>
  <c r="BE71" i="1" s="1"/>
  <c r="BD72" i="1"/>
  <c r="BE72" i="1" s="1"/>
  <c r="BD73" i="1"/>
  <c r="BE73" i="1" s="1"/>
  <c r="BD74" i="1"/>
  <c r="BE74" i="1" s="1"/>
  <c r="BD75" i="1"/>
  <c r="BE75" i="1" s="1"/>
  <c r="BD76" i="1"/>
  <c r="BE76" i="1" s="1"/>
  <c r="BD77" i="1"/>
  <c r="BE77" i="1" s="1"/>
  <c r="BD78" i="1"/>
  <c r="BE78" i="1" s="1"/>
  <c r="BD79" i="1"/>
  <c r="BE79" i="1" s="1"/>
  <c r="BD80" i="1"/>
  <c r="BE80" i="1" s="1"/>
  <c r="BD81" i="1"/>
  <c r="BE81" i="1" s="1"/>
  <c r="BD82" i="1"/>
  <c r="BE82" i="1" s="1"/>
  <c r="BD83" i="1"/>
  <c r="BE83" i="1" s="1"/>
  <c r="BD84" i="1"/>
  <c r="BE84" i="1" s="1"/>
  <c r="BD85" i="1"/>
  <c r="BE85" i="1" s="1"/>
  <c r="BD86" i="1"/>
  <c r="BE86" i="1" s="1"/>
  <c r="BD87" i="1"/>
  <c r="BE87" i="1" s="1"/>
  <c r="BD88" i="1"/>
  <c r="BE88" i="1" s="1"/>
  <c r="BD89" i="1"/>
  <c r="BE89" i="1" s="1"/>
  <c r="BD90" i="1"/>
  <c r="BE90" i="1" s="1"/>
  <c r="BD91" i="1"/>
  <c r="BE91" i="1" s="1"/>
  <c r="BD92" i="1"/>
  <c r="BE92" i="1" s="1"/>
  <c r="BD93" i="1"/>
  <c r="BE93" i="1" s="1"/>
  <c r="BD94" i="1"/>
  <c r="BE94" i="1" s="1"/>
  <c r="BD95" i="1"/>
  <c r="BE95" i="1" s="1"/>
  <c r="BD96" i="1"/>
  <c r="BE96" i="1" s="1"/>
  <c r="BD97" i="1"/>
  <c r="BE97" i="1" s="1"/>
  <c r="BD98" i="1"/>
  <c r="BE98" i="1" s="1"/>
  <c r="BD99" i="1"/>
  <c r="BE99" i="1" s="1"/>
  <c r="BD100" i="1"/>
  <c r="BE100" i="1" s="1"/>
  <c r="BD101" i="1"/>
  <c r="BE101" i="1" s="1"/>
  <c r="BD102" i="1"/>
  <c r="BE102" i="1" s="1"/>
  <c r="BD103" i="1"/>
  <c r="BE103" i="1" s="1"/>
  <c r="BD104" i="1"/>
  <c r="BE104" i="1" s="1"/>
  <c r="BD105" i="1"/>
  <c r="BE105" i="1" s="1"/>
  <c r="BD106" i="1"/>
  <c r="BE106" i="1" s="1"/>
  <c r="BD107" i="1"/>
  <c r="BE107" i="1" s="1"/>
  <c r="BD16" i="1"/>
  <c r="BE16" i="1" s="1"/>
  <c r="AD29" i="1"/>
  <c r="AA29" i="1"/>
  <c r="X29" i="1"/>
  <c r="AD28" i="1"/>
  <c r="AA28" i="1"/>
  <c r="X28" i="1"/>
  <c r="AD27" i="1"/>
  <c r="AA27" i="1"/>
  <c r="X27" i="1"/>
  <c r="AD26" i="1"/>
  <c r="AA26" i="1"/>
  <c r="X26" i="1"/>
  <c r="AD25" i="1"/>
  <c r="AA25" i="1"/>
  <c r="X25" i="1"/>
  <c r="AD24" i="1"/>
  <c r="AA24" i="1"/>
  <c r="X24" i="1"/>
  <c r="AD23" i="1"/>
  <c r="AA23" i="1"/>
  <c r="X23" i="1"/>
  <c r="AD22" i="1"/>
  <c r="AA22" i="1"/>
  <c r="X22" i="1"/>
  <c r="AD21" i="1"/>
  <c r="AA21" i="1"/>
  <c r="X21" i="1"/>
  <c r="AD20" i="1"/>
  <c r="AA20" i="1"/>
  <c r="X20" i="1"/>
  <c r="AD19" i="1"/>
  <c r="X19" i="1"/>
  <c r="AA19" i="1"/>
  <c r="AD18" i="1"/>
  <c r="AD17" i="1"/>
  <c r="AD16" i="1"/>
  <c r="AA18" i="1"/>
  <c r="AA17" i="1"/>
  <c r="AA16" i="1"/>
  <c r="X18" i="1"/>
  <c r="X17" i="1"/>
  <c r="X16" i="1"/>
  <c r="AD15" i="1"/>
  <c r="AD6" i="1"/>
  <c r="AA15" i="1"/>
  <c r="AA6" i="1"/>
  <c r="X15" i="1"/>
  <c r="X6" i="1"/>
  <c r="K7" i="1"/>
  <c r="K8" i="1"/>
  <c r="K9" i="1"/>
  <c r="K10" i="1"/>
  <c r="K11" i="1"/>
  <c r="K12" i="1"/>
  <c r="K13" i="1"/>
  <c r="K14" i="1"/>
  <c r="K15" i="1"/>
  <c r="K16" i="1"/>
  <c r="K17" i="1"/>
  <c r="K18" i="1"/>
  <c r="O7" i="1"/>
  <c r="O8" i="1"/>
  <c r="O9" i="1"/>
  <c r="O10" i="1"/>
  <c r="O11" i="1"/>
  <c r="O12" i="1"/>
  <c r="O14" i="1"/>
  <c r="O15" i="1"/>
  <c r="O16" i="1"/>
  <c r="O17" i="1"/>
  <c r="O18" i="1"/>
  <c r="T7" i="1"/>
  <c r="T8" i="1"/>
  <c r="T9" i="1"/>
  <c r="T10" i="1"/>
  <c r="T11" i="1"/>
  <c r="T12" i="1"/>
  <c r="T13" i="1"/>
  <c r="T14" i="1"/>
  <c r="T15" i="1"/>
  <c r="T16" i="1"/>
  <c r="T17" i="1"/>
  <c r="T18" i="1"/>
  <c r="T6" i="1"/>
  <c r="O6" i="1"/>
  <c r="K6" i="1"/>
  <c r="N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Manassero</author>
  </authors>
  <commentList>
    <comment ref="CF286" authorId="0" shapeId="0" xr:uid="{D8D7CC6F-98DD-450A-BD63-526EED0CC72A}">
      <text>
        <r>
          <rPr>
            <b/>
            <sz val="9"/>
            <color indexed="81"/>
            <rFont val="Tahoma"/>
            <family val="2"/>
          </rPr>
          <t>PLANTA COCHICO</t>
        </r>
      </text>
    </comment>
  </commentList>
</comments>
</file>

<file path=xl/sharedStrings.xml><?xml version="1.0" encoding="utf-8"?>
<sst xmlns="http://schemas.openxmlformats.org/spreadsheetml/2006/main" count="190951" uniqueCount="1061">
  <si>
    <t>Demanda DS</t>
  </si>
  <si>
    <t>Prioritaria</t>
  </si>
  <si>
    <t>Industria</t>
  </si>
  <si>
    <t>Usinas</t>
  </si>
  <si>
    <t>Fecha</t>
  </si>
  <si>
    <t>Inyección TGS</t>
  </si>
  <si>
    <t>Sur</t>
  </si>
  <si>
    <t>NBA I</t>
  </si>
  <si>
    <t>NBA II</t>
  </si>
  <si>
    <t>TGS</t>
  </si>
  <si>
    <t>Inyección TGN</t>
  </si>
  <si>
    <t>Norte</t>
  </si>
  <si>
    <t>Nqn</t>
  </si>
  <si>
    <t>TGN</t>
  </si>
  <si>
    <t>GPM</t>
  </si>
  <si>
    <t>ESCOBAR</t>
  </si>
  <si>
    <t>ENARSA</t>
  </si>
  <si>
    <t>Min</t>
  </si>
  <si>
    <t>Max</t>
  </si>
  <si>
    <t>Promedio</t>
  </si>
  <si>
    <t>Tucumán</t>
  </si>
  <si>
    <t>Buenos Aires</t>
  </si>
  <si>
    <t>Esquel - CHU</t>
  </si>
  <si>
    <t>https://www.tiempo3.com/south-america/argentina/tucuman/san-miguel-de-tucuman?page=past-weather#day=3&amp;month=5</t>
  </si>
  <si>
    <t>Recepción GPM</t>
  </si>
  <si>
    <t>Entrega GPM</t>
  </si>
  <si>
    <t>GNL Esc</t>
  </si>
  <si>
    <t>Bolivia</t>
  </si>
  <si>
    <t>Temp Min</t>
  </si>
  <si>
    <t>Temp Max</t>
  </si>
  <si>
    <t>Temp Prom</t>
  </si>
  <si>
    <t>Inyección Total [m3]</t>
  </si>
  <si>
    <t>Inyección Total [Dam3]</t>
  </si>
  <si>
    <t>Inyección Enarsa</t>
  </si>
  <si>
    <t>https://www.meteored.com.ar/</t>
  </si>
  <si>
    <t>TEMPERATURA</t>
  </si>
  <si>
    <t>INYECCIONES ENARGAS</t>
  </si>
  <si>
    <t>https://www.enargas.gob.ar/secciones/transporte-y-distribucion/dod-proyeccion-semanal.php</t>
  </si>
  <si>
    <t>Linepack TGS</t>
  </si>
  <si>
    <t>Variación</t>
  </si>
  <si>
    <t>Sistema</t>
  </si>
  <si>
    <t>NORMAL</t>
  </si>
  <si>
    <t>Linepack TGN</t>
  </si>
  <si>
    <t>Lim Inf.</t>
  </si>
  <si>
    <t>Lim. Sup.</t>
  </si>
  <si>
    <t>FECHA</t>
  </si>
  <si>
    <t>Demanda Total DS</t>
  </si>
  <si>
    <t>Iny. Enarsa</t>
  </si>
  <si>
    <t>Límite Inf.</t>
  </si>
  <si>
    <t>Límite Sup.</t>
  </si>
  <si>
    <t>TRAMOS FINALES</t>
  </si>
  <si>
    <t>Lim. Inf.</t>
  </si>
  <si>
    <t>Lim Sup</t>
  </si>
  <si>
    <t>Tramos finales</t>
  </si>
  <si>
    <t>Exportaciones</t>
  </si>
  <si>
    <t>Temp. Min</t>
  </si>
  <si>
    <t>Temp. Max</t>
  </si>
  <si>
    <t>Temp Promedio</t>
  </si>
  <si>
    <t>Iny. Total</t>
  </si>
  <si>
    <t>Linepack Total</t>
  </si>
  <si>
    <t>BUENOS AIRES</t>
  </si>
  <si>
    <t>ESQUEL</t>
  </si>
  <si>
    <t>Var. Linepack TGS</t>
  </si>
  <si>
    <t>Var. Linepack TGN</t>
  </si>
  <si>
    <t>Variación Total</t>
  </si>
  <si>
    <t>COMENTARIOS DE LA SEMANA</t>
  </si>
  <si>
    <t>y = -0,1851x + 24,373</t>
  </si>
  <si>
    <t>y = -0,2089x + 29,03</t>
  </si>
  <si>
    <t>ALERTA</t>
  </si>
  <si>
    <t>Día</t>
  </si>
  <si>
    <t>Var [MMm3]</t>
  </si>
  <si>
    <t>Estado del Sistema</t>
  </si>
  <si>
    <r>
      <t xml:space="preserve">Lineapack </t>
    </r>
    <r>
      <rPr>
        <b/>
        <sz val="11"/>
        <color theme="1"/>
        <rFont val="Verdana"/>
        <family val="2"/>
      </rPr>
      <t>TGN</t>
    </r>
    <r>
      <rPr>
        <sz val="11"/>
        <color theme="1"/>
        <rFont val="Verdana"/>
        <family val="2"/>
      </rPr>
      <t xml:space="preserve">
[MMm3]</t>
    </r>
  </si>
  <si>
    <t>Inyección GNL
[MMm3]</t>
  </si>
  <si>
    <t>Stock GNL
[MMm3]</t>
  </si>
  <si>
    <t>SISTEMA TGS</t>
  </si>
  <si>
    <t>Lineapack
[MMm3]</t>
  </si>
  <si>
    <t>SISTEMA TGN</t>
  </si>
  <si>
    <t>Stock GNL</t>
  </si>
  <si>
    <t>BOLIVIA</t>
  </si>
  <si>
    <t>Iny. Bolivia [MMm3]</t>
  </si>
  <si>
    <t>Iny. GNL Escobar [MMm3]</t>
  </si>
  <si>
    <t>Iny. GPM [MMm3]</t>
  </si>
  <si>
    <t>Inyeccion Total [MMm3]</t>
  </si>
  <si>
    <t>Lim. Sup: 142; Lim. Inf: 110</t>
  </si>
  <si>
    <t>Impo Bolivia</t>
  </si>
  <si>
    <t>T °C</t>
  </si>
  <si>
    <t>Δ (Delta)</t>
  </si>
  <si>
    <t xml:space="preserve">ΔT/ΔDem Prio </t>
  </si>
  <si>
    <t>Dem. Prior. [MMm3]</t>
  </si>
  <si>
    <t>Semana N</t>
  </si>
  <si>
    <t>Semana N-1</t>
  </si>
  <si>
    <t>TMAX</t>
  </si>
  <si>
    <t>TMIN</t>
  </si>
  <si>
    <t>NOMBRE</t>
  </si>
  <si>
    <t>--------</t>
  </si>
  <si>
    <t>-----</t>
  </si>
  <si>
    <t>----------------------------------------</t>
  </si>
  <si>
    <t>10.7</t>
  </si>
  <si>
    <t>4.4</t>
  </si>
  <si>
    <t>AEROPARQUE</t>
  </si>
  <si>
    <t>AERO</t>
  </si>
  <si>
    <t>4.3</t>
  </si>
  <si>
    <t>-2.8</t>
  </si>
  <si>
    <t>AZUL</t>
  </si>
  <si>
    <t>7.7</t>
  </si>
  <si>
    <t>0.0</t>
  </si>
  <si>
    <t>BAHIA</t>
  </si>
  <si>
    <t>BLANCA</t>
  </si>
  <si>
    <t>2.4</t>
  </si>
  <si>
    <t>-13.2</t>
  </si>
  <si>
    <t>BARILOCHE</t>
  </si>
  <si>
    <t>-18.0</t>
  </si>
  <si>
    <t>-20.8</t>
  </si>
  <si>
    <t>BASE</t>
  </si>
  <si>
    <t>BELGRANO</t>
  </si>
  <si>
    <t>II</t>
  </si>
  <si>
    <t>2.2</t>
  </si>
  <si>
    <t>-1.0</t>
  </si>
  <si>
    <t>CARLINI</t>
  </si>
  <si>
    <t>(EX</t>
  </si>
  <si>
    <t>JUBANY)</t>
  </si>
  <si>
    <t>8.0</t>
  </si>
  <si>
    <t>-3.7</t>
  </si>
  <si>
    <t>ESPERANZA</t>
  </si>
  <si>
    <t>3.7</t>
  </si>
  <si>
    <t>-2.3</t>
  </si>
  <si>
    <t>MARAMBIO</t>
  </si>
  <si>
    <t>1.9</t>
  </si>
  <si>
    <t>-3.4</t>
  </si>
  <si>
    <t>ORCADAS</t>
  </si>
  <si>
    <t>-1.4</t>
  </si>
  <si>
    <t>SAN</t>
  </si>
  <si>
    <t>MARTIN</t>
  </si>
  <si>
    <t>-4.8</t>
  </si>
  <si>
    <t>BENITO</t>
  </si>
  <si>
    <t>JUAREZ</t>
  </si>
  <si>
    <t>19.0</t>
  </si>
  <si>
    <t>8.5</t>
  </si>
  <si>
    <t>BERNARDO</t>
  </si>
  <si>
    <t>DE</t>
  </si>
  <si>
    <t>IRIGOYEN</t>
  </si>
  <si>
    <t>4.9</t>
  </si>
  <si>
    <t>-5.5</t>
  </si>
  <si>
    <t>BOLIVAR</t>
  </si>
  <si>
    <t>10.0</t>
  </si>
  <si>
    <t>5.0</t>
  </si>
  <si>
    <t>BUENOS</t>
  </si>
  <si>
    <t>AIRES</t>
  </si>
  <si>
    <t>OBSERVATORIO</t>
  </si>
  <si>
    <t>9.0</t>
  </si>
  <si>
    <t>1.8</t>
  </si>
  <si>
    <t>CAMPO</t>
  </si>
  <si>
    <t>MAYO</t>
  </si>
  <si>
    <t>11.0</t>
  </si>
  <si>
    <t>4.8</t>
  </si>
  <si>
    <t>CATAMARCA</t>
  </si>
  <si>
    <t>12.1</t>
  </si>
  <si>
    <t>4.0</t>
  </si>
  <si>
    <t>CERES</t>
  </si>
  <si>
    <t>2.9</t>
  </si>
  <si>
    <t>CHAMICAL</t>
  </si>
  <si>
    <t>1.2</t>
  </si>
  <si>
    <t>-13.5</t>
  </si>
  <si>
    <t>CHAPELCO</t>
  </si>
  <si>
    <t>7.6</t>
  </si>
  <si>
    <t>-0.3</t>
  </si>
  <si>
    <t>CHEPES</t>
  </si>
  <si>
    <t>6.0</t>
  </si>
  <si>
    <t>COMODORO</t>
  </si>
  <si>
    <t>RIVADAVIA</t>
  </si>
  <si>
    <t>12.4</t>
  </si>
  <si>
    <t>6.2</t>
  </si>
  <si>
    <t>CONCORDIA</t>
  </si>
  <si>
    <t>6.5</t>
  </si>
  <si>
    <t>1.4</t>
  </si>
  <si>
    <t>CORDOBA</t>
  </si>
  <si>
    <t>7.8</t>
  </si>
  <si>
    <t>2.1</t>
  </si>
  <si>
    <t>5.6</t>
  </si>
  <si>
    <t>-7.8</t>
  </si>
  <si>
    <t>CORONEL</t>
  </si>
  <si>
    <t>SUAREZ</t>
  </si>
  <si>
    <t>14.0</t>
  </si>
  <si>
    <t>CORRIENTES</t>
  </si>
  <si>
    <t>6.6</t>
  </si>
  <si>
    <t>0.1</t>
  </si>
  <si>
    <t>DOLORES</t>
  </si>
  <si>
    <t>3.0</t>
  </si>
  <si>
    <t>-8.0</t>
  </si>
  <si>
    <t>EL</t>
  </si>
  <si>
    <t>BOLSON</t>
  </si>
  <si>
    <t>0.4</t>
  </si>
  <si>
    <t>-14.1</t>
  </si>
  <si>
    <t>CALAFATE</t>
  </si>
  <si>
    <t>9.6</t>
  </si>
  <si>
    <t>PALOMAR</t>
  </si>
  <si>
    <t>1.0</t>
  </si>
  <si>
    <t>ESCUELA</t>
  </si>
  <si>
    <t>AVIACION</t>
  </si>
  <si>
    <t>MILITAR</t>
  </si>
  <si>
    <t>-2.1</t>
  </si>
  <si>
    <t>-13.0</t>
  </si>
  <si>
    <t>9.5</t>
  </si>
  <si>
    <t>2.5</t>
  </si>
  <si>
    <t>EZEIZA</t>
  </si>
  <si>
    <t>14.3</t>
  </si>
  <si>
    <t>9.3</t>
  </si>
  <si>
    <t>FORMOSA</t>
  </si>
  <si>
    <t>-6.1</t>
  </si>
  <si>
    <t>GENERAL</t>
  </si>
  <si>
    <t>PICO</t>
  </si>
  <si>
    <t>-0.5</t>
  </si>
  <si>
    <t>-14.0</t>
  </si>
  <si>
    <t>GOBERNADOR</t>
  </si>
  <si>
    <t>GREGORES</t>
  </si>
  <si>
    <t>3.3</t>
  </si>
  <si>
    <t>GUALEGUAYCHU</t>
  </si>
  <si>
    <t>20.0</t>
  </si>
  <si>
    <t>11.6</t>
  </si>
  <si>
    <t>IGUAZU</t>
  </si>
  <si>
    <t>13.6</t>
  </si>
  <si>
    <t>ITUZAINGO</t>
  </si>
  <si>
    <t>JACHAL</t>
  </si>
  <si>
    <t>14.5</t>
  </si>
  <si>
    <t>JUJUY</t>
  </si>
  <si>
    <t>10.4</t>
  </si>
  <si>
    <t>3.4</t>
  </si>
  <si>
    <t>U</t>
  </si>
  <si>
    <t>N</t>
  </si>
  <si>
    <t>7.3</t>
  </si>
  <si>
    <t>0.2</t>
  </si>
  <si>
    <t>JUNIN</t>
  </si>
  <si>
    <t>8.6</t>
  </si>
  <si>
    <t>0.5</t>
  </si>
  <si>
    <t>LA</t>
  </si>
  <si>
    <t>PLATA</t>
  </si>
  <si>
    <t>15.2</t>
  </si>
  <si>
    <t>-9.5</t>
  </si>
  <si>
    <t>QUIACA</t>
  </si>
  <si>
    <t>12.9</t>
  </si>
  <si>
    <t>RIOJA</t>
  </si>
  <si>
    <t>-4.0</t>
  </si>
  <si>
    <t>LABOULAYE</t>
  </si>
  <si>
    <t>5.4</t>
  </si>
  <si>
    <t>LAS</t>
  </si>
  <si>
    <t>FLORES</t>
  </si>
  <si>
    <t>16.4</t>
  </si>
  <si>
    <t>8.8</t>
  </si>
  <si>
    <t>LOMITAS</t>
  </si>
  <si>
    <t>-1.8</t>
  </si>
  <si>
    <t>-8.4</t>
  </si>
  <si>
    <t>MALARGUE</t>
  </si>
  <si>
    <t>-17.1</t>
  </si>
  <si>
    <t>MAQUINCHAO</t>
  </si>
  <si>
    <t>5.5</t>
  </si>
  <si>
    <t>MAR</t>
  </si>
  <si>
    <t>DEL</t>
  </si>
  <si>
    <t>9.2</t>
  </si>
  <si>
    <t>-0.7</t>
  </si>
  <si>
    <t>MARCOS</t>
  </si>
  <si>
    <t>MARIANO</t>
  </si>
  <si>
    <t>MORENO</t>
  </si>
  <si>
    <t>4.6</t>
  </si>
  <si>
    <t>MENDOZA</t>
  </si>
  <si>
    <t>MERCEDES</t>
  </si>
  <si>
    <t>(CTES)</t>
  </si>
  <si>
    <t>MERLO</t>
  </si>
  <si>
    <t>METAN</t>
  </si>
  <si>
    <t>7.0</t>
  </si>
  <si>
    <t>MONTE</t>
  </si>
  <si>
    <t>CASEROS</t>
  </si>
  <si>
    <t>9.7</t>
  </si>
  <si>
    <t>2.6</t>
  </si>
  <si>
    <t>MORON</t>
  </si>
  <si>
    <t>5.2</t>
  </si>
  <si>
    <t>-7.3</t>
  </si>
  <si>
    <t>NEUQUEN</t>
  </si>
  <si>
    <t>-0.6</t>
  </si>
  <si>
    <t>NUEVE</t>
  </si>
  <si>
    <t>JULIO</t>
  </si>
  <si>
    <t>OBERA</t>
  </si>
  <si>
    <t>4.5</t>
  </si>
  <si>
    <t>-4.7</t>
  </si>
  <si>
    <t>OLAVARRIA</t>
  </si>
  <si>
    <t>15.0</t>
  </si>
  <si>
    <t>8.7</t>
  </si>
  <si>
    <t>ORAN</t>
  </si>
  <si>
    <t>PARANA</t>
  </si>
  <si>
    <t>-8.7</t>
  </si>
  <si>
    <t>PASO</t>
  </si>
  <si>
    <t>INDIOS</t>
  </si>
  <si>
    <t>13.0</t>
  </si>
  <si>
    <t>8.4</t>
  </si>
  <si>
    <t>LOS</t>
  </si>
  <si>
    <t>LIBRES</t>
  </si>
  <si>
    <t>5.3</t>
  </si>
  <si>
    <t>-3.5</t>
  </si>
  <si>
    <t>PEHUAJO</t>
  </si>
  <si>
    <t>-11.3</t>
  </si>
  <si>
    <t>PERITO</t>
  </si>
  <si>
    <t>PIGUE</t>
  </si>
  <si>
    <t>1.6</t>
  </si>
  <si>
    <t>PILAR</t>
  </si>
  <si>
    <t>14.8</t>
  </si>
  <si>
    <t>10.5</t>
  </si>
  <si>
    <t>POSADAS</t>
  </si>
  <si>
    <t>13.8</t>
  </si>
  <si>
    <t>PRESIDENCIA</t>
  </si>
  <si>
    <t>ROQUE</t>
  </si>
  <si>
    <t>SAENZ</t>
  </si>
  <si>
    <t>PE</t>
  </si>
  <si>
    <t>A</t>
  </si>
  <si>
    <t>-9.0</t>
  </si>
  <si>
    <t>PUERTO</t>
  </si>
  <si>
    <t>DESEADO</t>
  </si>
  <si>
    <t>-3.8</t>
  </si>
  <si>
    <t>MADRYN</t>
  </si>
  <si>
    <t>9.8</t>
  </si>
  <si>
    <t>PUNTA</t>
  </si>
  <si>
    <t>INDIO</t>
  </si>
  <si>
    <t>B.A.</t>
  </si>
  <si>
    <t>RAFAELA</t>
  </si>
  <si>
    <t>10.9</t>
  </si>
  <si>
    <t>4.7</t>
  </si>
  <si>
    <t>RECONQUISTA</t>
  </si>
  <si>
    <t>13.9</t>
  </si>
  <si>
    <t>7.2</t>
  </si>
  <si>
    <t>RESISTENCIA</t>
  </si>
  <si>
    <t>4.2</t>
  </si>
  <si>
    <t>-2.6</t>
  </si>
  <si>
    <t>RIO</t>
  </si>
  <si>
    <t>CUARTO</t>
  </si>
  <si>
    <t>-1.2</t>
  </si>
  <si>
    <t>-13.6</t>
  </si>
  <si>
    <t>GALLEGOS</t>
  </si>
  <si>
    <t>1.7</t>
  </si>
  <si>
    <t>-8.8</t>
  </si>
  <si>
    <t>GRANDE</t>
  </si>
  <si>
    <t>17.0</t>
  </si>
  <si>
    <t>10.6</t>
  </si>
  <si>
    <t>ROSARIO</t>
  </si>
  <si>
    <t>11.1</t>
  </si>
  <si>
    <t>SALTA</t>
  </si>
  <si>
    <t>ANTONIO</t>
  </si>
  <si>
    <t>OESTE</t>
  </si>
  <si>
    <t>10.1</t>
  </si>
  <si>
    <t>FERNANDO</t>
  </si>
  <si>
    <t>JUAN</t>
  </si>
  <si>
    <t>-7.6</t>
  </si>
  <si>
    <t>JULIAN</t>
  </si>
  <si>
    <t>-1.5</t>
  </si>
  <si>
    <t>LUIS</t>
  </si>
  <si>
    <t>3.9</t>
  </si>
  <si>
    <t>-0.4</t>
  </si>
  <si>
    <t>(MZA)</t>
  </si>
  <si>
    <t>RAFAEL</t>
  </si>
  <si>
    <t>0.3</t>
  </si>
  <si>
    <t>-8.3</t>
  </si>
  <si>
    <t>SANTA</t>
  </si>
  <si>
    <t>CRUZ</t>
  </si>
  <si>
    <t>6.3</t>
  </si>
  <si>
    <t>ROSA</t>
  </si>
  <si>
    <t>-0.1</t>
  </si>
  <si>
    <t>CONLARA</t>
  </si>
  <si>
    <t>1.3</t>
  </si>
  <si>
    <t>SANTIAGO</t>
  </si>
  <si>
    <t>ESTERO</t>
  </si>
  <si>
    <t>12.7</t>
  </si>
  <si>
    <t>SAUCE</t>
  </si>
  <si>
    <t>VIEJO</t>
  </si>
  <si>
    <t>SUNCHALES</t>
  </si>
  <si>
    <t>TANDIL</t>
  </si>
  <si>
    <t>TARTAGAL</t>
  </si>
  <si>
    <t>15.7</t>
  </si>
  <si>
    <t>6.4</t>
  </si>
  <si>
    <t>TERMAS</t>
  </si>
  <si>
    <t>HONDO</t>
  </si>
  <si>
    <t>TINOGASTA</t>
  </si>
  <si>
    <t>-5.0</t>
  </si>
  <si>
    <t>TRELEW</t>
  </si>
  <si>
    <t>-2.5</t>
  </si>
  <si>
    <t>TRENQUE</t>
  </si>
  <si>
    <t>LAUQUEN</t>
  </si>
  <si>
    <t>-1.1</t>
  </si>
  <si>
    <t>TRES</t>
  </si>
  <si>
    <t>ARROYOS</t>
  </si>
  <si>
    <t>14.7</t>
  </si>
  <si>
    <t>TUCUMAN</t>
  </si>
  <si>
    <t>0.9</t>
  </si>
  <si>
    <t>-4.3</t>
  </si>
  <si>
    <t>USHUAIA</t>
  </si>
  <si>
    <t>-7.1</t>
  </si>
  <si>
    <t>USPALLATA</t>
  </si>
  <si>
    <t>VENADO</t>
  </si>
  <si>
    <t>TUERTO</t>
  </si>
  <si>
    <t>VICTORICA</t>
  </si>
  <si>
    <t>VIEDMA</t>
  </si>
  <si>
    <t>10.3</t>
  </si>
  <si>
    <t>VILLA</t>
  </si>
  <si>
    <t>MARIA</t>
  </si>
  <si>
    <t>SECO</t>
  </si>
  <si>
    <t>2.0</t>
  </si>
  <si>
    <t>GESELL</t>
  </si>
  <si>
    <t>REYNOLDS</t>
  </si>
  <si>
    <t>7.9</t>
  </si>
  <si>
    <t>-2.9</t>
  </si>
  <si>
    <t>-17.2</t>
  </si>
  <si>
    <t>-21.1</t>
  </si>
  <si>
    <t>-9.1</t>
  </si>
  <si>
    <t>-6.8</t>
  </si>
  <si>
    <t>-1.6</t>
  </si>
  <si>
    <t>0.8</t>
  </si>
  <si>
    <t>21.0</t>
  </si>
  <si>
    <t>12.5</t>
  </si>
  <si>
    <t>15.6</t>
  </si>
  <si>
    <t>3.6</t>
  </si>
  <si>
    <t>15.1</t>
  </si>
  <si>
    <t>18.0</t>
  </si>
  <si>
    <t>18.8</t>
  </si>
  <si>
    <t>6.1</t>
  </si>
  <si>
    <t>-4.5</t>
  </si>
  <si>
    <t>12.8</t>
  </si>
  <si>
    <t>CHILECITO</t>
  </si>
  <si>
    <t>13.4</t>
  </si>
  <si>
    <t>14.4</t>
  </si>
  <si>
    <t>15.4</t>
  </si>
  <si>
    <t>4.1</t>
  </si>
  <si>
    <t>1.1</t>
  </si>
  <si>
    <t>-13.3</t>
  </si>
  <si>
    <t>15.5</t>
  </si>
  <si>
    <t>15.9</t>
  </si>
  <si>
    <t>12.6</t>
  </si>
  <si>
    <t>-2.0</t>
  </si>
  <si>
    <t>-0.2</t>
  </si>
  <si>
    <t>-7.5</t>
  </si>
  <si>
    <t>14.9</t>
  </si>
  <si>
    <t>26.6</t>
  </si>
  <si>
    <t>16.0</t>
  </si>
  <si>
    <t>10.2</t>
  </si>
  <si>
    <t>19.4</t>
  </si>
  <si>
    <t>18.2</t>
  </si>
  <si>
    <t>13.1</t>
  </si>
  <si>
    <t>1.5</t>
  </si>
  <si>
    <t>18.5</t>
  </si>
  <si>
    <t>-11.9</t>
  </si>
  <si>
    <t>8.2</t>
  </si>
  <si>
    <t>12.2</t>
  </si>
  <si>
    <t>-0.8</t>
  </si>
  <si>
    <t>17.9</t>
  </si>
  <si>
    <t>12.0</t>
  </si>
  <si>
    <t>20.6</t>
  </si>
  <si>
    <t>-6.5</t>
  </si>
  <si>
    <t>-2.2</t>
  </si>
  <si>
    <t>16.5</t>
  </si>
  <si>
    <t>11.8</t>
  </si>
  <si>
    <t>15.8</t>
  </si>
  <si>
    <t>-2.4</t>
  </si>
  <si>
    <t>-4.2</t>
  </si>
  <si>
    <t>16.9</t>
  </si>
  <si>
    <t>15.3</t>
  </si>
  <si>
    <t>0.7</t>
  </si>
  <si>
    <t>-6.9</t>
  </si>
  <si>
    <t>-6.3</t>
  </si>
  <si>
    <t>19.9</t>
  </si>
  <si>
    <t>14.6</t>
  </si>
  <si>
    <t>13.5</t>
  </si>
  <si>
    <t>0.6</t>
  </si>
  <si>
    <t>-5.3</t>
  </si>
  <si>
    <t>2.7</t>
  </si>
  <si>
    <t>-3.3</t>
  </si>
  <si>
    <t>14.1</t>
  </si>
  <si>
    <t>-3.2</t>
  </si>
  <si>
    <t>17.5</t>
  </si>
  <si>
    <t>18.7</t>
  </si>
  <si>
    <t>-6.7</t>
  </si>
  <si>
    <t>7.5</t>
  </si>
  <si>
    <t>19.2</t>
  </si>
  <si>
    <t>3.5</t>
  </si>
  <si>
    <t>16.2</t>
  </si>
  <si>
    <t>6.8</t>
  </si>
  <si>
    <t>5.1</t>
  </si>
  <si>
    <t>-0.9</t>
  </si>
  <si>
    <t>-12.1</t>
  </si>
  <si>
    <t>-21.5</t>
  </si>
  <si>
    <t>-7.9</t>
  </si>
  <si>
    <t>-13.7</t>
  </si>
  <si>
    <t>-5.9</t>
  </si>
  <si>
    <t>-17.5</t>
  </si>
  <si>
    <t>-10.6</t>
  </si>
  <si>
    <t>-1.7</t>
  </si>
  <si>
    <t>-2.7</t>
  </si>
  <si>
    <t>-3.0</t>
  </si>
  <si>
    <t>19.5</t>
  </si>
  <si>
    <t>19.3</t>
  </si>
  <si>
    <t>16.8</t>
  </si>
  <si>
    <t>17.4</t>
  </si>
  <si>
    <t>8.9</t>
  </si>
  <si>
    <t>17.7</t>
  </si>
  <si>
    <t>18.6</t>
  </si>
  <si>
    <t>-10.5</t>
  </si>
  <si>
    <t>17.6</t>
  </si>
  <si>
    <t>3.8</t>
  </si>
  <si>
    <t>-4.1</t>
  </si>
  <si>
    <t>17.2</t>
  </si>
  <si>
    <t>2.3</t>
  </si>
  <si>
    <t>3.2</t>
  </si>
  <si>
    <t>20.4</t>
  </si>
  <si>
    <t>18.9</t>
  </si>
  <si>
    <t>-4.4</t>
  </si>
  <si>
    <t>18.1</t>
  </si>
  <si>
    <t>18.3</t>
  </si>
  <si>
    <t>-4.6</t>
  </si>
  <si>
    <t>2.8</t>
  </si>
  <si>
    <t>21.5</t>
  </si>
  <si>
    <t>18.4</t>
  </si>
  <si>
    <t>16.6</t>
  </si>
  <si>
    <t>-5.6</t>
  </si>
  <si>
    <t>20.2</t>
  </si>
  <si>
    <t>10.8</t>
  </si>
  <si>
    <t>20.5</t>
  </si>
  <si>
    <t>6.7</t>
  </si>
  <si>
    <t>-6.0</t>
  </si>
  <si>
    <t>11.9</t>
  </si>
  <si>
    <t>-3.9</t>
  </si>
  <si>
    <t>16.3</t>
  </si>
  <si>
    <t>11.2</t>
  </si>
  <si>
    <t>-14.8</t>
  </si>
  <si>
    <t>-34.5</t>
  </si>
  <si>
    <t>-8.5</t>
  </si>
  <si>
    <t>-11.7</t>
  </si>
  <si>
    <t>-17.4</t>
  </si>
  <si>
    <t>-7.2</t>
  </si>
  <si>
    <t>-7.0</t>
  </si>
  <si>
    <t>17.8</t>
  </si>
  <si>
    <t>3.1</t>
  </si>
  <si>
    <t>17.3</t>
  </si>
  <si>
    <t>-3.6</t>
  </si>
  <si>
    <t>-6.6</t>
  </si>
  <si>
    <t>-1.9</t>
  </si>
  <si>
    <t>16.7</t>
  </si>
  <si>
    <t>11.4</t>
  </si>
  <si>
    <t>19.8</t>
  </si>
  <si>
    <t>11.5</t>
  </si>
  <si>
    <t>-28.1</t>
  </si>
  <si>
    <t>-10.8</t>
  </si>
  <si>
    <t>-3.1</t>
  </si>
  <si>
    <t>7.1</t>
  </si>
  <si>
    <t>5.9</t>
  </si>
  <si>
    <t>11.7</t>
  </si>
  <si>
    <t>13.2</t>
  </si>
  <si>
    <t>23.5</t>
  </si>
  <si>
    <t>24.9</t>
  </si>
  <si>
    <t>5.8</t>
  </si>
  <si>
    <t>13.7</t>
  </si>
  <si>
    <t>8.1</t>
  </si>
  <si>
    <t>14.2</t>
  </si>
  <si>
    <t>22.0</t>
  </si>
  <si>
    <t>26.0</t>
  </si>
  <si>
    <t>12.3</t>
  </si>
  <si>
    <t>25.5</t>
  </si>
  <si>
    <t>-11.5</t>
  </si>
  <si>
    <t>-21.6</t>
  </si>
  <si>
    <t>-9.7</t>
  </si>
  <si>
    <t>-15.3</t>
  </si>
  <si>
    <t>23.0</t>
  </si>
  <si>
    <t>21.9</t>
  </si>
  <si>
    <t>22.7</t>
  </si>
  <si>
    <t>-4.9</t>
  </si>
  <si>
    <t>6.9</t>
  </si>
  <si>
    <t>23.8</t>
  </si>
  <si>
    <t>-10.0</t>
  </si>
  <si>
    <t>21.2</t>
  </si>
  <si>
    <t>21.6</t>
  </si>
  <si>
    <t>13.3</t>
  </si>
  <si>
    <t>16.1</t>
  </si>
  <si>
    <t>19.7</t>
  </si>
  <si>
    <t>-8.1</t>
  </si>
  <si>
    <t>21.3</t>
  </si>
  <si>
    <t>22.3</t>
  </si>
  <si>
    <t>-1.3</t>
  </si>
  <si>
    <t>20.3</t>
  </si>
  <si>
    <t>21.1</t>
  </si>
  <si>
    <t>22.6</t>
  </si>
  <si>
    <t>-12.5</t>
  </si>
  <si>
    <t>-5.7</t>
  </si>
  <si>
    <t>5.7</t>
  </si>
  <si>
    <t>-9.9</t>
  </si>
  <si>
    <t>-17.6</t>
  </si>
  <si>
    <t>21.8</t>
  </si>
  <si>
    <t>19.1</t>
  </si>
  <si>
    <t>19.6</t>
  </si>
  <si>
    <t>23.6</t>
  </si>
  <si>
    <t>21.4</t>
  </si>
  <si>
    <t>22.4</t>
  </si>
  <si>
    <t>9.4</t>
  </si>
  <si>
    <t>22.1</t>
  </si>
  <si>
    <t>20.7</t>
  </si>
  <si>
    <t>7.4</t>
  </si>
  <si>
    <t>17.1</t>
  </si>
  <si>
    <t>11.3</t>
  </si>
  <si>
    <t>8.3</t>
  </si>
  <si>
    <t>21.7</t>
  </si>
  <si>
    <t>22.2</t>
  </si>
  <si>
    <t>9.1</t>
  </si>
  <si>
    <t>-11.4</t>
  </si>
  <si>
    <t>-21.9</t>
  </si>
  <si>
    <t>-10.2</t>
  </si>
  <si>
    <t>20.9</t>
  </si>
  <si>
    <t>20.8</t>
  </si>
  <si>
    <t>-5.2</t>
  </si>
  <si>
    <t>22.5</t>
  </si>
  <si>
    <t>-19.8</t>
  </si>
  <si>
    <t>-23.9</t>
  </si>
  <si>
    <t>-9.2</t>
  </si>
  <si>
    <t>-11.0</t>
  </si>
  <si>
    <t>-8.2</t>
  </si>
  <si>
    <t>-18.5</t>
  </si>
  <si>
    <t>-20.6</t>
  </si>
  <si>
    <t>-12.7</t>
  </si>
  <si>
    <t>-10.4</t>
  </si>
  <si>
    <t>-18.8</t>
  </si>
  <si>
    <t>-8.6</t>
  </si>
  <si>
    <t>24.0</t>
  </si>
  <si>
    <t>27.6</t>
  </si>
  <si>
    <t>-6.4</t>
  </si>
  <si>
    <t>-26.6</t>
  </si>
  <si>
    <t>-15.2</t>
  </si>
  <si>
    <t>27.4</t>
  </si>
  <si>
    <t>25.0</t>
  </si>
  <si>
    <t>26.4</t>
  </si>
  <si>
    <t>-5.4</t>
  </si>
  <si>
    <t>-26.9</t>
  </si>
  <si>
    <t>-9.4</t>
  </si>
  <si>
    <t>25.8</t>
  </si>
  <si>
    <t>25.3</t>
  </si>
  <si>
    <t>23.2</t>
  </si>
  <si>
    <t>23.9</t>
  </si>
  <si>
    <t>27.0</t>
  </si>
  <si>
    <t>28.0</t>
  </si>
  <si>
    <t>-20.9</t>
  </si>
  <si>
    <t>-26.1</t>
  </si>
  <si>
    <t>-16.6</t>
  </si>
  <si>
    <t>-12.4</t>
  </si>
  <si>
    <t>24.4</t>
  </si>
  <si>
    <t>-22.0</t>
  </si>
  <si>
    <t>-27.1</t>
  </si>
  <si>
    <t>-8.9</t>
  </si>
  <si>
    <t>-9.6</t>
  </si>
  <si>
    <t>-14.4</t>
  </si>
  <si>
    <t>-19.2</t>
  </si>
  <si>
    <t>9.9</t>
  </si>
  <si>
    <t>-23.3</t>
  </si>
  <si>
    <t>-12.3</t>
  </si>
  <si>
    <t>-14.2</t>
  </si>
  <si>
    <t>24.6</t>
  </si>
  <si>
    <t>-5.1</t>
  </si>
  <si>
    <t>22.8</t>
  </si>
  <si>
    <t>23.1</t>
  </si>
  <si>
    <t>-10.3</t>
  </si>
  <si>
    <t>-18.6</t>
  </si>
  <si>
    <t>27.2</t>
  </si>
  <si>
    <t>23.7</t>
  </si>
  <si>
    <t>24.2</t>
  </si>
  <si>
    <t>31.5</t>
  </si>
  <si>
    <t>22.9</t>
  </si>
  <si>
    <t>-9.8</t>
  </si>
  <si>
    <t>-20.0</t>
  </si>
  <si>
    <t>-11.8</t>
  </si>
  <si>
    <t>-19.4</t>
  </si>
  <si>
    <t>-28.6</t>
  </si>
  <si>
    <t>-6.2</t>
  </si>
  <si>
    <t>-20.4</t>
  </si>
  <si>
    <t>-5.8</t>
  </si>
  <si>
    <t>20.1</t>
  </si>
  <si>
    <t>-16.7</t>
  </si>
  <si>
    <t>-15.0</t>
  </si>
  <si>
    <t>-36.1</t>
  </si>
  <si>
    <t>-22.4</t>
  </si>
  <si>
    <t>-34.4</t>
  </si>
  <si>
    <t>-16.0</t>
  </si>
  <si>
    <t>-15.7</t>
  </si>
  <si>
    <t>-22.6</t>
  </si>
  <si>
    <t>-31.2</t>
  </si>
  <si>
    <t>-23.0</t>
  </si>
  <si>
    <t>-31.1</t>
  </si>
  <si>
    <t>-11.2</t>
  </si>
  <si>
    <t>25.2</t>
  </si>
  <si>
    <t>24.3</t>
  </si>
  <si>
    <t>-30.6</t>
  </si>
  <si>
    <t>-16.2</t>
  </si>
  <si>
    <t>25.9</t>
  </si>
  <si>
    <t>30.1</t>
  </si>
  <si>
    <t>24.8</t>
  </si>
  <si>
    <t>24.5</t>
  </si>
  <si>
    <t>23.4</t>
  </si>
  <si>
    <t>25.7</t>
  </si>
  <si>
    <t>-24.1</t>
  </si>
  <si>
    <t>-12.2</t>
  </si>
  <si>
    <t>-14.5</t>
  </si>
  <si>
    <t>24.7</t>
  </si>
  <si>
    <t>-16.8</t>
  </si>
  <si>
    <t>-22.9</t>
  </si>
  <si>
    <t>-22.1</t>
  </si>
  <si>
    <t>-19.1</t>
  </si>
  <si>
    <t>-15.6</t>
  </si>
  <si>
    <t>-13.1</t>
  </si>
  <si>
    <t>-22.8</t>
  </si>
  <si>
    <t>-30.2</t>
  </si>
  <si>
    <t>-10.7</t>
  </si>
  <si>
    <t>-32.6</t>
  </si>
  <si>
    <t>27.9</t>
  </si>
  <si>
    <t>25.1</t>
  </si>
  <si>
    <t>-17.9</t>
  </si>
  <si>
    <t>23.3</t>
  </si>
  <si>
    <t>28.8</t>
  </si>
  <si>
    <t>30.3</t>
  </si>
  <si>
    <t>27.1</t>
  </si>
  <si>
    <t>29.5</t>
  </si>
  <si>
    <t>26.8</t>
  </si>
  <si>
    <t>27.8</t>
  </si>
  <si>
    <t>29.2</t>
  </si>
  <si>
    <t>26.2</t>
  </si>
  <si>
    <t>29.0</t>
  </si>
  <si>
    <t>27.7</t>
  </si>
  <si>
    <t>-27.8</t>
  </si>
  <si>
    <t>-33.3</t>
  </si>
  <si>
    <t>-18.2</t>
  </si>
  <si>
    <t>25.4</t>
  </si>
  <si>
    <t>30.0</t>
  </si>
  <si>
    <t>28.2</t>
  </si>
  <si>
    <t>-26.0</t>
  </si>
  <si>
    <t>-34.3</t>
  </si>
  <si>
    <t>28.6</t>
  </si>
  <si>
    <t>-27.6</t>
  </si>
  <si>
    <t>-32.3</t>
  </si>
  <si>
    <t>26.5</t>
  </si>
  <si>
    <t>26.1</t>
  </si>
  <si>
    <t>-34.6</t>
  </si>
  <si>
    <t>-22.3</t>
  </si>
  <si>
    <t>-9.3</t>
  </si>
  <si>
    <t>-18.1</t>
  </si>
  <si>
    <t>25.6</t>
  </si>
  <si>
    <t>-16.1</t>
  </si>
  <si>
    <t>-18.7</t>
  </si>
  <si>
    <t>-24.8</t>
  </si>
  <si>
    <t>29.1</t>
  </si>
  <si>
    <t>-12.0</t>
  </si>
  <si>
    <t>-20.1</t>
  </si>
  <si>
    <t>-26.3</t>
  </si>
  <si>
    <t>27.3</t>
  </si>
  <si>
    <t>28.3</t>
  </si>
  <si>
    <t>27.5</t>
  </si>
  <si>
    <t>-15.5</t>
  </si>
  <si>
    <t>-16.4</t>
  </si>
  <si>
    <t>30.5</t>
  </si>
  <si>
    <t>32.8</t>
  </si>
  <si>
    <t>30.9</t>
  </si>
  <si>
    <t>24.1</t>
  </si>
  <si>
    <t>28.5</t>
  </si>
  <si>
    <t>29.8</t>
  </si>
  <si>
    <t>29.7</t>
  </si>
  <si>
    <t>29.4</t>
  </si>
  <si>
    <t>31.1</t>
  </si>
  <si>
    <t>31.2</t>
  </si>
  <si>
    <t>34.0</t>
  </si>
  <si>
    <t>28.4</t>
  </si>
  <si>
    <t>29.3</t>
  </si>
  <si>
    <t>31.7</t>
  </si>
  <si>
    <t>32.1</t>
  </si>
  <si>
    <t>31.6</t>
  </si>
  <si>
    <t>-13.4</t>
  </si>
  <si>
    <t>-12.8</t>
  </si>
  <si>
    <t>-16.3</t>
  </si>
  <si>
    <t>-18.3</t>
  </si>
  <si>
    <t>33.3</t>
  </si>
  <si>
    <t>28.9</t>
  </si>
  <si>
    <t>30.6</t>
  </si>
  <si>
    <t>31.0</t>
  </si>
  <si>
    <t>26.3</t>
  </si>
  <si>
    <t>26.7</t>
  </si>
  <si>
    <t>29.6</t>
  </si>
  <si>
    <t>29.9</t>
  </si>
  <si>
    <t>32.0</t>
  </si>
  <si>
    <t>-19.5</t>
  </si>
  <si>
    <t>-16.9</t>
  </si>
  <si>
    <t>30.8</t>
  </si>
  <si>
    <t>28.7</t>
  </si>
  <si>
    <t>31.8</t>
  </si>
  <si>
    <t>31.4</t>
  </si>
  <si>
    <t>-18.9</t>
  </si>
  <si>
    <t>26.9</t>
  </si>
  <si>
    <t>-11.6</t>
  </si>
  <si>
    <t>28.1</t>
  </si>
  <si>
    <t>-15.1</t>
  </si>
  <si>
    <t>30.2</t>
  </si>
  <si>
    <t>33.0</t>
  </si>
  <si>
    <t>-7.4</t>
  </si>
  <si>
    <t>-17.3</t>
  </si>
  <si>
    <t>-13.8</t>
  </si>
  <si>
    <t>-17.0</t>
  </si>
  <si>
    <t>30.4</t>
  </si>
  <si>
    <t>30.7</t>
  </si>
  <si>
    <t>-16.5</t>
  </si>
  <si>
    <t>31.3</t>
  </si>
  <si>
    <t>-10.1</t>
  </si>
  <si>
    <t>32.5</t>
  </si>
  <si>
    <t>-19.7</t>
  </si>
  <si>
    <t>-29.1</t>
  </si>
  <si>
    <t>-19.0</t>
  </si>
  <si>
    <t>33.5</t>
  </si>
  <si>
    <t>-18.4</t>
  </si>
  <si>
    <t>32.6</t>
  </si>
  <si>
    <t>32.9</t>
  </si>
  <si>
    <t>33.1</t>
  </si>
  <si>
    <t>-23.6</t>
  </si>
  <si>
    <t>-22.7</t>
  </si>
  <si>
    <t>-25.1</t>
  </si>
  <si>
    <t>-20.7</t>
  </si>
  <si>
    <t>-24.2</t>
  </si>
  <si>
    <t>-23.4</t>
  </si>
  <si>
    <t>-10.9</t>
  </si>
  <si>
    <t>34.5</t>
  </si>
  <si>
    <t>34.2</t>
  </si>
  <si>
    <t>33.6</t>
  </si>
  <si>
    <t>33.4</t>
  </si>
  <si>
    <t>34.3</t>
  </si>
  <si>
    <t>33.8</t>
  </si>
  <si>
    <t>34.6</t>
  </si>
  <si>
    <t>32.2</t>
  </si>
  <si>
    <t>36.5</t>
  </si>
  <si>
    <t>31.9</t>
  </si>
  <si>
    <t>32.7</t>
  </si>
  <si>
    <t>33.7</t>
  </si>
  <si>
    <t>-17.8</t>
  </si>
  <si>
    <t>-7.7</t>
  </si>
  <si>
    <t>35.0</t>
  </si>
  <si>
    <t>34.1</t>
  </si>
  <si>
    <t>35.6</t>
  </si>
  <si>
    <t>33.2</t>
  </si>
  <si>
    <t>34.9</t>
  </si>
  <si>
    <t>32.4</t>
  </si>
  <si>
    <t>32.3</t>
  </si>
  <si>
    <t>36.6</t>
  </si>
  <si>
    <t>37.5</t>
  </si>
  <si>
    <t>36.8</t>
  </si>
  <si>
    <t>35.2</t>
  </si>
  <si>
    <t>35.7</t>
  </si>
  <si>
    <t>35.1</t>
  </si>
  <si>
    <t>35.5</t>
  </si>
  <si>
    <t>35.8</t>
  </si>
  <si>
    <t>37.4</t>
  </si>
  <si>
    <t>34.4</t>
  </si>
  <si>
    <t>34.8</t>
  </si>
  <si>
    <t>34.7</t>
  </si>
  <si>
    <t>35.3</t>
  </si>
  <si>
    <t>36.0</t>
  </si>
  <si>
    <t>-12.9</t>
  </si>
  <si>
    <t>36.3</t>
  </si>
  <si>
    <t>-14.7</t>
  </si>
  <si>
    <t>36.1</t>
  </si>
  <si>
    <t>-15.4</t>
  </si>
  <si>
    <t>39.9</t>
  </si>
  <si>
    <t>40.2</t>
  </si>
  <si>
    <t>38.0</t>
  </si>
  <si>
    <t>38.5</t>
  </si>
  <si>
    <t>38.1</t>
  </si>
  <si>
    <t>40.5</t>
  </si>
  <si>
    <t>-11.1</t>
  </si>
  <si>
    <t>37.8</t>
  </si>
  <si>
    <t>39.6</t>
  </si>
  <si>
    <t>40.0</t>
  </si>
  <si>
    <t>37.6</t>
  </si>
  <si>
    <t>39.0</t>
  </si>
  <si>
    <t>37.0</t>
  </si>
  <si>
    <t>37.3</t>
  </si>
  <si>
    <t>38.6</t>
  </si>
  <si>
    <t>36.4</t>
  </si>
  <si>
    <t>36.9</t>
  </si>
  <si>
    <t>38.4</t>
  </si>
  <si>
    <t>35.4</t>
  </si>
  <si>
    <t>39.8</t>
  </si>
  <si>
    <t>37.9</t>
  </si>
  <si>
    <t>39.5</t>
  </si>
  <si>
    <t>36.7</t>
  </si>
  <si>
    <t>39.4</t>
  </si>
  <si>
    <t>36.2</t>
  </si>
  <si>
    <t>38.9</t>
  </si>
  <si>
    <t>40.6</t>
  </si>
  <si>
    <t>40.8</t>
  </si>
  <si>
    <t>39.2</t>
  </si>
  <si>
    <t>41.5</t>
  </si>
  <si>
    <t>42.0</t>
  </si>
  <si>
    <t>38.2</t>
  </si>
  <si>
    <t>38.3</t>
  </si>
  <si>
    <t>41.4</t>
  </si>
  <si>
    <t>40.1</t>
  </si>
  <si>
    <t>39.3</t>
  </si>
  <si>
    <t>42.5</t>
  </si>
  <si>
    <t>37.1</t>
  </si>
  <si>
    <t>41.3</t>
  </si>
  <si>
    <t>41.7</t>
  </si>
  <si>
    <t>43.3</t>
  </si>
  <si>
    <t>37.2</t>
  </si>
  <si>
    <t>38.8</t>
  </si>
  <si>
    <t>35.9</t>
  </si>
  <si>
    <t>41.0</t>
  </si>
  <si>
    <t>41.8</t>
  </si>
  <si>
    <t>33.9</t>
  </si>
  <si>
    <t>40.4</t>
  </si>
  <si>
    <t>41.1</t>
  </si>
  <si>
    <t>39.1</t>
  </si>
  <si>
    <t>42.2</t>
  </si>
  <si>
    <t>43.0</t>
  </si>
  <si>
    <t>42.3</t>
  </si>
  <si>
    <t>40.9</t>
  </si>
  <si>
    <t>38.7</t>
  </si>
  <si>
    <t>41.6</t>
  </si>
  <si>
    <t>42.1</t>
  </si>
  <si>
    <t>40.7</t>
  </si>
  <si>
    <t>39.7</t>
  </si>
  <si>
    <t>37.7</t>
  </si>
  <si>
    <t>42.4</t>
  </si>
  <si>
    <t>40.3</t>
  </si>
  <si>
    <t>43.7</t>
  </si>
  <si>
    <t>42.8</t>
  </si>
  <si>
    <t>45.0</t>
  </si>
  <si>
    <t>44.0</t>
  </si>
  <si>
    <t>42.7</t>
  </si>
  <si>
    <t>42.6</t>
  </si>
  <si>
    <t>41.2</t>
  </si>
  <si>
    <t>44.2</t>
  </si>
  <si>
    <t>43.5</t>
  </si>
  <si>
    <t>46.5</t>
  </si>
  <si>
    <t>41.9</t>
  </si>
  <si>
    <t>44.5</t>
  </si>
  <si>
    <t>43.6</t>
  </si>
  <si>
    <t>-15.9</t>
  </si>
  <si>
    <t>-12.6</t>
  </si>
  <si>
    <t>-17.7</t>
  </si>
  <si>
    <t>-14.9</t>
  </si>
  <si>
    <t>-13.9</t>
  </si>
  <si>
    <t>-14.3</t>
  </si>
  <si>
    <t>-23.2</t>
  </si>
  <si>
    <t>-19.3</t>
  </si>
  <si>
    <t>-29.7</t>
  </si>
  <si>
    <t>-32.1</t>
  </si>
  <si>
    <t>-24.0</t>
  </si>
  <si>
    <t>-34.2</t>
  </si>
  <si>
    <t>-27.7</t>
  </si>
  <si>
    <t>-20.2</t>
  </si>
  <si>
    <t>-14.6</t>
  </si>
  <si>
    <t>-19.6</t>
  </si>
  <si>
    <t>-22.2</t>
  </si>
  <si>
    <t>-15.8</t>
  </si>
  <si>
    <t>-24.4</t>
  </si>
  <si>
    <t>-22.5</t>
  </si>
  <si>
    <t>-26.4</t>
  </si>
  <si>
    <t>-23.7</t>
  </si>
  <si>
    <t>-21.0</t>
  </si>
  <si>
    <t>-20.3</t>
  </si>
  <si>
    <t>-25.0</t>
  </si>
  <si>
    <t>-24.7</t>
  </si>
  <si>
    <t>-21.2</t>
  </si>
  <si>
    <t>-21.7</t>
  </si>
  <si>
    <t>-24.3</t>
  </si>
  <si>
    <t>-25.5</t>
  </si>
  <si>
    <t>-28.4</t>
  </si>
  <si>
    <t>-27.2</t>
  </si>
  <si>
    <t>-26.5</t>
  </si>
  <si>
    <t>-32.7</t>
  </si>
  <si>
    <t>-28.3</t>
  </si>
  <si>
    <t>-30.7</t>
  </si>
  <si>
    <t>-37.6</t>
  </si>
  <si>
    <t>-29.5</t>
  </si>
  <si>
    <t>-37.1</t>
  </si>
  <si>
    <t>-28.8</t>
  </si>
  <si>
    <t>-36.3</t>
  </si>
  <si>
    <t>-23.8</t>
  </si>
  <si>
    <t>-29.6</t>
  </si>
  <si>
    <t>-24.5</t>
  </si>
  <si>
    <t>-25.8</t>
  </si>
  <si>
    <t>-25.3</t>
  </si>
  <si>
    <t>-26.7</t>
  </si>
  <si>
    <t>-29.3</t>
  </si>
  <si>
    <t>-30.8</t>
  </si>
  <si>
    <t>-24.6</t>
  </si>
  <si>
    <t>-26.2</t>
  </si>
  <si>
    <t>-29.8</t>
  </si>
  <si>
    <t>-25.9</t>
  </si>
  <si>
    <t>-21.3</t>
  </si>
  <si>
    <t>-21.8</t>
  </si>
  <si>
    <t>-25.4</t>
  </si>
  <si>
    <t>-25.2</t>
  </si>
  <si>
    <t>-23.5</t>
  </si>
  <si>
    <t>-27.5</t>
  </si>
  <si>
    <t>-25.6</t>
  </si>
  <si>
    <t>-28.0</t>
  </si>
  <si>
    <t>-26.8</t>
  </si>
  <si>
    <t>-20.5</t>
  </si>
  <si>
    <t>-30.5</t>
  </si>
  <si>
    <t>CRITICO</t>
  </si>
  <si>
    <t>*Comparación semanal</t>
  </si>
  <si>
    <t>T Promedio</t>
  </si>
  <si>
    <t>Dem. Prior</t>
  </si>
  <si>
    <t>Δ Temperatura</t>
  </si>
  <si>
    <t>Δ Dem. Prior.</t>
  </si>
  <si>
    <r>
      <rPr>
        <b/>
        <sz val="9.8000000000000007"/>
        <color theme="1"/>
        <rFont val="Verdana"/>
        <family val="2"/>
      </rPr>
      <t>* Comparación Diaria</t>
    </r>
    <r>
      <rPr>
        <sz val="9.8000000000000007"/>
        <color theme="1"/>
        <rFont val="Verdana"/>
        <family val="2"/>
      </rPr>
      <t>. Incluye datos desde Junio 2025.</t>
    </r>
  </si>
  <si>
    <t>Semana</t>
  </si>
  <si>
    <t>* ΔT/ΔDem Prioritaria promedio de -0,4.</t>
  </si>
  <si>
    <t>Poderes calóricos de referencia</t>
  </si>
  <si>
    <t>Gas Natural</t>
  </si>
  <si>
    <t>Gas Oil</t>
  </si>
  <si>
    <t>Fuel Oil</t>
  </si>
  <si>
    <t>Carbón</t>
  </si>
  <si>
    <t>GAS</t>
  </si>
  <si>
    <t>GASOIL</t>
  </si>
  <si>
    <t>FUELOIL</t>
  </si>
  <si>
    <t>CARBON</t>
  </si>
  <si>
    <t>CAMMESA</t>
  </si>
  <si>
    <t>GAS OIL</t>
  </si>
  <si>
    <t>FUEL OIL</t>
  </si>
  <si>
    <t>TOTAL</t>
  </si>
  <si>
    <t>INYECCION DE GNL</t>
  </si>
  <si>
    <t>Capacidad</t>
  </si>
  <si>
    <t>Autorización</t>
  </si>
  <si>
    <t>Gas Andes</t>
  </si>
  <si>
    <t>CCO</t>
  </si>
  <si>
    <t>TGS NQN</t>
  </si>
  <si>
    <t>Corte</t>
  </si>
  <si>
    <t>Productores</t>
  </si>
  <si>
    <t>Afectación de Transporte (corte en MMm3)</t>
  </si>
  <si>
    <t>Impac. PPSA</t>
  </si>
  <si>
    <t>GAS ANDES</t>
  </si>
  <si>
    <t>TGN Y TGS</t>
  </si>
  <si>
    <t>Capacidad MMm3</t>
  </si>
  <si>
    <t>COMENTARIOS DEL DIA</t>
  </si>
  <si>
    <t>NQN</t>
  </si>
  <si>
    <t>NOA</t>
  </si>
  <si>
    <t>MECA</t>
  </si>
  <si>
    <t xml:space="preserve">ANILLO GBA </t>
  </si>
  <si>
    <t>INYECCIONES EN TGN</t>
  </si>
  <si>
    <t>NQN TGN</t>
  </si>
  <si>
    <t>NQN TGS</t>
  </si>
  <si>
    <t>SUR</t>
  </si>
  <si>
    <t>Lim. Sup: 235; Lim. Inf: 215</t>
  </si>
  <si>
    <t>S</t>
  </si>
  <si>
    <t>* Temperatura máxima en Buenos Aires aumentando a 30°C hacia el fin de semana y lunes 16/03.</t>
  </si>
  <si>
    <t>* Demanda Total del sistema ubicándose en 125 MMm3/día.</t>
  </si>
  <si>
    <t>* Consumo de Cammesa en 53 MMm3 para hoy y mañana. Proyecta disminuir consumo hacia el domingo. A rever si ajustan.</t>
  </si>
  <si>
    <t>* Linepacks de Transportistas con buen stock. TGS alcanzado el limite superior.</t>
  </si>
  <si>
    <r>
      <rPr>
        <b/>
        <sz val="13"/>
        <color theme="1"/>
        <rFont val="Verdana"/>
        <family val="2"/>
      </rPr>
      <t>* La Calera</t>
    </r>
    <r>
      <rPr>
        <sz val="13"/>
        <color theme="1"/>
        <rFont val="Verdana"/>
        <family val="2"/>
      </rPr>
      <t>: continuan trabajos de matenimiento en compresores. Iny. máxima de 13,5/13,7 MMm3.</t>
    </r>
  </si>
  <si>
    <r>
      <t xml:space="preserve">* </t>
    </r>
    <r>
      <rPr>
        <b/>
        <sz val="13"/>
        <color theme="1"/>
        <rFont val="Verdana"/>
        <family val="2"/>
      </rPr>
      <t>TGN:</t>
    </r>
    <r>
      <rPr>
        <sz val="13"/>
        <color theme="1"/>
        <rFont val="Verdana"/>
        <family val="2"/>
      </rPr>
      <t xml:space="preserve"> informa restricción de capacidad de transporte en el Centro Oeste, limitando el flujo de gas hacia el Norte, impactando en la Exportación Int.</t>
    </r>
  </si>
  <si>
    <t>* Demanda Total del sistema inicia la semana con 130 MMm3/día y disminuye con el correr de los dias ante un menor consumo de generación.</t>
  </si>
  <si>
    <r>
      <t xml:space="preserve">* </t>
    </r>
    <r>
      <rPr>
        <b/>
        <sz val="13"/>
        <color theme="1"/>
        <rFont val="Verdana"/>
        <family val="2"/>
      </rPr>
      <t>La</t>
    </r>
    <r>
      <rPr>
        <sz val="13"/>
        <color theme="1"/>
        <rFont val="Verdana"/>
        <family val="2"/>
      </rPr>
      <t xml:space="preserve"> </t>
    </r>
    <r>
      <rPr>
        <b/>
        <sz val="13"/>
        <color theme="1"/>
        <rFont val="Verdana"/>
        <family val="2"/>
      </rPr>
      <t>Calera:</t>
    </r>
    <r>
      <rPr>
        <sz val="13"/>
        <color theme="1"/>
        <rFont val="Verdana"/>
        <family val="2"/>
      </rPr>
      <t xml:space="preserve"> inyectando un promedio de 14 MMm3 por día.</t>
    </r>
  </si>
  <si>
    <r>
      <t xml:space="preserve">* </t>
    </r>
    <r>
      <rPr>
        <b/>
        <sz val="13"/>
        <color theme="1"/>
        <rFont val="Verdana"/>
        <family val="2"/>
      </rPr>
      <t xml:space="preserve">Mantenimiento TGN: </t>
    </r>
    <r>
      <rPr>
        <sz val="13"/>
        <color theme="1"/>
        <rFont val="Verdana"/>
        <family val="2"/>
      </rPr>
      <t>17 al 20 y 23/3 trabajos en PC Chajan, scrapper en tramo Villa Mercedes-Bulnes con afectación promedio de 4MMm3/d  en tramos finales.</t>
    </r>
  </si>
  <si>
    <t>* Consumo de gas de Cammesa inicia en 60 MMm3 y disminuye a los 45 MMm3 para el fin de semana largo.</t>
  </si>
  <si>
    <t>* Inicio de semana con Temp. Máxima de 34° C., bajando hacia el fin de semana con promedios de 24 °C.</t>
  </si>
  <si>
    <t>* Linepacks de Transportistas con buen stock, incrementando hacia el fin de semana.</t>
  </si>
  <si>
    <r>
      <t xml:space="preserve">* </t>
    </r>
    <r>
      <rPr>
        <b/>
        <sz val="13"/>
        <color theme="1"/>
        <rFont val="Verdana"/>
        <family val="2"/>
      </rPr>
      <t>Loma Negra:</t>
    </r>
    <r>
      <rPr>
        <sz val="13"/>
        <color theme="1"/>
        <rFont val="Verdana"/>
        <family val="2"/>
      </rPr>
      <t xml:space="preserve"> miércoles 18/03 se cumplen los 10 días de parada programada.</t>
    </r>
  </si>
  <si>
    <t>ESCOBAR/NORA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</si>
</sst>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dd/mm"/>
    <numFmt numFmtId="167" formatCode="0.000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Verdana"/>
      <family val="2"/>
    </font>
    <font>
      <sz val="13"/>
      <color theme="1"/>
      <name val="Verdana"/>
      <family val="2"/>
    </font>
    <font>
      <b/>
      <sz val="13"/>
      <color theme="1"/>
      <name val="Verdana"/>
      <family val="2"/>
    </font>
    <font>
      <sz val="11"/>
      <name val="Aptos Narrow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1"/>
      <color theme="1"/>
      <name val="Aptos Narrow"/>
      <family val="2"/>
    </font>
    <font>
      <sz val="9.8000000000000007"/>
      <color theme="1"/>
      <name val="Verdana"/>
      <family val="2"/>
    </font>
    <font>
      <b/>
      <sz val="9.8000000000000007"/>
      <color theme="1"/>
      <name val="Verdana"/>
      <family val="2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theme="5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5"/>
      <color theme="1"/>
      <name val="Verdana"/>
      <family val="2"/>
    </font>
    <font>
      <sz val="11"/>
      <color theme="1" tint="0.14999847407452621"/>
      <name val="Aptos Narrow"/>
      <family val="2"/>
      <scheme val="minor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E3C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499984740745262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0" fontId="21" fillId="0" borderId="0"/>
    <xf numFmtId="9" fontId="15" fillId="0" borderId="0" applyFont="0" applyFill="0" applyBorder="0" applyAlignment="0" applyProtection="0"/>
  </cellStyleXfs>
  <cellXfs count="28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0" xfId="0" applyFont="1"/>
    <xf numFmtId="164" fontId="7" fillId="0" borderId="1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8" fillId="8" borderId="19" xfId="0" applyNumberFormat="1" applyFont="1" applyFill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4" fontId="0" fillId="4" borderId="22" xfId="0" applyNumberFormat="1" applyFill="1" applyBorder="1" applyAlignment="1">
      <alignment horizontal="center" vertical="center"/>
    </xf>
    <xf numFmtId="14" fontId="0" fillId="4" borderId="2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2" borderId="25" xfId="0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0" fillId="12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center" vertical="center"/>
    </xf>
    <xf numFmtId="0" fontId="14" fillId="0" borderId="0" xfId="0" applyFont="1" applyAlignment="1">
      <alignment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4" fontId="1" fillId="13" borderId="7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3" fontId="0" fillId="0" borderId="32" xfId="2" applyNumberFormat="1" applyFont="1" applyBorder="1" applyAlignment="1">
      <alignment horizontal="center" vertical="center"/>
    </xf>
    <xf numFmtId="165" fontId="1" fillId="0" borderId="33" xfId="0" applyNumberFormat="1" applyFon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0" fontId="16" fillId="10" borderId="1" xfId="0" applyFont="1" applyFill="1" applyBorder="1"/>
    <xf numFmtId="0" fontId="16" fillId="10" borderId="1" xfId="0" applyFont="1" applyFill="1" applyBorder="1" applyAlignment="1">
      <alignment horizontal="center"/>
    </xf>
    <xf numFmtId="3" fontId="0" fillId="14" borderId="32" xfId="2" applyNumberFormat="1" applyFont="1" applyFill="1" applyBorder="1" applyAlignment="1">
      <alignment horizontal="center" vertical="center"/>
    </xf>
    <xf numFmtId="3" fontId="0" fillId="14" borderId="33" xfId="2" applyNumberFormat="1" applyFont="1" applyFill="1" applyBorder="1" applyAlignment="1">
      <alignment horizontal="center" vertical="center"/>
    </xf>
    <xf numFmtId="3" fontId="0" fillId="14" borderId="32" xfId="0" applyNumberFormat="1" applyFill="1" applyBorder="1" applyAlignment="1">
      <alignment horizontal="center" vertical="center"/>
    </xf>
    <xf numFmtId="3" fontId="0" fillId="14" borderId="33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horizontal="center" vertical="center"/>
    </xf>
    <xf numFmtId="0" fontId="17" fillId="0" borderId="0" xfId="0" applyFont="1"/>
    <xf numFmtId="0" fontId="7" fillId="0" borderId="1" xfId="0" applyFont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0" fillId="14" borderId="34" xfId="0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164" fontId="1" fillId="3" borderId="36" xfId="0" applyNumberFormat="1" applyFont="1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164" fontId="1" fillId="3" borderId="39" xfId="0" applyNumberFormat="1" applyFont="1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14" borderId="41" xfId="0" applyFill="1" applyBorder="1" applyAlignment="1">
      <alignment horizontal="center" vertical="center"/>
    </xf>
    <xf numFmtId="164" fontId="1" fillId="3" borderId="4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wrapText="1"/>
    </xf>
    <xf numFmtId="3" fontId="20" fillId="14" borderId="32" xfId="0" applyNumberFormat="1" applyFont="1" applyFill="1" applyBorder="1" applyAlignment="1">
      <alignment horizontal="center" vertical="center"/>
    </xf>
    <xf numFmtId="3" fontId="20" fillId="14" borderId="33" xfId="0" applyNumberFormat="1" applyFont="1" applyFill="1" applyBorder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20" xfId="0" applyNumberFormat="1" applyFont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3" fontId="0" fillId="0" borderId="44" xfId="2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3" fontId="0" fillId="0" borderId="46" xfId="2" applyNumberFormat="1" applyFont="1" applyBorder="1" applyAlignment="1">
      <alignment horizontal="center" vertical="center"/>
    </xf>
    <xf numFmtId="165" fontId="0" fillId="0" borderId="46" xfId="2" applyNumberFormat="1" applyFont="1" applyBorder="1" applyAlignment="1">
      <alignment horizontal="center" vertical="center"/>
    </xf>
    <xf numFmtId="165" fontId="0" fillId="0" borderId="47" xfId="2" applyNumberFormat="1" applyFont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3" fontId="0" fillId="0" borderId="6" xfId="2" applyNumberFormat="1" applyFont="1" applyBorder="1" applyAlignment="1">
      <alignment horizontal="center" vertical="center"/>
    </xf>
    <xf numFmtId="3" fontId="0" fillId="0" borderId="7" xfId="2" applyNumberFormat="1" applyFont="1" applyBorder="1" applyAlignment="1">
      <alignment horizontal="center" vertical="center"/>
    </xf>
    <xf numFmtId="165" fontId="0" fillId="0" borderId="6" xfId="2" applyNumberFormat="1" applyFont="1" applyBorder="1" applyAlignment="1">
      <alignment horizontal="center" vertical="center"/>
    </xf>
    <xf numFmtId="165" fontId="0" fillId="0" borderId="7" xfId="2" applyNumberFormat="1" applyFont="1" applyBorder="1" applyAlignment="1">
      <alignment horizontal="center" vertical="center"/>
    </xf>
    <xf numFmtId="165" fontId="0" fillId="0" borderId="19" xfId="2" applyNumberFormat="1" applyFont="1" applyBorder="1" applyAlignment="1">
      <alignment horizontal="center" vertical="center"/>
    </xf>
    <xf numFmtId="165" fontId="0" fillId="0" borderId="21" xfId="2" applyNumberFormat="1" applyFont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3" fontId="0" fillId="0" borderId="48" xfId="2" applyNumberFormat="1" applyFont="1" applyBorder="1" applyAlignment="1">
      <alignment horizontal="center" vertical="center"/>
    </xf>
    <xf numFmtId="165" fontId="0" fillId="0" borderId="17" xfId="2" applyNumberFormat="1" applyFont="1" applyBorder="1" applyAlignment="1">
      <alignment horizontal="center" vertical="center"/>
    </xf>
    <xf numFmtId="165" fontId="0" fillId="0" borderId="49" xfId="2" applyNumberFormat="1" applyFont="1" applyBorder="1" applyAlignment="1">
      <alignment horizontal="center" vertical="center"/>
    </xf>
    <xf numFmtId="3" fontId="0" fillId="0" borderId="45" xfId="2" applyNumberFormat="1" applyFont="1" applyBorder="1" applyAlignment="1">
      <alignment horizontal="center" vertical="center"/>
    </xf>
    <xf numFmtId="3" fontId="0" fillId="0" borderId="50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9" fontId="9" fillId="0" borderId="7" xfId="4" applyFont="1" applyBorder="1" applyAlignment="1">
      <alignment horizontal="center" vertical="center"/>
    </xf>
    <xf numFmtId="9" fontId="9" fillId="0" borderId="21" xfId="4" applyFont="1" applyBorder="1" applyAlignment="1">
      <alignment horizontal="center" vertical="center"/>
    </xf>
    <xf numFmtId="0" fontId="10" fillId="0" borderId="0" xfId="0" applyFont="1"/>
    <xf numFmtId="0" fontId="10" fillId="0" borderId="51" xfId="0" applyFont="1" applyBorder="1" applyAlignment="1">
      <alignment horizontal="center" vertical="center"/>
    </xf>
    <xf numFmtId="164" fontId="1" fillId="0" borderId="52" xfId="0" applyNumberFormat="1" applyFont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7" borderId="53" xfId="0" applyFont="1" applyFill="1" applyBorder="1" applyAlignment="1">
      <alignment horizontal="center" vertical="center"/>
    </xf>
    <xf numFmtId="0" fontId="23" fillId="4" borderId="54" xfId="0" applyFont="1" applyFill="1" applyBorder="1" applyAlignment="1">
      <alignment horizontal="center" vertical="center"/>
    </xf>
    <xf numFmtId="0" fontId="23" fillId="4" borderId="55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23" fillId="7" borderId="56" xfId="0" applyFont="1" applyFill="1" applyBorder="1" applyAlignment="1">
      <alignment horizontal="center" vertical="center"/>
    </xf>
    <xf numFmtId="0" fontId="23" fillId="7" borderId="57" xfId="0" applyFon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164" fontId="11" fillId="0" borderId="5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45" xfId="2" applyNumberFormat="1" applyFont="1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65" fontId="0" fillId="0" borderId="59" xfId="2" applyNumberFormat="1" applyFont="1" applyBorder="1" applyAlignment="1">
      <alignment horizontal="center" vertical="center"/>
    </xf>
    <xf numFmtId="165" fontId="0" fillId="0" borderId="37" xfId="2" applyNumberFormat="1" applyFont="1" applyBorder="1" applyAlignment="1">
      <alignment horizontal="center" vertical="center"/>
    </xf>
    <xf numFmtId="165" fontId="0" fillId="0" borderId="39" xfId="2" applyNumberFormat="1" applyFont="1" applyBorder="1" applyAlignment="1">
      <alignment horizontal="center" vertical="center"/>
    </xf>
    <xf numFmtId="165" fontId="0" fillId="0" borderId="60" xfId="2" applyNumberFormat="1" applyFont="1" applyBorder="1" applyAlignment="1">
      <alignment horizontal="center" vertical="center"/>
    </xf>
    <xf numFmtId="3" fontId="0" fillId="0" borderId="61" xfId="2" applyNumberFormat="1" applyFont="1" applyBorder="1" applyAlignment="1">
      <alignment horizontal="center" vertical="center"/>
    </xf>
    <xf numFmtId="14" fontId="0" fillId="0" borderId="62" xfId="0" applyNumberFormat="1" applyBorder="1" applyAlignment="1">
      <alignment horizontal="center" vertical="center"/>
    </xf>
    <xf numFmtId="165" fontId="0" fillId="0" borderId="63" xfId="2" applyNumberFormat="1" applyFont="1" applyBorder="1" applyAlignment="1">
      <alignment horizontal="center" vertical="center"/>
    </xf>
    <xf numFmtId="165" fontId="0" fillId="0" borderId="64" xfId="2" applyNumberFormat="1" applyFont="1" applyBorder="1" applyAlignment="1">
      <alignment horizontal="center" vertical="center"/>
    </xf>
    <xf numFmtId="165" fontId="0" fillId="0" borderId="65" xfId="2" applyNumberFormat="1" applyFont="1" applyBorder="1" applyAlignment="1">
      <alignment horizontal="center" vertical="center"/>
    </xf>
    <xf numFmtId="165" fontId="0" fillId="0" borderId="66" xfId="2" applyNumberFormat="1" applyFont="1" applyBorder="1" applyAlignment="1">
      <alignment horizontal="center" vertical="center"/>
    </xf>
    <xf numFmtId="3" fontId="0" fillId="0" borderId="67" xfId="2" applyNumberFormat="1" applyFont="1" applyBorder="1" applyAlignment="1">
      <alignment horizontal="center" vertical="center"/>
    </xf>
    <xf numFmtId="14" fontId="0" fillId="17" borderId="43" xfId="0" applyNumberFormat="1" applyFill="1" applyBorder="1" applyAlignment="1">
      <alignment horizontal="center" vertical="center"/>
    </xf>
    <xf numFmtId="165" fontId="3" fillId="0" borderId="46" xfId="2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4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0" xfId="4" applyFont="1" applyAlignment="1">
      <alignment horizontal="center" vertical="center"/>
    </xf>
    <xf numFmtId="0" fontId="16" fillId="10" borderId="17" xfId="0" applyFont="1" applyFill="1" applyBorder="1" applyAlignment="1">
      <alignment horizontal="center"/>
    </xf>
    <xf numFmtId="0" fontId="16" fillId="10" borderId="1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</cellXfs>
  <cellStyles count="5">
    <cellStyle name="Hipervínculo" xfId="1" builtinId="8"/>
    <cellStyle name="Millares" xfId="2" builtinId="3"/>
    <cellStyle name="Normal" xfId="0" builtinId="0"/>
    <cellStyle name="Normal 2" xfId="3" xr:uid="{C36A0C16-16C8-4896-AD49-8A4D3280393F}"/>
    <cellStyle name="Porcentaje" xfId="4" builtinId="5"/>
  </cellStyles>
  <dxfs count="23"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D6A300"/>
      <color rgb="FFFFEEB7"/>
      <color rgb="FFB0B0B0"/>
      <color rgb="FFFFC611"/>
      <color rgb="FFC4C4C4"/>
      <color rgb="FFFFD243"/>
      <color rgb="FFFFDD71"/>
      <color rgb="FFFFD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Demanda</a:t>
            </a:r>
            <a:r>
              <a:rPr lang="es-UY" sz="15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Dentro de Sistema [MMm3]</a:t>
            </a:r>
            <a:endParaRPr lang="es-UY" sz="15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16794351443930366"/>
          <c:y val="3.4386788493572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'Valores Diarios'!$D$2</c:f>
              <c:strCache>
                <c:ptCount val="1"/>
                <c:pt idx="0">
                  <c:v>Prioritaria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Diarios'!$D$5:$D$6</c:f>
              <c:numCache>
                <c:formatCode>#,##0.0</c:formatCode>
                <c:ptCount val="2"/>
                <c:pt idx="0">
                  <c:v>27.8</c:v>
                </c:pt>
                <c:pt idx="1">
                  <c:v>27.8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C-4106-BDA5-4A7DD1F0CB91}"/>
            </c:ext>
          </c:extLst>
        </c:ser>
        <c:ser>
          <c:idx val="2"/>
          <c:order val="1"/>
          <c:tx>
            <c:strRef>
              <c:f>'Valores Diarios'!$E$2</c:f>
              <c:strCache>
                <c:ptCount val="1"/>
                <c:pt idx="0">
                  <c:v>Industria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Diarios'!$E$5:$E$6</c:f>
              <c:numCache>
                <c:formatCode>#,##0.0</c:formatCode>
                <c:ptCount val="2"/>
                <c:pt idx="0">
                  <c:v>38.200000000000003</c:v>
                </c:pt>
                <c:pt idx="1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C-4106-BDA5-4A7DD1F0CB91}"/>
            </c:ext>
          </c:extLst>
        </c:ser>
        <c:ser>
          <c:idx val="3"/>
          <c:order val="2"/>
          <c:tx>
            <c:strRef>
              <c:f>'Valores Diarios'!$F$2</c:f>
              <c:strCache>
                <c:ptCount val="1"/>
                <c:pt idx="0">
                  <c:v>Usinas</c:v>
                </c:pt>
              </c:strCache>
            </c:strRef>
          </c:tx>
          <c:spPr>
            <a:solidFill>
              <a:srgbClr val="D6A3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Diarios'!$F$5:$F$6</c:f>
              <c:numCache>
                <c:formatCode>#,##0.0</c:formatCode>
                <c:ptCount val="2"/>
                <c:pt idx="0">
                  <c:v>35.1</c:v>
                </c:pt>
                <c:pt idx="1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C-4106-BDA5-4A7DD1F0CB91}"/>
            </c:ext>
          </c:extLst>
        </c:ser>
        <c:ser>
          <c:idx val="4"/>
          <c:order val="3"/>
          <c:tx>
            <c:strRef>
              <c:f>'Valores Diarios'!$G$2</c:f>
              <c:strCache>
                <c:ptCount val="1"/>
                <c:pt idx="0">
                  <c:v>Exportaciones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Diarios'!$G$5:$G$6</c:f>
              <c:numCache>
                <c:formatCode>#,##0.0</c:formatCode>
                <c:ptCount val="2"/>
                <c:pt idx="0">
                  <c:v>10.8</c:v>
                </c:pt>
                <c:pt idx="1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C-4106-BDA5-4A7DD1F0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930048"/>
        <c:axId val="1460931488"/>
      </c:barChart>
      <c:lineChart>
        <c:grouping val="standard"/>
        <c:varyColors val="0"/>
        <c:ser>
          <c:idx val="1"/>
          <c:order val="4"/>
          <c:tx>
            <c:strRef>
              <c:f>'Valores Diarios'!$C$2</c:f>
              <c:strCache>
                <c:ptCount val="1"/>
                <c:pt idx="0">
                  <c:v>Demanda Total 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Diarios'!$C$5:$C$6</c:f>
              <c:numCache>
                <c:formatCode>#,##0.0</c:formatCode>
                <c:ptCount val="2"/>
                <c:pt idx="0">
                  <c:v>124.2</c:v>
                </c:pt>
                <c:pt idx="1">
                  <c:v>124.2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7-4FCD-A7C3-F29EE2126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Inyecciones Tranportistas</a:t>
            </a:r>
            <a:r>
              <a:rPr lang="es-UY" sz="15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[MMm3]</a:t>
            </a:r>
            <a:endParaRPr lang="es-UY" sz="15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17015258924082455"/>
          <c:y val="2.674527993944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'Valores Diarios'!$H$2</c:f>
              <c:strCache>
                <c:ptCount val="1"/>
                <c:pt idx="0">
                  <c:v>TGS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Diarios'!$H$5:$H$6</c:f>
              <c:numCache>
                <c:formatCode>#,##0.0</c:formatCode>
                <c:ptCount val="2"/>
                <c:pt idx="0">
                  <c:v>71.3</c:v>
                </c:pt>
                <c:pt idx="1">
                  <c:v>71.3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F-4B51-A6AC-01F7FEE636FC}"/>
            </c:ext>
          </c:extLst>
        </c:ser>
        <c:ser>
          <c:idx val="1"/>
          <c:order val="1"/>
          <c:tx>
            <c:strRef>
              <c:f>'Valores Diarios'!$I$2</c:f>
              <c:strCache>
                <c:ptCount val="1"/>
                <c:pt idx="0">
                  <c:v>TGN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Diarios'!$I$5:$I$6</c:f>
              <c:numCache>
                <c:formatCode>#,##0.0</c:formatCode>
                <c:ptCount val="2"/>
                <c:pt idx="0">
                  <c:v>33.299999999999997</c:v>
                </c:pt>
                <c:pt idx="1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F-4B51-A6AC-01F7FEE636FC}"/>
            </c:ext>
          </c:extLst>
        </c:ser>
        <c:ser>
          <c:idx val="2"/>
          <c:order val="2"/>
          <c:tx>
            <c:strRef>
              <c:f>'Valores Diarios'!$K$2</c:f>
              <c:strCache>
                <c:ptCount val="1"/>
                <c:pt idx="0">
                  <c:v>GPM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Diarios'!$K$5:$K$6</c:f>
              <c:numCache>
                <c:formatCode>#,##0.0</c:formatCode>
                <c:ptCount val="2"/>
                <c:pt idx="0">
                  <c:v>20.3</c:v>
                </c:pt>
                <c:pt idx="1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F-4B51-A6AC-01F7FEE6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930048"/>
        <c:axId val="1460931488"/>
      </c:barChart>
      <c:barChart>
        <c:barDir val="col"/>
        <c:grouping val="stacked"/>
        <c:varyColors val="0"/>
        <c:ser>
          <c:idx val="4"/>
          <c:order val="4"/>
          <c:tx>
            <c:strRef>
              <c:f>'Valores Diarios'!$M$2</c:f>
              <c:strCache>
                <c:ptCount val="1"/>
                <c:pt idx="0">
                  <c:v>ESCOBAR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Diarios'!$M$5:$M$6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F-4B51-A6AC-01F7FEE6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3446256"/>
        <c:axId val="1943449616"/>
      </c:barChart>
      <c:lineChart>
        <c:grouping val="standard"/>
        <c:varyColors val="0"/>
        <c:ser>
          <c:idx val="3"/>
          <c:order val="3"/>
          <c:tx>
            <c:strRef>
              <c:f>'Valores Diarios'!$N$2</c:f>
              <c:strCache>
                <c:ptCount val="1"/>
                <c:pt idx="0">
                  <c:v>Iny. Total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Diarios'!$B$5:$B$6</c:f>
              <c:numCache>
                <c:formatCode>m/d/yyyy</c:formatCode>
                <c:ptCount val="2"/>
                <c:pt idx="0">
                  <c:v>46124</c:v>
                </c:pt>
                <c:pt idx="1">
                  <c:v>46125</c:v>
                </c:pt>
              </c:numCache>
            </c:numRef>
          </c:cat>
          <c:val>
            <c:numRef>
              <c:f>'Valores Diarios'!$N$5:$N$6</c:f>
              <c:numCache>
                <c:formatCode>#,##0.0</c:formatCode>
                <c:ptCount val="2"/>
                <c:pt idx="0">
                  <c:v>124.89999999999999</c:v>
                </c:pt>
                <c:pt idx="1">
                  <c:v>124.89999999999999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9F-4B51-A6AC-01F7FEE6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valAx>
        <c:axId val="1943449616"/>
        <c:scaling>
          <c:orientation val="minMax"/>
          <c:max val="38"/>
          <c:min val="-60"/>
        </c:scaling>
        <c:delete val="1"/>
        <c:axPos val="r"/>
        <c:numFmt formatCode="#,##0.0" sourceLinked="1"/>
        <c:majorTickMark val="out"/>
        <c:minorTickMark val="none"/>
        <c:tickLblPos val="nextTo"/>
        <c:crossAx val="1943446256"/>
        <c:crosses val="max"/>
        <c:crossBetween val="between"/>
      </c:valAx>
      <c:dateAx>
        <c:axId val="19434462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34496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Temperatura Buenos Aires</a:t>
            </a:r>
            <a:r>
              <a:rPr lang="es-UY" sz="16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°C</a:t>
            </a:r>
            <a:endParaRPr lang="es-UY" sz="16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valores'!$AI$2</c:f>
              <c:strCache>
                <c:ptCount val="1"/>
                <c:pt idx="0">
                  <c:v>Temp Promedio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13-42DC-B0C3-BC7AD9158C6C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9D-463E-9FAF-DF38F6CF6843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D-463E-9FAF-DF38F6CF6843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9D-463E-9FAF-DF38F6CF6843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9D-463E-9FAF-DF38F6CF6843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9D-463E-9FAF-DF38F6CF6843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9D-463E-9FAF-DF38F6CF6843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9D-463E-9FAF-DF38F6CF684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valores'!$B$17:$B$24</c:f>
              <c:numCache>
                <c:formatCode>m/d/yyyy</c:formatCode>
                <c:ptCount val="8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cat>
          <c:val>
            <c:numRef>
              <c:f>'Conv. valores'!$AI$17:$AI$24</c:f>
              <c:numCache>
                <c:formatCode>#,##0.0</c:formatCode>
                <c:ptCount val="8"/>
                <c:pt idx="0">
                  <c:v>19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20.5</c:v>
                </c:pt>
                <c:pt idx="5">
                  <c:v>18.5</c:v>
                </c:pt>
                <c:pt idx="6">
                  <c:v>19</c:v>
                </c:pt>
                <c:pt idx="7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49D-463E-9FAF-DF38F6CF6843}"/>
            </c:ext>
          </c:extLst>
        </c:ser>
        <c:ser>
          <c:idx val="4"/>
          <c:order val="1"/>
          <c:tx>
            <c:strRef>
              <c:f>'Conv. valores'!$AG$2</c:f>
              <c:strCache>
                <c:ptCount val="1"/>
                <c:pt idx="0">
                  <c:v>Temp. Min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13-42DC-B0C3-BC7AD9158C6C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9D-463E-9FAF-DF38F6CF6843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9D-463E-9FAF-DF38F6CF6843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9D-463E-9FAF-DF38F6CF6843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49D-463E-9FAF-DF38F6CF6843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9D-463E-9FAF-DF38F6CF6843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49D-463E-9FAF-DF38F6CF6843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9D-463E-9FAF-DF38F6CF684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valores'!$B$17:$B$24</c:f>
              <c:numCache>
                <c:formatCode>m/d/yyyy</c:formatCode>
                <c:ptCount val="8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cat>
          <c:val>
            <c:numRef>
              <c:f>'Conv. valores'!$AG$17:$AG$24</c:f>
              <c:numCache>
                <c:formatCode>#,##0.0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20</c:v>
                </c:pt>
                <c:pt idx="3">
                  <c:v>19</c:v>
                </c:pt>
                <c:pt idx="4">
                  <c:v>17</c:v>
                </c:pt>
                <c:pt idx="5">
                  <c:v>15</c:v>
                </c:pt>
                <c:pt idx="6">
                  <c:v>16</c:v>
                </c:pt>
                <c:pt idx="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849D-463E-9FAF-DF38F6CF6843}"/>
            </c:ext>
          </c:extLst>
        </c:ser>
        <c:ser>
          <c:idx val="5"/>
          <c:order val="2"/>
          <c:tx>
            <c:strRef>
              <c:f>'Conv. valores'!$AH$2</c:f>
              <c:strCache>
                <c:ptCount val="1"/>
                <c:pt idx="0">
                  <c:v>Temp. Max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13-42DC-B0C3-BC7AD9158C6C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49D-463E-9FAF-DF38F6CF6843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49D-463E-9FAF-DF38F6CF6843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49D-463E-9FAF-DF38F6CF6843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49D-463E-9FAF-DF38F6CF6843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49D-463E-9FAF-DF38F6CF6843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49D-463E-9FAF-DF38F6CF6843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49D-463E-9FAF-DF38F6CF684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valores'!$B$17:$B$24</c:f>
              <c:numCache>
                <c:formatCode>m/d/yyyy</c:formatCode>
                <c:ptCount val="8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cat>
          <c:val>
            <c:numRef>
              <c:f>'Conv. valores'!$AH$17:$AH$24</c:f>
              <c:numCache>
                <c:formatCode>#,##0.0</c:formatCode>
                <c:ptCount val="8"/>
                <c:pt idx="0">
                  <c:v>21</c:v>
                </c:pt>
                <c:pt idx="1">
                  <c:v>24</c:v>
                </c:pt>
                <c:pt idx="2">
                  <c:v>22</c:v>
                </c:pt>
                <c:pt idx="3">
                  <c:v>25</c:v>
                </c:pt>
                <c:pt idx="4">
                  <c:v>24</c:v>
                </c:pt>
                <c:pt idx="5">
                  <c:v>22</c:v>
                </c:pt>
                <c:pt idx="6">
                  <c:v>22</c:v>
                </c:pt>
                <c:pt idx="7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849D-463E-9FAF-DF38F6CF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40"/>
          <c:min val="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Temperatura Esquel</a:t>
            </a:r>
            <a:r>
              <a:rPr lang="es-UY" sz="16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°C</a:t>
            </a:r>
            <a:endParaRPr lang="es-UY" sz="16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valores'!$AI$2</c:f>
              <c:strCache>
                <c:ptCount val="1"/>
                <c:pt idx="0">
                  <c:v>Temp Promedio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valores'!$B$17:$B$24</c:f>
              <c:numCache>
                <c:formatCode>m/d/yyyy</c:formatCode>
                <c:ptCount val="8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cat>
          <c:val>
            <c:numRef>
              <c:f>'Conv. valores'!$AL$17:$AL$24</c:f>
              <c:numCache>
                <c:formatCode>#,##0.0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9.5</c:v>
                </c:pt>
                <c:pt idx="3">
                  <c:v>12.5</c:v>
                </c:pt>
                <c:pt idx="4">
                  <c:v>12</c:v>
                </c:pt>
                <c:pt idx="5">
                  <c:v>7.5</c:v>
                </c:pt>
                <c:pt idx="6">
                  <c:v>5.5</c:v>
                </c:pt>
                <c:pt idx="7">
                  <c:v>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E0-400F-9637-068C26D3232F}"/>
            </c:ext>
          </c:extLst>
        </c:ser>
        <c:ser>
          <c:idx val="4"/>
          <c:order val="1"/>
          <c:tx>
            <c:strRef>
              <c:f>'Conv. valores'!$AG$2</c:f>
              <c:strCache>
                <c:ptCount val="1"/>
                <c:pt idx="0">
                  <c:v>Temp. Min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valores'!$B$17:$B$24</c:f>
              <c:numCache>
                <c:formatCode>m/d/yyyy</c:formatCode>
                <c:ptCount val="8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cat>
          <c:val>
            <c:numRef>
              <c:f>'Conv. valores'!$AJ$17:$AJ$24</c:f>
              <c:numCache>
                <c:formatCode>#,##0.0</c:formatCode>
                <c:ptCount val="8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7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E0-400F-9637-068C26D3232F}"/>
            </c:ext>
          </c:extLst>
        </c:ser>
        <c:ser>
          <c:idx val="5"/>
          <c:order val="2"/>
          <c:tx>
            <c:strRef>
              <c:f>'Conv. valores'!$AH$2</c:f>
              <c:strCache>
                <c:ptCount val="1"/>
                <c:pt idx="0">
                  <c:v>Temp. Max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valores'!$B$17:$B$24</c:f>
              <c:numCache>
                <c:formatCode>m/d/yyyy</c:formatCode>
                <c:ptCount val="8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cat>
          <c:val>
            <c:numRef>
              <c:f>'Conv. valores'!$AK$17:$AK$24</c:f>
              <c:numCache>
                <c:formatCode>#,##0.0</c:formatCode>
                <c:ptCount val="8"/>
                <c:pt idx="0">
                  <c:v>18</c:v>
                </c:pt>
                <c:pt idx="1">
                  <c:v>14</c:v>
                </c:pt>
                <c:pt idx="2">
                  <c:v>18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  <c:pt idx="6">
                  <c:v>9</c:v>
                </c:pt>
                <c:pt idx="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E0-400F-9637-068C26D3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/>
              <a:t>Variación Linepack Total Sistema</a:t>
            </a:r>
          </a:p>
        </c:rich>
      </c:tx>
      <c:layout>
        <c:manualLayout>
          <c:xMode val="edge"/>
          <c:yMode val="edge"/>
          <c:x val="0.26505823322392708"/>
          <c:y val="3.1041174774034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'Conv. valores'!$X$2</c:f>
              <c:strCache>
                <c:ptCount val="1"/>
                <c:pt idx="0">
                  <c:v>Variación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valores'!$B$9:$B$21</c:f>
              <c:numCache>
                <c:formatCode>m/d/yyyy</c:formatCode>
                <c:ptCount val="13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</c:numCache>
            </c:numRef>
          </c:cat>
          <c:val>
            <c:numRef>
              <c:f>'Conv. valores'!$X$9:$X$21</c:f>
              <c:numCache>
                <c:formatCode>#,##0.0</c:formatCode>
                <c:ptCount val="13"/>
                <c:pt idx="0">
                  <c:v>2.1282500000000368</c:v>
                </c:pt>
                <c:pt idx="1">
                  <c:v>6.7763000000013562E-2</c:v>
                </c:pt>
                <c:pt idx="2">
                  <c:v>0.1114669999999478</c:v>
                </c:pt>
                <c:pt idx="3">
                  <c:v>0.15498000000002321</c:v>
                </c:pt>
                <c:pt idx="4">
                  <c:v>1.8747900000000186</c:v>
                </c:pt>
                <c:pt idx="5">
                  <c:v>2.3685299999999643</c:v>
                </c:pt>
                <c:pt idx="6">
                  <c:v>10.007270000000005</c:v>
                </c:pt>
                <c:pt idx="7">
                  <c:v>-369.88247999999999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2-4379-9ACD-94F08281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930048"/>
        <c:axId val="1460931488"/>
      </c:bar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130231541080441E-2"/>
          <c:y val="0.18357701150246053"/>
          <c:w val="0.9531676752134598"/>
          <c:h val="0.72010576046415264"/>
        </c:manualLayout>
      </c:layout>
      <c:barChart>
        <c:barDir val="col"/>
        <c:grouping val="stacked"/>
        <c:varyColors val="0"/>
        <c:ser>
          <c:idx val="0"/>
          <c:order val="0"/>
          <c:tx>
            <c:v>Gas Natural [MMm3]</c:v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Diarios'!$AM$4:$AM$7</c:f>
              <c:numCache>
                <c:formatCode>0.0</c:formatCode>
                <c:ptCount val="4"/>
                <c:pt idx="0">
                  <c:v>30.946999999999999</c:v>
                </c:pt>
                <c:pt idx="1">
                  <c:v>32.189</c:v>
                </c:pt>
                <c:pt idx="2">
                  <c:v>40.335000000000001</c:v>
                </c:pt>
                <c:pt idx="3">
                  <c:v>40.591000000000001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6-491C-9321-92517716AFB9}"/>
            </c:ext>
          </c:extLst>
        </c:ser>
        <c:ser>
          <c:idx val="1"/>
          <c:order val="1"/>
          <c:tx>
            <c:v>Gasoil [m3eqGN]</c:v>
          </c:tx>
          <c:invertIfNegative val="0"/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Diarios'!$AN$4:$AN$7</c:f>
              <c:numCache>
                <c:formatCode>0.0</c:formatCode>
                <c:ptCount val="4"/>
                <c:pt idx="0">
                  <c:v>9.1928571428571429E-2</c:v>
                </c:pt>
                <c:pt idx="1">
                  <c:v>3.7792857142857142E-2</c:v>
                </c:pt>
                <c:pt idx="2">
                  <c:v>0.10929285714285715</c:v>
                </c:pt>
                <c:pt idx="3">
                  <c:v>0.10725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6-491C-9321-92517716AFB9}"/>
            </c:ext>
          </c:extLst>
        </c:ser>
        <c:ser>
          <c:idx val="2"/>
          <c:order val="2"/>
          <c:tx>
            <c:v>Fuel Oil [TneqGN]</c:v>
          </c:tx>
          <c:invertIfNegative val="0"/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Diarios'!$AO$4:$AO$7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6-491C-9321-92517716AFB9}"/>
            </c:ext>
          </c:extLst>
        </c:ser>
        <c:ser>
          <c:idx val="3"/>
          <c:order val="3"/>
          <c:tx>
            <c:v>Carbón [TneqGN]</c:v>
          </c:tx>
          <c:invertIfNegative val="0"/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Diarios'!$AP$4:$AP$7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6-491C-9321-92517716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235456"/>
        <c:axId val="159249536"/>
      </c:barChart>
      <c:lineChart>
        <c:grouping val="standard"/>
        <c:varyColors val="0"/>
        <c:ser>
          <c:idx val="4"/>
          <c:order val="4"/>
          <c:spPr>
            <a:ln w="25400">
              <a:solidFill>
                <a:schemeClr val="tx1">
                  <a:lumMod val="95000"/>
                  <a:lumOff val="5000"/>
                </a:schemeClr>
              </a:solidFill>
              <a:prstDash val="sysDash"/>
            </a:ln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Diarios'!$AQ$4:$AQ$7</c:f>
              <c:numCache>
                <c:formatCode>0.0</c:formatCode>
                <c:ptCount val="4"/>
                <c:pt idx="0">
                  <c:v>31.038928571428571</c:v>
                </c:pt>
                <c:pt idx="1">
                  <c:v>32.226792857142854</c:v>
                </c:pt>
                <c:pt idx="2">
                  <c:v>40.444292857142855</c:v>
                </c:pt>
                <c:pt idx="3">
                  <c:v>40.698250000000002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526-491C-9321-92517716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5456"/>
        <c:axId val="159249536"/>
      </c:lineChart>
      <c:dateAx>
        <c:axId val="159235456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txPr>
          <a:bodyPr/>
          <a:lstStyle/>
          <a:p>
            <a:pPr>
              <a:defRPr sz="1050">
                <a:solidFill>
                  <a:schemeClr val="tx1">
                    <a:lumMod val="85000"/>
                    <a:lumOff val="15000"/>
                  </a:schemeClr>
                </a:solidFill>
              </a:defRPr>
            </a:pPr>
            <a:endParaRPr lang="es-AR"/>
          </a:p>
        </c:txPr>
        <c:crossAx val="159249536"/>
        <c:crosses val="autoZero"/>
        <c:auto val="1"/>
        <c:lblOffset val="100"/>
        <c:baseTimeUnit val="days"/>
        <c:majorUnit val="1"/>
        <c:majorTimeUnit val="days"/>
      </c:dateAx>
      <c:valAx>
        <c:axId val="159249536"/>
        <c:scaling>
          <c:orientation val="minMax"/>
          <c:max val="79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100" b="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s-AR"/>
          </a:p>
        </c:txPr>
        <c:crossAx val="159235456"/>
        <c:crosses val="autoZero"/>
        <c:crossBetween val="between"/>
      </c:valAx>
    </c:plotArea>
    <c:plotVisOnly val="1"/>
    <c:dispBlanksAs val="gap"/>
    <c:showDLblsOverMax val="0"/>
  </c:chart>
  <c:spPr>
    <a:solidFill>
      <a:srgbClr val="FEFEFE"/>
    </a:solidFill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Inyecciones por</a:t>
            </a:r>
            <a:r>
              <a:rPr lang="es-UY" sz="15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cuenca [MMm3]</a:t>
            </a:r>
            <a:endParaRPr lang="es-UY" sz="15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17015258924082455"/>
          <c:y val="2.674527993944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'Valores Diarios'!$AR$2</c:f>
              <c:strCache>
                <c:ptCount val="1"/>
                <c:pt idx="0">
                  <c:v>NQN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Diarios'!$B$4:$B$6</c:f>
              <c:numCache>
                <c:formatCode>m/d/yyyy</c:formatCode>
                <c:ptCount val="3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</c:numCache>
            </c:numRef>
          </c:cat>
          <c:val>
            <c:numRef>
              <c:f>'Valores Diarios'!$AR$4:$AR$7</c:f>
              <c:numCache>
                <c:formatCode>0.0</c:formatCode>
                <c:ptCount val="4"/>
                <c:pt idx="0">
                  <c:v>0</c:v>
                </c:pt>
                <c:pt idx="1">
                  <c:v>78.199999999999989</c:v>
                </c:pt>
                <c:pt idx="2">
                  <c:v>71.2</c:v>
                </c:pt>
                <c:pt idx="3">
                  <c:v>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6-4A12-A20D-64862AB6341E}"/>
            </c:ext>
          </c:extLst>
        </c:ser>
        <c:ser>
          <c:idx val="1"/>
          <c:order val="1"/>
          <c:tx>
            <c:strRef>
              <c:f>'Valores Diarios'!$AS$2</c:f>
              <c:strCache>
                <c:ptCount val="1"/>
                <c:pt idx="0">
                  <c:v>NOA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Diarios'!$B$4:$B$6</c:f>
              <c:numCache>
                <c:formatCode>m/d/yyyy</c:formatCode>
                <c:ptCount val="3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</c:numCache>
            </c:numRef>
          </c:cat>
          <c:val>
            <c:numRef>
              <c:f>'Valores Diarios'!$AS$4:$AS$7</c:f>
              <c:numCache>
                <c:formatCode>0.0</c:formatCode>
                <c:ptCount val="4"/>
                <c:pt idx="0">
                  <c:v>0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6-4A12-A20D-64862AB6341E}"/>
            </c:ext>
          </c:extLst>
        </c:ser>
        <c:ser>
          <c:idx val="2"/>
          <c:order val="2"/>
          <c:tx>
            <c:strRef>
              <c:f>'Valores Diarios'!$AT$2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Diarios'!$B$4:$B$6</c:f>
              <c:numCache>
                <c:formatCode>m/d/yyyy</c:formatCode>
                <c:ptCount val="3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</c:numCache>
            </c:numRef>
          </c:cat>
          <c:val>
            <c:numRef>
              <c:f>'Valores Diarios'!$AT$4:$AT$7</c:f>
              <c:numCache>
                <c:formatCode>0.0</c:formatCode>
                <c:ptCount val="4"/>
                <c:pt idx="0">
                  <c:v>25.346</c:v>
                </c:pt>
                <c:pt idx="1">
                  <c:v>25.7</c:v>
                </c:pt>
                <c:pt idx="2">
                  <c:v>21.7</c:v>
                </c:pt>
                <c:pt idx="3">
                  <c:v>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16-4A12-A20D-64862AB6341E}"/>
            </c:ext>
          </c:extLst>
        </c:ser>
        <c:ser>
          <c:idx val="3"/>
          <c:order val="3"/>
          <c:tx>
            <c:strRef>
              <c:f>'Valores Diarios'!$AU$2</c:f>
              <c:strCache>
                <c:ptCount val="1"/>
                <c:pt idx="0">
                  <c:v>ESCOBAR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Diarios'!$AU$5:$AU$6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16-4A12-A20D-64862AB6341E}"/>
            </c:ext>
          </c:extLst>
        </c:ser>
        <c:ser>
          <c:idx val="4"/>
          <c:order val="4"/>
          <c:tx>
            <c:strRef>
              <c:f>'Valores Diarios'!$AV$2</c:f>
              <c:strCache>
                <c:ptCount val="1"/>
                <c:pt idx="0">
                  <c:v>GPM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4B4-4AA7-A030-4603DA04579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'Valores Diarios'!$B$4:$B$7</c:f>
              <c:numCache>
                <c:formatCode>m/d/yyyy</c:formatCode>
                <c:ptCount val="4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</c:numCache>
            </c:numRef>
          </c:cat>
          <c:val>
            <c:numRef>
              <c:f>'Valores Diarios'!$AV$4:$AV$7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4-4AA7-A030-4603DA04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930048"/>
        <c:axId val="1460931488"/>
      </c:barChart>
      <c:lineChart>
        <c:grouping val="standard"/>
        <c:varyColors val="0"/>
        <c:ser>
          <c:idx val="5"/>
          <c:order val="5"/>
          <c:spPr>
            <a:ln w="222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'Valores Diarios'!$AW$4:$AW$6</c:f>
              <c:numCache>
                <c:formatCode>0.0</c:formatCode>
                <c:ptCount val="3"/>
                <c:pt idx="0">
                  <c:v>25.346</c:v>
                </c:pt>
                <c:pt idx="1">
                  <c:v>105.69999999999999</c:v>
                </c:pt>
                <c:pt idx="2">
                  <c:v>94.7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3-4249-B28B-4EC30A67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Demanda</a:t>
            </a:r>
            <a:r>
              <a:rPr lang="es-UY" sz="16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Dentro de Sistema [MMm3]</a:t>
            </a:r>
            <a:endParaRPr lang="es-UY" sz="16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'Conv. valores'!$D$2</c:f>
              <c:strCache>
                <c:ptCount val="1"/>
                <c:pt idx="0">
                  <c:v>Prioritaria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valores'!$D$17:$D$23</c:f>
              <c:numCache>
                <c:formatCode>#,##0.0</c:formatCode>
                <c:ptCount val="7"/>
                <c:pt idx="0">
                  <c:v>25.9</c:v>
                </c:pt>
                <c:pt idx="1">
                  <c:v>23.392857142857146</c:v>
                </c:pt>
                <c:pt idx="2">
                  <c:v>23.913775510204086</c:v>
                </c:pt>
                <c:pt idx="3">
                  <c:v>24.300473760932949</c:v>
                </c:pt>
                <c:pt idx="4">
                  <c:v>24.750507600999587</c:v>
                </c:pt>
                <c:pt idx="5">
                  <c:v>25.225543858213843</c:v>
                </c:pt>
                <c:pt idx="6">
                  <c:v>25.484511276657685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6-427F-B5DF-66DDE9D18DC7}"/>
            </c:ext>
          </c:extLst>
        </c:ser>
        <c:ser>
          <c:idx val="2"/>
          <c:order val="2"/>
          <c:tx>
            <c:strRef>
              <c:f>'Conv. valores'!$E$2</c:f>
              <c:strCache>
                <c:ptCount val="1"/>
                <c:pt idx="0">
                  <c:v>Industria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valores'!$E$17:$E$23</c:f>
              <c:numCache>
                <c:formatCode>#,##0.0</c:formatCode>
                <c:ptCount val="7"/>
                <c:pt idx="0">
                  <c:v>38.700000000000003</c:v>
                </c:pt>
                <c:pt idx="1">
                  <c:v>36.978571428571421</c:v>
                </c:pt>
                <c:pt idx="2">
                  <c:v>36.969897959183676</c:v>
                </c:pt>
                <c:pt idx="3">
                  <c:v>36.989176384839645</c:v>
                </c:pt>
                <c:pt idx="4">
                  <c:v>37.024117555185335</c:v>
                </c:pt>
                <c:pt idx="5">
                  <c:v>37.175840237698573</c:v>
                </c:pt>
                <c:pt idx="6">
                  <c:v>37.35268596896276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6-427F-B5DF-66DDE9D18DC7}"/>
            </c:ext>
          </c:extLst>
        </c:ser>
        <c:ser>
          <c:idx val="3"/>
          <c:order val="3"/>
          <c:tx>
            <c:strRef>
              <c:f>'Conv. valores'!$F$2</c:f>
              <c:strCache>
                <c:ptCount val="1"/>
                <c:pt idx="0">
                  <c:v>Usinas</c:v>
                </c:pt>
              </c:strCache>
            </c:strRef>
          </c:tx>
          <c:spPr>
            <a:solidFill>
              <a:srgbClr val="D6A3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valores'!$F$17:$F$23</c:f>
              <c:numCache>
                <c:formatCode>#,##0.0</c:formatCode>
                <c:ptCount val="7"/>
                <c:pt idx="0">
                  <c:v>34.5</c:v>
                </c:pt>
                <c:pt idx="1">
                  <c:v>35.591000000000001</c:v>
                </c:pt>
                <c:pt idx="2">
                  <c:v>35.603000000000002</c:v>
                </c:pt>
                <c:pt idx="3">
                  <c:v>35.585999999999999</c:v>
                </c:pt>
                <c:pt idx="4">
                  <c:v>35.307000000000002</c:v>
                </c:pt>
                <c:pt idx="5">
                  <c:v>32.979999999999997</c:v>
                </c:pt>
                <c:pt idx="6">
                  <c:v>28.984000000000002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6-427F-B5DF-66DDE9D18DC7}"/>
            </c:ext>
          </c:extLst>
        </c:ser>
        <c:ser>
          <c:idx val="4"/>
          <c:order val="4"/>
          <c:tx>
            <c:strRef>
              <c:f>'Conv. valores'!$G$2</c:f>
              <c:strCache>
                <c:ptCount val="1"/>
                <c:pt idx="0">
                  <c:v>Exportaciones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valores'!$G$17:$G$23</c:f>
              <c:numCache>
                <c:formatCode>#,##0.0</c:formatCode>
                <c:ptCount val="7"/>
                <c:pt idx="0">
                  <c:v>9.8000000000000007</c:v>
                </c:pt>
                <c:pt idx="1">
                  <c:v>10.58181818181818</c:v>
                </c:pt>
                <c:pt idx="2">
                  <c:v>10.561983471074379</c:v>
                </c:pt>
                <c:pt idx="3">
                  <c:v>10.749436513899324</c:v>
                </c:pt>
                <c:pt idx="4">
                  <c:v>10.91756710607199</c:v>
                </c:pt>
                <c:pt idx="5">
                  <c:v>10.919164115714898</c:v>
                </c:pt>
                <c:pt idx="6">
                  <c:v>10.893633580779888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A6-427F-B5DF-66DDE9D18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930048"/>
        <c:axId val="1460931488"/>
      </c:barChart>
      <c:lineChart>
        <c:grouping val="standard"/>
        <c:varyColors val="0"/>
        <c:ser>
          <c:idx val="1"/>
          <c:order val="1"/>
          <c:tx>
            <c:strRef>
              <c:f>'Conv. valores'!$C$2</c:f>
              <c:strCache>
                <c:ptCount val="1"/>
                <c:pt idx="0">
                  <c:v>Demanda Total DS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valores'!$C$17:$C$23</c:f>
              <c:numCache>
                <c:formatCode>#,##0.0</c:formatCode>
                <c:ptCount val="7"/>
                <c:pt idx="0">
                  <c:v>119.7</c:v>
                </c:pt>
                <c:pt idx="1">
                  <c:v>116.54424675324675</c:v>
                </c:pt>
                <c:pt idx="2">
                  <c:v>117.04865694046215</c:v>
                </c:pt>
                <c:pt idx="3">
                  <c:v>117.62508665967192</c:v>
                </c:pt>
                <c:pt idx="4">
                  <c:v>117.99919226225691</c:v>
                </c:pt>
                <c:pt idx="5">
                  <c:v>116.3005482116273</c:v>
                </c:pt>
                <c:pt idx="6">
                  <c:v>112.71483082640034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A6-427F-B5DF-66DDE9D18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lineChart>
        <c:grouping val="standard"/>
        <c:varyColors val="0"/>
        <c:ser>
          <c:idx val="5"/>
          <c:order val="5"/>
          <c:tx>
            <c:strRef>
              <c:f>'Conv. valores'!$AI$2</c:f>
              <c:strCache>
                <c:ptCount val="1"/>
                <c:pt idx="0">
                  <c:v>Temp Promedio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valores'!$AI$17:$AI$23</c:f>
              <c:numCache>
                <c:formatCode>#,##0.0</c:formatCode>
                <c:ptCount val="7"/>
                <c:pt idx="0">
                  <c:v>19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20.5</c:v>
                </c:pt>
                <c:pt idx="5">
                  <c:v>18.5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A6-427F-B5DF-66DDE9D18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446256"/>
        <c:axId val="1943449616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valAx>
        <c:axId val="1943449616"/>
        <c:scaling>
          <c:orientation val="minMax"/>
          <c:max val="38"/>
          <c:min val="-60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943446256"/>
        <c:crosses val="max"/>
        <c:crossBetween val="between"/>
      </c:valAx>
      <c:dateAx>
        <c:axId val="19434462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34496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Inyecciones Tranportistas</a:t>
            </a:r>
            <a:r>
              <a:rPr lang="es-UY" sz="16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[MMm3]</a:t>
            </a:r>
            <a:endParaRPr lang="es-UY" sz="16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'Conv. valores'!$H$2</c:f>
              <c:strCache>
                <c:ptCount val="1"/>
                <c:pt idx="0">
                  <c:v>TGS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valores'!$H$17:$H$23</c:f>
              <c:numCache>
                <c:formatCode>#,##0.0</c:formatCode>
                <c:ptCount val="7"/>
                <c:pt idx="0">
                  <c:v>62.900000000000006</c:v>
                </c:pt>
                <c:pt idx="1">
                  <c:v>62.900000000000006</c:v>
                </c:pt>
                <c:pt idx="2">
                  <c:v>62.900000000000006</c:v>
                </c:pt>
                <c:pt idx="3">
                  <c:v>62.900000000000006</c:v>
                </c:pt>
                <c:pt idx="4">
                  <c:v>62.900000000000006</c:v>
                </c:pt>
                <c:pt idx="5">
                  <c:v>62.900000000000006</c:v>
                </c:pt>
                <c:pt idx="6">
                  <c:v>62.900000000000006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2-4A15-A632-4174408528FE}"/>
            </c:ext>
          </c:extLst>
        </c:ser>
        <c:ser>
          <c:idx val="1"/>
          <c:order val="1"/>
          <c:tx>
            <c:strRef>
              <c:f>'Conv. valores'!$I$2</c:f>
              <c:strCache>
                <c:ptCount val="1"/>
                <c:pt idx="0">
                  <c:v>TGN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valores'!$I$17:$I$23</c:f>
              <c:numCache>
                <c:formatCode>#,##0.0</c:formatCode>
                <c:ptCount val="7"/>
                <c:pt idx="0">
                  <c:v>31.8</c:v>
                </c:pt>
                <c:pt idx="1">
                  <c:v>31.8</c:v>
                </c:pt>
                <c:pt idx="2">
                  <c:v>31.8</c:v>
                </c:pt>
                <c:pt idx="3">
                  <c:v>31.8</c:v>
                </c:pt>
                <c:pt idx="4">
                  <c:v>31.8</c:v>
                </c:pt>
                <c:pt idx="5">
                  <c:v>31.8</c:v>
                </c:pt>
                <c:pt idx="6">
                  <c:v>31.8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32-4A15-A632-4174408528FE}"/>
            </c:ext>
          </c:extLst>
        </c:ser>
        <c:ser>
          <c:idx val="2"/>
          <c:order val="2"/>
          <c:tx>
            <c:strRef>
              <c:f>'Conv. valores'!$K$2</c:f>
              <c:strCache>
                <c:ptCount val="1"/>
                <c:pt idx="0">
                  <c:v>GPM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valores'!$K$17:$K$23</c:f>
              <c:numCache>
                <c:formatCode>#,##0.0</c:formatCode>
                <c:ptCount val="7"/>
                <c:pt idx="0">
                  <c:v>16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2-4A15-A632-41744085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930048"/>
        <c:axId val="1460931488"/>
      </c:barChart>
      <c:barChart>
        <c:barDir val="col"/>
        <c:grouping val="stacked"/>
        <c:varyColors val="0"/>
        <c:ser>
          <c:idx val="4"/>
          <c:order val="5"/>
          <c:tx>
            <c:strRef>
              <c:f>'Conv. valores'!$M$2</c:f>
              <c:strCache>
                <c:ptCount val="1"/>
                <c:pt idx="0">
                  <c:v>ESCOBAR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valores'!$M$17:$M$23</c:f>
              <c:numCache>
                <c:formatCode>#,##0.0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C-4B5B-92CE-A9F64750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3446256"/>
        <c:axId val="1943449616"/>
      </c:barChart>
      <c:lineChart>
        <c:grouping val="standard"/>
        <c:varyColors val="0"/>
        <c:ser>
          <c:idx val="3"/>
          <c:order val="4"/>
          <c:tx>
            <c:strRef>
              <c:f>'Conv. valores'!$N$2</c:f>
              <c:strCache>
                <c:ptCount val="1"/>
                <c:pt idx="0">
                  <c:v>Iny. Total</c:v>
                </c:pt>
              </c:strCache>
            </c:strRef>
          </c:tx>
          <c:spPr>
            <a:ln w="22225" cap="rnd">
              <a:solidFill>
                <a:schemeClr val="tx1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valores'!$N$17:$N$23</c:f>
              <c:numCache>
                <c:formatCode>#,##0.0</c:formatCode>
                <c:ptCount val="7"/>
                <c:pt idx="0">
                  <c:v>110.7</c:v>
                </c:pt>
                <c:pt idx="1">
                  <c:v>111.7</c:v>
                </c:pt>
                <c:pt idx="2">
                  <c:v>111.7</c:v>
                </c:pt>
                <c:pt idx="3">
                  <c:v>111.7</c:v>
                </c:pt>
                <c:pt idx="4">
                  <c:v>111.7</c:v>
                </c:pt>
                <c:pt idx="5">
                  <c:v>111.7</c:v>
                </c:pt>
                <c:pt idx="6">
                  <c:v>111.7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32-4A15-A632-41744085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lineChart>
        <c:grouping val="standard"/>
        <c:varyColors val="0"/>
        <c:ser>
          <c:idx val="5"/>
          <c:order val="3"/>
          <c:tx>
            <c:strRef>
              <c:f>'Conv. valores'!$AI$2</c:f>
              <c:strCache>
                <c:ptCount val="1"/>
                <c:pt idx="0">
                  <c:v>Temp Promedio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valores'!$B$17:$B$23</c:f>
              <c:numCache>
                <c:formatCode>m/d/yyyy</c:formatCode>
                <c:ptCount val="7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</c:numCache>
            </c:numRef>
          </c:cat>
          <c:val>
            <c:numRef>
              <c:f>'Conv. valores'!$AI$17:$AI$23</c:f>
              <c:numCache>
                <c:formatCode>#,##0.0</c:formatCode>
                <c:ptCount val="7"/>
                <c:pt idx="0">
                  <c:v>19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20.5</c:v>
                </c:pt>
                <c:pt idx="5">
                  <c:v>18.5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32-4A15-A632-41744085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446256"/>
        <c:axId val="1943449616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valAx>
        <c:axId val="1943449616"/>
        <c:scaling>
          <c:orientation val="minMax"/>
          <c:max val="38"/>
          <c:min val="-60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943446256"/>
        <c:crosses val="max"/>
        <c:crossBetween val="between"/>
      </c:valAx>
      <c:dateAx>
        <c:axId val="19434462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34496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700" b="1">
                <a:solidFill>
                  <a:schemeClr val="tx1">
                    <a:lumMod val="85000"/>
                    <a:lumOff val="15000"/>
                  </a:schemeClr>
                </a:solidFill>
              </a:rPr>
              <a:t>Linepack TGS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valores'!$O$2</c:f>
              <c:strCache>
                <c:ptCount val="1"/>
                <c:pt idx="0">
                  <c:v>Linepack TGS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4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DB-403D-BC6C-0A831128F3AE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EF-462C-A0AD-CD6794DFE958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EF-462C-A0AD-CD6794DFE958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11-48A6-8BEE-735DD15E6E89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EF-462C-A0AD-CD6794DFE958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DB-403D-BC6C-0A831128F3AE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11-48A6-8BEE-735DD15E6E89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DB-403D-BC6C-0A831128F3AE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DB-403D-BC6C-0A831128F3A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valores'!$B$15:$B$23</c:f>
              <c:numCache>
                <c:formatCode>m/d/yyyy</c:formatCode>
                <c:ptCount val="9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  <c:pt idx="4">
                  <c:v>46127</c:v>
                </c:pt>
                <c:pt idx="5">
                  <c:v>46128</c:v>
                </c:pt>
                <c:pt idx="6">
                  <c:v>46129</c:v>
                </c:pt>
                <c:pt idx="7">
                  <c:v>46130</c:v>
                </c:pt>
                <c:pt idx="8">
                  <c:v>46131</c:v>
                </c:pt>
              </c:numCache>
            </c:numRef>
          </c:cat>
          <c:val>
            <c:numRef>
              <c:f>'Conv. valores'!$O$15:$O$23</c:f>
              <c:numCache>
                <c:formatCode>#,##0.0</c:formatCode>
                <c:ptCount val="9"/>
                <c:pt idx="0">
                  <c:v>235.81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D17-4632-B846-A04B066FE22C}"/>
            </c:ext>
          </c:extLst>
        </c:ser>
        <c:ser>
          <c:idx val="4"/>
          <c:order val="1"/>
          <c:tx>
            <c:strRef>
              <c:f>'Conv. valores'!$Q$2</c:f>
              <c:strCache>
                <c:ptCount val="1"/>
                <c:pt idx="0">
                  <c:v>Límite Inf.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0.20076907345719314"/>
                  <c:y val="-7.4241089461681955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11-48A6-8BEE-735DD15E6E8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valores'!$B$15:$B$23</c:f>
              <c:numCache>
                <c:formatCode>m/d/yyyy</c:formatCode>
                <c:ptCount val="9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  <c:pt idx="4">
                  <c:v>46127</c:v>
                </c:pt>
                <c:pt idx="5">
                  <c:v>46128</c:v>
                </c:pt>
                <c:pt idx="6">
                  <c:v>46129</c:v>
                </c:pt>
                <c:pt idx="7">
                  <c:v>46130</c:v>
                </c:pt>
                <c:pt idx="8">
                  <c:v>46131</c:v>
                </c:pt>
              </c:numCache>
            </c:numRef>
          </c:cat>
          <c:val>
            <c:numRef>
              <c:f>'Conv. valores'!$Q$15:$Q$23</c:f>
              <c:numCache>
                <c:formatCode>#,##0.0</c:formatCode>
                <c:ptCount val="9"/>
                <c:pt idx="0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17-4632-B846-A04B066FE22C}"/>
            </c:ext>
          </c:extLst>
        </c:ser>
        <c:ser>
          <c:idx val="5"/>
          <c:order val="2"/>
          <c:tx>
            <c:strRef>
              <c:f>'Conv. valores'!$R$2</c:f>
              <c:strCache>
                <c:ptCount val="1"/>
                <c:pt idx="0">
                  <c:v>Límite Sup.</c:v>
                </c:pt>
              </c:strCache>
            </c:strRef>
          </c:tx>
          <c:spPr>
            <a:ln w="22225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0.20806976703745472"/>
                  <c:y val="-7.4241089461681955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11-48A6-8BEE-735DD15E6E8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valores'!$B$15:$B$23</c:f>
              <c:numCache>
                <c:formatCode>m/d/yyyy</c:formatCode>
                <c:ptCount val="9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  <c:pt idx="4">
                  <c:v>46127</c:v>
                </c:pt>
                <c:pt idx="5">
                  <c:v>46128</c:v>
                </c:pt>
                <c:pt idx="6">
                  <c:v>46129</c:v>
                </c:pt>
                <c:pt idx="7">
                  <c:v>46130</c:v>
                </c:pt>
                <c:pt idx="8">
                  <c:v>46131</c:v>
                </c:pt>
              </c:numCache>
            </c:numRef>
          </c:cat>
          <c:val>
            <c:numRef>
              <c:f>'Conv. valores'!$R$15:$R$23</c:f>
              <c:numCache>
                <c:formatCode>#,##0.0</c:formatCode>
                <c:ptCount val="9"/>
                <c:pt idx="0">
                  <c:v>235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235</c:v>
                </c:pt>
                <c:pt idx="5">
                  <c:v>235</c:v>
                </c:pt>
                <c:pt idx="6">
                  <c:v>235</c:v>
                </c:pt>
                <c:pt idx="7">
                  <c:v>235</c:v>
                </c:pt>
                <c:pt idx="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17-4632-B846-A04B066FE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250"/>
          <c:min val="19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700" b="1">
                <a:solidFill>
                  <a:schemeClr val="tx1">
                    <a:lumMod val="85000"/>
                    <a:lumOff val="15000"/>
                  </a:schemeClr>
                </a:solidFill>
              </a:rPr>
              <a:t>Linepack TGN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valores'!$S$2</c:f>
              <c:strCache>
                <c:ptCount val="1"/>
                <c:pt idx="0">
                  <c:v>Linepack TGN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57-4CFD-A773-57EEC862E03B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57-4CFD-A773-57EEC862E03B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7C-469D-86AA-3DFAA1372F6A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ED-44E2-931D-A8D44021216B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BE-49F5-976D-E00D27B80B4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D0-4ABF-970F-8D633ADAD957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D0-4ABF-970F-8D633ADAD957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57-4CFD-A773-57EEC862E03B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57-4CFD-A773-57EEC862E03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valores'!$B$15:$B$23</c:f>
              <c:numCache>
                <c:formatCode>m/d/yyyy</c:formatCode>
                <c:ptCount val="9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  <c:pt idx="4">
                  <c:v>46127</c:v>
                </c:pt>
                <c:pt idx="5">
                  <c:v>46128</c:v>
                </c:pt>
                <c:pt idx="6">
                  <c:v>46129</c:v>
                </c:pt>
                <c:pt idx="7">
                  <c:v>46130</c:v>
                </c:pt>
                <c:pt idx="8">
                  <c:v>46131</c:v>
                </c:pt>
              </c:numCache>
            </c:numRef>
          </c:cat>
          <c:val>
            <c:numRef>
              <c:f>'Conv. valores'!$S$15:$S$23</c:f>
              <c:numCache>
                <c:formatCode>#,##0.0</c:formatCode>
                <c:ptCount val="9"/>
                <c:pt idx="0">
                  <c:v>134.07248000000001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9ED-44E2-931D-A8D44021216B}"/>
            </c:ext>
          </c:extLst>
        </c:ser>
        <c:ser>
          <c:idx val="4"/>
          <c:order val="1"/>
          <c:tx>
            <c:strRef>
              <c:f>'Conv. valores'!$U$2</c:f>
              <c:strCache>
                <c:ptCount val="1"/>
                <c:pt idx="0">
                  <c:v>Límite Inf.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0.20651381200522884"/>
                  <c:y val="-3.7120544730841658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D0-4ABF-970F-8D633ADAD95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valores'!$B$15:$B$23</c:f>
              <c:numCache>
                <c:formatCode>m/d/yyyy</c:formatCode>
                <c:ptCount val="9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  <c:pt idx="4">
                  <c:v>46127</c:v>
                </c:pt>
                <c:pt idx="5">
                  <c:v>46128</c:v>
                </c:pt>
                <c:pt idx="6">
                  <c:v>46129</c:v>
                </c:pt>
                <c:pt idx="7">
                  <c:v>46130</c:v>
                </c:pt>
                <c:pt idx="8">
                  <c:v>46131</c:v>
                </c:pt>
              </c:numCache>
            </c:numRef>
          </c:cat>
          <c:val>
            <c:numRef>
              <c:f>'Conv. valores'!$U$15:$U$23</c:f>
              <c:numCache>
                <c:formatCode>#,##0.0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ED-44E2-931D-A8D44021216B}"/>
            </c:ext>
          </c:extLst>
        </c:ser>
        <c:ser>
          <c:idx val="5"/>
          <c:order val="2"/>
          <c:tx>
            <c:strRef>
              <c:f>'Conv. valores'!$V$2</c:f>
              <c:strCache>
                <c:ptCount val="1"/>
                <c:pt idx="0">
                  <c:v>Límite Sup.</c:v>
                </c:pt>
              </c:strCache>
            </c:strRef>
          </c:tx>
          <c:spPr>
            <a:ln w="22225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0.20285870028832198"/>
                  <c:y val="-7.4241089461681955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D0-4ABF-970F-8D633ADAD95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valores'!$B$15:$B$23</c:f>
              <c:numCache>
                <c:formatCode>m/d/yyyy</c:formatCode>
                <c:ptCount val="9"/>
                <c:pt idx="0">
                  <c:v>46123</c:v>
                </c:pt>
                <c:pt idx="1">
                  <c:v>46124</c:v>
                </c:pt>
                <c:pt idx="2">
                  <c:v>46125</c:v>
                </c:pt>
                <c:pt idx="3">
                  <c:v>46126</c:v>
                </c:pt>
                <c:pt idx="4">
                  <c:v>46127</c:v>
                </c:pt>
                <c:pt idx="5">
                  <c:v>46128</c:v>
                </c:pt>
                <c:pt idx="6">
                  <c:v>46129</c:v>
                </c:pt>
                <c:pt idx="7">
                  <c:v>46130</c:v>
                </c:pt>
                <c:pt idx="8">
                  <c:v>46131</c:v>
                </c:pt>
              </c:numCache>
            </c:numRef>
          </c:cat>
          <c:val>
            <c:numRef>
              <c:f>'Conv. valores'!$V$15:$V$23</c:f>
              <c:numCache>
                <c:formatCode>#,##0.0</c:formatCode>
                <c:ptCount val="9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ED-44E2-931D-A8D440212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155"/>
          <c:min val="88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Linepack TGS + TGN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valores'!$W$2</c:f>
              <c:strCache>
                <c:ptCount val="1"/>
                <c:pt idx="0">
                  <c:v>Linepack Total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Lbls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0-4033-8E03-EB0DB5394DB3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90-4033-8E03-EB0DB5394DB3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74-491F-BA5F-7ECAFB2CF049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4C-41CC-A1C2-BBC574AC6764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09-45E6-BC7D-00042E9C325F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4C-41CC-A1C2-BBC574AC6764}"/>
                </c:ext>
              </c:extLst>
            </c:dLbl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4C-41CC-A1C2-BBC574AC67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valores'!$W$8:$W$21</c:f>
              <c:numCache>
                <c:formatCode>#,##0.0</c:formatCode>
                <c:ptCount val="14"/>
                <c:pt idx="0">
                  <c:v>353.16942999999998</c:v>
                </c:pt>
                <c:pt idx="1">
                  <c:v>355.29768000000001</c:v>
                </c:pt>
                <c:pt idx="2">
                  <c:v>355.36544300000003</c:v>
                </c:pt>
                <c:pt idx="3">
                  <c:v>355.47690999999998</c:v>
                </c:pt>
                <c:pt idx="4">
                  <c:v>355.63189</c:v>
                </c:pt>
                <c:pt idx="5">
                  <c:v>357.50668000000002</c:v>
                </c:pt>
                <c:pt idx="6">
                  <c:v>359.87520999999998</c:v>
                </c:pt>
                <c:pt idx="7">
                  <c:v>369.88247999999999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44C-41CC-A1C2-BBC574AC6764}"/>
            </c:ext>
          </c:extLst>
        </c:ser>
        <c:ser>
          <c:idx val="4"/>
          <c:order val="1"/>
          <c:tx>
            <c:strRef>
              <c:f>'Conv. valores'!$Y$2</c:f>
              <c:strCache>
                <c:ptCount val="1"/>
                <c:pt idx="0">
                  <c:v>Límite Inf.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4C-41CC-A1C2-BBC574AC67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valores'!$Y$8:$Y$21</c:f>
              <c:numCache>
                <c:formatCode>#,##0.0</c:formatCode>
                <c:ptCount val="14"/>
                <c:pt idx="0">
                  <c:v>325</c:v>
                </c:pt>
                <c:pt idx="1">
                  <c:v>325</c:v>
                </c:pt>
                <c:pt idx="2">
                  <c:v>325</c:v>
                </c:pt>
                <c:pt idx="3">
                  <c:v>325</c:v>
                </c:pt>
                <c:pt idx="4">
                  <c:v>325</c:v>
                </c:pt>
                <c:pt idx="5">
                  <c:v>325</c:v>
                </c:pt>
                <c:pt idx="6">
                  <c:v>325</c:v>
                </c:pt>
                <c:pt idx="7">
                  <c:v>325</c:v>
                </c:pt>
                <c:pt idx="8">
                  <c:v>325</c:v>
                </c:pt>
                <c:pt idx="9">
                  <c:v>325</c:v>
                </c:pt>
                <c:pt idx="10">
                  <c:v>325</c:v>
                </c:pt>
                <c:pt idx="11">
                  <c:v>325</c:v>
                </c:pt>
                <c:pt idx="12">
                  <c:v>325</c:v>
                </c:pt>
                <c:pt idx="13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4C-41CC-A1C2-BBC574AC6764}"/>
            </c:ext>
          </c:extLst>
        </c:ser>
        <c:ser>
          <c:idx val="5"/>
          <c:order val="2"/>
          <c:tx>
            <c:strRef>
              <c:f>'Conv. valores'!$Z$2</c:f>
              <c:strCache>
                <c:ptCount val="1"/>
                <c:pt idx="0">
                  <c:v>Límite Sup.</c:v>
                </c:pt>
              </c:strCache>
            </c:strRef>
          </c:tx>
          <c:spPr>
            <a:ln w="22225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4C-41CC-A1C2-BBC574AC67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valores'!$Z$8:$Z$21</c:f>
              <c:numCache>
                <c:formatCode>#,##0.0</c:formatCode>
                <c:ptCount val="14"/>
                <c:pt idx="0">
                  <c:v>377</c:v>
                </c:pt>
                <c:pt idx="1">
                  <c:v>377</c:v>
                </c:pt>
                <c:pt idx="2">
                  <c:v>377</c:v>
                </c:pt>
                <c:pt idx="3">
                  <c:v>377</c:v>
                </c:pt>
                <c:pt idx="4">
                  <c:v>377</c:v>
                </c:pt>
                <c:pt idx="5">
                  <c:v>377</c:v>
                </c:pt>
                <c:pt idx="6">
                  <c:v>377</c:v>
                </c:pt>
                <c:pt idx="7">
                  <c:v>377</c:v>
                </c:pt>
                <c:pt idx="8">
                  <c:v>377</c:v>
                </c:pt>
                <c:pt idx="9">
                  <c:v>377</c:v>
                </c:pt>
                <c:pt idx="10">
                  <c:v>377</c:v>
                </c:pt>
                <c:pt idx="11">
                  <c:v>377</c:v>
                </c:pt>
                <c:pt idx="12">
                  <c:v>377</c:v>
                </c:pt>
                <c:pt idx="13">
                  <c:v>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4C-41CC-A1C2-BBC574AC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88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in val="293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700" b="1">
                <a:solidFill>
                  <a:schemeClr val="tx1">
                    <a:lumMod val="85000"/>
                    <a:lumOff val="15000"/>
                  </a:schemeClr>
                </a:solidFill>
              </a:rPr>
              <a:t>Temperatura Buenos Aires</a:t>
            </a:r>
            <a:r>
              <a:rPr lang="es-UY" sz="17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°C</a:t>
            </a:r>
            <a:endParaRPr lang="es-UY" sz="17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valores'!$AI$2</c:f>
              <c:strCache>
                <c:ptCount val="1"/>
                <c:pt idx="0">
                  <c:v>Temp Promedio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DC-4ED6-A36A-3C0255175635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6C-4E41-AD56-0F929B744F0C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D3-4EF5-87DF-140C71D1ADFD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61-4AA5-93FF-7A6CFEB44F8C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02-4567-ACCF-AFC906E45666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6C-4E41-AD56-0F929B744F0C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6C-4E41-AD56-0F929B744F0C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61-4AA5-93FF-7A6CFEB44F8C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64-422B-AE6D-C32123877F2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valores'!$B$16:$B$24</c:f>
              <c:numCache>
                <c:formatCode>m/d/yyyy</c:formatCode>
                <c:ptCount val="9"/>
                <c:pt idx="0">
                  <c:v>46124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46130</c:v>
                </c:pt>
                <c:pt idx="7">
                  <c:v>46131</c:v>
                </c:pt>
                <c:pt idx="8">
                  <c:v>46132</c:v>
                </c:pt>
              </c:numCache>
            </c:numRef>
          </c:cat>
          <c:val>
            <c:numRef>
              <c:f>'Conv. valores'!$AI$16:$AI$24</c:f>
              <c:numCache>
                <c:formatCode>#,##0.0</c:formatCode>
                <c:ptCount val="9"/>
                <c:pt idx="0">
                  <c:v>17.5</c:v>
                </c:pt>
                <c:pt idx="1">
                  <c:v>19</c:v>
                </c:pt>
                <c:pt idx="2">
                  <c:v>21</c:v>
                </c:pt>
                <c:pt idx="3">
                  <c:v>21</c:v>
                </c:pt>
                <c:pt idx="4">
                  <c:v>22</c:v>
                </c:pt>
                <c:pt idx="5">
                  <c:v>20.5</c:v>
                </c:pt>
                <c:pt idx="6">
                  <c:v>18.5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61-4AA5-93FF-7A6CFEB44F8C}"/>
            </c:ext>
          </c:extLst>
        </c:ser>
        <c:ser>
          <c:idx val="4"/>
          <c:order val="1"/>
          <c:tx>
            <c:strRef>
              <c:f>'Conv. valores'!$AG$2</c:f>
              <c:strCache>
                <c:ptCount val="1"/>
                <c:pt idx="0">
                  <c:v>Temp. Min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DC-4ED6-A36A-3C0255175635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6C-4E41-AD56-0F929B744F0C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D3-4EF5-87DF-140C71D1ADFD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061-4AA5-93FF-7A6CFEB44F8C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02-4567-ACCF-AFC906E45666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6C-4E41-AD56-0F929B744F0C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6C-4E41-AD56-0F929B744F0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061-4AA5-93FF-7A6CFEB44F8C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D3-4EF5-87DF-140C71D1ADF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valores'!$B$16:$B$24</c:f>
              <c:numCache>
                <c:formatCode>m/d/yyyy</c:formatCode>
                <c:ptCount val="9"/>
                <c:pt idx="0">
                  <c:v>46124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46130</c:v>
                </c:pt>
                <c:pt idx="7">
                  <c:v>46131</c:v>
                </c:pt>
                <c:pt idx="8">
                  <c:v>46132</c:v>
                </c:pt>
              </c:numCache>
            </c:numRef>
          </c:cat>
          <c:val>
            <c:numRef>
              <c:f>'Conv. valores'!$AG$16:$AG$24</c:f>
              <c:numCache>
                <c:formatCode>#,##0.0</c:formatCode>
                <c:ptCount val="9"/>
                <c:pt idx="0">
                  <c:v>13</c:v>
                </c:pt>
                <c:pt idx="1">
                  <c:v>17</c:v>
                </c:pt>
                <c:pt idx="2">
                  <c:v>18</c:v>
                </c:pt>
                <c:pt idx="3">
                  <c:v>20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16</c:v>
                </c:pt>
                <c:pt idx="8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061-4AA5-93FF-7A6CFEB44F8C}"/>
            </c:ext>
          </c:extLst>
        </c:ser>
        <c:ser>
          <c:idx val="5"/>
          <c:order val="2"/>
          <c:tx>
            <c:strRef>
              <c:f>'Conv. valores'!$AH$2</c:f>
              <c:strCache>
                <c:ptCount val="1"/>
                <c:pt idx="0">
                  <c:v>Temp. Max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DC-4ED6-A36A-3C0255175635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6C-4E41-AD56-0F929B744F0C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D3-4EF5-87DF-140C71D1ADF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061-4AA5-93FF-7A6CFEB44F8C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02-4567-ACCF-AFC906E45666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6C-4E41-AD56-0F929B744F0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6C-4E41-AD56-0F929B744F0C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61-4AA5-93FF-7A6CFEB44F8C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D3-4EF5-87DF-140C71D1ADF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valores'!$B$16:$B$24</c:f>
              <c:numCache>
                <c:formatCode>m/d/yyyy</c:formatCode>
                <c:ptCount val="9"/>
                <c:pt idx="0">
                  <c:v>46124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46130</c:v>
                </c:pt>
                <c:pt idx="7">
                  <c:v>46131</c:v>
                </c:pt>
                <c:pt idx="8">
                  <c:v>46132</c:v>
                </c:pt>
              </c:numCache>
            </c:numRef>
          </c:cat>
          <c:val>
            <c:numRef>
              <c:f>'Conv. valores'!$AH$16:$AH$24</c:f>
              <c:numCache>
                <c:formatCode>#,##0.0</c:formatCode>
                <c:ptCount val="9"/>
                <c:pt idx="0">
                  <c:v>22</c:v>
                </c:pt>
                <c:pt idx="1">
                  <c:v>21</c:v>
                </c:pt>
                <c:pt idx="2">
                  <c:v>24</c:v>
                </c:pt>
                <c:pt idx="3">
                  <c:v>22</c:v>
                </c:pt>
                <c:pt idx="4">
                  <c:v>25</c:v>
                </c:pt>
                <c:pt idx="5">
                  <c:v>24</c:v>
                </c:pt>
                <c:pt idx="6">
                  <c:v>22</c:v>
                </c:pt>
                <c:pt idx="7">
                  <c:v>22</c:v>
                </c:pt>
                <c:pt idx="8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061-4AA5-93FF-7A6CFEB4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39"/>
          <c:min val="3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Inyección GPM</a:t>
            </a:r>
            <a:r>
              <a:rPr lang="es-UY" sz="16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y ESCOBAR</a:t>
            </a:r>
            <a:endParaRPr lang="es-UY" sz="16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'Conv. valores'!$K$2</c:f>
              <c:strCache>
                <c:ptCount val="1"/>
                <c:pt idx="0">
                  <c:v>GPM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valores'!$B$14:$B$23</c:f>
              <c:numCache>
                <c:formatCode>m/d/yyyy</c:formatCode>
                <c:ptCount val="10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</c:numCache>
            </c:numRef>
          </c:cat>
          <c:val>
            <c:numRef>
              <c:f>'Conv. valores'!$K$14:$K$23</c:f>
              <c:numCache>
                <c:formatCode>#,##0.0</c:formatCode>
                <c:ptCount val="10"/>
                <c:pt idx="0">
                  <c:v>20.3</c:v>
                </c:pt>
                <c:pt idx="1">
                  <c:v>16</c:v>
                </c:pt>
                <c:pt idx="2">
                  <c:v>13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9-4C9E-8FAF-B0E6D3A806B9}"/>
            </c:ext>
          </c:extLst>
        </c:ser>
        <c:ser>
          <c:idx val="5"/>
          <c:order val="1"/>
          <c:tx>
            <c:strRef>
              <c:f>'Conv. valores'!$M$2</c:f>
              <c:strCache>
                <c:ptCount val="1"/>
                <c:pt idx="0">
                  <c:v>ESCOBAR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valores'!$B$14:$B$23</c:f>
              <c:numCache>
                <c:formatCode>m/d/yyyy</c:formatCode>
                <c:ptCount val="10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</c:numCache>
            </c:numRef>
          </c:cat>
          <c:val>
            <c:numRef>
              <c:f>'Conv. valores'!$M$14:$M$23</c:f>
              <c:numCache>
                <c:formatCode>#,##0.0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19-4C9E-8FAF-B0E6D3A80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60930048"/>
        <c:axId val="1460931488"/>
      </c:bar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27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Tramos</a:t>
            </a:r>
            <a:r>
              <a:rPr lang="es-UY" sz="15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Finales</a:t>
            </a: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 TGS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valores'!$AA$2</c:f>
              <c:strCache>
                <c:ptCount val="1"/>
                <c:pt idx="0">
                  <c:v>TGS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75-4752-970D-B2DF47277DB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valores'!$AA$8:$AA$21</c:f>
              <c:numCache>
                <c:formatCode>#,##0.0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875-4752-970D-B2DF47277DBA}"/>
            </c:ext>
          </c:extLst>
        </c:ser>
        <c:ser>
          <c:idx val="4"/>
          <c:order val="1"/>
          <c:tx>
            <c:strRef>
              <c:f>'Conv. valores'!$AB$2</c:f>
              <c:strCache>
                <c:ptCount val="1"/>
                <c:pt idx="0">
                  <c:v>Límite Inf.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75-4752-970D-B2DF47277DB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valores'!$AB$8:$AB$21</c:f>
              <c:numCache>
                <c:formatCode>#,##0.0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75-4752-970D-B2DF47277DBA}"/>
            </c:ext>
          </c:extLst>
        </c:ser>
        <c:ser>
          <c:idx val="5"/>
          <c:order val="2"/>
          <c:tx>
            <c:strRef>
              <c:f>'Conv. valores'!$AC$2</c:f>
              <c:strCache>
                <c:ptCount val="1"/>
                <c:pt idx="0">
                  <c:v>Límite Sup.</c:v>
                </c:pt>
              </c:strCache>
            </c:strRef>
          </c:tx>
          <c:spPr>
            <a:ln w="22225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75-4752-970D-B2DF47277DB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valores'!$AC$8:$AC$21</c:f>
              <c:numCache>
                <c:formatCode>#,##0.0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75-4752-970D-B2DF47277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ax val="89"/>
          <c:min val="6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Tramos</a:t>
            </a:r>
            <a:r>
              <a:rPr lang="es-UY" sz="15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Finales</a:t>
            </a:r>
            <a:r>
              <a:rPr lang="es-UY" sz="1500" b="1">
                <a:solidFill>
                  <a:schemeClr val="tx1">
                    <a:lumMod val="85000"/>
                    <a:lumOff val="15000"/>
                  </a:schemeClr>
                </a:solidFill>
              </a:rPr>
              <a:t> TGN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valores'!$AD$2</c:f>
              <c:strCache>
                <c:ptCount val="1"/>
                <c:pt idx="0">
                  <c:v>TGN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3C-4CB6-916C-E16EBF5486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valores'!$AD$8:$AD$21</c:f>
              <c:numCache>
                <c:formatCode>#,##0.0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3C-4CB6-916C-E16EBF54869F}"/>
            </c:ext>
          </c:extLst>
        </c:ser>
        <c:ser>
          <c:idx val="4"/>
          <c:order val="1"/>
          <c:tx>
            <c:strRef>
              <c:f>'Conv. valores'!$AB$2</c:f>
              <c:strCache>
                <c:ptCount val="1"/>
                <c:pt idx="0">
                  <c:v>Límite Inf.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3C-4CB6-916C-E16EBF5486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valores'!$AE$8:$AE$21</c:f>
              <c:numCache>
                <c:formatCode>#,##0.0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3C-4CB6-916C-E16EBF54869F}"/>
            </c:ext>
          </c:extLst>
        </c:ser>
        <c:ser>
          <c:idx val="5"/>
          <c:order val="2"/>
          <c:tx>
            <c:strRef>
              <c:f>'Conv. valores'!$AC$2</c:f>
              <c:strCache>
                <c:ptCount val="1"/>
                <c:pt idx="0">
                  <c:v>Límite Sup.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3C-4CB6-916C-E16EBF5486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valores'!$B$8:$B$21</c:f>
              <c:numCache>
                <c:formatCode>m/d/yyyy</c:formatCode>
                <c:ptCount val="14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</c:numCache>
            </c:numRef>
          </c:cat>
          <c:val>
            <c:numRef>
              <c:f>'Conv. valores'!$AF$8:$AF$21</c:f>
              <c:numCache>
                <c:formatCode>#,##0.0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3C-4CB6-916C-E16EBF548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700" b="1">
                <a:solidFill>
                  <a:schemeClr val="tx1">
                    <a:lumMod val="85000"/>
                    <a:lumOff val="15000"/>
                  </a:schemeClr>
                </a:solidFill>
              </a:rPr>
              <a:t>Temperatura Esquel</a:t>
            </a:r>
            <a:r>
              <a:rPr lang="es-UY" sz="17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°C</a:t>
            </a:r>
            <a:endParaRPr lang="es-UY" sz="17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'Conv. valores'!$AI$2</c:f>
              <c:strCache>
                <c:ptCount val="1"/>
                <c:pt idx="0">
                  <c:v>Temp Promedio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valores'!$B$14:$B$24</c:f>
              <c:numCache>
                <c:formatCode>m/d/yyyy</c:formatCode>
                <c:ptCount val="11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</c:numCache>
            </c:numRef>
          </c:cat>
          <c:val>
            <c:numRef>
              <c:f>'Conv. valores'!$AL$14:$AL$24</c:f>
              <c:numCache>
                <c:formatCode>#,##0.0</c:formatCode>
                <c:ptCount val="11"/>
                <c:pt idx="0">
                  <c:v>11.5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9.5</c:v>
                </c:pt>
                <c:pt idx="6">
                  <c:v>12.5</c:v>
                </c:pt>
                <c:pt idx="7">
                  <c:v>12</c:v>
                </c:pt>
                <c:pt idx="8">
                  <c:v>7.5</c:v>
                </c:pt>
                <c:pt idx="9">
                  <c:v>5.5</c:v>
                </c:pt>
                <c:pt idx="10">
                  <c:v>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7BA-4256-B458-8BB929773F4B}"/>
            </c:ext>
          </c:extLst>
        </c:ser>
        <c:ser>
          <c:idx val="4"/>
          <c:order val="1"/>
          <c:tx>
            <c:strRef>
              <c:f>'Conv. valores'!$AG$2</c:f>
              <c:strCache>
                <c:ptCount val="1"/>
                <c:pt idx="0">
                  <c:v>Temp. Min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valores'!$B$14:$B$24</c:f>
              <c:numCache>
                <c:formatCode>m/d/yyyy</c:formatCode>
                <c:ptCount val="11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</c:numCache>
            </c:numRef>
          </c:cat>
          <c:val>
            <c:numRef>
              <c:f>'Conv. valores'!$AJ$14:$AJ$24</c:f>
              <c:numCache>
                <c:formatCode>#,##0.0</c:formatCode>
                <c:ptCount val="11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9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97BA-4256-B458-8BB929773F4B}"/>
            </c:ext>
          </c:extLst>
        </c:ser>
        <c:ser>
          <c:idx val="5"/>
          <c:order val="2"/>
          <c:tx>
            <c:strRef>
              <c:f>'Conv. valores'!$AH$2</c:f>
              <c:strCache>
                <c:ptCount val="1"/>
                <c:pt idx="0">
                  <c:v>Temp. Max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valores'!$B$14:$B$24</c:f>
              <c:numCache>
                <c:formatCode>m/d/yyyy</c:formatCode>
                <c:ptCount val="11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</c:numCache>
            </c:numRef>
          </c:cat>
          <c:val>
            <c:numRef>
              <c:f>'Conv. valores'!$AK$14:$AK$24</c:f>
              <c:numCache>
                <c:formatCode>#,##0.0</c:formatCode>
                <c:ptCount val="11"/>
                <c:pt idx="0">
                  <c:v>20</c:v>
                </c:pt>
                <c:pt idx="1">
                  <c:v>14</c:v>
                </c:pt>
                <c:pt idx="2">
                  <c:v>13</c:v>
                </c:pt>
                <c:pt idx="3">
                  <c:v>18</c:v>
                </c:pt>
                <c:pt idx="4">
                  <c:v>14</c:v>
                </c:pt>
                <c:pt idx="5">
                  <c:v>18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9</c:v>
                </c:pt>
                <c:pt idx="10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97BA-4256-B458-8BB92977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930048"/>
        <c:axId val="1460931488"/>
      </c:line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/>
              <a:t>Variación Linepack TGS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'Conv. valores'!$P$2</c:f>
              <c:strCache>
                <c:ptCount val="1"/>
                <c:pt idx="0">
                  <c:v>Var. Linepack TGS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valores'!$B$9:$B$21</c:f>
              <c:numCache>
                <c:formatCode>m/d/yyyy</c:formatCode>
                <c:ptCount val="13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</c:numCache>
            </c:numRef>
          </c:cat>
          <c:val>
            <c:numRef>
              <c:f>'Conv. valores'!$P$9:$P$21</c:f>
              <c:numCache>
                <c:formatCode>#,##0.0</c:formatCode>
                <c:ptCount val="13"/>
                <c:pt idx="0">
                  <c:v>0.62000000000000455</c:v>
                </c:pt>
                <c:pt idx="1">
                  <c:v>4.4000000000000057</c:v>
                </c:pt>
                <c:pt idx="2">
                  <c:v>2.4799999999999898</c:v>
                </c:pt>
                <c:pt idx="3">
                  <c:v>0.77000000000001023</c:v>
                </c:pt>
                <c:pt idx="4">
                  <c:v>-1.6299999999999955</c:v>
                </c:pt>
                <c:pt idx="5">
                  <c:v>2.4499999999999886</c:v>
                </c:pt>
                <c:pt idx="6">
                  <c:v>6.4900000000000091</c:v>
                </c:pt>
                <c:pt idx="7">
                  <c:v>-235.81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DA-468A-8C84-716A1467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930048"/>
        <c:axId val="1460931488"/>
      </c:bar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/>
              <a:t>Variación Linepack TGN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'Conv. valores'!$T$2</c:f>
              <c:strCache>
                <c:ptCount val="1"/>
                <c:pt idx="0">
                  <c:v>Var. Linepack TGN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valores'!$B$9:$B$21</c:f>
              <c:numCache>
                <c:formatCode>m/d/yyyy</c:formatCode>
                <c:ptCount val="13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</c:numCache>
            </c:numRef>
          </c:cat>
          <c:val>
            <c:numRef>
              <c:f>'Conv. valores'!$T$9:$T$21</c:f>
              <c:numCache>
                <c:formatCode>#,##0.0</c:formatCode>
                <c:ptCount val="13"/>
                <c:pt idx="0">
                  <c:v>1.5082500000000039</c:v>
                </c:pt>
                <c:pt idx="1">
                  <c:v>-4.3322369999999921</c:v>
                </c:pt>
                <c:pt idx="2">
                  <c:v>-2.3685329999999993</c:v>
                </c:pt>
                <c:pt idx="3">
                  <c:v>-0.61502000000000123</c:v>
                </c:pt>
                <c:pt idx="4">
                  <c:v>3.5047900000000141</c:v>
                </c:pt>
                <c:pt idx="5">
                  <c:v>-8.1470000000024356E-2</c:v>
                </c:pt>
                <c:pt idx="6">
                  <c:v>3.5172700000000248</c:v>
                </c:pt>
                <c:pt idx="7">
                  <c:v>-134.07248000000001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9-4349-9675-5D9B9E371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930048"/>
        <c:axId val="1460931488"/>
      </c:bar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500" b="1"/>
              <a:t>Variación Linepack Total Sistema</a:t>
            </a:r>
          </a:p>
        </c:rich>
      </c:tx>
      <c:layout>
        <c:manualLayout>
          <c:xMode val="edge"/>
          <c:yMode val="edge"/>
          <c:x val="0.26505823322392708"/>
          <c:y val="3.1041174774034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'Conv. valores'!$X$2</c:f>
              <c:strCache>
                <c:ptCount val="1"/>
                <c:pt idx="0">
                  <c:v>Variación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'Conv. valores'!$B$9:$B$21</c:f>
              <c:numCache>
                <c:formatCode>m/d/yyyy</c:formatCode>
                <c:ptCount val="13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</c:numCache>
            </c:numRef>
          </c:cat>
          <c:val>
            <c:numRef>
              <c:f>'Conv. valores'!$X$9:$X$21</c:f>
              <c:numCache>
                <c:formatCode>#,##0.0</c:formatCode>
                <c:ptCount val="13"/>
                <c:pt idx="0">
                  <c:v>2.1282500000000368</c:v>
                </c:pt>
                <c:pt idx="1">
                  <c:v>6.7763000000013562E-2</c:v>
                </c:pt>
                <c:pt idx="2">
                  <c:v>0.1114669999999478</c:v>
                </c:pt>
                <c:pt idx="3">
                  <c:v>0.15498000000002321</c:v>
                </c:pt>
                <c:pt idx="4">
                  <c:v>1.8747900000000186</c:v>
                </c:pt>
                <c:pt idx="5">
                  <c:v>2.3685299999999643</c:v>
                </c:pt>
                <c:pt idx="6">
                  <c:v>10.007270000000005</c:v>
                </c:pt>
                <c:pt idx="7">
                  <c:v>-369.88247999999999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3-4BAE-AEF4-E89B623F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930048"/>
        <c:axId val="1460931488"/>
      </c:barChart>
      <c:dateAx>
        <c:axId val="1460930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1488"/>
        <c:crosses val="autoZero"/>
        <c:auto val="1"/>
        <c:lblOffset val="100"/>
        <c:baseTimeUnit val="days"/>
      </c:dateAx>
      <c:valAx>
        <c:axId val="14609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6093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T °C vs </a:t>
            </a:r>
            <a:r>
              <a:rPr lang="el-GR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Δ</a:t>
            </a: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T/</a:t>
            </a:r>
            <a:r>
              <a:rPr lang="el-GR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Δ</a:t>
            </a: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Dem Prioritaria [°C/MMm3] - Diario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>
        <c:manualLayout>
          <c:layoutTarget val="inner"/>
          <c:xMode val="edge"/>
          <c:yMode val="edge"/>
          <c:x val="8.841426071741032E-2"/>
          <c:y val="0.14351851851851852"/>
          <c:w val="0.85878018372703413"/>
          <c:h val="0.749452464275298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Hoja1!$W$4:$W$45</c:f>
              <c:numCache>
                <c:formatCode>0.000</c:formatCode>
                <c:ptCount val="42"/>
                <c:pt idx="0">
                  <c:v>-0.29411764705882548</c:v>
                </c:pt>
                <c:pt idx="1">
                  <c:v>1.5384615384615419</c:v>
                </c:pt>
                <c:pt idx="2">
                  <c:v>0</c:v>
                </c:pt>
                <c:pt idx="3">
                  <c:v>-0.29411764705882304</c:v>
                </c:pt>
                <c:pt idx="4">
                  <c:v>-0.58823529411764608</c:v>
                </c:pt>
                <c:pt idx="5">
                  <c:v>-1.5</c:v>
                </c:pt>
                <c:pt idx="6">
                  <c:v>-1.0000000000000533</c:v>
                </c:pt>
                <c:pt idx="7">
                  <c:v>-1.2727272727272632</c:v>
                </c:pt>
                <c:pt idx="8">
                  <c:v>-0.36363636363636365</c:v>
                </c:pt>
                <c:pt idx="9">
                  <c:v>-1.2499999999999822</c:v>
                </c:pt>
                <c:pt idx="10">
                  <c:v>-1.8181818181818277</c:v>
                </c:pt>
                <c:pt idx="11">
                  <c:v>0.62500000000000222</c:v>
                </c:pt>
                <c:pt idx="12">
                  <c:v>0.66666666666667063</c:v>
                </c:pt>
                <c:pt idx="14">
                  <c:v>0.68181818181818532</c:v>
                </c:pt>
                <c:pt idx="16">
                  <c:v>0.64814814814814914</c:v>
                </c:pt>
                <c:pt idx="17">
                  <c:v>-1.086956521739125</c:v>
                </c:pt>
                <c:pt idx="18">
                  <c:v>0.33333333333333331</c:v>
                </c:pt>
                <c:pt idx="19">
                  <c:v>-0.44444444444444442</c:v>
                </c:pt>
                <c:pt idx="21">
                  <c:v>-0.62499999999999944</c:v>
                </c:pt>
                <c:pt idx="22">
                  <c:v>-0.31250000000000017</c:v>
                </c:pt>
                <c:pt idx="23">
                  <c:v>-0.75757575757575824</c:v>
                </c:pt>
                <c:pt idx="25">
                  <c:v>-0.83333333333332149</c:v>
                </c:pt>
                <c:pt idx="27">
                  <c:v>-1.5000000000000149</c:v>
                </c:pt>
                <c:pt idx="28">
                  <c:v>-0.70689655172413823</c:v>
                </c:pt>
                <c:pt idx="29">
                  <c:v>-0.37634408602150493</c:v>
                </c:pt>
                <c:pt idx="30">
                  <c:v>-1</c:v>
                </c:pt>
                <c:pt idx="31">
                  <c:v>-1.5</c:v>
                </c:pt>
                <c:pt idx="32">
                  <c:v>-0.46874999999999956</c:v>
                </c:pt>
                <c:pt idx="33">
                  <c:v>-0.30864197530864163</c:v>
                </c:pt>
                <c:pt idx="34">
                  <c:v>0</c:v>
                </c:pt>
                <c:pt idx="35">
                  <c:v>-0.25316455696202561</c:v>
                </c:pt>
                <c:pt idx="36">
                  <c:v>0</c:v>
                </c:pt>
                <c:pt idx="37">
                  <c:v>0.25000000000001776</c:v>
                </c:pt>
                <c:pt idx="38">
                  <c:v>-0.37499999999999989</c:v>
                </c:pt>
                <c:pt idx="39">
                  <c:v>-0.15625000000000003</c:v>
                </c:pt>
                <c:pt idx="40">
                  <c:v>-0.29411764705882304</c:v>
                </c:pt>
                <c:pt idx="41">
                  <c:v>-0.43478260869565272</c:v>
                </c:pt>
              </c:numCache>
            </c:numRef>
          </c:xVal>
          <c:yVal>
            <c:numRef>
              <c:f>Hoja1!$S$4:$S$45</c:f>
              <c:numCache>
                <c:formatCode>0.0</c:formatCode>
                <c:ptCount val="42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13.5</c:v>
                </c:pt>
                <c:pt idx="4">
                  <c:v>11.5</c:v>
                </c:pt>
                <c:pt idx="5">
                  <c:v>13</c:v>
                </c:pt>
                <c:pt idx="6">
                  <c:v>12.9</c:v>
                </c:pt>
                <c:pt idx="7">
                  <c:v>11.5</c:v>
                </c:pt>
                <c:pt idx="8">
                  <c:v>9.5</c:v>
                </c:pt>
                <c:pt idx="9">
                  <c:v>10.5</c:v>
                </c:pt>
                <c:pt idx="10">
                  <c:v>12.5</c:v>
                </c:pt>
                <c:pt idx="11">
                  <c:v>13.5</c:v>
                </c:pt>
                <c:pt idx="12">
                  <c:v>13.3</c:v>
                </c:pt>
                <c:pt idx="13">
                  <c:v>10.5</c:v>
                </c:pt>
                <c:pt idx="14">
                  <c:v>9</c:v>
                </c:pt>
                <c:pt idx="15">
                  <c:v>11</c:v>
                </c:pt>
                <c:pt idx="16">
                  <c:v>14.5</c:v>
                </c:pt>
                <c:pt idx="17">
                  <c:v>12</c:v>
                </c:pt>
                <c:pt idx="18">
                  <c:v>11</c:v>
                </c:pt>
                <c:pt idx="19">
                  <c:v>13</c:v>
                </c:pt>
                <c:pt idx="20">
                  <c:v>12.5</c:v>
                </c:pt>
                <c:pt idx="21">
                  <c:v>10.5</c:v>
                </c:pt>
                <c:pt idx="22">
                  <c:v>6</c:v>
                </c:pt>
                <c:pt idx="23">
                  <c:v>8.5</c:v>
                </c:pt>
                <c:pt idx="24">
                  <c:v>10.5</c:v>
                </c:pt>
                <c:pt idx="25">
                  <c:v>10</c:v>
                </c:pt>
                <c:pt idx="26">
                  <c:v>11.5</c:v>
                </c:pt>
                <c:pt idx="27">
                  <c:v>10.6</c:v>
                </c:pt>
                <c:pt idx="28">
                  <c:v>6.5</c:v>
                </c:pt>
                <c:pt idx="29">
                  <c:v>3</c:v>
                </c:pt>
                <c:pt idx="30">
                  <c:v>4.5</c:v>
                </c:pt>
                <c:pt idx="31">
                  <c:v>6</c:v>
                </c:pt>
                <c:pt idx="32">
                  <c:v>7.5</c:v>
                </c:pt>
                <c:pt idx="33">
                  <c:v>10</c:v>
                </c:pt>
                <c:pt idx="34">
                  <c:v>10</c:v>
                </c:pt>
                <c:pt idx="35">
                  <c:v>12</c:v>
                </c:pt>
                <c:pt idx="36">
                  <c:v>12</c:v>
                </c:pt>
                <c:pt idx="37">
                  <c:v>11.95</c:v>
                </c:pt>
                <c:pt idx="38">
                  <c:v>14.5</c:v>
                </c:pt>
                <c:pt idx="39">
                  <c:v>13.5</c:v>
                </c:pt>
                <c:pt idx="40">
                  <c:v>14</c:v>
                </c:pt>
                <c:pt idx="4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6-45E3-B7E3-5EAAD32DA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08383"/>
        <c:axId val="869810303"/>
      </c:scatterChart>
      <c:valAx>
        <c:axId val="86980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69810303"/>
        <c:crosses val="autoZero"/>
        <c:crossBetween val="midCat"/>
      </c:valAx>
      <c:valAx>
        <c:axId val="8698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accent3">
                <a:lumMod val="50000"/>
              </a:schemeClr>
            </a:solidFill>
            <a:prstDash val="sys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698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130231541080441E-2"/>
          <c:y val="0.18357701150246053"/>
          <c:w val="0.9531676752134598"/>
          <c:h val="0.72010576046415264"/>
        </c:manualLayout>
      </c:layout>
      <c:barChart>
        <c:barDir val="col"/>
        <c:grouping val="stacked"/>
        <c:varyColors val="0"/>
        <c:ser>
          <c:idx val="0"/>
          <c:order val="0"/>
          <c:tx>
            <c:v>Gas Natural [MMm3]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Datos!$BS$342:$BS$348</c:f>
              <c:numCache>
                <c:formatCode>dd/mm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cat>
          <c:val>
            <c:numRef>
              <c:f>Datos!$BT$342:$BT$348</c:f>
              <c:numCache>
                <c:formatCode>#,##0</c:formatCode>
                <c:ptCount val="7"/>
                <c:pt idx="0">
                  <c:v>40.594000000000001</c:v>
                </c:pt>
                <c:pt idx="1">
                  <c:v>39.527000000000001</c:v>
                </c:pt>
                <c:pt idx="2">
                  <c:v>45.161999999999999</c:v>
                </c:pt>
                <c:pt idx="3">
                  <c:v>49.326999999999998</c:v>
                </c:pt>
                <c:pt idx="4">
                  <c:v>52.476999999999997</c:v>
                </c:pt>
                <c:pt idx="5">
                  <c:v>50.204000000000001</c:v>
                </c:pt>
                <c:pt idx="6">
                  <c:v>49.078000000000003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D-419B-9C19-524C23C27900}"/>
            </c:ext>
          </c:extLst>
        </c:ser>
        <c:ser>
          <c:idx val="1"/>
          <c:order val="1"/>
          <c:tx>
            <c:v>Gasoil [m3eqGN]</c:v>
          </c:tx>
          <c:invertIfNegative val="0"/>
          <c:cat>
            <c:numRef>
              <c:f>Datos!$BS$342:$BS$348</c:f>
              <c:numCache>
                <c:formatCode>dd/mm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cat>
          <c:val>
            <c:numRef>
              <c:f>Datos!$BU$342:$BU$348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0.10112142857142857</c:v>
                </c:pt>
                <c:pt idx="5">
                  <c:v>0.11235714285714286</c:v>
                </c:pt>
                <c:pt idx="6">
                  <c:v>0.14912857142857144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0D-419B-9C19-524C23C27900}"/>
            </c:ext>
          </c:extLst>
        </c:ser>
        <c:ser>
          <c:idx val="2"/>
          <c:order val="2"/>
          <c:tx>
            <c:v>Fuel Oil [TneqGN]</c:v>
          </c:tx>
          <c:invertIfNegative val="0"/>
          <c:cat>
            <c:numRef>
              <c:f>Datos!$BS$342:$BS$348</c:f>
              <c:numCache>
                <c:formatCode>dd/mm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cat>
          <c:val>
            <c:numRef>
              <c:f>Datos!$BV$342:$BV$348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D-419B-9C19-524C23C27900}"/>
            </c:ext>
          </c:extLst>
        </c:ser>
        <c:ser>
          <c:idx val="3"/>
          <c:order val="3"/>
          <c:tx>
            <c:v>Carbón [TneqGN]</c:v>
          </c:tx>
          <c:invertIfNegative val="0"/>
          <c:cat>
            <c:numRef>
              <c:f>Datos!$BS$342:$BS$348</c:f>
              <c:numCache>
                <c:formatCode>dd/mm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cat>
          <c:val>
            <c:numRef>
              <c:f>Datos!$BW$342:$BW$348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0D-419B-9C19-524C23C2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59235456"/>
        <c:axId val="159249536"/>
      </c:barChart>
      <c:lineChart>
        <c:grouping val="standard"/>
        <c:varyColors val="0"/>
        <c:ser>
          <c:idx val="4"/>
          <c:order val="4"/>
          <c:spPr>
            <a:ln w="2540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Datos!$BS$342:$BS$348</c:f>
              <c:numCache>
                <c:formatCode>dd/mm</c:formatCode>
                <c:ptCount val="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</c:numCache>
            </c:numRef>
          </c:cat>
          <c:val>
            <c:numRef>
              <c:f>Datos!$BX$342:$BX$348</c:f>
              <c:numCache>
                <c:formatCode>#,##0.0</c:formatCode>
                <c:ptCount val="7"/>
                <c:pt idx="0">
                  <c:v>40.594000000000001</c:v>
                </c:pt>
                <c:pt idx="1">
                  <c:v>39.527000000000001</c:v>
                </c:pt>
                <c:pt idx="2">
                  <c:v>45.161999999999999</c:v>
                </c:pt>
                <c:pt idx="3">
                  <c:v>49.326999999999998</c:v>
                </c:pt>
                <c:pt idx="4">
                  <c:v>52.578121428571428</c:v>
                </c:pt>
                <c:pt idx="5">
                  <c:v>50.316357142857143</c:v>
                </c:pt>
                <c:pt idx="6">
                  <c:v>49.227128571428572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20D-419B-9C19-524C23C2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5456"/>
        <c:axId val="159249536"/>
      </c:lineChart>
      <c:dateAx>
        <c:axId val="159235456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s-AR"/>
          </a:p>
        </c:txPr>
        <c:crossAx val="159249536"/>
        <c:crosses val="autoZero"/>
        <c:auto val="1"/>
        <c:lblOffset val="100"/>
        <c:baseTimeUnit val="days"/>
        <c:majorUnit val="2"/>
      </c:dateAx>
      <c:valAx>
        <c:axId val="159249536"/>
        <c:scaling>
          <c:orientation val="minMax"/>
          <c:max val="6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100" b="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s-AR"/>
          </a:p>
        </c:txPr>
        <c:crossAx val="159235456"/>
        <c:crosses val="autoZero"/>
        <c:crossBetween val="between"/>
      </c:valAx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0.10527864920224607"/>
          <c:y val="0.13420228817604823"/>
          <c:w val="0.8346727082648282"/>
          <c:h val="5.680284228462032E-2"/>
        </c:manualLayout>
      </c:layout>
      <c:overlay val="0"/>
      <c:txPr>
        <a:bodyPr/>
        <a:lstStyle/>
        <a:p>
          <a:pPr>
            <a:defRPr sz="1350"/>
          </a:pPr>
          <a:endParaRPr lang="es-AR"/>
        </a:p>
      </c:txPr>
    </c:legend>
    <c:plotVisOnly val="1"/>
    <c:dispBlanksAs val="gap"/>
    <c:showDLblsOverMax val="0"/>
  </c:chart>
  <c:spPr>
    <a:solidFill>
      <a:srgbClr val="FEFEFE"/>
    </a:solidFill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T °C vs </a:t>
            </a:r>
            <a:r>
              <a:rPr lang="el-GR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Δ</a:t>
            </a: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T/</a:t>
            </a:r>
            <a:r>
              <a:rPr lang="el-GR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Δ</a:t>
            </a: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Dem Prioritaria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>
        <c:manualLayout>
          <c:layoutTarget val="inner"/>
          <c:xMode val="edge"/>
          <c:yMode val="edge"/>
          <c:x val="8.841426071741032E-2"/>
          <c:y val="0.14351851851851852"/>
          <c:w val="0.85878018372703413"/>
          <c:h val="0.749452464275298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Hoja1!$W$4:$W$45</c:f>
              <c:numCache>
                <c:formatCode>0.000</c:formatCode>
                <c:ptCount val="42"/>
                <c:pt idx="0">
                  <c:v>-0.29411764705882548</c:v>
                </c:pt>
                <c:pt idx="1">
                  <c:v>1.5384615384615419</c:v>
                </c:pt>
                <c:pt idx="2">
                  <c:v>0</c:v>
                </c:pt>
                <c:pt idx="3">
                  <c:v>-0.29411764705882304</c:v>
                </c:pt>
                <c:pt idx="4">
                  <c:v>-0.58823529411764608</c:v>
                </c:pt>
                <c:pt idx="5">
                  <c:v>-1.5</c:v>
                </c:pt>
                <c:pt idx="6">
                  <c:v>-1.0000000000000533</c:v>
                </c:pt>
                <c:pt idx="7">
                  <c:v>-1.2727272727272632</c:v>
                </c:pt>
                <c:pt idx="8">
                  <c:v>-0.36363636363636365</c:v>
                </c:pt>
                <c:pt idx="9">
                  <c:v>-1.2499999999999822</c:v>
                </c:pt>
                <c:pt idx="10">
                  <c:v>-1.8181818181818277</c:v>
                </c:pt>
                <c:pt idx="11">
                  <c:v>0.62500000000000222</c:v>
                </c:pt>
                <c:pt idx="12">
                  <c:v>0.66666666666667063</c:v>
                </c:pt>
                <c:pt idx="14">
                  <c:v>0.68181818181818532</c:v>
                </c:pt>
                <c:pt idx="16">
                  <c:v>0.64814814814814914</c:v>
                </c:pt>
                <c:pt idx="17">
                  <c:v>-1.086956521739125</c:v>
                </c:pt>
                <c:pt idx="18">
                  <c:v>0.33333333333333331</c:v>
                </c:pt>
                <c:pt idx="19">
                  <c:v>-0.44444444444444442</c:v>
                </c:pt>
                <c:pt idx="21">
                  <c:v>-0.62499999999999944</c:v>
                </c:pt>
                <c:pt idx="22">
                  <c:v>-0.31250000000000017</c:v>
                </c:pt>
                <c:pt idx="23">
                  <c:v>-0.75757575757575824</c:v>
                </c:pt>
                <c:pt idx="25">
                  <c:v>-0.83333333333332149</c:v>
                </c:pt>
                <c:pt idx="27">
                  <c:v>-1.5000000000000149</c:v>
                </c:pt>
                <c:pt idx="28">
                  <c:v>-0.70689655172413823</c:v>
                </c:pt>
                <c:pt idx="29">
                  <c:v>-0.37634408602150493</c:v>
                </c:pt>
                <c:pt idx="30">
                  <c:v>-1</c:v>
                </c:pt>
                <c:pt idx="31">
                  <c:v>-1.5</c:v>
                </c:pt>
                <c:pt idx="32">
                  <c:v>-0.46874999999999956</c:v>
                </c:pt>
                <c:pt idx="33">
                  <c:v>-0.30864197530864163</c:v>
                </c:pt>
                <c:pt idx="34">
                  <c:v>0</c:v>
                </c:pt>
                <c:pt idx="35">
                  <c:v>-0.25316455696202561</c:v>
                </c:pt>
                <c:pt idx="36">
                  <c:v>0</c:v>
                </c:pt>
                <c:pt idx="37">
                  <c:v>0.25000000000001776</c:v>
                </c:pt>
                <c:pt idx="38">
                  <c:v>-0.37499999999999989</c:v>
                </c:pt>
                <c:pt idx="39">
                  <c:v>-0.15625000000000003</c:v>
                </c:pt>
                <c:pt idx="40">
                  <c:v>-0.29411764705882304</c:v>
                </c:pt>
                <c:pt idx="41">
                  <c:v>-0.43478260869565272</c:v>
                </c:pt>
              </c:numCache>
            </c:numRef>
          </c:xVal>
          <c:yVal>
            <c:numRef>
              <c:f>Hoja1!$S$4:$S$45</c:f>
              <c:numCache>
                <c:formatCode>0.0</c:formatCode>
                <c:ptCount val="42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13.5</c:v>
                </c:pt>
                <c:pt idx="4">
                  <c:v>11.5</c:v>
                </c:pt>
                <c:pt idx="5">
                  <c:v>13</c:v>
                </c:pt>
                <c:pt idx="6">
                  <c:v>12.9</c:v>
                </c:pt>
                <c:pt idx="7">
                  <c:v>11.5</c:v>
                </c:pt>
                <c:pt idx="8">
                  <c:v>9.5</c:v>
                </c:pt>
                <c:pt idx="9">
                  <c:v>10.5</c:v>
                </c:pt>
                <c:pt idx="10">
                  <c:v>12.5</c:v>
                </c:pt>
                <c:pt idx="11">
                  <c:v>13.5</c:v>
                </c:pt>
                <c:pt idx="12">
                  <c:v>13.3</c:v>
                </c:pt>
                <c:pt idx="13">
                  <c:v>10.5</c:v>
                </c:pt>
                <c:pt idx="14">
                  <c:v>9</c:v>
                </c:pt>
                <c:pt idx="15">
                  <c:v>11</c:v>
                </c:pt>
                <c:pt idx="16">
                  <c:v>14.5</c:v>
                </c:pt>
                <c:pt idx="17">
                  <c:v>12</c:v>
                </c:pt>
                <c:pt idx="18">
                  <c:v>11</c:v>
                </c:pt>
                <c:pt idx="19">
                  <c:v>13</c:v>
                </c:pt>
                <c:pt idx="20">
                  <c:v>12.5</c:v>
                </c:pt>
                <c:pt idx="21">
                  <c:v>10.5</c:v>
                </c:pt>
                <c:pt idx="22">
                  <c:v>6</c:v>
                </c:pt>
                <c:pt idx="23">
                  <c:v>8.5</c:v>
                </c:pt>
                <c:pt idx="24">
                  <c:v>10.5</c:v>
                </c:pt>
                <c:pt idx="25">
                  <c:v>10</c:v>
                </c:pt>
                <c:pt idx="26">
                  <c:v>11.5</c:v>
                </c:pt>
                <c:pt idx="27">
                  <c:v>10.6</c:v>
                </c:pt>
                <c:pt idx="28">
                  <c:v>6.5</c:v>
                </c:pt>
                <c:pt idx="29">
                  <c:v>3</c:v>
                </c:pt>
                <c:pt idx="30">
                  <c:v>4.5</c:v>
                </c:pt>
                <c:pt idx="31">
                  <c:v>6</c:v>
                </c:pt>
                <c:pt idx="32">
                  <c:v>7.5</c:v>
                </c:pt>
                <c:pt idx="33">
                  <c:v>10</c:v>
                </c:pt>
                <c:pt idx="34">
                  <c:v>10</c:v>
                </c:pt>
                <c:pt idx="35">
                  <c:v>12</c:v>
                </c:pt>
                <c:pt idx="36">
                  <c:v>12</c:v>
                </c:pt>
                <c:pt idx="37">
                  <c:v>11.95</c:v>
                </c:pt>
                <c:pt idx="38">
                  <c:v>14.5</c:v>
                </c:pt>
                <c:pt idx="39">
                  <c:v>13.5</c:v>
                </c:pt>
                <c:pt idx="40">
                  <c:v>14</c:v>
                </c:pt>
                <c:pt idx="4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C-4AB5-B893-7EF256ED6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08383"/>
        <c:axId val="869810303"/>
      </c:scatterChart>
      <c:valAx>
        <c:axId val="86980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69810303"/>
        <c:crosses val="autoZero"/>
        <c:crossBetween val="midCat"/>
      </c:valAx>
      <c:valAx>
        <c:axId val="8698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accent3">
                <a:lumMod val="50000"/>
              </a:schemeClr>
            </a:solidFill>
            <a:prstDash val="sys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698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T °C vs </a:t>
            </a:r>
            <a:r>
              <a:rPr lang="el-GR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Δ</a:t>
            </a: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T/</a:t>
            </a:r>
            <a:r>
              <a:rPr lang="el-GR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Δ</a:t>
            </a:r>
            <a:r>
              <a:rPr lang="es-UY" sz="1300" b="1">
                <a:solidFill>
                  <a:schemeClr val="tx1">
                    <a:lumMod val="75000"/>
                    <a:lumOff val="25000"/>
                  </a:schemeClr>
                </a:solidFill>
              </a:rPr>
              <a:t>Dem Prioritaria - Semanal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>
        <c:manualLayout>
          <c:layoutTarget val="inner"/>
          <c:xMode val="edge"/>
          <c:yMode val="edge"/>
          <c:x val="8.841426071741032E-2"/>
          <c:y val="0.14351851851851852"/>
          <c:w val="0.85878018372703413"/>
          <c:h val="0.749452464275298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Hoja1!$AJ$5:$AJ$8</c:f>
              <c:numCache>
                <c:formatCode>0.00</c:formatCode>
                <c:ptCount val="4"/>
                <c:pt idx="0">
                  <c:v>-0.18181818181818254</c:v>
                </c:pt>
                <c:pt idx="1">
                  <c:v>0.11564625850340132</c:v>
                </c:pt>
                <c:pt idx="2">
                  <c:v>-0.20316622691292899</c:v>
                </c:pt>
                <c:pt idx="3">
                  <c:v>-0.30781010719754992</c:v>
                </c:pt>
              </c:numCache>
            </c:numRef>
          </c:xVal>
          <c:yVal>
            <c:numRef>
              <c:f>Hoja1!$AF$5:$AF$8</c:f>
              <c:numCache>
                <c:formatCode>0.0</c:formatCode>
                <c:ptCount val="4"/>
                <c:pt idx="0">
                  <c:v>11.614285714285714</c:v>
                </c:pt>
                <c:pt idx="1">
                  <c:v>11.857142857142858</c:v>
                </c:pt>
                <c:pt idx="2">
                  <c:v>9.6571428571428566</c:v>
                </c:pt>
                <c:pt idx="3">
                  <c:v>6.7857142857142856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B-46A7-A057-95B22FAF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08383"/>
        <c:axId val="869810303"/>
      </c:scatterChart>
      <c:valAx>
        <c:axId val="86980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69810303"/>
        <c:crosses val="autoZero"/>
        <c:crossBetween val="midCat"/>
      </c:valAx>
      <c:valAx>
        <c:axId val="8698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accent3">
                <a:lumMod val="50000"/>
              </a:schemeClr>
            </a:solidFill>
            <a:prstDash val="sys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698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6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270897</xdr:colOff>
      <xdr:row>29</xdr:row>
      <xdr:rowOff>170004</xdr:rowOff>
    </xdr:from>
    <xdr:to>
      <xdr:col>4</xdr:col>
      <xdr:colOff>926040</xdr:colOff>
      <xdr:row>46</xdr:row>
      <xdr:rowOff>64955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1D4AB9-4E18-4323-914D-121CC63F8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91506</xdr:colOff>
      <xdr:row>30</xdr:row>
      <xdr:rowOff>35492</xdr:rowOff>
    </xdr:from>
    <xdr:to>
      <xdr:col>1</xdr:col>
      <xdr:colOff>672531</xdr:colOff>
      <xdr:row>31</xdr:row>
      <xdr:rowOff>124620</xdr:rowOff>
    </xdr:to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F1801313-4B39-41D9-A7AC-DE10C594131E}"/>
            </a:ext>
          </a:extLst>
        </xdr:cNvPr>
        <xdr:cNvSpPr txBox="1"/>
      </xdr:nvSpPr>
      <xdr:spPr>
        <a:xfrm>
          <a:off x="200363" y="6526099"/>
          <a:ext cx="581025" cy="30684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UY" sz="1100" b="1" kern="1200">
              <a:solidFill>
                <a:schemeClr val="tx1">
                  <a:lumMod val="65000"/>
                  <a:lumOff val="35000"/>
                </a:schemeClr>
              </a:solidFill>
            </a:rPr>
            <a:t>MMm3</a:t>
          </a:r>
        </a:p>
      </xdr:txBody>
    </xdr:sp>
    <xdr:clientData/>
  </xdr:twoCellAnchor>
  <xdr:twoCellAnchor>
    <xdr:from>
      <xdr:col>5</xdr:col>
      <xdr:colOff>283384</xdr:colOff>
      <xdr:row>29</xdr:row>
      <xdr:rowOff>172142</xdr:rowOff>
    </xdr:from>
    <xdr:to>
      <xdr:col>9</xdr:col>
      <xdr:colOff>512170</xdr:colOff>
      <xdr:row>46</xdr:row>
      <xdr:rowOff>67093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902D28-A76C-4184-B77C-EB1695702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290295</xdr:colOff>
      <xdr:row>53</xdr:row>
      <xdr:rowOff>40104</xdr:rowOff>
    </xdr:from>
    <xdr:to>
      <xdr:col>9</xdr:col>
      <xdr:colOff>519081</xdr:colOff>
      <xdr:row>71</xdr:row>
      <xdr:rowOff>22567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1C68F20-48A2-4391-BA55-0A220545E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671788</xdr:colOff>
      <xdr:row>1</xdr:row>
      <xdr:rowOff>70909</xdr:rowOff>
    </xdr:from>
    <xdr:to>
      <xdr:col>13</xdr:col>
      <xdr:colOff>1002750</xdr:colOff>
      <xdr:row>4</xdr:row>
      <xdr:rowOff>92872</xdr:rowOff>
    </xdr:to>
    <xdr:sp macro="" textlink="">
      <xdr:nvSpPr>
        <xdr:cNvPr id="12" name="3 CuadroTexto">
          <a:extLst>
            <a:ext uri="{FF2B5EF4-FFF2-40B4-BE49-F238E27FC236}">
              <a16:creationId xmlns:a16="http://schemas.microsoft.com/office/drawing/2014/main" id="{A265AED6-235B-4DE2-8666-9C70F55E240F}"/>
            </a:ext>
          </a:extLst>
        </xdr:cNvPr>
        <xdr:cNvSpPr txBox="1"/>
      </xdr:nvSpPr>
      <xdr:spPr>
        <a:xfrm>
          <a:off x="776563" y="261409"/>
          <a:ext cx="12799187" cy="593463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 b="1" i="0" u="none" strike="noStrike" baseline="0">
              <a:solidFill>
                <a:schemeClr val="accent1"/>
              </a:solidFill>
              <a:latin typeface="+mn-lt"/>
              <a:ea typeface="+mn-ea"/>
              <a:cs typeface="+mn-cs"/>
            </a:rPr>
            <a:t>INFORME DIARIO- Estado del Sistema</a:t>
          </a:r>
          <a:endParaRPr lang="es-AR" sz="20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39296</xdr:colOff>
      <xdr:row>53</xdr:row>
      <xdr:rowOff>32768</xdr:rowOff>
    </xdr:from>
    <xdr:to>
      <xdr:col>4</xdr:col>
      <xdr:colOff>975653</xdr:colOff>
      <xdr:row>71</xdr:row>
      <xdr:rowOff>14254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C72BB01-09F1-4B25-8A9B-C5B3A68AC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139035</xdr:colOff>
      <xdr:row>98</xdr:row>
      <xdr:rowOff>8712</xdr:rowOff>
    </xdr:from>
    <xdr:to>
      <xdr:col>48</xdr:col>
      <xdr:colOff>269280</xdr:colOff>
      <xdr:row>111</xdr:row>
      <xdr:rowOff>98141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7A3A597-3FF5-4061-A1F8-87568946F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1124164</xdr:colOff>
      <xdr:row>53</xdr:row>
      <xdr:rowOff>37181</xdr:rowOff>
    </xdr:from>
    <xdr:to>
      <xdr:col>13</xdr:col>
      <xdr:colOff>1108021</xdr:colOff>
      <xdr:row>71</xdr:row>
      <xdr:rowOff>18667</xdr:rowOff>
    </xdr:to>
    <xdr:graphicFrame macro="">
      <xdr:nvGraphicFramePr>
        <xdr:cNvPr id="18" name="1 Gráfico">
          <a:extLst>
            <a:ext uri="{FF2B5EF4-FFF2-40B4-BE49-F238E27FC236}">
              <a16:creationId xmlns:a16="http://schemas.microsoft.com/office/drawing/2014/main" id="{DA5257BD-1264-4FAF-A645-62DB78D6D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54428</xdr:colOff>
      <xdr:row>47</xdr:row>
      <xdr:rowOff>27212</xdr:rowOff>
    </xdr:from>
    <xdr:to>
      <xdr:col>4</xdr:col>
      <xdr:colOff>357806</xdr:colOff>
      <xdr:row>48</xdr:row>
      <xdr:rowOff>171511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CC91B28-0CC8-D6AF-3454-BF4BFF8FA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6571" y="9919605"/>
          <a:ext cx="3528271" cy="334800"/>
        </a:xfrm>
        <a:prstGeom prst="rect">
          <a:avLst/>
        </a:prstGeom>
      </xdr:spPr>
    </xdr:pic>
    <xdr:clientData/>
  </xdr:twoCellAnchor>
  <xdr:twoCellAnchor editAs="oneCell">
    <xdr:from>
      <xdr:col>5</xdr:col>
      <xdr:colOff>399139</xdr:colOff>
      <xdr:row>47</xdr:row>
      <xdr:rowOff>122464</xdr:rowOff>
    </xdr:from>
    <xdr:to>
      <xdr:col>8</xdr:col>
      <xdr:colOff>467378</xdr:colOff>
      <xdr:row>49</xdr:row>
      <xdr:rowOff>29463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CBFA3D6-C9BD-9580-E237-C07A4FA7D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4925" y="9892393"/>
          <a:ext cx="3125310" cy="269857"/>
        </a:xfrm>
        <a:prstGeom prst="rect">
          <a:avLst/>
        </a:prstGeom>
      </xdr:spPr>
    </xdr:pic>
    <xdr:clientData/>
  </xdr:twoCellAnchor>
  <xdr:twoCellAnchor editAs="oneCell">
    <xdr:from>
      <xdr:col>5</xdr:col>
      <xdr:colOff>507997</xdr:colOff>
      <xdr:row>49</xdr:row>
      <xdr:rowOff>122464</xdr:rowOff>
    </xdr:from>
    <xdr:to>
      <xdr:col>7</xdr:col>
      <xdr:colOff>1259841</xdr:colOff>
      <xdr:row>51</xdr:row>
      <xdr:rowOff>2535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2332577-B6F6-DD21-6E93-CD1F087BC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33783" y="10255250"/>
          <a:ext cx="2448201" cy="242928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49</xdr:row>
      <xdr:rowOff>122464</xdr:rowOff>
    </xdr:from>
    <xdr:to>
      <xdr:col>4</xdr:col>
      <xdr:colOff>386819</xdr:colOff>
      <xdr:row>51</xdr:row>
      <xdr:rowOff>2535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097B37F-2D3D-3104-8B99-F6CA5946F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5429" y="10395857"/>
          <a:ext cx="3448426" cy="252000"/>
        </a:xfrm>
        <a:prstGeom prst="rect">
          <a:avLst/>
        </a:prstGeom>
      </xdr:spPr>
    </xdr:pic>
    <xdr:clientData/>
  </xdr:twoCellAnchor>
  <xdr:twoCellAnchor editAs="oneCell">
    <xdr:from>
      <xdr:col>9</xdr:col>
      <xdr:colOff>553365</xdr:colOff>
      <xdr:row>72</xdr:row>
      <xdr:rowOff>45356</xdr:rowOff>
    </xdr:from>
    <xdr:to>
      <xdr:col>15</xdr:col>
      <xdr:colOff>40833</xdr:colOff>
      <xdr:row>73</xdr:row>
      <xdr:rowOff>115928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6CBB737-E0CC-2217-37DB-CC2797341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70365" y="14813642"/>
          <a:ext cx="5265968" cy="252000"/>
        </a:xfrm>
        <a:prstGeom prst="rect">
          <a:avLst/>
        </a:prstGeom>
      </xdr:spPr>
    </xdr:pic>
    <xdr:clientData/>
  </xdr:twoCellAnchor>
  <xdr:twoCellAnchor>
    <xdr:from>
      <xdr:col>9</xdr:col>
      <xdr:colOff>1133919</xdr:colOff>
      <xdr:row>29</xdr:row>
      <xdr:rowOff>172357</xdr:rowOff>
    </xdr:from>
    <xdr:to>
      <xdr:col>13</xdr:col>
      <xdr:colOff>1117776</xdr:colOff>
      <xdr:row>46</xdr:row>
      <xdr:rowOff>67308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368C6A-0044-43FB-823E-F0E5EA1C4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</xdr:col>
      <xdr:colOff>217714</xdr:colOff>
      <xdr:row>47</xdr:row>
      <xdr:rowOff>127000</xdr:rowOff>
    </xdr:from>
    <xdr:to>
      <xdr:col>13</xdr:col>
      <xdr:colOff>752524</xdr:colOff>
      <xdr:row>49</xdr:row>
      <xdr:rowOff>59458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4CC6AAF-1F9B-48D2-AE78-276056C5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04714" y="10359571"/>
          <a:ext cx="3600953" cy="295316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0.29808</cdr:x>
      <cdr:y>0.03727</cdr:y>
    </cdr:from>
    <cdr:to>
      <cdr:x>0.70008</cdr:x>
      <cdr:y>0.10388</cdr:y>
    </cdr:to>
    <cdr:sp macro="" textlink="">
      <cdr:nvSpPr>
        <cdr:cNvPr id="5" name="CuadroTexto 4"/>
        <cdr:cNvSpPr txBox="1"/>
      </cdr:nvSpPr>
      <cdr:spPr>
        <a:xfrm xmlns:a="http://schemas.openxmlformats.org/drawingml/2006/main">
          <a:off x="1614492" y="127476"/>
          <a:ext cx="2177372" cy="227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s-AR" sz="1600" b="1"/>
            <a:t>Consumo de Combustible para Generación</a:t>
          </a:r>
        </a:p>
      </cdr:txBody>
    </cdr:sp>
  </cdr:relSizeAnchor>
  <cdr:relSizeAnchor xmlns:cdr="http://schemas.openxmlformats.org/drawingml/2006/chartDrawing">
    <cdr:from>
      <cdr:x>0.03074</cdr:x>
      <cdr:y>0.03403</cdr:y>
    </cdr:from>
    <cdr:to>
      <cdr:x>0.08277</cdr:x>
      <cdr:y>0.12477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603174" y="306184"/>
          <a:ext cx="1020802" cy="816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2400">
              <a:solidFill>
                <a:schemeClr val="bg1"/>
              </a:solidFill>
            </a:rPr>
            <a:t>5,6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116680</xdr:colOff>
      <xdr:row>37</xdr:row>
      <xdr:rowOff>61147</xdr:rowOff>
    </xdr:from>
    <xdr:to>
      <xdr:col>7</xdr:col>
      <xdr:colOff>1002298</xdr:colOff>
      <xdr:row>53</xdr:row>
      <xdr:rowOff>173812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2666BA-EE0E-42C3-9E6D-B23EAD0D5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132328</xdr:colOff>
      <xdr:row>37</xdr:row>
      <xdr:rowOff>144349</xdr:rowOff>
    </xdr:from>
    <xdr:to>
      <xdr:col>1</xdr:col>
      <xdr:colOff>713353</xdr:colOff>
      <xdr:row>39</xdr:row>
      <xdr:rowOff>15762</xdr:rowOff>
    </xdr:to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24E41A1C-FDD7-4E69-225F-6C80C9CB3CAA}"/>
            </a:ext>
          </a:extLst>
        </xdr:cNvPr>
        <xdr:cNvSpPr txBox="1"/>
      </xdr:nvSpPr>
      <xdr:spPr>
        <a:xfrm>
          <a:off x="241185" y="7995670"/>
          <a:ext cx="581025" cy="30684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UY" sz="1100" b="1" kern="1200">
              <a:solidFill>
                <a:schemeClr val="tx1">
                  <a:lumMod val="65000"/>
                  <a:lumOff val="35000"/>
                </a:schemeClr>
              </a:solidFill>
            </a:rPr>
            <a:t>MMm3</a:t>
          </a:r>
        </a:p>
      </xdr:txBody>
    </xdr:sp>
    <xdr:clientData/>
  </xdr:twoCellAnchor>
  <xdr:twoCellAnchor>
    <xdr:from>
      <xdr:col>8</xdr:col>
      <xdr:colOff>315142</xdr:colOff>
      <xdr:row>37</xdr:row>
      <xdr:rowOff>63284</xdr:rowOff>
    </xdr:from>
    <xdr:to>
      <xdr:col>16</xdr:col>
      <xdr:colOff>651672</xdr:colOff>
      <xdr:row>53</xdr:row>
      <xdr:rowOff>175949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C32C11-3567-4405-93BC-BA50024BF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144693</xdr:colOff>
      <xdr:row>94</xdr:row>
      <xdr:rowOff>104999</xdr:rowOff>
    </xdr:from>
    <xdr:to>
      <xdr:col>7</xdr:col>
      <xdr:colOff>1061364</xdr:colOff>
      <xdr:row>112</xdr:row>
      <xdr:rowOff>97285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A6922B-11E4-4A84-B856-B8A3645ED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312688</xdr:colOff>
      <xdr:row>94</xdr:row>
      <xdr:rowOff>129646</xdr:rowOff>
    </xdr:from>
    <xdr:to>
      <xdr:col>16</xdr:col>
      <xdr:colOff>648788</xdr:colOff>
      <xdr:row>112</xdr:row>
      <xdr:rowOff>121932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A6699A9-0017-4070-8156-CC2556068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302641</xdr:colOff>
      <xdr:row>67</xdr:row>
      <xdr:rowOff>158566</xdr:rowOff>
    </xdr:from>
    <xdr:to>
      <xdr:col>44</xdr:col>
      <xdr:colOff>426583</xdr:colOff>
      <xdr:row>81</xdr:row>
      <xdr:rowOff>57495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1946762-13E6-4B84-B5CA-4696B477D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308672</xdr:colOff>
      <xdr:row>55</xdr:row>
      <xdr:rowOff>53710</xdr:rowOff>
    </xdr:from>
    <xdr:to>
      <xdr:col>16</xdr:col>
      <xdr:colOff>645202</xdr:colOff>
      <xdr:row>73</xdr:row>
      <xdr:rowOff>27101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6E4D7EA-AB82-423B-8EEE-CF8235F97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313765</xdr:colOff>
      <xdr:row>74</xdr:row>
      <xdr:rowOff>168191</xdr:rowOff>
    </xdr:from>
    <xdr:to>
      <xdr:col>16</xdr:col>
      <xdr:colOff>650295</xdr:colOff>
      <xdr:row>92</xdr:row>
      <xdr:rowOff>159191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AB53324-EAAA-42D8-987A-D4C81F9B3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349602</xdr:colOff>
      <xdr:row>120</xdr:row>
      <xdr:rowOff>64140</xdr:rowOff>
    </xdr:from>
    <xdr:to>
      <xdr:col>44</xdr:col>
      <xdr:colOff>292049</xdr:colOff>
      <xdr:row>133</xdr:row>
      <xdr:rowOff>156215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6A077F9-9583-4CA3-8CDD-95536E843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351530</xdr:colOff>
      <xdr:row>120</xdr:row>
      <xdr:rowOff>72078</xdr:rowOff>
    </xdr:from>
    <xdr:to>
      <xdr:col>51</xdr:col>
      <xdr:colOff>273565</xdr:colOff>
      <xdr:row>133</xdr:row>
      <xdr:rowOff>164153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5A4A746-A9FD-4FA8-98C8-0F1E42C41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671788</xdr:colOff>
      <xdr:row>1</xdr:row>
      <xdr:rowOff>70909</xdr:rowOff>
    </xdr:from>
    <xdr:to>
      <xdr:col>13</xdr:col>
      <xdr:colOff>1002750</xdr:colOff>
      <xdr:row>4</xdr:row>
      <xdr:rowOff>92872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EC9F3310-D212-403C-A1BC-80D2A2B81884}"/>
            </a:ext>
          </a:extLst>
        </xdr:cNvPr>
        <xdr:cNvSpPr txBox="1"/>
      </xdr:nvSpPr>
      <xdr:spPr>
        <a:xfrm>
          <a:off x="778944" y="261409"/>
          <a:ext cx="12808712" cy="593463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 b="1" i="0" u="none" strike="noStrike" baseline="0">
              <a:solidFill>
                <a:schemeClr val="accent1"/>
              </a:solidFill>
              <a:latin typeface="+mn-lt"/>
              <a:ea typeface="+mn-ea"/>
              <a:cs typeface="+mn-cs"/>
            </a:rPr>
            <a:t>INFORME SEMANAL - Estado del Sistema</a:t>
          </a:r>
          <a:endParaRPr lang="es-AR" sz="20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120940</xdr:colOff>
      <xdr:row>55</xdr:row>
      <xdr:rowOff>59983</xdr:rowOff>
    </xdr:from>
    <xdr:to>
      <xdr:col>7</xdr:col>
      <xdr:colOff>1006558</xdr:colOff>
      <xdr:row>73</xdr:row>
      <xdr:rowOff>33374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18D480E-6D22-4895-B242-6A73A97AB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281582</xdr:colOff>
      <xdr:row>104</xdr:row>
      <xdr:rowOff>140784</xdr:rowOff>
    </xdr:from>
    <xdr:to>
      <xdr:col>44</xdr:col>
      <xdr:colOff>446279</xdr:colOff>
      <xdr:row>118</xdr:row>
      <xdr:rowOff>39713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DC81F16-0209-47F1-B293-182CDF95C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255860</xdr:colOff>
      <xdr:row>104</xdr:row>
      <xdr:rowOff>177820</xdr:rowOff>
    </xdr:from>
    <xdr:to>
      <xdr:col>51</xdr:col>
      <xdr:colOff>391074</xdr:colOff>
      <xdr:row>118</xdr:row>
      <xdr:rowOff>74028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5B63BD9-D1EE-4265-B54B-AEDA9509C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139035</xdr:colOff>
      <xdr:row>105</xdr:row>
      <xdr:rowOff>8712</xdr:rowOff>
    </xdr:from>
    <xdr:to>
      <xdr:col>48</xdr:col>
      <xdr:colOff>269280</xdr:colOff>
      <xdr:row>118</xdr:row>
      <xdr:rowOff>98141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52F812C-3C91-480D-A72D-43FDB4134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210846</xdr:colOff>
      <xdr:row>82</xdr:row>
      <xdr:rowOff>23347</xdr:rowOff>
    </xdr:from>
    <xdr:to>
      <xdr:col>44</xdr:col>
      <xdr:colOff>661103</xdr:colOff>
      <xdr:row>97</xdr:row>
      <xdr:rowOff>10418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FC537C4-FB7C-4A9F-B580-552B9B500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135367</xdr:colOff>
      <xdr:row>74</xdr:row>
      <xdr:rowOff>159645</xdr:rowOff>
    </xdr:from>
    <xdr:to>
      <xdr:col>7</xdr:col>
      <xdr:colOff>1026774</xdr:colOff>
      <xdr:row>92</xdr:row>
      <xdr:rowOff>150645</xdr:rowOff>
    </xdr:to>
    <xdr:graphicFrame macro="">
      <xdr:nvGraphicFramePr>
        <xdr:cNvPr id="11" name="1 Gráfico">
          <a:extLst>
            <a:ext uri="{FF2B5EF4-FFF2-40B4-BE49-F238E27FC236}">
              <a16:creationId xmlns:a16="http://schemas.microsoft.com/office/drawing/2014/main" id="{1D70E713-D682-49F1-86E0-9104131DC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0.94499</cdr:x>
      <cdr:y>0.04376</cdr:y>
    </cdr:from>
    <cdr:to>
      <cdr:x>1</cdr:x>
      <cdr:y>0.11068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E4E0A4D-FCB6-3ABF-E35F-B4607A799D0B}"/>
            </a:ext>
          </a:extLst>
        </cdr:cNvPr>
        <cdr:cNvSpPr txBox="1"/>
      </cdr:nvSpPr>
      <cdr:spPr>
        <a:xfrm xmlns:a="http://schemas.openxmlformats.org/drawingml/2006/main">
          <a:off x="7362824" y="161925"/>
          <a:ext cx="4286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UY" sz="1100" b="1" kern="1200">
              <a:solidFill>
                <a:schemeClr val="tx1">
                  <a:lumMod val="65000"/>
                  <a:lumOff val="35000"/>
                </a:schemeClr>
              </a:solidFill>
            </a:rPr>
            <a:t>°C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0.94499</cdr:x>
      <cdr:y>0.04376</cdr:y>
    </cdr:from>
    <cdr:to>
      <cdr:x>1</cdr:x>
      <cdr:y>0.11068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E4E0A4D-FCB6-3ABF-E35F-B4607A799D0B}"/>
            </a:ext>
          </a:extLst>
        </cdr:cNvPr>
        <cdr:cNvSpPr txBox="1"/>
      </cdr:nvSpPr>
      <cdr:spPr>
        <a:xfrm xmlns:a="http://schemas.openxmlformats.org/drawingml/2006/main">
          <a:off x="7362824" y="161925"/>
          <a:ext cx="4286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UY" sz="1100" b="1" kern="1200">
              <a:solidFill>
                <a:schemeClr val="tx1">
                  <a:lumMod val="65000"/>
                  <a:lumOff val="35000"/>
                </a:schemeClr>
              </a:solidFill>
            </a:rPr>
            <a:t>°C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0.00694</cdr:y>
    </cdr:from>
    <cdr:to>
      <cdr:x>0.09375</cdr:x>
      <cdr:y>0.09259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8EB3DF1-4EC1-71D9-3DB2-068EC5391B4A}"/>
            </a:ext>
          </a:extLst>
        </cdr:cNvPr>
        <cdr:cNvSpPr txBox="1"/>
      </cdr:nvSpPr>
      <cdr:spPr>
        <a:xfrm xmlns:a="http://schemas.openxmlformats.org/drawingml/2006/main">
          <a:off x="0" y="19050"/>
          <a:ext cx="4286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UY" sz="1050" b="1" kern="1200">
              <a:solidFill>
                <a:schemeClr val="tx1">
                  <a:lumMod val="75000"/>
                  <a:lumOff val="25000"/>
                </a:schemeClr>
              </a:solidFill>
            </a:rPr>
            <a:t>T °C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0.30059</cdr:x>
      <cdr:y>0.02783</cdr:y>
    </cdr:from>
    <cdr:to>
      <cdr:x>0.70259</cdr:x>
      <cdr:y>0.09443</cdr:y>
    </cdr:to>
    <cdr:sp macro="" textlink="">
      <cdr:nvSpPr>
        <cdr:cNvPr id="5" name="CuadroTexto 4"/>
        <cdr:cNvSpPr txBox="1"/>
      </cdr:nvSpPr>
      <cdr:spPr>
        <a:xfrm xmlns:a="http://schemas.openxmlformats.org/drawingml/2006/main">
          <a:off x="2173224" y="92271"/>
          <a:ext cx="2906404" cy="220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s-AR" sz="1700" b="1"/>
            <a:t>Consumo de Combustible para Generación</a:t>
          </a:r>
        </a:p>
      </cdr:txBody>
    </cdr:sp>
  </cdr:relSizeAnchor>
  <cdr:relSizeAnchor xmlns:cdr="http://schemas.openxmlformats.org/drawingml/2006/chartDrawing">
    <cdr:from>
      <cdr:x>0.03074</cdr:x>
      <cdr:y>0.03403</cdr:y>
    </cdr:from>
    <cdr:to>
      <cdr:x>0.08277</cdr:x>
      <cdr:y>0.12477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603174" y="306184"/>
          <a:ext cx="1020802" cy="816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2400">
              <a:solidFill>
                <a:schemeClr val="bg1"/>
              </a:solidFill>
            </a:rPr>
            <a:t>5,6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219075</xdr:colOff>
      <xdr:row>1</xdr:row>
      <xdr:rowOff>152400</xdr:rowOff>
    </xdr:from>
    <xdr:to>
      <xdr:col>29</xdr:col>
      <xdr:colOff>219075</xdr:colOff>
      <xdr:row>16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5EF43F-C082-AA7F-87E7-AE7D76A4F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647700</xdr:colOff>
      <xdr:row>15</xdr:row>
      <xdr:rowOff>152400</xdr:rowOff>
    </xdr:from>
    <xdr:to>
      <xdr:col>35</xdr:col>
      <xdr:colOff>990600</xdr:colOff>
      <xdr:row>30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59B983-A1AF-48A0-A3A5-15A05E79C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0.00694</cdr:y>
    </cdr:from>
    <cdr:to>
      <cdr:x>0.09375</cdr:x>
      <cdr:y>0.09259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8EB3DF1-4EC1-71D9-3DB2-068EC5391B4A}"/>
            </a:ext>
          </a:extLst>
        </cdr:cNvPr>
        <cdr:cNvSpPr txBox="1"/>
      </cdr:nvSpPr>
      <cdr:spPr>
        <a:xfrm xmlns:a="http://schemas.openxmlformats.org/drawingml/2006/main">
          <a:off x="0" y="19050"/>
          <a:ext cx="4286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UY" sz="1050" b="1" kern="1200">
              <a:solidFill>
                <a:schemeClr val="tx1">
                  <a:lumMod val="75000"/>
                  <a:lumOff val="25000"/>
                </a:schemeClr>
              </a:solidFill>
            </a:rPr>
            <a:t>T °C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0.00694</cdr:y>
    </cdr:from>
    <cdr:to>
      <cdr:x>0.09375</cdr:x>
      <cdr:y>0.09259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8EB3DF1-4EC1-71D9-3DB2-068EC5391B4A}"/>
            </a:ext>
          </a:extLst>
        </cdr:cNvPr>
        <cdr:cNvSpPr txBox="1"/>
      </cdr:nvSpPr>
      <cdr:spPr>
        <a:xfrm xmlns:a="http://schemas.openxmlformats.org/drawingml/2006/main">
          <a:off x="0" y="19050"/>
          <a:ext cx="4286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UY" sz="1050" b="1" kern="1200">
              <a:solidFill>
                <a:schemeClr val="tx1">
                  <a:lumMod val="75000"/>
                  <a:lumOff val="25000"/>
                </a:schemeClr>
              </a:solidFill>
            </a:rPr>
            <a:t>T °C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argas.gob.ar/secciones/transporte-y-distribucion/dod-proyeccion-semanal.php" TargetMode="External"/><Relationship Id="rId2" Type="http://schemas.openxmlformats.org/officeDocument/2006/relationships/hyperlink" Target="https://www.meteored.com.ar/" TargetMode="External"/><Relationship Id="rId1" Type="http://schemas.openxmlformats.org/officeDocument/2006/relationships/hyperlink" Target="https://www.tiempo3.com/south-america/argentina/tucuman/san-miguel-de-tucuman?page=past-weathe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EF34-339B-4FCD-91EA-91F4428E06CF}">
  <sheetPr>
    <pageSetUpPr fitToPage="1"/>
  </sheetPr>
  <dimension ref="B3:AD94"/>
  <sheetViews>
    <sheetView showGridLines="0" topLeftCell="A11" zoomScale="70" zoomScaleNormal="70" workbookViewId="0">
      <selection activeCell="T7" sqref="T7"/>
    </sheetView>
  </sheetViews>
  <sheetFormatPr baseColWidth="10" defaultRowHeight="14.5" x14ac:dyDescent="0.35"/>
  <cols>
    <col min="1" max="1" width="4" customWidth="1"/>
    <col min="2" max="2" width="14.26953125" customWidth="1"/>
    <col min="3" max="3" width="19.453125" customWidth="1"/>
    <col min="4" max="4" width="14.7265625" customWidth="1"/>
    <col min="5" max="5" width="18" customWidth="1"/>
    <col min="6" max="6" width="10" customWidth="1"/>
    <col min="7" max="7" width="14.26953125" customWidth="1"/>
    <col min="8" max="8" width="19.453125" customWidth="1"/>
    <col min="9" max="9" width="14.81640625" customWidth="1"/>
    <col min="10" max="10" width="18.1796875" customWidth="1"/>
    <col min="11" max="11" width="10" customWidth="1"/>
    <col min="12" max="12" width="14.453125" customWidth="1"/>
    <col min="13" max="13" width="19.453125" customWidth="1"/>
    <col min="14" max="14" width="18.1796875" customWidth="1"/>
    <col min="15" max="15" width="2.453125" customWidth="1"/>
    <col min="16" max="16" width="2.1796875" customWidth="1"/>
    <col min="17" max="17" width="18.453125" customWidth="1"/>
    <col min="18" max="18" width="3.453125" customWidth="1"/>
    <col min="19" max="19" width="13" customWidth="1"/>
    <col min="20" max="20" width="16.453125" customWidth="1"/>
  </cols>
  <sheetData>
    <row r="3" spans="2:21" x14ac:dyDescent="0.35">
      <c r="U3" s="40"/>
    </row>
    <row r="7" spans="2:21" ht="17.5" x14ac:dyDescent="0.35">
      <c r="B7" s="41" t="s">
        <v>1036</v>
      </c>
    </row>
    <row r="9" spans="2:21" s="161" customFormat="1" ht="25" customHeight="1" x14ac:dyDescent="0.35">
      <c r="B9" s="47" t="s">
        <v>1047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2:21" s="161" customFormat="1" ht="25" customHeight="1" x14ac:dyDescent="0.35">
      <c r="B10" s="47" t="s">
        <v>1048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2:21" s="161" customFormat="1" ht="25" customHeight="1" x14ac:dyDescent="0.35">
      <c r="B11" s="47" t="s">
        <v>1049</v>
      </c>
    </row>
    <row r="12" spans="2:21" s="161" customFormat="1" ht="25" customHeight="1" x14ac:dyDescent="0.35">
      <c r="B12" s="47" t="s">
        <v>1050</v>
      </c>
      <c r="C12" s="47"/>
      <c r="D12" s="47"/>
      <c r="E12" s="47"/>
      <c r="F12" s="210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</row>
    <row r="13" spans="2:21" s="161" customFormat="1" ht="25" customHeight="1" x14ac:dyDescent="0.35">
      <c r="B13" s="47" t="s">
        <v>1051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</row>
    <row r="14" spans="2:21" s="161" customFormat="1" ht="25" customHeight="1" x14ac:dyDescent="0.35">
      <c r="B14" s="47" t="s">
        <v>1052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</row>
    <row r="15" spans="2:21" ht="18" customHeight="1" thickBot="1" x14ac:dyDescent="0.4"/>
    <row r="16" spans="2:21" ht="17.25" customHeight="1" thickBot="1" x14ac:dyDescent="0.4">
      <c r="B16" s="272" t="s">
        <v>75</v>
      </c>
      <c r="C16" s="273"/>
      <c r="D16" s="273"/>
      <c r="E16" s="274"/>
      <c r="G16" s="272" t="s">
        <v>77</v>
      </c>
      <c r="H16" s="273"/>
      <c r="I16" s="273"/>
      <c r="J16" s="274"/>
      <c r="L16" s="272" t="s">
        <v>1023</v>
      </c>
      <c r="M16" s="273"/>
      <c r="N16" s="274"/>
    </row>
    <row r="17" spans="2:25" ht="35.25" customHeight="1" x14ac:dyDescent="0.35">
      <c r="B17" s="53" t="s">
        <v>69</v>
      </c>
      <c r="C17" s="54" t="s">
        <v>76</v>
      </c>
      <c r="D17" s="55" t="s">
        <v>70</v>
      </c>
      <c r="E17" s="56" t="s">
        <v>71</v>
      </c>
      <c r="F17" s="49"/>
      <c r="G17" s="53" t="s">
        <v>69</v>
      </c>
      <c r="H17" s="54" t="s">
        <v>72</v>
      </c>
      <c r="I17" s="55" t="s">
        <v>70</v>
      </c>
      <c r="J17" s="56" t="s">
        <v>71</v>
      </c>
      <c r="L17" s="82" t="s">
        <v>69</v>
      </c>
      <c r="M17" s="83" t="s">
        <v>73</v>
      </c>
      <c r="N17" s="84" t="s">
        <v>74</v>
      </c>
    </row>
    <row r="18" spans="2:25" ht="19.5" customHeight="1" x14ac:dyDescent="0.35">
      <c r="B18" s="57">
        <f ca="1">+TODAY()-1</f>
        <v>46123</v>
      </c>
      <c r="C18" s="51">
        <f ca="1">+VLOOKUP(B18,'Conv. valores'!$B$8:$V$25,14)</f>
        <v>235.81</v>
      </c>
      <c r="D18" s="167"/>
      <c r="E18" s="58" t="str">
        <f ca="1">+VLOOKUP(B18,Datos!$A$6:$AO$8260,36)</f>
        <v>ALERTA</v>
      </c>
      <c r="F18" s="49"/>
      <c r="G18" s="57">
        <f ca="1">+B18</f>
        <v>46123</v>
      </c>
      <c r="H18" s="51">
        <f ca="1">+VLOOKUP(G18,'Conv. valores'!$B$8:$V$25,18)</f>
        <v>134.07248000000001</v>
      </c>
      <c r="I18" s="167"/>
      <c r="J18" s="58" t="str">
        <f ca="1">+VLOOKUP(G18,Datos!$A$6:$AO$8260,41)</f>
        <v>NORMAL</v>
      </c>
      <c r="L18" s="57">
        <f ca="1">+G18</f>
        <v>46123</v>
      </c>
      <c r="M18" s="50">
        <f ca="1">+VLOOKUP(L18,Datos!$A$6:$T$260,19)</f>
        <v>0</v>
      </c>
      <c r="N18" s="63">
        <f ca="1">+VLOOKUP(L18,Datos!$A$5:$AV$860,48)</f>
        <v>0</v>
      </c>
    </row>
    <row r="19" spans="2:25" ht="19.5" customHeight="1" x14ac:dyDescent="0.35">
      <c r="B19" s="57">
        <f ca="1">+TODAY()</f>
        <v>46124</v>
      </c>
      <c r="C19" s="51">
        <f ca="1">+VLOOKUP(B19,'Conv. valores'!$B$8:$V$25,14)</f>
        <v>0</v>
      </c>
      <c r="D19" s="167">
        <f ca="1">+C19-C18</f>
        <v>-235.81</v>
      </c>
      <c r="E19" s="58" t="str">
        <f ca="1">+VLOOKUP(B19,Datos!$A$6:$AO$8260,36)</f>
        <v>ALERTA</v>
      </c>
      <c r="F19" s="49"/>
      <c r="G19" s="57">
        <f ca="1">+TODAY()</f>
        <v>46124</v>
      </c>
      <c r="H19" s="51">
        <f ca="1">+VLOOKUP(G19,'Conv. valores'!$B$8:$V$25,18)</f>
        <v>0</v>
      </c>
      <c r="I19" s="167">
        <f ca="1">+H19-H18</f>
        <v>-134.07248000000001</v>
      </c>
      <c r="J19" s="58" t="str">
        <f ca="1">+VLOOKUP(G19,Datos!$A$6:$AO$8260,41)</f>
        <v>NORMAL</v>
      </c>
      <c r="L19" s="57">
        <f ca="1">+TODAY()</f>
        <v>46124</v>
      </c>
      <c r="M19" s="50">
        <f ca="1">+VLOOKUP(L19,Datos!$A$6:$T$260,19)</f>
        <v>0</v>
      </c>
      <c r="N19" s="63">
        <f ca="1">+VLOOKUP(L19,Datos!$A$5:$AV$860,48)</f>
        <v>0</v>
      </c>
      <c r="P19" s="52"/>
    </row>
    <row r="20" spans="2:25" ht="20.25" customHeight="1" thickBot="1" x14ac:dyDescent="0.4">
      <c r="B20" s="209">
        <f ca="1">+TODAY()+1</f>
        <v>46125</v>
      </c>
      <c r="C20" s="62">
        <f ca="1">+VLOOKUP(B20,'Conv. valores'!$B$8:$V$25,14)</f>
        <v>0</v>
      </c>
      <c r="D20" s="168">
        <f ca="1">+C20-C19</f>
        <v>0</v>
      </c>
      <c r="E20" s="61" t="str">
        <f ca="1">+VLOOKUP(B20,Datos!$A$6:$AO$8260,36)</f>
        <v>NORMAL</v>
      </c>
      <c r="F20" s="49"/>
      <c r="G20" s="209">
        <f ca="1">+TODAY()+1</f>
        <v>46125</v>
      </c>
      <c r="H20" s="62">
        <f ca="1">+VLOOKUP(G20,'Conv. valores'!$B$8:$V$25,18)</f>
        <v>0</v>
      </c>
      <c r="I20" s="168">
        <f ca="1">+H20-H19</f>
        <v>0</v>
      </c>
      <c r="J20" s="61" t="str">
        <f ca="1">+VLOOKUP(G20,Datos!$A$6:$AO$8260,41)</f>
        <v>NORMAL</v>
      </c>
      <c r="L20" s="209">
        <f ca="1">+TODAY()+1</f>
        <v>46125</v>
      </c>
      <c r="M20" s="60">
        <f ca="1">+VLOOKUP(L20,Datos!$A$6:$T$260,19)</f>
        <v>0</v>
      </c>
      <c r="N20" s="64">
        <f ca="1">+N19-M20</f>
        <v>0</v>
      </c>
    </row>
    <row r="21" spans="2:25" ht="17.25" customHeight="1" x14ac:dyDescent="0.35">
      <c r="B21" s="81" t="s">
        <v>1045</v>
      </c>
      <c r="C21" s="49"/>
      <c r="D21" s="49"/>
      <c r="E21" s="49"/>
      <c r="F21" s="49"/>
      <c r="G21" s="81" t="s">
        <v>84</v>
      </c>
      <c r="H21" s="48"/>
    </row>
    <row r="22" spans="2:25" ht="17.25" hidden="1" customHeight="1" x14ac:dyDescent="0.35">
      <c r="B22" s="81"/>
      <c r="C22" s="49"/>
      <c r="D22" s="49"/>
      <c r="E22" s="49"/>
      <c r="F22" s="49"/>
      <c r="G22" s="81"/>
    </row>
    <row r="23" spans="2:25" ht="17.25" hidden="1" customHeight="1" thickBot="1" x14ac:dyDescent="0.4">
      <c r="B23" s="224" t="s">
        <v>1031</v>
      </c>
      <c r="C23" s="225"/>
      <c r="D23" s="225"/>
      <c r="E23" s="49"/>
      <c r="F23" s="49"/>
      <c r="G23" s="81"/>
    </row>
    <row r="24" spans="2:25" ht="17.25" hidden="1" customHeight="1" x14ac:dyDescent="0.35">
      <c r="E24" s="49"/>
      <c r="F24" s="49"/>
      <c r="H24" s="275" t="s">
        <v>1035</v>
      </c>
      <c r="I24" s="276"/>
    </row>
    <row r="25" spans="2:25" ht="17.25" hidden="1" customHeight="1" thickBot="1" x14ac:dyDescent="0.4">
      <c r="B25" s="201" t="s">
        <v>1033</v>
      </c>
      <c r="C25" s="49"/>
      <c r="D25" s="49"/>
      <c r="E25" s="49"/>
      <c r="F25" s="49"/>
      <c r="G25" s="206" t="s">
        <v>1034</v>
      </c>
      <c r="H25" s="207">
        <v>33.700000000000003</v>
      </c>
      <c r="I25" s="208">
        <v>37.200000000000003</v>
      </c>
    </row>
    <row r="26" spans="2:25" ht="17.25" hidden="1" customHeight="1" x14ac:dyDescent="0.35">
      <c r="B26" s="196" t="s">
        <v>45</v>
      </c>
      <c r="C26" s="197" t="s">
        <v>1026</v>
      </c>
      <c r="D26" s="198" t="s">
        <v>1032</v>
      </c>
      <c r="G26" s="196" t="s">
        <v>45</v>
      </c>
      <c r="H26" s="197" t="s">
        <v>1027</v>
      </c>
      <c r="I26" s="198" t="s">
        <v>1028</v>
      </c>
      <c r="Y26" s="81"/>
    </row>
    <row r="27" spans="2:25" ht="17.25" hidden="1" customHeight="1" x14ac:dyDescent="0.35">
      <c r="B27" s="199">
        <f ca="1">+TODAY()</f>
        <v>46124</v>
      </c>
      <c r="C27" s="202">
        <f ca="1">+VLOOKUP(B27,Datos!$CC$77:$CI$260,2)-8.5</f>
        <v>0</v>
      </c>
      <c r="D27" s="204">
        <f ca="1">+C27/-8.5</f>
        <v>0</v>
      </c>
      <c r="G27" s="199">
        <v>46006</v>
      </c>
      <c r="H27" s="192">
        <f ca="1">+VLOOKUP(B27,Datos!$CC$77:$CI$260,4)</f>
        <v>0</v>
      </c>
      <c r="I27" s="193">
        <f ca="1">+VLOOKUP(B27,Datos!$CC$77:$CI$260,6)</f>
        <v>-0.5</v>
      </c>
    </row>
    <row r="28" spans="2:25" ht="17.25" hidden="1" customHeight="1" x14ac:dyDescent="0.35">
      <c r="B28" s="199">
        <f ca="1">+B27+1</f>
        <v>46125</v>
      </c>
      <c r="C28" s="202">
        <f ca="1">+VLOOKUP(B28,Datos!$CC$77:$CI$260,2)-8.5</f>
        <v>0</v>
      </c>
      <c r="D28" s="204">
        <f t="shared" ref="D28" ca="1" si="0">+C28/-8.5</f>
        <v>0</v>
      </c>
      <c r="G28" s="199">
        <f>+G27+1</f>
        <v>46007</v>
      </c>
      <c r="H28" s="192">
        <f ca="1">+VLOOKUP(B28,Datos!$CC$77:$CI$260,4)</f>
        <v>0</v>
      </c>
      <c r="I28" s="193">
        <f ca="1">+VLOOKUP(B28,Datos!$CC$77:$CI$260,6)</f>
        <v>-0.5</v>
      </c>
    </row>
    <row r="29" spans="2:25" ht="17.25" customHeight="1" x14ac:dyDescent="0.35">
      <c r="B29" s="81"/>
      <c r="C29" s="49"/>
      <c r="D29" s="49"/>
      <c r="E29" s="49"/>
    </row>
    <row r="30" spans="2:25" ht="17.25" customHeight="1" x14ac:dyDescent="0.35">
      <c r="B30" s="81"/>
      <c r="C30" s="49"/>
      <c r="D30" s="49"/>
      <c r="E30" s="49"/>
    </row>
    <row r="31" spans="2:25" ht="17.25" customHeight="1" x14ac:dyDescent="0.35">
      <c r="B31" s="81"/>
      <c r="C31" s="49"/>
      <c r="D31" s="49"/>
      <c r="E31" s="49"/>
    </row>
    <row r="32" spans="2:25" ht="17.25" customHeight="1" x14ac:dyDescent="0.35">
      <c r="C32" s="49"/>
      <c r="D32" s="49"/>
      <c r="E32" s="49"/>
    </row>
    <row r="33" spans="2:8" ht="17.25" customHeight="1" x14ac:dyDescent="0.35">
      <c r="C33" s="93"/>
      <c r="D33" s="94"/>
      <c r="E33" s="49"/>
      <c r="F33" s="49"/>
      <c r="G33" s="81"/>
      <c r="H33" s="48"/>
    </row>
    <row r="34" spans="2:8" ht="17.25" customHeight="1" x14ac:dyDescent="0.35">
      <c r="C34" s="93"/>
      <c r="D34" s="94"/>
      <c r="E34" s="49"/>
      <c r="F34" s="49"/>
      <c r="G34" s="81"/>
      <c r="H34" s="48"/>
    </row>
    <row r="35" spans="2:8" ht="17.25" customHeight="1" x14ac:dyDescent="0.35">
      <c r="C35" s="49"/>
      <c r="D35" s="49"/>
      <c r="E35" s="49"/>
      <c r="F35" s="49"/>
      <c r="G35" s="81"/>
      <c r="H35" s="48"/>
    </row>
    <row r="36" spans="2:8" ht="17" x14ac:dyDescent="0.35">
      <c r="B36" s="43"/>
    </row>
    <row r="37" spans="2:8" ht="17" x14ac:dyDescent="0.35">
      <c r="B37" s="43"/>
    </row>
    <row r="93" spans="30:30" x14ac:dyDescent="0.35">
      <c r="AD93" s="96"/>
    </row>
    <row r="94" spans="30:30" x14ac:dyDescent="0.35">
      <c r="AD94" s="103"/>
    </row>
  </sheetData>
  <mergeCells count="4">
    <mergeCell ref="B16:E16"/>
    <mergeCell ref="G16:J16"/>
    <mergeCell ref="L16:N16"/>
    <mergeCell ref="H24:I24"/>
  </mergeCells>
  <conditionalFormatting sqref="C18:C20">
    <cfRule type="expression" dxfId="22" priority="7">
      <formula>E18="CRITICO"</formula>
    </cfRule>
    <cfRule type="expression" dxfId="21" priority="10">
      <formula>+C18&gt;230</formula>
    </cfRule>
    <cfRule type="expression" dxfId="20" priority="11">
      <formula>+E18="ALERTA"</formula>
    </cfRule>
  </conditionalFormatting>
  <conditionalFormatting sqref="E18:E20 J18:J20">
    <cfRule type="containsText" dxfId="19" priority="8" operator="containsText" text="CRITICO">
      <formula>NOT(ISERROR(SEARCH("CRITICO",E18)))</formula>
    </cfRule>
    <cfRule type="containsText" dxfId="18" priority="9" operator="containsText" text="ALERTA">
      <formula>NOT(ISERROR(SEARCH("ALERTA",E18)))</formula>
    </cfRule>
  </conditionalFormatting>
  <conditionalFormatting sqref="H18:H20">
    <cfRule type="expression" dxfId="17" priority="1">
      <formula>H18&lt;120</formula>
    </cfRule>
    <cfRule type="expression" dxfId="16" priority="2">
      <formula>J18="CRITICO"</formula>
    </cfRule>
    <cfRule type="expression" dxfId="15" priority="5">
      <formula>+H18&gt;135</formula>
    </cfRule>
    <cfRule type="expression" dxfId="14" priority="6">
      <formula>+J18="ALERTA"</formula>
    </cfRule>
  </conditionalFormatting>
  <printOptions horizontalCentered="1" verticalCentered="1"/>
  <pageMargins left="0.70866141732283472" right="0.51181102362204722" top="0.74803149606299213" bottom="0.74803149606299213" header="0.31496062992125984" footer="0.31496062992125984"/>
  <pageSetup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3FB9-9474-4472-8309-453F730DFAE7}">
  <sheetPr codeName="Hoja1">
    <pageSetUpPr fitToPage="1"/>
  </sheetPr>
  <dimension ref="B3:AN100"/>
  <sheetViews>
    <sheetView showGridLines="0" tabSelected="1" topLeftCell="A7" zoomScale="70" zoomScaleNormal="70" workbookViewId="0">
      <selection activeCell="F14" sqref="F14"/>
    </sheetView>
  </sheetViews>
  <sheetFormatPr baseColWidth="10" defaultRowHeight="14.5" x14ac:dyDescent="0.35"/>
  <cols>
    <col min="1" max="1" width="3.54296875" customWidth="1"/>
    <col min="2" max="2" width="14.26953125" customWidth="1"/>
    <col min="3" max="3" width="19.453125" customWidth="1"/>
    <col min="4" max="4" width="14.7265625" customWidth="1"/>
    <col min="5" max="5" width="18" customWidth="1"/>
    <col min="6" max="6" width="10" customWidth="1"/>
    <col min="7" max="7" width="14.26953125" customWidth="1"/>
    <col min="8" max="8" width="19.453125" customWidth="1"/>
    <col min="9" max="9" width="14.81640625" customWidth="1"/>
    <col min="10" max="10" width="18.1796875" customWidth="1"/>
    <col min="11" max="11" width="10" customWidth="1"/>
    <col min="12" max="12" width="14.453125" customWidth="1"/>
    <col min="13" max="13" width="19.453125" customWidth="1"/>
    <col min="14" max="14" width="18.1796875" customWidth="1"/>
    <col min="15" max="15" width="1.81640625" customWidth="1"/>
    <col min="16" max="16" width="2.1796875" customWidth="1"/>
    <col min="17" max="17" width="13.453125" customWidth="1"/>
    <col min="18" max="18" width="3.453125" customWidth="1"/>
    <col min="19" max="19" width="13" customWidth="1"/>
    <col min="20" max="20" width="16.453125" customWidth="1"/>
  </cols>
  <sheetData>
    <row r="3" spans="2:21" x14ac:dyDescent="0.35">
      <c r="U3" s="40"/>
    </row>
    <row r="7" spans="2:21" ht="17.5" x14ac:dyDescent="0.35">
      <c r="B7" s="41" t="s">
        <v>65</v>
      </c>
    </row>
    <row r="9" spans="2:21" s="161" customFormat="1" ht="25" customHeight="1" x14ac:dyDescent="0.35">
      <c r="B9" s="47" t="s">
        <v>1057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2:21" s="161" customFormat="1" ht="25" customHeight="1" x14ac:dyDescent="0.35">
      <c r="B10" s="47" t="s">
        <v>1053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2:21" s="161" customFormat="1" ht="25" customHeight="1" x14ac:dyDescent="0.35">
      <c r="B11" s="47" t="s">
        <v>1056</v>
      </c>
    </row>
    <row r="12" spans="2:21" s="161" customFormat="1" ht="25" customHeight="1" x14ac:dyDescent="0.35">
      <c r="B12" s="47" t="s">
        <v>1058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</row>
    <row r="13" spans="2:21" s="161" customFormat="1" ht="25" customHeight="1" x14ac:dyDescent="0.35">
      <c r="B13" s="47" t="s">
        <v>1055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</row>
    <row r="14" spans="2:21" s="161" customFormat="1" ht="25" customHeight="1" x14ac:dyDescent="0.35">
      <c r="B14" s="47" t="s">
        <v>1054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</row>
    <row r="15" spans="2:21" s="161" customFormat="1" ht="25" customHeight="1" x14ac:dyDescent="0.35">
      <c r="B15" s="47" t="s">
        <v>1059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</row>
    <row r="16" spans="2:21" ht="18" customHeight="1" thickBot="1" x14ac:dyDescent="0.4"/>
    <row r="17" spans="2:40" ht="17.25" customHeight="1" thickBot="1" x14ac:dyDescent="0.4">
      <c r="B17" s="272" t="s">
        <v>75</v>
      </c>
      <c r="C17" s="273"/>
      <c r="D17" s="273"/>
      <c r="E17" s="274"/>
      <c r="G17" s="272" t="s">
        <v>77</v>
      </c>
      <c r="H17" s="273"/>
      <c r="I17" s="273"/>
      <c r="J17" s="274"/>
      <c r="L17" s="272" t="s">
        <v>1023</v>
      </c>
      <c r="M17" s="273"/>
      <c r="N17" s="274"/>
    </row>
    <row r="18" spans="2:40" ht="35.25" customHeight="1" x14ac:dyDescent="0.35">
      <c r="B18" s="53" t="s">
        <v>69</v>
      </c>
      <c r="C18" s="54" t="s">
        <v>76</v>
      </c>
      <c r="D18" s="55" t="s">
        <v>70</v>
      </c>
      <c r="E18" s="56" t="s">
        <v>71</v>
      </c>
      <c r="F18" s="49"/>
      <c r="G18" s="53" t="s">
        <v>69</v>
      </c>
      <c r="H18" s="54" t="s">
        <v>72</v>
      </c>
      <c r="I18" s="55" t="s">
        <v>70</v>
      </c>
      <c r="J18" s="56" t="s">
        <v>71</v>
      </c>
      <c r="L18" s="82" t="s">
        <v>69</v>
      </c>
      <c r="M18" s="83" t="s">
        <v>73</v>
      </c>
      <c r="N18" s="84" t="s">
        <v>74</v>
      </c>
    </row>
    <row r="19" spans="2:40" ht="19.5" customHeight="1" x14ac:dyDescent="0.35">
      <c r="B19" s="57">
        <f ca="1">+TODAY()-3</f>
        <v>46121</v>
      </c>
      <c r="C19" s="51">
        <f ca="1">+VLOOKUP(B19,'Conv. valores'!$B$8:$V$25,14)</f>
        <v>226.87</v>
      </c>
      <c r="D19" s="167">
        <f ca="1">+C19-VLOOKUP(TODAY()-4,'Conv. valores'!B8:V25,14)</f>
        <v>-1.6299999999999955</v>
      </c>
      <c r="E19" s="58" t="str">
        <f ca="1">+VLOOKUP(B19,Datos!$A$6:$AO$860,36)</f>
        <v>NORMAL</v>
      </c>
      <c r="F19" s="49"/>
      <c r="G19" s="57">
        <f ca="1">+TODAY()-3</f>
        <v>46121</v>
      </c>
      <c r="H19" s="51">
        <f ca="1">+VLOOKUP(G19,'Conv. valores'!$B$8:$V$25,18)</f>
        <v>130.63668000000001</v>
      </c>
      <c r="I19" s="167">
        <f ca="1">+H19-VLOOKUP(TODAY()-4,'Conv. valores'!B8:V25,18)</f>
        <v>3.5047900000000141</v>
      </c>
      <c r="J19" s="58" t="str">
        <f ca="1">+VLOOKUP(G19,Datos!$A$6:$AO$860,41)</f>
        <v>NORMAL</v>
      </c>
      <c r="L19" s="57">
        <f ca="1">+TODAY()-3</f>
        <v>46121</v>
      </c>
      <c r="M19" s="50">
        <f ca="1">+VLOOKUP(L19,Datos!$A$6:$T$2600,19)</f>
        <v>0</v>
      </c>
      <c r="N19" s="63">
        <f ca="1">+VLOOKUP(L19,Datos!$A$5:$AV$860,48)</f>
        <v>0</v>
      </c>
    </row>
    <row r="20" spans="2:40" ht="19.5" customHeight="1" x14ac:dyDescent="0.35">
      <c r="B20" s="57">
        <f ca="1">+TODAY()-2</f>
        <v>46122</v>
      </c>
      <c r="C20" s="51">
        <f ca="1">+VLOOKUP(B20,'Conv. valores'!$B$8:$V$25,14)</f>
        <v>229.32</v>
      </c>
      <c r="D20" s="167">
        <f ca="1">+C20-C19</f>
        <v>2.4499999999999886</v>
      </c>
      <c r="E20" s="58" t="str">
        <f ca="1">+VLOOKUP(B20,Datos!$A$6:$AO$860,36)</f>
        <v>ALERTA</v>
      </c>
      <c r="F20" s="49"/>
      <c r="G20" s="57">
        <f ca="1">+TODAY()-2</f>
        <v>46122</v>
      </c>
      <c r="H20" s="51">
        <f ca="1">+VLOOKUP(G20,'Conv. valores'!$B$8:$V$25,18)</f>
        <v>130.55520999999999</v>
      </c>
      <c r="I20" s="167">
        <f ca="1">+H20-H19</f>
        <v>-8.1470000000024356E-2</v>
      </c>
      <c r="J20" s="58" t="str">
        <f ca="1">+VLOOKUP(G20,Datos!$A$6:$AO$860,41)</f>
        <v>NORMAL</v>
      </c>
      <c r="L20" s="57">
        <f ca="1">+TODAY()-2</f>
        <v>46122</v>
      </c>
      <c r="M20" s="50">
        <f ca="1">+VLOOKUP(L20,Datos!$A$6:$T$2600,19)</f>
        <v>0</v>
      </c>
      <c r="N20" s="63">
        <f ca="1">+VLOOKUP(L20,Datos!$A$5:$AV$860,48)</f>
        <v>0</v>
      </c>
    </row>
    <row r="21" spans="2:40" ht="19.5" customHeight="1" x14ac:dyDescent="0.35">
      <c r="B21" s="57">
        <f ca="1">+TODAY()-1</f>
        <v>46123</v>
      </c>
      <c r="C21" s="51">
        <f ca="1">+VLOOKUP(B21,'Conv. valores'!$B$8:$V$25,14)</f>
        <v>235.81</v>
      </c>
      <c r="D21" s="167">
        <f ca="1">+C21-C20</f>
        <v>6.4900000000000091</v>
      </c>
      <c r="E21" s="58" t="str">
        <f ca="1">+VLOOKUP(B21,Datos!$A$6:$AO$860,36)</f>
        <v>ALERTA</v>
      </c>
      <c r="F21" s="49"/>
      <c r="G21" s="57">
        <f ca="1">+TODAY()-1</f>
        <v>46123</v>
      </c>
      <c r="H21" s="51">
        <f ca="1">+VLOOKUP(G21,'Conv. valores'!$B$8:$V$25,18)</f>
        <v>134.07248000000001</v>
      </c>
      <c r="I21" s="167">
        <f ca="1">+H21-H20</f>
        <v>3.5172700000000248</v>
      </c>
      <c r="J21" s="58" t="str">
        <f ca="1">+VLOOKUP(G21,Datos!$A$6:$AO$860,41)</f>
        <v>NORMAL</v>
      </c>
      <c r="L21" s="57">
        <f ca="1">+TODAY()-1</f>
        <v>46123</v>
      </c>
      <c r="M21" s="50">
        <f ca="1">+VLOOKUP(L21,Datos!$A$6:$T$2600,19)</f>
        <v>0</v>
      </c>
      <c r="N21" s="63">
        <f ca="1">+VLOOKUP(L21,Datos!$A$5:$AV$860,48)</f>
        <v>0</v>
      </c>
      <c r="P21" s="52"/>
    </row>
    <row r="22" spans="2:40" ht="20.25" customHeight="1" thickBot="1" x14ac:dyDescent="0.4">
      <c r="B22" s="59">
        <f ca="1">+TODAY()</f>
        <v>46124</v>
      </c>
      <c r="C22" s="62">
        <f ca="1">+VLOOKUP(B22,'Conv. valores'!$B$8:$V$25,14)</f>
        <v>0</v>
      </c>
      <c r="D22" s="168">
        <f ca="1">+C22-C21</f>
        <v>-235.81</v>
      </c>
      <c r="E22" s="61" t="str">
        <f ca="1">+VLOOKUP(B22,Datos!$A$6:$AO$860,36)</f>
        <v>ALERTA</v>
      </c>
      <c r="F22" s="49"/>
      <c r="G22" s="59">
        <f ca="1">+TODAY()</f>
        <v>46124</v>
      </c>
      <c r="H22" s="62">
        <f ca="1">+VLOOKUP(G22,'Conv. valores'!$B$8:$V$25,18)</f>
        <v>0</v>
      </c>
      <c r="I22" s="168">
        <f ca="1">+H22-H21</f>
        <v>-134.07248000000001</v>
      </c>
      <c r="J22" s="61" t="str">
        <f ca="1">+VLOOKUP(G22,Datos!$A$6:$AO$860,41)</f>
        <v>NORMAL</v>
      </c>
      <c r="L22" s="59">
        <f ca="1">+TODAY()</f>
        <v>46124</v>
      </c>
      <c r="M22" s="60">
        <f ca="1">+VLOOKUP(L22,Datos!$A$6:$T$2600,19)</f>
        <v>0</v>
      </c>
      <c r="N22" s="64">
        <f ca="1">+VLOOKUP(L22,Datos!$A$5:$AV$860,48)</f>
        <v>0</v>
      </c>
    </row>
    <row r="23" spans="2:40" ht="17.25" customHeight="1" x14ac:dyDescent="0.35">
      <c r="B23" s="81" t="s">
        <v>1045</v>
      </c>
      <c r="C23" s="49"/>
      <c r="D23" s="49"/>
      <c r="E23" s="49"/>
      <c r="F23" s="49"/>
      <c r="G23" s="81" t="s">
        <v>84</v>
      </c>
      <c r="H23" s="48"/>
    </row>
    <row r="24" spans="2:40" ht="17.25" customHeight="1" thickBot="1" x14ac:dyDescent="0.4">
      <c r="B24" s="81"/>
      <c r="C24" s="49"/>
      <c r="D24" s="49"/>
      <c r="E24" s="49"/>
      <c r="F24" s="49"/>
      <c r="G24" s="81"/>
    </row>
    <row r="25" spans="2:40" ht="17.25" customHeight="1" x14ac:dyDescent="0.35">
      <c r="B25" s="201" t="s">
        <v>1031</v>
      </c>
      <c r="C25" s="49"/>
      <c r="D25" s="49"/>
      <c r="E25" s="49"/>
      <c r="F25" s="49"/>
      <c r="H25" s="275" t="s">
        <v>1035</v>
      </c>
      <c r="I25" s="276"/>
    </row>
    <row r="26" spans="2:40" ht="17.25" customHeight="1" thickBot="1" x14ac:dyDescent="0.4">
      <c r="B26" s="201" t="s">
        <v>1033</v>
      </c>
      <c r="C26" s="49"/>
      <c r="D26" s="49"/>
      <c r="E26" s="49"/>
      <c r="F26" s="49"/>
      <c r="G26" s="206" t="s">
        <v>1034</v>
      </c>
      <c r="H26" s="226">
        <v>33.700000000000003</v>
      </c>
      <c r="I26" s="227">
        <v>37.200000000000003</v>
      </c>
    </row>
    <row r="27" spans="2:40" ht="17.25" customHeight="1" x14ac:dyDescent="0.35">
      <c r="B27" s="196" t="s">
        <v>45</v>
      </c>
      <c r="C27" s="197" t="s">
        <v>1026</v>
      </c>
      <c r="D27" s="198" t="s">
        <v>1032</v>
      </c>
      <c r="G27" s="196" t="s">
        <v>45</v>
      </c>
      <c r="H27" s="197" t="s">
        <v>1027</v>
      </c>
      <c r="I27" s="198" t="s">
        <v>1028</v>
      </c>
      <c r="Y27" s="81"/>
    </row>
    <row r="28" spans="2:40" ht="17.25" customHeight="1" x14ac:dyDescent="0.35">
      <c r="B28" s="199">
        <f>+'Conv. valores'!B17</f>
        <v>46125</v>
      </c>
      <c r="C28" s="202">
        <f>+VLOOKUP(B28,Datos!$CC$77:$CI$660,2)-8.5</f>
        <v>-8.5</v>
      </c>
      <c r="D28" s="204">
        <f>+C28/-8.5</f>
        <v>1</v>
      </c>
      <c r="G28" s="199">
        <f>+B28</f>
        <v>46125</v>
      </c>
      <c r="H28" s="192">
        <f>+VLOOKUP(B28,Datos!$CC$77:$CI$660,4)</f>
        <v>0</v>
      </c>
      <c r="I28" s="193">
        <f>+VLOOKUP(B28,Datos!$CC$77:$CI$260,6)</f>
        <v>-0.5</v>
      </c>
    </row>
    <row r="29" spans="2:40" ht="17.25" customHeight="1" x14ac:dyDescent="0.35">
      <c r="B29" s="199">
        <f>+B28+1</f>
        <v>46126</v>
      </c>
      <c r="C29" s="202">
        <f>+VLOOKUP(B29,Datos!$CC$77:$CI$660,2)-8.5</f>
        <v>-8.5</v>
      </c>
      <c r="D29" s="204">
        <f t="shared" ref="D29:D35" si="0">+C29/-8.5</f>
        <v>1</v>
      </c>
      <c r="G29" s="199">
        <f>+G28+1</f>
        <v>46126</v>
      </c>
      <c r="H29" s="192">
        <f>+VLOOKUP(B29,Datos!$CC$77:$CI$660,4)</f>
        <v>0</v>
      </c>
      <c r="I29" s="193">
        <f>+VLOOKUP(B29,Datos!$CC$77:$CI$260,6)</f>
        <v>-0.5</v>
      </c>
    </row>
    <row r="30" spans="2:40" ht="17.25" customHeight="1" x14ac:dyDescent="0.35">
      <c r="B30" s="199">
        <f t="shared" ref="B30:B34" si="1">+B29+1</f>
        <v>46127</v>
      </c>
      <c r="C30" s="202">
        <f>+VLOOKUP(B30,Datos!$CC$77:$CI$660,2)-8.5</f>
        <v>-8.5</v>
      </c>
      <c r="D30" s="204">
        <f t="shared" si="0"/>
        <v>1</v>
      </c>
      <c r="G30" s="199">
        <f t="shared" ref="G30:G34" si="2">+G29+1</f>
        <v>46127</v>
      </c>
      <c r="H30" s="192">
        <f>+VLOOKUP(B30,Datos!$CC$77:$CI$660,4)</f>
        <v>0</v>
      </c>
      <c r="I30" s="193">
        <f>+VLOOKUP(B30,Datos!$CC$77:$CI$260,6)</f>
        <v>-0.5</v>
      </c>
    </row>
    <row r="31" spans="2:40" ht="17.25" customHeight="1" x14ac:dyDescent="0.35">
      <c r="B31" s="199">
        <f t="shared" si="1"/>
        <v>46128</v>
      </c>
      <c r="C31" s="202">
        <f>+VLOOKUP(B31,Datos!$CC$77:$CI$660,2)-8.5</f>
        <v>-8.5</v>
      </c>
      <c r="D31" s="204">
        <f t="shared" si="0"/>
        <v>1</v>
      </c>
      <c r="G31" s="199">
        <f t="shared" si="2"/>
        <v>46128</v>
      </c>
      <c r="H31" s="192">
        <f>+VLOOKUP(B31,Datos!$CC$77:$CI$660,4)</f>
        <v>0</v>
      </c>
      <c r="I31" s="193">
        <f>+VLOOKUP(B31,Datos!$CC$77:$CI$260,6)</f>
        <v>-0.5</v>
      </c>
      <c r="AL31" s="95" t="s">
        <v>1002</v>
      </c>
    </row>
    <row r="32" spans="2:40" ht="17.25" customHeight="1" x14ac:dyDescent="0.35">
      <c r="B32" s="199">
        <f t="shared" si="1"/>
        <v>46129</v>
      </c>
      <c r="C32" s="202">
        <f>+VLOOKUP(B32,Datos!$CC$77:$CI$660,2)-8.5</f>
        <v>-8.5</v>
      </c>
      <c r="D32" s="204">
        <f t="shared" si="0"/>
        <v>1</v>
      </c>
      <c r="G32" s="199">
        <f t="shared" si="2"/>
        <v>46129</v>
      </c>
      <c r="H32" s="192">
        <f>+VLOOKUP(B32,Datos!$CC$77:$CI$660,4)</f>
        <v>0</v>
      </c>
      <c r="I32" s="193">
        <f>+VLOOKUP(B32,Datos!$CC$77:$CI$260,6)</f>
        <v>-0.5</v>
      </c>
      <c r="AL32" s="135" t="s">
        <v>45</v>
      </c>
      <c r="AM32" s="136" t="s">
        <v>86</v>
      </c>
      <c r="AN32" s="134" t="s">
        <v>89</v>
      </c>
    </row>
    <row r="33" spans="2:40" ht="17.25" customHeight="1" x14ac:dyDescent="0.35">
      <c r="B33" s="199">
        <f t="shared" si="1"/>
        <v>46130</v>
      </c>
      <c r="C33" s="202">
        <f>+VLOOKUP(B33,Datos!$CC$77:$CI$660,2)-8.5</f>
        <v>-8.5</v>
      </c>
      <c r="D33" s="204">
        <f t="shared" si="0"/>
        <v>1</v>
      </c>
      <c r="G33" s="199">
        <f t="shared" si="2"/>
        <v>46130</v>
      </c>
      <c r="H33" s="192">
        <f>+VLOOKUP(B33,Datos!$CC$77:$CI$660,4)</f>
        <v>0</v>
      </c>
      <c r="I33" s="193">
        <f>+VLOOKUP(B33,Datos!$CC$77:$CI$260,6)</f>
        <v>-0.5</v>
      </c>
      <c r="AL33" s="137" t="s">
        <v>91</v>
      </c>
      <c r="AM33" s="138">
        <f>+Hoja1!N11</f>
        <v>19.571428571428573</v>
      </c>
      <c r="AN33" s="138">
        <f>+Hoja1!O11</f>
        <v>22.514285714285712</v>
      </c>
    </row>
    <row r="34" spans="2:40" ht="17.25" customHeight="1" x14ac:dyDescent="0.35">
      <c r="B34" s="199">
        <f t="shared" si="1"/>
        <v>46131</v>
      </c>
      <c r="C34" s="202">
        <f>+VLOOKUP(B34,Datos!$CC$77:$CI$660,2)-8.5</f>
        <v>-8.5</v>
      </c>
      <c r="D34" s="204">
        <f t="shared" si="0"/>
        <v>1</v>
      </c>
      <c r="G34" s="199">
        <f t="shared" si="2"/>
        <v>46131</v>
      </c>
      <c r="H34" s="192">
        <f>+VLOOKUP(B34,Datos!$CC$77:$CI$660,4)</f>
        <v>0</v>
      </c>
      <c r="I34" s="193">
        <f>+VLOOKUP(B34,Datos!$CC$77:$CI$260,6)</f>
        <v>-0.5</v>
      </c>
      <c r="AL34" s="137" t="s">
        <v>90</v>
      </c>
      <c r="AM34" s="138">
        <f>+Hoja1!N12</f>
        <v>17.571428571428573</v>
      </c>
      <c r="AN34" s="138">
        <f>+Hoja1!O12</f>
        <v>25.31326530612245</v>
      </c>
    </row>
    <row r="35" spans="2:40" ht="17.25" customHeight="1" thickBot="1" x14ac:dyDescent="0.4">
      <c r="B35" s="200">
        <f>+B34+1</f>
        <v>46132</v>
      </c>
      <c r="C35" s="203">
        <f>+VLOOKUP(B35,Datos!$CC$77:$CI$660,2)-8.5</f>
        <v>-8.5</v>
      </c>
      <c r="D35" s="205">
        <f t="shared" si="0"/>
        <v>1</v>
      </c>
      <c r="G35" s="200">
        <f>+G34+1</f>
        <v>46132</v>
      </c>
      <c r="H35" s="194">
        <f>+VLOOKUP(B35,Datos!$CC$77:$CI$660,4)</f>
        <v>0</v>
      </c>
      <c r="I35" s="195">
        <f>+VLOOKUP(B35,Datos!$CC$77:$CI$260,6)</f>
        <v>-0.5</v>
      </c>
      <c r="AL35" s="139" t="s">
        <v>87</v>
      </c>
      <c r="AM35" s="140">
        <f>+Hoja1!N13</f>
        <v>-2</v>
      </c>
      <c r="AN35" s="140">
        <f>+Hoja1!O13</f>
        <v>2.7989795918367371</v>
      </c>
    </row>
    <row r="36" spans="2:40" ht="17.25" customHeight="1" x14ac:dyDescent="0.35">
      <c r="B36" s="81"/>
      <c r="C36" s="49"/>
      <c r="D36" s="49"/>
      <c r="E36" s="49"/>
      <c r="AL36" s="141" t="s">
        <v>88</v>
      </c>
      <c r="AM36" s="142">
        <f>+AM35/AN35</f>
        <v>-0.71454611738971863</v>
      </c>
      <c r="AN36" s="143"/>
    </row>
    <row r="37" spans="2:40" ht="17.25" customHeight="1" x14ac:dyDescent="0.35">
      <c r="B37" s="81"/>
      <c r="C37" s="49"/>
      <c r="D37" s="49"/>
      <c r="E37" s="49"/>
    </row>
    <row r="38" spans="2:40" ht="17.25" customHeight="1" x14ac:dyDescent="0.35">
      <c r="B38" s="81"/>
      <c r="C38" s="49"/>
      <c r="D38" s="49"/>
      <c r="E38" s="49"/>
    </row>
    <row r="39" spans="2:40" ht="17.25" customHeight="1" x14ac:dyDescent="0.35">
      <c r="C39" s="49"/>
      <c r="D39" s="49"/>
      <c r="E39" s="49"/>
    </row>
    <row r="40" spans="2:40" ht="17.25" customHeight="1" x14ac:dyDescent="0.35">
      <c r="C40" s="93"/>
      <c r="D40" s="94"/>
      <c r="E40" s="49"/>
      <c r="F40" s="49"/>
      <c r="G40" s="81"/>
      <c r="H40" s="48"/>
    </row>
    <row r="41" spans="2:40" ht="17.25" customHeight="1" x14ac:dyDescent="0.35">
      <c r="C41" s="93"/>
      <c r="D41" s="94"/>
      <c r="E41" s="49"/>
      <c r="F41" s="49"/>
      <c r="G41" s="81"/>
      <c r="H41" s="48"/>
    </row>
    <row r="42" spans="2:40" ht="17.25" customHeight="1" x14ac:dyDescent="0.35">
      <c r="C42" s="49"/>
      <c r="D42" s="49"/>
      <c r="E42" s="49"/>
      <c r="F42" s="49"/>
      <c r="G42" s="81"/>
      <c r="H42" s="48"/>
    </row>
    <row r="43" spans="2:40" ht="17" x14ac:dyDescent="0.35">
      <c r="B43" s="43"/>
    </row>
    <row r="44" spans="2:40" ht="17" x14ac:dyDescent="0.35">
      <c r="B44" s="43"/>
    </row>
    <row r="74" spans="23:23" x14ac:dyDescent="0.35">
      <c r="W74" t="s">
        <v>1046</v>
      </c>
    </row>
    <row r="99" spans="40:40" x14ac:dyDescent="0.35">
      <c r="AN99" s="96" t="s">
        <v>1007</v>
      </c>
    </row>
    <row r="100" spans="40:40" x14ac:dyDescent="0.35">
      <c r="AN100" s="103" t="s">
        <v>1009</v>
      </c>
    </row>
  </sheetData>
  <mergeCells count="4">
    <mergeCell ref="B17:E17"/>
    <mergeCell ref="G17:J17"/>
    <mergeCell ref="L17:N17"/>
    <mergeCell ref="H25:I25"/>
  </mergeCells>
  <conditionalFormatting sqref="C19:C22">
    <cfRule type="expression" dxfId="13" priority="10">
      <formula>E19="CRITICO"</formula>
    </cfRule>
    <cfRule type="expression" dxfId="12" priority="13">
      <formula>+C19&gt;230</formula>
    </cfRule>
    <cfRule type="expression" dxfId="11" priority="15">
      <formula>+E19="ALERTA"</formula>
    </cfRule>
  </conditionalFormatting>
  <conditionalFormatting sqref="E19:E22">
    <cfRule type="containsText" dxfId="10" priority="11" operator="containsText" text="CRITICO">
      <formula>NOT(ISERROR(SEARCH("CRITICO",E19)))</formula>
    </cfRule>
    <cfRule type="containsText" dxfId="9" priority="12" operator="containsText" text="ALERTA">
      <formula>NOT(ISERROR(SEARCH("ALERTA",E19)))</formula>
    </cfRule>
  </conditionalFormatting>
  <conditionalFormatting sqref="H19:H22">
    <cfRule type="expression" dxfId="8" priority="4">
      <formula>H19&lt;120</formula>
    </cfRule>
    <cfRule type="expression" dxfId="7" priority="5">
      <formula>J19="CRITICO"</formula>
    </cfRule>
    <cfRule type="expression" dxfId="6" priority="8">
      <formula>+H19&gt;135</formula>
    </cfRule>
    <cfRule type="expression" dxfId="5" priority="9">
      <formula>+J19="ALERTA"</formula>
    </cfRule>
  </conditionalFormatting>
  <conditionalFormatting sqref="J19:J22">
    <cfRule type="containsText" dxfId="4" priority="6" operator="containsText" text="CRITICO">
      <formula>NOT(ISERROR(SEARCH("CRITICO",J19)))</formula>
    </cfRule>
    <cfRule type="containsText" dxfId="3" priority="7" operator="containsText" text="ALERTA">
      <formula>NOT(ISERROR(SEARCH("ALERTA",J19)))</formula>
    </cfRule>
  </conditionalFormatting>
  <printOptions horizontalCentered="1" verticalCentered="1"/>
  <pageMargins left="3.937007874015748E-2" right="3.937007874015748E-2" top="0.35433070866141736" bottom="0.35433070866141736" header="0.31496062992125984" footer="0.31496062992125984"/>
  <pageSetup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948-6F63-45D2-97F0-E72430534C5A}">
  <sheetPr codeName="Hoja2"/>
  <dimension ref="A1:CV625"/>
  <sheetViews>
    <sheetView showGridLines="0" topLeftCell="AA1" zoomScaleNormal="100" workbookViewId="0">
      <pane ySplit="5" topLeftCell="A350" activePane="bottomLeft" state="frozen"/>
      <selection pane="bottomLeft" activeCell="AF362" sqref="AF362"/>
    </sheetView>
  </sheetViews>
  <sheetFormatPr baseColWidth="10" defaultColWidth="11.453125" defaultRowHeight="14.5" x14ac:dyDescent="0.35"/>
  <cols>
    <col min="1" max="1" width="12" style="1" customWidth="1"/>
    <col min="2" max="5" width="13" style="1" customWidth="1"/>
    <col min="6" max="6" width="13.26953125" style="1" customWidth="1"/>
    <col min="7" max="7" width="1.453125" style="1" customWidth="1"/>
    <col min="8" max="11" width="11.453125" style="1" customWidth="1"/>
    <col min="12" max="12" width="1.453125" style="1" customWidth="1"/>
    <col min="13" max="15" width="11.453125" style="1" customWidth="1"/>
    <col min="16" max="16" width="0.81640625" style="1" customWidth="1"/>
    <col min="17" max="19" width="12.1796875" style="1" customWidth="1"/>
    <col min="20" max="20" width="11.453125" style="1" customWidth="1"/>
    <col min="21" max="21" width="2.7265625" style="1" customWidth="1"/>
    <col min="22" max="29" width="11.453125" style="1" customWidth="1"/>
    <col min="30" max="30" width="11.453125" style="1"/>
    <col min="31" max="31" width="3.7265625" style="1" customWidth="1"/>
    <col min="32" max="32" width="12" style="1" customWidth="1"/>
    <col min="33" max="51" width="11.453125" style="1"/>
    <col min="52" max="52" width="15.1796875" style="1" customWidth="1"/>
    <col min="53" max="53" width="13.453125" style="1" customWidth="1"/>
    <col min="54" max="54" width="13.54296875" style="1" customWidth="1"/>
    <col min="55" max="55" width="11.453125" style="1"/>
    <col min="56" max="56" width="17.81640625" style="1" bestFit="1" customWidth="1"/>
    <col min="57" max="57" width="20.7265625" style="1" bestFit="1" customWidth="1"/>
    <col min="58" max="58" width="1.26953125" style="1" customWidth="1"/>
    <col min="59" max="61" width="11.453125" style="1"/>
    <col min="62" max="62" width="2.81640625" style="1" customWidth="1"/>
    <col min="63" max="77" width="11.453125" style="1"/>
    <col min="78" max="79" width="16.453125" style="1" customWidth="1"/>
    <col min="80" max="81" width="11.453125" style="1"/>
    <col min="82" max="83" width="14.54296875" style="1" customWidth="1"/>
    <col min="84" max="86" width="13.453125" style="1" customWidth="1"/>
    <col min="87" max="87" width="13.1796875" style="1" customWidth="1"/>
    <col min="88" max="90" width="11.453125" style="1"/>
    <col min="91" max="91" width="14.81640625" style="1" bestFit="1" customWidth="1"/>
    <col min="92" max="16384" width="11.453125" style="1"/>
  </cols>
  <sheetData>
    <row r="1" spans="1:100" x14ac:dyDescent="0.35">
      <c r="B1" s="39" t="s">
        <v>66</v>
      </c>
      <c r="D1" s="39" t="s">
        <v>67</v>
      </c>
      <c r="V1" s="13" t="s">
        <v>23</v>
      </c>
      <c r="BT1" s="1">
        <v>70</v>
      </c>
    </row>
    <row r="2" spans="1:100" ht="15" thickBot="1" x14ac:dyDescent="0.4">
      <c r="B2" s="13" t="s">
        <v>37</v>
      </c>
      <c r="V2" s="13" t="s">
        <v>34</v>
      </c>
    </row>
    <row r="3" spans="1:100" ht="15" thickBot="1" x14ac:dyDescent="0.4">
      <c r="B3" s="261" t="s">
        <v>36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3"/>
      <c r="V3" s="261" t="s">
        <v>35</v>
      </c>
      <c r="W3" s="262"/>
      <c r="X3" s="262"/>
      <c r="Y3" s="262"/>
      <c r="Z3" s="262"/>
      <c r="AA3" s="262"/>
      <c r="AB3" s="262"/>
      <c r="AC3" s="262"/>
      <c r="AD3" s="26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100" ht="15" thickBot="1" x14ac:dyDescent="0.4">
      <c r="H4" s="270" t="s">
        <v>5</v>
      </c>
      <c r="I4" s="270"/>
      <c r="J4" s="270"/>
      <c r="K4" s="270"/>
      <c r="M4" s="271" t="s">
        <v>10</v>
      </c>
      <c r="N4" s="271"/>
      <c r="O4" s="271"/>
      <c r="Q4" s="271" t="s">
        <v>33</v>
      </c>
      <c r="R4" s="271"/>
      <c r="S4" s="271"/>
      <c r="V4" s="267" t="s">
        <v>20</v>
      </c>
      <c r="W4" s="268"/>
      <c r="X4" s="269"/>
      <c r="Y4" s="267" t="s">
        <v>21</v>
      </c>
      <c r="Z4" s="268"/>
      <c r="AA4" s="269"/>
      <c r="AB4" s="267" t="s">
        <v>22</v>
      </c>
      <c r="AC4" s="268"/>
      <c r="AD4" s="269"/>
      <c r="AF4" s="258" t="s">
        <v>38</v>
      </c>
      <c r="AG4" s="259"/>
      <c r="AH4" s="259"/>
      <c r="AI4" s="259"/>
      <c r="AJ4" s="260"/>
      <c r="AK4" s="259" t="s">
        <v>42</v>
      </c>
      <c r="AL4" s="259"/>
      <c r="AM4" s="259"/>
      <c r="AN4" s="259"/>
      <c r="AO4" s="259"/>
      <c r="AP4" s="258" t="s">
        <v>50</v>
      </c>
      <c r="AQ4" s="259"/>
      <c r="AR4" s="259"/>
      <c r="AS4" s="259"/>
      <c r="AT4" s="259"/>
      <c r="AU4" s="260"/>
      <c r="AV4" s="18"/>
      <c r="AW4" s="18"/>
      <c r="AX4" s="18"/>
      <c r="CD4" s="173" t="s">
        <v>1026</v>
      </c>
      <c r="CE4" s="264" t="s">
        <v>1027</v>
      </c>
      <c r="CF4" s="266"/>
      <c r="CG4" s="264" t="s">
        <v>1028</v>
      </c>
      <c r="CH4" s="266"/>
      <c r="CK4" s="264" t="s">
        <v>1041</v>
      </c>
      <c r="CL4" s="265"/>
      <c r="CM4" s="265"/>
      <c r="CN4" s="265"/>
      <c r="CO4" s="266"/>
      <c r="CP4" s="264"/>
      <c r="CQ4" s="266"/>
    </row>
    <row r="5" spans="1:100" ht="15" thickBot="1" x14ac:dyDescent="0.4">
      <c r="A5" s="5" t="s">
        <v>4</v>
      </c>
      <c r="B5" s="5" t="s">
        <v>0</v>
      </c>
      <c r="C5" s="5" t="s">
        <v>1</v>
      </c>
      <c r="D5" s="5" t="s">
        <v>2</v>
      </c>
      <c r="E5" s="5" t="s">
        <v>3</v>
      </c>
      <c r="F5" s="5" t="s">
        <v>54</v>
      </c>
      <c r="H5" s="5" t="s">
        <v>6</v>
      </c>
      <c r="I5" s="5" t="s">
        <v>7</v>
      </c>
      <c r="J5" s="5" t="s">
        <v>8</v>
      </c>
      <c r="K5" s="5" t="s">
        <v>9</v>
      </c>
      <c r="M5" s="5" t="s">
        <v>11</v>
      </c>
      <c r="N5" s="5" t="s">
        <v>12</v>
      </c>
      <c r="O5" s="5" t="s">
        <v>13</v>
      </c>
      <c r="Q5" s="5" t="s">
        <v>14</v>
      </c>
      <c r="R5" s="5" t="s">
        <v>79</v>
      </c>
      <c r="S5" s="5" t="s">
        <v>15</v>
      </c>
      <c r="T5" s="5" t="s">
        <v>16</v>
      </c>
      <c r="V5" s="7" t="s">
        <v>17</v>
      </c>
      <c r="W5" s="8" t="s">
        <v>18</v>
      </c>
      <c r="X5" s="9" t="s">
        <v>19</v>
      </c>
      <c r="Y5" s="7" t="s">
        <v>17</v>
      </c>
      <c r="Z5" s="8" t="s">
        <v>18</v>
      </c>
      <c r="AA5" s="9" t="s">
        <v>19</v>
      </c>
      <c r="AB5" s="7" t="s">
        <v>17</v>
      </c>
      <c r="AC5" s="8" t="s">
        <v>18</v>
      </c>
      <c r="AD5" s="9" t="s">
        <v>19</v>
      </c>
      <c r="AF5" s="34" t="s">
        <v>38</v>
      </c>
      <c r="AG5" s="36" t="s">
        <v>39</v>
      </c>
      <c r="AH5" s="36" t="s">
        <v>43</v>
      </c>
      <c r="AI5" s="36" t="s">
        <v>44</v>
      </c>
      <c r="AJ5" s="37" t="s">
        <v>40</v>
      </c>
      <c r="AK5" s="35" t="s">
        <v>42</v>
      </c>
      <c r="AL5" s="36" t="s">
        <v>39</v>
      </c>
      <c r="AM5" s="36" t="s">
        <v>43</v>
      </c>
      <c r="AN5" s="36" t="s">
        <v>44</v>
      </c>
      <c r="AO5" s="38" t="s">
        <v>40</v>
      </c>
      <c r="AP5" s="34" t="s">
        <v>9</v>
      </c>
      <c r="AQ5" s="35" t="s">
        <v>51</v>
      </c>
      <c r="AR5" s="35" t="s">
        <v>52</v>
      </c>
      <c r="AS5" s="36" t="s">
        <v>13</v>
      </c>
      <c r="AT5" s="36" t="s">
        <v>51</v>
      </c>
      <c r="AU5" s="37" t="s">
        <v>52</v>
      </c>
      <c r="AV5" s="12" t="s">
        <v>78</v>
      </c>
      <c r="AW5" s="1" t="s">
        <v>85</v>
      </c>
      <c r="BM5" s="12" t="s">
        <v>1015</v>
      </c>
      <c r="BN5" s="12" t="s">
        <v>1016</v>
      </c>
      <c r="BO5" s="12" t="s">
        <v>1017</v>
      </c>
      <c r="BP5" s="12" t="s">
        <v>1018</v>
      </c>
      <c r="CD5" s="174" t="s">
        <v>1025</v>
      </c>
      <c r="CE5" s="179" t="s">
        <v>1024</v>
      </c>
      <c r="CF5" s="179" t="s">
        <v>1029</v>
      </c>
      <c r="CG5" s="174" t="s">
        <v>1024</v>
      </c>
      <c r="CH5" s="175" t="s">
        <v>1029</v>
      </c>
      <c r="CI5" s="186" t="s">
        <v>1030</v>
      </c>
      <c r="CK5" s="218" t="s">
        <v>1042</v>
      </c>
      <c r="CL5" s="211" t="s">
        <v>1038</v>
      </c>
      <c r="CM5" s="211" t="s">
        <v>1060</v>
      </c>
      <c r="CN5" s="211" t="s">
        <v>1039</v>
      </c>
      <c r="CO5" s="219" t="s">
        <v>1040</v>
      </c>
      <c r="CP5" s="212" t="s">
        <v>1043</v>
      </c>
      <c r="CQ5" s="213" t="s">
        <v>1044</v>
      </c>
      <c r="CR5" s="1">
        <v>1002</v>
      </c>
      <c r="CS5" s="1">
        <v>1001</v>
      </c>
      <c r="CT5" s="251">
        <v>10.01</v>
      </c>
      <c r="CV5" s="212" t="s">
        <v>1043</v>
      </c>
    </row>
    <row r="6" spans="1:100" ht="15.5" x14ac:dyDescent="0.35">
      <c r="A6" s="3">
        <v>45768</v>
      </c>
      <c r="B6" s="2">
        <v>120.3</v>
      </c>
      <c r="C6" s="2">
        <v>36.5</v>
      </c>
      <c r="D6" s="2">
        <v>32.6</v>
      </c>
      <c r="E6" s="2">
        <v>38.299999999999997</v>
      </c>
      <c r="F6" s="2">
        <v>5</v>
      </c>
      <c r="H6" s="2">
        <v>28.2</v>
      </c>
      <c r="I6" s="2">
        <v>10.5</v>
      </c>
      <c r="J6" s="2">
        <v>31.2</v>
      </c>
      <c r="K6" s="4">
        <f>SUM(H6:J6)</f>
        <v>69.900000000000006</v>
      </c>
      <c r="M6" s="2">
        <v>2.7</v>
      </c>
      <c r="N6" s="2">
        <v>30.3</v>
      </c>
      <c r="O6" s="6">
        <f>SUM(M6:N6)</f>
        <v>33</v>
      </c>
      <c r="Q6" s="2">
        <v>22.7</v>
      </c>
      <c r="R6" s="2">
        <v>0</v>
      </c>
      <c r="S6" s="2">
        <v>0</v>
      </c>
      <c r="T6" s="6">
        <f>SUM(Q6:S6)</f>
        <v>22.7</v>
      </c>
      <c r="V6" s="10">
        <v>0</v>
      </c>
      <c r="W6" s="2">
        <v>0</v>
      </c>
      <c r="X6" s="11">
        <f>+AVERAGE(V6:W6)</f>
        <v>0</v>
      </c>
      <c r="Y6" s="10">
        <v>0</v>
      </c>
      <c r="Z6" s="2">
        <v>0</v>
      </c>
      <c r="AA6" s="11">
        <f>+AVERAGE(Y6:Z6)</f>
        <v>0</v>
      </c>
      <c r="AB6" s="10">
        <v>0</v>
      </c>
      <c r="AC6" s="2">
        <v>0</v>
      </c>
      <c r="AD6" s="11">
        <f>+AVERAGE(AB6:AC6)</f>
        <v>0</v>
      </c>
      <c r="AF6" s="10">
        <v>217.12</v>
      </c>
      <c r="AG6" s="2"/>
      <c r="AH6" s="2">
        <v>215</v>
      </c>
      <c r="AI6" s="2">
        <v>235</v>
      </c>
      <c r="AJ6" s="32" t="s">
        <v>41</v>
      </c>
      <c r="AK6" s="229">
        <v>124.69333399999999</v>
      </c>
      <c r="AL6" s="2"/>
      <c r="AM6" s="2"/>
      <c r="AN6" s="2"/>
      <c r="AO6" s="31" t="s">
        <v>41</v>
      </c>
      <c r="AP6" s="10"/>
      <c r="AQ6" s="33">
        <v>73</v>
      </c>
      <c r="AR6" s="33">
        <v>84</v>
      </c>
      <c r="AS6" s="2"/>
      <c r="AT6" s="2">
        <v>12</v>
      </c>
      <c r="AU6" s="32">
        <v>17</v>
      </c>
      <c r="BL6" s="112">
        <f t="shared" ref="BL6:BL69" si="0">+A6</f>
        <v>45768</v>
      </c>
      <c r="BM6" s="120"/>
      <c r="BN6" s="120"/>
      <c r="BO6" s="120"/>
      <c r="BP6" s="121"/>
      <c r="BR6" s="1" t="str">
        <f t="shared" ref="BR6:BR69" si="1">+TEXT(BS6,"dddd")</f>
        <v>lunes</v>
      </c>
      <c r="BS6" s="113">
        <f t="shared" ref="BS6:BS69" si="2">+BL6</f>
        <v>45768</v>
      </c>
      <c r="BT6" s="114">
        <f t="shared" ref="BT6:BT69" si="3">BM6/1000</f>
        <v>0</v>
      </c>
      <c r="BU6" s="114">
        <f t="shared" ref="BU6:BU69" si="4">BN6*$CA$9/$CA$8/1000</f>
        <v>0</v>
      </c>
      <c r="BV6" s="114">
        <f t="shared" ref="BV6:BV69" si="5">BO6*$CA$10/$CA$8/1000</f>
        <v>0</v>
      </c>
      <c r="BW6" s="114">
        <f t="shared" ref="BW6:BW69" si="6">BP6*$CA$11/$CA$8/1000</f>
        <v>0</v>
      </c>
      <c r="BX6" s="115">
        <f t="shared" ref="BX6:BX69" si="7">+BT6+BU6+BV6+BW6</f>
        <v>0</v>
      </c>
      <c r="BZ6" s="256" t="s">
        <v>1010</v>
      </c>
      <c r="CA6" s="257"/>
      <c r="CC6" s="171">
        <f t="shared" ref="CC6:CC71" si="8">+BL6</f>
        <v>45768</v>
      </c>
      <c r="CD6" s="176"/>
      <c r="CE6" s="180"/>
      <c r="CF6" s="181"/>
      <c r="CG6" s="172"/>
      <c r="CH6" s="187"/>
      <c r="CI6" s="190"/>
      <c r="CK6" s="214"/>
      <c r="CL6" s="20"/>
      <c r="CM6" s="20"/>
      <c r="CN6" s="20"/>
      <c r="CO6" s="215"/>
      <c r="CP6" s="214"/>
      <c r="CQ6" s="215"/>
    </row>
    <row r="7" spans="1:100" ht="15.5" x14ac:dyDescent="0.35">
      <c r="A7" s="3">
        <v>45769</v>
      </c>
      <c r="B7" s="2">
        <v>120.6</v>
      </c>
      <c r="C7" s="2">
        <v>34.299999999999997</v>
      </c>
      <c r="D7" s="2">
        <v>31.1</v>
      </c>
      <c r="E7" s="2">
        <v>37.799999999999997</v>
      </c>
      <c r="F7" s="2">
        <v>5.0999999999999996</v>
      </c>
      <c r="H7" s="2">
        <v>28.1</v>
      </c>
      <c r="I7" s="2">
        <v>10.4</v>
      </c>
      <c r="J7" s="2">
        <v>29.9</v>
      </c>
      <c r="K7" s="4">
        <f t="shared" ref="K7:K74" si="9">SUM(H7:J7)</f>
        <v>68.400000000000006</v>
      </c>
      <c r="M7" s="2">
        <v>2.6</v>
      </c>
      <c r="N7" s="2">
        <v>29.5</v>
      </c>
      <c r="O7" s="6">
        <f t="shared" ref="O7:O74" si="10">SUM(M7:N7)</f>
        <v>32.1</v>
      </c>
      <c r="Q7" s="2">
        <v>22.3</v>
      </c>
      <c r="R7" s="2">
        <v>0</v>
      </c>
      <c r="S7" s="2">
        <v>0</v>
      </c>
      <c r="T7" s="6">
        <f t="shared" ref="T7:T74" si="11">SUM(Q7:S7)</f>
        <v>22.3</v>
      </c>
      <c r="V7" s="10"/>
      <c r="W7" s="2"/>
      <c r="X7" s="11"/>
      <c r="Y7" s="10"/>
      <c r="Z7" s="2"/>
      <c r="AA7" s="11"/>
      <c r="AB7" s="10"/>
      <c r="AC7" s="2"/>
      <c r="AD7" s="11"/>
      <c r="AF7" s="10">
        <v>220.42</v>
      </c>
      <c r="AG7" s="21">
        <f t="shared" ref="AG7:AG29" si="12">+AF7-AF6</f>
        <v>3.2999999999999829</v>
      </c>
      <c r="AH7" s="2">
        <v>215</v>
      </c>
      <c r="AI7" s="2">
        <v>235</v>
      </c>
      <c r="AJ7" s="32" t="s">
        <v>41</v>
      </c>
      <c r="AK7" s="229">
        <v>123.509912</v>
      </c>
      <c r="AL7" s="20">
        <f t="shared" ref="AL7:AL29" si="13">+AK7-AK6</f>
        <v>-1.1834219999999931</v>
      </c>
      <c r="AM7" s="23">
        <v>110</v>
      </c>
      <c r="AN7" s="23">
        <v>142</v>
      </c>
      <c r="AO7" s="31" t="s">
        <v>41</v>
      </c>
      <c r="AP7" s="10"/>
      <c r="AQ7" s="33">
        <v>73</v>
      </c>
      <c r="AR7" s="33">
        <v>84</v>
      </c>
      <c r="AS7" s="2"/>
      <c r="AT7" s="2">
        <v>12</v>
      </c>
      <c r="AU7" s="32">
        <v>17</v>
      </c>
      <c r="BL7" s="112">
        <f t="shared" si="0"/>
        <v>45769</v>
      </c>
      <c r="BM7" s="120"/>
      <c r="BN7" s="120"/>
      <c r="BO7" s="120"/>
      <c r="BP7" s="121"/>
      <c r="BR7" s="1" t="str">
        <f t="shared" si="1"/>
        <v>martes</v>
      </c>
      <c r="BS7" s="113">
        <f t="shared" si="2"/>
        <v>45769</v>
      </c>
      <c r="BT7" s="114">
        <f t="shared" si="3"/>
        <v>0</v>
      </c>
      <c r="BU7" s="114">
        <f t="shared" si="4"/>
        <v>0</v>
      </c>
      <c r="BV7" s="114">
        <f t="shared" si="5"/>
        <v>0</v>
      </c>
      <c r="BW7" s="114">
        <f t="shared" si="6"/>
        <v>0</v>
      </c>
      <c r="BX7" s="115">
        <f t="shared" si="7"/>
        <v>0</v>
      </c>
      <c r="BZ7" s="118"/>
      <c r="CA7" s="118"/>
      <c r="CC7" s="171">
        <f t="shared" si="8"/>
        <v>45769</v>
      </c>
      <c r="CD7" s="176"/>
      <c r="CE7" s="180"/>
      <c r="CF7" s="181"/>
      <c r="CG7" s="172"/>
      <c r="CH7" s="187"/>
      <c r="CI7" s="190"/>
      <c r="CK7" s="214"/>
      <c r="CL7" s="20"/>
      <c r="CM7" s="20"/>
      <c r="CN7" s="20"/>
      <c r="CO7" s="215"/>
      <c r="CP7" s="214"/>
      <c r="CQ7" s="215"/>
    </row>
    <row r="8" spans="1:100" ht="15.5" x14ac:dyDescent="0.35">
      <c r="A8" s="3">
        <v>45770</v>
      </c>
      <c r="B8" s="2">
        <v>118.5</v>
      </c>
      <c r="C8" s="2">
        <v>30.6</v>
      </c>
      <c r="D8" s="2">
        <v>32.700000000000003</v>
      </c>
      <c r="E8" s="2">
        <v>41.2</v>
      </c>
      <c r="F8" s="2">
        <v>5</v>
      </c>
      <c r="H8" s="2">
        <v>27.5</v>
      </c>
      <c r="I8" s="2">
        <v>10.199999999999999</v>
      </c>
      <c r="J8" s="2">
        <v>27.8</v>
      </c>
      <c r="K8" s="4">
        <f t="shared" si="9"/>
        <v>65.5</v>
      </c>
      <c r="M8" s="2">
        <v>2.6</v>
      </c>
      <c r="N8" s="2">
        <v>28.2</v>
      </c>
      <c r="O8" s="6">
        <f t="shared" si="10"/>
        <v>30.8</v>
      </c>
      <c r="Q8" s="2">
        <v>23.1</v>
      </c>
      <c r="R8" s="2">
        <v>0</v>
      </c>
      <c r="S8" s="2">
        <v>0</v>
      </c>
      <c r="T8" s="6">
        <f t="shared" si="11"/>
        <v>23.1</v>
      </c>
      <c r="V8" s="10"/>
      <c r="W8" s="2"/>
      <c r="X8" s="11"/>
      <c r="Y8" s="10"/>
      <c r="Z8" s="2"/>
      <c r="AA8" s="11"/>
      <c r="AB8" s="10"/>
      <c r="AC8" s="2"/>
      <c r="AD8" s="11"/>
      <c r="AF8" s="10">
        <v>222.68</v>
      </c>
      <c r="AG8" s="21">
        <f t="shared" si="12"/>
        <v>2.2600000000000193</v>
      </c>
      <c r="AH8" s="2">
        <v>215</v>
      </c>
      <c r="AI8" s="2">
        <v>235</v>
      </c>
      <c r="AJ8" s="32" t="s">
        <v>41</v>
      </c>
      <c r="AK8" s="229">
        <v>122.190844</v>
      </c>
      <c r="AL8" s="20">
        <f t="shared" si="13"/>
        <v>-1.3190680000000015</v>
      </c>
      <c r="AM8" s="23">
        <v>110</v>
      </c>
      <c r="AN8" s="23">
        <v>142</v>
      </c>
      <c r="AO8" s="31" t="s">
        <v>41</v>
      </c>
      <c r="AP8" s="10"/>
      <c r="AQ8" s="33">
        <v>73</v>
      </c>
      <c r="AR8" s="33">
        <v>84</v>
      </c>
      <c r="AS8" s="2"/>
      <c r="AT8" s="2">
        <v>12</v>
      </c>
      <c r="AU8" s="32">
        <v>17</v>
      </c>
      <c r="BL8" s="112">
        <f t="shared" si="0"/>
        <v>45770</v>
      </c>
      <c r="BM8" s="120"/>
      <c r="BN8" s="120"/>
      <c r="BO8" s="120"/>
      <c r="BP8" s="121"/>
      <c r="BR8" s="1" t="str">
        <f t="shared" si="1"/>
        <v>miércoles</v>
      </c>
      <c r="BS8" s="113">
        <f t="shared" si="2"/>
        <v>45770</v>
      </c>
      <c r="BT8" s="114">
        <f t="shared" si="3"/>
        <v>0</v>
      </c>
      <c r="BU8" s="114">
        <f t="shared" si="4"/>
        <v>0</v>
      </c>
      <c r="BV8" s="114">
        <f t="shared" si="5"/>
        <v>0</v>
      </c>
      <c r="BW8" s="114">
        <f t="shared" si="6"/>
        <v>0</v>
      </c>
      <c r="BX8" s="115">
        <f t="shared" si="7"/>
        <v>0</v>
      </c>
      <c r="BZ8" s="119" t="s">
        <v>1011</v>
      </c>
      <c r="CA8" s="119">
        <v>8400</v>
      </c>
      <c r="CC8" s="171">
        <f t="shared" si="8"/>
        <v>45770</v>
      </c>
      <c r="CD8" s="176"/>
      <c r="CE8" s="180"/>
      <c r="CF8" s="181"/>
      <c r="CG8" s="172"/>
      <c r="CH8" s="187"/>
      <c r="CI8" s="190"/>
      <c r="CK8" s="214"/>
      <c r="CL8" s="20"/>
      <c r="CM8" s="20"/>
      <c r="CN8" s="20"/>
      <c r="CO8" s="215"/>
      <c r="CP8" s="214"/>
      <c r="CQ8" s="215"/>
    </row>
    <row r="9" spans="1:100" ht="15.5" x14ac:dyDescent="0.35">
      <c r="A9" s="3">
        <v>45771</v>
      </c>
      <c r="B9" s="2">
        <v>117.3</v>
      </c>
      <c r="C9" s="2">
        <v>30.1</v>
      </c>
      <c r="D9" s="2">
        <v>33.700000000000003</v>
      </c>
      <c r="E9" s="2">
        <v>37.799999999999997</v>
      </c>
      <c r="F9" s="2">
        <v>5.0999999999999996</v>
      </c>
      <c r="H9" s="2">
        <v>27.2</v>
      </c>
      <c r="I9" s="2">
        <v>10.4</v>
      </c>
      <c r="J9" s="2">
        <v>30.9</v>
      </c>
      <c r="K9" s="4">
        <f t="shared" si="9"/>
        <v>68.5</v>
      </c>
      <c r="M9" s="2">
        <v>2.6</v>
      </c>
      <c r="N9" s="2">
        <v>26.7</v>
      </c>
      <c r="O9" s="6">
        <f t="shared" si="10"/>
        <v>29.3</v>
      </c>
      <c r="Q9" s="2">
        <v>21.6</v>
      </c>
      <c r="R9" s="2">
        <v>0</v>
      </c>
      <c r="S9" s="2">
        <v>0</v>
      </c>
      <c r="T9" s="6">
        <f t="shared" si="11"/>
        <v>21.6</v>
      </c>
      <c r="V9" s="10"/>
      <c r="W9" s="2"/>
      <c r="X9" s="11"/>
      <c r="Y9" s="10"/>
      <c r="Z9" s="2"/>
      <c r="AA9" s="11"/>
      <c r="AB9" s="10"/>
      <c r="AC9" s="2"/>
      <c r="AD9" s="11"/>
      <c r="AF9" s="10">
        <v>226.07</v>
      </c>
      <c r="AG9" s="21">
        <f t="shared" si="12"/>
        <v>3.3899999999999864</v>
      </c>
      <c r="AH9" s="2">
        <v>215</v>
      </c>
      <c r="AI9" s="2">
        <v>235</v>
      </c>
      <c r="AJ9" s="32" t="s">
        <v>41</v>
      </c>
      <c r="AK9" s="229">
        <v>120.80037</v>
      </c>
      <c r="AL9" s="20">
        <f t="shared" si="13"/>
        <v>-1.3904739999999975</v>
      </c>
      <c r="AM9" s="23">
        <v>110</v>
      </c>
      <c r="AN9" s="23">
        <v>142</v>
      </c>
      <c r="AO9" s="31" t="s">
        <v>41</v>
      </c>
      <c r="AP9" s="10"/>
      <c r="AQ9" s="33">
        <v>73</v>
      </c>
      <c r="AR9" s="33">
        <v>84</v>
      </c>
      <c r="AS9" s="2"/>
      <c r="AT9" s="2">
        <v>12</v>
      </c>
      <c r="AU9" s="32">
        <v>17</v>
      </c>
      <c r="BL9" s="112">
        <f t="shared" si="0"/>
        <v>45771</v>
      </c>
      <c r="BM9" s="120"/>
      <c r="BN9" s="120"/>
      <c r="BO9" s="120"/>
      <c r="BP9" s="121"/>
      <c r="BR9" s="1" t="str">
        <f t="shared" si="1"/>
        <v>jueves</v>
      </c>
      <c r="BS9" s="113">
        <f t="shared" si="2"/>
        <v>45771</v>
      </c>
      <c r="BT9" s="114">
        <f t="shared" si="3"/>
        <v>0</v>
      </c>
      <c r="BU9" s="114">
        <f t="shared" si="4"/>
        <v>0</v>
      </c>
      <c r="BV9" s="114">
        <f t="shared" si="5"/>
        <v>0</v>
      </c>
      <c r="BW9" s="114">
        <f t="shared" si="6"/>
        <v>0</v>
      </c>
      <c r="BX9" s="115">
        <f t="shared" si="7"/>
        <v>0</v>
      </c>
      <c r="BZ9" s="119" t="s">
        <v>1012</v>
      </c>
      <c r="CA9" s="119">
        <v>8580</v>
      </c>
      <c r="CC9" s="171">
        <f t="shared" si="8"/>
        <v>45771</v>
      </c>
      <c r="CD9" s="176"/>
      <c r="CE9" s="180"/>
      <c r="CF9" s="181"/>
      <c r="CG9" s="172"/>
      <c r="CH9" s="187"/>
      <c r="CI9" s="190"/>
      <c r="CK9" s="214"/>
      <c r="CL9" s="20"/>
      <c r="CM9" s="20"/>
      <c r="CN9" s="20"/>
      <c r="CO9" s="215"/>
      <c r="CP9" s="214"/>
      <c r="CQ9" s="215"/>
    </row>
    <row r="10" spans="1:100" ht="15.5" x14ac:dyDescent="0.35">
      <c r="A10" s="3">
        <v>45772</v>
      </c>
      <c r="B10" s="2">
        <v>115.5</v>
      </c>
      <c r="C10" s="2">
        <v>31.6</v>
      </c>
      <c r="D10" s="2">
        <v>32.5</v>
      </c>
      <c r="E10" s="2">
        <v>35.200000000000003</v>
      </c>
      <c r="F10" s="2">
        <v>5</v>
      </c>
      <c r="H10" s="2">
        <v>27.4</v>
      </c>
      <c r="I10" s="2">
        <v>10.5</v>
      </c>
      <c r="J10" s="2">
        <v>32.200000000000003</v>
      </c>
      <c r="K10" s="4">
        <f t="shared" si="9"/>
        <v>70.099999999999994</v>
      </c>
      <c r="M10" s="2">
        <v>2.6</v>
      </c>
      <c r="N10" s="2">
        <v>28.3</v>
      </c>
      <c r="O10" s="6">
        <f t="shared" si="10"/>
        <v>30.900000000000002</v>
      </c>
      <c r="Q10" s="2">
        <v>19.3</v>
      </c>
      <c r="R10" s="2">
        <v>0</v>
      </c>
      <c r="S10" s="2">
        <v>0</v>
      </c>
      <c r="T10" s="6">
        <f t="shared" si="11"/>
        <v>19.3</v>
      </c>
      <c r="V10" s="10"/>
      <c r="W10" s="2"/>
      <c r="X10" s="11"/>
      <c r="Y10" s="10"/>
      <c r="Z10" s="2"/>
      <c r="AA10" s="11"/>
      <c r="AB10" s="10"/>
      <c r="AC10" s="2"/>
      <c r="AD10" s="11"/>
      <c r="AF10" s="10">
        <v>229.8</v>
      </c>
      <c r="AG10" s="21">
        <f t="shared" si="12"/>
        <v>3.7300000000000182</v>
      </c>
      <c r="AH10" s="2">
        <v>215</v>
      </c>
      <c r="AI10" s="2">
        <v>235</v>
      </c>
      <c r="AJ10" s="32" t="s">
        <v>41</v>
      </c>
      <c r="AK10" s="229">
        <v>121.85151999999999</v>
      </c>
      <c r="AL10" s="20">
        <f t="shared" si="13"/>
        <v>1.0511499999999927</v>
      </c>
      <c r="AM10" s="23">
        <v>110</v>
      </c>
      <c r="AN10" s="23">
        <v>142</v>
      </c>
      <c r="AO10" s="31" t="s">
        <v>41</v>
      </c>
      <c r="AP10" s="10"/>
      <c r="AQ10" s="33">
        <v>73</v>
      </c>
      <c r="AR10" s="33">
        <v>84</v>
      </c>
      <c r="AS10" s="2"/>
      <c r="AT10" s="2">
        <v>12</v>
      </c>
      <c r="AU10" s="32">
        <v>17</v>
      </c>
      <c r="BL10" s="112">
        <f t="shared" si="0"/>
        <v>45772</v>
      </c>
      <c r="BM10" s="120"/>
      <c r="BN10" s="120"/>
      <c r="BO10" s="120"/>
      <c r="BP10" s="121"/>
      <c r="BR10" s="1" t="str">
        <f t="shared" si="1"/>
        <v>viernes</v>
      </c>
      <c r="BS10" s="113">
        <f t="shared" si="2"/>
        <v>45772</v>
      </c>
      <c r="BT10" s="114">
        <f t="shared" si="3"/>
        <v>0</v>
      </c>
      <c r="BU10" s="114">
        <f t="shared" si="4"/>
        <v>0</v>
      </c>
      <c r="BV10" s="114">
        <f t="shared" si="5"/>
        <v>0</v>
      </c>
      <c r="BW10" s="114">
        <f t="shared" si="6"/>
        <v>0</v>
      </c>
      <c r="BX10" s="115">
        <f t="shared" si="7"/>
        <v>0</v>
      </c>
      <c r="BZ10" s="119" t="s">
        <v>1013</v>
      </c>
      <c r="CA10" s="119">
        <v>9800</v>
      </c>
      <c r="CC10" s="171">
        <f t="shared" si="8"/>
        <v>45772</v>
      </c>
      <c r="CD10" s="176"/>
      <c r="CE10" s="180"/>
      <c r="CF10" s="181"/>
      <c r="CG10" s="172"/>
      <c r="CH10" s="187"/>
      <c r="CI10" s="190"/>
      <c r="CK10" s="214"/>
      <c r="CL10" s="20"/>
      <c r="CM10" s="20"/>
      <c r="CN10" s="20"/>
      <c r="CO10" s="215"/>
      <c r="CP10" s="214"/>
      <c r="CQ10" s="215"/>
    </row>
    <row r="11" spans="1:100" ht="15.5" x14ac:dyDescent="0.35">
      <c r="A11" s="3">
        <v>45773</v>
      </c>
      <c r="B11" s="2">
        <v>113.1</v>
      </c>
      <c r="C11" s="2">
        <v>34.4</v>
      </c>
      <c r="D11" s="2">
        <v>31.5</v>
      </c>
      <c r="E11" s="2">
        <v>30.7</v>
      </c>
      <c r="F11" s="2">
        <v>6.1</v>
      </c>
      <c r="H11" s="2">
        <v>27.6</v>
      </c>
      <c r="I11" s="2">
        <v>10.6</v>
      </c>
      <c r="J11" s="2">
        <v>33.299999999999997</v>
      </c>
      <c r="K11" s="4">
        <f t="shared" si="9"/>
        <v>71.5</v>
      </c>
      <c r="M11" s="2">
        <v>2.8</v>
      </c>
      <c r="N11" s="2">
        <v>30.5</v>
      </c>
      <c r="O11" s="6">
        <f t="shared" si="10"/>
        <v>33.299999999999997</v>
      </c>
      <c r="Q11" s="2">
        <v>14.9</v>
      </c>
      <c r="R11" s="2">
        <v>0</v>
      </c>
      <c r="S11" s="2">
        <v>0</v>
      </c>
      <c r="T11" s="6">
        <f t="shared" si="11"/>
        <v>14.9</v>
      </c>
      <c r="V11" s="10"/>
      <c r="W11" s="2"/>
      <c r="X11" s="11"/>
      <c r="Y11" s="10"/>
      <c r="Z11" s="2"/>
      <c r="AA11" s="11"/>
      <c r="AB11" s="10"/>
      <c r="AC11" s="2"/>
      <c r="AD11" s="11"/>
      <c r="AF11" s="10">
        <v>231.78</v>
      </c>
      <c r="AG11" s="21">
        <f t="shared" si="12"/>
        <v>1.9799999999999898</v>
      </c>
      <c r="AH11" s="2">
        <v>215</v>
      </c>
      <c r="AI11" s="2">
        <v>235</v>
      </c>
      <c r="AJ11" s="32" t="s">
        <v>41</v>
      </c>
      <c r="AK11" s="229">
        <v>126.49708800000001</v>
      </c>
      <c r="AL11" s="20">
        <f t="shared" si="13"/>
        <v>4.6455680000000115</v>
      </c>
      <c r="AM11" s="23">
        <v>110</v>
      </c>
      <c r="AN11" s="23">
        <v>142</v>
      </c>
      <c r="AO11" s="31" t="s">
        <v>41</v>
      </c>
      <c r="AP11" s="10"/>
      <c r="AQ11" s="33">
        <v>73</v>
      </c>
      <c r="AR11" s="33">
        <v>84</v>
      </c>
      <c r="AS11" s="2"/>
      <c r="AT11" s="2">
        <v>12</v>
      </c>
      <c r="AU11" s="32">
        <v>17</v>
      </c>
      <c r="BL11" s="112">
        <f t="shared" si="0"/>
        <v>45773</v>
      </c>
      <c r="BM11" s="120"/>
      <c r="BN11" s="120"/>
      <c r="BO11" s="120"/>
      <c r="BP11" s="121"/>
      <c r="BR11" s="1" t="str">
        <f t="shared" si="1"/>
        <v>sábado</v>
      </c>
      <c r="BS11" s="113">
        <f t="shared" si="2"/>
        <v>45773</v>
      </c>
      <c r="BT11" s="114">
        <f t="shared" si="3"/>
        <v>0</v>
      </c>
      <c r="BU11" s="114">
        <f t="shared" si="4"/>
        <v>0</v>
      </c>
      <c r="BV11" s="114">
        <f t="shared" si="5"/>
        <v>0</v>
      </c>
      <c r="BW11" s="114">
        <f t="shared" si="6"/>
        <v>0</v>
      </c>
      <c r="BX11" s="115">
        <f t="shared" si="7"/>
        <v>0</v>
      </c>
      <c r="BZ11" s="119" t="s">
        <v>1014</v>
      </c>
      <c r="CA11" s="119">
        <v>5400</v>
      </c>
      <c r="CC11" s="171">
        <f t="shared" si="8"/>
        <v>45773</v>
      </c>
      <c r="CD11" s="176"/>
      <c r="CE11" s="180"/>
      <c r="CF11" s="181"/>
      <c r="CG11" s="172"/>
      <c r="CH11" s="187"/>
      <c r="CI11" s="190"/>
      <c r="CK11" s="214"/>
      <c r="CL11" s="20"/>
      <c r="CM11" s="20"/>
      <c r="CN11" s="20"/>
      <c r="CO11" s="215"/>
      <c r="CP11" s="214"/>
      <c r="CQ11" s="215"/>
    </row>
    <row r="12" spans="1:100" x14ac:dyDescent="0.35">
      <c r="A12" s="3">
        <v>45774</v>
      </c>
      <c r="B12" s="2">
        <v>119.1</v>
      </c>
      <c r="C12" s="2">
        <v>33.700000000000003</v>
      </c>
      <c r="D12" s="2">
        <v>31.4</v>
      </c>
      <c r="E12" s="2">
        <v>29.7</v>
      </c>
      <c r="F12" s="2">
        <v>7</v>
      </c>
      <c r="H12" s="2">
        <v>29.7</v>
      </c>
      <c r="I12" s="2">
        <v>10.3</v>
      </c>
      <c r="J12" s="2">
        <v>33</v>
      </c>
      <c r="K12" s="4">
        <f t="shared" si="9"/>
        <v>73</v>
      </c>
      <c r="M12" s="2">
        <v>2.7</v>
      </c>
      <c r="N12" s="2">
        <v>33.6</v>
      </c>
      <c r="O12" s="6">
        <f t="shared" si="10"/>
        <v>36.300000000000004</v>
      </c>
      <c r="Q12" s="2">
        <v>15.7</v>
      </c>
      <c r="R12" s="2">
        <v>0</v>
      </c>
      <c r="S12" s="2">
        <v>0</v>
      </c>
      <c r="T12" s="6">
        <f t="shared" si="11"/>
        <v>15.7</v>
      </c>
      <c r="V12" s="10"/>
      <c r="W12" s="2"/>
      <c r="X12" s="11"/>
      <c r="Y12" s="10"/>
      <c r="Z12" s="2"/>
      <c r="AA12" s="11"/>
      <c r="AB12" s="10"/>
      <c r="AC12" s="2"/>
      <c r="AD12" s="11"/>
      <c r="AF12" s="10">
        <v>234.11</v>
      </c>
      <c r="AG12" s="21">
        <f t="shared" si="12"/>
        <v>2.3300000000000125</v>
      </c>
      <c r="AH12" s="2">
        <v>215</v>
      </c>
      <c r="AI12" s="2">
        <v>235</v>
      </c>
      <c r="AJ12" s="32" t="s">
        <v>41</v>
      </c>
      <c r="AK12" s="229">
        <v>130.0702</v>
      </c>
      <c r="AL12" s="20">
        <f t="shared" si="13"/>
        <v>3.5731119999999947</v>
      </c>
      <c r="AM12" s="23">
        <v>110</v>
      </c>
      <c r="AN12" s="23">
        <v>142</v>
      </c>
      <c r="AO12" s="31" t="s">
        <v>41</v>
      </c>
      <c r="AP12" s="10"/>
      <c r="AQ12" s="33">
        <v>73</v>
      </c>
      <c r="AR12" s="33">
        <v>84</v>
      </c>
      <c r="AS12" s="2"/>
      <c r="AT12" s="2">
        <v>12</v>
      </c>
      <c r="AU12" s="32">
        <v>17</v>
      </c>
      <c r="BL12" s="112">
        <f t="shared" si="0"/>
        <v>45774</v>
      </c>
      <c r="BM12" s="120"/>
      <c r="BN12" s="120"/>
      <c r="BO12" s="120"/>
      <c r="BP12" s="121"/>
      <c r="BR12" s="1" t="str">
        <f t="shared" si="1"/>
        <v>domingo</v>
      </c>
      <c r="BS12" s="113">
        <f t="shared" si="2"/>
        <v>45774</v>
      </c>
      <c r="BT12" s="114">
        <f t="shared" si="3"/>
        <v>0</v>
      </c>
      <c r="BU12" s="114">
        <f t="shared" si="4"/>
        <v>0</v>
      </c>
      <c r="BV12" s="114">
        <f t="shared" si="5"/>
        <v>0</v>
      </c>
      <c r="BW12" s="114">
        <f t="shared" si="6"/>
        <v>0</v>
      </c>
      <c r="BX12" s="115">
        <f t="shared" si="7"/>
        <v>0</v>
      </c>
      <c r="CC12" s="171">
        <f t="shared" si="8"/>
        <v>45774</v>
      </c>
      <c r="CD12" s="176"/>
      <c r="CE12" s="180"/>
      <c r="CF12" s="181"/>
      <c r="CG12" s="172"/>
      <c r="CH12" s="187"/>
      <c r="CI12" s="190"/>
      <c r="CK12" s="214"/>
      <c r="CL12" s="20"/>
      <c r="CM12" s="20"/>
      <c r="CN12" s="20"/>
      <c r="CO12" s="215"/>
      <c r="CP12" s="214"/>
      <c r="CQ12" s="215"/>
    </row>
    <row r="13" spans="1:100" x14ac:dyDescent="0.35">
      <c r="A13" s="3">
        <v>45775</v>
      </c>
      <c r="B13" s="2">
        <v>131.80000000000001</v>
      </c>
      <c r="C13" s="2">
        <v>36.4</v>
      </c>
      <c r="D13" s="2">
        <v>33.200000000000003</v>
      </c>
      <c r="E13" s="2">
        <v>40.799999999999997</v>
      </c>
      <c r="F13" s="2">
        <v>7.7</v>
      </c>
      <c r="H13" s="2">
        <v>27.3</v>
      </c>
      <c r="I13" s="2">
        <v>9.9</v>
      </c>
      <c r="J13" s="2">
        <v>34.799999999999997</v>
      </c>
      <c r="K13" s="4">
        <f t="shared" si="9"/>
        <v>72</v>
      </c>
      <c r="M13" s="2">
        <v>2.6</v>
      </c>
      <c r="N13" s="2">
        <v>34.799999999999997</v>
      </c>
      <c r="O13" s="6">
        <f t="shared" si="10"/>
        <v>37.4</v>
      </c>
      <c r="Q13" s="2">
        <v>15.2</v>
      </c>
      <c r="R13" s="2">
        <v>0</v>
      </c>
      <c r="S13" s="2">
        <v>0</v>
      </c>
      <c r="T13" s="6">
        <f t="shared" si="11"/>
        <v>15.2</v>
      </c>
      <c r="V13" s="10"/>
      <c r="W13" s="2"/>
      <c r="X13" s="11"/>
      <c r="Y13" s="10"/>
      <c r="Z13" s="2"/>
      <c r="AA13" s="11"/>
      <c r="AB13" s="10"/>
      <c r="AC13" s="2"/>
      <c r="AD13" s="11"/>
      <c r="AF13" s="10">
        <v>226.83</v>
      </c>
      <c r="AG13" s="21">
        <f t="shared" si="12"/>
        <v>-7.2800000000000011</v>
      </c>
      <c r="AH13" s="2">
        <v>215</v>
      </c>
      <c r="AI13" s="2">
        <v>235</v>
      </c>
      <c r="AJ13" s="32" t="s">
        <v>41</v>
      </c>
      <c r="AK13" s="229">
        <v>130.17792</v>
      </c>
      <c r="AL13" s="20">
        <f t="shared" si="13"/>
        <v>0.10772000000000048</v>
      </c>
      <c r="AM13" s="23">
        <v>110</v>
      </c>
      <c r="AN13" s="23">
        <v>142</v>
      </c>
      <c r="AO13" s="31" t="s">
        <v>41</v>
      </c>
      <c r="AP13" s="10">
        <v>85.75</v>
      </c>
      <c r="AQ13" s="33">
        <v>73</v>
      </c>
      <c r="AR13" s="33">
        <v>84</v>
      </c>
      <c r="AS13" s="2">
        <v>15.63</v>
      </c>
      <c r="AT13" s="2">
        <v>12</v>
      </c>
      <c r="AU13" s="32">
        <v>17</v>
      </c>
      <c r="BL13" s="112">
        <f t="shared" si="0"/>
        <v>45775</v>
      </c>
      <c r="BM13" s="120"/>
      <c r="BN13" s="120"/>
      <c r="BO13" s="120"/>
      <c r="BP13" s="121"/>
      <c r="BR13" s="1" t="str">
        <f t="shared" si="1"/>
        <v>lunes</v>
      </c>
      <c r="BS13" s="113">
        <f t="shared" si="2"/>
        <v>45775</v>
      </c>
      <c r="BT13" s="114">
        <f t="shared" si="3"/>
        <v>0</v>
      </c>
      <c r="BU13" s="114">
        <f t="shared" si="4"/>
        <v>0</v>
      </c>
      <c r="BV13" s="114">
        <f t="shared" si="5"/>
        <v>0</v>
      </c>
      <c r="BW13" s="114">
        <f t="shared" si="6"/>
        <v>0</v>
      </c>
      <c r="BX13" s="115">
        <f t="shared" si="7"/>
        <v>0</v>
      </c>
      <c r="CC13" s="171">
        <f t="shared" si="8"/>
        <v>45775</v>
      </c>
      <c r="CD13" s="176"/>
      <c r="CE13" s="180"/>
      <c r="CF13" s="181"/>
      <c r="CG13" s="172"/>
      <c r="CH13" s="187"/>
      <c r="CI13" s="190"/>
      <c r="CK13" s="214"/>
      <c r="CL13" s="20"/>
      <c r="CM13" s="20"/>
      <c r="CN13" s="20"/>
      <c r="CO13" s="215"/>
      <c r="CP13" s="214"/>
      <c r="CQ13" s="215"/>
    </row>
    <row r="14" spans="1:100" x14ac:dyDescent="0.35">
      <c r="A14" s="3">
        <v>45776</v>
      </c>
      <c r="B14" s="2">
        <v>133.19999999999999</v>
      </c>
      <c r="C14" s="2">
        <v>35.4</v>
      </c>
      <c r="D14" s="2">
        <v>33.1</v>
      </c>
      <c r="E14" s="2">
        <v>39.799999999999997</v>
      </c>
      <c r="F14" s="2">
        <v>8.6999999999999993</v>
      </c>
      <c r="H14" s="2">
        <v>28.7</v>
      </c>
      <c r="I14" s="2">
        <v>10</v>
      </c>
      <c r="J14" s="2">
        <v>34.1</v>
      </c>
      <c r="K14" s="4">
        <f t="shared" si="9"/>
        <v>72.800000000000011</v>
      </c>
      <c r="M14" s="2">
        <v>2.6</v>
      </c>
      <c r="N14" s="2">
        <v>35.299999999999997</v>
      </c>
      <c r="O14" s="6">
        <f t="shared" si="10"/>
        <v>37.9</v>
      </c>
      <c r="Q14" s="2">
        <v>16.5</v>
      </c>
      <c r="R14" s="2">
        <v>0</v>
      </c>
      <c r="S14" s="2">
        <v>0</v>
      </c>
      <c r="T14" s="6">
        <f t="shared" si="11"/>
        <v>16.5</v>
      </c>
      <c r="V14" s="10"/>
      <c r="W14" s="2"/>
      <c r="X14" s="11"/>
      <c r="Y14" s="10"/>
      <c r="Z14" s="2"/>
      <c r="AA14" s="11"/>
      <c r="AB14" s="10"/>
      <c r="AC14" s="2"/>
      <c r="AD14" s="11"/>
      <c r="AF14" s="10">
        <v>221.75</v>
      </c>
      <c r="AG14" s="21">
        <f t="shared" si="12"/>
        <v>-5.0800000000000125</v>
      </c>
      <c r="AH14" s="2">
        <v>215</v>
      </c>
      <c r="AI14" s="2">
        <v>235</v>
      </c>
      <c r="AJ14" s="32" t="s">
        <v>41</v>
      </c>
      <c r="AK14" s="229">
        <v>129.24379200000001</v>
      </c>
      <c r="AL14" s="20">
        <f t="shared" si="13"/>
        <v>-0.93412799999998697</v>
      </c>
      <c r="AM14" s="23">
        <v>110</v>
      </c>
      <c r="AN14" s="23">
        <v>142</v>
      </c>
      <c r="AO14" s="31" t="s">
        <v>41</v>
      </c>
      <c r="AP14" s="10">
        <v>45.6</v>
      </c>
      <c r="AQ14" s="33">
        <v>73</v>
      </c>
      <c r="AR14" s="33">
        <v>84</v>
      </c>
      <c r="AS14" s="2">
        <v>15.72</v>
      </c>
      <c r="AT14" s="2">
        <v>12</v>
      </c>
      <c r="AU14" s="32">
        <v>17</v>
      </c>
      <c r="BL14" s="112">
        <f t="shared" si="0"/>
        <v>45776</v>
      </c>
      <c r="BM14" s="120"/>
      <c r="BN14" s="120"/>
      <c r="BO14" s="120"/>
      <c r="BP14" s="121"/>
      <c r="BR14" s="1" t="str">
        <f t="shared" si="1"/>
        <v>martes</v>
      </c>
      <c r="BS14" s="113">
        <f t="shared" si="2"/>
        <v>45776</v>
      </c>
      <c r="BT14" s="114">
        <f t="shared" si="3"/>
        <v>0</v>
      </c>
      <c r="BU14" s="114">
        <f t="shared" si="4"/>
        <v>0</v>
      </c>
      <c r="BV14" s="114">
        <f t="shared" si="5"/>
        <v>0</v>
      </c>
      <c r="BW14" s="114">
        <f t="shared" si="6"/>
        <v>0</v>
      </c>
      <c r="BX14" s="115">
        <f t="shared" si="7"/>
        <v>0</v>
      </c>
      <c r="CC14" s="171">
        <f t="shared" si="8"/>
        <v>45776</v>
      </c>
      <c r="CD14" s="176"/>
      <c r="CE14" s="180"/>
      <c r="CF14" s="181"/>
      <c r="CG14" s="172"/>
      <c r="CH14" s="187"/>
      <c r="CI14" s="190"/>
      <c r="CK14" s="214"/>
      <c r="CL14" s="20"/>
      <c r="CM14" s="20"/>
      <c r="CN14" s="20"/>
      <c r="CO14" s="215"/>
      <c r="CP14" s="214"/>
      <c r="CQ14" s="215"/>
    </row>
    <row r="15" spans="1:100" x14ac:dyDescent="0.35">
      <c r="A15" s="3">
        <v>45777</v>
      </c>
      <c r="B15" s="2">
        <v>127.1</v>
      </c>
      <c r="C15" s="2">
        <v>34.700000000000003</v>
      </c>
      <c r="D15" s="2">
        <v>34.4</v>
      </c>
      <c r="E15" s="2">
        <v>38.4</v>
      </c>
      <c r="F15" s="2">
        <v>8.8000000000000007</v>
      </c>
      <c r="H15" s="2">
        <v>28.4</v>
      </c>
      <c r="I15" s="2">
        <v>10.199999999999999</v>
      </c>
      <c r="J15" s="2">
        <v>32.299999999999997</v>
      </c>
      <c r="K15" s="4">
        <f t="shared" si="9"/>
        <v>70.899999999999991</v>
      </c>
      <c r="M15" s="2">
        <v>2.6</v>
      </c>
      <c r="N15" s="2">
        <v>34.1</v>
      </c>
      <c r="O15" s="6">
        <f t="shared" si="10"/>
        <v>36.700000000000003</v>
      </c>
      <c r="Q15" s="2">
        <v>16.8</v>
      </c>
      <c r="R15" s="2">
        <v>0</v>
      </c>
      <c r="S15" s="2">
        <v>0</v>
      </c>
      <c r="T15" s="6">
        <f t="shared" si="11"/>
        <v>16.8</v>
      </c>
      <c r="V15" s="10">
        <v>13</v>
      </c>
      <c r="W15" s="2">
        <v>23</v>
      </c>
      <c r="X15" s="11">
        <f>+AVERAGE(V15:W15)</f>
        <v>18</v>
      </c>
      <c r="Y15" s="10">
        <v>13</v>
      </c>
      <c r="Z15" s="2">
        <v>22</v>
      </c>
      <c r="AA15" s="92">
        <f>+AVERAGE(Y15:Z15)</f>
        <v>17.5</v>
      </c>
      <c r="AB15" s="10">
        <v>2</v>
      </c>
      <c r="AC15" s="2">
        <v>15</v>
      </c>
      <c r="AD15" s="11">
        <f>+AVERAGE(AB15:AC15)</f>
        <v>8.5</v>
      </c>
      <c r="AF15" s="10">
        <v>223.18</v>
      </c>
      <c r="AG15" s="21">
        <f t="shared" si="12"/>
        <v>1.4300000000000068</v>
      </c>
      <c r="AH15" s="2">
        <v>215</v>
      </c>
      <c r="AI15" s="2">
        <v>235</v>
      </c>
      <c r="AJ15" s="32" t="s">
        <v>41</v>
      </c>
      <c r="AK15" s="229">
        <v>129.36843999999999</v>
      </c>
      <c r="AL15" s="20">
        <f t="shared" si="13"/>
        <v>0.12464799999997922</v>
      </c>
      <c r="AM15" s="23">
        <v>110</v>
      </c>
      <c r="AN15" s="23">
        <v>142</v>
      </c>
      <c r="AO15" s="31" t="s">
        <v>41</v>
      </c>
      <c r="AP15" s="10">
        <v>75.599999999999994</v>
      </c>
      <c r="AQ15" s="33">
        <v>73</v>
      </c>
      <c r="AR15" s="33">
        <v>84</v>
      </c>
      <c r="AS15" s="2">
        <v>14.49</v>
      </c>
      <c r="AT15" s="2">
        <v>12</v>
      </c>
      <c r="AU15" s="32">
        <v>17</v>
      </c>
      <c r="AY15" s="17" t="s">
        <v>4</v>
      </c>
      <c r="AZ15" s="17" t="s">
        <v>24</v>
      </c>
      <c r="BA15" s="17" t="s">
        <v>25</v>
      </c>
      <c r="BB15" s="17" t="s">
        <v>26</v>
      </c>
      <c r="BC15" s="17" t="s">
        <v>27</v>
      </c>
      <c r="BD15" s="5" t="s">
        <v>31</v>
      </c>
      <c r="BE15" s="5" t="s">
        <v>32</v>
      </c>
      <c r="BF15" s="12"/>
      <c r="BG15" s="17" t="s">
        <v>29</v>
      </c>
      <c r="BH15" s="17" t="s">
        <v>28</v>
      </c>
      <c r="BI15" s="17" t="s">
        <v>30</v>
      </c>
      <c r="BL15" s="112">
        <f t="shared" si="0"/>
        <v>45777</v>
      </c>
      <c r="BM15" s="120"/>
      <c r="BN15" s="120"/>
      <c r="BO15" s="120"/>
      <c r="BP15" s="121"/>
      <c r="BR15" s="1" t="str">
        <f t="shared" si="1"/>
        <v>miércoles</v>
      </c>
      <c r="BS15" s="113">
        <f t="shared" si="2"/>
        <v>45777</v>
      </c>
      <c r="BT15" s="114">
        <f t="shared" si="3"/>
        <v>0</v>
      </c>
      <c r="BU15" s="114">
        <f t="shared" si="4"/>
        <v>0</v>
      </c>
      <c r="BV15" s="114">
        <f t="shared" si="5"/>
        <v>0</v>
      </c>
      <c r="BW15" s="114">
        <f t="shared" si="6"/>
        <v>0</v>
      </c>
      <c r="BX15" s="115">
        <f t="shared" si="7"/>
        <v>0</v>
      </c>
      <c r="CC15" s="171">
        <f t="shared" si="8"/>
        <v>45777</v>
      </c>
      <c r="CD15" s="176"/>
      <c r="CE15" s="180"/>
      <c r="CF15" s="181"/>
      <c r="CG15" s="172"/>
      <c r="CH15" s="187"/>
      <c r="CI15" s="190"/>
      <c r="CK15" s="214"/>
      <c r="CL15" s="20"/>
      <c r="CM15" s="20"/>
      <c r="CN15" s="20"/>
      <c r="CO15" s="215"/>
      <c r="CP15" s="214"/>
      <c r="CQ15" s="215"/>
    </row>
    <row r="16" spans="1:100" x14ac:dyDescent="0.35">
      <c r="A16" s="3">
        <v>45778</v>
      </c>
      <c r="B16" s="2">
        <v>105.7</v>
      </c>
      <c r="C16" s="2">
        <v>31.2</v>
      </c>
      <c r="D16" s="2">
        <v>29.7</v>
      </c>
      <c r="E16" s="2">
        <v>28.9</v>
      </c>
      <c r="F16" s="2">
        <v>7</v>
      </c>
      <c r="H16" s="2">
        <v>26.9</v>
      </c>
      <c r="I16" s="2">
        <v>9.3000000000000007</v>
      </c>
      <c r="J16" s="2">
        <v>37.5</v>
      </c>
      <c r="K16" s="4">
        <f t="shared" si="9"/>
        <v>73.7</v>
      </c>
      <c r="M16" s="2">
        <v>2.6</v>
      </c>
      <c r="N16" s="2">
        <v>34.6</v>
      </c>
      <c r="O16" s="6">
        <f t="shared" si="10"/>
        <v>37.200000000000003</v>
      </c>
      <c r="Q16" s="2">
        <v>8.6999999999999993</v>
      </c>
      <c r="R16" s="2">
        <v>0</v>
      </c>
      <c r="S16" s="2">
        <v>0</v>
      </c>
      <c r="T16" s="6">
        <f t="shared" si="11"/>
        <v>8.6999999999999993</v>
      </c>
      <c r="V16" s="10">
        <v>11.6</v>
      </c>
      <c r="W16" s="2">
        <v>23</v>
      </c>
      <c r="X16" s="11">
        <f t="shared" ref="X16:X53" si="14">+AVERAGE(V16:W16)</f>
        <v>17.3</v>
      </c>
      <c r="Y16" s="10">
        <v>12.3</v>
      </c>
      <c r="Z16" s="2">
        <v>20.3</v>
      </c>
      <c r="AA16" s="92">
        <f t="shared" ref="AA16:AA124" si="15">+AVERAGE(Y16:Z16)</f>
        <v>16.3</v>
      </c>
      <c r="AB16" s="10">
        <v>0</v>
      </c>
      <c r="AC16" s="2">
        <v>7.4</v>
      </c>
      <c r="AD16" s="11">
        <f t="shared" ref="AD16:AD115" si="16">+AVERAGE(AB16:AC16)</f>
        <v>3.7</v>
      </c>
      <c r="AF16" s="10">
        <v>230.7</v>
      </c>
      <c r="AG16" s="21">
        <f t="shared" si="12"/>
        <v>7.5199999999999818</v>
      </c>
      <c r="AH16" s="2">
        <v>215</v>
      </c>
      <c r="AI16" s="2">
        <v>235</v>
      </c>
      <c r="AJ16" s="32" t="s">
        <v>41</v>
      </c>
      <c r="AK16" s="229">
        <v>135.74870000000001</v>
      </c>
      <c r="AL16" s="20">
        <f t="shared" si="13"/>
        <v>6.3802600000000211</v>
      </c>
      <c r="AM16" s="23">
        <v>110</v>
      </c>
      <c r="AN16" s="23">
        <v>142</v>
      </c>
      <c r="AO16" s="31" t="s">
        <v>41</v>
      </c>
      <c r="AP16" s="10">
        <v>75.06</v>
      </c>
      <c r="AQ16" s="33">
        <v>73</v>
      </c>
      <c r="AR16" s="33">
        <v>84</v>
      </c>
      <c r="AS16" s="2">
        <v>14.37</v>
      </c>
      <c r="AT16" s="2">
        <v>12</v>
      </c>
      <c r="AU16" s="32">
        <v>17</v>
      </c>
      <c r="AY16" s="3">
        <v>45413</v>
      </c>
      <c r="AZ16" s="15">
        <v>12146888</v>
      </c>
      <c r="BA16" s="15">
        <v>11328757</v>
      </c>
      <c r="BB16" s="2">
        <v>0</v>
      </c>
      <c r="BC16" s="15">
        <v>4932281</v>
      </c>
      <c r="BD16" s="16">
        <f>+AZ16+BB16+BC16</f>
        <v>17079169</v>
      </c>
      <c r="BE16" s="16">
        <f>+BD16/1000</f>
        <v>17079.169000000002</v>
      </c>
      <c r="BF16" s="14"/>
      <c r="BG16" s="2">
        <v>18</v>
      </c>
      <c r="BH16" s="2">
        <v>14</v>
      </c>
      <c r="BI16" s="2">
        <f>+AVERAGE(BG16:BH16)</f>
        <v>16</v>
      </c>
      <c r="BL16" s="112">
        <f t="shared" si="0"/>
        <v>45778</v>
      </c>
      <c r="BM16" s="120"/>
      <c r="BN16" s="120"/>
      <c r="BO16" s="120"/>
      <c r="BP16" s="121"/>
      <c r="BR16" s="1" t="str">
        <f t="shared" si="1"/>
        <v>jueves</v>
      </c>
      <c r="BS16" s="113">
        <f t="shared" si="2"/>
        <v>45778</v>
      </c>
      <c r="BT16" s="114">
        <f t="shared" si="3"/>
        <v>0</v>
      </c>
      <c r="BU16" s="114">
        <f t="shared" si="4"/>
        <v>0</v>
      </c>
      <c r="BV16" s="114">
        <f t="shared" si="5"/>
        <v>0</v>
      </c>
      <c r="BW16" s="114">
        <f t="shared" si="6"/>
        <v>0</v>
      </c>
      <c r="BX16" s="115">
        <f t="shared" si="7"/>
        <v>0</v>
      </c>
      <c r="CC16" s="171">
        <f t="shared" si="8"/>
        <v>45778</v>
      </c>
      <c r="CD16" s="176"/>
      <c r="CE16" s="180"/>
      <c r="CF16" s="181"/>
      <c r="CG16" s="172"/>
      <c r="CH16" s="187"/>
      <c r="CI16" s="190"/>
      <c r="CK16" s="214"/>
      <c r="CL16" s="20"/>
      <c r="CM16" s="20"/>
      <c r="CN16" s="20"/>
      <c r="CO16" s="215"/>
      <c r="CP16" s="214"/>
      <c r="CQ16" s="215"/>
    </row>
    <row r="17" spans="1:95" x14ac:dyDescent="0.35">
      <c r="A17" s="3">
        <v>45779</v>
      </c>
      <c r="B17" s="2">
        <v>120.8</v>
      </c>
      <c r="C17" s="2">
        <v>31.3</v>
      </c>
      <c r="D17" s="2">
        <v>32.6</v>
      </c>
      <c r="E17" s="2">
        <v>37.700000000000003</v>
      </c>
      <c r="F17" s="2">
        <v>7.5</v>
      </c>
      <c r="H17" s="2">
        <v>25.6</v>
      </c>
      <c r="I17" s="2">
        <v>8.6</v>
      </c>
      <c r="J17" s="2">
        <v>38.799999999999997</v>
      </c>
      <c r="K17" s="4">
        <f t="shared" si="9"/>
        <v>73</v>
      </c>
      <c r="M17" s="2">
        <v>2.7</v>
      </c>
      <c r="N17" s="2">
        <v>33.4</v>
      </c>
      <c r="O17" s="6">
        <f t="shared" si="10"/>
        <v>36.1</v>
      </c>
      <c r="Q17" s="2">
        <v>4.0999999999999996</v>
      </c>
      <c r="R17" s="2">
        <v>0</v>
      </c>
      <c r="S17" s="2">
        <v>0</v>
      </c>
      <c r="T17" s="6">
        <f t="shared" si="11"/>
        <v>4.0999999999999996</v>
      </c>
      <c r="V17" s="10">
        <v>12.4</v>
      </c>
      <c r="W17" s="2">
        <v>19.8</v>
      </c>
      <c r="X17" s="11">
        <f t="shared" si="14"/>
        <v>16.100000000000001</v>
      </c>
      <c r="Y17" s="10">
        <v>12.7</v>
      </c>
      <c r="Z17" s="2">
        <v>20.7</v>
      </c>
      <c r="AA17" s="92">
        <f t="shared" si="15"/>
        <v>16.7</v>
      </c>
      <c r="AB17" s="10">
        <v>0.4</v>
      </c>
      <c r="AC17" s="2">
        <v>7.2</v>
      </c>
      <c r="AD17" s="11">
        <f t="shared" si="16"/>
        <v>3.8000000000000003</v>
      </c>
      <c r="AF17" s="10">
        <v>227.43</v>
      </c>
      <c r="AG17" s="21">
        <f t="shared" si="12"/>
        <v>-3.2699999999999818</v>
      </c>
      <c r="AH17" s="2">
        <v>215</v>
      </c>
      <c r="AI17" s="2">
        <v>235</v>
      </c>
      <c r="AJ17" s="32" t="s">
        <v>41</v>
      </c>
      <c r="AK17" s="229">
        <v>131.51282</v>
      </c>
      <c r="AL17" s="20">
        <f t="shared" si="13"/>
        <v>-4.2358800000000087</v>
      </c>
      <c r="AM17" s="23">
        <v>110</v>
      </c>
      <c r="AN17" s="23">
        <v>142</v>
      </c>
      <c r="AO17" s="31" t="s">
        <v>41</v>
      </c>
      <c r="AP17" s="10">
        <v>78.73</v>
      </c>
      <c r="AQ17" s="33">
        <v>73</v>
      </c>
      <c r="AR17" s="33">
        <v>84</v>
      </c>
      <c r="AS17" s="2">
        <v>14.55</v>
      </c>
      <c r="AT17" s="2">
        <v>12</v>
      </c>
      <c r="AU17" s="32">
        <v>17</v>
      </c>
      <c r="AY17" s="3">
        <f>+AY16+1</f>
        <v>45414</v>
      </c>
      <c r="AZ17" s="15">
        <v>11973299</v>
      </c>
      <c r="BA17" s="15">
        <v>11944549</v>
      </c>
      <c r="BB17" s="2">
        <v>0</v>
      </c>
      <c r="BC17" s="15">
        <v>4939458</v>
      </c>
      <c r="BD17" s="16">
        <f t="shared" ref="BD17:BD80" si="17">+AZ17+BB17+BC17</f>
        <v>16912757</v>
      </c>
      <c r="BE17" s="16">
        <f t="shared" ref="BE17:BE80" si="18">+BD17/1000</f>
        <v>16912.757000000001</v>
      </c>
      <c r="BF17" s="14"/>
      <c r="BG17" s="2">
        <v>16</v>
      </c>
      <c r="BH17" s="2">
        <v>10</v>
      </c>
      <c r="BI17" s="2">
        <f t="shared" ref="BI17:BI80" si="19">+AVERAGE(BG17:BH17)</f>
        <v>13</v>
      </c>
      <c r="BL17" s="112">
        <f t="shared" si="0"/>
        <v>45779</v>
      </c>
      <c r="BM17" s="120"/>
      <c r="BN17" s="120"/>
      <c r="BO17" s="120"/>
      <c r="BP17" s="121"/>
      <c r="BR17" s="1" t="str">
        <f t="shared" si="1"/>
        <v>viernes</v>
      </c>
      <c r="BS17" s="113">
        <f t="shared" si="2"/>
        <v>45779</v>
      </c>
      <c r="BT17" s="114">
        <f t="shared" si="3"/>
        <v>0</v>
      </c>
      <c r="BU17" s="114">
        <f t="shared" si="4"/>
        <v>0</v>
      </c>
      <c r="BV17" s="114">
        <f t="shared" si="5"/>
        <v>0</v>
      </c>
      <c r="BW17" s="114">
        <f t="shared" si="6"/>
        <v>0</v>
      </c>
      <c r="BX17" s="115">
        <f t="shared" si="7"/>
        <v>0</v>
      </c>
      <c r="CC17" s="171">
        <f t="shared" si="8"/>
        <v>45779</v>
      </c>
      <c r="CD17" s="176"/>
      <c r="CE17" s="180"/>
      <c r="CF17" s="181"/>
      <c r="CG17" s="172"/>
      <c r="CH17" s="187"/>
      <c r="CI17" s="190"/>
      <c r="CK17" s="214"/>
      <c r="CL17" s="20"/>
      <c r="CM17" s="20"/>
      <c r="CN17" s="20"/>
      <c r="CO17" s="215"/>
      <c r="CP17" s="214"/>
      <c r="CQ17" s="215"/>
    </row>
    <row r="18" spans="1:95" x14ac:dyDescent="0.35">
      <c r="A18" s="3">
        <v>45780</v>
      </c>
      <c r="B18" s="2">
        <v>111.8</v>
      </c>
      <c r="C18" s="2">
        <v>30.1</v>
      </c>
      <c r="D18" s="2">
        <v>31.2</v>
      </c>
      <c r="E18" s="2">
        <v>32.799999999999997</v>
      </c>
      <c r="F18" s="2">
        <v>6.4</v>
      </c>
      <c r="H18" s="2">
        <v>25</v>
      </c>
      <c r="I18" s="2">
        <v>8.6999999999999993</v>
      </c>
      <c r="J18" s="2">
        <v>38</v>
      </c>
      <c r="K18" s="4">
        <f t="shared" si="9"/>
        <v>71.7</v>
      </c>
      <c r="M18" s="2">
        <v>2.7</v>
      </c>
      <c r="N18" s="2">
        <v>32.4</v>
      </c>
      <c r="O18" s="6">
        <f t="shared" si="10"/>
        <v>35.1</v>
      </c>
      <c r="Q18" s="2">
        <v>3.7</v>
      </c>
      <c r="R18" s="2">
        <v>0</v>
      </c>
      <c r="S18" s="2">
        <v>0</v>
      </c>
      <c r="T18" s="6">
        <f t="shared" si="11"/>
        <v>3.7</v>
      </c>
      <c r="V18" s="10">
        <v>11</v>
      </c>
      <c r="W18" s="2">
        <v>20.399999999999999</v>
      </c>
      <c r="X18" s="11">
        <f t="shared" si="14"/>
        <v>15.7</v>
      </c>
      <c r="Y18" s="10">
        <v>12</v>
      </c>
      <c r="Z18" s="2">
        <v>20.7</v>
      </c>
      <c r="AA18" s="92">
        <f t="shared" si="15"/>
        <v>16.350000000000001</v>
      </c>
      <c r="AB18" s="10">
        <v>0</v>
      </c>
      <c r="AC18" s="2">
        <v>7.6</v>
      </c>
      <c r="AD18" s="11">
        <f t="shared" si="16"/>
        <v>3.8</v>
      </c>
      <c r="AF18" s="10">
        <v>225.91</v>
      </c>
      <c r="AG18" s="21">
        <f t="shared" si="12"/>
        <v>-1.5200000000000102</v>
      </c>
      <c r="AH18" s="2">
        <v>215</v>
      </c>
      <c r="AI18" s="2">
        <v>235</v>
      </c>
      <c r="AJ18" s="32" t="s">
        <v>41</v>
      </c>
      <c r="AK18" s="229">
        <v>131.62326999999999</v>
      </c>
      <c r="AL18" s="20">
        <f t="shared" si="13"/>
        <v>0.11044999999998595</v>
      </c>
      <c r="AM18" s="23">
        <v>110</v>
      </c>
      <c r="AN18" s="23">
        <v>142</v>
      </c>
      <c r="AO18" s="31" t="s">
        <v>41</v>
      </c>
      <c r="AP18" s="10">
        <v>80.31</v>
      </c>
      <c r="AQ18" s="33">
        <v>73</v>
      </c>
      <c r="AR18" s="33">
        <v>84</v>
      </c>
      <c r="AS18" s="2">
        <v>14.67</v>
      </c>
      <c r="AT18" s="2">
        <v>12</v>
      </c>
      <c r="AU18" s="32">
        <v>17</v>
      </c>
      <c r="AY18" s="3">
        <f t="shared" ref="AY18:AY81" si="20">+AY17+1</f>
        <v>45415</v>
      </c>
      <c r="AZ18" s="15">
        <v>11075230</v>
      </c>
      <c r="BA18" s="15">
        <v>11845606</v>
      </c>
      <c r="BB18" s="2">
        <v>0</v>
      </c>
      <c r="BC18" s="15">
        <v>4955251</v>
      </c>
      <c r="BD18" s="16">
        <f t="shared" si="17"/>
        <v>16030481</v>
      </c>
      <c r="BE18" s="16">
        <f t="shared" si="18"/>
        <v>16030.481</v>
      </c>
      <c r="BF18" s="14"/>
      <c r="BG18" s="2">
        <v>15</v>
      </c>
      <c r="BH18" s="2">
        <v>9</v>
      </c>
      <c r="BI18" s="2">
        <f t="shared" si="19"/>
        <v>12</v>
      </c>
      <c r="BL18" s="112">
        <f t="shared" si="0"/>
        <v>45780</v>
      </c>
      <c r="BM18" s="120"/>
      <c r="BN18" s="120"/>
      <c r="BO18" s="120"/>
      <c r="BP18" s="121"/>
      <c r="BR18" s="1" t="str">
        <f t="shared" si="1"/>
        <v>sábado</v>
      </c>
      <c r="BS18" s="113">
        <f t="shared" si="2"/>
        <v>45780</v>
      </c>
      <c r="BT18" s="114">
        <f t="shared" si="3"/>
        <v>0</v>
      </c>
      <c r="BU18" s="114">
        <f t="shared" si="4"/>
        <v>0</v>
      </c>
      <c r="BV18" s="114">
        <f t="shared" si="5"/>
        <v>0</v>
      </c>
      <c r="BW18" s="114">
        <f t="shared" si="6"/>
        <v>0</v>
      </c>
      <c r="BX18" s="115">
        <f t="shared" si="7"/>
        <v>0</v>
      </c>
      <c r="CC18" s="171">
        <f t="shared" si="8"/>
        <v>45780</v>
      </c>
      <c r="CD18" s="176"/>
      <c r="CE18" s="180"/>
      <c r="CF18" s="181"/>
      <c r="CG18" s="172"/>
      <c r="CH18" s="187"/>
      <c r="CI18" s="190"/>
      <c r="CK18" s="214"/>
      <c r="CL18" s="20"/>
      <c r="CM18" s="20"/>
      <c r="CN18" s="20"/>
      <c r="CO18" s="215"/>
      <c r="CP18" s="214"/>
      <c r="CQ18" s="215"/>
    </row>
    <row r="19" spans="1:95" x14ac:dyDescent="0.35">
      <c r="A19" s="3">
        <v>45781</v>
      </c>
      <c r="B19" s="2">
        <v>110</v>
      </c>
      <c r="C19" s="2">
        <v>30.1</v>
      </c>
      <c r="D19" s="2">
        <v>30.5</v>
      </c>
      <c r="E19" s="2">
        <v>31.2</v>
      </c>
      <c r="F19" s="2">
        <v>5.9</v>
      </c>
      <c r="H19" s="2">
        <v>26.1</v>
      </c>
      <c r="I19" s="2">
        <v>9.5</v>
      </c>
      <c r="J19" s="2">
        <v>38.5</v>
      </c>
      <c r="K19" s="4">
        <f t="shared" si="9"/>
        <v>74.099999999999994</v>
      </c>
      <c r="M19" s="2">
        <v>2.7</v>
      </c>
      <c r="N19" s="2">
        <v>32.1</v>
      </c>
      <c r="O19" s="6">
        <f t="shared" si="10"/>
        <v>34.800000000000004</v>
      </c>
      <c r="Q19" s="2">
        <v>7.4</v>
      </c>
      <c r="R19" s="2">
        <v>0</v>
      </c>
      <c r="S19" s="2">
        <v>0</v>
      </c>
      <c r="T19" s="6">
        <f t="shared" si="11"/>
        <v>7.4</v>
      </c>
      <c r="V19" s="10">
        <v>17</v>
      </c>
      <c r="W19" s="2">
        <v>24</v>
      </c>
      <c r="X19" s="11">
        <f t="shared" si="14"/>
        <v>20.5</v>
      </c>
      <c r="Y19" s="10">
        <v>17</v>
      </c>
      <c r="Z19" s="2">
        <v>24</v>
      </c>
      <c r="AA19" s="92">
        <f t="shared" si="15"/>
        <v>20.5</v>
      </c>
      <c r="AB19" s="10">
        <v>0</v>
      </c>
      <c r="AC19" s="2">
        <v>9</v>
      </c>
      <c r="AD19" s="11">
        <f t="shared" si="16"/>
        <v>4.5</v>
      </c>
      <c r="AF19" s="10">
        <v>229.68</v>
      </c>
      <c r="AG19" s="21">
        <f t="shared" si="12"/>
        <v>3.7700000000000102</v>
      </c>
      <c r="AH19" s="2">
        <v>215</v>
      </c>
      <c r="AI19" s="2">
        <v>235</v>
      </c>
      <c r="AJ19" s="32" t="s">
        <v>41</v>
      </c>
      <c r="AK19" s="229">
        <v>134.26582999999999</v>
      </c>
      <c r="AL19" s="20">
        <f t="shared" si="13"/>
        <v>2.6425600000000031</v>
      </c>
      <c r="AM19" s="23">
        <v>110</v>
      </c>
      <c r="AN19" s="23">
        <v>142</v>
      </c>
      <c r="AO19" s="31" t="s">
        <v>41</v>
      </c>
      <c r="AP19" s="10">
        <v>79.28</v>
      </c>
      <c r="AQ19" s="33">
        <v>73</v>
      </c>
      <c r="AR19" s="33">
        <v>84</v>
      </c>
      <c r="AS19" s="2">
        <v>14.75</v>
      </c>
      <c r="AT19" s="2">
        <v>12</v>
      </c>
      <c r="AU19" s="32">
        <v>17</v>
      </c>
      <c r="AY19" s="3">
        <f t="shared" si="20"/>
        <v>45416</v>
      </c>
      <c r="AZ19" s="15">
        <v>12910151</v>
      </c>
      <c r="BA19" s="15">
        <v>12067435</v>
      </c>
      <c r="BB19" s="2">
        <v>0</v>
      </c>
      <c r="BC19" s="15">
        <v>4944689</v>
      </c>
      <c r="BD19" s="16">
        <f t="shared" si="17"/>
        <v>17854840</v>
      </c>
      <c r="BE19" s="16">
        <f t="shared" si="18"/>
        <v>17854.84</v>
      </c>
      <c r="BF19" s="14"/>
      <c r="BG19" s="2">
        <v>17</v>
      </c>
      <c r="BH19" s="2">
        <v>14</v>
      </c>
      <c r="BI19" s="2">
        <f t="shared" si="19"/>
        <v>15.5</v>
      </c>
      <c r="BL19" s="112">
        <f t="shared" si="0"/>
        <v>45781</v>
      </c>
      <c r="BM19" s="120"/>
      <c r="BN19" s="120"/>
      <c r="BO19" s="120"/>
      <c r="BP19" s="121"/>
      <c r="BR19" s="1" t="str">
        <f t="shared" si="1"/>
        <v>domingo</v>
      </c>
      <c r="BS19" s="113">
        <f t="shared" si="2"/>
        <v>45781</v>
      </c>
      <c r="BT19" s="114">
        <f t="shared" si="3"/>
        <v>0</v>
      </c>
      <c r="BU19" s="114">
        <f t="shared" si="4"/>
        <v>0</v>
      </c>
      <c r="BV19" s="114">
        <f t="shared" si="5"/>
        <v>0</v>
      </c>
      <c r="BW19" s="114">
        <f t="shared" si="6"/>
        <v>0</v>
      </c>
      <c r="BX19" s="115">
        <f t="shared" si="7"/>
        <v>0</v>
      </c>
      <c r="CC19" s="171">
        <f t="shared" si="8"/>
        <v>45781</v>
      </c>
      <c r="CD19" s="176"/>
      <c r="CE19" s="180"/>
      <c r="CF19" s="181"/>
      <c r="CG19" s="172"/>
      <c r="CH19" s="187"/>
      <c r="CI19" s="190"/>
      <c r="CK19" s="214"/>
      <c r="CL19" s="20"/>
      <c r="CM19" s="20"/>
      <c r="CN19" s="20"/>
      <c r="CO19" s="215"/>
      <c r="CP19" s="214"/>
      <c r="CQ19" s="215"/>
    </row>
    <row r="20" spans="1:95" x14ac:dyDescent="0.35">
      <c r="A20" s="3">
        <v>45782</v>
      </c>
      <c r="B20" s="2">
        <v>123.3</v>
      </c>
      <c r="C20" s="2">
        <v>36.5</v>
      </c>
      <c r="D20" s="2">
        <v>32</v>
      </c>
      <c r="E20" s="2">
        <v>37.799999999999997</v>
      </c>
      <c r="F20" s="2">
        <v>8.1</v>
      </c>
      <c r="H20" s="2">
        <v>26</v>
      </c>
      <c r="I20" s="2">
        <v>9.3000000000000007</v>
      </c>
      <c r="J20" s="2">
        <v>39.200000000000003</v>
      </c>
      <c r="K20" s="4">
        <f t="shared" si="9"/>
        <v>74.5</v>
      </c>
      <c r="M20" s="2">
        <v>2.6</v>
      </c>
      <c r="N20" s="2">
        <v>32.700000000000003</v>
      </c>
      <c r="O20" s="6">
        <f t="shared" si="10"/>
        <v>35.300000000000004</v>
      </c>
      <c r="Q20" s="2">
        <v>8.8000000000000007</v>
      </c>
      <c r="R20" s="2">
        <v>0</v>
      </c>
      <c r="S20" s="2">
        <v>0</v>
      </c>
      <c r="T20" s="6">
        <f t="shared" si="11"/>
        <v>8.8000000000000007</v>
      </c>
      <c r="V20" s="10">
        <v>15</v>
      </c>
      <c r="W20" s="2">
        <v>25</v>
      </c>
      <c r="X20" s="11">
        <f t="shared" si="14"/>
        <v>20</v>
      </c>
      <c r="Y20" s="10">
        <v>15</v>
      </c>
      <c r="Z20" s="2">
        <v>19</v>
      </c>
      <c r="AA20" s="92">
        <f t="shared" si="15"/>
        <v>17</v>
      </c>
      <c r="AB20" s="10">
        <v>2</v>
      </c>
      <c r="AC20" s="2">
        <v>11</v>
      </c>
      <c r="AD20" s="11">
        <f t="shared" si="16"/>
        <v>6.5</v>
      </c>
      <c r="AF20" s="10">
        <v>228.41</v>
      </c>
      <c r="AG20" s="21">
        <f t="shared" si="12"/>
        <v>-1.2700000000000102</v>
      </c>
      <c r="AH20" s="2">
        <v>215</v>
      </c>
      <c r="AI20" s="2">
        <v>235</v>
      </c>
      <c r="AJ20" s="32" t="s">
        <v>41</v>
      </c>
      <c r="AK20" s="229">
        <v>128.72554</v>
      </c>
      <c r="AL20" s="20">
        <f t="shared" si="13"/>
        <v>-5.5402899999999988</v>
      </c>
      <c r="AM20" s="23">
        <v>110</v>
      </c>
      <c r="AN20" s="23">
        <v>142</v>
      </c>
      <c r="AO20" s="31" t="s">
        <v>41</v>
      </c>
      <c r="AP20" s="10">
        <v>82.98</v>
      </c>
      <c r="AQ20" s="33">
        <v>73</v>
      </c>
      <c r="AR20" s="33">
        <v>84</v>
      </c>
      <c r="AS20" s="2">
        <v>15.15</v>
      </c>
      <c r="AT20" s="2">
        <v>12</v>
      </c>
      <c r="AU20" s="32">
        <v>17</v>
      </c>
      <c r="AY20" s="3">
        <f t="shared" si="20"/>
        <v>45417</v>
      </c>
      <c r="AZ20" s="15">
        <v>12221049</v>
      </c>
      <c r="BA20" s="15">
        <v>11614173</v>
      </c>
      <c r="BB20" s="2">
        <v>0</v>
      </c>
      <c r="BC20" s="15">
        <v>4946012</v>
      </c>
      <c r="BD20" s="16">
        <f t="shared" si="17"/>
        <v>17167061</v>
      </c>
      <c r="BE20" s="16">
        <f t="shared" si="18"/>
        <v>17167.061000000002</v>
      </c>
      <c r="BF20" s="14"/>
      <c r="BG20" s="2">
        <v>20</v>
      </c>
      <c r="BH20" s="2">
        <v>18</v>
      </c>
      <c r="BI20" s="2">
        <f t="shared" si="19"/>
        <v>19</v>
      </c>
      <c r="BL20" s="112">
        <f t="shared" si="0"/>
        <v>45782</v>
      </c>
      <c r="BM20" s="120"/>
      <c r="BN20" s="120"/>
      <c r="BO20" s="120"/>
      <c r="BP20" s="121"/>
      <c r="BR20" s="1" t="str">
        <f t="shared" si="1"/>
        <v>lunes</v>
      </c>
      <c r="BS20" s="113">
        <f t="shared" si="2"/>
        <v>45782</v>
      </c>
      <c r="BT20" s="114">
        <f t="shared" si="3"/>
        <v>0</v>
      </c>
      <c r="BU20" s="114">
        <f t="shared" si="4"/>
        <v>0</v>
      </c>
      <c r="BV20" s="114">
        <f t="shared" si="5"/>
        <v>0</v>
      </c>
      <c r="BW20" s="114">
        <f t="shared" si="6"/>
        <v>0</v>
      </c>
      <c r="BX20" s="115">
        <f t="shared" si="7"/>
        <v>0</v>
      </c>
      <c r="CC20" s="171">
        <f t="shared" si="8"/>
        <v>45782</v>
      </c>
      <c r="CD20" s="176"/>
      <c r="CE20" s="180"/>
      <c r="CF20" s="181"/>
      <c r="CG20" s="172"/>
      <c r="CH20" s="187"/>
      <c r="CI20" s="190"/>
      <c r="CK20" s="214"/>
      <c r="CL20" s="20"/>
      <c r="CM20" s="20"/>
      <c r="CN20" s="20"/>
      <c r="CO20" s="215"/>
      <c r="CP20" s="214"/>
      <c r="CQ20" s="215"/>
    </row>
    <row r="21" spans="1:95" x14ac:dyDescent="0.35">
      <c r="A21" s="3">
        <v>45783</v>
      </c>
      <c r="B21" s="2">
        <v>121.6</v>
      </c>
      <c r="C21" s="2">
        <v>35.200000000000003</v>
      </c>
      <c r="D21" s="2">
        <v>32.6</v>
      </c>
      <c r="E21" s="2">
        <v>37.1</v>
      </c>
      <c r="F21" s="2">
        <v>4.8</v>
      </c>
      <c r="H21" s="2">
        <v>25.3</v>
      </c>
      <c r="I21" s="2">
        <v>9.4</v>
      </c>
      <c r="J21" s="2">
        <v>40.299999999999997</v>
      </c>
      <c r="K21" s="4">
        <f t="shared" si="9"/>
        <v>75</v>
      </c>
      <c r="M21" s="2">
        <v>2.8</v>
      </c>
      <c r="N21" s="2">
        <v>28.2</v>
      </c>
      <c r="O21" s="6">
        <f t="shared" si="10"/>
        <v>31</v>
      </c>
      <c r="Q21" s="2">
        <v>12.1</v>
      </c>
      <c r="R21" s="2">
        <v>0</v>
      </c>
      <c r="S21" s="2">
        <v>0</v>
      </c>
      <c r="T21" s="6">
        <f t="shared" si="11"/>
        <v>12.1</v>
      </c>
      <c r="V21" s="10">
        <v>18</v>
      </c>
      <c r="W21" s="2">
        <v>24</v>
      </c>
      <c r="X21" s="11">
        <f t="shared" si="14"/>
        <v>21</v>
      </c>
      <c r="Y21" s="10">
        <v>16</v>
      </c>
      <c r="Z21" s="2">
        <v>22</v>
      </c>
      <c r="AA21" s="92">
        <f t="shared" si="15"/>
        <v>19</v>
      </c>
      <c r="AB21" s="10">
        <v>3</v>
      </c>
      <c r="AC21" s="2">
        <v>9</v>
      </c>
      <c r="AD21" s="11">
        <f t="shared" si="16"/>
        <v>6</v>
      </c>
      <c r="AF21" s="10">
        <v>230.71</v>
      </c>
      <c r="AG21" s="21">
        <f t="shared" si="12"/>
        <v>2.3000000000000114</v>
      </c>
      <c r="AH21" s="2">
        <v>215</v>
      </c>
      <c r="AI21" s="2">
        <v>235</v>
      </c>
      <c r="AJ21" s="32" t="s">
        <v>41</v>
      </c>
      <c r="AK21" s="229">
        <v>125.17737099999999</v>
      </c>
      <c r="AL21" s="20">
        <f t="shared" si="13"/>
        <v>-3.5481690000000015</v>
      </c>
      <c r="AM21" s="23">
        <v>110</v>
      </c>
      <c r="AN21" s="23">
        <v>142</v>
      </c>
      <c r="AO21" s="31" t="s">
        <v>41</v>
      </c>
      <c r="AP21" s="10">
        <v>79.61</v>
      </c>
      <c r="AQ21" s="33">
        <v>73</v>
      </c>
      <c r="AR21" s="33">
        <v>84</v>
      </c>
      <c r="AS21" s="2">
        <v>14.58</v>
      </c>
      <c r="AT21" s="2">
        <v>12</v>
      </c>
      <c r="AU21" s="32">
        <v>17</v>
      </c>
      <c r="AY21" s="3">
        <f t="shared" si="20"/>
        <v>45418</v>
      </c>
      <c r="AZ21" s="15">
        <v>10510527</v>
      </c>
      <c r="BA21" s="15">
        <v>9583101</v>
      </c>
      <c r="BB21" s="15">
        <v>3455219</v>
      </c>
      <c r="BC21" s="15">
        <v>4945767</v>
      </c>
      <c r="BD21" s="16">
        <f t="shared" si="17"/>
        <v>18911513</v>
      </c>
      <c r="BE21" s="16">
        <f t="shared" si="18"/>
        <v>18911.512999999999</v>
      </c>
      <c r="BF21" s="14"/>
      <c r="BG21" s="2">
        <v>20</v>
      </c>
      <c r="BH21" s="2">
        <v>17</v>
      </c>
      <c r="BI21" s="2">
        <f t="shared" si="19"/>
        <v>18.5</v>
      </c>
      <c r="BL21" s="112">
        <f t="shared" si="0"/>
        <v>45783</v>
      </c>
      <c r="BM21" s="120"/>
      <c r="BN21" s="120"/>
      <c r="BO21" s="120"/>
      <c r="BP21" s="121"/>
      <c r="BR21" s="1" t="str">
        <f t="shared" si="1"/>
        <v>martes</v>
      </c>
      <c r="BS21" s="113">
        <f t="shared" si="2"/>
        <v>45783</v>
      </c>
      <c r="BT21" s="114">
        <f t="shared" si="3"/>
        <v>0</v>
      </c>
      <c r="BU21" s="114">
        <f t="shared" si="4"/>
        <v>0</v>
      </c>
      <c r="BV21" s="114">
        <f t="shared" si="5"/>
        <v>0</v>
      </c>
      <c r="BW21" s="114">
        <f t="shared" si="6"/>
        <v>0</v>
      </c>
      <c r="BX21" s="115">
        <f t="shared" si="7"/>
        <v>0</v>
      </c>
      <c r="CC21" s="171">
        <f t="shared" si="8"/>
        <v>45783</v>
      </c>
      <c r="CD21" s="176"/>
      <c r="CE21" s="180"/>
      <c r="CF21" s="181"/>
      <c r="CG21" s="172"/>
      <c r="CH21" s="187"/>
      <c r="CI21" s="190"/>
      <c r="CK21" s="214"/>
      <c r="CL21" s="20"/>
      <c r="CM21" s="20"/>
      <c r="CN21" s="20"/>
      <c r="CO21" s="215"/>
      <c r="CP21" s="214"/>
      <c r="CQ21" s="215"/>
    </row>
    <row r="22" spans="1:95" x14ac:dyDescent="0.35">
      <c r="A22" s="3">
        <v>45784</v>
      </c>
      <c r="B22" s="2">
        <v>126.2</v>
      </c>
      <c r="C22" s="2">
        <v>36</v>
      </c>
      <c r="D22" s="2">
        <v>33.6</v>
      </c>
      <c r="E22" s="2">
        <v>39.200000000000003</v>
      </c>
      <c r="F22" s="2">
        <v>5.3</v>
      </c>
      <c r="H22" s="2">
        <v>25.3</v>
      </c>
      <c r="I22" s="2">
        <v>9</v>
      </c>
      <c r="J22" s="2">
        <v>39.6</v>
      </c>
      <c r="K22" s="4">
        <f t="shared" si="9"/>
        <v>73.900000000000006</v>
      </c>
      <c r="M22" s="2">
        <v>2.6</v>
      </c>
      <c r="N22" s="2">
        <v>31.5</v>
      </c>
      <c r="O22" s="6">
        <f t="shared" si="10"/>
        <v>34.1</v>
      </c>
      <c r="Q22" s="2">
        <v>13.3</v>
      </c>
      <c r="R22" s="2">
        <v>0</v>
      </c>
      <c r="S22" s="2">
        <v>0</v>
      </c>
      <c r="T22" s="6">
        <f t="shared" si="11"/>
        <v>13.3</v>
      </c>
      <c r="V22" s="10">
        <v>17</v>
      </c>
      <c r="W22" s="2">
        <v>22</v>
      </c>
      <c r="X22" s="11">
        <f t="shared" si="14"/>
        <v>19.5</v>
      </c>
      <c r="Y22" s="10">
        <v>15</v>
      </c>
      <c r="Z22" s="2">
        <v>22</v>
      </c>
      <c r="AA22" s="92">
        <f t="shared" si="15"/>
        <v>18.5</v>
      </c>
      <c r="AB22" s="10">
        <v>1</v>
      </c>
      <c r="AC22" s="2">
        <v>10</v>
      </c>
      <c r="AD22" s="11">
        <f t="shared" si="16"/>
        <v>5.5</v>
      </c>
      <c r="AF22" s="10">
        <v>226.73</v>
      </c>
      <c r="AG22" s="21">
        <f t="shared" si="12"/>
        <v>-3.9800000000000182</v>
      </c>
      <c r="AH22" s="2">
        <v>215</v>
      </c>
      <c r="AI22" s="2">
        <v>235</v>
      </c>
      <c r="AJ22" s="32" t="s">
        <v>41</v>
      </c>
      <c r="AK22" s="229">
        <v>124.02095</v>
      </c>
      <c r="AL22" s="20">
        <f t="shared" si="13"/>
        <v>-1.1564209999999946</v>
      </c>
      <c r="AM22" s="23">
        <v>110</v>
      </c>
      <c r="AN22" s="23">
        <v>142</v>
      </c>
      <c r="AO22" s="31" t="s">
        <v>41</v>
      </c>
      <c r="AP22" s="10">
        <v>79.069999999999993</v>
      </c>
      <c r="AQ22" s="33">
        <v>73</v>
      </c>
      <c r="AR22" s="33">
        <v>84</v>
      </c>
      <c r="AS22" s="2">
        <v>14.36</v>
      </c>
      <c r="AT22" s="2">
        <v>12</v>
      </c>
      <c r="AU22" s="32">
        <v>17</v>
      </c>
      <c r="AY22" s="3">
        <f t="shared" si="20"/>
        <v>45419</v>
      </c>
      <c r="AZ22" s="15">
        <v>9160657</v>
      </c>
      <c r="BA22" s="15">
        <v>9379741</v>
      </c>
      <c r="BB22" s="15">
        <v>3012565</v>
      </c>
      <c r="BC22" s="15">
        <v>4945964</v>
      </c>
      <c r="BD22" s="16">
        <f t="shared" si="17"/>
        <v>17119186</v>
      </c>
      <c r="BE22" s="16">
        <f t="shared" si="18"/>
        <v>17119.186000000002</v>
      </c>
      <c r="BF22" s="14"/>
      <c r="BG22" s="2">
        <v>19</v>
      </c>
      <c r="BH22" s="2">
        <v>17</v>
      </c>
      <c r="BI22" s="2">
        <f t="shared" si="19"/>
        <v>18</v>
      </c>
      <c r="BL22" s="112">
        <f t="shared" si="0"/>
        <v>45784</v>
      </c>
      <c r="BM22" s="120"/>
      <c r="BN22" s="120"/>
      <c r="BO22" s="120"/>
      <c r="BP22" s="121"/>
      <c r="BR22" s="1" t="str">
        <f t="shared" si="1"/>
        <v>miércoles</v>
      </c>
      <c r="BS22" s="113">
        <f t="shared" si="2"/>
        <v>45784</v>
      </c>
      <c r="BT22" s="114">
        <f t="shared" si="3"/>
        <v>0</v>
      </c>
      <c r="BU22" s="114">
        <f t="shared" si="4"/>
        <v>0</v>
      </c>
      <c r="BV22" s="114">
        <f t="shared" si="5"/>
        <v>0</v>
      </c>
      <c r="BW22" s="114">
        <f t="shared" si="6"/>
        <v>0</v>
      </c>
      <c r="BX22" s="115">
        <f t="shared" si="7"/>
        <v>0</v>
      </c>
      <c r="CC22" s="171">
        <f t="shared" si="8"/>
        <v>45784</v>
      </c>
      <c r="CD22" s="176"/>
      <c r="CE22" s="180"/>
      <c r="CF22" s="181"/>
      <c r="CG22" s="172"/>
      <c r="CH22" s="187"/>
      <c r="CI22" s="190"/>
      <c r="CK22" s="214"/>
      <c r="CL22" s="20"/>
      <c r="CM22" s="20"/>
      <c r="CN22" s="20"/>
      <c r="CO22" s="215"/>
      <c r="CP22" s="214"/>
      <c r="CQ22" s="215"/>
    </row>
    <row r="23" spans="1:95" x14ac:dyDescent="0.35">
      <c r="A23" s="3">
        <v>45785</v>
      </c>
      <c r="B23" s="2">
        <v>127.8</v>
      </c>
      <c r="C23" s="2">
        <v>36.200000000000003</v>
      </c>
      <c r="D23" s="2">
        <v>33.799999999999997</v>
      </c>
      <c r="E23" s="2">
        <v>39.1</v>
      </c>
      <c r="F23" s="2">
        <v>9.4</v>
      </c>
      <c r="H23" s="2">
        <v>26.4</v>
      </c>
      <c r="I23" s="2">
        <v>8.5</v>
      </c>
      <c r="J23" s="2">
        <v>40</v>
      </c>
      <c r="K23" s="4">
        <f t="shared" si="9"/>
        <v>74.900000000000006</v>
      </c>
      <c r="M23" s="2">
        <v>2.6</v>
      </c>
      <c r="N23" s="2">
        <v>35</v>
      </c>
      <c r="O23" s="6">
        <f t="shared" si="10"/>
        <v>37.6</v>
      </c>
      <c r="Q23" s="2">
        <v>9.8000000000000007</v>
      </c>
      <c r="R23" s="2">
        <v>0</v>
      </c>
      <c r="S23" s="2">
        <v>0</v>
      </c>
      <c r="T23" s="6">
        <f t="shared" si="11"/>
        <v>9.8000000000000007</v>
      </c>
      <c r="V23" s="10">
        <v>16</v>
      </c>
      <c r="W23" s="2">
        <v>21</v>
      </c>
      <c r="X23" s="11">
        <f t="shared" si="14"/>
        <v>18.5</v>
      </c>
      <c r="Y23" s="10">
        <v>18</v>
      </c>
      <c r="Z23" s="2">
        <v>25</v>
      </c>
      <c r="AA23" s="92">
        <f t="shared" si="15"/>
        <v>21.5</v>
      </c>
      <c r="AB23" s="10">
        <v>1</v>
      </c>
      <c r="AC23" s="2">
        <v>9</v>
      </c>
      <c r="AD23" s="11">
        <f t="shared" si="16"/>
        <v>5</v>
      </c>
      <c r="AF23" s="10">
        <v>222.48</v>
      </c>
      <c r="AG23" s="21">
        <f t="shared" si="12"/>
        <v>-4.25</v>
      </c>
      <c r="AH23" s="2">
        <v>215</v>
      </c>
      <c r="AI23" s="2">
        <v>235</v>
      </c>
      <c r="AJ23" s="32" t="s">
        <v>41</v>
      </c>
      <c r="AK23" s="229">
        <v>122.69134200000001</v>
      </c>
      <c r="AL23" s="20">
        <f t="shared" si="13"/>
        <v>-1.3296079999999932</v>
      </c>
      <c r="AM23" s="23">
        <v>110</v>
      </c>
      <c r="AN23" s="23">
        <v>142</v>
      </c>
      <c r="AO23" s="31" t="s">
        <v>41</v>
      </c>
      <c r="AP23" s="10">
        <v>82.81</v>
      </c>
      <c r="AQ23" s="33">
        <v>73</v>
      </c>
      <c r="AR23" s="33">
        <v>84</v>
      </c>
      <c r="AS23" s="2">
        <v>14.71</v>
      </c>
      <c r="AT23" s="2">
        <v>12</v>
      </c>
      <c r="AU23" s="32">
        <v>17</v>
      </c>
      <c r="AY23" s="3">
        <f t="shared" si="20"/>
        <v>45420</v>
      </c>
      <c r="AZ23" s="15">
        <v>10499366</v>
      </c>
      <c r="BA23" s="15">
        <v>11207845</v>
      </c>
      <c r="BB23" s="15">
        <v>3020977</v>
      </c>
      <c r="BC23" s="15">
        <v>4945930</v>
      </c>
      <c r="BD23" s="16">
        <f t="shared" si="17"/>
        <v>18466273</v>
      </c>
      <c r="BE23" s="16">
        <f t="shared" si="18"/>
        <v>18466.273000000001</v>
      </c>
      <c r="BF23" s="14"/>
      <c r="BG23" s="2">
        <v>19</v>
      </c>
      <c r="BH23" s="2">
        <v>14</v>
      </c>
      <c r="BI23" s="2">
        <f t="shared" si="19"/>
        <v>16.5</v>
      </c>
      <c r="BL23" s="112">
        <f t="shared" si="0"/>
        <v>45785</v>
      </c>
      <c r="BM23" s="120"/>
      <c r="BN23" s="120"/>
      <c r="BO23" s="120"/>
      <c r="BP23" s="121"/>
      <c r="BR23" s="1" t="str">
        <f t="shared" si="1"/>
        <v>jueves</v>
      </c>
      <c r="BS23" s="113">
        <f t="shared" si="2"/>
        <v>45785</v>
      </c>
      <c r="BT23" s="114">
        <f t="shared" si="3"/>
        <v>0</v>
      </c>
      <c r="BU23" s="114">
        <f t="shared" si="4"/>
        <v>0</v>
      </c>
      <c r="BV23" s="114">
        <f t="shared" si="5"/>
        <v>0</v>
      </c>
      <c r="BW23" s="114">
        <f t="shared" si="6"/>
        <v>0</v>
      </c>
      <c r="BX23" s="115">
        <f t="shared" si="7"/>
        <v>0</v>
      </c>
      <c r="CC23" s="171">
        <f t="shared" si="8"/>
        <v>45785</v>
      </c>
      <c r="CD23" s="176"/>
      <c r="CE23" s="180"/>
      <c r="CF23" s="181"/>
      <c r="CG23" s="172"/>
      <c r="CH23" s="187"/>
      <c r="CI23" s="190"/>
      <c r="CK23" s="214"/>
      <c r="CL23" s="20"/>
      <c r="CM23" s="20"/>
      <c r="CN23" s="20"/>
      <c r="CO23" s="215"/>
      <c r="CP23" s="214"/>
      <c r="CQ23" s="215"/>
    </row>
    <row r="24" spans="1:95" x14ac:dyDescent="0.35">
      <c r="A24" s="3">
        <v>45786</v>
      </c>
      <c r="B24" s="2">
        <v>126.3</v>
      </c>
      <c r="C24" s="2">
        <v>36.299999999999997</v>
      </c>
      <c r="D24" s="2">
        <v>34.4</v>
      </c>
      <c r="E24" s="2">
        <v>31.8</v>
      </c>
      <c r="F24" s="2">
        <v>9</v>
      </c>
      <c r="H24" s="2">
        <v>26.8</v>
      </c>
      <c r="I24" s="2">
        <v>9</v>
      </c>
      <c r="J24" s="2">
        <v>39.200000000000003</v>
      </c>
      <c r="K24" s="4">
        <f t="shared" si="9"/>
        <v>75</v>
      </c>
      <c r="M24" s="2">
        <v>2.7</v>
      </c>
      <c r="N24" s="2">
        <v>37.799999999999997</v>
      </c>
      <c r="O24" s="6">
        <f t="shared" si="10"/>
        <v>40.5</v>
      </c>
      <c r="Q24" s="2">
        <v>12.5</v>
      </c>
      <c r="R24" s="2">
        <v>0</v>
      </c>
      <c r="S24" s="2">
        <v>0</v>
      </c>
      <c r="T24" s="6">
        <f t="shared" si="11"/>
        <v>12.5</v>
      </c>
      <c r="V24" s="10">
        <v>16</v>
      </c>
      <c r="W24" s="2">
        <v>24</v>
      </c>
      <c r="X24" s="11">
        <f t="shared" si="14"/>
        <v>20</v>
      </c>
      <c r="Y24" s="10">
        <v>13</v>
      </c>
      <c r="Z24" s="2">
        <v>21</v>
      </c>
      <c r="AA24" s="92">
        <f t="shared" si="15"/>
        <v>17</v>
      </c>
      <c r="AB24" s="10">
        <v>3</v>
      </c>
      <c r="AC24" s="2">
        <v>10</v>
      </c>
      <c r="AD24" s="11">
        <f t="shared" si="16"/>
        <v>6.5</v>
      </c>
      <c r="AF24" s="10">
        <v>225.55</v>
      </c>
      <c r="AG24" s="21">
        <f t="shared" si="12"/>
        <v>3.0700000000000216</v>
      </c>
      <c r="AH24" s="2">
        <v>215</v>
      </c>
      <c r="AI24" s="2">
        <v>235</v>
      </c>
      <c r="AJ24" s="32" t="s">
        <v>41</v>
      </c>
      <c r="AK24" s="229">
        <v>121.24764999999999</v>
      </c>
      <c r="AL24" s="20">
        <f t="shared" si="13"/>
        <v>-1.4436920000000129</v>
      </c>
      <c r="AM24" s="23">
        <v>110</v>
      </c>
      <c r="AN24" s="23">
        <v>142</v>
      </c>
      <c r="AO24" s="31" t="s">
        <v>41</v>
      </c>
      <c r="AP24" s="10">
        <v>78.23</v>
      </c>
      <c r="AQ24" s="33">
        <v>73</v>
      </c>
      <c r="AR24" s="33">
        <v>84</v>
      </c>
      <c r="AS24" s="2">
        <v>14.89</v>
      </c>
      <c r="AT24" s="2">
        <v>12</v>
      </c>
      <c r="AU24" s="32">
        <v>17</v>
      </c>
      <c r="AY24" s="3">
        <f t="shared" si="20"/>
        <v>45421</v>
      </c>
      <c r="AZ24" s="15">
        <v>9516512</v>
      </c>
      <c r="BA24" s="15">
        <v>10886415</v>
      </c>
      <c r="BB24" s="15">
        <v>3009160</v>
      </c>
      <c r="BC24" s="15">
        <v>4996364</v>
      </c>
      <c r="BD24" s="16">
        <f t="shared" si="17"/>
        <v>17522036</v>
      </c>
      <c r="BE24" s="16">
        <f t="shared" si="18"/>
        <v>17522.036</v>
      </c>
      <c r="BF24" s="14"/>
      <c r="BG24" s="2">
        <v>16</v>
      </c>
      <c r="BH24" s="2">
        <v>8</v>
      </c>
      <c r="BI24" s="2">
        <f t="shared" si="19"/>
        <v>12</v>
      </c>
      <c r="BL24" s="112">
        <f t="shared" si="0"/>
        <v>45786</v>
      </c>
      <c r="BM24" s="120"/>
      <c r="BN24" s="120"/>
      <c r="BO24" s="120"/>
      <c r="BP24" s="121"/>
      <c r="BR24" s="1" t="str">
        <f t="shared" si="1"/>
        <v>viernes</v>
      </c>
      <c r="BS24" s="113">
        <f t="shared" si="2"/>
        <v>45786</v>
      </c>
      <c r="BT24" s="114">
        <f t="shared" si="3"/>
        <v>0</v>
      </c>
      <c r="BU24" s="114">
        <f t="shared" si="4"/>
        <v>0</v>
      </c>
      <c r="BV24" s="114">
        <f t="shared" si="5"/>
        <v>0</v>
      </c>
      <c r="BW24" s="114">
        <f t="shared" si="6"/>
        <v>0</v>
      </c>
      <c r="BX24" s="115">
        <f t="shared" si="7"/>
        <v>0</v>
      </c>
      <c r="CC24" s="171">
        <f t="shared" si="8"/>
        <v>45786</v>
      </c>
      <c r="CD24" s="176"/>
      <c r="CE24" s="180"/>
      <c r="CF24" s="181"/>
      <c r="CG24" s="172"/>
      <c r="CH24" s="187"/>
      <c r="CI24" s="190"/>
      <c r="CK24" s="214"/>
      <c r="CL24" s="20"/>
      <c r="CM24" s="20"/>
      <c r="CN24" s="20"/>
      <c r="CO24" s="215"/>
      <c r="CP24" s="214"/>
      <c r="CQ24" s="215"/>
    </row>
    <row r="25" spans="1:95" x14ac:dyDescent="0.35">
      <c r="A25" s="3">
        <v>45787</v>
      </c>
      <c r="B25" s="2">
        <v>118.7</v>
      </c>
      <c r="C25" s="2">
        <v>35</v>
      </c>
      <c r="D25" s="2">
        <v>32.6</v>
      </c>
      <c r="E25" s="2">
        <v>28.5</v>
      </c>
      <c r="F25" s="2">
        <v>9</v>
      </c>
      <c r="H25" s="2">
        <v>27.3</v>
      </c>
      <c r="I25" s="2">
        <v>10</v>
      </c>
      <c r="J25" s="2">
        <v>35</v>
      </c>
      <c r="K25" s="4">
        <f t="shared" si="9"/>
        <v>72.3</v>
      </c>
      <c r="M25" s="2">
        <v>2.6</v>
      </c>
      <c r="N25" s="2">
        <v>36.799999999999997</v>
      </c>
      <c r="O25" s="6">
        <f t="shared" si="10"/>
        <v>39.4</v>
      </c>
      <c r="Q25" s="2">
        <v>14.2</v>
      </c>
      <c r="R25" s="2">
        <v>0</v>
      </c>
      <c r="S25" s="2">
        <v>0</v>
      </c>
      <c r="T25" s="6">
        <f t="shared" si="11"/>
        <v>14.2</v>
      </c>
      <c r="V25" s="10">
        <v>14</v>
      </c>
      <c r="W25" s="2">
        <v>25</v>
      </c>
      <c r="X25" s="11">
        <f t="shared" si="14"/>
        <v>19.5</v>
      </c>
      <c r="Y25" s="10">
        <v>14</v>
      </c>
      <c r="Z25" s="2">
        <v>21</v>
      </c>
      <c r="AA25" s="92">
        <f t="shared" si="15"/>
        <v>17.5</v>
      </c>
      <c r="AB25" s="10">
        <v>6</v>
      </c>
      <c r="AC25" s="2">
        <v>13</v>
      </c>
      <c r="AD25" s="11">
        <f t="shared" si="16"/>
        <v>9.5</v>
      </c>
      <c r="AF25" s="10">
        <v>229.55</v>
      </c>
      <c r="AG25" s="21">
        <f t="shared" si="12"/>
        <v>4</v>
      </c>
      <c r="AH25" s="2">
        <v>215</v>
      </c>
      <c r="AI25" s="2">
        <v>235</v>
      </c>
      <c r="AJ25" s="32" t="s">
        <v>41</v>
      </c>
      <c r="AK25" s="229">
        <v>124.31695999999999</v>
      </c>
      <c r="AL25" s="20">
        <f t="shared" si="13"/>
        <v>3.0693100000000015</v>
      </c>
      <c r="AM25" s="23">
        <v>110</v>
      </c>
      <c r="AN25" s="23">
        <v>142</v>
      </c>
      <c r="AO25" s="31" t="s">
        <v>41</v>
      </c>
      <c r="AP25" s="10">
        <v>80.98</v>
      </c>
      <c r="AQ25" s="33">
        <v>73</v>
      </c>
      <c r="AR25" s="33">
        <v>84</v>
      </c>
      <c r="AS25" s="2">
        <v>14.82</v>
      </c>
      <c r="AT25" s="2">
        <v>12</v>
      </c>
      <c r="AU25" s="32">
        <v>17</v>
      </c>
      <c r="AY25" s="3">
        <f t="shared" si="20"/>
        <v>45422</v>
      </c>
      <c r="AZ25" s="15">
        <v>10120449</v>
      </c>
      <c r="BA25" s="15">
        <v>10797335</v>
      </c>
      <c r="BB25" s="15">
        <v>8904883</v>
      </c>
      <c r="BC25" s="15">
        <v>4945959</v>
      </c>
      <c r="BD25" s="16">
        <f t="shared" si="17"/>
        <v>23971291</v>
      </c>
      <c r="BE25" s="16">
        <f t="shared" si="18"/>
        <v>23971.291000000001</v>
      </c>
      <c r="BF25" s="14"/>
      <c r="BG25" s="2">
        <v>17</v>
      </c>
      <c r="BH25" s="2">
        <v>14</v>
      </c>
      <c r="BI25" s="2">
        <f t="shared" si="19"/>
        <v>15.5</v>
      </c>
      <c r="BL25" s="112">
        <f t="shared" si="0"/>
        <v>45787</v>
      </c>
      <c r="BM25" s="120"/>
      <c r="BN25" s="120"/>
      <c r="BO25" s="120"/>
      <c r="BP25" s="121"/>
      <c r="BR25" s="1" t="str">
        <f t="shared" si="1"/>
        <v>sábado</v>
      </c>
      <c r="BS25" s="113">
        <f t="shared" si="2"/>
        <v>45787</v>
      </c>
      <c r="BT25" s="114">
        <f t="shared" si="3"/>
        <v>0</v>
      </c>
      <c r="BU25" s="114">
        <f t="shared" si="4"/>
        <v>0</v>
      </c>
      <c r="BV25" s="114">
        <f t="shared" si="5"/>
        <v>0</v>
      </c>
      <c r="BW25" s="114">
        <f t="shared" si="6"/>
        <v>0</v>
      </c>
      <c r="BX25" s="115">
        <f t="shared" si="7"/>
        <v>0</v>
      </c>
      <c r="CC25" s="171">
        <f t="shared" si="8"/>
        <v>45787</v>
      </c>
      <c r="CD25" s="176"/>
      <c r="CE25" s="180"/>
      <c r="CF25" s="181"/>
      <c r="CG25" s="172"/>
      <c r="CH25" s="187"/>
      <c r="CI25" s="190"/>
      <c r="CK25" s="214"/>
      <c r="CL25" s="20"/>
      <c r="CM25" s="20"/>
      <c r="CN25" s="20"/>
      <c r="CO25" s="215"/>
      <c r="CP25" s="214"/>
      <c r="CQ25" s="215"/>
    </row>
    <row r="26" spans="1:95" x14ac:dyDescent="0.35">
      <c r="A26" s="3">
        <v>45788</v>
      </c>
      <c r="B26" s="2">
        <v>109</v>
      </c>
      <c r="C26" s="2">
        <v>33.5</v>
      </c>
      <c r="D26" s="2">
        <v>32</v>
      </c>
      <c r="E26" s="2">
        <v>26.7</v>
      </c>
      <c r="F26" s="2">
        <v>6.5</v>
      </c>
      <c r="H26" s="2">
        <v>25.4</v>
      </c>
      <c r="I26" s="2">
        <v>10.4</v>
      </c>
      <c r="J26" s="2">
        <v>36.200000000000003</v>
      </c>
      <c r="K26" s="4">
        <f t="shared" si="9"/>
        <v>72</v>
      </c>
      <c r="M26" s="2">
        <v>2.6</v>
      </c>
      <c r="N26" s="2">
        <v>36.299999999999997</v>
      </c>
      <c r="O26" s="6">
        <f t="shared" si="10"/>
        <v>38.9</v>
      </c>
      <c r="Q26" s="2">
        <v>9.6</v>
      </c>
      <c r="R26" s="2">
        <v>0</v>
      </c>
      <c r="S26" s="2">
        <v>0</v>
      </c>
      <c r="T26" s="6">
        <f t="shared" si="11"/>
        <v>9.6</v>
      </c>
      <c r="V26" s="10">
        <v>15</v>
      </c>
      <c r="W26" s="2">
        <v>26</v>
      </c>
      <c r="X26" s="11">
        <f t="shared" si="14"/>
        <v>20.5</v>
      </c>
      <c r="Y26" s="10">
        <v>14</v>
      </c>
      <c r="Z26" s="2">
        <v>19</v>
      </c>
      <c r="AA26" s="92">
        <f t="shared" si="15"/>
        <v>16.5</v>
      </c>
      <c r="AB26" s="10">
        <v>2</v>
      </c>
      <c r="AC26" s="2">
        <v>12</v>
      </c>
      <c r="AD26" s="11">
        <f t="shared" si="16"/>
        <v>7</v>
      </c>
      <c r="AF26" s="10">
        <v>231.12</v>
      </c>
      <c r="AG26" s="21">
        <f t="shared" si="12"/>
        <v>1.5699999999999932</v>
      </c>
      <c r="AH26" s="2">
        <v>215</v>
      </c>
      <c r="AI26" s="2">
        <v>235</v>
      </c>
      <c r="AJ26" s="32" t="s">
        <v>41</v>
      </c>
      <c r="AK26" s="229">
        <v>134.24806000000001</v>
      </c>
      <c r="AL26" s="20">
        <f t="shared" si="13"/>
        <v>9.9311000000000149</v>
      </c>
      <c r="AM26" s="23">
        <v>110</v>
      </c>
      <c r="AN26" s="23">
        <v>142</v>
      </c>
      <c r="AO26" s="31" t="s">
        <v>41</v>
      </c>
      <c r="AP26" s="10">
        <v>81.94</v>
      </c>
      <c r="AQ26" s="33">
        <v>73</v>
      </c>
      <c r="AR26" s="33">
        <v>84</v>
      </c>
      <c r="AS26" s="2">
        <v>14.54</v>
      </c>
      <c r="AT26" s="2">
        <v>12</v>
      </c>
      <c r="AU26" s="32">
        <v>17</v>
      </c>
      <c r="AY26" s="3">
        <f t="shared" si="20"/>
        <v>45423</v>
      </c>
      <c r="AZ26" s="15">
        <v>12677022</v>
      </c>
      <c r="BA26" s="15">
        <v>10823842</v>
      </c>
      <c r="BB26" s="15">
        <v>7103139</v>
      </c>
      <c r="BC26" s="15">
        <v>4972656</v>
      </c>
      <c r="BD26" s="16">
        <f t="shared" si="17"/>
        <v>24752817</v>
      </c>
      <c r="BE26" s="16">
        <f t="shared" si="18"/>
        <v>24752.816999999999</v>
      </c>
      <c r="BF26" s="14"/>
      <c r="BG26" s="2">
        <v>17</v>
      </c>
      <c r="BH26" s="2">
        <v>12</v>
      </c>
      <c r="BI26" s="2">
        <f t="shared" si="19"/>
        <v>14.5</v>
      </c>
      <c r="BL26" s="112">
        <f t="shared" si="0"/>
        <v>45788</v>
      </c>
      <c r="BM26" s="120"/>
      <c r="BN26" s="120"/>
      <c r="BO26" s="120"/>
      <c r="BP26" s="121"/>
      <c r="BR26" s="1" t="str">
        <f t="shared" si="1"/>
        <v>domingo</v>
      </c>
      <c r="BS26" s="113">
        <f t="shared" si="2"/>
        <v>45788</v>
      </c>
      <c r="BT26" s="114">
        <f t="shared" si="3"/>
        <v>0</v>
      </c>
      <c r="BU26" s="114">
        <f t="shared" si="4"/>
        <v>0</v>
      </c>
      <c r="BV26" s="114">
        <f t="shared" si="5"/>
        <v>0</v>
      </c>
      <c r="BW26" s="114">
        <f t="shared" si="6"/>
        <v>0</v>
      </c>
      <c r="BX26" s="115">
        <f t="shared" si="7"/>
        <v>0</v>
      </c>
      <c r="CC26" s="171">
        <f t="shared" si="8"/>
        <v>45788</v>
      </c>
      <c r="CD26" s="176"/>
      <c r="CE26" s="180"/>
      <c r="CF26" s="181"/>
      <c r="CG26" s="172"/>
      <c r="CH26" s="187"/>
      <c r="CI26" s="190"/>
      <c r="CK26" s="214"/>
      <c r="CL26" s="20"/>
      <c r="CM26" s="20"/>
      <c r="CN26" s="20"/>
      <c r="CO26" s="215"/>
      <c r="CP26" s="214"/>
      <c r="CQ26" s="215"/>
    </row>
    <row r="27" spans="1:95" x14ac:dyDescent="0.35">
      <c r="A27" s="3">
        <v>45789</v>
      </c>
      <c r="B27" s="2">
        <v>124.2</v>
      </c>
      <c r="C27" s="2">
        <v>36</v>
      </c>
      <c r="D27" s="2">
        <v>33.799999999999997</v>
      </c>
      <c r="E27" s="2">
        <v>31.8</v>
      </c>
      <c r="F27" s="2">
        <v>8.3000000000000007</v>
      </c>
      <c r="H27" s="2">
        <v>26.2</v>
      </c>
      <c r="I27" s="2">
        <v>10.4</v>
      </c>
      <c r="J27" s="2">
        <v>37.9</v>
      </c>
      <c r="K27" s="4">
        <f t="shared" si="9"/>
        <v>74.5</v>
      </c>
      <c r="M27" s="2">
        <v>2.6</v>
      </c>
      <c r="N27" s="2">
        <v>34.299999999999997</v>
      </c>
      <c r="O27" s="6">
        <f t="shared" si="10"/>
        <v>36.9</v>
      </c>
      <c r="Q27" s="2">
        <v>11.8</v>
      </c>
      <c r="R27" s="2">
        <v>0</v>
      </c>
      <c r="S27" s="2">
        <v>0</v>
      </c>
      <c r="T27" s="6">
        <f t="shared" si="11"/>
        <v>11.8</v>
      </c>
      <c r="V27" s="10">
        <v>14</v>
      </c>
      <c r="W27" s="2">
        <v>22</v>
      </c>
      <c r="X27" s="11">
        <f t="shared" si="14"/>
        <v>18</v>
      </c>
      <c r="Y27" s="10">
        <v>13</v>
      </c>
      <c r="Z27" s="2">
        <v>19</v>
      </c>
      <c r="AA27" s="92">
        <f t="shared" si="15"/>
        <v>16</v>
      </c>
      <c r="AB27" s="10">
        <v>3</v>
      </c>
      <c r="AC27" s="2">
        <v>12</v>
      </c>
      <c r="AD27" s="11">
        <f t="shared" si="16"/>
        <v>7.5</v>
      </c>
      <c r="AF27" s="10">
        <v>232.91</v>
      </c>
      <c r="AG27" s="21">
        <f t="shared" si="12"/>
        <v>1.789999999999992</v>
      </c>
      <c r="AH27" s="2">
        <v>215</v>
      </c>
      <c r="AI27" s="2">
        <v>235</v>
      </c>
      <c r="AJ27" s="32" t="s">
        <v>41</v>
      </c>
      <c r="AK27" s="229">
        <v>131.42466999999999</v>
      </c>
      <c r="AL27" s="20">
        <f t="shared" si="13"/>
        <v>-2.8233900000000176</v>
      </c>
      <c r="AM27" s="23">
        <v>110</v>
      </c>
      <c r="AN27" s="23">
        <v>142</v>
      </c>
      <c r="AO27" s="31" t="s">
        <v>41</v>
      </c>
      <c r="AP27" s="10">
        <v>84</v>
      </c>
      <c r="AQ27" s="33">
        <v>73</v>
      </c>
      <c r="AR27" s="33">
        <v>84</v>
      </c>
      <c r="AS27" s="2">
        <v>16.36</v>
      </c>
      <c r="AT27" s="2">
        <v>12</v>
      </c>
      <c r="AU27" s="32">
        <v>17</v>
      </c>
      <c r="AY27" s="3">
        <f t="shared" si="20"/>
        <v>45424</v>
      </c>
      <c r="AZ27" s="15">
        <v>9497858</v>
      </c>
      <c r="BA27" s="15">
        <v>11666052</v>
      </c>
      <c r="BB27" s="15">
        <v>7022515</v>
      </c>
      <c r="BC27" s="15">
        <v>4975591</v>
      </c>
      <c r="BD27" s="16">
        <f t="shared" si="17"/>
        <v>21495964</v>
      </c>
      <c r="BE27" s="16">
        <f t="shared" si="18"/>
        <v>21495.964</v>
      </c>
      <c r="BF27" s="14"/>
      <c r="BG27" s="2">
        <v>13</v>
      </c>
      <c r="BH27" s="2">
        <v>10</v>
      </c>
      <c r="BI27" s="2">
        <f t="shared" si="19"/>
        <v>11.5</v>
      </c>
      <c r="BL27" s="112">
        <f t="shared" si="0"/>
        <v>45789</v>
      </c>
      <c r="BM27" s="120"/>
      <c r="BN27" s="120"/>
      <c r="BO27" s="120"/>
      <c r="BP27" s="121"/>
      <c r="BR27" s="1" t="str">
        <f t="shared" si="1"/>
        <v>lunes</v>
      </c>
      <c r="BS27" s="113">
        <f t="shared" si="2"/>
        <v>45789</v>
      </c>
      <c r="BT27" s="114">
        <f t="shared" si="3"/>
        <v>0</v>
      </c>
      <c r="BU27" s="114">
        <f t="shared" si="4"/>
        <v>0</v>
      </c>
      <c r="BV27" s="114">
        <f t="shared" si="5"/>
        <v>0</v>
      </c>
      <c r="BW27" s="114">
        <f t="shared" si="6"/>
        <v>0</v>
      </c>
      <c r="BX27" s="115">
        <f t="shared" si="7"/>
        <v>0</v>
      </c>
      <c r="CC27" s="171">
        <f t="shared" si="8"/>
        <v>45789</v>
      </c>
      <c r="CD27" s="176"/>
      <c r="CE27" s="180"/>
      <c r="CF27" s="181"/>
      <c r="CG27" s="172"/>
      <c r="CH27" s="187"/>
      <c r="CI27" s="190"/>
      <c r="CK27" s="214"/>
      <c r="CL27" s="20"/>
      <c r="CM27" s="20"/>
      <c r="CN27" s="20"/>
      <c r="CO27" s="215"/>
      <c r="CP27" s="214"/>
      <c r="CQ27" s="215"/>
    </row>
    <row r="28" spans="1:95" x14ac:dyDescent="0.35">
      <c r="A28" s="3">
        <v>45790</v>
      </c>
      <c r="B28" s="2">
        <v>125.2</v>
      </c>
      <c r="C28" s="2">
        <v>35.4</v>
      </c>
      <c r="D28" s="2">
        <v>33.1</v>
      </c>
      <c r="E28" s="2">
        <v>34.4</v>
      </c>
      <c r="F28" s="2">
        <f>7.9+0.3</f>
        <v>8.2000000000000011</v>
      </c>
      <c r="H28" s="2">
        <v>25.2</v>
      </c>
      <c r="I28" s="2">
        <v>10.4</v>
      </c>
      <c r="J28" s="2">
        <v>36.200000000000003</v>
      </c>
      <c r="K28" s="4">
        <f t="shared" si="9"/>
        <v>71.800000000000011</v>
      </c>
      <c r="M28" s="2">
        <v>2.4</v>
      </c>
      <c r="N28" s="2">
        <v>33.1</v>
      </c>
      <c r="O28" s="6">
        <f t="shared" si="10"/>
        <v>35.5</v>
      </c>
      <c r="Q28" s="2">
        <v>12.9</v>
      </c>
      <c r="R28" s="2">
        <v>0</v>
      </c>
      <c r="S28" s="2">
        <v>0</v>
      </c>
      <c r="T28" s="6">
        <f t="shared" si="11"/>
        <v>12.9</v>
      </c>
      <c r="V28" s="10">
        <v>14</v>
      </c>
      <c r="W28" s="2">
        <v>25</v>
      </c>
      <c r="X28" s="11">
        <f t="shared" si="14"/>
        <v>19.5</v>
      </c>
      <c r="Y28" s="10">
        <v>14</v>
      </c>
      <c r="Z28" s="2">
        <v>21</v>
      </c>
      <c r="AA28" s="92">
        <f t="shared" si="15"/>
        <v>17.5</v>
      </c>
      <c r="AB28" s="10">
        <v>6</v>
      </c>
      <c r="AC28" s="2">
        <v>12</v>
      </c>
      <c r="AD28" s="11">
        <f t="shared" si="16"/>
        <v>9</v>
      </c>
      <c r="AF28" s="10">
        <v>233.22</v>
      </c>
      <c r="AG28" s="21">
        <f t="shared" si="12"/>
        <v>0.31000000000000227</v>
      </c>
      <c r="AH28" s="2">
        <v>215</v>
      </c>
      <c r="AI28" s="2">
        <v>235</v>
      </c>
      <c r="AJ28" s="32" t="s">
        <v>41</v>
      </c>
      <c r="AK28" s="229">
        <v>126.12730000000001</v>
      </c>
      <c r="AL28" s="20">
        <f t="shared" si="13"/>
        <v>-5.2973699999999866</v>
      </c>
      <c r="AM28" s="23">
        <v>110</v>
      </c>
      <c r="AN28" s="23">
        <v>142</v>
      </c>
      <c r="AO28" s="31" t="s">
        <v>41</v>
      </c>
      <c r="AP28" s="10">
        <v>83.2</v>
      </c>
      <c r="AQ28" s="33">
        <v>73</v>
      </c>
      <c r="AR28" s="33">
        <v>84</v>
      </c>
      <c r="AS28" s="2">
        <v>16.149999999999999</v>
      </c>
      <c r="AT28" s="2">
        <v>12</v>
      </c>
      <c r="AU28" s="32">
        <v>17</v>
      </c>
      <c r="AY28" s="3">
        <f t="shared" si="20"/>
        <v>45425</v>
      </c>
      <c r="AZ28" s="15">
        <v>12217904</v>
      </c>
      <c r="BA28" s="15">
        <v>11853085</v>
      </c>
      <c r="BB28" s="15">
        <v>13999572</v>
      </c>
      <c r="BC28" s="15">
        <v>5000760</v>
      </c>
      <c r="BD28" s="16">
        <f t="shared" si="17"/>
        <v>31218236</v>
      </c>
      <c r="BE28" s="16">
        <f t="shared" si="18"/>
        <v>31218.236000000001</v>
      </c>
      <c r="BF28" s="14"/>
      <c r="BG28" s="2">
        <v>14</v>
      </c>
      <c r="BH28" s="2">
        <v>6</v>
      </c>
      <c r="BI28" s="2">
        <f t="shared" si="19"/>
        <v>10</v>
      </c>
      <c r="BL28" s="112">
        <f t="shared" si="0"/>
        <v>45790</v>
      </c>
      <c r="BM28" s="120"/>
      <c r="BN28" s="120"/>
      <c r="BO28" s="120"/>
      <c r="BP28" s="121"/>
      <c r="BR28" s="1" t="str">
        <f t="shared" si="1"/>
        <v>martes</v>
      </c>
      <c r="BS28" s="113">
        <f t="shared" si="2"/>
        <v>45790</v>
      </c>
      <c r="BT28" s="114">
        <f t="shared" si="3"/>
        <v>0</v>
      </c>
      <c r="BU28" s="114">
        <f t="shared" si="4"/>
        <v>0</v>
      </c>
      <c r="BV28" s="114">
        <f t="shared" si="5"/>
        <v>0</v>
      </c>
      <c r="BW28" s="114">
        <f t="shared" si="6"/>
        <v>0</v>
      </c>
      <c r="BX28" s="115">
        <f t="shared" si="7"/>
        <v>0</v>
      </c>
      <c r="CC28" s="171">
        <f t="shared" si="8"/>
        <v>45790</v>
      </c>
      <c r="CD28" s="176"/>
      <c r="CE28" s="180"/>
      <c r="CF28" s="181"/>
      <c r="CG28" s="172"/>
      <c r="CH28" s="187"/>
      <c r="CI28" s="190"/>
      <c r="CK28" s="214"/>
      <c r="CL28" s="20"/>
      <c r="CM28" s="20"/>
      <c r="CN28" s="20"/>
      <c r="CO28" s="215"/>
      <c r="CP28" s="214"/>
      <c r="CQ28" s="215"/>
    </row>
    <row r="29" spans="1:95" x14ac:dyDescent="0.35">
      <c r="A29" s="3">
        <v>45791</v>
      </c>
      <c r="B29" s="2">
        <v>122.8</v>
      </c>
      <c r="C29" s="2">
        <v>33.700000000000003</v>
      </c>
      <c r="D29" s="2">
        <v>34.5</v>
      </c>
      <c r="E29" s="2">
        <v>37.1</v>
      </c>
      <c r="F29" s="2">
        <v>6.7</v>
      </c>
      <c r="H29" s="2">
        <v>25.4</v>
      </c>
      <c r="I29" s="2">
        <v>10.3</v>
      </c>
      <c r="J29" s="2">
        <v>33.9</v>
      </c>
      <c r="K29" s="4">
        <f t="shared" si="9"/>
        <v>69.599999999999994</v>
      </c>
      <c r="M29" s="2">
        <v>2.5</v>
      </c>
      <c r="N29" s="2">
        <v>31.5</v>
      </c>
      <c r="O29" s="6">
        <f t="shared" si="10"/>
        <v>34</v>
      </c>
      <c r="Q29" s="2">
        <v>16.100000000000001</v>
      </c>
      <c r="R29" s="2">
        <v>0</v>
      </c>
      <c r="S29" s="2">
        <v>0</v>
      </c>
      <c r="T29" s="6">
        <f t="shared" si="11"/>
        <v>16.100000000000001</v>
      </c>
      <c r="V29" s="10">
        <v>15</v>
      </c>
      <c r="W29" s="2">
        <v>24</v>
      </c>
      <c r="X29" s="11">
        <f t="shared" si="14"/>
        <v>19.5</v>
      </c>
      <c r="Y29" s="10">
        <v>16</v>
      </c>
      <c r="Z29" s="2">
        <v>23</v>
      </c>
      <c r="AA29" s="92">
        <f t="shared" si="15"/>
        <v>19.5</v>
      </c>
      <c r="AB29" s="10">
        <v>5</v>
      </c>
      <c r="AC29" s="2">
        <v>11</v>
      </c>
      <c r="AD29" s="11">
        <f t="shared" si="16"/>
        <v>8</v>
      </c>
      <c r="AF29" s="10">
        <v>229.24</v>
      </c>
      <c r="AG29" s="21">
        <f t="shared" si="12"/>
        <v>-3.9799999999999898</v>
      </c>
      <c r="AH29" s="2">
        <v>215</v>
      </c>
      <c r="AI29" s="2">
        <v>235</v>
      </c>
      <c r="AJ29" s="32" t="s">
        <v>41</v>
      </c>
      <c r="AK29" s="229">
        <v>126.87546</v>
      </c>
      <c r="AL29" s="20">
        <f t="shared" si="13"/>
        <v>0.7481599999999986</v>
      </c>
      <c r="AM29" s="23">
        <v>110</v>
      </c>
      <c r="AN29" s="23">
        <v>142</v>
      </c>
      <c r="AO29" s="31" t="s">
        <v>41</v>
      </c>
      <c r="AP29" s="10">
        <v>82.42</v>
      </c>
      <c r="AQ29" s="33">
        <v>73</v>
      </c>
      <c r="AR29" s="33">
        <v>84</v>
      </c>
      <c r="AS29" s="2">
        <v>16.21</v>
      </c>
      <c r="AT29" s="2">
        <v>12</v>
      </c>
      <c r="AU29" s="32">
        <v>17</v>
      </c>
      <c r="AY29" s="3">
        <f t="shared" si="20"/>
        <v>45426</v>
      </c>
      <c r="AZ29" s="15">
        <v>8527699</v>
      </c>
      <c r="BA29" s="15">
        <v>11999772</v>
      </c>
      <c r="BB29" s="15">
        <v>12043327</v>
      </c>
      <c r="BC29" s="15">
        <v>4977516</v>
      </c>
      <c r="BD29" s="16">
        <f t="shared" si="17"/>
        <v>25548542</v>
      </c>
      <c r="BE29" s="16">
        <f t="shared" si="18"/>
        <v>25548.542000000001</v>
      </c>
      <c r="BF29" s="14"/>
      <c r="BG29" s="2">
        <v>14</v>
      </c>
      <c r="BH29" s="2">
        <v>7</v>
      </c>
      <c r="BI29" s="2">
        <f t="shared" si="19"/>
        <v>10.5</v>
      </c>
      <c r="BL29" s="112">
        <f t="shared" si="0"/>
        <v>45791</v>
      </c>
      <c r="BM29" s="120"/>
      <c r="BN29" s="120"/>
      <c r="BO29" s="120"/>
      <c r="BP29" s="121"/>
      <c r="BR29" s="1" t="str">
        <f t="shared" si="1"/>
        <v>miércoles</v>
      </c>
      <c r="BS29" s="113">
        <f t="shared" si="2"/>
        <v>45791</v>
      </c>
      <c r="BT29" s="114">
        <f t="shared" si="3"/>
        <v>0</v>
      </c>
      <c r="BU29" s="114">
        <f t="shared" si="4"/>
        <v>0</v>
      </c>
      <c r="BV29" s="114">
        <f t="shared" si="5"/>
        <v>0</v>
      </c>
      <c r="BW29" s="114">
        <f t="shared" si="6"/>
        <v>0</v>
      </c>
      <c r="BX29" s="115">
        <f t="shared" si="7"/>
        <v>0</v>
      </c>
      <c r="CC29" s="171">
        <f t="shared" si="8"/>
        <v>45791</v>
      </c>
      <c r="CD29" s="176"/>
      <c r="CE29" s="180"/>
      <c r="CF29" s="181"/>
      <c r="CG29" s="172"/>
      <c r="CH29" s="187"/>
      <c r="CI29" s="190"/>
      <c r="CK29" s="214"/>
      <c r="CL29" s="20"/>
      <c r="CM29" s="20"/>
      <c r="CN29" s="20"/>
      <c r="CO29" s="215"/>
      <c r="CP29" s="214"/>
      <c r="CQ29" s="215"/>
    </row>
    <row r="30" spans="1:95" x14ac:dyDescent="0.35">
      <c r="A30" s="3">
        <v>45792</v>
      </c>
      <c r="B30" s="2">
        <v>127.3</v>
      </c>
      <c r="C30" s="2">
        <v>33.1</v>
      </c>
      <c r="D30" s="2">
        <v>34.5</v>
      </c>
      <c r="E30" s="2">
        <v>37.200000000000003</v>
      </c>
      <c r="F30" s="2">
        <v>8.9</v>
      </c>
      <c r="H30" s="2">
        <v>25.9</v>
      </c>
      <c r="I30" s="2">
        <v>10.199999999999999</v>
      </c>
      <c r="J30" s="2">
        <v>33.200000000000003</v>
      </c>
      <c r="K30" s="4">
        <f t="shared" si="9"/>
        <v>69.3</v>
      </c>
      <c r="M30" s="2">
        <v>2.6</v>
      </c>
      <c r="N30" s="2">
        <v>33.200000000000003</v>
      </c>
      <c r="O30" s="6">
        <f t="shared" si="10"/>
        <v>35.800000000000004</v>
      </c>
      <c r="Q30" s="2">
        <v>18.3</v>
      </c>
      <c r="R30" s="2">
        <v>0</v>
      </c>
      <c r="S30" s="2">
        <v>0</v>
      </c>
      <c r="T30" s="6">
        <f t="shared" si="11"/>
        <v>18.3</v>
      </c>
      <c r="V30" s="10">
        <v>16</v>
      </c>
      <c r="W30" s="2">
        <v>24</v>
      </c>
      <c r="X30" s="11">
        <f t="shared" si="14"/>
        <v>20</v>
      </c>
      <c r="Y30" s="10">
        <v>19</v>
      </c>
      <c r="Z30" s="2">
        <v>23</v>
      </c>
      <c r="AA30" s="92">
        <f t="shared" si="15"/>
        <v>21</v>
      </c>
      <c r="AB30" s="10">
        <v>7</v>
      </c>
      <c r="AC30" s="2">
        <v>12</v>
      </c>
      <c r="AD30" s="11">
        <f t="shared" si="16"/>
        <v>9.5</v>
      </c>
      <c r="AF30" s="10">
        <v>226.98</v>
      </c>
      <c r="AG30" s="21">
        <f>+AF30-AF29</f>
        <v>-2.2600000000000193</v>
      </c>
      <c r="AH30" s="2">
        <v>215</v>
      </c>
      <c r="AI30" s="2">
        <v>235</v>
      </c>
      <c r="AJ30" s="32" t="s">
        <v>41</v>
      </c>
      <c r="AK30" s="229">
        <v>124.168735</v>
      </c>
      <c r="AL30" s="20">
        <f>+AK30-AK29</f>
        <v>-2.7067250000000058</v>
      </c>
      <c r="AM30" s="23">
        <v>110</v>
      </c>
      <c r="AN30" s="23">
        <v>142</v>
      </c>
      <c r="AO30" s="31" t="s">
        <v>41</v>
      </c>
      <c r="AP30" s="10">
        <v>80.59</v>
      </c>
      <c r="AQ30" s="33">
        <v>73</v>
      </c>
      <c r="AR30" s="33">
        <v>84</v>
      </c>
      <c r="AS30" s="2">
        <v>15.1</v>
      </c>
      <c r="AT30" s="2">
        <v>12</v>
      </c>
      <c r="AU30" s="32">
        <v>17</v>
      </c>
      <c r="AY30" s="3">
        <f t="shared" si="20"/>
        <v>45427</v>
      </c>
      <c r="AZ30" s="15">
        <v>11265652</v>
      </c>
      <c r="BA30" s="15">
        <v>8964539</v>
      </c>
      <c r="BB30" s="15">
        <v>12051958</v>
      </c>
      <c r="BC30" s="15">
        <v>4978424</v>
      </c>
      <c r="BD30" s="16">
        <f t="shared" si="17"/>
        <v>28296034</v>
      </c>
      <c r="BE30" s="16">
        <f t="shared" si="18"/>
        <v>28296.034</v>
      </c>
      <c r="BF30" s="14"/>
      <c r="BG30" s="2">
        <v>16</v>
      </c>
      <c r="BH30" s="2">
        <v>8</v>
      </c>
      <c r="BI30" s="2">
        <f t="shared" si="19"/>
        <v>12</v>
      </c>
      <c r="BL30" s="112">
        <f t="shared" si="0"/>
        <v>45792</v>
      </c>
      <c r="BM30" s="120"/>
      <c r="BN30" s="120"/>
      <c r="BO30" s="120"/>
      <c r="BP30" s="121"/>
      <c r="BR30" s="1" t="str">
        <f t="shared" si="1"/>
        <v>jueves</v>
      </c>
      <c r="BS30" s="113">
        <f t="shared" si="2"/>
        <v>45792</v>
      </c>
      <c r="BT30" s="114">
        <f t="shared" si="3"/>
        <v>0</v>
      </c>
      <c r="BU30" s="114">
        <f t="shared" si="4"/>
        <v>0</v>
      </c>
      <c r="BV30" s="114">
        <f t="shared" si="5"/>
        <v>0</v>
      </c>
      <c r="BW30" s="114">
        <f t="shared" si="6"/>
        <v>0</v>
      </c>
      <c r="BX30" s="115">
        <f t="shared" si="7"/>
        <v>0</v>
      </c>
      <c r="CC30" s="171">
        <f t="shared" si="8"/>
        <v>45792</v>
      </c>
      <c r="CD30" s="176"/>
      <c r="CE30" s="180"/>
      <c r="CF30" s="181"/>
      <c r="CG30" s="172"/>
      <c r="CH30" s="187"/>
      <c r="CI30" s="190"/>
      <c r="CK30" s="214"/>
      <c r="CL30" s="20"/>
      <c r="CM30" s="20"/>
      <c r="CN30" s="20"/>
      <c r="CO30" s="215"/>
      <c r="CP30" s="214"/>
      <c r="CQ30" s="215"/>
    </row>
    <row r="31" spans="1:95" x14ac:dyDescent="0.35">
      <c r="A31" s="3">
        <v>45793</v>
      </c>
      <c r="B31" s="2">
        <v>120.4</v>
      </c>
      <c r="C31" s="2">
        <v>33.6</v>
      </c>
      <c r="D31" s="2">
        <v>34.4</v>
      </c>
      <c r="E31" s="2">
        <v>35.4</v>
      </c>
      <c r="F31" s="2">
        <v>7.1</v>
      </c>
      <c r="H31" s="2">
        <v>26</v>
      </c>
      <c r="I31" s="2">
        <v>10.199999999999999</v>
      </c>
      <c r="J31" s="21">
        <v>34.299999999999997</v>
      </c>
      <c r="K31" s="4">
        <f t="shared" si="9"/>
        <v>70.5</v>
      </c>
      <c r="M31" s="2">
        <v>2.6</v>
      </c>
      <c r="N31" s="2">
        <v>32.1</v>
      </c>
      <c r="O31" s="6">
        <f t="shared" si="10"/>
        <v>34.700000000000003</v>
      </c>
      <c r="Q31" s="2">
        <v>20.7</v>
      </c>
      <c r="R31" s="2">
        <v>0</v>
      </c>
      <c r="S31" s="2">
        <v>0</v>
      </c>
      <c r="T31" s="6">
        <f t="shared" si="11"/>
        <v>20.7</v>
      </c>
      <c r="V31" s="10">
        <v>17</v>
      </c>
      <c r="W31" s="2">
        <v>26</v>
      </c>
      <c r="X31" s="11">
        <f t="shared" si="14"/>
        <v>21.5</v>
      </c>
      <c r="Y31" s="10">
        <v>18</v>
      </c>
      <c r="Z31" s="2">
        <v>22</v>
      </c>
      <c r="AA31" s="92">
        <f t="shared" si="15"/>
        <v>20</v>
      </c>
      <c r="AB31" s="10">
        <v>4</v>
      </c>
      <c r="AC31" s="2">
        <v>11</v>
      </c>
      <c r="AD31" s="11">
        <f t="shared" si="16"/>
        <v>7.5</v>
      </c>
      <c r="AF31" s="10">
        <v>231.65</v>
      </c>
      <c r="AG31" s="21">
        <f t="shared" ref="AG31:AG94" si="21">+AF31-AF30</f>
        <v>4.6700000000000159</v>
      </c>
      <c r="AH31" s="2">
        <v>215</v>
      </c>
      <c r="AI31" s="2">
        <v>235</v>
      </c>
      <c r="AJ31" s="32" t="s">
        <v>41</v>
      </c>
      <c r="AK31" s="229">
        <v>124.97541099999999</v>
      </c>
      <c r="AL31" s="20">
        <f t="shared" ref="AL31:AL94" si="22">+AK31-AK30</f>
        <v>0.80667599999999595</v>
      </c>
      <c r="AM31" s="23">
        <v>110</v>
      </c>
      <c r="AN31" s="23">
        <v>142</v>
      </c>
      <c r="AO31" s="31" t="s">
        <v>41</v>
      </c>
      <c r="AP31" s="10">
        <v>79</v>
      </c>
      <c r="AQ31" s="33">
        <v>73</v>
      </c>
      <c r="AR31" s="33">
        <v>84</v>
      </c>
      <c r="AS31" s="2">
        <v>13.35</v>
      </c>
      <c r="AT31" s="2">
        <v>12</v>
      </c>
      <c r="AU31" s="32">
        <v>17</v>
      </c>
      <c r="AY31" s="3">
        <f t="shared" si="20"/>
        <v>45428</v>
      </c>
      <c r="AZ31" s="15">
        <v>11109202</v>
      </c>
      <c r="BA31" s="15">
        <v>11122015</v>
      </c>
      <c r="BB31" s="15">
        <v>5016919</v>
      </c>
      <c r="BC31" s="15">
        <v>5104531</v>
      </c>
      <c r="BD31" s="16">
        <f t="shared" si="17"/>
        <v>21230652</v>
      </c>
      <c r="BE31" s="16">
        <f t="shared" si="18"/>
        <v>21230.651999999998</v>
      </c>
      <c r="BF31" s="14"/>
      <c r="BG31" s="2">
        <v>17</v>
      </c>
      <c r="BH31" s="2">
        <v>10</v>
      </c>
      <c r="BI31" s="2">
        <f t="shared" si="19"/>
        <v>13.5</v>
      </c>
      <c r="BL31" s="112">
        <f t="shared" si="0"/>
        <v>45793</v>
      </c>
      <c r="BM31" s="120"/>
      <c r="BN31" s="120"/>
      <c r="BO31" s="120"/>
      <c r="BP31" s="121"/>
      <c r="BR31" s="1" t="str">
        <f t="shared" si="1"/>
        <v>viernes</v>
      </c>
      <c r="BS31" s="113">
        <f t="shared" si="2"/>
        <v>45793</v>
      </c>
      <c r="BT31" s="114">
        <f t="shared" si="3"/>
        <v>0</v>
      </c>
      <c r="BU31" s="114">
        <f t="shared" si="4"/>
        <v>0</v>
      </c>
      <c r="BV31" s="114">
        <f t="shared" si="5"/>
        <v>0</v>
      </c>
      <c r="BW31" s="114">
        <f t="shared" si="6"/>
        <v>0</v>
      </c>
      <c r="BX31" s="115">
        <f t="shared" si="7"/>
        <v>0</v>
      </c>
      <c r="CC31" s="171">
        <f t="shared" si="8"/>
        <v>45793</v>
      </c>
      <c r="CD31" s="176"/>
      <c r="CE31" s="180"/>
      <c r="CF31" s="181"/>
      <c r="CG31" s="172"/>
      <c r="CH31" s="187"/>
      <c r="CI31" s="190"/>
      <c r="CK31" s="214"/>
      <c r="CL31" s="20"/>
      <c r="CM31" s="20"/>
      <c r="CN31" s="20"/>
      <c r="CO31" s="215"/>
      <c r="CP31" s="214"/>
      <c r="CQ31" s="215"/>
    </row>
    <row r="32" spans="1:95" x14ac:dyDescent="0.35">
      <c r="A32" s="3">
        <v>45794</v>
      </c>
      <c r="B32" s="2">
        <v>115.2</v>
      </c>
      <c r="C32" s="2">
        <v>34.5</v>
      </c>
      <c r="D32" s="2">
        <v>31</v>
      </c>
      <c r="E32" s="2">
        <v>27.4</v>
      </c>
      <c r="F32" s="2">
        <v>8.1999999999999993</v>
      </c>
      <c r="H32" s="2">
        <v>25.7</v>
      </c>
      <c r="I32" s="2">
        <v>10.1</v>
      </c>
      <c r="J32" s="21">
        <v>35.4</v>
      </c>
      <c r="K32" s="4">
        <f t="shared" si="9"/>
        <v>71.199999999999989</v>
      </c>
      <c r="M32" s="2">
        <v>2.6</v>
      </c>
      <c r="N32" s="2">
        <v>35.200000000000003</v>
      </c>
      <c r="O32" s="6">
        <f t="shared" si="10"/>
        <v>37.800000000000004</v>
      </c>
      <c r="Q32" s="2">
        <v>16.3</v>
      </c>
      <c r="R32" s="2">
        <v>0</v>
      </c>
      <c r="S32" s="2">
        <v>0</v>
      </c>
      <c r="T32" s="6">
        <f t="shared" si="11"/>
        <v>16.3</v>
      </c>
      <c r="V32" s="10">
        <v>17</v>
      </c>
      <c r="W32" s="2">
        <v>27</v>
      </c>
      <c r="X32" s="11">
        <f t="shared" si="14"/>
        <v>22</v>
      </c>
      <c r="Y32" s="10">
        <v>18</v>
      </c>
      <c r="Z32" s="2">
        <v>22</v>
      </c>
      <c r="AA32" s="92">
        <f t="shared" si="15"/>
        <v>20</v>
      </c>
      <c r="AB32" s="10">
        <v>0</v>
      </c>
      <c r="AC32" s="2">
        <v>9</v>
      </c>
      <c r="AD32" s="11">
        <f t="shared" si="16"/>
        <v>4.5</v>
      </c>
      <c r="AF32" s="10">
        <v>236.64</v>
      </c>
      <c r="AG32" s="21">
        <f t="shared" si="21"/>
        <v>4.9899999999999807</v>
      </c>
      <c r="AH32" s="2">
        <v>215</v>
      </c>
      <c r="AI32" s="2">
        <v>235</v>
      </c>
      <c r="AJ32" s="32" t="s">
        <v>41</v>
      </c>
      <c r="AK32" s="229">
        <v>130.14832999999999</v>
      </c>
      <c r="AL32" s="20">
        <f t="shared" si="22"/>
        <v>5.1729189999999932</v>
      </c>
      <c r="AM32" s="23">
        <v>110</v>
      </c>
      <c r="AN32" s="23">
        <v>142</v>
      </c>
      <c r="AO32" s="31" t="s">
        <v>41</v>
      </c>
      <c r="AP32" s="10">
        <v>80.569999999999993</v>
      </c>
      <c r="AQ32" s="33">
        <v>73</v>
      </c>
      <c r="AR32" s="33">
        <v>84</v>
      </c>
      <c r="AS32" s="2">
        <v>13.28</v>
      </c>
      <c r="AT32" s="2">
        <v>12</v>
      </c>
      <c r="AU32" s="32">
        <v>17</v>
      </c>
      <c r="AY32" s="3">
        <f t="shared" si="20"/>
        <v>45429</v>
      </c>
      <c r="AZ32" s="15">
        <v>12485870</v>
      </c>
      <c r="BA32" s="15">
        <v>11248059</v>
      </c>
      <c r="BB32" s="15">
        <v>9118039</v>
      </c>
      <c r="BC32" s="15">
        <v>4946801</v>
      </c>
      <c r="BD32" s="16">
        <f t="shared" si="17"/>
        <v>26550710</v>
      </c>
      <c r="BE32" s="16">
        <f t="shared" si="18"/>
        <v>26550.71</v>
      </c>
      <c r="BF32" s="14"/>
      <c r="BG32" s="2">
        <v>14</v>
      </c>
      <c r="BH32" s="2">
        <v>9</v>
      </c>
      <c r="BI32" s="2">
        <f t="shared" si="19"/>
        <v>11.5</v>
      </c>
      <c r="BL32" s="112">
        <f t="shared" si="0"/>
        <v>45794</v>
      </c>
      <c r="BM32" s="120"/>
      <c r="BN32" s="120"/>
      <c r="BO32" s="120"/>
      <c r="BP32" s="121"/>
      <c r="BR32" s="1" t="str">
        <f t="shared" si="1"/>
        <v>sábado</v>
      </c>
      <c r="BS32" s="113">
        <f t="shared" si="2"/>
        <v>45794</v>
      </c>
      <c r="BT32" s="114">
        <f t="shared" si="3"/>
        <v>0</v>
      </c>
      <c r="BU32" s="114">
        <f t="shared" si="4"/>
        <v>0</v>
      </c>
      <c r="BV32" s="114">
        <f t="shared" si="5"/>
        <v>0</v>
      </c>
      <c r="BW32" s="114">
        <f t="shared" si="6"/>
        <v>0</v>
      </c>
      <c r="BX32" s="115">
        <f t="shared" si="7"/>
        <v>0</v>
      </c>
      <c r="CC32" s="171">
        <f t="shared" si="8"/>
        <v>45794</v>
      </c>
      <c r="CD32" s="176"/>
      <c r="CE32" s="180"/>
      <c r="CF32" s="181"/>
      <c r="CG32" s="172"/>
      <c r="CH32" s="187"/>
      <c r="CI32" s="190"/>
      <c r="CK32" s="214"/>
      <c r="CL32" s="20"/>
      <c r="CM32" s="20"/>
      <c r="CN32" s="20"/>
      <c r="CO32" s="215"/>
      <c r="CP32" s="214"/>
      <c r="CQ32" s="215"/>
    </row>
    <row r="33" spans="1:95" x14ac:dyDescent="0.35">
      <c r="A33" s="3">
        <v>45795</v>
      </c>
      <c r="B33" s="2">
        <v>118.8</v>
      </c>
      <c r="C33" s="2">
        <v>40.6</v>
      </c>
      <c r="D33" s="2">
        <v>31</v>
      </c>
      <c r="E33" s="2">
        <v>26.7</v>
      </c>
      <c r="F33" s="2">
        <v>7.8</v>
      </c>
      <c r="H33" s="2">
        <v>25.9</v>
      </c>
      <c r="I33" s="2">
        <v>10.5</v>
      </c>
      <c r="J33" s="21">
        <v>37</v>
      </c>
      <c r="K33" s="4">
        <f t="shared" si="9"/>
        <v>73.400000000000006</v>
      </c>
      <c r="M33" s="2">
        <v>2.6</v>
      </c>
      <c r="N33" s="2">
        <v>33.9</v>
      </c>
      <c r="O33" s="6">
        <f t="shared" si="10"/>
        <v>36.5</v>
      </c>
      <c r="Q33" s="2">
        <v>12.9</v>
      </c>
      <c r="R33" s="2">
        <v>0</v>
      </c>
      <c r="S33" s="2">
        <v>0</v>
      </c>
      <c r="T33" s="6">
        <f t="shared" si="11"/>
        <v>12.9</v>
      </c>
      <c r="V33" s="10">
        <v>13</v>
      </c>
      <c r="W33" s="2">
        <v>21</v>
      </c>
      <c r="X33" s="11">
        <f t="shared" si="14"/>
        <v>17</v>
      </c>
      <c r="Y33" s="10">
        <v>11</v>
      </c>
      <c r="Z33" s="2">
        <v>19</v>
      </c>
      <c r="AA33" s="92">
        <f t="shared" si="15"/>
        <v>15</v>
      </c>
      <c r="AB33" s="10">
        <v>0</v>
      </c>
      <c r="AC33" s="2">
        <v>5</v>
      </c>
      <c r="AD33" s="11">
        <f t="shared" si="16"/>
        <v>2.5</v>
      </c>
      <c r="AF33" s="10">
        <v>239.15</v>
      </c>
      <c r="AG33" s="21">
        <f t="shared" si="21"/>
        <v>2.5100000000000193</v>
      </c>
      <c r="AH33" s="2">
        <v>215</v>
      </c>
      <c r="AI33" s="2">
        <v>235</v>
      </c>
      <c r="AJ33" s="32" t="s">
        <v>41</v>
      </c>
      <c r="AK33" s="229">
        <v>131.69871000000001</v>
      </c>
      <c r="AL33" s="20">
        <f t="shared" si="22"/>
        <v>1.5503800000000183</v>
      </c>
      <c r="AM33" s="23">
        <v>110</v>
      </c>
      <c r="AN33" s="23">
        <v>142</v>
      </c>
      <c r="AO33" s="31" t="s">
        <v>41</v>
      </c>
      <c r="AP33" s="10">
        <v>82.02</v>
      </c>
      <c r="AQ33" s="33">
        <v>73</v>
      </c>
      <c r="AR33" s="33">
        <v>84</v>
      </c>
      <c r="AS33" s="2">
        <v>13.58</v>
      </c>
      <c r="AT33" s="2">
        <v>12</v>
      </c>
      <c r="AU33" s="32">
        <v>17</v>
      </c>
      <c r="AY33" s="3">
        <f t="shared" si="20"/>
        <v>45430</v>
      </c>
      <c r="AZ33" s="15">
        <v>10655545</v>
      </c>
      <c r="BA33" s="15">
        <v>12565189</v>
      </c>
      <c r="BB33" s="15">
        <v>12048240</v>
      </c>
      <c r="BC33" s="15">
        <v>4945950</v>
      </c>
      <c r="BD33" s="16">
        <f t="shared" si="17"/>
        <v>27649735</v>
      </c>
      <c r="BE33" s="16">
        <f t="shared" si="18"/>
        <v>27649.735000000001</v>
      </c>
      <c r="BF33" s="14"/>
      <c r="BG33" s="2">
        <v>13</v>
      </c>
      <c r="BH33" s="2">
        <v>6</v>
      </c>
      <c r="BI33" s="2">
        <f t="shared" si="19"/>
        <v>9.5</v>
      </c>
      <c r="BL33" s="112">
        <f t="shared" si="0"/>
        <v>45795</v>
      </c>
      <c r="BM33" s="120"/>
      <c r="BN33" s="120"/>
      <c r="BO33" s="120"/>
      <c r="BP33" s="121"/>
      <c r="BR33" s="1" t="str">
        <f t="shared" si="1"/>
        <v>domingo</v>
      </c>
      <c r="BS33" s="113">
        <f t="shared" si="2"/>
        <v>45795</v>
      </c>
      <c r="BT33" s="114">
        <f t="shared" si="3"/>
        <v>0</v>
      </c>
      <c r="BU33" s="114">
        <f t="shared" si="4"/>
        <v>0</v>
      </c>
      <c r="BV33" s="114">
        <f t="shared" si="5"/>
        <v>0</v>
      </c>
      <c r="BW33" s="114">
        <f t="shared" si="6"/>
        <v>0</v>
      </c>
      <c r="BX33" s="115">
        <f t="shared" si="7"/>
        <v>0</v>
      </c>
      <c r="CC33" s="171">
        <f t="shared" si="8"/>
        <v>45795</v>
      </c>
      <c r="CD33" s="176"/>
      <c r="CE33" s="180"/>
      <c r="CF33" s="181"/>
      <c r="CG33" s="172"/>
      <c r="CH33" s="187"/>
      <c r="CI33" s="190"/>
      <c r="CK33" s="214"/>
      <c r="CL33" s="20"/>
      <c r="CM33" s="20"/>
      <c r="CN33" s="20"/>
      <c r="CO33" s="215"/>
      <c r="CP33" s="214"/>
      <c r="CQ33" s="215"/>
    </row>
    <row r="34" spans="1:95" x14ac:dyDescent="0.35">
      <c r="A34" s="3">
        <v>45796</v>
      </c>
      <c r="B34" s="2">
        <v>141.5</v>
      </c>
      <c r="C34" s="2">
        <v>51.4</v>
      </c>
      <c r="D34" s="2">
        <v>34.700000000000003</v>
      </c>
      <c r="E34" s="2">
        <v>38.5</v>
      </c>
      <c r="F34" s="2">
        <v>6</v>
      </c>
      <c r="H34" s="2">
        <v>26.7</v>
      </c>
      <c r="I34" s="2">
        <v>10.5</v>
      </c>
      <c r="J34" s="2">
        <v>38.700000000000003</v>
      </c>
      <c r="K34" s="4">
        <f t="shared" si="9"/>
        <v>75.900000000000006</v>
      </c>
      <c r="M34" s="2">
        <v>2.6</v>
      </c>
      <c r="N34" s="21">
        <v>30.7</v>
      </c>
      <c r="O34" s="6">
        <f t="shared" si="10"/>
        <v>33.299999999999997</v>
      </c>
      <c r="Q34" s="2">
        <v>19.5</v>
      </c>
      <c r="R34" s="2">
        <v>0</v>
      </c>
      <c r="S34" s="2">
        <v>0</v>
      </c>
      <c r="T34" s="6">
        <f t="shared" si="11"/>
        <v>19.5</v>
      </c>
      <c r="V34" s="10">
        <v>10</v>
      </c>
      <c r="W34" s="2">
        <v>20</v>
      </c>
      <c r="X34" s="11">
        <f t="shared" si="14"/>
        <v>15</v>
      </c>
      <c r="Y34" s="10">
        <v>9</v>
      </c>
      <c r="Z34" s="2">
        <v>15</v>
      </c>
      <c r="AA34" s="92">
        <f t="shared" si="15"/>
        <v>12</v>
      </c>
      <c r="AB34" s="10">
        <v>-1</v>
      </c>
      <c r="AC34" s="2">
        <v>6</v>
      </c>
      <c r="AD34" s="11">
        <f t="shared" si="16"/>
        <v>2.5</v>
      </c>
      <c r="AF34" s="10">
        <v>229.94</v>
      </c>
      <c r="AG34" s="21">
        <f t="shared" si="21"/>
        <v>-9.210000000000008</v>
      </c>
      <c r="AH34" s="2">
        <v>215</v>
      </c>
      <c r="AI34" s="2">
        <v>235</v>
      </c>
      <c r="AJ34" s="32" t="s">
        <v>41</v>
      </c>
      <c r="AK34" s="229">
        <v>128.11144999999999</v>
      </c>
      <c r="AL34" s="20">
        <f t="shared" si="22"/>
        <v>-3.5872600000000148</v>
      </c>
      <c r="AM34" s="23">
        <v>110</v>
      </c>
      <c r="AN34" s="23">
        <v>142</v>
      </c>
      <c r="AO34" s="31" t="s">
        <v>41</v>
      </c>
      <c r="AP34" s="10">
        <v>83.8</v>
      </c>
      <c r="AQ34" s="33">
        <v>73</v>
      </c>
      <c r="AR34" s="33">
        <v>84</v>
      </c>
      <c r="AS34" s="2">
        <v>15.82</v>
      </c>
      <c r="AT34" s="2">
        <v>12</v>
      </c>
      <c r="AU34" s="32">
        <v>17</v>
      </c>
      <c r="AY34" s="3">
        <f t="shared" si="20"/>
        <v>45431</v>
      </c>
      <c r="AZ34" s="15">
        <v>10625840</v>
      </c>
      <c r="BA34" s="15">
        <v>13463135</v>
      </c>
      <c r="BB34" s="15">
        <v>12059349</v>
      </c>
      <c r="BC34" s="15">
        <v>4945883</v>
      </c>
      <c r="BD34" s="16">
        <f t="shared" si="17"/>
        <v>27631072</v>
      </c>
      <c r="BE34" s="16">
        <f t="shared" si="18"/>
        <v>27631.072</v>
      </c>
      <c r="BF34" s="14"/>
      <c r="BG34" s="2">
        <v>14</v>
      </c>
      <c r="BH34" s="2">
        <v>7</v>
      </c>
      <c r="BI34" s="2">
        <f t="shared" si="19"/>
        <v>10.5</v>
      </c>
      <c r="BL34" s="112">
        <f t="shared" si="0"/>
        <v>45796</v>
      </c>
      <c r="BM34" s="120"/>
      <c r="BN34" s="120"/>
      <c r="BO34" s="120"/>
      <c r="BP34" s="121"/>
      <c r="BR34" s="1" t="str">
        <f t="shared" si="1"/>
        <v>lunes</v>
      </c>
      <c r="BS34" s="113">
        <f t="shared" si="2"/>
        <v>45796</v>
      </c>
      <c r="BT34" s="114">
        <f t="shared" si="3"/>
        <v>0</v>
      </c>
      <c r="BU34" s="114">
        <f t="shared" si="4"/>
        <v>0</v>
      </c>
      <c r="BV34" s="114">
        <f t="shared" si="5"/>
        <v>0</v>
      </c>
      <c r="BW34" s="114">
        <f t="shared" si="6"/>
        <v>0</v>
      </c>
      <c r="BX34" s="115">
        <f t="shared" si="7"/>
        <v>0</v>
      </c>
      <c r="CC34" s="171">
        <f t="shared" si="8"/>
        <v>45796</v>
      </c>
      <c r="CD34" s="176"/>
      <c r="CE34" s="180"/>
      <c r="CF34" s="181"/>
      <c r="CG34" s="172"/>
      <c r="CH34" s="187"/>
      <c r="CI34" s="190"/>
      <c r="CK34" s="214"/>
      <c r="CL34" s="20"/>
      <c r="CM34" s="20"/>
      <c r="CN34" s="20"/>
      <c r="CO34" s="215"/>
      <c r="CP34" s="214"/>
      <c r="CQ34" s="215"/>
    </row>
    <row r="35" spans="1:95" x14ac:dyDescent="0.35">
      <c r="A35" s="3">
        <v>45797</v>
      </c>
      <c r="B35" s="2">
        <v>147.6</v>
      </c>
      <c r="C35" s="2">
        <v>56.1</v>
      </c>
      <c r="D35" s="2">
        <v>35.1</v>
      </c>
      <c r="E35" s="2">
        <v>40.5</v>
      </c>
      <c r="F35" s="2">
        <v>3.4</v>
      </c>
      <c r="H35" s="2">
        <v>27.9</v>
      </c>
      <c r="I35" s="2">
        <v>10.4</v>
      </c>
      <c r="J35" s="21">
        <v>39.6</v>
      </c>
      <c r="K35" s="4">
        <f t="shared" si="9"/>
        <v>77.900000000000006</v>
      </c>
      <c r="M35" s="2">
        <v>2.6</v>
      </c>
      <c r="N35" s="21">
        <v>30.8</v>
      </c>
      <c r="O35" s="6">
        <f t="shared" si="10"/>
        <v>33.4</v>
      </c>
      <c r="Q35" s="2">
        <v>21.2</v>
      </c>
      <c r="R35" s="2">
        <v>0</v>
      </c>
      <c r="S35" s="2">
        <v>0</v>
      </c>
      <c r="T35" s="6">
        <f t="shared" si="11"/>
        <v>21.2</v>
      </c>
      <c r="V35" s="10">
        <v>11</v>
      </c>
      <c r="W35" s="2">
        <v>18</v>
      </c>
      <c r="X35" s="11">
        <f t="shared" si="14"/>
        <v>14.5</v>
      </c>
      <c r="Y35" s="10">
        <v>7</v>
      </c>
      <c r="Z35" s="2">
        <v>17</v>
      </c>
      <c r="AA35" s="92">
        <f t="shared" si="15"/>
        <v>12</v>
      </c>
      <c r="AB35" s="10">
        <v>1</v>
      </c>
      <c r="AC35" s="2">
        <v>8</v>
      </c>
      <c r="AD35" s="11">
        <f t="shared" si="16"/>
        <v>4.5</v>
      </c>
      <c r="AF35" s="10">
        <v>219.7</v>
      </c>
      <c r="AG35" s="21">
        <f t="shared" si="21"/>
        <v>-10.240000000000009</v>
      </c>
      <c r="AH35" s="2">
        <v>215</v>
      </c>
      <c r="AI35" s="2">
        <v>235</v>
      </c>
      <c r="AJ35" s="32" t="s">
        <v>41</v>
      </c>
      <c r="AK35" s="229">
        <v>123.19908</v>
      </c>
      <c r="AL35" s="20">
        <f t="shared" si="22"/>
        <v>-4.9123699999999957</v>
      </c>
      <c r="AM35" s="23">
        <v>110</v>
      </c>
      <c r="AN35" s="23">
        <v>142</v>
      </c>
      <c r="AO35" s="31" t="s">
        <v>41</v>
      </c>
      <c r="AP35" s="10">
        <v>77.31</v>
      </c>
      <c r="AQ35" s="33">
        <v>73</v>
      </c>
      <c r="AR35" s="33">
        <v>84</v>
      </c>
      <c r="AS35" s="2">
        <v>14.27</v>
      </c>
      <c r="AT35" s="2">
        <v>12</v>
      </c>
      <c r="AU35" s="32">
        <v>17</v>
      </c>
      <c r="AY35" s="3">
        <f t="shared" si="20"/>
        <v>45432</v>
      </c>
      <c r="AZ35" s="15">
        <v>10830387</v>
      </c>
      <c r="BA35" s="15">
        <v>13266089</v>
      </c>
      <c r="BB35" s="15">
        <v>9042348</v>
      </c>
      <c r="BC35" s="15">
        <v>4960079</v>
      </c>
      <c r="BD35" s="16">
        <f t="shared" si="17"/>
        <v>24832814</v>
      </c>
      <c r="BE35" s="16">
        <f t="shared" si="18"/>
        <v>24832.813999999998</v>
      </c>
      <c r="BF35" s="14"/>
      <c r="BG35" s="2">
        <v>16</v>
      </c>
      <c r="BH35" s="2">
        <v>9</v>
      </c>
      <c r="BI35" s="2">
        <f t="shared" si="19"/>
        <v>12.5</v>
      </c>
      <c r="BL35" s="112">
        <f t="shared" si="0"/>
        <v>45797</v>
      </c>
      <c r="BM35" s="120"/>
      <c r="BN35" s="120"/>
      <c r="BO35" s="120"/>
      <c r="BP35" s="121"/>
      <c r="BR35" s="1" t="str">
        <f t="shared" si="1"/>
        <v>martes</v>
      </c>
      <c r="BS35" s="113">
        <f t="shared" si="2"/>
        <v>45797</v>
      </c>
      <c r="BT35" s="114">
        <f t="shared" si="3"/>
        <v>0</v>
      </c>
      <c r="BU35" s="114">
        <f t="shared" si="4"/>
        <v>0</v>
      </c>
      <c r="BV35" s="114">
        <f t="shared" si="5"/>
        <v>0</v>
      </c>
      <c r="BW35" s="114">
        <f t="shared" si="6"/>
        <v>0</v>
      </c>
      <c r="BX35" s="115">
        <f t="shared" si="7"/>
        <v>0</v>
      </c>
      <c r="CC35" s="171">
        <f t="shared" si="8"/>
        <v>45797</v>
      </c>
      <c r="CD35" s="176"/>
      <c r="CE35" s="180"/>
      <c r="CF35" s="181"/>
      <c r="CG35" s="172"/>
      <c r="CH35" s="187"/>
      <c r="CI35" s="190"/>
      <c r="CK35" s="214"/>
      <c r="CL35" s="20"/>
      <c r="CM35" s="20"/>
      <c r="CN35" s="20"/>
      <c r="CO35" s="215"/>
      <c r="CP35" s="214"/>
      <c r="CQ35" s="215"/>
    </row>
    <row r="36" spans="1:95" x14ac:dyDescent="0.35">
      <c r="A36" s="3">
        <v>45798</v>
      </c>
      <c r="B36" s="2">
        <v>151.4</v>
      </c>
      <c r="C36" s="2">
        <v>58.9</v>
      </c>
      <c r="D36" s="2">
        <v>37.4</v>
      </c>
      <c r="E36" s="2">
        <v>39.799999999999997</v>
      </c>
      <c r="F36" s="2">
        <v>4.9000000000000004</v>
      </c>
      <c r="H36" s="2">
        <v>27.9</v>
      </c>
      <c r="I36" s="2">
        <v>10.1</v>
      </c>
      <c r="J36" s="21">
        <v>42.7</v>
      </c>
      <c r="K36" s="4">
        <f t="shared" si="9"/>
        <v>80.7</v>
      </c>
      <c r="M36" s="2">
        <v>2.5</v>
      </c>
      <c r="N36" s="2">
        <v>31.6</v>
      </c>
      <c r="O36" s="6">
        <f t="shared" si="10"/>
        <v>34.1</v>
      </c>
      <c r="Q36" s="2">
        <v>20.5</v>
      </c>
      <c r="R36" s="2">
        <v>0</v>
      </c>
      <c r="S36" s="2">
        <v>7</v>
      </c>
      <c r="T36" s="6">
        <f t="shared" si="11"/>
        <v>27.5</v>
      </c>
      <c r="V36" s="10">
        <v>14</v>
      </c>
      <c r="W36" s="2">
        <v>19</v>
      </c>
      <c r="X36" s="11">
        <f t="shared" si="14"/>
        <v>16.5</v>
      </c>
      <c r="Y36" s="10">
        <v>9</v>
      </c>
      <c r="Z36" s="2">
        <v>15</v>
      </c>
      <c r="AA36" s="92">
        <f t="shared" si="15"/>
        <v>12</v>
      </c>
      <c r="AB36" s="10">
        <v>1</v>
      </c>
      <c r="AC36" s="2">
        <v>8</v>
      </c>
      <c r="AD36" s="11">
        <f t="shared" si="16"/>
        <v>4.5</v>
      </c>
      <c r="AF36" s="10">
        <v>214.96</v>
      </c>
      <c r="AG36" s="21">
        <f t="shared" si="21"/>
        <v>-4.7399999999999807</v>
      </c>
      <c r="AH36" s="2">
        <v>215</v>
      </c>
      <c r="AI36" s="2">
        <v>235</v>
      </c>
      <c r="AJ36" s="32" t="s">
        <v>41</v>
      </c>
      <c r="AK36" s="229">
        <v>118.86396000000001</v>
      </c>
      <c r="AL36" s="20">
        <f t="shared" si="22"/>
        <v>-4.3351199999999892</v>
      </c>
      <c r="AM36" s="23">
        <v>110</v>
      </c>
      <c r="AN36" s="23">
        <v>142</v>
      </c>
      <c r="AO36" s="31" t="s">
        <v>41</v>
      </c>
      <c r="AP36" s="10">
        <v>72.86</v>
      </c>
      <c r="AQ36" s="33">
        <v>73</v>
      </c>
      <c r="AR36" s="33">
        <v>84</v>
      </c>
      <c r="AS36" s="2">
        <v>14.09</v>
      </c>
      <c r="AT36" s="2">
        <v>12</v>
      </c>
      <c r="AU36" s="32">
        <v>17</v>
      </c>
      <c r="AY36" s="3">
        <f t="shared" si="20"/>
        <v>45433</v>
      </c>
      <c r="AZ36" s="15">
        <v>11998233</v>
      </c>
      <c r="BA36" s="15">
        <v>12942585</v>
      </c>
      <c r="BB36" s="15">
        <v>6017759</v>
      </c>
      <c r="BC36" s="15">
        <v>7284937</v>
      </c>
      <c r="BD36" s="16">
        <f t="shared" si="17"/>
        <v>25300929</v>
      </c>
      <c r="BE36" s="16">
        <f t="shared" si="18"/>
        <v>25300.929</v>
      </c>
      <c r="BF36" s="14"/>
      <c r="BG36" s="2">
        <v>15</v>
      </c>
      <c r="BH36" s="2">
        <v>12</v>
      </c>
      <c r="BI36" s="2">
        <f t="shared" si="19"/>
        <v>13.5</v>
      </c>
      <c r="BL36" s="112">
        <f t="shared" si="0"/>
        <v>45798</v>
      </c>
      <c r="BM36" s="120"/>
      <c r="BN36" s="120"/>
      <c r="BO36" s="120"/>
      <c r="BP36" s="121"/>
      <c r="BR36" s="1" t="str">
        <f t="shared" si="1"/>
        <v>miércoles</v>
      </c>
      <c r="BS36" s="113">
        <f t="shared" si="2"/>
        <v>45798</v>
      </c>
      <c r="BT36" s="114">
        <f t="shared" si="3"/>
        <v>0</v>
      </c>
      <c r="BU36" s="114">
        <f t="shared" si="4"/>
        <v>0</v>
      </c>
      <c r="BV36" s="114">
        <f t="shared" si="5"/>
        <v>0</v>
      </c>
      <c r="BW36" s="114">
        <f t="shared" si="6"/>
        <v>0</v>
      </c>
      <c r="BX36" s="115">
        <f t="shared" si="7"/>
        <v>0</v>
      </c>
      <c r="CC36" s="171">
        <f t="shared" si="8"/>
        <v>45798</v>
      </c>
      <c r="CD36" s="176"/>
      <c r="CE36" s="180"/>
      <c r="CF36" s="181"/>
      <c r="CG36" s="172"/>
      <c r="CH36" s="187"/>
      <c r="CI36" s="190"/>
      <c r="CK36" s="214"/>
      <c r="CL36" s="20"/>
      <c r="CM36" s="20"/>
      <c r="CN36" s="20"/>
      <c r="CO36" s="215"/>
      <c r="CP36" s="214"/>
      <c r="CQ36" s="215"/>
    </row>
    <row r="37" spans="1:95" x14ac:dyDescent="0.35">
      <c r="A37" s="3">
        <v>45799</v>
      </c>
      <c r="B37" s="2">
        <v>150</v>
      </c>
      <c r="C37" s="2">
        <v>58.8</v>
      </c>
      <c r="D37" s="2">
        <v>37.299999999999997</v>
      </c>
      <c r="E37" s="2">
        <v>36.5</v>
      </c>
      <c r="F37" s="2">
        <v>5.8</v>
      </c>
      <c r="H37" s="2">
        <v>27.1</v>
      </c>
      <c r="I37" s="2">
        <v>10.3</v>
      </c>
      <c r="J37" s="21">
        <v>42.6</v>
      </c>
      <c r="K37" s="4">
        <f t="shared" si="9"/>
        <v>80</v>
      </c>
      <c r="M37" s="2">
        <v>2.5</v>
      </c>
      <c r="N37" s="2">
        <v>33.1</v>
      </c>
      <c r="O37" s="6">
        <f t="shared" si="10"/>
        <v>35.6</v>
      </c>
      <c r="Q37" s="2">
        <v>18.7</v>
      </c>
      <c r="R37" s="2">
        <v>0</v>
      </c>
      <c r="S37" s="2">
        <v>10</v>
      </c>
      <c r="T37" s="6">
        <f t="shared" si="11"/>
        <v>28.7</v>
      </c>
      <c r="V37" s="10">
        <v>15</v>
      </c>
      <c r="W37" s="2">
        <v>18</v>
      </c>
      <c r="X37" s="11">
        <f t="shared" si="14"/>
        <v>16.5</v>
      </c>
      <c r="Y37" s="10">
        <v>7</v>
      </c>
      <c r="Z37" s="2">
        <v>15</v>
      </c>
      <c r="AA37" s="92">
        <f t="shared" si="15"/>
        <v>11</v>
      </c>
      <c r="AB37" s="10">
        <v>-2</v>
      </c>
      <c r="AC37" s="2">
        <v>8</v>
      </c>
      <c r="AD37" s="11">
        <f t="shared" si="16"/>
        <v>3</v>
      </c>
      <c r="AF37" s="10">
        <v>212.63</v>
      </c>
      <c r="AG37" s="21">
        <f t="shared" si="21"/>
        <v>-2.3300000000000125</v>
      </c>
      <c r="AH37" s="2">
        <v>215</v>
      </c>
      <c r="AI37" s="2">
        <v>235</v>
      </c>
      <c r="AJ37" s="32" t="s">
        <v>41</v>
      </c>
      <c r="AK37" s="229">
        <v>115.32205999999999</v>
      </c>
      <c r="AL37" s="20">
        <f t="shared" si="22"/>
        <v>-3.5419000000000125</v>
      </c>
      <c r="AM37" s="23">
        <v>110</v>
      </c>
      <c r="AN37" s="23">
        <v>142</v>
      </c>
      <c r="AO37" s="31" t="s">
        <v>41</v>
      </c>
      <c r="AP37" s="10">
        <v>73.599999999999994</v>
      </c>
      <c r="AQ37" s="33">
        <v>73</v>
      </c>
      <c r="AR37" s="33">
        <v>84</v>
      </c>
      <c r="AS37" s="2">
        <v>13.98</v>
      </c>
      <c r="AT37" s="2">
        <v>12</v>
      </c>
      <c r="AU37" s="32">
        <v>17</v>
      </c>
      <c r="AY37" s="3">
        <f t="shared" si="20"/>
        <v>45434</v>
      </c>
      <c r="AZ37" s="15">
        <v>12112345</v>
      </c>
      <c r="BA37" s="15">
        <v>12742426</v>
      </c>
      <c r="BB37" s="15">
        <v>6025490</v>
      </c>
      <c r="BC37" s="15">
        <v>7434278</v>
      </c>
      <c r="BD37" s="16">
        <f t="shared" si="17"/>
        <v>25572113</v>
      </c>
      <c r="BE37" s="16">
        <f t="shared" si="18"/>
        <v>25572.113000000001</v>
      </c>
      <c r="BF37" s="14"/>
      <c r="BG37" s="2">
        <v>14</v>
      </c>
      <c r="BH37" s="2">
        <v>12</v>
      </c>
      <c r="BI37" s="2">
        <f t="shared" si="19"/>
        <v>13</v>
      </c>
      <c r="BL37" s="112">
        <f t="shared" si="0"/>
        <v>45799</v>
      </c>
      <c r="BM37" s="120"/>
      <c r="BN37" s="120"/>
      <c r="BO37" s="120"/>
      <c r="BP37" s="121"/>
      <c r="BR37" s="1" t="str">
        <f t="shared" si="1"/>
        <v>jueves</v>
      </c>
      <c r="BS37" s="113">
        <f t="shared" si="2"/>
        <v>45799</v>
      </c>
      <c r="BT37" s="114">
        <f t="shared" si="3"/>
        <v>0</v>
      </c>
      <c r="BU37" s="114">
        <f t="shared" si="4"/>
        <v>0</v>
      </c>
      <c r="BV37" s="114">
        <f t="shared" si="5"/>
        <v>0</v>
      </c>
      <c r="BW37" s="114">
        <f t="shared" si="6"/>
        <v>0</v>
      </c>
      <c r="BX37" s="115">
        <f t="shared" si="7"/>
        <v>0</v>
      </c>
      <c r="CC37" s="171">
        <f t="shared" si="8"/>
        <v>45799</v>
      </c>
      <c r="CD37" s="176"/>
      <c r="CE37" s="180"/>
      <c r="CF37" s="181"/>
      <c r="CG37" s="172"/>
      <c r="CH37" s="187"/>
      <c r="CI37" s="190"/>
      <c r="CK37" s="214"/>
      <c r="CL37" s="20"/>
      <c r="CM37" s="20"/>
      <c r="CN37" s="20"/>
      <c r="CO37" s="215"/>
      <c r="CP37" s="214"/>
      <c r="CQ37" s="215"/>
    </row>
    <row r="38" spans="1:95" x14ac:dyDescent="0.35">
      <c r="A38" s="3">
        <v>45800</v>
      </c>
      <c r="B38" s="2">
        <v>146</v>
      </c>
      <c r="C38" s="2">
        <v>57</v>
      </c>
      <c r="D38" s="2">
        <v>36.4</v>
      </c>
      <c r="E38" s="2">
        <v>32.5</v>
      </c>
      <c r="F38" s="2">
        <v>6.5</v>
      </c>
      <c r="H38" s="2">
        <v>27.8</v>
      </c>
      <c r="I38" s="2">
        <v>10</v>
      </c>
      <c r="J38" s="21">
        <v>42.7</v>
      </c>
      <c r="K38" s="4">
        <f t="shared" si="9"/>
        <v>80.5</v>
      </c>
      <c r="M38" s="2">
        <v>2.5</v>
      </c>
      <c r="N38" s="2">
        <v>34.6</v>
      </c>
      <c r="O38" s="6">
        <f t="shared" si="10"/>
        <v>37.1</v>
      </c>
      <c r="Q38" s="2">
        <v>19.2</v>
      </c>
      <c r="R38" s="2">
        <v>0</v>
      </c>
      <c r="S38" s="2">
        <v>12</v>
      </c>
      <c r="T38" s="6">
        <f t="shared" si="11"/>
        <v>31.2</v>
      </c>
      <c r="V38" s="10">
        <v>14</v>
      </c>
      <c r="W38" s="2">
        <v>17</v>
      </c>
      <c r="X38" s="11">
        <f t="shared" si="14"/>
        <v>15.5</v>
      </c>
      <c r="Y38" s="10">
        <v>11</v>
      </c>
      <c r="Z38" s="2">
        <v>16</v>
      </c>
      <c r="AA38" s="92">
        <f t="shared" si="15"/>
        <v>13.5</v>
      </c>
      <c r="AB38" s="10">
        <v>1</v>
      </c>
      <c r="AC38" s="2">
        <v>8</v>
      </c>
      <c r="AD38" s="11">
        <f t="shared" si="16"/>
        <v>4.5</v>
      </c>
      <c r="AF38" s="214">
        <v>214.32859099999999</v>
      </c>
      <c r="AG38" s="21">
        <f t="shared" si="21"/>
        <v>1.6985909999999933</v>
      </c>
      <c r="AH38" s="2">
        <v>215</v>
      </c>
      <c r="AI38" s="2">
        <v>235</v>
      </c>
      <c r="AJ38" s="32" t="s">
        <v>41</v>
      </c>
      <c r="AK38" s="229">
        <v>116.45426999999999</v>
      </c>
      <c r="AL38" s="20">
        <f t="shared" si="22"/>
        <v>1.1322100000000006</v>
      </c>
      <c r="AM38" s="23">
        <v>110</v>
      </c>
      <c r="AN38" s="23">
        <v>142</v>
      </c>
      <c r="AO38" s="31" t="s">
        <v>41</v>
      </c>
      <c r="AP38" s="10">
        <v>72.33</v>
      </c>
      <c r="AQ38" s="33">
        <v>73</v>
      </c>
      <c r="AR38" s="33">
        <v>84</v>
      </c>
      <c r="AS38" s="2">
        <v>12.99</v>
      </c>
      <c r="AT38" s="2">
        <v>12</v>
      </c>
      <c r="AU38" s="32">
        <v>17</v>
      </c>
      <c r="AY38" s="3">
        <f t="shared" si="20"/>
        <v>45435</v>
      </c>
      <c r="AZ38" s="15">
        <v>13005318</v>
      </c>
      <c r="BA38" s="15">
        <v>13401784</v>
      </c>
      <c r="BB38" s="15">
        <v>6024381</v>
      </c>
      <c r="BC38" s="15">
        <v>6596522</v>
      </c>
      <c r="BD38" s="16">
        <f t="shared" si="17"/>
        <v>25626221</v>
      </c>
      <c r="BE38" s="16">
        <f t="shared" si="18"/>
        <v>25626.221000000001</v>
      </c>
      <c r="BF38" s="14"/>
      <c r="BG38" s="2">
        <v>15</v>
      </c>
      <c r="BH38" s="2">
        <v>12</v>
      </c>
      <c r="BI38" s="2">
        <f t="shared" si="19"/>
        <v>13.5</v>
      </c>
      <c r="BL38" s="112">
        <f t="shared" si="0"/>
        <v>45800</v>
      </c>
      <c r="BM38" s="120"/>
      <c r="BN38" s="120"/>
      <c r="BO38" s="120"/>
      <c r="BP38" s="121"/>
      <c r="BR38" s="1" t="str">
        <f t="shared" si="1"/>
        <v>viernes</v>
      </c>
      <c r="BS38" s="113">
        <f t="shared" si="2"/>
        <v>45800</v>
      </c>
      <c r="BT38" s="114">
        <f t="shared" si="3"/>
        <v>0</v>
      </c>
      <c r="BU38" s="114">
        <f t="shared" si="4"/>
        <v>0</v>
      </c>
      <c r="BV38" s="114">
        <f t="shared" si="5"/>
        <v>0</v>
      </c>
      <c r="BW38" s="114">
        <f t="shared" si="6"/>
        <v>0</v>
      </c>
      <c r="BX38" s="115">
        <f t="shared" si="7"/>
        <v>0</v>
      </c>
      <c r="CC38" s="171">
        <f t="shared" si="8"/>
        <v>45800</v>
      </c>
      <c r="CD38" s="176"/>
      <c r="CE38" s="180"/>
      <c r="CF38" s="181"/>
      <c r="CG38" s="172"/>
      <c r="CH38" s="187"/>
      <c r="CI38" s="190"/>
      <c r="CK38" s="214"/>
      <c r="CL38" s="20"/>
      <c r="CM38" s="20"/>
      <c r="CN38" s="20"/>
      <c r="CO38" s="215"/>
      <c r="CP38" s="214"/>
      <c r="CQ38" s="215"/>
    </row>
    <row r="39" spans="1:95" x14ac:dyDescent="0.35">
      <c r="A39" s="3">
        <v>45801</v>
      </c>
      <c r="B39" s="2">
        <v>131.1</v>
      </c>
      <c r="C39" s="2">
        <v>50.6</v>
      </c>
      <c r="D39" s="2">
        <v>33.700000000000003</v>
      </c>
      <c r="E39" s="2">
        <v>28.8</v>
      </c>
      <c r="F39" s="2">
        <v>6.9</v>
      </c>
      <c r="H39" s="2">
        <v>24.9</v>
      </c>
      <c r="I39" s="2">
        <v>9.1999999999999993</v>
      </c>
      <c r="J39" s="21">
        <v>42.2</v>
      </c>
      <c r="K39" s="4">
        <f t="shared" si="9"/>
        <v>76.3</v>
      </c>
      <c r="M39" s="2">
        <v>2.4</v>
      </c>
      <c r="N39" s="2">
        <v>34.9</v>
      </c>
      <c r="O39" s="6">
        <f t="shared" si="10"/>
        <v>37.299999999999997</v>
      </c>
      <c r="Q39" s="2">
        <v>19</v>
      </c>
      <c r="R39" s="2">
        <v>0</v>
      </c>
      <c r="S39" s="2">
        <v>8</v>
      </c>
      <c r="T39" s="6">
        <f t="shared" si="11"/>
        <v>27</v>
      </c>
      <c r="V39" s="10">
        <v>14</v>
      </c>
      <c r="W39" s="2">
        <v>20</v>
      </c>
      <c r="X39" s="11">
        <f t="shared" si="14"/>
        <v>17</v>
      </c>
      <c r="Y39" s="10">
        <v>11</v>
      </c>
      <c r="Z39" s="2">
        <v>15</v>
      </c>
      <c r="AA39" s="92">
        <f t="shared" si="15"/>
        <v>13</v>
      </c>
      <c r="AB39" s="10">
        <v>2</v>
      </c>
      <c r="AC39" s="2">
        <v>8</v>
      </c>
      <c r="AD39" s="11">
        <f t="shared" si="16"/>
        <v>5</v>
      </c>
      <c r="AF39" s="214">
        <v>220.278458</v>
      </c>
      <c r="AG39" s="21">
        <f t="shared" si="21"/>
        <v>5.9498670000000118</v>
      </c>
      <c r="AH39" s="2">
        <v>215</v>
      </c>
      <c r="AI39" s="2">
        <v>235</v>
      </c>
      <c r="AJ39" s="32" t="s">
        <v>41</v>
      </c>
      <c r="AK39" s="229">
        <v>120.00277</v>
      </c>
      <c r="AL39" s="20">
        <f t="shared" si="22"/>
        <v>3.5485000000000042</v>
      </c>
      <c r="AM39" s="23">
        <v>110</v>
      </c>
      <c r="AN39" s="23">
        <v>142</v>
      </c>
      <c r="AO39" s="31" t="s">
        <v>41</v>
      </c>
      <c r="AP39" s="10">
        <v>72.14</v>
      </c>
      <c r="AQ39" s="33">
        <v>73</v>
      </c>
      <c r="AR39" s="33">
        <v>84</v>
      </c>
      <c r="AS39" s="2">
        <v>12.79</v>
      </c>
      <c r="AT39" s="2">
        <v>12</v>
      </c>
      <c r="AU39" s="32">
        <v>17</v>
      </c>
      <c r="AY39" s="3">
        <f t="shared" si="20"/>
        <v>45436</v>
      </c>
      <c r="AZ39" s="15">
        <v>12058018</v>
      </c>
      <c r="BA39" s="15">
        <v>12551102</v>
      </c>
      <c r="BB39" s="15">
        <v>14045461</v>
      </c>
      <c r="BC39" s="15">
        <v>6978626</v>
      </c>
      <c r="BD39" s="16">
        <f t="shared" si="17"/>
        <v>33082105</v>
      </c>
      <c r="BE39" s="16">
        <f t="shared" si="18"/>
        <v>33082.105000000003</v>
      </c>
      <c r="BF39" s="14"/>
      <c r="BG39" s="2">
        <v>13</v>
      </c>
      <c r="BH39" s="2">
        <v>7</v>
      </c>
      <c r="BI39" s="2">
        <f t="shared" si="19"/>
        <v>10</v>
      </c>
      <c r="BL39" s="112">
        <f t="shared" si="0"/>
        <v>45801</v>
      </c>
      <c r="BM39" s="120"/>
      <c r="BN39" s="120"/>
      <c r="BO39" s="120"/>
      <c r="BP39" s="121"/>
      <c r="BR39" s="1" t="str">
        <f t="shared" si="1"/>
        <v>sábado</v>
      </c>
      <c r="BS39" s="113">
        <f t="shared" si="2"/>
        <v>45801</v>
      </c>
      <c r="BT39" s="114">
        <f t="shared" si="3"/>
        <v>0</v>
      </c>
      <c r="BU39" s="114">
        <f t="shared" si="4"/>
        <v>0</v>
      </c>
      <c r="BV39" s="114">
        <f t="shared" si="5"/>
        <v>0</v>
      </c>
      <c r="BW39" s="114">
        <f t="shared" si="6"/>
        <v>0</v>
      </c>
      <c r="BX39" s="115">
        <f t="shared" si="7"/>
        <v>0</v>
      </c>
      <c r="CC39" s="171">
        <f t="shared" si="8"/>
        <v>45801</v>
      </c>
      <c r="CD39" s="176"/>
      <c r="CE39" s="180"/>
      <c r="CF39" s="181"/>
      <c r="CG39" s="172"/>
      <c r="CH39" s="187"/>
      <c r="CI39" s="190"/>
      <c r="CK39" s="214"/>
      <c r="CL39" s="20"/>
      <c r="CM39" s="20"/>
      <c r="CN39" s="20"/>
      <c r="CO39" s="215"/>
      <c r="CP39" s="214"/>
      <c r="CQ39" s="215"/>
    </row>
    <row r="40" spans="1:95" x14ac:dyDescent="0.35">
      <c r="A40" s="3">
        <v>45802</v>
      </c>
      <c r="B40" s="2">
        <v>128.69999999999999</v>
      </c>
      <c r="C40" s="2">
        <v>47.6</v>
      </c>
      <c r="D40" s="2">
        <v>32</v>
      </c>
      <c r="E40" s="2">
        <v>27.8</v>
      </c>
      <c r="F40" s="2">
        <v>6.9</v>
      </c>
      <c r="G40" s="42"/>
      <c r="H40" s="2">
        <v>27.3</v>
      </c>
      <c r="I40" s="2">
        <v>10.3</v>
      </c>
      <c r="J40" s="21">
        <v>41.5</v>
      </c>
      <c r="K40" s="4">
        <f t="shared" si="9"/>
        <v>79.099999999999994</v>
      </c>
      <c r="L40" s="42"/>
      <c r="M40" s="2">
        <v>2.4</v>
      </c>
      <c r="N40" s="2">
        <v>36</v>
      </c>
      <c r="O40" s="6">
        <f t="shared" si="10"/>
        <v>38.4</v>
      </c>
      <c r="P40" s="42"/>
      <c r="Q40" s="2">
        <v>18.899999999999999</v>
      </c>
      <c r="R40" s="2">
        <v>0</v>
      </c>
      <c r="S40" s="2">
        <v>3.5</v>
      </c>
      <c r="T40" s="6">
        <f t="shared" si="11"/>
        <v>22.4</v>
      </c>
      <c r="V40" s="10">
        <v>15</v>
      </c>
      <c r="W40" s="2">
        <v>18</v>
      </c>
      <c r="X40" s="11">
        <f t="shared" si="14"/>
        <v>16.5</v>
      </c>
      <c r="Y40" s="10">
        <v>10</v>
      </c>
      <c r="Z40" s="2">
        <v>18</v>
      </c>
      <c r="AA40" s="92">
        <f t="shared" si="15"/>
        <v>14</v>
      </c>
      <c r="AB40" s="10">
        <v>3</v>
      </c>
      <c r="AC40" s="2">
        <v>11</v>
      </c>
      <c r="AD40" s="11">
        <f t="shared" si="16"/>
        <v>7</v>
      </c>
      <c r="AF40" s="10">
        <v>227.52</v>
      </c>
      <c r="AG40" s="21">
        <f t="shared" si="21"/>
        <v>7.2415420000000097</v>
      </c>
      <c r="AH40" s="2">
        <v>215</v>
      </c>
      <c r="AI40" s="2">
        <v>235</v>
      </c>
      <c r="AJ40" s="32" t="s">
        <v>41</v>
      </c>
      <c r="AK40" s="229">
        <v>124.06767000000001</v>
      </c>
      <c r="AL40" s="20">
        <f t="shared" si="22"/>
        <v>4.0649000000000086</v>
      </c>
      <c r="AM40" s="23">
        <v>110</v>
      </c>
      <c r="AN40" s="23">
        <v>142</v>
      </c>
      <c r="AO40" s="31" t="s">
        <v>41</v>
      </c>
      <c r="AP40" s="10">
        <v>76.22</v>
      </c>
      <c r="AQ40" s="33">
        <v>73</v>
      </c>
      <c r="AR40" s="33">
        <v>84</v>
      </c>
      <c r="AS40" s="2">
        <v>13.12</v>
      </c>
      <c r="AT40" s="2">
        <v>12</v>
      </c>
      <c r="AU40" s="32">
        <v>17</v>
      </c>
      <c r="AY40" s="3">
        <f t="shared" si="20"/>
        <v>45437</v>
      </c>
      <c r="AZ40" s="15">
        <v>13032172</v>
      </c>
      <c r="BA40" s="15">
        <v>12346967</v>
      </c>
      <c r="BB40" s="15">
        <v>15554452</v>
      </c>
      <c r="BC40" s="15">
        <v>5736124</v>
      </c>
      <c r="BD40" s="16">
        <f t="shared" si="17"/>
        <v>34322748</v>
      </c>
      <c r="BE40" s="16">
        <f t="shared" si="18"/>
        <v>34322.748</v>
      </c>
      <c r="BF40" s="14"/>
      <c r="BG40" s="2">
        <v>11</v>
      </c>
      <c r="BH40" s="2">
        <v>4</v>
      </c>
      <c r="BI40" s="2">
        <f t="shared" si="19"/>
        <v>7.5</v>
      </c>
      <c r="BL40" s="112">
        <f t="shared" si="0"/>
        <v>45802</v>
      </c>
      <c r="BM40" s="120"/>
      <c r="BN40" s="120"/>
      <c r="BO40" s="120"/>
      <c r="BP40" s="121"/>
      <c r="BR40" s="1" t="str">
        <f t="shared" si="1"/>
        <v>domingo</v>
      </c>
      <c r="BS40" s="113">
        <f t="shared" si="2"/>
        <v>45802</v>
      </c>
      <c r="BT40" s="114">
        <f t="shared" si="3"/>
        <v>0</v>
      </c>
      <c r="BU40" s="114">
        <f t="shared" si="4"/>
        <v>0</v>
      </c>
      <c r="BV40" s="114">
        <f t="shared" si="5"/>
        <v>0</v>
      </c>
      <c r="BW40" s="114">
        <f t="shared" si="6"/>
        <v>0</v>
      </c>
      <c r="BX40" s="115">
        <f t="shared" si="7"/>
        <v>0</v>
      </c>
      <c r="CC40" s="171">
        <f t="shared" si="8"/>
        <v>45802</v>
      </c>
      <c r="CD40" s="176"/>
      <c r="CE40" s="180"/>
      <c r="CF40" s="181"/>
      <c r="CG40" s="172"/>
      <c r="CH40" s="187"/>
      <c r="CI40" s="190"/>
      <c r="CK40" s="214"/>
      <c r="CL40" s="20"/>
      <c r="CM40" s="20"/>
      <c r="CN40" s="20"/>
      <c r="CO40" s="215"/>
      <c r="CP40" s="214"/>
      <c r="CQ40" s="215"/>
    </row>
    <row r="41" spans="1:95" x14ac:dyDescent="0.35">
      <c r="A41" s="3">
        <v>45803</v>
      </c>
      <c r="B41" s="2">
        <v>136</v>
      </c>
      <c r="C41" s="2">
        <v>48.1</v>
      </c>
      <c r="D41" s="2">
        <v>35</v>
      </c>
      <c r="E41" s="2">
        <v>34.5</v>
      </c>
      <c r="F41" s="2">
        <v>6.6</v>
      </c>
      <c r="H41" s="2">
        <v>28.1</v>
      </c>
      <c r="I41" s="2">
        <v>10.3</v>
      </c>
      <c r="J41" s="21">
        <v>41.1</v>
      </c>
      <c r="K41" s="4">
        <f t="shared" si="9"/>
        <v>79.5</v>
      </c>
      <c r="M41" s="2">
        <v>2.4</v>
      </c>
      <c r="N41" s="2">
        <v>36.1</v>
      </c>
      <c r="O41" s="6">
        <f t="shared" si="10"/>
        <v>38.5</v>
      </c>
      <c r="Q41" s="2">
        <v>18.3</v>
      </c>
      <c r="R41" s="2">
        <v>0</v>
      </c>
      <c r="S41" s="2">
        <v>4</v>
      </c>
      <c r="T41" s="6">
        <f t="shared" si="11"/>
        <v>22.3</v>
      </c>
      <c r="V41" s="10">
        <v>11</v>
      </c>
      <c r="W41" s="2">
        <v>17</v>
      </c>
      <c r="X41" s="11">
        <f t="shared" si="14"/>
        <v>14</v>
      </c>
      <c r="Y41" s="10">
        <v>15</v>
      </c>
      <c r="Z41" s="2">
        <v>19</v>
      </c>
      <c r="AA41" s="92">
        <f t="shared" si="15"/>
        <v>17</v>
      </c>
      <c r="AB41" s="10">
        <v>1</v>
      </c>
      <c r="AC41" s="2">
        <v>7</v>
      </c>
      <c r="AD41" s="11">
        <f t="shared" si="16"/>
        <v>4</v>
      </c>
      <c r="AF41" s="10">
        <v>228.17</v>
      </c>
      <c r="AG41" s="21">
        <f t="shared" si="21"/>
        <v>0.64999999999997726</v>
      </c>
      <c r="AH41" s="2">
        <v>215</v>
      </c>
      <c r="AI41" s="2">
        <v>235</v>
      </c>
      <c r="AJ41" s="32" t="s">
        <v>41</v>
      </c>
      <c r="AK41" s="229">
        <v>130.16209000000001</v>
      </c>
      <c r="AL41" s="20">
        <f t="shared" si="22"/>
        <v>6.0944199999999995</v>
      </c>
      <c r="AM41" s="23">
        <v>110</v>
      </c>
      <c r="AN41" s="23">
        <v>142</v>
      </c>
      <c r="AO41" s="31" t="s">
        <v>41</v>
      </c>
      <c r="AP41" s="10">
        <v>83.47</v>
      </c>
      <c r="AQ41" s="33">
        <v>73</v>
      </c>
      <c r="AR41" s="33">
        <v>84</v>
      </c>
      <c r="AS41" s="2">
        <v>13.79</v>
      </c>
      <c r="AT41" s="2">
        <v>12</v>
      </c>
      <c r="AU41" s="32">
        <v>17</v>
      </c>
      <c r="AY41" s="3">
        <f t="shared" si="20"/>
        <v>45438</v>
      </c>
      <c r="AZ41" s="15">
        <v>13183400</v>
      </c>
      <c r="BA41" s="15">
        <v>13536283</v>
      </c>
      <c r="BB41" s="15">
        <v>10036198</v>
      </c>
      <c r="BC41" s="15">
        <v>5571150</v>
      </c>
      <c r="BD41" s="16">
        <f t="shared" si="17"/>
        <v>28790748</v>
      </c>
      <c r="BE41" s="16">
        <f t="shared" si="18"/>
        <v>28790.748</v>
      </c>
      <c r="BF41" s="14"/>
      <c r="BG41" s="2">
        <v>11</v>
      </c>
      <c r="BH41" s="2">
        <v>8</v>
      </c>
      <c r="BI41" s="2">
        <f t="shared" si="19"/>
        <v>9.5</v>
      </c>
      <c r="BL41" s="112">
        <f t="shared" si="0"/>
        <v>45803</v>
      </c>
      <c r="BM41" s="120"/>
      <c r="BN41" s="120"/>
      <c r="BO41" s="120"/>
      <c r="BP41" s="121"/>
      <c r="BR41" s="1" t="str">
        <f t="shared" si="1"/>
        <v>lunes</v>
      </c>
      <c r="BS41" s="113">
        <f t="shared" si="2"/>
        <v>45803</v>
      </c>
      <c r="BT41" s="114">
        <f t="shared" si="3"/>
        <v>0</v>
      </c>
      <c r="BU41" s="114">
        <f t="shared" si="4"/>
        <v>0</v>
      </c>
      <c r="BV41" s="114">
        <f t="shared" si="5"/>
        <v>0</v>
      </c>
      <c r="BW41" s="114">
        <f t="shared" si="6"/>
        <v>0</v>
      </c>
      <c r="BX41" s="115">
        <f t="shared" si="7"/>
        <v>0</v>
      </c>
      <c r="CC41" s="171">
        <f t="shared" si="8"/>
        <v>45803</v>
      </c>
      <c r="CD41" s="176"/>
      <c r="CE41" s="180"/>
      <c r="CF41" s="181"/>
      <c r="CG41" s="172"/>
      <c r="CH41" s="187"/>
      <c r="CI41" s="190"/>
      <c r="CK41" s="214"/>
      <c r="CL41" s="20"/>
      <c r="CM41" s="20"/>
      <c r="CN41" s="20"/>
      <c r="CO41" s="215"/>
      <c r="CP41" s="214"/>
      <c r="CQ41" s="215"/>
    </row>
    <row r="42" spans="1:95" x14ac:dyDescent="0.35">
      <c r="A42" s="3">
        <v>45804</v>
      </c>
      <c r="B42" s="2">
        <v>147.6</v>
      </c>
      <c r="C42" s="2">
        <v>61.8</v>
      </c>
      <c r="D42" s="2">
        <v>36.200000000000003</v>
      </c>
      <c r="E42" s="2">
        <v>33.200000000000003</v>
      </c>
      <c r="F42" s="2">
        <v>5.0999999999999996</v>
      </c>
      <c r="H42" s="2">
        <v>28.9</v>
      </c>
      <c r="I42" s="2">
        <v>10.199999999999999</v>
      </c>
      <c r="J42" s="21">
        <v>43.7</v>
      </c>
      <c r="K42" s="4">
        <f t="shared" si="9"/>
        <v>82.8</v>
      </c>
      <c r="M42" s="2">
        <v>2.4</v>
      </c>
      <c r="N42" s="2">
        <v>33.4</v>
      </c>
      <c r="O42" s="6">
        <f t="shared" si="10"/>
        <v>35.799999999999997</v>
      </c>
      <c r="Q42" s="2">
        <v>21.4</v>
      </c>
      <c r="R42" s="2">
        <v>0</v>
      </c>
      <c r="S42" s="2">
        <v>1.2</v>
      </c>
      <c r="T42" s="6">
        <f t="shared" si="11"/>
        <v>22.599999999999998</v>
      </c>
      <c r="V42" s="10">
        <v>9</v>
      </c>
      <c r="W42" s="2">
        <v>18</v>
      </c>
      <c r="X42" s="11">
        <f t="shared" si="14"/>
        <v>13.5</v>
      </c>
      <c r="Y42" s="10">
        <v>11</v>
      </c>
      <c r="Z42" s="2">
        <v>19</v>
      </c>
      <c r="AA42" s="92">
        <f t="shared" si="15"/>
        <v>15</v>
      </c>
      <c r="AB42" s="10">
        <v>0</v>
      </c>
      <c r="AC42" s="2">
        <v>7</v>
      </c>
      <c r="AD42" s="11">
        <f t="shared" si="16"/>
        <v>3.5</v>
      </c>
      <c r="AF42" s="10">
        <v>224.31</v>
      </c>
      <c r="AG42" s="21">
        <f t="shared" si="21"/>
        <v>-3.8599999999999852</v>
      </c>
      <c r="AH42" s="2">
        <v>215</v>
      </c>
      <c r="AI42" s="2">
        <v>235</v>
      </c>
      <c r="AJ42" s="32" t="s">
        <v>41</v>
      </c>
      <c r="AK42" s="229">
        <v>128.09249</v>
      </c>
      <c r="AL42" s="20">
        <f t="shared" si="22"/>
        <v>-2.0696000000000083</v>
      </c>
      <c r="AM42" s="23">
        <v>110</v>
      </c>
      <c r="AN42" s="23">
        <v>142</v>
      </c>
      <c r="AO42" s="31" t="s">
        <v>41</v>
      </c>
      <c r="AP42" s="10">
        <v>80.37</v>
      </c>
      <c r="AQ42" s="33">
        <v>73</v>
      </c>
      <c r="AR42" s="33">
        <v>84</v>
      </c>
      <c r="AS42" s="2">
        <v>14.58</v>
      </c>
      <c r="AT42" s="2">
        <v>12</v>
      </c>
      <c r="AU42" s="32">
        <v>17</v>
      </c>
      <c r="AY42" s="3">
        <f t="shared" si="20"/>
        <v>45439</v>
      </c>
      <c r="AZ42" s="15">
        <v>12740294</v>
      </c>
      <c r="BA42" s="15">
        <v>12911278</v>
      </c>
      <c r="BB42" s="15">
        <v>10035827</v>
      </c>
      <c r="BC42" s="15">
        <v>5067055</v>
      </c>
      <c r="BD42" s="16">
        <f t="shared" si="17"/>
        <v>27843176</v>
      </c>
      <c r="BE42" s="16">
        <f t="shared" si="18"/>
        <v>27843.175999999999</v>
      </c>
      <c r="BF42" s="14"/>
      <c r="BG42" s="2">
        <v>11</v>
      </c>
      <c r="BH42" s="2">
        <v>8</v>
      </c>
      <c r="BI42" s="2">
        <f t="shared" si="19"/>
        <v>9.5</v>
      </c>
      <c r="BL42" s="112">
        <f t="shared" si="0"/>
        <v>45804</v>
      </c>
      <c r="BM42" s="120"/>
      <c r="BN42" s="120"/>
      <c r="BO42" s="120"/>
      <c r="BP42" s="121"/>
      <c r="BR42" s="1" t="str">
        <f t="shared" si="1"/>
        <v>martes</v>
      </c>
      <c r="BS42" s="113">
        <f t="shared" si="2"/>
        <v>45804</v>
      </c>
      <c r="BT42" s="114">
        <f t="shared" si="3"/>
        <v>0</v>
      </c>
      <c r="BU42" s="114">
        <f t="shared" si="4"/>
        <v>0</v>
      </c>
      <c r="BV42" s="114">
        <f t="shared" si="5"/>
        <v>0</v>
      </c>
      <c r="BW42" s="114">
        <f t="shared" si="6"/>
        <v>0</v>
      </c>
      <c r="BX42" s="115">
        <f t="shared" si="7"/>
        <v>0</v>
      </c>
      <c r="CC42" s="171">
        <f t="shared" si="8"/>
        <v>45804</v>
      </c>
      <c r="CD42" s="176"/>
      <c r="CE42" s="180"/>
      <c r="CF42" s="181"/>
      <c r="CG42" s="172"/>
      <c r="CH42" s="187"/>
      <c r="CI42" s="190"/>
      <c r="CK42" s="214"/>
      <c r="CL42" s="20"/>
      <c r="CM42" s="20"/>
      <c r="CN42" s="20"/>
      <c r="CO42" s="215"/>
      <c r="CP42" s="214"/>
      <c r="CQ42" s="215"/>
    </row>
    <row r="43" spans="1:95" x14ac:dyDescent="0.35">
      <c r="A43" s="3">
        <v>45805</v>
      </c>
      <c r="B43" s="2">
        <v>153.5</v>
      </c>
      <c r="C43" s="21">
        <v>70.599999999999994</v>
      </c>
      <c r="D43" s="21">
        <v>36.4</v>
      </c>
      <c r="E43" s="21">
        <v>27.5</v>
      </c>
      <c r="F43" s="2">
        <v>6.5</v>
      </c>
      <c r="H43" s="2">
        <v>28.8</v>
      </c>
      <c r="I43" s="2">
        <v>9.9</v>
      </c>
      <c r="J43" s="21">
        <v>43</v>
      </c>
      <c r="K43" s="4">
        <f t="shared" si="9"/>
        <v>81.7</v>
      </c>
      <c r="M43" s="2">
        <v>2.5</v>
      </c>
      <c r="N43" s="2">
        <v>33.4</v>
      </c>
      <c r="O43" s="6">
        <f t="shared" si="10"/>
        <v>35.9</v>
      </c>
      <c r="Q43" s="2">
        <v>22</v>
      </c>
      <c r="R43" s="2">
        <v>0</v>
      </c>
      <c r="S43" s="2">
        <v>5</v>
      </c>
      <c r="T43" s="6">
        <f t="shared" si="11"/>
        <v>27</v>
      </c>
      <c r="V43" s="10">
        <v>6</v>
      </c>
      <c r="W43" s="2">
        <v>14</v>
      </c>
      <c r="X43" s="11">
        <f t="shared" si="14"/>
        <v>10</v>
      </c>
      <c r="Y43" s="10">
        <v>8</v>
      </c>
      <c r="Z43" s="2">
        <v>12</v>
      </c>
      <c r="AA43" s="92">
        <f t="shared" si="15"/>
        <v>10</v>
      </c>
      <c r="AB43" s="10">
        <v>0</v>
      </c>
      <c r="AC43" s="2">
        <v>10</v>
      </c>
      <c r="AD43" s="11">
        <f t="shared" si="16"/>
        <v>5</v>
      </c>
      <c r="AF43" s="10">
        <v>222.82</v>
      </c>
      <c r="AG43" s="21">
        <f t="shared" si="21"/>
        <v>-1.4900000000000091</v>
      </c>
      <c r="AH43" s="2">
        <v>215</v>
      </c>
      <c r="AI43" s="2">
        <v>235</v>
      </c>
      <c r="AJ43" s="32" t="s">
        <v>41</v>
      </c>
      <c r="AK43" s="229">
        <v>122.80416</v>
      </c>
      <c r="AL43" s="20">
        <f t="shared" si="22"/>
        <v>-5.288330000000002</v>
      </c>
      <c r="AM43" s="23">
        <v>110</v>
      </c>
      <c r="AN43" s="23">
        <v>142</v>
      </c>
      <c r="AO43" s="31" t="s">
        <v>41</v>
      </c>
      <c r="AP43" s="45">
        <v>74.61</v>
      </c>
      <c r="AQ43" s="33">
        <v>73</v>
      </c>
      <c r="AR43" s="33">
        <v>84</v>
      </c>
      <c r="AS43" s="2">
        <v>14</v>
      </c>
      <c r="AT43" s="2">
        <v>12</v>
      </c>
      <c r="AU43" s="32">
        <v>17</v>
      </c>
      <c r="AY43" s="3">
        <f t="shared" si="20"/>
        <v>45440</v>
      </c>
      <c r="AZ43" s="15">
        <v>13167920</v>
      </c>
      <c r="BA43" s="15">
        <v>13321853</v>
      </c>
      <c r="BB43" s="15">
        <v>6868107</v>
      </c>
      <c r="BC43" s="15">
        <v>4997607</v>
      </c>
      <c r="BD43" s="16">
        <f t="shared" si="17"/>
        <v>25033634</v>
      </c>
      <c r="BE43" s="16">
        <f t="shared" si="18"/>
        <v>25033.633999999998</v>
      </c>
      <c r="BF43" s="14"/>
      <c r="BG43" s="2">
        <v>12</v>
      </c>
      <c r="BH43" s="2">
        <v>9</v>
      </c>
      <c r="BI43" s="2">
        <f t="shared" si="19"/>
        <v>10.5</v>
      </c>
      <c r="BL43" s="112">
        <f t="shared" si="0"/>
        <v>45805</v>
      </c>
      <c r="BM43" s="120"/>
      <c r="BN43" s="120"/>
      <c r="BO43" s="120"/>
      <c r="BP43" s="121"/>
      <c r="BR43" s="1" t="str">
        <f t="shared" si="1"/>
        <v>miércoles</v>
      </c>
      <c r="BS43" s="113">
        <f t="shared" si="2"/>
        <v>45805</v>
      </c>
      <c r="BT43" s="114">
        <f t="shared" si="3"/>
        <v>0</v>
      </c>
      <c r="BU43" s="114">
        <f t="shared" si="4"/>
        <v>0</v>
      </c>
      <c r="BV43" s="114">
        <f t="shared" si="5"/>
        <v>0</v>
      </c>
      <c r="BW43" s="114">
        <f t="shared" si="6"/>
        <v>0</v>
      </c>
      <c r="BX43" s="115">
        <f t="shared" si="7"/>
        <v>0</v>
      </c>
      <c r="CC43" s="171">
        <f t="shared" si="8"/>
        <v>45805</v>
      </c>
      <c r="CD43" s="176"/>
      <c r="CE43" s="180"/>
      <c r="CF43" s="181"/>
      <c r="CG43" s="172"/>
      <c r="CH43" s="187"/>
      <c r="CI43" s="190"/>
      <c r="CK43" s="214"/>
      <c r="CL43" s="20"/>
      <c r="CM43" s="20"/>
      <c r="CN43" s="20"/>
      <c r="CO43" s="215"/>
      <c r="CP43" s="214"/>
      <c r="CQ43" s="215"/>
    </row>
    <row r="44" spans="1:95" x14ac:dyDescent="0.35">
      <c r="A44" s="3">
        <v>45806</v>
      </c>
      <c r="B44" s="2">
        <v>153.1</v>
      </c>
      <c r="C44" s="21">
        <v>71.8</v>
      </c>
      <c r="D44" s="21">
        <v>36</v>
      </c>
      <c r="E44" s="21">
        <v>28.5</v>
      </c>
      <c r="F44" s="2">
        <v>6.7</v>
      </c>
      <c r="H44" s="2">
        <v>29.5</v>
      </c>
      <c r="I44" s="2">
        <v>9.9</v>
      </c>
      <c r="J44" s="21">
        <v>43.1</v>
      </c>
      <c r="K44" s="4">
        <f t="shared" si="9"/>
        <v>82.5</v>
      </c>
      <c r="M44" s="2">
        <v>2.4</v>
      </c>
      <c r="N44" s="2">
        <v>35.200000000000003</v>
      </c>
      <c r="O44" s="6">
        <f t="shared" si="10"/>
        <v>37.6</v>
      </c>
      <c r="Q44" s="2">
        <v>21.2</v>
      </c>
      <c r="R44" s="2">
        <v>0</v>
      </c>
      <c r="S44" s="2">
        <v>5</v>
      </c>
      <c r="T44" s="6">
        <f t="shared" si="11"/>
        <v>26.2</v>
      </c>
      <c r="V44" s="10">
        <v>4</v>
      </c>
      <c r="W44" s="2">
        <v>16</v>
      </c>
      <c r="X44" s="11">
        <f t="shared" si="14"/>
        <v>10</v>
      </c>
      <c r="Y44" s="10">
        <v>4</v>
      </c>
      <c r="Z44" s="2">
        <v>12</v>
      </c>
      <c r="AA44" s="92">
        <f t="shared" si="15"/>
        <v>8</v>
      </c>
      <c r="AB44" s="10">
        <v>4</v>
      </c>
      <c r="AC44" s="2">
        <v>10</v>
      </c>
      <c r="AD44" s="11">
        <f t="shared" si="16"/>
        <v>7</v>
      </c>
      <c r="AF44" s="10">
        <v>224.31</v>
      </c>
      <c r="AG44" s="21">
        <f t="shared" si="21"/>
        <v>1.4900000000000091</v>
      </c>
      <c r="AH44" s="2">
        <v>215</v>
      </c>
      <c r="AI44" s="2">
        <v>235</v>
      </c>
      <c r="AJ44" s="32" t="s">
        <v>41</v>
      </c>
      <c r="AK44" s="230">
        <v>118.59939</v>
      </c>
      <c r="AL44" s="20">
        <f t="shared" si="22"/>
        <v>-4.2047699999999963</v>
      </c>
      <c r="AM44" s="23">
        <v>110</v>
      </c>
      <c r="AN44" s="23">
        <v>142</v>
      </c>
      <c r="AO44" s="31" t="s">
        <v>41</v>
      </c>
      <c r="AP44" s="45">
        <v>75.67</v>
      </c>
      <c r="AQ44" s="33">
        <v>73</v>
      </c>
      <c r="AR44" s="33">
        <v>84</v>
      </c>
      <c r="AS44" s="2">
        <v>13.67</v>
      </c>
      <c r="AT44" s="2">
        <v>12</v>
      </c>
      <c r="AU44" s="32">
        <v>17</v>
      </c>
      <c r="AY44" s="3">
        <f t="shared" si="20"/>
        <v>45441</v>
      </c>
      <c r="AZ44" s="15">
        <v>13744398</v>
      </c>
      <c r="BA44" s="15">
        <v>13470831</v>
      </c>
      <c r="BB44" s="15">
        <v>11512733</v>
      </c>
      <c r="BC44" s="15">
        <v>6886910</v>
      </c>
      <c r="BD44" s="16">
        <f t="shared" si="17"/>
        <v>32144041</v>
      </c>
      <c r="BE44" s="16">
        <f t="shared" si="18"/>
        <v>32144.041000000001</v>
      </c>
      <c r="BF44" s="14"/>
      <c r="BG44" s="2">
        <v>15</v>
      </c>
      <c r="BH44" s="2">
        <v>10</v>
      </c>
      <c r="BI44" s="2">
        <f t="shared" si="19"/>
        <v>12.5</v>
      </c>
      <c r="BL44" s="112">
        <f t="shared" si="0"/>
        <v>45806</v>
      </c>
      <c r="BM44" s="120"/>
      <c r="BN44" s="120"/>
      <c r="BO44" s="120"/>
      <c r="BP44" s="121"/>
      <c r="BR44" s="1" t="str">
        <f t="shared" si="1"/>
        <v>jueves</v>
      </c>
      <c r="BS44" s="113">
        <f t="shared" si="2"/>
        <v>45806</v>
      </c>
      <c r="BT44" s="114">
        <f t="shared" si="3"/>
        <v>0</v>
      </c>
      <c r="BU44" s="114">
        <f t="shared" si="4"/>
        <v>0</v>
      </c>
      <c r="BV44" s="114">
        <f t="shared" si="5"/>
        <v>0</v>
      </c>
      <c r="BW44" s="114">
        <f t="shared" si="6"/>
        <v>0</v>
      </c>
      <c r="BX44" s="115">
        <f t="shared" si="7"/>
        <v>0</v>
      </c>
      <c r="CC44" s="171">
        <f t="shared" si="8"/>
        <v>45806</v>
      </c>
      <c r="CD44" s="176"/>
      <c r="CE44" s="180"/>
      <c r="CF44" s="181"/>
      <c r="CG44" s="172"/>
      <c r="CH44" s="187"/>
      <c r="CI44" s="190"/>
      <c r="CK44" s="214"/>
      <c r="CL44" s="20"/>
      <c r="CM44" s="20"/>
      <c r="CN44" s="20"/>
      <c r="CO44" s="215"/>
      <c r="CP44" s="214"/>
      <c r="CQ44" s="215"/>
    </row>
    <row r="45" spans="1:95" x14ac:dyDescent="0.35">
      <c r="A45" s="3">
        <v>45807</v>
      </c>
      <c r="B45" s="2">
        <v>153.6</v>
      </c>
      <c r="C45" s="21">
        <v>70.2</v>
      </c>
      <c r="D45" s="21">
        <v>35.700000000000003</v>
      </c>
      <c r="E45" s="21">
        <v>28.8</v>
      </c>
      <c r="F45" s="2">
        <v>5</v>
      </c>
      <c r="H45" s="2">
        <v>29.5</v>
      </c>
      <c r="I45" s="2">
        <v>10.3</v>
      </c>
      <c r="J45" s="21">
        <v>42.8</v>
      </c>
      <c r="K45" s="4">
        <f t="shared" si="9"/>
        <v>82.6</v>
      </c>
      <c r="M45" s="2">
        <v>2.4</v>
      </c>
      <c r="N45" s="2">
        <v>32.6</v>
      </c>
      <c r="O45" s="6">
        <f t="shared" si="10"/>
        <v>35</v>
      </c>
      <c r="Q45" s="2">
        <v>19.600000000000001</v>
      </c>
      <c r="R45" s="2">
        <v>0</v>
      </c>
      <c r="S45" s="2">
        <v>14</v>
      </c>
      <c r="T45" s="6">
        <f t="shared" si="11"/>
        <v>33.6</v>
      </c>
      <c r="V45" s="10">
        <v>5</v>
      </c>
      <c r="W45" s="2">
        <v>17</v>
      </c>
      <c r="X45" s="11">
        <f t="shared" si="14"/>
        <v>11</v>
      </c>
      <c r="Y45" s="10">
        <v>6</v>
      </c>
      <c r="Z45" s="2">
        <v>14</v>
      </c>
      <c r="AA45" s="92">
        <f t="shared" si="15"/>
        <v>10</v>
      </c>
      <c r="AB45" s="10">
        <v>1</v>
      </c>
      <c r="AC45" s="2">
        <v>7</v>
      </c>
      <c r="AD45" s="11">
        <f t="shared" si="16"/>
        <v>4</v>
      </c>
      <c r="AF45" s="232">
        <v>218.38</v>
      </c>
      <c r="AG45" s="21">
        <f t="shared" si="21"/>
        <v>-5.9300000000000068</v>
      </c>
      <c r="AH45" s="2">
        <v>215</v>
      </c>
      <c r="AI45" s="2">
        <v>235</v>
      </c>
      <c r="AJ45" s="32" t="s">
        <v>41</v>
      </c>
      <c r="AK45" s="230">
        <v>118.096908</v>
      </c>
      <c r="AL45" s="20">
        <f t="shared" si="22"/>
        <v>-0.50248200000000054</v>
      </c>
      <c r="AM45" s="23">
        <v>110</v>
      </c>
      <c r="AN45" s="23">
        <v>142</v>
      </c>
      <c r="AO45" s="31" t="s">
        <v>41</v>
      </c>
      <c r="AP45" s="45">
        <v>74</v>
      </c>
      <c r="AQ45" s="33">
        <v>73</v>
      </c>
      <c r="AR45" s="33">
        <v>84</v>
      </c>
      <c r="AS45" s="2">
        <v>12.66</v>
      </c>
      <c r="AT45" s="2">
        <v>12</v>
      </c>
      <c r="AU45" s="32">
        <v>17</v>
      </c>
      <c r="AY45" s="3">
        <f t="shared" si="20"/>
        <v>45442</v>
      </c>
      <c r="AZ45" s="15">
        <v>12760658</v>
      </c>
      <c r="BA45" s="15">
        <v>12949850</v>
      </c>
      <c r="BB45" s="15">
        <v>18052561</v>
      </c>
      <c r="BC45" s="15">
        <v>7860430</v>
      </c>
      <c r="BD45" s="16">
        <f t="shared" si="17"/>
        <v>38673649</v>
      </c>
      <c r="BE45" s="16">
        <f t="shared" si="18"/>
        <v>38673.648999999998</v>
      </c>
      <c r="BF45" s="14"/>
      <c r="BG45" s="2">
        <v>16</v>
      </c>
      <c r="BH45" s="2">
        <v>14</v>
      </c>
      <c r="BI45" s="2">
        <f t="shared" si="19"/>
        <v>15</v>
      </c>
      <c r="BL45" s="112">
        <f t="shared" si="0"/>
        <v>45807</v>
      </c>
      <c r="BM45" s="120"/>
      <c r="BN45" s="120"/>
      <c r="BO45" s="120"/>
      <c r="BP45" s="121"/>
      <c r="BR45" s="1" t="str">
        <f t="shared" si="1"/>
        <v>viernes</v>
      </c>
      <c r="BS45" s="113">
        <f t="shared" si="2"/>
        <v>45807</v>
      </c>
      <c r="BT45" s="114">
        <f t="shared" si="3"/>
        <v>0</v>
      </c>
      <c r="BU45" s="114">
        <f t="shared" si="4"/>
        <v>0</v>
      </c>
      <c r="BV45" s="114">
        <f t="shared" si="5"/>
        <v>0</v>
      </c>
      <c r="BW45" s="114">
        <f t="shared" si="6"/>
        <v>0</v>
      </c>
      <c r="BX45" s="115">
        <f t="shared" si="7"/>
        <v>0</v>
      </c>
      <c r="CC45" s="171">
        <f t="shared" si="8"/>
        <v>45807</v>
      </c>
      <c r="CD45" s="176"/>
      <c r="CE45" s="180"/>
      <c r="CF45" s="181"/>
      <c r="CG45" s="172"/>
      <c r="CH45" s="187"/>
      <c r="CI45" s="190"/>
      <c r="CK45" s="214"/>
      <c r="CL45" s="20"/>
      <c r="CM45" s="20"/>
      <c r="CN45" s="20"/>
      <c r="CO45" s="215"/>
      <c r="CP45" s="214"/>
      <c r="CQ45" s="215"/>
    </row>
    <row r="46" spans="1:95" x14ac:dyDescent="0.35">
      <c r="A46" s="3">
        <v>45808</v>
      </c>
      <c r="B46" s="2">
        <v>144.4</v>
      </c>
      <c r="C46" s="21">
        <v>66.099999999999994</v>
      </c>
      <c r="D46" s="21">
        <v>33.1</v>
      </c>
      <c r="E46" s="21">
        <v>27.9</v>
      </c>
      <c r="F46" s="2">
        <v>5</v>
      </c>
      <c r="H46" s="2">
        <v>29.2</v>
      </c>
      <c r="I46" s="2">
        <v>10.4</v>
      </c>
      <c r="J46" s="21">
        <v>43.4</v>
      </c>
      <c r="K46" s="6">
        <f t="shared" si="9"/>
        <v>83</v>
      </c>
      <c r="M46" s="2">
        <v>2.5</v>
      </c>
      <c r="N46" s="2">
        <v>33.4</v>
      </c>
      <c r="O46" s="6">
        <f t="shared" si="10"/>
        <v>35.9</v>
      </c>
      <c r="Q46" s="2">
        <v>20</v>
      </c>
      <c r="R46" s="2">
        <v>0</v>
      </c>
      <c r="S46" s="2">
        <v>10</v>
      </c>
      <c r="T46" s="6">
        <f t="shared" si="11"/>
        <v>30</v>
      </c>
      <c r="V46" s="10">
        <v>7</v>
      </c>
      <c r="W46" s="2">
        <v>17</v>
      </c>
      <c r="X46" s="11">
        <f t="shared" si="14"/>
        <v>12</v>
      </c>
      <c r="Y46" s="10">
        <v>6</v>
      </c>
      <c r="Z46" s="2">
        <v>15</v>
      </c>
      <c r="AA46" s="92">
        <f t="shared" si="15"/>
        <v>10.5</v>
      </c>
      <c r="AB46" s="10">
        <v>3</v>
      </c>
      <c r="AC46" s="2">
        <v>7</v>
      </c>
      <c r="AD46" s="11">
        <f t="shared" si="16"/>
        <v>5</v>
      </c>
      <c r="AF46" s="233">
        <v>221.75</v>
      </c>
      <c r="AG46" s="21">
        <f t="shared" si="21"/>
        <v>3.3700000000000045</v>
      </c>
      <c r="AH46" s="2">
        <v>215</v>
      </c>
      <c r="AI46" s="2">
        <v>235</v>
      </c>
      <c r="AJ46" s="32" t="s">
        <v>41</v>
      </c>
      <c r="AK46" s="230">
        <v>119.29807</v>
      </c>
      <c r="AL46" s="20">
        <f t="shared" si="22"/>
        <v>1.2011619999999965</v>
      </c>
      <c r="AM46" s="23">
        <v>110</v>
      </c>
      <c r="AN46" s="23">
        <v>142</v>
      </c>
      <c r="AO46" s="31" t="s">
        <v>41</v>
      </c>
      <c r="AP46" s="45">
        <v>73.8</v>
      </c>
      <c r="AQ46" s="33">
        <v>73</v>
      </c>
      <c r="AR46" s="33">
        <v>84</v>
      </c>
      <c r="AS46" s="2">
        <v>13.16</v>
      </c>
      <c r="AT46" s="2">
        <v>12</v>
      </c>
      <c r="AU46" s="32">
        <v>17</v>
      </c>
      <c r="AY46" s="3">
        <f t="shared" si="20"/>
        <v>45443</v>
      </c>
      <c r="AZ46" s="15">
        <v>12809998</v>
      </c>
      <c r="BA46" s="15">
        <v>12253301</v>
      </c>
      <c r="BB46" s="15">
        <v>16778671</v>
      </c>
      <c r="BC46" s="15">
        <v>6915251</v>
      </c>
      <c r="BD46" s="16">
        <f t="shared" si="17"/>
        <v>36503920</v>
      </c>
      <c r="BE46" s="16">
        <f t="shared" si="18"/>
        <v>36503.919999999998</v>
      </c>
      <c r="BF46" s="14"/>
      <c r="BG46" s="2">
        <v>15</v>
      </c>
      <c r="BH46" s="2">
        <v>12</v>
      </c>
      <c r="BI46" s="2">
        <f t="shared" si="19"/>
        <v>13.5</v>
      </c>
      <c r="BL46" s="112">
        <f t="shared" si="0"/>
        <v>45808</v>
      </c>
      <c r="BM46" s="120"/>
      <c r="BN46" s="120"/>
      <c r="BO46" s="120"/>
      <c r="BP46" s="121"/>
      <c r="BR46" s="1" t="str">
        <f t="shared" si="1"/>
        <v>sábado</v>
      </c>
      <c r="BS46" s="113">
        <f t="shared" si="2"/>
        <v>45808</v>
      </c>
      <c r="BT46" s="114">
        <f t="shared" si="3"/>
        <v>0</v>
      </c>
      <c r="BU46" s="114">
        <f t="shared" si="4"/>
        <v>0</v>
      </c>
      <c r="BV46" s="114">
        <f t="shared" si="5"/>
        <v>0</v>
      </c>
      <c r="BW46" s="114">
        <f t="shared" si="6"/>
        <v>0</v>
      </c>
      <c r="BX46" s="115">
        <f t="shared" si="7"/>
        <v>0</v>
      </c>
      <c r="CC46" s="171">
        <f t="shared" si="8"/>
        <v>45808</v>
      </c>
      <c r="CD46" s="176"/>
      <c r="CE46" s="180"/>
      <c r="CF46" s="181"/>
      <c r="CG46" s="172"/>
      <c r="CH46" s="187"/>
      <c r="CI46" s="190"/>
      <c r="CK46" s="214"/>
      <c r="CL46" s="20"/>
      <c r="CM46" s="20"/>
      <c r="CN46" s="20"/>
      <c r="CO46" s="215"/>
      <c r="CP46" s="214"/>
      <c r="CQ46" s="215"/>
    </row>
    <row r="47" spans="1:95" x14ac:dyDescent="0.35">
      <c r="A47" s="3">
        <v>45809</v>
      </c>
      <c r="B47" s="2">
        <v>140.5</v>
      </c>
      <c r="C47" s="21">
        <v>64.400000000000006</v>
      </c>
      <c r="D47" s="21">
        <v>32.1</v>
      </c>
      <c r="E47" s="21">
        <v>25.3</v>
      </c>
      <c r="F47" s="2">
        <v>5</v>
      </c>
      <c r="H47" s="2">
        <v>28.3</v>
      </c>
      <c r="I47" s="2">
        <v>10.199999999999999</v>
      </c>
      <c r="J47" s="21">
        <v>43</v>
      </c>
      <c r="K47" s="6">
        <f t="shared" si="9"/>
        <v>81.5</v>
      </c>
      <c r="M47" s="2">
        <v>2.4</v>
      </c>
      <c r="N47" s="2">
        <v>34.4</v>
      </c>
      <c r="O47" s="6">
        <f t="shared" si="10"/>
        <v>36.799999999999997</v>
      </c>
      <c r="Q47" s="2">
        <v>20.9</v>
      </c>
      <c r="R47" s="2">
        <v>0</v>
      </c>
      <c r="S47" s="2">
        <v>10</v>
      </c>
      <c r="T47" s="6">
        <f t="shared" si="11"/>
        <v>30.9</v>
      </c>
      <c r="V47" s="10">
        <v>9</v>
      </c>
      <c r="W47" s="2">
        <v>20</v>
      </c>
      <c r="X47" s="11">
        <f t="shared" si="14"/>
        <v>14.5</v>
      </c>
      <c r="Y47" s="90">
        <v>5</v>
      </c>
      <c r="Z47" s="91">
        <v>17</v>
      </c>
      <c r="AA47" s="92">
        <f t="shared" si="15"/>
        <v>11</v>
      </c>
      <c r="AB47" s="10">
        <v>4</v>
      </c>
      <c r="AC47" s="2">
        <v>10</v>
      </c>
      <c r="AD47" s="11">
        <f t="shared" si="16"/>
        <v>7</v>
      </c>
      <c r="AF47" s="233">
        <v>226.66</v>
      </c>
      <c r="AG47" s="21">
        <f t="shared" si="21"/>
        <v>4.9099999999999966</v>
      </c>
      <c r="AH47" s="2">
        <v>215</v>
      </c>
      <c r="AI47" s="2">
        <v>235</v>
      </c>
      <c r="AJ47" s="32" t="s">
        <v>41</v>
      </c>
      <c r="AK47" s="230">
        <v>123.16128</v>
      </c>
      <c r="AL47" s="20">
        <f t="shared" si="22"/>
        <v>3.8632100000000094</v>
      </c>
      <c r="AM47" s="23">
        <v>110</v>
      </c>
      <c r="AN47" s="23">
        <v>142</v>
      </c>
      <c r="AO47" s="31" t="s">
        <v>41</v>
      </c>
      <c r="AP47" s="45">
        <v>78.2</v>
      </c>
      <c r="AQ47" s="33">
        <v>73</v>
      </c>
      <c r="AR47" s="33">
        <v>84</v>
      </c>
      <c r="AS47" s="2">
        <v>13.66</v>
      </c>
      <c r="AT47" s="2">
        <v>12</v>
      </c>
      <c r="AU47" s="32">
        <v>17</v>
      </c>
      <c r="AY47" s="3">
        <f t="shared" si="20"/>
        <v>45444</v>
      </c>
      <c r="AZ47" s="15">
        <v>13124341</v>
      </c>
      <c r="BA47" s="15">
        <v>12046767</v>
      </c>
      <c r="BB47" s="15">
        <v>15181669</v>
      </c>
      <c r="BC47" s="15">
        <v>5036792</v>
      </c>
      <c r="BD47" s="16">
        <f t="shared" si="17"/>
        <v>33342802</v>
      </c>
      <c r="BE47" s="16">
        <f t="shared" si="18"/>
        <v>33342.802000000003</v>
      </c>
      <c r="BF47" s="14"/>
      <c r="BG47" s="2">
        <v>23</v>
      </c>
      <c r="BH47" s="2">
        <v>14</v>
      </c>
      <c r="BI47" s="2">
        <f t="shared" si="19"/>
        <v>18.5</v>
      </c>
      <c r="BL47" s="112">
        <f t="shared" si="0"/>
        <v>45809</v>
      </c>
      <c r="BM47" s="120"/>
      <c r="BN47" s="120"/>
      <c r="BO47" s="120"/>
      <c r="BP47" s="121"/>
      <c r="BR47" s="1" t="str">
        <f t="shared" si="1"/>
        <v>domingo</v>
      </c>
      <c r="BS47" s="113">
        <f t="shared" si="2"/>
        <v>45809</v>
      </c>
      <c r="BT47" s="114">
        <f t="shared" si="3"/>
        <v>0</v>
      </c>
      <c r="BU47" s="114">
        <f t="shared" si="4"/>
        <v>0</v>
      </c>
      <c r="BV47" s="114">
        <f t="shared" si="5"/>
        <v>0</v>
      </c>
      <c r="BW47" s="114">
        <f t="shared" si="6"/>
        <v>0</v>
      </c>
      <c r="BX47" s="115">
        <f t="shared" si="7"/>
        <v>0</v>
      </c>
      <c r="CC47" s="171">
        <f t="shared" si="8"/>
        <v>45809</v>
      </c>
      <c r="CD47" s="176"/>
      <c r="CE47" s="180"/>
      <c r="CF47" s="181"/>
      <c r="CG47" s="172"/>
      <c r="CH47" s="187"/>
      <c r="CI47" s="190"/>
      <c r="CK47" s="214"/>
      <c r="CL47" s="20"/>
      <c r="CM47" s="20"/>
      <c r="CN47" s="20"/>
      <c r="CO47" s="215"/>
      <c r="CP47" s="214"/>
      <c r="CQ47" s="215"/>
    </row>
    <row r="48" spans="1:95" x14ac:dyDescent="0.35">
      <c r="A48" s="3">
        <v>45810</v>
      </c>
      <c r="B48" s="2">
        <v>150.80000000000001</v>
      </c>
      <c r="C48" s="21">
        <v>65.7</v>
      </c>
      <c r="D48" s="21">
        <v>34.5</v>
      </c>
      <c r="E48" s="21">
        <v>29.8</v>
      </c>
      <c r="F48" s="2">
        <v>6.9</v>
      </c>
      <c r="H48" s="2">
        <v>28.3</v>
      </c>
      <c r="I48" s="2">
        <v>10.1</v>
      </c>
      <c r="J48" s="21">
        <v>41.6</v>
      </c>
      <c r="K48" s="6">
        <f t="shared" si="9"/>
        <v>80</v>
      </c>
      <c r="M48" s="2">
        <v>2.6</v>
      </c>
      <c r="N48" s="2">
        <v>35.299999999999997</v>
      </c>
      <c r="O48" s="6">
        <f t="shared" si="10"/>
        <v>37.9</v>
      </c>
      <c r="Q48" s="2">
        <v>20.3</v>
      </c>
      <c r="R48" s="2">
        <v>0</v>
      </c>
      <c r="S48" s="2">
        <v>13</v>
      </c>
      <c r="T48" s="6">
        <f t="shared" si="11"/>
        <v>33.299999999999997</v>
      </c>
      <c r="V48" s="10">
        <v>8</v>
      </c>
      <c r="W48" s="2">
        <v>19</v>
      </c>
      <c r="X48" s="11">
        <f t="shared" si="14"/>
        <v>13.5</v>
      </c>
      <c r="Y48" s="90">
        <v>8</v>
      </c>
      <c r="Z48" s="91">
        <v>18</v>
      </c>
      <c r="AA48" s="92">
        <f t="shared" si="15"/>
        <v>13</v>
      </c>
      <c r="AB48" s="10">
        <v>7</v>
      </c>
      <c r="AC48" s="2">
        <v>10</v>
      </c>
      <c r="AD48" s="11">
        <f t="shared" si="16"/>
        <v>8.5</v>
      </c>
      <c r="AF48" s="233">
        <v>226.79</v>
      </c>
      <c r="AG48" s="21">
        <f t="shared" si="21"/>
        <v>0.12999999999999545</v>
      </c>
      <c r="AH48" s="2">
        <v>215</v>
      </c>
      <c r="AI48" s="2">
        <v>235</v>
      </c>
      <c r="AJ48" s="32" t="s">
        <v>41</v>
      </c>
      <c r="AK48" s="230">
        <v>123.45735000000001</v>
      </c>
      <c r="AL48" s="20">
        <f t="shared" si="22"/>
        <v>0.29607000000000028</v>
      </c>
      <c r="AM48" s="23">
        <v>110</v>
      </c>
      <c r="AN48" s="23">
        <v>142</v>
      </c>
      <c r="AO48" s="31" t="s">
        <v>41</v>
      </c>
      <c r="AP48" s="45">
        <v>80.760000000000005</v>
      </c>
      <c r="AQ48" s="33">
        <v>73</v>
      </c>
      <c r="AR48" s="33">
        <v>84</v>
      </c>
      <c r="AS48" s="2">
        <v>13.73</v>
      </c>
      <c r="AT48" s="2">
        <v>12</v>
      </c>
      <c r="AU48" s="32">
        <v>17</v>
      </c>
      <c r="AY48" s="3">
        <f t="shared" si="20"/>
        <v>45445</v>
      </c>
      <c r="AZ48" s="15">
        <v>11259858</v>
      </c>
      <c r="BA48" s="15">
        <v>11565763</v>
      </c>
      <c r="BB48" s="15">
        <v>12069663</v>
      </c>
      <c r="BC48" s="15">
        <v>4983603</v>
      </c>
      <c r="BD48" s="16">
        <f t="shared" si="17"/>
        <v>28313124</v>
      </c>
      <c r="BE48" s="16">
        <f t="shared" si="18"/>
        <v>28313.124</v>
      </c>
      <c r="BF48" s="14"/>
      <c r="BG48" s="2">
        <v>18</v>
      </c>
      <c r="BH48" s="2">
        <v>11</v>
      </c>
      <c r="BI48" s="2">
        <f t="shared" si="19"/>
        <v>14.5</v>
      </c>
      <c r="BL48" s="112">
        <f t="shared" si="0"/>
        <v>45810</v>
      </c>
      <c r="BM48" s="120"/>
      <c r="BN48" s="120"/>
      <c r="BO48" s="120"/>
      <c r="BP48" s="121"/>
      <c r="BR48" s="1" t="str">
        <f t="shared" si="1"/>
        <v>lunes</v>
      </c>
      <c r="BS48" s="113">
        <f t="shared" si="2"/>
        <v>45810</v>
      </c>
      <c r="BT48" s="114">
        <f t="shared" si="3"/>
        <v>0</v>
      </c>
      <c r="BU48" s="114">
        <f t="shared" si="4"/>
        <v>0</v>
      </c>
      <c r="BV48" s="114">
        <f t="shared" si="5"/>
        <v>0</v>
      </c>
      <c r="BW48" s="114">
        <f t="shared" si="6"/>
        <v>0</v>
      </c>
      <c r="BX48" s="115">
        <f t="shared" si="7"/>
        <v>0</v>
      </c>
      <c r="CC48" s="171">
        <f t="shared" si="8"/>
        <v>45810</v>
      </c>
      <c r="CD48" s="176"/>
      <c r="CE48" s="180"/>
      <c r="CF48" s="181"/>
      <c r="CG48" s="172"/>
      <c r="CH48" s="187"/>
      <c r="CI48" s="190"/>
      <c r="CK48" s="214"/>
      <c r="CL48" s="20"/>
      <c r="CM48" s="20"/>
      <c r="CN48" s="20"/>
      <c r="CO48" s="215"/>
      <c r="CP48" s="214"/>
      <c r="CQ48" s="215"/>
    </row>
    <row r="49" spans="1:95" x14ac:dyDescent="0.35">
      <c r="A49" s="3">
        <v>45811</v>
      </c>
      <c r="B49" s="2">
        <v>150.30000000000001</v>
      </c>
      <c r="C49" s="21">
        <v>62.5</v>
      </c>
      <c r="D49" s="21">
        <v>34.9</v>
      </c>
      <c r="E49" s="21">
        <v>33.6</v>
      </c>
      <c r="F49" s="2">
        <v>6.2</v>
      </c>
      <c r="H49" s="2">
        <v>28.1</v>
      </c>
      <c r="I49" s="2">
        <v>10.199999999999999</v>
      </c>
      <c r="J49" s="21">
        <v>41.4</v>
      </c>
      <c r="K49" s="6">
        <f t="shared" si="9"/>
        <v>79.699999999999989</v>
      </c>
      <c r="M49" s="2">
        <v>2.4</v>
      </c>
      <c r="N49" s="2">
        <v>35.200000000000003</v>
      </c>
      <c r="O49" s="6">
        <f t="shared" si="10"/>
        <v>37.6</v>
      </c>
      <c r="Q49" s="2">
        <v>21.4</v>
      </c>
      <c r="R49" s="2">
        <v>0</v>
      </c>
      <c r="S49" s="2">
        <v>13</v>
      </c>
      <c r="T49" s="6">
        <f t="shared" si="11"/>
        <v>34.4</v>
      </c>
      <c r="V49" s="10">
        <v>9</v>
      </c>
      <c r="W49" s="2">
        <v>21</v>
      </c>
      <c r="X49" s="11">
        <f t="shared" si="14"/>
        <v>15</v>
      </c>
      <c r="Y49" s="90">
        <v>10</v>
      </c>
      <c r="Z49" s="91">
        <v>16</v>
      </c>
      <c r="AA49" s="92">
        <f t="shared" si="15"/>
        <v>13</v>
      </c>
      <c r="AB49" s="10">
        <v>5</v>
      </c>
      <c r="AC49" s="2">
        <v>11</v>
      </c>
      <c r="AD49" s="11">
        <f t="shared" si="16"/>
        <v>8</v>
      </c>
      <c r="AF49" s="233">
        <v>227.78</v>
      </c>
      <c r="AG49" s="21">
        <f t="shared" si="21"/>
        <v>0.99000000000000909</v>
      </c>
      <c r="AH49" s="2">
        <v>215</v>
      </c>
      <c r="AI49" s="2">
        <v>235</v>
      </c>
      <c r="AJ49" s="32" t="s">
        <v>41</v>
      </c>
      <c r="AK49" s="230">
        <v>123.98726000000001</v>
      </c>
      <c r="AL49" s="20">
        <f t="shared" si="22"/>
        <v>0.52991000000000099</v>
      </c>
      <c r="AM49" s="23">
        <v>110</v>
      </c>
      <c r="AN49" s="23">
        <v>142</v>
      </c>
      <c r="AO49" s="31" t="s">
        <v>41</v>
      </c>
      <c r="AP49" s="45">
        <v>81.709999999999994</v>
      </c>
      <c r="AQ49" s="33">
        <v>73</v>
      </c>
      <c r="AR49" s="33">
        <v>84</v>
      </c>
      <c r="AS49" s="2">
        <v>14.01</v>
      </c>
      <c r="AT49" s="2">
        <v>12</v>
      </c>
      <c r="AU49" s="32">
        <v>17</v>
      </c>
      <c r="AY49" s="3">
        <f t="shared" si="20"/>
        <v>45446</v>
      </c>
      <c r="AZ49" s="15">
        <v>11937384</v>
      </c>
      <c r="BA49" s="15">
        <v>12793152</v>
      </c>
      <c r="BB49" s="15">
        <v>18075628</v>
      </c>
      <c r="BC49" s="15">
        <v>5027734</v>
      </c>
      <c r="BD49" s="16">
        <f t="shared" si="17"/>
        <v>35040746</v>
      </c>
      <c r="BE49" s="16">
        <f t="shared" si="18"/>
        <v>35040.745999999999</v>
      </c>
      <c r="BF49" s="14"/>
      <c r="BG49" s="2">
        <v>11</v>
      </c>
      <c r="BH49" s="2">
        <v>6</v>
      </c>
      <c r="BI49" s="2">
        <f t="shared" si="19"/>
        <v>8.5</v>
      </c>
      <c r="BL49" s="112">
        <f t="shared" si="0"/>
        <v>45811</v>
      </c>
      <c r="BM49" s="120"/>
      <c r="BN49" s="120"/>
      <c r="BO49" s="120"/>
      <c r="BP49" s="121"/>
      <c r="BR49" s="1" t="str">
        <f t="shared" si="1"/>
        <v>martes</v>
      </c>
      <c r="BS49" s="113">
        <f t="shared" si="2"/>
        <v>45811</v>
      </c>
      <c r="BT49" s="114">
        <f t="shared" si="3"/>
        <v>0</v>
      </c>
      <c r="BU49" s="114">
        <f t="shared" si="4"/>
        <v>0</v>
      </c>
      <c r="BV49" s="114">
        <f t="shared" si="5"/>
        <v>0</v>
      </c>
      <c r="BW49" s="114">
        <f t="shared" si="6"/>
        <v>0</v>
      </c>
      <c r="BX49" s="115">
        <f t="shared" si="7"/>
        <v>0</v>
      </c>
      <c r="CC49" s="171">
        <f t="shared" si="8"/>
        <v>45811</v>
      </c>
      <c r="CD49" s="176"/>
      <c r="CE49" s="180"/>
      <c r="CF49" s="181"/>
      <c r="CG49" s="172"/>
      <c r="CH49" s="187"/>
      <c r="CI49" s="190"/>
      <c r="CK49" s="214"/>
      <c r="CL49" s="20"/>
      <c r="CM49" s="20"/>
      <c r="CN49" s="20"/>
      <c r="CO49" s="215"/>
      <c r="CP49" s="214"/>
      <c r="CQ49" s="215"/>
    </row>
    <row r="50" spans="1:95" x14ac:dyDescent="0.35">
      <c r="A50" s="3">
        <v>45812</v>
      </c>
      <c r="B50" s="2">
        <v>150.9</v>
      </c>
      <c r="C50" s="21">
        <v>60.8</v>
      </c>
      <c r="D50" s="21">
        <v>35</v>
      </c>
      <c r="E50" s="21">
        <v>35.4</v>
      </c>
      <c r="F50" s="2">
        <v>6.1</v>
      </c>
      <c r="H50" s="2">
        <v>28.3</v>
      </c>
      <c r="I50" s="2">
        <v>10.3</v>
      </c>
      <c r="J50" s="21">
        <v>41.1</v>
      </c>
      <c r="K50" s="6">
        <f t="shared" si="9"/>
        <v>79.7</v>
      </c>
      <c r="M50" s="2">
        <v>2.5</v>
      </c>
      <c r="N50" s="2">
        <v>34.5</v>
      </c>
      <c r="O50" s="6">
        <f t="shared" si="10"/>
        <v>37</v>
      </c>
      <c r="Q50" s="2">
        <v>21.9</v>
      </c>
      <c r="R50" s="2">
        <v>0</v>
      </c>
      <c r="S50" s="2">
        <v>13</v>
      </c>
      <c r="T50" s="6">
        <f t="shared" si="11"/>
        <v>34.9</v>
      </c>
      <c r="V50" s="10">
        <v>10</v>
      </c>
      <c r="W50" s="2">
        <v>21</v>
      </c>
      <c r="X50" s="11">
        <f t="shared" si="14"/>
        <v>15.5</v>
      </c>
      <c r="Y50" s="90">
        <v>10</v>
      </c>
      <c r="Z50" s="91">
        <v>17</v>
      </c>
      <c r="AA50" s="92">
        <f t="shared" si="15"/>
        <v>13.5</v>
      </c>
      <c r="AB50" s="10">
        <v>1</v>
      </c>
      <c r="AC50" s="2">
        <v>8</v>
      </c>
      <c r="AD50" s="11">
        <f t="shared" si="16"/>
        <v>4.5</v>
      </c>
      <c r="AF50" s="233">
        <v>228.61</v>
      </c>
      <c r="AG50" s="21">
        <f t="shared" si="21"/>
        <v>0.83000000000001251</v>
      </c>
      <c r="AH50" s="2">
        <v>215</v>
      </c>
      <c r="AI50" s="2">
        <v>235</v>
      </c>
      <c r="AJ50" s="32" t="s">
        <v>41</v>
      </c>
      <c r="AK50" s="230">
        <v>123.96256</v>
      </c>
      <c r="AL50" s="20">
        <f t="shared" si="22"/>
        <v>-2.4700000000009936E-2</v>
      </c>
      <c r="AM50" s="23">
        <v>110</v>
      </c>
      <c r="AN50" s="23">
        <v>142</v>
      </c>
      <c r="AO50" s="31" t="s">
        <v>41</v>
      </c>
      <c r="AP50" s="45">
        <v>82.59</v>
      </c>
      <c r="AQ50" s="33">
        <v>73</v>
      </c>
      <c r="AR50" s="33">
        <v>84</v>
      </c>
      <c r="AS50" s="2">
        <v>14.73</v>
      </c>
      <c r="AT50" s="2">
        <v>12</v>
      </c>
      <c r="AU50" s="32">
        <v>17</v>
      </c>
      <c r="AY50" s="3">
        <f t="shared" si="20"/>
        <v>45447</v>
      </c>
      <c r="AZ50" s="15">
        <v>12516454</v>
      </c>
      <c r="BA50" s="15">
        <v>13234984</v>
      </c>
      <c r="BB50" s="15">
        <v>17581505</v>
      </c>
      <c r="BC50" s="15">
        <v>5059635</v>
      </c>
      <c r="BD50" s="16">
        <f t="shared" si="17"/>
        <v>35157594</v>
      </c>
      <c r="BE50" s="16">
        <f t="shared" si="18"/>
        <v>35157.593999999997</v>
      </c>
      <c r="BF50" s="14"/>
      <c r="BG50" s="2">
        <v>13</v>
      </c>
      <c r="BH50" s="2">
        <v>9</v>
      </c>
      <c r="BI50" s="2">
        <f t="shared" si="19"/>
        <v>11</v>
      </c>
      <c r="BL50" s="112">
        <f t="shared" si="0"/>
        <v>45812</v>
      </c>
      <c r="BM50" s="120"/>
      <c r="BN50" s="120"/>
      <c r="BO50" s="120"/>
      <c r="BP50" s="121"/>
      <c r="BR50" s="1" t="str">
        <f t="shared" si="1"/>
        <v>miércoles</v>
      </c>
      <c r="BS50" s="113">
        <f t="shared" si="2"/>
        <v>45812</v>
      </c>
      <c r="BT50" s="114">
        <f t="shared" si="3"/>
        <v>0</v>
      </c>
      <c r="BU50" s="114">
        <f t="shared" si="4"/>
        <v>0</v>
      </c>
      <c r="BV50" s="114">
        <f t="shared" si="5"/>
        <v>0</v>
      </c>
      <c r="BW50" s="114">
        <f t="shared" si="6"/>
        <v>0</v>
      </c>
      <c r="BX50" s="115">
        <f t="shared" si="7"/>
        <v>0</v>
      </c>
      <c r="CC50" s="171">
        <f t="shared" si="8"/>
        <v>45812</v>
      </c>
      <c r="CD50" s="176"/>
      <c r="CE50" s="180"/>
      <c r="CF50" s="181"/>
      <c r="CG50" s="172"/>
      <c r="CH50" s="187"/>
      <c r="CI50" s="190"/>
      <c r="CK50" s="214"/>
      <c r="CL50" s="20"/>
      <c r="CM50" s="20"/>
      <c r="CN50" s="20"/>
      <c r="CO50" s="215"/>
      <c r="CP50" s="214"/>
      <c r="CQ50" s="215"/>
    </row>
    <row r="51" spans="1:95" x14ac:dyDescent="0.35">
      <c r="A51" s="3">
        <v>45813</v>
      </c>
      <c r="B51" s="2">
        <v>156.4</v>
      </c>
      <c r="C51" s="21">
        <v>64.2</v>
      </c>
      <c r="D51" s="21">
        <v>35</v>
      </c>
      <c r="E51" s="21">
        <v>40.200000000000003</v>
      </c>
      <c r="F51" s="2">
        <v>6.4</v>
      </c>
      <c r="H51" s="2">
        <v>28.2</v>
      </c>
      <c r="I51" s="2">
        <v>10.199999999999999</v>
      </c>
      <c r="J51" s="21">
        <v>42.4</v>
      </c>
      <c r="K51" s="6">
        <f t="shared" si="9"/>
        <v>80.8</v>
      </c>
      <c r="M51" s="2">
        <v>2.5</v>
      </c>
      <c r="N51" s="2">
        <v>34.200000000000003</v>
      </c>
      <c r="O51" s="6">
        <f t="shared" si="10"/>
        <v>36.700000000000003</v>
      </c>
      <c r="Q51" s="2">
        <v>21.2</v>
      </c>
      <c r="R51" s="2">
        <v>0</v>
      </c>
      <c r="S51" s="2">
        <v>13</v>
      </c>
      <c r="T51" s="6">
        <f t="shared" si="11"/>
        <v>34.200000000000003</v>
      </c>
      <c r="V51" s="10">
        <v>14</v>
      </c>
      <c r="W51" s="2">
        <v>19</v>
      </c>
      <c r="X51" s="11">
        <f t="shared" si="14"/>
        <v>16.5</v>
      </c>
      <c r="Y51" s="90">
        <v>9</v>
      </c>
      <c r="Z51" s="91">
        <v>14</v>
      </c>
      <c r="AA51" s="92">
        <f t="shared" si="15"/>
        <v>11.5</v>
      </c>
      <c r="AB51" s="10">
        <v>0</v>
      </c>
      <c r="AC51" s="2">
        <v>9</v>
      </c>
      <c r="AD51" s="11">
        <f t="shared" si="16"/>
        <v>4.5</v>
      </c>
      <c r="AF51" s="233">
        <v>224.43</v>
      </c>
      <c r="AG51" s="21">
        <f t="shared" si="21"/>
        <v>-4.1800000000000068</v>
      </c>
      <c r="AH51" s="2">
        <v>215</v>
      </c>
      <c r="AI51" s="2">
        <v>235</v>
      </c>
      <c r="AJ51" s="32" t="s">
        <v>41</v>
      </c>
      <c r="AK51" s="230">
        <v>123.13569</v>
      </c>
      <c r="AL51" s="20">
        <f t="shared" si="22"/>
        <v>-0.82686999999999955</v>
      </c>
      <c r="AM51" s="23">
        <v>110</v>
      </c>
      <c r="AN51" s="23">
        <v>142</v>
      </c>
      <c r="AO51" s="31" t="s">
        <v>41</v>
      </c>
      <c r="AP51" s="45">
        <v>83.89</v>
      </c>
      <c r="AQ51" s="33">
        <v>73</v>
      </c>
      <c r="AR51" s="33">
        <v>84</v>
      </c>
      <c r="AS51" s="2">
        <v>14.78</v>
      </c>
      <c r="AT51" s="2">
        <v>12</v>
      </c>
      <c r="AU51" s="32">
        <v>17</v>
      </c>
      <c r="AY51" s="3">
        <f t="shared" si="20"/>
        <v>45448</v>
      </c>
      <c r="AZ51" s="15">
        <v>13198312</v>
      </c>
      <c r="BA51" s="15">
        <v>12723259</v>
      </c>
      <c r="BB51" s="15">
        <v>13573701</v>
      </c>
      <c r="BC51" s="15">
        <v>5006531</v>
      </c>
      <c r="BD51" s="16">
        <f t="shared" si="17"/>
        <v>31778544</v>
      </c>
      <c r="BE51" s="16">
        <f t="shared" si="18"/>
        <v>31778.544000000002</v>
      </c>
      <c r="BF51" s="14"/>
      <c r="BG51" s="2">
        <v>15</v>
      </c>
      <c r="BH51" s="2">
        <v>11</v>
      </c>
      <c r="BI51" s="2">
        <f t="shared" si="19"/>
        <v>13</v>
      </c>
      <c r="BL51" s="112">
        <f t="shared" si="0"/>
        <v>45813</v>
      </c>
      <c r="BM51" s="120"/>
      <c r="BN51" s="120"/>
      <c r="BO51" s="120"/>
      <c r="BP51" s="121"/>
      <c r="BR51" s="1" t="str">
        <f t="shared" si="1"/>
        <v>jueves</v>
      </c>
      <c r="BS51" s="113">
        <f t="shared" si="2"/>
        <v>45813</v>
      </c>
      <c r="BT51" s="114">
        <f t="shared" si="3"/>
        <v>0</v>
      </c>
      <c r="BU51" s="114">
        <f t="shared" si="4"/>
        <v>0</v>
      </c>
      <c r="BV51" s="114">
        <f t="shared" si="5"/>
        <v>0</v>
      </c>
      <c r="BW51" s="114">
        <f t="shared" si="6"/>
        <v>0</v>
      </c>
      <c r="BX51" s="115">
        <f t="shared" si="7"/>
        <v>0</v>
      </c>
      <c r="CC51" s="171">
        <f t="shared" si="8"/>
        <v>45813</v>
      </c>
      <c r="CD51" s="176"/>
      <c r="CE51" s="180"/>
      <c r="CF51" s="181"/>
      <c r="CG51" s="172"/>
      <c r="CH51" s="187"/>
      <c r="CI51" s="190"/>
      <c r="CK51" s="214"/>
      <c r="CL51" s="20"/>
      <c r="CM51" s="20"/>
      <c r="CN51" s="20"/>
      <c r="CO51" s="215"/>
      <c r="CP51" s="214"/>
      <c r="CQ51" s="215"/>
    </row>
    <row r="52" spans="1:95" x14ac:dyDescent="0.35">
      <c r="A52" s="3">
        <v>45814</v>
      </c>
      <c r="B52" s="2">
        <v>156.69999999999999</v>
      </c>
      <c r="C52" s="21">
        <v>63.2</v>
      </c>
      <c r="D52" s="21">
        <v>34.4</v>
      </c>
      <c r="E52" s="21">
        <v>40.700000000000003</v>
      </c>
      <c r="F52" s="2">
        <v>6</v>
      </c>
      <c r="H52" s="2">
        <v>28.1</v>
      </c>
      <c r="I52" s="2">
        <v>10.1</v>
      </c>
      <c r="J52" s="21">
        <v>42.4</v>
      </c>
      <c r="K52" s="6">
        <f t="shared" si="9"/>
        <v>80.599999999999994</v>
      </c>
      <c r="M52" s="2">
        <v>2.5</v>
      </c>
      <c r="N52" s="2">
        <v>33.299999999999997</v>
      </c>
      <c r="O52" s="6">
        <f t="shared" si="10"/>
        <v>35.799999999999997</v>
      </c>
      <c r="Q52" s="2">
        <v>22.5</v>
      </c>
      <c r="R52" s="2">
        <v>0</v>
      </c>
      <c r="S52" s="2">
        <v>13</v>
      </c>
      <c r="T52" s="6">
        <f t="shared" si="11"/>
        <v>35.5</v>
      </c>
      <c r="V52" s="10">
        <v>10</v>
      </c>
      <c r="W52" s="2">
        <v>20</v>
      </c>
      <c r="X52" s="11">
        <f t="shared" si="14"/>
        <v>15</v>
      </c>
      <c r="Y52" s="90">
        <v>8</v>
      </c>
      <c r="Z52" s="91">
        <v>18</v>
      </c>
      <c r="AA52" s="92">
        <f t="shared" si="15"/>
        <v>13</v>
      </c>
      <c r="AB52" s="10">
        <v>0</v>
      </c>
      <c r="AC52" s="2">
        <v>8</v>
      </c>
      <c r="AD52" s="11">
        <f t="shared" si="16"/>
        <v>4</v>
      </c>
      <c r="AF52" s="233">
        <v>222.53</v>
      </c>
      <c r="AG52" s="21">
        <f t="shared" si="21"/>
        <v>-1.9000000000000057</v>
      </c>
      <c r="AH52" s="2">
        <v>215</v>
      </c>
      <c r="AI52" s="2">
        <v>235</v>
      </c>
      <c r="AJ52" s="32" t="s">
        <v>41</v>
      </c>
      <c r="AK52" s="230">
        <v>120.54334</v>
      </c>
      <c r="AL52" s="20">
        <f t="shared" si="22"/>
        <v>-2.5923499999999962</v>
      </c>
      <c r="AM52" s="23">
        <v>110</v>
      </c>
      <c r="AN52" s="23">
        <v>142</v>
      </c>
      <c r="AO52" s="31" t="s">
        <v>41</v>
      </c>
      <c r="AP52" s="45">
        <v>80.09</v>
      </c>
      <c r="AQ52" s="33">
        <v>73</v>
      </c>
      <c r="AR52" s="33">
        <v>84</v>
      </c>
      <c r="AS52" s="2">
        <v>14.73</v>
      </c>
      <c r="AT52" s="2">
        <v>12</v>
      </c>
      <c r="AU52" s="32">
        <v>17</v>
      </c>
      <c r="AY52" s="3">
        <f t="shared" si="20"/>
        <v>45449</v>
      </c>
      <c r="AZ52" s="15">
        <v>14165996</v>
      </c>
      <c r="BA52" s="15">
        <v>13879225</v>
      </c>
      <c r="BB52" s="15">
        <v>11321395</v>
      </c>
      <c r="BC52" s="15">
        <v>5597211</v>
      </c>
      <c r="BD52" s="16">
        <f t="shared" si="17"/>
        <v>31084602</v>
      </c>
      <c r="BE52" s="16">
        <f t="shared" si="18"/>
        <v>31084.601999999999</v>
      </c>
      <c r="BF52" s="14"/>
      <c r="BG52" s="2">
        <v>16</v>
      </c>
      <c r="BH52" s="2">
        <v>14</v>
      </c>
      <c r="BI52" s="2">
        <f t="shared" si="19"/>
        <v>15</v>
      </c>
      <c r="BL52" s="112">
        <f t="shared" si="0"/>
        <v>45814</v>
      </c>
      <c r="BM52" s="120"/>
      <c r="BN52" s="120"/>
      <c r="BO52" s="120"/>
      <c r="BP52" s="121"/>
      <c r="BR52" s="1" t="str">
        <f t="shared" si="1"/>
        <v>viernes</v>
      </c>
      <c r="BS52" s="113">
        <f t="shared" si="2"/>
        <v>45814</v>
      </c>
      <c r="BT52" s="114">
        <f t="shared" si="3"/>
        <v>0</v>
      </c>
      <c r="BU52" s="114">
        <f t="shared" si="4"/>
        <v>0</v>
      </c>
      <c r="BV52" s="114">
        <f t="shared" si="5"/>
        <v>0</v>
      </c>
      <c r="BW52" s="114">
        <f t="shared" si="6"/>
        <v>0</v>
      </c>
      <c r="BX52" s="115">
        <f t="shared" si="7"/>
        <v>0</v>
      </c>
      <c r="CC52" s="171">
        <f t="shared" si="8"/>
        <v>45814</v>
      </c>
      <c r="CD52" s="176"/>
      <c r="CE52" s="180"/>
      <c r="CF52" s="181"/>
      <c r="CG52" s="172"/>
      <c r="CH52" s="187"/>
      <c r="CI52" s="190"/>
      <c r="CK52" s="214"/>
      <c r="CL52" s="20"/>
      <c r="CM52" s="20"/>
      <c r="CN52" s="20"/>
      <c r="CO52" s="215"/>
      <c r="CP52" s="214"/>
      <c r="CQ52" s="215"/>
    </row>
    <row r="53" spans="1:95" x14ac:dyDescent="0.35">
      <c r="A53" s="3">
        <v>45815</v>
      </c>
      <c r="B53" s="2">
        <v>151.1</v>
      </c>
      <c r="C53" s="21">
        <v>63.3</v>
      </c>
      <c r="D53" s="21">
        <v>32.700000000000003</v>
      </c>
      <c r="E53" s="21">
        <v>37.1</v>
      </c>
      <c r="F53" s="2">
        <v>5.6</v>
      </c>
      <c r="H53" s="2">
        <v>28.2</v>
      </c>
      <c r="I53" s="2">
        <v>9.9</v>
      </c>
      <c r="J53" s="21">
        <v>43.1</v>
      </c>
      <c r="K53" s="6">
        <f t="shared" si="9"/>
        <v>81.2</v>
      </c>
      <c r="M53" s="2">
        <v>2.5</v>
      </c>
      <c r="N53" s="2">
        <v>32.5</v>
      </c>
      <c r="O53" s="6">
        <f t="shared" si="10"/>
        <v>35</v>
      </c>
      <c r="Q53" s="2">
        <v>22</v>
      </c>
      <c r="R53" s="2">
        <v>0</v>
      </c>
      <c r="S53" s="2">
        <v>13</v>
      </c>
      <c r="T53" s="6">
        <f t="shared" si="11"/>
        <v>35</v>
      </c>
      <c r="V53" s="10">
        <v>10</v>
      </c>
      <c r="W53" s="2">
        <v>20</v>
      </c>
      <c r="X53" s="11">
        <f t="shared" si="14"/>
        <v>15</v>
      </c>
      <c r="Y53" s="90">
        <v>9</v>
      </c>
      <c r="Z53" s="91">
        <v>16</v>
      </c>
      <c r="AA53" s="92">
        <f t="shared" si="15"/>
        <v>12.5</v>
      </c>
      <c r="AB53" s="10">
        <v>0</v>
      </c>
      <c r="AC53" s="2">
        <v>9</v>
      </c>
      <c r="AD53" s="11">
        <f t="shared" si="16"/>
        <v>4.5</v>
      </c>
      <c r="AF53" s="233">
        <v>224.03</v>
      </c>
      <c r="AG53" s="21">
        <f t="shared" si="21"/>
        <v>1.5</v>
      </c>
      <c r="AH53" s="2">
        <v>215</v>
      </c>
      <c r="AI53" s="2">
        <v>235</v>
      </c>
      <c r="AJ53" s="32" t="s">
        <v>41</v>
      </c>
      <c r="AK53" s="230">
        <v>119.29694000000001</v>
      </c>
      <c r="AL53" s="20">
        <f t="shared" si="22"/>
        <v>-1.2463999999999942</v>
      </c>
      <c r="AM53" s="23">
        <v>110</v>
      </c>
      <c r="AN53" s="23">
        <v>142</v>
      </c>
      <c r="AO53" s="31" t="s">
        <v>41</v>
      </c>
      <c r="AP53" s="45">
        <v>76.59</v>
      </c>
      <c r="AQ53" s="33">
        <v>73</v>
      </c>
      <c r="AR53" s="33">
        <v>84</v>
      </c>
      <c r="AS53" s="2">
        <v>14.19</v>
      </c>
      <c r="AT53" s="2">
        <v>12</v>
      </c>
      <c r="AU53" s="32">
        <v>17</v>
      </c>
      <c r="AY53" s="3">
        <f t="shared" si="20"/>
        <v>45450</v>
      </c>
      <c r="AZ53" s="15">
        <v>12939502</v>
      </c>
      <c r="BA53" s="15">
        <v>13210645</v>
      </c>
      <c r="BB53" s="15">
        <v>17430389</v>
      </c>
      <c r="BC53" s="15">
        <v>5040539</v>
      </c>
      <c r="BD53" s="16">
        <f t="shared" si="17"/>
        <v>35410430</v>
      </c>
      <c r="BE53" s="16">
        <f t="shared" si="18"/>
        <v>35410.43</v>
      </c>
      <c r="BF53" s="14"/>
      <c r="BG53" s="2">
        <v>18</v>
      </c>
      <c r="BH53" s="2">
        <v>14</v>
      </c>
      <c r="BI53" s="2">
        <f t="shared" si="19"/>
        <v>16</v>
      </c>
      <c r="BL53" s="112">
        <f t="shared" si="0"/>
        <v>45815</v>
      </c>
      <c r="BM53" s="120"/>
      <c r="BN53" s="120"/>
      <c r="BO53" s="120"/>
      <c r="BP53" s="121"/>
      <c r="BR53" s="1" t="str">
        <f t="shared" si="1"/>
        <v>sábado</v>
      </c>
      <c r="BS53" s="113">
        <f t="shared" si="2"/>
        <v>45815</v>
      </c>
      <c r="BT53" s="114">
        <f t="shared" si="3"/>
        <v>0</v>
      </c>
      <c r="BU53" s="114">
        <f t="shared" si="4"/>
        <v>0</v>
      </c>
      <c r="BV53" s="114">
        <f t="shared" si="5"/>
        <v>0</v>
      </c>
      <c r="BW53" s="114">
        <f t="shared" si="6"/>
        <v>0</v>
      </c>
      <c r="BX53" s="115">
        <f t="shared" si="7"/>
        <v>0</v>
      </c>
      <c r="CC53" s="171">
        <f t="shared" si="8"/>
        <v>45815</v>
      </c>
      <c r="CD53" s="176"/>
      <c r="CE53" s="180"/>
      <c r="CF53" s="181"/>
      <c r="CG53" s="172"/>
      <c r="CH53" s="187"/>
      <c r="CI53" s="190"/>
      <c r="CK53" s="214"/>
      <c r="CL53" s="20"/>
      <c r="CM53" s="20"/>
      <c r="CN53" s="20"/>
      <c r="CO53" s="215"/>
      <c r="CP53" s="214"/>
      <c r="CQ53" s="215"/>
    </row>
    <row r="54" spans="1:95" x14ac:dyDescent="0.35">
      <c r="A54" s="3">
        <v>45816</v>
      </c>
      <c r="B54" s="2">
        <v>149.1</v>
      </c>
      <c r="C54" s="21">
        <v>64.400000000000006</v>
      </c>
      <c r="D54" s="21">
        <v>32.200000000000003</v>
      </c>
      <c r="E54" s="21">
        <v>35.200000000000003</v>
      </c>
      <c r="F54" s="2">
        <v>6.1</v>
      </c>
      <c r="H54" s="2">
        <v>28.1</v>
      </c>
      <c r="I54" s="2">
        <v>10</v>
      </c>
      <c r="J54" s="21">
        <v>43</v>
      </c>
      <c r="K54" s="6">
        <f t="shared" si="9"/>
        <v>81.099999999999994</v>
      </c>
      <c r="M54" s="2">
        <v>2.5</v>
      </c>
      <c r="N54" s="2">
        <v>35.200000000000003</v>
      </c>
      <c r="O54" s="6">
        <f t="shared" si="10"/>
        <v>37.700000000000003</v>
      </c>
      <c r="Q54" s="2">
        <v>21.3</v>
      </c>
      <c r="R54" s="2">
        <v>0</v>
      </c>
      <c r="S54" s="2">
        <v>18</v>
      </c>
      <c r="T54" s="6">
        <f t="shared" si="11"/>
        <v>39.299999999999997</v>
      </c>
      <c r="V54" s="10"/>
      <c r="W54" s="2"/>
      <c r="X54" s="11"/>
      <c r="Y54" s="90">
        <v>9</v>
      </c>
      <c r="Z54" s="91">
        <v>14</v>
      </c>
      <c r="AA54" s="92">
        <f t="shared" si="15"/>
        <v>11.5</v>
      </c>
      <c r="AB54" s="10">
        <v>-1</v>
      </c>
      <c r="AC54" s="2">
        <v>7</v>
      </c>
      <c r="AD54" s="11">
        <f t="shared" si="16"/>
        <v>3</v>
      </c>
      <c r="AF54" s="233">
        <v>229.06</v>
      </c>
      <c r="AG54" s="21">
        <f t="shared" si="21"/>
        <v>5.0300000000000011</v>
      </c>
      <c r="AH54" s="2">
        <v>215</v>
      </c>
      <c r="AI54" s="2">
        <v>235</v>
      </c>
      <c r="AJ54" s="32" t="s">
        <v>41</v>
      </c>
      <c r="AK54" s="230">
        <v>123.35505999999999</v>
      </c>
      <c r="AL54" s="20">
        <f t="shared" si="22"/>
        <v>4.0581199999999882</v>
      </c>
      <c r="AM54" s="23">
        <v>110</v>
      </c>
      <c r="AN54" s="23">
        <v>142</v>
      </c>
      <c r="AO54" s="31" t="s">
        <v>41</v>
      </c>
      <c r="AP54" s="45">
        <v>77.83</v>
      </c>
      <c r="AQ54" s="33">
        <v>73</v>
      </c>
      <c r="AR54" s="33">
        <v>84</v>
      </c>
      <c r="AS54" s="2">
        <v>13.99</v>
      </c>
      <c r="AT54" s="2">
        <v>12</v>
      </c>
      <c r="AU54" s="32">
        <v>17</v>
      </c>
      <c r="AY54" s="3">
        <f t="shared" si="20"/>
        <v>45451</v>
      </c>
      <c r="AZ54" s="15">
        <v>12388734</v>
      </c>
      <c r="BA54" s="15">
        <v>11528592</v>
      </c>
      <c r="BB54" s="15">
        <v>13036715</v>
      </c>
      <c r="BC54" s="15">
        <v>4952230</v>
      </c>
      <c r="BD54" s="16">
        <f t="shared" si="17"/>
        <v>30377679</v>
      </c>
      <c r="BE54" s="16">
        <f t="shared" si="18"/>
        <v>30377.679</v>
      </c>
      <c r="BF54" s="14"/>
      <c r="BG54" s="2">
        <v>20</v>
      </c>
      <c r="BH54" s="2">
        <v>15</v>
      </c>
      <c r="BI54" s="2">
        <f t="shared" si="19"/>
        <v>17.5</v>
      </c>
      <c r="BL54" s="112">
        <f t="shared" si="0"/>
        <v>45816</v>
      </c>
      <c r="BM54" s="120"/>
      <c r="BN54" s="120"/>
      <c r="BO54" s="120"/>
      <c r="BP54" s="121"/>
      <c r="BR54" s="1" t="str">
        <f t="shared" si="1"/>
        <v>domingo</v>
      </c>
      <c r="BS54" s="113">
        <f t="shared" si="2"/>
        <v>45816</v>
      </c>
      <c r="BT54" s="114">
        <f t="shared" si="3"/>
        <v>0</v>
      </c>
      <c r="BU54" s="114">
        <f t="shared" si="4"/>
        <v>0</v>
      </c>
      <c r="BV54" s="114">
        <f t="shared" si="5"/>
        <v>0</v>
      </c>
      <c r="BW54" s="114">
        <f t="shared" si="6"/>
        <v>0</v>
      </c>
      <c r="BX54" s="115">
        <f t="shared" si="7"/>
        <v>0</v>
      </c>
      <c r="CC54" s="171">
        <f t="shared" si="8"/>
        <v>45816</v>
      </c>
      <c r="CD54" s="176"/>
      <c r="CE54" s="180"/>
      <c r="CF54" s="181"/>
      <c r="CG54" s="172"/>
      <c r="CH54" s="187"/>
      <c r="CI54" s="190"/>
      <c r="CK54" s="214"/>
      <c r="CL54" s="20"/>
      <c r="CM54" s="20"/>
      <c r="CN54" s="20"/>
      <c r="CO54" s="215"/>
      <c r="CP54" s="214"/>
      <c r="CQ54" s="215"/>
    </row>
    <row r="55" spans="1:95" x14ac:dyDescent="0.35">
      <c r="A55" s="3">
        <v>45817</v>
      </c>
      <c r="B55" s="2">
        <v>162.6</v>
      </c>
      <c r="C55" s="21">
        <v>69.900000000000006</v>
      </c>
      <c r="D55" s="21">
        <v>34.6</v>
      </c>
      <c r="E55" s="21">
        <v>37.799999999999997</v>
      </c>
      <c r="F55" s="2">
        <v>7</v>
      </c>
      <c r="H55" s="2">
        <v>28.1</v>
      </c>
      <c r="I55" s="2">
        <v>10</v>
      </c>
      <c r="J55" s="21">
        <v>43</v>
      </c>
      <c r="K55" s="6">
        <f t="shared" si="9"/>
        <v>81.099999999999994</v>
      </c>
      <c r="M55" s="2">
        <v>2.5</v>
      </c>
      <c r="N55" s="2">
        <v>34.5</v>
      </c>
      <c r="O55" s="6">
        <f t="shared" si="10"/>
        <v>37</v>
      </c>
      <c r="Q55" s="2">
        <v>20.3</v>
      </c>
      <c r="R55" s="2">
        <v>0</v>
      </c>
      <c r="S55" s="2">
        <v>16.2</v>
      </c>
      <c r="T55" s="6">
        <f t="shared" si="11"/>
        <v>36.5</v>
      </c>
      <c r="V55" s="10"/>
      <c r="W55" s="2"/>
      <c r="X55" s="11"/>
      <c r="Y55" s="90">
        <v>7</v>
      </c>
      <c r="Z55" s="91">
        <v>12</v>
      </c>
      <c r="AA55" s="92">
        <f t="shared" si="15"/>
        <v>9.5</v>
      </c>
      <c r="AB55" s="10">
        <v>0</v>
      </c>
      <c r="AC55" s="2">
        <v>10</v>
      </c>
      <c r="AD55" s="11">
        <f t="shared" si="16"/>
        <v>5</v>
      </c>
      <c r="AF55" s="233">
        <v>223.21</v>
      </c>
      <c r="AG55" s="21">
        <f t="shared" si="21"/>
        <v>-5.8499999999999943</v>
      </c>
      <c r="AH55" s="2">
        <v>215</v>
      </c>
      <c r="AI55" s="2">
        <v>235</v>
      </c>
      <c r="AJ55" s="32" t="s">
        <v>68</v>
      </c>
      <c r="AK55" s="230">
        <v>121.10924</v>
      </c>
      <c r="AL55" s="20">
        <f t="shared" si="22"/>
        <v>-2.2458199999999948</v>
      </c>
      <c r="AM55" s="23">
        <v>110</v>
      </c>
      <c r="AN55" s="23">
        <v>142</v>
      </c>
      <c r="AO55" s="31" t="s">
        <v>41</v>
      </c>
      <c r="AP55" s="45">
        <v>83.13</v>
      </c>
      <c r="AQ55" s="33">
        <v>73</v>
      </c>
      <c r="AR55" s="33">
        <v>84</v>
      </c>
      <c r="AS55" s="2">
        <v>13.95</v>
      </c>
      <c r="AT55" s="2">
        <v>12</v>
      </c>
      <c r="AU55" s="32">
        <v>17</v>
      </c>
      <c r="AY55" s="3">
        <f t="shared" si="20"/>
        <v>45452</v>
      </c>
      <c r="AZ55" s="15">
        <v>11901178</v>
      </c>
      <c r="BA55" s="15">
        <v>9728800</v>
      </c>
      <c r="BB55" s="15">
        <v>12046369</v>
      </c>
      <c r="BC55" s="15">
        <v>4809885</v>
      </c>
      <c r="BD55" s="16">
        <f t="shared" si="17"/>
        <v>28757432</v>
      </c>
      <c r="BE55" s="16">
        <f t="shared" si="18"/>
        <v>28757.432000000001</v>
      </c>
      <c r="BF55" s="14"/>
      <c r="BG55" s="2">
        <v>26</v>
      </c>
      <c r="BH55" s="2">
        <v>18</v>
      </c>
      <c r="BI55" s="2">
        <f t="shared" si="19"/>
        <v>22</v>
      </c>
      <c r="BL55" s="112">
        <f t="shared" si="0"/>
        <v>45817</v>
      </c>
      <c r="BM55" s="120"/>
      <c r="BN55" s="120"/>
      <c r="BO55" s="120"/>
      <c r="BP55" s="121"/>
      <c r="BR55" s="1" t="str">
        <f t="shared" si="1"/>
        <v>lunes</v>
      </c>
      <c r="BS55" s="113">
        <f t="shared" si="2"/>
        <v>45817</v>
      </c>
      <c r="BT55" s="114">
        <f t="shared" si="3"/>
        <v>0</v>
      </c>
      <c r="BU55" s="114">
        <f t="shared" si="4"/>
        <v>0</v>
      </c>
      <c r="BV55" s="114">
        <f t="shared" si="5"/>
        <v>0</v>
      </c>
      <c r="BW55" s="114">
        <f t="shared" si="6"/>
        <v>0</v>
      </c>
      <c r="BX55" s="115">
        <f t="shared" si="7"/>
        <v>0</v>
      </c>
      <c r="CC55" s="171">
        <f t="shared" si="8"/>
        <v>45817</v>
      </c>
      <c r="CD55" s="176"/>
      <c r="CE55" s="180"/>
      <c r="CF55" s="181"/>
      <c r="CG55" s="172"/>
      <c r="CH55" s="187"/>
      <c r="CI55" s="190"/>
      <c r="CK55" s="214"/>
      <c r="CL55" s="20"/>
      <c r="CM55" s="20"/>
      <c r="CN55" s="20"/>
      <c r="CO55" s="215"/>
      <c r="CP55" s="214"/>
      <c r="CQ55" s="215"/>
    </row>
    <row r="56" spans="1:95" x14ac:dyDescent="0.35">
      <c r="A56" s="3">
        <v>45818</v>
      </c>
      <c r="B56" s="2">
        <v>161.80000000000001</v>
      </c>
      <c r="C56" s="21">
        <v>69.099999999999994</v>
      </c>
      <c r="D56" s="21">
        <v>34.5</v>
      </c>
      <c r="E56" s="21">
        <v>38.5</v>
      </c>
      <c r="F56" s="2">
        <v>6</v>
      </c>
      <c r="H56" s="2">
        <v>28.1</v>
      </c>
      <c r="I56" s="2">
        <v>10.1</v>
      </c>
      <c r="J56" s="21">
        <v>43.5</v>
      </c>
      <c r="K56" s="6">
        <f t="shared" si="9"/>
        <v>81.7</v>
      </c>
      <c r="M56" s="2">
        <v>2.5</v>
      </c>
      <c r="N56" s="2">
        <v>35.1</v>
      </c>
      <c r="O56" s="6">
        <f t="shared" si="10"/>
        <v>37.6</v>
      </c>
      <c r="Q56" s="2">
        <v>21.6</v>
      </c>
      <c r="R56" s="2">
        <v>0</v>
      </c>
      <c r="S56" s="2">
        <v>16.600000000000001</v>
      </c>
      <c r="T56" s="6">
        <f t="shared" si="11"/>
        <v>38.200000000000003</v>
      </c>
      <c r="V56" s="10"/>
      <c r="W56" s="2"/>
      <c r="X56" s="11"/>
      <c r="Y56" s="90">
        <v>7</v>
      </c>
      <c r="Z56" s="91">
        <v>14</v>
      </c>
      <c r="AA56" s="92">
        <f t="shared" si="15"/>
        <v>10.5</v>
      </c>
      <c r="AB56" s="10">
        <v>3</v>
      </c>
      <c r="AC56" s="2">
        <v>10</v>
      </c>
      <c r="AD56" s="11">
        <f t="shared" si="16"/>
        <v>6.5</v>
      </c>
      <c r="AF56" s="233">
        <v>222.09</v>
      </c>
      <c r="AG56" s="21">
        <f t="shared" si="21"/>
        <v>-1.1200000000000045</v>
      </c>
      <c r="AH56" s="2">
        <v>215</v>
      </c>
      <c r="AI56" s="2">
        <v>235</v>
      </c>
      <c r="AJ56" s="32" t="s">
        <v>41</v>
      </c>
      <c r="AK56" s="230">
        <v>117.98278000000001</v>
      </c>
      <c r="AL56" s="20">
        <f t="shared" si="22"/>
        <v>-3.1264599999999945</v>
      </c>
      <c r="AM56" s="23">
        <v>110</v>
      </c>
      <c r="AN56" s="23">
        <v>142</v>
      </c>
      <c r="AO56" s="31" t="s">
        <v>41</v>
      </c>
      <c r="AP56" s="45">
        <v>78.260000000000005</v>
      </c>
      <c r="AQ56" s="33">
        <v>73</v>
      </c>
      <c r="AR56" s="33">
        <v>84</v>
      </c>
      <c r="AS56" s="2">
        <v>13.48</v>
      </c>
      <c r="AT56" s="2">
        <v>12</v>
      </c>
      <c r="AU56" s="32">
        <v>17</v>
      </c>
      <c r="AV56" s="1">
        <v>19.78</v>
      </c>
      <c r="AY56" s="3">
        <f t="shared" si="20"/>
        <v>45453</v>
      </c>
      <c r="AZ56" s="15">
        <v>8814524</v>
      </c>
      <c r="BA56" s="15">
        <v>11484502</v>
      </c>
      <c r="BB56" s="15">
        <v>14057356</v>
      </c>
      <c r="BC56" s="15">
        <v>4915785</v>
      </c>
      <c r="BD56" s="16">
        <f t="shared" si="17"/>
        <v>27787665</v>
      </c>
      <c r="BE56" s="16">
        <f t="shared" si="18"/>
        <v>27787.665000000001</v>
      </c>
      <c r="BF56" s="14"/>
      <c r="BG56" s="2">
        <v>19</v>
      </c>
      <c r="BH56" s="2">
        <v>14</v>
      </c>
      <c r="BI56" s="2">
        <f t="shared" si="19"/>
        <v>16.5</v>
      </c>
      <c r="BL56" s="112">
        <f t="shared" si="0"/>
        <v>45818</v>
      </c>
      <c r="BM56" s="120"/>
      <c r="BN56" s="120"/>
      <c r="BO56" s="120"/>
      <c r="BP56" s="121"/>
      <c r="BR56" s="1" t="str">
        <f t="shared" si="1"/>
        <v>martes</v>
      </c>
      <c r="BS56" s="113">
        <f t="shared" si="2"/>
        <v>45818</v>
      </c>
      <c r="BT56" s="114">
        <f t="shared" si="3"/>
        <v>0</v>
      </c>
      <c r="BU56" s="114">
        <f t="shared" si="4"/>
        <v>0</v>
      </c>
      <c r="BV56" s="114">
        <f t="shared" si="5"/>
        <v>0</v>
      </c>
      <c r="BW56" s="114">
        <f t="shared" si="6"/>
        <v>0</v>
      </c>
      <c r="BX56" s="115">
        <f t="shared" si="7"/>
        <v>0</v>
      </c>
      <c r="CC56" s="171">
        <f t="shared" si="8"/>
        <v>45818</v>
      </c>
      <c r="CD56" s="176"/>
      <c r="CE56" s="180"/>
      <c r="CF56" s="181"/>
      <c r="CG56" s="172"/>
      <c r="CH56" s="187"/>
      <c r="CI56" s="190"/>
      <c r="CK56" s="214"/>
      <c r="CL56" s="20"/>
      <c r="CM56" s="20"/>
      <c r="CN56" s="20"/>
      <c r="CO56" s="215"/>
      <c r="CP56" s="214"/>
      <c r="CQ56" s="215"/>
    </row>
    <row r="57" spans="1:95" x14ac:dyDescent="0.35">
      <c r="A57" s="3">
        <v>45819</v>
      </c>
      <c r="B57" s="2">
        <v>155</v>
      </c>
      <c r="C57" s="21">
        <v>68</v>
      </c>
      <c r="D57" s="21">
        <v>34.9</v>
      </c>
      <c r="E57" s="21">
        <v>32.9</v>
      </c>
      <c r="F57" s="2">
        <v>6.8</v>
      </c>
      <c r="H57" s="2">
        <v>28</v>
      </c>
      <c r="I57" s="2">
        <v>10</v>
      </c>
      <c r="J57" s="21">
        <v>40.799999999999997</v>
      </c>
      <c r="K57" s="6">
        <f t="shared" si="9"/>
        <v>78.8</v>
      </c>
      <c r="M57" s="2">
        <v>2.5</v>
      </c>
      <c r="N57" s="2">
        <v>34.1</v>
      </c>
      <c r="O57" s="6">
        <f t="shared" si="10"/>
        <v>36.6</v>
      </c>
      <c r="Q57" s="2">
        <v>17.3</v>
      </c>
      <c r="R57" s="2">
        <v>0</v>
      </c>
      <c r="S57" s="2">
        <v>18.399999999999999</v>
      </c>
      <c r="T57" s="6">
        <f t="shared" si="11"/>
        <v>35.700000000000003</v>
      </c>
      <c r="V57" s="10"/>
      <c r="W57" s="2"/>
      <c r="X57" s="11"/>
      <c r="Y57" s="90">
        <v>10</v>
      </c>
      <c r="Z57" s="91">
        <v>15</v>
      </c>
      <c r="AA57" s="92">
        <f t="shared" si="15"/>
        <v>12.5</v>
      </c>
      <c r="AB57" s="10">
        <v>2</v>
      </c>
      <c r="AC57" s="2">
        <v>11</v>
      </c>
      <c r="AD57" s="11">
        <f t="shared" si="16"/>
        <v>6.5</v>
      </c>
      <c r="AF57" s="233">
        <v>218.29</v>
      </c>
      <c r="AG57" s="21">
        <f t="shared" si="21"/>
        <v>-3.8000000000000114</v>
      </c>
      <c r="AH57" s="2">
        <v>215</v>
      </c>
      <c r="AI57" s="2">
        <v>235</v>
      </c>
      <c r="AJ57" s="32" t="s">
        <v>41</v>
      </c>
      <c r="AK57" s="230">
        <v>117.86391999999999</v>
      </c>
      <c r="AL57" s="20">
        <f t="shared" si="22"/>
        <v>-0.11886000000001218</v>
      </c>
      <c r="AM57" s="23">
        <v>110</v>
      </c>
      <c r="AN57" s="23">
        <v>142</v>
      </c>
      <c r="AO57" s="31" t="s">
        <v>68</v>
      </c>
      <c r="AP57" s="45">
        <v>79.67</v>
      </c>
      <c r="AQ57" s="33">
        <v>73</v>
      </c>
      <c r="AR57" s="33">
        <v>84</v>
      </c>
      <c r="AS57" s="2">
        <v>12.75</v>
      </c>
      <c r="AT57" s="2">
        <v>12</v>
      </c>
      <c r="AU57" s="32">
        <v>17</v>
      </c>
      <c r="AV57" s="1">
        <v>25.12</v>
      </c>
      <c r="AY57" s="3">
        <f t="shared" si="20"/>
        <v>45454</v>
      </c>
      <c r="AZ57" s="15">
        <v>10596154</v>
      </c>
      <c r="BA57" s="15">
        <v>10458655</v>
      </c>
      <c r="BB57" s="15">
        <v>9035419</v>
      </c>
      <c r="BC57" s="15">
        <v>5023301</v>
      </c>
      <c r="BD57" s="16">
        <f t="shared" si="17"/>
        <v>24654874</v>
      </c>
      <c r="BE57" s="16">
        <f t="shared" si="18"/>
        <v>24654.874</v>
      </c>
      <c r="BF57" s="14"/>
      <c r="BG57" s="2">
        <v>17</v>
      </c>
      <c r="BH57" s="2">
        <v>12</v>
      </c>
      <c r="BI57" s="2">
        <f t="shared" si="19"/>
        <v>14.5</v>
      </c>
      <c r="BL57" s="112">
        <f t="shared" si="0"/>
        <v>45819</v>
      </c>
      <c r="BM57" s="120"/>
      <c r="BN57" s="120"/>
      <c r="BO57" s="120"/>
      <c r="BP57" s="121"/>
      <c r="BR57" s="1" t="str">
        <f t="shared" si="1"/>
        <v>miércoles</v>
      </c>
      <c r="BS57" s="113">
        <f t="shared" si="2"/>
        <v>45819</v>
      </c>
      <c r="BT57" s="114">
        <f t="shared" si="3"/>
        <v>0</v>
      </c>
      <c r="BU57" s="114">
        <f t="shared" si="4"/>
        <v>0</v>
      </c>
      <c r="BV57" s="114">
        <f t="shared" si="5"/>
        <v>0</v>
      </c>
      <c r="BW57" s="114">
        <f t="shared" si="6"/>
        <v>0</v>
      </c>
      <c r="BX57" s="115">
        <f t="shared" si="7"/>
        <v>0</v>
      </c>
      <c r="CC57" s="171">
        <f t="shared" si="8"/>
        <v>45819</v>
      </c>
      <c r="CD57" s="176"/>
      <c r="CE57" s="180"/>
      <c r="CF57" s="181"/>
      <c r="CG57" s="172"/>
      <c r="CH57" s="187"/>
      <c r="CI57" s="190"/>
      <c r="CK57" s="214"/>
      <c r="CL57" s="20"/>
      <c r="CM57" s="20"/>
      <c r="CN57" s="20"/>
      <c r="CO57" s="215"/>
      <c r="CP57" s="214"/>
      <c r="CQ57" s="215"/>
    </row>
    <row r="58" spans="1:95" x14ac:dyDescent="0.35">
      <c r="A58" s="3">
        <v>45820</v>
      </c>
      <c r="B58" s="2">
        <v>154.5</v>
      </c>
      <c r="C58" s="21">
        <v>69.599999999999994</v>
      </c>
      <c r="D58" s="21">
        <v>35.200000000000003</v>
      </c>
      <c r="E58" s="21">
        <v>31.7</v>
      </c>
      <c r="F58" s="2">
        <v>5.7</v>
      </c>
      <c r="H58" s="2">
        <v>28</v>
      </c>
      <c r="I58" s="2">
        <v>10.1</v>
      </c>
      <c r="J58" s="21">
        <v>43.4</v>
      </c>
      <c r="K58" s="6">
        <f t="shared" si="9"/>
        <v>81.5</v>
      </c>
      <c r="M58" s="2">
        <v>3.3</v>
      </c>
      <c r="N58" s="2">
        <v>34.5</v>
      </c>
      <c r="O58" s="6">
        <f t="shared" si="10"/>
        <v>37.799999999999997</v>
      </c>
      <c r="Q58" s="2">
        <v>18</v>
      </c>
      <c r="R58" s="2">
        <v>0</v>
      </c>
      <c r="S58" s="2">
        <v>18</v>
      </c>
      <c r="T58" s="6">
        <f t="shared" si="11"/>
        <v>36</v>
      </c>
      <c r="V58" s="10"/>
      <c r="W58" s="2"/>
      <c r="X58" s="11"/>
      <c r="Y58" s="90">
        <v>10</v>
      </c>
      <c r="Z58" s="91">
        <v>17</v>
      </c>
      <c r="AA58" s="92">
        <f t="shared" si="15"/>
        <v>13.5</v>
      </c>
      <c r="AB58" s="10">
        <v>2</v>
      </c>
      <c r="AC58" s="2">
        <v>7</v>
      </c>
      <c r="AD58" s="11">
        <f t="shared" si="16"/>
        <v>4.5</v>
      </c>
      <c r="AF58" s="233">
        <v>217.84</v>
      </c>
      <c r="AG58" s="21">
        <f t="shared" si="21"/>
        <v>-0.44999999999998863</v>
      </c>
      <c r="AH58" s="2">
        <v>215</v>
      </c>
      <c r="AI58" s="2">
        <v>235</v>
      </c>
      <c r="AJ58" s="32" t="s">
        <v>41</v>
      </c>
      <c r="AK58" s="230">
        <v>119.33565</v>
      </c>
      <c r="AL58" s="20">
        <f t="shared" si="22"/>
        <v>1.471730000000008</v>
      </c>
      <c r="AM58" s="23">
        <v>110</v>
      </c>
      <c r="AN58" s="23">
        <v>142</v>
      </c>
      <c r="AO58" s="31" t="s">
        <v>68</v>
      </c>
      <c r="AP58" s="45">
        <v>77.16</v>
      </c>
      <c r="AQ58" s="33">
        <v>73</v>
      </c>
      <c r="AR58" s="33">
        <v>84</v>
      </c>
      <c r="AS58" s="2">
        <v>14.32</v>
      </c>
      <c r="AT58" s="2">
        <v>12</v>
      </c>
      <c r="AU58" s="32">
        <v>17</v>
      </c>
      <c r="AV58" s="1">
        <v>41.01</v>
      </c>
      <c r="AW58" s="1">
        <v>0.9</v>
      </c>
      <c r="AY58" s="3">
        <f t="shared" si="20"/>
        <v>45455</v>
      </c>
      <c r="AZ58" s="15">
        <v>13335911</v>
      </c>
      <c r="BA58" s="15">
        <v>12800150</v>
      </c>
      <c r="BB58" s="15">
        <v>8020616</v>
      </c>
      <c r="BC58" s="15">
        <v>4988394</v>
      </c>
      <c r="BD58" s="16">
        <f t="shared" si="17"/>
        <v>26344921</v>
      </c>
      <c r="BE58" s="16">
        <f t="shared" si="18"/>
        <v>26344.920999999998</v>
      </c>
      <c r="BF58" s="14"/>
      <c r="BG58" s="2">
        <v>19</v>
      </c>
      <c r="BH58" s="2">
        <v>15</v>
      </c>
      <c r="BI58" s="2">
        <f t="shared" si="19"/>
        <v>17</v>
      </c>
      <c r="BL58" s="112">
        <f t="shared" si="0"/>
        <v>45820</v>
      </c>
      <c r="BM58" s="120"/>
      <c r="BN58" s="120"/>
      <c r="BO58" s="120"/>
      <c r="BP58" s="121"/>
      <c r="BR58" s="1" t="str">
        <f t="shared" si="1"/>
        <v>jueves</v>
      </c>
      <c r="BS58" s="113">
        <f t="shared" si="2"/>
        <v>45820</v>
      </c>
      <c r="BT58" s="114">
        <f t="shared" si="3"/>
        <v>0</v>
      </c>
      <c r="BU58" s="114">
        <f t="shared" si="4"/>
        <v>0</v>
      </c>
      <c r="BV58" s="114">
        <f t="shared" si="5"/>
        <v>0</v>
      </c>
      <c r="BW58" s="114">
        <f t="shared" si="6"/>
        <v>0</v>
      </c>
      <c r="BX58" s="115">
        <f t="shared" si="7"/>
        <v>0</v>
      </c>
      <c r="CC58" s="171">
        <f t="shared" si="8"/>
        <v>45820</v>
      </c>
      <c r="CD58" s="176"/>
      <c r="CE58" s="180"/>
      <c r="CF58" s="181"/>
      <c r="CG58" s="172"/>
      <c r="CH58" s="187"/>
      <c r="CI58" s="190"/>
      <c r="CK58" s="214"/>
      <c r="CL58" s="20"/>
      <c r="CM58" s="20"/>
      <c r="CN58" s="20"/>
      <c r="CO58" s="215"/>
      <c r="CP58" s="214"/>
      <c r="CQ58" s="215"/>
    </row>
    <row r="59" spans="1:95" x14ac:dyDescent="0.35">
      <c r="A59" s="3">
        <v>45821</v>
      </c>
      <c r="B59" s="2">
        <v>156.69999999999999</v>
      </c>
      <c r="C59" s="21">
        <v>69.3</v>
      </c>
      <c r="D59" s="21">
        <v>34.9</v>
      </c>
      <c r="E59" s="21">
        <v>31.5</v>
      </c>
      <c r="F59" s="2">
        <v>7.3</v>
      </c>
      <c r="H59" s="2">
        <v>28.1</v>
      </c>
      <c r="I59" s="2">
        <v>9.9</v>
      </c>
      <c r="J59" s="21">
        <v>43.4</v>
      </c>
      <c r="K59" s="6">
        <f t="shared" si="9"/>
        <v>81.400000000000006</v>
      </c>
      <c r="M59" s="2">
        <v>3.5</v>
      </c>
      <c r="N59" s="2">
        <v>36</v>
      </c>
      <c r="O59" s="6">
        <f t="shared" si="10"/>
        <v>39.5</v>
      </c>
      <c r="Q59" s="2">
        <v>19.2</v>
      </c>
      <c r="R59" s="2">
        <v>0</v>
      </c>
      <c r="S59" s="2">
        <v>14</v>
      </c>
      <c r="T59" s="6">
        <f t="shared" si="11"/>
        <v>33.200000000000003</v>
      </c>
      <c r="V59" s="10"/>
      <c r="W59" s="2"/>
      <c r="X59" s="11"/>
      <c r="Y59" s="90">
        <v>12</v>
      </c>
      <c r="Z59" s="91">
        <v>14</v>
      </c>
      <c r="AA59" s="92">
        <f t="shared" si="15"/>
        <v>13</v>
      </c>
      <c r="AB59" s="10">
        <v>2</v>
      </c>
      <c r="AC59" s="2">
        <v>7</v>
      </c>
      <c r="AD59" s="11">
        <f t="shared" si="16"/>
        <v>4.5</v>
      </c>
      <c r="AF59" s="233">
        <v>215.22</v>
      </c>
      <c r="AG59" s="21">
        <f t="shared" si="21"/>
        <v>-2.6200000000000045</v>
      </c>
      <c r="AH59" s="2">
        <v>215</v>
      </c>
      <c r="AI59" s="2">
        <v>235</v>
      </c>
      <c r="AJ59" s="32" t="s">
        <v>41</v>
      </c>
      <c r="AK59" s="230">
        <v>119.32675999999999</v>
      </c>
      <c r="AL59" s="20">
        <f t="shared" si="22"/>
        <v>-8.8900000000080581E-3</v>
      </c>
      <c r="AM59" s="23">
        <v>110</v>
      </c>
      <c r="AN59" s="23">
        <v>142</v>
      </c>
      <c r="AO59" s="31" t="s">
        <v>68</v>
      </c>
      <c r="AP59" s="45">
        <v>80.17</v>
      </c>
      <c r="AQ59" s="33">
        <v>73</v>
      </c>
      <c r="AR59" s="33">
        <v>84</v>
      </c>
      <c r="AS59" s="2">
        <v>14.42</v>
      </c>
      <c r="AT59" s="2">
        <v>12</v>
      </c>
      <c r="AU59" s="32">
        <v>17</v>
      </c>
      <c r="AV59" s="1">
        <v>22.89</v>
      </c>
      <c r="AW59" s="1">
        <v>1</v>
      </c>
      <c r="AY59" s="3">
        <f t="shared" si="20"/>
        <v>45456</v>
      </c>
      <c r="AZ59" s="15">
        <v>11849969</v>
      </c>
      <c r="BA59" s="15">
        <v>12485895</v>
      </c>
      <c r="BB59" s="15">
        <v>4141951</v>
      </c>
      <c r="BC59" s="15">
        <v>4962798</v>
      </c>
      <c r="BD59" s="16">
        <f t="shared" si="17"/>
        <v>20954718</v>
      </c>
      <c r="BE59" s="16">
        <f t="shared" si="18"/>
        <v>20954.718000000001</v>
      </c>
      <c r="BF59" s="14"/>
      <c r="BG59" s="2">
        <v>23</v>
      </c>
      <c r="BH59" s="2">
        <v>19</v>
      </c>
      <c r="BI59" s="2">
        <f t="shared" si="19"/>
        <v>21</v>
      </c>
      <c r="BL59" s="112">
        <f t="shared" si="0"/>
        <v>45821</v>
      </c>
      <c r="BM59" s="120"/>
      <c r="BN59" s="120"/>
      <c r="BO59" s="120"/>
      <c r="BP59" s="121"/>
      <c r="BR59" s="1" t="str">
        <f t="shared" si="1"/>
        <v>viernes</v>
      </c>
      <c r="BS59" s="113">
        <f t="shared" si="2"/>
        <v>45821</v>
      </c>
      <c r="BT59" s="114">
        <f t="shared" si="3"/>
        <v>0</v>
      </c>
      <c r="BU59" s="114">
        <f t="shared" si="4"/>
        <v>0</v>
      </c>
      <c r="BV59" s="114">
        <f t="shared" si="5"/>
        <v>0</v>
      </c>
      <c r="BW59" s="114">
        <f t="shared" si="6"/>
        <v>0</v>
      </c>
      <c r="BX59" s="115">
        <f t="shared" si="7"/>
        <v>0</v>
      </c>
      <c r="CC59" s="171">
        <f t="shared" si="8"/>
        <v>45821</v>
      </c>
      <c r="CD59" s="176"/>
      <c r="CE59" s="180"/>
      <c r="CF59" s="181"/>
      <c r="CG59" s="172"/>
      <c r="CH59" s="187"/>
      <c r="CI59" s="190"/>
      <c r="CK59" s="214"/>
      <c r="CL59" s="20"/>
      <c r="CM59" s="20"/>
      <c r="CN59" s="20"/>
      <c r="CO59" s="215"/>
      <c r="CP59" s="214"/>
      <c r="CQ59" s="215"/>
    </row>
    <row r="60" spans="1:95" x14ac:dyDescent="0.35">
      <c r="A60" s="3">
        <v>45822</v>
      </c>
      <c r="B60" s="2">
        <v>153.6</v>
      </c>
      <c r="C60" s="21">
        <v>70.099999999999994</v>
      </c>
      <c r="D60" s="21">
        <v>33.1</v>
      </c>
      <c r="E60" s="21">
        <v>29.6</v>
      </c>
      <c r="F60" s="2">
        <v>6.8</v>
      </c>
      <c r="H60" s="2">
        <v>27.9</v>
      </c>
      <c r="I60" s="2">
        <v>10.1</v>
      </c>
      <c r="J60" s="21">
        <v>43.5</v>
      </c>
      <c r="K60" s="6">
        <f t="shared" si="9"/>
        <v>81.5</v>
      </c>
      <c r="M60" s="2">
        <v>3.3</v>
      </c>
      <c r="N60" s="2">
        <v>35.299999999999997</v>
      </c>
      <c r="O60" s="6">
        <f t="shared" si="10"/>
        <v>38.599999999999994</v>
      </c>
      <c r="Q60" s="2">
        <v>19.3</v>
      </c>
      <c r="R60" s="2">
        <v>0</v>
      </c>
      <c r="S60" s="66">
        <v>14.971142</v>
      </c>
      <c r="T60" s="6">
        <f t="shared" si="11"/>
        <v>34.271141999999998</v>
      </c>
      <c r="V60" s="10"/>
      <c r="W60" s="2"/>
      <c r="X60" s="11"/>
      <c r="Y60" s="90">
        <v>8</v>
      </c>
      <c r="Z60" s="91">
        <v>13</v>
      </c>
      <c r="AA60" s="92">
        <f t="shared" si="15"/>
        <v>10.5</v>
      </c>
      <c r="AB60" s="10">
        <v>2</v>
      </c>
      <c r="AC60" s="2">
        <v>7</v>
      </c>
      <c r="AD60" s="11">
        <f t="shared" si="16"/>
        <v>4.5</v>
      </c>
      <c r="AF60" s="233">
        <v>214.62</v>
      </c>
      <c r="AG60" s="21">
        <f t="shared" si="21"/>
        <v>-0.59999999999999432</v>
      </c>
      <c r="AH60" s="2">
        <v>215</v>
      </c>
      <c r="AI60" s="2">
        <v>235</v>
      </c>
      <c r="AJ60" s="32" t="s">
        <v>41</v>
      </c>
      <c r="AK60" s="230">
        <v>120.75587</v>
      </c>
      <c r="AL60" s="20">
        <f t="shared" si="22"/>
        <v>1.4291100000000085</v>
      </c>
      <c r="AM60" s="23">
        <v>110</v>
      </c>
      <c r="AN60" s="23">
        <v>142</v>
      </c>
      <c r="AO60" s="31" t="s">
        <v>68</v>
      </c>
      <c r="AP60" s="45">
        <v>78.39</v>
      </c>
      <c r="AQ60" s="33">
        <v>73</v>
      </c>
      <c r="AR60" s="33">
        <v>84</v>
      </c>
      <c r="AS60" s="2">
        <v>14.13</v>
      </c>
      <c r="AT60" s="2">
        <v>12</v>
      </c>
      <c r="AU60" s="32">
        <v>17</v>
      </c>
      <c r="AV60" s="1">
        <v>10.77</v>
      </c>
      <c r="AW60" s="1">
        <v>0.7</v>
      </c>
      <c r="AY60" s="3">
        <f t="shared" si="20"/>
        <v>45457</v>
      </c>
      <c r="AZ60" s="15">
        <v>12066422</v>
      </c>
      <c r="BA60" s="15">
        <v>10778481</v>
      </c>
      <c r="BB60" s="15">
        <v>232869</v>
      </c>
      <c r="BC60" s="15">
        <v>4950399</v>
      </c>
      <c r="BD60" s="16">
        <f t="shared" si="17"/>
        <v>17249690</v>
      </c>
      <c r="BE60" s="16">
        <f t="shared" si="18"/>
        <v>17249.689999999999</v>
      </c>
      <c r="BF60" s="14"/>
      <c r="BG60" s="2">
        <v>23</v>
      </c>
      <c r="BH60" s="2">
        <v>18</v>
      </c>
      <c r="BI60" s="2">
        <f t="shared" si="19"/>
        <v>20.5</v>
      </c>
      <c r="BL60" s="112">
        <f t="shared" si="0"/>
        <v>45822</v>
      </c>
      <c r="BM60" s="120"/>
      <c r="BN60" s="120"/>
      <c r="BO60" s="120"/>
      <c r="BP60" s="121"/>
      <c r="BR60" s="1" t="str">
        <f t="shared" si="1"/>
        <v>sábado</v>
      </c>
      <c r="BS60" s="113">
        <f t="shared" si="2"/>
        <v>45822</v>
      </c>
      <c r="BT60" s="114">
        <f t="shared" si="3"/>
        <v>0</v>
      </c>
      <c r="BU60" s="114">
        <f t="shared" si="4"/>
        <v>0</v>
      </c>
      <c r="BV60" s="114">
        <f t="shared" si="5"/>
        <v>0</v>
      </c>
      <c r="BW60" s="114">
        <f t="shared" si="6"/>
        <v>0</v>
      </c>
      <c r="BX60" s="115">
        <f t="shared" si="7"/>
        <v>0</v>
      </c>
      <c r="CC60" s="171">
        <f t="shared" si="8"/>
        <v>45822</v>
      </c>
      <c r="CD60" s="176"/>
      <c r="CE60" s="180"/>
      <c r="CF60" s="181"/>
      <c r="CG60" s="172"/>
      <c r="CH60" s="187"/>
      <c r="CI60" s="190"/>
      <c r="CK60" s="214"/>
      <c r="CL60" s="20"/>
      <c r="CM60" s="20"/>
      <c r="CN60" s="20"/>
      <c r="CO60" s="215"/>
      <c r="CP60" s="214"/>
      <c r="CQ60" s="215"/>
    </row>
    <row r="61" spans="1:95" x14ac:dyDescent="0.35">
      <c r="A61" s="3">
        <v>45823</v>
      </c>
      <c r="B61" s="2">
        <v>146.4</v>
      </c>
      <c r="C61" s="21">
        <v>67.900000000000006</v>
      </c>
      <c r="D61" s="21">
        <v>32.299999999999997</v>
      </c>
      <c r="E61" s="21">
        <v>28</v>
      </c>
      <c r="F61" s="2">
        <v>7</v>
      </c>
      <c r="H61" s="2">
        <v>28</v>
      </c>
      <c r="I61" s="2">
        <v>10.5</v>
      </c>
      <c r="J61" s="21">
        <v>42</v>
      </c>
      <c r="K61" s="6">
        <f t="shared" si="9"/>
        <v>80.5</v>
      </c>
      <c r="M61" s="2">
        <v>3</v>
      </c>
      <c r="N61" s="2">
        <v>35.200000000000003</v>
      </c>
      <c r="O61" s="6">
        <f t="shared" si="10"/>
        <v>38.200000000000003</v>
      </c>
      <c r="Q61" s="2">
        <v>20</v>
      </c>
      <c r="R61" s="2">
        <v>0</v>
      </c>
      <c r="S61" s="66">
        <v>17.899303</v>
      </c>
      <c r="T61" s="6">
        <f t="shared" si="11"/>
        <v>37.899303000000003</v>
      </c>
      <c r="V61" s="10"/>
      <c r="W61" s="2"/>
      <c r="X61" s="11"/>
      <c r="Y61" s="90">
        <v>5</v>
      </c>
      <c r="Z61" s="91">
        <v>13</v>
      </c>
      <c r="AA61" s="92">
        <f t="shared" si="15"/>
        <v>9</v>
      </c>
      <c r="AB61" s="10">
        <v>1</v>
      </c>
      <c r="AC61" s="2">
        <v>8</v>
      </c>
      <c r="AD61" s="11">
        <f t="shared" si="16"/>
        <v>4.5</v>
      </c>
      <c r="AF61" s="233">
        <v>222.28</v>
      </c>
      <c r="AG61" s="21">
        <f t="shared" si="21"/>
        <v>7.6599999999999966</v>
      </c>
      <c r="AH61" s="2">
        <v>215</v>
      </c>
      <c r="AI61" s="2">
        <v>235</v>
      </c>
      <c r="AJ61" s="32" t="s">
        <v>41</v>
      </c>
      <c r="AK61" s="230">
        <v>123.354769</v>
      </c>
      <c r="AL61" s="20">
        <f t="shared" si="22"/>
        <v>2.598899000000003</v>
      </c>
      <c r="AM61" s="23">
        <v>110</v>
      </c>
      <c r="AN61" s="23">
        <v>142</v>
      </c>
      <c r="AO61" s="31" t="s">
        <v>41</v>
      </c>
      <c r="AP61" s="45">
        <v>79.27</v>
      </c>
      <c r="AQ61" s="33">
        <v>73</v>
      </c>
      <c r="AR61" s="33">
        <v>84</v>
      </c>
      <c r="AS61" s="2">
        <v>14.21</v>
      </c>
      <c r="AT61" s="2">
        <v>12</v>
      </c>
      <c r="AU61" s="32">
        <v>17</v>
      </c>
      <c r="AV61" s="1">
        <v>51.65</v>
      </c>
      <c r="AW61" s="1">
        <v>0.8</v>
      </c>
      <c r="AY61" s="3">
        <f t="shared" si="20"/>
        <v>45458</v>
      </c>
      <c r="AZ61" s="15">
        <v>12180490</v>
      </c>
      <c r="BA61" s="15">
        <v>11997126</v>
      </c>
      <c r="BB61" s="15">
        <v>2177036</v>
      </c>
      <c r="BC61" s="15">
        <v>5073219</v>
      </c>
      <c r="BD61" s="16">
        <f t="shared" si="17"/>
        <v>19430745</v>
      </c>
      <c r="BE61" s="16">
        <f t="shared" si="18"/>
        <v>19430.744999999999</v>
      </c>
      <c r="BF61" s="14"/>
      <c r="BG61" s="2">
        <v>19</v>
      </c>
      <c r="BH61" s="2">
        <v>13</v>
      </c>
      <c r="BI61" s="2">
        <f t="shared" si="19"/>
        <v>16</v>
      </c>
      <c r="BL61" s="112">
        <f t="shared" si="0"/>
        <v>45823</v>
      </c>
      <c r="BM61" s="120"/>
      <c r="BN61" s="120"/>
      <c r="BO61" s="120"/>
      <c r="BP61" s="121"/>
      <c r="BR61" s="1" t="str">
        <f t="shared" si="1"/>
        <v>domingo</v>
      </c>
      <c r="BS61" s="113">
        <f t="shared" si="2"/>
        <v>45823</v>
      </c>
      <c r="BT61" s="114">
        <f t="shared" si="3"/>
        <v>0</v>
      </c>
      <c r="BU61" s="114">
        <f t="shared" si="4"/>
        <v>0</v>
      </c>
      <c r="BV61" s="114">
        <f t="shared" si="5"/>
        <v>0</v>
      </c>
      <c r="BW61" s="114">
        <f t="shared" si="6"/>
        <v>0</v>
      </c>
      <c r="BX61" s="115">
        <f t="shared" si="7"/>
        <v>0</v>
      </c>
      <c r="CC61" s="171">
        <f t="shared" si="8"/>
        <v>45823</v>
      </c>
      <c r="CD61" s="176"/>
      <c r="CE61" s="180"/>
      <c r="CF61" s="181"/>
      <c r="CG61" s="172"/>
      <c r="CH61" s="187"/>
      <c r="CI61" s="190"/>
      <c r="CK61" s="214"/>
      <c r="CL61" s="20"/>
      <c r="CM61" s="20"/>
      <c r="CN61" s="20"/>
      <c r="CO61" s="215"/>
      <c r="CP61" s="214"/>
      <c r="CQ61" s="215"/>
    </row>
    <row r="62" spans="1:95" x14ac:dyDescent="0.35">
      <c r="A62" s="3">
        <v>45824</v>
      </c>
      <c r="B62" s="2">
        <v>148.6</v>
      </c>
      <c r="C62" s="21">
        <v>68.2</v>
      </c>
      <c r="D62" s="21">
        <v>33.6</v>
      </c>
      <c r="E62" s="21">
        <v>30.9</v>
      </c>
      <c r="F62" s="2">
        <v>3.5</v>
      </c>
      <c r="H62" s="2">
        <v>27.9</v>
      </c>
      <c r="I62" s="2">
        <v>10.199999999999999</v>
      </c>
      <c r="J62" s="21">
        <v>41.2</v>
      </c>
      <c r="K62" s="6">
        <f t="shared" si="9"/>
        <v>79.3</v>
      </c>
      <c r="M62" s="2">
        <v>3.4</v>
      </c>
      <c r="N62" s="2">
        <v>33.6</v>
      </c>
      <c r="O62" s="6">
        <f t="shared" si="10"/>
        <v>37</v>
      </c>
      <c r="Q62" s="2">
        <v>19.5</v>
      </c>
      <c r="R62" s="2">
        <v>0</v>
      </c>
      <c r="S62" s="66">
        <v>17.835180000000001</v>
      </c>
      <c r="T62" s="6">
        <f t="shared" si="11"/>
        <v>37.335180000000001</v>
      </c>
      <c r="V62" s="10"/>
      <c r="W62" s="2"/>
      <c r="X62" s="11"/>
      <c r="Y62" s="90">
        <v>8</v>
      </c>
      <c r="Z62" s="91">
        <v>14</v>
      </c>
      <c r="AA62" s="92">
        <f t="shared" si="15"/>
        <v>11</v>
      </c>
      <c r="AB62" s="10">
        <v>1</v>
      </c>
      <c r="AC62" s="2">
        <v>6</v>
      </c>
      <c r="AD62" s="11">
        <f t="shared" si="16"/>
        <v>3.5</v>
      </c>
      <c r="AF62" s="233">
        <v>223.18</v>
      </c>
      <c r="AG62" s="21">
        <f t="shared" si="21"/>
        <v>0.90000000000000568</v>
      </c>
      <c r="AH62" s="2">
        <v>215</v>
      </c>
      <c r="AI62" s="2">
        <v>235</v>
      </c>
      <c r="AJ62" s="32" t="s">
        <v>41</v>
      </c>
      <c r="AK62" s="230">
        <v>128.69340299999999</v>
      </c>
      <c r="AL62" s="20">
        <f t="shared" si="22"/>
        <v>5.3386339999999848</v>
      </c>
      <c r="AM62" s="23">
        <v>110</v>
      </c>
      <c r="AN62" s="23">
        <v>142</v>
      </c>
      <c r="AO62" s="31" t="s">
        <v>41</v>
      </c>
      <c r="AP62" s="45">
        <v>83.64</v>
      </c>
      <c r="AQ62" s="33">
        <v>73</v>
      </c>
      <c r="AR62" s="33">
        <v>84</v>
      </c>
      <c r="AS62" s="2">
        <v>14.41</v>
      </c>
      <c r="AT62" s="2">
        <v>12</v>
      </c>
      <c r="AU62" s="32">
        <v>17</v>
      </c>
      <c r="AV62" s="1">
        <v>33.53</v>
      </c>
      <c r="AW62" s="1">
        <v>0.9</v>
      </c>
      <c r="AY62" s="3">
        <f t="shared" si="20"/>
        <v>45459</v>
      </c>
      <c r="AZ62" s="15">
        <v>12397577</v>
      </c>
      <c r="BA62" s="15">
        <v>12903172</v>
      </c>
      <c r="BB62" s="15">
        <v>3011324</v>
      </c>
      <c r="BC62" s="15">
        <v>5031427</v>
      </c>
      <c r="BD62" s="16">
        <f t="shared" si="17"/>
        <v>20440328</v>
      </c>
      <c r="BE62" s="16">
        <f t="shared" si="18"/>
        <v>20440.328000000001</v>
      </c>
      <c r="BF62" s="14"/>
      <c r="BG62" s="2">
        <v>16</v>
      </c>
      <c r="BH62" s="2">
        <v>14</v>
      </c>
      <c r="BI62" s="2">
        <f t="shared" si="19"/>
        <v>15</v>
      </c>
      <c r="BL62" s="112">
        <f t="shared" si="0"/>
        <v>45824</v>
      </c>
      <c r="BM62" s="120"/>
      <c r="BN62" s="120"/>
      <c r="BO62" s="120"/>
      <c r="BP62" s="121"/>
      <c r="BR62" s="1" t="str">
        <f t="shared" si="1"/>
        <v>lunes</v>
      </c>
      <c r="BS62" s="113">
        <f t="shared" si="2"/>
        <v>45824</v>
      </c>
      <c r="BT62" s="114">
        <f t="shared" si="3"/>
        <v>0</v>
      </c>
      <c r="BU62" s="114">
        <f t="shared" si="4"/>
        <v>0</v>
      </c>
      <c r="BV62" s="114">
        <f t="shared" si="5"/>
        <v>0</v>
      </c>
      <c r="BW62" s="114">
        <f t="shared" si="6"/>
        <v>0</v>
      </c>
      <c r="BX62" s="115">
        <f t="shared" si="7"/>
        <v>0</v>
      </c>
      <c r="CC62" s="171">
        <f t="shared" si="8"/>
        <v>45824</v>
      </c>
      <c r="CD62" s="176"/>
      <c r="CE62" s="180"/>
      <c r="CF62" s="181"/>
      <c r="CG62" s="172"/>
      <c r="CH62" s="187"/>
      <c r="CI62" s="190"/>
      <c r="CK62" s="214"/>
      <c r="CL62" s="20"/>
      <c r="CM62" s="20"/>
      <c r="CN62" s="20"/>
      <c r="CO62" s="215"/>
      <c r="CP62" s="214"/>
      <c r="CQ62" s="215"/>
    </row>
    <row r="63" spans="1:95" x14ac:dyDescent="0.35">
      <c r="A63" s="3">
        <v>45825</v>
      </c>
      <c r="B63" s="2">
        <v>164.8</v>
      </c>
      <c r="C63" s="21">
        <v>73.599999999999994</v>
      </c>
      <c r="D63" s="21">
        <v>35.6</v>
      </c>
      <c r="E63" s="21">
        <v>39.6</v>
      </c>
      <c r="F63" s="2">
        <v>3.9</v>
      </c>
      <c r="H63" s="2">
        <v>27.8</v>
      </c>
      <c r="I63" s="2">
        <v>10.199999999999999</v>
      </c>
      <c r="J63" s="21">
        <v>42.1</v>
      </c>
      <c r="K63" s="6">
        <f t="shared" si="9"/>
        <v>80.099999999999994</v>
      </c>
      <c r="M63" s="2">
        <v>5.4</v>
      </c>
      <c r="N63" s="2">
        <v>33.5</v>
      </c>
      <c r="O63" s="6">
        <f t="shared" si="10"/>
        <v>38.9</v>
      </c>
      <c r="Q63" s="2">
        <v>21.6</v>
      </c>
      <c r="R63" s="2">
        <v>0</v>
      </c>
      <c r="S63" s="66">
        <v>18.126940000000001</v>
      </c>
      <c r="T63" s="6">
        <f t="shared" si="11"/>
        <v>39.726939999999999</v>
      </c>
      <c r="V63" s="10"/>
      <c r="W63" s="2"/>
      <c r="X63" s="11"/>
      <c r="Y63" s="90">
        <v>9</v>
      </c>
      <c r="Z63" s="91">
        <v>20</v>
      </c>
      <c r="AA63" s="92">
        <f t="shared" si="15"/>
        <v>14.5</v>
      </c>
      <c r="AB63" s="10">
        <v>0</v>
      </c>
      <c r="AC63" s="2">
        <v>6</v>
      </c>
      <c r="AD63" s="11">
        <f t="shared" si="16"/>
        <v>3</v>
      </c>
      <c r="AF63" s="233">
        <v>217.68</v>
      </c>
      <c r="AG63" s="21">
        <f t="shared" si="21"/>
        <v>-5.5</v>
      </c>
      <c r="AH63" s="2">
        <v>215</v>
      </c>
      <c r="AI63" s="2">
        <v>235</v>
      </c>
      <c r="AJ63" s="32" t="s">
        <v>41</v>
      </c>
      <c r="AK63" s="230">
        <v>127.24896</v>
      </c>
      <c r="AL63" s="20">
        <f t="shared" si="22"/>
        <v>-1.4444429999999926</v>
      </c>
      <c r="AM63" s="23">
        <v>110</v>
      </c>
      <c r="AN63" s="23">
        <v>142</v>
      </c>
      <c r="AO63" s="31" t="s">
        <v>41</v>
      </c>
      <c r="AP63" s="45">
        <v>81.56</v>
      </c>
      <c r="AQ63" s="33">
        <v>73</v>
      </c>
      <c r="AR63" s="33">
        <v>84</v>
      </c>
      <c r="AS63" s="2">
        <v>13.99</v>
      </c>
      <c r="AT63" s="2">
        <v>12</v>
      </c>
      <c r="AU63" s="32">
        <v>17</v>
      </c>
      <c r="AV63" s="1">
        <v>39.659999999999997</v>
      </c>
      <c r="AW63" s="1">
        <v>2.9</v>
      </c>
      <c r="AY63" s="3">
        <f t="shared" si="20"/>
        <v>45460</v>
      </c>
      <c r="AZ63" s="15">
        <v>12729501</v>
      </c>
      <c r="BA63" s="15">
        <v>12247570</v>
      </c>
      <c r="BB63" s="15">
        <v>7030341</v>
      </c>
      <c r="BC63" s="15">
        <v>4979093</v>
      </c>
      <c r="BD63" s="16">
        <f t="shared" si="17"/>
        <v>24738935</v>
      </c>
      <c r="BE63" s="16">
        <f t="shared" si="18"/>
        <v>24738.935000000001</v>
      </c>
      <c r="BF63" s="14"/>
      <c r="BG63" s="2">
        <v>16</v>
      </c>
      <c r="BH63" s="2">
        <v>13</v>
      </c>
      <c r="BI63" s="2">
        <f t="shared" si="19"/>
        <v>14.5</v>
      </c>
      <c r="BL63" s="112">
        <f t="shared" si="0"/>
        <v>45825</v>
      </c>
      <c r="BM63" s="120"/>
      <c r="BN63" s="120"/>
      <c r="BO63" s="120"/>
      <c r="BP63" s="121"/>
      <c r="BR63" s="1" t="str">
        <f t="shared" si="1"/>
        <v>martes</v>
      </c>
      <c r="BS63" s="113">
        <f t="shared" si="2"/>
        <v>45825</v>
      </c>
      <c r="BT63" s="114">
        <f t="shared" si="3"/>
        <v>0</v>
      </c>
      <c r="BU63" s="114">
        <f t="shared" si="4"/>
        <v>0</v>
      </c>
      <c r="BV63" s="114">
        <f t="shared" si="5"/>
        <v>0</v>
      </c>
      <c r="BW63" s="114">
        <f t="shared" si="6"/>
        <v>0</v>
      </c>
      <c r="BX63" s="115">
        <f t="shared" si="7"/>
        <v>0</v>
      </c>
      <c r="CC63" s="171">
        <f t="shared" si="8"/>
        <v>45825</v>
      </c>
      <c r="CD63" s="176"/>
      <c r="CE63" s="180"/>
      <c r="CF63" s="181"/>
      <c r="CG63" s="172"/>
      <c r="CH63" s="187"/>
      <c r="CI63" s="190"/>
      <c r="CK63" s="214"/>
      <c r="CL63" s="20"/>
      <c r="CM63" s="20"/>
      <c r="CN63" s="20"/>
      <c r="CO63" s="215"/>
      <c r="CP63" s="214"/>
      <c r="CQ63" s="215"/>
    </row>
    <row r="64" spans="1:95" x14ac:dyDescent="0.35">
      <c r="A64" s="3">
        <v>45826</v>
      </c>
      <c r="B64" s="2">
        <v>168.9</v>
      </c>
      <c r="C64" s="21">
        <v>75.900000000000006</v>
      </c>
      <c r="D64" s="21">
        <v>35.6</v>
      </c>
      <c r="E64" s="21">
        <v>39.5</v>
      </c>
      <c r="F64" s="2">
        <v>6.7</v>
      </c>
      <c r="H64" s="2">
        <v>27.8</v>
      </c>
      <c r="I64" s="2">
        <v>10.199999999999999</v>
      </c>
      <c r="J64" s="21">
        <v>43.5</v>
      </c>
      <c r="K64" s="6">
        <f t="shared" si="9"/>
        <v>81.5</v>
      </c>
      <c r="M64" s="2">
        <v>6.5</v>
      </c>
      <c r="N64" s="2">
        <v>35</v>
      </c>
      <c r="O64" s="6">
        <f t="shared" si="10"/>
        <v>41.5</v>
      </c>
      <c r="Q64" s="2">
        <v>23.2</v>
      </c>
      <c r="R64" s="2">
        <v>0</v>
      </c>
      <c r="S64" s="66">
        <v>20.074158000000001</v>
      </c>
      <c r="T64" s="6">
        <f t="shared" si="11"/>
        <v>43.274158</v>
      </c>
      <c r="V64" s="10"/>
      <c r="W64" s="2"/>
      <c r="X64" s="11"/>
      <c r="Y64" s="90">
        <v>7</v>
      </c>
      <c r="Z64" s="91">
        <v>17</v>
      </c>
      <c r="AA64" s="92">
        <f t="shared" si="15"/>
        <v>12</v>
      </c>
      <c r="AB64" s="10">
        <v>1</v>
      </c>
      <c r="AC64" s="2">
        <v>6</v>
      </c>
      <c r="AD64" s="11">
        <f t="shared" si="16"/>
        <v>3.5</v>
      </c>
      <c r="AF64" s="233">
        <v>218.39</v>
      </c>
      <c r="AG64" s="21">
        <f t="shared" si="21"/>
        <v>0.70999999999997954</v>
      </c>
      <c r="AH64" s="2">
        <v>215</v>
      </c>
      <c r="AI64" s="2">
        <v>235</v>
      </c>
      <c r="AJ64" s="32" t="s">
        <v>41</v>
      </c>
      <c r="AK64" s="230">
        <v>124.06787</v>
      </c>
      <c r="AL64" s="20">
        <f t="shared" si="22"/>
        <v>-3.1810899999999975</v>
      </c>
      <c r="AM64" s="23">
        <v>110</v>
      </c>
      <c r="AN64" s="23">
        <v>142</v>
      </c>
      <c r="AO64" s="31" t="s">
        <v>41</v>
      </c>
      <c r="AP64" s="45">
        <v>76.709999999999994</v>
      </c>
      <c r="AQ64" s="33">
        <v>73</v>
      </c>
      <c r="AR64" s="33">
        <v>84</v>
      </c>
      <c r="AS64" s="2">
        <v>13.32</v>
      </c>
      <c r="AT64" s="2">
        <v>12</v>
      </c>
      <c r="AU64" s="32">
        <v>17</v>
      </c>
      <c r="AV64" s="1">
        <v>49.08</v>
      </c>
      <c r="AW64" s="1">
        <v>4</v>
      </c>
      <c r="AY64" s="3">
        <f t="shared" si="20"/>
        <v>45461</v>
      </c>
      <c r="AZ64" s="15">
        <v>12510215</v>
      </c>
      <c r="BA64" s="15">
        <v>13175482</v>
      </c>
      <c r="BB64" s="15">
        <v>12037716</v>
      </c>
      <c r="BC64" s="15">
        <v>4981998</v>
      </c>
      <c r="BD64" s="16">
        <f t="shared" si="17"/>
        <v>29529929</v>
      </c>
      <c r="BE64" s="16">
        <f t="shared" si="18"/>
        <v>29529.929</v>
      </c>
      <c r="BF64" s="14"/>
      <c r="BG64" s="2">
        <v>17</v>
      </c>
      <c r="BH64" s="2">
        <v>15</v>
      </c>
      <c r="BI64" s="2">
        <f t="shared" si="19"/>
        <v>16</v>
      </c>
      <c r="BL64" s="112">
        <f t="shared" si="0"/>
        <v>45826</v>
      </c>
      <c r="BM64" s="120"/>
      <c r="BN64" s="120"/>
      <c r="BO64" s="120"/>
      <c r="BP64" s="121"/>
      <c r="BR64" s="1" t="str">
        <f t="shared" si="1"/>
        <v>miércoles</v>
      </c>
      <c r="BS64" s="113">
        <f t="shared" si="2"/>
        <v>45826</v>
      </c>
      <c r="BT64" s="114">
        <f t="shared" si="3"/>
        <v>0</v>
      </c>
      <c r="BU64" s="114">
        <f t="shared" si="4"/>
        <v>0</v>
      </c>
      <c r="BV64" s="114">
        <f t="shared" si="5"/>
        <v>0</v>
      </c>
      <c r="BW64" s="114">
        <f t="shared" si="6"/>
        <v>0</v>
      </c>
      <c r="BX64" s="115">
        <f t="shared" si="7"/>
        <v>0</v>
      </c>
      <c r="CC64" s="171">
        <f t="shared" si="8"/>
        <v>45826</v>
      </c>
      <c r="CD64" s="176"/>
      <c r="CE64" s="180"/>
      <c r="CF64" s="181"/>
      <c r="CG64" s="172"/>
      <c r="CH64" s="187"/>
      <c r="CI64" s="190"/>
      <c r="CK64" s="214"/>
      <c r="CL64" s="20"/>
      <c r="CM64" s="20"/>
      <c r="CN64" s="20"/>
      <c r="CO64" s="215"/>
      <c r="CP64" s="214"/>
      <c r="CQ64" s="215"/>
    </row>
    <row r="65" spans="1:95" x14ac:dyDescent="0.35">
      <c r="A65" s="3">
        <v>45827</v>
      </c>
      <c r="B65" s="2">
        <v>161.6</v>
      </c>
      <c r="C65" s="21">
        <v>72.900000000000006</v>
      </c>
      <c r="D65" s="21">
        <v>34.5</v>
      </c>
      <c r="E65" s="21">
        <v>34.799999999999997</v>
      </c>
      <c r="F65" s="2">
        <v>6.8</v>
      </c>
      <c r="H65" s="2">
        <v>27.8</v>
      </c>
      <c r="I65" s="2">
        <v>10</v>
      </c>
      <c r="J65" s="21">
        <v>43.3</v>
      </c>
      <c r="K65" s="6">
        <f t="shared" si="9"/>
        <v>81.099999999999994</v>
      </c>
      <c r="M65" s="2">
        <v>3.8</v>
      </c>
      <c r="N65" s="2">
        <v>35.6</v>
      </c>
      <c r="O65" s="6">
        <f t="shared" si="10"/>
        <v>39.4</v>
      </c>
      <c r="Q65" s="2">
        <v>22.1</v>
      </c>
      <c r="R65" s="2">
        <v>0</v>
      </c>
      <c r="S65" s="66">
        <v>19.858519999999999</v>
      </c>
      <c r="T65" s="6">
        <f t="shared" si="11"/>
        <v>41.95852</v>
      </c>
      <c r="V65" s="10"/>
      <c r="W65" s="2"/>
      <c r="X65" s="11"/>
      <c r="Y65" s="90">
        <v>7</v>
      </c>
      <c r="Z65" s="91">
        <v>15</v>
      </c>
      <c r="AA65" s="92">
        <f t="shared" si="15"/>
        <v>11</v>
      </c>
      <c r="AB65" s="10">
        <v>1</v>
      </c>
      <c r="AC65" s="2">
        <v>10</v>
      </c>
      <c r="AD65" s="11">
        <f t="shared" si="16"/>
        <v>5.5</v>
      </c>
      <c r="AF65" s="233">
        <v>219.01</v>
      </c>
      <c r="AG65" s="21">
        <f t="shared" si="21"/>
        <v>0.62000000000000455</v>
      </c>
      <c r="AH65" s="2">
        <v>215</v>
      </c>
      <c r="AI65" s="2">
        <v>235</v>
      </c>
      <c r="AJ65" s="32" t="s">
        <v>41</v>
      </c>
      <c r="AK65" s="230">
        <v>124.21643</v>
      </c>
      <c r="AL65" s="20">
        <f t="shared" si="22"/>
        <v>0.14856000000000336</v>
      </c>
      <c r="AM65" s="23">
        <v>110</v>
      </c>
      <c r="AN65" s="23">
        <v>142</v>
      </c>
      <c r="AO65" s="31" t="s">
        <v>41</v>
      </c>
      <c r="AP65" s="45">
        <v>78.099999999999994</v>
      </c>
      <c r="AQ65" s="33">
        <v>73</v>
      </c>
      <c r="AR65" s="33">
        <v>84</v>
      </c>
      <c r="AS65" s="2">
        <v>12.88</v>
      </c>
      <c r="AT65" s="2">
        <v>12</v>
      </c>
      <c r="AU65" s="32">
        <v>17</v>
      </c>
      <c r="AV65" s="1">
        <v>28.66</v>
      </c>
      <c r="AW65" s="1">
        <v>1.5</v>
      </c>
      <c r="AY65" s="3">
        <f t="shared" si="20"/>
        <v>45462</v>
      </c>
      <c r="AZ65" s="15">
        <v>12781182</v>
      </c>
      <c r="BA65" s="15">
        <v>12512517</v>
      </c>
      <c r="BB65" s="15">
        <v>13050401</v>
      </c>
      <c r="BC65" s="15">
        <v>4989473</v>
      </c>
      <c r="BD65" s="16">
        <f t="shared" si="17"/>
        <v>30821056</v>
      </c>
      <c r="BE65" s="16">
        <f t="shared" si="18"/>
        <v>30821.056</v>
      </c>
      <c r="BF65" s="14"/>
      <c r="BG65" s="2">
        <v>18</v>
      </c>
      <c r="BH65" s="2">
        <v>15</v>
      </c>
      <c r="BI65" s="2">
        <f t="shared" si="19"/>
        <v>16.5</v>
      </c>
      <c r="BL65" s="112">
        <f t="shared" si="0"/>
        <v>45827</v>
      </c>
      <c r="BM65" s="120"/>
      <c r="BN65" s="120"/>
      <c r="BO65" s="120"/>
      <c r="BP65" s="121"/>
      <c r="BR65" s="1" t="str">
        <f t="shared" si="1"/>
        <v>jueves</v>
      </c>
      <c r="BS65" s="113">
        <f t="shared" si="2"/>
        <v>45827</v>
      </c>
      <c r="BT65" s="114">
        <f t="shared" si="3"/>
        <v>0</v>
      </c>
      <c r="BU65" s="114">
        <f t="shared" si="4"/>
        <v>0</v>
      </c>
      <c r="BV65" s="114">
        <f t="shared" si="5"/>
        <v>0</v>
      </c>
      <c r="BW65" s="114">
        <f t="shared" si="6"/>
        <v>0</v>
      </c>
      <c r="BX65" s="115">
        <f t="shared" si="7"/>
        <v>0</v>
      </c>
      <c r="CC65" s="171">
        <f t="shared" si="8"/>
        <v>45827</v>
      </c>
      <c r="CD65" s="176"/>
      <c r="CE65" s="180"/>
      <c r="CF65" s="181"/>
      <c r="CG65" s="172"/>
      <c r="CH65" s="187"/>
      <c r="CI65" s="190"/>
      <c r="CK65" s="214"/>
      <c r="CL65" s="20"/>
      <c r="CM65" s="20"/>
      <c r="CN65" s="20"/>
      <c r="CO65" s="215"/>
      <c r="CP65" s="214"/>
      <c r="CQ65" s="215"/>
    </row>
    <row r="66" spans="1:95" x14ac:dyDescent="0.35">
      <c r="A66" s="3">
        <v>45828</v>
      </c>
      <c r="B66" s="2">
        <v>157.30000000000001</v>
      </c>
      <c r="C66" s="21">
        <v>68.400000000000006</v>
      </c>
      <c r="D66" s="21">
        <v>33.1</v>
      </c>
      <c r="E66" s="21">
        <v>34.700000000000003</v>
      </c>
      <c r="F66" s="2">
        <v>7</v>
      </c>
      <c r="H66" s="2">
        <v>27.9</v>
      </c>
      <c r="I66" s="2">
        <v>10.1</v>
      </c>
      <c r="J66" s="21">
        <v>42.9</v>
      </c>
      <c r="K66" s="6">
        <f t="shared" si="9"/>
        <v>80.900000000000006</v>
      </c>
      <c r="M66" s="2">
        <v>3.6</v>
      </c>
      <c r="N66" s="2">
        <v>35.200000000000003</v>
      </c>
      <c r="O66" s="6">
        <f t="shared" si="10"/>
        <v>38.800000000000004</v>
      </c>
      <c r="Q66" s="2">
        <v>20.399999999999999</v>
      </c>
      <c r="R66" s="2">
        <v>0</v>
      </c>
      <c r="S66" s="66">
        <v>19.009260000000001</v>
      </c>
      <c r="T66" s="6">
        <f t="shared" si="11"/>
        <v>39.409260000000003</v>
      </c>
      <c r="V66" s="10"/>
      <c r="W66" s="2"/>
      <c r="X66" s="11"/>
      <c r="Y66" s="90">
        <v>8</v>
      </c>
      <c r="Z66" s="91">
        <v>18</v>
      </c>
      <c r="AA66" s="92">
        <f t="shared" si="15"/>
        <v>13</v>
      </c>
      <c r="AB66" s="10">
        <v>3</v>
      </c>
      <c r="AC66" s="2">
        <v>10</v>
      </c>
      <c r="AD66" s="11">
        <f t="shared" si="16"/>
        <v>6.5</v>
      </c>
      <c r="AF66" s="233">
        <v>220.8</v>
      </c>
      <c r="AG66" s="21">
        <f t="shared" si="21"/>
        <v>1.7900000000000205</v>
      </c>
      <c r="AH66" s="2">
        <v>215</v>
      </c>
      <c r="AI66" s="2">
        <v>235</v>
      </c>
      <c r="AJ66" s="32" t="s">
        <v>41</v>
      </c>
      <c r="AK66" s="230">
        <v>124.14756</v>
      </c>
      <c r="AL66" s="20">
        <f t="shared" si="22"/>
        <v>-6.8870000000003984E-2</v>
      </c>
      <c r="AM66" s="23">
        <v>110</v>
      </c>
      <c r="AN66" s="23">
        <v>142</v>
      </c>
      <c r="AO66" s="31" t="s">
        <v>41</v>
      </c>
      <c r="AP66" s="45">
        <v>79.03</v>
      </c>
      <c r="AQ66" s="33">
        <v>73</v>
      </c>
      <c r="AR66" s="33">
        <v>84</v>
      </c>
      <c r="AS66" s="2">
        <v>12.71</v>
      </c>
      <c r="AT66" s="2">
        <v>12</v>
      </c>
      <c r="AU66" s="32">
        <v>17</v>
      </c>
      <c r="AV66" s="1">
        <v>63.54</v>
      </c>
      <c r="AW66" s="1">
        <v>1.1000000000000001</v>
      </c>
      <c r="AY66" s="3">
        <f t="shared" si="20"/>
        <v>45463</v>
      </c>
      <c r="AZ66" s="15">
        <v>13006514</v>
      </c>
      <c r="BA66" s="15">
        <v>13149043</v>
      </c>
      <c r="BB66" s="15">
        <v>15005634</v>
      </c>
      <c r="BC66" s="15">
        <v>4967346</v>
      </c>
      <c r="BD66" s="16">
        <f t="shared" si="17"/>
        <v>32979494</v>
      </c>
      <c r="BE66" s="16">
        <f t="shared" si="18"/>
        <v>32979.493999999999</v>
      </c>
      <c r="BF66" s="14"/>
      <c r="BG66" s="2">
        <v>15</v>
      </c>
      <c r="BH66" s="2">
        <v>9</v>
      </c>
      <c r="BI66" s="2">
        <f t="shared" si="19"/>
        <v>12</v>
      </c>
      <c r="BL66" s="112">
        <f t="shared" si="0"/>
        <v>45828</v>
      </c>
      <c r="BM66" s="120"/>
      <c r="BN66" s="120"/>
      <c r="BO66" s="120"/>
      <c r="BP66" s="121"/>
      <c r="BR66" s="1" t="str">
        <f t="shared" si="1"/>
        <v>viernes</v>
      </c>
      <c r="BS66" s="113">
        <f t="shared" si="2"/>
        <v>45828</v>
      </c>
      <c r="BT66" s="114">
        <f t="shared" si="3"/>
        <v>0</v>
      </c>
      <c r="BU66" s="114">
        <f t="shared" si="4"/>
        <v>0</v>
      </c>
      <c r="BV66" s="114">
        <f t="shared" si="5"/>
        <v>0</v>
      </c>
      <c r="BW66" s="114">
        <f t="shared" si="6"/>
        <v>0</v>
      </c>
      <c r="BX66" s="115">
        <f t="shared" si="7"/>
        <v>0</v>
      </c>
      <c r="CC66" s="171">
        <f t="shared" si="8"/>
        <v>45828</v>
      </c>
      <c r="CD66" s="176"/>
      <c r="CE66" s="180"/>
      <c r="CF66" s="181"/>
      <c r="CG66" s="172"/>
      <c r="CH66" s="187"/>
      <c r="CI66" s="190"/>
      <c r="CK66" s="214"/>
      <c r="CL66" s="20"/>
      <c r="CM66" s="20"/>
      <c r="CN66" s="20"/>
      <c r="CO66" s="215"/>
      <c r="CP66" s="214"/>
      <c r="CQ66" s="215"/>
    </row>
    <row r="67" spans="1:95" x14ac:dyDescent="0.35">
      <c r="A67" s="3">
        <v>45829</v>
      </c>
      <c r="B67" s="2">
        <v>154.9</v>
      </c>
      <c r="C67" s="21">
        <v>68.2</v>
      </c>
      <c r="D67" s="21">
        <v>32.700000000000003</v>
      </c>
      <c r="E67" s="21">
        <v>32.799999999999997</v>
      </c>
      <c r="F67" s="2">
        <v>7.8</v>
      </c>
      <c r="H67" s="2">
        <v>28</v>
      </c>
      <c r="I67" s="2">
        <v>9.8000000000000007</v>
      </c>
      <c r="J67" s="21">
        <v>42.5</v>
      </c>
      <c r="K67" s="6">
        <f t="shared" si="9"/>
        <v>80.3</v>
      </c>
      <c r="M67" s="2">
        <v>4.3</v>
      </c>
      <c r="N67" s="2">
        <v>35.200000000000003</v>
      </c>
      <c r="O67" s="6">
        <f t="shared" si="10"/>
        <v>39.5</v>
      </c>
      <c r="Q67" s="2">
        <v>19.899999999999999</v>
      </c>
      <c r="R67" s="2">
        <v>0</v>
      </c>
      <c r="S67" s="66">
        <v>16.955376000000001</v>
      </c>
      <c r="T67" s="6">
        <f t="shared" si="11"/>
        <v>36.855376</v>
      </c>
      <c r="V67" s="10"/>
      <c r="W67" s="2"/>
      <c r="X67" s="11"/>
      <c r="Y67" s="90">
        <v>8</v>
      </c>
      <c r="Z67" s="91">
        <v>17</v>
      </c>
      <c r="AA67" s="92">
        <f t="shared" si="15"/>
        <v>12.5</v>
      </c>
      <c r="AB67" s="10">
        <v>1</v>
      </c>
      <c r="AC67" s="2">
        <v>7</v>
      </c>
      <c r="AD67" s="11">
        <f t="shared" si="16"/>
        <v>4</v>
      </c>
      <c r="AF67" s="233">
        <v>222.6</v>
      </c>
      <c r="AG67" s="21">
        <f t="shared" si="21"/>
        <v>1.7999999999999829</v>
      </c>
      <c r="AH67" s="2">
        <v>215</v>
      </c>
      <c r="AI67" s="2">
        <v>235</v>
      </c>
      <c r="AJ67" s="32" t="s">
        <v>41</v>
      </c>
      <c r="AK67" s="230">
        <v>124.212942</v>
      </c>
      <c r="AL67" s="20">
        <f t="shared" si="22"/>
        <v>6.5381999999999607E-2</v>
      </c>
      <c r="AM67" s="23">
        <v>110</v>
      </c>
      <c r="AN67" s="23">
        <v>142</v>
      </c>
      <c r="AO67" s="31" t="s">
        <v>41</v>
      </c>
      <c r="AP67" s="45">
        <v>80.11</v>
      </c>
      <c r="AQ67" s="33">
        <v>73</v>
      </c>
      <c r="AR67" s="33">
        <v>84</v>
      </c>
      <c r="AS67" s="2">
        <v>12.69</v>
      </c>
      <c r="AT67" s="2">
        <v>12</v>
      </c>
      <c r="AU67" s="32">
        <v>17</v>
      </c>
      <c r="AV67" s="1">
        <v>43.42</v>
      </c>
      <c r="AW67" s="1">
        <v>2.1</v>
      </c>
      <c r="AY67" s="3">
        <f t="shared" si="20"/>
        <v>45464</v>
      </c>
      <c r="AZ67" s="15">
        <v>13020495</v>
      </c>
      <c r="BA67" s="15">
        <v>12786166</v>
      </c>
      <c r="BB67" s="15">
        <v>17642595</v>
      </c>
      <c r="BC67" s="15">
        <v>4965705</v>
      </c>
      <c r="BD67" s="16">
        <f t="shared" si="17"/>
        <v>35628795</v>
      </c>
      <c r="BE67" s="16">
        <f t="shared" si="18"/>
        <v>35628.794999999998</v>
      </c>
      <c r="BF67" s="14"/>
      <c r="BG67" s="2">
        <v>18</v>
      </c>
      <c r="BH67" s="2">
        <v>13</v>
      </c>
      <c r="BI67" s="2">
        <f t="shared" si="19"/>
        <v>15.5</v>
      </c>
      <c r="BL67" s="112">
        <f t="shared" si="0"/>
        <v>45829</v>
      </c>
      <c r="BM67" s="120"/>
      <c r="BN67" s="120"/>
      <c r="BO67" s="120"/>
      <c r="BP67" s="121"/>
      <c r="BR67" s="1" t="str">
        <f t="shared" si="1"/>
        <v>sábado</v>
      </c>
      <c r="BS67" s="113">
        <f t="shared" si="2"/>
        <v>45829</v>
      </c>
      <c r="BT67" s="114">
        <f t="shared" si="3"/>
        <v>0</v>
      </c>
      <c r="BU67" s="114">
        <f t="shared" si="4"/>
        <v>0</v>
      </c>
      <c r="BV67" s="114">
        <f t="shared" si="5"/>
        <v>0</v>
      </c>
      <c r="BW67" s="114">
        <f t="shared" si="6"/>
        <v>0</v>
      </c>
      <c r="BX67" s="115">
        <f t="shared" si="7"/>
        <v>0</v>
      </c>
      <c r="CC67" s="171">
        <f t="shared" si="8"/>
        <v>45829</v>
      </c>
      <c r="CD67" s="176"/>
      <c r="CE67" s="180"/>
      <c r="CF67" s="181"/>
      <c r="CG67" s="172"/>
      <c r="CH67" s="187"/>
      <c r="CI67" s="190"/>
      <c r="CK67" s="214"/>
      <c r="CL67" s="20"/>
      <c r="CM67" s="20"/>
      <c r="CN67" s="20"/>
      <c r="CO67" s="215"/>
      <c r="CP67" s="214"/>
      <c r="CQ67" s="215"/>
    </row>
    <row r="68" spans="1:95" x14ac:dyDescent="0.35">
      <c r="A68" s="3">
        <v>45830</v>
      </c>
      <c r="B68" s="2">
        <v>154.19999999999999</v>
      </c>
      <c r="C68" s="21">
        <v>71.400000000000006</v>
      </c>
      <c r="D68" s="21">
        <v>32.5</v>
      </c>
      <c r="E68" s="21">
        <v>29.4</v>
      </c>
      <c r="F68" s="2">
        <v>7.2</v>
      </c>
      <c r="H68" s="2">
        <v>27.5</v>
      </c>
      <c r="I68" s="2">
        <v>9.9</v>
      </c>
      <c r="J68" s="21">
        <v>42.4</v>
      </c>
      <c r="K68" s="6">
        <f t="shared" si="9"/>
        <v>79.8</v>
      </c>
      <c r="M68" s="2">
        <v>5.5</v>
      </c>
      <c r="N68" s="2">
        <v>35.799999999999997</v>
      </c>
      <c r="O68" s="6">
        <f t="shared" si="10"/>
        <v>41.3</v>
      </c>
      <c r="Q68" s="2">
        <v>20.8</v>
      </c>
      <c r="R68" s="2">
        <v>0</v>
      </c>
      <c r="S68" s="66">
        <v>18.018619999999999</v>
      </c>
      <c r="T68" s="6">
        <f t="shared" si="11"/>
        <v>38.818619999999996</v>
      </c>
      <c r="V68" s="10"/>
      <c r="W68" s="2"/>
      <c r="X68" s="11"/>
      <c r="Y68" s="90">
        <v>6</v>
      </c>
      <c r="Z68" s="91">
        <v>15</v>
      </c>
      <c r="AA68" s="92">
        <f t="shared" si="15"/>
        <v>10.5</v>
      </c>
      <c r="AB68" s="10">
        <v>-3</v>
      </c>
      <c r="AC68" s="2">
        <v>4</v>
      </c>
      <c r="AD68" s="11">
        <f t="shared" si="16"/>
        <v>0.5</v>
      </c>
      <c r="AF68" s="233">
        <v>224.81</v>
      </c>
      <c r="AG68" s="21">
        <f t="shared" si="21"/>
        <v>2.210000000000008</v>
      </c>
      <c r="AH68" s="2">
        <v>215</v>
      </c>
      <c r="AI68" s="2">
        <v>235</v>
      </c>
      <c r="AJ68" s="32" t="s">
        <v>41</v>
      </c>
      <c r="AK68" s="230">
        <v>127.91149</v>
      </c>
      <c r="AL68" s="20">
        <f t="shared" si="22"/>
        <v>3.6985480000000024</v>
      </c>
      <c r="AM68" s="23">
        <v>110</v>
      </c>
      <c r="AN68" s="23">
        <v>142</v>
      </c>
      <c r="AO68" s="31" t="s">
        <v>41</v>
      </c>
      <c r="AP68" s="45">
        <v>80.97</v>
      </c>
      <c r="AQ68" s="33">
        <v>73</v>
      </c>
      <c r="AR68" s="33">
        <v>84</v>
      </c>
      <c r="AS68" s="2">
        <v>13.02</v>
      </c>
      <c r="AT68" s="2">
        <v>12</v>
      </c>
      <c r="AU68" s="32">
        <v>17</v>
      </c>
      <c r="AV68" s="1">
        <v>26.3</v>
      </c>
      <c r="AW68" s="1">
        <v>3.4</v>
      </c>
      <c r="AY68" s="3">
        <f t="shared" si="20"/>
        <v>45465</v>
      </c>
      <c r="AZ68" s="15">
        <v>12784627</v>
      </c>
      <c r="BA68" s="15">
        <v>12662884</v>
      </c>
      <c r="BB68" s="15">
        <v>18068299</v>
      </c>
      <c r="BC68" s="15">
        <v>4962050</v>
      </c>
      <c r="BD68" s="16">
        <f t="shared" si="17"/>
        <v>35814976</v>
      </c>
      <c r="BE68" s="16">
        <f t="shared" si="18"/>
        <v>35814.976000000002</v>
      </c>
      <c r="BF68" s="14"/>
      <c r="BG68" s="2">
        <v>18</v>
      </c>
      <c r="BH68" s="2">
        <v>14</v>
      </c>
      <c r="BI68" s="2">
        <f t="shared" si="19"/>
        <v>16</v>
      </c>
      <c r="BL68" s="112">
        <f t="shared" si="0"/>
        <v>45830</v>
      </c>
      <c r="BM68" s="120"/>
      <c r="BN68" s="120"/>
      <c r="BO68" s="120"/>
      <c r="BP68" s="121"/>
      <c r="BR68" s="1" t="str">
        <f t="shared" si="1"/>
        <v>domingo</v>
      </c>
      <c r="BS68" s="113">
        <f t="shared" si="2"/>
        <v>45830</v>
      </c>
      <c r="BT68" s="114">
        <f t="shared" si="3"/>
        <v>0</v>
      </c>
      <c r="BU68" s="114">
        <f t="shared" si="4"/>
        <v>0</v>
      </c>
      <c r="BV68" s="114">
        <f t="shared" si="5"/>
        <v>0</v>
      </c>
      <c r="BW68" s="114">
        <f t="shared" si="6"/>
        <v>0</v>
      </c>
      <c r="BX68" s="115">
        <f t="shared" si="7"/>
        <v>0</v>
      </c>
      <c r="CC68" s="171">
        <f t="shared" si="8"/>
        <v>45830</v>
      </c>
      <c r="CD68" s="176"/>
      <c r="CE68" s="180"/>
      <c r="CF68" s="181"/>
      <c r="CG68" s="172"/>
      <c r="CH68" s="187"/>
      <c r="CI68" s="190"/>
      <c r="CK68" s="214"/>
      <c r="CL68" s="20"/>
      <c r="CM68" s="20"/>
      <c r="CN68" s="20"/>
      <c r="CO68" s="215"/>
      <c r="CP68" s="214"/>
      <c r="CQ68" s="215"/>
    </row>
    <row r="69" spans="1:95" x14ac:dyDescent="0.35">
      <c r="A69" s="3">
        <v>45831</v>
      </c>
      <c r="B69" s="2">
        <v>170.3</v>
      </c>
      <c r="C69" s="21">
        <v>85.8</v>
      </c>
      <c r="D69" s="21">
        <v>34.700000000000003</v>
      </c>
      <c r="E69" s="21">
        <v>28.8</v>
      </c>
      <c r="F69" s="2">
        <v>7.2</v>
      </c>
      <c r="H69" s="2">
        <v>27.9</v>
      </c>
      <c r="I69" s="2">
        <v>9.6999999999999993</v>
      </c>
      <c r="J69" s="21">
        <v>42.5</v>
      </c>
      <c r="K69" s="6">
        <f t="shared" si="9"/>
        <v>80.099999999999994</v>
      </c>
      <c r="M69" s="2">
        <v>3.1</v>
      </c>
      <c r="N69" s="2">
        <v>36.1</v>
      </c>
      <c r="O69" s="6">
        <f t="shared" si="10"/>
        <v>39.200000000000003</v>
      </c>
      <c r="Q69" s="2">
        <v>22.1</v>
      </c>
      <c r="R69" s="2">
        <v>0</v>
      </c>
      <c r="S69" s="66">
        <v>19.064487</v>
      </c>
      <c r="T69" s="6">
        <f t="shared" si="11"/>
        <v>41.164487000000001</v>
      </c>
      <c r="V69" s="10"/>
      <c r="W69" s="2"/>
      <c r="X69" s="11"/>
      <c r="Y69" s="90">
        <v>3</v>
      </c>
      <c r="Z69" s="91">
        <v>9</v>
      </c>
      <c r="AA69" s="92">
        <f t="shared" si="15"/>
        <v>6</v>
      </c>
      <c r="AB69" s="10">
        <v>-3</v>
      </c>
      <c r="AC69" s="2">
        <v>6</v>
      </c>
      <c r="AD69" s="11">
        <f t="shared" si="16"/>
        <v>1.5</v>
      </c>
      <c r="AF69" s="233">
        <v>218.8</v>
      </c>
      <c r="AG69" s="21">
        <f t="shared" si="21"/>
        <v>-6.0099999999999909</v>
      </c>
      <c r="AH69" s="2">
        <v>215</v>
      </c>
      <c r="AI69" s="2">
        <v>235</v>
      </c>
      <c r="AJ69" s="32" t="s">
        <v>41</v>
      </c>
      <c r="AK69" s="230">
        <v>123.96213299999999</v>
      </c>
      <c r="AL69" s="20">
        <f t="shared" si="22"/>
        <v>-3.9493570000000062</v>
      </c>
      <c r="AM69" s="23">
        <v>110</v>
      </c>
      <c r="AN69" s="23">
        <v>142</v>
      </c>
      <c r="AO69" s="31" t="s">
        <v>41</v>
      </c>
      <c r="AP69" s="45">
        <v>83.76</v>
      </c>
      <c r="AQ69" s="33">
        <v>73</v>
      </c>
      <c r="AR69" s="33">
        <v>84</v>
      </c>
      <c r="AS69" s="2">
        <v>14.2</v>
      </c>
      <c r="AT69" s="2">
        <v>12</v>
      </c>
      <c r="AU69" s="32">
        <v>17</v>
      </c>
      <c r="AV69" s="1">
        <v>63.18</v>
      </c>
      <c r="AW69" s="1">
        <v>0.8</v>
      </c>
      <c r="AY69" s="3">
        <f t="shared" si="20"/>
        <v>45466</v>
      </c>
      <c r="AZ69" s="15">
        <v>12638923</v>
      </c>
      <c r="BA69" s="15">
        <v>12746155</v>
      </c>
      <c r="BB69" s="15">
        <v>18073949</v>
      </c>
      <c r="BC69" s="15">
        <v>4983630</v>
      </c>
      <c r="BD69" s="16">
        <f t="shared" si="17"/>
        <v>35696502</v>
      </c>
      <c r="BE69" s="16">
        <f t="shared" si="18"/>
        <v>35696.502</v>
      </c>
      <c r="BF69" s="14"/>
      <c r="BG69" s="2">
        <v>15</v>
      </c>
      <c r="BH69" s="2">
        <v>9</v>
      </c>
      <c r="BI69" s="2">
        <f t="shared" si="19"/>
        <v>12</v>
      </c>
      <c r="BL69" s="112">
        <f t="shared" si="0"/>
        <v>45831</v>
      </c>
      <c r="BM69" s="120"/>
      <c r="BN69" s="120"/>
      <c r="BO69" s="120"/>
      <c r="BP69" s="121"/>
      <c r="BR69" s="1" t="str">
        <f t="shared" si="1"/>
        <v>lunes</v>
      </c>
      <c r="BS69" s="113">
        <f t="shared" si="2"/>
        <v>45831</v>
      </c>
      <c r="BT69" s="114">
        <f t="shared" si="3"/>
        <v>0</v>
      </c>
      <c r="BU69" s="114">
        <f t="shared" si="4"/>
        <v>0</v>
      </c>
      <c r="BV69" s="114">
        <f t="shared" si="5"/>
        <v>0</v>
      </c>
      <c r="BW69" s="114">
        <f t="shared" si="6"/>
        <v>0</v>
      </c>
      <c r="BX69" s="115">
        <f t="shared" si="7"/>
        <v>0</v>
      </c>
      <c r="CC69" s="171">
        <f t="shared" si="8"/>
        <v>45831</v>
      </c>
      <c r="CD69" s="176"/>
      <c r="CE69" s="180"/>
      <c r="CF69" s="181"/>
      <c r="CG69" s="172"/>
      <c r="CH69" s="187"/>
      <c r="CI69" s="190"/>
      <c r="CK69" s="214"/>
      <c r="CL69" s="20"/>
      <c r="CM69" s="20"/>
      <c r="CN69" s="20"/>
      <c r="CO69" s="215"/>
      <c r="CP69" s="214"/>
      <c r="CQ69" s="215"/>
    </row>
    <row r="70" spans="1:95" x14ac:dyDescent="0.35">
      <c r="A70" s="3">
        <v>45832</v>
      </c>
      <c r="B70" s="2">
        <v>161.19999999999999</v>
      </c>
      <c r="C70" s="21">
        <v>82.5</v>
      </c>
      <c r="D70" s="21">
        <v>34.4</v>
      </c>
      <c r="E70" s="21">
        <v>22.8</v>
      </c>
      <c r="F70" s="2">
        <v>6.8</v>
      </c>
      <c r="H70" s="2">
        <v>28.1</v>
      </c>
      <c r="I70" s="2">
        <v>10.1</v>
      </c>
      <c r="J70" s="21">
        <v>41.7</v>
      </c>
      <c r="K70" s="6">
        <f t="shared" si="9"/>
        <v>79.900000000000006</v>
      </c>
      <c r="M70" s="2">
        <v>5.7</v>
      </c>
      <c r="N70" s="2">
        <v>35.700000000000003</v>
      </c>
      <c r="O70" s="6">
        <f t="shared" si="10"/>
        <v>41.400000000000006</v>
      </c>
      <c r="Q70" s="2">
        <v>21.1</v>
      </c>
      <c r="R70" s="2">
        <v>0</v>
      </c>
      <c r="S70" s="66">
        <v>18.157838000000002</v>
      </c>
      <c r="T70" s="6">
        <f t="shared" si="11"/>
        <v>39.257838000000007</v>
      </c>
      <c r="V70" s="10"/>
      <c r="W70" s="2"/>
      <c r="X70" s="11"/>
      <c r="Y70" s="90">
        <v>3</v>
      </c>
      <c r="Z70" s="91">
        <v>14</v>
      </c>
      <c r="AA70" s="92">
        <f t="shared" si="15"/>
        <v>8.5</v>
      </c>
      <c r="AB70" s="10">
        <v>-2</v>
      </c>
      <c r="AC70" s="2">
        <v>6</v>
      </c>
      <c r="AD70" s="11">
        <f t="shared" si="16"/>
        <v>2</v>
      </c>
      <c r="AF70" s="233">
        <v>217.91</v>
      </c>
      <c r="AG70" s="21">
        <f t="shared" si="21"/>
        <v>-0.89000000000001478</v>
      </c>
      <c r="AH70" s="2">
        <v>215</v>
      </c>
      <c r="AI70" s="2">
        <v>235</v>
      </c>
      <c r="AJ70" s="32" t="s">
        <v>41</v>
      </c>
      <c r="AK70" s="230">
        <v>124.18778</v>
      </c>
      <c r="AL70" s="20">
        <f t="shared" si="22"/>
        <v>0.22564700000000926</v>
      </c>
      <c r="AM70" s="23">
        <v>110</v>
      </c>
      <c r="AN70" s="23">
        <v>142</v>
      </c>
      <c r="AO70" s="31" t="s">
        <v>41</v>
      </c>
      <c r="AP70" s="45">
        <v>77.819999999999993</v>
      </c>
      <c r="AQ70" s="33">
        <v>73</v>
      </c>
      <c r="AR70" s="33">
        <v>84</v>
      </c>
      <c r="AS70" s="2">
        <v>13.65</v>
      </c>
      <c r="AT70" s="2">
        <v>12</v>
      </c>
      <c r="AU70" s="32">
        <v>17</v>
      </c>
      <c r="AV70" s="1">
        <v>46.53</v>
      </c>
      <c r="AW70" s="1">
        <v>3.4</v>
      </c>
      <c r="AY70" s="3">
        <f t="shared" si="20"/>
        <v>45467</v>
      </c>
      <c r="AZ70" s="15">
        <v>12716163</v>
      </c>
      <c r="BA70" s="15">
        <v>12957026</v>
      </c>
      <c r="BB70" s="15">
        <v>18061513</v>
      </c>
      <c r="BC70" s="15">
        <v>5021595</v>
      </c>
      <c r="BD70" s="16">
        <f t="shared" si="17"/>
        <v>35799271</v>
      </c>
      <c r="BE70" s="16">
        <f t="shared" si="18"/>
        <v>35799.271000000001</v>
      </c>
      <c r="BF70" s="14"/>
      <c r="BG70" s="2">
        <v>12</v>
      </c>
      <c r="BH70" s="2">
        <v>6</v>
      </c>
      <c r="BI70" s="2">
        <f t="shared" si="19"/>
        <v>9</v>
      </c>
      <c r="BL70" s="112">
        <f t="shared" ref="BL70:BL76" si="23">+A70</f>
        <v>45832</v>
      </c>
      <c r="BM70" s="120"/>
      <c r="BN70" s="120"/>
      <c r="BO70" s="120"/>
      <c r="BP70" s="121"/>
      <c r="BR70" s="1" t="str">
        <f t="shared" ref="BR70:BR76" si="24">+TEXT(BS70,"dddd")</f>
        <v>martes</v>
      </c>
      <c r="BS70" s="113">
        <f t="shared" ref="BS70:BS76" si="25">+BL70</f>
        <v>45832</v>
      </c>
      <c r="BT70" s="114">
        <f t="shared" ref="BT70:BT76" si="26">BM70/1000</f>
        <v>0</v>
      </c>
      <c r="BU70" s="114">
        <f t="shared" ref="BU70:BU133" si="27">BN70*$CA$9/$CA$8/1000</f>
        <v>0</v>
      </c>
      <c r="BV70" s="114">
        <f t="shared" ref="BV70:BV133" si="28">BO70*$CA$10/$CA$8/1000</f>
        <v>0</v>
      </c>
      <c r="BW70" s="114">
        <f t="shared" ref="BW70:BW133" si="29">BP70*$CA$11/$CA$8/1000</f>
        <v>0</v>
      </c>
      <c r="BX70" s="115">
        <f t="shared" ref="BX70:BX76" si="30">+BT70+BU70+BV70+BW70</f>
        <v>0</v>
      </c>
      <c r="CC70" s="171">
        <f t="shared" si="8"/>
        <v>45832</v>
      </c>
      <c r="CD70" s="176"/>
      <c r="CE70" s="180"/>
      <c r="CF70" s="181"/>
      <c r="CG70" s="172"/>
      <c r="CH70" s="187"/>
      <c r="CI70" s="190"/>
      <c r="CK70" s="214"/>
      <c r="CL70" s="20"/>
      <c r="CM70" s="20"/>
      <c r="CN70" s="20"/>
      <c r="CO70" s="215"/>
      <c r="CP70" s="214"/>
      <c r="CQ70" s="215"/>
    </row>
    <row r="71" spans="1:95" x14ac:dyDescent="0.35">
      <c r="A71" s="3">
        <v>45833</v>
      </c>
      <c r="B71" s="2">
        <v>158.4</v>
      </c>
      <c r="C71" s="21">
        <v>82.3</v>
      </c>
      <c r="D71" s="21">
        <v>34.5</v>
      </c>
      <c r="E71" s="21">
        <v>20.6</v>
      </c>
      <c r="F71" s="2">
        <v>7.2</v>
      </c>
      <c r="H71" s="2">
        <v>27.8</v>
      </c>
      <c r="I71" s="2">
        <v>10.5</v>
      </c>
      <c r="J71" s="21">
        <v>42.3</v>
      </c>
      <c r="K71" s="6">
        <f t="shared" si="9"/>
        <v>80.599999999999994</v>
      </c>
      <c r="M71" s="2">
        <v>5.8</v>
      </c>
      <c r="N71" s="2">
        <v>35.5</v>
      </c>
      <c r="O71" s="6">
        <f t="shared" si="10"/>
        <v>41.3</v>
      </c>
      <c r="Q71" s="2">
        <v>21.1</v>
      </c>
      <c r="R71" s="2">
        <v>0</v>
      </c>
      <c r="S71" s="66">
        <v>16.528214999999999</v>
      </c>
      <c r="T71" s="6">
        <f t="shared" si="11"/>
        <v>37.628214999999997</v>
      </c>
      <c r="V71" s="10"/>
      <c r="W71" s="2"/>
      <c r="X71" s="11"/>
      <c r="Y71" s="90">
        <v>7</v>
      </c>
      <c r="Z71" s="91">
        <v>14</v>
      </c>
      <c r="AA71" s="92">
        <f t="shared" si="15"/>
        <v>10.5</v>
      </c>
      <c r="AB71" s="10">
        <v>-3</v>
      </c>
      <c r="AC71" s="2">
        <v>4</v>
      </c>
      <c r="AD71" s="11">
        <f t="shared" si="16"/>
        <v>0.5</v>
      </c>
      <c r="AF71" s="233">
        <v>218.84</v>
      </c>
      <c r="AG71" s="21">
        <f t="shared" si="21"/>
        <v>0.93000000000000682</v>
      </c>
      <c r="AH71" s="2">
        <v>215</v>
      </c>
      <c r="AI71" s="2">
        <v>235</v>
      </c>
      <c r="AJ71" s="32" t="s">
        <v>41</v>
      </c>
      <c r="AK71" s="230">
        <v>124.21372</v>
      </c>
      <c r="AL71" s="20">
        <f t="shared" si="22"/>
        <v>2.5939999999991414E-2</v>
      </c>
      <c r="AM71" s="23">
        <v>110</v>
      </c>
      <c r="AN71" s="23">
        <v>142</v>
      </c>
      <c r="AO71" s="31" t="s">
        <v>68</v>
      </c>
      <c r="AP71" s="45">
        <v>78.06</v>
      </c>
      <c r="AQ71" s="33">
        <v>73</v>
      </c>
      <c r="AR71" s="33">
        <v>84</v>
      </c>
      <c r="AS71" s="2">
        <v>13.82</v>
      </c>
      <c r="AT71" s="2">
        <v>12</v>
      </c>
      <c r="AU71" s="32">
        <v>17</v>
      </c>
      <c r="AV71" s="1">
        <v>27.85</v>
      </c>
      <c r="AW71" s="1">
        <v>3.4</v>
      </c>
      <c r="AY71" s="3">
        <f t="shared" si="20"/>
        <v>45468</v>
      </c>
      <c r="AZ71" s="15">
        <v>12553584</v>
      </c>
      <c r="BA71" s="15">
        <v>12863990</v>
      </c>
      <c r="BB71" s="15">
        <v>19066075</v>
      </c>
      <c r="BC71" s="15">
        <v>4929437</v>
      </c>
      <c r="BD71" s="16">
        <f t="shared" si="17"/>
        <v>36549096</v>
      </c>
      <c r="BE71" s="16">
        <f t="shared" si="18"/>
        <v>36549.095999999998</v>
      </c>
      <c r="BF71" s="14"/>
      <c r="BG71" s="2">
        <v>11</v>
      </c>
      <c r="BH71" s="2">
        <v>7</v>
      </c>
      <c r="BI71" s="2">
        <f t="shared" si="19"/>
        <v>9</v>
      </c>
      <c r="BL71" s="112">
        <f t="shared" si="23"/>
        <v>45833</v>
      </c>
      <c r="BM71" s="120"/>
      <c r="BN71" s="120"/>
      <c r="BO71" s="120"/>
      <c r="BP71" s="121"/>
      <c r="BR71" s="1" t="str">
        <f t="shared" si="24"/>
        <v>miércoles</v>
      </c>
      <c r="BS71" s="113">
        <f t="shared" si="25"/>
        <v>45833</v>
      </c>
      <c r="BT71" s="114">
        <f t="shared" si="26"/>
        <v>0</v>
      </c>
      <c r="BU71" s="114">
        <f t="shared" si="27"/>
        <v>0</v>
      </c>
      <c r="BV71" s="114">
        <f t="shared" si="28"/>
        <v>0</v>
      </c>
      <c r="BW71" s="114">
        <f t="shared" si="29"/>
        <v>0</v>
      </c>
      <c r="BX71" s="115">
        <f t="shared" si="30"/>
        <v>0</v>
      </c>
      <c r="CC71" s="171">
        <f t="shared" si="8"/>
        <v>45833</v>
      </c>
      <c r="CD71" s="176"/>
      <c r="CE71" s="180"/>
      <c r="CF71" s="181"/>
      <c r="CG71" s="172"/>
      <c r="CH71" s="187"/>
      <c r="CI71" s="190"/>
      <c r="CK71" s="214"/>
      <c r="CL71" s="20"/>
      <c r="CM71" s="20"/>
      <c r="CN71" s="20"/>
      <c r="CO71" s="215"/>
      <c r="CP71" s="214"/>
      <c r="CQ71" s="215"/>
    </row>
    <row r="72" spans="1:95" x14ac:dyDescent="0.35">
      <c r="A72" s="3">
        <v>45834</v>
      </c>
      <c r="B72" s="2">
        <v>158.80000000000001</v>
      </c>
      <c r="C72" s="21">
        <v>82.9</v>
      </c>
      <c r="D72" s="21">
        <v>34.299999999999997</v>
      </c>
      <c r="E72" s="21">
        <v>20.7</v>
      </c>
      <c r="F72" s="2">
        <v>7.4</v>
      </c>
      <c r="H72" s="2">
        <v>27.9</v>
      </c>
      <c r="I72" s="2">
        <v>10.6</v>
      </c>
      <c r="J72" s="21">
        <v>41.6</v>
      </c>
      <c r="K72" s="6">
        <f t="shared" si="9"/>
        <v>80.099999999999994</v>
      </c>
      <c r="M72" s="2">
        <v>5.6</v>
      </c>
      <c r="N72" s="2">
        <v>36.700000000000003</v>
      </c>
      <c r="O72" s="6">
        <f t="shared" si="10"/>
        <v>42.300000000000004</v>
      </c>
      <c r="Q72" s="2">
        <v>20.8</v>
      </c>
      <c r="R72" s="2">
        <v>0</v>
      </c>
      <c r="S72" s="66">
        <v>17.798952</v>
      </c>
      <c r="T72" s="6">
        <f t="shared" si="11"/>
        <v>38.598951999999997</v>
      </c>
      <c r="V72" s="10"/>
      <c r="W72" s="2"/>
      <c r="X72" s="11"/>
      <c r="Y72" s="90">
        <v>4</v>
      </c>
      <c r="Z72" s="91">
        <v>16</v>
      </c>
      <c r="AA72" s="92">
        <f t="shared" si="15"/>
        <v>10</v>
      </c>
      <c r="AB72" s="10">
        <v>-8</v>
      </c>
      <c r="AC72" s="2">
        <v>4</v>
      </c>
      <c r="AD72" s="11">
        <f t="shared" si="16"/>
        <v>-2</v>
      </c>
      <c r="AF72" s="233">
        <v>218.96</v>
      </c>
      <c r="AG72" s="21">
        <f t="shared" si="21"/>
        <v>0.12000000000000455</v>
      </c>
      <c r="AH72" s="2">
        <v>215</v>
      </c>
      <c r="AI72" s="2">
        <v>235</v>
      </c>
      <c r="AJ72" s="32" t="s">
        <v>41</v>
      </c>
      <c r="AK72" s="230">
        <v>126.41646</v>
      </c>
      <c r="AL72" s="20">
        <f t="shared" si="22"/>
        <v>2.2027400000000057</v>
      </c>
      <c r="AM72" s="23">
        <v>110</v>
      </c>
      <c r="AN72" s="23">
        <v>142</v>
      </c>
      <c r="AO72" s="31" t="s">
        <v>68</v>
      </c>
      <c r="AP72" s="45">
        <v>78.239999999999995</v>
      </c>
      <c r="AQ72" s="33">
        <v>73</v>
      </c>
      <c r="AR72" s="33">
        <v>84</v>
      </c>
      <c r="AS72" s="2">
        <v>13.93</v>
      </c>
      <c r="AT72" s="2">
        <v>12</v>
      </c>
      <c r="AU72" s="32">
        <v>17</v>
      </c>
      <c r="AV72" s="1">
        <v>9.73</v>
      </c>
      <c r="AW72" s="1">
        <v>3.3</v>
      </c>
      <c r="AY72" s="3">
        <f t="shared" si="20"/>
        <v>45469</v>
      </c>
      <c r="AZ72" s="15">
        <v>13388763</v>
      </c>
      <c r="BA72" s="15">
        <v>13676958</v>
      </c>
      <c r="BB72" s="15">
        <v>19064233</v>
      </c>
      <c r="BC72" s="15">
        <v>5043880</v>
      </c>
      <c r="BD72" s="16">
        <f t="shared" si="17"/>
        <v>37496876</v>
      </c>
      <c r="BE72" s="16">
        <f t="shared" si="18"/>
        <v>37496.875999999997</v>
      </c>
      <c r="BF72" s="14"/>
      <c r="BG72" s="2">
        <v>13</v>
      </c>
      <c r="BH72" s="2">
        <v>7</v>
      </c>
      <c r="BI72" s="2">
        <f t="shared" si="19"/>
        <v>10</v>
      </c>
      <c r="BL72" s="112">
        <f t="shared" si="23"/>
        <v>45834</v>
      </c>
      <c r="BM72" s="120"/>
      <c r="BN72" s="120"/>
      <c r="BO72" s="120"/>
      <c r="BP72" s="121"/>
      <c r="BR72" s="1" t="str">
        <f t="shared" si="24"/>
        <v>jueves</v>
      </c>
      <c r="BS72" s="113">
        <f t="shared" si="25"/>
        <v>45834</v>
      </c>
      <c r="BT72" s="114">
        <f t="shared" si="26"/>
        <v>0</v>
      </c>
      <c r="BU72" s="114">
        <f t="shared" si="27"/>
        <v>0</v>
      </c>
      <c r="BV72" s="114">
        <f t="shared" si="28"/>
        <v>0</v>
      </c>
      <c r="BW72" s="114">
        <f t="shared" si="29"/>
        <v>0</v>
      </c>
      <c r="BX72" s="115">
        <f t="shared" si="30"/>
        <v>0</v>
      </c>
      <c r="CC72" s="171">
        <f t="shared" ref="CC72:CC76" si="31">+BL72</f>
        <v>45834</v>
      </c>
      <c r="CD72" s="176"/>
      <c r="CE72" s="180"/>
      <c r="CF72" s="181"/>
      <c r="CG72" s="172"/>
      <c r="CH72" s="187"/>
      <c r="CI72" s="190"/>
      <c r="CK72" s="214"/>
      <c r="CL72" s="20"/>
      <c r="CM72" s="20"/>
      <c r="CN72" s="20"/>
      <c r="CO72" s="215"/>
      <c r="CP72" s="214"/>
      <c r="CQ72" s="215"/>
    </row>
    <row r="73" spans="1:95" x14ac:dyDescent="0.35">
      <c r="A73" s="3">
        <v>45835</v>
      </c>
      <c r="B73" s="2">
        <v>161.30000000000001</v>
      </c>
      <c r="C73" s="21">
        <v>82.7</v>
      </c>
      <c r="D73" s="21">
        <v>33.799999999999997</v>
      </c>
      <c r="E73" s="21">
        <v>21.8</v>
      </c>
      <c r="F73" s="2">
        <v>7.5</v>
      </c>
      <c r="H73" s="2">
        <v>27.9</v>
      </c>
      <c r="I73" s="2">
        <v>10.6</v>
      </c>
      <c r="J73" s="21">
        <v>41.5</v>
      </c>
      <c r="K73" s="6">
        <f t="shared" si="9"/>
        <v>80</v>
      </c>
      <c r="M73" s="2">
        <v>5.6</v>
      </c>
      <c r="N73" s="2">
        <v>34.9</v>
      </c>
      <c r="O73" s="6">
        <f t="shared" si="10"/>
        <v>40.5</v>
      </c>
      <c r="Q73" s="2">
        <v>20.5</v>
      </c>
      <c r="R73" s="2">
        <v>0</v>
      </c>
      <c r="S73" s="66">
        <v>17.988271999999998</v>
      </c>
      <c r="T73" s="6">
        <f t="shared" si="11"/>
        <v>38.488271999999995</v>
      </c>
      <c r="V73" s="10"/>
      <c r="W73" s="2"/>
      <c r="X73" s="11"/>
      <c r="Y73" s="90">
        <v>8</v>
      </c>
      <c r="Z73" s="91">
        <v>15</v>
      </c>
      <c r="AA73" s="92">
        <f t="shared" si="15"/>
        <v>11.5</v>
      </c>
      <c r="AB73" s="10">
        <v>-7</v>
      </c>
      <c r="AC73" s="2">
        <v>1</v>
      </c>
      <c r="AD73" s="11">
        <f t="shared" si="16"/>
        <v>-3</v>
      </c>
      <c r="AF73" s="233">
        <v>218.12</v>
      </c>
      <c r="AG73" s="21">
        <f t="shared" si="21"/>
        <v>-0.84000000000000341</v>
      </c>
      <c r="AH73" s="2">
        <v>215</v>
      </c>
      <c r="AI73" s="2">
        <v>235</v>
      </c>
      <c r="AJ73" s="32" t="s">
        <v>41</v>
      </c>
      <c r="AK73" s="230">
        <v>124.89806</v>
      </c>
      <c r="AL73" s="20">
        <f t="shared" si="22"/>
        <v>-1.5183999999999997</v>
      </c>
      <c r="AM73" s="23">
        <v>110</v>
      </c>
      <c r="AN73" s="23">
        <v>142</v>
      </c>
      <c r="AO73" s="31" t="s">
        <v>68</v>
      </c>
      <c r="AP73" s="45">
        <v>78.94</v>
      </c>
      <c r="AQ73" s="33">
        <v>73</v>
      </c>
      <c r="AR73" s="33">
        <v>84</v>
      </c>
      <c r="AS73" s="2">
        <v>13.84</v>
      </c>
      <c r="AT73" s="2">
        <v>12</v>
      </c>
      <c r="AU73" s="32">
        <v>17</v>
      </c>
      <c r="AV73" s="1">
        <v>51.55</v>
      </c>
      <c r="AW73" s="1">
        <v>3.3</v>
      </c>
      <c r="AY73" s="3">
        <f t="shared" si="20"/>
        <v>45470</v>
      </c>
      <c r="AZ73" s="15">
        <v>13429826</v>
      </c>
      <c r="BA73" s="15">
        <v>13674057</v>
      </c>
      <c r="BB73" s="15">
        <v>19063861</v>
      </c>
      <c r="BC73" s="15">
        <v>4959270</v>
      </c>
      <c r="BD73" s="16">
        <f t="shared" si="17"/>
        <v>37452957</v>
      </c>
      <c r="BE73" s="16">
        <f t="shared" si="18"/>
        <v>37452.957000000002</v>
      </c>
      <c r="BF73" s="14"/>
      <c r="BG73" s="2">
        <v>16</v>
      </c>
      <c r="BH73" s="2">
        <v>9</v>
      </c>
      <c r="BI73" s="2">
        <f t="shared" si="19"/>
        <v>12.5</v>
      </c>
      <c r="BL73" s="112">
        <f t="shared" si="23"/>
        <v>45835</v>
      </c>
      <c r="BM73" s="120"/>
      <c r="BN73" s="120"/>
      <c r="BO73" s="120"/>
      <c r="BP73" s="121"/>
      <c r="BR73" s="1" t="str">
        <f t="shared" si="24"/>
        <v>viernes</v>
      </c>
      <c r="BS73" s="113">
        <f t="shared" si="25"/>
        <v>45835</v>
      </c>
      <c r="BT73" s="114">
        <f t="shared" si="26"/>
        <v>0</v>
      </c>
      <c r="BU73" s="114">
        <f t="shared" si="27"/>
        <v>0</v>
      </c>
      <c r="BV73" s="114">
        <f t="shared" si="28"/>
        <v>0</v>
      </c>
      <c r="BW73" s="114">
        <f t="shared" si="29"/>
        <v>0</v>
      </c>
      <c r="BX73" s="115">
        <f t="shared" si="30"/>
        <v>0</v>
      </c>
      <c r="CC73" s="171">
        <f t="shared" si="31"/>
        <v>45835</v>
      </c>
      <c r="CD73" s="176"/>
      <c r="CE73" s="180"/>
      <c r="CF73" s="181"/>
      <c r="CG73" s="172"/>
      <c r="CH73" s="187"/>
      <c r="CI73" s="190"/>
      <c r="CK73" s="214"/>
      <c r="CL73" s="20"/>
      <c r="CM73" s="20"/>
      <c r="CN73" s="20"/>
      <c r="CO73" s="215"/>
      <c r="CP73" s="214"/>
      <c r="CQ73" s="215"/>
    </row>
    <row r="74" spans="1:95" x14ac:dyDescent="0.35">
      <c r="A74" s="3">
        <v>45836</v>
      </c>
      <c r="B74" s="2">
        <v>159.30000000000001</v>
      </c>
      <c r="C74" s="21">
        <v>83.3</v>
      </c>
      <c r="D74" s="21">
        <v>32.1</v>
      </c>
      <c r="E74" s="21">
        <v>22.7</v>
      </c>
      <c r="F74" s="2">
        <v>7.1</v>
      </c>
      <c r="H74" s="2">
        <v>27.5</v>
      </c>
      <c r="I74" s="2">
        <v>10.3</v>
      </c>
      <c r="J74" s="21">
        <v>43.5</v>
      </c>
      <c r="K74" s="6">
        <f t="shared" si="9"/>
        <v>81.3</v>
      </c>
      <c r="M74" s="2">
        <v>4.7</v>
      </c>
      <c r="N74" s="2">
        <v>35.6</v>
      </c>
      <c r="O74" s="6">
        <f t="shared" si="10"/>
        <v>40.300000000000004</v>
      </c>
      <c r="Q74" s="2">
        <v>18.3</v>
      </c>
      <c r="R74" s="2">
        <v>0</v>
      </c>
      <c r="S74" s="66">
        <v>16.981434</v>
      </c>
      <c r="T74" s="6">
        <f t="shared" si="11"/>
        <v>35.281434000000004</v>
      </c>
      <c r="V74" s="10"/>
      <c r="W74" s="2"/>
      <c r="X74" s="11"/>
      <c r="Y74" s="90">
        <v>7</v>
      </c>
      <c r="Z74" s="91">
        <v>13</v>
      </c>
      <c r="AA74" s="92">
        <f t="shared" si="15"/>
        <v>10</v>
      </c>
      <c r="AB74" s="10">
        <v>-10</v>
      </c>
      <c r="AC74" s="2">
        <v>-2</v>
      </c>
      <c r="AD74" s="11">
        <f t="shared" si="16"/>
        <v>-6</v>
      </c>
      <c r="AF74" s="233">
        <v>217.41</v>
      </c>
      <c r="AG74" s="21">
        <f t="shared" si="21"/>
        <v>-0.71000000000000796</v>
      </c>
      <c r="AH74" s="2">
        <v>215</v>
      </c>
      <c r="AI74" s="2">
        <v>235</v>
      </c>
      <c r="AJ74" s="32" t="s">
        <v>41</v>
      </c>
      <c r="AK74" s="230">
        <v>123.32317999999999</v>
      </c>
      <c r="AL74" s="20">
        <f t="shared" si="22"/>
        <v>-1.5748800000000074</v>
      </c>
      <c r="AM74" s="23">
        <v>110</v>
      </c>
      <c r="AN74" s="23">
        <v>142</v>
      </c>
      <c r="AO74" s="31" t="s">
        <v>41</v>
      </c>
      <c r="AP74" s="45">
        <v>80.66</v>
      </c>
      <c r="AQ74" s="33">
        <v>73</v>
      </c>
      <c r="AR74" s="33">
        <v>84</v>
      </c>
      <c r="AS74" s="2">
        <v>13.9</v>
      </c>
      <c r="AT74" s="2">
        <v>12</v>
      </c>
      <c r="AU74" s="32">
        <v>17</v>
      </c>
      <c r="AV74" s="1">
        <v>33.43</v>
      </c>
      <c r="AW74" s="1">
        <v>2.2000000000000002</v>
      </c>
      <c r="AY74" s="3">
        <f t="shared" si="20"/>
        <v>45471</v>
      </c>
      <c r="AZ74" s="15">
        <v>13482421</v>
      </c>
      <c r="BA74" s="15">
        <v>13783590</v>
      </c>
      <c r="BB74" s="15">
        <v>19064459</v>
      </c>
      <c r="BC74" s="15">
        <v>4972647</v>
      </c>
      <c r="BD74" s="16">
        <f t="shared" si="17"/>
        <v>37519527</v>
      </c>
      <c r="BE74" s="16">
        <f t="shared" si="18"/>
        <v>37519.527000000002</v>
      </c>
      <c r="BF74" s="14"/>
      <c r="BG74" s="2">
        <v>15</v>
      </c>
      <c r="BH74" s="2">
        <v>8</v>
      </c>
      <c r="BI74" s="2">
        <f t="shared" si="19"/>
        <v>11.5</v>
      </c>
      <c r="BL74" s="112">
        <f t="shared" si="23"/>
        <v>45836</v>
      </c>
      <c r="BM74" s="120"/>
      <c r="BN74" s="120"/>
      <c r="BO74" s="120"/>
      <c r="BP74" s="121"/>
      <c r="BR74" s="1" t="str">
        <f t="shared" si="24"/>
        <v>sábado</v>
      </c>
      <c r="BS74" s="113">
        <f t="shared" si="25"/>
        <v>45836</v>
      </c>
      <c r="BT74" s="114">
        <f t="shared" si="26"/>
        <v>0</v>
      </c>
      <c r="BU74" s="114">
        <f t="shared" si="27"/>
        <v>0</v>
      </c>
      <c r="BV74" s="114">
        <f t="shared" si="28"/>
        <v>0</v>
      </c>
      <c r="BW74" s="114">
        <f t="shared" si="29"/>
        <v>0</v>
      </c>
      <c r="BX74" s="115">
        <f t="shared" si="30"/>
        <v>0</v>
      </c>
      <c r="CC74" s="171">
        <f t="shared" si="31"/>
        <v>45836</v>
      </c>
      <c r="CD74" s="176"/>
      <c r="CE74" s="180"/>
      <c r="CF74" s="181"/>
      <c r="CG74" s="172"/>
      <c r="CH74" s="187"/>
      <c r="CI74" s="190"/>
      <c r="CK74" s="214"/>
      <c r="CL74" s="20"/>
      <c r="CM74" s="20"/>
      <c r="CN74" s="20"/>
      <c r="CO74" s="215"/>
      <c r="CP74" s="214"/>
      <c r="CQ74" s="215"/>
    </row>
    <row r="75" spans="1:95" x14ac:dyDescent="0.35">
      <c r="A75" s="3">
        <v>45837</v>
      </c>
      <c r="B75" s="2">
        <v>162.1</v>
      </c>
      <c r="C75" s="21">
        <v>89.1</v>
      </c>
      <c r="D75" s="21">
        <v>30.9</v>
      </c>
      <c r="E75" s="21">
        <v>22.8</v>
      </c>
      <c r="F75" s="2">
        <v>6.9</v>
      </c>
      <c r="H75" s="2">
        <v>27.4</v>
      </c>
      <c r="I75" s="2">
        <v>9.6999999999999993</v>
      </c>
      <c r="J75" s="21">
        <v>44.2</v>
      </c>
      <c r="K75" s="6">
        <f t="shared" ref="K75:K139" si="32">SUM(H75:J75)</f>
        <v>81.3</v>
      </c>
      <c r="M75" s="2">
        <v>6.8</v>
      </c>
      <c r="N75" s="2">
        <v>35.700000000000003</v>
      </c>
      <c r="O75" s="6">
        <f t="shared" ref="O75:O139" si="33">SUM(M75:N75)</f>
        <v>42.5</v>
      </c>
      <c r="Q75" s="2">
        <v>18.5</v>
      </c>
      <c r="R75" s="2">
        <v>0</v>
      </c>
      <c r="S75" s="66">
        <v>17.097317</v>
      </c>
      <c r="T75" s="6">
        <f t="shared" ref="T75:T141" si="34">SUM(Q75:S75)</f>
        <v>35.597317000000004</v>
      </c>
      <c r="V75" s="10"/>
      <c r="W75" s="2"/>
      <c r="X75" s="11"/>
      <c r="Y75" s="90">
        <v>4</v>
      </c>
      <c r="Z75" s="91">
        <v>9</v>
      </c>
      <c r="AA75" s="92">
        <f t="shared" si="15"/>
        <v>6.5</v>
      </c>
      <c r="AB75" s="10">
        <v>-15</v>
      </c>
      <c r="AC75" s="2">
        <v>-3</v>
      </c>
      <c r="AD75" s="11">
        <f t="shared" si="16"/>
        <v>-9</v>
      </c>
      <c r="AF75" s="233">
        <v>214.7</v>
      </c>
      <c r="AG75" s="21">
        <f t="shared" si="21"/>
        <v>-2.710000000000008</v>
      </c>
      <c r="AH75" s="2">
        <v>215</v>
      </c>
      <c r="AI75" s="2">
        <v>235</v>
      </c>
      <c r="AJ75" s="32" t="s">
        <v>41</v>
      </c>
      <c r="AK75" s="230">
        <v>123.10405</v>
      </c>
      <c r="AL75" s="20">
        <f t="shared" si="22"/>
        <v>-0.21912999999999272</v>
      </c>
      <c r="AM75" s="23">
        <v>110</v>
      </c>
      <c r="AN75" s="23">
        <v>142</v>
      </c>
      <c r="AO75" s="31" t="s">
        <v>41</v>
      </c>
      <c r="AP75" s="45">
        <v>81.55</v>
      </c>
      <c r="AQ75" s="33">
        <v>73</v>
      </c>
      <c r="AR75" s="33">
        <v>84</v>
      </c>
      <c r="AS75" s="2">
        <v>13.57</v>
      </c>
      <c r="AT75" s="2">
        <v>12</v>
      </c>
      <c r="AU75" s="32">
        <v>17</v>
      </c>
      <c r="AV75" s="1">
        <v>72.31</v>
      </c>
      <c r="AW75" s="1">
        <v>4.5</v>
      </c>
      <c r="AY75" s="3">
        <f t="shared" si="20"/>
        <v>45472</v>
      </c>
      <c r="AZ75" s="15">
        <v>13305803</v>
      </c>
      <c r="BA75" s="15">
        <v>13318961</v>
      </c>
      <c r="BB75" s="15">
        <v>19091106</v>
      </c>
      <c r="BC75" s="15">
        <v>4950427</v>
      </c>
      <c r="BD75" s="16">
        <f t="shared" si="17"/>
        <v>37347336</v>
      </c>
      <c r="BE75" s="16">
        <f t="shared" si="18"/>
        <v>37347.336000000003</v>
      </c>
      <c r="BF75" s="14"/>
      <c r="BG75" s="2">
        <v>9</v>
      </c>
      <c r="BH75" s="2">
        <v>4</v>
      </c>
      <c r="BI75" s="2">
        <f t="shared" si="19"/>
        <v>6.5</v>
      </c>
      <c r="BL75" s="112">
        <f t="shared" si="23"/>
        <v>45837</v>
      </c>
      <c r="BM75" s="120"/>
      <c r="BN75" s="120"/>
      <c r="BO75" s="120"/>
      <c r="BP75" s="121"/>
      <c r="BR75" s="1" t="str">
        <f t="shared" si="24"/>
        <v>domingo</v>
      </c>
      <c r="BS75" s="113">
        <f t="shared" si="25"/>
        <v>45837</v>
      </c>
      <c r="BT75" s="114">
        <f t="shared" si="26"/>
        <v>0</v>
      </c>
      <c r="BU75" s="114">
        <f t="shared" si="27"/>
        <v>0</v>
      </c>
      <c r="BV75" s="114">
        <f t="shared" si="28"/>
        <v>0</v>
      </c>
      <c r="BW75" s="114">
        <f t="shared" si="29"/>
        <v>0</v>
      </c>
      <c r="BX75" s="115">
        <f t="shared" si="30"/>
        <v>0</v>
      </c>
      <c r="CC75" s="171">
        <f t="shared" si="31"/>
        <v>45837</v>
      </c>
      <c r="CD75" s="176"/>
      <c r="CE75" s="180"/>
      <c r="CF75" s="181"/>
      <c r="CG75" s="172"/>
      <c r="CH75" s="187"/>
      <c r="CI75" s="190"/>
      <c r="CK75" s="214"/>
      <c r="CL75" s="20"/>
      <c r="CM75" s="20"/>
      <c r="CN75" s="20"/>
      <c r="CO75" s="215"/>
      <c r="CP75" s="214"/>
      <c r="CQ75" s="215"/>
    </row>
    <row r="76" spans="1:95" ht="15" thickBot="1" x14ac:dyDescent="0.4">
      <c r="A76" s="3">
        <v>45838</v>
      </c>
      <c r="B76" s="2">
        <v>166.7</v>
      </c>
      <c r="C76" s="21">
        <v>98.4</v>
      </c>
      <c r="D76" s="21">
        <v>31.6</v>
      </c>
      <c r="E76" s="21">
        <v>22.1</v>
      </c>
      <c r="F76" s="2">
        <v>3.7</v>
      </c>
      <c r="H76" s="2">
        <v>27.8</v>
      </c>
      <c r="I76" s="2">
        <v>10.199999999999999</v>
      </c>
      <c r="J76" s="21">
        <v>41.5</v>
      </c>
      <c r="K76" s="6">
        <f t="shared" si="32"/>
        <v>79.5</v>
      </c>
      <c r="M76" s="2">
        <v>5.5</v>
      </c>
      <c r="N76" s="2">
        <v>30.7</v>
      </c>
      <c r="O76" s="6">
        <f t="shared" si="33"/>
        <v>36.200000000000003</v>
      </c>
      <c r="Q76" s="2">
        <v>16.600000000000001</v>
      </c>
      <c r="R76" s="2">
        <v>0</v>
      </c>
      <c r="S76" s="66">
        <v>19.968745999999999</v>
      </c>
      <c r="T76" s="6">
        <f t="shared" si="34"/>
        <v>36.568746000000004</v>
      </c>
      <c r="V76" s="10"/>
      <c r="W76" s="2"/>
      <c r="X76" s="11"/>
      <c r="Y76" s="155">
        <v>1</v>
      </c>
      <c r="Z76" s="156">
        <v>5</v>
      </c>
      <c r="AA76" s="157">
        <f t="shared" si="15"/>
        <v>3</v>
      </c>
      <c r="AB76" s="10">
        <v>-12</v>
      </c>
      <c r="AC76" s="2">
        <v>-1</v>
      </c>
      <c r="AD76" s="11">
        <f t="shared" si="16"/>
        <v>-6.5</v>
      </c>
      <c r="AF76" s="233">
        <v>209.44</v>
      </c>
      <c r="AG76" s="21">
        <f t="shared" si="21"/>
        <v>-5.2599999999999909</v>
      </c>
      <c r="AH76" s="2">
        <v>215</v>
      </c>
      <c r="AI76" s="2">
        <v>235</v>
      </c>
      <c r="AJ76" s="32" t="s">
        <v>68</v>
      </c>
      <c r="AK76" s="230">
        <v>115.900525</v>
      </c>
      <c r="AL76" s="20">
        <f t="shared" si="22"/>
        <v>-7.2035249999999991</v>
      </c>
      <c r="AM76" s="23">
        <v>110</v>
      </c>
      <c r="AN76" s="23">
        <v>142</v>
      </c>
      <c r="AO76" s="31" t="s">
        <v>68</v>
      </c>
      <c r="AP76" s="45">
        <v>80.569999999999993</v>
      </c>
      <c r="AQ76" s="33">
        <v>73</v>
      </c>
      <c r="AR76" s="33">
        <v>84</v>
      </c>
      <c r="AS76" s="2">
        <v>13.21</v>
      </c>
      <c r="AT76" s="2">
        <v>12</v>
      </c>
      <c r="AU76" s="32">
        <v>17</v>
      </c>
      <c r="AV76" s="1">
        <v>57.07</v>
      </c>
      <c r="AW76" s="1">
        <v>2.9</v>
      </c>
      <c r="AY76" s="3">
        <f t="shared" si="20"/>
        <v>45473</v>
      </c>
      <c r="AZ76" s="15">
        <v>13625188</v>
      </c>
      <c r="BA76" s="15">
        <v>13290730</v>
      </c>
      <c r="BB76" s="15">
        <v>18060188</v>
      </c>
      <c r="BC76" s="15">
        <v>4963975</v>
      </c>
      <c r="BD76" s="16">
        <f t="shared" si="17"/>
        <v>36649351</v>
      </c>
      <c r="BE76" s="16">
        <f t="shared" si="18"/>
        <v>36649.351000000002</v>
      </c>
      <c r="BF76" s="14"/>
      <c r="BG76" s="2">
        <v>14</v>
      </c>
      <c r="BH76" s="2">
        <v>3</v>
      </c>
      <c r="BI76" s="2">
        <f t="shared" si="19"/>
        <v>8.5</v>
      </c>
      <c r="BL76" s="112">
        <f t="shared" si="23"/>
        <v>45838</v>
      </c>
      <c r="BM76" s="120"/>
      <c r="BN76" s="120"/>
      <c r="BO76" s="120"/>
      <c r="BP76" s="121"/>
      <c r="BR76" s="1" t="str">
        <f t="shared" si="24"/>
        <v>lunes</v>
      </c>
      <c r="BS76" s="113">
        <f t="shared" si="25"/>
        <v>45838</v>
      </c>
      <c r="BT76" s="114">
        <f t="shared" si="26"/>
        <v>0</v>
      </c>
      <c r="BU76" s="114">
        <f t="shared" si="27"/>
        <v>0</v>
      </c>
      <c r="BV76" s="114">
        <f t="shared" si="28"/>
        <v>0</v>
      </c>
      <c r="BW76" s="114">
        <f t="shared" si="29"/>
        <v>0</v>
      </c>
      <c r="BX76" s="115">
        <f t="shared" si="30"/>
        <v>0</v>
      </c>
      <c r="CC76" s="171">
        <f t="shared" si="31"/>
        <v>45838</v>
      </c>
      <c r="CD76" s="176"/>
      <c r="CE76" s="180"/>
      <c r="CF76" s="181"/>
      <c r="CG76" s="172"/>
      <c r="CH76" s="187"/>
      <c r="CI76" s="190"/>
      <c r="CK76" s="214"/>
      <c r="CL76" s="20"/>
      <c r="CM76" s="20"/>
      <c r="CN76" s="20"/>
      <c r="CO76" s="215"/>
      <c r="CP76" s="214"/>
      <c r="CQ76" s="215"/>
    </row>
    <row r="77" spans="1:95" ht="15" thickTop="1" x14ac:dyDescent="0.35">
      <c r="A77" s="3">
        <v>45839</v>
      </c>
      <c r="B77" s="2">
        <v>162</v>
      </c>
      <c r="C77" s="21">
        <v>96.9</v>
      </c>
      <c r="D77" s="21">
        <v>27.2</v>
      </c>
      <c r="E77" s="21">
        <v>20.3</v>
      </c>
      <c r="F77" s="2">
        <v>0.6</v>
      </c>
      <c r="H77" s="2">
        <v>27.8</v>
      </c>
      <c r="I77" s="2">
        <v>9.5</v>
      </c>
      <c r="J77" s="21">
        <v>43.5</v>
      </c>
      <c r="K77" s="6">
        <f t="shared" si="32"/>
        <v>80.8</v>
      </c>
      <c r="M77" s="2">
        <v>5.4</v>
      </c>
      <c r="N77" s="2">
        <v>31.1</v>
      </c>
      <c r="O77" s="6">
        <f t="shared" si="33"/>
        <v>36.5</v>
      </c>
      <c r="Q77" s="2">
        <v>16.899999999999999</v>
      </c>
      <c r="R77" s="2">
        <v>0</v>
      </c>
      <c r="S77" s="66">
        <v>20.070173</v>
      </c>
      <c r="T77" s="6">
        <f t="shared" si="34"/>
        <v>36.970173000000003</v>
      </c>
      <c r="V77" s="10"/>
      <c r="W77" s="2"/>
      <c r="X77" s="11"/>
      <c r="Y77" s="158">
        <v>1</v>
      </c>
      <c r="Z77" s="159">
        <v>8</v>
      </c>
      <c r="AA77" s="160">
        <f t="shared" si="15"/>
        <v>4.5</v>
      </c>
      <c r="AB77" s="10">
        <v>-6</v>
      </c>
      <c r="AC77" s="2">
        <v>4</v>
      </c>
      <c r="AD77" s="11">
        <f t="shared" si="16"/>
        <v>-1</v>
      </c>
      <c r="AF77" s="233">
        <v>207.29</v>
      </c>
      <c r="AG77" s="21">
        <f t="shared" si="21"/>
        <v>-2.1500000000000057</v>
      </c>
      <c r="AH77" s="2">
        <v>215</v>
      </c>
      <c r="AI77" s="2">
        <v>235</v>
      </c>
      <c r="AJ77" s="32" t="s">
        <v>1001</v>
      </c>
      <c r="AK77" s="230">
        <v>112.034336</v>
      </c>
      <c r="AL77" s="20">
        <f t="shared" si="22"/>
        <v>-3.8661890000000056</v>
      </c>
      <c r="AM77" s="23">
        <v>110</v>
      </c>
      <c r="AN77" s="23">
        <v>142</v>
      </c>
      <c r="AO77" s="31" t="s">
        <v>68</v>
      </c>
      <c r="AP77" s="45">
        <v>68.2</v>
      </c>
      <c r="AQ77" s="33">
        <v>73</v>
      </c>
      <c r="AR77" s="33">
        <v>84</v>
      </c>
      <c r="AS77" s="2">
        <v>12.61</v>
      </c>
      <c r="AT77" s="2">
        <v>12</v>
      </c>
      <c r="AU77" s="32">
        <v>17</v>
      </c>
      <c r="AV77" s="1">
        <v>36.950000000000003</v>
      </c>
      <c r="AW77" s="1">
        <v>1.8</v>
      </c>
      <c r="AY77" s="3">
        <f t="shared" si="20"/>
        <v>45474</v>
      </c>
      <c r="AZ77" s="15">
        <v>13799657</v>
      </c>
      <c r="BA77" s="15">
        <v>12762158</v>
      </c>
      <c r="BB77" s="15">
        <v>18834580</v>
      </c>
      <c r="BC77" s="15">
        <v>4896698</v>
      </c>
      <c r="BD77" s="16">
        <f t="shared" si="17"/>
        <v>37530935</v>
      </c>
      <c r="BE77" s="16">
        <f t="shared" si="18"/>
        <v>37530.934999999998</v>
      </c>
      <c r="BF77" s="14"/>
      <c r="BG77" s="2">
        <v>16</v>
      </c>
      <c r="BH77" s="2">
        <v>9</v>
      </c>
      <c r="BI77" s="2">
        <f t="shared" si="19"/>
        <v>12.5</v>
      </c>
      <c r="BL77" s="112">
        <f>+A77</f>
        <v>45839</v>
      </c>
      <c r="BM77" s="120">
        <v>25052</v>
      </c>
      <c r="BN77" s="120">
        <v>29788</v>
      </c>
      <c r="BO77" s="120">
        <v>5889</v>
      </c>
      <c r="BP77" s="121">
        <v>3313</v>
      </c>
      <c r="BQ77"/>
      <c r="BR77" s="1" t="str">
        <f t="shared" ref="BR77:BR137" si="35">+TEXT(BS77,"dddd")</f>
        <v>martes</v>
      </c>
      <c r="BS77" s="113">
        <f t="shared" ref="BS77:BS96" si="36">+BL77</f>
        <v>45839</v>
      </c>
      <c r="BT77" s="114">
        <f t="shared" ref="BT77:BT96" si="37">BM77/1000</f>
        <v>25.052</v>
      </c>
      <c r="BU77" s="114">
        <f t="shared" si="27"/>
        <v>30.426314285714284</v>
      </c>
      <c r="BV77" s="114">
        <f t="shared" si="28"/>
        <v>6.8704999999999998</v>
      </c>
      <c r="BW77" s="114">
        <f t="shared" si="29"/>
        <v>2.1297857142857142</v>
      </c>
      <c r="BX77" s="115">
        <f t="shared" ref="BX77:BX96" si="38">+BT77+BU77+BV77+BW77</f>
        <v>64.4786</v>
      </c>
      <c r="CC77" s="171">
        <f>+BL77</f>
        <v>45839</v>
      </c>
      <c r="CD77" s="176"/>
      <c r="CE77" s="180"/>
      <c r="CF77" s="181"/>
      <c r="CG77" s="172"/>
      <c r="CH77" s="187"/>
      <c r="CI77" s="190"/>
      <c r="CK77" s="214"/>
      <c r="CL77" s="20"/>
      <c r="CM77" s="20"/>
      <c r="CN77" s="20"/>
      <c r="CO77" s="215"/>
      <c r="CP77" s="214"/>
      <c r="CQ77" s="215"/>
    </row>
    <row r="78" spans="1:95" x14ac:dyDescent="0.35">
      <c r="A78" s="3">
        <v>45840</v>
      </c>
      <c r="B78" s="2">
        <v>152.19999999999999</v>
      </c>
      <c r="C78" s="21">
        <v>95.9</v>
      </c>
      <c r="D78" s="21">
        <v>22.8</v>
      </c>
      <c r="E78" s="21">
        <v>19.399999999999999</v>
      </c>
      <c r="F78" s="2">
        <v>0.6</v>
      </c>
      <c r="H78" s="2">
        <v>27.9</v>
      </c>
      <c r="I78" s="2">
        <v>8.8000000000000007</v>
      </c>
      <c r="J78" s="21">
        <v>43</v>
      </c>
      <c r="K78" s="6">
        <f t="shared" si="32"/>
        <v>79.7</v>
      </c>
      <c r="M78" s="2">
        <v>5</v>
      </c>
      <c r="N78" s="2">
        <v>33.299999999999997</v>
      </c>
      <c r="O78" s="6">
        <f t="shared" si="33"/>
        <v>38.299999999999997</v>
      </c>
      <c r="Q78" s="2">
        <v>20.7</v>
      </c>
      <c r="R78" s="2">
        <v>0</v>
      </c>
      <c r="S78" s="66">
        <v>19.972653999999999</v>
      </c>
      <c r="T78" s="6">
        <f t="shared" si="34"/>
        <v>40.672653999999994</v>
      </c>
      <c r="V78" s="10"/>
      <c r="W78" s="2"/>
      <c r="X78" s="11"/>
      <c r="Y78" s="145">
        <v>2</v>
      </c>
      <c r="Z78" s="146">
        <v>10</v>
      </c>
      <c r="AA78" s="92">
        <f t="shared" si="15"/>
        <v>6</v>
      </c>
      <c r="AB78" s="10">
        <v>0</v>
      </c>
      <c r="AC78" s="2">
        <v>8</v>
      </c>
      <c r="AD78" s="11">
        <f t="shared" si="16"/>
        <v>4</v>
      </c>
      <c r="AF78" s="233">
        <v>213.88</v>
      </c>
      <c r="AG78" s="21">
        <f t="shared" si="21"/>
        <v>6.5900000000000034</v>
      </c>
      <c r="AH78" s="2">
        <v>215</v>
      </c>
      <c r="AI78" s="2">
        <v>235</v>
      </c>
      <c r="AJ78" s="32" t="s">
        <v>1001</v>
      </c>
      <c r="AK78" s="230">
        <v>113.84832</v>
      </c>
      <c r="AL78" s="20">
        <f t="shared" si="22"/>
        <v>1.8139840000000049</v>
      </c>
      <c r="AM78" s="23">
        <v>110</v>
      </c>
      <c r="AN78" s="23">
        <v>142</v>
      </c>
      <c r="AO78" s="31" t="s">
        <v>1001</v>
      </c>
      <c r="AP78" s="45">
        <v>71.58</v>
      </c>
      <c r="AQ78" s="33">
        <v>73</v>
      </c>
      <c r="AR78" s="33">
        <v>84</v>
      </c>
      <c r="AS78" s="2">
        <v>13.94</v>
      </c>
      <c r="AT78" s="2">
        <v>12</v>
      </c>
      <c r="AU78" s="32">
        <v>17</v>
      </c>
      <c r="AV78" s="1">
        <v>16.29</v>
      </c>
      <c r="AW78" s="1">
        <v>2.7</v>
      </c>
      <c r="AY78" s="3">
        <f t="shared" si="20"/>
        <v>45475</v>
      </c>
      <c r="AZ78" s="15">
        <v>13049219</v>
      </c>
      <c r="BA78" s="15">
        <v>12186154</v>
      </c>
      <c r="BB78" s="15">
        <v>15030126</v>
      </c>
      <c r="BC78" s="15">
        <v>5049315</v>
      </c>
      <c r="BD78" s="16">
        <f t="shared" si="17"/>
        <v>33128660</v>
      </c>
      <c r="BE78" s="16">
        <f t="shared" si="18"/>
        <v>33128.660000000003</v>
      </c>
      <c r="BF78" s="14"/>
      <c r="BG78" s="2">
        <v>19</v>
      </c>
      <c r="BH78" s="2">
        <v>9</v>
      </c>
      <c r="BI78" s="2">
        <f t="shared" si="19"/>
        <v>14</v>
      </c>
      <c r="BL78" s="112">
        <f t="shared" ref="BL78:BL141" si="39">+A78</f>
        <v>45840</v>
      </c>
      <c r="BM78" s="120">
        <v>24574</v>
      </c>
      <c r="BN78" s="120">
        <v>26461</v>
      </c>
      <c r="BO78" s="120">
        <v>4918</v>
      </c>
      <c r="BP78" s="121">
        <v>3279</v>
      </c>
      <c r="BQ78"/>
      <c r="BR78" s="1" t="str">
        <f t="shared" si="35"/>
        <v>miércoles</v>
      </c>
      <c r="BS78" s="113">
        <f t="shared" si="36"/>
        <v>45840</v>
      </c>
      <c r="BT78" s="114">
        <f t="shared" si="37"/>
        <v>24.574000000000002</v>
      </c>
      <c r="BU78" s="114">
        <f t="shared" si="27"/>
        <v>27.028021428571428</v>
      </c>
      <c r="BV78" s="114">
        <f t="shared" si="28"/>
        <v>5.7376666666666667</v>
      </c>
      <c r="BW78" s="114">
        <f t="shared" si="29"/>
        <v>2.1079285714285714</v>
      </c>
      <c r="BX78" s="115">
        <f t="shared" si="38"/>
        <v>59.447616666666676</v>
      </c>
      <c r="CC78" s="171">
        <f t="shared" ref="CC78:CC141" si="40">+BL78</f>
        <v>45840</v>
      </c>
      <c r="CD78" s="176"/>
      <c r="CE78" s="180"/>
      <c r="CF78" s="181"/>
      <c r="CG78" s="172"/>
      <c r="CH78" s="187"/>
      <c r="CI78" s="190"/>
      <c r="CK78" s="214"/>
      <c r="CL78" s="20"/>
      <c r="CM78" s="20"/>
      <c r="CN78" s="20"/>
      <c r="CO78" s="215"/>
      <c r="CP78" s="214"/>
      <c r="CQ78" s="215"/>
    </row>
    <row r="79" spans="1:95" x14ac:dyDescent="0.35">
      <c r="A79" s="3">
        <v>45841</v>
      </c>
      <c r="B79" s="2">
        <v>144</v>
      </c>
      <c r="C79" s="21">
        <v>92.7</v>
      </c>
      <c r="D79" s="21">
        <v>19.899999999999999</v>
      </c>
      <c r="E79" s="21">
        <v>17.899999999999999</v>
      </c>
      <c r="F79" s="2">
        <v>1.1000000000000001</v>
      </c>
      <c r="H79" s="2">
        <v>28.4</v>
      </c>
      <c r="I79" s="2">
        <v>8.6999999999999993</v>
      </c>
      <c r="J79" s="21">
        <v>42.6</v>
      </c>
      <c r="K79" s="6">
        <f t="shared" si="32"/>
        <v>79.699999999999989</v>
      </c>
      <c r="M79" s="2">
        <v>4.5999999999999996</v>
      </c>
      <c r="N79" s="2">
        <v>34.5</v>
      </c>
      <c r="O79" s="6">
        <f t="shared" si="33"/>
        <v>39.1</v>
      </c>
      <c r="Q79" s="2">
        <v>21.4</v>
      </c>
      <c r="R79" s="2">
        <v>0</v>
      </c>
      <c r="S79" s="66">
        <v>19.967790999999998</v>
      </c>
      <c r="T79" s="6">
        <f t="shared" si="34"/>
        <v>41.367790999999997</v>
      </c>
      <c r="V79" s="10"/>
      <c r="W79" s="2"/>
      <c r="X79" s="11"/>
      <c r="Y79" s="145">
        <v>3</v>
      </c>
      <c r="Z79" s="146">
        <v>12</v>
      </c>
      <c r="AA79" s="92">
        <f t="shared" si="15"/>
        <v>7.5</v>
      </c>
      <c r="AB79" s="10">
        <v>5</v>
      </c>
      <c r="AC79" s="2">
        <v>8</v>
      </c>
      <c r="AD79" s="11">
        <f t="shared" si="16"/>
        <v>6.5</v>
      </c>
      <c r="AF79" s="233">
        <v>224</v>
      </c>
      <c r="AG79" s="21">
        <f t="shared" si="21"/>
        <v>10.120000000000005</v>
      </c>
      <c r="AH79" s="2">
        <v>215</v>
      </c>
      <c r="AI79" s="2">
        <v>235</v>
      </c>
      <c r="AJ79" s="32" t="s">
        <v>1001</v>
      </c>
      <c r="AK79" s="230">
        <v>120.758413</v>
      </c>
      <c r="AL79" s="20">
        <f t="shared" si="22"/>
        <v>6.9100930000000034</v>
      </c>
      <c r="AM79" s="23">
        <v>110</v>
      </c>
      <c r="AN79" s="23">
        <v>142</v>
      </c>
      <c r="AO79" s="31" t="s">
        <v>1001</v>
      </c>
      <c r="AP79" s="45">
        <v>71.75</v>
      </c>
      <c r="AQ79" s="33">
        <v>73</v>
      </c>
      <c r="AR79" s="33">
        <v>84</v>
      </c>
      <c r="AS79" s="2">
        <v>13.74</v>
      </c>
      <c r="AT79" s="2">
        <v>12</v>
      </c>
      <c r="AU79" s="32">
        <v>17</v>
      </c>
      <c r="AV79" s="1">
        <v>52.17</v>
      </c>
      <c r="AW79" s="1">
        <v>2.2000000000000002</v>
      </c>
      <c r="AY79" s="3">
        <f t="shared" si="20"/>
        <v>45476</v>
      </c>
      <c r="AZ79" s="15">
        <v>11722919</v>
      </c>
      <c r="BA79" s="15">
        <v>12177506</v>
      </c>
      <c r="BB79" s="15">
        <v>12545425</v>
      </c>
      <c r="BC79" s="15">
        <v>4956241</v>
      </c>
      <c r="BD79" s="16">
        <f t="shared" si="17"/>
        <v>29224585</v>
      </c>
      <c r="BE79" s="16">
        <f t="shared" si="18"/>
        <v>29224.584999999999</v>
      </c>
      <c r="BF79" s="14"/>
      <c r="BG79" s="2">
        <v>16</v>
      </c>
      <c r="BH79" s="2">
        <v>7</v>
      </c>
      <c r="BI79" s="2">
        <f t="shared" si="19"/>
        <v>11.5</v>
      </c>
      <c r="BL79" s="112">
        <f t="shared" si="39"/>
        <v>45841</v>
      </c>
      <c r="BM79" s="120">
        <v>22495</v>
      </c>
      <c r="BN79" s="120">
        <v>23467</v>
      </c>
      <c r="BO79" s="120">
        <v>4770</v>
      </c>
      <c r="BP79" s="121">
        <v>3254</v>
      </c>
      <c r="BQ79"/>
      <c r="BR79" s="1" t="str">
        <f t="shared" si="35"/>
        <v>jueves</v>
      </c>
      <c r="BS79" s="113">
        <f t="shared" si="36"/>
        <v>45841</v>
      </c>
      <c r="BT79" s="114">
        <f t="shared" si="37"/>
        <v>22.495000000000001</v>
      </c>
      <c r="BU79" s="114">
        <f t="shared" si="27"/>
        <v>23.969864285714284</v>
      </c>
      <c r="BV79" s="114">
        <f t="shared" si="28"/>
        <v>5.5650000000000004</v>
      </c>
      <c r="BW79" s="114">
        <f t="shared" si="29"/>
        <v>2.0918571428571426</v>
      </c>
      <c r="BX79" s="115">
        <f t="shared" si="38"/>
        <v>54.121721428571426</v>
      </c>
      <c r="CC79" s="171">
        <f t="shared" si="40"/>
        <v>45841</v>
      </c>
      <c r="CD79" s="176"/>
      <c r="CE79" s="180"/>
      <c r="CF79" s="181"/>
      <c r="CG79" s="172"/>
      <c r="CH79" s="187"/>
      <c r="CI79" s="190"/>
      <c r="CK79" s="214"/>
      <c r="CL79" s="20"/>
      <c r="CM79" s="20"/>
      <c r="CN79" s="20"/>
      <c r="CO79" s="215"/>
      <c r="CP79" s="214"/>
      <c r="CQ79" s="215"/>
    </row>
    <row r="80" spans="1:95" x14ac:dyDescent="0.35">
      <c r="A80" s="3">
        <v>45842</v>
      </c>
      <c r="B80" s="21">
        <v>152.80000000000001</v>
      </c>
      <c r="C80" s="21">
        <v>84.6</v>
      </c>
      <c r="D80" s="21">
        <v>24.3</v>
      </c>
      <c r="E80" s="21">
        <v>26.1</v>
      </c>
      <c r="F80" s="2">
        <v>2.5</v>
      </c>
      <c r="H80" s="2">
        <v>28.2</v>
      </c>
      <c r="I80" s="2">
        <v>9.1999999999999993</v>
      </c>
      <c r="J80" s="21">
        <v>41.7</v>
      </c>
      <c r="K80" s="6">
        <f t="shared" si="32"/>
        <v>79.099999999999994</v>
      </c>
      <c r="M80" s="2">
        <v>5</v>
      </c>
      <c r="N80" s="2">
        <v>33.799999999999997</v>
      </c>
      <c r="O80" s="6">
        <f t="shared" si="33"/>
        <v>38.799999999999997</v>
      </c>
      <c r="Q80" s="2">
        <v>21.5</v>
      </c>
      <c r="R80" s="2">
        <v>0</v>
      </c>
      <c r="S80" s="66">
        <v>17.908066999999999</v>
      </c>
      <c r="T80" s="6">
        <f t="shared" si="34"/>
        <v>39.408067000000003</v>
      </c>
      <c r="V80" s="10"/>
      <c r="W80" s="2"/>
      <c r="X80" s="11"/>
      <c r="Y80" s="145">
        <v>6</v>
      </c>
      <c r="Z80" s="146">
        <v>14</v>
      </c>
      <c r="AA80" s="92">
        <f t="shared" si="15"/>
        <v>10</v>
      </c>
      <c r="AB80" s="10">
        <v>4</v>
      </c>
      <c r="AC80" s="2">
        <v>7</v>
      </c>
      <c r="AD80" s="11">
        <f t="shared" si="16"/>
        <v>5.5</v>
      </c>
      <c r="AF80" s="233">
        <v>227.13</v>
      </c>
      <c r="AG80" s="21">
        <f t="shared" si="21"/>
        <v>3.1299999999999955</v>
      </c>
      <c r="AH80" s="2">
        <v>215</v>
      </c>
      <c r="AI80" s="2">
        <v>235</v>
      </c>
      <c r="AJ80" s="32" t="s">
        <v>41</v>
      </c>
      <c r="AK80" s="230">
        <v>122.37441</v>
      </c>
      <c r="AL80" s="20">
        <f t="shared" si="22"/>
        <v>1.615996999999993</v>
      </c>
      <c r="AM80" s="23">
        <v>110</v>
      </c>
      <c r="AN80" s="23">
        <v>142</v>
      </c>
      <c r="AO80" s="31" t="s">
        <v>1001</v>
      </c>
      <c r="AP80" s="45">
        <v>83.38</v>
      </c>
      <c r="AQ80" s="33">
        <v>73</v>
      </c>
      <c r="AR80" s="33">
        <v>84</v>
      </c>
      <c r="AS80" s="2">
        <v>14.51</v>
      </c>
      <c r="AT80" s="2">
        <v>12</v>
      </c>
      <c r="AU80" s="32">
        <v>17</v>
      </c>
      <c r="AV80" s="1">
        <v>32.049999999999997</v>
      </c>
      <c r="AW80" s="1">
        <v>2.5</v>
      </c>
      <c r="AY80" s="3">
        <f t="shared" si="20"/>
        <v>45477</v>
      </c>
      <c r="AZ80" s="15">
        <v>12804956</v>
      </c>
      <c r="BA80" s="15">
        <v>14075895</v>
      </c>
      <c r="BB80" s="15">
        <v>19061877</v>
      </c>
      <c r="BC80" s="15">
        <v>5089973</v>
      </c>
      <c r="BD80" s="16">
        <f t="shared" si="17"/>
        <v>36956806</v>
      </c>
      <c r="BE80" s="16">
        <f t="shared" si="18"/>
        <v>36956.805999999997</v>
      </c>
      <c r="BF80" s="14"/>
      <c r="BG80" s="2">
        <v>13</v>
      </c>
      <c r="BH80" s="2">
        <v>6</v>
      </c>
      <c r="BI80" s="2">
        <f t="shared" si="19"/>
        <v>9.5</v>
      </c>
      <c r="BL80" s="112">
        <f t="shared" si="39"/>
        <v>45842</v>
      </c>
      <c r="BM80" s="120">
        <v>28808</v>
      </c>
      <c r="BN80" s="120">
        <v>17642</v>
      </c>
      <c r="BO80" s="120">
        <v>4281</v>
      </c>
      <c r="BP80" s="121">
        <v>3219</v>
      </c>
      <c r="BQ80"/>
      <c r="BR80" s="1" t="str">
        <f t="shared" si="35"/>
        <v>viernes</v>
      </c>
      <c r="BS80" s="113">
        <f t="shared" si="36"/>
        <v>45842</v>
      </c>
      <c r="BT80" s="114">
        <f t="shared" si="37"/>
        <v>28.808</v>
      </c>
      <c r="BU80" s="114">
        <f t="shared" si="27"/>
        <v>18.020042857142858</v>
      </c>
      <c r="BV80" s="114">
        <f t="shared" si="28"/>
        <v>4.9945000000000004</v>
      </c>
      <c r="BW80" s="114">
        <f t="shared" si="29"/>
        <v>2.0693571428571427</v>
      </c>
      <c r="BX80" s="115">
        <f t="shared" si="38"/>
        <v>53.891900000000007</v>
      </c>
      <c r="CC80" s="171">
        <f t="shared" si="40"/>
        <v>45842</v>
      </c>
      <c r="CD80" s="176"/>
      <c r="CE80" s="180"/>
      <c r="CF80" s="181"/>
      <c r="CG80" s="172"/>
      <c r="CH80" s="187"/>
      <c r="CI80" s="190"/>
      <c r="CK80" s="214"/>
      <c r="CL80" s="20"/>
      <c r="CM80" s="20"/>
      <c r="CN80" s="20"/>
      <c r="CO80" s="215"/>
      <c r="CP80" s="214"/>
      <c r="CQ80" s="215"/>
    </row>
    <row r="81" spans="1:95" x14ac:dyDescent="0.35">
      <c r="A81" s="3">
        <v>45843</v>
      </c>
      <c r="B81" s="21">
        <v>152.80000000000001</v>
      </c>
      <c r="C81" s="21">
        <v>78.599999999999994</v>
      </c>
      <c r="D81" s="21">
        <v>26.9</v>
      </c>
      <c r="E81" s="21">
        <v>29.5</v>
      </c>
      <c r="F81" s="2">
        <v>5.9</v>
      </c>
      <c r="H81" s="2">
        <v>27.8</v>
      </c>
      <c r="I81" s="2">
        <v>9.8000000000000007</v>
      </c>
      <c r="J81" s="21">
        <v>40.1</v>
      </c>
      <c r="K81" s="6">
        <f t="shared" si="32"/>
        <v>77.7</v>
      </c>
      <c r="M81" s="2">
        <v>5.0999999999999996</v>
      </c>
      <c r="N81" s="2">
        <v>35.4</v>
      </c>
      <c r="O81" s="6">
        <f t="shared" si="33"/>
        <v>40.5</v>
      </c>
      <c r="Q81" s="2">
        <v>21.1</v>
      </c>
      <c r="R81" s="2">
        <v>0</v>
      </c>
      <c r="S81" s="66">
        <v>17.122160000000001</v>
      </c>
      <c r="T81" s="6">
        <f t="shared" si="34"/>
        <v>38.222160000000002</v>
      </c>
      <c r="V81" s="10"/>
      <c r="W81" s="2"/>
      <c r="X81" s="11"/>
      <c r="Y81" s="145">
        <v>7</v>
      </c>
      <c r="Z81" s="146">
        <v>13</v>
      </c>
      <c r="AA81" s="92">
        <f t="shared" si="15"/>
        <v>10</v>
      </c>
      <c r="AB81" s="10">
        <v>2</v>
      </c>
      <c r="AC81" s="2">
        <v>5</v>
      </c>
      <c r="AD81" s="11">
        <f t="shared" si="16"/>
        <v>3.5</v>
      </c>
      <c r="AF81" s="233">
        <v>225.51</v>
      </c>
      <c r="AG81" s="21">
        <f t="shared" si="21"/>
        <v>-1.6200000000000045</v>
      </c>
      <c r="AH81" s="2">
        <v>215</v>
      </c>
      <c r="AI81" s="2">
        <v>235</v>
      </c>
      <c r="AJ81" s="32" t="s">
        <v>41</v>
      </c>
      <c r="AK81" s="230">
        <v>125.86318</v>
      </c>
      <c r="AL81" s="20">
        <f t="shared" si="22"/>
        <v>3.4887700000000024</v>
      </c>
      <c r="AM81" s="23">
        <v>110</v>
      </c>
      <c r="AN81" s="23">
        <v>142</v>
      </c>
      <c r="AO81" s="31" t="s">
        <v>41</v>
      </c>
      <c r="AP81" s="45">
        <v>82.12</v>
      </c>
      <c r="AQ81" s="33">
        <v>73</v>
      </c>
      <c r="AR81" s="33">
        <v>84</v>
      </c>
      <c r="AS81" s="2">
        <v>14.58</v>
      </c>
      <c r="AT81" s="2">
        <v>12</v>
      </c>
      <c r="AU81" s="32">
        <v>17</v>
      </c>
      <c r="AV81" s="1">
        <v>69.92</v>
      </c>
      <c r="AW81" s="1">
        <v>2.7</v>
      </c>
      <c r="AY81" s="3">
        <f t="shared" si="20"/>
        <v>45478</v>
      </c>
      <c r="AZ81" s="15">
        <v>13285254</v>
      </c>
      <c r="BA81" s="15">
        <v>13534540</v>
      </c>
      <c r="BB81" s="15">
        <v>19069600</v>
      </c>
      <c r="BC81" s="15">
        <v>4942712</v>
      </c>
      <c r="BD81" s="16">
        <f t="shared" ref="BD81:BD107" si="41">+AZ81+BB81+BC81</f>
        <v>37297566</v>
      </c>
      <c r="BE81" s="16">
        <f t="shared" ref="BE81:BE107" si="42">+BD81/1000</f>
        <v>37297.565999999999</v>
      </c>
      <c r="BF81" s="14"/>
      <c r="BG81" s="2">
        <v>12</v>
      </c>
      <c r="BH81" s="2">
        <v>5</v>
      </c>
      <c r="BI81" s="2">
        <f t="shared" ref="BI81:BI107" si="43">+AVERAGE(BG81:BH81)</f>
        <v>8.5</v>
      </c>
      <c r="BL81" s="112">
        <f t="shared" si="39"/>
        <v>45843</v>
      </c>
      <c r="BM81" s="120">
        <v>33338</v>
      </c>
      <c r="BN81" s="120">
        <v>3047</v>
      </c>
      <c r="BO81" s="120">
        <v>666</v>
      </c>
      <c r="BP81" s="121">
        <v>2744</v>
      </c>
      <c r="BQ81"/>
      <c r="BR81" s="1" t="str">
        <f t="shared" si="35"/>
        <v>sábado</v>
      </c>
      <c r="BS81" s="113">
        <f t="shared" si="36"/>
        <v>45843</v>
      </c>
      <c r="BT81" s="114">
        <f t="shared" si="37"/>
        <v>33.338000000000001</v>
      </c>
      <c r="BU81" s="114">
        <f t="shared" si="27"/>
        <v>3.1122928571428572</v>
      </c>
      <c r="BV81" s="114">
        <f t="shared" si="28"/>
        <v>0.77700000000000002</v>
      </c>
      <c r="BW81" s="114">
        <f t="shared" si="29"/>
        <v>1.764</v>
      </c>
      <c r="BX81" s="115">
        <f t="shared" si="38"/>
        <v>38.991292857142859</v>
      </c>
      <c r="CC81" s="171">
        <f t="shared" si="40"/>
        <v>45843</v>
      </c>
      <c r="CD81" s="176"/>
      <c r="CE81" s="180"/>
      <c r="CF81" s="181"/>
      <c r="CG81" s="172"/>
      <c r="CH81" s="187"/>
      <c r="CI81" s="190"/>
      <c r="CK81" s="214"/>
      <c r="CL81" s="20"/>
      <c r="CM81" s="20"/>
      <c r="CN81" s="20"/>
      <c r="CO81" s="215"/>
      <c r="CP81" s="214"/>
      <c r="CQ81" s="215"/>
    </row>
    <row r="82" spans="1:95" x14ac:dyDescent="0.35">
      <c r="A82" s="3">
        <v>45844</v>
      </c>
      <c r="B82" s="21">
        <v>147.4</v>
      </c>
      <c r="C82" s="21">
        <v>70.7</v>
      </c>
      <c r="D82" s="21">
        <v>28.1</v>
      </c>
      <c r="E82" s="21">
        <v>30.8</v>
      </c>
      <c r="F82" s="2">
        <v>6</v>
      </c>
      <c r="H82" s="2">
        <v>27.6</v>
      </c>
      <c r="I82" s="2">
        <v>9.6</v>
      </c>
      <c r="J82" s="21">
        <v>42.2</v>
      </c>
      <c r="K82" s="6">
        <f t="shared" si="32"/>
        <v>79.400000000000006</v>
      </c>
      <c r="M82" s="2">
        <v>5.4</v>
      </c>
      <c r="N82" s="2">
        <v>35.799999999999997</v>
      </c>
      <c r="O82" s="6">
        <f t="shared" si="33"/>
        <v>41.199999999999996</v>
      </c>
      <c r="Q82" s="2">
        <v>20.6</v>
      </c>
      <c r="R82" s="2">
        <v>0</v>
      </c>
      <c r="S82" s="66">
        <v>12.754725000000001</v>
      </c>
      <c r="T82" s="6">
        <f t="shared" si="34"/>
        <v>33.354725000000002</v>
      </c>
      <c r="V82" s="10"/>
      <c r="W82" s="2"/>
      <c r="X82" s="11"/>
      <c r="Y82" s="145">
        <v>8</v>
      </c>
      <c r="Z82" s="146">
        <v>16</v>
      </c>
      <c r="AA82" s="92">
        <f t="shared" si="15"/>
        <v>12</v>
      </c>
      <c r="AB82" s="10">
        <v>0</v>
      </c>
      <c r="AC82" s="2">
        <v>7</v>
      </c>
      <c r="AD82" s="11">
        <f t="shared" si="16"/>
        <v>3.5</v>
      </c>
      <c r="AF82" s="233">
        <v>224.08</v>
      </c>
      <c r="AG82" s="21">
        <f t="shared" si="21"/>
        <v>-1.4299999999999784</v>
      </c>
      <c r="AH82" s="2">
        <v>215</v>
      </c>
      <c r="AI82" s="2">
        <v>235</v>
      </c>
      <c r="AJ82" s="32" t="s">
        <v>41</v>
      </c>
      <c r="AK82" s="230">
        <v>133.01958999999999</v>
      </c>
      <c r="AL82" s="20">
        <f t="shared" si="22"/>
        <v>7.1564099999999939</v>
      </c>
      <c r="AM82" s="23">
        <v>110</v>
      </c>
      <c r="AN82" s="23">
        <v>142</v>
      </c>
      <c r="AO82" s="31" t="s">
        <v>41</v>
      </c>
      <c r="AP82" s="45">
        <v>84.28</v>
      </c>
      <c r="AQ82" s="33">
        <v>73</v>
      </c>
      <c r="AR82" s="33">
        <v>84</v>
      </c>
      <c r="AS82" s="2">
        <v>14.55</v>
      </c>
      <c r="AT82" s="2">
        <v>12</v>
      </c>
      <c r="AU82" s="32">
        <v>17</v>
      </c>
      <c r="AV82" s="1">
        <v>52.8</v>
      </c>
      <c r="AW82" s="1">
        <v>3</v>
      </c>
      <c r="AY82" s="3">
        <f t="shared" ref="AY82:AY107" si="44">+AY81+1</f>
        <v>45479</v>
      </c>
      <c r="AZ82" s="15">
        <v>12415805</v>
      </c>
      <c r="BA82" s="15">
        <v>12528918</v>
      </c>
      <c r="BB82" s="15">
        <v>19073464</v>
      </c>
      <c r="BC82" s="15">
        <v>7159166</v>
      </c>
      <c r="BD82" s="16">
        <f t="shared" si="41"/>
        <v>38648435</v>
      </c>
      <c r="BE82" s="16">
        <f t="shared" si="42"/>
        <v>38648.434999999998</v>
      </c>
      <c r="BF82" s="14"/>
      <c r="BG82" s="2">
        <v>9</v>
      </c>
      <c r="BH82" s="2">
        <v>3</v>
      </c>
      <c r="BI82" s="2">
        <f t="shared" si="43"/>
        <v>6</v>
      </c>
      <c r="BL82" s="112">
        <f t="shared" si="39"/>
        <v>45844</v>
      </c>
      <c r="BM82" s="120">
        <v>33633</v>
      </c>
      <c r="BN82" s="120">
        <v>334</v>
      </c>
      <c r="BO82" s="120">
        <v>0</v>
      </c>
      <c r="BP82" s="121">
        <v>2545</v>
      </c>
      <c r="BQ82"/>
      <c r="BR82" s="1" t="str">
        <f t="shared" si="35"/>
        <v>domingo</v>
      </c>
      <c r="BS82" s="113">
        <f t="shared" si="36"/>
        <v>45844</v>
      </c>
      <c r="BT82" s="114">
        <f t="shared" si="37"/>
        <v>33.633000000000003</v>
      </c>
      <c r="BU82" s="114">
        <f t="shared" si="27"/>
        <v>0.34115714285714283</v>
      </c>
      <c r="BV82" s="114">
        <f t="shared" si="28"/>
        <v>0</v>
      </c>
      <c r="BW82" s="114">
        <f t="shared" si="29"/>
        <v>1.6360714285714286</v>
      </c>
      <c r="BX82" s="115">
        <f t="shared" si="38"/>
        <v>35.610228571428571</v>
      </c>
      <c r="CC82" s="171">
        <f t="shared" si="40"/>
        <v>45844</v>
      </c>
      <c r="CD82" s="176"/>
      <c r="CE82" s="180"/>
      <c r="CF82" s="181"/>
      <c r="CG82" s="172"/>
      <c r="CH82" s="187"/>
      <c r="CI82" s="190"/>
      <c r="CK82" s="214"/>
      <c r="CL82" s="20"/>
      <c r="CM82" s="20"/>
      <c r="CN82" s="20"/>
      <c r="CO82" s="215"/>
      <c r="CP82" s="214"/>
      <c r="CQ82" s="215"/>
    </row>
    <row r="83" spans="1:95" x14ac:dyDescent="0.35">
      <c r="A83" s="3">
        <v>45845</v>
      </c>
      <c r="B83" s="21">
        <v>157.1</v>
      </c>
      <c r="C83" s="21">
        <v>69.599999999999994</v>
      </c>
      <c r="D83" s="21">
        <v>31.1</v>
      </c>
      <c r="E83" s="21">
        <v>40.1</v>
      </c>
      <c r="F83" s="2">
        <v>6.9</v>
      </c>
      <c r="H83" s="2">
        <v>27.3</v>
      </c>
      <c r="I83" s="2">
        <v>9.8000000000000007</v>
      </c>
      <c r="J83" s="21">
        <v>41.4</v>
      </c>
      <c r="K83" s="6">
        <f t="shared" si="32"/>
        <v>78.5</v>
      </c>
      <c r="M83" s="2">
        <v>4.3</v>
      </c>
      <c r="N83" s="2">
        <v>36.1</v>
      </c>
      <c r="O83" s="6">
        <f t="shared" si="33"/>
        <v>40.4</v>
      </c>
      <c r="Q83" s="2">
        <v>22</v>
      </c>
      <c r="R83" s="2">
        <v>0</v>
      </c>
      <c r="S83" s="66">
        <v>15.296118</v>
      </c>
      <c r="T83" s="6">
        <f t="shared" si="34"/>
        <v>37.296118</v>
      </c>
      <c r="V83" s="10"/>
      <c r="W83" s="2"/>
      <c r="X83" s="11"/>
      <c r="Y83" s="145">
        <v>10</v>
      </c>
      <c r="Z83" s="146">
        <v>14</v>
      </c>
      <c r="AA83" s="92">
        <f t="shared" si="15"/>
        <v>12</v>
      </c>
      <c r="AB83" s="10">
        <v>4</v>
      </c>
      <c r="AC83" s="2">
        <v>11</v>
      </c>
      <c r="AD83" s="11">
        <f t="shared" si="16"/>
        <v>7.5</v>
      </c>
      <c r="AF83" s="233">
        <v>222.98</v>
      </c>
      <c r="AG83" s="21">
        <f t="shared" si="21"/>
        <v>-1.1000000000000227</v>
      </c>
      <c r="AH83" s="2">
        <v>215</v>
      </c>
      <c r="AI83" s="2">
        <v>235</v>
      </c>
      <c r="AJ83" s="32" t="s">
        <v>41</v>
      </c>
      <c r="AK83" s="230">
        <v>133.41347999999999</v>
      </c>
      <c r="AL83" s="20">
        <f t="shared" si="22"/>
        <v>0.39388999999999896</v>
      </c>
      <c r="AM83" s="23">
        <v>110</v>
      </c>
      <c r="AN83" s="23">
        <v>142</v>
      </c>
      <c r="AO83" s="31" t="s">
        <v>41</v>
      </c>
      <c r="AP83" s="45">
        <v>85</v>
      </c>
      <c r="AQ83" s="33">
        <v>73</v>
      </c>
      <c r="AR83" s="33">
        <v>84</v>
      </c>
      <c r="AS83" s="2">
        <v>14.86</v>
      </c>
      <c r="AT83" s="2">
        <v>12</v>
      </c>
      <c r="AU83" s="32">
        <v>17</v>
      </c>
      <c r="AV83" s="1">
        <v>36.68</v>
      </c>
      <c r="AW83" s="1">
        <v>1.8</v>
      </c>
      <c r="AY83" s="3">
        <f t="shared" si="44"/>
        <v>45480</v>
      </c>
      <c r="AZ83" s="15">
        <v>13740486</v>
      </c>
      <c r="BA83" s="15">
        <v>12783232</v>
      </c>
      <c r="BB83" s="15">
        <v>19061883</v>
      </c>
      <c r="BC83" s="15">
        <v>6972391</v>
      </c>
      <c r="BD83" s="16">
        <f t="shared" si="41"/>
        <v>39774760</v>
      </c>
      <c r="BE83" s="16">
        <f t="shared" si="42"/>
        <v>39774.76</v>
      </c>
      <c r="BF83" s="14"/>
      <c r="BG83" s="2">
        <v>10</v>
      </c>
      <c r="BH83" s="2">
        <v>5</v>
      </c>
      <c r="BI83" s="2">
        <f t="shared" si="43"/>
        <v>7.5</v>
      </c>
      <c r="BL83" s="112">
        <f t="shared" si="39"/>
        <v>45845</v>
      </c>
      <c r="BM83" s="120">
        <v>43980</v>
      </c>
      <c r="BN83" s="120">
        <v>255</v>
      </c>
      <c r="BO83" s="120">
        <v>0</v>
      </c>
      <c r="BP83" s="121">
        <v>613</v>
      </c>
      <c r="BQ83"/>
      <c r="BR83" s="1" t="str">
        <f t="shared" si="35"/>
        <v>lunes</v>
      </c>
      <c r="BS83" s="113">
        <f t="shared" si="36"/>
        <v>45845</v>
      </c>
      <c r="BT83" s="114">
        <f t="shared" si="37"/>
        <v>43.98</v>
      </c>
      <c r="BU83" s="114">
        <f t="shared" si="27"/>
        <v>0.2604642857142857</v>
      </c>
      <c r="BV83" s="114">
        <f t="shared" si="28"/>
        <v>0</v>
      </c>
      <c r="BW83" s="114">
        <f t="shared" si="29"/>
        <v>0.39407142857142857</v>
      </c>
      <c r="BX83" s="115">
        <f t="shared" si="38"/>
        <v>44.634535714285711</v>
      </c>
      <c r="CC83" s="171">
        <f t="shared" si="40"/>
        <v>45845</v>
      </c>
      <c r="CD83" s="176"/>
      <c r="CE83" s="180"/>
      <c r="CF83" s="181"/>
      <c r="CG83" s="172"/>
      <c r="CH83" s="187"/>
      <c r="CI83" s="190"/>
      <c r="CK83" s="214"/>
      <c r="CL83" s="20"/>
      <c r="CM83" s="20"/>
      <c r="CN83" s="20"/>
      <c r="CO83" s="215"/>
      <c r="CP83" s="214"/>
      <c r="CQ83" s="215"/>
    </row>
    <row r="84" spans="1:95" x14ac:dyDescent="0.35">
      <c r="A84" s="3">
        <v>45846</v>
      </c>
      <c r="B84" s="21">
        <v>156.5</v>
      </c>
      <c r="C84" s="21">
        <v>69.400000000000006</v>
      </c>
      <c r="D84" s="21">
        <v>32.700000000000003</v>
      </c>
      <c r="E84" s="21">
        <v>37.6</v>
      </c>
      <c r="F84" s="21">
        <v>7.6</v>
      </c>
      <c r="H84" s="2">
        <v>27.4</v>
      </c>
      <c r="I84" s="2">
        <v>10.199999999999999</v>
      </c>
      <c r="J84" s="2">
        <v>42.8</v>
      </c>
      <c r="K84" s="6">
        <f t="shared" si="32"/>
        <v>80.399999999999991</v>
      </c>
      <c r="M84" s="2">
        <v>5.2</v>
      </c>
      <c r="N84" s="2">
        <v>35.9</v>
      </c>
      <c r="O84" s="6">
        <f t="shared" si="33"/>
        <v>41.1</v>
      </c>
      <c r="Q84" s="2">
        <v>22.3</v>
      </c>
      <c r="R84" s="2">
        <v>0</v>
      </c>
      <c r="S84" s="66">
        <v>8.300395</v>
      </c>
      <c r="T84" s="6">
        <f t="shared" si="34"/>
        <v>30.600394999999999</v>
      </c>
      <c r="V84" s="10"/>
      <c r="W84" s="2"/>
      <c r="X84" s="11"/>
      <c r="Y84" s="145">
        <v>10</v>
      </c>
      <c r="Z84" s="146">
        <v>18</v>
      </c>
      <c r="AA84" s="92">
        <f t="shared" si="15"/>
        <v>14</v>
      </c>
      <c r="AB84" s="10">
        <v>-1</v>
      </c>
      <c r="AC84" s="2">
        <v>9</v>
      </c>
      <c r="AD84" s="11">
        <f t="shared" si="16"/>
        <v>4</v>
      </c>
      <c r="AF84" s="233">
        <v>219.09</v>
      </c>
      <c r="AG84" s="21">
        <f t="shared" si="21"/>
        <v>-3.8899999999999864</v>
      </c>
      <c r="AH84" s="2">
        <v>215</v>
      </c>
      <c r="AI84" s="2">
        <v>235</v>
      </c>
      <c r="AJ84" s="32" t="s">
        <v>41</v>
      </c>
      <c r="AK84" s="230">
        <v>132.59613999999999</v>
      </c>
      <c r="AL84" s="20">
        <f t="shared" si="22"/>
        <v>-0.81734000000000151</v>
      </c>
      <c r="AM84" s="23">
        <v>110</v>
      </c>
      <c r="AN84" s="23">
        <v>142</v>
      </c>
      <c r="AO84" s="31" t="s">
        <v>41</v>
      </c>
      <c r="AP84" s="45">
        <v>82.35</v>
      </c>
      <c r="AQ84" s="33">
        <v>73</v>
      </c>
      <c r="AR84" s="33">
        <v>84</v>
      </c>
      <c r="AS84" s="2">
        <v>14.73</v>
      </c>
      <c r="AT84" s="2">
        <v>12</v>
      </c>
      <c r="AU84" s="32">
        <v>17</v>
      </c>
      <c r="AV84" s="1">
        <v>32.770000000000003</v>
      </c>
      <c r="AW84" s="1">
        <v>2.9</v>
      </c>
      <c r="AY84" s="3">
        <f t="shared" si="44"/>
        <v>45481</v>
      </c>
      <c r="AZ84" s="15">
        <v>12923229</v>
      </c>
      <c r="BA84" s="15">
        <v>13679283</v>
      </c>
      <c r="BB84" s="15">
        <v>19105800</v>
      </c>
      <c r="BC84" s="15">
        <v>5161472</v>
      </c>
      <c r="BD84" s="16">
        <f t="shared" si="41"/>
        <v>37190501</v>
      </c>
      <c r="BE84" s="16">
        <f t="shared" si="42"/>
        <v>37190.500999999997</v>
      </c>
      <c r="BF84" s="14"/>
      <c r="BG84" s="2">
        <v>8</v>
      </c>
      <c r="BH84" s="2">
        <v>3</v>
      </c>
      <c r="BI84" s="2">
        <f t="shared" si="43"/>
        <v>5.5</v>
      </c>
      <c r="BL84" s="112">
        <f t="shared" si="39"/>
        <v>45846</v>
      </c>
      <c r="BM84" s="120">
        <v>41331</v>
      </c>
      <c r="BN84" s="120">
        <v>62</v>
      </c>
      <c r="BO84" s="120">
        <v>0</v>
      </c>
      <c r="BP84" s="121">
        <v>0</v>
      </c>
      <c r="BQ84"/>
      <c r="BR84" s="1" t="str">
        <f t="shared" si="35"/>
        <v>martes</v>
      </c>
      <c r="BS84" s="113">
        <f t="shared" si="36"/>
        <v>45846</v>
      </c>
      <c r="BT84" s="114">
        <f t="shared" si="37"/>
        <v>41.331000000000003</v>
      </c>
      <c r="BU84" s="114">
        <f t="shared" si="27"/>
        <v>6.3328571428571429E-2</v>
      </c>
      <c r="BV84" s="114">
        <f t="shared" si="28"/>
        <v>0</v>
      </c>
      <c r="BW84" s="114">
        <f t="shared" si="29"/>
        <v>0</v>
      </c>
      <c r="BX84" s="115">
        <f t="shared" si="38"/>
        <v>41.394328571428574</v>
      </c>
      <c r="CC84" s="171">
        <f t="shared" si="40"/>
        <v>45846</v>
      </c>
      <c r="CD84" s="176"/>
      <c r="CE84" s="180"/>
      <c r="CF84" s="181"/>
      <c r="CG84" s="172"/>
      <c r="CH84" s="187"/>
      <c r="CI84" s="190"/>
      <c r="CK84" s="214"/>
      <c r="CL84" s="20"/>
      <c r="CM84" s="20"/>
      <c r="CN84" s="20"/>
      <c r="CO84" s="215"/>
      <c r="CP84" s="214"/>
      <c r="CQ84" s="215"/>
    </row>
    <row r="85" spans="1:95" x14ac:dyDescent="0.35">
      <c r="A85" s="3">
        <v>45847</v>
      </c>
      <c r="B85" s="21">
        <v>146.80000000000001</v>
      </c>
      <c r="C85" s="21">
        <v>62.6</v>
      </c>
      <c r="D85" s="21">
        <v>30.8</v>
      </c>
      <c r="E85" s="21">
        <v>32.5</v>
      </c>
      <c r="F85" s="21">
        <v>7.6</v>
      </c>
      <c r="H85" s="2">
        <v>27.6</v>
      </c>
      <c r="I85" s="2">
        <v>10.4</v>
      </c>
      <c r="J85" s="2">
        <v>42</v>
      </c>
      <c r="K85" s="6">
        <f t="shared" si="32"/>
        <v>80</v>
      </c>
      <c r="M85" s="2">
        <v>5.5</v>
      </c>
      <c r="N85" s="2">
        <v>36.299999999999997</v>
      </c>
      <c r="O85" s="6">
        <f t="shared" si="33"/>
        <v>41.8</v>
      </c>
      <c r="Q85" s="2">
        <v>21.6</v>
      </c>
      <c r="R85" s="2">
        <v>0</v>
      </c>
      <c r="S85" s="66">
        <v>3.606026</v>
      </c>
      <c r="T85" s="6">
        <f t="shared" si="34"/>
        <v>25.206026000000001</v>
      </c>
      <c r="V85" s="10"/>
      <c r="W85" s="2"/>
      <c r="X85" s="11"/>
      <c r="Y85" s="145">
        <v>10</v>
      </c>
      <c r="Z85" s="146">
        <v>19</v>
      </c>
      <c r="AA85" s="92">
        <f t="shared" si="15"/>
        <v>14.5</v>
      </c>
      <c r="AB85" s="10">
        <v>-2</v>
      </c>
      <c r="AC85" s="2">
        <v>7</v>
      </c>
      <c r="AD85" s="11">
        <f t="shared" si="16"/>
        <v>2.5</v>
      </c>
      <c r="AF85" s="233">
        <v>221.74</v>
      </c>
      <c r="AG85" s="21">
        <f t="shared" si="21"/>
        <v>2.6500000000000057</v>
      </c>
      <c r="AH85" s="2">
        <v>215</v>
      </c>
      <c r="AI85" s="2">
        <v>235</v>
      </c>
      <c r="AJ85" s="32" t="s">
        <v>41</v>
      </c>
      <c r="AK85" s="230">
        <v>130.280913</v>
      </c>
      <c r="AL85" s="20">
        <f t="shared" si="22"/>
        <v>-2.315226999999993</v>
      </c>
      <c r="AM85" s="23">
        <v>110</v>
      </c>
      <c r="AN85" s="23">
        <v>142</v>
      </c>
      <c r="AO85" s="31" t="s">
        <v>41</v>
      </c>
      <c r="AP85" s="45">
        <v>78.790000000000006</v>
      </c>
      <c r="AQ85" s="33">
        <v>73</v>
      </c>
      <c r="AR85" s="33">
        <v>84</v>
      </c>
      <c r="AS85" s="2">
        <v>14.55</v>
      </c>
      <c r="AT85" s="2">
        <v>12</v>
      </c>
      <c r="AU85" s="32">
        <v>17</v>
      </c>
      <c r="AV85" s="1">
        <v>78.650000000000006</v>
      </c>
      <c r="AW85" s="1">
        <v>3.2</v>
      </c>
      <c r="AY85" s="3">
        <f t="shared" si="44"/>
        <v>45482</v>
      </c>
      <c r="AZ85" s="15">
        <v>12589565</v>
      </c>
      <c r="BA85" s="15">
        <v>13210035</v>
      </c>
      <c r="BB85" s="15">
        <v>19055297</v>
      </c>
      <c r="BC85" s="15">
        <v>5067580</v>
      </c>
      <c r="BD85" s="16">
        <f t="shared" si="41"/>
        <v>36712442</v>
      </c>
      <c r="BE85" s="16">
        <f t="shared" si="42"/>
        <v>36712.442000000003</v>
      </c>
      <c r="BF85" s="14"/>
      <c r="BG85" s="2">
        <v>8</v>
      </c>
      <c r="BH85" s="2">
        <v>3</v>
      </c>
      <c r="BI85" s="2">
        <f t="shared" si="43"/>
        <v>5.5</v>
      </c>
      <c r="BL85" s="112">
        <f t="shared" si="39"/>
        <v>45847</v>
      </c>
      <c r="BM85" s="120">
        <v>37749</v>
      </c>
      <c r="BN85" s="120">
        <v>34</v>
      </c>
      <c r="BO85" s="120">
        <v>0</v>
      </c>
      <c r="BP85" s="121">
        <v>0</v>
      </c>
      <c r="BQ85"/>
      <c r="BR85" s="1" t="str">
        <f t="shared" si="35"/>
        <v>miércoles</v>
      </c>
      <c r="BS85" s="113">
        <f t="shared" si="36"/>
        <v>45847</v>
      </c>
      <c r="BT85" s="114">
        <f t="shared" si="37"/>
        <v>37.749000000000002</v>
      </c>
      <c r="BU85" s="114">
        <f t="shared" si="27"/>
        <v>3.4728571428571428E-2</v>
      </c>
      <c r="BV85" s="114">
        <f t="shared" si="28"/>
        <v>0</v>
      </c>
      <c r="BW85" s="114">
        <f t="shared" si="29"/>
        <v>0</v>
      </c>
      <c r="BX85" s="115">
        <f t="shared" si="38"/>
        <v>37.783728571428576</v>
      </c>
      <c r="CC85" s="171">
        <f t="shared" si="40"/>
        <v>45847</v>
      </c>
      <c r="CD85" s="176"/>
      <c r="CE85" s="180"/>
      <c r="CF85" s="181"/>
      <c r="CG85" s="172"/>
      <c r="CH85" s="187"/>
      <c r="CI85" s="190"/>
      <c r="CK85" s="214"/>
      <c r="CL85" s="20"/>
      <c r="CM85" s="20"/>
      <c r="CN85" s="20"/>
      <c r="CO85" s="215"/>
      <c r="CP85" s="214"/>
      <c r="CQ85" s="215"/>
    </row>
    <row r="86" spans="1:95" x14ac:dyDescent="0.35">
      <c r="A86" s="3">
        <v>45848</v>
      </c>
      <c r="B86" s="21">
        <v>158.1</v>
      </c>
      <c r="C86" s="21">
        <v>69</v>
      </c>
      <c r="D86" s="21">
        <v>31.6</v>
      </c>
      <c r="E86" s="21">
        <v>38</v>
      </c>
      <c r="F86" s="21">
        <v>8</v>
      </c>
      <c r="H86" s="2">
        <v>27.5</v>
      </c>
      <c r="I86" s="2">
        <v>10.3</v>
      </c>
      <c r="J86" s="2">
        <v>41.9</v>
      </c>
      <c r="K86" s="6">
        <f t="shared" si="32"/>
        <v>79.699999999999989</v>
      </c>
      <c r="M86" s="2">
        <v>5.2</v>
      </c>
      <c r="N86" s="2">
        <v>36.700000000000003</v>
      </c>
      <c r="O86" s="6">
        <f t="shared" si="33"/>
        <v>41.900000000000006</v>
      </c>
      <c r="Q86" s="2">
        <v>20.5</v>
      </c>
      <c r="R86" s="2">
        <v>0</v>
      </c>
      <c r="S86" s="66">
        <v>7.1007439999999997</v>
      </c>
      <c r="T86" s="6">
        <f t="shared" si="34"/>
        <v>27.600743999999999</v>
      </c>
      <c r="V86" s="10"/>
      <c r="W86" s="2"/>
      <c r="X86" s="11"/>
      <c r="Y86" s="145">
        <v>11</v>
      </c>
      <c r="Z86" s="146">
        <v>16</v>
      </c>
      <c r="AA86" s="92">
        <f t="shared" si="15"/>
        <v>13.5</v>
      </c>
      <c r="AB86" s="10">
        <v>0</v>
      </c>
      <c r="AC86" s="2">
        <v>10</v>
      </c>
      <c r="AD86" s="11">
        <f t="shared" si="16"/>
        <v>5</v>
      </c>
      <c r="AF86" s="233">
        <v>216.62</v>
      </c>
      <c r="AG86" s="21">
        <f t="shared" si="21"/>
        <v>-5.1200000000000045</v>
      </c>
      <c r="AH86" s="2">
        <v>215</v>
      </c>
      <c r="AI86" s="2">
        <v>235</v>
      </c>
      <c r="AJ86" s="32" t="s">
        <v>41</v>
      </c>
      <c r="AK86" s="230">
        <v>126.474912</v>
      </c>
      <c r="AL86" s="20">
        <f t="shared" si="22"/>
        <v>-3.8060009999999949</v>
      </c>
      <c r="AM86" s="23">
        <v>110</v>
      </c>
      <c r="AN86" s="23">
        <v>142</v>
      </c>
      <c r="AO86" s="31" t="s">
        <v>41</v>
      </c>
      <c r="AP86" s="45">
        <v>79.75</v>
      </c>
      <c r="AQ86" s="33">
        <v>73</v>
      </c>
      <c r="AR86" s="33">
        <v>84</v>
      </c>
      <c r="AS86" s="2">
        <v>14.03</v>
      </c>
      <c r="AT86" s="2">
        <v>12</v>
      </c>
      <c r="AU86" s="32">
        <v>17</v>
      </c>
      <c r="AV86" s="1">
        <v>74.91</v>
      </c>
      <c r="AW86" s="1">
        <v>2.7</v>
      </c>
      <c r="AY86" s="3">
        <f t="shared" si="44"/>
        <v>45483</v>
      </c>
      <c r="AZ86" s="15">
        <v>12397874</v>
      </c>
      <c r="BA86" s="15">
        <v>12739347</v>
      </c>
      <c r="BB86" s="15">
        <v>19073256</v>
      </c>
      <c r="BC86" s="15">
        <v>5058363</v>
      </c>
      <c r="BD86" s="16">
        <f t="shared" si="41"/>
        <v>36529493</v>
      </c>
      <c r="BE86" s="16">
        <f t="shared" si="42"/>
        <v>36529.493000000002</v>
      </c>
      <c r="BF86" s="14"/>
      <c r="BG86" s="2">
        <v>10</v>
      </c>
      <c r="BH86" s="2">
        <v>3</v>
      </c>
      <c r="BI86" s="2">
        <f t="shared" si="43"/>
        <v>6.5</v>
      </c>
      <c r="BL86" s="112">
        <f t="shared" si="39"/>
        <v>45848</v>
      </c>
      <c r="BM86" s="120">
        <v>43135</v>
      </c>
      <c r="BN86" s="120">
        <v>40</v>
      </c>
      <c r="BO86" s="120">
        <v>0</v>
      </c>
      <c r="BP86" s="121">
        <v>0</v>
      </c>
      <c r="BQ86"/>
      <c r="BR86" s="1" t="str">
        <f t="shared" si="35"/>
        <v>jueves</v>
      </c>
      <c r="BS86" s="113">
        <f t="shared" si="36"/>
        <v>45848</v>
      </c>
      <c r="BT86" s="114">
        <f t="shared" si="37"/>
        <v>43.134999999999998</v>
      </c>
      <c r="BU86" s="114">
        <f t="shared" si="27"/>
        <v>4.0857142857142856E-2</v>
      </c>
      <c r="BV86" s="114">
        <f t="shared" si="28"/>
        <v>0</v>
      </c>
      <c r="BW86" s="114">
        <f t="shared" si="29"/>
        <v>0</v>
      </c>
      <c r="BX86" s="115">
        <f t="shared" si="38"/>
        <v>43.17585714285714</v>
      </c>
      <c r="CC86" s="171">
        <f t="shared" si="40"/>
        <v>45848</v>
      </c>
      <c r="CD86" s="176"/>
      <c r="CE86" s="180"/>
      <c r="CF86" s="181"/>
      <c r="CG86" s="172"/>
      <c r="CH86" s="187"/>
      <c r="CI86" s="190"/>
      <c r="CK86" s="214"/>
      <c r="CL86" s="20"/>
      <c r="CM86" s="20"/>
      <c r="CN86" s="20"/>
      <c r="CO86" s="215"/>
      <c r="CP86" s="214"/>
      <c r="CQ86" s="215"/>
    </row>
    <row r="87" spans="1:95" x14ac:dyDescent="0.35">
      <c r="A87" s="3">
        <v>45849</v>
      </c>
      <c r="B87" s="21">
        <v>155.5</v>
      </c>
      <c r="C87" s="21">
        <v>67.3</v>
      </c>
      <c r="D87" s="21">
        <v>33</v>
      </c>
      <c r="E87" s="21">
        <v>35.9</v>
      </c>
      <c r="F87" s="21">
        <v>8.3000000000000007</v>
      </c>
      <c r="H87" s="2">
        <v>27.2</v>
      </c>
      <c r="I87" s="2">
        <v>10.5</v>
      </c>
      <c r="J87" s="2">
        <v>40.799999999999997</v>
      </c>
      <c r="K87" s="6">
        <f t="shared" si="32"/>
        <v>78.5</v>
      </c>
      <c r="M87" s="2">
        <v>4.5999999999999996</v>
      </c>
      <c r="N87" s="2">
        <v>36.6</v>
      </c>
      <c r="O87" s="6">
        <f t="shared" si="33"/>
        <v>41.2</v>
      </c>
      <c r="Q87" s="2">
        <v>21.9</v>
      </c>
      <c r="R87" s="2">
        <v>0</v>
      </c>
      <c r="S87" s="66">
        <v>12.904888</v>
      </c>
      <c r="T87" s="6">
        <f t="shared" si="34"/>
        <v>34.804887999999998</v>
      </c>
      <c r="V87" s="10"/>
      <c r="W87" s="2"/>
      <c r="X87" s="11"/>
      <c r="Y87" s="145">
        <v>11</v>
      </c>
      <c r="Z87" s="146">
        <v>17</v>
      </c>
      <c r="AA87" s="92">
        <f t="shared" si="15"/>
        <v>14</v>
      </c>
      <c r="AB87" s="10">
        <v>5</v>
      </c>
      <c r="AC87" s="2">
        <v>9</v>
      </c>
      <c r="AD87" s="11">
        <f t="shared" si="16"/>
        <v>7</v>
      </c>
      <c r="AF87" s="233">
        <v>217.93</v>
      </c>
      <c r="AG87" s="21">
        <f t="shared" si="21"/>
        <v>1.3100000000000023</v>
      </c>
      <c r="AH87" s="2">
        <v>215</v>
      </c>
      <c r="AI87" s="2">
        <v>235</v>
      </c>
      <c r="AJ87" s="32" t="s">
        <v>41</v>
      </c>
      <c r="AK87" s="230">
        <v>124.31899</v>
      </c>
      <c r="AL87" s="20">
        <f t="shared" si="22"/>
        <v>-2.1559220000000039</v>
      </c>
      <c r="AM87" s="23">
        <v>110</v>
      </c>
      <c r="AN87" s="23">
        <v>142</v>
      </c>
      <c r="AO87" s="31" t="s">
        <v>41</v>
      </c>
      <c r="AP87" s="45">
        <v>78.38</v>
      </c>
      <c r="AQ87" s="33">
        <v>73</v>
      </c>
      <c r="AR87" s="33">
        <v>84</v>
      </c>
      <c r="AS87" s="2">
        <v>13.12</v>
      </c>
      <c r="AT87" s="2">
        <v>12</v>
      </c>
      <c r="AU87" s="32">
        <v>17</v>
      </c>
      <c r="AV87" s="1">
        <v>67.599999999999994</v>
      </c>
      <c r="AW87" s="1">
        <v>2.2000000000000002</v>
      </c>
      <c r="AY87" s="3">
        <f t="shared" si="44"/>
        <v>45484</v>
      </c>
      <c r="AZ87" s="15">
        <v>11782550</v>
      </c>
      <c r="BA87" s="15">
        <v>12851170</v>
      </c>
      <c r="BB87" s="15">
        <v>19089198</v>
      </c>
      <c r="BC87" s="15">
        <v>5938490</v>
      </c>
      <c r="BD87" s="16">
        <f t="shared" si="41"/>
        <v>36810238</v>
      </c>
      <c r="BE87" s="16">
        <f t="shared" si="42"/>
        <v>36810.237999999998</v>
      </c>
      <c r="BF87" s="14"/>
      <c r="BG87" s="2">
        <v>11</v>
      </c>
      <c r="BH87" s="2">
        <v>3</v>
      </c>
      <c r="BI87" s="2">
        <f t="shared" si="43"/>
        <v>7</v>
      </c>
      <c r="BL87" s="112">
        <f t="shared" si="39"/>
        <v>45849</v>
      </c>
      <c r="BM87" s="122">
        <v>41201</v>
      </c>
      <c r="BN87" s="122">
        <v>48</v>
      </c>
      <c r="BO87" s="122">
        <v>0</v>
      </c>
      <c r="BP87" s="123">
        <v>0</v>
      </c>
      <c r="BQ87"/>
      <c r="BR87" s="1" t="str">
        <f t="shared" si="35"/>
        <v>viernes</v>
      </c>
      <c r="BS87" s="113">
        <f t="shared" si="36"/>
        <v>45849</v>
      </c>
      <c r="BT87" s="114">
        <f t="shared" si="37"/>
        <v>41.201000000000001</v>
      </c>
      <c r="BU87" s="114">
        <f t="shared" si="27"/>
        <v>4.9028571428571435E-2</v>
      </c>
      <c r="BV87" s="114">
        <f t="shared" si="28"/>
        <v>0</v>
      </c>
      <c r="BW87" s="114">
        <f t="shared" si="29"/>
        <v>0</v>
      </c>
      <c r="BX87" s="115">
        <f t="shared" si="38"/>
        <v>41.250028571428572</v>
      </c>
      <c r="CC87" s="171">
        <f t="shared" si="40"/>
        <v>45849</v>
      </c>
      <c r="CD87" s="176"/>
      <c r="CE87" s="180"/>
      <c r="CF87" s="181"/>
      <c r="CG87" s="172"/>
      <c r="CH87" s="187"/>
      <c r="CI87" s="190"/>
      <c r="CK87" s="214"/>
      <c r="CL87" s="20"/>
      <c r="CM87" s="20"/>
      <c r="CN87" s="20"/>
      <c r="CO87" s="215"/>
      <c r="CP87" s="214"/>
      <c r="CQ87" s="215"/>
    </row>
    <row r="88" spans="1:95" x14ac:dyDescent="0.35">
      <c r="A88" s="3">
        <v>45850</v>
      </c>
      <c r="B88" s="21">
        <v>148.9</v>
      </c>
      <c r="C88" s="21">
        <v>65</v>
      </c>
      <c r="D88" s="21">
        <v>31.3</v>
      </c>
      <c r="E88" s="21">
        <v>33.299999999999997</v>
      </c>
      <c r="F88" s="2">
        <v>8.5</v>
      </c>
      <c r="H88" s="2">
        <v>27.1</v>
      </c>
      <c r="I88" s="2">
        <v>10.3</v>
      </c>
      <c r="J88" s="21">
        <v>42</v>
      </c>
      <c r="K88" s="6">
        <f t="shared" si="32"/>
        <v>79.400000000000006</v>
      </c>
      <c r="M88" s="2">
        <v>4.9000000000000004</v>
      </c>
      <c r="N88" s="2">
        <v>36.5</v>
      </c>
      <c r="O88" s="6">
        <f t="shared" si="33"/>
        <v>41.4</v>
      </c>
      <c r="Q88" s="2">
        <v>20.8</v>
      </c>
      <c r="R88" s="2">
        <v>0</v>
      </c>
      <c r="S88" s="66">
        <v>12.912625999999999</v>
      </c>
      <c r="T88" s="6">
        <f t="shared" si="34"/>
        <v>33.712626</v>
      </c>
      <c r="V88" s="10"/>
      <c r="W88" s="2"/>
      <c r="X88" s="11"/>
      <c r="Y88" s="145">
        <v>11</v>
      </c>
      <c r="Z88" s="146">
        <v>19</v>
      </c>
      <c r="AA88" s="92">
        <f t="shared" si="15"/>
        <v>15</v>
      </c>
      <c r="AB88" s="10">
        <v>6</v>
      </c>
      <c r="AC88" s="2">
        <v>11</v>
      </c>
      <c r="AD88" s="11">
        <f t="shared" si="16"/>
        <v>8.5</v>
      </c>
      <c r="AF88" s="233">
        <v>221.77</v>
      </c>
      <c r="AG88" s="21">
        <f t="shared" si="21"/>
        <v>3.8400000000000034</v>
      </c>
      <c r="AH88" s="2">
        <v>215</v>
      </c>
      <c r="AI88" s="2">
        <v>235</v>
      </c>
      <c r="AJ88" s="32" t="s">
        <v>41</v>
      </c>
      <c r="AK88" s="230">
        <v>125.60835</v>
      </c>
      <c r="AL88" s="20">
        <f t="shared" si="22"/>
        <v>1.2893600000000021</v>
      </c>
      <c r="AM88" s="23">
        <v>110</v>
      </c>
      <c r="AN88" s="23">
        <v>142</v>
      </c>
      <c r="AO88" s="31" t="s">
        <v>41</v>
      </c>
      <c r="AP88" s="45">
        <v>78.55</v>
      </c>
      <c r="AQ88" s="33">
        <v>73</v>
      </c>
      <c r="AR88" s="33">
        <v>84</v>
      </c>
      <c r="AS88" s="2">
        <v>13.18</v>
      </c>
      <c r="AT88" s="2">
        <v>12</v>
      </c>
      <c r="AU88" s="32">
        <v>17</v>
      </c>
      <c r="AV88" s="1">
        <v>54.48</v>
      </c>
      <c r="AW88" s="1">
        <v>2.5</v>
      </c>
      <c r="AY88" s="3">
        <f t="shared" si="44"/>
        <v>45485</v>
      </c>
      <c r="AZ88" s="15">
        <v>13818758</v>
      </c>
      <c r="BA88" s="15">
        <v>12496228</v>
      </c>
      <c r="BB88" s="15">
        <v>19061135</v>
      </c>
      <c r="BC88" s="15">
        <v>5625516</v>
      </c>
      <c r="BD88" s="16">
        <f t="shared" si="41"/>
        <v>38505409</v>
      </c>
      <c r="BE88" s="16">
        <f t="shared" si="42"/>
        <v>38505.409</v>
      </c>
      <c r="BF88" s="14"/>
      <c r="BG88" s="2">
        <v>13</v>
      </c>
      <c r="BH88" s="2">
        <v>5</v>
      </c>
      <c r="BI88" s="2">
        <f t="shared" si="43"/>
        <v>9</v>
      </c>
      <c r="BL88" s="112">
        <f t="shared" si="39"/>
        <v>45850</v>
      </c>
      <c r="BM88" s="122">
        <v>38436</v>
      </c>
      <c r="BN88" s="122">
        <v>0</v>
      </c>
      <c r="BO88" s="122">
        <v>0</v>
      </c>
      <c r="BP88" s="123">
        <v>0</v>
      </c>
      <c r="BQ88"/>
      <c r="BR88" s="1" t="str">
        <f t="shared" si="35"/>
        <v>sábado</v>
      </c>
      <c r="BS88" s="113">
        <f t="shared" si="36"/>
        <v>45850</v>
      </c>
      <c r="BT88" s="114">
        <f t="shared" si="37"/>
        <v>38.436</v>
      </c>
      <c r="BU88" s="114">
        <f t="shared" si="27"/>
        <v>0</v>
      </c>
      <c r="BV88" s="114">
        <f t="shared" si="28"/>
        <v>0</v>
      </c>
      <c r="BW88" s="114">
        <f t="shared" si="29"/>
        <v>0</v>
      </c>
      <c r="BX88" s="115">
        <f t="shared" si="38"/>
        <v>38.436</v>
      </c>
      <c r="CC88" s="171">
        <f t="shared" si="40"/>
        <v>45850</v>
      </c>
      <c r="CD88" s="176"/>
      <c r="CE88" s="180"/>
      <c r="CF88" s="181"/>
      <c r="CG88" s="172"/>
      <c r="CH88" s="187"/>
      <c r="CI88" s="190"/>
      <c r="CK88" s="214"/>
      <c r="CL88" s="20"/>
      <c r="CM88" s="20"/>
      <c r="CN88" s="20"/>
      <c r="CO88" s="215"/>
      <c r="CP88" s="214"/>
      <c r="CQ88" s="215"/>
    </row>
    <row r="89" spans="1:95" x14ac:dyDescent="0.35">
      <c r="A89" s="3">
        <v>45851</v>
      </c>
      <c r="B89" s="21">
        <v>140.5</v>
      </c>
      <c r="C89" s="21">
        <v>60.7</v>
      </c>
      <c r="D89" s="21">
        <v>30.2</v>
      </c>
      <c r="E89" s="21">
        <v>30.4</v>
      </c>
      <c r="F89" s="2">
        <v>8</v>
      </c>
      <c r="H89" s="2">
        <v>27.1</v>
      </c>
      <c r="I89" s="2">
        <v>10.199999999999999</v>
      </c>
      <c r="J89" s="21">
        <v>41.9</v>
      </c>
      <c r="K89" s="6">
        <f t="shared" si="32"/>
        <v>79.199999999999989</v>
      </c>
      <c r="M89" s="2">
        <v>4.8</v>
      </c>
      <c r="N89" s="2">
        <v>36.4</v>
      </c>
      <c r="O89" s="6">
        <f t="shared" si="33"/>
        <v>41.199999999999996</v>
      </c>
      <c r="Q89" s="2">
        <v>20.2</v>
      </c>
      <c r="R89" s="2">
        <v>0</v>
      </c>
      <c r="S89" s="66">
        <v>10.067261999999999</v>
      </c>
      <c r="T89" s="6">
        <f t="shared" si="34"/>
        <v>30.267261999999999</v>
      </c>
      <c r="V89" s="10"/>
      <c r="W89" s="2"/>
      <c r="X89" s="11"/>
      <c r="Y89" s="145">
        <v>11</v>
      </c>
      <c r="Z89" s="146">
        <v>18</v>
      </c>
      <c r="AA89" s="92">
        <f t="shared" si="15"/>
        <v>14.5</v>
      </c>
      <c r="AB89" s="10">
        <v>2</v>
      </c>
      <c r="AC89" s="2">
        <v>12</v>
      </c>
      <c r="AD89" s="11">
        <f t="shared" si="16"/>
        <v>7</v>
      </c>
      <c r="AF89" s="233">
        <v>228.28</v>
      </c>
      <c r="AG89" s="21">
        <f t="shared" si="21"/>
        <v>6.5099999999999909</v>
      </c>
      <c r="AH89" s="2">
        <v>215</v>
      </c>
      <c r="AI89" s="2">
        <v>235</v>
      </c>
      <c r="AJ89" s="32" t="s">
        <v>41</v>
      </c>
      <c r="AK89" s="230">
        <v>129.28345999999999</v>
      </c>
      <c r="AL89" s="20">
        <f t="shared" si="22"/>
        <v>3.6751099999999894</v>
      </c>
      <c r="AM89" s="23">
        <v>110</v>
      </c>
      <c r="AN89" s="23">
        <v>142</v>
      </c>
      <c r="AO89" s="31" t="s">
        <v>41</v>
      </c>
      <c r="AP89" s="45">
        <v>79.83</v>
      </c>
      <c r="AQ89" s="33">
        <v>73</v>
      </c>
      <c r="AR89" s="33">
        <v>84</v>
      </c>
      <c r="AS89" s="2">
        <v>13.55</v>
      </c>
      <c r="AT89" s="2">
        <v>12</v>
      </c>
      <c r="AU89" s="32">
        <v>17</v>
      </c>
      <c r="AV89" s="1">
        <v>43.46</v>
      </c>
      <c r="AW89" s="1">
        <v>2.2999999999999998</v>
      </c>
      <c r="AY89" s="3">
        <f t="shared" si="44"/>
        <v>45486</v>
      </c>
      <c r="AZ89" s="15">
        <v>13817834</v>
      </c>
      <c r="BA89" s="15">
        <v>13931568</v>
      </c>
      <c r="BB89" s="15">
        <v>14755666</v>
      </c>
      <c r="BC89" s="15">
        <v>4965167</v>
      </c>
      <c r="BD89" s="16">
        <f t="shared" si="41"/>
        <v>33538667</v>
      </c>
      <c r="BE89" s="16">
        <f t="shared" si="42"/>
        <v>33538.667000000001</v>
      </c>
      <c r="BF89" s="14"/>
      <c r="BG89" s="2">
        <v>11</v>
      </c>
      <c r="BH89" s="2">
        <v>5</v>
      </c>
      <c r="BI89" s="2">
        <f t="shared" si="43"/>
        <v>8</v>
      </c>
      <c r="BL89" s="112">
        <f t="shared" si="39"/>
        <v>45851</v>
      </c>
      <c r="BM89" s="122">
        <v>34719</v>
      </c>
      <c r="BN89" s="122">
        <v>87</v>
      </c>
      <c r="BO89" s="122">
        <v>0</v>
      </c>
      <c r="BP89" s="123">
        <v>0</v>
      </c>
      <c r="BQ89"/>
      <c r="BR89" s="1" t="str">
        <f t="shared" si="35"/>
        <v>domingo</v>
      </c>
      <c r="BS89" s="113">
        <f t="shared" si="36"/>
        <v>45851</v>
      </c>
      <c r="BT89" s="114">
        <f t="shared" si="37"/>
        <v>34.719000000000001</v>
      </c>
      <c r="BU89" s="114">
        <f t="shared" si="27"/>
        <v>8.8864285714285715E-2</v>
      </c>
      <c r="BV89" s="114">
        <f t="shared" si="28"/>
        <v>0</v>
      </c>
      <c r="BW89" s="114">
        <f t="shared" si="29"/>
        <v>0</v>
      </c>
      <c r="BX89" s="115">
        <f t="shared" si="38"/>
        <v>34.807864285714288</v>
      </c>
      <c r="CC89" s="171">
        <f t="shared" si="40"/>
        <v>45851</v>
      </c>
      <c r="CD89" s="176"/>
      <c r="CE89" s="180"/>
      <c r="CF89" s="181"/>
      <c r="CG89" s="172"/>
      <c r="CH89" s="187"/>
      <c r="CI89" s="190"/>
      <c r="CK89" s="214"/>
      <c r="CL89" s="20"/>
      <c r="CM89" s="20"/>
      <c r="CN89" s="20"/>
      <c r="CO89" s="215"/>
      <c r="CP89" s="214"/>
      <c r="CQ89" s="215"/>
    </row>
    <row r="90" spans="1:95" x14ac:dyDescent="0.35">
      <c r="A90" s="3">
        <v>45852</v>
      </c>
      <c r="B90" s="21">
        <v>150.38999999999999</v>
      </c>
      <c r="C90" s="21">
        <v>63.4</v>
      </c>
      <c r="D90" s="21">
        <v>32.6</v>
      </c>
      <c r="E90" s="21">
        <v>36.200000000000003</v>
      </c>
      <c r="F90" s="2">
        <v>7.7</v>
      </c>
      <c r="H90" s="2">
        <v>27.1</v>
      </c>
      <c r="I90" s="2">
        <v>10.199999999999999</v>
      </c>
      <c r="J90" s="21">
        <v>42.6</v>
      </c>
      <c r="K90" s="6">
        <f t="shared" si="32"/>
        <v>79.900000000000006</v>
      </c>
      <c r="M90" s="2">
        <v>2.5</v>
      </c>
      <c r="N90" s="2">
        <v>36.299999999999997</v>
      </c>
      <c r="O90" s="6">
        <f t="shared" si="33"/>
        <v>38.799999999999997</v>
      </c>
      <c r="Q90" s="2">
        <v>20.100000000000001</v>
      </c>
      <c r="R90" s="2">
        <v>0</v>
      </c>
      <c r="S90" s="66">
        <v>11.979858</v>
      </c>
      <c r="T90" s="6">
        <f t="shared" si="34"/>
        <v>32.079858000000002</v>
      </c>
      <c r="V90" s="10"/>
      <c r="W90" s="2"/>
      <c r="X90" s="11"/>
      <c r="Y90" s="145">
        <v>10</v>
      </c>
      <c r="Z90" s="146">
        <v>18</v>
      </c>
      <c r="AA90" s="92">
        <f t="shared" si="15"/>
        <v>14</v>
      </c>
      <c r="AB90" s="10">
        <v>2</v>
      </c>
      <c r="AC90" s="2">
        <v>9</v>
      </c>
      <c r="AD90" s="11">
        <f t="shared" si="16"/>
        <v>5.5</v>
      </c>
      <c r="AF90" s="233">
        <v>228.15</v>
      </c>
      <c r="AG90" s="21">
        <f t="shared" si="21"/>
        <v>-0.12999999999999545</v>
      </c>
      <c r="AH90" s="2">
        <v>215</v>
      </c>
      <c r="AI90" s="2">
        <v>235</v>
      </c>
      <c r="AJ90" s="32" t="s">
        <v>41</v>
      </c>
      <c r="AK90" s="230">
        <v>129.32414</v>
      </c>
      <c r="AL90" s="20">
        <f t="shared" si="22"/>
        <v>4.0680000000008931E-2</v>
      </c>
      <c r="AM90" s="23">
        <v>110</v>
      </c>
      <c r="AN90" s="23">
        <v>142</v>
      </c>
      <c r="AO90" s="31" t="s">
        <v>41</v>
      </c>
      <c r="AP90" s="45">
        <v>83.07</v>
      </c>
      <c r="AQ90" s="33">
        <v>73</v>
      </c>
      <c r="AR90" s="33">
        <v>84</v>
      </c>
      <c r="AS90" s="2">
        <v>13.42</v>
      </c>
      <c r="AT90" s="2">
        <v>12</v>
      </c>
      <c r="AU90" s="32">
        <v>17</v>
      </c>
      <c r="AV90" s="1">
        <v>29.86</v>
      </c>
      <c r="AW90" s="1">
        <v>0</v>
      </c>
      <c r="AY90" s="3">
        <f t="shared" si="44"/>
        <v>45487</v>
      </c>
      <c r="AZ90" s="15">
        <v>13618620</v>
      </c>
      <c r="BA90" s="15">
        <v>13444204</v>
      </c>
      <c r="BB90" s="15">
        <v>19058081</v>
      </c>
      <c r="BC90" s="15">
        <v>6045124</v>
      </c>
      <c r="BD90" s="16">
        <f t="shared" si="41"/>
        <v>38721825</v>
      </c>
      <c r="BE90" s="16">
        <f t="shared" si="42"/>
        <v>38721.824999999997</v>
      </c>
      <c r="BF90" s="14"/>
      <c r="BG90" s="2">
        <v>11</v>
      </c>
      <c r="BH90" s="2">
        <v>5</v>
      </c>
      <c r="BI90" s="2">
        <f t="shared" si="43"/>
        <v>8</v>
      </c>
      <c r="BL90" s="112">
        <f t="shared" si="39"/>
        <v>45852</v>
      </c>
      <c r="BM90" s="122">
        <v>40982</v>
      </c>
      <c r="BN90" s="122">
        <v>76</v>
      </c>
      <c r="BO90" s="122">
        <v>0</v>
      </c>
      <c r="BP90" s="123">
        <v>0</v>
      </c>
      <c r="BQ90"/>
      <c r="BR90" s="1" t="str">
        <f t="shared" si="35"/>
        <v>lunes</v>
      </c>
      <c r="BS90" s="113">
        <f t="shared" si="36"/>
        <v>45852</v>
      </c>
      <c r="BT90" s="114">
        <f t="shared" si="37"/>
        <v>40.981999999999999</v>
      </c>
      <c r="BU90" s="114">
        <f t="shared" si="27"/>
        <v>7.7628571428571436E-2</v>
      </c>
      <c r="BV90" s="114">
        <f t="shared" si="28"/>
        <v>0</v>
      </c>
      <c r="BW90" s="114">
        <f t="shared" si="29"/>
        <v>0</v>
      </c>
      <c r="BX90" s="115">
        <f t="shared" si="38"/>
        <v>41.059628571428568</v>
      </c>
      <c r="CC90" s="171">
        <f t="shared" si="40"/>
        <v>45852</v>
      </c>
      <c r="CD90" s="176"/>
      <c r="CE90" s="180"/>
      <c r="CF90" s="181"/>
      <c r="CG90" s="172"/>
      <c r="CH90" s="187"/>
      <c r="CI90" s="190"/>
      <c r="CK90" s="214"/>
      <c r="CL90" s="20"/>
      <c r="CM90" s="20"/>
      <c r="CN90" s="20"/>
      <c r="CO90" s="215"/>
      <c r="CP90" s="214"/>
      <c r="CQ90" s="215"/>
    </row>
    <row r="91" spans="1:95" x14ac:dyDescent="0.35">
      <c r="A91" s="3">
        <v>45853</v>
      </c>
      <c r="B91" s="21">
        <v>147.5</v>
      </c>
      <c r="C91" s="21">
        <v>58.6</v>
      </c>
      <c r="D91" s="21">
        <v>33.799999999999997</v>
      </c>
      <c r="E91" s="21">
        <v>34.799999999999997</v>
      </c>
      <c r="F91" s="2">
        <v>8.1999999999999993</v>
      </c>
      <c r="H91" s="2">
        <v>27.5</v>
      </c>
      <c r="I91" s="2">
        <v>10.8</v>
      </c>
      <c r="J91" s="21">
        <v>42.2</v>
      </c>
      <c r="K91" s="6">
        <f t="shared" si="32"/>
        <v>80.5</v>
      </c>
      <c r="M91" s="2">
        <v>3.1</v>
      </c>
      <c r="N91" s="2">
        <v>36.6</v>
      </c>
      <c r="O91" s="6">
        <f t="shared" si="33"/>
        <v>39.700000000000003</v>
      </c>
      <c r="Q91" s="2">
        <v>20.6</v>
      </c>
      <c r="R91" s="2">
        <v>0</v>
      </c>
      <c r="S91" s="66">
        <v>11.897926999999999</v>
      </c>
      <c r="T91" s="6">
        <f t="shared" si="34"/>
        <v>32.497927000000004</v>
      </c>
      <c r="V91" s="10"/>
      <c r="W91" s="2"/>
      <c r="X91" s="11"/>
      <c r="Y91" s="145">
        <v>14</v>
      </c>
      <c r="Z91" s="146">
        <v>17</v>
      </c>
      <c r="AA91" s="92">
        <f t="shared" si="15"/>
        <v>15.5</v>
      </c>
      <c r="AB91" s="10">
        <v>3</v>
      </c>
      <c r="AC91" s="2">
        <v>7</v>
      </c>
      <c r="AD91" s="11">
        <f t="shared" si="16"/>
        <v>5</v>
      </c>
      <c r="AF91" s="233">
        <v>232.17</v>
      </c>
      <c r="AG91" s="21">
        <f t="shared" si="21"/>
        <v>4.0199999999999818</v>
      </c>
      <c r="AH91" s="2">
        <v>215</v>
      </c>
      <c r="AI91" s="2">
        <v>235</v>
      </c>
      <c r="AJ91" s="32" t="s">
        <v>41</v>
      </c>
      <c r="AK91" s="230">
        <v>130.51456999999999</v>
      </c>
      <c r="AL91" s="20">
        <f t="shared" si="22"/>
        <v>1.1904299999999921</v>
      </c>
      <c r="AM91" s="23">
        <v>110</v>
      </c>
      <c r="AN91" s="23">
        <v>142</v>
      </c>
      <c r="AO91" s="31" t="s">
        <v>41</v>
      </c>
      <c r="AP91" s="45">
        <v>82.34</v>
      </c>
      <c r="AQ91" s="33">
        <v>73</v>
      </c>
      <c r="AR91" s="33">
        <v>84</v>
      </c>
      <c r="AS91" s="2">
        <v>13.28</v>
      </c>
      <c r="AT91" s="2">
        <v>12</v>
      </c>
      <c r="AU91" s="32">
        <v>17</v>
      </c>
      <c r="AV91" s="1">
        <v>73.739999999999995</v>
      </c>
      <c r="AW91" s="1">
        <v>0.6</v>
      </c>
      <c r="AY91" s="3">
        <f t="shared" si="44"/>
        <v>45488</v>
      </c>
      <c r="AZ91" s="15">
        <v>13299849</v>
      </c>
      <c r="BA91" s="15">
        <v>13186128</v>
      </c>
      <c r="BB91" s="15">
        <v>19061605</v>
      </c>
      <c r="BC91" s="15">
        <v>5037418</v>
      </c>
      <c r="BD91" s="16">
        <f t="shared" si="41"/>
        <v>37398872</v>
      </c>
      <c r="BE91" s="16">
        <f t="shared" si="42"/>
        <v>37398.872000000003</v>
      </c>
      <c r="BF91" s="14"/>
      <c r="BG91" s="2">
        <v>14</v>
      </c>
      <c r="BH91" s="2">
        <v>9</v>
      </c>
      <c r="BI91" s="2">
        <f t="shared" si="43"/>
        <v>11.5</v>
      </c>
      <c r="BL91" s="112">
        <f t="shared" si="39"/>
        <v>45853</v>
      </c>
      <c r="BM91" s="122">
        <v>39792</v>
      </c>
      <c r="BN91" s="122">
        <v>131</v>
      </c>
      <c r="BO91" s="122">
        <v>0</v>
      </c>
      <c r="BP91" s="123">
        <v>0</v>
      </c>
      <c r="BQ91"/>
      <c r="BR91" s="1" t="str">
        <f t="shared" si="35"/>
        <v>martes</v>
      </c>
      <c r="BS91" s="113">
        <f t="shared" si="36"/>
        <v>45853</v>
      </c>
      <c r="BT91" s="114">
        <f t="shared" si="37"/>
        <v>39.792000000000002</v>
      </c>
      <c r="BU91" s="114">
        <f t="shared" si="27"/>
        <v>0.13380714285714285</v>
      </c>
      <c r="BV91" s="114">
        <f t="shared" si="28"/>
        <v>0</v>
      </c>
      <c r="BW91" s="114">
        <f t="shared" si="29"/>
        <v>0</v>
      </c>
      <c r="BX91" s="115">
        <f t="shared" si="38"/>
        <v>39.925807142857145</v>
      </c>
      <c r="CC91" s="171">
        <f t="shared" si="40"/>
        <v>45853</v>
      </c>
      <c r="CD91" s="176"/>
      <c r="CE91" s="180"/>
      <c r="CF91" s="181"/>
      <c r="CG91" s="172"/>
      <c r="CH91" s="187"/>
      <c r="CI91" s="190"/>
      <c r="CK91" s="214"/>
      <c r="CL91" s="20"/>
      <c r="CM91" s="20"/>
      <c r="CN91" s="20"/>
      <c r="CO91" s="215"/>
      <c r="CP91" s="214"/>
      <c r="CQ91" s="215"/>
    </row>
    <row r="92" spans="1:95" x14ac:dyDescent="0.35">
      <c r="A92" s="3">
        <v>45854</v>
      </c>
      <c r="B92" s="21">
        <v>160</v>
      </c>
      <c r="C92" s="21">
        <v>68.2</v>
      </c>
      <c r="D92" s="21">
        <v>35.5</v>
      </c>
      <c r="E92" s="21">
        <v>36.5</v>
      </c>
      <c r="F92" s="2">
        <v>7.1</v>
      </c>
      <c r="H92" s="2">
        <v>27</v>
      </c>
      <c r="I92" s="2">
        <v>10.7</v>
      </c>
      <c r="J92" s="21">
        <v>41.8</v>
      </c>
      <c r="K92" s="6">
        <f t="shared" si="32"/>
        <v>79.5</v>
      </c>
      <c r="M92" s="2">
        <v>2.5</v>
      </c>
      <c r="N92" s="2">
        <v>36.200000000000003</v>
      </c>
      <c r="O92" s="6">
        <f t="shared" si="33"/>
        <v>38.700000000000003</v>
      </c>
      <c r="Q92" s="2">
        <v>21.1</v>
      </c>
      <c r="R92" s="2">
        <v>0</v>
      </c>
      <c r="S92" s="66">
        <v>13.017336</v>
      </c>
      <c r="T92" s="6">
        <f t="shared" si="34"/>
        <v>34.117336000000002</v>
      </c>
      <c r="V92" s="10"/>
      <c r="W92" s="2"/>
      <c r="X92" s="11"/>
      <c r="Y92" s="145">
        <v>8</v>
      </c>
      <c r="Z92" s="146">
        <v>17</v>
      </c>
      <c r="AA92" s="92">
        <f t="shared" si="15"/>
        <v>12.5</v>
      </c>
      <c r="AB92" s="10">
        <v>0</v>
      </c>
      <c r="AC92" s="2">
        <v>8</v>
      </c>
      <c r="AD92" s="11">
        <f t="shared" si="16"/>
        <v>4</v>
      </c>
      <c r="AF92" s="233">
        <v>229.56</v>
      </c>
      <c r="AG92" s="21">
        <f t="shared" si="21"/>
        <v>-2.6099999999999852</v>
      </c>
      <c r="AH92" s="2">
        <v>215</v>
      </c>
      <c r="AI92" s="2">
        <v>235</v>
      </c>
      <c r="AJ92" s="32" t="s">
        <v>41</v>
      </c>
      <c r="AK92" s="230">
        <v>125.479152</v>
      </c>
      <c r="AL92" s="20">
        <f t="shared" si="22"/>
        <v>-5.0354179999999928</v>
      </c>
      <c r="AM92" s="23">
        <v>110</v>
      </c>
      <c r="AN92" s="23">
        <v>142</v>
      </c>
      <c r="AO92" s="31" t="s">
        <v>41</v>
      </c>
      <c r="AP92" s="45">
        <v>84.43</v>
      </c>
      <c r="AQ92" s="33">
        <v>73</v>
      </c>
      <c r="AR92" s="33">
        <v>84</v>
      </c>
      <c r="AS92" s="2">
        <v>12.78</v>
      </c>
      <c r="AT92" s="2">
        <v>12</v>
      </c>
      <c r="AU92" s="32">
        <v>17</v>
      </c>
      <c r="AV92" s="1">
        <v>84.43</v>
      </c>
      <c r="AW92" s="1">
        <v>0</v>
      </c>
      <c r="AY92" s="3">
        <f t="shared" si="44"/>
        <v>45489</v>
      </c>
      <c r="AZ92" s="15">
        <v>14050227</v>
      </c>
      <c r="BA92" s="15">
        <v>13223824</v>
      </c>
      <c r="BB92" s="15">
        <v>16794087</v>
      </c>
      <c r="BC92" s="15">
        <v>4956973</v>
      </c>
      <c r="BD92" s="16">
        <f t="shared" si="41"/>
        <v>35801287</v>
      </c>
      <c r="BE92" s="16">
        <f t="shared" si="42"/>
        <v>35801.286999999997</v>
      </c>
      <c r="BF92" s="14"/>
      <c r="BG92" s="2">
        <v>15</v>
      </c>
      <c r="BH92" s="2">
        <v>9</v>
      </c>
      <c r="BI92" s="2">
        <f t="shared" si="43"/>
        <v>12</v>
      </c>
      <c r="BL92" s="112">
        <f t="shared" si="39"/>
        <v>45854</v>
      </c>
      <c r="BM92" s="122">
        <v>41422</v>
      </c>
      <c r="BN92" s="122">
        <v>95</v>
      </c>
      <c r="BO92" s="122">
        <v>0</v>
      </c>
      <c r="BP92" s="123">
        <v>1146</v>
      </c>
      <c r="BQ92"/>
      <c r="BR92" s="1" t="str">
        <f t="shared" si="35"/>
        <v>miércoles</v>
      </c>
      <c r="BS92" s="113">
        <f t="shared" si="36"/>
        <v>45854</v>
      </c>
      <c r="BT92" s="114">
        <f t="shared" si="37"/>
        <v>41.421999999999997</v>
      </c>
      <c r="BU92" s="114">
        <f t="shared" si="27"/>
        <v>9.7035714285714295E-2</v>
      </c>
      <c r="BV92" s="114">
        <f t="shared" si="28"/>
        <v>0</v>
      </c>
      <c r="BW92" s="114">
        <f t="shared" si="29"/>
        <v>0.73671428571428565</v>
      </c>
      <c r="BX92" s="115">
        <f t="shared" si="38"/>
        <v>42.255749999999999</v>
      </c>
      <c r="CC92" s="171">
        <f t="shared" si="40"/>
        <v>45854</v>
      </c>
      <c r="CD92" s="176"/>
      <c r="CE92" s="180"/>
      <c r="CF92" s="181"/>
      <c r="CG92" s="172"/>
      <c r="CH92" s="187"/>
      <c r="CI92" s="190"/>
      <c r="CK92" s="214"/>
      <c r="CL92" s="20"/>
      <c r="CM92" s="20"/>
      <c r="CN92" s="20"/>
      <c r="CO92" s="215"/>
      <c r="CP92" s="214"/>
      <c r="CQ92" s="215"/>
    </row>
    <row r="93" spans="1:95" x14ac:dyDescent="0.35">
      <c r="A93" s="3">
        <v>45855</v>
      </c>
      <c r="B93" s="21">
        <v>165.3</v>
      </c>
      <c r="C93" s="21">
        <v>74.2</v>
      </c>
      <c r="D93" s="21">
        <v>35.200000000000003</v>
      </c>
      <c r="E93" s="21">
        <v>37.200000000000003</v>
      </c>
      <c r="F93" s="2">
        <v>7.2</v>
      </c>
      <c r="H93" s="2">
        <v>27.1</v>
      </c>
      <c r="I93" s="2">
        <v>11.1</v>
      </c>
      <c r="J93" s="21">
        <v>41.3</v>
      </c>
      <c r="K93" s="6">
        <f t="shared" si="32"/>
        <v>79.5</v>
      </c>
      <c r="M93" s="2">
        <v>2.4</v>
      </c>
      <c r="N93" s="2">
        <v>36.1</v>
      </c>
      <c r="O93" s="6">
        <f t="shared" si="33"/>
        <v>38.5</v>
      </c>
      <c r="Q93" s="2">
        <v>21.1</v>
      </c>
      <c r="R93" s="2">
        <v>0</v>
      </c>
      <c r="S93" s="66">
        <v>18.883737</v>
      </c>
      <c r="T93" s="6">
        <f t="shared" si="34"/>
        <v>39.983737000000005</v>
      </c>
      <c r="V93" s="10"/>
      <c r="W93" s="2"/>
      <c r="X93" s="11"/>
      <c r="Y93" s="145">
        <v>7</v>
      </c>
      <c r="Z93" s="146">
        <v>13</v>
      </c>
      <c r="AA93" s="92">
        <f t="shared" si="15"/>
        <v>10</v>
      </c>
      <c r="AB93" s="10">
        <v>5</v>
      </c>
      <c r="AC93" s="2">
        <v>9</v>
      </c>
      <c r="AD93" s="11">
        <f t="shared" si="16"/>
        <v>7</v>
      </c>
      <c r="AF93" s="233">
        <v>224.9</v>
      </c>
      <c r="AG93" s="21">
        <f t="shared" si="21"/>
        <v>-4.6599999999999966</v>
      </c>
      <c r="AH93" s="2">
        <v>215</v>
      </c>
      <c r="AI93" s="2">
        <v>235</v>
      </c>
      <c r="AJ93" s="32" t="s">
        <v>41</v>
      </c>
      <c r="AK93" s="230">
        <v>123.135632</v>
      </c>
      <c r="AL93" s="20">
        <f t="shared" si="22"/>
        <v>-2.343519999999998</v>
      </c>
      <c r="AM93" s="23">
        <v>110</v>
      </c>
      <c r="AN93" s="23">
        <v>142</v>
      </c>
      <c r="AO93" s="31" t="s">
        <v>41</v>
      </c>
      <c r="AP93" s="45">
        <v>84.88</v>
      </c>
      <c r="AQ93" s="33">
        <v>73</v>
      </c>
      <c r="AR93" s="33">
        <v>84</v>
      </c>
      <c r="AS93" s="2">
        <v>12.68</v>
      </c>
      <c r="AT93" s="2">
        <v>12</v>
      </c>
      <c r="AU93" s="32">
        <v>17</v>
      </c>
      <c r="AV93" s="1">
        <v>84.88</v>
      </c>
      <c r="AW93" s="1">
        <v>0</v>
      </c>
      <c r="AY93" s="3">
        <f t="shared" si="44"/>
        <v>45490</v>
      </c>
      <c r="AZ93" s="15">
        <v>13680791</v>
      </c>
      <c r="BA93" s="15">
        <v>13477929</v>
      </c>
      <c r="BB93" s="15">
        <v>17525799</v>
      </c>
      <c r="BC93" s="15">
        <v>4925670</v>
      </c>
      <c r="BD93" s="16">
        <f t="shared" si="41"/>
        <v>36132260</v>
      </c>
      <c r="BE93" s="16">
        <f t="shared" si="42"/>
        <v>36132.26</v>
      </c>
      <c r="BF93" s="14"/>
      <c r="BG93" s="2">
        <v>17</v>
      </c>
      <c r="BH93" s="2">
        <v>10</v>
      </c>
      <c r="BI93" s="2">
        <f t="shared" si="43"/>
        <v>13.5</v>
      </c>
      <c r="BL93" s="112">
        <f t="shared" si="39"/>
        <v>45855</v>
      </c>
      <c r="BM93" s="122">
        <v>42080</v>
      </c>
      <c r="BN93" s="122">
        <v>70</v>
      </c>
      <c r="BO93" s="122">
        <v>16</v>
      </c>
      <c r="BP93" s="123">
        <v>2804</v>
      </c>
      <c r="BQ93"/>
      <c r="BR93" s="1" t="str">
        <f t="shared" si="35"/>
        <v>jueves</v>
      </c>
      <c r="BS93" s="113">
        <f t="shared" si="36"/>
        <v>45855</v>
      </c>
      <c r="BT93" s="114">
        <f t="shared" si="37"/>
        <v>42.08</v>
      </c>
      <c r="BU93" s="114">
        <f t="shared" si="27"/>
        <v>7.1499999999999994E-2</v>
      </c>
      <c r="BV93" s="114">
        <f t="shared" si="28"/>
        <v>1.8666666666666668E-2</v>
      </c>
      <c r="BW93" s="114">
        <f t="shared" si="29"/>
        <v>1.8025714285714287</v>
      </c>
      <c r="BX93" s="115">
        <f t="shared" si="38"/>
        <v>43.972738095238093</v>
      </c>
      <c r="CC93" s="171">
        <f t="shared" si="40"/>
        <v>45855</v>
      </c>
      <c r="CD93" s="176"/>
      <c r="CE93" s="180"/>
      <c r="CF93" s="181"/>
      <c r="CG93" s="172"/>
      <c r="CH93" s="187"/>
      <c r="CI93" s="190"/>
      <c r="CK93" s="214"/>
      <c r="CL93" s="20"/>
      <c r="CM93" s="20"/>
      <c r="CN93" s="20"/>
      <c r="CO93" s="215"/>
      <c r="CP93" s="214"/>
      <c r="CQ93" s="215"/>
    </row>
    <row r="94" spans="1:95" x14ac:dyDescent="0.35">
      <c r="A94" s="3">
        <v>45856</v>
      </c>
      <c r="B94" s="21">
        <v>160</v>
      </c>
      <c r="C94" s="21">
        <v>69.7</v>
      </c>
      <c r="D94" s="21">
        <v>34.799999999999997</v>
      </c>
      <c r="E94" s="21">
        <v>36</v>
      </c>
      <c r="F94" s="2">
        <v>7.8</v>
      </c>
      <c r="H94" s="2">
        <v>27.4</v>
      </c>
      <c r="I94" s="2">
        <v>11.2</v>
      </c>
      <c r="J94" s="21">
        <v>39.799999999999997</v>
      </c>
      <c r="K94" s="4">
        <f t="shared" si="32"/>
        <v>78.399999999999991</v>
      </c>
      <c r="M94" s="2">
        <v>2.6</v>
      </c>
      <c r="N94" s="2">
        <v>37.200000000000003</v>
      </c>
      <c r="O94" s="6">
        <f t="shared" si="33"/>
        <v>39.800000000000004</v>
      </c>
      <c r="Q94" s="2">
        <v>21.9</v>
      </c>
      <c r="R94" s="2">
        <v>0</v>
      </c>
      <c r="S94" s="66">
        <v>19.931099</v>
      </c>
      <c r="T94" s="6">
        <f t="shared" si="34"/>
        <v>41.831098999999995</v>
      </c>
      <c r="V94" s="10"/>
      <c r="W94" s="2"/>
      <c r="X94" s="11"/>
      <c r="Y94" s="145">
        <v>6</v>
      </c>
      <c r="Z94" s="146">
        <v>15</v>
      </c>
      <c r="AA94" s="92">
        <f t="shared" si="15"/>
        <v>10.5</v>
      </c>
      <c r="AB94" s="10">
        <v>7</v>
      </c>
      <c r="AC94" s="2">
        <v>13</v>
      </c>
      <c r="AD94" s="11">
        <f t="shared" si="16"/>
        <v>10</v>
      </c>
      <c r="AF94" s="233">
        <v>226.63</v>
      </c>
      <c r="AG94" s="21">
        <f t="shared" si="21"/>
        <v>1.7299999999999898</v>
      </c>
      <c r="AH94" s="2">
        <v>215</v>
      </c>
      <c r="AI94" s="2">
        <v>235</v>
      </c>
      <c r="AJ94" s="32" t="s">
        <v>41</v>
      </c>
      <c r="AK94" s="230">
        <v>121.710757</v>
      </c>
      <c r="AL94" s="20">
        <f t="shared" si="22"/>
        <v>-1.4248750000000001</v>
      </c>
      <c r="AM94" s="23">
        <v>110</v>
      </c>
      <c r="AN94" s="23">
        <v>142</v>
      </c>
      <c r="AO94" s="31" t="s">
        <v>41</v>
      </c>
      <c r="AP94" s="45">
        <v>78.06</v>
      </c>
      <c r="AQ94" s="33">
        <v>73</v>
      </c>
      <c r="AR94" s="33">
        <v>84</v>
      </c>
      <c r="AS94" s="2">
        <v>13.48</v>
      </c>
      <c r="AT94" s="2">
        <v>12</v>
      </c>
      <c r="AU94" s="32">
        <v>17</v>
      </c>
      <c r="AV94" s="1">
        <v>28.86</v>
      </c>
      <c r="AW94" s="1">
        <v>0.2</v>
      </c>
      <c r="AY94" s="3">
        <f t="shared" si="44"/>
        <v>45491</v>
      </c>
      <c r="AZ94" s="15">
        <v>12856628</v>
      </c>
      <c r="BA94" s="15">
        <v>13484113</v>
      </c>
      <c r="BB94" s="15">
        <v>17724324</v>
      </c>
      <c r="BC94" s="15">
        <v>3200996</v>
      </c>
      <c r="BD94" s="16">
        <f t="shared" si="41"/>
        <v>33781948</v>
      </c>
      <c r="BE94" s="16">
        <f t="shared" si="42"/>
        <v>33781.947999999997</v>
      </c>
      <c r="BF94" s="14"/>
      <c r="BG94" s="2">
        <v>17</v>
      </c>
      <c r="BH94" s="2">
        <v>11</v>
      </c>
      <c r="BI94" s="2">
        <f t="shared" si="43"/>
        <v>14</v>
      </c>
      <c r="BL94" s="112">
        <f t="shared" si="39"/>
        <v>45856</v>
      </c>
      <c r="BM94" s="122">
        <v>41695</v>
      </c>
      <c r="BN94" s="122">
        <v>76</v>
      </c>
      <c r="BO94" s="122">
        <v>300</v>
      </c>
      <c r="BP94" s="123">
        <v>2943</v>
      </c>
      <c r="BQ94"/>
      <c r="BR94" s="1" t="str">
        <f t="shared" si="35"/>
        <v>viernes</v>
      </c>
      <c r="BS94" s="113">
        <f t="shared" si="36"/>
        <v>45856</v>
      </c>
      <c r="BT94" s="114">
        <f t="shared" si="37"/>
        <v>41.695</v>
      </c>
      <c r="BU94" s="114">
        <f t="shared" si="27"/>
        <v>7.7628571428571436E-2</v>
      </c>
      <c r="BV94" s="114">
        <f t="shared" si="28"/>
        <v>0.35</v>
      </c>
      <c r="BW94" s="114">
        <f t="shared" si="29"/>
        <v>1.8919285714285714</v>
      </c>
      <c r="BX94" s="115">
        <f t="shared" si="38"/>
        <v>44.014557142857143</v>
      </c>
      <c r="CC94" s="171">
        <f t="shared" si="40"/>
        <v>45856</v>
      </c>
      <c r="CD94" s="176"/>
      <c r="CE94" s="180"/>
      <c r="CF94" s="181"/>
      <c r="CG94" s="172"/>
      <c r="CH94" s="187"/>
      <c r="CI94" s="190"/>
      <c r="CK94" s="214"/>
      <c r="CL94" s="20"/>
      <c r="CM94" s="20"/>
      <c r="CN94" s="20"/>
      <c r="CO94" s="215"/>
      <c r="CP94" s="214"/>
      <c r="CQ94" s="215"/>
    </row>
    <row r="95" spans="1:95" x14ac:dyDescent="0.35">
      <c r="A95" s="3">
        <v>45857</v>
      </c>
      <c r="B95" s="21">
        <v>149.19999999999999</v>
      </c>
      <c r="C95" s="21">
        <v>63.7</v>
      </c>
      <c r="D95" s="21">
        <v>32.299999999999997</v>
      </c>
      <c r="E95" s="21">
        <v>34.1</v>
      </c>
      <c r="F95" s="2">
        <v>8.3000000000000007</v>
      </c>
      <c r="H95" s="2">
        <v>27.5</v>
      </c>
      <c r="I95" s="2">
        <v>10.8</v>
      </c>
      <c r="J95" s="21">
        <v>40.799999999999997</v>
      </c>
      <c r="K95" s="4">
        <f t="shared" si="32"/>
        <v>79.099999999999994</v>
      </c>
      <c r="M95" s="2">
        <v>2.7</v>
      </c>
      <c r="N95" s="2">
        <v>36.4</v>
      </c>
      <c r="O95" s="6">
        <f t="shared" si="33"/>
        <v>39.1</v>
      </c>
      <c r="Q95" s="2">
        <v>22.6</v>
      </c>
      <c r="R95" s="2">
        <v>0</v>
      </c>
      <c r="S95" s="66">
        <v>14.995153</v>
      </c>
      <c r="T95" s="6">
        <f t="shared" si="34"/>
        <v>37.595153000000003</v>
      </c>
      <c r="V95" s="10"/>
      <c r="W95" s="2"/>
      <c r="X95" s="11"/>
      <c r="Y95" s="145">
        <v>7</v>
      </c>
      <c r="Z95" s="146">
        <v>17</v>
      </c>
      <c r="AA95" s="92">
        <f t="shared" si="15"/>
        <v>12</v>
      </c>
      <c r="AB95" s="10">
        <v>3</v>
      </c>
      <c r="AC95" s="2">
        <v>8</v>
      </c>
      <c r="AD95" s="11">
        <f t="shared" si="16"/>
        <v>5.5</v>
      </c>
      <c r="AF95" s="233">
        <v>232.51</v>
      </c>
      <c r="AG95" s="21">
        <f t="shared" ref="AG95:AG159" si="45">+AF95-AF94</f>
        <v>5.8799999999999955</v>
      </c>
      <c r="AH95" s="2">
        <v>215</v>
      </c>
      <c r="AI95" s="2">
        <v>235</v>
      </c>
      <c r="AJ95" s="32" t="s">
        <v>41</v>
      </c>
      <c r="AK95" s="230">
        <v>122.49454</v>
      </c>
      <c r="AL95" s="20">
        <f t="shared" ref="AL95:AL159" si="46">+AK95-AK94</f>
        <v>0.78378299999999967</v>
      </c>
      <c r="AM95" s="23">
        <v>110</v>
      </c>
      <c r="AN95" s="23">
        <v>142</v>
      </c>
      <c r="AO95" s="31" t="s">
        <v>41</v>
      </c>
      <c r="AP95" s="45">
        <v>74.84</v>
      </c>
      <c r="AQ95" s="33">
        <v>73</v>
      </c>
      <c r="AR95" s="33">
        <v>84</v>
      </c>
      <c r="AS95" s="2">
        <v>13.4</v>
      </c>
      <c r="AT95" s="2">
        <v>12</v>
      </c>
      <c r="AU95" s="32">
        <v>17</v>
      </c>
      <c r="AV95" s="1">
        <v>8.74</v>
      </c>
      <c r="AW95" s="1">
        <v>0.2</v>
      </c>
      <c r="AY95" s="3">
        <f t="shared" si="44"/>
        <v>45492</v>
      </c>
      <c r="AZ95" s="15">
        <v>11170417</v>
      </c>
      <c r="BA95" s="15">
        <v>12238099</v>
      </c>
      <c r="BB95" s="15">
        <v>19397618</v>
      </c>
      <c r="BC95" s="15">
        <v>3795016</v>
      </c>
      <c r="BD95" s="16">
        <f t="shared" si="41"/>
        <v>34363051</v>
      </c>
      <c r="BE95" s="16">
        <f t="shared" si="42"/>
        <v>34363.050999999999</v>
      </c>
      <c r="BF95" s="14"/>
      <c r="BG95" s="2">
        <v>15</v>
      </c>
      <c r="BH95" s="2">
        <v>9</v>
      </c>
      <c r="BI95" s="2">
        <f t="shared" si="43"/>
        <v>12</v>
      </c>
      <c r="BL95" s="112">
        <f t="shared" si="39"/>
        <v>45857</v>
      </c>
      <c r="BM95" s="122">
        <v>39619</v>
      </c>
      <c r="BN95" s="122">
        <v>116</v>
      </c>
      <c r="BO95" s="122">
        <v>332</v>
      </c>
      <c r="BP95" s="123">
        <v>2997</v>
      </c>
      <c r="BQ95"/>
      <c r="BR95" s="1" t="str">
        <f t="shared" si="35"/>
        <v>sábado</v>
      </c>
      <c r="BS95" s="113">
        <f t="shared" si="36"/>
        <v>45857</v>
      </c>
      <c r="BT95" s="114">
        <f t="shared" si="37"/>
        <v>39.619</v>
      </c>
      <c r="BU95" s="114">
        <f t="shared" si="27"/>
        <v>0.11848571428571428</v>
      </c>
      <c r="BV95" s="114">
        <f t="shared" si="28"/>
        <v>0.38733333333333331</v>
      </c>
      <c r="BW95" s="114">
        <f t="shared" si="29"/>
        <v>1.9266428571428571</v>
      </c>
      <c r="BX95" s="115">
        <f t="shared" si="38"/>
        <v>42.051461904761901</v>
      </c>
      <c r="CC95" s="171">
        <f t="shared" si="40"/>
        <v>45857</v>
      </c>
      <c r="CD95" s="176"/>
      <c r="CE95" s="180"/>
      <c r="CF95" s="181"/>
      <c r="CG95" s="172"/>
      <c r="CH95" s="187"/>
      <c r="CI95" s="190"/>
      <c r="CK95" s="214"/>
      <c r="CL95" s="20"/>
      <c r="CM95" s="20"/>
      <c r="CN95" s="20"/>
      <c r="CO95" s="215"/>
      <c r="CP95" s="214"/>
      <c r="CQ95" s="215"/>
    </row>
    <row r="96" spans="1:95" x14ac:dyDescent="0.35">
      <c r="A96" s="3">
        <v>45858</v>
      </c>
      <c r="B96" s="2">
        <v>143.19999999999999</v>
      </c>
      <c r="C96" s="21">
        <v>59.8</v>
      </c>
      <c r="D96" s="21">
        <v>30.2</v>
      </c>
      <c r="E96" s="21">
        <v>31.7</v>
      </c>
      <c r="F96" s="2">
        <v>8.6999999999999993</v>
      </c>
      <c r="H96" s="2">
        <v>27.4</v>
      </c>
      <c r="I96" s="2">
        <v>11.1</v>
      </c>
      <c r="J96" s="21">
        <v>41.2</v>
      </c>
      <c r="K96" s="4">
        <f t="shared" si="32"/>
        <v>79.7</v>
      </c>
      <c r="M96" s="2">
        <v>2.9</v>
      </c>
      <c r="N96" s="2">
        <v>37</v>
      </c>
      <c r="O96" s="6">
        <f t="shared" si="33"/>
        <v>39.9</v>
      </c>
      <c r="Q96" s="2">
        <v>18.8</v>
      </c>
      <c r="R96" s="2">
        <v>0</v>
      </c>
      <c r="S96" s="66">
        <v>14.805631999999999</v>
      </c>
      <c r="T96" s="6">
        <f t="shared" si="34"/>
        <v>33.605632</v>
      </c>
      <c r="V96" s="10"/>
      <c r="W96" s="2"/>
      <c r="X96" s="11"/>
      <c r="Y96" s="145">
        <v>8</v>
      </c>
      <c r="Z96" s="146">
        <v>16</v>
      </c>
      <c r="AA96" s="92">
        <f t="shared" si="15"/>
        <v>12</v>
      </c>
      <c r="AB96" s="10">
        <v>1</v>
      </c>
      <c r="AC96" s="2">
        <v>6</v>
      </c>
      <c r="AD96" s="11">
        <f t="shared" si="16"/>
        <v>3.5</v>
      </c>
      <c r="AF96" s="233">
        <v>237.98</v>
      </c>
      <c r="AG96" s="21">
        <f t="shared" si="45"/>
        <v>5.4699999999999989</v>
      </c>
      <c r="AH96" s="2">
        <v>215</v>
      </c>
      <c r="AI96" s="2">
        <v>235</v>
      </c>
      <c r="AJ96" s="32" t="s">
        <v>41</v>
      </c>
      <c r="AK96" s="230">
        <v>127.188402</v>
      </c>
      <c r="AL96" s="20">
        <f t="shared" si="46"/>
        <v>4.6938619999999958</v>
      </c>
      <c r="AM96" s="23">
        <v>110</v>
      </c>
      <c r="AN96" s="23">
        <v>142</v>
      </c>
      <c r="AO96" s="31" t="s">
        <v>41</v>
      </c>
      <c r="AP96" s="45">
        <v>76.75</v>
      </c>
      <c r="AQ96" s="33">
        <v>73</v>
      </c>
      <c r="AR96" s="33">
        <v>84</v>
      </c>
      <c r="AS96" s="2">
        <v>13.54</v>
      </c>
      <c r="AT96" s="2">
        <v>12</v>
      </c>
      <c r="AU96" s="32">
        <v>17</v>
      </c>
      <c r="AV96" s="1">
        <v>49.62</v>
      </c>
      <c r="AW96" s="1">
        <v>0</v>
      </c>
      <c r="AY96" s="3">
        <f t="shared" si="44"/>
        <v>45493</v>
      </c>
      <c r="AZ96" s="15">
        <v>13769342</v>
      </c>
      <c r="BA96" s="15">
        <v>12680936</v>
      </c>
      <c r="BB96" s="15">
        <v>19074536</v>
      </c>
      <c r="BC96" s="15">
        <v>4845914</v>
      </c>
      <c r="BD96" s="16">
        <f t="shared" si="41"/>
        <v>37689792</v>
      </c>
      <c r="BE96" s="16">
        <f t="shared" si="42"/>
        <v>37689.792000000001</v>
      </c>
      <c r="BF96" s="14"/>
      <c r="BG96" s="2">
        <v>11</v>
      </c>
      <c r="BH96" s="2">
        <v>8</v>
      </c>
      <c r="BI96" s="2">
        <f t="shared" si="43"/>
        <v>9.5</v>
      </c>
      <c r="BL96" s="112">
        <f t="shared" si="39"/>
        <v>45858</v>
      </c>
      <c r="BM96" s="122">
        <v>37688</v>
      </c>
      <c r="BN96" s="122">
        <v>138</v>
      </c>
      <c r="BO96" s="122">
        <v>320</v>
      </c>
      <c r="BP96" s="123">
        <v>2878</v>
      </c>
      <c r="BQ96"/>
      <c r="BR96" s="1" t="str">
        <f t="shared" si="35"/>
        <v>domingo</v>
      </c>
      <c r="BS96" s="113">
        <f t="shared" si="36"/>
        <v>45858</v>
      </c>
      <c r="BT96" s="114">
        <f t="shared" si="37"/>
        <v>37.688000000000002</v>
      </c>
      <c r="BU96" s="114">
        <f t="shared" si="27"/>
        <v>0.14095714285714286</v>
      </c>
      <c r="BV96" s="114">
        <f t="shared" si="28"/>
        <v>0.37333333333333329</v>
      </c>
      <c r="BW96" s="114">
        <f t="shared" si="29"/>
        <v>1.8501428571428571</v>
      </c>
      <c r="BX96" s="115">
        <f t="shared" si="38"/>
        <v>40.052433333333333</v>
      </c>
      <c r="CC96" s="171">
        <f t="shared" si="40"/>
        <v>45858</v>
      </c>
      <c r="CD96" s="176"/>
      <c r="CE96" s="180"/>
      <c r="CF96" s="181"/>
      <c r="CG96" s="172"/>
      <c r="CH96" s="187"/>
      <c r="CI96" s="190"/>
      <c r="CK96" s="214"/>
      <c r="CL96" s="20"/>
      <c r="CM96" s="20"/>
      <c r="CN96" s="20"/>
      <c r="CO96" s="215"/>
      <c r="CP96" s="214"/>
      <c r="CQ96" s="215"/>
    </row>
    <row r="97" spans="1:95" x14ac:dyDescent="0.35">
      <c r="A97" s="3">
        <v>45859</v>
      </c>
      <c r="B97" s="2">
        <v>154</v>
      </c>
      <c r="C97" s="21">
        <v>63.5</v>
      </c>
      <c r="D97" s="2">
        <v>33.6</v>
      </c>
      <c r="E97" s="2">
        <v>38.799999999999997</v>
      </c>
      <c r="F97" s="2">
        <v>8.1</v>
      </c>
      <c r="H97" s="2">
        <v>27.3</v>
      </c>
      <c r="I97" s="2">
        <v>10.8</v>
      </c>
      <c r="J97" s="21">
        <v>42.2</v>
      </c>
      <c r="K97" s="4">
        <f t="shared" si="32"/>
        <v>80.300000000000011</v>
      </c>
      <c r="M97" s="2">
        <v>2.5</v>
      </c>
      <c r="N97" s="2">
        <v>37.200000000000003</v>
      </c>
      <c r="O97" s="6">
        <f t="shared" si="33"/>
        <v>39.700000000000003</v>
      </c>
      <c r="Q97" s="2">
        <v>18.7</v>
      </c>
      <c r="R97" s="2">
        <v>0</v>
      </c>
      <c r="S97" s="66">
        <v>15.071877000000001</v>
      </c>
      <c r="T97" s="6">
        <f t="shared" si="34"/>
        <v>33.771877000000003</v>
      </c>
      <c r="V97" s="10"/>
      <c r="W97" s="2"/>
      <c r="X97" s="11"/>
      <c r="Y97" s="145">
        <v>10</v>
      </c>
      <c r="Z97" s="146">
        <v>17</v>
      </c>
      <c r="AA97" s="92">
        <f t="shared" si="15"/>
        <v>13.5</v>
      </c>
      <c r="AB97" s="10">
        <v>-1</v>
      </c>
      <c r="AC97" s="2">
        <v>6</v>
      </c>
      <c r="AD97" s="11">
        <f t="shared" si="16"/>
        <v>2.5</v>
      </c>
      <c r="AF97" s="233">
        <v>233.6</v>
      </c>
      <c r="AG97" s="21">
        <f t="shared" si="45"/>
        <v>-4.3799999999999955</v>
      </c>
      <c r="AH97" s="2">
        <v>215</v>
      </c>
      <c r="AI97" s="2">
        <v>235</v>
      </c>
      <c r="AJ97" s="32" t="s">
        <v>41</v>
      </c>
      <c r="AK97" s="230">
        <v>128.64847</v>
      </c>
      <c r="AL97" s="20">
        <f t="shared" si="46"/>
        <v>1.4600680000000068</v>
      </c>
      <c r="AM97" s="23">
        <v>110</v>
      </c>
      <c r="AN97" s="23">
        <v>142</v>
      </c>
      <c r="AO97" s="31" t="s">
        <v>41</v>
      </c>
      <c r="AP97" s="45">
        <v>85.33</v>
      </c>
      <c r="AQ97" s="33">
        <v>73</v>
      </c>
      <c r="AR97" s="33">
        <v>84</v>
      </c>
      <c r="AS97" s="2">
        <v>14.02</v>
      </c>
      <c r="AT97" s="2">
        <v>12</v>
      </c>
      <c r="AU97" s="32">
        <v>17</v>
      </c>
      <c r="AV97" s="1">
        <v>33.549999999999997</v>
      </c>
      <c r="AW97" s="1">
        <v>0</v>
      </c>
      <c r="AY97" s="3">
        <f t="shared" si="44"/>
        <v>45494</v>
      </c>
      <c r="AZ97" s="15">
        <v>13937320</v>
      </c>
      <c r="BA97" s="15">
        <v>13513261</v>
      </c>
      <c r="BB97" s="15">
        <v>19062685</v>
      </c>
      <c r="BC97" s="15">
        <v>5005264</v>
      </c>
      <c r="BD97" s="16">
        <f t="shared" si="41"/>
        <v>38005269</v>
      </c>
      <c r="BE97" s="16">
        <f t="shared" si="42"/>
        <v>38005.269</v>
      </c>
      <c r="BF97" s="14"/>
      <c r="BG97" s="2">
        <v>15</v>
      </c>
      <c r="BH97" s="2">
        <v>11</v>
      </c>
      <c r="BI97" s="2">
        <f t="shared" si="43"/>
        <v>13</v>
      </c>
      <c r="BL97" s="112">
        <f t="shared" si="39"/>
        <v>45859</v>
      </c>
      <c r="BM97" s="122">
        <v>44158</v>
      </c>
      <c r="BN97" s="122">
        <v>146</v>
      </c>
      <c r="BO97" s="122">
        <v>297</v>
      </c>
      <c r="BP97" s="123">
        <v>2946</v>
      </c>
      <c r="BR97" s="1" t="str">
        <f t="shared" si="35"/>
        <v>lunes</v>
      </c>
      <c r="BS97" s="113">
        <f t="shared" ref="BS97:BS160" si="47">+BL97</f>
        <v>45859</v>
      </c>
      <c r="BT97" s="114">
        <f t="shared" ref="BT97:BT160" si="48">BM97/1000</f>
        <v>44.158000000000001</v>
      </c>
      <c r="BU97" s="114">
        <f t="shared" si="27"/>
        <v>0.14912857142857144</v>
      </c>
      <c r="BV97" s="114">
        <f t="shared" si="28"/>
        <v>0.34649999999999997</v>
      </c>
      <c r="BW97" s="114">
        <f t="shared" si="29"/>
        <v>1.8938571428571429</v>
      </c>
      <c r="BX97" s="115">
        <f t="shared" ref="BX97:BX160" si="49">+BT97+BU97+BV97+BW97</f>
        <v>46.547485714285713</v>
      </c>
      <c r="CC97" s="171">
        <f t="shared" si="40"/>
        <v>45859</v>
      </c>
      <c r="CD97" s="176"/>
      <c r="CE97" s="180"/>
      <c r="CF97" s="181"/>
      <c r="CG97" s="172"/>
      <c r="CH97" s="187"/>
      <c r="CI97" s="190"/>
      <c r="CK97" s="214"/>
      <c r="CL97" s="20"/>
      <c r="CM97" s="20"/>
      <c r="CN97" s="20"/>
      <c r="CO97" s="215"/>
      <c r="CP97" s="214"/>
      <c r="CQ97" s="215"/>
    </row>
    <row r="98" spans="1:95" x14ac:dyDescent="0.35">
      <c r="A98" s="3">
        <v>45860</v>
      </c>
      <c r="B98" s="2">
        <v>167.2</v>
      </c>
      <c r="C98" s="21">
        <v>72.2</v>
      </c>
      <c r="D98" s="2">
        <v>34.700000000000003</v>
      </c>
      <c r="E98" s="2">
        <v>39.5</v>
      </c>
      <c r="F98" s="2">
        <v>8.1</v>
      </c>
      <c r="H98" s="2">
        <v>27.4</v>
      </c>
      <c r="I98" s="2">
        <v>10.7</v>
      </c>
      <c r="J98" s="21">
        <v>42.1</v>
      </c>
      <c r="K98" s="4">
        <f t="shared" si="32"/>
        <v>80.199999999999989</v>
      </c>
      <c r="M98" s="2">
        <v>2.4</v>
      </c>
      <c r="N98" s="2">
        <v>37.6</v>
      </c>
      <c r="O98" s="6">
        <f t="shared" si="33"/>
        <v>40</v>
      </c>
      <c r="Q98" s="2">
        <v>20.399999999999999</v>
      </c>
      <c r="R98" s="2">
        <v>0</v>
      </c>
      <c r="S98" s="66">
        <v>14.968057</v>
      </c>
      <c r="T98" s="6">
        <f t="shared" si="34"/>
        <v>35.368057</v>
      </c>
      <c r="V98" s="10"/>
      <c r="W98" s="2"/>
      <c r="X98" s="11"/>
      <c r="Y98" s="145">
        <v>9</v>
      </c>
      <c r="Z98" s="146">
        <v>15</v>
      </c>
      <c r="AA98" s="92">
        <f t="shared" si="15"/>
        <v>12</v>
      </c>
      <c r="AB98" s="10">
        <v>-4</v>
      </c>
      <c r="AC98" s="2">
        <v>6</v>
      </c>
      <c r="AD98" s="11">
        <f t="shared" si="16"/>
        <v>1</v>
      </c>
      <c r="AF98" s="233">
        <v>230.84</v>
      </c>
      <c r="AG98" s="21">
        <f t="shared" si="45"/>
        <v>-2.7599999999999909</v>
      </c>
      <c r="AH98" s="2">
        <v>215</v>
      </c>
      <c r="AI98" s="2">
        <v>235</v>
      </c>
      <c r="AJ98" s="32" t="s">
        <v>41</v>
      </c>
      <c r="AK98" s="230">
        <v>123.10243</v>
      </c>
      <c r="AL98" s="20">
        <f t="shared" si="46"/>
        <v>-5.546040000000005</v>
      </c>
      <c r="AM98" s="23">
        <v>110</v>
      </c>
      <c r="AN98" s="23">
        <v>142</v>
      </c>
      <c r="AO98" s="31" t="s">
        <v>41</v>
      </c>
      <c r="AP98" s="45">
        <v>84.75</v>
      </c>
      <c r="AQ98" s="33">
        <v>73</v>
      </c>
      <c r="AR98" s="33">
        <v>84</v>
      </c>
      <c r="AS98" s="2">
        <v>14.33</v>
      </c>
      <c r="AT98" s="2">
        <v>12</v>
      </c>
      <c r="AU98" s="32">
        <v>17</v>
      </c>
      <c r="AV98" s="1">
        <v>72.430000000000007</v>
      </c>
      <c r="AW98" s="1">
        <v>0</v>
      </c>
      <c r="AY98" s="3">
        <f t="shared" si="44"/>
        <v>45495</v>
      </c>
      <c r="AZ98" s="15">
        <v>13433803</v>
      </c>
      <c r="BA98" s="15">
        <v>13665817</v>
      </c>
      <c r="BB98" s="15">
        <v>19065681</v>
      </c>
      <c r="BC98" s="15">
        <v>5053219</v>
      </c>
      <c r="BD98" s="16">
        <f t="shared" si="41"/>
        <v>37552703</v>
      </c>
      <c r="BE98" s="16">
        <f t="shared" si="42"/>
        <v>37552.703000000001</v>
      </c>
      <c r="BF98" s="14"/>
      <c r="BG98" s="2">
        <v>14</v>
      </c>
      <c r="BH98" s="2">
        <v>11</v>
      </c>
      <c r="BI98" s="2">
        <f t="shared" si="43"/>
        <v>12.5</v>
      </c>
      <c r="BL98" s="112">
        <f t="shared" si="39"/>
        <v>45860</v>
      </c>
      <c r="BM98" s="122">
        <v>46306</v>
      </c>
      <c r="BN98" s="122">
        <v>255</v>
      </c>
      <c r="BO98" s="122">
        <v>297</v>
      </c>
      <c r="BP98" s="123">
        <v>2939</v>
      </c>
      <c r="BR98" s="1" t="str">
        <f t="shared" si="35"/>
        <v>martes</v>
      </c>
      <c r="BS98" s="113">
        <f t="shared" si="47"/>
        <v>45860</v>
      </c>
      <c r="BT98" s="114">
        <f t="shared" si="48"/>
        <v>46.305999999999997</v>
      </c>
      <c r="BU98" s="114">
        <f t="shared" si="27"/>
        <v>0.2604642857142857</v>
      </c>
      <c r="BV98" s="114">
        <f t="shared" si="28"/>
        <v>0.34649999999999997</v>
      </c>
      <c r="BW98" s="114">
        <f t="shared" si="29"/>
        <v>1.889357142857143</v>
      </c>
      <c r="BX98" s="115">
        <f t="shared" si="49"/>
        <v>48.802321428571425</v>
      </c>
      <c r="CC98" s="171">
        <f t="shared" si="40"/>
        <v>45860</v>
      </c>
      <c r="CD98" s="176"/>
      <c r="CE98" s="180"/>
      <c r="CF98" s="181"/>
      <c r="CG98" s="172"/>
      <c r="CH98" s="187"/>
      <c r="CI98" s="190"/>
      <c r="CK98" s="214"/>
      <c r="CL98" s="20"/>
      <c r="CM98" s="20"/>
      <c r="CN98" s="20"/>
      <c r="CO98" s="215"/>
      <c r="CP98" s="214"/>
      <c r="CQ98" s="215"/>
    </row>
    <row r="99" spans="1:95" x14ac:dyDescent="0.35">
      <c r="A99" s="3">
        <v>45861</v>
      </c>
      <c r="B99" s="2">
        <v>167.4</v>
      </c>
      <c r="C99" s="21">
        <v>79.5</v>
      </c>
      <c r="D99" s="2">
        <v>34.5</v>
      </c>
      <c r="E99" s="2">
        <v>32.4</v>
      </c>
      <c r="F99" s="2">
        <v>7.7</v>
      </c>
      <c r="H99" s="2">
        <v>27.4</v>
      </c>
      <c r="I99" s="2">
        <v>11</v>
      </c>
      <c r="J99" s="21">
        <v>43.3</v>
      </c>
      <c r="K99" s="4">
        <f t="shared" si="32"/>
        <v>81.699999999999989</v>
      </c>
      <c r="M99" s="2">
        <v>2.4</v>
      </c>
      <c r="N99" s="2">
        <v>36.6</v>
      </c>
      <c r="O99" s="6">
        <f t="shared" si="33"/>
        <v>39</v>
      </c>
      <c r="Q99" s="2">
        <v>22.4</v>
      </c>
      <c r="R99" s="2">
        <v>0</v>
      </c>
      <c r="S99" s="66">
        <v>15.838808999999999</v>
      </c>
      <c r="T99" s="6">
        <f t="shared" si="34"/>
        <v>38.238808999999996</v>
      </c>
      <c r="V99" s="10"/>
      <c r="W99" s="2"/>
      <c r="X99" s="11"/>
      <c r="Y99" s="145">
        <v>5</v>
      </c>
      <c r="Z99" s="146">
        <v>10</v>
      </c>
      <c r="AA99" s="92">
        <f t="shared" si="15"/>
        <v>7.5</v>
      </c>
      <c r="AB99" s="10">
        <v>-5</v>
      </c>
      <c r="AC99" s="2">
        <v>5</v>
      </c>
      <c r="AD99" s="11">
        <f t="shared" si="16"/>
        <v>0</v>
      </c>
      <c r="AF99" s="233">
        <v>225.52</v>
      </c>
      <c r="AG99" s="21">
        <f t="shared" si="45"/>
        <v>-5.3199999999999932</v>
      </c>
      <c r="AH99" s="2">
        <v>215</v>
      </c>
      <c r="AI99" s="2">
        <v>235</v>
      </c>
      <c r="AJ99" s="32" t="s">
        <v>41</v>
      </c>
      <c r="AK99" s="230">
        <v>119.24772</v>
      </c>
      <c r="AL99" s="20">
        <f t="shared" si="46"/>
        <v>-3.8547099999999972</v>
      </c>
      <c r="AM99" s="23">
        <v>110</v>
      </c>
      <c r="AN99" s="23">
        <v>142</v>
      </c>
      <c r="AO99" s="31" t="s">
        <v>68</v>
      </c>
      <c r="AP99" s="45">
        <v>84.07</v>
      </c>
      <c r="AQ99" s="33">
        <v>73</v>
      </c>
      <c r="AR99" s="33">
        <v>84</v>
      </c>
      <c r="AS99" s="2">
        <v>13.68</v>
      </c>
      <c r="AT99" s="2">
        <v>12</v>
      </c>
      <c r="AU99" s="32">
        <v>17</v>
      </c>
      <c r="AV99" s="1">
        <v>56.31</v>
      </c>
      <c r="AW99" s="1">
        <v>0</v>
      </c>
      <c r="AY99" s="3">
        <f t="shared" si="44"/>
        <v>45496</v>
      </c>
      <c r="AZ99" s="15">
        <v>13237204</v>
      </c>
      <c r="BA99" s="15">
        <v>13287688</v>
      </c>
      <c r="BB99" s="15">
        <v>17607063</v>
      </c>
      <c r="BC99" s="15">
        <v>5035061</v>
      </c>
      <c r="BD99" s="16">
        <f t="shared" si="41"/>
        <v>35879328</v>
      </c>
      <c r="BE99" s="16">
        <f t="shared" si="42"/>
        <v>35879.328000000001</v>
      </c>
      <c r="BF99" s="14"/>
      <c r="BG99" s="2">
        <v>14</v>
      </c>
      <c r="BH99" s="2">
        <v>11</v>
      </c>
      <c r="BI99" s="2">
        <f t="shared" si="43"/>
        <v>12.5</v>
      </c>
      <c r="BL99" s="112">
        <f t="shared" si="39"/>
        <v>45861</v>
      </c>
      <c r="BM99" s="122">
        <v>40065</v>
      </c>
      <c r="BN99" s="122">
        <v>3383</v>
      </c>
      <c r="BO99" s="122">
        <v>1599</v>
      </c>
      <c r="BP99" s="123">
        <v>2997</v>
      </c>
      <c r="BR99" s="1" t="str">
        <f t="shared" si="35"/>
        <v>miércoles</v>
      </c>
      <c r="BS99" s="113">
        <f t="shared" si="47"/>
        <v>45861</v>
      </c>
      <c r="BT99" s="114">
        <f t="shared" si="48"/>
        <v>40.064999999999998</v>
      </c>
      <c r="BU99" s="114">
        <f t="shared" si="27"/>
        <v>3.4554928571428571</v>
      </c>
      <c r="BV99" s="114">
        <f t="shared" si="28"/>
        <v>1.8654999999999999</v>
      </c>
      <c r="BW99" s="114">
        <f t="shared" si="29"/>
        <v>1.9266428571428571</v>
      </c>
      <c r="BX99" s="115">
        <f t="shared" si="49"/>
        <v>47.312635714285712</v>
      </c>
      <c r="CC99" s="171">
        <f t="shared" si="40"/>
        <v>45861</v>
      </c>
      <c r="CD99" s="176"/>
      <c r="CE99" s="180"/>
      <c r="CF99" s="181"/>
      <c r="CG99" s="172"/>
      <c r="CH99" s="187"/>
      <c r="CI99" s="190"/>
      <c r="CK99" s="214"/>
      <c r="CL99" s="20"/>
      <c r="CM99" s="20"/>
      <c r="CN99" s="20"/>
      <c r="CO99" s="215"/>
      <c r="CP99" s="214"/>
      <c r="CQ99" s="215"/>
    </row>
    <row r="100" spans="1:95" x14ac:dyDescent="0.35">
      <c r="A100" s="3">
        <v>45862</v>
      </c>
      <c r="B100" s="2">
        <v>158</v>
      </c>
      <c r="C100" s="21">
        <v>76.400000000000006</v>
      </c>
      <c r="D100" s="2">
        <v>34.299999999999997</v>
      </c>
      <c r="E100" s="2">
        <v>28.2</v>
      </c>
      <c r="F100" s="2">
        <v>7.4</v>
      </c>
      <c r="H100" s="2">
        <v>27.6</v>
      </c>
      <c r="I100" s="2">
        <v>10.9</v>
      </c>
      <c r="J100" s="21">
        <v>41.8</v>
      </c>
      <c r="K100" s="4">
        <f t="shared" si="32"/>
        <v>80.3</v>
      </c>
      <c r="M100" s="2">
        <v>2.9</v>
      </c>
      <c r="N100" s="2">
        <v>35</v>
      </c>
      <c r="O100" s="6">
        <f t="shared" si="33"/>
        <v>37.9</v>
      </c>
      <c r="Q100" s="2">
        <v>21.8</v>
      </c>
      <c r="R100" s="2">
        <v>0</v>
      </c>
      <c r="S100" s="66">
        <v>15.831816</v>
      </c>
      <c r="T100" s="6">
        <f t="shared" si="34"/>
        <v>37.631816000000001</v>
      </c>
      <c r="V100" s="10"/>
      <c r="W100" s="2"/>
      <c r="X100" s="11"/>
      <c r="Y100" s="145">
        <v>7</v>
      </c>
      <c r="Z100" s="146">
        <v>14</v>
      </c>
      <c r="AA100" s="92">
        <f t="shared" si="15"/>
        <v>10.5</v>
      </c>
      <c r="AB100" s="10">
        <v>2</v>
      </c>
      <c r="AC100" s="2">
        <v>8</v>
      </c>
      <c r="AD100" s="11">
        <f t="shared" si="16"/>
        <v>5</v>
      </c>
      <c r="AF100" s="233">
        <v>225.49</v>
      </c>
      <c r="AG100" s="21">
        <f t="shared" si="45"/>
        <v>-3.0000000000001137E-2</v>
      </c>
      <c r="AH100" s="2">
        <v>215</v>
      </c>
      <c r="AI100" s="2">
        <v>235</v>
      </c>
      <c r="AJ100" s="32" t="s">
        <v>41</v>
      </c>
      <c r="AK100" s="230">
        <v>117.26923600000001</v>
      </c>
      <c r="AL100" s="20">
        <f t="shared" si="46"/>
        <v>-1.9784839999999946</v>
      </c>
      <c r="AM100" s="23">
        <v>110</v>
      </c>
      <c r="AN100" s="23">
        <v>142</v>
      </c>
      <c r="AO100" s="31" t="s">
        <v>68</v>
      </c>
      <c r="AP100" s="45">
        <v>80.3</v>
      </c>
      <c r="AQ100" s="33">
        <v>73</v>
      </c>
      <c r="AR100" s="33">
        <v>84</v>
      </c>
      <c r="AS100" s="2">
        <v>13.4</v>
      </c>
      <c r="AT100" s="2">
        <v>12</v>
      </c>
      <c r="AU100" s="32">
        <v>17</v>
      </c>
      <c r="AV100" s="1">
        <v>40.19</v>
      </c>
      <c r="AW100" s="1">
        <v>0.5</v>
      </c>
      <c r="AY100" s="3">
        <f t="shared" si="44"/>
        <v>45497</v>
      </c>
      <c r="AZ100" s="15">
        <v>13261501</v>
      </c>
      <c r="BA100" s="15">
        <v>13164654</v>
      </c>
      <c r="BB100" s="15">
        <v>11316656</v>
      </c>
      <c r="BC100" s="15">
        <v>4931820</v>
      </c>
      <c r="BD100" s="16">
        <f t="shared" si="41"/>
        <v>29509977</v>
      </c>
      <c r="BE100" s="16">
        <f t="shared" si="42"/>
        <v>29509.976999999999</v>
      </c>
      <c r="BF100" s="14"/>
      <c r="BG100" s="2">
        <v>18</v>
      </c>
      <c r="BH100" s="2">
        <v>11</v>
      </c>
      <c r="BI100" s="2">
        <f t="shared" si="43"/>
        <v>14.5</v>
      </c>
      <c r="BL100" s="112">
        <f t="shared" si="39"/>
        <v>45862</v>
      </c>
      <c r="BM100" s="122">
        <v>35151</v>
      </c>
      <c r="BN100" s="122">
        <v>6674</v>
      </c>
      <c r="BO100" s="122">
        <v>775</v>
      </c>
      <c r="BP100" s="123">
        <v>2884</v>
      </c>
      <c r="BR100" s="1" t="str">
        <f t="shared" si="35"/>
        <v>jueves</v>
      </c>
      <c r="BS100" s="113">
        <f t="shared" si="47"/>
        <v>45862</v>
      </c>
      <c r="BT100" s="114">
        <f t="shared" si="48"/>
        <v>35.151000000000003</v>
      </c>
      <c r="BU100" s="114">
        <f t="shared" si="27"/>
        <v>6.8170142857142855</v>
      </c>
      <c r="BV100" s="114">
        <f t="shared" si="28"/>
        <v>0.90416666666666667</v>
      </c>
      <c r="BW100" s="114">
        <f t="shared" si="29"/>
        <v>1.8540000000000001</v>
      </c>
      <c r="BX100" s="115">
        <f t="shared" si="49"/>
        <v>44.726180952380957</v>
      </c>
      <c r="CC100" s="171">
        <f t="shared" si="40"/>
        <v>45862</v>
      </c>
      <c r="CD100" s="176"/>
      <c r="CE100" s="180"/>
      <c r="CF100" s="181"/>
      <c r="CG100" s="172"/>
      <c r="CH100" s="187"/>
      <c r="CI100" s="190"/>
      <c r="CK100" s="214"/>
      <c r="CL100" s="20"/>
      <c r="CM100" s="20"/>
      <c r="CN100" s="20"/>
      <c r="CO100" s="215"/>
      <c r="CP100" s="214"/>
      <c r="CQ100" s="215"/>
    </row>
    <row r="101" spans="1:95" x14ac:dyDescent="0.35">
      <c r="A101" s="3">
        <v>45863</v>
      </c>
      <c r="B101" s="2">
        <v>152.5</v>
      </c>
      <c r="C101" s="21">
        <v>74.599999999999994</v>
      </c>
      <c r="D101" s="2">
        <v>33.299999999999997</v>
      </c>
      <c r="E101" s="2">
        <v>24.1</v>
      </c>
      <c r="F101" s="2">
        <v>7</v>
      </c>
      <c r="H101" s="2">
        <v>27.4</v>
      </c>
      <c r="I101" s="2">
        <v>10.8</v>
      </c>
      <c r="J101" s="21">
        <v>42.2</v>
      </c>
      <c r="K101" s="4">
        <f t="shared" si="32"/>
        <v>80.400000000000006</v>
      </c>
      <c r="M101" s="2">
        <v>2.9</v>
      </c>
      <c r="N101" s="2">
        <v>35.299999999999997</v>
      </c>
      <c r="O101" s="6">
        <f t="shared" si="33"/>
        <v>38.199999999999996</v>
      </c>
      <c r="Q101" s="2">
        <v>20.2</v>
      </c>
      <c r="R101" s="2">
        <v>0</v>
      </c>
      <c r="S101" s="66">
        <v>15.855739</v>
      </c>
      <c r="T101" s="6">
        <f t="shared" si="34"/>
        <v>36.055739000000003</v>
      </c>
      <c r="V101" s="10"/>
      <c r="W101" s="2"/>
      <c r="X101" s="11"/>
      <c r="Y101" s="145">
        <v>12</v>
      </c>
      <c r="Z101" s="146">
        <v>10</v>
      </c>
      <c r="AA101" s="92">
        <f t="shared" si="15"/>
        <v>11</v>
      </c>
      <c r="AB101" s="10">
        <v>-6</v>
      </c>
      <c r="AC101" s="2">
        <v>4</v>
      </c>
      <c r="AD101" s="11">
        <f t="shared" si="16"/>
        <v>-1</v>
      </c>
      <c r="AF101" s="233">
        <v>225.15</v>
      </c>
      <c r="AG101" s="21">
        <f t="shared" si="45"/>
        <v>-0.34000000000000341</v>
      </c>
      <c r="AH101" s="2">
        <v>215</v>
      </c>
      <c r="AI101" s="2">
        <v>235</v>
      </c>
      <c r="AJ101" s="32" t="s">
        <v>41</v>
      </c>
      <c r="AK101" s="230">
        <v>119.96194199999999</v>
      </c>
      <c r="AL101" s="20">
        <f t="shared" si="46"/>
        <v>2.6927059999999869</v>
      </c>
      <c r="AM101" s="23">
        <v>110</v>
      </c>
      <c r="AN101" s="23">
        <v>142</v>
      </c>
      <c r="AO101" s="31" t="s">
        <v>68</v>
      </c>
      <c r="AP101" s="45">
        <v>78.64</v>
      </c>
      <c r="AQ101" s="33">
        <v>73</v>
      </c>
      <c r="AR101" s="33">
        <v>84</v>
      </c>
      <c r="AS101" s="2">
        <v>13.88</v>
      </c>
      <c r="AT101" s="2">
        <v>12</v>
      </c>
      <c r="AU101" s="32">
        <v>17</v>
      </c>
      <c r="AV101" s="1">
        <v>29.9</v>
      </c>
      <c r="AW101" s="1">
        <v>0.5</v>
      </c>
      <c r="AY101" s="3">
        <f t="shared" si="44"/>
        <v>45498</v>
      </c>
      <c r="AZ101" s="15">
        <v>13612284</v>
      </c>
      <c r="BA101" s="15">
        <v>13178720</v>
      </c>
      <c r="BB101" s="15">
        <v>11539995</v>
      </c>
      <c r="BC101" s="15">
        <v>4935637</v>
      </c>
      <c r="BD101" s="16">
        <f t="shared" si="41"/>
        <v>30087916</v>
      </c>
      <c r="BE101" s="16">
        <f t="shared" si="42"/>
        <v>30087.916000000001</v>
      </c>
      <c r="BF101" s="14"/>
      <c r="BG101" s="2">
        <v>22</v>
      </c>
      <c r="BH101" s="2">
        <v>10</v>
      </c>
      <c r="BI101" s="2">
        <f t="shared" si="43"/>
        <v>16</v>
      </c>
      <c r="BL101" s="112">
        <f t="shared" si="39"/>
        <v>45863</v>
      </c>
      <c r="BM101" s="122">
        <v>28558</v>
      </c>
      <c r="BN101" s="122">
        <v>10580</v>
      </c>
      <c r="BO101" s="122">
        <v>1316</v>
      </c>
      <c r="BP101" s="123">
        <v>2905</v>
      </c>
      <c r="BR101" s="1" t="str">
        <f t="shared" si="35"/>
        <v>viernes</v>
      </c>
      <c r="BS101" s="113">
        <f t="shared" si="47"/>
        <v>45863</v>
      </c>
      <c r="BT101" s="114">
        <f t="shared" si="48"/>
        <v>28.558</v>
      </c>
      <c r="BU101" s="114">
        <f t="shared" si="27"/>
        <v>10.806714285714285</v>
      </c>
      <c r="BV101" s="114">
        <f t="shared" si="28"/>
        <v>1.5353333333333332</v>
      </c>
      <c r="BW101" s="114">
        <f t="shared" si="29"/>
        <v>1.8674999999999999</v>
      </c>
      <c r="BX101" s="115">
        <f t="shared" si="49"/>
        <v>42.767547619047619</v>
      </c>
      <c r="CC101" s="171">
        <f t="shared" si="40"/>
        <v>45863</v>
      </c>
      <c r="CD101" s="176"/>
      <c r="CE101" s="180"/>
      <c r="CF101" s="181"/>
      <c r="CG101" s="172"/>
      <c r="CH101" s="187"/>
      <c r="CI101" s="190"/>
      <c r="CK101" s="214"/>
      <c r="CL101" s="20"/>
      <c r="CM101" s="20"/>
      <c r="CN101" s="20"/>
      <c r="CO101" s="215"/>
      <c r="CP101" s="214"/>
      <c r="CQ101" s="215"/>
    </row>
    <row r="102" spans="1:95" x14ac:dyDescent="0.35">
      <c r="A102" s="3">
        <v>45864</v>
      </c>
      <c r="B102" s="2">
        <v>157.1</v>
      </c>
      <c r="C102" s="21">
        <v>78.8</v>
      </c>
      <c r="D102" s="2">
        <v>31.6</v>
      </c>
      <c r="E102" s="2">
        <v>27.1</v>
      </c>
      <c r="F102" s="2">
        <v>6.6</v>
      </c>
      <c r="H102" s="2">
        <v>27.3</v>
      </c>
      <c r="I102" s="2">
        <v>11</v>
      </c>
      <c r="J102" s="21">
        <v>42.5</v>
      </c>
      <c r="K102" s="4">
        <f t="shared" si="32"/>
        <v>80.8</v>
      </c>
      <c r="M102" s="2">
        <v>2.9</v>
      </c>
      <c r="N102" s="2">
        <v>34</v>
      </c>
      <c r="O102" s="6">
        <f t="shared" si="33"/>
        <v>36.9</v>
      </c>
      <c r="Q102" s="2">
        <v>19.600000000000001</v>
      </c>
      <c r="R102" s="2">
        <v>0</v>
      </c>
      <c r="S102" s="66">
        <v>15.973851</v>
      </c>
      <c r="T102" s="6">
        <f t="shared" si="34"/>
        <v>35.573851000000005</v>
      </c>
      <c r="V102" s="10"/>
      <c r="W102" s="2"/>
      <c r="X102" s="11"/>
      <c r="Y102" s="145">
        <v>6</v>
      </c>
      <c r="Z102" s="146">
        <v>10</v>
      </c>
      <c r="AA102" s="92">
        <f t="shared" si="15"/>
        <v>8</v>
      </c>
      <c r="AB102" s="10">
        <v>-7</v>
      </c>
      <c r="AC102" s="2">
        <v>-1</v>
      </c>
      <c r="AD102" s="11">
        <f t="shared" si="16"/>
        <v>-4</v>
      </c>
      <c r="AF102" s="233">
        <v>222.46</v>
      </c>
      <c r="AG102" s="21">
        <f t="shared" si="45"/>
        <v>-2.6899999999999977</v>
      </c>
      <c r="AH102" s="2">
        <v>215</v>
      </c>
      <c r="AI102" s="2">
        <v>235</v>
      </c>
      <c r="AJ102" s="32" t="s">
        <v>41</v>
      </c>
      <c r="AK102" s="230">
        <v>118.98289800000001</v>
      </c>
      <c r="AL102" s="20">
        <f t="shared" si="46"/>
        <v>-0.97904399999998759</v>
      </c>
      <c r="AM102" s="23">
        <v>110</v>
      </c>
      <c r="AN102" s="23">
        <v>142</v>
      </c>
      <c r="AO102" s="31" t="s">
        <v>41</v>
      </c>
      <c r="AP102" s="45">
        <v>81.540000000000006</v>
      </c>
      <c r="AQ102" s="33">
        <v>73</v>
      </c>
      <c r="AR102" s="33">
        <v>84</v>
      </c>
      <c r="AS102" s="2">
        <v>13.7</v>
      </c>
      <c r="AT102" s="2">
        <v>12</v>
      </c>
      <c r="AU102" s="32">
        <v>17</v>
      </c>
      <c r="AV102" s="1">
        <v>69.78</v>
      </c>
      <c r="AW102" s="1">
        <v>0.5</v>
      </c>
      <c r="AY102" s="3">
        <f t="shared" si="44"/>
        <v>45499</v>
      </c>
      <c r="AZ102" s="15">
        <v>13000761</v>
      </c>
      <c r="BA102" s="15">
        <v>11783548</v>
      </c>
      <c r="BB102" s="15">
        <v>12541605</v>
      </c>
      <c r="BC102" s="15">
        <v>4994256</v>
      </c>
      <c r="BD102" s="16">
        <f t="shared" si="41"/>
        <v>30536622</v>
      </c>
      <c r="BE102" s="16">
        <f t="shared" si="42"/>
        <v>30536.621999999999</v>
      </c>
      <c r="BF102" s="14"/>
      <c r="BG102" s="2">
        <v>16</v>
      </c>
      <c r="BH102" s="2">
        <v>11</v>
      </c>
      <c r="BI102" s="2">
        <f t="shared" si="43"/>
        <v>13.5</v>
      </c>
      <c r="BL102" s="112">
        <f t="shared" si="39"/>
        <v>45864</v>
      </c>
      <c r="BM102" s="122">
        <v>32249</v>
      </c>
      <c r="BN102" s="122">
        <v>9030</v>
      </c>
      <c r="BO102" s="122">
        <v>882</v>
      </c>
      <c r="BP102" s="123">
        <v>3008</v>
      </c>
      <c r="BR102" s="1" t="str">
        <f t="shared" si="35"/>
        <v>sábado</v>
      </c>
      <c r="BS102" s="113">
        <f t="shared" si="47"/>
        <v>45864</v>
      </c>
      <c r="BT102" s="114">
        <f t="shared" si="48"/>
        <v>32.249000000000002</v>
      </c>
      <c r="BU102" s="114">
        <f t="shared" si="27"/>
        <v>9.2234999999999996</v>
      </c>
      <c r="BV102" s="114">
        <f t="shared" si="28"/>
        <v>1.0289999999999999</v>
      </c>
      <c r="BW102" s="114">
        <f t="shared" si="29"/>
        <v>1.9337142857142857</v>
      </c>
      <c r="BX102" s="115">
        <f t="shared" si="49"/>
        <v>44.435214285714295</v>
      </c>
      <c r="CC102" s="171">
        <f t="shared" si="40"/>
        <v>45864</v>
      </c>
      <c r="CD102" s="176"/>
      <c r="CE102" s="180"/>
      <c r="CF102" s="181"/>
      <c r="CG102" s="172"/>
      <c r="CH102" s="187"/>
      <c r="CI102" s="190"/>
      <c r="CK102" s="214"/>
      <c r="CL102" s="20"/>
      <c r="CM102" s="20"/>
      <c r="CN102" s="20"/>
      <c r="CO102" s="215"/>
      <c r="CP102" s="214"/>
      <c r="CQ102" s="215"/>
    </row>
    <row r="103" spans="1:95" x14ac:dyDescent="0.35">
      <c r="A103" s="3">
        <v>45865</v>
      </c>
      <c r="B103" s="2">
        <v>145.4</v>
      </c>
      <c r="C103" s="21">
        <v>78.900000000000006</v>
      </c>
      <c r="D103" s="2">
        <v>28.8</v>
      </c>
      <c r="E103" s="2">
        <v>21.4</v>
      </c>
      <c r="F103" s="2">
        <v>3.7</v>
      </c>
      <c r="H103" s="2">
        <v>27.4</v>
      </c>
      <c r="I103" s="2">
        <v>9.4</v>
      </c>
      <c r="J103" s="21">
        <v>40.9</v>
      </c>
      <c r="K103" s="4">
        <f t="shared" si="32"/>
        <v>77.699999999999989</v>
      </c>
      <c r="M103" s="2">
        <v>2.9</v>
      </c>
      <c r="N103" s="2">
        <v>32.1</v>
      </c>
      <c r="O103" s="6">
        <f t="shared" si="33"/>
        <v>35</v>
      </c>
      <c r="Q103" s="2">
        <v>18.7</v>
      </c>
      <c r="R103" s="2">
        <v>0</v>
      </c>
      <c r="S103" s="66">
        <v>17.642042</v>
      </c>
      <c r="T103" s="6">
        <f t="shared" si="34"/>
        <v>36.342041999999999</v>
      </c>
      <c r="V103" s="10"/>
      <c r="W103" s="2"/>
      <c r="X103" s="11"/>
      <c r="Y103" s="145">
        <v>7</v>
      </c>
      <c r="Z103" s="146">
        <v>13</v>
      </c>
      <c r="AA103" s="110">
        <f t="shared" si="15"/>
        <v>10</v>
      </c>
      <c r="AB103" s="108">
        <v>-6</v>
      </c>
      <c r="AC103" s="109">
        <v>3</v>
      </c>
      <c r="AD103" s="111">
        <f t="shared" si="16"/>
        <v>-1.5</v>
      </c>
      <c r="AF103" s="233">
        <v>224.12</v>
      </c>
      <c r="AG103" s="21">
        <f t="shared" si="45"/>
        <v>1.6599999999999966</v>
      </c>
      <c r="AH103" s="2">
        <v>215</v>
      </c>
      <c r="AI103" s="2">
        <v>235</v>
      </c>
      <c r="AJ103" s="32" t="s">
        <v>68</v>
      </c>
      <c r="AK103" s="230">
        <v>121.28928500000001</v>
      </c>
      <c r="AL103" s="20">
        <f t="shared" si="46"/>
        <v>2.3063870000000009</v>
      </c>
      <c r="AM103" s="23">
        <v>110</v>
      </c>
      <c r="AN103" s="23">
        <v>142</v>
      </c>
      <c r="AO103" s="31" t="s">
        <v>68</v>
      </c>
      <c r="AP103" s="45">
        <v>82.14</v>
      </c>
      <c r="AQ103" s="33">
        <v>73</v>
      </c>
      <c r="AR103" s="33">
        <v>84</v>
      </c>
      <c r="AS103" s="2">
        <v>13.67</v>
      </c>
      <c r="AT103" s="2">
        <v>12</v>
      </c>
      <c r="AU103" s="32">
        <v>17</v>
      </c>
      <c r="AV103" s="1">
        <v>53.66</v>
      </c>
      <c r="AW103" s="1">
        <v>0.5</v>
      </c>
      <c r="AY103" s="3">
        <f t="shared" si="44"/>
        <v>45500</v>
      </c>
      <c r="AZ103" s="15">
        <v>10990197</v>
      </c>
      <c r="BA103" s="15">
        <v>10546095</v>
      </c>
      <c r="BB103" s="15">
        <v>3009985</v>
      </c>
      <c r="BC103" s="15">
        <v>4953935</v>
      </c>
      <c r="BD103" s="16">
        <f t="shared" si="41"/>
        <v>18954117</v>
      </c>
      <c r="BE103" s="16">
        <f t="shared" si="42"/>
        <v>18954.116999999998</v>
      </c>
      <c r="BF103" s="14"/>
      <c r="BG103" s="2">
        <v>20</v>
      </c>
      <c r="BH103" s="2">
        <v>10</v>
      </c>
      <c r="BI103" s="2">
        <f t="shared" si="43"/>
        <v>15</v>
      </c>
      <c r="BL103" s="112">
        <f t="shared" si="39"/>
        <v>45865</v>
      </c>
      <c r="BM103" s="122">
        <v>26912</v>
      </c>
      <c r="BN103" s="122">
        <v>11117</v>
      </c>
      <c r="BO103" s="122">
        <v>1969</v>
      </c>
      <c r="BP103" s="123">
        <v>2956</v>
      </c>
      <c r="BR103" s="1" t="str">
        <f t="shared" si="35"/>
        <v>domingo</v>
      </c>
      <c r="BS103" s="113">
        <f t="shared" si="47"/>
        <v>45865</v>
      </c>
      <c r="BT103" s="114">
        <f t="shared" si="48"/>
        <v>26.911999999999999</v>
      </c>
      <c r="BU103" s="114">
        <f t="shared" si="27"/>
        <v>11.355221428571429</v>
      </c>
      <c r="BV103" s="114">
        <f t="shared" si="28"/>
        <v>2.2971666666666666</v>
      </c>
      <c r="BW103" s="114">
        <f t="shared" si="29"/>
        <v>1.9002857142857141</v>
      </c>
      <c r="BX103" s="115">
        <f t="shared" si="49"/>
        <v>42.464673809523816</v>
      </c>
      <c r="CC103" s="171">
        <f t="shared" si="40"/>
        <v>45865</v>
      </c>
      <c r="CD103" s="176"/>
      <c r="CE103" s="180"/>
      <c r="CF103" s="181"/>
      <c r="CG103" s="172"/>
      <c r="CH103" s="187"/>
      <c r="CI103" s="190"/>
      <c r="CK103" s="214"/>
      <c r="CL103" s="20"/>
      <c r="CM103" s="20"/>
      <c r="CN103" s="20"/>
      <c r="CO103" s="215"/>
      <c r="CP103" s="214"/>
      <c r="CQ103" s="215"/>
    </row>
    <row r="104" spans="1:95" x14ac:dyDescent="0.35">
      <c r="A104" s="3">
        <v>45866</v>
      </c>
      <c r="B104" s="2">
        <v>150.1</v>
      </c>
      <c r="C104" s="21">
        <v>78.3</v>
      </c>
      <c r="D104" s="2">
        <v>32.200000000000003</v>
      </c>
      <c r="E104" s="2">
        <v>24</v>
      </c>
      <c r="F104" s="2">
        <v>5.5</v>
      </c>
      <c r="H104" s="2">
        <v>27.4</v>
      </c>
      <c r="I104" s="2">
        <v>8.6999999999999993</v>
      </c>
      <c r="J104" s="21">
        <v>43.3</v>
      </c>
      <c r="K104" s="4">
        <f t="shared" si="32"/>
        <v>79.399999999999991</v>
      </c>
      <c r="M104" s="2">
        <v>2.9</v>
      </c>
      <c r="N104" s="2">
        <v>34.9</v>
      </c>
      <c r="O104" s="6">
        <f t="shared" si="33"/>
        <v>37.799999999999997</v>
      </c>
      <c r="Q104" s="2">
        <v>18.2</v>
      </c>
      <c r="R104" s="2">
        <v>0</v>
      </c>
      <c r="S104" s="66">
        <v>19.808774</v>
      </c>
      <c r="T104" s="6">
        <f t="shared" si="34"/>
        <v>38.008774000000003</v>
      </c>
      <c r="V104" s="10"/>
      <c r="W104" s="2"/>
      <c r="X104" s="11"/>
      <c r="Y104" s="145">
        <v>6</v>
      </c>
      <c r="Z104" s="146">
        <v>14</v>
      </c>
      <c r="AA104" s="92">
        <f t="shared" si="15"/>
        <v>10</v>
      </c>
      <c r="AB104" s="10">
        <v>-2</v>
      </c>
      <c r="AC104" s="2">
        <v>5</v>
      </c>
      <c r="AD104" s="11">
        <f t="shared" si="16"/>
        <v>1.5</v>
      </c>
      <c r="AF104" s="10">
        <v>229.18</v>
      </c>
      <c r="AG104" s="21">
        <f t="shared" si="45"/>
        <v>5.0600000000000023</v>
      </c>
      <c r="AH104" s="2">
        <v>215</v>
      </c>
      <c r="AI104" s="2">
        <v>235</v>
      </c>
      <c r="AJ104" s="32" t="s">
        <v>41</v>
      </c>
      <c r="AK104" s="230">
        <v>122.13187000000001</v>
      </c>
      <c r="AL104" s="20">
        <f t="shared" si="46"/>
        <v>0.8425849999999997</v>
      </c>
      <c r="AM104" s="23">
        <v>110</v>
      </c>
      <c r="AN104" s="23">
        <v>142</v>
      </c>
      <c r="AO104" s="31" t="s">
        <v>68</v>
      </c>
      <c r="AP104" s="45">
        <v>84.47</v>
      </c>
      <c r="AQ104" s="33">
        <v>73</v>
      </c>
      <c r="AR104" s="33">
        <v>84</v>
      </c>
      <c r="AS104" s="2">
        <v>14.69</v>
      </c>
      <c r="AT104" s="2">
        <v>12</v>
      </c>
      <c r="AU104" s="32">
        <v>17</v>
      </c>
      <c r="AV104" s="1">
        <v>38.409999999999997</v>
      </c>
      <c r="AW104" s="1">
        <v>0.5</v>
      </c>
      <c r="AY104" s="3">
        <f t="shared" si="44"/>
        <v>45501</v>
      </c>
      <c r="AZ104" s="15">
        <v>10679381</v>
      </c>
      <c r="BA104" s="15">
        <v>10807280</v>
      </c>
      <c r="BB104" s="15">
        <v>6022529</v>
      </c>
      <c r="BC104" s="15">
        <v>4953034</v>
      </c>
      <c r="BD104" s="16">
        <f t="shared" si="41"/>
        <v>21654944</v>
      </c>
      <c r="BE104" s="16">
        <f t="shared" si="42"/>
        <v>21654.944</v>
      </c>
      <c r="BF104" s="14"/>
      <c r="BG104" s="2">
        <v>15</v>
      </c>
      <c r="BH104" s="2">
        <v>9</v>
      </c>
      <c r="BI104" s="2">
        <f t="shared" si="43"/>
        <v>12</v>
      </c>
      <c r="BL104" s="112">
        <f t="shared" si="39"/>
        <v>45866</v>
      </c>
      <c r="BM104" s="122">
        <v>26633</v>
      </c>
      <c r="BN104" s="122">
        <v>14493</v>
      </c>
      <c r="BO104" s="122">
        <v>1872</v>
      </c>
      <c r="BP104" s="123">
        <v>2931</v>
      </c>
      <c r="BR104" s="1" t="str">
        <f t="shared" si="35"/>
        <v>lunes</v>
      </c>
      <c r="BS104" s="113">
        <f t="shared" si="47"/>
        <v>45866</v>
      </c>
      <c r="BT104" s="114">
        <f t="shared" si="48"/>
        <v>26.632999999999999</v>
      </c>
      <c r="BU104" s="114">
        <f t="shared" si="27"/>
        <v>14.803564285714286</v>
      </c>
      <c r="BV104" s="114">
        <f t="shared" si="28"/>
        <v>2.1840000000000002</v>
      </c>
      <c r="BW104" s="114">
        <f t="shared" si="29"/>
        <v>1.8842142857142858</v>
      </c>
      <c r="BX104" s="115">
        <f t="shared" si="49"/>
        <v>45.504778571428567</v>
      </c>
      <c r="CC104" s="171">
        <f t="shared" si="40"/>
        <v>45866</v>
      </c>
      <c r="CD104" s="176"/>
      <c r="CE104" s="180"/>
      <c r="CF104" s="181"/>
      <c r="CG104" s="172"/>
      <c r="CH104" s="187"/>
      <c r="CI104" s="190"/>
      <c r="CK104" s="214"/>
      <c r="CL104" s="20"/>
      <c r="CM104" s="20"/>
      <c r="CN104" s="20"/>
      <c r="CO104" s="215"/>
      <c r="CP104" s="214"/>
      <c r="CQ104" s="215"/>
    </row>
    <row r="105" spans="1:95" x14ac:dyDescent="0.35">
      <c r="A105" s="3">
        <v>45867</v>
      </c>
      <c r="B105" s="2">
        <v>158.69999999999999</v>
      </c>
      <c r="C105" s="21">
        <v>75.400000000000006</v>
      </c>
      <c r="D105" s="2">
        <v>32.799999999999997</v>
      </c>
      <c r="E105" s="2">
        <v>33.200000000000003</v>
      </c>
      <c r="F105" s="2">
        <v>6.4</v>
      </c>
      <c r="H105" s="2">
        <v>27.4</v>
      </c>
      <c r="I105" s="2">
        <v>9.6</v>
      </c>
      <c r="J105" s="21">
        <v>42.9</v>
      </c>
      <c r="K105" s="4">
        <f t="shared" si="32"/>
        <v>79.900000000000006</v>
      </c>
      <c r="M105" s="2">
        <v>2.9</v>
      </c>
      <c r="N105" s="2">
        <v>36.200000000000003</v>
      </c>
      <c r="O105" s="6">
        <f t="shared" si="33"/>
        <v>39.1</v>
      </c>
      <c r="Q105" s="144">
        <v>19.100000000000001</v>
      </c>
      <c r="R105" s="144">
        <v>0</v>
      </c>
      <c r="S105" s="66">
        <v>16.018381999999999</v>
      </c>
      <c r="T105" s="6">
        <f t="shared" si="34"/>
        <v>35.118381999999997</v>
      </c>
      <c r="V105" s="10"/>
      <c r="W105" s="2"/>
      <c r="X105" s="11"/>
      <c r="Y105" s="145">
        <v>7</v>
      </c>
      <c r="Z105" s="146">
        <v>14</v>
      </c>
      <c r="AA105" s="92">
        <f t="shared" si="15"/>
        <v>10.5</v>
      </c>
      <c r="AB105" s="10">
        <v>3</v>
      </c>
      <c r="AC105" s="2">
        <v>7</v>
      </c>
      <c r="AD105" s="11">
        <f t="shared" si="16"/>
        <v>5</v>
      </c>
      <c r="AF105" s="10">
        <v>226.32</v>
      </c>
      <c r="AG105" s="21">
        <f t="shared" si="45"/>
        <v>-2.8600000000000136</v>
      </c>
      <c r="AH105" s="2">
        <v>215</v>
      </c>
      <c r="AI105" s="2">
        <v>235</v>
      </c>
      <c r="AJ105" s="32" t="s">
        <v>41</v>
      </c>
      <c r="AK105" s="230">
        <v>120.61906</v>
      </c>
      <c r="AL105" s="20">
        <f t="shared" si="46"/>
        <v>-1.5128100000000018</v>
      </c>
      <c r="AM105" s="23">
        <v>110</v>
      </c>
      <c r="AN105" s="23">
        <v>142</v>
      </c>
      <c r="AO105" s="31" t="s">
        <v>41</v>
      </c>
      <c r="AP105" s="45">
        <v>86.37</v>
      </c>
      <c r="AQ105" s="33">
        <v>73</v>
      </c>
      <c r="AR105" s="33">
        <v>84</v>
      </c>
      <c r="AS105" s="2">
        <v>14.69</v>
      </c>
      <c r="AT105" s="2">
        <v>12</v>
      </c>
      <c r="AU105" s="32">
        <v>17</v>
      </c>
      <c r="AV105" s="1">
        <v>17.59</v>
      </c>
      <c r="AW105" s="1">
        <v>0.5</v>
      </c>
      <c r="AY105" s="3">
        <f t="shared" si="44"/>
        <v>45502</v>
      </c>
      <c r="AZ105" s="15">
        <v>12895366</v>
      </c>
      <c r="BA105" s="15">
        <v>13291087</v>
      </c>
      <c r="BB105" s="15">
        <v>19037061</v>
      </c>
      <c r="BC105" s="15">
        <v>4931167</v>
      </c>
      <c r="BD105" s="16">
        <f t="shared" si="41"/>
        <v>36863594</v>
      </c>
      <c r="BE105" s="16">
        <f t="shared" si="42"/>
        <v>36863.593999999997</v>
      </c>
      <c r="BF105" s="14"/>
      <c r="BG105" s="2">
        <v>10</v>
      </c>
      <c r="BH105" s="2">
        <v>7</v>
      </c>
      <c r="BI105" s="2">
        <f t="shared" si="43"/>
        <v>8.5</v>
      </c>
      <c r="BL105" s="112">
        <f t="shared" si="39"/>
        <v>45867</v>
      </c>
      <c r="BM105" s="122">
        <v>36234</v>
      </c>
      <c r="BN105" s="122">
        <v>5683</v>
      </c>
      <c r="BO105" s="122">
        <v>1247</v>
      </c>
      <c r="BP105" s="123">
        <v>2940</v>
      </c>
      <c r="BR105" s="1" t="str">
        <f t="shared" si="35"/>
        <v>martes</v>
      </c>
      <c r="BS105" s="113">
        <f t="shared" si="47"/>
        <v>45867</v>
      </c>
      <c r="BT105" s="114">
        <f t="shared" si="48"/>
        <v>36.234000000000002</v>
      </c>
      <c r="BU105" s="114">
        <f t="shared" si="27"/>
        <v>5.8047785714285709</v>
      </c>
      <c r="BV105" s="114">
        <f t="shared" si="28"/>
        <v>1.4548333333333332</v>
      </c>
      <c r="BW105" s="114">
        <f t="shared" si="29"/>
        <v>1.89</v>
      </c>
      <c r="BX105" s="115">
        <f t="shared" si="49"/>
        <v>45.383611904761906</v>
      </c>
      <c r="CC105" s="171">
        <f t="shared" si="40"/>
        <v>45867</v>
      </c>
      <c r="CD105" s="176"/>
      <c r="CE105" s="180"/>
      <c r="CF105" s="181"/>
      <c r="CG105" s="172"/>
      <c r="CH105" s="187"/>
      <c r="CI105" s="190"/>
      <c r="CK105" s="214"/>
      <c r="CL105" s="20"/>
      <c r="CM105" s="20"/>
      <c r="CN105" s="20"/>
      <c r="CO105" s="215"/>
      <c r="CP105" s="214"/>
      <c r="CQ105" s="215"/>
    </row>
    <row r="106" spans="1:95" x14ac:dyDescent="0.35">
      <c r="A106" s="3">
        <v>45868</v>
      </c>
      <c r="B106" s="2">
        <v>155.9</v>
      </c>
      <c r="C106" s="21">
        <v>69.400000000000006</v>
      </c>
      <c r="D106" s="2">
        <v>33.700000000000003</v>
      </c>
      <c r="E106" s="2">
        <v>33.6</v>
      </c>
      <c r="F106" s="2">
        <v>6.7</v>
      </c>
      <c r="H106" s="2">
        <v>27.4</v>
      </c>
      <c r="I106" s="2">
        <v>10.6</v>
      </c>
      <c r="J106" s="21">
        <v>41.7</v>
      </c>
      <c r="K106" s="4">
        <f t="shared" si="32"/>
        <v>79.7</v>
      </c>
      <c r="M106" s="2">
        <v>2.9</v>
      </c>
      <c r="N106" s="2">
        <v>36.799999999999997</v>
      </c>
      <c r="O106" s="6">
        <f t="shared" si="33"/>
        <v>39.699999999999996</v>
      </c>
      <c r="Q106" s="144">
        <v>21</v>
      </c>
      <c r="R106" s="144">
        <v>0</v>
      </c>
      <c r="S106" s="66">
        <v>15.851967</v>
      </c>
      <c r="T106" s="6">
        <f t="shared" si="34"/>
        <v>36.851967000000002</v>
      </c>
      <c r="V106" s="10"/>
      <c r="W106" s="2"/>
      <c r="X106" s="11"/>
      <c r="Y106" s="145">
        <v>8</v>
      </c>
      <c r="Z106" s="146">
        <v>17</v>
      </c>
      <c r="AA106" s="92">
        <f t="shared" si="15"/>
        <v>12.5</v>
      </c>
      <c r="AB106" s="10">
        <v>3</v>
      </c>
      <c r="AC106" s="2">
        <v>12</v>
      </c>
      <c r="AD106" s="11">
        <f t="shared" si="16"/>
        <v>7.5</v>
      </c>
      <c r="AF106" s="10">
        <v>226.31</v>
      </c>
      <c r="AG106" s="21">
        <f t="shared" si="45"/>
        <v>-9.9999999999909051E-3</v>
      </c>
      <c r="AH106" s="2">
        <v>215</v>
      </c>
      <c r="AI106" s="2">
        <v>235</v>
      </c>
      <c r="AJ106" s="32" t="s">
        <v>41</v>
      </c>
      <c r="AK106" s="230">
        <v>121.27522</v>
      </c>
      <c r="AL106" s="20">
        <f t="shared" si="46"/>
        <v>0.65615999999999985</v>
      </c>
      <c r="AM106" s="23">
        <v>110</v>
      </c>
      <c r="AN106" s="23">
        <v>142</v>
      </c>
      <c r="AO106" s="31" t="s">
        <v>41</v>
      </c>
      <c r="AP106" s="45">
        <v>86.2</v>
      </c>
      <c r="AQ106" s="33">
        <v>73</v>
      </c>
      <c r="AR106" s="33">
        <v>84</v>
      </c>
      <c r="AS106" s="2">
        <v>14.7</v>
      </c>
      <c r="AT106" s="2">
        <v>12</v>
      </c>
      <c r="AU106" s="32">
        <v>17</v>
      </c>
      <c r="AV106" s="1">
        <v>58.4</v>
      </c>
      <c r="AW106" s="1">
        <v>0.5</v>
      </c>
      <c r="AY106" s="3">
        <f t="shared" si="44"/>
        <v>45503</v>
      </c>
      <c r="AZ106" s="15">
        <v>15640276</v>
      </c>
      <c r="BA106" s="15">
        <v>14606354</v>
      </c>
      <c r="BB106" s="15">
        <v>19052844</v>
      </c>
      <c r="BC106" s="15">
        <v>4945540</v>
      </c>
      <c r="BD106" s="16">
        <f t="shared" si="41"/>
        <v>39638660</v>
      </c>
      <c r="BE106" s="16">
        <f t="shared" si="42"/>
        <v>39638.660000000003</v>
      </c>
      <c r="BF106" s="14"/>
      <c r="BG106" s="2">
        <v>13</v>
      </c>
      <c r="BH106" s="2">
        <v>8</v>
      </c>
      <c r="BI106" s="2">
        <f t="shared" si="43"/>
        <v>10.5</v>
      </c>
      <c r="BL106" s="112">
        <f t="shared" si="39"/>
        <v>45868</v>
      </c>
      <c r="BM106" s="122">
        <v>37887</v>
      </c>
      <c r="BN106" s="122">
        <v>95</v>
      </c>
      <c r="BO106" s="122">
        <v>113</v>
      </c>
      <c r="BP106" s="123">
        <v>2687</v>
      </c>
      <c r="BR106" s="1" t="str">
        <f t="shared" si="35"/>
        <v>miércoles</v>
      </c>
      <c r="BS106" s="113">
        <f t="shared" si="47"/>
        <v>45868</v>
      </c>
      <c r="BT106" s="114">
        <f t="shared" si="48"/>
        <v>37.887</v>
      </c>
      <c r="BU106" s="114">
        <f t="shared" si="27"/>
        <v>9.7035714285714295E-2</v>
      </c>
      <c r="BV106" s="114">
        <f t="shared" si="28"/>
        <v>0.13183333333333333</v>
      </c>
      <c r="BW106" s="114">
        <f t="shared" si="29"/>
        <v>1.7273571428571428</v>
      </c>
      <c r="BX106" s="115">
        <f t="shared" si="49"/>
        <v>39.843226190476194</v>
      </c>
      <c r="CC106" s="171">
        <f t="shared" si="40"/>
        <v>45868</v>
      </c>
      <c r="CD106" s="176"/>
      <c r="CE106" s="180"/>
      <c r="CF106" s="181"/>
      <c r="CG106" s="172"/>
      <c r="CH106" s="187"/>
      <c r="CI106" s="190"/>
      <c r="CK106" s="214"/>
      <c r="CL106" s="20"/>
      <c r="CM106" s="20"/>
      <c r="CN106" s="20"/>
      <c r="CO106" s="215"/>
      <c r="CP106" s="214"/>
      <c r="CQ106" s="215"/>
    </row>
    <row r="107" spans="1:95" ht="15" thickBot="1" x14ac:dyDescent="0.4">
      <c r="A107" s="3">
        <v>45869</v>
      </c>
      <c r="B107" s="2">
        <v>148</v>
      </c>
      <c r="C107" s="21">
        <v>62.6</v>
      </c>
      <c r="D107" s="2">
        <v>33.700000000000003</v>
      </c>
      <c r="E107" s="2">
        <v>31.6</v>
      </c>
      <c r="F107" s="2">
        <v>7.3</v>
      </c>
      <c r="H107" s="2">
        <v>27.7</v>
      </c>
      <c r="I107" s="2">
        <v>10.4</v>
      </c>
      <c r="J107" s="21">
        <v>41.8</v>
      </c>
      <c r="K107" s="4">
        <f t="shared" si="32"/>
        <v>79.900000000000006</v>
      </c>
      <c r="M107" s="2">
        <v>2.8</v>
      </c>
      <c r="N107" s="2">
        <v>36.9</v>
      </c>
      <c r="O107" s="6">
        <f t="shared" si="33"/>
        <v>39.699999999999996</v>
      </c>
      <c r="Q107" s="144">
        <v>22</v>
      </c>
      <c r="R107" s="144">
        <v>0</v>
      </c>
      <c r="S107" s="66">
        <v>10.107523</v>
      </c>
      <c r="T107" s="6">
        <f t="shared" si="34"/>
        <v>32.107523</v>
      </c>
      <c r="V107" s="10"/>
      <c r="W107" s="2"/>
      <c r="X107" s="11"/>
      <c r="Y107" s="152">
        <v>11</v>
      </c>
      <c r="Z107" s="153">
        <v>18</v>
      </c>
      <c r="AA107" s="154">
        <f t="shared" si="15"/>
        <v>14.5</v>
      </c>
      <c r="AB107" s="10">
        <v>3</v>
      </c>
      <c r="AC107" s="2">
        <v>12</v>
      </c>
      <c r="AD107" s="11">
        <f t="shared" si="16"/>
        <v>7.5</v>
      </c>
      <c r="AF107" s="10">
        <v>228.8</v>
      </c>
      <c r="AG107" s="21">
        <f t="shared" si="45"/>
        <v>2.4900000000000091</v>
      </c>
      <c r="AH107" s="2">
        <v>215</v>
      </c>
      <c r="AI107" s="2">
        <v>235</v>
      </c>
      <c r="AJ107" s="32" t="s">
        <v>41</v>
      </c>
      <c r="AK107" s="230">
        <v>122.50812999999999</v>
      </c>
      <c r="AL107" s="20">
        <f t="shared" si="46"/>
        <v>1.2329099999999897</v>
      </c>
      <c r="AM107" s="23">
        <v>110</v>
      </c>
      <c r="AN107" s="23">
        <v>142</v>
      </c>
      <c r="AO107" s="31" t="s">
        <v>41</v>
      </c>
      <c r="AP107" s="45">
        <v>82.71</v>
      </c>
      <c r="AQ107" s="33">
        <v>73</v>
      </c>
      <c r="AR107" s="33">
        <v>84</v>
      </c>
      <c r="AS107" s="2">
        <v>14.98</v>
      </c>
      <c r="AT107" s="2">
        <v>12</v>
      </c>
      <c r="AU107" s="32">
        <v>17</v>
      </c>
      <c r="AV107" s="1">
        <v>42.28</v>
      </c>
      <c r="AW107" s="1">
        <v>0.4</v>
      </c>
      <c r="AY107" s="3">
        <f t="shared" si="44"/>
        <v>45504</v>
      </c>
      <c r="AZ107" s="15">
        <v>16517348</v>
      </c>
      <c r="BA107" s="15">
        <v>15933702</v>
      </c>
      <c r="BB107" s="15">
        <v>7524751</v>
      </c>
      <c r="BC107" s="15">
        <v>5061210</v>
      </c>
      <c r="BD107" s="16">
        <f t="shared" si="41"/>
        <v>29103309</v>
      </c>
      <c r="BE107" s="16">
        <f t="shared" si="42"/>
        <v>29103.309000000001</v>
      </c>
      <c r="BF107" s="14"/>
      <c r="BG107" s="2">
        <v>16</v>
      </c>
      <c r="BH107" s="2">
        <v>11</v>
      </c>
      <c r="BI107" s="2">
        <f t="shared" si="43"/>
        <v>13.5</v>
      </c>
      <c r="BL107" s="112">
        <f t="shared" si="39"/>
        <v>45869</v>
      </c>
      <c r="BM107" s="122">
        <v>37216</v>
      </c>
      <c r="BN107" s="122">
        <v>34</v>
      </c>
      <c r="BO107" s="122">
        <v>230</v>
      </c>
      <c r="BP107" s="123">
        <v>2653</v>
      </c>
      <c r="BR107" s="1" t="str">
        <f t="shared" si="35"/>
        <v>jueves</v>
      </c>
      <c r="BS107" s="113">
        <f t="shared" si="47"/>
        <v>45869</v>
      </c>
      <c r="BT107" s="114">
        <f t="shared" si="48"/>
        <v>37.216000000000001</v>
      </c>
      <c r="BU107" s="114">
        <f t="shared" si="27"/>
        <v>3.4728571428571428E-2</v>
      </c>
      <c r="BV107" s="114">
        <f t="shared" si="28"/>
        <v>0.26833333333333331</v>
      </c>
      <c r="BW107" s="114">
        <f t="shared" si="29"/>
        <v>1.7055</v>
      </c>
      <c r="BX107" s="115">
        <f t="shared" si="49"/>
        <v>39.224561904761906</v>
      </c>
      <c r="CC107" s="171">
        <f t="shared" si="40"/>
        <v>45869</v>
      </c>
      <c r="CD107" s="176"/>
      <c r="CE107" s="180"/>
      <c r="CF107" s="181"/>
      <c r="CG107" s="172"/>
      <c r="CH107" s="187"/>
      <c r="CI107" s="190"/>
      <c r="CK107" s="214"/>
      <c r="CL107" s="20"/>
      <c r="CM107" s="20"/>
      <c r="CN107" s="20"/>
      <c r="CO107" s="215"/>
      <c r="CP107" s="214"/>
      <c r="CQ107" s="215"/>
    </row>
    <row r="108" spans="1:95" ht="15" thickTop="1" x14ac:dyDescent="0.35">
      <c r="A108" s="3">
        <v>45870</v>
      </c>
      <c r="B108" s="2">
        <v>143</v>
      </c>
      <c r="C108" s="21">
        <v>61.2</v>
      </c>
      <c r="D108" s="2">
        <v>31.7</v>
      </c>
      <c r="E108" s="2">
        <v>32.6</v>
      </c>
      <c r="F108" s="2">
        <v>7.5</v>
      </c>
      <c r="H108" s="2">
        <v>28.2</v>
      </c>
      <c r="I108" s="2">
        <v>10.7</v>
      </c>
      <c r="J108" s="21">
        <v>41.6</v>
      </c>
      <c r="K108" s="4">
        <f t="shared" si="32"/>
        <v>80.5</v>
      </c>
      <c r="M108" s="2">
        <v>4.2</v>
      </c>
      <c r="N108" s="2">
        <v>37.6</v>
      </c>
      <c r="O108" s="6">
        <f t="shared" si="33"/>
        <v>41.800000000000004</v>
      </c>
      <c r="Q108" s="144">
        <v>22.2</v>
      </c>
      <c r="R108" s="144">
        <v>0</v>
      </c>
      <c r="S108" s="66">
        <v>7.1254</v>
      </c>
      <c r="T108" s="6">
        <f t="shared" si="34"/>
        <v>29.325399999999998</v>
      </c>
      <c r="V108" s="10"/>
      <c r="W108" s="2"/>
      <c r="X108" s="11"/>
      <c r="Y108" s="149">
        <v>15</v>
      </c>
      <c r="Z108" s="150">
        <v>20</v>
      </c>
      <c r="AA108" s="151">
        <f t="shared" si="15"/>
        <v>17.5</v>
      </c>
      <c r="AB108" s="145">
        <v>1</v>
      </c>
      <c r="AC108" s="146">
        <v>7</v>
      </c>
      <c r="AD108" s="11">
        <f t="shared" si="16"/>
        <v>4</v>
      </c>
      <c r="AF108" s="10">
        <v>232.55</v>
      </c>
      <c r="AG108" s="21">
        <f t="shared" si="45"/>
        <v>3.75</v>
      </c>
      <c r="AH108" s="2">
        <v>215</v>
      </c>
      <c r="AI108" s="2">
        <v>235</v>
      </c>
      <c r="AJ108" s="32" t="s">
        <v>41</v>
      </c>
      <c r="AK108" s="230">
        <v>127.28347100000001</v>
      </c>
      <c r="AL108" s="20">
        <f t="shared" si="46"/>
        <v>4.7753410000000116</v>
      </c>
      <c r="AM108" s="23">
        <v>110</v>
      </c>
      <c r="AN108" s="23">
        <v>142</v>
      </c>
      <c r="AO108" s="31" t="s">
        <v>41</v>
      </c>
      <c r="AP108" s="45">
        <v>82.84</v>
      </c>
      <c r="AQ108" s="33">
        <v>73</v>
      </c>
      <c r="AR108" s="33">
        <v>84</v>
      </c>
      <c r="AS108" s="2">
        <v>13.52</v>
      </c>
      <c r="AT108" s="2">
        <v>12</v>
      </c>
      <c r="AU108" s="32">
        <v>17</v>
      </c>
      <c r="AV108" s="1">
        <v>34.380000000000003</v>
      </c>
      <c r="AW108" s="1">
        <v>1.9</v>
      </c>
      <c r="BL108" s="112">
        <f t="shared" si="39"/>
        <v>45870</v>
      </c>
      <c r="BM108" s="122">
        <v>37892</v>
      </c>
      <c r="BN108" s="122">
        <v>7</v>
      </c>
      <c r="BO108" s="122">
        <v>343</v>
      </c>
      <c r="BP108" s="123">
        <v>2367</v>
      </c>
      <c r="BR108" s="1" t="str">
        <f t="shared" si="35"/>
        <v>viernes</v>
      </c>
      <c r="BS108" s="113">
        <f t="shared" si="47"/>
        <v>45870</v>
      </c>
      <c r="BT108" s="114">
        <f t="shared" si="48"/>
        <v>37.892000000000003</v>
      </c>
      <c r="BU108" s="114">
        <f t="shared" si="27"/>
        <v>7.1500000000000001E-3</v>
      </c>
      <c r="BV108" s="114">
        <f t="shared" si="28"/>
        <v>0.40016666666666667</v>
      </c>
      <c r="BW108" s="114">
        <f t="shared" si="29"/>
        <v>1.5216428571428571</v>
      </c>
      <c r="BX108" s="115">
        <f t="shared" si="49"/>
        <v>39.820959523809528</v>
      </c>
      <c r="CC108" s="171">
        <f t="shared" si="40"/>
        <v>45870</v>
      </c>
      <c r="CD108" s="176"/>
      <c r="CE108" s="180"/>
      <c r="CF108" s="181"/>
      <c r="CG108" s="172"/>
      <c r="CH108" s="187"/>
      <c r="CI108" s="190"/>
      <c r="CK108" s="214"/>
      <c r="CL108" s="20"/>
      <c r="CM108" s="20"/>
      <c r="CN108" s="20"/>
      <c r="CO108" s="215"/>
      <c r="CP108" s="214"/>
      <c r="CQ108" s="215"/>
    </row>
    <row r="109" spans="1:95" x14ac:dyDescent="0.35">
      <c r="A109" s="3">
        <v>45871</v>
      </c>
      <c r="B109" s="2">
        <v>140.19999999999999</v>
      </c>
      <c r="C109" s="21">
        <v>57.3</v>
      </c>
      <c r="D109" s="2">
        <v>30.9</v>
      </c>
      <c r="E109" s="2">
        <v>28.2</v>
      </c>
      <c r="F109" s="2">
        <v>8.6999999999999993</v>
      </c>
      <c r="H109" s="2">
        <v>28.2</v>
      </c>
      <c r="I109" s="2">
        <v>10.9</v>
      </c>
      <c r="J109" s="21">
        <v>41.6</v>
      </c>
      <c r="K109" s="4">
        <f t="shared" si="32"/>
        <v>80.7</v>
      </c>
      <c r="M109" s="2">
        <v>4.3</v>
      </c>
      <c r="N109" s="2">
        <v>38.299999999999997</v>
      </c>
      <c r="O109" s="6">
        <f t="shared" si="33"/>
        <v>42.599999999999994</v>
      </c>
      <c r="Q109" s="144">
        <v>21.3</v>
      </c>
      <c r="R109" s="144">
        <v>0</v>
      </c>
      <c r="S109" s="66">
        <v>5.970504</v>
      </c>
      <c r="T109" s="6">
        <f t="shared" si="34"/>
        <v>27.270504000000003</v>
      </c>
      <c r="V109" s="10"/>
      <c r="W109" s="2"/>
      <c r="X109" s="11"/>
      <c r="Y109" s="145">
        <v>12</v>
      </c>
      <c r="Z109" s="146">
        <v>18</v>
      </c>
      <c r="AA109" s="92">
        <f t="shared" si="15"/>
        <v>15</v>
      </c>
      <c r="AB109" s="145">
        <v>0</v>
      </c>
      <c r="AC109" s="146">
        <v>4</v>
      </c>
      <c r="AD109" s="11">
        <f t="shared" si="16"/>
        <v>2</v>
      </c>
      <c r="AF109" s="10">
        <v>239.71</v>
      </c>
      <c r="AG109" s="21">
        <f t="shared" si="45"/>
        <v>7.1599999999999966</v>
      </c>
      <c r="AH109" s="2">
        <v>215</v>
      </c>
      <c r="AI109" s="2">
        <v>235</v>
      </c>
      <c r="AJ109" s="32" t="s">
        <v>41</v>
      </c>
      <c r="AK109" s="230">
        <v>130.57699</v>
      </c>
      <c r="AL109" s="20">
        <f t="shared" si="46"/>
        <v>3.2935189999999892</v>
      </c>
      <c r="AM109" s="23">
        <v>110</v>
      </c>
      <c r="AN109" s="23">
        <v>142</v>
      </c>
      <c r="AO109" s="31" t="s">
        <v>41</v>
      </c>
      <c r="AP109" s="45">
        <v>81.290000000000006</v>
      </c>
      <c r="AQ109" s="33">
        <v>73</v>
      </c>
      <c r="AR109" s="33">
        <v>84</v>
      </c>
      <c r="AS109" s="2">
        <v>13.86</v>
      </c>
      <c r="AT109" s="2">
        <v>12</v>
      </c>
      <c r="AU109" s="32">
        <v>17</v>
      </c>
      <c r="AV109" s="1">
        <v>57.26</v>
      </c>
      <c r="AW109" s="1">
        <v>1.9</v>
      </c>
      <c r="BL109" s="112">
        <f t="shared" si="39"/>
        <v>45871</v>
      </c>
      <c r="BM109" s="122">
        <v>34459</v>
      </c>
      <c r="BN109" s="122">
        <v>8</v>
      </c>
      <c r="BO109" s="122">
        <v>289</v>
      </c>
      <c r="BP109" s="123">
        <v>95</v>
      </c>
      <c r="BR109" s="1" t="str">
        <f t="shared" si="35"/>
        <v>sábado</v>
      </c>
      <c r="BS109" s="113">
        <f t="shared" si="47"/>
        <v>45871</v>
      </c>
      <c r="BT109" s="114">
        <f t="shared" si="48"/>
        <v>34.459000000000003</v>
      </c>
      <c r="BU109" s="114">
        <f t="shared" si="27"/>
        <v>8.1714285714285708E-3</v>
      </c>
      <c r="BV109" s="114">
        <f t="shared" si="28"/>
        <v>0.33716666666666667</v>
      </c>
      <c r="BW109" s="114">
        <f t="shared" si="29"/>
        <v>6.1071428571428568E-2</v>
      </c>
      <c r="BX109" s="115">
        <f t="shared" si="49"/>
        <v>34.865409523809532</v>
      </c>
      <c r="CC109" s="171">
        <f t="shared" si="40"/>
        <v>45871</v>
      </c>
      <c r="CD109" s="176"/>
      <c r="CE109" s="180"/>
      <c r="CF109" s="181"/>
      <c r="CG109" s="172"/>
      <c r="CH109" s="187"/>
      <c r="CI109" s="190"/>
      <c r="CK109" s="214"/>
      <c r="CL109" s="20"/>
      <c r="CM109" s="20"/>
      <c r="CN109" s="20"/>
      <c r="CO109" s="215"/>
      <c r="CP109" s="214"/>
      <c r="CQ109" s="215"/>
    </row>
    <row r="110" spans="1:95" x14ac:dyDescent="0.35">
      <c r="A110" s="3">
        <v>45872</v>
      </c>
      <c r="B110" s="2">
        <v>140.6</v>
      </c>
      <c r="C110" s="21">
        <v>61.4</v>
      </c>
      <c r="D110" s="2">
        <v>31.9</v>
      </c>
      <c r="E110" s="2">
        <v>30</v>
      </c>
      <c r="F110" s="2">
        <v>7.2</v>
      </c>
      <c r="H110" s="2">
        <v>26.4</v>
      </c>
      <c r="I110" s="2">
        <v>10.8</v>
      </c>
      <c r="J110" s="21">
        <v>41</v>
      </c>
      <c r="K110" s="4">
        <f t="shared" si="32"/>
        <v>78.2</v>
      </c>
      <c r="M110" s="2">
        <v>4.3</v>
      </c>
      <c r="N110" s="2">
        <v>38.799999999999997</v>
      </c>
      <c r="O110" s="6">
        <f t="shared" si="33"/>
        <v>43.099999999999994</v>
      </c>
      <c r="Q110" s="144">
        <v>21</v>
      </c>
      <c r="R110" s="144">
        <v>0</v>
      </c>
      <c r="S110" s="66">
        <v>0.146063</v>
      </c>
      <c r="T110" s="6">
        <f t="shared" si="34"/>
        <v>21.146063000000002</v>
      </c>
      <c r="V110" s="10"/>
      <c r="W110" s="2"/>
      <c r="X110" s="11"/>
      <c r="Y110" s="145">
        <v>9</v>
      </c>
      <c r="Z110" s="146">
        <v>15</v>
      </c>
      <c r="AA110" s="92">
        <f t="shared" si="15"/>
        <v>12</v>
      </c>
      <c r="AB110" s="145">
        <v>-3</v>
      </c>
      <c r="AC110" s="146">
        <v>3</v>
      </c>
      <c r="AD110" s="11">
        <f t="shared" si="16"/>
        <v>0</v>
      </c>
      <c r="AF110" s="10">
        <v>237.08</v>
      </c>
      <c r="AG110" s="21">
        <f t="shared" si="45"/>
        <v>-2.6299999999999955</v>
      </c>
      <c r="AH110" s="2">
        <v>215</v>
      </c>
      <c r="AI110" s="2">
        <v>235</v>
      </c>
      <c r="AJ110" s="32" t="s">
        <v>41</v>
      </c>
      <c r="AK110" s="230">
        <v>135.00685999999999</v>
      </c>
      <c r="AL110" s="20">
        <f t="shared" si="46"/>
        <v>4.429869999999994</v>
      </c>
      <c r="AM110" s="23">
        <v>110</v>
      </c>
      <c r="AN110" s="23">
        <v>142</v>
      </c>
      <c r="AO110" s="31" t="s">
        <v>41</v>
      </c>
      <c r="AP110" s="45">
        <v>80.33</v>
      </c>
      <c r="AQ110" s="33">
        <v>73</v>
      </c>
      <c r="AR110" s="33">
        <v>84</v>
      </c>
      <c r="AS110" s="2">
        <v>13.88</v>
      </c>
      <c r="AT110" s="2">
        <v>12</v>
      </c>
      <c r="AU110" s="32">
        <v>17</v>
      </c>
      <c r="AV110" s="1">
        <v>77.08</v>
      </c>
      <c r="AW110" s="1">
        <v>1.9</v>
      </c>
      <c r="BL110" s="112">
        <f t="shared" si="39"/>
        <v>45872</v>
      </c>
      <c r="BM110" s="122">
        <v>32696</v>
      </c>
      <c r="BN110" s="122">
        <v>108</v>
      </c>
      <c r="BO110" s="122">
        <v>0</v>
      </c>
      <c r="BP110" s="123">
        <v>0</v>
      </c>
      <c r="BR110" s="1" t="str">
        <f t="shared" si="35"/>
        <v>domingo</v>
      </c>
      <c r="BS110" s="113">
        <f t="shared" si="47"/>
        <v>45872</v>
      </c>
      <c r="BT110" s="114">
        <f t="shared" si="48"/>
        <v>32.695999999999998</v>
      </c>
      <c r="BU110" s="114">
        <f t="shared" si="27"/>
        <v>0.11031428571428571</v>
      </c>
      <c r="BV110" s="114">
        <f t="shared" si="28"/>
        <v>0</v>
      </c>
      <c r="BW110" s="114">
        <f t="shared" si="29"/>
        <v>0</v>
      </c>
      <c r="BX110" s="115">
        <f t="shared" si="49"/>
        <v>32.806314285714286</v>
      </c>
      <c r="CC110" s="171">
        <f t="shared" si="40"/>
        <v>45872</v>
      </c>
      <c r="CD110" s="176"/>
      <c r="CE110" s="180"/>
      <c r="CF110" s="181"/>
      <c r="CG110" s="172"/>
      <c r="CH110" s="187"/>
      <c r="CI110" s="190"/>
      <c r="CK110" s="214"/>
      <c r="CL110" s="20"/>
      <c r="CM110" s="20"/>
      <c r="CN110" s="20"/>
      <c r="CO110" s="215"/>
      <c r="CP110" s="214"/>
      <c r="CQ110" s="215"/>
    </row>
    <row r="111" spans="1:95" x14ac:dyDescent="0.35">
      <c r="A111" s="3">
        <v>45873</v>
      </c>
      <c r="B111" s="2">
        <v>163.19999999999999</v>
      </c>
      <c r="C111" s="21">
        <v>70.5</v>
      </c>
      <c r="D111" s="2">
        <v>33.9</v>
      </c>
      <c r="E111" s="2">
        <v>39.4</v>
      </c>
      <c r="F111" s="2">
        <v>7.2</v>
      </c>
      <c r="H111" s="2">
        <v>27.6</v>
      </c>
      <c r="I111" s="2">
        <v>10.6</v>
      </c>
      <c r="J111" s="21">
        <v>43</v>
      </c>
      <c r="K111" s="4">
        <f t="shared" si="32"/>
        <v>81.2</v>
      </c>
      <c r="M111" s="2">
        <v>4.3</v>
      </c>
      <c r="N111" s="2">
        <v>37.299999999999997</v>
      </c>
      <c r="O111" s="6">
        <f t="shared" si="33"/>
        <v>41.599999999999994</v>
      </c>
      <c r="Q111" s="144">
        <v>21.8</v>
      </c>
      <c r="R111" s="144">
        <v>0</v>
      </c>
      <c r="S111" s="66">
        <v>15.798909999999999</v>
      </c>
      <c r="T111" s="6">
        <f t="shared" si="34"/>
        <v>37.598910000000004</v>
      </c>
      <c r="V111" s="10"/>
      <c r="W111" s="2"/>
      <c r="X111" s="11"/>
      <c r="Y111" s="145">
        <v>8</v>
      </c>
      <c r="Z111" s="146">
        <v>13</v>
      </c>
      <c r="AA111" s="92">
        <f t="shared" si="15"/>
        <v>10.5</v>
      </c>
      <c r="AB111" s="145">
        <v>0</v>
      </c>
      <c r="AC111" s="146">
        <v>5</v>
      </c>
      <c r="AD111" s="11">
        <f t="shared" si="16"/>
        <v>2.5</v>
      </c>
      <c r="AF111" s="10">
        <v>234.35</v>
      </c>
      <c r="AG111" s="21">
        <f t="shared" si="45"/>
        <v>-2.7300000000000182</v>
      </c>
      <c r="AH111" s="2">
        <v>215</v>
      </c>
      <c r="AI111" s="2">
        <v>235</v>
      </c>
      <c r="AJ111" s="32" t="s">
        <v>41</v>
      </c>
      <c r="AK111" s="230">
        <v>135.12678</v>
      </c>
      <c r="AL111" s="20">
        <f t="shared" si="46"/>
        <v>0.11992000000000758</v>
      </c>
      <c r="AM111" s="23">
        <v>110</v>
      </c>
      <c r="AN111" s="23">
        <v>142</v>
      </c>
      <c r="AO111" s="31" t="s">
        <v>41</v>
      </c>
      <c r="AP111" s="45">
        <v>82.73</v>
      </c>
      <c r="AQ111" s="33">
        <v>73</v>
      </c>
      <c r="AR111" s="33">
        <v>84</v>
      </c>
      <c r="AS111" s="2">
        <v>13.18</v>
      </c>
      <c r="AT111" s="2">
        <v>12</v>
      </c>
      <c r="AU111" s="32">
        <v>17</v>
      </c>
      <c r="AV111" s="1">
        <v>69.959999999999994</v>
      </c>
      <c r="AW111" s="1">
        <v>1.9</v>
      </c>
      <c r="BL111" s="112">
        <f t="shared" si="39"/>
        <v>45873</v>
      </c>
      <c r="BM111" s="122">
        <v>44354</v>
      </c>
      <c r="BN111" s="122">
        <v>34</v>
      </c>
      <c r="BO111" s="122">
        <v>0</v>
      </c>
      <c r="BP111" s="123">
        <v>2398</v>
      </c>
      <c r="BR111" s="1" t="str">
        <f t="shared" si="35"/>
        <v>lunes</v>
      </c>
      <c r="BS111" s="113">
        <f t="shared" si="47"/>
        <v>45873</v>
      </c>
      <c r="BT111" s="114">
        <f t="shared" si="48"/>
        <v>44.353999999999999</v>
      </c>
      <c r="BU111" s="114">
        <f t="shared" si="27"/>
        <v>3.4728571428571428E-2</v>
      </c>
      <c r="BV111" s="114">
        <f t="shared" si="28"/>
        <v>0</v>
      </c>
      <c r="BW111" s="114">
        <f t="shared" si="29"/>
        <v>1.5415714285714286</v>
      </c>
      <c r="BX111" s="115">
        <f t="shared" si="49"/>
        <v>45.930300000000003</v>
      </c>
      <c r="CC111" s="171">
        <f t="shared" si="40"/>
        <v>45873</v>
      </c>
      <c r="CD111" s="176"/>
      <c r="CE111" s="180"/>
      <c r="CF111" s="181"/>
      <c r="CG111" s="172"/>
      <c r="CH111" s="187"/>
      <c r="CI111" s="190"/>
      <c r="CK111" s="214"/>
      <c r="CL111" s="20"/>
      <c r="CM111" s="20"/>
      <c r="CN111" s="20"/>
      <c r="CO111" s="215"/>
      <c r="CP111" s="214"/>
      <c r="CQ111" s="215"/>
    </row>
    <row r="112" spans="1:95" x14ac:dyDescent="0.35">
      <c r="A112" s="3">
        <v>45874</v>
      </c>
      <c r="B112" s="2">
        <v>165.6</v>
      </c>
      <c r="C112" s="21">
        <v>73.400000000000006</v>
      </c>
      <c r="D112" s="2">
        <v>35.6</v>
      </c>
      <c r="E112" s="2">
        <v>38.5</v>
      </c>
      <c r="F112" s="2">
        <v>7.7</v>
      </c>
      <c r="H112" s="2">
        <v>27.4</v>
      </c>
      <c r="I112" s="2">
        <v>10.6</v>
      </c>
      <c r="J112" s="21">
        <v>43.1</v>
      </c>
      <c r="K112" s="4">
        <f t="shared" si="32"/>
        <v>81.099999999999994</v>
      </c>
      <c r="M112" s="2">
        <v>4.4000000000000004</v>
      </c>
      <c r="N112" s="2">
        <v>37.5</v>
      </c>
      <c r="O112" s="6">
        <f t="shared" si="33"/>
        <v>41.9</v>
      </c>
      <c r="Q112" s="144">
        <v>21.8</v>
      </c>
      <c r="R112" s="144">
        <v>0</v>
      </c>
      <c r="S112" s="66">
        <v>15.029114</v>
      </c>
      <c r="T112" s="6">
        <f t="shared" si="34"/>
        <v>36.829114000000004</v>
      </c>
      <c r="V112" s="10"/>
      <c r="W112" s="2"/>
      <c r="X112" s="11"/>
      <c r="Y112" s="145">
        <v>6</v>
      </c>
      <c r="Z112" s="146">
        <v>12</v>
      </c>
      <c r="AA112" s="92">
        <f t="shared" si="15"/>
        <v>9</v>
      </c>
      <c r="AB112" s="145">
        <v>3</v>
      </c>
      <c r="AC112" s="146">
        <v>5</v>
      </c>
      <c r="AD112" s="11">
        <f t="shared" si="16"/>
        <v>4</v>
      </c>
      <c r="AF112" s="10">
        <v>230.72</v>
      </c>
      <c r="AG112" s="21">
        <f t="shared" si="45"/>
        <v>-3.6299999999999955</v>
      </c>
      <c r="AH112" s="2">
        <v>215</v>
      </c>
      <c r="AI112" s="2">
        <v>235</v>
      </c>
      <c r="AJ112" s="32" t="s">
        <v>41</v>
      </c>
      <c r="AK112" s="230">
        <v>132.99098000000001</v>
      </c>
      <c r="AL112" s="20">
        <f t="shared" si="46"/>
        <v>-2.135799999999989</v>
      </c>
      <c r="AM112" s="23">
        <v>110</v>
      </c>
      <c r="AN112" s="23">
        <v>142</v>
      </c>
      <c r="AO112" s="31" t="s">
        <v>41</v>
      </c>
      <c r="AP112" s="45">
        <v>81.78</v>
      </c>
      <c r="AQ112" s="33">
        <v>73</v>
      </c>
      <c r="AR112" s="33">
        <v>84</v>
      </c>
      <c r="AS112" s="2">
        <v>13.74</v>
      </c>
      <c r="AT112" s="2">
        <v>12</v>
      </c>
      <c r="AU112" s="32">
        <v>17</v>
      </c>
      <c r="AV112" s="1">
        <v>51.84</v>
      </c>
      <c r="AW112" s="1">
        <v>1.9</v>
      </c>
      <c r="BL112" s="112">
        <f t="shared" si="39"/>
        <v>45874</v>
      </c>
      <c r="BM112" s="122">
        <v>43999</v>
      </c>
      <c r="BN112" s="122">
        <v>30</v>
      </c>
      <c r="BO112" s="122">
        <v>0</v>
      </c>
      <c r="BP112" s="123">
        <v>2644</v>
      </c>
      <c r="BR112" s="1" t="str">
        <f t="shared" si="35"/>
        <v>martes</v>
      </c>
      <c r="BS112" s="113">
        <f t="shared" si="47"/>
        <v>45874</v>
      </c>
      <c r="BT112" s="114">
        <f t="shared" si="48"/>
        <v>43.999000000000002</v>
      </c>
      <c r="BU112" s="114">
        <f t="shared" si="27"/>
        <v>3.0642857142857142E-2</v>
      </c>
      <c r="BV112" s="114">
        <f t="shared" si="28"/>
        <v>0</v>
      </c>
      <c r="BW112" s="114">
        <f t="shared" si="29"/>
        <v>1.6997142857142857</v>
      </c>
      <c r="BX112" s="115">
        <f t="shared" si="49"/>
        <v>45.729357142857147</v>
      </c>
      <c r="CC112" s="171">
        <f t="shared" si="40"/>
        <v>45874</v>
      </c>
      <c r="CD112" s="176"/>
      <c r="CE112" s="180"/>
      <c r="CF112" s="181"/>
      <c r="CG112" s="172"/>
      <c r="CH112" s="187"/>
      <c r="CI112" s="190"/>
      <c r="CK112" s="214"/>
      <c r="CL112" s="20"/>
      <c r="CM112" s="20"/>
      <c r="CN112" s="20"/>
      <c r="CO112" s="215"/>
      <c r="CP112" s="214"/>
      <c r="CQ112" s="215"/>
    </row>
    <row r="113" spans="1:95" x14ac:dyDescent="0.35">
      <c r="A113" s="3">
        <v>45875</v>
      </c>
      <c r="B113" s="2">
        <v>164.7</v>
      </c>
      <c r="C113" s="21">
        <v>71.8</v>
      </c>
      <c r="D113" s="2">
        <v>35.299999999999997</v>
      </c>
      <c r="E113" s="2">
        <v>36.9</v>
      </c>
      <c r="F113" s="2">
        <v>8</v>
      </c>
      <c r="H113" s="2">
        <v>27.6</v>
      </c>
      <c r="I113" s="2">
        <v>10.8</v>
      </c>
      <c r="J113" s="21">
        <v>43</v>
      </c>
      <c r="K113" s="4">
        <f t="shared" si="32"/>
        <v>81.400000000000006</v>
      </c>
      <c r="M113" s="2">
        <v>5.8</v>
      </c>
      <c r="N113" s="2">
        <v>37.5</v>
      </c>
      <c r="O113" s="6">
        <f t="shared" si="33"/>
        <v>43.3</v>
      </c>
      <c r="Q113" s="144">
        <v>22.5</v>
      </c>
      <c r="R113" s="144">
        <v>0</v>
      </c>
      <c r="S113" s="66">
        <v>12.984157</v>
      </c>
      <c r="T113" s="6">
        <f t="shared" si="34"/>
        <v>35.484156999999996</v>
      </c>
      <c r="V113" s="10"/>
      <c r="W113" s="2"/>
      <c r="X113" s="11"/>
      <c r="Y113" s="145">
        <v>6</v>
      </c>
      <c r="Z113" s="146">
        <v>15</v>
      </c>
      <c r="AA113" s="92">
        <f t="shared" si="15"/>
        <v>10.5</v>
      </c>
      <c r="AB113" s="145">
        <v>3</v>
      </c>
      <c r="AC113" s="146">
        <v>5</v>
      </c>
      <c r="AD113" s="11">
        <f t="shared" si="16"/>
        <v>4</v>
      </c>
      <c r="AF113" s="10">
        <v>227.88</v>
      </c>
      <c r="AG113" s="21">
        <f t="shared" si="45"/>
        <v>-2.8400000000000034</v>
      </c>
      <c r="AH113" s="2">
        <v>215</v>
      </c>
      <c r="AI113" s="2">
        <v>235</v>
      </c>
      <c r="AJ113" s="32" t="s">
        <v>41</v>
      </c>
      <c r="AK113" s="230">
        <v>130.36716999999999</v>
      </c>
      <c r="AL113" s="20">
        <f t="shared" si="46"/>
        <v>-2.6238100000000202</v>
      </c>
      <c r="AM113" s="23">
        <v>110</v>
      </c>
      <c r="AN113" s="23">
        <v>142</v>
      </c>
      <c r="AO113" s="31" t="s">
        <v>41</v>
      </c>
      <c r="AP113" s="45">
        <v>79.959999999999994</v>
      </c>
      <c r="AQ113" s="33">
        <v>73</v>
      </c>
      <c r="AR113" s="33">
        <v>84</v>
      </c>
      <c r="AS113" s="2">
        <v>13.16</v>
      </c>
      <c r="AT113" s="2">
        <v>12</v>
      </c>
      <c r="AU113" s="32">
        <v>17</v>
      </c>
      <c r="AW113" s="1">
        <v>1.9</v>
      </c>
      <c r="BL113" s="112">
        <f t="shared" si="39"/>
        <v>45875</v>
      </c>
      <c r="BM113" s="122">
        <v>42004</v>
      </c>
      <c r="BN113" s="122">
        <v>275</v>
      </c>
      <c r="BO113" s="122">
        <v>0</v>
      </c>
      <c r="BP113" s="123">
        <v>1819</v>
      </c>
      <c r="BR113" s="1" t="str">
        <f t="shared" si="35"/>
        <v>miércoles</v>
      </c>
      <c r="BS113" s="113">
        <f t="shared" si="47"/>
        <v>45875</v>
      </c>
      <c r="BT113" s="114">
        <f t="shared" si="48"/>
        <v>42.003999999999998</v>
      </c>
      <c r="BU113" s="114">
        <f t="shared" si="27"/>
        <v>0.28089285714285717</v>
      </c>
      <c r="BV113" s="114">
        <f t="shared" si="28"/>
        <v>0</v>
      </c>
      <c r="BW113" s="114">
        <f t="shared" si="29"/>
        <v>1.169357142857143</v>
      </c>
      <c r="BX113" s="115">
        <f t="shared" si="49"/>
        <v>43.454250000000002</v>
      </c>
      <c r="CC113" s="171">
        <f t="shared" si="40"/>
        <v>45875</v>
      </c>
      <c r="CD113" s="176"/>
      <c r="CE113" s="180"/>
      <c r="CF113" s="181"/>
      <c r="CG113" s="172"/>
      <c r="CH113" s="187"/>
      <c r="CI113" s="190"/>
      <c r="CK113" s="214"/>
      <c r="CL113" s="20"/>
      <c r="CM113" s="20"/>
      <c r="CN113" s="20"/>
      <c r="CO113" s="215"/>
      <c r="CP113" s="214"/>
      <c r="CQ113" s="215"/>
    </row>
    <row r="114" spans="1:95" x14ac:dyDescent="0.35">
      <c r="A114" s="3">
        <v>45876</v>
      </c>
      <c r="B114" s="2">
        <v>170.2</v>
      </c>
      <c r="C114" s="21">
        <v>73.5</v>
      </c>
      <c r="D114" s="2">
        <v>35.5</v>
      </c>
      <c r="E114" s="2">
        <v>43.5</v>
      </c>
      <c r="F114" s="2">
        <v>7.4</v>
      </c>
      <c r="H114" s="2">
        <v>27.7</v>
      </c>
      <c r="I114" s="2">
        <v>11.1</v>
      </c>
      <c r="J114" s="21">
        <v>42.2</v>
      </c>
      <c r="K114" s="4">
        <f t="shared" si="32"/>
        <v>81</v>
      </c>
      <c r="M114" s="2">
        <v>6.7</v>
      </c>
      <c r="N114" s="2">
        <v>36.5</v>
      </c>
      <c r="O114" s="6">
        <f t="shared" si="33"/>
        <v>43.2</v>
      </c>
      <c r="Q114" s="144">
        <v>22.4</v>
      </c>
      <c r="R114" s="144">
        <v>0</v>
      </c>
      <c r="S114" s="66">
        <v>16.212319000000001</v>
      </c>
      <c r="T114" s="6">
        <f t="shared" si="34"/>
        <v>38.612318999999999</v>
      </c>
      <c r="V114" s="10"/>
      <c r="W114" s="2"/>
      <c r="X114" s="11"/>
      <c r="Y114" s="145">
        <v>8</v>
      </c>
      <c r="Z114" s="146">
        <v>13</v>
      </c>
      <c r="AA114" s="92">
        <f t="shared" si="15"/>
        <v>10.5</v>
      </c>
      <c r="AB114" s="145">
        <v>0</v>
      </c>
      <c r="AC114" s="146">
        <v>6</v>
      </c>
      <c r="AD114" s="11">
        <f t="shared" si="16"/>
        <v>3</v>
      </c>
      <c r="AF114" s="10">
        <v>224.75</v>
      </c>
      <c r="AG114" s="21">
        <f t="shared" si="45"/>
        <v>-3.1299999999999955</v>
      </c>
      <c r="AH114" s="2">
        <v>215</v>
      </c>
      <c r="AI114" s="2">
        <v>235</v>
      </c>
      <c r="AJ114" s="32" t="s">
        <v>41</v>
      </c>
      <c r="AK114" s="230">
        <v>126.27314</v>
      </c>
      <c r="AL114" s="20">
        <f t="shared" si="46"/>
        <v>-4.0940299999999894</v>
      </c>
      <c r="AM114" s="23">
        <v>110</v>
      </c>
      <c r="AN114" s="23">
        <v>142</v>
      </c>
      <c r="AO114" s="31" t="s">
        <v>41</v>
      </c>
      <c r="AP114" s="45">
        <v>78.67</v>
      </c>
      <c r="AQ114" s="33">
        <v>73</v>
      </c>
      <c r="AR114" s="33">
        <v>84</v>
      </c>
      <c r="AS114" s="2">
        <v>13.05</v>
      </c>
      <c r="AT114" s="2">
        <v>12</v>
      </c>
      <c r="AU114" s="32">
        <v>17</v>
      </c>
      <c r="AW114" s="1">
        <v>4.4000000000000004</v>
      </c>
      <c r="BL114" s="112">
        <f t="shared" si="39"/>
        <v>45876</v>
      </c>
      <c r="BM114" s="122">
        <v>48016</v>
      </c>
      <c r="BN114" s="122">
        <v>218</v>
      </c>
      <c r="BO114" s="122">
        <v>0</v>
      </c>
      <c r="BP114" s="123">
        <v>0</v>
      </c>
      <c r="BR114" s="1" t="str">
        <f t="shared" si="35"/>
        <v>jueves</v>
      </c>
      <c r="BS114" s="113">
        <f t="shared" si="47"/>
        <v>45876</v>
      </c>
      <c r="BT114" s="114">
        <f t="shared" si="48"/>
        <v>48.015999999999998</v>
      </c>
      <c r="BU114" s="114">
        <f t="shared" si="27"/>
        <v>0.22267142857142858</v>
      </c>
      <c r="BV114" s="114">
        <f t="shared" si="28"/>
        <v>0</v>
      </c>
      <c r="BW114" s="114">
        <f t="shared" si="29"/>
        <v>0</v>
      </c>
      <c r="BX114" s="115">
        <f t="shared" si="49"/>
        <v>48.238671428571429</v>
      </c>
      <c r="CC114" s="171">
        <f t="shared" si="40"/>
        <v>45876</v>
      </c>
      <c r="CD114" s="176"/>
      <c r="CE114" s="180"/>
      <c r="CF114" s="181"/>
      <c r="CG114" s="172"/>
      <c r="CH114" s="187"/>
      <c r="CI114" s="190"/>
      <c r="CK114" s="214"/>
      <c r="CL114" s="20"/>
      <c r="CM114" s="20"/>
      <c r="CN114" s="20"/>
      <c r="CO114" s="215"/>
      <c r="CP114" s="214"/>
      <c r="CQ114" s="215"/>
    </row>
    <row r="115" spans="1:95" x14ac:dyDescent="0.35">
      <c r="A115" s="3">
        <v>45877</v>
      </c>
      <c r="B115" s="2">
        <v>169.2</v>
      </c>
      <c r="C115" s="21">
        <v>73.8</v>
      </c>
      <c r="D115" s="2">
        <v>35.5</v>
      </c>
      <c r="E115" s="2">
        <v>43</v>
      </c>
      <c r="F115" s="2">
        <v>6.5</v>
      </c>
      <c r="H115" s="2">
        <v>27.8</v>
      </c>
      <c r="I115" s="2">
        <v>10.9</v>
      </c>
      <c r="J115" s="21">
        <v>42.3</v>
      </c>
      <c r="K115" s="4">
        <f t="shared" si="32"/>
        <v>81</v>
      </c>
      <c r="M115" s="2">
        <v>8</v>
      </c>
      <c r="N115" s="2">
        <v>38.200000000000003</v>
      </c>
      <c r="O115" s="6">
        <f t="shared" si="33"/>
        <v>46.2</v>
      </c>
      <c r="Q115" s="144">
        <v>23</v>
      </c>
      <c r="R115" s="144">
        <v>0</v>
      </c>
      <c r="S115" s="66">
        <v>19.448708</v>
      </c>
      <c r="T115" s="6">
        <f t="shared" si="34"/>
        <v>42.448707999999996</v>
      </c>
      <c r="V115" s="10"/>
      <c r="W115" s="2"/>
      <c r="X115" s="11"/>
      <c r="Y115" s="145">
        <v>4</v>
      </c>
      <c r="Z115" s="146">
        <v>12</v>
      </c>
      <c r="AA115" s="92">
        <f t="shared" si="15"/>
        <v>8</v>
      </c>
      <c r="AB115" s="145">
        <v>0</v>
      </c>
      <c r="AC115" s="146">
        <v>6</v>
      </c>
      <c r="AD115" s="11">
        <f t="shared" si="16"/>
        <v>3</v>
      </c>
      <c r="AF115" s="10">
        <v>227.13</v>
      </c>
      <c r="AG115" s="21">
        <f t="shared" si="45"/>
        <v>2.3799999999999955</v>
      </c>
      <c r="AH115" s="2">
        <v>215</v>
      </c>
      <c r="AI115" s="2">
        <v>235</v>
      </c>
      <c r="AJ115" s="32" t="s">
        <v>41</v>
      </c>
      <c r="AK115" s="230">
        <v>124.97996000000001</v>
      </c>
      <c r="AL115" s="20">
        <f t="shared" si="46"/>
        <v>-1.2931799999999924</v>
      </c>
      <c r="AM115" s="23">
        <v>110</v>
      </c>
      <c r="AN115" s="23">
        <v>142</v>
      </c>
      <c r="AO115" s="31" t="s">
        <v>41</v>
      </c>
      <c r="AP115" s="45">
        <v>78.319999999999993</v>
      </c>
      <c r="AQ115" s="33">
        <v>73</v>
      </c>
      <c r="AR115" s="33">
        <v>84</v>
      </c>
      <c r="AS115" s="2">
        <v>14.26</v>
      </c>
      <c r="AT115" s="2">
        <v>12</v>
      </c>
      <c r="AU115" s="32">
        <v>17</v>
      </c>
      <c r="AV115" s="1">
        <v>77.97</v>
      </c>
      <c r="AW115" s="1">
        <v>5.7</v>
      </c>
      <c r="BL115" s="112">
        <f t="shared" si="39"/>
        <v>45877</v>
      </c>
      <c r="BM115" s="122">
        <v>48472</v>
      </c>
      <c r="BN115" s="122">
        <v>368</v>
      </c>
      <c r="BO115" s="122">
        <v>0</v>
      </c>
      <c r="BP115" s="123">
        <v>0</v>
      </c>
      <c r="BR115" s="1" t="str">
        <f t="shared" si="35"/>
        <v>viernes</v>
      </c>
      <c r="BS115" s="113">
        <f t="shared" si="47"/>
        <v>45877</v>
      </c>
      <c r="BT115" s="114">
        <f t="shared" si="48"/>
        <v>48.472000000000001</v>
      </c>
      <c r="BU115" s="114">
        <f t="shared" si="27"/>
        <v>0.37588571428571432</v>
      </c>
      <c r="BV115" s="114">
        <f t="shared" si="28"/>
        <v>0</v>
      </c>
      <c r="BW115" s="114">
        <f t="shared" si="29"/>
        <v>0</v>
      </c>
      <c r="BX115" s="115">
        <f t="shared" si="49"/>
        <v>48.847885714285717</v>
      </c>
      <c r="CC115" s="171">
        <f t="shared" si="40"/>
        <v>45877</v>
      </c>
      <c r="CD115" s="176"/>
      <c r="CE115" s="180"/>
      <c r="CF115" s="181"/>
      <c r="CG115" s="172"/>
      <c r="CH115" s="187"/>
      <c r="CI115" s="190"/>
      <c r="CK115" s="214"/>
      <c r="CL115" s="20"/>
      <c r="CM115" s="20"/>
      <c r="CN115" s="20"/>
      <c r="CO115" s="215"/>
      <c r="CP115" s="214"/>
      <c r="CQ115" s="215"/>
    </row>
    <row r="116" spans="1:95" x14ac:dyDescent="0.35">
      <c r="A116" s="3">
        <v>45878</v>
      </c>
      <c r="B116" s="2">
        <v>157.80000000000001</v>
      </c>
      <c r="C116" s="21">
        <v>68.900000000000006</v>
      </c>
      <c r="D116" s="2">
        <v>34.1</v>
      </c>
      <c r="E116" s="2">
        <v>38.799999999999997</v>
      </c>
      <c r="F116" s="2">
        <v>6.3</v>
      </c>
      <c r="H116" s="2">
        <v>27.8</v>
      </c>
      <c r="I116" s="2">
        <v>11.2</v>
      </c>
      <c r="J116" s="21">
        <v>41.7</v>
      </c>
      <c r="K116" s="4">
        <f t="shared" si="32"/>
        <v>80.7</v>
      </c>
      <c r="M116" s="2">
        <v>8.1</v>
      </c>
      <c r="N116" s="2">
        <v>37</v>
      </c>
      <c r="O116" s="6">
        <f t="shared" si="33"/>
        <v>45.1</v>
      </c>
      <c r="Q116" s="144">
        <v>22.3</v>
      </c>
      <c r="R116" s="144">
        <v>0</v>
      </c>
      <c r="S116" s="66">
        <v>12.642810000000001</v>
      </c>
      <c r="T116" s="6">
        <f t="shared" si="34"/>
        <v>34.942810000000001</v>
      </c>
      <c r="V116" s="10"/>
      <c r="W116" s="2"/>
      <c r="X116" s="11"/>
      <c r="Y116" s="145">
        <v>5</v>
      </c>
      <c r="Z116" s="146">
        <v>14</v>
      </c>
      <c r="AA116" s="92">
        <f t="shared" si="15"/>
        <v>9.5</v>
      </c>
      <c r="AB116" s="145">
        <v>0</v>
      </c>
      <c r="AC116" s="146">
        <v>9</v>
      </c>
      <c r="AD116" s="11">
        <f t="shared" ref="AD116:AD137" si="50">+AVERAGE(AB116:AC116)</f>
        <v>4.5</v>
      </c>
      <c r="AF116" s="10">
        <v>228.9</v>
      </c>
      <c r="AG116" s="21">
        <f t="shared" si="45"/>
        <v>1.7700000000000102</v>
      </c>
      <c r="AH116" s="2">
        <v>215</v>
      </c>
      <c r="AI116" s="2">
        <v>235</v>
      </c>
      <c r="AJ116" s="32" t="s">
        <v>41</v>
      </c>
      <c r="AK116" s="230">
        <v>126.462932</v>
      </c>
      <c r="AL116" s="20">
        <f t="shared" si="46"/>
        <v>1.4829719999999895</v>
      </c>
      <c r="AM116" s="23">
        <v>110</v>
      </c>
      <c r="AN116" s="23">
        <v>142</v>
      </c>
      <c r="AO116" s="31" t="s">
        <v>41</v>
      </c>
      <c r="AP116" s="45">
        <v>78.37</v>
      </c>
      <c r="AQ116" s="33">
        <v>73</v>
      </c>
      <c r="AR116" s="33">
        <v>84</v>
      </c>
      <c r="AS116" s="2">
        <v>13.79</v>
      </c>
      <c r="AT116" s="2">
        <v>12</v>
      </c>
      <c r="AU116" s="32">
        <v>17</v>
      </c>
      <c r="AW116" s="1">
        <v>5.9</v>
      </c>
      <c r="BL116" s="112">
        <f t="shared" si="39"/>
        <v>45878</v>
      </c>
      <c r="BM116" s="122">
        <v>45514</v>
      </c>
      <c r="BN116" s="122">
        <v>192</v>
      </c>
      <c r="BO116" s="122">
        <v>0</v>
      </c>
      <c r="BP116" s="123">
        <v>0</v>
      </c>
      <c r="BR116" s="1" t="str">
        <f t="shared" si="35"/>
        <v>sábado</v>
      </c>
      <c r="BS116" s="113">
        <f t="shared" si="47"/>
        <v>45878</v>
      </c>
      <c r="BT116" s="114">
        <f t="shared" si="48"/>
        <v>45.514000000000003</v>
      </c>
      <c r="BU116" s="114">
        <f t="shared" si="27"/>
        <v>0.19611428571428574</v>
      </c>
      <c r="BV116" s="114">
        <f t="shared" si="28"/>
        <v>0</v>
      </c>
      <c r="BW116" s="114">
        <f t="shared" si="29"/>
        <v>0</v>
      </c>
      <c r="BX116" s="115">
        <f t="shared" si="49"/>
        <v>45.71011428571429</v>
      </c>
      <c r="CC116" s="171">
        <f t="shared" si="40"/>
        <v>45878</v>
      </c>
      <c r="CD116" s="176"/>
      <c r="CE116" s="180"/>
      <c r="CF116" s="181"/>
      <c r="CG116" s="172"/>
      <c r="CH116" s="187"/>
      <c r="CI116" s="190"/>
      <c r="CK116" s="214"/>
      <c r="CL116" s="20"/>
      <c r="CM116" s="20"/>
      <c r="CN116" s="20"/>
      <c r="CO116" s="215"/>
      <c r="CP116" s="214"/>
      <c r="CQ116" s="215"/>
    </row>
    <row r="117" spans="1:95" x14ac:dyDescent="0.35">
      <c r="A117" s="3">
        <v>45879</v>
      </c>
      <c r="B117" s="2">
        <v>147.69999999999999</v>
      </c>
      <c r="C117" s="21">
        <v>63.4</v>
      </c>
      <c r="D117" s="2">
        <v>32.6</v>
      </c>
      <c r="E117" s="2">
        <v>35.4</v>
      </c>
      <c r="F117" s="2">
        <v>5.0999999999999996</v>
      </c>
      <c r="H117" s="2">
        <v>27.7</v>
      </c>
      <c r="I117" s="2">
        <v>11</v>
      </c>
      <c r="J117" s="21">
        <v>41.6</v>
      </c>
      <c r="K117" s="4">
        <f t="shared" si="32"/>
        <v>80.300000000000011</v>
      </c>
      <c r="M117" s="2">
        <v>6.2</v>
      </c>
      <c r="N117" s="2">
        <v>34.700000000000003</v>
      </c>
      <c r="O117" s="6">
        <f t="shared" si="33"/>
        <v>40.900000000000006</v>
      </c>
      <c r="Q117" s="144">
        <v>22.6</v>
      </c>
      <c r="R117" s="144">
        <v>0</v>
      </c>
      <c r="S117" s="66">
        <v>9.3029159999999997</v>
      </c>
      <c r="T117" s="6">
        <f t="shared" si="34"/>
        <v>31.902916000000001</v>
      </c>
      <c r="V117" s="10"/>
      <c r="W117" s="2"/>
      <c r="X117" s="11"/>
      <c r="Y117" s="145">
        <v>6</v>
      </c>
      <c r="Z117" s="146">
        <v>15</v>
      </c>
      <c r="AA117" s="92">
        <f t="shared" si="15"/>
        <v>10.5</v>
      </c>
      <c r="AB117" s="145">
        <v>0</v>
      </c>
      <c r="AC117" s="146">
        <v>6</v>
      </c>
      <c r="AD117" s="11">
        <f t="shared" si="50"/>
        <v>3</v>
      </c>
      <c r="AF117" s="10">
        <v>234.15</v>
      </c>
      <c r="AG117" s="21">
        <f t="shared" si="45"/>
        <v>5.25</v>
      </c>
      <c r="AH117" s="2">
        <v>215</v>
      </c>
      <c r="AI117" s="2">
        <v>235</v>
      </c>
      <c r="AJ117" s="32" t="s">
        <v>41</v>
      </c>
      <c r="AK117" s="230">
        <v>126.94194899999999</v>
      </c>
      <c r="AL117" s="20">
        <f t="shared" si="46"/>
        <v>0.47901699999999892</v>
      </c>
      <c r="AM117" s="23">
        <v>110</v>
      </c>
      <c r="AN117" s="23">
        <v>142</v>
      </c>
      <c r="AO117" s="31" t="s">
        <v>41</v>
      </c>
      <c r="AP117" s="45">
        <v>78.83</v>
      </c>
      <c r="AQ117" s="33">
        <v>73</v>
      </c>
      <c r="AR117" s="33">
        <v>84</v>
      </c>
      <c r="AS117" s="2">
        <v>13.99</v>
      </c>
      <c r="AT117" s="2">
        <v>12</v>
      </c>
      <c r="AU117" s="32">
        <v>17</v>
      </c>
      <c r="AW117" s="1">
        <v>3.7</v>
      </c>
      <c r="BL117" s="112">
        <f t="shared" si="39"/>
        <v>45879</v>
      </c>
      <c r="BM117" s="122">
        <v>41382</v>
      </c>
      <c r="BN117" s="122">
        <v>60</v>
      </c>
      <c r="BO117" s="122">
        <v>0</v>
      </c>
      <c r="BP117" s="123">
        <v>0</v>
      </c>
      <c r="BR117" s="1" t="str">
        <f t="shared" si="35"/>
        <v>domingo</v>
      </c>
      <c r="BS117" s="113">
        <f t="shared" si="47"/>
        <v>45879</v>
      </c>
      <c r="BT117" s="114">
        <f t="shared" si="48"/>
        <v>41.381999999999998</v>
      </c>
      <c r="BU117" s="114">
        <f t="shared" si="27"/>
        <v>6.1285714285714284E-2</v>
      </c>
      <c r="BV117" s="114">
        <f t="shared" si="28"/>
        <v>0</v>
      </c>
      <c r="BW117" s="114">
        <f t="shared" si="29"/>
        <v>0</v>
      </c>
      <c r="BX117" s="115">
        <f t="shared" si="49"/>
        <v>41.443285714285715</v>
      </c>
      <c r="CC117" s="171">
        <f t="shared" si="40"/>
        <v>45879</v>
      </c>
      <c r="CD117" s="176"/>
      <c r="CE117" s="180"/>
      <c r="CF117" s="181"/>
      <c r="CG117" s="172"/>
      <c r="CH117" s="187"/>
      <c r="CI117" s="190"/>
      <c r="CK117" s="214"/>
      <c r="CL117" s="20"/>
      <c r="CM117" s="20"/>
      <c r="CN117" s="20"/>
      <c r="CO117" s="215"/>
      <c r="CP117" s="214"/>
      <c r="CQ117" s="215"/>
    </row>
    <row r="118" spans="1:95" x14ac:dyDescent="0.35">
      <c r="A118" s="3">
        <v>45880</v>
      </c>
      <c r="B118" s="2">
        <v>149.6</v>
      </c>
      <c r="C118" s="2">
        <v>59.3</v>
      </c>
      <c r="D118" s="2">
        <v>34.4</v>
      </c>
      <c r="E118" s="2">
        <v>38</v>
      </c>
      <c r="F118" s="2">
        <v>7.1</v>
      </c>
      <c r="H118" s="2">
        <v>27.6</v>
      </c>
      <c r="I118" s="2">
        <v>10.7</v>
      </c>
      <c r="J118" s="21">
        <v>40.1</v>
      </c>
      <c r="K118" s="4">
        <f t="shared" si="32"/>
        <v>78.400000000000006</v>
      </c>
      <c r="M118" s="2">
        <v>6.9</v>
      </c>
      <c r="N118" s="2">
        <v>35.9</v>
      </c>
      <c r="O118" s="6">
        <f t="shared" si="33"/>
        <v>42.8</v>
      </c>
      <c r="Q118" s="144">
        <v>21.9</v>
      </c>
      <c r="R118" s="144"/>
      <c r="S118" s="66">
        <v>12.153072999999999</v>
      </c>
      <c r="T118" s="6">
        <f t="shared" si="34"/>
        <v>34.053072999999998</v>
      </c>
      <c r="V118" s="10"/>
      <c r="W118" s="2"/>
      <c r="X118" s="11"/>
      <c r="Y118" s="145">
        <v>7</v>
      </c>
      <c r="Z118" s="146">
        <v>17</v>
      </c>
      <c r="AA118" s="92">
        <f t="shared" si="15"/>
        <v>12</v>
      </c>
      <c r="AB118" s="145">
        <v>-1</v>
      </c>
      <c r="AC118" s="146">
        <v>5</v>
      </c>
      <c r="AD118" s="11">
        <f t="shared" si="50"/>
        <v>2</v>
      </c>
      <c r="AF118" s="10">
        <v>237.64</v>
      </c>
      <c r="AG118" s="21">
        <f t="shared" si="45"/>
        <v>3.4899999999999807</v>
      </c>
      <c r="AH118" s="2">
        <v>215</v>
      </c>
      <c r="AI118" s="2">
        <v>235</v>
      </c>
      <c r="AJ118" s="32" t="s">
        <v>41</v>
      </c>
      <c r="AK118" s="230">
        <v>129.40290999999999</v>
      </c>
      <c r="AL118" s="20">
        <f t="shared" si="46"/>
        <v>2.4609609999999975</v>
      </c>
      <c r="AM118" s="23">
        <v>110</v>
      </c>
      <c r="AN118" s="23">
        <v>142</v>
      </c>
      <c r="AO118" s="31" t="s">
        <v>41</v>
      </c>
      <c r="AP118" s="45">
        <v>84.33</v>
      </c>
      <c r="AQ118" s="33">
        <v>73</v>
      </c>
      <c r="AR118" s="33">
        <v>84</v>
      </c>
      <c r="AS118" s="2">
        <v>13.05</v>
      </c>
      <c r="AT118" s="2">
        <v>12</v>
      </c>
      <c r="AU118" s="32">
        <v>17</v>
      </c>
      <c r="AV118" s="1">
        <v>63.66</v>
      </c>
      <c r="AW118" s="1">
        <v>4.5999999999999996</v>
      </c>
      <c r="BL118" s="112">
        <f t="shared" si="39"/>
        <v>45880</v>
      </c>
      <c r="BM118" s="122">
        <v>45601</v>
      </c>
      <c r="BN118" s="122">
        <v>77</v>
      </c>
      <c r="BO118" s="122">
        <v>0</v>
      </c>
      <c r="BP118" s="123">
        <v>0</v>
      </c>
      <c r="BR118" s="1" t="str">
        <f t="shared" si="35"/>
        <v>lunes</v>
      </c>
      <c r="BS118" s="113">
        <f t="shared" si="47"/>
        <v>45880</v>
      </c>
      <c r="BT118" s="114">
        <f t="shared" si="48"/>
        <v>45.600999999999999</v>
      </c>
      <c r="BU118" s="114">
        <f t="shared" si="27"/>
        <v>7.8650000000000012E-2</v>
      </c>
      <c r="BV118" s="114">
        <f t="shared" si="28"/>
        <v>0</v>
      </c>
      <c r="BW118" s="114">
        <f t="shared" si="29"/>
        <v>0</v>
      </c>
      <c r="BX118" s="115">
        <f t="shared" si="49"/>
        <v>45.679650000000002</v>
      </c>
      <c r="CC118" s="171">
        <f t="shared" si="40"/>
        <v>45880</v>
      </c>
      <c r="CD118" s="176"/>
      <c r="CE118" s="180"/>
      <c r="CF118" s="181"/>
      <c r="CG118" s="172"/>
      <c r="CH118" s="187"/>
      <c r="CI118" s="190"/>
      <c r="CK118" s="214"/>
      <c r="CL118" s="20"/>
      <c r="CM118" s="20"/>
      <c r="CN118" s="20"/>
      <c r="CO118" s="215"/>
      <c r="CP118" s="214"/>
      <c r="CQ118" s="215"/>
    </row>
    <row r="119" spans="1:95" x14ac:dyDescent="0.35">
      <c r="A119" s="3">
        <v>45881</v>
      </c>
      <c r="B119" s="2">
        <v>147.4</v>
      </c>
      <c r="C119" s="2">
        <v>56.5</v>
      </c>
      <c r="D119" s="2">
        <v>33.799999999999997</v>
      </c>
      <c r="E119" s="2">
        <v>33.6</v>
      </c>
      <c r="F119" s="2">
        <v>8.1</v>
      </c>
      <c r="H119" s="2">
        <v>27.7</v>
      </c>
      <c r="I119" s="2">
        <v>10.7</v>
      </c>
      <c r="J119" s="21">
        <v>40.4</v>
      </c>
      <c r="K119" s="4">
        <f t="shared" si="32"/>
        <v>78.8</v>
      </c>
      <c r="M119" s="2">
        <v>7.4</v>
      </c>
      <c r="N119" s="2">
        <v>37.6</v>
      </c>
      <c r="O119" s="6">
        <f t="shared" si="33"/>
        <v>45</v>
      </c>
      <c r="Q119" s="144">
        <v>21</v>
      </c>
      <c r="R119" s="144"/>
      <c r="S119" s="66">
        <v>5.3957850000000001</v>
      </c>
      <c r="T119" s="6">
        <f t="shared" si="34"/>
        <v>26.395785</v>
      </c>
      <c r="V119" s="10"/>
      <c r="W119" s="2"/>
      <c r="X119" s="11"/>
      <c r="Y119" s="145">
        <v>9</v>
      </c>
      <c r="Z119" s="146">
        <v>20</v>
      </c>
      <c r="AA119" s="92">
        <f t="shared" si="15"/>
        <v>14.5</v>
      </c>
      <c r="AB119" s="145">
        <v>0</v>
      </c>
      <c r="AC119" s="146">
        <v>4</v>
      </c>
      <c r="AD119" s="11">
        <f t="shared" si="50"/>
        <v>2</v>
      </c>
      <c r="AF119" s="10">
        <v>239.08</v>
      </c>
      <c r="AG119" s="21">
        <f t="shared" si="45"/>
        <v>1.4400000000000261</v>
      </c>
      <c r="AH119" s="2">
        <v>215</v>
      </c>
      <c r="AI119" s="2">
        <v>235</v>
      </c>
      <c r="AJ119" s="32" t="s">
        <v>41</v>
      </c>
      <c r="AK119" s="230">
        <v>130.925017</v>
      </c>
      <c r="AL119" s="20">
        <f t="shared" si="46"/>
        <v>1.5221070000000054</v>
      </c>
      <c r="AM119" s="23">
        <v>110</v>
      </c>
      <c r="AN119" s="23">
        <v>142</v>
      </c>
      <c r="AO119" s="31" t="s">
        <v>41</v>
      </c>
      <c r="AP119" s="45">
        <v>84.96</v>
      </c>
      <c r="AQ119" s="33">
        <v>73</v>
      </c>
      <c r="AR119" s="33">
        <v>84</v>
      </c>
      <c r="AS119" s="2">
        <v>12.86</v>
      </c>
      <c r="AT119" s="2">
        <v>12</v>
      </c>
      <c r="AU119" s="32">
        <v>17</v>
      </c>
      <c r="AV119" s="1">
        <v>76.540000000000006</v>
      </c>
      <c r="AW119" s="1">
        <v>5</v>
      </c>
      <c r="BL119" s="112">
        <f t="shared" si="39"/>
        <v>45881</v>
      </c>
      <c r="BM119" s="122">
        <v>39680</v>
      </c>
      <c r="BN119" s="122">
        <v>47</v>
      </c>
      <c r="BO119" s="122">
        <v>0</v>
      </c>
      <c r="BP119" s="123">
        <v>0</v>
      </c>
      <c r="BR119" s="1" t="str">
        <f t="shared" si="35"/>
        <v>martes</v>
      </c>
      <c r="BS119" s="113">
        <f t="shared" si="47"/>
        <v>45881</v>
      </c>
      <c r="BT119" s="114">
        <f t="shared" si="48"/>
        <v>39.68</v>
      </c>
      <c r="BU119" s="114">
        <f t="shared" si="27"/>
        <v>4.8007142857142859E-2</v>
      </c>
      <c r="BV119" s="114">
        <f t="shared" si="28"/>
        <v>0</v>
      </c>
      <c r="BW119" s="114">
        <f t="shared" si="29"/>
        <v>0</v>
      </c>
      <c r="BX119" s="115">
        <f t="shared" si="49"/>
        <v>39.728007142857145</v>
      </c>
      <c r="CC119" s="171">
        <f t="shared" si="40"/>
        <v>45881</v>
      </c>
      <c r="CD119" s="176"/>
      <c r="CE119" s="180"/>
      <c r="CF119" s="181"/>
      <c r="CG119" s="172"/>
      <c r="CH119" s="187"/>
      <c r="CI119" s="190"/>
      <c r="CK119" s="214"/>
      <c r="CL119" s="20"/>
      <c r="CM119" s="20"/>
      <c r="CN119" s="20"/>
      <c r="CO119" s="215"/>
      <c r="CP119" s="214"/>
      <c r="CQ119" s="215"/>
    </row>
    <row r="120" spans="1:95" x14ac:dyDescent="0.35">
      <c r="A120" s="3">
        <v>45882</v>
      </c>
      <c r="B120" s="2">
        <v>158.30000000000001</v>
      </c>
      <c r="C120" s="2">
        <v>65.099999999999994</v>
      </c>
      <c r="D120" s="2">
        <v>34.5</v>
      </c>
      <c r="E120" s="2">
        <v>36.6</v>
      </c>
      <c r="F120" s="2">
        <v>7.4</v>
      </c>
      <c r="H120" s="2">
        <v>27.4</v>
      </c>
      <c r="I120" s="2">
        <v>11</v>
      </c>
      <c r="J120" s="21">
        <v>41.7</v>
      </c>
      <c r="K120" s="4">
        <f t="shared" si="32"/>
        <v>80.099999999999994</v>
      </c>
      <c r="M120" s="2">
        <v>6.9</v>
      </c>
      <c r="N120" s="2">
        <v>36.799999999999997</v>
      </c>
      <c r="O120" s="6">
        <f t="shared" si="33"/>
        <v>43.699999999999996</v>
      </c>
      <c r="Q120" s="144">
        <v>20.2</v>
      </c>
      <c r="R120" s="144"/>
      <c r="S120" s="66">
        <v>4.9574829999999999</v>
      </c>
      <c r="T120" s="6">
        <f t="shared" si="34"/>
        <v>25.157482999999999</v>
      </c>
      <c r="V120" s="10"/>
      <c r="W120" s="2"/>
      <c r="X120" s="11"/>
      <c r="Y120" s="145">
        <v>9</v>
      </c>
      <c r="Z120" s="146">
        <v>14</v>
      </c>
      <c r="AA120" s="92">
        <f t="shared" si="15"/>
        <v>11.5</v>
      </c>
      <c r="AB120" s="145">
        <v>0</v>
      </c>
      <c r="AC120" s="146">
        <v>5</v>
      </c>
      <c r="AD120" s="11">
        <f t="shared" si="50"/>
        <v>2.5</v>
      </c>
      <c r="AF120" s="10">
        <v>232.4</v>
      </c>
      <c r="AG120" s="21">
        <f t="shared" si="45"/>
        <v>-6.6800000000000068</v>
      </c>
      <c r="AH120" s="2">
        <v>215</v>
      </c>
      <c r="AI120" s="2">
        <v>235</v>
      </c>
      <c r="AJ120" s="32" t="s">
        <v>41</v>
      </c>
      <c r="AK120" s="230">
        <v>128.4188</v>
      </c>
      <c r="AL120" s="20">
        <f t="shared" si="46"/>
        <v>-2.5062169999999924</v>
      </c>
      <c r="AM120" s="23">
        <v>110</v>
      </c>
      <c r="AN120" s="23">
        <v>142</v>
      </c>
      <c r="AO120" s="31" t="s">
        <v>41</v>
      </c>
      <c r="AP120" s="45">
        <v>84.06</v>
      </c>
      <c r="AQ120" s="33">
        <v>73</v>
      </c>
      <c r="AR120" s="33">
        <v>84</v>
      </c>
      <c r="AS120" s="2">
        <v>12.74</v>
      </c>
      <c r="AT120" s="2">
        <v>12</v>
      </c>
      <c r="AU120" s="32">
        <v>17</v>
      </c>
      <c r="AV120" s="1">
        <v>71.42</v>
      </c>
      <c r="AW120" s="1">
        <v>4.5</v>
      </c>
      <c r="BL120" s="112">
        <f t="shared" si="39"/>
        <v>45882</v>
      </c>
      <c r="BM120" s="122">
        <v>41646</v>
      </c>
      <c r="BN120" s="122">
        <v>211</v>
      </c>
      <c r="BO120" s="122">
        <v>0</v>
      </c>
      <c r="BP120" s="123">
        <v>0</v>
      </c>
      <c r="BR120" s="1" t="str">
        <f t="shared" si="35"/>
        <v>miércoles</v>
      </c>
      <c r="BS120" s="113">
        <f t="shared" si="47"/>
        <v>45882</v>
      </c>
      <c r="BT120" s="114">
        <f t="shared" si="48"/>
        <v>41.646000000000001</v>
      </c>
      <c r="BU120" s="114">
        <f t="shared" si="27"/>
        <v>0.21552142857142859</v>
      </c>
      <c r="BV120" s="114">
        <f t="shared" si="28"/>
        <v>0</v>
      </c>
      <c r="BW120" s="114">
        <f t="shared" si="29"/>
        <v>0</v>
      </c>
      <c r="BX120" s="115">
        <f t="shared" si="49"/>
        <v>41.861521428571429</v>
      </c>
      <c r="CC120" s="171">
        <f t="shared" si="40"/>
        <v>45882</v>
      </c>
      <c r="CD120" s="176"/>
      <c r="CE120" s="180"/>
      <c r="CF120" s="181"/>
      <c r="CG120" s="172"/>
      <c r="CH120" s="187"/>
      <c r="CI120" s="190"/>
      <c r="CK120" s="214"/>
      <c r="CL120" s="20"/>
      <c r="CM120" s="20"/>
      <c r="CN120" s="20"/>
      <c r="CO120" s="215"/>
      <c r="CP120" s="214"/>
      <c r="CQ120" s="215"/>
    </row>
    <row r="121" spans="1:95" x14ac:dyDescent="0.35">
      <c r="A121" s="3">
        <v>45883</v>
      </c>
      <c r="B121" s="2">
        <v>162.6</v>
      </c>
      <c r="C121" s="2">
        <v>71.599999999999994</v>
      </c>
      <c r="D121" s="2">
        <v>36.1</v>
      </c>
      <c r="E121" s="2">
        <v>37.4</v>
      </c>
      <c r="F121" s="2">
        <v>7.1</v>
      </c>
      <c r="H121" s="2">
        <v>27.4</v>
      </c>
      <c r="I121" s="2">
        <v>10.8</v>
      </c>
      <c r="J121" s="21">
        <v>42.3</v>
      </c>
      <c r="K121" s="4">
        <f t="shared" si="32"/>
        <v>80.5</v>
      </c>
      <c r="M121" s="2">
        <v>4</v>
      </c>
      <c r="N121" s="2">
        <v>35.5</v>
      </c>
      <c r="O121" s="6">
        <f t="shared" si="33"/>
        <v>39.5</v>
      </c>
      <c r="Q121" s="2">
        <v>22.1</v>
      </c>
      <c r="R121" s="2"/>
      <c r="S121" s="66">
        <v>15.452633000000001</v>
      </c>
      <c r="T121" s="6">
        <f t="shared" si="34"/>
        <v>37.552633</v>
      </c>
      <c r="V121" s="10"/>
      <c r="W121" s="2"/>
      <c r="X121" s="11"/>
      <c r="Y121" s="145">
        <v>5</v>
      </c>
      <c r="Z121" s="146">
        <v>12</v>
      </c>
      <c r="AA121" s="92">
        <f t="shared" si="15"/>
        <v>8.5</v>
      </c>
      <c r="AB121" s="145">
        <v>0</v>
      </c>
      <c r="AC121" s="146">
        <v>7</v>
      </c>
      <c r="AD121" s="11">
        <f t="shared" si="50"/>
        <v>3.5</v>
      </c>
      <c r="AF121" s="10">
        <v>231.2</v>
      </c>
      <c r="AG121" s="21">
        <f t="shared" si="45"/>
        <v>-1.2000000000000171</v>
      </c>
      <c r="AH121" s="2">
        <v>215</v>
      </c>
      <c r="AI121" s="2">
        <v>235</v>
      </c>
      <c r="AJ121" s="32" t="s">
        <v>41</v>
      </c>
      <c r="AK121" s="230">
        <v>125.08229</v>
      </c>
      <c r="AL121" s="20">
        <f t="shared" si="46"/>
        <v>-3.3365100000000041</v>
      </c>
      <c r="AM121" s="23">
        <v>110</v>
      </c>
      <c r="AN121" s="23">
        <v>142</v>
      </c>
      <c r="AO121" s="31" t="s">
        <v>41</v>
      </c>
      <c r="AP121" s="45">
        <v>78.69</v>
      </c>
      <c r="AQ121" s="33">
        <v>73</v>
      </c>
      <c r="AR121" s="33">
        <v>84</v>
      </c>
      <c r="AS121" s="2">
        <v>12.83</v>
      </c>
      <c r="AT121" s="2">
        <v>12</v>
      </c>
      <c r="AU121" s="32">
        <v>17</v>
      </c>
      <c r="AV121" s="1">
        <v>70.3</v>
      </c>
      <c r="AW121" s="1">
        <v>1.6</v>
      </c>
      <c r="BL121" s="112">
        <f t="shared" si="39"/>
        <v>45883</v>
      </c>
      <c r="BM121" s="122">
        <v>43770</v>
      </c>
      <c r="BN121" s="122">
        <v>56</v>
      </c>
      <c r="BO121" s="122">
        <v>0</v>
      </c>
      <c r="BP121" s="123">
        <v>0</v>
      </c>
      <c r="BR121" s="1" t="str">
        <f t="shared" si="35"/>
        <v>jueves</v>
      </c>
      <c r="BS121" s="113">
        <f t="shared" si="47"/>
        <v>45883</v>
      </c>
      <c r="BT121" s="114">
        <f t="shared" si="48"/>
        <v>43.77</v>
      </c>
      <c r="BU121" s="114">
        <f t="shared" si="27"/>
        <v>5.7200000000000001E-2</v>
      </c>
      <c r="BV121" s="114">
        <f t="shared" si="28"/>
        <v>0</v>
      </c>
      <c r="BW121" s="114">
        <f t="shared" si="29"/>
        <v>0</v>
      </c>
      <c r="BX121" s="115">
        <f t="shared" si="49"/>
        <v>43.827200000000005</v>
      </c>
      <c r="CC121" s="171">
        <f t="shared" si="40"/>
        <v>45883</v>
      </c>
      <c r="CD121" s="176"/>
      <c r="CE121" s="180"/>
      <c r="CF121" s="181"/>
      <c r="CG121" s="172"/>
      <c r="CH121" s="187"/>
      <c r="CI121" s="190"/>
      <c r="CK121" s="214"/>
      <c r="CL121" s="20"/>
      <c r="CM121" s="20"/>
      <c r="CN121" s="20"/>
      <c r="CO121" s="215"/>
      <c r="CP121" s="214"/>
      <c r="CQ121" s="215"/>
    </row>
    <row r="122" spans="1:95" x14ac:dyDescent="0.35">
      <c r="A122" s="3">
        <v>45884</v>
      </c>
      <c r="B122" s="2">
        <v>164.8</v>
      </c>
      <c r="C122" s="2">
        <v>73</v>
      </c>
      <c r="D122" s="2">
        <v>35</v>
      </c>
      <c r="E122" s="2">
        <v>37.799999999999997</v>
      </c>
      <c r="F122" s="2">
        <v>6.9</v>
      </c>
      <c r="H122" s="2">
        <v>27.5</v>
      </c>
      <c r="I122" s="2">
        <v>10.8</v>
      </c>
      <c r="J122" s="21">
        <v>41.4</v>
      </c>
      <c r="K122" s="4">
        <f t="shared" si="32"/>
        <v>79.699999999999989</v>
      </c>
      <c r="M122" s="2">
        <v>5.7</v>
      </c>
      <c r="N122" s="2">
        <v>34.700000000000003</v>
      </c>
      <c r="O122" s="6">
        <f t="shared" si="33"/>
        <v>40.400000000000006</v>
      </c>
      <c r="Q122" s="2">
        <v>21.8</v>
      </c>
      <c r="R122" s="2"/>
      <c r="S122" s="66">
        <v>17.056685999999999</v>
      </c>
      <c r="T122" s="6">
        <f t="shared" si="34"/>
        <v>38.856685999999996</v>
      </c>
      <c r="V122" s="10"/>
      <c r="W122" s="2"/>
      <c r="X122" s="11"/>
      <c r="Y122" s="145">
        <v>6</v>
      </c>
      <c r="Z122" s="146">
        <v>12</v>
      </c>
      <c r="AA122" s="92">
        <f t="shared" si="15"/>
        <v>9</v>
      </c>
      <c r="AB122" s="145">
        <v>2</v>
      </c>
      <c r="AC122" s="146">
        <v>11</v>
      </c>
      <c r="AD122" s="11">
        <f t="shared" si="50"/>
        <v>6.5</v>
      </c>
      <c r="AF122" s="10">
        <v>227.64</v>
      </c>
      <c r="AG122" s="21">
        <f t="shared" si="45"/>
        <v>-3.5600000000000023</v>
      </c>
      <c r="AH122" s="2">
        <v>215</v>
      </c>
      <c r="AI122" s="2">
        <v>235</v>
      </c>
      <c r="AJ122" s="32" t="s">
        <v>41</v>
      </c>
      <c r="AK122" s="230">
        <v>123.10552</v>
      </c>
      <c r="AL122" s="20">
        <f t="shared" si="46"/>
        <v>-1.9767700000000019</v>
      </c>
      <c r="AM122" s="23">
        <v>110</v>
      </c>
      <c r="AN122" s="23">
        <v>142</v>
      </c>
      <c r="AO122" s="31" t="s">
        <v>41</v>
      </c>
      <c r="AP122" s="45">
        <v>81.430000000000007</v>
      </c>
      <c r="AQ122" s="33">
        <v>73</v>
      </c>
      <c r="AR122" s="33">
        <v>84</v>
      </c>
      <c r="AS122" s="2">
        <v>12.86</v>
      </c>
      <c r="AT122" s="2">
        <v>12</v>
      </c>
      <c r="AU122" s="32">
        <v>17</v>
      </c>
      <c r="AV122" s="1">
        <v>54.18</v>
      </c>
      <c r="AW122" s="1">
        <v>3.3</v>
      </c>
      <c r="BL122" s="112">
        <f t="shared" si="39"/>
        <v>45884</v>
      </c>
      <c r="BM122" s="122">
        <v>44001</v>
      </c>
      <c r="BN122" s="122">
        <v>85</v>
      </c>
      <c r="BO122" s="122">
        <v>0</v>
      </c>
      <c r="BP122" s="123">
        <v>0</v>
      </c>
      <c r="BR122" s="1" t="str">
        <f t="shared" si="35"/>
        <v>viernes</v>
      </c>
      <c r="BS122" s="113">
        <f t="shared" si="47"/>
        <v>45884</v>
      </c>
      <c r="BT122" s="114">
        <f t="shared" si="48"/>
        <v>44.000999999999998</v>
      </c>
      <c r="BU122" s="114">
        <f t="shared" si="27"/>
        <v>8.6821428571428563E-2</v>
      </c>
      <c r="BV122" s="114">
        <f t="shared" si="28"/>
        <v>0</v>
      </c>
      <c r="BW122" s="114">
        <f t="shared" si="29"/>
        <v>0</v>
      </c>
      <c r="BX122" s="115">
        <f t="shared" si="49"/>
        <v>44.087821428571424</v>
      </c>
      <c r="CC122" s="171">
        <f t="shared" si="40"/>
        <v>45884</v>
      </c>
      <c r="CD122" s="176"/>
      <c r="CE122" s="180"/>
      <c r="CF122" s="181"/>
      <c r="CG122" s="172"/>
      <c r="CH122" s="187"/>
      <c r="CI122" s="190"/>
      <c r="CK122" s="214"/>
      <c r="CL122" s="20"/>
      <c r="CM122" s="20"/>
      <c r="CN122" s="20"/>
      <c r="CO122" s="215"/>
      <c r="CP122" s="214"/>
      <c r="CQ122" s="215"/>
    </row>
    <row r="123" spans="1:95" x14ac:dyDescent="0.35">
      <c r="A123" s="3">
        <v>45885</v>
      </c>
      <c r="B123" s="2">
        <v>157.5</v>
      </c>
      <c r="C123" s="2">
        <v>69.099999999999994</v>
      </c>
      <c r="D123" s="2">
        <v>32.700000000000003</v>
      </c>
      <c r="E123" s="2">
        <v>38</v>
      </c>
      <c r="F123" s="2">
        <v>5.0999999999999996</v>
      </c>
      <c r="H123" s="2">
        <v>27.5</v>
      </c>
      <c r="I123" s="2">
        <v>10.9</v>
      </c>
      <c r="J123" s="21">
        <v>41.3</v>
      </c>
      <c r="K123" s="4">
        <f t="shared" si="32"/>
        <v>79.699999999999989</v>
      </c>
      <c r="M123" s="2">
        <v>7.6</v>
      </c>
      <c r="N123" s="2">
        <v>34.1</v>
      </c>
      <c r="O123" s="6">
        <f t="shared" si="33"/>
        <v>41.7</v>
      </c>
      <c r="Q123" s="2">
        <v>21.9</v>
      </c>
      <c r="R123" s="2"/>
      <c r="S123" s="66">
        <v>15.615622</v>
      </c>
      <c r="T123" s="6">
        <f t="shared" si="34"/>
        <v>37.515622</v>
      </c>
      <c r="V123" s="10"/>
      <c r="W123" s="2"/>
      <c r="X123" s="11"/>
      <c r="Y123" s="145">
        <v>7</v>
      </c>
      <c r="Z123" s="146">
        <v>12</v>
      </c>
      <c r="AA123" s="92">
        <f t="shared" si="15"/>
        <v>9.5</v>
      </c>
      <c r="AB123" s="145">
        <v>0</v>
      </c>
      <c r="AC123" s="146">
        <v>10</v>
      </c>
      <c r="AD123" s="11">
        <f t="shared" si="50"/>
        <v>5</v>
      </c>
      <c r="AF123" s="10">
        <v>227.65</v>
      </c>
      <c r="AG123" s="21">
        <f t="shared" si="45"/>
        <v>1.0000000000019327E-2</v>
      </c>
      <c r="AH123" s="2">
        <v>215</v>
      </c>
      <c r="AI123" s="2">
        <v>235</v>
      </c>
      <c r="AJ123" s="32" t="s">
        <v>41</v>
      </c>
      <c r="AK123" s="230">
        <v>125.01841</v>
      </c>
      <c r="AL123" s="20">
        <f t="shared" si="46"/>
        <v>1.9128900000000044</v>
      </c>
      <c r="AM123" s="23">
        <v>110</v>
      </c>
      <c r="AN123" s="23">
        <v>142</v>
      </c>
      <c r="AO123" s="31" t="s">
        <v>41</v>
      </c>
      <c r="AP123" s="45">
        <v>82.62</v>
      </c>
      <c r="AQ123" s="33">
        <v>73</v>
      </c>
      <c r="AR123" s="33">
        <v>84</v>
      </c>
      <c r="AS123" s="2">
        <v>12.71</v>
      </c>
      <c r="AT123" s="2">
        <v>12</v>
      </c>
      <c r="AU123" s="32">
        <v>17</v>
      </c>
      <c r="AV123" s="1">
        <v>77.56</v>
      </c>
      <c r="AW123" s="1">
        <v>5.2</v>
      </c>
      <c r="BL123" s="112">
        <f t="shared" si="39"/>
        <v>45885</v>
      </c>
      <c r="BM123" s="122">
        <v>44210</v>
      </c>
      <c r="BN123" s="122">
        <v>89</v>
      </c>
      <c r="BO123" s="122">
        <v>0</v>
      </c>
      <c r="BP123" s="123">
        <v>0</v>
      </c>
      <c r="BR123" s="1" t="str">
        <f t="shared" si="35"/>
        <v>sábado</v>
      </c>
      <c r="BS123" s="113">
        <f t="shared" si="47"/>
        <v>45885</v>
      </c>
      <c r="BT123" s="114">
        <f t="shared" si="48"/>
        <v>44.21</v>
      </c>
      <c r="BU123" s="114">
        <f t="shared" si="27"/>
        <v>9.0907142857142853E-2</v>
      </c>
      <c r="BV123" s="114">
        <f t="shared" si="28"/>
        <v>0</v>
      </c>
      <c r="BW123" s="114">
        <f t="shared" si="29"/>
        <v>0</v>
      </c>
      <c r="BX123" s="115">
        <f t="shared" si="49"/>
        <v>44.300907142857142</v>
      </c>
      <c r="CC123" s="171">
        <f t="shared" si="40"/>
        <v>45885</v>
      </c>
      <c r="CD123" s="176"/>
      <c r="CE123" s="180"/>
      <c r="CF123" s="181"/>
      <c r="CG123" s="172"/>
      <c r="CH123" s="187"/>
      <c r="CI123" s="190"/>
      <c r="CK123" s="214"/>
      <c r="CL123" s="20"/>
      <c r="CM123" s="20"/>
      <c r="CN123" s="20"/>
      <c r="CO123" s="215"/>
      <c r="CP123" s="214"/>
      <c r="CQ123" s="215"/>
    </row>
    <row r="124" spans="1:95" x14ac:dyDescent="0.35">
      <c r="A124" s="3">
        <v>45886</v>
      </c>
      <c r="B124" s="2">
        <v>147.6</v>
      </c>
      <c r="C124" s="2">
        <v>64.099999999999994</v>
      </c>
      <c r="D124" s="2">
        <v>31.5</v>
      </c>
      <c r="E124" s="2">
        <v>32.9</v>
      </c>
      <c r="F124" s="2">
        <v>6.4</v>
      </c>
      <c r="H124" s="2">
        <v>27.4</v>
      </c>
      <c r="I124" s="2">
        <v>10.7</v>
      </c>
      <c r="J124" s="21">
        <v>41.4</v>
      </c>
      <c r="K124" s="4">
        <f t="shared" si="32"/>
        <v>79.5</v>
      </c>
      <c r="M124" s="2">
        <v>7.9</v>
      </c>
      <c r="N124" s="2">
        <v>35.5</v>
      </c>
      <c r="O124" s="6">
        <f t="shared" si="33"/>
        <v>43.4</v>
      </c>
      <c r="Q124" s="2">
        <v>22.3</v>
      </c>
      <c r="R124" s="2"/>
      <c r="S124" s="66">
        <v>13.692367000000001</v>
      </c>
      <c r="T124" s="6">
        <f t="shared" si="34"/>
        <v>35.992367000000002</v>
      </c>
      <c r="V124" s="10"/>
      <c r="W124" s="2"/>
      <c r="X124" s="11"/>
      <c r="Y124" s="145">
        <v>10</v>
      </c>
      <c r="Z124" s="146">
        <v>15</v>
      </c>
      <c r="AA124" s="92">
        <f t="shared" si="15"/>
        <v>12.5</v>
      </c>
      <c r="AB124" s="145">
        <v>1</v>
      </c>
      <c r="AC124" s="146">
        <v>10</v>
      </c>
      <c r="AD124" s="11">
        <f t="shared" si="50"/>
        <v>5.5</v>
      </c>
      <c r="AF124" s="10">
        <v>233.83</v>
      </c>
      <c r="AG124" s="21">
        <f t="shared" si="45"/>
        <v>6.1800000000000068</v>
      </c>
      <c r="AH124" s="2">
        <v>215</v>
      </c>
      <c r="AI124" s="2">
        <v>235</v>
      </c>
      <c r="AJ124" s="32" t="s">
        <v>41</v>
      </c>
      <c r="AK124" s="230">
        <v>130.42249000000001</v>
      </c>
      <c r="AL124" s="20">
        <f t="shared" si="46"/>
        <v>5.4040800000000075</v>
      </c>
      <c r="AM124" s="23">
        <v>110</v>
      </c>
      <c r="AN124" s="23">
        <v>142</v>
      </c>
      <c r="AO124" s="31" t="s">
        <v>41</v>
      </c>
      <c r="AP124" s="45">
        <v>78.53</v>
      </c>
      <c r="AQ124" s="33">
        <v>73</v>
      </c>
      <c r="AR124" s="33">
        <v>84</v>
      </c>
      <c r="AS124" s="2">
        <v>12.79</v>
      </c>
      <c r="AT124" s="2">
        <v>12</v>
      </c>
      <c r="AU124" s="32">
        <v>17</v>
      </c>
      <c r="AV124" s="1">
        <v>64.67</v>
      </c>
      <c r="AW124" s="1">
        <v>5.5</v>
      </c>
      <c r="BL124" s="112">
        <f t="shared" si="39"/>
        <v>45886</v>
      </c>
      <c r="BM124" s="122">
        <v>39330</v>
      </c>
      <c r="BN124" s="122">
        <v>0</v>
      </c>
      <c r="BO124" s="122">
        <v>0</v>
      </c>
      <c r="BP124" s="123">
        <v>0</v>
      </c>
      <c r="BR124" s="1" t="str">
        <f t="shared" si="35"/>
        <v>domingo</v>
      </c>
      <c r="BS124" s="113">
        <f t="shared" si="47"/>
        <v>45886</v>
      </c>
      <c r="BT124" s="114">
        <f t="shared" si="48"/>
        <v>39.33</v>
      </c>
      <c r="BU124" s="114">
        <f t="shared" si="27"/>
        <v>0</v>
      </c>
      <c r="BV124" s="114">
        <f t="shared" si="28"/>
        <v>0</v>
      </c>
      <c r="BW124" s="114">
        <f t="shared" si="29"/>
        <v>0</v>
      </c>
      <c r="BX124" s="115">
        <f t="shared" si="49"/>
        <v>39.33</v>
      </c>
      <c r="CC124" s="171">
        <f t="shared" si="40"/>
        <v>45886</v>
      </c>
      <c r="CD124" s="176"/>
      <c r="CE124" s="180"/>
      <c r="CF124" s="181"/>
      <c r="CG124" s="172"/>
      <c r="CH124" s="187"/>
      <c r="CI124" s="190"/>
      <c r="CK124" s="214"/>
      <c r="CL124" s="20"/>
      <c r="CM124" s="20"/>
      <c r="CN124" s="20"/>
      <c r="CO124" s="215"/>
      <c r="CP124" s="214"/>
      <c r="CQ124" s="215"/>
    </row>
    <row r="125" spans="1:95" x14ac:dyDescent="0.35">
      <c r="A125" s="3">
        <v>45887</v>
      </c>
      <c r="B125" s="2">
        <v>157.6</v>
      </c>
      <c r="C125" s="2">
        <v>63.6</v>
      </c>
      <c r="D125" s="2">
        <v>34.700000000000003</v>
      </c>
      <c r="E125" s="2">
        <v>40.1</v>
      </c>
      <c r="F125" s="2">
        <v>7.1</v>
      </c>
      <c r="H125" s="2">
        <v>27.1</v>
      </c>
      <c r="I125" s="2">
        <v>10.7</v>
      </c>
      <c r="J125" s="21">
        <v>40.799999999999997</v>
      </c>
      <c r="K125" s="4">
        <f t="shared" si="32"/>
        <v>78.599999999999994</v>
      </c>
      <c r="M125" s="2">
        <v>7.9</v>
      </c>
      <c r="N125" s="2">
        <v>37.9</v>
      </c>
      <c r="O125" s="6">
        <f t="shared" si="33"/>
        <v>45.8</v>
      </c>
      <c r="Q125" s="2">
        <v>20</v>
      </c>
      <c r="R125" s="2"/>
      <c r="S125" s="66">
        <v>12.788028000000001</v>
      </c>
      <c r="T125" s="6">
        <f t="shared" si="34"/>
        <v>32.788027999999997</v>
      </c>
      <c r="V125" s="10"/>
      <c r="W125" s="2"/>
      <c r="X125" s="11"/>
      <c r="Y125" s="145">
        <v>11</v>
      </c>
      <c r="Z125" s="146">
        <v>18</v>
      </c>
      <c r="AA125" s="92">
        <f t="shared" ref="AA125:AA137" si="51">+AVERAGE(Y125:Z125)</f>
        <v>14.5</v>
      </c>
      <c r="AB125" s="145">
        <v>2</v>
      </c>
      <c r="AC125" s="146">
        <v>12</v>
      </c>
      <c r="AD125" s="11">
        <f t="shared" si="50"/>
        <v>7</v>
      </c>
      <c r="AF125" s="10">
        <v>233.22</v>
      </c>
      <c r="AG125" s="21">
        <f t="shared" si="45"/>
        <v>-0.61000000000001364</v>
      </c>
      <c r="AH125" s="2">
        <v>215</v>
      </c>
      <c r="AI125" s="2">
        <v>235</v>
      </c>
      <c r="AJ125" s="32" t="s">
        <v>41</v>
      </c>
      <c r="AK125" s="230">
        <v>130.96035000000001</v>
      </c>
      <c r="AL125" s="20">
        <f t="shared" si="46"/>
        <v>0.5378599999999949</v>
      </c>
      <c r="AM125" s="23">
        <v>110</v>
      </c>
      <c r="AN125" s="23">
        <v>142</v>
      </c>
      <c r="AO125" s="31" t="s">
        <v>41</v>
      </c>
      <c r="AP125" s="45">
        <v>86.95</v>
      </c>
      <c r="AQ125" s="33">
        <v>73</v>
      </c>
      <c r="AR125" s="33">
        <v>84</v>
      </c>
      <c r="AS125" s="2">
        <v>14.51</v>
      </c>
      <c r="AT125" s="2">
        <v>12</v>
      </c>
      <c r="AU125" s="32">
        <v>17</v>
      </c>
      <c r="AV125" s="1">
        <v>64.67</v>
      </c>
      <c r="AW125" s="1">
        <v>5.5</v>
      </c>
      <c r="BL125" s="112">
        <f t="shared" si="39"/>
        <v>45887</v>
      </c>
      <c r="BM125" s="122">
        <v>45819</v>
      </c>
      <c r="BN125" s="122">
        <v>9</v>
      </c>
      <c r="BO125" s="122">
        <v>0</v>
      </c>
      <c r="BP125" s="123">
        <v>0</v>
      </c>
      <c r="BR125" s="1" t="str">
        <f t="shared" si="35"/>
        <v>lunes</v>
      </c>
      <c r="BS125" s="113">
        <f t="shared" si="47"/>
        <v>45887</v>
      </c>
      <c r="BT125" s="114">
        <f t="shared" si="48"/>
        <v>45.819000000000003</v>
      </c>
      <c r="BU125" s="114">
        <f t="shared" si="27"/>
        <v>9.1928571428571432E-3</v>
      </c>
      <c r="BV125" s="114">
        <f t="shared" si="28"/>
        <v>0</v>
      </c>
      <c r="BW125" s="114">
        <f t="shared" si="29"/>
        <v>0</v>
      </c>
      <c r="BX125" s="115">
        <f t="shared" si="49"/>
        <v>45.828192857142859</v>
      </c>
      <c r="CC125" s="171">
        <f t="shared" si="40"/>
        <v>45887</v>
      </c>
      <c r="CD125" s="176"/>
      <c r="CE125" s="180"/>
      <c r="CF125" s="181"/>
      <c r="CG125" s="172"/>
      <c r="CH125" s="187"/>
      <c r="CI125" s="190"/>
      <c r="CK125" s="214"/>
      <c r="CL125" s="20"/>
      <c r="CM125" s="20"/>
      <c r="CN125" s="20"/>
      <c r="CO125" s="215"/>
      <c r="CP125" s="214"/>
      <c r="CQ125" s="215"/>
    </row>
    <row r="126" spans="1:95" x14ac:dyDescent="0.35">
      <c r="A126" s="3">
        <v>45888</v>
      </c>
      <c r="B126" s="2">
        <v>157.1</v>
      </c>
      <c r="C126" s="2">
        <v>64.8</v>
      </c>
      <c r="D126" s="2">
        <v>34.799999999999997</v>
      </c>
      <c r="E126" s="2">
        <v>39.4</v>
      </c>
      <c r="F126" s="2">
        <v>7.1</v>
      </c>
      <c r="H126" s="2">
        <v>27.1</v>
      </c>
      <c r="I126" s="2">
        <v>10.6</v>
      </c>
      <c r="J126" s="21">
        <v>40.6</v>
      </c>
      <c r="K126" s="4">
        <f t="shared" si="32"/>
        <v>78.300000000000011</v>
      </c>
      <c r="M126" s="2">
        <v>8.6</v>
      </c>
      <c r="N126" s="2">
        <v>38</v>
      </c>
      <c r="O126" s="6">
        <f t="shared" si="33"/>
        <v>46.6</v>
      </c>
      <c r="Q126" s="2">
        <v>21.2</v>
      </c>
      <c r="R126" s="2"/>
      <c r="S126" s="66">
        <v>10.783229</v>
      </c>
      <c r="T126" s="6">
        <f t="shared" si="34"/>
        <v>31.983229000000001</v>
      </c>
      <c r="V126" s="10"/>
      <c r="W126" s="2"/>
      <c r="X126" s="11"/>
      <c r="Y126" s="145">
        <v>13</v>
      </c>
      <c r="Z126" s="146">
        <v>15</v>
      </c>
      <c r="AA126" s="92">
        <f t="shared" si="51"/>
        <v>14</v>
      </c>
      <c r="AB126" s="145">
        <v>0</v>
      </c>
      <c r="AC126" s="146">
        <v>7</v>
      </c>
      <c r="AD126" s="11">
        <f t="shared" si="50"/>
        <v>3.5</v>
      </c>
      <c r="AF126" s="10">
        <v>232.71</v>
      </c>
      <c r="AG126" s="21">
        <f t="shared" si="45"/>
        <v>-0.50999999999999091</v>
      </c>
      <c r="AH126" s="2">
        <v>215</v>
      </c>
      <c r="AI126" s="2">
        <v>235</v>
      </c>
      <c r="AJ126" s="32" t="s">
        <v>41</v>
      </c>
      <c r="AK126" s="230">
        <v>131.44667999999999</v>
      </c>
      <c r="AL126" s="20">
        <f t="shared" si="46"/>
        <v>0.48632999999998106</v>
      </c>
      <c r="AM126" s="23">
        <v>110</v>
      </c>
      <c r="AN126" s="23">
        <v>142</v>
      </c>
      <c r="AO126" s="31" t="s">
        <v>41</v>
      </c>
      <c r="AP126" s="45">
        <v>84.35</v>
      </c>
      <c r="AQ126" s="33">
        <v>73</v>
      </c>
      <c r="AR126" s="33">
        <v>84</v>
      </c>
      <c r="AS126" s="2">
        <v>13.58</v>
      </c>
      <c r="AT126" s="2">
        <v>12</v>
      </c>
      <c r="AU126" s="32">
        <v>17</v>
      </c>
      <c r="AV126" s="1">
        <v>51.45</v>
      </c>
      <c r="AW126" s="1">
        <v>6.3</v>
      </c>
      <c r="BL126" s="112">
        <f t="shared" si="39"/>
        <v>45888</v>
      </c>
      <c r="BM126" s="122">
        <v>48494</v>
      </c>
      <c r="BN126" s="122">
        <v>14</v>
      </c>
      <c r="BO126" s="122">
        <v>0</v>
      </c>
      <c r="BP126" s="123">
        <v>0</v>
      </c>
      <c r="BR126" s="1" t="str">
        <f t="shared" si="35"/>
        <v>martes</v>
      </c>
      <c r="BS126" s="113">
        <f t="shared" si="47"/>
        <v>45888</v>
      </c>
      <c r="BT126" s="114">
        <f t="shared" si="48"/>
        <v>48.494</v>
      </c>
      <c r="BU126" s="114">
        <f t="shared" si="27"/>
        <v>1.43E-2</v>
      </c>
      <c r="BV126" s="114">
        <f t="shared" si="28"/>
        <v>0</v>
      </c>
      <c r="BW126" s="114">
        <f t="shared" si="29"/>
        <v>0</v>
      </c>
      <c r="BX126" s="115">
        <f t="shared" si="49"/>
        <v>48.508299999999998</v>
      </c>
      <c r="CC126" s="171">
        <f t="shared" si="40"/>
        <v>45888</v>
      </c>
      <c r="CD126" s="176"/>
      <c r="CE126" s="180"/>
      <c r="CF126" s="181"/>
      <c r="CG126" s="172"/>
      <c r="CH126" s="187"/>
      <c r="CI126" s="190"/>
      <c r="CK126" s="214"/>
      <c r="CL126" s="20"/>
      <c r="CM126" s="20"/>
      <c r="CN126" s="20"/>
      <c r="CO126" s="215"/>
      <c r="CP126" s="214"/>
      <c r="CQ126" s="215"/>
    </row>
    <row r="127" spans="1:95" x14ac:dyDescent="0.35">
      <c r="A127" s="3">
        <v>45889</v>
      </c>
      <c r="B127" s="2">
        <v>152.9</v>
      </c>
      <c r="C127" s="2">
        <v>61.5</v>
      </c>
      <c r="D127" s="2">
        <v>34.6</v>
      </c>
      <c r="E127" s="2">
        <v>37.200000000000003</v>
      </c>
      <c r="F127" s="2">
        <v>7.2</v>
      </c>
      <c r="H127" s="2">
        <v>27.1</v>
      </c>
      <c r="I127" s="2">
        <v>10.4</v>
      </c>
      <c r="J127" s="21">
        <v>41.1</v>
      </c>
      <c r="K127" s="4">
        <f t="shared" si="32"/>
        <v>78.599999999999994</v>
      </c>
      <c r="M127" s="2">
        <v>7.4</v>
      </c>
      <c r="N127" s="2">
        <v>38</v>
      </c>
      <c r="O127" s="6">
        <f t="shared" si="33"/>
        <v>45.4</v>
      </c>
      <c r="Q127" s="2">
        <v>22.1</v>
      </c>
      <c r="R127" s="2"/>
      <c r="S127" s="66">
        <v>7.3771579999999997</v>
      </c>
      <c r="T127" s="6">
        <f t="shared" si="34"/>
        <v>29.477158000000003</v>
      </c>
      <c r="V127" s="10"/>
      <c r="W127" s="2"/>
      <c r="X127" s="11"/>
      <c r="Y127" s="145">
        <v>11</v>
      </c>
      <c r="Z127" s="146">
        <v>16</v>
      </c>
      <c r="AA127" s="92">
        <f t="shared" si="51"/>
        <v>13.5</v>
      </c>
      <c r="AB127" s="145">
        <v>0</v>
      </c>
      <c r="AC127" s="146">
        <v>7</v>
      </c>
      <c r="AD127" s="11">
        <f t="shared" si="50"/>
        <v>3.5</v>
      </c>
      <c r="AF127" s="10">
        <v>233.02</v>
      </c>
      <c r="AG127" s="21">
        <f t="shared" si="45"/>
        <v>0.31000000000000227</v>
      </c>
      <c r="AH127" s="2">
        <v>215</v>
      </c>
      <c r="AI127" s="2">
        <v>235</v>
      </c>
      <c r="AJ127" s="32" t="s">
        <v>41</v>
      </c>
      <c r="AK127" s="230">
        <v>131.70149000000001</v>
      </c>
      <c r="AL127" s="20">
        <f t="shared" si="46"/>
        <v>0.25481000000002041</v>
      </c>
      <c r="AM127" s="23">
        <v>110</v>
      </c>
      <c r="AN127" s="23">
        <v>142</v>
      </c>
      <c r="AO127" s="31" t="s">
        <v>41</v>
      </c>
      <c r="AP127" s="45">
        <v>81.99</v>
      </c>
      <c r="AQ127" s="33">
        <v>73</v>
      </c>
      <c r="AR127" s="33">
        <v>84</v>
      </c>
      <c r="AS127" s="2">
        <v>13.48</v>
      </c>
      <c r="AT127" s="2">
        <v>12</v>
      </c>
      <c r="AU127" s="32">
        <v>17</v>
      </c>
      <c r="AV127" s="1">
        <v>40.26</v>
      </c>
      <c r="AW127" s="1">
        <v>5.0999999999999996</v>
      </c>
      <c r="BL127" s="112">
        <f t="shared" si="39"/>
        <v>45889</v>
      </c>
      <c r="BM127" s="122">
        <v>44780</v>
      </c>
      <c r="BN127" s="122">
        <v>39</v>
      </c>
      <c r="BO127" s="122">
        <v>0</v>
      </c>
      <c r="BP127" s="123">
        <v>0</v>
      </c>
      <c r="BR127" s="1" t="str">
        <f t="shared" si="35"/>
        <v>miércoles</v>
      </c>
      <c r="BS127" s="113">
        <f t="shared" si="47"/>
        <v>45889</v>
      </c>
      <c r="BT127" s="114">
        <f t="shared" si="48"/>
        <v>44.78</v>
      </c>
      <c r="BU127" s="114">
        <f t="shared" si="27"/>
        <v>3.9835714285714287E-2</v>
      </c>
      <c r="BV127" s="114">
        <f t="shared" si="28"/>
        <v>0</v>
      </c>
      <c r="BW127" s="114">
        <f t="shared" si="29"/>
        <v>0</v>
      </c>
      <c r="BX127" s="115">
        <f t="shared" si="49"/>
        <v>44.819835714285716</v>
      </c>
      <c r="CC127" s="171">
        <f t="shared" si="40"/>
        <v>45889</v>
      </c>
      <c r="CD127" s="176"/>
      <c r="CE127" s="180"/>
      <c r="CF127" s="181"/>
      <c r="CG127" s="172"/>
      <c r="CH127" s="187"/>
      <c r="CI127" s="190"/>
      <c r="CK127" s="214"/>
      <c r="CL127" s="20"/>
      <c r="CM127" s="20"/>
      <c r="CN127" s="20"/>
      <c r="CO127" s="215"/>
      <c r="CP127" s="214"/>
      <c r="CQ127" s="215"/>
    </row>
    <row r="128" spans="1:95" x14ac:dyDescent="0.35">
      <c r="A128" s="3">
        <v>45890</v>
      </c>
      <c r="B128" s="2">
        <v>146.1</v>
      </c>
      <c r="C128" s="2">
        <v>56.6</v>
      </c>
      <c r="D128" s="2">
        <v>34.799999999999997</v>
      </c>
      <c r="E128" s="2">
        <v>35.1</v>
      </c>
      <c r="F128" s="2">
        <v>7</v>
      </c>
      <c r="H128" s="2">
        <v>26.9</v>
      </c>
      <c r="I128" s="2">
        <v>10.6</v>
      </c>
      <c r="J128" s="21">
        <v>40.799999999999997</v>
      </c>
      <c r="K128" s="4">
        <f t="shared" si="32"/>
        <v>78.3</v>
      </c>
      <c r="M128" s="2">
        <v>6.6</v>
      </c>
      <c r="N128" s="2">
        <v>37.5</v>
      </c>
      <c r="O128" s="6">
        <f t="shared" si="33"/>
        <v>44.1</v>
      </c>
      <c r="Q128" s="2">
        <v>21.3</v>
      </c>
      <c r="R128" s="2"/>
      <c r="S128" s="66">
        <v>7.3185029999999998</v>
      </c>
      <c r="T128" s="6">
        <f t="shared" si="34"/>
        <v>28.618503</v>
      </c>
      <c r="V128" s="10"/>
      <c r="W128" s="2"/>
      <c r="X128" s="11"/>
      <c r="Y128" s="145">
        <v>8</v>
      </c>
      <c r="Z128" s="146">
        <v>17</v>
      </c>
      <c r="AA128" s="92">
        <f t="shared" si="51"/>
        <v>12.5</v>
      </c>
      <c r="AB128" s="145">
        <v>-3</v>
      </c>
      <c r="AC128" s="146">
        <v>3</v>
      </c>
      <c r="AD128" s="11">
        <f t="shared" si="50"/>
        <v>0</v>
      </c>
      <c r="AF128" s="10">
        <v>237.34</v>
      </c>
      <c r="AG128" s="21">
        <f t="shared" si="45"/>
        <v>4.3199999999999932</v>
      </c>
      <c r="AH128" s="2">
        <v>215</v>
      </c>
      <c r="AI128" s="2">
        <v>235</v>
      </c>
      <c r="AJ128" s="32" t="s">
        <v>41</v>
      </c>
      <c r="AK128" s="230">
        <v>132.56796</v>
      </c>
      <c r="AL128" s="20">
        <f t="shared" si="46"/>
        <v>0.86646999999999252</v>
      </c>
      <c r="AM128" s="23">
        <v>110</v>
      </c>
      <c r="AN128" s="23">
        <v>142</v>
      </c>
      <c r="AO128" s="31" t="s">
        <v>41</v>
      </c>
      <c r="AP128" s="45">
        <v>81.510000000000005</v>
      </c>
      <c r="AQ128" s="33">
        <v>73</v>
      </c>
      <c r="AR128" s="33">
        <v>84</v>
      </c>
      <c r="AS128" s="2">
        <v>13.4</v>
      </c>
      <c r="AT128" s="2">
        <v>12</v>
      </c>
      <c r="AU128" s="32">
        <v>17</v>
      </c>
      <c r="AV128" s="1">
        <v>32.47</v>
      </c>
      <c r="AW128" s="1">
        <v>4.3</v>
      </c>
      <c r="BL128" s="112">
        <f t="shared" si="39"/>
        <v>45890</v>
      </c>
      <c r="BM128" s="163">
        <v>43800</v>
      </c>
      <c r="BN128" s="163">
        <v>27</v>
      </c>
      <c r="BO128" s="163">
        <v>0</v>
      </c>
      <c r="BP128" s="164">
        <v>0</v>
      </c>
      <c r="BR128" s="1" t="str">
        <f t="shared" si="35"/>
        <v>jueves</v>
      </c>
      <c r="BS128" s="113">
        <f t="shared" si="47"/>
        <v>45890</v>
      </c>
      <c r="BT128" s="114">
        <f t="shared" si="48"/>
        <v>43.8</v>
      </c>
      <c r="BU128" s="114">
        <f t="shared" si="27"/>
        <v>2.7578571428571428E-2</v>
      </c>
      <c r="BV128" s="114">
        <f t="shared" si="28"/>
        <v>0</v>
      </c>
      <c r="BW128" s="114">
        <f t="shared" si="29"/>
        <v>0</v>
      </c>
      <c r="BX128" s="115">
        <f t="shared" si="49"/>
        <v>43.827578571428567</v>
      </c>
      <c r="CC128" s="171">
        <f t="shared" si="40"/>
        <v>45890</v>
      </c>
      <c r="CD128" s="176"/>
      <c r="CE128" s="180"/>
      <c r="CF128" s="181"/>
      <c r="CG128" s="172"/>
      <c r="CH128" s="187"/>
      <c r="CI128" s="190"/>
      <c r="CK128" s="214"/>
      <c r="CL128" s="20"/>
      <c r="CM128" s="20"/>
      <c r="CN128" s="20"/>
      <c r="CO128" s="215"/>
      <c r="CP128" s="214"/>
      <c r="CQ128" s="215"/>
    </row>
    <row r="129" spans="1:95" x14ac:dyDescent="0.35">
      <c r="A129" s="3">
        <v>45891</v>
      </c>
      <c r="B129" s="2">
        <v>149.19999999999999</v>
      </c>
      <c r="C129" s="2">
        <v>60.1</v>
      </c>
      <c r="D129" s="2">
        <v>35.700000000000003</v>
      </c>
      <c r="E129" s="2">
        <v>33.5</v>
      </c>
      <c r="F129" s="2">
        <v>8.1999999999999993</v>
      </c>
      <c r="H129" s="2">
        <v>26.4</v>
      </c>
      <c r="I129" s="2">
        <v>10.7</v>
      </c>
      <c r="J129" s="21">
        <v>41.7</v>
      </c>
      <c r="K129" s="4">
        <f t="shared" si="32"/>
        <v>78.8</v>
      </c>
      <c r="M129" s="2">
        <v>6.5</v>
      </c>
      <c r="N129" s="2">
        <v>37</v>
      </c>
      <c r="O129" s="6">
        <f t="shared" si="33"/>
        <v>43.5</v>
      </c>
      <c r="Q129" s="2">
        <v>19.3</v>
      </c>
      <c r="R129" s="2"/>
      <c r="S129" s="66">
        <v>1.4599660000000001</v>
      </c>
      <c r="T129" s="6">
        <f t="shared" si="34"/>
        <v>20.759966000000002</v>
      </c>
      <c r="V129" s="10"/>
      <c r="W129" s="2"/>
      <c r="X129" s="11"/>
      <c r="Y129" s="145">
        <v>9</v>
      </c>
      <c r="Z129" s="146">
        <v>17</v>
      </c>
      <c r="AA129" s="92">
        <f t="shared" si="51"/>
        <v>13</v>
      </c>
      <c r="AB129" s="145">
        <v>-4</v>
      </c>
      <c r="AC129" s="146">
        <v>4</v>
      </c>
      <c r="AD129" s="11">
        <f t="shared" si="50"/>
        <v>0</v>
      </c>
      <c r="AF129" s="10">
        <v>232.94</v>
      </c>
      <c r="AG129" s="21">
        <f t="shared" si="45"/>
        <v>-4.4000000000000057</v>
      </c>
      <c r="AH129" s="2">
        <v>215</v>
      </c>
      <c r="AI129" s="2">
        <v>235</v>
      </c>
      <c r="AJ129" s="32" t="s">
        <v>41</v>
      </c>
      <c r="AK129" s="230">
        <v>130.76271</v>
      </c>
      <c r="AL129" s="20">
        <f t="shared" si="46"/>
        <v>-1.8052500000000009</v>
      </c>
      <c r="AM129" s="23">
        <v>110</v>
      </c>
      <c r="AN129" s="23">
        <v>142</v>
      </c>
      <c r="AO129" s="31" t="s">
        <v>41</v>
      </c>
      <c r="AP129" s="45">
        <v>84.18</v>
      </c>
      <c r="AQ129" s="33">
        <v>73</v>
      </c>
      <c r="AR129" s="33">
        <v>84</v>
      </c>
      <c r="AS129" s="2">
        <v>13.85</v>
      </c>
      <c r="AT129" s="2">
        <v>12</v>
      </c>
      <c r="AU129" s="32">
        <v>17</v>
      </c>
      <c r="AV129" s="1">
        <v>24.79</v>
      </c>
      <c r="AW129" s="1">
        <v>4.0999999999999996</v>
      </c>
      <c r="BL129" s="112">
        <f t="shared" si="39"/>
        <v>45891</v>
      </c>
      <c r="BM129" s="122">
        <v>41295</v>
      </c>
      <c r="BN129" s="122">
        <v>21</v>
      </c>
      <c r="BO129" s="122">
        <v>0</v>
      </c>
      <c r="BP129" s="123">
        <v>0</v>
      </c>
      <c r="BR129" s="1" t="str">
        <f t="shared" si="35"/>
        <v>viernes</v>
      </c>
      <c r="BS129" s="113">
        <f t="shared" si="47"/>
        <v>45891</v>
      </c>
      <c r="BT129" s="114">
        <f t="shared" si="48"/>
        <v>41.295000000000002</v>
      </c>
      <c r="BU129" s="114">
        <f t="shared" si="27"/>
        <v>2.145E-2</v>
      </c>
      <c r="BV129" s="114">
        <f t="shared" si="28"/>
        <v>0</v>
      </c>
      <c r="BW129" s="114">
        <f t="shared" si="29"/>
        <v>0</v>
      </c>
      <c r="BX129" s="115">
        <f t="shared" si="49"/>
        <v>41.316450000000003</v>
      </c>
      <c r="CC129" s="171">
        <f t="shared" si="40"/>
        <v>45891</v>
      </c>
      <c r="CD129" s="176"/>
      <c r="CE129" s="180"/>
      <c r="CF129" s="181"/>
      <c r="CG129" s="172"/>
      <c r="CH129" s="187"/>
      <c r="CI129" s="190"/>
      <c r="CK129" s="214"/>
      <c r="CL129" s="20"/>
      <c r="CM129" s="20"/>
      <c r="CN129" s="20"/>
      <c r="CO129" s="215"/>
      <c r="CP129" s="214"/>
      <c r="CQ129" s="215"/>
    </row>
    <row r="130" spans="1:95" x14ac:dyDescent="0.35">
      <c r="A130" s="3">
        <v>45892</v>
      </c>
      <c r="B130" s="2">
        <v>142.80000000000001</v>
      </c>
      <c r="C130" s="2">
        <v>64.2</v>
      </c>
      <c r="D130" s="2">
        <v>32.700000000000003</v>
      </c>
      <c r="E130" s="2">
        <v>29</v>
      </c>
      <c r="F130" s="2">
        <v>5.8</v>
      </c>
      <c r="H130" s="2">
        <v>25.9</v>
      </c>
      <c r="I130" s="2">
        <v>10.9</v>
      </c>
      <c r="J130" s="21">
        <v>41.5</v>
      </c>
      <c r="K130" s="4">
        <f t="shared" si="32"/>
        <v>78.3</v>
      </c>
      <c r="M130" s="2">
        <v>5.3</v>
      </c>
      <c r="N130" s="2">
        <v>35.299999999999997</v>
      </c>
      <c r="O130" s="6">
        <f t="shared" si="33"/>
        <v>40.599999999999994</v>
      </c>
      <c r="Q130" s="2">
        <v>16.7</v>
      </c>
      <c r="R130" s="2"/>
      <c r="S130" s="66">
        <f>484/1000000</f>
        <v>4.84E-4</v>
      </c>
      <c r="T130" s="6">
        <f t="shared" si="34"/>
        <v>16.700483999999999</v>
      </c>
      <c r="V130" s="10"/>
      <c r="W130" s="2"/>
      <c r="X130" s="11"/>
      <c r="Y130" s="145">
        <v>7</v>
      </c>
      <c r="Z130" s="146">
        <v>13</v>
      </c>
      <c r="AA130" s="92">
        <f t="shared" si="51"/>
        <v>10</v>
      </c>
      <c r="AB130" s="145">
        <v>-5</v>
      </c>
      <c r="AC130" s="146">
        <v>6</v>
      </c>
      <c r="AD130" s="11">
        <f t="shared" si="50"/>
        <v>0.5</v>
      </c>
      <c r="AF130" s="10">
        <v>226.27</v>
      </c>
      <c r="AG130" s="21">
        <f t="shared" si="45"/>
        <v>-6.6699999999999875</v>
      </c>
      <c r="AH130" s="2">
        <v>215</v>
      </c>
      <c r="AI130" s="2">
        <v>235</v>
      </c>
      <c r="AJ130" s="32" t="s">
        <v>41</v>
      </c>
      <c r="AK130" s="230">
        <v>130.02259000000001</v>
      </c>
      <c r="AL130" s="20">
        <f t="shared" si="46"/>
        <v>-0.74011999999999034</v>
      </c>
      <c r="AM130" s="23">
        <v>110</v>
      </c>
      <c r="AN130" s="23">
        <v>142</v>
      </c>
      <c r="AO130" s="31" t="s">
        <v>41</v>
      </c>
      <c r="AP130" s="45">
        <v>83.62</v>
      </c>
      <c r="AQ130" s="33">
        <v>73</v>
      </c>
      <c r="AR130" s="33">
        <v>84</v>
      </c>
      <c r="AS130" s="2">
        <v>13.22</v>
      </c>
      <c r="AT130" s="2">
        <v>12</v>
      </c>
      <c r="AU130" s="32">
        <v>17</v>
      </c>
      <c r="AV130" s="1">
        <v>78.67</v>
      </c>
      <c r="AW130" s="1">
        <v>3</v>
      </c>
      <c r="BL130" s="112">
        <f t="shared" si="39"/>
        <v>45892</v>
      </c>
      <c r="BM130" s="122">
        <v>37508</v>
      </c>
      <c r="BN130" s="122">
        <v>23</v>
      </c>
      <c r="BO130" s="122">
        <v>0</v>
      </c>
      <c r="BP130" s="123">
        <v>0</v>
      </c>
      <c r="BR130" s="1" t="str">
        <f t="shared" si="35"/>
        <v>sábado</v>
      </c>
      <c r="BS130" s="113">
        <f t="shared" si="47"/>
        <v>45892</v>
      </c>
      <c r="BT130" s="114">
        <f t="shared" si="48"/>
        <v>37.508000000000003</v>
      </c>
      <c r="BU130" s="114">
        <f t="shared" si="27"/>
        <v>2.3492857142857145E-2</v>
      </c>
      <c r="BV130" s="114">
        <f t="shared" si="28"/>
        <v>0</v>
      </c>
      <c r="BW130" s="114">
        <f t="shared" si="29"/>
        <v>0</v>
      </c>
      <c r="BX130" s="115">
        <f t="shared" si="49"/>
        <v>37.531492857142858</v>
      </c>
      <c r="CC130" s="171">
        <f t="shared" si="40"/>
        <v>45892</v>
      </c>
      <c r="CD130" s="176"/>
      <c r="CE130" s="180"/>
      <c r="CF130" s="181"/>
      <c r="CG130" s="172"/>
      <c r="CH130" s="187"/>
      <c r="CI130" s="190"/>
      <c r="CK130" s="214"/>
      <c r="CL130" s="20"/>
      <c r="CM130" s="20"/>
      <c r="CN130" s="20"/>
      <c r="CO130" s="215"/>
      <c r="CP130" s="214"/>
      <c r="CQ130" s="215"/>
    </row>
    <row r="131" spans="1:95" x14ac:dyDescent="0.35">
      <c r="A131" s="3">
        <v>45893</v>
      </c>
      <c r="B131" s="2">
        <v>134.69999999999999</v>
      </c>
      <c r="C131" s="2">
        <v>60.8</v>
      </c>
      <c r="D131" s="2">
        <v>32.6</v>
      </c>
      <c r="E131" s="2">
        <v>24.4</v>
      </c>
      <c r="F131" s="2">
        <v>5.7</v>
      </c>
      <c r="H131" s="2">
        <v>26.9</v>
      </c>
      <c r="I131" s="2">
        <v>10.5</v>
      </c>
      <c r="J131" s="21">
        <v>40.9</v>
      </c>
      <c r="K131" s="4">
        <f t="shared" si="32"/>
        <v>78.3</v>
      </c>
      <c r="M131" s="2">
        <v>3.9</v>
      </c>
      <c r="N131" s="2">
        <v>34.799999999999997</v>
      </c>
      <c r="O131" s="6">
        <f t="shared" si="33"/>
        <v>38.699999999999996</v>
      </c>
      <c r="Q131" s="2">
        <v>16.100000000000001</v>
      </c>
      <c r="R131" s="2"/>
      <c r="S131" s="66">
        <f>13512/1000000</f>
        <v>1.3512E-2</v>
      </c>
      <c r="T131" s="6">
        <f t="shared" si="34"/>
        <v>16.113512</v>
      </c>
      <c r="V131" s="10"/>
      <c r="W131" s="2"/>
      <c r="X131" s="11"/>
      <c r="Y131" s="145">
        <v>4</v>
      </c>
      <c r="Z131" s="146">
        <v>15</v>
      </c>
      <c r="AA131" s="92">
        <f t="shared" si="51"/>
        <v>9.5</v>
      </c>
      <c r="AB131" s="145">
        <v>-1</v>
      </c>
      <c r="AC131" s="146">
        <v>9</v>
      </c>
      <c r="AD131" s="11">
        <f t="shared" si="50"/>
        <v>4</v>
      </c>
      <c r="AF131" s="10">
        <v>226.55</v>
      </c>
      <c r="AG131" s="21">
        <f t="shared" si="45"/>
        <v>0.28000000000000114</v>
      </c>
      <c r="AH131" s="2">
        <v>215</v>
      </c>
      <c r="AI131" s="2">
        <v>235</v>
      </c>
      <c r="AJ131" s="32" t="s">
        <v>41</v>
      </c>
      <c r="AK131" s="230">
        <v>126.74338</v>
      </c>
      <c r="AL131" s="20">
        <f t="shared" si="46"/>
        <v>-3.2792100000000062</v>
      </c>
      <c r="AM131" s="23">
        <v>110</v>
      </c>
      <c r="AN131" s="23">
        <v>142</v>
      </c>
      <c r="AO131" s="31" t="s">
        <v>41</v>
      </c>
      <c r="AP131" s="45">
        <v>81.569999999999993</v>
      </c>
      <c r="AQ131" s="33">
        <v>73</v>
      </c>
      <c r="AR131" s="33">
        <v>84</v>
      </c>
      <c r="AS131" s="2">
        <v>14.16</v>
      </c>
      <c r="AT131" s="2">
        <v>12</v>
      </c>
      <c r="AU131" s="32">
        <v>17</v>
      </c>
      <c r="AV131" s="1">
        <v>78.55</v>
      </c>
      <c r="AW131" s="1">
        <v>1.6</v>
      </c>
      <c r="BL131" s="112">
        <f t="shared" si="39"/>
        <v>45893</v>
      </c>
      <c r="BM131" s="122">
        <v>31446</v>
      </c>
      <c r="BN131" s="122">
        <v>13</v>
      </c>
      <c r="BO131" s="122">
        <v>0</v>
      </c>
      <c r="BP131" s="123">
        <v>0</v>
      </c>
      <c r="BR131" s="1" t="str">
        <f t="shared" si="35"/>
        <v>domingo</v>
      </c>
      <c r="BS131" s="113">
        <f t="shared" si="47"/>
        <v>45893</v>
      </c>
      <c r="BT131" s="114">
        <f t="shared" si="48"/>
        <v>31.446000000000002</v>
      </c>
      <c r="BU131" s="114">
        <f t="shared" si="27"/>
        <v>1.3278571428571428E-2</v>
      </c>
      <c r="BV131" s="114">
        <f t="shared" si="28"/>
        <v>0</v>
      </c>
      <c r="BW131" s="114">
        <f t="shared" si="29"/>
        <v>0</v>
      </c>
      <c r="BX131" s="115">
        <f t="shared" si="49"/>
        <v>31.459278571428573</v>
      </c>
      <c r="CC131" s="171">
        <f t="shared" si="40"/>
        <v>45893</v>
      </c>
      <c r="CD131" s="176"/>
      <c r="CE131" s="180"/>
      <c r="CF131" s="181"/>
      <c r="CG131" s="172"/>
      <c r="CH131" s="187"/>
      <c r="CI131" s="190"/>
      <c r="CK131" s="214"/>
      <c r="CL131" s="20"/>
      <c r="CM131" s="20"/>
      <c r="CN131" s="20"/>
      <c r="CO131" s="215"/>
      <c r="CP131" s="214"/>
      <c r="CQ131" s="215"/>
    </row>
    <row r="132" spans="1:95" x14ac:dyDescent="0.35">
      <c r="A132" s="3">
        <v>45894</v>
      </c>
      <c r="B132" s="2">
        <v>138.19999999999999</v>
      </c>
      <c r="C132" s="2">
        <v>54.7</v>
      </c>
      <c r="D132" s="2">
        <v>34.9</v>
      </c>
      <c r="E132" s="2">
        <v>32.299999999999997</v>
      </c>
      <c r="F132" s="2">
        <v>5.9</v>
      </c>
      <c r="H132" s="2">
        <v>23.6</v>
      </c>
      <c r="I132" s="2">
        <v>10.4</v>
      </c>
      <c r="J132" s="21">
        <v>40.799999999999997</v>
      </c>
      <c r="K132" s="4">
        <f t="shared" si="32"/>
        <v>74.8</v>
      </c>
      <c r="M132" s="2">
        <v>4.3</v>
      </c>
      <c r="N132" s="2">
        <v>34</v>
      </c>
      <c r="O132" s="6">
        <f t="shared" si="33"/>
        <v>38.299999999999997</v>
      </c>
      <c r="Q132" s="2">
        <v>19.600000000000001</v>
      </c>
      <c r="R132" s="2"/>
      <c r="S132" s="66">
        <f>197/1000000</f>
        <v>1.9699999999999999E-4</v>
      </c>
      <c r="T132" s="6">
        <f t="shared" si="34"/>
        <v>19.600197000000001</v>
      </c>
      <c r="V132" s="10"/>
      <c r="W132" s="2"/>
      <c r="X132" s="11"/>
      <c r="Y132" s="145">
        <v>7</v>
      </c>
      <c r="Z132" s="146">
        <v>18</v>
      </c>
      <c r="AA132" s="92">
        <f t="shared" si="51"/>
        <v>12.5</v>
      </c>
      <c r="AB132" s="145">
        <v>0</v>
      </c>
      <c r="AC132" s="146">
        <v>6</v>
      </c>
      <c r="AD132" s="11">
        <f t="shared" si="50"/>
        <v>3</v>
      </c>
      <c r="AF132" s="10">
        <v>224.31</v>
      </c>
      <c r="AG132" s="21">
        <f t="shared" si="45"/>
        <v>-2.2400000000000091</v>
      </c>
      <c r="AH132" s="2">
        <v>215</v>
      </c>
      <c r="AI132" s="2">
        <v>235</v>
      </c>
      <c r="AJ132" s="32" t="s">
        <v>41</v>
      </c>
      <c r="AK132" s="230">
        <v>125.028389</v>
      </c>
      <c r="AL132" s="20">
        <f t="shared" si="46"/>
        <v>-1.7149909999999977</v>
      </c>
      <c r="AM132" s="23">
        <v>110</v>
      </c>
      <c r="AN132" s="23">
        <v>142</v>
      </c>
      <c r="AO132" s="31" t="s">
        <v>41</v>
      </c>
      <c r="AP132" s="45">
        <v>81.569999999999993</v>
      </c>
      <c r="AQ132" s="33">
        <v>73</v>
      </c>
      <c r="AR132" s="33">
        <v>84</v>
      </c>
      <c r="AS132" s="2">
        <v>14.16</v>
      </c>
      <c r="AT132" s="2">
        <v>12</v>
      </c>
      <c r="AU132" s="32">
        <v>17</v>
      </c>
      <c r="AV132" s="1">
        <v>77.84</v>
      </c>
      <c r="AW132" s="1">
        <v>2</v>
      </c>
      <c r="BL132" s="112">
        <f t="shared" si="39"/>
        <v>45894</v>
      </c>
      <c r="BM132" s="122">
        <v>39490</v>
      </c>
      <c r="BN132" s="122">
        <v>41</v>
      </c>
      <c r="BO132" s="122">
        <v>0</v>
      </c>
      <c r="BP132" s="123">
        <v>0</v>
      </c>
      <c r="BR132" s="1" t="str">
        <f t="shared" si="35"/>
        <v>lunes</v>
      </c>
      <c r="BS132" s="113">
        <f t="shared" si="47"/>
        <v>45894</v>
      </c>
      <c r="BT132" s="114">
        <f t="shared" si="48"/>
        <v>39.49</v>
      </c>
      <c r="BU132" s="114">
        <f t="shared" si="27"/>
        <v>4.1878571428571425E-2</v>
      </c>
      <c r="BV132" s="114">
        <f t="shared" si="28"/>
        <v>0</v>
      </c>
      <c r="BW132" s="114">
        <f t="shared" si="29"/>
        <v>0</v>
      </c>
      <c r="BX132" s="115">
        <f t="shared" si="49"/>
        <v>39.531878571428571</v>
      </c>
      <c r="CC132" s="171">
        <f t="shared" si="40"/>
        <v>45894</v>
      </c>
      <c r="CD132" s="176"/>
      <c r="CE132" s="180"/>
      <c r="CF132" s="181"/>
      <c r="CG132" s="172"/>
      <c r="CH132" s="187"/>
      <c r="CI132" s="190"/>
      <c r="CK132" s="214"/>
      <c r="CL132" s="20"/>
      <c r="CM132" s="20"/>
      <c r="CN132" s="20"/>
      <c r="CO132" s="215"/>
      <c r="CP132" s="214"/>
      <c r="CQ132" s="215"/>
    </row>
    <row r="133" spans="1:95" x14ac:dyDescent="0.35">
      <c r="A133" s="3">
        <v>45895</v>
      </c>
      <c r="B133" s="2">
        <v>135</v>
      </c>
      <c r="C133" s="2">
        <v>49.4</v>
      </c>
      <c r="D133" s="2">
        <v>34.4</v>
      </c>
      <c r="E133" s="2">
        <v>30.5</v>
      </c>
      <c r="F133" s="2">
        <v>7</v>
      </c>
      <c r="H133" s="2">
        <v>25.5</v>
      </c>
      <c r="I133" s="2">
        <v>10.3</v>
      </c>
      <c r="J133" s="21">
        <v>40.9</v>
      </c>
      <c r="K133" s="4">
        <f t="shared" si="32"/>
        <v>76.699999999999989</v>
      </c>
      <c r="M133" s="2">
        <v>4.2</v>
      </c>
      <c r="N133" s="2">
        <v>34.1</v>
      </c>
      <c r="O133" s="6">
        <f t="shared" si="33"/>
        <v>38.300000000000004</v>
      </c>
      <c r="Q133" s="2">
        <v>21.3</v>
      </c>
      <c r="R133" s="2"/>
      <c r="S133" s="66">
        <f>159/1000000</f>
        <v>1.5899999999999999E-4</v>
      </c>
      <c r="T133" s="6">
        <f t="shared" si="34"/>
        <v>21.300159000000001</v>
      </c>
      <c r="V133" s="10"/>
      <c r="W133" s="2"/>
      <c r="X133" s="11"/>
      <c r="Y133" s="145">
        <v>10</v>
      </c>
      <c r="Z133" s="146">
        <v>19</v>
      </c>
      <c r="AA133" s="92">
        <f t="shared" si="51"/>
        <v>14.5</v>
      </c>
      <c r="AB133" s="145">
        <v>0</v>
      </c>
      <c r="AC133" s="146">
        <v>9</v>
      </c>
      <c r="AD133" s="11">
        <f t="shared" si="50"/>
        <v>4.5</v>
      </c>
      <c r="AF133" s="10">
        <v>226.86</v>
      </c>
      <c r="AG133" s="21">
        <f t="shared" si="45"/>
        <v>2.5500000000000114</v>
      </c>
      <c r="AH133" s="2">
        <v>215</v>
      </c>
      <c r="AI133" s="2">
        <v>235</v>
      </c>
      <c r="AJ133" s="32" t="s">
        <v>41</v>
      </c>
      <c r="AK133" s="230">
        <v>123.55525299999999</v>
      </c>
      <c r="AL133" s="20">
        <f t="shared" si="46"/>
        <v>-1.4731360000000109</v>
      </c>
      <c r="AM133" s="23">
        <v>110</v>
      </c>
      <c r="AN133" s="23">
        <v>142</v>
      </c>
      <c r="AO133" s="31" t="s">
        <v>41</v>
      </c>
      <c r="AP133" s="45">
        <v>81.5</v>
      </c>
      <c r="AQ133" s="33">
        <v>73</v>
      </c>
      <c r="AR133" s="33">
        <v>84</v>
      </c>
      <c r="AS133" s="2">
        <v>13.32</v>
      </c>
      <c r="AT133" s="2">
        <v>12</v>
      </c>
      <c r="AU133" s="32">
        <v>17</v>
      </c>
      <c r="AV133" s="1">
        <v>77.72</v>
      </c>
      <c r="AW133" s="1">
        <v>1.9</v>
      </c>
      <c r="BL133" s="112">
        <f t="shared" si="39"/>
        <v>45895</v>
      </c>
      <c r="BM133" s="122">
        <v>38676</v>
      </c>
      <c r="BN133" s="122">
        <v>116</v>
      </c>
      <c r="BO133" s="122">
        <v>0</v>
      </c>
      <c r="BP133" s="123">
        <v>0</v>
      </c>
      <c r="BR133" s="1" t="str">
        <f t="shared" si="35"/>
        <v>martes</v>
      </c>
      <c r="BS133" s="113">
        <f t="shared" si="47"/>
        <v>45895</v>
      </c>
      <c r="BT133" s="114">
        <f t="shared" si="48"/>
        <v>38.676000000000002</v>
      </c>
      <c r="BU133" s="114">
        <f t="shared" si="27"/>
        <v>0.11848571428571428</v>
      </c>
      <c r="BV133" s="114">
        <f t="shared" si="28"/>
        <v>0</v>
      </c>
      <c r="BW133" s="114">
        <f t="shared" si="29"/>
        <v>0</v>
      </c>
      <c r="BX133" s="115">
        <f t="shared" si="49"/>
        <v>38.794485714285713</v>
      </c>
      <c r="CC133" s="171">
        <f t="shared" si="40"/>
        <v>45895</v>
      </c>
      <c r="CD133" s="176"/>
      <c r="CE133" s="180"/>
      <c r="CF133" s="181"/>
      <c r="CG133" s="172"/>
      <c r="CH133" s="187"/>
      <c r="CI133" s="190"/>
      <c r="CK133" s="214"/>
      <c r="CL133" s="20"/>
      <c r="CM133" s="20"/>
      <c r="CN133" s="20"/>
      <c r="CO133" s="215"/>
      <c r="CP133" s="214"/>
      <c r="CQ133" s="215"/>
    </row>
    <row r="134" spans="1:95" x14ac:dyDescent="0.35">
      <c r="A134" s="3">
        <v>45896</v>
      </c>
      <c r="B134" s="2">
        <v>131.19999999999999</v>
      </c>
      <c r="C134" s="2">
        <v>44.9</v>
      </c>
      <c r="D134" s="2">
        <v>34.4</v>
      </c>
      <c r="E134" s="2">
        <v>29.3</v>
      </c>
      <c r="F134" s="2">
        <v>8.4</v>
      </c>
      <c r="G134" s="2"/>
      <c r="H134" s="2">
        <v>27</v>
      </c>
      <c r="I134" s="2">
        <v>10.4</v>
      </c>
      <c r="J134" s="21">
        <v>40.200000000000003</v>
      </c>
      <c r="K134" s="4">
        <f t="shared" si="32"/>
        <v>77.599999999999994</v>
      </c>
      <c r="M134" s="2">
        <v>3.9</v>
      </c>
      <c r="N134" s="2">
        <v>35.4</v>
      </c>
      <c r="O134" s="6">
        <f t="shared" si="33"/>
        <v>39.299999999999997</v>
      </c>
      <c r="Q134" s="2">
        <v>20.7</v>
      </c>
      <c r="R134" s="2"/>
      <c r="S134" s="66">
        <f>173/1000000</f>
        <v>1.73E-4</v>
      </c>
      <c r="T134" s="6">
        <f t="shared" si="34"/>
        <v>20.700172999999999</v>
      </c>
      <c r="V134" s="10"/>
      <c r="W134" s="2"/>
      <c r="X134" s="11"/>
      <c r="Y134" s="145">
        <v>10</v>
      </c>
      <c r="Z134" s="146">
        <v>19</v>
      </c>
      <c r="AA134" s="92">
        <f t="shared" si="51"/>
        <v>14.5</v>
      </c>
      <c r="AB134" s="145">
        <v>3</v>
      </c>
      <c r="AC134" s="146">
        <v>10</v>
      </c>
      <c r="AD134" s="11">
        <f t="shared" si="50"/>
        <v>6.5</v>
      </c>
      <c r="AF134" s="10">
        <v>230.1</v>
      </c>
      <c r="AG134" s="21">
        <f t="shared" si="45"/>
        <v>3.2399999999999807</v>
      </c>
      <c r="AH134" s="2">
        <v>215</v>
      </c>
      <c r="AI134" s="2">
        <v>235</v>
      </c>
      <c r="AJ134" s="32" t="s">
        <v>41</v>
      </c>
      <c r="AK134" s="230">
        <v>126.77079000000001</v>
      </c>
      <c r="AL134" s="20">
        <f t="shared" si="46"/>
        <v>3.2155370000000119</v>
      </c>
      <c r="AM134" s="23">
        <v>110</v>
      </c>
      <c r="AN134" s="23">
        <v>142</v>
      </c>
      <c r="AO134" s="31" t="s">
        <v>41</v>
      </c>
      <c r="AP134" s="45">
        <v>81.38</v>
      </c>
      <c r="AQ134" s="33">
        <v>73</v>
      </c>
      <c r="AR134" s="33">
        <v>84</v>
      </c>
      <c r="AS134" s="2">
        <v>13.43</v>
      </c>
      <c r="AT134" s="2">
        <v>12</v>
      </c>
      <c r="AU134" s="32">
        <v>17</v>
      </c>
      <c r="AV134" s="1">
        <v>77.599999999999994</v>
      </c>
      <c r="AW134" s="1">
        <v>1.6</v>
      </c>
      <c r="BL134" s="112">
        <f t="shared" si="39"/>
        <v>45896</v>
      </c>
      <c r="BM134" s="122">
        <v>37067</v>
      </c>
      <c r="BN134" s="122">
        <v>7</v>
      </c>
      <c r="BO134" s="122">
        <v>0</v>
      </c>
      <c r="BP134" s="123">
        <v>0</v>
      </c>
      <c r="BR134" s="1" t="str">
        <f t="shared" si="35"/>
        <v>miércoles</v>
      </c>
      <c r="BS134" s="113">
        <f t="shared" si="47"/>
        <v>45896</v>
      </c>
      <c r="BT134" s="114">
        <f t="shared" si="48"/>
        <v>37.067</v>
      </c>
      <c r="BU134" s="114">
        <f t="shared" ref="BU134:BU197" si="52">BN134*$CA$9/$CA$8/1000</f>
        <v>7.1500000000000001E-3</v>
      </c>
      <c r="BV134" s="114">
        <f t="shared" ref="BV134:BV197" si="53">BO134*$CA$10/$CA$8/1000</f>
        <v>0</v>
      </c>
      <c r="BW134" s="114">
        <f t="shared" ref="BW134:BW197" si="54">BP134*$CA$11/$CA$8/1000</f>
        <v>0</v>
      </c>
      <c r="BX134" s="115">
        <f t="shared" si="49"/>
        <v>37.074150000000003</v>
      </c>
      <c r="CC134" s="171">
        <f t="shared" si="40"/>
        <v>45896</v>
      </c>
      <c r="CD134" s="176"/>
      <c r="CE134" s="180"/>
      <c r="CF134" s="181"/>
      <c r="CG134" s="172"/>
      <c r="CH134" s="187"/>
      <c r="CI134" s="190"/>
      <c r="CK134" s="214"/>
      <c r="CL134" s="20"/>
      <c r="CM134" s="20"/>
      <c r="CN134" s="20"/>
      <c r="CO134" s="215"/>
      <c r="CP134" s="214"/>
      <c r="CQ134" s="215"/>
    </row>
    <row r="135" spans="1:95" x14ac:dyDescent="0.35">
      <c r="A135" s="3">
        <v>45897</v>
      </c>
      <c r="B135" s="2">
        <v>125.9</v>
      </c>
      <c r="C135" s="2">
        <v>43</v>
      </c>
      <c r="D135" s="2">
        <v>34.6</v>
      </c>
      <c r="E135" s="2">
        <v>27.2</v>
      </c>
      <c r="F135" s="2">
        <v>7.9</v>
      </c>
      <c r="G135" s="2"/>
      <c r="H135" s="2">
        <v>26.1</v>
      </c>
      <c r="I135" s="2">
        <v>10.199999999999999</v>
      </c>
      <c r="J135" s="2">
        <v>38.1</v>
      </c>
      <c r="K135" s="4">
        <f t="shared" si="32"/>
        <v>74.400000000000006</v>
      </c>
      <c r="M135" s="2">
        <v>3.6</v>
      </c>
      <c r="N135" s="2">
        <v>36.9</v>
      </c>
      <c r="O135" s="6">
        <f t="shared" si="33"/>
        <v>40.5</v>
      </c>
      <c r="Q135" s="2">
        <v>18.600000000000001</v>
      </c>
      <c r="R135" s="2"/>
      <c r="S135" s="66">
        <f>155/1000000</f>
        <v>1.55E-4</v>
      </c>
      <c r="T135" s="6">
        <f t="shared" si="34"/>
        <v>18.600155000000001</v>
      </c>
      <c r="V135" s="10"/>
      <c r="W135" s="2"/>
      <c r="X135" s="11"/>
      <c r="Y135" s="145">
        <v>10</v>
      </c>
      <c r="Z135" s="146">
        <v>20</v>
      </c>
      <c r="AA135" s="92">
        <f t="shared" si="51"/>
        <v>15</v>
      </c>
      <c r="AB135" s="145">
        <v>3</v>
      </c>
      <c r="AC135" s="146">
        <v>12</v>
      </c>
      <c r="AD135" s="11">
        <f t="shared" si="50"/>
        <v>7.5</v>
      </c>
      <c r="AF135" s="10">
        <v>233.75</v>
      </c>
      <c r="AG135" s="21">
        <f t="shared" si="45"/>
        <v>3.6500000000000057</v>
      </c>
      <c r="AH135" s="2">
        <v>215</v>
      </c>
      <c r="AI135" s="2">
        <v>235</v>
      </c>
      <c r="AJ135" s="32" t="s">
        <v>41</v>
      </c>
      <c r="AK135" s="230">
        <v>130.70587</v>
      </c>
      <c r="AL135" s="20">
        <f t="shared" si="46"/>
        <v>3.9350799999999992</v>
      </c>
      <c r="AM135" s="23">
        <v>110</v>
      </c>
      <c r="AN135" s="23">
        <v>142</v>
      </c>
      <c r="AO135" s="31" t="s">
        <v>41</v>
      </c>
      <c r="AP135" s="45">
        <v>83.23</v>
      </c>
      <c r="AQ135" s="33">
        <v>73</v>
      </c>
      <c r="AR135" s="33">
        <v>84</v>
      </c>
      <c r="AS135" s="2">
        <v>14.97</v>
      </c>
      <c r="AT135" s="2">
        <v>12</v>
      </c>
      <c r="AU135" s="32">
        <v>17</v>
      </c>
      <c r="AV135" s="1">
        <v>77.48</v>
      </c>
      <c r="AW135" s="1">
        <v>1.4</v>
      </c>
      <c r="BL135" s="112">
        <f t="shared" si="39"/>
        <v>45897</v>
      </c>
      <c r="BM135" s="122">
        <v>34446</v>
      </c>
      <c r="BN135" s="122">
        <v>40</v>
      </c>
      <c r="BO135" s="122">
        <v>7</v>
      </c>
      <c r="BP135" s="123">
        <v>0</v>
      </c>
      <c r="BR135" s="1" t="str">
        <f t="shared" si="35"/>
        <v>jueves</v>
      </c>
      <c r="BS135" s="113">
        <f t="shared" si="47"/>
        <v>45897</v>
      </c>
      <c r="BT135" s="114">
        <f t="shared" si="48"/>
        <v>34.445999999999998</v>
      </c>
      <c r="BU135" s="114">
        <f t="shared" si="52"/>
        <v>4.0857142857142856E-2</v>
      </c>
      <c r="BV135" s="114">
        <f t="shared" si="53"/>
        <v>8.1666666666666658E-3</v>
      </c>
      <c r="BW135" s="114">
        <f t="shared" si="54"/>
        <v>0</v>
      </c>
      <c r="BX135" s="115">
        <f t="shared" si="49"/>
        <v>34.495023809523808</v>
      </c>
      <c r="CC135" s="171">
        <f t="shared" si="40"/>
        <v>45897</v>
      </c>
      <c r="CD135" s="176"/>
      <c r="CE135" s="180"/>
      <c r="CF135" s="181"/>
      <c r="CG135" s="172"/>
      <c r="CH135" s="187"/>
      <c r="CI135" s="190"/>
      <c r="CK135" s="214"/>
      <c r="CL135" s="20"/>
      <c r="CM135" s="20"/>
      <c r="CN135" s="20"/>
      <c r="CO135" s="215"/>
      <c r="CP135" s="214"/>
      <c r="CQ135" s="215"/>
    </row>
    <row r="136" spans="1:95" x14ac:dyDescent="0.35">
      <c r="A136" s="3">
        <v>45898</v>
      </c>
      <c r="B136" s="2">
        <v>118</v>
      </c>
      <c r="C136" s="2">
        <v>42.2</v>
      </c>
      <c r="D136" s="2">
        <v>34.200000000000003</v>
      </c>
      <c r="E136" s="2">
        <v>24.2</v>
      </c>
      <c r="F136" s="2">
        <v>3.4</v>
      </c>
      <c r="G136" s="2"/>
      <c r="H136" s="2">
        <v>24.6</v>
      </c>
      <c r="I136" s="2">
        <v>10.3</v>
      </c>
      <c r="J136" s="2">
        <v>38.1</v>
      </c>
      <c r="K136" s="4">
        <f t="shared" si="32"/>
        <v>73</v>
      </c>
      <c r="M136" s="2">
        <v>2.4</v>
      </c>
      <c r="N136" s="2">
        <v>33.299999999999997</v>
      </c>
      <c r="O136" s="6">
        <f t="shared" si="33"/>
        <v>35.699999999999996</v>
      </c>
      <c r="Q136" s="2">
        <v>15.3</v>
      </c>
      <c r="R136" s="2"/>
      <c r="S136" s="66">
        <f>121/1000000</f>
        <v>1.21E-4</v>
      </c>
      <c r="T136" s="6">
        <f t="shared" si="34"/>
        <v>15.300121000000001</v>
      </c>
      <c r="V136" s="10"/>
      <c r="W136" s="2"/>
      <c r="X136" s="11"/>
      <c r="Y136" s="145">
        <v>12</v>
      </c>
      <c r="Z136" s="146">
        <v>21</v>
      </c>
      <c r="AA136" s="92">
        <f t="shared" si="51"/>
        <v>16.5</v>
      </c>
      <c r="AB136" s="145">
        <v>3</v>
      </c>
      <c r="AC136" s="146">
        <v>7</v>
      </c>
      <c r="AD136" s="11">
        <f t="shared" si="50"/>
        <v>5</v>
      </c>
      <c r="AF136" s="10">
        <v>236.39</v>
      </c>
      <c r="AG136" s="21">
        <f t="shared" si="45"/>
        <v>2.6399999999999864</v>
      </c>
      <c r="AH136" s="2">
        <v>215</v>
      </c>
      <c r="AI136" s="2">
        <v>235</v>
      </c>
      <c r="AJ136" s="32" t="s">
        <v>41</v>
      </c>
      <c r="AK136" s="230">
        <v>134.01796999999999</v>
      </c>
      <c r="AL136" s="20">
        <f t="shared" si="46"/>
        <v>3.3120999999999867</v>
      </c>
      <c r="AM136" s="23">
        <v>110</v>
      </c>
      <c r="AN136" s="23">
        <v>142</v>
      </c>
      <c r="AO136" s="31" t="s">
        <v>41</v>
      </c>
      <c r="AP136" s="45">
        <v>84.5</v>
      </c>
      <c r="AQ136" s="33">
        <v>73</v>
      </c>
      <c r="AR136" s="33">
        <v>84</v>
      </c>
      <c r="AS136" s="2">
        <v>15.23</v>
      </c>
      <c r="AT136" s="2">
        <v>12</v>
      </c>
      <c r="AU136" s="32">
        <v>17</v>
      </c>
      <c r="AV136" s="1">
        <v>77.459999999999994</v>
      </c>
      <c r="AW136" s="1">
        <v>0</v>
      </c>
      <c r="BL136" s="112">
        <f t="shared" si="39"/>
        <v>45898</v>
      </c>
      <c r="BM136" s="122">
        <v>29785</v>
      </c>
      <c r="BN136" s="122">
        <v>25</v>
      </c>
      <c r="BO136" s="122">
        <v>0</v>
      </c>
      <c r="BP136" s="123">
        <v>0</v>
      </c>
      <c r="BR136" s="1" t="str">
        <f t="shared" si="35"/>
        <v>viernes</v>
      </c>
      <c r="BS136" s="113">
        <f t="shared" si="47"/>
        <v>45898</v>
      </c>
      <c r="BT136" s="114">
        <f t="shared" si="48"/>
        <v>29.785</v>
      </c>
      <c r="BU136" s="114">
        <f t="shared" si="52"/>
        <v>2.5535714285714283E-2</v>
      </c>
      <c r="BV136" s="114">
        <f t="shared" si="53"/>
        <v>0</v>
      </c>
      <c r="BW136" s="114">
        <f t="shared" si="54"/>
        <v>0</v>
      </c>
      <c r="BX136" s="115">
        <f t="shared" si="49"/>
        <v>29.810535714285713</v>
      </c>
      <c r="CC136" s="171">
        <f t="shared" si="40"/>
        <v>45898</v>
      </c>
      <c r="CD136" s="176"/>
      <c r="CE136" s="180"/>
      <c r="CF136" s="181"/>
      <c r="CG136" s="172"/>
      <c r="CH136" s="187"/>
      <c r="CI136" s="190"/>
      <c r="CK136" s="214"/>
      <c r="CL136" s="20"/>
      <c r="CM136" s="20"/>
      <c r="CN136" s="20"/>
      <c r="CO136" s="215"/>
      <c r="CP136" s="214"/>
      <c r="CQ136" s="215"/>
    </row>
    <row r="137" spans="1:95" x14ac:dyDescent="0.35">
      <c r="A137" s="3">
        <v>45899</v>
      </c>
      <c r="B137" s="2">
        <v>121.7</v>
      </c>
      <c r="C137" s="2">
        <v>46</v>
      </c>
      <c r="D137" s="2">
        <v>32.799999999999997</v>
      </c>
      <c r="E137" s="2">
        <v>23.1</v>
      </c>
      <c r="F137" s="2">
        <v>8.1</v>
      </c>
      <c r="H137" s="2">
        <v>24.6</v>
      </c>
      <c r="I137" s="2">
        <v>10.1</v>
      </c>
      <c r="J137" s="2">
        <v>36.799999999999997</v>
      </c>
      <c r="K137" s="4">
        <f t="shared" si="32"/>
        <v>71.5</v>
      </c>
      <c r="M137" s="2">
        <v>2.2999999999999998</v>
      </c>
      <c r="N137" s="2">
        <v>31.8</v>
      </c>
      <c r="O137" s="6">
        <f t="shared" si="33"/>
        <v>34.1</v>
      </c>
      <c r="Q137" s="2">
        <v>11</v>
      </c>
      <c r="R137" s="2"/>
      <c r="S137" s="66">
        <f>1446/1000000</f>
        <v>1.446E-3</v>
      </c>
      <c r="T137" s="6">
        <f t="shared" si="34"/>
        <v>11.001446</v>
      </c>
      <c r="V137" s="10"/>
      <c r="W137" s="2"/>
      <c r="X137" s="11"/>
      <c r="Y137" s="145">
        <v>14</v>
      </c>
      <c r="Z137" s="146">
        <v>20</v>
      </c>
      <c r="AA137" s="92">
        <f t="shared" si="51"/>
        <v>17</v>
      </c>
      <c r="AB137" s="145">
        <v>1</v>
      </c>
      <c r="AC137" s="146">
        <v>10</v>
      </c>
      <c r="AD137" s="11">
        <f t="shared" si="50"/>
        <v>5.5</v>
      </c>
      <c r="AF137" s="10">
        <v>233.76</v>
      </c>
      <c r="AG137" s="21">
        <f t="shared" si="45"/>
        <v>-2.6299999999999955</v>
      </c>
      <c r="AH137" s="2">
        <v>215</v>
      </c>
      <c r="AI137" s="2">
        <v>235</v>
      </c>
      <c r="AJ137" s="32" t="s">
        <v>41</v>
      </c>
      <c r="AK137" s="230">
        <v>131.69965999999999</v>
      </c>
      <c r="AL137" s="20">
        <f t="shared" si="46"/>
        <v>-2.3183099999999968</v>
      </c>
      <c r="AM137" s="23">
        <v>110</v>
      </c>
      <c r="AN137" s="23">
        <v>142</v>
      </c>
      <c r="AO137" s="31" t="s">
        <v>41</v>
      </c>
      <c r="AP137" s="45">
        <v>83.82</v>
      </c>
      <c r="AQ137" s="33">
        <v>73</v>
      </c>
      <c r="AR137" s="33">
        <v>84</v>
      </c>
      <c r="AS137" s="2">
        <v>15.22</v>
      </c>
      <c r="AT137" s="2">
        <v>12</v>
      </c>
      <c r="AU137" s="32">
        <v>17</v>
      </c>
      <c r="AV137" s="1">
        <v>77.34</v>
      </c>
      <c r="AW137" s="1">
        <v>0</v>
      </c>
      <c r="BL137" s="112">
        <f t="shared" si="39"/>
        <v>45899</v>
      </c>
      <c r="BM137" s="122">
        <v>28927</v>
      </c>
      <c r="BN137" s="122">
        <v>0</v>
      </c>
      <c r="BO137" s="122">
        <v>0</v>
      </c>
      <c r="BP137" s="123">
        <v>0</v>
      </c>
      <c r="BR137" s="1" t="str">
        <f t="shared" si="35"/>
        <v>sábado</v>
      </c>
      <c r="BS137" s="113">
        <f t="shared" si="47"/>
        <v>45899</v>
      </c>
      <c r="BT137" s="114">
        <f t="shared" si="48"/>
        <v>28.927</v>
      </c>
      <c r="BU137" s="114">
        <f t="shared" si="52"/>
        <v>0</v>
      </c>
      <c r="BV137" s="114">
        <f t="shared" si="53"/>
        <v>0</v>
      </c>
      <c r="BW137" s="114">
        <f t="shared" si="54"/>
        <v>0</v>
      </c>
      <c r="BX137" s="115">
        <f t="shared" si="49"/>
        <v>28.927</v>
      </c>
      <c r="CC137" s="171">
        <f t="shared" si="40"/>
        <v>45899</v>
      </c>
      <c r="CD137" s="176"/>
      <c r="CE137" s="180"/>
      <c r="CF137" s="181"/>
      <c r="CG137" s="172"/>
      <c r="CH137" s="187"/>
      <c r="CI137" s="190"/>
      <c r="CK137" s="214"/>
      <c r="CL137" s="20"/>
      <c r="CM137" s="20"/>
      <c r="CN137" s="20"/>
      <c r="CO137" s="215"/>
      <c r="CP137" s="214"/>
      <c r="CQ137" s="215"/>
    </row>
    <row r="138" spans="1:95" x14ac:dyDescent="0.35">
      <c r="A138" s="3">
        <v>45900</v>
      </c>
      <c r="B138" s="2">
        <v>124.7</v>
      </c>
      <c r="C138" s="2">
        <v>52</v>
      </c>
      <c r="D138" s="2">
        <v>32.5</v>
      </c>
      <c r="E138" s="2">
        <v>25.8</v>
      </c>
      <c r="F138" s="2">
        <v>7.3</v>
      </c>
      <c r="H138" s="2">
        <v>25.1</v>
      </c>
      <c r="I138" s="2">
        <v>10.4</v>
      </c>
      <c r="J138" s="2">
        <v>39.299999999999997</v>
      </c>
      <c r="K138" s="4">
        <f t="shared" si="32"/>
        <v>74.8</v>
      </c>
      <c r="M138" s="2">
        <v>2.2999999999999998</v>
      </c>
      <c r="N138" s="2">
        <v>33.5</v>
      </c>
      <c r="O138" s="6">
        <f t="shared" si="33"/>
        <v>35.799999999999997</v>
      </c>
      <c r="Q138" s="2">
        <v>12</v>
      </c>
      <c r="R138" s="2"/>
      <c r="S138" s="66">
        <f>141/1000000</f>
        <v>1.4100000000000001E-4</v>
      </c>
      <c r="T138" s="6">
        <f t="shared" si="34"/>
        <v>12.000140999999999</v>
      </c>
      <c r="V138" s="10"/>
      <c r="W138" s="2"/>
      <c r="X138" s="11"/>
      <c r="Y138" s="145">
        <v>13</v>
      </c>
      <c r="Z138" s="146">
        <v>19</v>
      </c>
      <c r="AA138" s="92">
        <f>IFERROR(AVERAGE(Y138:Z138),0)</f>
        <v>16</v>
      </c>
      <c r="AB138" s="145">
        <v>3</v>
      </c>
      <c r="AC138" s="146">
        <v>12</v>
      </c>
      <c r="AD138" s="92">
        <f>IFERROR(AVERAGE(AB138:AC138),0)</f>
        <v>7.5</v>
      </c>
      <c r="AF138" s="10">
        <v>232.8</v>
      </c>
      <c r="AG138" s="21">
        <f t="shared" si="45"/>
        <v>-0.95999999999997954</v>
      </c>
      <c r="AH138" s="2">
        <v>215</v>
      </c>
      <c r="AI138" s="2">
        <v>235</v>
      </c>
      <c r="AJ138" s="32" t="s">
        <v>41</v>
      </c>
      <c r="AK138" s="230">
        <v>126</v>
      </c>
      <c r="AL138" s="20">
        <f t="shared" si="46"/>
        <v>-5.6996599999999944</v>
      </c>
      <c r="AM138" s="23">
        <v>110</v>
      </c>
      <c r="AN138" s="23">
        <v>142</v>
      </c>
      <c r="AO138" s="31" t="s">
        <v>41</v>
      </c>
      <c r="AP138" s="45">
        <v>84.09</v>
      </c>
      <c r="AQ138" s="33">
        <v>73</v>
      </c>
      <c r="AR138" s="33">
        <v>84</v>
      </c>
      <c r="AS138" s="2">
        <v>15.57</v>
      </c>
      <c r="AT138" s="2">
        <v>12</v>
      </c>
      <c r="AU138" s="32">
        <v>17</v>
      </c>
      <c r="AV138" s="1">
        <v>77.22</v>
      </c>
      <c r="AW138" s="1">
        <v>0</v>
      </c>
      <c r="BL138" s="112">
        <f t="shared" si="39"/>
        <v>45900</v>
      </c>
      <c r="BM138" s="122">
        <v>31651</v>
      </c>
      <c r="BN138" s="122">
        <v>0</v>
      </c>
      <c r="BO138" s="122">
        <v>0</v>
      </c>
      <c r="BP138" s="123">
        <v>0</v>
      </c>
      <c r="BR138" s="1" t="str">
        <f>+TEXT(BS138,"dddd")</f>
        <v>domingo</v>
      </c>
      <c r="BS138" s="113">
        <f t="shared" si="47"/>
        <v>45900</v>
      </c>
      <c r="BT138" s="114">
        <f t="shared" si="48"/>
        <v>31.651</v>
      </c>
      <c r="BU138" s="114">
        <f t="shared" si="52"/>
        <v>0</v>
      </c>
      <c r="BV138" s="114">
        <f t="shared" si="53"/>
        <v>0</v>
      </c>
      <c r="BW138" s="114">
        <f t="shared" si="54"/>
        <v>0</v>
      </c>
      <c r="BX138" s="115">
        <f t="shared" si="49"/>
        <v>31.651</v>
      </c>
      <c r="CC138" s="171">
        <f t="shared" si="40"/>
        <v>45900</v>
      </c>
      <c r="CD138" s="176"/>
      <c r="CE138" s="180"/>
      <c r="CF138" s="181"/>
      <c r="CG138" s="172"/>
      <c r="CH138" s="187"/>
      <c r="CI138" s="190"/>
      <c r="CK138" s="214"/>
      <c r="CL138" s="20"/>
      <c r="CM138" s="20"/>
      <c r="CN138" s="20"/>
      <c r="CO138" s="215"/>
      <c r="CP138" s="214"/>
      <c r="CQ138" s="215"/>
    </row>
    <row r="139" spans="1:95" x14ac:dyDescent="0.35">
      <c r="A139" s="3">
        <v>45901</v>
      </c>
      <c r="B139" s="2">
        <v>142.5</v>
      </c>
      <c r="C139" s="2">
        <v>59.3</v>
      </c>
      <c r="D139" s="2">
        <v>34.799999999999997</v>
      </c>
      <c r="E139" s="2">
        <v>30.6</v>
      </c>
      <c r="F139" s="2">
        <v>7.4</v>
      </c>
      <c r="H139" s="2">
        <v>26.3</v>
      </c>
      <c r="I139" s="2">
        <v>10.7</v>
      </c>
      <c r="J139" s="2">
        <v>41.4</v>
      </c>
      <c r="K139" s="4">
        <f t="shared" si="32"/>
        <v>78.400000000000006</v>
      </c>
      <c r="M139" s="2">
        <v>2.2999999999999998</v>
      </c>
      <c r="N139" s="2">
        <v>34.9</v>
      </c>
      <c r="O139" s="6">
        <f t="shared" si="33"/>
        <v>37.199999999999996</v>
      </c>
      <c r="Q139" s="2">
        <v>16.8</v>
      </c>
      <c r="R139" s="2"/>
      <c r="S139" s="66">
        <v>0</v>
      </c>
      <c r="T139" s="6">
        <f t="shared" si="34"/>
        <v>16.8</v>
      </c>
      <c r="V139" s="10"/>
      <c r="W139" s="2"/>
      <c r="X139" s="11"/>
      <c r="Y139" s="145">
        <v>10</v>
      </c>
      <c r="Z139" s="146">
        <v>17</v>
      </c>
      <c r="AA139" s="92">
        <f t="shared" ref="AA139:AA202" si="55">IFERROR(AVERAGE(Y139:Z139),0)</f>
        <v>13.5</v>
      </c>
      <c r="AB139" s="145">
        <v>0</v>
      </c>
      <c r="AC139" s="146">
        <v>9</v>
      </c>
      <c r="AD139" s="92">
        <f t="shared" ref="AD139:AD202" si="56">IFERROR(AVERAGE(AB139:AC139),0)</f>
        <v>4.5</v>
      </c>
      <c r="AF139" s="10">
        <v>228.04</v>
      </c>
      <c r="AG139" s="21">
        <f t="shared" si="45"/>
        <v>-4.7600000000000193</v>
      </c>
      <c r="AH139" s="2">
        <v>215</v>
      </c>
      <c r="AI139" s="2">
        <v>235</v>
      </c>
      <c r="AJ139" s="32" t="s">
        <v>41</v>
      </c>
      <c r="AK139" s="230">
        <v>124.99095</v>
      </c>
      <c r="AL139" s="20">
        <f t="shared" si="46"/>
        <v>-1.009050000000002</v>
      </c>
      <c r="AM139" s="23">
        <v>110</v>
      </c>
      <c r="AN139" s="23">
        <v>142</v>
      </c>
      <c r="AO139" s="31" t="s">
        <v>41</v>
      </c>
      <c r="AP139" s="45">
        <v>82.46</v>
      </c>
      <c r="AQ139" s="33">
        <v>73</v>
      </c>
      <c r="AR139" s="33">
        <v>84</v>
      </c>
      <c r="AS139" s="2">
        <v>13.62</v>
      </c>
      <c r="AT139" s="2">
        <v>12</v>
      </c>
      <c r="AU139" s="32">
        <v>17</v>
      </c>
      <c r="AV139" s="1">
        <v>77.099999999999994</v>
      </c>
      <c r="AW139" s="1">
        <v>0</v>
      </c>
      <c r="BL139" s="112">
        <f t="shared" si="39"/>
        <v>45901</v>
      </c>
      <c r="BM139" s="122">
        <v>36482</v>
      </c>
      <c r="BN139" s="122">
        <v>7</v>
      </c>
      <c r="BO139" s="122">
        <v>0</v>
      </c>
      <c r="BP139" s="123">
        <v>0</v>
      </c>
      <c r="BR139" s="1" t="str">
        <f t="shared" ref="BR139:BR202" si="57">+TEXT(BS139,"dddd")</f>
        <v>lunes</v>
      </c>
      <c r="BS139" s="113">
        <f t="shared" si="47"/>
        <v>45901</v>
      </c>
      <c r="BT139" s="114">
        <f t="shared" si="48"/>
        <v>36.481999999999999</v>
      </c>
      <c r="BU139" s="114">
        <f t="shared" si="52"/>
        <v>7.1500000000000001E-3</v>
      </c>
      <c r="BV139" s="114">
        <f t="shared" si="53"/>
        <v>0</v>
      </c>
      <c r="BW139" s="114">
        <f t="shared" si="54"/>
        <v>0</v>
      </c>
      <c r="BX139" s="115">
        <f t="shared" si="49"/>
        <v>36.489150000000002</v>
      </c>
      <c r="CC139" s="171">
        <f t="shared" si="40"/>
        <v>45901</v>
      </c>
      <c r="CD139" s="176"/>
      <c r="CE139" s="180"/>
      <c r="CF139" s="181"/>
      <c r="CG139" s="172"/>
      <c r="CH139" s="187"/>
      <c r="CI139" s="190"/>
      <c r="CK139" s="214"/>
      <c r="CL139" s="20"/>
      <c r="CM139" s="20"/>
      <c r="CN139" s="20"/>
      <c r="CO139" s="215"/>
      <c r="CP139" s="214"/>
      <c r="CQ139" s="215"/>
    </row>
    <row r="140" spans="1:95" x14ac:dyDescent="0.35">
      <c r="A140" s="3">
        <v>45902</v>
      </c>
      <c r="B140" s="2">
        <v>140.80000000000001</v>
      </c>
      <c r="C140" s="2">
        <v>61.1</v>
      </c>
      <c r="D140" s="2">
        <v>34.5</v>
      </c>
      <c r="E140" s="2">
        <v>30.2</v>
      </c>
      <c r="F140" s="2">
        <v>2.5</v>
      </c>
      <c r="H140" s="2">
        <v>26.8</v>
      </c>
      <c r="I140" s="2">
        <v>10.8</v>
      </c>
      <c r="J140" s="2">
        <v>41.1</v>
      </c>
      <c r="K140" s="4">
        <f t="shared" ref="K140:K203" si="58">SUM(H140:J140)</f>
        <v>78.7</v>
      </c>
      <c r="M140" s="2">
        <v>4.2</v>
      </c>
      <c r="N140" s="2">
        <v>31.1</v>
      </c>
      <c r="O140" s="6">
        <f t="shared" ref="O140:O203" si="59">SUM(M140:N140)</f>
        <v>35.300000000000004</v>
      </c>
      <c r="Q140" s="2">
        <v>20.8</v>
      </c>
      <c r="R140" s="2"/>
      <c r="S140" s="66">
        <v>0</v>
      </c>
      <c r="T140" s="6">
        <f t="shared" si="34"/>
        <v>20.8</v>
      </c>
      <c r="V140" s="10"/>
      <c r="W140" s="2"/>
      <c r="X140" s="11"/>
      <c r="Y140" s="145">
        <v>10</v>
      </c>
      <c r="Z140" s="146">
        <v>15</v>
      </c>
      <c r="AA140" s="92">
        <f t="shared" si="55"/>
        <v>12.5</v>
      </c>
      <c r="AB140" s="145">
        <v>-1</v>
      </c>
      <c r="AC140" s="146">
        <v>5</v>
      </c>
      <c r="AD140" s="92">
        <f t="shared" si="56"/>
        <v>2</v>
      </c>
      <c r="AF140" s="10">
        <v>223.69</v>
      </c>
      <c r="AG140" s="21">
        <f t="shared" si="45"/>
        <v>-4.3499999999999943</v>
      </c>
      <c r="AH140" s="2">
        <v>215</v>
      </c>
      <c r="AI140" s="2">
        <v>235</v>
      </c>
      <c r="AJ140" s="32" t="s">
        <v>41</v>
      </c>
      <c r="AK140" s="230">
        <v>123.38026000000001</v>
      </c>
      <c r="AL140" s="20">
        <f t="shared" si="46"/>
        <v>-1.6106899999999911</v>
      </c>
      <c r="AM140" s="23">
        <v>110</v>
      </c>
      <c r="AN140" s="23">
        <v>142</v>
      </c>
      <c r="AO140" s="31" t="s">
        <v>41</v>
      </c>
      <c r="AP140" s="45">
        <v>76.72</v>
      </c>
      <c r="AQ140" s="33">
        <v>73</v>
      </c>
      <c r="AR140" s="33">
        <v>84</v>
      </c>
      <c r="AS140" s="2">
        <v>12.89</v>
      </c>
      <c r="AT140" s="2">
        <v>12</v>
      </c>
      <c r="AU140" s="32">
        <v>17</v>
      </c>
      <c r="AV140" s="1">
        <v>77</v>
      </c>
      <c r="AW140" s="1">
        <v>1.9</v>
      </c>
      <c r="BL140" s="112">
        <f t="shared" si="39"/>
        <v>45902</v>
      </c>
      <c r="BM140" s="122">
        <v>37712</v>
      </c>
      <c r="BN140" s="122">
        <v>32</v>
      </c>
      <c r="BO140" s="122">
        <v>0</v>
      </c>
      <c r="BP140" s="123">
        <v>0</v>
      </c>
      <c r="BR140" s="1" t="str">
        <f t="shared" si="57"/>
        <v>martes</v>
      </c>
      <c r="BS140" s="113">
        <f t="shared" si="47"/>
        <v>45902</v>
      </c>
      <c r="BT140" s="114">
        <f t="shared" si="48"/>
        <v>37.712000000000003</v>
      </c>
      <c r="BU140" s="114">
        <f t="shared" si="52"/>
        <v>3.2685714285714283E-2</v>
      </c>
      <c r="BV140" s="114">
        <f t="shared" si="53"/>
        <v>0</v>
      </c>
      <c r="BW140" s="114">
        <f t="shared" si="54"/>
        <v>0</v>
      </c>
      <c r="BX140" s="115">
        <f t="shared" si="49"/>
        <v>37.744685714285716</v>
      </c>
      <c r="CC140" s="171">
        <f t="shared" si="40"/>
        <v>45902</v>
      </c>
      <c r="CD140" s="176"/>
      <c r="CE140" s="180"/>
      <c r="CF140" s="181"/>
      <c r="CG140" s="172"/>
      <c r="CH140" s="187"/>
      <c r="CI140" s="190"/>
      <c r="CK140" s="214"/>
      <c r="CL140" s="20"/>
      <c r="CM140" s="20"/>
      <c r="CN140" s="20"/>
      <c r="CO140" s="215"/>
      <c r="CP140" s="214"/>
      <c r="CQ140" s="215"/>
    </row>
    <row r="141" spans="1:95" x14ac:dyDescent="0.35">
      <c r="A141" s="3">
        <v>45903</v>
      </c>
      <c r="B141" s="2">
        <v>140</v>
      </c>
      <c r="C141" s="2">
        <v>61.3</v>
      </c>
      <c r="D141" s="2">
        <v>35</v>
      </c>
      <c r="E141" s="2">
        <v>27.3</v>
      </c>
      <c r="F141" s="2">
        <v>3.1</v>
      </c>
      <c r="H141" s="2">
        <v>26.4</v>
      </c>
      <c r="I141" s="2">
        <v>10.5</v>
      </c>
      <c r="J141" s="2">
        <v>42.6</v>
      </c>
      <c r="K141" s="4">
        <f t="shared" si="58"/>
        <v>79.5</v>
      </c>
      <c r="M141" s="2">
        <v>5.6</v>
      </c>
      <c r="N141" s="2">
        <v>33.6</v>
      </c>
      <c r="O141" s="6">
        <f t="shared" si="59"/>
        <v>39.200000000000003</v>
      </c>
      <c r="Q141" s="2">
        <v>17.100000000000001</v>
      </c>
      <c r="R141" s="2"/>
      <c r="S141" s="66">
        <v>0</v>
      </c>
      <c r="T141" s="6">
        <f t="shared" si="34"/>
        <v>17.100000000000001</v>
      </c>
      <c r="V141" s="10"/>
      <c r="W141" s="2"/>
      <c r="X141" s="11"/>
      <c r="Y141" s="145">
        <v>8</v>
      </c>
      <c r="Z141" s="146">
        <v>18</v>
      </c>
      <c r="AA141" s="92">
        <f t="shared" si="55"/>
        <v>13</v>
      </c>
      <c r="AB141" s="145">
        <v>-1</v>
      </c>
      <c r="AC141" s="146">
        <v>5</v>
      </c>
      <c r="AD141" s="92">
        <f t="shared" si="56"/>
        <v>2</v>
      </c>
      <c r="AF141" s="10">
        <v>219.56</v>
      </c>
      <c r="AG141" s="21">
        <f t="shared" si="45"/>
        <v>-4.1299999999999955</v>
      </c>
      <c r="AH141" s="2">
        <v>215</v>
      </c>
      <c r="AI141" s="2">
        <v>235</v>
      </c>
      <c r="AJ141" s="32" t="s">
        <v>41</v>
      </c>
      <c r="AK141" s="230">
        <v>123.40955</v>
      </c>
      <c r="AL141" s="20">
        <f t="shared" si="46"/>
        <v>2.9289999999988936E-2</v>
      </c>
      <c r="AM141" s="23">
        <v>110</v>
      </c>
      <c r="AN141" s="23">
        <v>142</v>
      </c>
      <c r="AO141" s="31" t="s">
        <v>41</v>
      </c>
      <c r="AP141" s="45">
        <v>75.13</v>
      </c>
      <c r="AQ141" s="33">
        <v>73</v>
      </c>
      <c r="AR141" s="33">
        <v>84</v>
      </c>
      <c r="AS141" s="2">
        <v>12.82</v>
      </c>
      <c r="AT141" s="2">
        <v>12</v>
      </c>
      <c r="AU141" s="32">
        <v>17</v>
      </c>
      <c r="AV141" s="1">
        <v>76.87</v>
      </c>
      <c r="AW141" s="1">
        <v>3.4</v>
      </c>
      <c r="BL141" s="112">
        <f t="shared" si="39"/>
        <v>45903</v>
      </c>
      <c r="BM141" s="122">
        <v>34306</v>
      </c>
      <c r="BN141" s="122">
        <v>75</v>
      </c>
      <c r="BO141" s="122">
        <v>0</v>
      </c>
      <c r="BP141" s="123">
        <v>0</v>
      </c>
      <c r="BR141" s="1" t="str">
        <f t="shared" si="57"/>
        <v>miércoles</v>
      </c>
      <c r="BS141" s="113">
        <f t="shared" si="47"/>
        <v>45903</v>
      </c>
      <c r="BT141" s="114">
        <f t="shared" si="48"/>
        <v>34.305999999999997</v>
      </c>
      <c r="BU141" s="114">
        <f t="shared" si="52"/>
        <v>7.660714285714286E-2</v>
      </c>
      <c r="BV141" s="114">
        <f t="shared" si="53"/>
        <v>0</v>
      </c>
      <c r="BW141" s="114">
        <f t="shared" si="54"/>
        <v>0</v>
      </c>
      <c r="BX141" s="115">
        <f t="shared" si="49"/>
        <v>34.38260714285714</v>
      </c>
      <c r="CC141" s="171">
        <f t="shared" si="40"/>
        <v>45903</v>
      </c>
      <c r="CD141" s="176"/>
      <c r="CE141" s="180"/>
      <c r="CF141" s="181"/>
      <c r="CG141" s="172"/>
      <c r="CH141" s="187"/>
      <c r="CI141" s="190"/>
      <c r="CK141" s="214"/>
      <c r="CL141" s="20"/>
      <c r="CM141" s="20"/>
      <c r="CN141" s="20"/>
      <c r="CO141" s="215"/>
      <c r="CP141" s="214"/>
      <c r="CQ141" s="215"/>
    </row>
    <row r="142" spans="1:95" x14ac:dyDescent="0.35">
      <c r="A142" s="3">
        <v>45904</v>
      </c>
      <c r="B142" s="2">
        <v>148.1</v>
      </c>
      <c r="C142" s="2">
        <v>71.099999999999994</v>
      </c>
      <c r="D142" s="2">
        <v>32.799999999999997</v>
      </c>
      <c r="E142" s="2">
        <v>23.6</v>
      </c>
      <c r="F142" s="2">
        <v>4.2</v>
      </c>
      <c r="H142" s="2">
        <v>27.3</v>
      </c>
      <c r="I142" s="2">
        <v>10.199999999999999</v>
      </c>
      <c r="J142" s="2">
        <v>42.3</v>
      </c>
      <c r="K142" s="4">
        <f t="shared" si="58"/>
        <v>79.8</v>
      </c>
      <c r="M142" s="2">
        <v>6</v>
      </c>
      <c r="N142" s="2">
        <v>34.4</v>
      </c>
      <c r="O142" s="6">
        <f t="shared" si="59"/>
        <v>40.4</v>
      </c>
      <c r="Q142" s="2">
        <v>13.1</v>
      </c>
      <c r="R142" s="2"/>
      <c r="S142" s="66">
        <v>11.045806000000001</v>
      </c>
      <c r="T142" s="6">
        <f t="shared" ref="T142:T205" si="60">SUM(Q142:S142)</f>
        <v>24.145806</v>
      </c>
      <c r="V142" s="10"/>
      <c r="W142" s="2"/>
      <c r="X142" s="11"/>
      <c r="Y142" s="145">
        <v>5</v>
      </c>
      <c r="Z142" s="146">
        <v>10</v>
      </c>
      <c r="AA142" s="92">
        <f t="shared" si="55"/>
        <v>7.5</v>
      </c>
      <c r="AB142" s="145">
        <v>-1</v>
      </c>
      <c r="AC142" s="146">
        <v>8</v>
      </c>
      <c r="AD142" s="92">
        <f t="shared" si="56"/>
        <v>3.5</v>
      </c>
      <c r="AF142" s="10">
        <v>219.99</v>
      </c>
      <c r="AG142" s="21">
        <f t="shared" si="45"/>
        <v>0.43000000000000682</v>
      </c>
      <c r="AH142" s="2">
        <v>215</v>
      </c>
      <c r="AI142" s="2">
        <v>235</v>
      </c>
      <c r="AJ142" s="32" t="s">
        <v>41</v>
      </c>
      <c r="AK142" s="230">
        <v>120.579877</v>
      </c>
      <c r="AL142" s="20">
        <f t="shared" si="46"/>
        <v>-2.8296729999999997</v>
      </c>
      <c r="AM142" s="23">
        <v>110</v>
      </c>
      <c r="AN142" s="23">
        <v>142</v>
      </c>
      <c r="AO142" s="31" t="s">
        <v>68</v>
      </c>
      <c r="AP142" s="45">
        <v>74.989999999999995</v>
      </c>
      <c r="AQ142" s="33">
        <v>73</v>
      </c>
      <c r="AR142" s="33">
        <v>84</v>
      </c>
      <c r="AS142" s="2">
        <v>12.18</v>
      </c>
      <c r="AT142" s="2">
        <v>12</v>
      </c>
      <c r="AU142" s="32">
        <v>17</v>
      </c>
      <c r="AV142" s="1">
        <v>76.77</v>
      </c>
      <c r="AW142" s="1">
        <v>3.7</v>
      </c>
      <c r="BL142" s="112">
        <f t="shared" ref="BL142:BL205" si="61">+A142</f>
        <v>45904</v>
      </c>
      <c r="BM142" s="122">
        <v>30380</v>
      </c>
      <c r="BN142" s="122">
        <v>6302</v>
      </c>
      <c r="BO142" s="122">
        <v>446</v>
      </c>
      <c r="BP142" s="123">
        <v>0</v>
      </c>
      <c r="BR142" s="1" t="str">
        <f t="shared" si="57"/>
        <v>jueves</v>
      </c>
      <c r="BS142" s="113">
        <f t="shared" si="47"/>
        <v>45904</v>
      </c>
      <c r="BT142" s="114">
        <f t="shared" si="48"/>
        <v>30.38</v>
      </c>
      <c r="BU142" s="114">
        <f t="shared" si="52"/>
        <v>6.4370428571428571</v>
      </c>
      <c r="BV142" s="114">
        <f t="shared" si="53"/>
        <v>0.52033333333333343</v>
      </c>
      <c r="BW142" s="114">
        <f t="shared" si="54"/>
        <v>0</v>
      </c>
      <c r="BX142" s="115">
        <f t="shared" si="49"/>
        <v>37.337376190476192</v>
      </c>
      <c r="CC142" s="171">
        <f t="shared" ref="CC142:CC205" si="62">+BL142</f>
        <v>45904</v>
      </c>
      <c r="CD142" s="176"/>
      <c r="CE142" s="180"/>
      <c r="CF142" s="181"/>
      <c r="CG142" s="172"/>
      <c r="CH142" s="187"/>
      <c r="CI142" s="190"/>
      <c r="CK142" s="214"/>
      <c r="CL142" s="20"/>
      <c r="CM142" s="20"/>
      <c r="CN142" s="20"/>
      <c r="CO142" s="215"/>
      <c r="CP142" s="214"/>
      <c r="CQ142" s="215"/>
    </row>
    <row r="143" spans="1:95" x14ac:dyDescent="0.35">
      <c r="A143" s="3">
        <v>45905</v>
      </c>
      <c r="B143" s="2">
        <v>152.4</v>
      </c>
      <c r="C143" s="2">
        <v>71.099999999999994</v>
      </c>
      <c r="D143" s="2">
        <v>33.4</v>
      </c>
      <c r="E143" s="2">
        <v>28.5</v>
      </c>
      <c r="F143" s="2">
        <v>6.9</v>
      </c>
      <c r="H143" s="2">
        <v>27.5</v>
      </c>
      <c r="I143" s="2">
        <v>10.4</v>
      </c>
      <c r="J143" s="2">
        <v>40.5</v>
      </c>
      <c r="K143" s="4">
        <f t="shared" si="58"/>
        <v>78.400000000000006</v>
      </c>
      <c r="M143" s="2">
        <v>5.9</v>
      </c>
      <c r="N143" s="2">
        <v>33.700000000000003</v>
      </c>
      <c r="O143" s="6">
        <f t="shared" si="59"/>
        <v>39.6</v>
      </c>
      <c r="Q143" s="2">
        <v>19.899999999999999</v>
      </c>
      <c r="R143" s="2"/>
      <c r="S143" s="66">
        <v>11.921792999999999</v>
      </c>
      <c r="T143" s="6">
        <f t="shared" si="60"/>
        <v>31.821793</v>
      </c>
      <c r="V143" s="10"/>
      <c r="W143" s="2"/>
      <c r="X143" s="11"/>
      <c r="Y143" s="145">
        <v>3</v>
      </c>
      <c r="Z143" s="146">
        <v>12</v>
      </c>
      <c r="AA143" s="92">
        <f t="shared" si="55"/>
        <v>7.5</v>
      </c>
      <c r="AB143" s="145">
        <v>0</v>
      </c>
      <c r="AC143" s="146">
        <v>11</v>
      </c>
      <c r="AD143" s="92">
        <f t="shared" si="56"/>
        <v>5.5</v>
      </c>
      <c r="AF143" s="10">
        <v>217.48</v>
      </c>
      <c r="AG143" s="21">
        <f t="shared" si="45"/>
        <v>-2.5100000000000193</v>
      </c>
      <c r="AH143" s="2">
        <v>215</v>
      </c>
      <c r="AI143" s="2">
        <v>235</v>
      </c>
      <c r="AJ143" s="32" t="s">
        <v>41</v>
      </c>
      <c r="AK143" s="230">
        <v>120.59869399999999</v>
      </c>
      <c r="AL143" s="20">
        <f t="shared" si="46"/>
        <v>1.8816999999998529E-2</v>
      </c>
      <c r="AM143" s="23">
        <v>110</v>
      </c>
      <c r="AN143" s="23">
        <v>142</v>
      </c>
      <c r="AO143" s="31" t="s">
        <v>68</v>
      </c>
      <c r="AP143" s="45">
        <v>81.400000000000006</v>
      </c>
      <c r="AQ143" s="33">
        <v>73</v>
      </c>
      <c r="AR143" s="33">
        <v>84</v>
      </c>
      <c r="AS143" s="2">
        <v>12.52</v>
      </c>
      <c r="AT143" s="2">
        <v>12</v>
      </c>
      <c r="AU143" s="32">
        <v>17</v>
      </c>
      <c r="AV143" s="1">
        <v>64.959999999999994</v>
      </c>
      <c r="AW143" s="1">
        <v>3.7</v>
      </c>
      <c r="BL143" s="112">
        <f t="shared" si="61"/>
        <v>45905</v>
      </c>
      <c r="BM143" s="122">
        <v>34526</v>
      </c>
      <c r="BN143" s="122">
        <v>2984</v>
      </c>
      <c r="BO143" s="122">
        <v>695</v>
      </c>
      <c r="BP143" s="123">
        <v>0</v>
      </c>
      <c r="BR143" s="1" t="str">
        <f t="shared" si="57"/>
        <v>viernes</v>
      </c>
      <c r="BS143" s="113">
        <f t="shared" si="47"/>
        <v>45905</v>
      </c>
      <c r="BT143" s="114">
        <f t="shared" si="48"/>
        <v>34.526000000000003</v>
      </c>
      <c r="BU143" s="114">
        <f t="shared" si="52"/>
        <v>3.0479428571428571</v>
      </c>
      <c r="BV143" s="114">
        <f t="shared" si="53"/>
        <v>0.81083333333333341</v>
      </c>
      <c r="BW143" s="114">
        <f t="shared" si="54"/>
        <v>0</v>
      </c>
      <c r="BX143" s="115">
        <f t="shared" si="49"/>
        <v>38.384776190476195</v>
      </c>
      <c r="CC143" s="171">
        <f t="shared" si="62"/>
        <v>45905</v>
      </c>
      <c r="CD143" s="176"/>
      <c r="CE143" s="180"/>
      <c r="CF143" s="181"/>
      <c r="CG143" s="172"/>
      <c r="CH143" s="187"/>
      <c r="CI143" s="190"/>
      <c r="CK143" s="214"/>
      <c r="CL143" s="20"/>
      <c r="CM143" s="20"/>
      <c r="CN143" s="20"/>
      <c r="CO143" s="215"/>
      <c r="CP143" s="214"/>
      <c r="CQ143" s="215"/>
    </row>
    <row r="144" spans="1:95" x14ac:dyDescent="0.35">
      <c r="A144" s="3">
        <v>45906</v>
      </c>
      <c r="B144" s="2">
        <v>137.30000000000001</v>
      </c>
      <c r="C144" s="2">
        <v>64</v>
      </c>
      <c r="D144" s="2">
        <v>31.8</v>
      </c>
      <c r="E144" s="2">
        <v>27.5</v>
      </c>
      <c r="F144" s="2">
        <v>2.1</v>
      </c>
      <c r="H144" s="2">
        <v>27.4</v>
      </c>
      <c r="I144" s="2">
        <v>10.5</v>
      </c>
      <c r="J144" s="2">
        <v>42.1</v>
      </c>
      <c r="K144" s="4">
        <f t="shared" si="58"/>
        <v>80</v>
      </c>
      <c r="M144" s="2">
        <v>5.6</v>
      </c>
      <c r="N144" s="2">
        <v>31</v>
      </c>
      <c r="O144" s="6">
        <f t="shared" si="59"/>
        <v>36.6</v>
      </c>
      <c r="Q144" s="2">
        <v>20.2</v>
      </c>
      <c r="R144" s="2"/>
      <c r="S144" s="66">
        <v>5.1215120000000001</v>
      </c>
      <c r="T144" s="6">
        <f t="shared" si="60"/>
        <v>25.321511999999998</v>
      </c>
      <c r="V144" s="10"/>
      <c r="W144" s="2"/>
      <c r="X144" s="11"/>
      <c r="Y144" s="145">
        <v>4</v>
      </c>
      <c r="Z144" s="146">
        <v>13</v>
      </c>
      <c r="AA144" s="92">
        <f t="shared" si="55"/>
        <v>8.5</v>
      </c>
      <c r="AB144" s="145">
        <v>0</v>
      </c>
      <c r="AC144" s="146">
        <v>10</v>
      </c>
      <c r="AD144" s="92">
        <f t="shared" si="56"/>
        <v>5</v>
      </c>
      <c r="AF144" s="10">
        <v>219.08</v>
      </c>
      <c r="AG144" s="21">
        <f t="shared" si="45"/>
        <v>1.6000000000000227</v>
      </c>
      <c r="AH144" s="2">
        <v>215</v>
      </c>
      <c r="AI144" s="2">
        <v>235</v>
      </c>
      <c r="AJ144" s="32" t="s">
        <v>41</v>
      </c>
      <c r="AK144" s="230">
        <v>123.56407</v>
      </c>
      <c r="AL144" s="20">
        <f t="shared" si="46"/>
        <v>2.9653760000000062</v>
      </c>
      <c r="AM144" s="23">
        <v>110</v>
      </c>
      <c r="AN144" s="23">
        <v>142</v>
      </c>
      <c r="AO144" s="31" t="s">
        <v>41</v>
      </c>
      <c r="AP144" s="45">
        <v>77.930000000000007</v>
      </c>
      <c r="AQ144" s="33">
        <v>73</v>
      </c>
      <c r="AR144" s="33">
        <v>84</v>
      </c>
      <c r="AS144" s="2">
        <v>12.64</v>
      </c>
      <c r="AT144" s="2">
        <v>12</v>
      </c>
      <c r="AU144" s="32">
        <v>17</v>
      </c>
      <c r="AV144" s="1">
        <v>52.84</v>
      </c>
      <c r="AW144" s="1">
        <v>3.5</v>
      </c>
      <c r="BL144" s="112">
        <f t="shared" si="61"/>
        <v>45906</v>
      </c>
      <c r="BM144" s="122">
        <v>34552</v>
      </c>
      <c r="BN144" s="122">
        <v>121</v>
      </c>
      <c r="BO144" s="122">
        <v>0</v>
      </c>
      <c r="BP144" s="123">
        <v>0</v>
      </c>
      <c r="BR144" s="1" t="str">
        <f t="shared" si="57"/>
        <v>sábado</v>
      </c>
      <c r="BS144" s="113">
        <f t="shared" si="47"/>
        <v>45906</v>
      </c>
      <c r="BT144" s="114">
        <f t="shared" si="48"/>
        <v>34.552</v>
      </c>
      <c r="BU144" s="114">
        <f t="shared" si="52"/>
        <v>0.12359285714285714</v>
      </c>
      <c r="BV144" s="114">
        <f t="shared" si="53"/>
        <v>0</v>
      </c>
      <c r="BW144" s="114">
        <f t="shared" si="54"/>
        <v>0</v>
      </c>
      <c r="BX144" s="115">
        <f t="shared" si="49"/>
        <v>34.67559285714286</v>
      </c>
      <c r="CC144" s="171">
        <f t="shared" si="62"/>
        <v>45906</v>
      </c>
      <c r="CD144" s="176"/>
      <c r="CE144" s="180"/>
      <c r="CF144" s="181"/>
      <c r="CG144" s="172"/>
      <c r="CH144" s="187"/>
      <c r="CI144" s="190"/>
      <c r="CK144" s="214"/>
      <c r="CL144" s="20"/>
      <c r="CM144" s="20"/>
      <c r="CN144" s="20"/>
      <c r="CO144" s="215"/>
      <c r="CP144" s="214"/>
      <c r="CQ144" s="215"/>
    </row>
    <row r="145" spans="1:95" x14ac:dyDescent="0.35">
      <c r="A145" s="3">
        <v>45907</v>
      </c>
      <c r="B145" s="2">
        <v>135</v>
      </c>
      <c r="C145" s="2">
        <v>57.6</v>
      </c>
      <c r="D145" s="2">
        <v>30.6</v>
      </c>
      <c r="E145" s="2">
        <v>27</v>
      </c>
      <c r="F145" s="2">
        <v>7.1</v>
      </c>
      <c r="H145" s="2">
        <v>27.4</v>
      </c>
      <c r="I145" s="2">
        <v>10.7</v>
      </c>
      <c r="J145" s="2">
        <v>40.5</v>
      </c>
      <c r="K145" s="4">
        <f t="shared" si="58"/>
        <v>78.599999999999994</v>
      </c>
      <c r="M145" s="2">
        <v>5.6</v>
      </c>
      <c r="N145" s="2">
        <v>35.6</v>
      </c>
      <c r="O145" s="6">
        <f t="shared" si="59"/>
        <v>41.2</v>
      </c>
      <c r="Q145" s="2">
        <v>21.6</v>
      </c>
      <c r="R145" s="2"/>
      <c r="S145" s="66">
        <f>190547/1000000</f>
        <v>0.19054699999999999</v>
      </c>
      <c r="T145" s="6">
        <f t="shared" si="60"/>
        <v>21.790547</v>
      </c>
      <c r="V145" s="10"/>
      <c r="W145" s="2"/>
      <c r="X145" s="11"/>
      <c r="Y145" s="145">
        <v>5</v>
      </c>
      <c r="Z145" s="146">
        <v>15</v>
      </c>
      <c r="AA145" s="92">
        <f t="shared" si="55"/>
        <v>10</v>
      </c>
      <c r="AB145" s="145">
        <v>0</v>
      </c>
      <c r="AC145" s="146">
        <v>11</v>
      </c>
      <c r="AD145" s="92">
        <f t="shared" si="56"/>
        <v>5.5</v>
      </c>
      <c r="AF145" s="10">
        <v>224.73</v>
      </c>
      <c r="AG145" s="21">
        <f t="shared" si="45"/>
        <v>5.6499999999999773</v>
      </c>
      <c r="AH145" s="2">
        <v>215</v>
      </c>
      <c r="AI145" s="2">
        <v>235</v>
      </c>
      <c r="AJ145" s="32" t="s">
        <v>41</v>
      </c>
      <c r="AK145" s="230">
        <v>124.27069</v>
      </c>
      <c r="AL145" s="20">
        <f t="shared" si="46"/>
        <v>0.70662000000000091</v>
      </c>
      <c r="AM145" s="23">
        <v>110</v>
      </c>
      <c r="AN145" s="23">
        <v>142</v>
      </c>
      <c r="AO145" s="31" t="s">
        <v>41</v>
      </c>
      <c r="AP145" s="45">
        <v>76.81</v>
      </c>
      <c r="AQ145" s="33">
        <v>73</v>
      </c>
      <c r="AR145" s="33">
        <v>84</v>
      </c>
      <c r="AS145" s="2">
        <v>12.77</v>
      </c>
      <c r="AT145" s="2">
        <v>12</v>
      </c>
      <c r="AU145" s="32">
        <v>17</v>
      </c>
      <c r="AV145" s="1">
        <v>50.72</v>
      </c>
      <c r="AW145" s="166">
        <v>3.3</v>
      </c>
      <c r="BL145" s="112">
        <f t="shared" si="61"/>
        <v>45907</v>
      </c>
      <c r="BM145" s="122">
        <v>33172</v>
      </c>
      <c r="BN145" s="122">
        <v>0</v>
      </c>
      <c r="BO145" s="122">
        <v>0</v>
      </c>
      <c r="BP145" s="123">
        <v>0</v>
      </c>
      <c r="BR145" s="1" t="str">
        <f t="shared" si="57"/>
        <v>domingo</v>
      </c>
      <c r="BS145" s="113">
        <f t="shared" si="47"/>
        <v>45907</v>
      </c>
      <c r="BT145" s="114">
        <f t="shared" si="48"/>
        <v>33.171999999999997</v>
      </c>
      <c r="BU145" s="114">
        <f t="shared" si="52"/>
        <v>0</v>
      </c>
      <c r="BV145" s="114">
        <f t="shared" si="53"/>
        <v>0</v>
      </c>
      <c r="BW145" s="114">
        <f t="shared" si="54"/>
        <v>0</v>
      </c>
      <c r="BX145" s="115">
        <f t="shared" si="49"/>
        <v>33.171999999999997</v>
      </c>
      <c r="CC145" s="171">
        <f t="shared" si="62"/>
        <v>45907</v>
      </c>
      <c r="CD145" s="176"/>
      <c r="CE145" s="180"/>
      <c r="CF145" s="181"/>
      <c r="CG145" s="172"/>
      <c r="CH145" s="187"/>
      <c r="CI145" s="190"/>
      <c r="CK145" s="214"/>
      <c r="CL145" s="20"/>
      <c r="CM145" s="20"/>
      <c r="CN145" s="20"/>
      <c r="CO145" s="215"/>
      <c r="CP145" s="214"/>
      <c r="CQ145" s="215"/>
    </row>
    <row r="146" spans="1:95" x14ac:dyDescent="0.35">
      <c r="A146" s="3">
        <v>45908</v>
      </c>
      <c r="B146" s="2">
        <v>138.80000000000001</v>
      </c>
      <c r="C146" s="2">
        <v>54.3</v>
      </c>
      <c r="D146" s="2">
        <v>34</v>
      </c>
      <c r="E146" s="2">
        <v>31.6</v>
      </c>
      <c r="F146" s="2">
        <v>6.9</v>
      </c>
      <c r="H146" s="2">
        <v>27.5</v>
      </c>
      <c r="I146" s="2">
        <v>10.6</v>
      </c>
      <c r="J146" s="2">
        <v>37</v>
      </c>
      <c r="K146" s="4">
        <f t="shared" si="58"/>
        <v>75.099999999999994</v>
      </c>
      <c r="M146" s="2">
        <v>5.6</v>
      </c>
      <c r="N146" s="2">
        <v>36.6</v>
      </c>
      <c r="O146" s="6">
        <f t="shared" si="59"/>
        <v>42.2</v>
      </c>
      <c r="Q146" s="2">
        <v>22.2</v>
      </c>
      <c r="R146" s="2"/>
      <c r="S146" s="66">
        <f>7448/1000000</f>
        <v>7.4479999999999998E-3</v>
      </c>
      <c r="T146" s="6">
        <f t="shared" si="60"/>
        <v>22.207447999999999</v>
      </c>
      <c r="V146" s="10"/>
      <c r="W146" s="2"/>
      <c r="X146" s="11"/>
      <c r="Y146" s="145">
        <v>9</v>
      </c>
      <c r="Z146" s="146">
        <v>18</v>
      </c>
      <c r="AA146" s="92">
        <f t="shared" si="55"/>
        <v>13.5</v>
      </c>
      <c r="AB146" s="145">
        <v>0</v>
      </c>
      <c r="AC146" s="146">
        <v>8</v>
      </c>
      <c r="AD146" s="92">
        <f t="shared" si="56"/>
        <v>4</v>
      </c>
      <c r="AF146" s="10">
        <v>223.41</v>
      </c>
      <c r="AG146" s="21">
        <f t="shared" si="45"/>
        <v>-1.3199999999999932</v>
      </c>
      <c r="AH146" s="2">
        <v>215</v>
      </c>
      <c r="AI146" s="2">
        <v>235</v>
      </c>
      <c r="AJ146" s="32" t="s">
        <v>41</v>
      </c>
      <c r="AK146" s="230">
        <v>126.32973</v>
      </c>
      <c r="AL146" s="20">
        <f t="shared" si="46"/>
        <v>2.059039999999996</v>
      </c>
      <c r="AM146" s="23">
        <v>110</v>
      </c>
      <c r="AN146" s="23">
        <v>142</v>
      </c>
      <c r="AO146" s="31" t="s">
        <v>41</v>
      </c>
      <c r="AP146" s="45">
        <v>80.98</v>
      </c>
      <c r="AQ146" s="33">
        <v>73</v>
      </c>
      <c r="AR146" s="33">
        <v>84</v>
      </c>
      <c r="AS146" s="2">
        <v>12.42</v>
      </c>
      <c r="AT146" s="2">
        <v>12</v>
      </c>
      <c r="AU146" s="32">
        <v>17</v>
      </c>
      <c r="AV146" s="1">
        <v>47.76</v>
      </c>
      <c r="AW146" s="1">
        <v>2.2999999999999998</v>
      </c>
      <c r="BL146" s="112">
        <f t="shared" si="61"/>
        <v>45908</v>
      </c>
      <c r="BM146" s="122">
        <v>37035</v>
      </c>
      <c r="BN146" s="122">
        <v>37</v>
      </c>
      <c r="BO146" s="122">
        <v>0</v>
      </c>
      <c r="BP146" s="123">
        <v>0</v>
      </c>
      <c r="BR146" s="1" t="str">
        <f t="shared" si="57"/>
        <v>lunes</v>
      </c>
      <c r="BS146" s="113">
        <f t="shared" si="47"/>
        <v>45908</v>
      </c>
      <c r="BT146" s="114">
        <f t="shared" si="48"/>
        <v>37.034999999999997</v>
      </c>
      <c r="BU146" s="114">
        <f t="shared" si="52"/>
        <v>3.7792857142857142E-2</v>
      </c>
      <c r="BV146" s="114">
        <f t="shared" si="53"/>
        <v>0</v>
      </c>
      <c r="BW146" s="114">
        <f t="shared" si="54"/>
        <v>0</v>
      </c>
      <c r="BX146" s="115">
        <f t="shared" si="49"/>
        <v>37.072792857142851</v>
      </c>
      <c r="CC146" s="171">
        <f t="shared" si="62"/>
        <v>45908</v>
      </c>
      <c r="CD146" s="176"/>
      <c r="CE146" s="180"/>
      <c r="CF146" s="181"/>
      <c r="CG146" s="172"/>
      <c r="CH146" s="187"/>
      <c r="CI146" s="190"/>
      <c r="CK146" s="214"/>
      <c r="CL146" s="20"/>
      <c r="CM146" s="20"/>
      <c r="CN146" s="20"/>
      <c r="CO146" s="215"/>
      <c r="CP146" s="214"/>
      <c r="CQ146" s="215"/>
    </row>
    <row r="147" spans="1:95" x14ac:dyDescent="0.35">
      <c r="A147" s="3">
        <v>45909</v>
      </c>
      <c r="B147" s="2">
        <v>132.19999999999999</v>
      </c>
      <c r="C147" s="2">
        <v>49.1</v>
      </c>
      <c r="D147" s="2">
        <v>35.200000000000003</v>
      </c>
      <c r="E147" s="2">
        <v>29.5</v>
      </c>
      <c r="F147" s="2">
        <v>3.6</v>
      </c>
      <c r="H147" s="2">
        <v>27.2</v>
      </c>
      <c r="I147" s="2">
        <v>10.5</v>
      </c>
      <c r="J147" s="2">
        <v>35.9</v>
      </c>
      <c r="K147" s="4">
        <f t="shared" si="58"/>
        <v>73.599999999999994</v>
      </c>
      <c r="M147" s="2">
        <v>4.5999999999999996</v>
      </c>
      <c r="N147" s="2">
        <v>31.4</v>
      </c>
      <c r="O147" s="6">
        <f t="shared" si="59"/>
        <v>36</v>
      </c>
      <c r="Q147" s="2">
        <v>22.8</v>
      </c>
      <c r="R147" s="2"/>
      <c r="S147" s="66">
        <f>2286/1000000</f>
        <v>2.2859999999999998E-3</v>
      </c>
      <c r="T147" s="6">
        <f t="shared" si="60"/>
        <v>22.802286000000002</v>
      </c>
      <c r="V147" s="10"/>
      <c r="W147" s="2"/>
      <c r="X147" s="11"/>
      <c r="Y147" s="145">
        <v>9</v>
      </c>
      <c r="Z147" s="146">
        <v>20</v>
      </c>
      <c r="AA147" s="92">
        <f t="shared" si="55"/>
        <v>14.5</v>
      </c>
      <c r="AB147" s="145">
        <v>1</v>
      </c>
      <c r="AC147" s="146">
        <v>7</v>
      </c>
      <c r="AD147" s="92">
        <f t="shared" si="56"/>
        <v>4</v>
      </c>
      <c r="AF147" s="10">
        <v>225.95</v>
      </c>
      <c r="AG147" s="21">
        <f t="shared" si="45"/>
        <v>2.539999999999992</v>
      </c>
      <c r="AH147" s="2">
        <v>215</v>
      </c>
      <c r="AI147" s="2">
        <v>235</v>
      </c>
      <c r="AJ147" s="32" t="s">
        <v>41</v>
      </c>
      <c r="AK147" s="230">
        <v>123.99842</v>
      </c>
      <c r="AL147" s="20">
        <f t="shared" si="46"/>
        <v>-2.331310000000002</v>
      </c>
      <c r="AM147" s="23">
        <v>110</v>
      </c>
      <c r="AN147" s="23">
        <v>142</v>
      </c>
      <c r="AO147" s="31" t="s">
        <v>41</v>
      </c>
      <c r="AP147" s="45">
        <v>80.010000000000005</v>
      </c>
      <c r="AQ147" s="33">
        <v>73</v>
      </c>
      <c r="AR147" s="33">
        <v>84</v>
      </c>
      <c r="AS147" s="2">
        <v>12.35</v>
      </c>
      <c r="AT147" s="2">
        <v>12</v>
      </c>
      <c r="AU147" s="32">
        <v>17</v>
      </c>
      <c r="AV147" s="1">
        <v>47.45</v>
      </c>
      <c r="AW147" s="1">
        <v>2.2000000000000002</v>
      </c>
      <c r="BL147" s="112">
        <f t="shared" si="61"/>
        <v>45909</v>
      </c>
      <c r="BM147" s="122">
        <v>37299</v>
      </c>
      <c r="BN147" s="122">
        <v>42</v>
      </c>
      <c r="BO147" s="122">
        <v>0</v>
      </c>
      <c r="BP147" s="123">
        <v>0</v>
      </c>
      <c r="BR147" s="1" t="str">
        <f t="shared" si="57"/>
        <v>martes</v>
      </c>
      <c r="BS147" s="113">
        <f t="shared" si="47"/>
        <v>45909</v>
      </c>
      <c r="BT147" s="114">
        <f t="shared" si="48"/>
        <v>37.298999999999999</v>
      </c>
      <c r="BU147" s="114">
        <f t="shared" si="52"/>
        <v>4.2900000000000001E-2</v>
      </c>
      <c r="BV147" s="114">
        <f t="shared" si="53"/>
        <v>0</v>
      </c>
      <c r="BW147" s="114">
        <f t="shared" si="54"/>
        <v>0</v>
      </c>
      <c r="BX147" s="115">
        <f t="shared" si="49"/>
        <v>37.341900000000003</v>
      </c>
      <c r="CC147" s="171">
        <f t="shared" si="62"/>
        <v>45909</v>
      </c>
      <c r="CD147" s="176"/>
      <c r="CE147" s="180"/>
      <c r="CF147" s="181"/>
      <c r="CG147" s="172"/>
      <c r="CH147" s="187"/>
      <c r="CI147" s="190"/>
      <c r="CK147" s="214"/>
      <c r="CL147" s="20"/>
      <c r="CM147" s="20"/>
      <c r="CN147" s="20"/>
      <c r="CO147" s="215"/>
      <c r="CP147" s="214"/>
      <c r="CQ147" s="215"/>
    </row>
    <row r="148" spans="1:95" x14ac:dyDescent="0.35">
      <c r="A148" s="3">
        <v>45910</v>
      </c>
      <c r="B148" s="2">
        <v>120.4</v>
      </c>
      <c r="C148" s="2">
        <v>43</v>
      </c>
      <c r="D148" s="2">
        <v>34.299999999999997</v>
      </c>
      <c r="E148" s="2">
        <v>24.6</v>
      </c>
      <c r="F148" s="2">
        <v>5.6</v>
      </c>
      <c r="H148" s="2">
        <v>27.2</v>
      </c>
      <c r="I148" s="2">
        <v>10.5</v>
      </c>
      <c r="J148" s="2">
        <v>36.200000000000003</v>
      </c>
      <c r="K148" s="4">
        <f t="shared" si="58"/>
        <v>73.900000000000006</v>
      </c>
      <c r="M148" s="2">
        <v>2.2999999999999998</v>
      </c>
      <c r="N148" s="2">
        <v>34.200000000000003</v>
      </c>
      <c r="O148" s="6">
        <f t="shared" si="59"/>
        <v>36.5</v>
      </c>
      <c r="Q148" s="2">
        <v>19.7</v>
      </c>
      <c r="R148" s="2"/>
      <c r="S148" s="66">
        <v>0</v>
      </c>
      <c r="T148" s="6">
        <f t="shared" si="60"/>
        <v>19.7</v>
      </c>
      <c r="V148" s="10"/>
      <c r="W148" s="2"/>
      <c r="X148" s="11"/>
      <c r="Y148" s="145">
        <v>10</v>
      </c>
      <c r="Z148" s="146">
        <v>22</v>
      </c>
      <c r="AA148" s="92">
        <f t="shared" si="55"/>
        <v>16</v>
      </c>
      <c r="AB148" s="145">
        <v>1</v>
      </c>
      <c r="AC148" s="146">
        <v>7</v>
      </c>
      <c r="AD148" s="92">
        <f t="shared" si="56"/>
        <v>4</v>
      </c>
      <c r="AF148" s="10">
        <v>231.26</v>
      </c>
      <c r="AG148" s="21">
        <f t="shared" si="45"/>
        <v>5.3100000000000023</v>
      </c>
      <c r="AH148" s="2">
        <v>215</v>
      </c>
      <c r="AI148" s="2">
        <v>235</v>
      </c>
      <c r="AJ148" s="32" t="s">
        <v>41</v>
      </c>
      <c r="AK148" s="230">
        <v>128.37667999999999</v>
      </c>
      <c r="AL148" s="20">
        <f t="shared" si="46"/>
        <v>4.3782599999999974</v>
      </c>
      <c r="AM148" s="23">
        <v>110</v>
      </c>
      <c r="AN148" s="23">
        <v>142</v>
      </c>
      <c r="AO148" s="31" t="s">
        <v>41</v>
      </c>
      <c r="AP148" s="45">
        <v>83.07</v>
      </c>
      <c r="AQ148" s="33">
        <v>73</v>
      </c>
      <c r="AR148" s="33">
        <v>84</v>
      </c>
      <c r="AS148" s="2">
        <v>12.55</v>
      </c>
      <c r="AT148" s="2">
        <v>12</v>
      </c>
      <c r="AU148" s="32">
        <v>17</v>
      </c>
      <c r="AV148" s="1">
        <v>47.33</v>
      </c>
      <c r="AW148" s="1">
        <v>0</v>
      </c>
      <c r="BL148" s="112">
        <f t="shared" si="61"/>
        <v>45910</v>
      </c>
      <c r="BM148" s="122">
        <v>31870</v>
      </c>
      <c r="BN148" s="122">
        <v>99</v>
      </c>
      <c r="BO148" s="122">
        <v>0</v>
      </c>
      <c r="BP148" s="123">
        <v>0</v>
      </c>
      <c r="BR148" s="1" t="str">
        <f t="shared" si="57"/>
        <v>miércoles</v>
      </c>
      <c r="BS148" s="113">
        <f t="shared" si="47"/>
        <v>45910</v>
      </c>
      <c r="BT148" s="114">
        <f t="shared" si="48"/>
        <v>31.87</v>
      </c>
      <c r="BU148" s="114">
        <f t="shared" si="52"/>
        <v>0.10112142857142857</v>
      </c>
      <c r="BV148" s="114">
        <f t="shared" si="53"/>
        <v>0</v>
      </c>
      <c r="BW148" s="114">
        <f t="shared" si="54"/>
        <v>0</v>
      </c>
      <c r="BX148" s="115">
        <f t="shared" si="49"/>
        <v>31.971121428571429</v>
      </c>
      <c r="CC148" s="171">
        <f t="shared" si="62"/>
        <v>45910</v>
      </c>
      <c r="CD148" s="176"/>
      <c r="CE148" s="180"/>
      <c r="CF148" s="181"/>
      <c r="CG148" s="172"/>
      <c r="CH148" s="187"/>
      <c r="CI148" s="190"/>
      <c r="CK148" s="214"/>
      <c r="CL148" s="20"/>
      <c r="CM148" s="20"/>
      <c r="CN148" s="20"/>
      <c r="CO148" s="215"/>
      <c r="CP148" s="214"/>
      <c r="CQ148" s="215"/>
    </row>
    <row r="149" spans="1:95" x14ac:dyDescent="0.35">
      <c r="A149" s="3">
        <v>45911</v>
      </c>
      <c r="B149" s="2">
        <v>119.8</v>
      </c>
      <c r="C149" s="2">
        <v>41.4</v>
      </c>
      <c r="D149" s="2">
        <v>34.4</v>
      </c>
      <c r="E149" s="2">
        <v>24.9</v>
      </c>
      <c r="F149" s="2">
        <v>6</v>
      </c>
      <c r="H149" s="2">
        <v>25.6</v>
      </c>
      <c r="I149" s="2">
        <v>10.4</v>
      </c>
      <c r="J149" s="2">
        <v>36.200000000000003</v>
      </c>
      <c r="K149" s="4">
        <f t="shared" si="58"/>
        <v>72.2</v>
      </c>
      <c r="M149" s="2">
        <v>2.2999999999999998</v>
      </c>
      <c r="N149" s="2">
        <v>32.1</v>
      </c>
      <c r="O149" s="6">
        <f t="shared" si="59"/>
        <v>34.4</v>
      </c>
      <c r="Q149" s="2">
        <v>16.8</v>
      </c>
      <c r="R149" s="2"/>
      <c r="S149" s="66">
        <f>29/1000000</f>
        <v>2.9E-5</v>
      </c>
      <c r="T149" s="6">
        <f t="shared" si="60"/>
        <v>16.800029000000002</v>
      </c>
      <c r="V149" s="10"/>
      <c r="W149" s="2"/>
      <c r="X149" s="11"/>
      <c r="Y149" s="145">
        <v>10</v>
      </c>
      <c r="Z149" s="146">
        <v>20</v>
      </c>
      <c r="AA149" s="92">
        <f t="shared" si="55"/>
        <v>15</v>
      </c>
      <c r="AB149" s="145">
        <v>1</v>
      </c>
      <c r="AC149" s="146">
        <v>9</v>
      </c>
      <c r="AD149" s="92">
        <f t="shared" si="56"/>
        <v>5</v>
      </c>
      <c r="AF149" s="10">
        <v>234.42</v>
      </c>
      <c r="AG149" s="21">
        <f t="shared" si="45"/>
        <v>3.1599999999999966</v>
      </c>
      <c r="AH149" s="2">
        <v>215</v>
      </c>
      <c r="AI149" s="2">
        <v>235</v>
      </c>
      <c r="AJ149" s="32" t="s">
        <v>41</v>
      </c>
      <c r="AK149" s="230">
        <v>128.93925100000001</v>
      </c>
      <c r="AL149" s="20">
        <f t="shared" si="46"/>
        <v>0.56257100000001969</v>
      </c>
      <c r="AM149" s="23">
        <v>110</v>
      </c>
      <c r="AN149" s="23">
        <v>142</v>
      </c>
      <c r="AO149" s="31" t="s">
        <v>41</v>
      </c>
      <c r="AP149" s="45">
        <v>86.22</v>
      </c>
      <c r="AQ149" s="33">
        <v>73</v>
      </c>
      <c r="AR149" s="33">
        <v>84</v>
      </c>
      <c r="AS149" s="2">
        <v>12.9</v>
      </c>
      <c r="AT149" s="2">
        <v>12</v>
      </c>
      <c r="AU149" s="32">
        <v>17</v>
      </c>
      <c r="AV149" s="1">
        <v>47.52</v>
      </c>
      <c r="AW149" s="1">
        <v>0</v>
      </c>
      <c r="BL149" s="112">
        <f t="shared" si="61"/>
        <v>45911</v>
      </c>
      <c r="BM149" s="122">
        <v>32558</v>
      </c>
      <c r="BN149" s="122">
        <v>87</v>
      </c>
      <c r="BO149" s="122">
        <v>0</v>
      </c>
      <c r="BP149" s="123">
        <v>0</v>
      </c>
      <c r="BR149" s="1" t="str">
        <f t="shared" si="57"/>
        <v>jueves</v>
      </c>
      <c r="BS149" s="113">
        <f t="shared" si="47"/>
        <v>45911</v>
      </c>
      <c r="BT149" s="114">
        <f t="shared" si="48"/>
        <v>32.558</v>
      </c>
      <c r="BU149" s="114">
        <f t="shared" si="52"/>
        <v>8.8864285714285715E-2</v>
      </c>
      <c r="BV149" s="114">
        <f t="shared" si="53"/>
        <v>0</v>
      </c>
      <c r="BW149" s="114">
        <f t="shared" si="54"/>
        <v>0</v>
      </c>
      <c r="BX149" s="115">
        <f t="shared" si="49"/>
        <v>32.646864285714287</v>
      </c>
      <c r="CC149" s="171">
        <f t="shared" si="62"/>
        <v>45911</v>
      </c>
      <c r="CD149" s="176"/>
      <c r="CE149" s="180"/>
      <c r="CF149" s="181"/>
      <c r="CG149" s="172"/>
      <c r="CH149" s="187"/>
      <c r="CI149" s="190"/>
      <c r="CK149" s="214"/>
      <c r="CL149" s="20"/>
      <c r="CM149" s="20"/>
      <c r="CN149" s="20"/>
      <c r="CO149" s="215"/>
      <c r="CP149" s="214"/>
      <c r="CQ149" s="215"/>
    </row>
    <row r="150" spans="1:95" x14ac:dyDescent="0.35">
      <c r="A150" s="3">
        <v>45912</v>
      </c>
      <c r="B150" s="2">
        <v>112.6</v>
      </c>
      <c r="C150" s="2">
        <v>35.5</v>
      </c>
      <c r="D150" s="2">
        <v>33.700000000000003</v>
      </c>
      <c r="E150" s="2">
        <v>27.2</v>
      </c>
      <c r="F150" s="2">
        <v>4.5999999999999996</v>
      </c>
      <c r="H150" s="2">
        <v>25.7</v>
      </c>
      <c r="I150" s="2">
        <v>9.8000000000000007</v>
      </c>
      <c r="J150" s="2">
        <v>37</v>
      </c>
      <c r="K150" s="4">
        <f t="shared" si="58"/>
        <v>72.5</v>
      </c>
      <c r="M150" s="2">
        <v>2.2999999999999998</v>
      </c>
      <c r="N150" s="2">
        <v>28.7</v>
      </c>
      <c r="O150" s="6">
        <f t="shared" si="59"/>
        <v>31</v>
      </c>
      <c r="Q150" s="2">
        <v>10.6</v>
      </c>
      <c r="R150" s="2"/>
      <c r="S150" s="66">
        <v>0</v>
      </c>
      <c r="T150" s="6">
        <f t="shared" si="60"/>
        <v>10.6</v>
      </c>
      <c r="V150" s="10"/>
      <c r="W150" s="2"/>
      <c r="X150" s="11"/>
      <c r="Y150" s="145">
        <v>10</v>
      </c>
      <c r="Z150" s="146">
        <v>19</v>
      </c>
      <c r="AA150" s="92">
        <f t="shared" si="55"/>
        <v>14.5</v>
      </c>
      <c r="AB150" s="145">
        <v>0</v>
      </c>
      <c r="AC150" s="146">
        <v>12</v>
      </c>
      <c r="AD150" s="92">
        <f t="shared" si="56"/>
        <v>6</v>
      </c>
      <c r="AF150" s="10">
        <v>232.28</v>
      </c>
      <c r="AG150" s="21">
        <f t="shared" si="45"/>
        <v>-2.1399999999999864</v>
      </c>
      <c r="AH150" s="2">
        <v>215</v>
      </c>
      <c r="AI150" s="2">
        <v>235</v>
      </c>
      <c r="AJ150" s="32" t="s">
        <v>41</v>
      </c>
      <c r="AK150" s="230">
        <v>129.42541499999999</v>
      </c>
      <c r="AL150" s="20">
        <f t="shared" si="46"/>
        <v>0.48616399999997384</v>
      </c>
      <c r="AM150" s="23">
        <v>110</v>
      </c>
      <c r="AN150" s="23">
        <v>142</v>
      </c>
      <c r="AO150" s="31" t="s">
        <v>41</v>
      </c>
      <c r="AP150" s="45">
        <v>91.22</v>
      </c>
      <c r="AQ150" s="33">
        <v>73</v>
      </c>
      <c r="AR150" s="33">
        <v>84</v>
      </c>
      <c r="AS150" s="2">
        <v>13.22</v>
      </c>
      <c r="AT150" s="2">
        <v>12</v>
      </c>
      <c r="AU150" s="32">
        <v>17</v>
      </c>
      <c r="AV150" s="1">
        <v>47.4</v>
      </c>
      <c r="AW150" s="1">
        <v>0</v>
      </c>
      <c r="BL150" s="112">
        <f t="shared" si="61"/>
        <v>45912</v>
      </c>
      <c r="BM150" s="122">
        <v>30441</v>
      </c>
      <c r="BN150" s="122">
        <v>67</v>
      </c>
      <c r="BO150" s="122">
        <v>0</v>
      </c>
      <c r="BP150" s="123">
        <v>0</v>
      </c>
      <c r="BR150" s="1" t="str">
        <f t="shared" si="57"/>
        <v>viernes</v>
      </c>
      <c r="BS150" s="113">
        <f t="shared" si="47"/>
        <v>45912</v>
      </c>
      <c r="BT150" s="114">
        <f t="shared" si="48"/>
        <v>30.440999999999999</v>
      </c>
      <c r="BU150" s="114">
        <f t="shared" si="52"/>
        <v>6.843571428571428E-2</v>
      </c>
      <c r="BV150" s="114">
        <f t="shared" si="53"/>
        <v>0</v>
      </c>
      <c r="BW150" s="114">
        <f t="shared" si="54"/>
        <v>0</v>
      </c>
      <c r="BX150" s="115">
        <f t="shared" si="49"/>
        <v>30.509435714285715</v>
      </c>
      <c r="CC150" s="171">
        <f t="shared" si="62"/>
        <v>45912</v>
      </c>
      <c r="CD150" s="176"/>
      <c r="CE150" s="180"/>
      <c r="CF150" s="181"/>
      <c r="CG150" s="172"/>
      <c r="CH150" s="187"/>
      <c r="CI150" s="190"/>
      <c r="CK150" s="214"/>
      <c r="CL150" s="20"/>
      <c r="CM150" s="20"/>
      <c r="CN150" s="20"/>
      <c r="CO150" s="215"/>
      <c r="CP150" s="214"/>
      <c r="CQ150" s="215"/>
    </row>
    <row r="151" spans="1:95" x14ac:dyDescent="0.35">
      <c r="A151" s="3">
        <v>45913</v>
      </c>
      <c r="B151" s="2">
        <v>118.6</v>
      </c>
      <c r="C151" s="2">
        <v>42.1</v>
      </c>
      <c r="D151" s="2">
        <v>34.799999999999997</v>
      </c>
      <c r="E151" s="2">
        <v>23.9</v>
      </c>
      <c r="F151" s="2">
        <v>6.5</v>
      </c>
      <c r="H151" s="2">
        <v>27.2</v>
      </c>
      <c r="I151" s="2">
        <v>10.7</v>
      </c>
      <c r="J151" s="2">
        <v>38</v>
      </c>
      <c r="K151" s="4">
        <f t="shared" si="58"/>
        <v>75.900000000000006</v>
      </c>
      <c r="M151" s="2">
        <v>2.5</v>
      </c>
      <c r="N151" s="2">
        <v>33.5</v>
      </c>
      <c r="O151" s="6">
        <f t="shared" si="59"/>
        <v>36</v>
      </c>
      <c r="Q151" s="2">
        <v>13</v>
      </c>
      <c r="R151" s="2"/>
      <c r="S151" s="66">
        <v>0</v>
      </c>
      <c r="T151" s="6">
        <f t="shared" si="60"/>
        <v>13</v>
      </c>
      <c r="V151" s="10"/>
      <c r="W151" s="2"/>
      <c r="X151" s="11"/>
      <c r="Y151" s="145">
        <v>10</v>
      </c>
      <c r="Z151" s="146">
        <v>20</v>
      </c>
      <c r="AA151" s="92">
        <f t="shared" si="55"/>
        <v>15</v>
      </c>
      <c r="AB151" s="145">
        <v>0</v>
      </c>
      <c r="AC151" s="146">
        <v>8</v>
      </c>
      <c r="AD151" s="92">
        <f t="shared" si="56"/>
        <v>4</v>
      </c>
      <c r="AF151" s="10">
        <v>230.41</v>
      </c>
      <c r="AG151" s="21">
        <f t="shared" si="45"/>
        <v>-1.8700000000000045</v>
      </c>
      <c r="AH151" s="2">
        <v>215</v>
      </c>
      <c r="AI151" s="2">
        <v>235</v>
      </c>
      <c r="AJ151" s="32" t="s">
        <v>41</v>
      </c>
      <c r="AK151" s="230">
        <v>130.48994400000001</v>
      </c>
      <c r="AL151" s="20">
        <f t="shared" si="46"/>
        <v>1.0645290000000216</v>
      </c>
      <c r="AM151" s="23">
        <v>110</v>
      </c>
      <c r="AN151" s="23">
        <v>142</v>
      </c>
      <c r="AO151" s="31" t="s">
        <v>41</v>
      </c>
      <c r="AP151" s="45">
        <v>90.55</v>
      </c>
      <c r="AQ151" s="33">
        <v>73</v>
      </c>
      <c r="AR151" s="33">
        <v>84</v>
      </c>
      <c r="AS151" s="2">
        <v>13.33</v>
      </c>
      <c r="AT151" s="2">
        <v>12</v>
      </c>
      <c r="AU151" s="32">
        <v>17</v>
      </c>
      <c r="AV151" s="1">
        <v>46.88</v>
      </c>
      <c r="AW151" s="1">
        <v>0</v>
      </c>
      <c r="BL151" s="112">
        <f t="shared" si="61"/>
        <v>45913</v>
      </c>
      <c r="BM151" s="122">
        <v>27083</v>
      </c>
      <c r="BN151" s="122">
        <v>17</v>
      </c>
      <c r="BO151" s="122">
        <v>0</v>
      </c>
      <c r="BP151" s="123">
        <v>0</v>
      </c>
      <c r="BR151" s="1" t="str">
        <f t="shared" si="57"/>
        <v>sábado</v>
      </c>
      <c r="BS151" s="113">
        <f t="shared" si="47"/>
        <v>45913</v>
      </c>
      <c r="BT151" s="114">
        <f t="shared" si="48"/>
        <v>27.082999999999998</v>
      </c>
      <c r="BU151" s="114">
        <f t="shared" si="52"/>
        <v>1.7364285714285714E-2</v>
      </c>
      <c r="BV151" s="114">
        <f t="shared" si="53"/>
        <v>0</v>
      </c>
      <c r="BW151" s="114">
        <f t="shared" si="54"/>
        <v>0</v>
      </c>
      <c r="BX151" s="115">
        <f t="shared" si="49"/>
        <v>27.100364285714285</v>
      </c>
      <c r="CC151" s="171">
        <f t="shared" si="62"/>
        <v>45913</v>
      </c>
      <c r="CD151" s="176"/>
      <c r="CE151" s="180"/>
      <c r="CF151" s="181"/>
      <c r="CG151" s="172"/>
      <c r="CH151" s="187"/>
      <c r="CI151" s="190"/>
      <c r="CK151" s="214"/>
      <c r="CL151" s="20"/>
      <c r="CM151" s="20"/>
      <c r="CN151" s="20"/>
      <c r="CO151" s="215"/>
      <c r="CP151" s="214"/>
      <c r="CQ151" s="215"/>
    </row>
    <row r="152" spans="1:95" x14ac:dyDescent="0.35">
      <c r="A152" s="3">
        <v>45914</v>
      </c>
      <c r="B152" s="21">
        <f t="shared" ref="B152" si="63">+SUM(C152:F152)+10</f>
        <v>117.30000000000001</v>
      </c>
      <c r="C152" s="21">
        <f t="shared" ref="C152" si="64">+(AA152-AA151)/-0.4+C151</f>
        <v>37.1</v>
      </c>
      <c r="D152" s="21">
        <v>35.200000000000003</v>
      </c>
      <c r="E152" s="21">
        <v>28</v>
      </c>
      <c r="F152" s="21">
        <v>7</v>
      </c>
      <c r="H152" s="2">
        <v>26.2</v>
      </c>
      <c r="I152" s="2">
        <v>10.7</v>
      </c>
      <c r="J152" s="2">
        <v>39</v>
      </c>
      <c r="K152" s="4">
        <f t="shared" si="58"/>
        <v>75.900000000000006</v>
      </c>
      <c r="M152" s="2">
        <v>4.7</v>
      </c>
      <c r="N152" s="2">
        <v>31.5</v>
      </c>
      <c r="O152" s="6">
        <f t="shared" si="59"/>
        <v>36.200000000000003</v>
      </c>
      <c r="Q152" s="2">
        <v>10.6</v>
      </c>
      <c r="R152" s="2"/>
      <c r="S152" s="66">
        <v>0</v>
      </c>
      <c r="T152" s="6">
        <f t="shared" si="60"/>
        <v>10.6</v>
      </c>
      <c r="V152" s="10"/>
      <c r="W152" s="2"/>
      <c r="X152" s="11"/>
      <c r="Y152" s="145">
        <v>12</v>
      </c>
      <c r="Z152" s="146">
        <v>22</v>
      </c>
      <c r="AA152" s="92">
        <f t="shared" si="55"/>
        <v>17</v>
      </c>
      <c r="AB152" s="145">
        <v>0</v>
      </c>
      <c r="AC152" s="146">
        <v>10</v>
      </c>
      <c r="AD152" s="92">
        <f t="shared" si="56"/>
        <v>5</v>
      </c>
      <c r="AF152" s="10">
        <v>230.71</v>
      </c>
      <c r="AG152" s="21">
        <f t="shared" si="45"/>
        <v>0.30000000000001137</v>
      </c>
      <c r="AH152" s="2">
        <v>215</v>
      </c>
      <c r="AI152" s="2">
        <v>235</v>
      </c>
      <c r="AJ152" s="32" t="s">
        <v>41</v>
      </c>
      <c r="AK152" s="230">
        <v>130.48157</v>
      </c>
      <c r="AL152" s="20">
        <f t="shared" si="46"/>
        <v>-8.3740000000034343E-3</v>
      </c>
      <c r="AM152" s="23">
        <v>110</v>
      </c>
      <c r="AN152" s="23">
        <v>142</v>
      </c>
      <c r="AO152" s="31" t="s">
        <v>41</v>
      </c>
      <c r="AP152" s="45">
        <v>85</v>
      </c>
      <c r="AQ152" s="33">
        <v>73</v>
      </c>
      <c r="AR152" s="33">
        <v>84</v>
      </c>
      <c r="AS152" s="2">
        <v>15.57</v>
      </c>
      <c r="AT152" s="2">
        <v>12</v>
      </c>
      <c r="AU152" s="32">
        <v>17</v>
      </c>
      <c r="AV152" s="1">
        <v>46.76</v>
      </c>
      <c r="AW152" s="1">
        <v>0</v>
      </c>
      <c r="BL152" s="112">
        <f t="shared" si="61"/>
        <v>45914</v>
      </c>
      <c r="BM152" s="122">
        <v>30325</v>
      </c>
      <c r="BN152" s="122">
        <v>14</v>
      </c>
      <c r="BO152" s="122">
        <v>0</v>
      </c>
      <c r="BP152" s="123">
        <v>0</v>
      </c>
      <c r="BR152" s="1" t="str">
        <f t="shared" si="57"/>
        <v>domingo</v>
      </c>
      <c r="BS152" s="113">
        <f t="shared" si="47"/>
        <v>45914</v>
      </c>
      <c r="BT152" s="114">
        <f t="shared" si="48"/>
        <v>30.324999999999999</v>
      </c>
      <c r="BU152" s="114">
        <f t="shared" si="52"/>
        <v>1.43E-2</v>
      </c>
      <c r="BV152" s="114">
        <f t="shared" si="53"/>
        <v>0</v>
      </c>
      <c r="BW152" s="114">
        <f t="shared" si="54"/>
        <v>0</v>
      </c>
      <c r="BX152" s="115">
        <f t="shared" si="49"/>
        <v>30.339299999999998</v>
      </c>
      <c r="CC152" s="171">
        <f t="shared" si="62"/>
        <v>45914</v>
      </c>
      <c r="CD152" s="176"/>
      <c r="CE152" s="180"/>
      <c r="CF152" s="181"/>
      <c r="CG152" s="172"/>
      <c r="CH152" s="187"/>
      <c r="CI152" s="190"/>
      <c r="CK152" s="214"/>
      <c r="CL152" s="20"/>
      <c r="CM152" s="20"/>
      <c r="CN152" s="20"/>
      <c r="CO152" s="215"/>
      <c r="CP152" s="214"/>
      <c r="CQ152" s="215"/>
    </row>
    <row r="153" spans="1:95" x14ac:dyDescent="0.35">
      <c r="A153" s="3">
        <v>45915</v>
      </c>
      <c r="B153" s="2">
        <v>112.6</v>
      </c>
      <c r="C153" s="2">
        <v>35.5</v>
      </c>
      <c r="D153" s="2">
        <v>33.700000000000003</v>
      </c>
      <c r="E153" s="2">
        <v>27.2</v>
      </c>
      <c r="F153" s="2">
        <v>4.5999999999999996</v>
      </c>
      <c r="H153" s="2">
        <v>25.7</v>
      </c>
      <c r="I153" s="2">
        <v>9.8000000000000007</v>
      </c>
      <c r="J153" s="2">
        <v>37</v>
      </c>
      <c r="K153" s="4">
        <f t="shared" si="58"/>
        <v>72.5</v>
      </c>
      <c r="M153" s="2">
        <v>2.2999999999999998</v>
      </c>
      <c r="N153" s="2">
        <v>28.7</v>
      </c>
      <c r="O153" s="6">
        <f t="shared" si="59"/>
        <v>31</v>
      </c>
      <c r="Q153" s="2">
        <v>10.1</v>
      </c>
      <c r="R153" s="2"/>
      <c r="S153" s="66">
        <v>0</v>
      </c>
      <c r="T153" s="6">
        <f t="shared" si="60"/>
        <v>10.1</v>
      </c>
      <c r="V153" s="10"/>
      <c r="W153" s="2"/>
      <c r="X153" s="11"/>
      <c r="Y153" s="145">
        <v>12</v>
      </c>
      <c r="Z153" s="146">
        <v>21</v>
      </c>
      <c r="AA153" s="92">
        <f t="shared" si="55"/>
        <v>16.5</v>
      </c>
      <c r="AB153" s="145">
        <v>-1</v>
      </c>
      <c r="AC153" s="146">
        <v>12</v>
      </c>
      <c r="AD153" s="92">
        <f t="shared" si="56"/>
        <v>5.5</v>
      </c>
      <c r="AF153" s="10">
        <v>231.77</v>
      </c>
      <c r="AG153" s="21">
        <f t="shared" si="45"/>
        <v>1.0600000000000023</v>
      </c>
      <c r="AH153" s="2">
        <v>215</v>
      </c>
      <c r="AI153" s="2">
        <v>235</v>
      </c>
      <c r="AJ153" s="32" t="s">
        <v>41</v>
      </c>
      <c r="AK153" s="230">
        <v>130.57268999999999</v>
      </c>
      <c r="AL153" s="20">
        <f t="shared" si="46"/>
        <v>9.1119999999989432E-2</v>
      </c>
      <c r="AM153" s="23">
        <v>110</v>
      </c>
      <c r="AN153" s="23">
        <v>142</v>
      </c>
      <c r="AO153" s="31" t="s">
        <v>41</v>
      </c>
      <c r="AP153" s="45">
        <v>84.37</v>
      </c>
      <c r="AQ153" s="33">
        <v>73</v>
      </c>
      <c r="AR153" s="33">
        <v>84</v>
      </c>
      <c r="AS153" s="2">
        <v>17.43</v>
      </c>
      <c r="AT153" s="2">
        <v>12</v>
      </c>
      <c r="AU153" s="32">
        <v>17</v>
      </c>
      <c r="AV153" s="1">
        <v>46.64</v>
      </c>
      <c r="AW153" s="1">
        <v>0</v>
      </c>
      <c r="BL153" s="112">
        <f t="shared" si="61"/>
        <v>45915</v>
      </c>
      <c r="BM153" s="122">
        <v>33602</v>
      </c>
      <c r="BN153" s="122">
        <v>77</v>
      </c>
      <c r="BO153" s="122">
        <v>0</v>
      </c>
      <c r="BP153" s="123">
        <v>0</v>
      </c>
      <c r="BR153" s="1" t="str">
        <f t="shared" si="57"/>
        <v>lunes</v>
      </c>
      <c r="BS153" s="113">
        <f t="shared" si="47"/>
        <v>45915</v>
      </c>
      <c r="BT153" s="114">
        <f t="shared" si="48"/>
        <v>33.601999999999997</v>
      </c>
      <c r="BU153" s="114">
        <f t="shared" si="52"/>
        <v>7.8650000000000012E-2</v>
      </c>
      <c r="BV153" s="114">
        <f t="shared" si="53"/>
        <v>0</v>
      </c>
      <c r="BW153" s="114">
        <f t="shared" si="54"/>
        <v>0</v>
      </c>
      <c r="BX153" s="115">
        <f t="shared" si="49"/>
        <v>33.68065</v>
      </c>
      <c r="CC153" s="171">
        <f t="shared" si="62"/>
        <v>45915</v>
      </c>
      <c r="CD153" s="176"/>
      <c r="CE153" s="180"/>
      <c r="CF153" s="181"/>
      <c r="CG153" s="172"/>
      <c r="CH153" s="187"/>
      <c r="CI153" s="190"/>
      <c r="CK153" s="214"/>
      <c r="CL153" s="20"/>
      <c r="CM153" s="20"/>
      <c r="CN153" s="20"/>
      <c r="CO153" s="215"/>
      <c r="CP153" s="214"/>
      <c r="CQ153" s="215"/>
    </row>
    <row r="154" spans="1:95" x14ac:dyDescent="0.35">
      <c r="A154" s="3">
        <v>45916</v>
      </c>
      <c r="B154" s="2">
        <v>112.6</v>
      </c>
      <c r="C154" s="2">
        <v>34.700000000000003</v>
      </c>
      <c r="D154" s="2">
        <v>34.1</v>
      </c>
      <c r="E154" s="2">
        <v>28.3</v>
      </c>
      <c r="F154" s="2">
        <v>4.0999999999999996</v>
      </c>
      <c r="H154" s="2">
        <v>26</v>
      </c>
      <c r="I154" s="2">
        <v>10.4</v>
      </c>
      <c r="J154" s="21">
        <v>35.1</v>
      </c>
      <c r="K154" s="4">
        <f t="shared" si="58"/>
        <v>71.5</v>
      </c>
      <c r="M154" s="2">
        <v>2.2999999999999998</v>
      </c>
      <c r="N154" s="2">
        <v>27.7</v>
      </c>
      <c r="O154" s="6">
        <f t="shared" si="59"/>
        <v>30</v>
      </c>
      <c r="Q154" s="2">
        <v>11.7</v>
      </c>
      <c r="R154" s="2"/>
      <c r="S154" s="66">
        <v>0</v>
      </c>
      <c r="T154" s="6">
        <f t="shared" si="60"/>
        <v>11.7</v>
      </c>
      <c r="V154" s="10"/>
      <c r="W154" s="2"/>
      <c r="X154" s="11"/>
      <c r="Y154" s="145">
        <v>12</v>
      </c>
      <c r="Z154" s="146">
        <v>23</v>
      </c>
      <c r="AA154" s="92">
        <f t="shared" si="55"/>
        <v>17.5</v>
      </c>
      <c r="AB154" s="145">
        <v>2</v>
      </c>
      <c r="AC154" s="146">
        <v>6</v>
      </c>
      <c r="AD154" s="92">
        <f t="shared" si="56"/>
        <v>4</v>
      </c>
      <c r="AF154" s="10">
        <v>232.69</v>
      </c>
      <c r="AG154" s="21">
        <f t="shared" si="45"/>
        <v>0.91999999999998749</v>
      </c>
      <c r="AH154" s="2">
        <v>215</v>
      </c>
      <c r="AI154" s="2">
        <v>235</v>
      </c>
      <c r="AJ154" s="32" t="s">
        <v>41</v>
      </c>
      <c r="AK154" s="230">
        <v>130.35631000000001</v>
      </c>
      <c r="AL154" s="20">
        <f t="shared" si="46"/>
        <v>-0.21637999999998669</v>
      </c>
      <c r="AM154" s="23">
        <v>110</v>
      </c>
      <c r="AN154" s="23">
        <v>142</v>
      </c>
      <c r="AO154" s="31" t="s">
        <v>41</v>
      </c>
      <c r="AP154" s="45">
        <v>81.06</v>
      </c>
      <c r="AQ154" s="33">
        <v>73</v>
      </c>
      <c r="AR154" s="33">
        <v>84</v>
      </c>
      <c r="AS154" s="2">
        <v>16.88</v>
      </c>
      <c r="AT154" s="2">
        <v>12</v>
      </c>
      <c r="AU154" s="32">
        <v>17</v>
      </c>
      <c r="AV154" s="1">
        <v>46.52</v>
      </c>
      <c r="AW154" s="1">
        <v>0</v>
      </c>
      <c r="BL154" s="112">
        <f t="shared" si="61"/>
        <v>45916</v>
      </c>
      <c r="BM154" s="122">
        <v>34313</v>
      </c>
      <c r="BN154" s="122">
        <v>21</v>
      </c>
      <c r="BO154" s="122">
        <v>0</v>
      </c>
      <c r="BP154" s="123">
        <v>0</v>
      </c>
      <c r="BR154" s="1" t="str">
        <f t="shared" si="57"/>
        <v>martes</v>
      </c>
      <c r="BS154" s="113">
        <f t="shared" si="47"/>
        <v>45916</v>
      </c>
      <c r="BT154" s="114">
        <f t="shared" si="48"/>
        <v>34.313000000000002</v>
      </c>
      <c r="BU154" s="114">
        <f t="shared" si="52"/>
        <v>2.145E-2</v>
      </c>
      <c r="BV154" s="114">
        <f t="shared" si="53"/>
        <v>0</v>
      </c>
      <c r="BW154" s="114">
        <f t="shared" si="54"/>
        <v>0</v>
      </c>
      <c r="BX154" s="115">
        <f t="shared" si="49"/>
        <v>34.334450000000004</v>
      </c>
      <c r="CC154" s="171">
        <f t="shared" si="62"/>
        <v>45916</v>
      </c>
      <c r="CD154" s="176"/>
      <c r="CE154" s="180"/>
      <c r="CF154" s="181"/>
      <c r="CG154" s="172"/>
      <c r="CH154" s="187"/>
      <c r="CI154" s="190"/>
      <c r="CK154" s="214"/>
      <c r="CL154" s="20"/>
      <c r="CM154" s="20"/>
      <c r="CN154" s="20"/>
      <c r="CO154" s="215"/>
      <c r="CP154" s="214"/>
      <c r="CQ154" s="215"/>
    </row>
    <row r="155" spans="1:95" x14ac:dyDescent="0.35">
      <c r="A155" s="3">
        <v>45917</v>
      </c>
      <c r="B155" s="2">
        <v>110.8</v>
      </c>
      <c r="C155" s="2">
        <v>34.5</v>
      </c>
      <c r="D155" s="2">
        <v>34</v>
      </c>
      <c r="E155" s="2">
        <v>27.1</v>
      </c>
      <c r="F155" s="2">
        <v>2.2000000000000002</v>
      </c>
      <c r="H155" s="2">
        <v>25.8</v>
      </c>
      <c r="I155" s="2">
        <v>10.7</v>
      </c>
      <c r="J155" s="21">
        <v>35.1</v>
      </c>
      <c r="K155" s="4">
        <f t="shared" si="58"/>
        <v>71.599999999999994</v>
      </c>
      <c r="M155" s="2">
        <v>2.2999999999999998</v>
      </c>
      <c r="N155" s="2">
        <v>27</v>
      </c>
      <c r="O155" s="6">
        <f t="shared" si="59"/>
        <v>29.3</v>
      </c>
      <c r="Q155" s="2">
        <v>12</v>
      </c>
      <c r="R155" s="2"/>
      <c r="S155" s="66">
        <v>0</v>
      </c>
      <c r="T155" s="6">
        <f t="shared" si="60"/>
        <v>12</v>
      </c>
      <c r="V155" s="10"/>
      <c r="W155" s="2"/>
      <c r="X155" s="11"/>
      <c r="Y155" s="145">
        <v>13</v>
      </c>
      <c r="Z155" s="146">
        <v>23</v>
      </c>
      <c r="AA155" s="92">
        <f t="shared" si="55"/>
        <v>18</v>
      </c>
      <c r="AB155" s="145">
        <v>1</v>
      </c>
      <c r="AC155" s="146">
        <v>11</v>
      </c>
      <c r="AD155" s="92">
        <f t="shared" si="56"/>
        <v>6</v>
      </c>
      <c r="AF155" s="10">
        <v>232.18</v>
      </c>
      <c r="AG155" s="21">
        <f t="shared" si="45"/>
        <v>-0.50999999999999091</v>
      </c>
      <c r="AH155" s="2">
        <v>215</v>
      </c>
      <c r="AI155" s="2">
        <v>235</v>
      </c>
      <c r="AJ155" s="32" t="s">
        <v>41</v>
      </c>
      <c r="AK155" s="230">
        <v>132.83488</v>
      </c>
      <c r="AL155" s="20">
        <f t="shared" si="46"/>
        <v>2.4785699999999906</v>
      </c>
      <c r="AM155" s="23">
        <v>110</v>
      </c>
      <c r="AN155" s="23">
        <v>142</v>
      </c>
      <c r="AO155" s="31" t="s">
        <v>41</v>
      </c>
      <c r="AP155" s="45">
        <v>81.75</v>
      </c>
      <c r="AQ155" s="33">
        <v>73</v>
      </c>
      <c r="AR155" s="33">
        <v>84</v>
      </c>
      <c r="AS155" s="2">
        <v>14.98</v>
      </c>
      <c r="AT155" s="2">
        <v>12</v>
      </c>
      <c r="AU155" s="32">
        <v>17</v>
      </c>
      <c r="AV155" s="1">
        <v>46.77</v>
      </c>
      <c r="AW155" s="1">
        <v>0</v>
      </c>
      <c r="BL155" s="112">
        <f t="shared" si="61"/>
        <v>45917</v>
      </c>
      <c r="BM155" s="122">
        <v>36145</v>
      </c>
      <c r="BN155" s="122">
        <v>67</v>
      </c>
      <c r="BO155" s="122">
        <v>0</v>
      </c>
      <c r="BP155" s="123">
        <v>0</v>
      </c>
      <c r="BR155" s="1" t="str">
        <f t="shared" si="57"/>
        <v>miércoles</v>
      </c>
      <c r="BS155" s="113">
        <f t="shared" si="47"/>
        <v>45917</v>
      </c>
      <c r="BT155" s="114">
        <f t="shared" si="48"/>
        <v>36.145000000000003</v>
      </c>
      <c r="BU155" s="114">
        <f t="shared" si="52"/>
        <v>6.843571428571428E-2</v>
      </c>
      <c r="BV155" s="114">
        <f t="shared" si="53"/>
        <v>0</v>
      </c>
      <c r="BW155" s="114">
        <f t="shared" si="54"/>
        <v>0</v>
      </c>
      <c r="BX155" s="115">
        <f t="shared" si="49"/>
        <v>36.213435714285716</v>
      </c>
      <c r="CC155" s="171">
        <f t="shared" si="62"/>
        <v>45917</v>
      </c>
      <c r="CD155" s="176"/>
      <c r="CE155" s="180"/>
      <c r="CF155" s="181"/>
      <c r="CG155" s="172"/>
      <c r="CH155" s="187"/>
      <c r="CI155" s="190"/>
      <c r="CK155" s="214"/>
      <c r="CL155" s="20"/>
      <c r="CM155" s="20"/>
      <c r="CN155" s="20"/>
      <c r="CO155" s="215"/>
      <c r="CP155" s="214"/>
      <c r="CQ155" s="215"/>
    </row>
    <row r="156" spans="1:95" x14ac:dyDescent="0.35">
      <c r="A156" s="3">
        <v>45918</v>
      </c>
      <c r="B156" s="2">
        <v>111.6</v>
      </c>
      <c r="C156" s="2">
        <v>32.700000000000003</v>
      </c>
      <c r="D156" s="2">
        <v>33.9</v>
      </c>
      <c r="E156" s="2">
        <v>31.8</v>
      </c>
      <c r="F156" s="2">
        <v>1.1000000000000001</v>
      </c>
      <c r="H156" s="2">
        <v>25.8</v>
      </c>
      <c r="I156" s="2">
        <v>10.4</v>
      </c>
      <c r="J156" s="21">
        <v>35.700000000000003</v>
      </c>
      <c r="K156" s="4">
        <f t="shared" si="58"/>
        <v>71.900000000000006</v>
      </c>
      <c r="M156" s="2">
        <v>2.2999999999999998</v>
      </c>
      <c r="N156" s="2">
        <v>26.1</v>
      </c>
      <c r="O156" s="6">
        <f t="shared" si="59"/>
        <v>28.400000000000002</v>
      </c>
      <c r="Q156" s="2">
        <v>11.5</v>
      </c>
      <c r="R156" s="2"/>
      <c r="S156" s="66">
        <v>0</v>
      </c>
      <c r="T156" s="6">
        <f t="shared" si="60"/>
        <v>11.5</v>
      </c>
      <c r="V156" s="10"/>
      <c r="W156" s="2"/>
      <c r="X156" s="11"/>
      <c r="Y156" s="145">
        <v>14</v>
      </c>
      <c r="Z156" s="146">
        <v>22</v>
      </c>
      <c r="AA156" s="92">
        <f t="shared" si="55"/>
        <v>18</v>
      </c>
      <c r="AB156" s="145">
        <v>2</v>
      </c>
      <c r="AC156" s="146">
        <v>6</v>
      </c>
      <c r="AD156" s="92">
        <f t="shared" si="56"/>
        <v>4</v>
      </c>
      <c r="AF156" s="10">
        <v>231.88</v>
      </c>
      <c r="AG156" s="21">
        <f t="shared" si="45"/>
        <v>-0.30000000000001137</v>
      </c>
      <c r="AH156" s="2">
        <v>215</v>
      </c>
      <c r="AI156" s="2">
        <v>235</v>
      </c>
      <c r="AJ156" s="32" t="s">
        <v>41</v>
      </c>
      <c r="AK156" s="230">
        <v>133.27749</v>
      </c>
      <c r="AL156" s="20">
        <f t="shared" si="46"/>
        <v>0.44261000000000195</v>
      </c>
      <c r="AM156" s="23">
        <v>110</v>
      </c>
      <c r="AN156" s="23">
        <v>142</v>
      </c>
      <c r="AO156" s="31" t="s">
        <v>41</v>
      </c>
      <c r="AP156" s="45">
        <v>85.07</v>
      </c>
      <c r="AQ156" s="33">
        <v>73</v>
      </c>
      <c r="AR156" s="33">
        <v>84</v>
      </c>
      <c r="AS156" s="2">
        <v>15.85</v>
      </c>
      <c r="AT156" s="2">
        <v>12</v>
      </c>
      <c r="AU156" s="32">
        <v>17</v>
      </c>
      <c r="AV156" s="1">
        <v>46.65</v>
      </c>
      <c r="AW156" s="1">
        <v>0</v>
      </c>
      <c r="BL156" s="112">
        <f t="shared" si="61"/>
        <v>45918</v>
      </c>
      <c r="BM156" s="122">
        <v>39211</v>
      </c>
      <c r="BN156" s="122">
        <v>24</v>
      </c>
      <c r="BO156" s="122">
        <v>8</v>
      </c>
      <c r="BP156" s="123">
        <v>0</v>
      </c>
      <c r="BR156" s="1" t="str">
        <f t="shared" si="57"/>
        <v>jueves</v>
      </c>
      <c r="BS156" s="113">
        <f t="shared" si="47"/>
        <v>45918</v>
      </c>
      <c r="BT156" s="114">
        <f t="shared" si="48"/>
        <v>39.210999999999999</v>
      </c>
      <c r="BU156" s="114">
        <f t="shared" si="52"/>
        <v>2.4514285714285718E-2</v>
      </c>
      <c r="BV156" s="114">
        <f t="shared" si="53"/>
        <v>9.3333333333333341E-3</v>
      </c>
      <c r="BW156" s="114">
        <f t="shared" si="54"/>
        <v>0</v>
      </c>
      <c r="BX156" s="115">
        <f t="shared" si="49"/>
        <v>39.244847619047611</v>
      </c>
      <c r="CC156" s="171">
        <f t="shared" si="62"/>
        <v>45918</v>
      </c>
      <c r="CD156" s="176"/>
      <c r="CE156" s="180"/>
      <c r="CF156" s="181"/>
      <c r="CG156" s="172"/>
      <c r="CH156" s="187"/>
      <c r="CI156" s="190"/>
      <c r="CK156" s="214"/>
      <c r="CL156" s="20"/>
      <c r="CM156" s="20"/>
      <c r="CN156" s="20"/>
      <c r="CO156" s="215"/>
      <c r="CP156" s="214"/>
      <c r="CQ156" s="215"/>
    </row>
    <row r="157" spans="1:95" x14ac:dyDescent="0.35">
      <c r="A157" s="3">
        <v>45919</v>
      </c>
      <c r="B157" s="2">
        <v>112.4</v>
      </c>
      <c r="C157" s="2">
        <v>32.6</v>
      </c>
      <c r="D157" s="2">
        <v>34.700000000000003</v>
      </c>
      <c r="E157" s="2">
        <v>32.700000000000003</v>
      </c>
      <c r="F157" s="2">
        <v>0.8</v>
      </c>
      <c r="H157" s="2">
        <v>25.7</v>
      </c>
      <c r="I157" s="2">
        <v>10.3</v>
      </c>
      <c r="J157" s="21">
        <v>37</v>
      </c>
      <c r="K157" s="4">
        <f t="shared" si="58"/>
        <v>73</v>
      </c>
      <c r="M157" s="2">
        <v>2.2999999999999998</v>
      </c>
      <c r="N157" s="2">
        <v>25.3</v>
      </c>
      <c r="O157" s="6">
        <f t="shared" si="59"/>
        <v>27.6</v>
      </c>
      <c r="Q157" s="2">
        <v>11.9</v>
      </c>
      <c r="R157" s="2"/>
      <c r="S157" s="66">
        <v>0</v>
      </c>
      <c r="T157" s="6">
        <f t="shared" si="60"/>
        <v>11.9</v>
      </c>
      <c r="V157" s="10"/>
      <c r="W157" s="2"/>
      <c r="X157" s="11"/>
      <c r="Y157" s="145">
        <v>15</v>
      </c>
      <c r="Z157" s="146">
        <v>23</v>
      </c>
      <c r="AA157" s="92">
        <f t="shared" si="55"/>
        <v>19</v>
      </c>
      <c r="AB157" s="145">
        <v>0</v>
      </c>
      <c r="AC157" s="146">
        <v>11</v>
      </c>
      <c r="AD157" s="92">
        <f t="shared" si="56"/>
        <v>5.5</v>
      </c>
      <c r="AF157" s="10">
        <v>233.96</v>
      </c>
      <c r="AG157" s="21">
        <f t="shared" si="45"/>
        <v>2.0800000000000125</v>
      </c>
      <c r="AH157" s="2">
        <v>215</v>
      </c>
      <c r="AI157" s="2">
        <v>235</v>
      </c>
      <c r="AJ157" s="32" t="s">
        <v>41</v>
      </c>
      <c r="AK157" s="230">
        <v>131.48123000000001</v>
      </c>
      <c r="AL157" s="20">
        <f t="shared" si="46"/>
        <v>-1.7962599999999895</v>
      </c>
      <c r="AM157" s="23">
        <v>110</v>
      </c>
      <c r="AN157" s="23">
        <v>142</v>
      </c>
      <c r="AO157" s="31" t="s">
        <v>41</v>
      </c>
      <c r="AP157" s="45">
        <v>84.15</v>
      </c>
      <c r="AQ157" s="33">
        <v>73</v>
      </c>
      <c r="AR157" s="33">
        <v>84</v>
      </c>
      <c r="AS157" s="2">
        <v>15.67</v>
      </c>
      <c r="AT157" s="2">
        <v>12</v>
      </c>
      <c r="AU157" s="32">
        <v>17</v>
      </c>
      <c r="AV157" s="1">
        <v>46.53</v>
      </c>
      <c r="AW157" s="1">
        <v>0</v>
      </c>
      <c r="BL157" s="112">
        <f t="shared" si="61"/>
        <v>45919</v>
      </c>
      <c r="BM157" s="122">
        <v>40902</v>
      </c>
      <c r="BN157" s="122">
        <v>46</v>
      </c>
      <c r="BO157" s="122">
        <v>10</v>
      </c>
      <c r="BP157" s="123">
        <v>0</v>
      </c>
      <c r="BR157" s="1" t="str">
        <f t="shared" si="57"/>
        <v>viernes</v>
      </c>
      <c r="BS157" s="113">
        <f t="shared" si="47"/>
        <v>45919</v>
      </c>
      <c r="BT157" s="114">
        <f t="shared" si="48"/>
        <v>40.902000000000001</v>
      </c>
      <c r="BU157" s="114">
        <f t="shared" si="52"/>
        <v>4.698571428571429E-2</v>
      </c>
      <c r="BV157" s="114">
        <f t="shared" si="53"/>
        <v>1.1666666666666665E-2</v>
      </c>
      <c r="BW157" s="114">
        <f t="shared" si="54"/>
        <v>0</v>
      </c>
      <c r="BX157" s="115">
        <f t="shared" si="49"/>
        <v>40.960652380952375</v>
      </c>
      <c r="CC157" s="171">
        <f t="shared" si="62"/>
        <v>45919</v>
      </c>
      <c r="CD157" s="176"/>
      <c r="CE157" s="180"/>
      <c r="CF157" s="181"/>
      <c r="CG157" s="172"/>
      <c r="CH157" s="187"/>
      <c r="CI157" s="190"/>
      <c r="CK157" s="214"/>
      <c r="CL157" s="20"/>
      <c r="CM157" s="20"/>
      <c r="CN157" s="20"/>
      <c r="CO157" s="215"/>
      <c r="CP157" s="214"/>
      <c r="CQ157" s="215"/>
    </row>
    <row r="158" spans="1:95" x14ac:dyDescent="0.35">
      <c r="A158" s="3">
        <v>45920</v>
      </c>
      <c r="B158" s="2">
        <v>110</v>
      </c>
      <c r="C158" s="2">
        <v>35.9</v>
      </c>
      <c r="D158" s="2">
        <v>32.4</v>
      </c>
      <c r="E158" s="2">
        <v>26.5</v>
      </c>
      <c r="F158" s="2">
        <v>2.7</v>
      </c>
      <c r="H158" s="2">
        <v>25.4</v>
      </c>
      <c r="I158" s="2">
        <v>10.6</v>
      </c>
      <c r="J158" s="21">
        <v>35.5</v>
      </c>
      <c r="K158" s="4">
        <f t="shared" si="58"/>
        <v>71.5</v>
      </c>
      <c r="M158" s="2">
        <v>2.2999999999999998</v>
      </c>
      <c r="N158" s="2">
        <v>26.6</v>
      </c>
      <c r="O158" s="6">
        <f t="shared" si="59"/>
        <v>28.900000000000002</v>
      </c>
      <c r="Q158" s="2">
        <v>11.4</v>
      </c>
      <c r="R158" s="2"/>
      <c r="S158" s="66">
        <v>0</v>
      </c>
      <c r="T158" s="6">
        <f t="shared" si="60"/>
        <v>11.4</v>
      </c>
      <c r="V158" s="10"/>
      <c r="W158" s="2"/>
      <c r="X158" s="11"/>
      <c r="Y158" s="145">
        <v>15</v>
      </c>
      <c r="Z158" s="146">
        <v>18</v>
      </c>
      <c r="AA158" s="92">
        <f t="shared" si="55"/>
        <v>16.5</v>
      </c>
      <c r="AB158" s="145">
        <v>3</v>
      </c>
      <c r="AC158" s="146">
        <v>7</v>
      </c>
      <c r="AD158" s="92">
        <f t="shared" si="56"/>
        <v>5</v>
      </c>
      <c r="AF158" s="10">
        <v>234.01</v>
      </c>
      <c r="AG158" s="21">
        <f t="shared" si="45"/>
        <v>4.9999999999982947E-2</v>
      </c>
      <c r="AH158" s="2">
        <v>215</v>
      </c>
      <c r="AI158" s="2">
        <v>235</v>
      </c>
      <c r="AJ158" s="32" t="s">
        <v>41</v>
      </c>
      <c r="AK158" s="230">
        <v>133.30132</v>
      </c>
      <c r="AL158" s="20">
        <f t="shared" si="46"/>
        <v>1.8200899999999933</v>
      </c>
      <c r="AM158" s="23">
        <v>110</v>
      </c>
      <c r="AN158" s="23">
        <v>142</v>
      </c>
      <c r="AO158" s="31" t="s">
        <v>41</v>
      </c>
      <c r="AP158" s="45">
        <v>83.29</v>
      </c>
      <c r="AQ158" s="33">
        <v>73</v>
      </c>
      <c r="AR158" s="33">
        <v>84</v>
      </c>
      <c r="AS158" s="2">
        <v>15.55</v>
      </c>
      <c r="AT158" s="2">
        <v>12</v>
      </c>
      <c r="AU158" s="32">
        <v>17</v>
      </c>
      <c r="AV158" s="1">
        <v>46.41</v>
      </c>
      <c r="AW158" s="1">
        <v>0</v>
      </c>
      <c r="BL158" s="112">
        <f t="shared" si="61"/>
        <v>45920</v>
      </c>
      <c r="BM158" s="122">
        <v>31529</v>
      </c>
      <c r="BN158" s="122">
        <v>140</v>
      </c>
      <c r="BO158" s="122">
        <v>0</v>
      </c>
      <c r="BP158" s="123">
        <v>0</v>
      </c>
      <c r="BR158" s="1" t="str">
        <f t="shared" si="57"/>
        <v>sábado</v>
      </c>
      <c r="BS158" s="113">
        <f t="shared" si="47"/>
        <v>45920</v>
      </c>
      <c r="BT158" s="114">
        <f t="shared" si="48"/>
        <v>31.529</v>
      </c>
      <c r="BU158" s="114">
        <f t="shared" si="52"/>
        <v>0.14299999999999999</v>
      </c>
      <c r="BV158" s="114">
        <f t="shared" si="53"/>
        <v>0</v>
      </c>
      <c r="BW158" s="114">
        <f t="shared" si="54"/>
        <v>0</v>
      </c>
      <c r="BX158" s="115">
        <f t="shared" si="49"/>
        <v>31.672000000000001</v>
      </c>
      <c r="CC158" s="171">
        <f t="shared" si="62"/>
        <v>45920</v>
      </c>
      <c r="CD158" s="176"/>
      <c r="CE158" s="180"/>
      <c r="CF158" s="181"/>
      <c r="CG158" s="172"/>
      <c r="CH158" s="187"/>
      <c r="CI158" s="190"/>
      <c r="CK158" s="214"/>
      <c r="CL158" s="20"/>
      <c r="CM158" s="20"/>
      <c r="CN158" s="20"/>
      <c r="CO158" s="215"/>
      <c r="CP158" s="214"/>
      <c r="CQ158" s="215"/>
    </row>
    <row r="159" spans="1:95" x14ac:dyDescent="0.35">
      <c r="A159" s="3">
        <v>45921</v>
      </c>
      <c r="B159" s="2">
        <v>106.4</v>
      </c>
      <c r="C159" s="2">
        <v>39.9</v>
      </c>
      <c r="D159" s="2">
        <v>30.6</v>
      </c>
      <c r="E159" s="2">
        <v>21.7</v>
      </c>
      <c r="F159" s="2">
        <v>2.9</v>
      </c>
      <c r="H159" s="2">
        <v>25.4</v>
      </c>
      <c r="I159" s="2">
        <v>10.5</v>
      </c>
      <c r="J159" s="21">
        <v>36.700000000000003</v>
      </c>
      <c r="K159" s="4">
        <f t="shared" si="58"/>
        <v>72.599999999999994</v>
      </c>
      <c r="M159" s="2">
        <v>2.2999999999999998</v>
      </c>
      <c r="N159" s="2">
        <v>27.2</v>
      </c>
      <c r="O159" s="6">
        <f t="shared" si="59"/>
        <v>29.5</v>
      </c>
      <c r="Q159" s="2">
        <v>6.1</v>
      </c>
      <c r="R159" s="2"/>
      <c r="S159" s="66">
        <v>0</v>
      </c>
      <c r="T159" s="6">
        <f t="shared" si="60"/>
        <v>6.1</v>
      </c>
      <c r="V159" s="10"/>
      <c r="W159" s="2"/>
      <c r="X159" s="11"/>
      <c r="Y159" s="145">
        <v>9</v>
      </c>
      <c r="Z159" s="146">
        <v>16</v>
      </c>
      <c r="AA159" s="92">
        <f t="shared" si="55"/>
        <v>12.5</v>
      </c>
      <c r="AB159" s="145">
        <v>0</v>
      </c>
      <c r="AC159" s="146">
        <v>9</v>
      </c>
      <c r="AD159" s="92">
        <f t="shared" si="56"/>
        <v>4.5</v>
      </c>
      <c r="AF159" s="10">
        <v>232.97</v>
      </c>
      <c r="AG159" s="21">
        <f t="shared" si="45"/>
        <v>-1.039999999999992</v>
      </c>
      <c r="AH159" s="2">
        <v>215</v>
      </c>
      <c r="AI159" s="2">
        <v>235</v>
      </c>
      <c r="AJ159" s="32" t="s">
        <v>41</v>
      </c>
      <c r="AK159" s="230">
        <v>136.13524000000001</v>
      </c>
      <c r="AL159" s="20">
        <f t="shared" si="46"/>
        <v>2.8339200000000062</v>
      </c>
      <c r="AM159" s="23">
        <v>110</v>
      </c>
      <c r="AN159" s="23">
        <v>142</v>
      </c>
      <c r="AO159" s="31" t="s">
        <v>41</v>
      </c>
      <c r="AP159" s="45">
        <v>79.58</v>
      </c>
      <c r="AQ159" s="33">
        <v>73</v>
      </c>
      <c r="AR159" s="33">
        <v>84</v>
      </c>
      <c r="AS159" s="2">
        <v>15.43</v>
      </c>
      <c r="AT159" s="2">
        <v>12</v>
      </c>
      <c r="AU159" s="32">
        <v>17</v>
      </c>
      <c r="AV159" s="1">
        <v>46.29</v>
      </c>
      <c r="AW159" s="1">
        <v>0</v>
      </c>
      <c r="BL159" s="112">
        <f t="shared" si="61"/>
        <v>45921</v>
      </c>
      <c r="BM159" s="122">
        <v>26644</v>
      </c>
      <c r="BN159" s="122">
        <v>14</v>
      </c>
      <c r="BO159" s="122">
        <v>32</v>
      </c>
      <c r="BP159" s="123">
        <v>0</v>
      </c>
      <c r="BR159" s="1" t="str">
        <f t="shared" si="57"/>
        <v>domingo</v>
      </c>
      <c r="BS159" s="113">
        <f t="shared" si="47"/>
        <v>45921</v>
      </c>
      <c r="BT159" s="114">
        <f t="shared" si="48"/>
        <v>26.643999999999998</v>
      </c>
      <c r="BU159" s="114">
        <f t="shared" si="52"/>
        <v>1.43E-2</v>
      </c>
      <c r="BV159" s="114">
        <f t="shared" si="53"/>
        <v>3.7333333333333336E-2</v>
      </c>
      <c r="BW159" s="114">
        <f t="shared" si="54"/>
        <v>0</v>
      </c>
      <c r="BX159" s="115">
        <f t="shared" si="49"/>
        <v>26.69563333333333</v>
      </c>
      <c r="CC159" s="171">
        <f t="shared" si="62"/>
        <v>45921</v>
      </c>
      <c r="CD159" s="176"/>
      <c r="CE159" s="180"/>
      <c r="CF159" s="181"/>
      <c r="CG159" s="172"/>
      <c r="CH159" s="187"/>
      <c r="CI159" s="190"/>
      <c r="CK159" s="214"/>
      <c r="CL159" s="20"/>
      <c r="CM159" s="20"/>
      <c r="CN159" s="20"/>
      <c r="CO159" s="215"/>
      <c r="CP159" s="214"/>
      <c r="CQ159" s="215"/>
    </row>
    <row r="160" spans="1:95" x14ac:dyDescent="0.35">
      <c r="A160" s="3">
        <v>45922</v>
      </c>
      <c r="B160" s="2">
        <v>114.1</v>
      </c>
      <c r="C160" s="2">
        <v>42.7</v>
      </c>
      <c r="D160" s="2">
        <v>31.3</v>
      </c>
      <c r="E160" s="2">
        <v>25.5</v>
      </c>
      <c r="F160" s="2">
        <v>3.5</v>
      </c>
      <c r="H160" s="2">
        <v>25.6</v>
      </c>
      <c r="I160" s="2">
        <v>10.6</v>
      </c>
      <c r="J160" s="21">
        <v>37.4</v>
      </c>
      <c r="K160" s="4">
        <f t="shared" si="58"/>
        <v>73.599999999999994</v>
      </c>
      <c r="M160" s="2">
        <v>2.2999999999999998</v>
      </c>
      <c r="N160" s="2">
        <v>26.8</v>
      </c>
      <c r="O160" s="6">
        <f t="shared" si="59"/>
        <v>29.1</v>
      </c>
      <c r="Q160" s="2">
        <v>9.1999999999999993</v>
      </c>
      <c r="R160" s="2"/>
      <c r="S160" s="66">
        <v>0</v>
      </c>
      <c r="T160" s="6">
        <f t="shared" si="60"/>
        <v>9.1999999999999993</v>
      </c>
      <c r="V160" s="10"/>
      <c r="W160" s="2"/>
      <c r="X160" s="11"/>
      <c r="Y160" s="145">
        <v>8</v>
      </c>
      <c r="Z160" s="146">
        <v>16</v>
      </c>
      <c r="AA160" s="92">
        <f t="shared" si="55"/>
        <v>12</v>
      </c>
      <c r="AB160" s="145">
        <v>0</v>
      </c>
      <c r="AC160" s="146">
        <v>6</v>
      </c>
      <c r="AD160" s="92">
        <f t="shared" si="56"/>
        <v>3</v>
      </c>
      <c r="AF160" s="10">
        <v>234.78</v>
      </c>
      <c r="AG160" s="21">
        <f t="shared" ref="AG160:AG223" si="65">+AF160-AF159</f>
        <v>1.8100000000000023</v>
      </c>
      <c r="AH160" s="2">
        <v>215</v>
      </c>
      <c r="AI160" s="2">
        <v>235</v>
      </c>
      <c r="AJ160" s="32" t="s">
        <v>41</v>
      </c>
      <c r="AK160" s="230">
        <v>131.98715000000001</v>
      </c>
      <c r="AL160" s="20">
        <f t="shared" ref="AL160:AL223" si="66">+AK160-AK159</f>
        <v>-4.1480899999999963</v>
      </c>
      <c r="AM160" s="23">
        <v>110</v>
      </c>
      <c r="AN160" s="23">
        <v>142</v>
      </c>
      <c r="AO160" s="31" t="s">
        <v>41</v>
      </c>
      <c r="AP160" s="45">
        <v>82.67</v>
      </c>
      <c r="AQ160" s="33">
        <v>73</v>
      </c>
      <c r="AR160" s="33">
        <v>84</v>
      </c>
      <c r="AS160" s="2">
        <v>17.7</v>
      </c>
      <c r="AT160" s="2">
        <v>12</v>
      </c>
      <c r="AU160" s="32">
        <v>17</v>
      </c>
      <c r="AV160" s="1">
        <v>46.33</v>
      </c>
      <c r="AW160" s="1">
        <v>0</v>
      </c>
      <c r="BL160" s="112">
        <f t="shared" si="61"/>
        <v>45922</v>
      </c>
      <c r="BM160" s="122">
        <v>29174</v>
      </c>
      <c r="BN160" s="122">
        <v>7</v>
      </c>
      <c r="BO160" s="122">
        <v>0</v>
      </c>
      <c r="BP160" s="123">
        <v>0</v>
      </c>
      <c r="BR160" s="1" t="str">
        <f t="shared" si="57"/>
        <v>lunes</v>
      </c>
      <c r="BS160" s="113">
        <f t="shared" si="47"/>
        <v>45922</v>
      </c>
      <c r="BT160" s="114">
        <f t="shared" si="48"/>
        <v>29.173999999999999</v>
      </c>
      <c r="BU160" s="114">
        <f t="shared" si="52"/>
        <v>7.1500000000000001E-3</v>
      </c>
      <c r="BV160" s="114">
        <f t="shared" si="53"/>
        <v>0</v>
      </c>
      <c r="BW160" s="114">
        <f t="shared" si="54"/>
        <v>0</v>
      </c>
      <c r="BX160" s="115">
        <f t="shared" si="49"/>
        <v>29.181149999999999</v>
      </c>
      <c r="CC160" s="171">
        <f t="shared" si="62"/>
        <v>45922</v>
      </c>
      <c r="CD160" s="176"/>
      <c r="CE160" s="180"/>
      <c r="CF160" s="181"/>
      <c r="CG160" s="172"/>
      <c r="CH160" s="187"/>
      <c r="CI160" s="190"/>
      <c r="CK160" s="214"/>
      <c r="CL160" s="20"/>
      <c r="CM160" s="20"/>
      <c r="CN160" s="20"/>
      <c r="CO160" s="215"/>
      <c r="CP160" s="214"/>
      <c r="CQ160" s="215"/>
    </row>
    <row r="161" spans="1:95" x14ac:dyDescent="0.35">
      <c r="A161" s="3">
        <v>45923</v>
      </c>
      <c r="B161" s="2">
        <v>118.4</v>
      </c>
      <c r="C161" s="2">
        <v>44.3</v>
      </c>
      <c r="D161" s="2">
        <v>31.7</v>
      </c>
      <c r="E161" s="2">
        <v>27.2</v>
      </c>
      <c r="F161" s="2">
        <v>3.8</v>
      </c>
      <c r="H161" s="2">
        <v>25.2</v>
      </c>
      <c r="I161" s="2">
        <v>10.6</v>
      </c>
      <c r="J161" s="21">
        <v>38</v>
      </c>
      <c r="K161" s="4">
        <f t="shared" si="58"/>
        <v>73.8</v>
      </c>
      <c r="M161" s="2">
        <v>2.2999999999999998</v>
      </c>
      <c r="N161" s="2">
        <v>30.5</v>
      </c>
      <c r="O161" s="6">
        <f t="shared" si="59"/>
        <v>32.799999999999997</v>
      </c>
      <c r="Q161" s="2">
        <v>9.3000000000000007</v>
      </c>
      <c r="R161" s="2"/>
      <c r="S161" s="66">
        <v>0</v>
      </c>
      <c r="T161" s="6">
        <f t="shared" si="60"/>
        <v>9.3000000000000007</v>
      </c>
      <c r="V161" s="10"/>
      <c r="W161" s="2"/>
      <c r="X161" s="11"/>
      <c r="Y161" s="145">
        <v>8</v>
      </c>
      <c r="Z161" s="146">
        <v>16</v>
      </c>
      <c r="AA161" s="92">
        <f t="shared" si="55"/>
        <v>12</v>
      </c>
      <c r="AB161" s="145">
        <v>0</v>
      </c>
      <c r="AC161" s="146">
        <v>8</v>
      </c>
      <c r="AD161" s="92">
        <f t="shared" si="56"/>
        <v>4</v>
      </c>
      <c r="AF161" s="10">
        <v>232.45</v>
      </c>
      <c r="AG161" s="21">
        <f t="shared" si="65"/>
        <v>-2.3300000000000125</v>
      </c>
      <c r="AH161" s="2">
        <v>215</v>
      </c>
      <c r="AI161" s="2">
        <v>235</v>
      </c>
      <c r="AJ161" s="32" t="s">
        <v>41</v>
      </c>
      <c r="AK161" s="230">
        <v>131.88188</v>
      </c>
      <c r="AL161" s="20">
        <f t="shared" si="66"/>
        <v>-0.10527000000001863</v>
      </c>
      <c r="AM161" s="23">
        <v>110</v>
      </c>
      <c r="AN161" s="23">
        <v>142</v>
      </c>
      <c r="AO161" s="31" t="s">
        <v>41</v>
      </c>
      <c r="AP161" s="45">
        <v>84.21</v>
      </c>
      <c r="AQ161" s="33">
        <v>73</v>
      </c>
      <c r="AR161" s="33">
        <v>84</v>
      </c>
      <c r="AS161" s="2">
        <v>16.350000000000001</v>
      </c>
      <c r="AT161" s="2">
        <v>12</v>
      </c>
      <c r="AU161" s="32">
        <v>17</v>
      </c>
      <c r="AV161" s="1">
        <v>46.21</v>
      </c>
      <c r="AW161" s="1">
        <v>0</v>
      </c>
      <c r="BL161" s="112">
        <f t="shared" si="61"/>
        <v>45923</v>
      </c>
      <c r="BM161" s="122">
        <v>32662</v>
      </c>
      <c r="BN161" s="122">
        <v>18</v>
      </c>
      <c r="BO161" s="122">
        <v>0</v>
      </c>
      <c r="BP161" s="123">
        <v>0</v>
      </c>
      <c r="BR161" s="1" t="str">
        <f t="shared" si="57"/>
        <v>martes</v>
      </c>
      <c r="BS161" s="113">
        <f t="shared" ref="BS161:BS224" si="67">+BL161</f>
        <v>45923</v>
      </c>
      <c r="BT161" s="114">
        <f t="shared" ref="BT161:BT224" si="68">BM161/1000</f>
        <v>32.661999999999999</v>
      </c>
      <c r="BU161" s="114">
        <f t="shared" si="52"/>
        <v>1.8385714285714286E-2</v>
      </c>
      <c r="BV161" s="114">
        <f t="shared" si="53"/>
        <v>0</v>
      </c>
      <c r="BW161" s="114">
        <f t="shared" si="54"/>
        <v>0</v>
      </c>
      <c r="BX161" s="115">
        <f t="shared" ref="BX161:BX224" si="69">+BT161+BU161+BV161+BW161</f>
        <v>32.680385714285713</v>
      </c>
      <c r="CC161" s="171">
        <f t="shared" si="62"/>
        <v>45923</v>
      </c>
      <c r="CD161" s="176"/>
      <c r="CE161" s="180"/>
      <c r="CF161" s="181"/>
      <c r="CG161" s="172"/>
      <c r="CH161" s="187"/>
      <c r="CI161" s="190"/>
      <c r="CK161" s="214"/>
      <c r="CL161" s="20"/>
      <c r="CM161" s="20"/>
      <c r="CN161" s="20"/>
      <c r="CO161" s="215"/>
      <c r="CP161" s="214"/>
      <c r="CQ161" s="215"/>
    </row>
    <row r="162" spans="1:95" x14ac:dyDescent="0.35">
      <c r="A162" s="3">
        <v>45924</v>
      </c>
      <c r="B162" s="2">
        <v>122.3</v>
      </c>
      <c r="C162" s="2">
        <v>45.4</v>
      </c>
      <c r="D162" s="2">
        <v>32</v>
      </c>
      <c r="E162" s="2">
        <v>26</v>
      </c>
      <c r="F162" s="2">
        <v>6.9</v>
      </c>
      <c r="H162" s="2">
        <v>25.2</v>
      </c>
      <c r="I162" s="2">
        <v>10.3</v>
      </c>
      <c r="J162" s="21">
        <v>37.200000000000003</v>
      </c>
      <c r="K162" s="4">
        <f t="shared" si="58"/>
        <v>72.7</v>
      </c>
      <c r="M162" s="2">
        <v>2.2999999999999998</v>
      </c>
      <c r="N162" s="2">
        <v>31.4</v>
      </c>
      <c r="O162" s="6">
        <f t="shared" si="59"/>
        <v>33.699999999999996</v>
      </c>
      <c r="Q162" s="2">
        <v>10.4</v>
      </c>
      <c r="R162" s="2"/>
      <c r="S162" s="66">
        <v>0</v>
      </c>
      <c r="T162" s="6">
        <f t="shared" si="60"/>
        <v>10.4</v>
      </c>
      <c r="V162" s="10"/>
      <c r="W162" s="2"/>
      <c r="X162" s="11"/>
      <c r="Y162" s="145">
        <v>8</v>
      </c>
      <c r="Z162" s="146">
        <v>15</v>
      </c>
      <c r="AA162" s="92">
        <f t="shared" si="55"/>
        <v>11.5</v>
      </c>
      <c r="AB162" s="145">
        <v>2</v>
      </c>
      <c r="AC162" s="146">
        <v>11</v>
      </c>
      <c r="AD162" s="92">
        <f t="shared" si="56"/>
        <v>6.5</v>
      </c>
      <c r="AF162" s="10">
        <v>228.93</v>
      </c>
      <c r="AG162" s="21">
        <f t="shared" si="65"/>
        <v>-3.5199999999999818</v>
      </c>
      <c r="AH162" s="2">
        <v>215</v>
      </c>
      <c r="AI162" s="2">
        <v>235</v>
      </c>
      <c r="AJ162" s="32" t="s">
        <v>41</v>
      </c>
      <c r="AK162" s="230">
        <v>130.01352</v>
      </c>
      <c r="AL162" s="20">
        <f t="shared" si="66"/>
        <v>-1.8683599999999956</v>
      </c>
      <c r="AM162" s="23">
        <v>110</v>
      </c>
      <c r="AN162" s="23">
        <v>142</v>
      </c>
      <c r="AO162" s="31" t="s">
        <v>41</v>
      </c>
      <c r="AP162" s="45">
        <v>85.32</v>
      </c>
      <c r="AQ162" s="33">
        <v>73</v>
      </c>
      <c r="AR162" s="33">
        <v>84</v>
      </c>
      <c r="AS162" s="2">
        <v>16.760000000000002</v>
      </c>
      <c r="AT162" s="2">
        <v>12</v>
      </c>
      <c r="AU162" s="32">
        <v>17</v>
      </c>
      <c r="AV162" s="1">
        <v>46.24</v>
      </c>
      <c r="AW162" s="1">
        <v>0</v>
      </c>
      <c r="BL162" s="112">
        <f t="shared" si="61"/>
        <v>45924</v>
      </c>
      <c r="BM162" s="122">
        <v>30691</v>
      </c>
      <c r="BN162" s="122">
        <v>7</v>
      </c>
      <c r="BO162" s="122">
        <v>0</v>
      </c>
      <c r="BP162" s="123">
        <v>0</v>
      </c>
      <c r="BR162" s="1" t="str">
        <f t="shared" si="57"/>
        <v>miércoles</v>
      </c>
      <c r="BS162" s="113">
        <f t="shared" si="67"/>
        <v>45924</v>
      </c>
      <c r="BT162" s="114">
        <f t="shared" si="68"/>
        <v>30.690999999999999</v>
      </c>
      <c r="BU162" s="114">
        <f t="shared" si="52"/>
        <v>7.1500000000000001E-3</v>
      </c>
      <c r="BV162" s="114">
        <f t="shared" si="53"/>
        <v>0</v>
      </c>
      <c r="BW162" s="114">
        <f t="shared" si="54"/>
        <v>0</v>
      </c>
      <c r="BX162" s="115">
        <f t="shared" si="69"/>
        <v>30.698149999999998</v>
      </c>
      <c r="CC162" s="171">
        <f t="shared" si="62"/>
        <v>45924</v>
      </c>
      <c r="CD162" s="176"/>
      <c r="CE162" s="180"/>
      <c r="CF162" s="181"/>
      <c r="CG162" s="172"/>
      <c r="CH162" s="187"/>
      <c r="CI162" s="190"/>
      <c r="CK162" s="214"/>
      <c r="CL162" s="20"/>
      <c r="CM162" s="20"/>
      <c r="CN162" s="20"/>
      <c r="CO162" s="215"/>
      <c r="CP162" s="214"/>
      <c r="CQ162" s="215"/>
    </row>
    <row r="163" spans="1:95" x14ac:dyDescent="0.35">
      <c r="A163" s="3">
        <v>45925</v>
      </c>
      <c r="B163" s="2">
        <v>113.8</v>
      </c>
      <c r="C163" s="2">
        <v>41.2</v>
      </c>
      <c r="D163" s="2">
        <v>32</v>
      </c>
      <c r="E163" s="2">
        <v>22.7</v>
      </c>
      <c r="F163" s="2">
        <v>4.7</v>
      </c>
      <c r="H163" s="2">
        <v>25.9</v>
      </c>
      <c r="I163" s="2">
        <v>10.1</v>
      </c>
      <c r="J163" s="21">
        <v>36.299999999999997</v>
      </c>
      <c r="K163" s="4">
        <f t="shared" si="58"/>
        <v>72.3</v>
      </c>
      <c r="M163" s="2">
        <v>2.2999999999999998</v>
      </c>
      <c r="N163" s="2">
        <v>30.8</v>
      </c>
      <c r="O163" s="6">
        <f t="shared" si="59"/>
        <v>33.1</v>
      </c>
      <c r="Q163" s="2">
        <v>9.3000000000000007</v>
      </c>
      <c r="R163" s="2"/>
      <c r="S163" s="66">
        <v>0</v>
      </c>
      <c r="T163" s="6">
        <f t="shared" si="60"/>
        <v>9.3000000000000007</v>
      </c>
      <c r="V163" s="10"/>
      <c r="W163" s="2"/>
      <c r="X163" s="11"/>
      <c r="Y163" s="145">
        <v>8</v>
      </c>
      <c r="Z163" s="146">
        <v>17</v>
      </c>
      <c r="AA163" s="92">
        <f t="shared" si="55"/>
        <v>12.5</v>
      </c>
      <c r="AB163" s="145">
        <v>4</v>
      </c>
      <c r="AC163" s="146">
        <v>15</v>
      </c>
      <c r="AD163" s="92">
        <f t="shared" si="56"/>
        <v>9.5</v>
      </c>
      <c r="AF163" s="10">
        <v>227.95</v>
      </c>
      <c r="AG163" s="21">
        <f t="shared" si="65"/>
        <v>-0.98000000000001819</v>
      </c>
      <c r="AH163" s="2">
        <v>215</v>
      </c>
      <c r="AI163" s="2">
        <v>235</v>
      </c>
      <c r="AJ163" s="32" t="s">
        <v>41</v>
      </c>
      <c r="AK163" s="230">
        <v>131.88189</v>
      </c>
      <c r="AL163" s="20">
        <f t="shared" si="66"/>
        <v>1.8683699999999988</v>
      </c>
      <c r="AM163" s="23">
        <v>110</v>
      </c>
      <c r="AN163" s="23">
        <v>142</v>
      </c>
      <c r="AO163" s="31" t="s">
        <v>41</v>
      </c>
      <c r="AP163" s="45">
        <v>83.98</v>
      </c>
      <c r="AQ163" s="33">
        <v>73</v>
      </c>
      <c r="AR163" s="33">
        <v>84</v>
      </c>
      <c r="AS163" s="2">
        <v>16.2</v>
      </c>
      <c r="AT163" s="2">
        <v>12</v>
      </c>
      <c r="AU163" s="32">
        <v>17</v>
      </c>
      <c r="AV163" s="1">
        <v>46.18</v>
      </c>
      <c r="AW163" s="1">
        <v>0</v>
      </c>
      <c r="BL163" s="112">
        <f t="shared" si="61"/>
        <v>45925</v>
      </c>
      <c r="BM163" s="122">
        <v>28200</v>
      </c>
      <c r="BN163" s="122">
        <v>15</v>
      </c>
      <c r="BO163" s="122">
        <v>0</v>
      </c>
      <c r="BP163" s="123">
        <v>0</v>
      </c>
      <c r="BR163" s="1" t="str">
        <f t="shared" si="57"/>
        <v>jueves</v>
      </c>
      <c r="BS163" s="113">
        <f t="shared" si="67"/>
        <v>45925</v>
      </c>
      <c r="BT163" s="114">
        <f t="shared" si="68"/>
        <v>28.2</v>
      </c>
      <c r="BU163" s="114">
        <f t="shared" si="52"/>
        <v>1.5321428571428571E-2</v>
      </c>
      <c r="BV163" s="114">
        <f t="shared" si="53"/>
        <v>0</v>
      </c>
      <c r="BW163" s="114">
        <f t="shared" si="54"/>
        <v>0</v>
      </c>
      <c r="BX163" s="115">
        <f t="shared" si="69"/>
        <v>28.215321428571428</v>
      </c>
      <c r="CC163" s="171">
        <f t="shared" si="62"/>
        <v>45925</v>
      </c>
      <c r="CD163" s="176"/>
      <c r="CE163" s="180"/>
      <c r="CF163" s="181"/>
      <c r="CG163" s="172"/>
      <c r="CH163" s="187"/>
      <c r="CI163" s="190"/>
      <c r="CK163" s="214"/>
      <c r="CL163" s="20"/>
      <c r="CM163" s="20"/>
      <c r="CN163" s="20"/>
      <c r="CO163" s="215"/>
      <c r="CP163" s="214"/>
      <c r="CQ163" s="215"/>
    </row>
    <row r="164" spans="1:95" x14ac:dyDescent="0.35">
      <c r="A164" s="3">
        <v>45926</v>
      </c>
      <c r="B164" s="2">
        <v>111.2</v>
      </c>
      <c r="C164" s="2">
        <v>38.299999999999997</v>
      </c>
      <c r="D164" s="2">
        <v>31.7</v>
      </c>
      <c r="E164" s="2">
        <v>22.9</v>
      </c>
      <c r="F164" s="2">
        <v>4.2</v>
      </c>
      <c r="H164" s="2">
        <v>25.8</v>
      </c>
      <c r="I164" s="2">
        <v>10</v>
      </c>
      <c r="J164" s="21">
        <v>36.6</v>
      </c>
      <c r="K164" s="4">
        <f t="shared" si="58"/>
        <v>72.400000000000006</v>
      </c>
      <c r="M164" s="2">
        <v>2.2999999999999998</v>
      </c>
      <c r="N164" s="2">
        <v>30.5</v>
      </c>
      <c r="O164" s="6">
        <f t="shared" si="59"/>
        <v>32.799999999999997</v>
      </c>
      <c r="Q164" s="2">
        <v>8.8000000000000007</v>
      </c>
      <c r="R164" s="2"/>
      <c r="S164" s="66">
        <v>0</v>
      </c>
      <c r="T164" s="6">
        <f t="shared" si="60"/>
        <v>8.8000000000000007</v>
      </c>
      <c r="V164" s="10"/>
      <c r="W164" s="2"/>
      <c r="X164" s="11"/>
      <c r="Y164" s="145">
        <v>10</v>
      </c>
      <c r="Z164" s="146">
        <v>21</v>
      </c>
      <c r="AA164" s="92">
        <f t="shared" si="55"/>
        <v>15.5</v>
      </c>
      <c r="AB164" s="145">
        <v>1</v>
      </c>
      <c r="AC164" s="146">
        <v>8</v>
      </c>
      <c r="AD164" s="92">
        <f t="shared" si="56"/>
        <v>4.5</v>
      </c>
      <c r="AF164" s="10">
        <v>231.18</v>
      </c>
      <c r="AG164" s="21">
        <f t="shared" si="65"/>
        <v>3.2300000000000182</v>
      </c>
      <c r="AH164" s="2">
        <v>215</v>
      </c>
      <c r="AI164" s="2">
        <v>235</v>
      </c>
      <c r="AJ164" s="32" t="s">
        <v>41</v>
      </c>
      <c r="AK164" s="230">
        <v>131.46611100000001</v>
      </c>
      <c r="AL164" s="20">
        <f t="shared" si="66"/>
        <v>-0.41577899999998635</v>
      </c>
      <c r="AM164" s="23">
        <v>110</v>
      </c>
      <c r="AN164" s="23">
        <v>142</v>
      </c>
      <c r="AO164" s="31" t="s">
        <v>41</v>
      </c>
      <c r="AP164" s="45">
        <v>81.87</v>
      </c>
      <c r="AQ164" s="33">
        <v>73</v>
      </c>
      <c r="AR164" s="33">
        <v>84</v>
      </c>
      <c r="AS164" s="2">
        <v>15.56</v>
      </c>
      <c r="AT164" s="2">
        <v>12</v>
      </c>
      <c r="AU164" s="32">
        <v>17</v>
      </c>
      <c r="AV164" s="1">
        <v>46.12</v>
      </c>
      <c r="AW164" s="1">
        <v>0</v>
      </c>
      <c r="BL164" s="112">
        <f t="shared" si="61"/>
        <v>45926</v>
      </c>
      <c r="BM164" s="122">
        <v>27593</v>
      </c>
      <c r="BN164" s="122">
        <v>21</v>
      </c>
      <c r="BO164" s="122"/>
      <c r="BP164" s="123"/>
      <c r="BR164" s="1" t="str">
        <f t="shared" si="57"/>
        <v>viernes</v>
      </c>
      <c r="BS164" s="113">
        <f t="shared" si="67"/>
        <v>45926</v>
      </c>
      <c r="BT164" s="114">
        <f t="shared" si="68"/>
        <v>27.593</v>
      </c>
      <c r="BU164" s="114">
        <f t="shared" si="52"/>
        <v>2.145E-2</v>
      </c>
      <c r="BV164" s="114">
        <f t="shared" si="53"/>
        <v>0</v>
      </c>
      <c r="BW164" s="114">
        <f t="shared" si="54"/>
        <v>0</v>
      </c>
      <c r="BX164" s="115">
        <f t="shared" si="69"/>
        <v>27.614450000000001</v>
      </c>
      <c r="CC164" s="171">
        <f t="shared" si="62"/>
        <v>45926</v>
      </c>
      <c r="CD164" s="176"/>
      <c r="CE164" s="180"/>
      <c r="CF164" s="181"/>
      <c r="CG164" s="172"/>
      <c r="CH164" s="187"/>
      <c r="CI164" s="190"/>
      <c r="CK164" s="214"/>
      <c r="CL164" s="20"/>
      <c r="CM164" s="20"/>
      <c r="CN164" s="20"/>
      <c r="CO164" s="215"/>
      <c r="CP164" s="214"/>
      <c r="CQ164" s="215"/>
    </row>
    <row r="165" spans="1:95" x14ac:dyDescent="0.35">
      <c r="A165" s="3">
        <v>45927</v>
      </c>
      <c r="B165" s="2">
        <v>107.1</v>
      </c>
      <c r="C165" s="2">
        <v>39.1</v>
      </c>
      <c r="D165" s="2">
        <v>31.7</v>
      </c>
      <c r="E165" s="2">
        <v>20.9</v>
      </c>
      <c r="F165" s="2">
        <v>2.2999999999999998</v>
      </c>
      <c r="H165" s="2">
        <v>25.6</v>
      </c>
      <c r="I165" s="2">
        <v>10.3</v>
      </c>
      <c r="J165" s="21">
        <v>36.5</v>
      </c>
      <c r="K165" s="4">
        <f t="shared" si="58"/>
        <v>72.400000000000006</v>
      </c>
      <c r="M165" s="2">
        <v>2.2999999999999998</v>
      </c>
      <c r="N165" s="2">
        <v>28.8</v>
      </c>
      <c r="O165" s="6">
        <f t="shared" si="59"/>
        <v>31.1</v>
      </c>
      <c r="Q165" s="2">
        <v>5.8</v>
      </c>
      <c r="R165" s="2"/>
      <c r="S165" s="66">
        <v>0</v>
      </c>
      <c r="T165" s="6">
        <f t="shared" si="60"/>
        <v>5.8</v>
      </c>
      <c r="V165" s="10"/>
      <c r="W165" s="2"/>
      <c r="X165" s="11"/>
      <c r="Y165" s="145">
        <v>11</v>
      </c>
      <c r="Z165" s="146">
        <v>16</v>
      </c>
      <c r="AA165" s="92">
        <f t="shared" si="55"/>
        <v>13.5</v>
      </c>
      <c r="AB165" s="145">
        <v>1</v>
      </c>
      <c r="AC165" s="146">
        <v>8</v>
      </c>
      <c r="AD165" s="92">
        <f t="shared" si="56"/>
        <v>4.5</v>
      </c>
      <c r="AF165" s="10">
        <v>231.11</v>
      </c>
      <c r="AG165" s="21">
        <f t="shared" si="65"/>
        <v>-6.9999999999993179E-2</v>
      </c>
      <c r="AH165" s="2">
        <v>215</v>
      </c>
      <c r="AI165" s="2">
        <v>235</v>
      </c>
      <c r="AJ165" s="32" t="s">
        <v>41</v>
      </c>
      <c r="AK165" s="230">
        <v>133.72535999999999</v>
      </c>
      <c r="AL165" s="20">
        <f t="shared" si="66"/>
        <v>2.2592489999999827</v>
      </c>
      <c r="AM165" s="23">
        <v>110</v>
      </c>
      <c r="AN165" s="23">
        <v>142</v>
      </c>
      <c r="AO165" s="31" t="s">
        <v>41</v>
      </c>
      <c r="AP165" s="45">
        <v>83.14</v>
      </c>
      <c r="AQ165" s="33">
        <v>73</v>
      </c>
      <c r="AR165" s="33">
        <v>84</v>
      </c>
      <c r="AS165" s="2">
        <v>15.74</v>
      </c>
      <c r="AT165" s="2">
        <v>12</v>
      </c>
      <c r="AU165" s="32">
        <v>17</v>
      </c>
      <c r="AV165" s="1">
        <v>46</v>
      </c>
      <c r="AW165" s="1">
        <v>0</v>
      </c>
      <c r="BL165" s="112">
        <f t="shared" si="61"/>
        <v>45927</v>
      </c>
      <c r="BM165" s="122">
        <v>26777</v>
      </c>
      <c r="BN165" s="122"/>
      <c r="BO165" s="122"/>
      <c r="BP165" s="123"/>
      <c r="BR165" s="1" t="str">
        <f t="shared" si="57"/>
        <v>sábado</v>
      </c>
      <c r="BS165" s="113">
        <f t="shared" si="67"/>
        <v>45927</v>
      </c>
      <c r="BT165" s="114">
        <f t="shared" si="68"/>
        <v>26.777000000000001</v>
      </c>
      <c r="BU165" s="114">
        <f t="shared" si="52"/>
        <v>0</v>
      </c>
      <c r="BV165" s="114">
        <f t="shared" si="53"/>
        <v>0</v>
      </c>
      <c r="BW165" s="114">
        <f t="shared" si="54"/>
        <v>0</v>
      </c>
      <c r="BX165" s="115">
        <f t="shared" si="69"/>
        <v>26.777000000000001</v>
      </c>
      <c r="CC165" s="171">
        <f t="shared" si="62"/>
        <v>45927</v>
      </c>
      <c r="CD165" s="176"/>
      <c r="CE165" s="180"/>
      <c r="CF165" s="181"/>
      <c r="CG165" s="172"/>
      <c r="CH165" s="187"/>
      <c r="CI165" s="190"/>
      <c r="CK165" s="214"/>
      <c r="CL165" s="20"/>
      <c r="CM165" s="20"/>
      <c r="CN165" s="20"/>
      <c r="CO165" s="215"/>
      <c r="CP165" s="214"/>
      <c r="CQ165" s="215"/>
    </row>
    <row r="166" spans="1:95" x14ac:dyDescent="0.35">
      <c r="A166" s="3">
        <v>45928</v>
      </c>
      <c r="B166" s="2">
        <v>98.4</v>
      </c>
      <c r="C166" s="2">
        <v>33.9</v>
      </c>
      <c r="D166" s="2">
        <v>31.3</v>
      </c>
      <c r="E166" s="2">
        <v>19.8</v>
      </c>
      <c r="F166" s="2">
        <v>2.4</v>
      </c>
      <c r="H166" s="2">
        <v>22.4</v>
      </c>
      <c r="I166" s="2">
        <v>10.4</v>
      </c>
      <c r="J166" s="21">
        <v>35.5</v>
      </c>
      <c r="K166" s="4">
        <f t="shared" si="58"/>
        <v>68.3</v>
      </c>
      <c r="M166" s="2">
        <v>2.2000000000000002</v>
      </c>
      <c r="N166" s="2">
        <v>29.5</v>
      </c>
      <c r="O166" s="6">
        <f t="shared" si="59"/>
        <v>31.7</v>
      </c>
      <c r="Q166" s="2">
        <v>3.6</v>
      </c>
      <c r="R166" s="2"/>
      <c r="S166" s="66">
        <v>0</v>
      </c>
      <c r="T166" s="6">
        <f t="shared" si="60"/>
        <v>3.6</v>
      </c>
      <c r="V166" s="10"/>
      <c r="W166" s="2"/>
      <c r="X166" s="11"/>
      <c r="Y166" s="145">
        <v>8</v>
      </c>
      <c r="Z166" s="146">
        <v>20</v>
      </c>
      <c r="AA166" s="92">
        <f t="shared" si="55"/>
        <v>14</v>
      </c>
      <c r="AB166" s="145">
        <v>-1</v>
      </c>
      <c r="AC166" s="146">
        <v>6</v>
      </c>
      <c r="AD166" s="92">
        <f t="shared" si="56"/>
        <v>2.5</v>
      </c>
      <c r="AF166" s="10">
        <v>232.2</v>
      </c>
      <c r="AG166" s="21">
        <f t="shared" si="65"/>
        <v>1.089999999999975</v>
      </c>
      <c r="AH166" s="2">
        <v>215</v>
      </c>
      <c r="AI166" s="2">
        <v>235</v>
      </c>
      <c r="AJ166" s="32" t="s">
        <v>41</v>
      </c>
      <c r="AK166" s="230">
        <v>137.75415899999999</v>
      </c>
      <c r="AL166" s="20">
        <f t="shared" si="66"/>
        <v>4.0287989999999922</v>
      </c>
      <c r="AM166" s="23">
        <v>110</v>
      </c>
      <c r="AN166" s="23">
        <v>142</v>
      </c>
      <c r="AO166" s="31" t="s">
        <v>41</v>
      </c>
      <c r="AP166" s="45">
        <v>83.69</v>
      </c>
      <c r="AQ166" s="33">
        <v>73</v>
      </c>
      <c r="AR166" s="33">
        <v>84</v>
      </c>
      <c r="AS166" s="2">
        <v>15.88</v>
      </c>
      <c r="AT166" s="2">
        <v>12</v>
      </c>
      <c r="AU166" s="32">
        <v>17</v>
      </c>
      <c r="AV166" s="1">
        <v>45.88</v>
      </c>
      <c r="AW166" s="1">
        <v>0</v>
      </c>
      <c r="BL166" s="112">
        <f t="shared" si="61"/>
        <v>45928</v>
      </c>
      <c r="BM166" s="122">
        <v>22914</v>
      </c>
      <c r="BN166" s="122">
        <v>23</v>
      </c>
      <c r="BO166" s="122">
        <v>102</v>
      </c>
      <c r="BP166" s="123"/>
      <c r="BR166" s="1" t="str">
        <f t="shared" si="57"/>
        <v>domingo</v>
      </c>
      <c r="BS166" s="113">
        <f t="shared" si="67"/>
        <v>45928</v>
      </c>
      <c r="BT166" s="114">
        <f t="shared" si="68"/>
        <v>22.914000000000001</v>
      </c>
      <c r="BU166" s="114">
        <f t="shared" si="52"/>
        <v>2.3492857142857145E-2</v>
      </c>
      <c r="BV166" s="114">
        <f t="shared" si="53"/>
        <v>0.11899999999999999</v>
      </c>
      <c r="BW166" s="114">
        <f t="shared" si="54"/>
        <v>0</v>
      </c>
      <c r="BX166" s="115">
        <f t="shared" si="69"/>
        <v>23.056492857142857</v>
      </c>
      <c r="CC166" s="171">
        <f t="shared" si="62"/>
        <v>45928</v>
      </c>
      <c r="CD166" s="176"/>
      <c r="CE166" s="180"/>
      <c r="CF166" s="181"/>
      <c r="CG166" s="172"/>
      <c r="CH166" s="187"/>
      <c r="CI166" s="190"/>
      <c r="CK166" s="214"/>
      <c r="CL166" s="20"/>
      <c r="CM166" s="20"/>
      <c r="CN166" s="20"/>
      <c r="CO166" s="215"/>
      <c r="CP166" s="214"/>
      <c r="CQ166" s="215"/>
    </row>
    <row r="167" spans="1:95" x14ac:dyDescent="0.35">
      <c r="A167" s="3">
        <v>45929</v>
      </c>
      <c r="B167" s="2">
        <v>106.7</v>
      </c>
      <c r="C167" s="2">
        <v>32.9</v>
      </c>
      <c r="D167" s="2">
        <v>33.799999999999997</v>
      </c>
      <c r="E167" s="2">
        <v>24.7</v>
      </c>
      <c r="F167" s="2">
        <v>3.7</v>
      </c>
      <c r="H167" s="2">
        <v>19.100000000000001</v>
      </c>
      <c r="I167" s="2">
        <v>10.4</v>
      </c>
      <c r="J167" s="21">
        <v>36.799999999999997</v>
      </c>
      <c r="K167" s="4">
        <f t="shared" si="58"/>
        <v>66.3</v>
      </c>
      <c r="M167" s="2">
        <v>2.4</v>
      </c>
      <c r="N167" s="2">
        <v>29.6</v>
      </c>
      <c r="O167" s="6">
        <f t="shared" si="59"/>
        <v>32</v>
      </c>
      <c r="Q167" s="2">
        <v>6</v>
      </c>
      <c r="R167" s="2"/>
      <c r="S167" s="66">
        <v>0</v>
      </c>
      <c r="T167" s="6">
        <f t="shared" si="60"/>
        <v>6</v>
      </c>
      <c r="V167" s="10"/>
      <c r="W167" s="2"/>
      <c r="X167" s="11"/>
      <c r="Y167" s="145">
        <v>11</v>
      </c>
      <c r="Z167" s="146">
        <v>23</v>
      </c>
      <c r="AA167" s="92">
        <f t="shared" si="55"/>
        <v>17</v>
      </c>
      <c r="AB167" s="145">
        <v>-2</v>
      </c>
      <c r="AC167" s="146">
        <v>9</v>
      </c>
      <c r="AD167" s="92">
        <f t="shared" si="56"/>
        <v>3.5</v>
      </c>
      <c r="AF167" s="10">
        <v>230.89</v>
      </c>
      <c r="AG167" s="21">
        <f t="shared" si="65"/>
        <v>-1.3100000000000023</v>
      </c>
      <c r="AH167" s="2">
        <v>215</v>
      </c>
      <c r="AI167" s="2">
        <v>235</v>
      </c>
      <c r="AJ167" s="32" t="s">
        <v>41</v>
      </c>
      <c r="AK167" s="230">
        <v>136.65868</v>
      </c>
      <c r="AL167" s="20">
        <f t="shared" si="66"/>
        <v>-1.0954789999999832</v>
      </c>
      <c r="AM167" s="23">
        <v>110</v>
      </c>
      <c r="AN167" s="23">
        <v>142</v>
      </c>
      <c r="AO167" s="31" t="s">
        <v>41</v>
      </c>
      <c r="AP167" s="45">
        <v>84.21</v>
      </c>
      <c r="AQ167" s="33">
        <v>73</v>
      </c>
      <c r="AR167" s="33">
        <v>84</v>
      </c>
      <c r="AS167" s="2">
        <v>17.309999999999999</v>
      </c>
      <c r="AT167" s="2">
        <v>12</v>
      </c>
      <c r="AU167" s="32">
        <v>17</v>
      </c>
      <c r="AV167" s="1">
        <v>45.91</v>
      </c>
      <c r="AW167" s="1">
        <v>0</v>
      </c>
      <c r="BL167" s="112">
        <f t="shared" si="61"/>
        <v>45929</v>
      </c>
      <c r="BM167" s="122">
        <v>30637</v>
      </c>
      <c r="BN167" s="122">
        <v>18</v>
      </c>
      <c r="BO167" s="122"/>
      <c r="BP167" s="123"/>
      <c r="BR167" s="1" t="str">
        <f t="shared" si="57"/>
        <v>lunes</v>
      </c>
      <c r="BS167" s="113">
        <f t="shared" si="67"/>
        <v>45929</v>
      </c>
      <c r="BT167" s="114">
        <f t="shared" si="68"/>
        <v>30.637</v>
      </c>
      <c r="BU167" s="114">
        <f t="shared" si="52"/>
        <v>1.8385714285714286E-2</v>
      </c>
      <c r="BV167" s="114">
        <f t="shared" si="53"/>
        <v>0</v>
      </c>
      <c r="BW167" s="114">
        <f t="shared" si="54"/>
        <v>0</v>
      </c>
      <c r="BX167" s="115">
        <f t="shared" si="69"/>
        <v>30.655385714285714</v>
      </c>
      <c r="CC167" s="171">
        <f t="shared" si="62"/>
        <v>45929</v>
      </c>
      <c r="CD167" s="176"/>
      <c r="CE167" s="180"/>
      <c r="CF167" s="181"/>
      <c r="CG167" s="172"/>
      <c r="CH167" s="187"/>
      <c r="CI167" s="190"/>
      <c r="CK167" s="214"/>
      <c r="CL167" s="20"/>
      <c r="CM167" s="20"/>
      <c r="CN167" s="20"/>
      <c r="CO167" s="215"/>
      <c r="CP167" s="214"/>
      <c r="CQ167" s="215"/>
    </row>
    <row r="168" spans="1:95" x14ac:dyDescent="0.35">
      <c r="A168" s="3">
        <v>45930</v>
      </c>
      <c r="B168" s="2">
        <v>104.7</v>
      </c>
      <c r="C168" s="2">
        <v>30.6</v>
      </c>
      <c r="D168" s="2">
        <v>35.1</v>
      </c>
      <c r="E168" s="2">
        <v>24</v>
      </c>
      <c r="F168" s="2">
        <v>3.7</v>
      </c>
      <c r="H168" s="2">
        <v>23.7</v>
      </c>
      <c r="I168" s="2">
        <v>10.3</v>
      </c>
      <c r="J168" s="21">
        <v>33.6</v>
      </c>
      <c r="K168" s="4">
        <f t="shared" si="58"/>
        <v>67.599999999999994</v>
      </c>
      <c r="M168" s="2">
        <v>2.2000000000000002</v>
      </c>
      <c r="N168" s="2">
        <v>29.6</v>
      </c>
      <c r="O168" s="6">
        <f t="shared" si="59"/>
        <v>31.8</v>
      </c>
      <c r="Q168" s="2">
        <v>6.3</v>
      </c>
      <c r="R168" s="2"/>
      <c r="S168" s="66">
        <v>0</v>
      </c>
      <c r="T168" s="6">
        <f t="shared" si="60"/>
        <v>6.3</v>
      </c>
      <c r="V168" s="10"/>
      <c r="W168" s="2"/>
      <c r="X168" s="11"/>
      <c r="Y168" s="145">
        <v>13</v>
      </c>
      <c r="Z168" s="146">
        <v>23</v>
      </c>
      <c r="AA168" s="92">
        <f t="shared" si="55"/>
        <v>18</v>
      </c>
      <c r="AB168" s="145">
        <v>0</v>
      </c>
      <c r="AC168" s="146">
        <v>9</v>
      </c>
      <c r="AD168" s="92">
        <f t="shared" si="56"/>
        <v>4.5</v>
      </c>
      <c r="AF168" s="10">
        <v>231.39</v>
      </c>
      <c r="AG168" s="21">
        <f t="shared" si="65"/>
        <v>0.5</v>
      </c>
      <c r="AH168" s="2">
        <v>215</v>
      </c>
      <c r="AI168" s="2">
        <v>235</v>
      </c>
      <c r="AJ168" s="32" t="s">
        <v>41</v>
      </c>
      <c r="AK168" s="230">
        <v>137.0669</v>
      </c>
      <c r="AL168" s="20">
        <f t="shared" si="66"/>
        <v>0.40822000000000003</v>
      </c>
      <c r="AM168" s="23">
        <v>110</v>
      </c>
      <c r="AN168" s="23">
        <v>142</v>
      </c>
      <c r="AO168" s="31" t="s">
        <v>41</v>
      </c>
      <c r="AP168" s="45">
        <v>86.92</v>
      </c>
      <c r="AQ168" s="33">
        <v>73</v>
      </c>
      <c r="AR168" s="33">
        <v>84</v>
      </c>
      <c r="AS168" s="2">
        <v>16.79</v>
      </c>
      <c r="AT168" s="2">
        <v>12</v>
      </c>
      <c r="AU168" s="32">
        <v>17</v>
      </c>
      <c r="AV168" s="1">
        <v>45.79</v>
      </c>
      <c r="AW168" s="1">
        <v>0</v>
      </c>
      <c r="BL168" s="112">
        <f t="shared" si="61"/>
        <v>45930</v>
      </c>
      <c r="BM168" s="122">
        <v>29277</v>
      </c>
      <c r="BN168" s="122">
        <v>10</v>
      </c>
      <c r="BO168" s="122"/>
      <c r="BP168" s="123"/>
      <c r="BR168" s="1" t="str">
        <f t="shared" si="57"/>
        <v>martes</v>
      </c>
      <c r="BS168" s="113">
        <f t="shared" si="67"/>
        <v>45930</v>
      </c>
      <c r="BT168" s="114">
        <f t="shared" si="68"/>
        <v>29.277000000000001</v>
      </c>
      <c r="BU168" s="114">
        <f t="shared" si="52"/>
        <v>1.0214285714285714E-2</v>
      </c>
      <c r="BV168" s="114">
        <f t="shared" si="53"/>
        <v>0</v>
      </c>
      <c r="BW168" s="114">
        <f t="shared" si="54"/>
        <v>0</v>
      </c>
      <c r="BX168" s="115">
        <f t="shared" si="69"/>
        <v>29.287214285714288</v>
      </c>
      <c r="CC168" s="171">
        <f t="shared" si="62"/>
        <v>45930</v>
      </c>
      <c r="CD168" s="176"/>
      <c r="CE168" s="180"/>
      <c r="CF168" s="181"/>
      <c r="CG168" s="172"/>
      <c r="CH168" s="187"/>
      <c r="CI168" s="190"/>
      <c r="CK168" s="214"/>
      <c r="CL168" s="20"/>
      <c r="CM168" s="20"/>
      <c r="CN168" s="20"/>
      <c r="CO168" s="215"/>
      <c r="CP168" s="214"/>
      <c r="CQ168" s="215"/>
    </row>
    <row r="169" spans="1:95" x14ac:dyDescent="0.35">
      <c r="A169" s="3">
        <v>45931</v>
      </c>
      <c r="B169" s="2">
        <v>104</v>
      </c>
      <c r="C169" s="2">
        <v>29.2</v>
      </c>
      <c r="D169" s="2">
        <v>34.5</v>
      </c>
      <c r="E169" s="2">
        <v>23.1</v>
      </c>
      <c r="F169" s="2">
        <v>5.3</v>
      </c>
      <c r="H169" s="2">
        <v>25.7</v>
      </c>
      <c r="I169" s="2">
        <v>9.6</v>
      </c>
      <c r="J169" s="21">
        <v>32.200000000000003</v>
      </c>
      <c r="K169" s="4">
        <f t="shared" si="58"/>
        <v>67.5</v>
      </c>
      <c r="M169" s="2">
        <v>2</v>
      </c>
      <c r="N169" s="2">
        <v>28.8</v>
      </c>
      <c r="O169" s="6">
        <f t="shared" si="59"/>
        <v>30.8</v>
      </c>
      <c r="Q169" s="2">
        <v>6.8</v>
      </c>
      <c r="R169" s="2"/>
      <c r="S169" s="66">
        <v>0</v>
      </c>
      <c r="T169" s="6">
        <f t="shared" si="60"/>
        <v>6.8</v>
      </c>
      <c r="V169" s="10"/>
      <c r="W169" s="2"/>
      <c r="X169" s="11"/>
      <c r="Y169" s="145">
        <v>11</v>
      </c>
      <c r="Z169" s="146">
        <v>22</v>
      </c>
      <c r="AA169" s="92">
        <f t="shared" si="55"/>
        <v>16.5</v>
      </c>
      <c r="AB169" s="145">
        <v>0</v>
      </c>
      <c r="AC169" s="146">
        <v>10</v>
      </c>
      <c r="AD169" s="92">
        <f t="shared" si="56"/>
        <v>5</v>
      </c>
      <c r="AF169" s="10">
        <v>234.11</v>
      </c>
      <c r="AG169" s="21">
        <f t="shared" si="65"/>
        <v>2.7200000000000273</v>
      </c>
      <c r="AH169" s="2">
        <v>215</v>
      </c>
      <c r="AI169" s="2">
        <v>235</v>
      </c>
      <c r="AJ169" s="32" t="s">
        <v>41</v>
      </c>
      <c r="AK169" s="230">
        <v>135.52813</v>
      </c>
      <c r="AL169" s="20">
        <f t="shared" si="66"/>
        <v>-1.5387699999999995</v>
      </c>
      <c r="AM169" s="23">
        <v>110</v>
      </c>
      <c r="AN169" s="23">
        <v>142</v>
      </c>
      <c r="AO169" s="31" t="s">
        <v>41</v>
      </c>
      <c r="AP169" s="45">
        <v>85.99</v>
      </c>
      <c r="AQ169" s="33">
        <v>73</v>
      </c>
      <c r="AR169" s="33">
        <v>84</v>
      </c>
      <c r="AS169" s="2">
        <v>16.559999999999999</v>
      </c>
      <c r="AT169" s="2">
        <v>12</v>
      </c>
      <c r="AU169" s="32">
        <v>17</v>
      </c>
      <c r="AV169" s="1">
        <v>45.67</v>
      </c>
      <c r="AW169" s="1">
        <v>0</v>
      </c>
      <c r="BL169" s="112">
        <f t="shared" si="61"/>
        <v>45931</v>
      </c>
      <c r="BM169" s="122">
        <v>27697</v>
      </c>
      <c r="BN169" s="122">
        <v>8</v>
      </c>
      <c r="BO169" s="122"/>
      <c r="BP169" s="123"/>
      <c r="BR169" s="1" t="str">
        <f t="shared" si="57"/>
        <v>miércoles</v>
      </c>
      <c r="BS169" s="113">
        <f t="shared" si="67"/>
        <v>45931</v>
      </c>
      <c r="BT169" s="114">
        <f t="shared" si="68"/>
        <v>27.696999999999999</v>
      </c>
      <c r="BU169" s="114">
        <f t="shared" si="52"/>
        <v>8.1714285714285708E-3</v>
      </c>
      <c r="BV169" s="114">
        <f t="shared" si="53"/>
        <v>0</v>
      </c>
      <c r="BW169" s="114">
        <f t="shared" si="54"/>
        <v>0</v>
      </c>
      <c r="BX169" s="115">
        <f t="shared" si="69"/>
        <v>27.705171428571429</v>
      </c>
      <c r="CC169" s="171">
        <f t="shared" si="62"/>
        <v>45931</v>
      </c>
      <c r="CD169" s="176"/>
      <c r="CE169" s="180"/>
      <c r="CF169" s="181"/>
      <c r="CG169" s="172"/>
      <c r="CH169" s="187"/>
      <c r="CI169" s="190"/>
      <c r="CK169" s="214"/>
      <c r="CL169" s="20"/>
      <c r="CM169" s="20"/>
      <c r="CN169" s="20"/>
      <c r="CO169" s="215"/>
      <c r="CP169" s="214"/>
      <c r="CQ169" s="215"/>
    </row>
    <row r="170" spans="1:95" x14ac:dyDescent="0.35">
      <c r="A170" s="3">
        <v>45932</v>
      </c>
      <c r="B170" s="2">
        <v>101.2</v>
      </c>
      <c r="C170" s="2">
        <v>25.9</v>
      </c>
      <c r="D170" s="2">
        <v>34.5</v>
      </c>
      <c r="E170" s="2">
        <v>22.2</v>
      </c>
      <c r="F170" s="2">
        <v>6.4</v>
      </c>
      <c r="H170" s="2">
        <v>25.9</v>
      </c>
      <c r="I170" s="2">
        <v>9.5</v>
      </c>
      <c r="J170" s="21">
        <v>28</v>
      </c>
      <c r="K170" s="4">
        <f t="shared" si="58"/>
        <v>63.4</v>
      </c>
      <c r="M170" s="2">
        <v>1.9</v>
      </c>
      <c r="N170" s="2">
        <v>30.6</v>
      </c>
      <c r="O170" s="6">
        <f t="shared" si="59"/>
        <v>32.5</v>
      </c>
      <c r="Q170" s="2">
        <v>8</v>
      </c>
      <c r="R170" s="2"/>
      <c r="S170" s="66">
        <f>162/1000000</f>
        <v>1.6200000000000001E-4</v>
      </c>
      <c r="T170" s="6">
        <f t="shared" si="60"/>
        <v>8.0001619999999996</v>
      </c>
      <c r="V170" s="10"/>
      <c r="W170" s="2"/>
      <c r="X170" s="11"/>
      <c r="Y170" s="145">
        <v>12</v>
      </c>
      <c r="Z170" s="146">
        <v>23</v>
      </c>
      <c r="AA170" s="92">
        <f t="shared" si="55"/>
        <v>17.5</v>
      </c>
      <c r="AB170" s="145">
        <v>4</v>
      </c>
      <c r="AC170" s="146">
        <v>13</v>
      </c>
      <c r="AD170" s="92">
        <f t="shared" si="56"/>
        <v>8.5</v>
      </c>
      <c r="AF170" s="10">
        <v>237.35</v>
      </c>
      <c r="AG170" s="21">
        <f t="shared" si="65"/>
        <v>3.2399999999999807</v>
      </c>
      <c r="AH170" s="2">
        <v>215</v>
      </c>
      <c r="AI170" s="2">
        <v>235</v>
      </c>
      <c r="AJ170" s="32" t="s">
        <v>41</v>
      </c>
      <c r="AK170" s="230">
        <v>134.98122000000001</v>
      </c>
      <c r="AL170" s="20">
        <f t="shared" si="66"/>
        <v>-0.5469099999999969</v>
      </c>
      <c r="AM170" s="23">
        <v>110</v>
      </c>
      <c r="AN170" s="23">
        <v>142</v>
      </c>
      <c r="AO170" s="31" t="s">
        <v>41</v>
      </c>
      <c r="AP170" s="45">
        <v>85.56</v>
      </c>
      <c r="AQ170" s="33">
        <v>73</v>
      </c>
      <c r="AR170" s="33">
        <v>84</v>
      </c>
      <c r="AS170" s="2">
        <v>16.920000000000002</v>
      </c>
      <c r="AT170" s="2">
        <v>12</v>
      </c>
      <c r="AU170" s="32">
        <v>17</v>
      </c>
      <c r="AV170" s="1">
        <v>45.55</v>
      </c>
      <c r="AW170" s="1">
        <v>0</v>
      </c>
      <c r="BL170" s="112">
        <f t="shared" si="61"/>
        <v>45932</v>
      </c>
      <c r="BM170" s="122">
        <v>26692</v>
      </c>
      <c r="BN170" s="122">
        <v>7</v>
      </c>
      <c r="BO170" s="122"/>
      <c r="BP170" s="123"/>
      <c r="BR170" s="1" t="str">
        <f t="shared" si="57"/>
        <v>jueves</v>
      </c>
      <c r="BS170" s="113">
        <f t="shared" si="67"/>
        <v>45932</v>
      </c>
      <c r="BT170" s="114">
        <f t="shared" si="68"/>
        <v>26.692</v>
      </c>
      <c r="BU170" s="114">
        <f t="shared" si="52"/>
        <v>7.1500000000000001E-3</v>
      </c>
      <c r="BV170" s="114">
        <f t="shared" si="53"/>
        <v>0</v>
      </c>
      <c r="BW170" s="114">
        <f t="shared" si="54"/>
        <v>0</v>
      </c>
      <c r="BX170" s="115">
        <f t="shared" si="69"/>
        <v>26.699149999999999</v>
      </c>
      <c r="CC170" s="171">
        <f t="shared" si="62"/>
        <v>45932</v>
      </c>
      <c r="CD170" s="176"/>
      <c r="CE170" s="180"/>
      <c r="CF170" s="181"/>
      <c r="CG170" s="172"/>
      <c r="CH170" s="187"/>
      <c r="CI170" s="190"/>
      <c r="CK170" s="214"/>
      <c r="CL170" s="20"/>
      <c r="CM170" s="20"/>
      <c r="CN170" s="20"/>
      <c r="CO170" s="215"/>
      <c r="CP170" s="214"/>
      <c r="CQ170" s="215"/>
    </row>
    <row r="171" spans="1:95" x14ac:dyDescent="0.35">
      <c r="A171" s="3">
        <v>45933</v>
      </c>
      <c r="B171" s="2">
        <v>103.3</v>
      </c>
      <c r="C171" s="2">
        <v>23.9</v>
      </c>
      <c r="D171" s="2">
        <v>35.6</v>
      </c>
      <c r="E171" s="2">
        <v>23.7</v>
      </c>
      <c r="F171" s="2">
        <v>6.5</v>
      </c>
      <c r="H171" s="2">
        <v>25.2</v>
      </c>
      <c r="I171" s="2">
        <v>9.8000000000000007</v>
      </c>
      <c r="J171" s="21">
        <v>25</v>
      </c>
      <c r="K171" s="4">
        <f t="shared" si="58"/>
        <v>60</v>
      </c>
      <c r="M171" s="2">
        <v>1.9</v>
      </c>
      <c r="N171" s="2">
        <v>30</v>
      </c>
      <c r="O171" s="6">
        <f t="shared" si="59"/>
        <v>31.9</v>
      </c>
      <c r="Q171" s="2">
        <v>8.6</v>
      </c>
      <c r="R171" s="2"/>
      <c r="S171" s="66">
        <f>268/1000000</f>
        <v>2.6800000000000001E-4</v>
      </c>
      <c r="T171" s="6">
        <f t="shared" si="60"/>
        <v>8.6002679999999998</v>
      </c>
      <c r="V171" s="10"/>
      <c r="W171" s="2"/>
      <c r="X171" s="11"/>
      <c r="Y171" s="145">
        <v>13</v>
      </c>
      <c r="Z171" s="146">
        <v>27</v>
      </c>
      <c r="AA171" s="92">
        <f t="shared" si="55"/>
        <v>20</v>
      </c>
      <c r="AB171" s="145">
        <v>4</v>
      </c>
      <c r="AC171" s="146">
        <v>10</v>
      </c>
      <c r="AD171" s="92">
        <f t="shared" si="56"/>
        <v>7</v>
      </c>
      <c r="AF171" s="10">
        <v>236.48</v>
      </c>
      <c r="AG171" s="21">
        <f t="shared" si="65"/>
        <v>-0.87000000000000455</v>
      </c>
      <c r="AH171" s="2">
        <v>215</v>
      </c>
      <c r="AI171" s="2">
        <v>235</v>
      </c>
      <c r="AJ171" s="32" t="s">
        <v>68</v>
      </c>
      <c r="AK171" s="230">
        <v>133.11245</v>
      </c>
      <c r="AL171" s="20">
        <f t="shared" si="66"/>
        <v>-1.868770000000012</v>
      </c>
      <c r="AM171" s="23">
        <v>110</v>
      </c>
      <c r="AN171" s="23">
        <v>142</v>
      </c>
      <c r="AO171" s="31" t="s">
        <v>41</v>
      </c>
      <c r="AP171" s="45">
        <v>85.47</v>
      </c>
      <c r="AQ171" s="33">
        <v>73</v>
      </c>
      <c r="AR171" s="33">
        <v>84</v>
      </c>
      <c r="AS171" s="2">
        <v>17.13</v>
      </c>
      <c r="AT171" s="2">
        <v>12</v>
      </c>
      <c r="AU171" s="32">
        <v>17</v>
      </c>
      <c r="AV171" s="1">
        <v>45.33</v>
      </c>
      <c r="AW171" s="1">
        <v>0</v>
      </c>
      <c r="BL171" s="112">
        <f t="shared" si="61"/>
        <v>45933</v>
      </c>
      <c r="BM171" s="122">
        <v>27850</v>
      </c>
      <c r="BN171" s="122">
        <v>7</v>
      </c>
      <c r="BO171" s="122">
        <v>17</v>
      </c>
      <c r="BP171" s="123"/>
      <c r="BR171" s="1" t="str">
        <f t="shared" si="57"/>
        <v>viernes</v>
      </c>
      <c r="BS171" s="113">
        <f t="shared" si="67"/>
        <v>45933</v>
      </c>
      <c r="BT171" s="114">
        <f t="shared" si="68"/>
        <v>27.85</v>
      </c>
      <c r="BU171" s="114">
        <f t="shared" si="52"/>
        <v>7.1500000000000001E-3</v>
      </c>
      <c r="BV171" s="114">
        <f t="shared" si="53"/>
        <v>1.9833333333333331E-2</v>
      </c>
      <c r="BW171" s="114">
        <f t="shared" si="54"/>
        <v>0</v>
      </c>
      <c r="BX171" s="115">
        <f t="shared" si="69"/>
        <v>27.876983333333335</v>
      </c>
      <c r="CC171" s="171">
        <f t="shared" si="62"/>
        <v>45933</v>
      </c>
      <c r="CD171" s="176"/>
      <c r="CE171" s="180"/>
      <c r="CF171" s="181"/>
      <c r="CG171" s="172"/>
      <c r="CH171" s="187"/>
      <c r="CI171" s="190"/>
      <c r="CK171" s="214"/>
      <c r="CL171" s="20"/>
      <c r="CM171" s="20"/>
      <c r="CN171" s="20"/>
      <c r="CO171" s="215"/>
      <c r="CP171" s="214"/>
      <c r="CQ171" s="215"/>
    </row>
    <row r="172" spans="1:95" x14ac:dyDescent="0.35">
      <c r="A172" s="3">
        <v>45934</v>
      </c>
      <c r="B172" s="2">
        <v>101.1</v>
      </c>
      <c r="C172" s="2">
        <v>21.4</v>
      </c>
      <c r="D172" s="2">
        <v>33.799999999999997</v>
      </c>
      <c r="E172" s="2">
        <v>28.3</v>
      </c>
      <c r="F172" s="2">
        <v>6.5</v>
      </c>
      <c r="H172" s="2">
        <v>23.3</v>
      </c>
      <c r="I172" s="2">
        <v>9.5</v>
      </c>
      <c r="J172" s="21">
        <v>27.4</v>
      </c>
      <c r="K172" s="4">
        <f t="shared" si="58"/>
        <v>60.199999999999996</v>
      </c>
      <c r="M172" s="2">
        <v>1.5</v>
      </c>
      <c r="N172" s="2">
        <v>27.4</v>
      </c>
      <c r="O172" s="6">
        <f t="shared" si="59"/>
        <v>28.9</v>
      </c>
      <c r="Q172" s="2">
        <v>6.8</v>
      </c>
      <c r="R172" s="2"/>
      <c r="S172" s="66">
        <f>214/1000000</f>
        <v>2.14E-4</v>
      </c>
      <c r="T172" s="6">
        <f t="shared" si="60"/>
        <v>6.8002139999999995</v>
      </c>
      <c r="V172" s="10"/>
      <c r="W172" s="2"/>
      <c r="X172" s="11"/>
      <c r="Y172" s="145">
        <v>17</v>
      </c>
      <c r="Z172" s="146">
        <v>30</v>
      </c>
      <c r="AA172" s="92">
        <f t="shared" si="55"/>
        <v>23.5</v>
      </c>
      <c r="AB172" s="145">
        <v>1</v>
      </c>
      <c r="AC172" s="146">
        <v>6</v>
      </c>
      <c r="AD172" s="92">
        <f t="shared" si="56"/>
        <v>3.5</v>
      </c>
      <c r="AF172" s="10">
        <v>233.85</v>
      </c>
      <c r="AG172" s="21">
        <f t="shared" si="65"/>
        <v>-2.6299999999999955</v>
      </c>
      <c r="AH172" s="2">
        <v>215</v>
      </c>
      <c r="AI172" s="2">
        <v>235</v>
      </c>
      <c r="AJ172" s="32" t="s">
        <v>68</v>
      </c>
      <c r="AK172" s="230">
        <v>130.58278100000001</v>
      </c>
      <c r="AL172" s="20">
        <f t="shared" si="66"/>
        <v>-2.5296689999999842</v>
      </c>
      <c r="AM172" s="23">
        <v>110</v>
      </c>
      <c r="AN172" s="23">
        <v>142</v>
      </c>
      <c r="AO172" s="31" t="s">
        <v>41</v>
      </c>
      <c r="AP172" s="45">
        <v>84.26</v>
      </c>
      <c r="AQ172" s="33">
        <v>73</v>
      </c>
      <c r="AR172" s="33">
        <v>84</v>
      </c>
      <c r="AS172" s="2">
        <v>16.91</v>
      </c>
      <c r="AT172" s="2">
        <v>12</v>
      </c>
      <c r="AU172" s="32">
        <v>17</v>
      </c>
      <c r="AV172" s="1">
        <v>45.28</v>
      </c>
      <c r="AW172" s="1">
        <v>0</v>
      </c>
      <c r="BL172" s="112">
        <f t="shared" si="61"/>
        <v>45934</v>
      </c>
      <c r="BM172" s="122">
        <v>32807</v>
      </c>
      <c r="BN172" s="122">
        <v>111</v>
      </c>
      <c r="BO172" s="122"/>
      <c r="BP172" s="123"/>
      <c r="BR172" s="1" t="str">
        <f t="shared" si="57"/>
        <v>sábado</v>
      </c>
      <c r="BS172" s="113">
        <f t="shared" si="67"/>
        <v>45934</v>
      </c>
      <c r="BT172" s="114">
        <f t="shared" si="68"/>
        <v>32.807000000000002</v>
      </c>
      <c r="BU172" s="114">
        <f t="shared" si="52"/>
        <v>0.11337857142857144</v>
      </c>
      <c r="BV172" s="114">
        <f t="shared" si="53"/>
        <v>0</v>
      </c>
      <c r="BW172" s="114">
        <f t="shared" si="54"/>
        <v>0</v>
      </c>
      <c r="BX172" s="115">
        <f t="shared" si="69"/>
        <v>32.920378571428571</v>
      </c>
      <c r="CC172" s="171">
        <f t="shared" si="62"/>
        <v>45934</v>
      </c>
      <c r="CD172" s="176"/>
      <c r="CE172" s="180"/>
      <c r="CF172" s="181"/>
      <c r="CG172" s="172"/>
      <c r="CH172" s="187"/>
      <c r="CI172" s="190"/>
      <c r="CK172" s="214"/>
      <c r="CL172" s="20"/>
      <c r="CM172" s="20"/>
      <c r="CN172" s="20"/>
      <c r="CO172" s="215"/>
      <c r="CP172" s="214"/>
      <c r="CQ172" s="215"/>
    </row>
    <row r="173" spans="1:95" x14ac:dyDescent="0.35">
      <c r="A173" s="3">
        <v>45935</v>
      </c>
      <c r="B173" s="2">
        <v>100.5</v>
      </c>
      <c r="C173" s="2">
        <v>27.6</v>
      </c>
      <c r="D173" s="2">
        <v>33.1</v>
      </c>
      <c r="E173" s="2">
        <v>23.4</v>
      </c>
      <c r="F173" s="2">
        <v>6.1</v>
      </c>
      <c r="H173" s="2">
        <v>24.4</v>
      </c>
      <c r="I173" s="2">
        <v>9.3000000000000007</v>
      </c>
      <c r="J173" s="21">
        <v>27.8</v>
      </c>
      <c r="K173" s="4">
        <f t="shared" si="58"/>
        <v>61.5</v>
      </c>
      <c r="M173" s="2">
        <v>2</v>
      </c>
      <c r="N173" s="2">
        <v>28.3</v>
      </c>
      <c r="O173" s="6">
        <f t="shared" si="59"/>
        <v>30.3</v>
      </c>
      <c r="Q173" s="2">
        <v>5.7</v>
      </c>
      <c r="R173" s="2"/>
      <c r="S173" s="66">
        <v>0</v>
      </c>
      <c r="T173" s="6">
        <f t="shared" si="60"/>
        <v>5.7</v>
      </c>
      <c r="V173" s="10"/>
      <c r="W173" s="2"/>
      <c r="X173" s="11"/>
      <c r="Y173" s="145">
        <v>10</v>
      </c>
      <c r="Z173" s="146">
        <v>21</v>
      </c>
      <c r="AA173" s="92">
        <f t="shared" si="55"/>
        <v>15.5</v>
      </c>
      <c r="AB173" s="145">
        <v>-1</v>
      </c>
      <c r="AC173" s="146">
        <v>8</v>
      </c>
      <c r="AD173" s="92">
        <f t="shared" si="56"/>
        <v>3.5</v>
      </c>
      <c r="AF173" s="10">
        <v>228.85</v>
      </c>
      <c r="AG173" s="21">
        <f t="shared" si="65"/>
        <v>-5</v>
      </c>
      <c r="AH173" s="2">
        <v>215</v>
      </c>
      <c r="AI173" s="2">
        <v>235</v>
      </c>
      <c r="AJ173" s="32" t="s">
        <v>68</v>
      </c>
      <c r="AK173" s="230">
        <v>132.62223299999999</v>
      </c>
      <c r="AL173" s="20">
        <f t="shared" si="66"/>
        <v>2.0394519999999829</v>
      </c>
      <c r="AM173" s="23">
        <v>110</v>
      </c>
      <c r="AN173" s="23">
        <v>142</v>
      </c>
      <c r="AO173" s="31" t="s">
        <v>41</v>
      </c>
      <c r="AP173" s="45">
        <v>81.77</v>
      </c>
      <c r="AQ173" s="33">
        <v>73</v>
      </c>
      <c r="AR173" s="33">
        <v>84</v>
      </c>
      <c r="AS173" s="2">
        <v>16.78</v>
      </c>
      <c r="AT173" s="2">
        <v>12</v>
      </c>
      <c r="AU173" s="32">
        <v>17</v>
      </c>
      <c r="AV173" s="1">
        <v>45.16</v>
      </c>
      <c r="AW173" s="1">
        <v>0</v>
      </c>
      <c r="BL173" s="112">
        <f t="shared" si="61"/>
        <v>45935</v>
      </c>
      <c r="BM173" s="122">
        <v>29674</v>
      </c>
      <c r="BN173" s="122">
        <v>116</v>
      </c>
      <c r="BO173" s="122"/>
      <c r="BP173" s="123"/>
      <c r="BR173" s="1" t="str">
        <f t="shared" si="57"/>
        <v>domingo</v>
      </c>
      <c r="BS173" s="113">
        <f t="shared" si="67"/>
        <v>45935</v>
      </c>
      <c r="BT173" s="114">
        <f t="shared" si="68"/>
        <v>29.673999999999999</v>
      </c>
      <c r="BU173" s="114">
        <f t="shared" si="52"/>
        <v>0.11848571428571428</v>
      </c>
      <c r="BV173" s="114">
        <f t="shared" si="53"/>
        <v>0</v>
      </c>
      <c r="BW173" s="114">
        <f t="shared" si="54"/>
        <v>0</v>
      </c>
      <c r="BX173" s="115">
        <f t="shared" si="69"/>
        <v>29.792485714285714</v>
      </c>
      <c r="CC173" s="171">
        <f t="shared" si="62"/>
        <v>45935</v>
      </c>
      <c r="CD173" s="176"/>
      <c r="CE173" s="180"/>
      <c r="CF173" s="181"/>
      <c r="CG173" s="172"/>
      <c r="CH173" s="187"/>
      <c r="CI173" s="190"/>
      <c r="CK173" s="214"/>
      <c r="CL173" s="20"/>
      <c r="CM173" s="20"/>
      <c r="CN173" s="20"/>
      <c r="CO173" s="215"/>
      <c r="CP173" s="214"/>
      <c r="CQ173" s="215"/>
    </row>
    <row r="174" spans="1:95" x14ac:dyDescent="0.35">
      <c r="A174" s="3">
        <v>45936</v>
      </c>
      <c r="B174" s="2">
        <v>113.5</v>
      </c>
      <c r="C174" s="2">
        <v>34.299999999999997</v>
      </c>
      <c r="D174" s="2">
        <v>36.5</v>
      </c>
      <c r="E174" s="2">
        <v>26.6</v>
      </c>
      <c r="F174" s="2">
        <v>5</v>
      </c>
      <c r="H174" s="2">
        <v>26.2</v>
      </c>
      <c r="I174" s="2">
        <v>9.8000000000000007</v>
      </c>
      <c r="J174" s="21">
        <v>30.5</v>
      </c>
      <c r="K174" s="4">
        <f t="shared" si="58"/>
        <v>66.5</v>
      </c>
      <c r="M174" s="2">
        <v>1.9</v>
      </c>
      <c r="N174" s="2">
        <v>29.2</v>
      </c>
      <c r="O174" s="6">
        <f t="shared" si="59"/>
        <v>31.099999999999998</v>
      </c>
      <c r="Q174" s="2">
        <v>10.4</v>
      </c>
      <c r="R174" s="2"/>
      <c r="S174" s="66">
        <v>0</v>
      </c>
      <c r="T174" s="6">
        <f t="shared" si="60"/>
        <v>10.4</v>
      </c>
      <c r="V174" s="10"/>
      <c r="W174" s="2"/>
      <c r="X174" s="11"/>
      <c r="Y174" s="145">
        <v>8</v>
      </c>
      <c r="Z174" s="146">
        <v>17</v>
      </c>
      <c r="AA174" s="92">
        <f t="shared" si="55"/>
        <v>12.5</v>
      </c>
      <c r="AB174" s="145">
        <v>-3</v>
      </c>
      <c r="AC174" s="146">
        <v>4</v>
      </c>
      <c r="AD174" s="92">
        <f t="shared" si="56"/>
        <v>0.5</v>
      </c>
      <c r="AF174" s="232">
        <v>225.32</v>
      </c>
      <c r="AG174" s="21">
        <f t="shared" si="65"/>
        <v>-3.5300000000000011</v>
      </c>
      <c r="AH174" s="2">
        <v>215</v>
      </c>
      <c r="AI174" s="2">
        <v>235</v>
      </c>
      <c r="AJ174" s="32" t="s">
        <v>41</v>
      </c>
      <c r="AK174" s="230">
        <v>130.75550000000001</v>
      </c>
      <c r="AL174" s="20">
        <f t="shared" si="66"/>
        <v>-1.8667329999999822</v>
      </c>
      <c r="AM174" s="23">
        <v>110</v>
      </c>
      <c r="AN174" s="23">
        <v>142</v>
      </c>
      <c r="AO174" s="31" t="s">
        <v>41</v>
      </c>
      <c r="AP174" s="45">
        <v>80.92</v>
      </c>
      <c r="AQ174" s="33">
        <v>73</v>
      </c>
      <c r="AR174" s="33">
        <v>84</v>
      </c>
      <c r="AS174" s="2">
        <v>18.18</v>
      </c>
      <c r="AT174" s="2">
        <v>12</v>
      </c>
      <c r="AU174" s="32">
        <v>17</v>
      </c>
      <c r="AV174" s="1">
        <v>45.23</v>
      </c>
      <c r="AW174" s="1">
        <v>0</v>
      </c>
      <c r="BL174" s="112">
        <f t="shared" si="61"/>
        <v>45936</v>
      </c>
      <c r="BM174" s="122">
        <v>31456</v>
      </c>
      <c r="BN174" s="122">
        <v>19</v>
      </c>
      <c r="BO174" s="122"/>
      <c r="BP174" s="123"/>
      <c r="BR174" s="1" t="str">
        <f t="shared" si="57"/>
        <v>lunes</v>
      </c>
      <c r="BS174" s="113">
        <f t="shared" si="67"/>
        <v>45936</v>
      </c>
      <c r="BT174" s="114">
        <f t="shared" si="68"/>
        <v>31.456</v>
      </c>
      <c r="BU174" s="114">
        <f t="shared" si="52"/>
        <v>1.9407142857142859E-2</v>
      </c>
      <c r="BV174" s="114">
        <f t="shared" si="53"/>
        <v>0</v>
      </c>
      <c r="BW174" s="114">
        <f t="shared" si="54"/>
        <v>0</v>
      </c>
      <c r="BX174" s="115">
        <f t="shared" si="69"/>
        <v>31.475407142857144</v>
      </c>
      <c r="CC174" s="171">
        <f t="shared" si="62"/>
        <v>45936</v>
      </c>
      <c r="CD174" s="176"/>
      <c r="CE174" s="180"/>
      <c r="CF174" s="181"/>
      <c r="CG174" s="172"/>
      <c r="CH174" s="187"/>
      <c r="CI174" s="190"/>
      <c r="CK174" s="214"/>
      <c r="CL174" s="20"/>
      <c r="CM174" s="20"/>
      <c r="CN174" s="20"/>
      <c r="CO174" s="215"/>
      <c r="CP174" s="214"/>
      <c r="CQ174" s="215"/>
    </row>
    <row r="175" spans="1:95" x14ac:dyDescent="0.35">
      <c r="A175" s="3">
        <v>45937</v>
      </c>
      <c r="B175" s="2">
        <v>111.3</v>
      </c>
      <c r="C175" s="2">
        <v>31.3</v>
      </c>
      <c r="D175" s="2">
        <v>36</v>
      </c>
      <c r="E175" s="2">
        <v>25.5</v>
      </c>
      <c r="F175" s="2">
        <v>5.8</v>
      </c>
      <c r="H175" s="2">
        <v>26.1</v>
      </c>
      <c r="I175" s="2">
        <v>10.1</v>
      </c>
      <c r="J175" s="21">
        <v>33.700000000000003</v>
      </c>
      <c r="K175" s="4">
        <f t="shared" si="58"/>
        <v>69.900000000000006</v>
      </c>
      <c r="M175" s="2">
        <v>2</v>
      </c>
      <c r="N175" s="2">
        <v>27.4</v>
      </c>
      <c r="O175" s="6">
        <f t="shared" si="59"/>
        <v>29.4</v>
      </c>
      <c r="Q175" s="2">
        <v>13.1</v>
      </c>
      <c r="R175" s="2"/>
      <c r="S175" s="66">
        <v>0</v>
      </c>
      <c r="T175" s="6">
        <f t="shared" si="60"/>
        <v>13.1</v>
      </c>
      <c r="V175" s="10"/>
      <c r="W175" s="2"/>
      <c r="X175" s="11"/>
      <c r="Y175" s="145">
        <v>8</v>
      </c>
      <c r="Z175" s="146">
        <v>20</v>
      </c>
      <c r="AA175" s="92">
        <f t="shared" si="55"/>
        <v>14</v>
      </c>
      <c r="AB175" s="145">
        <v>1</v>
      </c>
      <c r="AC175" s="146">
        <v>11</v>
      </c>
      <c r="AD175" s="92">
        <f t="shared" si="56"/>
        <v>6</v>
      </c>
      <c r="AF175" s="232">
        <v>229.49</v>
      </c>
      <c r="AG175" s="21">
        <f t="shared" si="65"/>
        <v>4.1700000000000159</v>
      </c>
      <c r="AH175" s="2">
        <v>215</v>
      </c>
      <c r="AI175" s="2">
        <v>235</v>
      </c>
      <c r="AJ175" s="32" t="s">
        <v>41</v>
      </c>
      <c r="AK175" s="230">
        <v>127.752644</v>
      </c>
      <c r="AL175" s="20">
        <f t="shared" si="66"/>
        <v>-3.0028560000000084</v>
      </c>
      <c r="AM175" s="23">
        <v>110</v>
      </c>
      <c r="AN175" s="23">
        <v>142</v>
      </c>
      <c r="AO175" s="31" t="s">
        <v>41</v>
      </c>
      <c r="AP175" s="45">
        <v>78.12</v>
      </c>
      <c r="AQ175" s="33">
        <v>73</v>
      </c>
      <c r="AR175" s="33">
        <v>84</v>
      </c>
      <c r="AS175" s="2">
        <v>17.82</v>
      </c>
      <c r="AT175" s="2">
        <v>12</v>
      </c>
      <c r="AU175" s="32">
        <v>17</v>
      </c>
      <c r="AV175" s="1">
        <v>45.11</v>
      </c>
      <c r="AW175" s="1">
        <v>0</v>
      </c>
      <c r="BL175" s="112">
        <f t="shared" si="61"/>
        <v>45937</v>
      </c>
      <c r="BM175" s="122">
        <v>31456</v>
      </c>
      <c r="BN175" s="122">
        <v>19</v>
      </c>
      <c r="BO175" s="122"/>
      <c r="BP175" s="123"/>
      <c r="BR175" s="1" t="str">
        <f t="shared" si="57"/>
        <v>martes</v>
      </c>
      <c r="BS175" s="113">
        <f t="shared" si="67"/>
        <v>45937</v>
      </c>
      <c r="BT175" s="114">
        <f t="shared" si="68"/>
        <v>31.456</v>
      </c>
      <c r="BU175" s="114">
        <f t="shared" si="52"/>
        <v>1.9407142857142859E-2</v>
      </c>
      <c r="BV175" s="114">
        <f t="shared" si="53"/>
        <v>0</v>
      </c>
      <c r="BW175" s="114">
        <f t="shared" si="54"/>
        <v>0</v>
      </c>
      <c r="BX175" s="115">
        <f t="shared" si="69"/>
        <v>31.475407142857144</v>
      </c>
      <c r="CC175" s="171">
        <f t="shared" si="62"/>
        <v>45937</v>
      </c>
      <c r="CD175" s="176"/>
      <c r="CE175" s="180"/>
      <c r="CF175" s="181"/>
      <c r="CG175" s="172"/>
      <c r="CH175" s="187"/>
      <c r="CI175" s="190"/>
      <c r="CK175" s="214"/>
      <c r="CL175" s="20"/>
      <c r="CM175" s="20"/>
      <c r="CN175" s="20"/>
      <c r="CO175" s="215"/>
      <c r="CP175" s="214"/>
      <c r="CQ175" s="215"/>
    </row>
    <row r="176" spans="1:95" x14ac:dyDescent="0.35">
      <c r="A176" s="19">
        <v>45938</v>
      </c>
      <c r="B176" s="2">
        <v>105.6</v>
      </c>
      <c r="C176" s="2">
        <v>27.9</v>
      </c>
      <c r="D176" s="2">
        <v>35.9</v>
      </c>
      <c r="E176" s="2">
        <v>22.6</v>
      </c>
      <c r="F176" s="2">
        <v>6.3</v>
      </c>
      <c r="H176" s="2">
        <v>25.8</v>
      </c>
      <c r="I176" s="2">
        <v>10.199999999999999</v>
      </c>
      <c r="J176" s="21">
        <v>33.9</v>
      </c>
      <c r="K176" s="4">
        <f t="shared" si="58"/>
        <v>69.900000000000006</v>
      </c>
      <c r="M176" s="2">
        <v>2</v>
      </c>
      <c r="N176" s="2">
        <v>29.8</v>
      </c>
      <c r="O176" s="6">
        <f t="shared" si="59"/>
        <v>31.8</v>
      </c>
      <c r="Q176" s="2">
        <v>9.8000000000000007</v>
      </c>
      <c r="R176" s="2"/>
      <c r="S176" s="66">
        <f>19/1000000</f>
        <v>1.9000000000000001E-5</v>
      </c>
      <c r="T176" s="6">
        <f t="shared" si="60"/>
        <v>9.8000190000000007</v>
      </c>
      <c r="V176" s="10"/>
      <c r="W176" s="2"/>
      <c r="X176" s="11"/>
      <c r="Y176" s="145">
        <v>10</v>
      </c>
      <c r="Z176" s="146">
        <v>24</v>
      </c>
      <c r="AA176" s="92">
        <f t="shared" si="55"/>
        <v>17</v>
      </c>
      <c r="AB176" s="145">
        <v>2</v>
      </c>
      <c r="AC176" s="146">
        <v>13</v>
      </c>
      <c r="AD176" s="92">
        <f t="shared" si="56"/>
        <v>7.5</v>
      </c>
      <c r="AF176" s="10">
        <v>232.51</v>
      </c>
      <c r="AG176" s="21">
        <f t="shared" si="65"/>
        <v>3.0199999999999818</v>
      </c>
      <c r="AH176" s="2">
        <v>215</v>
      </c>
      <c r="AI176" s="2">
        <v>235</v>
      </c>
      <c r="AJ176" s="32" t="s">
        <v>41</v>
      </c>
      <c r="AK176" s="230">
        <v>130.60455999999999</v>
      </c>
      <c r="AL176" s="20">
        <f t="shared" si="66"/>
        <v>2.8519159999999886</v>
      </c>
      <c r="AM176" s="23">
        <v>110</v>
      </c>
      <c r="AN176" s="23">
        <v>142</v>
      </c>
      <c r="AO176" s="31" t="s">
        <v>41</v>
      </c>
      <c r="AP176" s="45">
        <v>80.23</v>
      </c>
      <c r="AQ176" s="33">
        <v>73</v>
      </c>
      <c r="AR176" s="33">
        <v>84</v>
      </c>
      <c r="AS176" s="2">
        <v>17.55</v>
      </c>
      <c r="AT176" s="2">
        <v>12</v>
      </c>
      <c r="AU176" s="32">
        <v>17</v>
      </c>
      <c r="AV176" s="1">
        <v>44.99</v>
      </c>
      <c r="AW176" s="1">
        <v>0</v>
      </c>
      <c r="BL176" s="112">
        <f t="shared" si="61"/>
        <v>45938</v>
      </c>
      <c r="BM176" s="122">
        <v>27170</v>
      </c>
      <c r="BN176" s="122">
        <v>8</v>
      </c>
      <c r="BO176" s="122"/>
      <c r="BP176" s="123"/>
      <c r="BR176" s="1" t="str">
        <f t="shared" si="57"/>
        <v>miércoles</v>
      </c>
      <c r="BS176" s="113">
        <f t="shared" si="67"/>
        <v>45938</v>
      </c>
      <c r="BT176" s="114">
        <f t="shared" si="68"/>
        <v>27.17</v>
      </c>
      <c r="BU176" s="114">
        <f t="shared" si="52"/>
        <v>8.1714285714285708E-3</v>
      </c>
      <c r="BV176" s="114">
        <f t="shared" si="53"/>
        <v>0</v>
      </c>
      <c r="BW176" s="114">
        <f t="shared" si="54"/>
        <v>0</v>
      </c>
      <c r="BX176" s="115">
        <f t="shared" si="69"/>
        <v>27.178171428571432</v>
      </c>
      <c r="CC176" s="171">
        <f t="shared" si="62"/>
        <v>45938</v>
      </c>
      <c r="CD176" s="176"/>
      <c r="CE176" s="180"/>
      <c r="CF176" s="181"/>
      <c r="CG176" s="172"/>
      <c r="CH176" s="187"/>
      <c r="CI176" s="190"/>
      <c r="CK176" s="214"/>
      <c r="CL176" s="20"/>
      <c r="CM176" s="20"/>
      <c r="CN176" s="20"/>
      <c r="CO176" s="215"/>
      <c r="CP176" s="214"/>
      <c r="CQ176" s="215"/>
    </row>
    <row r="177" spans="1:95" x14ac:dyDescent="0.35">
      <c r="A177" s="3">
        <v>45939</v>
      </c>
      <c r="B177" s="2">
        <v>104.2</v>
      </c>
      <c r="C177" s="2">
        <v>25.9</v>
      </c>
      <c r="D177" s="2">
        <v>36.4</v>
      </c>
      <c r="E177" s="2">
        <v>22.1</v>
      </c>
      <c r="F177" s="2">
        <v>6.7</v>
      </c>
      <c r="H177" s="2">
        <v>25.8</v>
      </c>
      <c r="I177" s="2">
        <v>10.4</v>
      </c>
      <c r="J177" s="21">
        <v>33</v>
      </c>
      <c r="K177" s="4">
        <f t="shared" si="58"/>
        <v>69.2</v>
      </c>
      <c r="M177" s="2">
        <v>2.1</v>
      </c>
      <c r="N177" s="2">
        <v>28.4</v>
      </c>
      <c r="O177" s="6">
        <f t="shared" si="59"/>
        <v>30.5</v>
      </c>
      <c r="Q177" s="2">
        <v>7.8</v>
      </c>
      <c r="R177" s="2"/>
      <c r="S177" s="66">
        <v>0</v>
      </c>
      <c r="T177" s="6">
        <f t="shared" si="60"/>
        <v>7.8</v>
      </c>
      <c r="V177" s="10"/>
      <c r="W177" s="2"/>
      <c r="X177" s="11"/>
      <c r="Y177" s="145">
        <v>12</v>
      </c>
      <c r="Z177" s="146">
        <v>25</v>
      </c>
      <c r="AA177" s="92">
        <f t="shared" si="55"/>
        <v>18.5</v>
      </c>
      <c r="AB177" s="145">
        <v>0</v>
      </c>
      <c r="AC177" s="146">
        <v>7</v>
      </c>
      <c r="AD177" s="92">
        <f t="shared" si="56"/>
        <v>3.5</v>
      </c>
      <c r="AF177" s="10">
        <v>233.46</v>
      </c>
      <c r="AG177" s="21">
        <f t="shared" si="65"/>
        <v>0.95000000000001705</v>
      </c>
      <c r="AH177" s="2">
        <v>215</v>
      </c>
      <c r="AI177" s="2">
        <v>235</v>
      </c>
      <c r="AJ177" s="32" t="s">
        <v>41</v>
      </c>
      <c r="AK177" s="230">
        <v>131.83416</v>
      </c>
      <c r="AL177" s="20">
        <f t="shared" si="66"/>
        <v>1.2296000000000049</v>
      </c>
      <c r="AM177" s="23">
        <v>110</v>
      </c>
      <c r="AN177" s="23">
        <v>142</v>
      </c>
      <c r="AO177" s="31" t="s">
        <v>41</v>
      </c>
      <c r="AP177" s="45">
        <v>83.5</v>
      </c>
      <c r="AQ177" s="33">
        <v>73</v>
      </c>
      <c r="AR177" s="33">
        <v>84</v>
      </c>
      <c r="AS177" s="2">
        <v>14.42</v>
      </c>
      <c r="AT177" s="2">
        <v>12</v>
      </c>
      <c r="AU177" s="32">
        <v>17</v>
      </c>
      <c r="AV177" s="1">
        <v>44.88</v>
      </c>
      <c r="AW177" s="1">
        <v>0</v>
      </c>
      <c r="BL177" s="112">
        <f t="shared" si="61"/>
        <v>45939</v>
      </c>
      <c r="BM177" s="122">
        <v>25996</v>
      </c>
      <c r="BN177" s="122">
        <v>7</v>
      </c>
      <c r="BO177" s="122"/>
      <c r="BP177" s="123"/>
      <c r="BR177" s="1" t="str">
        <f t="shared" si="57"/>
        <v>jueves</v>
      </c>
      <c r="BS177" s="113">
        <f t="shared" si="67"/>
        <v>45939</v>
      </c>
      <c r="BT177" s="114">
        <f t="shared" si="68"/>
        <v>25.995999999999999</v>
      </c>
      <c r="BU177" s="114">
        <f t="shared" si="52"/>
        <v>7.1500000000000001E-3</v>
      </c>
      <c r="BV177" s="114">
        <f t="shared" si="53"/>
        <v>0</v>
      </c>
      <c r="BW177" s="114">
        <f t="shared" si="54"/>
        <v>0</v>
      </c>
      <c r="BX177" s="115">
        <f t="shared" si="69"/>
        <v>26.003149999999998</v>
      </c>
      <c r="CC177" s="171">
        <f t="shared" si="62"/>
        <v>45939</v>
      </c>
      <c r="CD177" s="176"/>
      <c r="CE177" s="180"/>
      <c r="CF177" s="181"/>
      <c r="CG177" s="172"/>
      <c r="CH177" s="187"/>
      <c r="CI177" s="190"/>
      <c r="CK177" s="214"/>
      <c r="CL177" s="20"/>
      <c r="CM177" s="20"/>
      <c r="CN177" s="20"/>
      <c r="CO177" s="215"/>
      <c r="CP177" s="214"/>
      <c r="CQ177" s="215"/>
    </row>
    <row r="178" spans="1:95" x14ac:dyDescent="0.35">
      <c r="A178" s="3">
        <v>45940</v>
      </c>
      <c r="B178" s="2">
        <v>99.6</v>
      </c>
      <c r="C178" s="2">
        <v>22.6</v>
      </c>
      <c r="D178" s="2">
        <v>35.9</v>
      </c>
      <c r="E178" s="2">
        <v>23.3</v>
      </c>
      <c r="F178" s="2">
        <v>6.8</v>
      </c>
      <c r="H178" s="2">
        <v>22.3</v>
      </c>
      <c r="I178" s="2">
        <v>10.3</v>
      </c>
      <c r="J178" s="21">
        <v>30.3</v>
      </c>
      <c r="K178" s="4">
        <f t="shared" si="58"/>
        <v>62.900000000000006</v>
      </c>
      <c r="M178" s="2">
        <v>2.1</v>
      </c>
      <c r="N178" s="2">
        <v>28.5</v>
      </c>
      <c r="O178" s="6">
        <f t="shared" si="59"/>
        <v>30.6</v>
      </c>
      <c r="Q178" s="2">
        <v>7.8</v>
      </c>
      <c r="R178" s="2"/>
      <c r="S178" s="66">
        <f>529/1000000</f>
        <v>5.2899999999999996E-4</v>
      </c>
      <c r="T178" s="6">
        <f t="shared" si="60"/>
        <v>7.800529</v>
      </c>
      <c r="V178" s="10"/>
      <c r="W178" s="2"/>
      <c r="X178" s="11"/>
      <c r="Y178" s="145">
        <v>14</v>
      </c>
      <c r="Z178" s="146">
        <v>27</v>
      </c>
      <c r="AA178" s="92">
        <f t="shared" si="55"/>
        <v>20.5</v>
      </c>
      <c r="AB178" s="145">
        <v>-1</v>
      </c>
      <c r="AC178" s="146">
        <v>8</v>
      </c>
      <c r="AD178" s="92">
        <f t="shared" si="56"/>
        <v>3.5</v>
      </c>
      <c r="AF178" s="10">
        <v>233.03</v>
      </c>
      <c r="AG178" s="21">
        <f t="shared" si="65"/>
        <v>-0.43000000000000682</v>
      </c>
      <c r="AH178" s="2">
        <v>215</v>
      </c>
      <c r="AI178" s="2">
        <v>235</v>
      </c>
      <c r="AJ178" s="32" t="s">
        <v>41</v>
      </c>
      <c r="AK178" s="230">
        <v>131.71288000000001</v>
      </c>
      <c r="AL178" s="20">
        <f t="shared" si="66"/>
        <v>-0.12127999999998451</v>
      </c>
      <c r="AM178" s="23">
        <v>110</v>
      </c>
      <c r="AN178" s="23">
        <v>142</v>
      </c>
      <c r="AO178" s="31" t="s">
        <v>41</v>
      </c>
      <c r="AP178" s="45">
        <v>84.5</v>
      </c>
      <c r="AQ178" s="33">
        <v>73</v>
      </c>
      <c r="AR178" s="33">
        <v>84</v>
      </c>
      <c r="AS178" s="2">
        <v>14.55</v>
      </c>
      <c r="AT178" s="2">
        <v>12</v>
      </c>
      <c r="AU178" s="32">
        <v>17</v>
      </c>
      <c r="AV178" s="1">
        <v>44.76</v>
      </c>
      <c r="AW178" s="1">
        <v>0</v>
      </c>
      <c r="BL178" s="112">
        <f t="shared" si="61"/>
        <v>45940</v>
      </c>
      <c r="BM178" s="122">
        <v>27003</v>
      </c>
      <c r="BN178" s="122">
        <v>16</v>
      </c>
      <c r="BO178" s="122"/>
      <c r="BP178" s="123"/>
      <c r="BR178" s="1" t="str">
        <f t="shared" si="57"/>
        <v>viernes</v>
      </c>
      <c r="BS178" s="113">
        <f t="shared" si="67"/>
        <v>45940</v>
      </c>
      <c r="BT178" s="114">
        <f t="shared" si="68"/>
        <v>27.003</v>
      </c>
      <c r="BU178" s="114">
        <f t="shared" si="52"/>
        <v>1.6342857142857142E-2</v>
      </c>
      <c r="BV178" s="114">
        <f t="shared" si="53"/>
        <v>0</v>
      </c>
      <c r="BW178" s="114">
        <f t="shared" si="54"/>
        <v>0</v>
      </c>
      <c r="BX178" s="115">
        <f t="shared" si="69"/>
        <v>27.019342857142856</v>
      </c>
      <c r="CC178" s="171">
        <f t="shared" si="62"/>
        <v>45940</v>
      </c>
      <c r="CD178" s="176"/>
      <c r="CE178" s="180"/>
      <c r="CF178" s="181"/>
      <c r="CG178" s="172"/>
      <c r="CH178" s="187"/>
      <c r="CI178" s="190"/>
      <c r="CK178" s="214"/>
      <c r="CL178" s="20"/>
      <c r="CM178" s="20"/>
      <c r="CN178" s="20"/>
      <c r="CO178" s="215"/>
      <c r="CP178" s="214"/>
      <c r="CQ178" s="215"/>
    </row>
    <row r="179" spans="1:95" x14ac:dyDescent="0.35">
      <c r="A179" s="3">
        <v>45941</v>
      </c>
      <c r="B179" s="2">
        <v>102.4</v>
      </c>
      <c r="C179" s="2">
        <v>24.9</v>
      </c>
      <c r="D179" s="2">
        <v>35.6</v>
      </c>
      <c r="E179" s="2">
        <v>23.9</v>
      </c>
      <c r="F179" s="2">
        <v>6.8</v>
      </c>
      <c r="H179" s="2">
        <v>24.4</v>
      </c>
      <c r="I179" s="2">
        <v>10.3</v>
      </c>
      <c r="J179" s="21">
        <v>30.3</v>
      </c>
      <c r="K179" s="4">
        <f t="shared" si="58"/>
        <v>65</v>
      </c>
      <c r="M179" s="2">
        <v>2.1</v>
      </c>
      <c r="N179" s="2">
        <v>28.5</v>
      </c>
      <c r="O179" s="6">
        <f t="shared" si="59"/>
        <v>30.6</v>
      </c>
      <c r="Q179" s="2">
        <v>6.7</v>
      </c>
      <c r="R179" s="2"/>
      <c r="S179" s="66">
        <f>278/1000000</f>
        <v>2.7799999999999998E-4</v>
      </c>
      <c r="T179" s="6">
        <f t="shared" si="60"/>
        <v>6.700278</v>
      </c>
      <c r="V179" s="10"/>
      <c r="W179" s="2"/>
      <c r="X179" s="11"/>
      <c r="Y179" s="145">
        <v>16</v>
      </c>
      <c r="Z179" s="146">
        <v>28</v>
      </c>
      <c r="AA179" s="92">
        <f t="shared" si="55"/>
        <v>22</v>
      </c>
      <c r="AB179" s="145">
        <v>2</v>
      </c>
      <c r="AC179" s="146">
        <v>8</v>
      </c>
      <c r="AD179" s="92">
        <f t="shared" si="56"/>
        <v>5</v>
      </c>
      <c r="AF179" s="10">
        <v>230.47</v>
      </c>
      <c r="AG179" s="21">
        <f t="shared" si="65"/>
        <v>-2.5600000000000023</v>
      </c>
      <c r="AH179" s="2">
        <v>215</v>
      </c>
      <c r="AI179" s="2">
        <v>235</v>
      </c>
      <c r="AJ179" s="32" t="s">
        <v>41</v>
      </c>
      <c r="AK179" s="230">
        <v>133.80502999999999</v>
      </c>
      <c r="AL179" s="20">
        <f t="shared" si="66"/>
        <v>2.0921499999999753</v>
      </c>
      <c r="AM179" s="23">
        <v>110</v>
      </c>
      <c r="AN179" s="23">
        <v>142</v>
      </c>
      <c r="AO179" s="31" t="s">
        <v>41</v>
      </c>
      <c r="AP179" s="45">
        <v>83</v>
      </c>
      <c r="AQ179" s="33">
        <v>73</v>
      </c>
      <c r="AR179" s="33">
        <v>84</v>
      </c>
      <c r="AS179" s="2">
        <v>14.65</v>
      </c>
      <c r="AT179" s="2">
        <v>12</v>
      </c>
      <c r="AU179" s="32">
        <v>17</v>
      </c>
      <c r="AV179" s="1">
        <v>44.64</v>
      </c>
      <c r="AW179" s="1">
        <v>0</v>
      </c>
      <c r="BL179" s="112">
        <f t="shared" si="61"/>
        <v>45941</v>
      </c>
      <c r="BM179" s="122">
        <v>28660</v>
      </c>
      <c r="BN179" s="122">
        <v>0</v>
      </c>
      <c r="BO179" s="122"/>
      <c r="BP179" s="123"/>
      <c r="BR179" s="1" t="str">
        <f t="shared" si="57"/>
        <v>sábado</v>
      </c>
      <c r="BS179" s="113">
        <f t="shared" si="67"/>
        <v>45941</v>
      </c>
      <c r="BT179" s="114">
        <f t="shared" si="68"/>
        <v>28.66</v>
      </c>
      <c r="BU179" s="114">
        <f t="shared" si="52"/>
        <v>0</v>
      </c>
      <c r="BV179" s="114">
        <f t="shared" si="53"/>
        <v>0</v>
      </c>
      <c r="BW179" s="114">
        <f t="shared" si="54"/>
        <v>0</v>
      </c>
      <c r="BX179" s="115">
        <f t="shared" si="69"/>
        <v>28.66</v>
      </c>
      <c r="CC179" s="171">
        <f t="shared" si="62"/>
        <v>45941</v>
      </c>
      <c r="CD179" s="176"/>
      <c r="CE179" s="180"/>
      <c r="CF179" s="181"/>
      <c r="CG179" s="172"/>
      <c r="CH179" s="187"/>
      <c r="CI179" s="190"/>
      <c r="CK179" s="214"/>
      <c r="CL179" s="20"/>
      <c r="CM179" s="20"/>
      <c r="CN179" s="20"/>
      <c r="CO179" s="215"/>
      <c r="CP179" s="214"/>
      <c r="CQ179" s="215"/>
    </row>
    <row r="180" spans="1:95" x14ac:dyDescent="0.35">
      <c r="A180" s="3">
        <v>45942</v>
      </c>
      <c r="B180" s="2">
        <v>100.1</v>
      </c>
      <c r="C180" s="2">
        <v>26.2</v>
      </c>
      <c r="D180" s="2">
        <v>35.299999999999997</v>
      </c>
      <c r="E180" s="2">
        <v>21.2</v>
      </c>
      <c r="F180" s="2">
        <v>6.8</v>
      </c>
      <c r="H180" s="2">
        <v>22.3</v>
      </c>
      <c r="I180" s="2">
        <v>10.3</v>
      </c>
      <c r="J180" s="21">
        <v>30.3</v>
      </c>
      <c r="K180" s="4">
        <f t="shared" si="58"/>
        <v>62.900000000000006</v>
      </c>
      <c r="M180" s="2">
        <v>2.1</v>
      </c>
      <c r="N180" s="2">
        <v>28.5</v>
      </c>
      <c r="O180" s="6">
        <f t="shared" si="59"/>
        <v>30.6</v>
      </c>
      <c r="Q180" s="2">
        <v>6.7</v>
      </c>
      <c r="R180" s="2"/>
      <c r="S180" s="2">
        <v>0</v>
      </c>
      <c r="T180" s="6">
        <f t="shared" si="60"/>
        <v>6.7</v>
      </c>
      <c r="V180" s="10"/>
      <c r="W180" s="2"/>
      <c r="X180" s="11"/>
      <c r="Y180" s="145">
        <v>10</v>
      </c>
      <c r="Z180" s="146">
        <v>17</v>
      </c>
      <c r="AA180" s="92">
        <f t="shared" si="55"/>
        <v>13.5</v>
      </c>
      <c r="AB180" s="145">
        <v>-2</v>
      </c>
      <c r="AC180" s="146">
        <v>8</v>
      </c>
      <c r="AD180" s="92">
        <f t="shared" si="56"/>
        <v>3</v>
      </c>
      <c r="AF180" s="10">
        <v>230.39</v>
      </c>
      <c r="AG180" s="21">
        <f t="shared" si="65"/>
        <v>-8.0000000000012506E-2</v>
      </c>
      <c r="AH180" s="2">
        <v>215</v>
      </c>
      <c r="AI180" s="2">
        <v>235</v>
      </c>
      <c r="AJ180" s="32" t="s">
        <v>41</v>
      </c>
      <c r="AK180" s="230">
        <v>137.967184</v>
      </c>
      <c r="AL180" s="20">
        <f t="shared" si="66"/>
        <v>4.1621540000000152</v>
      </c>
      <c r="AM180" s="23">
        <v>110</v>
      </c>
      <c r="AN180" s="23">
        <v>142</v>
      </c>
      <c r="AO180" s="31" t="s">
        <v>41</v>
      </c>
      <c r="AP180" s="45">
        <v>83.3</v>
      </c>
      <c r="AQ180" s="33">
        <v>73</v>
      </c>
      <c r="AR180" s="33">
        <v>84</v>
      </c>
      <c r="AS180" s="2">
        <v>14.66</v>
      </c>
      <c r="AT180" s="2">
        <v>12</v>
      </c>
      <c r="AU180" s="32">
        <v>17</v>
      </c>
      <c r="AV180" s="1">
        <v>44.52</v>
      </c>
      <c r="AW180" s="1">
        <v>0</v>
      </c>
      <c r="BL180" s="112">
        <f t="shared" si="61"/>
        <v>45942</v>
      </c>
      <c r="BM180" s="122">
        <v>25146</v>
      </c>
      <c r="BN180" s="122">
        <v>37</v>
      </c>
      <c r="BO180" s="122"/>
      <c r="BP180" s="123"/>
      <c r="BR180" s="1" t="str">
        <f t="shared" si="57"/>
        <v>domingo</v>
      </c>
      <c r="BS180" s="113">
        <f t="shared" si="67"/>
        <v>45942</v>
      </c>
      <c r="BT180" s="114">
        <f t="shared" si="68"/>
        <v>25.146000000000001</v>
      </c>
      <c r="BU180" s="114">
        <f t="shared" si="52"/>
        <v>3.7792857142857142E-2</v>
      </c>
      <c r="BV180" s="114">
        <f t="shared" si="53"/>
        <v>0</v>
      </c>
      <c r="BW180" s="114">
        <f t="shared" si="54"/>
        <v>0</v>
      </c>
      <c r="BX180" s="115">
        <f t="shared" si="69"/>
        <v>25.183792857142858</v>
      </c>
      <c r="CC180" s="171">
        <f t="shared" si="62"/>
        <v>45942</v>
      </c>
      <c r="CD180" s="176"/>
      <c r="CE180" s="180"/>
      <c r="CF180" s="181"/>
      <c r="CG180" s="172"/>
      <c r="CH180" s="187"/>
      <c r="CI180" s="190"/>
      <c r="CK180" s="214"/>
      <c r="CL180" s="20"/>
      <c r="CM180" s="20"/>
      <c r="CN180" s="20"/>
      <c r="CO180" s="215"/>
      <c r="CP180" s="214"/>
      <c r="CQ180" s="215"/>
    </row>
    <row r="181" spans="1:95" x14ac:dyDescent="0.35">
      <c r="A181" s="3">
        <v>45943</v>
      </c>
      <c r="B181" s="2">
        <v>106.1</v>
      </c>
      <c r="C181" s="2">
        <v>30.2</v>
      </c>
      <c r="D181" s="2">
        <v>36.4</v>
      </c>
      <c r="E181" s="2">
        <v>23.9</v>
      </c>
      <c r="F181" s="2">
        <v>6.8</v>
      </c>
      <c r="H181" s="2">
        <v>23.4</v>
      </c>
      <c r="I181" s="2">
        <v>10.5</v>
      </c>
      <c r="J181" s="21">
        <v>30.3</v>
      </c>
      <c r="K181" s="4">
        <f t="shared" si="58"/>
        <v>64.2</v>
      </c>
      <c r="M181" s="2">
        <v>2.1</v>
      </c>
      <c r="N181" s="2">
        <v>27</v>
      </c>
      <c r="O181" s="6">
        <f t="shared" si="59"/>
        <v>29.1</v>
      </c>
      <c r="Q181" s="2">
        <v>6.7</v>
      </c>
      <c r="R181" s="2"/>
      <c r="S181" s="2">
        <v>0</v>
      </c>
      <c r="T181" s="6">
        <f t="shared" si="60"/>
        <v>6.7</v>
      </c>
      <c r="V181" s="10"/>
      <c r="W181" s="2"/>
      <c r="X181" s="11"/>
      <c r="Y181" s="145">
        <v>13</v>
      </c>
      <c r="Z181" s="146">
        <v>22</v>
      </c>
      <c r="AA181" s="92">
        <f t="shared" si="55"/>
        <v>17.5</v>
      </c>
      <c r="AB181" s="145">
        <v>0</v>
      </c>
      <c r="AC181" s="146">
        <v>10</v>
      </c>
      <c r="AD181" s="92">
        <f t="shared" si="56"/>
        <v>5</v>
      </c>
      <c r="AF181" s="10">
        <v>231.32</v>
      </c>
      <c r="AG181" s="21">
        <f t="shared" si="65"/>
        <v>0.93000000000000682</v>
      </c>
      <c r="AH181" s="2">
        <v>215</v>
      </c>
      <c r="AI181" s="2">
        <v>235</v>
      </c>
      <c r="AJ181" s="32" t="s">
        <v>41</v>
      </c>
      <c r="AK181" s="230">
        <v>136.01958999999999</v>
      </c>
      <c r="AL181" s="20">
        <f t="shared" si="66"/>
        <v>-1.9475940000000094</v>
      </c>
      <c r="AM181" s="23">
        <v>110</v>
      </c>
      <c r="AN181" s="23">
        <v>142</v>
      </c>
      <c r="AO181" s="31" t="s">
        <v>41</v>
      </c>
      <c r="AP181" s="45">
        <v>83.9</v>
      </c>
      <c r="AQ181" s="33">
        <v>73</v>
      </c>
      <c r="AR181" s="33">
        <v>84</v>
      </c>
      <c r="AS181" s="2">
        <v>14.78</v>
      </c>
      <c r="AT181" s="2">
        <v>12</v>
      </c>
      <c r="AU181" s="32">
        <v>17</v>
      </c>
      <c r="AV181" s="1">
        <v>44.4</v>
      </c>
      <c r="AW181" s="1">
        <v>0</v>
      </c>
      <c r="BL181" s="112">
        <f t="shared" si="61"/>
        <v>45943</v>
      </c>
      <c r="BM181" s="122">
        <v>26205</v>
      </c>
      <c r="BN181" s="122">
        <v>15</v>
      </c>
      <c r="BO181" s="122"/>
      <c r="BP181" s="123"/>
      <c r="BR181" s="1" t="str">
        <f t="shared" si="57"/>
        <v>lunes</v>
      </c>
      <c r="BS181" s="113">
        <f t="shared" si="67"/>
        <v>45943</v>
      </c>
      <c r="BT181" s="114">
        <f t="shared" si="68"/>
        <v>26.204999999999998</v>
      </c>
      <c r="BU181" s="114">
        <f t="shared" si="52"/>
        <v>1.5321428571428571E-2</v>
      </c>
      <c r="BV181" s="114">
        <f t="shared" si="53"/>
        <v>0</v>
      </c>
      <c r="BW181" s="114">
        <f t="shared" si="54"/>
        <v>0</v>
      </c>
      <c r="BX181" s="115">
        <f t="shared" si="69"/>
        <v>26.220321428571427</v>
      </c>
      <c r="CC181" s="171">
        <f t="shared" si="62"/>
        <v>45943</v>
      </c>
      <c r="CD181" s="176"/>
      <c r="CE181" s="180"/>
      <c r="CF181" s="181"/>
      <c r="CG181" s="172"/>
      <c r="CH181" s="187"/>
      <c r="CI181" s="190"/>
      <c r="CK181" s="214"/>
      <c r="CL181" s="20"/>
      <c r="CM181" s="20"/>
      <c r="CN181" s="20"/>
      <c r="CO181" s="215"/>
      <c r="CP181" s="214"/>
      <c r="CQ181" s="215"/>
    </row>
    <row r="182" spans="1:95" x14ac:dyDescent="0.35">
      <c r="A182" s="3">
        <v>45944</v>
      </c>
      <c r="B182" s="148">
        <f t="shared" ref="B182:B183" si="70">+SUM(C182:F182)+10</f>
        <v>102.95</v>
      </c>
      <c r="C182" s="148">
        <f t="shared" ref="C182:C183" si="71">+(AA182-AA181)/-0.4+C181</f>
        <v>26.45</v>
      </c>
      <c r="D182" s="147">
        <v>33</v>
      </c>
      <c r="E182" s="22">
        <v>27</v>
      </c>
      <c r="F182" s="148">
        <v>6.5</v>
      </c>
      <c r="H182" s="2"/>
      <c r="I182" s="2"/>
      <c r="J182" s="21"/>
      <c r="K182" s="4">
        <f t="shared" si="58"/>
        <v>0</v>
      </c>
      <c r="M182" s="2"/>
      <c r="N182" s="2"/>
      <c r="O182" s="6">
        <f t="shared" si="59"/>
        <v>0</v>
      </c>
      <c r="Q182" s="2"/>
      <c r="R182" s="2"/>
      <c r="S182" s="2">
        <v>0</v>
      </c>
      <c r="T182" s="6">
        <f t="shared" si="60"/>
        <v>0</v>
      </c>
      <c r="V182" s="10"/>
      <c r="W182" s="2"/>
      <c r="X182" s="11"/>
      <c r="Y182" s="145">
        <v>12</v>
      </c>
      <c r="Z182" s="146">
        <v>26</v>
      </c>
      <c r="AA182" s="92">
        <f t="shared" si="55"/>
        <v>19</v>
      </c>
      <c r="AB182" s="145">
        <v>-1</v>
      </c>
      <c r="AC182" s="146">
        <v>8</v>
      </c>
      <c r="AD182" s="92">
        <f t="shared" si="56"/>
        <v>3.5</v>
      </c>
      <c r="AF182" s="10">
        <v>231.92</v>
      </c>
      <c r="AG182" s="21">
        <f t="shared" si="65"/>
        <v>0.59999999999999432</v>
      </c>
      <c r="AH182" s="2">
        <v>215</v>
      </c>
      <c r="AI182" s="2">
        <v>235</v>
      </c>
      <c r="AJ182" s="32" t="s">
        <v>41</v>
      </c>
      <c r="AK182" s="230">
        <v>133.07899</v>
      </c>
      <c r="AL182" s="20">
        <f t="shared" si="66"/>
        <v>-2.9405999999999892</v>
      </c>
      <c r="AM182" s="23">
        <v>110</v>
      </c>
      <c r="AN182" s="23">
        <v>142</v>
      </c>
      <c r="AO182" s="31" t="s">
        <v>41</v>
      </c>
      <c r="AP182" s="46"/>
      <c r="AQ182" s="33">
        <v>73</v>
      </c>
      <c r="AR182" s="33">
        <v>84</v>
      </c>
      <c r="AS182" s="22"/>
      <c r="AT182" s="2">
        <v>12</v>
      </c>
      <c r="AU182" s="32">
        <v>17</v>
      </c>
      <c r="AW182" s="1">
        <v>0</v>
      </c>
      <c r="BL182" s="112">
        <f t="shared" si="61"/>
        <v>45944</v>
      </c>
      <c r="BM182" s="122">
        <v>28969</v>
      </c>
      <c r="BN182" s="122">
        <v>156</v>
      </c>
      <c r="BO182" s="122"/>
      <c r="BP182" s="123"/>
      <c r="BR182" s="1" t="str">
        <f t="shared" si="57"/>
        <v>martes</v>
      </c>
      <c r="BS182" s="113">
        <f t="shared" si="67"/>
        <v>45944</v>
      </c>
      <c r="BT182" s="114">
        <f t="shared" si="68"/>
        <v>28.969000000000001</v>
      </c>
      <c r="BU182" s="114">
        <f t="shared" si="52"/>
        <v>0.15934285714285715</v>
      </c>
      <c r="BV182" s="114">
        <f t="shared" si="53"/>
        <v>0</v>
      </c>
      <c r="BW182" s="114">
        <f t="shared" si="54"/>
        <v>0</v>
      </c>
      <c r="BX182" s="115">
        <f t="shared" si="69"/>
        <v>29.128342857142858</v>
      </c>
      <c r="CC182" s="171">
        <f t="shared" si="62"/>
        <v>45944</v>
      </c>
      <c r="CD182" s="176"/>
      <c r="CE182" s="180"/>
      <c r="CF182" s="181"/>
      <c r="CG182" s="172"/>
      <c r="CH182" s="187"/>
      <c r="CI182" s="190"/>
      <c r="CK182" s="214"/>
      <c r="CL182" s="20"/>
      <c r="CM182" s="20"/>
      <c r="CN182" s="20"/>
      <c r="CO182" s="215"/>
      <c r="CP182" s="214"/>
      <c r="CQ182" s="215"/>
    </row>
    <row r="183" spans="1:95" x14ac:dyDescent="0.35">
      <c r="A183" s="3">
        <v>45945</v>
      </c>
      <c r="B183" s="148">
        <f t="shared" si="70"/>
        <v>99.2</v>
      </c>
      <c r="C183" s="148">
        <f t="shared" si="71"/>
        <v>22.7</v>
      </c>
      <c r="D183" s="147">
        <v>33</v>
      </c>
      <c r="E183" s="22">
        <v>27</v>
      </c>
      <c r="F183" s="148">
        <v>6.5</v>
      </c>
      <c r="H183" s="2"/>
      <c r="I183" s="2"/>
      <c r="J183" s="21"/>
      <c r="K183" s="4">
        <f t="shared" si="58"/>
        <v>0</v>
      </c>
      <c r="M183" s="2"/>
      <c r="N183" s="2"/>
      <c r="O183" s="6">
        <f t="shared" si="59"/>
        <v>0</v>
      </c>
      <c r="Q183" s="2"/>
      <c r="R183" s="2"/>
      <c r="S183" s="2">
        <v>0</v>
      </c>
      <c r="T183" s="6">
        <f t="shared" si="60"/>
        <v>0</v>
      </c>
      <c r="V183" s="10"/>
      <c r="W183" s="2"/>
      <c r="X183" s="11"/>
      <c r="Y183" s="145">
        <v>15</v>
      </c>
      <c r="Z183" s="146">
        <v>26</v>
      </c>
      <c r="AA183" s="92">
        <f t="shared" si="55"/>
        <v>20.5</v>
      </c>
      <c r="AB183" s="145">
        <v>0</v>
      </c>
      <c r="AC183" s="146">
        <v>6</v>
      </c>
      <c r="AD183" s="92">
        <f t="shared" si="56"/>
        <v>3</v>
      </c>
      <c r="AF183" s="10">
        <v>233.48</v>
      </c>
      <c r="AG183" s="21">
        <f t="shared" si="65"/>
        <v>1.5600000000000023</v>
      </c>
      <c r="AH183" s="2">
        <v>215</v>
      </c>
      <c r="AI183" s="2">
        <v>235</v>
      </c>
      <c r="AJ183" s="32" t="s">
        <v>41</v>
      </c>
      <c r="AK183" s="230">
        <v>129.77875</v>
      </c>
      <c r="AL183" s="20">
        <f t="shared" si="66"/>
        <v>-3.3002400000000023</v>
      </c>
      <c r="AM183" s="23">
        <v>110</v>
      </c>
      <c r="AN183" s="23">
        <v>142</v>
      </c>
      <c r="AO183" s="31" t="s">
        <v>41</v>
      </c>
      <c r="AP183" s="46"/>
      <c r="AQ183" s="33">
        <v>73</v>
      </c>
      <c r="AR183" s="33">
        <v>84</v>
      </c>
      <c r="AS183" s="22"/>
      <c r="AT183" s="2">
        <v>12</v>
      </c>
      <c r="AU183" s="32">
        <v>17</v>
      </c>
      <c r="AW183" s="1">
        <v>0</v>
      </c>
      <c r="BL183" s="112">
        <f t="shared" si="61"/>
        <v>45945</v>
      </c>
      <c r="BM183" s="122">
        <v>31426</v>
      </c>
      <c r="BN183" s="122">
        <v>118</v>
      </c>
      <c r="BO183" s="122"/>
      <c r="BP183" s="123"/>
      <c r="BR183" s="1" t="str">
        <f t="shared" si="57"/>
        <v>miércoles</v>
      </c>
      <c r="BS183" s="113">
        <f t="shared" si="67"/>
        <v>45945</v>
      </c>
      <c r="BT183" s="114">
        <f t="shared" si="68"/>
        <v>31.425999999999998</v>
      </c>
      <c r="BU183" s="114">
        <f t="shared" si="52"/>
        <v>0.12052857142857143</v>
      </c>
      <c r="BV183" s="114">
        <f t="shared" si="53"/>
        <v>0</v>
      </c>
      <c r="BW183" s="114">
        <f t="shared" si="54"/>
        <v>0</v>
      </c>
      <c r="BX183" s="115">
        <f t="shared" si="69"/>
        <v>31.546528571428571</v>
      </c>
      <c r="CC183" s="171">
        <f t="shared" si="62"/>
        <v>45945</v>
      </c>
      <c r="CD183" s="176"/>
      <c r="CE183" s="180"/>
      <c r="CF183" s="181"/>
      <c r="CG183" s="172"/>
      <c r="CH183" s="187"/>
      <c r="CI183" s="190"/>
      <c r="CK183" s="214"/>
      <c r="CL183" s="20"/>
      <c r="CM183" s="20"/>
      <c r="CN183" s="20"/>
      <c r="CO183" s="215"/>
      <c r="CP183" s="214"/>
      <c r="CQ183" s="215"/>
    </row>
    <row r="184" spans="1:95" x14ac:dyDescent="0.35">
      <c r="A184" s="3">
        <v>45946</v>
      </c>
      <c r="B184" s="2"/>
      <c r="C184" s="2"/>
      <c r="D184" s="2"/>
      <c r="E184" s="2"/>
      <c r="F184" s="2"/>
      <c r="H184" s="2"/>
      <c r="I184" s="2"/>
      <c r="J184" s="21"/>
      <c r="K184" s="4">
        <f t="shared" si="58"/>
        <v>0</v>
      </c>
      <c r="M184" s="2"/>
      <c r="N184" s="2"/>
      <c r="O184" s="6">
        <f t="shared" si="59"/>
        <v>0</v>
      </c>
      <c r="Q184" s="2"/>
      <c r="R184" s="2"/>
      <c r="S184" s="2">
        <v>0</v>
      </c>
      <c r="T184" s="6">
        <f t="shared" si="60"/>
        <v>0</v>
      </c>
      <c r="V184" s="10"/>
      <c r="W184" s="2"/>
      <c r="X184" s="11"/>
      <c r="Y184" s="145">
        <v>16</v>
      </c>
      <c r="Z184" s="146">
        <v>29</v>
      </c>
      <c r="AA184" s="92">
        <f t="shared" si="55"/>
        <v>22.5</v>
      </c>
      <c r="AB184" s="145">
        <v>-2</v>
      </c>
      <c r="AC184" s="146">
        <v>8</v>
      </c>
      <c r="AD184" s="92">
        <f t="shared" si="56"/>
        <v>3</v>
      </c>
      <c r="AF184" s="10">
        <v>229.32</v>
      </c>
      <c r="AG184" s="21">
        <f t="shared" si="65"/>
        <v>-4.1599999999999966</v>
      </c>
      <c r="AH184" s="2">
        <v>215</v>
      </c>
      <c r="AI184" s="2">
        <v>235</v>
      </c>
      <c r="AJ184" s="32" t="s">
        <v>41</v>
      </c>
      <c r="AK184" s="230">
        <v>127.30383</v>
      </c>
      <c r="AL184" s="20">
        <f t="shared" si="66"/>
        <v>-2.4749199999999973</v>
      </c>
      <c r="AM184" s="23">
        <v>110</v>
      </c>
      <c r="AN184" s="23">
        <v>142</v>
      </c>
      <c r="AO184" s="31" t="s">
        <v>41</v>
      </c>
      <c r="AP184" s="46"/>
      <c r="AQ184" s="33">
        <v>73</v>
      </c>
      <c r="AR184" s="33">
        <v>84</v>
      </c>
      <c r="AS184" s="22"/>
      <c r="AT184" s="2">
        <v>12</v>
      </c>
      <c r="AU184" s="32">
        <v>17</v>
      </c>
      <c r="AW184" s="1">
        <v>0</v>
      </c>
      <c r="BL184" s="112">
        <f t="shared" si="61"/>
        <v>45946</v>
      </c>
      <c r="BM184" s="122">
        <v>34635</v>
      </c>
      <c r="BN184" s="122">
        <v>147</v>
      </c>
      <c r="BO184" s="122"/>
      <c r="BP184" s="123"/>
      <c r="BR184" s="1" t="str">
        <f t="shared" si="57"/>
        <v>jueves</v>
      </c>
      <c r="BS184" s="113">
        <f t="shared" si="67"/>
        <v>45946</v>
      </c>
      <c r="BT184" s="114">
        <f t="shared" si="68"/>
        <v>34.634999999999998</v>
      </c>
      <c r="BU184" s="114">
        <f t="shared" si="52"/>
        <v>0.15015000000000001</v>
      </c>
      <c r="BV184" s="114">
        <f t="shared" si="53"/>
        <v>0</v>
      </c>
      <c r="BW184" s="114">
        <f t="shared" si="54"/>
        <v>0</v>
      </c>
      <c r="BX184" s="115">
        <f t="shared" si="69"/>
        <v>34.785150000000002</v>
      </c>
      <c r="CC184" s="171">
        <f t="shared" si="62"/>
        <v>45946</v>
      </c>
      <c r="CD184" s="176"/>
      <c r="CE184" s="180"/>
      <c r="CF184" s="181"/>
      <c r="CG184" s="172"/>
      <c r="CH184" s="187"/>
      <c r="CI184" s="190"/>
      <c r="CK184" s="214"/>
      <c r="CL184" s="20"/>
      <c r="CM184" s="20"/>
      <c r="CN184" s="20"/>
      <c r="CO184" s="215"/>
      <c r="CP184" s="214"/>
      <c r="CQ184" s="215"/>
    </row>
    <row r="185" spans="1:95" x14ac:dyDescent="0.35">
      <c r="A185" s="3">
        <v>45947</v>
      </c>
      <c r="B185" s="2"/>
      <c r="C185" s="2"/>
      <c r="D185" s="2"/>
      <c r="E185" s="2"/>
      <c r="F185" s="2"/>
      <c r="H185" s="2"/>
      <c r="I185" s="2"/>
      <c r="J185" s="21"/>
      <c r="K185" s="4">
        <f t="shared" si="58"/>
        <v>0</v>
      </c>
      <c r="M185" s="2"/>
      <c r="N185" s="2"/>
      <c r="O185" s="6">
        <f t="shared" si="59"/>
        <v>0</v>
      </c>
      <c r="Q185" s="2"/>
      <c r="R185" s="2"/>
      <c r="S185" s="2">
        <v>0</v>
      </c>
      <c r="T185" s="6">
        <f t="shared" si="60"/>
        <v>0</v>
      </c>
      <c r="V185" s="10"/>
      <c r="W185" s="2"/>
      <c r="X185" s="11"/>
      <c r="Y185" s="145">
        <v>16</v>
      </c>
      <c r="Z185" s="146">
        <v>25</v>
      </c>
      <c r="AA185" s="92">
        <f t="shared" si="55"/>
        <v>20.5</v>
      </c>
      <c r="AB185" s="145">
        <v>0</v>
      </c>
      <c r="AC185" s="146">
        <v>10</v>
      </c>
      <c r="AD185" s="92">
        <f t="shared" si="56"/>
        <v>5</v>
      </c>
      <c r="AF185" s="10">
        <v>229.55</v>
      </c>
      <c r="AG185" s="21">
        <f t="shared" si="65"/>
        <v>0.23000000000001819</v>
      </c>
      <c r="AH185" s="2">
        <v>215</v>
      </c>
      <c r="AI185" s="2">
        <v>235</v>
      </c>
      <c r="AJ185" s="32" t="s">
        <v>41</v>
      </c>
      <c r="AK185" s="230">
        <v>126.13238</v>
      </c>
      <c r="AL185" s="20">
        <f t="shared" si="66"/>
        <v>-1.1714500000000072</v>
      </c>
      <c r="AM185" s="23">
        <v>110</v>
      </c>
      <c r="AN185" s="23">
        <v>142</v>
      </c>
      <c r="AO185" s="31" t="s">
        <v>41</v>
      </c>
      <c r="AP185" s="46"/>
      <c r="AQ185" s="33">
        <v>73</v>
      </c>
      <c r="AR185" s="33">
        <v>84</v>
      </c>
      <c r="AS185" s="22"/>
      <c r="AT185" s="2">
        <v>12</v>
      </c>
      <c r="AU185" s="32">
        <v>17</v>
      </c>
      <c r="AW185" s="1">
        <v>0</v>
      </c>
      <c r="BL185" s="112">
        <f t="shared" si="61"/>
        <v>45947</v>
      </c>
      <c r="BM185" s="122">
        <v>33031</v>
      </c>
      <c r="BN185" s="122">
        <v>29</v>
      </c>
      <c r="BO185" s="122"/>
      <c r="BP185" s="123"/>
      <c r="BR185" s="1" t="str">
        <f t="shared" si="57"/>
        <v>viernes</v>
      </c>
      <c r="BS185" s="113">
        <f t="shared" si="67"/>
        <v>45947</v>
      </c>
      <c r="BT185" s="114">
        <f t="shared" si="68"/>
        <v>33.030999999999999</v>
      </c>
      <c r="BU185" s="114">
        <f t="shared" si="52"/>
        <v>2.9621428571428569E-2</v>
      </c>
      <c r="BV185" s="114">
        <f t="shared" si="53"/>
        <v>0</v>
      </c>
      <c r="BW185" s="114">
        <f t="shared" si="54"/>
        <v>0</v>
      </c>
      <c r="BX185" s="115">
        <f t="shared" si="69"/>
        <v>33.06062142857143</v>
      </c>
      <c r="CC185" s="171">
        <f t="shared" si="62"/>
        <v>45947</v>
      </c>
      <c r="CD185" s="176"/>
      <c r="CE185" s="180"/>
      <c r="CF185" s="181"/>
      <c r="CG185" s="172"/>
      <c r="CH185" s="187"/>
      <c r="CI185" s="190"/>
      <c r="CK185" s="214"/>
      <c r="CL185" s="20"/>
      <c r="CM185" s="20"/>
      <c r="CN185" s="20"/>
      <c r="CO185" s="215"/>
      <c r="CP185" s="214"/>
      <c r="CQ185" s="215"/>
    </row>
    <row r="186" spans="1:95" x14ac:dyDescent="0.35">
      <c r="A186" s="3">
        <v>45948</v>
      </c>
      <c r="B186" s="2"/>
      <c r="C186" s="2"/>
      <c r="D186" s="2"/>
      <c r="E186" s="2"/>
      <c r="F186" s="2"/>
      <c r="H186" s="2"/>
      <c r="I186" s="2"/>
      <c r="J186" s="21"/>
      <c r="K186" s="4">
        <f t="shared" si="58"/>
        <v>0</v>
      </c>
      <c r="M186" s="2"/>
      <c r="N186" s="2"/>
      <c r="O186" s="6">
        <f t="shared" si="59"/>
        <v>0</v>
      </c>
      <c r="Q186" s="2"/>
      <c r="R186" s="2"/>
      <c r="S186" s="2">
        <v>0</v>
      </c>
      <c r="T186" s="6">
        <f t="shared" si="60"/>
        <v>0</v>
      </c>
      <c r="V186" s="10"/>
      <c r="W186" s="2"/>
      <c r="X186" s="11"/>
      <c r="Y186" s="145">
        <v>12</v>
      </c>
      <c r="Z186" s="146">
        <v>22</v>
      </c>
      <c r="AA186" s="92">
        <f t="shared" si="55"/>
        <v>17</v>
      </c>
      <c r="AB186" s="145">
        <v>0</v>
      </c>
      <c r="AC186" s="146">
        <v>16</v>
      </c>
      <c r="AD186" s="92">
        <f t="shared" si="56"/>
        <v>8</v>
      </c>
      <c r="AF186" s="10">
        <v>226.66</v>
      </c>
      <c r="AG186" s="21">
        <f t="shared" si="65"/>
        <v>-2.8900000000000148</v>
      </c>
      <c r="AH186" s="2">
        <v>215</v>
      </c>
      <c r="AI186" s="2">
        <v>235</v>
      </c>
      <c r="AJ186" s="32" t="s">
        <v>41</v>
      </c>
      <c r="AK186" s="230">
        <v>130.71430000000001</v>
      </c>
      <c r="AL186" s="20">
        <f t="shared" si="66"/>
        <v>4.5819200000000109</v>
      </c>
      <c r="AM186" s="23">
        <v>110</v>
      </c>
      <c r="AN186" s="23">
        <v>142</v>
      </c>
      <c r="AO186" s="31" t="s">
        <v>41</v>
      </c>
      <c r="AP186" s="46"/>
      <c r="AQ186" s="33">
        <v>73</v>
      </c>
      <c r="AR186" s="33">
        <v>84</v>
      </c>
      <c r="AS186" s="22"/>
      <c r="AT186" s="2">
        <v>12</v>
      </c>
      <c r="AU186" s="32">
        <v>17</v>
      </c>
      <c r="AW186" s="1">
        <v>0</v>
      </c>
      <c r="BL186" s="112">
        <f t="shared" si="61"/>
        <v>45948</v>
      </c>
      <c r="BM186" s="122">
        <v>25756</v>
      </c>
      <c r="BN186" s="122">
        <v>0</v>
      </c>
      <c r="BO186" s="122"/>
      <c r="BP186" s="123"/>
      <c r="BR186" s="1" t="str">
        <f t="shared" si="57"/>
        <v>sábado</v>
      </c>
      <c r="BS186" s="113">
        <f t="shared" si="67"/>
        <v>45948</v>
      </c>
      <c r="BT186" s="114">
        <f t="shared" si="68"/>
        <v>25.756</v>
      </c>
      <c r="BU186" s="114">
        <f t="shared" si="52"/>
        <v>0</v>
      </c>
      <c r="BV186" s="114">
        <f t="shared" si="53"/>
        <v>0</v>
      </c>
      <c r="BW186" s="114">
        <f t="shared" si="54"/>
        <v>0</v>
      </c>
      <c r="BX186" s="115">
        <f t="shared" si="69"/>
        <v>25.756</v>
      </c>
      <c r="CC186" s="171">
        <f t="shared" si="62"/>
        <v>45948</v>
      </c>
      <c r="CD186" s="176"/>
      <c r="CE186" s="180"/>
      <c r="CF186" s="181"/>
      <c r="CG186" s="172"/>
      <c r="CH186" s="187"/>
      <c r="CI186" s="190"/>
      <c r="CK186" s="214"/>
      <c r="CL186" s="20"/>
      <c r="CM186" s="20"/>
      <c r="CN186" s="20"/>
      <c r="CO186" s="215"/>
      <c r="CP186" s="214"/>
      <c r="CQ186" s="215"/>
    </row>
    <row r="187" spans="1:95" x14ac:dyDescent="0.35">
      <c r="A187" s="3">
        <v>45949</v>
      </c>
      <c r="B187" s="2"/>
      <c r="C187" s="2"/>
      <c r="D187" s="2"/>
      <c r="E187" s="2"/>
      <c r="F187" s="2"/>
      <c r="H187" s="2"/>
      <c r="I187" s="2"/>
      <c r="J187" s="21"/>
      <c r="K187" s="4">
        <f t="shared" si="58"/>
        <v>0</v>
      </c>
      <c r="M187" s="2"/>
      <c r="N187" s="2"/>
      <c r="O187" s="6">
        <f t="shared" si="59"/>
        <v>0</v>
      </c>
      <c r="Q187" s="2"/>
      <c r="R187" s="2"/>
      <c r="S187" s="2"/>
      <c r="T187" s="6">
        <f t="shared" si="60"/>
        <v>0</v>
      </c>
      <c r="V187" s="10"/>
      <c r="W187" s="2"/>
      <c r="X187" s="11"/>
      <c r="Y187" s="145">
        <v>10</v>
      </c>
      <c r="Z187" s="146">
        <v>23</v>
      </c>
      <c r="AA187" s="92">
        <f t="shared" si="55"/>
        <v>16.5</v>
      </c>
      <c r="AB187" s="145">
        <v>6</v>
      </c>
      <c r="AC187" s="146">
        <v>15</v>
      </c>
      <c r="AD187" s="92">
        <f t="shared" si="56"/>
        <v>10.5</v>
      </c>
      <c r="AF187" s="10">
        <v>231.75</v>
      </c>
      <c r="AG187" s="21">
        <f t="shared" si="65"/>
        <v>5.0900000000000034</v>
      </c>
      <c r="AH187" s="2">
        <v>215</v>
      </c>
      <c r="AI187" s="2">
        <v>235</v>
      </c>
      <c r="AJ187" s="32" t="s">
        <v>41</v>
      </c>
      <c r="AK187" s="230">
        <v>131.53317999999999</v>
      </c>
      <c r="AL187" s="20">
        <f t="shared" si="66"/>
        <v>0.81887999999997874</v>
      </c>
      <c r="AM187" s="23">
        <v>110</v>
      </c>
      <c r="AN187" s="23">
        <v>142</v>
      </c>
      <c r="AO187" s="31" t="s">
        <v>41</v>
      </c>
      <c r="AP187" s="46"/>
      <c r="AQ187" s="33">
        <v>73</v>
      </c>
      <c r="AR187" s="33">
        <v>84</v>
      </c>
      <c r="AS187" s="22"/>
      <c r="AT187" s="2">
        <v>12</v>
      </c>
      <c r="AU187" s="32">
        <v>17</v>
      </c>
      <c r="BL187" s="112">
        <f t="shared" si="61"/>
        <v>45949</v>
      </c>
      <c r="BM187" s="122">
        <v>17324</v>
      </c>
      <c r="BN187" s="122">
        <v>0</v>
      </c>
      <c r="BO187" s="122"/>
      <c r="BP187" s="123"/>
      <c r="BR187" s="1" t="str">
        <f t="shared" si="57"/>
        <v>domingo</v>
      </c>
      <c r="BS187" s="113">
        <f t="shared" si="67"/>
        <v>45949</v>
      </c>
      <c r="BT187" s="114">
        <f t="shared" si="68"/>
        <v>17.324000000000002</v>
      </c>
      <c r="BU187" s="114">
        <f t="shared" si="52"/>
        <v>0</v>
      </c>
      <c r="BV187" s="114">
        <f t="shared" si="53"/>
        <v>0</v>
      </c>
      <c r="BW187" s="114">
        <f t="shared" si="54"/>
        <v>0</v>
      </c>
      <c r="BX187" s="115">
        <f t="shared" si="69"/>
        <v>17.324000000000002</v>
      </c>
      <c r="CC187" s="171">
        <f t="shared" si="62"/>
        <v>45949</v>
      </c>
      <c r="CD187" s="176"/>
      <c r="CE187" s="180"/>
      <c r="CF187" s="181"/>
      <c r="CG187" s="172"/>
      <c r="CH187" s="187"/>
      <c r="CI187" s="190"/>
      <c r="CK187" s="214"/>
      <c r="CL187" s="20"/>
      <c r="CM187" s="20"/>
      <c r="CN187" s="20"/>
      <c r="CO187" s="215"/>
      <c r="CP187" s="214"/>
      <c r="CQ187" s="215"/>
    </row>
    <row r="188" spans="1:95" x14ac:dyDescent="0.35">
      <c r="A188" s="3">
        <v>45950</v>
      </c>
      <c r="B188" s="2"/>
      <c r="C188" s="2"/>
      <c r="D188" s="2"/>
      <c r="E188" s="2"/>
      <c r="F188" s="2"/>
      <c r="H188" s="2"/>
      <c r="I188" s="2"/>
      <c r="J188" s="21"/>
      <c r="K188" s="4">
        <f t="shared" si="58"/>
        <v>0</v>
      </c>
      <c r="M188" s="2"/>
      <c r="N188" s="2"/>
      <c r="O188" s="6">
        <f t="shared" si="59"/>
        <v>0</v>
      </c>
      <c r="Q188" s="2"/>
      <c r="R188" s="2"/>
      <c r="S188" s="2"/>
      <c r="T188" s="6">
        <f t="shared" si="60"/>
        <v>0</v>
      </c>
      <c r="V188" s="10"/>
      <c r="W188" s="2"/>
      <c r="X188" s="11"/>
      <c r="Y188" s="145">
        <v>12</v>
      </c>
      <c r="Z188" s="146">
        <v>25</v>
      </c>
      <c r="AA188" s="92">
        <f t="shared" si="55"/>
        <v>18.5</v>
      </c>
      <c r="AB188" s="145">
        <v>2</v>
      </c>
      <c r="AC188" s="146">
        <v>10</v>
      </c>
      <c r="AD188" s="92">
        <f t="shared" si="56"/>
        <v>6</v>
      </c>
      <c r="AF188" s="10">
        <v>233.74</v>
      </c>
      <c r="AG188" s="21">
        <f t="shared" si="65"/>
        <v>1.9900000000000091</v>
      </c>
      <c r="AH188" s="2">
        <v>215</v>
      </c>
      <c r="AI188" s="2">
        <v>235</v>
      </c>
      <c r="AJ188" s="32" t="s">
        <v>41</v>
      </c>
      <c r="AK188" s="230">
        <v>131.934922</v>
      </c>
      <c r="AL188" s="20">
        <f t="shared" si="66"/>
        <v>0.40174200000001292</v>
      </c>
      <c r="AM188" s="23">
        <v>110</v>
      </c>
      <c r="AN188" s="23">
        <v>142</v>
      </c>
      <c r="AO188" s="31" t="s">
        <v>41</v>
      </c>
      <c r="AP188" s="46"/>
      <c r="AQ188" s="33">
        <v>73</v>
      </c>
      <c r="AR188" s="33">
        <v>84</v>
      </c>
      <c r="AS188" s="22"/>
      <c r="AT188" s="2">
        <v>12</v>
      </c>
      <c r="AU188" s="32">
        <v>17</v>
      </c>
      <c r="BL188" s="112">
        <f t="shared" si="61"/>
        <v>45950</v>
      </c>
      <c r="BM188" s="122">
        <v>24150</v>
      </c>
      <c r="BN188" s="122">
        <v>36</v>
      </c>
      <c r="BO188" s="122"/>
      <c r="BP188" s="123"/>
      <c r="BR188" s="1" t="str">
        <f t="shared" si="57"/>
        <v>lunes</v>
      </c>
      <c r="BS188" s="113">
        <f t="shared" si="67"/>
        <v>45950</v>
      </c>
      <c r="BT188" s="114">
        <f t="shared" si="68"/>
        <v>24.15</v>
      </c>
      <c r="BU188" s="114">
        <f t="shared" si="52"/>
        <v>3.6771428571428573E-2</v>
      </c>
      <c r="BV188" s="114">
        <f t="shared" si="53"/>
        <v>0</v>
      </c>
      <c r="BW188" s="114">
        <f t="shared" si="54"/>
        <v>0</v>
      </c>
      <c r="BX188" s="115">
        <f t="shared" si="69"/>
        <v>24.186771428571426</v>
      </c>
      <c r="CC188" s="171">
        <f t="shared" si="62"/>
        <v>45950</v>
      </c>
      <c r="CD188" s="176"/>
      <c r="CE188" s="180"/>
      <c r="CF188" s="181"/>
      <c r="CG188" s="172"/>
      <c r="CH188" s="187"/>
      <c r="CI188" s="190"/>
      <c r="CK188" s="214"/>
      <c r="CL188" s="20"/>
      <c r="CM188" s="20"/>
      <c r="CN188" s="20"/>
      <c r="CO188" s="215"/>
      <c r="CP188" s="214"/>
      <c r="CQ188" s="215"/>
    </row>
    <row r="189" spans="1:95" x14ac:dyDescent="0.35">
      <c r="A189" s="3">
        <v>45951</v>
      </c>
      <c r="B189" s="2"/>
      <c r="C189" s="2"/>
      <c r="D189" s="2"/>
      <c r="E189" s="2"/>
      <c r="F189" s="2"/>
      <c r="H189" s="2"/>
      <c r="I189" s="2"/>
      <c r="J189" s="21"/>
      <c r="K189" s="4">
        <f t="shared" si="58"/>
        <v>0</v>
      </c>
      <c r="M189" s="2"/>
      <c r="N189" s="2"/>
      <c r="O189" s="6">
        <f t="shared" si="59"/>
        <v>0</v>
      </c>
      <c r="Q189" s="2"/>
      <c r="R189" s="2"/>
      <c r="S189" s="2"/>
      <c r="T189" s="6">
        <f t="shared" si="60"/>
        <v>0</v>
      </c>
      <c r="V189" s="10"/>
      <c r="W189" s="2"/>
      <c r="X189" s="11"/>
      <c r="Y189" s="145">
        <v>16</v>
      </c>
      <c r="Z189" s="146">
        <v>29</v>
      </c>
      <c r="AA189" s="92">
        <f t="shared" si="55"/>
        <v>22.5</v>
      </c>
      <c r="AB189" s="145">
        <v>1</v>
      </c>
      <c r="AC189" s="146">
        <v>11</v>
      </c>
      <c r="AD189" s="92">
        <f t="shared" si="56"/>
        <v>6</v>
      </c>
      <c r="AF189" s="10">
        <v>235.89</v>
      </c>
      <c r="AG189" s="21">
        <f t="shared" si="65"/>
        <v>2.1499999999999773</v>
      </c>
      <c r="AH189" s="2">
        <v>215</v>
      </c>
      <c r="AI189" s="2">
        <v>235</v>
      </c>
      <c r="AJ189" s="32" t="s">
        <v>41</v>
      </c>
      <c r="AK189" s="230">
        <v>131.88967299999999</v>
      </c>
      <c r="AL189" s="20">
        <f t="shared" si="66"/>
        <v>-4.5249000000012529E-2</v>
      </c>
      <c r="AM189" s="23">
        <v>110</v>
      </c>
      <c r="AN189" s="23">
        <v>142</v>
      </c>
      <c r="AO189" s="31" t="s">
        <v>41</v>
      </c>
      <c r="AP189" s="46"/>
      <c r="AQ189" s="33">
        <v>73</v>
      </c>
      <c r="AR189" s="33">
        <v>84</v>
      </c>
      <c r="AS189" s="22"/>
      <c r="AT189" s="2">
        <v>12</v>
      </c>
      <c r="AU189" s="32">
        <v>17</v>
      </c>
      <c r="BL189" s="112">
        <f t="shared" si="61"/>
        <v>45951</v>
      </c>
      <c r="BM189" s="122">
        <v>29330</v>
      </c>
      <c r="BN189" s="122">
        <v>17</v>
      </c>
      <c r="BO189" s="122"/>
      <c r="BP189" s="123"/>
      <c r="BR189" s="1" t="str">
        <f t="shared" si="57"/>
        <v>martes</v>
      </c>
      <c r="BS189" s="113">
        <f t="shared" si="67"/>
        <v>45951</v>
      </c>
      <c r="BT189" s="114">
        <f t="shared" si="68"/>
        <v>29.33</v>
      </c>
      <c r="BU189" s="114">
        <f t="shared" si="52"/>
        <v>1.7364285714285714E-2</v>
      </c>
      <c r="BV189" s="114">
        <f t="shared" si="53"/>
        <v>0</v>
      </c>
      <c r="BW189" s="114">
        <f t="shared" si="54"/>
        <v>0</v>
      </c>
      <c r="BX189" s="115">
        <f t="shared" si="69"/>
        <v>29.347364285714285</v>
      </c>
      <c r="CC189" s="171">
        <f t="shared" si="62"/>
        <v>45951</v>
      </c>
      <c r="CD189" s="176"/>
      <c r="CE189" s="180"/>
      <c r="CF189" s="181"/>
      <c r="CG189" s="172"/>
      <c r="CH189" s="187"/>
      <c r="CI189" s="190"/>
      <c r="CK189" s="214"/>
      <c r="CL189" s="20"/>
      <c r="CM189" s="20"/>
      <c r="CN189" s="20"/>
      <c r="CO189" s="215"/>
      <c r="CP189" s="214"/>
      <c r="CQ189" s="215"/>
    </row>
    <row r="190" spans="1:95" x14ac:dyDescent="0.35">
      <c r="A190" s="3">
        <v>45952</v>
      </c>
      <c r="B190" s="2"/>
      <c r="C190" s="2"/>
      <c r="D190" s="2"/>
      <c r="E190" s="2"/>
      <c r="F190" s="2"/>
      <c r="H190" s="2"/>
      <c r="I190" s="2"/>
      <c r="J190" s="21"/>
      <c r="K190" s="4">
        <f t="shared" si="58"/>
        <v>0</v>
      </c>
      <c r="M190" s="2"/>
      <c r="N190" s="2"/>
      <c r="O190" s="6">
        <f t="shared" si="59"/>
        <v>0</v>
      </c>
      <c r="Q190" s="2"/>
      <c r="R190" s="2"/>
      <c r="S190" s="2"/>
      <c r="T190" s="6">
        <f t="shared" si="60"/>
        <v>0</v>
      </c>
      <c r="V190" s="10"/>
      <c r="W190" s="2"/>
      <c r="X190" s="11"/>
      <c r="Y190" s="145">
        <v>17</v>
      </c>
      <c r="Z190" s="146">
        <v>25</v>
      </c>
      <c r="AA190" s="92">
        <f t="shared" si="55"/>
        <v>21</v>
      </c>
      <c r="AB190" s="145">
        <v>0</v>
      </c>
      <c r="AC190" s="146">
        <v>10</v>
      </c>
      <c r="AD190" s="92">
        <f t="shared" si="56"/>
        <v>5</v>
      </c>
      <c r="AF190" s="10">
        <v>234.73</v>
      </c>
      <c r="AG190" s="21">
        <f t="shared" si="65"/>
        <v>-1.1599999999999966</v>
      </c>
      <c r="AH190" s="2">
        <v>215</v>
      </c>
      <c r="AI190" s="2">
        <v>235</v>
      </c>
      <c r="AJ190" s="32" t="s">
        <v>41</v>
      </c>
      <c r="AK190" s="230">
        <v>129.50676999999999</v>
      </c>
      <c r="AL190" s="20">
        <f t="shared" si="66"/>
        <v>-2.3829029999999989</v>
      </c>
      <c r="AM190" s="23">
        <v>110</v>
      </c>
      <c r="AN190" s="23">
        <v>142</v>
      </c>
      <c r="AO190" s="31" t="s">
        <v>41</v>
      </c>
      <c r="AP190" s="46"/>
      <c r="AQ190" s="33">
        <v>73</v>
      </c>
      <c r="AR190" s="33">
        <v>84</v>
      </c>
      <c r="AS190" s="22"/>
      <c r="AT190" s="2">
        <v>12</v>
      </c>
      <c r="AU190" s="32">
        <v>17</v>
      </c>
      <c r="BL190" s="112">
        <f t="shared" si="61"/>
        <v>45952</v>
      </c>
      <c r="BM190" s="122">
        <v>35408</v>
      </c>
      <c r="BN190" s="122">
        <v>15</v>
      </c>
      <c r="BO190" s="122"/>
      <c r="BP190" s="123"/>
      <c r="BR190" s="1" t="str">
        <f t="shared" si="57"/>
        <v>miércoles</v>
      </c>
      <c r="BS190" s="113">
        <f t="shared" si="67"/>
        <v>45952</v>
      </c>
      <c r="BT190" s="114">
        <f t="shared" si="68"/>
        <v>35.408000000000001</v>
      </c>
      <c r="BU190" s="114">
        <f t="shared" si="52"/>
        <v>1.5321428571428571E-2</v>
      </c>
      <c r="BV190" s="114">
        <f t="shared" si="53"/>
        <v>0</v>
      </c>
      <c r="BW190" s="114">
        <f t="shared" si="54"/>
        <v>0</v>
      </c>
      <c r="BX190" s="115">
        <f t="shared" si="69"/>
        <v>35.423321428571427</v>
      </c>
      <c r="CC190" s="171">
        <f t="shared" si="62"/>
        <v>45952</v>
      </c>
      <c r="CD190" s="176"/>
      <c r="CE190" s="180"/>
      <c r="CF190" s="181"/>
      <c r="CG190" s="172"/>
      <c r="CH190" s="187"/>
      <c r="CI190" s="190"/>
      <c r="CK190" s="214"/>
      <c r="CL190" s="20"/>
      <c r="CM190" s="20"/>
      <c r="CN190" s="20"/>
      <c r="CO190" s="215"/>
      <c r="CP190" s="214"/>
      <c r="CQ190" s="215"/>
    </row>
    <row r="191" spans="1:95" x14ac:dyDescent="0.35">
      <c r="A191" s="3">
        <v>45953</v>
      </c>
      <c r="B191" s="2"/>
      <c r="C191" s="2"/>
      <c r="D191" s="2"/>
      <c r="E191" s="2"/>
      <c r="F191" s="2"/>
      <c r="H191" s="2"/>
      <c r="I191" s="2"/>
      <c r="J191" s="21"/>
      <c r="K191" s="4">
        <f t="shared" si="58"/>
        <v>0</v>
      </c>
      <c r="M191" s="2"/>
      <c r="N191" s="2"/>
      <c r="O191" s="6">
        <f t="shared" si="59"/>
        <v>0</v>
      </c>
      <c r="Q191" s="2"/>
      <c r="R191" s="2"/>
      <c r="S191" s="2"/>
      <c r="T191" s="6">
        <f t="shared" si="60"/>
        <v>0</v>
      </c>
      <c r="V191" s="10"/>
      <c r="W191" s="2"/>
      <c r="X191" s="11"/>
      <c r="Y191" s="145">
        <v>17</v>
      </c>
      <c r="Z191" s="146">
        <v>32</v>
      </c>
      <c r="AA191" s="92">
        <f t="shared" si="55"/>
        <v>24.5</v>
      </c>
      <c r="AB191" s="145">
        <v>0</v>
      </c>
      <c r="AC191" s="146">
        <v>8</v>
      </c>
      <c r="AD191" s="92">
        <f t="shared" si="56"/>
        <v>4</v>
      </c>
      <c r="AF191" s="10">
        <v>234.53</v>
      </c>
      <c r="AG191" s="21">
        <f t="shared" si="65"/>
        <v>-0.19999999999998863</v>
      </c>
      <c r="AH191" s="2">
        <v>215</v>
      </c>
      <c r="AI191" s="2">
        <v>235</v>
      </c>
      <c r="AJ191" s="32" t="s">
        <v>41</v>
      </c>
      <c r="AK191" s="230">
        <v>125.29221</v>
      </c>
      <c r="AL191" s="20">
        <f t="shared" si="66"/>
        <v>-4.2145599999999916</v>
      </c>
      <c r="AM191" s="23">
        <v>110</v>
      </c>
      <c r="AN191" s="23">
        <v>142</v>
      </c>
      <c r="AO191" s="31" t="s">
        <v>41</v>
      </c>
      <c r="AP191" s="46"/>
      <c r="AQ191" s="33">
        <v>73</v>
      </c>
      <c r="AR191" s="33">
        <v>84</v>
      </c>
      <c r="AS191" s="22"/>
      <c r="AT191" s="2">
        <v>12</v>
      </c>
      <c r="AU191" s="32">
        <v>17</v>
      </c>
      <c r="BL191" s="112">
        <f t="shared" si="61"/>
        <v>45953</v>
      </c>
      <c r="BM191" s="122">
        <v>39416</v>
      </c>
      <c r="BN191" s="122">
        <v>91</v>
      </c>
      <c r="BO191" s="122"/>
      <c r="BP191" s="123"/>
      <c r="BR191" s="1" t="str">
        <f t="shared" si="57"/>
        <v>jueves</v>
      </c>
      <c r="BS191" s="113">
        <f t="shared" si="67"/>
        <v>45953</v>
      </c>
      <c r="BT191" s="114">
        <f t="shared" si="68"/>
        <v>39.415999999999997</v>
      </c>
      <c r="BU191" s="114">
        <f t="shared" si="52"/>
        <v>9.2950000000000005E-2</v>
      </c>
      <c r="BV191" s="114">
        <f t="shared" si="53"/>
        <v>0</v>
      </c>
      <c r="BW191" s="114">
        <f t="shared" si="54"/>
        <v>0</v>
      </c>
      <c r="BX191" s="115">
        <f t="shared" si="69"/>
        <v>39.508949999999999</v>
      </c>
      <c r="CC191" s="171">
        <f t="shared" si="62"/>
        <v>45953</v>
      </c>
      <c r="CD191" s="176"/>
      <c r="CE191" s="180"/>
      <c r="CF191" s="181"/>
      <c r="CG191" s="172"/>
      <c r="CH191" s="187"/>
      <c r="CI191" s="190"/>
      <c r="CK191" s="214"/>
      <c r="CL191" s="20"/>
      <c r="CM191" s="20"/>
      <c r="CN191" s="20"/>
      <c r="CO191" s="215"/>
      <c r="CP191" s="214"/>
      <c r="CQ191" s="215"/>
    </row>
    <row r="192" spans="1:95" x14ac:dyDescent="0.35">
      <c r="A192" s="3">
        <v>45954</v>
      </c>
      <c r="B192" s="2"/>
      <c r="C192" s="2"/>
      <c r="D192" s="2"/>
      <c r="E192" s="2"/>
      <c r="F192" s="2"/>
      <c r="H192" s="2"/>
      <c r="I192" s="2"/>
      <c r="J192" s="21"/>
      <c r="K192" s="4">
        <f t="shared" si="58"/>
        <v>0</v>
      </c>
      <c r="M192" s="2"/>
      <c r="N192" s="2"/>
      <c r="O192" s="6">
        <f t="shared" si="59"/>
        <v>0</v>
      </c>
      <c r="Q192" s="2"/>
      <c r="R192" s="2"/>
      <c r="S192" s="2"/>
      <c r="T192" s="6">
        <f t="shared" si="60"/>
        <v>0</v>
      </c>
      <c r="V192" s="10"/>
      <c r="W192" s="2"/>
      <c r="X192" s="11"/>
      <c r="Y192" s="145">
        <v>18</v>
      </c>
      <c r="Z192" s="146">
        <v>25</v>
      </c>
      <c r="AA192" s="92">
        <f t="shared" si="55"/>
        <v>21.5</v>
      </c>
      <c r="AB192" s="145">
        <v>1</v>
      </c>
      <c r="AC192" s="146">
        <v>8</v>
      </c>
      <c r="AD192" s="92">
        <f t="shared" si="56"/>
        <v>4.5</v>
      </c>
      <c r="AF192" s="10">
        <v>234.75</v>
      </c>
      <c r="AG192" s="21">
        <f t="shared" si="65"/>
        <v>0.21999999999999886</v>
      </c>
      <c r="AH192" s="2">
        <v>215</v>
      </c>
      <c r="AI192" s="2">
        <v>235</v>
      </c>
      <c r="AJ192" s="32" t="s">
        <v>41</v>
      </c>
      <c r="AK192" s="230">
        <v>124.05737000000001</v>
      </c>
      <c r="AL192" s="20">
        <f t="shared" si="66"/>
        <v>-1.2348399999999913</v>
      </c>
      <c r="AM192" s="23">
        <v>110</v>
      </c>
      <c r="AN192" s="23">
        <v>142</v>
      </c>
      <c r="AO192" s="31" t="s">
        <v>41</v>
      </c>
      <c r="AP192" s="46"/>
      <c r="AQ192" s="33">
        <v>73</v>
      </c>
      <c r="AR192" s="33">
        <v>84</v>
      </c>
      <c r="AS192" s="22"/>
      <c r="AT192" s="2">
        <v>12</v>
      </c>
      <c r="AU192" s="32">
        <v>17</v>
      </c>
      <c r="BL192" s="112">
        <f t="shared" si="61"/>
        <v>45954</v>
      </c>
      <c r="BM192" s="122">
        <v>38909</v>
      </c>
      <c r="BN192" s="122">
        <v>73</v>
      </c>
      <c r="BO192" s="122"/>
      <c r="BP192" s="123"/>
      <c r="BR192" s="1" t="str">
        <f t="shared" si="57"/>
        <v>viernes</v>
      </c>
      <c r="BS192" s="113">
        <f t="shared" si="67"/>
        <v>45954</v>
      </c>
      <c r="BT192" s="114">
        <f t="shared" si="68"/>
        <v>38.908999999999999</v>
      </c>
      <c r="BU192" s="114">
        <f t="shared" si="52"/>
        <v>7.4564285714285722E-2</v>
      </c>
      <c r="BV192" s="114">
        <f t="shared" si="53"/>
        <v>0</v>
      </c>
      <c r="BW192" s="114">
        <f t="shared" si="54"/>
        <v>0</v>
      </c>
      <c r="BX192" s="115">
        <f t="shared" si="69"/>
        <v>38.983564285714287</v>
      </c>
      <c r="CC192" s="171">
        <f t="shared" si="62"/>
        <v>45954</v>
      </c>
      <c r="CD192" s="176"/>
      <c r="CE192" s="180"/>
      <c r="CF192" s="181"/>
      <c r="CG192" s="172"/>
      <c r="CH192" s="187"/>
      <c r="CI192" s="190"/>
      <c r="CK192" s="214"/>
      <c r="CL192" s="20"/>
      <c r="CM192" s="20"/>
      <c r="CN192" s="20"/>
      <c r="CO192" s="215"/>
      <c r="CP192" s="214"/>
      <c r="CQ192" s="215"/>
    </row>
    <row r="193" spans="1:95" x14ac:dyDescent="0.35">
      <c r="A193" s="3">
        <v>45955</v>
      </c>
      <c r="B193" s="2"/>
      <c r="C193" s="2"/>
      <c r="D193" s="2"/>
      <c r="E193" s="2"/>
      <c r="F193" s="2"/>
      <c r="H193" s="2"/>
      <c r="I193" s="2"/>
      <c r="J193" s="21"/>
      <c r="K193" s="4">
        <f t="shared" si="58"/>
        <v>0</v>
      </c>
      <c r="M193" s="2"/>
      <c r="N193" s="2"/>
      <c r="O193" s="6">
        <f t="shared" si="59"/>
        <v>0</v>
      </c>
      <c r="Q193" s="2"/>
      <c r="R193" s="2"/>
      <c r="S193" s="2"/>
      <c r="T193" s="6">
        <f t="shared" si="60"/>
        <v>0</v>
      </c>
      <c r="V193" s="10"/>
      <c r="W193" s="2"/>
      <c r="X193" s="11"/>
      <c r="Y193" s="145">
        <v>13</v>
      </c>
      <c r="Z193" s="146">
        <v>19</v>
      </c>
      <c r="AA193" s="92">
        <f t="shared" si="55"/>
        <v>16</v>
      </c>
      <c r="AB193" s="145">
        <v>1</v>
      </c>
      <c r="AC193" s="146">
        <v>10</v>
      </c>
      <c r="AD193" s="92">
        <f t="shared" si="56"/>
        <v>5.5</v>
      </c>
      <c r="AF193" s="10">
        <v>235.22</v>
      </c>
      <c r="AG193" s="21">
        <f t="shared" si="65"/>
        <v>0.46999999999999886</v>
      </c>
      <c r="AH193" s="2">
        <v>215</v>
      </c>
      <c r="AI193" s="2">
        <v>235</v>
      </c>
      <c r="AJ193" s="32" t="s">
        <v>41</v>
      </c>
      <c r="AK193" s="230">
        <v>129.30554000000001</v>
      </c>
      <c r="AL193" s="20">
        <f t="shared" si="66"/>
        <v>5.2481700000000018</v>
      </c>
      <c r="AM193" s="23">
        <v>110</v>
      </c>
      <c r="AN193" s="23">
        <v>142</v>
      </c>
      <c r="AO193" s="31" t="s">
        <v>41</v>
      </c>
      <c r="AP193" s="46"/>
      <c r="AQ193" s="33">
        <v>73</v>
      </c>
      <c r="AR193" s="33">
        <v>84</v>
      </c>
      <c r="AS193" s="22"/>
      <c r="AT193" s="2">
        <v>12</v>
      </c>
      <c r="AU193" s="32">
        <v>17</v>
      </c>
      <c r="BL193" s="112">
        <f t="shared" si="61"/>
        <v>45955</v>
      </c>
      <c r="BM193" s="122">
        <v>28600</v>
      </c>
      <c r="BN193" s="122">
        <v>14</v>
      </c>
      <c r="BO193" s="122"/>
      <c r="BP193" s="123"/>
      <c r="BR193" s="1" t="str">
        <f t="shared" si="57"/>
        <v>sábado</v>
      </c>
      <c r="BS193" s="113">
        <f t="shared" si="67"/>
        <v>45955</v>
      </c>
      <c r="BT193" s="114">
        <f t="shared" si="68"/>
        <v>28.6</v>
      </c>
      <c r="BU193" s="114">
        <f t="shared" si="52"/>
        <v>1.43E-2</v>
      </c>
      <c r="BV193" s="114">
        <f t="shared" si="53"/>
        <v>0</v>
      </c>
      <c r="BW193" s="114">
        <f t="shared" si="54"/>
        <v>0</v>
      </c>
      <c r="BX193" s="115">
        <f t="shared" si="69"/>
        <v>28.6143</v>
      </c>
      <c r="CC193" s="171">
        <f t="shared" si="62"/>
        <v>45955</v>
      </c>
      <c r="CD193" s="176"/>
      <c r="CE193" s="180"/>
      <c r="CF193" s="181"/>
      <c r="CG193" s="172"/>
      <c r="CH193" s="187"/>
      <c r="CI193" s="190"/>
      <c r="CK193" s="214"/>
      <c r="CL193" s="20"/>
      <c r="CM193" s="20"/>
      <c r="CN193" s="20"/>
      <c r="CO193" s="215"/>
      <c r="CP193" s="214"/>
      <c r="CQ193" s="215"/>
    </row>
    <row r="194" spans="1:95" x14ac:dyDescent="0.35">
      <c r="A194" s="3">
        <v>45956</v>
      </c>
      <c r="B194" s="2"/>
      <c r="C194" s="2"/>
      <c r="D194" s="2"/>
      <c r="E194" s="2"/>
      <c r="F194" s="2"/>
      <c r="H194" s="2"/>
      <c r="I194" s="2"/>
      <c r="J194" s="21"/>
      <c r="K194" s="4">
        <f t="shared" si="58"/>
        <v>0</v>
      </c>
      <c r="M194" s="2"/>
      <c r="N194" s="2"/>
      <c r="O194" s="6">
        <f t="shared" si="59"/>
        <v>0</v>
      </c>
      <c r="Q194" s="2"/>
      <c r="R194" s="2"/>
      <c r="S194" s="2"/>
      <c r="T194" s="6">
        <f t="shared" si="60"/>
        <v>0</v>
      </c>
      <c r="V194" s="10"/>
      <c r="W194" s="2"/>
      <c r="X194" s="11"/>
      <c r="Y194" s="145">
        <v>11</v>
      </c>
      <c r="Z194" s="146">
        <v>21</v>
      </c>
      <c r="AA194" s="92">
        <f t="shared" si="55"/>
        <v>16</v>
      </c>
      <c r="AB194" s="145">
        <v>0</v>
      </c>
      <c r="AC194" s="146">
        <v>5</v>
      </c>
      <c r="AD194" s="92">
        <f t="shared" si="56"/>
        <v>2.5</v>
      </c>
      <c r="AF194" s="10">
        <v>236.8</v>
      </c>
      <c r="AG194" s="21">
        <f t="shared" si="65"/>
        <v>1.5800000000000125</v>
      </c>
      <c r="AH194" s="2">
        <v>215</v>
      </c>
      <c r="AI194" s="2">
        <v>235</v>
      </c>
      <c r="AJ194" s="32" t="s">
        <v>41</v>
      </c>
      <c r="AK194" s="230">
        <v>132.98150000000001</v>
      </c>
      <c r="AL194" s="20">
        <f t="shared" si="66"/>
        <v>3.6759600000000034</v>
      </c>
      <c r="AM194" s="23">
        <v>110</v>
      </c>
      <c r="AN194" s="23">
        <v>142</v>
      </c>
      <c r="AO194" s="31" t="s">
        <v>41</v>
      </c>
      <c r="AP194" s="46"/>
      <c r="AQ194" s="33">
        <v>73</v>
      </c>
      <c r="AR194" s="33">
        <v>84</v>
      </c>
      <c r="AS194" s="22"/>
      <c r="AT194" s="2">
        <v>12</v>
      </c>
      <c r="AU194" s="32">
        <v>17</v>
      </c>
      <c r="BL194" s="112">
        <f t="shared" si="61"/>
        <v>45956</v>
      </c>
      <c r="BM194" s="122">
        <v>21862</v>
      </c>
      <c r="BN194" s="122"/>
      <c r="BO194" s="122"/>
      <c r="BP194" s="123"/>
      <c r="BR194" s="1" t="str">
        <f t="shared" si="57"/>
        <v>domingo</v>
      </c>
      <c r="BS194" s="113">
        <f t="shared" si="67"/>
        <v>45956</v>
      </c>
      <c r="BT194" s="114">
        <f t="shared" si="68"/>
        <v>21.861999999999998</v>
      </c>
      <c r="BU194" s="114">
        <f t="shared" si="52"/>
        <v>0</v>
      </c>
      <c r="BV194" s="114">
        <f t="shared" si="53"/>
        <v>0</v>
      </c>
      <c r="BW194" s="114">
        <f t="shared" si="54"/>
        <v>0</v>
      </c>
      <c r="BX194" s="115">
        <f t="shared" si="69"/>
        <v>21.861999999999998</v>
      </c>
      <c r="CC194" s="171">
        <f t="shared" si="62"/>
        <v>45956</v>
      </c>
      <c r="CD194" s="176"/>
      <c r="CE194" s="180"/>
      <c r="CF194" s="181"/>
      <c r="CG194" s="172"/>
      <c r="CH194" s="187"/>
      <c r="CI194" s="190"/>
      <c r="CK194" s="214"/>
      <c r="CL194" s="20"/>
      <c r="CM194" s="20"/>
      <c r="CN194" s="20"/>
      <c r="CO194" s="215"/>
      <c r="CP194" s="214"/>
      <c r="CQ194" s="215"/>
    </row>
    <row r="195" spans="1:95" x14ac:dyDescent="0.35">
      <c r="A195" s="3">
        <v>45957</v>
      </c>
      <c r="B195" s="2"/>
      <c r="C195" s="2"/>
      <c r="D195" s="2"/>
      <c r="E195" s="2"/>
      <c r="F195" s="2"/>
      <c r="H195" s="2"/>
      <c r="I195" s="2"/>
      <c r="J195" s="21"/>
      <c r="K195" s="4">
        <f t="shared" si="58"/>
        <v>0</v>
      </c>
      <c r="M195" s="2"/>
      <c r="N195" s="2"/>
      <c r="O195" s="6">
        <f t="shared" si="59"/>
        <v>0</v>
      </c>
      <c r="Q195" s="2"/>
      <c r="R195" s="2"/>
      <c r="S195" s="2"/>
      <c r="T195" s="6">
        <f t="shared" si="60"/>
        <v>0</v>
      </c>
      <c r="V195" s="10"/>
      <c r="W195" s="2"/>
      <c r="X195" s="11"/>
      <c r="Y195" s="145">
        <v>9</v>
      </c>
      <c r="Z195" s="146">
        <v>12</v>
      </c>
      <c r="AA195" s="92">
        <f t="shared" si="55"/>
        <v>10.5</v>
      </c>
      <c r="AB195" s="145">
        <v>2</v>
      </c>
      <c r="AC195" s="146">
        <v>10</v>
      </c>
      <c r="AD195" s="92">
        <f t="shared" si="56"/>
        <v>6</v>
      </c>
      <c r="AF195" s="10">
        <v>231.91</v>
      </c>
      <c r="AG195" s="21">
        <f t="shared" si="65"/>
        <v>-4.8900000000000148</v>
      </c>
      <c r="AH195" s="2">
        <v>215</v>
      </c>
      <c r="AI195" s="2">
        <v>235</v>
      </c>
      <c r="AJ195" s="32" t="s">
        <v>41</v>
      </c>
      <c r="AK195" s="230">
        <v>126.94562999999999</v>
      </c>
      <c r="AL195" s="20">
        <f t="shared" si="66"/>
        <v>-6.0358700000000169</v>
      </c>
      <c r="AM195" s="23">
        <v>110</v>
      </c>
      <c r="AN195" s="23">
        <v>142</v>
      </c>
      <c r="AO195" s="31" t="s">
        <v>41</v>
      </c>
      <c r="AP195" s="46"/>
      <c r="AQ195" s="33">
        <v>73</v>
      </c>
      <c r="AR195" s="33">
        <v>84</v>
      </c>
      <c r="AS195" s="22"/>
      <c r="AT195" s="2">
        <v>12</v>
      </c>
      <c r="AU195" s="32">
        <v>17</v>
      </c>
      <c r="BL195" s="112">
        <f t="shared" si="61"/>
        <v>45957</v>
      </c>
      <c r="BM195" s="122">
        <v>34755</v>
      </c>
      <c r="BN195" s="122">
        <v>407</v>
      </c>
      <c r="BO195" s="122"/>
      <c r="BP195" s="123"/>
      <c r="BR195" s="1" t="str">
        <f t="shared" si="57"/>
        <v>lunes</v>
      </c>
      <c r="BS195" s="113">
        <f t="shared" si="67"/>
        <v>45957</v>
      </c>
      <c r="BT195" s="114">
        <f t="shared" si="68"/>
        <v>34.755000000000003</v>
      </c>
      <c r="BU195" s="114">
        <f t="shared" si="52"/>
        <v>0.41572142857142858</v>
      </c>
      <c r="BV195" s="114">
        <f t="shared" si="53"/>
        <v>0</v>
      </c>
      <c r="BW195" s="114">
        <f t="shared" si="54"/>
        <v>0</v>
      </c>
      <c r="BX195" s="115">
        <f t="shared" si="69"/>
        <v>35.170721428571433</v>
      </c>
      <c r="CC195" s="171">
        <f t="shared" si="62"/>
        <v>45957</v>
      </c>
      <c r="CD195" s="176"/>
      <c r="CE195" s="180"/>
      <c r="CF195" s="181"/>
      <c r="CG195" s="172"/>
      <c r="CH195" s="187"/>
      <c r="CI195" s="190"/>
      <c r="CK195" s="214"/>
      <c r="CL195" s="20"/>
      <c r="CM195" s="20"/>
      <c r="CN195" s="20"/>
      <c r="CO195" s="215"/>
      <c r="CP195" s="214"/>
      <c r="CQ195" s="215"/>
    </row>
    <row r="196" spans="1:95" x14ac:dyDescent="0.35">
      <c r="A196" s="3">
        <v>45958</v>
      </c>
      <c r="B196" s="2"/>
      <c r="C196" s="2"/>
      <c r="D196" s="2"/>
      <c r="E196" s="2"/>
      <c r="F196" s="2"/>
      <c r="H196" s="2"/>
      <c r="I196" s="2"/>
      <c r="J196" s="21"/>
      <c r="K196" s="4">
        <f t="shared" si="58"/>
        <v>0</v>
      </c>
      <c r="M196" s="2"/>
      <c r="N196" s="2"/>
      <c r="O196" s="6">
        <f t="shared" si="59"/>
        <v>0</v>
      </c>
      <c r="Q196" s="2"/>
      <c r="R196" s="2"/>
      <c r="S196" s="2"/>
      <c r="T196" s="6">
        <f t="shared" si="60"/>
        <v>0</v>
      </c>
      <c r="V196" s="10"/>
      <c r="W196" s="2"/>
      <c r="X196" s="11"/>
      <c r="Y196" s="145">
        <v>5</v>
      </c>
      <c r="Z196" s="146">
        <v>15</v>
      </c>
      <c r="AA196" s="92">
        <f t="shared" si="55"/>
        <v>10</v>
      </c>
      <c r="AB196" s="145">
        <v>3</v>
      </c>
      <c r="AC196" s="146">
        <v>17</v>
      </c>
      <c r="AD196" s="92">
        <f t="shared" si="56"/>
        <v>10</v>
      </c>
      <c r="AF196" s="10">
        <v>231.51</v>
      </c>
      <c r="AG196" s="21">
        <f t="shared" si="65"/>
        <v>-0.40000000000000568</v>
      </c>
      <c r="AH196" s="2">
        <v>215</v>
      </c>
      <c r="AI196" s="2">
        <v>235</v>
      </c>
      <c r="AJ196" s="32" t="s">
        <v>41</v>
      </c>
      <c r="AK196" s="230">
        <v>123.516842</v>
      </c>
      <c r="AL196" s="20">
        <f t="shared" si="66"/>
        <v>-3.4287879999999973</v>
      </c>
      <c r="AM196" s="23">
        <v>110</v>
      </c>
      <c r="AN196" s="23">
        <v>142</v>
      </c>
      <c r="AO196" s="31" t="s">
        <v>41</v>
      </c>
      <c r="AP196" s="46"/>
      <c r="AQ196" s="33">
        <v>73</v>
      </c>
      <c r="AR196" s="33">
        <v>84</v>
      </c>
      <c r="AS196" s="22"/>
      <c r="AT196" s="2">
        <v>12</v>
      </c>
      <c r="AU196" s="32">
        <v>17</v>
      </c>
      <c r="BL196" s="112">
        <f t="shared" si="61"/>
        <v>45958</v>
      </c>
      <c r="BM196" s="122">
        <v>37736</v>
      </c>
      <c r="BN196" s="122">
        <v>394</v>
      </c>
      <c r="BO196" s="122"/>
      <c r="BP196" s="123"/>
      <c r="BR196" s="1" t="str">
        <f t="shared" si="57"/>
        <v>martes</v>
      </c>
      <c r="BS196" s="113">
        <f t="shared" si="67"/>
        <v>45958</v>
      </c>
      <c r="BT196" s="114">
        <f t="shared" si="68"/>
        <v>37.735999999999997</v>
      </c>
      <c r="BU196" s="114">
        <f t="shared" si="52"/>
        <v>0.4024428571428571</v>
      </c>
      <c r="BV196" s="114">
        <f t="shared" si="53"/>
        <v>0</v>
      </c>
      <c r="BW196" s="114">
        <f t="shared" si="54"/>
        <v>0</v>
      </c>
      <c r="BX196" s="115">
        <f t="shared" si="69"/>
        <v>38.138442857142856</v>
      </c>
      <c r="CC196" s="171">
        <f t="shared" si="62"/>
        <v>45958</v>
      </c>
      <c r="CD196" s="176"/>
      <c r="CE196" s="180"/>
      <c r="CF196" s="181"/>
      <c r="CG196" s="172"/>
      <c r="CH196" s="187"/>
      <c r="CI196" s="190"/>
      <c r="CK196" s="214"/>
      <c r="CL196" s="20"/>
      <c r="CM196" s="20"/>
      <c r="CN196" s="20"/>
      <c r="CO196" s="215"/>
      <c r="CP196" s="214"/>
      <c r="CQ196" s="215"/>
    </row>
    <row r="197" spans="1:95" x14ac:dyDescent="0.35">
      <c r="A197" s="3">
        <v>45959</v>
      </c>
      <c r="B197" s="2"/>
      <c r="C197" s="2"/>
      <c r="D197" s="2"/>
      <c r="E197" s="2"/>
      <c r="F197" s="2"/>
      <c r="H197" s="2"/>
      <c r="I197" s="2"/>
      <c r="J197" s="21"/>
      <c r="K197" s="4">
        <f t="shared" si="58"/>
        <v>0</v>
      </c>
      <c r="M197" s="2"/>
      <c r="N197" s="2"/>
      <c r="O197" s="6">
        <f t="shared" si="59"/>
        <v>0</v>
      </c>
      <c r="Q197" s="2"/>
      <c r="R197" s="2"/>
      <c r="S197" s="2"/>
      <c r="T197" s="6">
        <f t="shared" si="60"/>
        <v>0</v>
      </c>
      <c r="V197" s="10"/>
      <c r="W197" s="2"/>
      <c r="X197" s="11"/>
      <c r="Y197" s="145">
        <v>8</v>
      </c>
      <c r="Z197" s="146">
        <v>19</v>
      </c>
      <c r="AA197" s="92">
        <f t="shared" si="55"/>
        <v>13.5</v>
      </c>
      <c r="AB197" s="145">
        <v>5</v>
      </c>
      <c r="AC197" s="146">
        <v>19</v>
      </c>
      <c r="AD197" s="92">
        <f t="shared" si="56"/>
        <v>12</v>
      </c>
      <c r="AF197" s="10">
        <v>233.8</v>
      </c>
      <c r="AG197" s="21">
        <f t="shared" si="65"/>
        <v>2.2900000000000205</v>
      </c>
      <c r="AH197" s="2">
        <v>215</v>
      </c>
      <c r="AI197" s="2">
        <v>235</v>
      </c>
      <c r="AJ197" s="32" t="s">
        <v>41</v>
      </c>
      <c r="AK197" s="230">
        <v>120.72604</v>
      </c>
      <c r="AL197" s="20">
        <f t="shared" si="66"/>
        <v>-2.7908019999999993</v>
      </c>
      <c r="AM197" s="23">
        <v>110</v>
      </c>
      <c r="AN197" s="23">
        <v>142</v>
      </c>
      <c r="AO197" s="31" t="s">
        <v>41</v>
      </c>
      <c r="AP197" s="46"/>
      <c r="AQ197" s="33">
        <v>73</v>
      </c>
      <c r="AR197" s="33">
        <v>84</v>
      </c>
      <c r="AS197" s="22"/>
      <c r="AT197" s="2">
        <v>12</v>
      </c>
      <c r="AU197" s="32">
        <v>17</v>
      </c>
      <c r="BL197" s="112">
        <f t="shared" si="61"/>
        <v>45959</v>
      </c>
      <c r="BM197" s="122">
        <v>34286</v>
      </c>
      <c r="BN197" s="122">
        <v>9</v>
      </c>
      <c r="BO197" s="122"/>
      <c r="BP197" s="123"/>
      <c r="BR197" s="1" t="str">
        <f t="shared" si="57"/>
        <v>miércoles</v>
      </c>
      <c r="BS197" s="113">
        <f t="shared" si="67"/>
        <v>45959</v>
      </c>
      <c r="BT197" s="114">
        <f t="shared" si="68"/>
        <v>34.286000000000001</v>
      </c>
      <c r="BU197" s="114">
        <f t="shared" si="52"/>
        <v>9.1928571428571432E-3</v>
      </c>
      <c r="BV197" s="114">
        <f t="shared" si="53"/>
        <v>0</v>
      </c>
      <c r="BW197" s="114">
        <f t="shared" si="54"/>
        <v>0</v>
      </c>
      <c r="BX197" s="115">
        <f t="shared" si="69"/>
        <v>34.295192857142858</v>
      </c>
      <c r="CC197" s="171">
        <f t="shared" si="62"/>
        <v>45959</v>
      </c>
      <c r="CD197" s="176"/>
      <c r="CE197" s="180"/>
      <c r="CF197" s="181"/>
      <c r="CG197" s="172"/>
      <c r="CH197" s="187"/>
      <c r="CI197" s="190"/>
      <c r="CK197" s="214"/>
      <c r="CL197" s="20"/>
      <c r="CM197" s="20"/>
      <c r="CN197" s="20"/>
      <c r="CO197" s="215"/>
      <c r="CP197" s="214"/>
      <c r="CQ197" s="215"/>
    </row>
    <row r="198" spans="1:95" x14ac:dyDescent="0.35">
      <c r="A198" s="3">
        <v>45960</v>
      </c>
      <c r="B198" s="2"/>
      <c r="C198" s="2"/>
      <c r="D198" s="2"/>
      <c r="E198" s="2"/>
      <c r="F198" s="2"/>
      <c r="H198" s="2"/>
      <c r="I198" s="2"/>
      <c r="J198" s="21"/>
      <c r="K198" s="4">
        <f t="shared" si="58"/>
        <v>0</v>
      </c>
      <c r="M198" s="2"/>
      <c r="N198" s="2"/>
      <c r="O198" s="6">
        <f t="shared" si="59"/>
        <v>0</v>
      </c>
      <c r="Q198" s="2"/>
      <c r="R198" s="2"/>
      <c r="S198" s="2"/>
      <c r="T198" s="6">
        <f t="shared" si="60"/>
        <v>0</v>
      </c>
      <c r="V198" s="10"/>
      <c r="W198" s="2"/>
      <c r="X198" s="11"/>
      <c r="Y198" s="145">
        <v>11</v>
      </c>
      <c r="Z198" s="146">
        <v>19</v>
      </c>
      <c r="AA198" s="92">
        <f t="shared" si="55"/>
        <v>15</v>
      </c>
      <c r="AB198" s="145">
        <v>2</v>
      </c>
      <c r="AC198" s="146">
        <v>13</v>
      </c>
      <c r="AD198" s="92">
        <f t="shared" si="56"/>
        <v>7.5</v>
      </c>
      <c r="AF198" s="10">
        <v>233.9</v>
      </c>
      <c r="AG198" s="21">
        <f t="shared" si="65"/>
        <v>9.9999999999994316E-2</v>
      </c>
      <c r="AH198" s="2">
        <v>215</v>
      </c>
      <c r="AI198" s="2">
        <v>235</v>
      </c>
      <c r="AJ198" s="32" t="s">
        <v>41</v>
      </c>
      <c r="AK198" s="230">
        <v>122.0364</v>
      </c>
      <c r="AL198" s="20">
        <f t="shared" si="66"/>
        <v>1.3103600000000029</v>
      </c>
      <c r="AM198" s="23">
        <v>110</v>
      </c>
      <c r="AN198" s="23">
        <v>142</v>
      </c>
      <c r="AO198" s="31" t="s">
        <v>41</v>
      </c>
      <c r="AP198" s="46"/>
      <c r="AQ198" s="33">
        <v>73</v>
      </c>
      <c r="AR198" s="33">
        <v>84</v>
      </c>
      <c r="AS198" s="22"/>
      <c r="AT198" s="2">
        <v>12</v>
      </c>
      <c r="AU198" s="32">
        <v>17</v>
      </c>
      <c r="BL198" s="112">
        <f t="shared" si="61"/>
        <v>45960</v>
      </c>
      <c r="BM198" s="122">
        <v>32222</v>
      </c>
      <c r="BN198" s="122">
        <v>125</v>
      </c>
      <c r="BO198" s="122"/>
      <c r="BP198" s="123"/>
      <c r="BR198" s="1" t="str">
        <f t="shared" si="57"/>
        <v>jueves</v>
      </c>
      <c r="BS198" s="113">
        <f t="shared" si="67"/>
        <v>45960</v>
      </c>
      <c r="BT198" s="114">
        <f t="shared" si="68"/>
        <v>32.222000000000001</v>
      </c>
      <c r="BU198" s="114">
        <f t="shared" ref="BU198:BU260" si="72">BN198*$CA$9/$CA$8/1000</f>
        <v>0.12767857142857142</v>
      </c>
      <c r="BV198" s="114">
        <f t="shared" ref="BV198:BV260" si="73">BO198*$CA$10/$CA$8/1000</f>
        <v>0</v>
      </c>
      <c r="BW198" s="114">
        <f t="shared" ref="BW198:BW260" si="74">BP198*$CA$11/$CA$8/1000</f>
        <v>0</v>
      </c>
      <c r="BX198" s="115">
        <f t="shared" si="69"/>
        <v>32.349678571428569</v>
      </c>
      <c r="CC198" s="171">
        <f t="shared" si="62"/>
        <v>45960</v>
      </c>
      <c r="CD198" s="176"/>
      <c r="CE198" s="180"/>
      <c r="CF198" s="181"/>
      <c r="CG198" s="172"/>
      <c r="CH198" s="187"/>
      <c r="CI198" s="190"/>
      <c r="CK198" s="214"/>
      <c r="CL198" s="20"/>
      <c r="CM198" s="20"/>
      <c r="CN198" s="20"/>
      <c r="CO198" s="215"/>
      <c r="CP198" s="214"/>
      <c r="CQ198" s="215"/>
    </row>
    <row r="199" spans="1:95" x14ac:dyDescent="0.35">
      <c r="A199" s="3">
        <v>45961</v>
      </c>
      <c r="B199" s="2"/>
      <c r="C199" s="2"/>
      <c r="D199" s="2"/>
      <c r="E199" s="2"/>
      <c r="F199" s="2"/>
      <c r="H199" s="2"/>
      <c r="I199" s="2"/>
      <c r="J199" s="21"/>
      <c r="K199" s="4">
        <f t="shared" si="58"/>
        <v>0</v>
      </c>
      <c r="M199" s="2"/>
      <c r="N199" s="2"/>
      <c r="O199" s="6">
        <f t="shared" si="59"/>
        <v>0</v>
      </c>
      <c r="Q199" s="2"/>
      <c r="R199" s="2"/>
      <c r="S199" s="2"/>
      <c r="T199" s="6">
        <f t="shared" si="60"/>
        <v>0</v>
      </c>
      <c r="V199" s="10"/>
      <c r="W199" s="2"/>
      <c r="X199" s="11"/>
      <c r="Y199" s="145">
        <v>18</v>
      </c>
      <c r="Z199" s="146">
        <v>30</v>
      </c>
      <c r="AA199" s="92">
        <f t="shared" si="55"/>
        <v>24</v>
      </c>
      <c r="AB199" s="145">
        <v>6</v>
      </c>
      <c r="AC199" s="146">
        <v>22</v>
      </c>
      <c r="AD199" s="92">
        <f t="shared" si="56"/>
        <v>14</v>
      </c>
      <c r="AF199" s="10">
        <v>238.72</v>
      </c>
      <c r="AG199" s="21">
        <f t="shared" si="65"/>
        <v>4.8199999999999932</v>
      </c>
      <c r="AH199" s="2">
        <v>215</v>
      </c>
      <c r="AI199" s="2">
        <v>235</v>
      </c>
      <c r="AJ199" s="32" t="s">
        <v>41</v>
      </c>
      <c r="AK199" s="230">
        <v>125.231967</v>
      </c>
      <c r="AL199" s="20">
        <f t="shared" si="66"/>
        <v>3.1955669999999969</v>
      </c>
      <c r="AM199" s="23">
        <v>110</v>
      </c>
      <c r="AN199" s="23">
        <v>142</v>
      </c>
      <c r="AO199" s="31" t="s">
        <v>41</v>
      </c>
      <c r="AP199" s="46"/>
      <c r="AQ199" s="33">
        <v>73</v>
      </c>
      <c r="AR199" s="33">
        <v>84</v>
      </c>
      <c r="AS199" s="22"/>
      <c r="AT199" s="2">
        <v>12</v>
      </c>
      <c r="AU199" s="32">
        <v>17</v>
      </c>
      <c r="BL199" s="112">
        <f t="shared" si="61"/>
        <v>45961</v>
      </c>
      <c r="BM199" s="122">
        <v>28459</v>
      </c>
      <c r="BN199" s="122">
        <v>28</v>
      </c>
      <c r="BO199" s="122"/>
      <c r="BP199" s="123"/>
      <c r="BR199" s="1" t="str">
        <f t="shared" si="57"/>
        <v>viernes</v>
      </c>
      <c r="BS199" s="113">
        <f t="shared" si="67"/>
        <v>45961</v>
      </c>
      <c r="BT199" s="114">
        <f t="shared" si="68"/>
        <v>28.459</v>
      </c>
      <c r="BU199" s="114">
        <f t="shared" si="72"/>
        <v>2.86E-2</v>
      </c>
      <c r="BV199" s="114">
        <f t="shared" si="73"/>
        <v>0</v>
      </c>
      <c r="BW199" s="114">
        <f t="shared" si="74"/>
        <v>0</v>
      </c>
      <c r="BX199" s="115">
        <f t="shared" si="69"/>
        <v>28.4876</v>
      </c>
      <c r="CC199" s="171">
        <f t="shared" si="62"/>
        <v>45961</v>
      </c>
      <c r="CD199" s="176"/>
      <c r="CE199" s="180"/>
      <c r="CF199" s="181"/>
      <c r="CG199" s="172"/>
      <c r="CH199" s="187"/>
      <c r="CI199" s="190"/>
      <c r="CK199" s="214"/>
      <c r="CL199" s="20"/>
      <c r="CM199" s="20"/>
      <c r="CN199" s="20"/>
      <c r="CO199" s="215"/>
      <c r="CP199" s="214"/>
      <c r="CQ199" s="215"/>
    </row>
    <row r="200" spans="1:95" x14ac:dyDescent="0.35">
      <c r="A200" s="3">
        <v>45962</v>
      </c>
      <c r="B200" s="2"/>
      <c r="C200" s="2"/>
      <c r="D200" s="2"/>
      <c r="E200" s="2"/>
      <c r="F200" s="2"/>
      <c r="H200" s="2"/>
      <c r="I200" s="2"/>
      <c r="J200" s="21"/>
      <c r="K200" s="4">
        <f t="shared" si="58"/>
        <v>0</v>
      </c>
      <c r="M200" s="2"/>
      <c r="N200" s="2"/>
      <c r="O200" s="6">
        <f t="shared" si="59"/>
        <v>0</v>
      </c>
      <c r="Q200" s="2"/>
      <c r="R200" s="2"/>
      <c r="S200" s="2"/>
      <c r="T200" s="6">
        <f t="shared" si="60"/>
        <v>0</v>
      </c>
      <c r="V200" s="10"/>
      <c r="W200" s="2"/>
      <c r="X200" s="11"/>
      <c r="Y200" s="145">
        <v>13</v>
      </c>
      <c r="Z200" s="146">
        <v>26</v>
      </c>
      <c r="AA200" s="92">
        <f t="shared" si="55"/>
        <v>19.5</v>
      </c>
      <c r="AB200" s="145">
        <v>2</v>
      </c>
      <c r="AC200" s="146">
        <v>12</v>
      </c>
      <c r="AD200" s="92">
        <f t="shared" si="56"/>
        <v>7</v>
      </c>
      <c r="AF200" s="10">
        <v>238.75</v>
      </c>
      <c r="AG200" s="21">
        <f t="shared" si="65"/>
        <v>3.0000000000001137E-2</v>
      </c>
      <c r="AH200" s="2">
        <v>215</v>
      </c>
      <c r="AI200" s="2">
        <v>235</v>
      </c>
      <c r="AJ200" s="32" t="s">
        <v>41</v>
      </c>
      <c r="AK200" s="230">
        <v>128.44313</v>
      </c>
      <c r="AL200" s="20">
        <f t="shared" si="66"/>
        <v>3.2111629999999991</v>
      </c>
      <c r="AM200" s="23">
        <v>110</v>
      </c>
      <c r="AN200" s="23">
        <v>142</v>
      </c>
      <c r="AO200" s="31" t="s">
        <v>41</v>
      </c>
      <c r="AP200" s="46"/>
      <c r="AQ200" s="33">
        <v>73</v>
      </c>
      <c r="AR200" s="33">
        <v>84</v>
      </c>
      <c r="AS200" s="22"/>
      <c r="AT200" s="2">
        <v>12</v>
      </c>
      <c r="AU200" s="32">
        <v>17</v>
      </c>
      <c r="BL200" s="112">
        <f t="shared" si="61"/>
        <v>45962</v>
      </c>
      <c r="BM200" s="122">
        <v>27005</v>
      </c>
      <c r="BN200" s="122">
        <v>13</v>
      </c>
      <c r="BO200" s="122"/>
      <c r="BP200" s="123"/>
      <c r="BR200" s="1" t="str">
        <f t="shared" si="57"/>
        <v>sábado</v>
      </c>
      <c r="BS200" s="113">
        <f t="shared" si="67"/>
        <v>45962</v>
      </c>
      <c r="BT200" s="114">
        <f t="shared" si="68"/>
        <v>27.004999999999999</v>
      </c>
      <c r="BU200" s="114">
        <f t="shared" si="72"/>
        <v>1.3278571428571428E-2</v>
      </c>
      <c r="BV200" s="114">
        <f t="shared" si="73"/>
        <v>0</v>
      </c>
      <c r="BW200" s="114">
        <f t="shared" si="74"/>
        <v>0</v>
      </c>
      <c r="BX200" s="115">
        <f t="shared" si="69"/>
        <v>27.018278571428571</v>
      </c>
      <c r="CC200" s="171">
        <f t="shared" si="62"/>
        <v>45962</v>
      </c>
      <c r="CD200" s="177">
        <v>8</v>
      </c>
      <c r="CE200" s="182">
        <v>30</v>
      </c>
      <c r="CF200" s="183">
        <v>-3.7</v>
      </c>
      <c r="CG200" s="182">
        <v>36.700000000000003</v>
      </c>
      <c r="CH200" s="188">
        <v>-0.5</v>
      </c>
      <c r="CI200" s="190"/>
      <c r="CK200" s="214"/>
      <c r="CL200" s="20"/>
      <c r="CM200" s="20"/>
      <c r="CN200" s="20"/>
      <c r="CO200" s="215"/>
      <c r="CP200" s="214"/>
      <c r="CQ200" s="215"/>
    </row>
    <row r="201" spans="1:95" x14ac:dyDescent="0.35">
      <c r="A201" s="3">
        <v>45963</v>
      </c>
      <c r="B201" s="2"/>
      <c r="C201" s="2"/>
      <c r="D201" s="2"/>
      <c r="E201" s="2"/>
      <c r="F201" s="2"/>
      <c r="H201" s="2"/>
      <c r="I201" s="2"/>
      <c r="J201" s="21"/>
      <c r="K201" s="4">
        <f t="shared" si="58"/>
        <v>0</v>
      </c>
      <c r="M201" s="2"/>
      <c r="N201" s="2"/>
      <c r="O201" s="6">
        <f t="shared" si="59"/>
        <v>0</v>
      </c>
      <c r="Q201" s="2"/>
      <c r="R201" s="2"/>
      <c r="S201" s="2"/>
      <c r="T201" s="6">
        <f t="shared" si="60"/>
        <v>0</v>
      </c>
      <c r="V201" s="10"/>
      <c r="W201" s="2"/>
      <c r="X201" s="11"/>
      <c r="Y201" s="145">
        <v>17</v>
      </c>
      <c r="Z201" s="146">
        <v>26</v>
      </c>
      <c r="AA201" s="92">
        <f t="shared" si="55"/>
        <v>21.5</v>
      </c>
      <c r="AB201" s="145">
        <v>-1</v>
      </c>
      <c r="AC201" s="146">
        <v>13</v>
      </c>
      <c r="AD201" s="92">
        <f t="shared" si="56"/>
        <v>6</v>
      </c>
      <c r="AF201" s="10">
        <v>241.16</v>
      </c>
      <c r="AG201" s="21">
        <f t="shared" si="65"/>
        <v>2.4099999999999966</v>
      </c>
      <c r="AH201" s="2">
        <v>215</v>
      </c>
      <c r="AI201" s="2">
        <v>235</v>
      </c>
      <c r="AJ201" s="32" t="s">
        <v>41</v>
      </c>
      <c r="AK201" s="230">
        <v>132.53881999999999</v>
      </c>
      <c r="AL201" s="20">
        <f t="shared" si="66"/>
        <v>4.0956899999999905</v>
      </c>
      <c r="AM201" s="23">
        <v>110</v>
      </c>
      <c r="AN201" s="23">
        <v>142</v>
      </c>
      <c r="AO201" s="31" t="s">
        <v>41</v>
      </c>
      <c r="AP201" s="46"/>
      <c r="AQ201" s="33">
        <v>73</v>
      </c>
      <c r="AR201" s="33">
        <v>84</v>
      </c>
      <c r="AS201" s="22"/>
      <c r="AT201" s="2">
        <v>12</v>
      </c>
      <c r="AU201" s="32">
        <v>17</v>
      </c>
      <c r="BL201" s="112">
        <f t="shared" si="61"/>
        <v>45963</v>
      </c>
      <c r="BM201" s="122">
        <v>29509</v>
      </c>
      <c r="BN201" s="122">
        <v>65</v>
      </c>
      <c r="BO201" s="122"/>
      <c r="BP201" s="123"/>
      <c r="BR201" s="1" t="str">
        <f t="shared" si="57"/>
        <v>domingo</v>
      </c>
      <c r="BS201" s="113">
        <f t="shared" si="67"/>
        <v>45963</v>
      </c>
      <c r="BT201" s="114">
        <f t="shared" si="68"/>
        <v>29.509</v>
      </c>
      <c r="BU201" s="114">
        <f t="shared" si="72"/>
        <v>6.6392857142857142E-2</v>
      </c>
      <c r="BV201" s="114">
        <f t="shared" si="73"/>
        <v>0</v>
      </c>
      <c r="BW201" s="114">
        <f t="shared" si="74"/>
        <v>0</v>
      </c>
      <c r="BX201" s="115">
        <f t="shared" si="69"/>
        <v>29.575392857142859</v>
      </c>
      <c r="CC201" s="171">
        <f t="shared" si="62"/>
        <v>45963</v>
      </c>
      <c r="CD201" s="177">
        <v>8</v>
      </c>
      <c r="CE201" s="182">
        <v>30</v>
      </c>
      <c r="CF201" s="183">
        <v>-3.7</v>
      </c>
      <c r="CG201" s="182">
        <v>36.700000000000003</v>
      </c>
      <c r="CH201" s="188">
        <v>-0.5</v>
      </c>
      <c r="CI201" s="190"/>
      <c r="CK201" s="214"/>
      <c r="CL201" s="20"/>
      <c r="CM201" s="20"/>
      <c r="CN201" s="20"/>
      <c r="CO201" s="215"/>
      <c r="CP201" s="214"/>
      <c r="CQ201" s="215"/>
    </row>
    <row r="202" spans="1:95" x14ac:dyDescent="0.35">
      <c r="A202" s="3">
        <v>45964</v>
      </c>
      <c r="B202" s="2"/>
      <c r="C202" s="2"/>
      <c r="D202" s="2"/>
      <c r="E202" s="2"/>
      <c r="F202" s="2"/>
      <c r="H202" s="2"/>
      <c r="I202" s="2"/>
      <c r="J202" s="21"/>
      <c r="K202" s="4">
        <f t="shared" si="58"/>
        <v>0</v>
      </c>
      <c r="M202" s="2"/>
      <c r="N202" s="2"/>
      <c r="O202" s="6">
        <f t="shared" si="59"/>
        <v>0</v>
      </c>
      <c r="Q202" s="2"/>
      <c r="R202" s="2"/>
      <c r="S202" s="2"/>
      <c r="T202" s="6">
        <f t="shared" si="60"/>
        <v>0</v>
      </c>
      <c r="V202" s="10"/>
      <c r="W202" s="2"/>
      <c r="X202" s="11"/>
      <c r="Y202" s="145">
        <v>16</v>
      </c>
      <c r="Z202" s="146">
        <v>30</v>
      </c>
      <c r="AA202" s="92">
        <f t="shared" si="55"/>
        <v>23</v>
      </c>
      <c r="AB202" s="145">
        <v>1</v>
      </c>
      <c r="AC202" s="146">
        <v>17</v>
      </c>
      <c r="AD202" s="92">
        <f t="shared" si="56"/>
        <v>9</v>
      </c>
      <c r="AF202" s="10">
        <v>237.36</v>
      </c>
      <c r="AG202" s="21">
        <f t="shared" si="65"/>
        <v>-3.7999999999999829</v>
      </c>
      <c r="AH202" s="2">
        <v>215</v>
      </c>
      <c r="AI202" s="2">
        <v>235</v>
      </c>
      <c r="AJ202" s="32" t="s">
        <v>41</v>
      </c>
      <c r="AK202" s="230">
        <v>133.60811000000001</v>
      </c>
      <c r="AL202" s="20">
        <f t="shared" si="66"/>
        <v>1.0692900000000236</v>
      </c>
      <c r="AM202" s="23">
        <v>110</v>
      </c>
      <c r="AN202" s="23">
        <v>142</v>
      </c>
      <c r="AO202" s="31" t="s">
        <v>41</v>
      </c>
      <c r="AP202" s="46"/>
      <c r="AQ202" s="33">
        <v>73</v>
      </c>
      <c r="AR202" s="33">
        <v>84</v>
      </c>
      <c r="AS202" s="22"/>
      <c r="AT202" s="2">
        <v>12</v>
      </c>
      <c r="AU202" s="32">
        <v>17</v>
      </c>
      <c r="BL202" s="112">
        <f t="shared" si="61"/>
        <v>45964</v>
      </c>
      <c r="BM202" s="122">
        <v>36326</v>
      </c>
      <c r="BN202" s="122">
        <v>114</v>
      </c>
      <c r="BO202" s="122"/>
      <c r="BP202" s="123"/>
      <c r="BR202" s="1" t="str">
        <f t="shared" si="57"/>
        <v>lunes</v>
      </c>
      <c r="BS202" s="113">
        <f t="shared" si="67"/>
        <v>45964</v>
      </c>
      <c r="BT202" s="114">
        <f t="shared" si="68"/>
        <v>36.326000000000001</v>
      </c>
      <c r="BU202" s="114">
        <f t="shared" si="72"/>
        <v>0.11644285714285714</v>
      </c>
      <c r="BV202" s="114">
        <f t="shared" si="73"/>
        <v>0</v>
      </c>
      <c r="BW202" s="114">
        <f t="shared" si="74"/>
        <v>0</v>
      </c>
      <c r="BX202" s="115">
        <f t="shared" si="69"/>
        <v>36.442442857142858</v>
      </c>
      <c r="CC202" s="171">
        <f t="shared" si="62"/>
        <v>45964</v>
      </c>
      <c r="CD202" s="177">
        <v>6</v>
      </c>
      <c r="CE202" s="182">
        <v>29</v>
      </c>
      <c r="CF202" s="183">
        <v>-4.7</v>
      </c>
      <c r="CG202" s="182">
        <v>36.5</v>
      </c>
      <c r="CH202" s="188">
        <v>-0.7</v>
      </c>
      <c r="CI202" s="190"/>
      <c r="CK202" s="214"/>
      <c r="CL202" s="20"/>
      <c r="CM202" s="20"/>
      <c r="CN202" s="20"/>
      <c r="CO202" s="215"/>
      <c r="CP202" s="214"/>
      <c r="CQ202" s="215"/>
    </row>
    <row r="203" spans="1:95" x14ac:dyDescent="0.35">
      <c r="A203" s="3">
        <v>45965</v>
      </c>
      <c r="B203" s="2"/>
      <c r="C203" s="2"/>
      <c r="D203" s="2"/>
      <c r="E203" s="2"/>
      <c r="F203" s="2"/>
      <c r="H203" s="2"/>
      <c r="I203" s="2"/>
      <c r="J203" s="21"/>
      <c r="K203" s="4">
        <f t="shared" si="58"/>
        <v>0</v>
      </c>
      <c r="M203" s="2"/>
      <c r="N203" s="2"/>
      <c r="O203" s="6">
        <f t="shared" si="59"/>
        <v>0</v>
      </c>
      <c r="Q203" s="2"/>
      <c r="R203" s="2"/>
      <c r="S203" s="2"/>
      <c r="T203" s="6">
        <f t="shared" si="60"/>
        <v>0</v>
      </c>
      <c r="V203" s="10"/>
      <c r="W203" s="2"/>
      <c r="X203" s="11"/>
      <c r="Y203" s="145">
        <v>15</v>
      </c>
      <c r="Z203" s="146">
        <v>23</v>
      </c>
      <c r="AA203" s="92">
        <f t="shared" ref="AA203:AA361" si="75">IFERROR(AVERAGE(Y203:Z203),0)</f>
        <v>19</v>
      </c>
      <c r="AB203" s="145">
        <v>2</v>
      </c>
      <c r="AC203" s="146">
        <v>15</v>
      </c>
      <c r="AD203" s="92">
        <f t="shared" ref="AD203:AD362" si="76">IFERROR(AVERAGE(AB203:AC203),0)</f>
        <v>8.5</v>
      </c>
      <c r="AF203" s="10">
        <v>236.28</v>
      </c>
      <c r="AG203" s="21">
        <f t="shared" si="65"/>
        <v>-1.0800000000000125</v>
      </c>
      <c r="AH203" s="2">
        <v>215</v>
      </c>
      <c r="AI203" s="2">
        <v>235</v>
      </c>
      <c r="AJ203" s="32" t="s">
        <v>41</v>
      </c>
      <c r="AK203" s="230">
        <v>131.65727999999999</v>
      </c>
      <c r="AL203" s="20">
        <f t="shared" si="66"/>
        <v>-1.9508300000000247</v>
      </c>
      <c r="AM203" s="23">
        <v>110</v>
      </c>
      <c r="AN203" s="23">
        <v>142</v>
      </c>
      <c r="AO203" s="31" t="s">
        <v>41</v>
      </c>
      <c r="AP203" s="46"/>
      <c r="AQ203" s="33">
        <v>73</v>
      </c>
      <c r="AR203" s="33">
        <v>84</v>
      </c>
      <c r="AS203" s="22"/>
      <c r="AT203" s="2">
        <v>12</v>
      </c>
      <c r="AU203" s="32">
        <v>17</v>
      </c>
      <c r="BL203" s="112">
        <f t="shared" si="61"/>
        <v>45965</v>
      </c>
      <c r="BM203" s="122">
        <v>36701</v>
      </c>
      <c r="BN203" s="122">
        <v>156</v>
      </c>
      <c r="BO203" s="122"/>
      <c r="BP203" s="123"/>
      <c r="BR203" s="1" t="str">
        <f t="shared" ref="BR203:BR260" si="77">+TEXT(BS203,"dddd")</f>
        <v>martes</v>
      </c>
      <c r="BS203" s="113">
        <f t="shared" si="67"/>
        <v>45965</v>
      </c>
      <c r="BT203" s="114">
        <f t="shared" si="68"/>
        <v>36.701000000000001</v>
      </c>
      <c r="BU203" s="114">
        <f t="shared" si="72"/>
        <v>0.15934285714285715</v>
      </c>
      <c r="BV203" s="114">
        <f t="shared" si="73"/>
        <v>0</v>
      </c>
      <c r="BW203" s="114">
        <f t="shared" si="74"/>
        <v>0</v>
      </c>
      <c r="BX203" s="115">
        <f t="shared" si="69"/>
        <v>36.860342857142861</v>
      </c>
      <c r="CC203" s="171">
        <f t="shared" si="62"/>
        <v>45965</v>
      </c>
      <c r="CD203" s="177">
        <v>6</v>
      </c>
      <c r="CE203" s="182">
        <v>29</v>
      </c>
      <c r="CF203" s="183">
        <v>-4.7</v>
      </c>
      <c r="CG203" s="182">
        <v>36.5</v>
      </c>
      <c r="CH203" s="188">
        <v>-0.7</v>
      </c>
      <c r="CI203" s="190"/>
      <c r="CK203" s="214"/>
      <c r="CL203" s="20"/>
      <c r="CM203" s="20"/>
      <c r="CN203" s="20"/>
      <c r="CO203" s="215"/>
      <c r="CP203" s="214"/>
      <c r="CQ203" s="215"/>
    </row>
    <row r="204" spans="1:95" x14ac:dyDescent="0.35">
      <c r="A204" s="3">
        <v>45966</v>
      </c>
      <c r="B204" s="2"/>
      <c r="C204" s="2"/>
      <c r="D204" s="2"/>
      <c r="E204" s="2"/>
      <c r="F204" s="2"/>
      <c r="H204" s="2"/>
      <c r="I204" s="2"/>
      <c r="J204" s="21"/>
      <c r="K204" s="4">
        <f t="shared" ref="K204:K267" si="78">SUM(H204:J204)</f>
        <v>0</v>
      </c>
      <c r="M204" s="2"/>
      <c r="N204" s="2"/>
      <c r="O204" s="6">
        <f t="shared" ref="O204:O267" si="79">SUM(M204:N204)</f>
        <v>0</v>
      </c>
      <c r="Q204" s="2"/>
      <c r="R204" s="2"/>
      <c r="S204" s="2"/>
      <c r="T204" s="6">
        <f t="shared" si="60"/>
        <v>0</v>
      </c>
      <c r="V204" s="10"/>
      <c r="W204" s="2"/>
      <c r="X204" s="11"/>
      <c r="Y204" s="145">
        <v>13</v>
      </c>
      <c r="Z204" s="146">
        <v>21</v>
      </c>
      <c r="AA204" s="92">
        <f t="shared" si="75"/>
        <v>17</v>
      </c>
      <c r="AB204" s="145">
        <v>3</v>
      </c>
      <c r="AC204" s="146">
        <v>16</v>
      </c>
      <c r="AD204" s="92">
        <f t="shared" si="76"/>
        <v>9.5</v>
      </c>
      <c r="AF204" s="10">
        <v>236.28</v>
      </c>
      <c r="AG204" s="21">
        <f t="shared" si="65"/>
        <v>0</v>
      </c>
      <c r="AH204" s="2">
        <v>215</v>
      </c>
      <c r="AI204" s="2">
        <v>235</v>
      </c>
      <c r="AJ204" s="32" t="s">
        <v>41</v>
      </c>
      <c r="AK204" s="230">
        <v>131.96010100000001</v>
      </c>
      <c r="AL204" s="20">
        <f t="shared" si="66"/>
        <v>0.30282100000002288</v>
      </c>
      <c r="AM204" s="23">
        <v>110</v>
      </c>
      <c r="AN204" s="23">
        <v>142</v>
      </c>
      <c r="AO204" s="31" t="s">
        <v>41</v>
      </c>
      <c r="AP204" s="46"/>
      <c r="AQ204" s="33">
        <v>73</v>
      </c>
      <c r="AR204" s="33">
        <v>84</v>
      </c>
      <c r="AS204" s="22"/>
      <c r="AT204" s="2">
        <v>12</v>
      </c>
      <c r="AU204" s="32">
        <v>17</v>
      </c>
      <c r="BL204" s="112">
        <f t="shared" si="61"/>
        <v>45966</v>
      </c>
      <c r="BM204" s="122">
        <v>33203</v>
      </c>
      <c r="BN204" s="122">
        <v>82</v>
      </c>
      <c r="BO204" s="122"/>
      <c r="BP204" s="123"/>
      <c r="BR204" s="1" t="str">
        <f t="shared" si="77"/>
        <v>miércoles</v>
      </c>
      <c r="BS204" s="113">
        <f t="shared" si="67"/>
        <v>45966</v>
      </c>
      <c r="BT204" s="114">
        <f t="shared" si="68"/>
        <v>33.203000000000003</v>
      </c>
      <c r="BU204" s="114">
        <f t="shared" si="72"/>
        <v>8.3757142857142849E-2</v>
      </c>
      <c r="BV204" s="114">
        <f t="shared" si="73"/>
        <v>0</v>
      </c>
      <c r="BW204" s="114">
        <f t="shared" si="74"/>
        <v>0</v>
      </c>
      <c r="BX204" s="115">
        <f t="shared" si="69"/>
        <v>33.286757142857148</v>
      </c>
      <c r="CC204" s="171">
        <f t="shared" si="62"/>
        <v>45966</v>
      </c>
      <c r="CD204" s="177">
        <v>4</v>
      </c>
      <c r="CE204" s="182">
        <v>29</v>
      </c>
      <c r="CF204" s="183">
        <v>-4.7</v>
      </c>
      <c r="CG204" s="182">
        <v>36.5</v>
      </c>
      <c r="CH204" s="188">
        <v>-0.7</v>
      </c>
      <c r="CI204" s="190"/>
      <c r="CK204" s="214"/>
      <c r="CL204" s="20"/>
      <c r="CM204" s="20"/>
      <c r="CN204" s="20"/>
      <c r="CO204" s="215"/>
      <c r="CP204" s="214"/>
      <c r="CQ204" s="215"/>
    </row>
    <row r="205" spans="1:95" x14ac:dyDescent="0.35">
      <c r="A205" s="3">
        <v>45967</v>
      </c>
      <c r="B205" s="2"/>
      <c r="C205" s="2"/>
      <c r="D205" s="2"/>
      <c r="E205" s="2"/>
      <c r="F205" s="2"/>
      <c r="H205" s="2"/>
      <c r="I205" s="2"/>
      <c r="J205" s="21"/>
      <c r="K205" s="4">
        <f t="shared" si="78"/>
        <v>0</v>
      </c>
      <c r="M205" s="2"/>
      <c r="N205" s="2"/>
      <c r="O205" s="6">
        <f t="shared" si="79"/>
        <v>0</v>
      </c>
      <c r="Q205" s="2"/>
      <c r="R205" s="2"/>
      <c r="S205" s="2"/>
      <c r="T205" s="6">
        <f t="shared" si="60"/>
        <v>0</v>
      </c>
      <c r="V205" s="10"/>
      <c r="W205" s="2"/>
      <c r="X205" s="11"/>
      <c r="Y205" s="145">
        <v>10</v>
      </c>
      <c r="Z205" s="146">
        <v>21</v>
      </c>
      <c r="AA205" s="92">
        <f t="shared" si="75"/>
        <v>15.5</v>
      </c>
      <c r="AB205" s="145">
        <v>3</v>
      </c>
      <c r="AC205" s="146">
        <v>15</v>
      </c>
      <c r="AD205" s="92">
        <f t="shared" si="76"/>
        <v>9</v>
      </c>
      <c r="AF205" s="10">
        <v>233.14</v>
      </c>
      <c r="AG205" s="21">
        <f t="shared" si="65"/>
        <v>-3.1400000000000148</v>
      </c>
      <c r="AH205" s="2">
        <v>215</v>
      </c>
      <c r="AI205" s="2">
        <v>235</v>
      </c>
      <c r="AJ205" s="32" t="s">
        <v>41</v>
      </c>
      <c r="AK205" s="230">
        <v>131.93534700000001</v>
      </c>
      <c r="AL205" s="20">
        <f t="shared" si="66"/>
        <v>-2.4754000000001497E-2</v>
      </c>
      <c r="AM205" s="23">
        <v>110</v>
      </c>
      <c r="AN205" s="23">
        <v>142</v>
      </c>
      <c r="AO205" s="31" t="s">
        <v>41</v>
      </c>
      <c r="AP205" s="46"/>
      <c r="AQ205" s="33">
        <v>73</v>
      </c>
      <c r="AR205" s="33">
        <v>84</v>
      </c>
      <c r="AS205" s="22"/>
      <c r="AT205" s="2">
        <v>12</v>
      </c>
      <c r="AU205" s="32">
        <v>17</v>
      </c>
      <c r="BL205" s="112">
        <f t="shared" si="61"/>
        <v>45967</v>
      </c>
      <c r="BM205" s="122">
        <v>34942</v>
      </c>
      <c r="BN205" s="122">
        <v>33</v>
      </c>
      <c r="BO205" s="122">
        <v>10</v>
      </c>
      <c r="BP205" s="123"/>
      <c r="BR205" s="1" t="str">
        <f t="shared" si="77"/>
        <v>jueves</v>
      </c>
      <c r="BS205" s="113">
        <f t="shared" si="67"/>
        <v>45967</v>
      </c>
      <c r="BT205" s="114">
        <f t="shared" si="68"/>
        <v>34.942</v>
      </c>
      <c r="BU205" s="114">
        <f t="shared" si="72"/>
        <v>3.3707142857142852E-2</v>
      </c>
      <c r="BV205" s="114">
        <f t="shared" si="73"/>
        <v>1.1666666666666665E-2</v>
      </c>
      <c r="BW205" s="114">
        <f t="shared" si="74"/>
        <v>0</v>
      </c>
      <c r="BX205" s="115">
        <f t="shared" si="69"/>
        <v>34.98737380952381</v>
      </c>
      <c r="CC205" s="171">
        <f t="shared" si="62"/>
        <v>45967</v>
      </c>
      <c r="CD205" s="177">
        <v>4</v>
      </c>
      <c r="CE205" s="182">
        <v>29</v>
      </c>
      <c r="CF205" s="183">
        <v>-4.7</v>
      </c>
      <c r="CG205" s="182">
        <v>36.5</v>
      </c>
      <c r="CH205" s="188">
        <v>-0.7</v>
      </c>
      <c r="CI205" s="190"/>
      <c r="CK205" s="214"/>
      <c r="CL205" s="20"/>
      <c r="CM205" s="20"/>
      <c r="CN205" s="20"/>
      <c r="CO205" s="215"/>
      <c r="CP205" s="214"/>
      <c r="CQ205" s="215"/>
    </row>
    <row r="206" spans="1:95" x14ac:dyDescent="0.35">
      <c r="A206" s="3">
        <v>45968</v>
      </c>
      <c r="B206" s="2"/>
      <c r="C206" s="2"/>
      <c r="D206" s="2"/>
      <c r="E206" s="2"/>
      <c r="F206" s="2"/>
      <c r="H206" s="2"/>
      <c r="I206" s="2"/>
      <c r="J206" s="21"/>
      <c r="K206" s="4">
        <f t="shared" si="78"/>
        <v>0</v>
      </c>
      <c r="M206" s="2"/>
      <c r="N206" s="2"/>
      <c r="O206" s="6">
        <f t="shared" si="79"/>
        <v>0</v>
      </c>
      <c r="Q206" s="2"/>
      <c r="R206" s="2"/>
      <c r="S206" s="2"/>
      <c r="T206" s="6">
        <f t="shared" ref="T206:T269" si="80">SUM(Q206:S206)</f>
        <v>0</v>
      </c>
      <c r="V206" s="10"/>
      <c r="W206" s="2"/>
      <c r="X206" s="11"/>
      <c r="Y206" s="145">
        <v>11</v>
      </c>
      <c r="Z206" s="146">
        <v>18</v>
      </c>
      <c r="AA206" s="92">
        <f t="shared" si="75"/>
        <v>14.5</v>
      </c>
      <c r="AB206" s="145">
        <v>2</v>
      </c>
      <c r="AC206" s="146">
        <v>13</v>
      </c>
      <c r="AD206" s="92">
        <f t="shared" si="76"/>
        <v>7.5</v>
      </c>
      <c r="AF206" s="10">
        <v>228.75</v>
      </c>
      <c r="AG206" s="21">
        <f t="shared" si="65"/>
        <v>-4.3899999999999864</v>
      </c>
      <c r="AH206" s="2">
        <v>215</v>
      </c>
      <c r="AI206" s="2">
        <v>235</v>
      </c>
      <c r="AJ206" s="32" t="s">
        <v>41</v>
      </c>
      <c r="AK206" s="230">
        <v>130.81222</v>
      </c>
      <c r="AL206" s="20">
        <f t="shared" si="66"/>
        <v>-1.1231270000000109</v>
      </c>
      <c r="AM206" s="23">
        <v>110</v>
      </c>
      <c r="AN206" s="23">
        <v>142</v>
      </c>
      <c r="AO206" s="31" t="s">
        <v>41</v>
      </c>
      <c r="AP206" s="46"/>
      <c r="AQ206" s="33">
        <v>73</v>
      </c>
      <c r="AR206" s="33">
        <v>84</v>
      </c>
      <c r="AS206" s="22"/>
      <c r="AT206" s="2">
        <v>12</v>
      </c>
      <c r="AU206" s="32">
        <v>17</v>
      </c>
      <c r="BL206" s="112">
        <f t="shared" ref="BL206:BL269" si="81">+A206</f>
        <v>45968</v>
      </c>
      <c r="BM206" s="122">
        <v>35866</v>
      </c>
      <c r="BN206" s="122">
        <v>8</v>
      </c>
      <c r="BO206" s="122">
        <v>39</v>
      </c>
      <c r="BP206" s="123"/>
      <c r="BR206" s="1" t="str">
        <f t="shared" si="77"/>
        <v>viernes</v>
      </c>
      <c r="BS206" s="113">
        <f t="shared" si="67"/>
        <v>45968</v>
      </c>
      <c r="BT206" s="114">
        <f t="shared" si="68"/>
        <v>35.866</v>
      </c>
      <c r="BU206" s="114">
        <f t="shared" si="72"/>
        <v>8.1714285714285708E-3</v>
      </c>
      <c r="BV206" s="114">
        <f t="shared" si="73"/>
        <v>4.5499999999999999E-2</v>
      </c>
      <c r="BW206" s="114">
        <f t="shared" si="74"/>
        <v>0</v>
      </c>
      <c r="BX206" s="115">
        <f t="shared" si="69"/>
        <v>35.919671428571426</v>
      </c>
      <c r="CC206" s="171">
        <f t="shared" ref="CC206:CC269" si="82">+BL206</f>
        <v>45968</v>
      </c>
      <c r="CD206" s="177">
        <v>4</v>
      </c>
      <c r="CE206" s="182">
        <v>29</v>
      </c>
      <c r="CF206" s="183">
        <v>-4.7</v>
      </c>
      <c r="CG206" s="182">
        <v>36.5</v>
      </c>
      <c r="CH206" s="188">
        <v>-0.7</v>
      </c>
      <c r="CI206" s="190"/>
      <c r="CK206" s="214"/>
      <c r="CL206" s="20"/>
      <c r="CM206" s="20"/>
      <c r="CN206" s="20"/>
      <c r="CO206" s="215"/>
      <c r="CP206" s="214"/>
      <c r="CQ206" s="215"/>
    </row>
    <row r="207" spans="1:95" x14ac:dyDescent="0.35">
      <c r="A207" s="3">
        <v>45969</v>
      </c>
      <c r="B207" s="2"/>
      <c r="C207" s="2"/>
      <c r="D207" s="2"/>
      <c r="E207" s="2"/>
      <c r="F207" s="2"/>
      <c r="H207" s="2"/>
      <c r="I207" s="2"/>
      <c r="J207" s="21"/>
      <c r="K207" s="4">
        <f t="shared" si="78"/>
        <v>0</v>
      </c>
      <c r="M207" s="2"/>
      <c r="N207" s="2"/>
      <c r="O207" s="6">
        <f t="shared" si="79"/>
        <v>0</v>
      </c>
      <c r="Q207" s="2"/>
      <c r="R207" s="2"/>
      <c r="S207" s="2"/>
      <c r="T207" s="6">
        <f t="shared" si="80"/>
        <v>0</v>
      </c>
      <c r="V207" s="10"/>
      <c r="W207" s="2"/>
      <c r="X207" s="11"/>
      <c r="Y207" s="145">
        <v>10</v>
      </c>
      <c r="Z207" s="146">
        <v>20</v>
      </c>
      <c r="AA207" s="92">
        <f t="shared" si="75"/>
        <v>15</v>
      </c>
      <c r="AB207" s="145">
        <v>4</v>
      </c>
      <c r="AC207" s="146">
        <v>11</v>
      </c>
      <c r="AD207" s="92">
        <f t="shared" si="76"/>
        <v>7.5</v>
      </c>
      <c r="AF207" s="10">
        <v>231</v>
      </c>
      <c r="AG207" s="21">
        <f t="shared" si="65"/>
        <v>2.25</v>
      </c>
      <c r="AH207" s="2">
        <v>215</v>
      </c>
      <c r="AI207" s="2">
        <v>235</v>
      </c>
      <c r="AJ207" s="32" t="s">
        <v>41</v>
      </c>
      <c r="AK207" s="230">
        <v>132.72306</v>
      </c>
      <c r="AL207" s="20">
        <f t="shared" si="66"/>
        <v>1.9108400000000074</v>
      </c>
      <c r="AM207" s="23">
        <v>110</v>
      </c>
      <c r="AN207" s="23">
        <v>142</v>
      </c>
      <c r="AO207" s="31" t="s">
        <v>41</v>
      </c>
      <c r="AP207" s="46"/>
      <c r="AQ207" s="33">
        <v>73</v>
      </c>
      <c r="AR207" s="33">
        <v>84</v>
      </c>
      <c r="AS207" s="22"/>
      <c r="AT207" s="2">
        <v>12</v>
      </c>
      <c r="AU207" s="32">
        <v>17</v>
      </c>
      <c r="BL207" s="112">
        <f t="shared" si="81"/>
        <v>45969</v>
      </c>
      <c r="BM207" s="122">
        <v>31057</v>
      </c>
      <c r="BN207" s="122">
        <v>10</v>
      </c>
      <c r="BO207" s="122">
        <v>345</v>
      </c>
      <c r="BP207" s="123"/>
      <c r="BR207" s="1" t="str">
        <f t="shared" si="77"/>
        <v>sábado</v>
      </c>
      <c r="BS207" s="113">
        <f t="shared" si="67"/>
        <v>45969</v>
      </c>
      <c r="BT207" s="114">
        <f t="shared" si="68"/>
        <v>31.056999999999999</v>
      </c>
      <c r="BU207" s="114">
        <f t="shared" si="72"/>
        <v>1.0214285714285714E-2</v>
      </c>
      <c r="BV207" s="114">
        <f t="shared" si="73"/>
        <v>0.40250000000000002</v>
      </c>
      <c r="BW207" s="114">
        <f t="shared" si="74"/>
        <v>0</v>
      </c>
      <c r="BX207" s="115">
        <f t="shared" si="69"/>
        <v>31.469714285714286</v>
      </c>
      <c r="CC207" s="171">
        <f t="shared" si="82"/>
        <v>45969</v>
      </c>
      <c r="CD207" s="177">
        <v>4</v>
      </c>
      <c r="CE207" s="182">
        <v>29</v>
      </c>
      <c r="CF207" s="183">
        <v>-4.7</v>
      </c>
      <c r="CG207" s="182">
        <v>36.700000000000003</v>
      </c>
      <c r="CH207" s="188">
        <v>-0.5</v>
      </c>
      <c r="CI207" s="190"/>
      <c r="CK207" s="214"/>
      <c r="CL207" s="20"/>
      <c r="CM207" s="20"/>
      <c r="CN207" s="20"/>
      <c r="CO207" s="215"/>
      <c r="CP207" s="214"/>
      <c r="CQ207" s="215"/>
    </row>
    <row r="208" spans="1:95" x14ac:dyDescent="0.35">
      <c r="A208" s="3">
        <v>45970</v>
      </c>
      <c r="B208" s="2"/>
      <c r="C208" s="2"/>
      <c r="D208" s="2"/>
      <c r="E208" s="2"/>
      <c r="F208" s="2"/>
      <c r="H208" s="2"/>
      <c r="I208" s="2"/>
      <c r="J208" s="21"/>
      <c r="K208" s="4">
        <f t="shared" si="78"/>
        <v>0</v>
      </c>
      <c r="M208" s="2"/>
      <c r="N208" s="2"/>
      <c r="O208" s="6">
        <f t="shared" si="79"/>
        <v>0</v>
      </c>
      <c r="Q208" s="2"/>
      <c r="R208" s="2"/>
      <c r="S208" s="2"/>
      <c r="T208" s="6">
        <f t="shared" si="80"/>
        <v>0</v>
      </c>
      <c r="V208" s="10"/>
      <c r="W208" s="2"/>
      <c r="X208" s="11"/>
      <c r="Y208" s="145">
        <v>13</v>
      </c>
      <c r="Z208" s="146">
        <v>24</v>
      </c>
      <c r="AA208" s="92">
        <f t="shared" si="75"/>
        <v>18.5</v>
      </c>
      <c r="AB208" s="145">
        <v>3</v>
      </c>
      <c r="AC208" s="146">
        <v>18</v>
      </c>
      <c r="AD208" s="92">
        <f t="shared" si="76"/>
        <v>10.5</v>
      </c>
      <c r="AF208" s="10">
        <v>237.97</v>
      </c>
      <c r="AG208" s="21">
        <f t="shared" si="65"/>
        <v>6.9699999999999989</v>
      </c>
      <c r="AH208" s="2">
        <v>215</v>
      </c>
      <c r="AI208" s="2">
        <v>235</v>
      </c>
      <c r="AJ208" s="32" t="s">
        <v>41</v>
      </c>
      <c r="AK208" s="230">
        <v>137.02233000000001</v>
      </c>
      <c r="AL208" s="20">
        <f t="shared" si="66"/>
        <v>4.299270000000007</v>
      </c>
      <c r="AM208" s="23">
        <v>110</v>
      </c>
      <c r="AN208" s="23">
        <v>142</v>
      </c>
      <c r="AO208" s="31" t="s">
        <v>41</v>
      </c>
      <c r="AP208" s="46"/>
      <c r="AQ208" s="33">
        <v>73</v>
      </c>
      <c r="AR208" s="33">
        <v>84</v>
      </c>
      <c r="AS208" s="22"/>
      <c r="AT208" s="2">
        <v>12</v>
      </c>
      <c r="AU208" s="32">
        <v>17</v>
      </c>
      <c r="BL208" s="112">
        <f t="shared" si="81"/>
        <v>45970</v>
      </c>
      <c r="BM208" s="122">
        <v>25224</v>
      </c>
      <c r="BN208" s="122">
        <v>42</v>
      </c>
      <c r="BO208" s="122"/>
      <c r="BP208" s="123"/>
      <c r="BR208" s="1" t="str">
        <f t="shared" si="77"/>
        <v>domingo</v>
      </c>
      <c r="BS208" s="113">
        <f t="shared" si="67"/>
        <v>45970</v>
      </c>
      <c r="BT208" s="114">
        <f t="shared" si="68"/>
        <v>25.224</v>
      </c>
      <c r="BU208" s="114">
        <f t="shared" si="72"/>
        <v>4.2900000000000001E-2</v>
      </c>
      <c r="BV208" s="114">
        <f t="shared" si="73"/>
        <v>0</v>
      </c>
      <c r="BW208" s="114">
        <f t="shared" si="74"/>
        <v>0</v>
      </c>
      <c r="BX208" s="115">
        <f t="shared" si="69"/>
        <v>25.2669</v>
      </c>
      <c r="CC208" s="171">
        <f t="shared" si="82"/>
        <v>45970</v>
      </c>
      <c r="CD208" s="177">
        <v>4</v>
      </c>
      <c r="CE208" s="182">
        <v>29</v>
      </c>
      <c r="CF208" s="183">
        <v>-4.7</v>
      </c>
      <c r="CG208" s="182">
        <v>36.700000000000003</v>
      </c>
      <c r="CH208" s="188">
        <v>-0.5</v>
      </c>
      <c r="CI208" s="190"/>
      <c r="CK208" s="214"/>
      <c r="CL208" s="20"/>
      <c r="CM208" s="20"/>
      <c r="CN208" s="20"/>
      <c r="CO208" s="215"/>
      <c r="CP208" s="214"/>
      <c r="CQ208" s="215"/>
    </row>
    <row r="209" spans="1:95" x14ac:dyDescent="0.35">
      <c r="A209" s="3">
        <v>45971</v>
      </c>
      <c r="B209" s="2"/>
      <c r="C209" s="2"/>
      <c r="D209" s="2"/>
      <c r="E209" s="2"/>
      <c r="F209" s="2"/>
      <c r="H209" s="2"/>
      <c r="I209" s="2"/>
      <c r="J209" s="21"/>
      <c r="K209" s="4">
        <f t="shared" si="78"/>
        <v>0</v>
      </c>
      <c r="M209" s="2"/>
      <c r="N209" s="2"/>
      <c r="O209" s="6">
        <f t="shared" si="79"/>
        <v>0</v>
      </c>
      <c r="Q209" s="2"/>
      <c r="R209" s="2"/>
      <c r="S209" s="2"/>
      <c r="T209" s="6">
        <f t="shared" si="80"/>
        <v>0</v>
      </c>
      <c r="V209" s="10"/>
      <c r="W209" s="2"/>
      <c r="X209" s="11"/>
      <c r="Y209" s="145">
        <v>15</v>
      </c>
      <c r="Z209" s="146">
        <v>28</v>
      </c>
      <c r="AA209" s="92">
        <f t="shared" si="75"/>
        <v>21.5</v>
      </c>
      <c r="AB209" s="145">
        <v>6</v>
      </c>
      <c r="AC209" s="146">
        <v>16</v>
      </c>
      <c r="AD209" s="92">
        <f t="shared" si="76"/>
        <v>11</v>
      </c>
      <c r="AF209" s="10">
        <v>240.86</v>
      </c>
      <c r="AG209" s="21">
        <f t="shared" si="65"/>
        <v>2.8900000000000148</v>
      </c>
      <c r="AH209" s="2">
        <v>215</v>
      </c>
      <c r="AI209" s="2">
        <v>235</v>
      </c>
      <c r="AJ209" s="32" t="s">
        <v>41</v>
      </c>
      <c r="AK209" s="230">
        <v>135.16976</v>
      </c>
      <c r="AL209" s="20">
        <f t="shared" si="66"/>
        <v>-1.8525700000000143</v>
      </c>
      <c r="AM209" s="23">
        <v>110</v>
      </c>
      <c r="AN209" s="23">
        <v>142</v>
      </c>
      <c r="AO209" s="31" t="s">
        <v>41</v>
      </c>
      <c r="AP209" s="46"/>
      <c r="AQ209" s="33">
        <v>73</v>
      </c>
      <c r="AR209" s="33">
        <v>84</v>
      </c>
      <c r="AS209" s="22"/>
      <c r="AT209" s="2">
        <v>12</v>
      </c>
      <c r="AU209" s="32">
        <v>17</v>
      </c>
      <c r="BL209" s="112">
        <f t="shared" si="81"/>
        <v>45971</v>
      </c>
      <c r="BM209" s="122">
        <v>33283</v>
      </c>
      <c r="BN209" s="122">
        <v>112</v>
      </c>
      <c r="BO209" s="122"/>
      <c r="BP209" s="123"/>
      <c r="BR209" s="1" t="str">
        <f t="shared" si="77"/>
        <v>lunes</v>
      </c>
      <c r="BS209" s="113">
        <f t="shared" si="67"/>
        <v>45971</v>
      </c>
      <c r="BT209" s="114">
        <f t="shared" si="68"/>
        <v>33.283000000000001</v>
      </c>
      <c r="BU209" s="114">
        <f t="shared" si="72"/>
        <v>0.1144</v>
      </c>
      <c r="BV209" s="114">
        <f t="shared" si="73"/>
        <v>0</v>
      </c>
      <c r="BW209" s="114">
        <f t="shared" si="74"/>
        <v>0</v>
      </c>
      <c r="BX209" s="115">
        <f t="shared" si="69"/>
        <v>33.397400000000005</v>
      </c>
      <c r="CC209" s="171">
        <f t="shared" si="82"/>
        <v>45971</v>
      </c>
      <c r="CD209" s="177">
        <v>4</v>
      </c>
      <c r="CE209" s="182">
        <v>29</v>
      </c>
      <c r="CF209" s="183">
        <v>-4.7</v>
      </c>
      <c r="CG209" s="182">
        <v>36.700000000000003</v>
      </c>
      <c r="CH209" s="188">
        <v>-0.5</v>
      </c>
      <c r="CI209" s="190"/>
      <c r="CK209" s="214"/>
      <c r="CL209" s="20"/>
      <c r="CM209" s="20"/>
      <c r="CN209" s="20"/>
      <c r="CO209" s="215"/>
      <c r="CP209" s="214"/>
      <c r="CQ209" s="215"/>
    </row>
    <row r="210" spans="1:95" x14ac:dyDescent="0.35">
      <c r="A210" s="3">
        <v>45972</v>
      </c>
      <c r="B210" s="2"/>
      <c r="C210" s="2"/>
      <c r="D210" s="2"/>
      <c r="E210" s="2"/>
      <c r="F210" s="2"/>
      <c r="H210" s="2"/>
      <c r="I210" s="2"/>
      <c r="J210" s="21"/>
      <c r="K210" s="4">
        <f t="shared" si="78"/>
        <v>0</v>
      </c>
      <c r="M210" s="2"/>
      <c r="N210" s="2"/>
      <c r="O210" s="6">
        <f t="shared" si="79"/>
        <v>0</v>
      </c>
      <c r="Q210" s="2"/>
      <c r="R210" s="2"/>
      <c r="S210" s="2"/>
      <c r="T210" s="6">
        <f t="shared" si="80"/>
        <v>0</v>
      </c>
      <c r="V210" s="10"/>
      <c r="W210" s="2"/>
      <c r="X210" s="11"/>
      <c r="Y210" s="145">
        <v>16</v>
      </c>
      <c r="Z210" s="146">
        <v>29</v>
      </c>
      <c r="AA210" s="92">
        <f t="shared" si="75"/>
        <v>22.5</v>
      </c>
      <c r="AB210" s="145">
        <v>6</v>
      </c>
      <c r="AC210" s="146">
        <v>14</v>
      </c>
      <c r="AD210" s="92">
        <f t="shared" si="76"/>
        <v>10</v>
      </c>
      <c r="AF210" s="10">
        <v>242.04</v>
      </c>
      <c r="AG210" s="21">
        <f t="shared" si="65"/>
        <v>1.1799999999999784</v>
      </c>
      <c r="AH210" s="2">
        <v>215</v>
      </c>
      <c r="AI210" s="2">
        <v>235</v>
      </c>
      <c r="AJ210" s="32" t="s">
        <v>41</v>
      </c>
      <c r="AK210" s="230">
        <v>133.37397999999999</v>
      </c>
      <c r="AL210" s="20">
        <f t="shared" si="66"/>
        <v>-1.7957800000000077</v>
      </c>
      <c r="AM210" s="23">
        <v>110</v>
      </c>
      <c r="AN210" s="23">
        <v>142</v>
      </c>
      <c r="AO210" s="31" t="s">
        <v>41</v>
      </c>
      <c r="AP210" s="46"/>
      <c r="AQ210" s="33">
        <v>73</v>
      </c>
      <c r="AR210" s="33">
        <v>84</v>
      </c>
      <c r="AS210" s="22"/>
      <c r="AT210" s="2">
        <v>12</v>
      </c>
      <c r="AU210" s="32">
        <v>17</v>
      </c>
      <c r="BL210" s="112">
        <f t="shared" si="81"/>
        <v>45972</v>
      </c>
      <c r="BM210" s="122">
        <v>35918</v>
      </c>
      <c r="BN210" s="122">
        <v>186</v>
      </c>
      <c r="BO210" s="122"/>
      <c r="BP210" s="123"/>
      <c r="BR210" s="1" t="str">
        <f t="shared" si="77"/>
        <v>martes</v>
      </c>
      <c r="BS210" s="113">
        <f t="shared" si="67"/>
        <v>45972</v>
      </c>
      <c r="BT210" s="114">
        <f t="shared" si="68"/>
        <v>35.917999999999999</v>
      </c>
      <c r="BU210" s="114">
        <f t="shared" si="72"/>
        <v>0.18998571428571429</v>
      </c>
      <c r="BV210" s="114">
        <f t="shared" si="73"/>
        <v>0</v>
      </c>
      <c r="BW210" s="114">
        <f t="shared" si="74"/>
        <v>0</v>
      </c>
      <c r="BX210" s="115">
        <f t="shared" si="69"/>
        <v>36.107985714285711</v>
      </c>
      <c r="CC210" s="171">
        <f t="shared" si="82"/>
        <v>45972</v>
      </c>
      <c r="CD210" s="177">
        <v>4</v>
      </c>
      <c r="CE210" s="182">
        <v>29</v>
      </c>
      <c r="CF210" s="183">
        <v>-4.7</v>
      </c>
      <c r="CG210" s="182">
        <v>36.700000000000003</v>
      </c>
      <c r="CH210" s="188">
        <v>-0.5</v>
      </c>
      <c r="CI210" s="190"/>
      <c r="CK210" s="214"/>
      <c r="CL210" s="20"/>
      <c r="CM210" s="20"/>
      <c r="CN210" s="20"/>
      <c r="CO210" s="215"/>
      <c r="CP210" s="214"/>
      <c r="CQ210" s="215"/>
    </row>
    <row r="211" spans="1:95" x14ac:dyDescent="0.35">
      <c r="A211" s="3">
        <v>45973</v>
      </c>
      <c r="B211" s="2"/>
      <c r="C211" s="2"/>
      <c r="D211" s="2"/>
      <c r="E211" s="2"/>
      <c r="F211" s="2"/>
      <c r="H211" s="2"/>
      <c r="I211" s="2"/>
      <c r="J211" s="21"/>
      <c r="K211" s="4">
        <f t="shared" si="78"/>
        <v>0</v>
      </c>
      <c r="M211" s="2"/>
      <c r="N211" s="2"/>
      <c r="O211" s="6">
        <f t="shared" si="79"/>
        <v>0</v>
      </c>
      <c r="Q211" s="2"/>
      <c r="R211" s="2"/>
      <c r="S211" s="2"/>
      <c r="T211" s="6">
        <f t="shared" si="80"/>
        <v>0</v>
      </c>
      <c r="V211" s="10"/>
      <c r="W211" s="2"/>
      <c r="X211" s="11"/>
      <c r="Y211" s="145">
        <v>14</v>
      </c>
      <c r="Z211" s="146">
        <v>26</v>
      </c>
      <c r="AA211" s="92">
        <f t="shared" si="75"/>
        <v>20</v>
      </c>
      <c r="AB211" s="145">
        <v>2</v>
      </c>
      <c r="AC211" s="146">
        <v>14</v>
      </c>
      <c r="AD211" s="92">
        <f t="shared" si="76"/>
        <v>8</v>
      </c>
      <c r="AF211" s="10">
        <v>238.06</v>
      </c>
      <c r="AG211" s="21">
        <f t="shared" si="65"/>
        <v>-3.9799999999999898</v>
      </c>
      <c r="AH211" s="2">
        <v>215</v>
      </c>
      <c r="AI211" s="2">
        <v>235</v>
      </c>
      <c r="AJ211" s="32" t="s">
        <v>41</v>
      </c>
      <c r="AK211" s="230">
        <v>137.71276</v>
      </c>
      <c r="AL211" s="20">
        <f t="shared" si="66"/>
        <v>4.3387800000000141</v>
      </c>
      <c r="AM211" s="23">
        <v>110</v>
      </c>
      <c r="AN211" s="23">
        <v>142</v>
      </c>
      <c r="AO211" s="31" t="s">
        <v>41</v>
      </c>
      <c r="AP211" s="46"/>
      <c r="AQ211" s="33">
        <v>73</v>
      </c>
      <c r="AR211" s="33">
        <v>84</v>
      </c>
      <c r="AS211" s="22"/>
      <c r="AT211" s="2">
        <v>12</v>
      </c>
      <c r="AU211" s="32">
        <v>17</v>
      </c>
      <c r="BL211" s="112">
        <f t="shared" si="81"/>
        <v>45973</v>
      </c>
      <c r="BM211" s="122">
        <v>31963</v>
      </c>
      <c r="BN211" s="122">
        <v>52</v>
      </c>
      <c r="BO211" s="122">
        <v>11</v>
      </c>
      <c r="BP211" s="123"/>
      <c r="BR211" s="1" t="str">
        <f t="shared" si="77"/>
        <v>miércoles</v>
      </c>
      <c r="BS211" s="113">
        <f t="shared" si="67"/>
        <v>45973</v>
      </c>
      <c r="BT211" s="114">
        <f t="shared" si="68"/>
        <v>31.963000000000001</v>
      </c>
      <c r="BU211" s="114">
        <f t="shared" si="72"/>
        <v>5.3114285714285711E-2</v>
      </c>
      <c r="BV211" s="114">
        <f t="shared" si="73"/>
        <v>1.2833333333333334E-2</v>
      </c>
      <c r="BW211" s="114">
        <f t="shared" si="74"/>
        <v>0</v>
      </c>
      <c r="BX211" s="115">
        <f t="shared" si="69"/>
        <v>32.028947619047621</v>
      </c>
      <c r="CC211" s="171">
        <f t="shared" si="82"/>
        <v>45973</v>
      </c>
      <c r="CD211" s="177">
        <v>4</v>
      </c>
      <c r="CE211" s="182">
        <v>29</v>
      </c>
      <c r="CF211" s="183">
        <v>-4.7</v>
      </c>
      <c r="CG211" s="182">
        <v>36.700000000000003</v>
      </c>
      <c r="CH211" s="188">
        <v>-0.5</v>
      </c>
      <c r="CI211" s="190"/>
      <c r="CK211" s="214"/>
      <c r="CL211" s="20"/>
      <c r="CM211" s="20"/>
      <c r="CN211" s="20"/>
      <c r="CO211" s="215"/>
      <c r="CP211" s="214"/>
      <c r="CQ211" s="215"/>
    </row>
    <row r="212" spans="1:95" x14ac:dyDescent="0.35">
      <c r="A212" s="3">
        <v>45974</v>
      </c>
      <c r="B212" s="2"/>
      <c r="C212" s="2"/>
      <c r="D212" s="2"/>
      <c r="E212" s="2"/>
      <c r="F212" s="2"/>
      <c r="H212" s="2"/>
      <c r="I212" s="2"/>
      <c r="J212" s="21"/>
      <c r="K212" s="4">
        <f t="shared" si="78"/>
        <v>0</v>
      </c>
      <c r="M212" s="2"/>
      <c r="N212" s="2"/>
      <c r="O212" s="6">
        <f t="shared" si="79"/>
        <v>0</v>
      </c>
      <c r="Q212" s="2"/>
      <c r="R212" s="2"/>
      <c r="S212" s="2"/>
      <c r="T212" s="6">
        <f t="shared" si="80"/>
        <v>0</v>
      </c>
      <c r="V212" s="10"/>
      <c r="W212" s="2"/>
      <c r="X212" s="11"/>
      <c r="Y212" s="145">
        <v>14</v>
      </c>
      <c r="Z212" s="146">
        <v>28</v>
      </c>
      <c r="AA212" s="92">
        <f t="shared" si="75"/>
        <v>21</v>
      </c>
      <c r="AB212" s="145">
        <v>4</v>
      </c>
      <c r="AC212" s="146">
        <v>19</v>
      </c>
      <c r="AD212" s="92">
        <f t="shared" si="76"/>
        <v>11.5</v>
      </c>
      <c r="AF212" s="10">
        <v>238.38</v>
      </c>
      <c r="AG212" s="21">
        <f t="shared" si="65"/>
        <v>0.31999999999999318</v>
      </c>
      <c r="AH212" s="2">
        <v>215</v>
      </c>
      <c r="AI212" s="2">
        <v>235</v>
      </c>
      <c r="AJ212" s="32" t="s">
        <v>41</v>
      </c>
      <c r="AK212" s="230">
        <v>139.79034899999999</v>
      </c>
      <c r="AL212" s="20">
        <f t="shared" si="66"/>
        <v>2.077588999999989</v>
      </c>
      <c r="AM212" s="23">
        <v>110</v>
      </c>
      <c r="AN212" s="23">
        <v>142</v>
      </c>
      <c r="AO212" s="31" t="s">
        <v>41</v>
      </c>
      <c r="AP212" s="46"/>
      <c r="AQ212" s="33">
        <v>73</v>
      </c>
      <c r="AR212" s="33">
        <v>84</v>
      </c>
      <c r="AS212" s="22"/>
      <c r="AT212" s="2">
        <v>12</v>
      </c>
      <c r="AU212" s="32">
        <v>17</v>
      </c>
      <c r="BL212" s="112">
        <f t="shared" si="81"/>
        <v>45974</v>
      </c>
      <c r="BM212" s="122">
        <v>32193</v>
      </c>
      <c r="BN212" s="122">
        <v>26</v>
      </c>
      <c r="BO212" s="122"/>
      <c r="BP212" s="123"/>
      <c r="BR212" s="1" t="str">
        <f t="shared" si="77"/>
        <v>jueves</v>
      </c>
      <c r="BS212" s="113">
        <f t="shared" si="67"/>
        <v>45974</v>
      </c>
      <c r="BT212" s="114">
        <f t="shared" si="68"/>
        <v>32.192999999999998</v>
      </c>
      <c r="BU212" s="114">
        <f t="shared" si="72"/>
        <v>2.6557142857142856E-2</v>
      </c>
      <c r="BV212" s="114">
        <f t="shared" si="73"/>
        <v>0</v>
      </c>
      <c r="BW212" s="114">
        <f t="shared" si="74"/>
        <v>0</v>
      </c>
      <c r="BX212" s="115">
        <f t="shared" si="69"/>
        <v>32.219557142857141</v>
      </c>
      <c r="CC212" s="171">
        <f t="shared" si="82"/>
        <v>45974</v>
      </c>
      <c r="CD212" s="177">
        <v>4</v>
      </c>
      <c r="CE212" s="182">
        <v>29</v>
      </c>
      <c r="CF212" s="183">
        <v>-4.7</v>
      </c>
      <c r="CG212" s="182">
        <v>36.700000000000003</v>
      </c>
      <c r="CH212" s="188">
        <v>-0.5</v>
      </c>
      <c r="CI212" s="190"/>
      <c r="CK212" s="214"/>
      <c r="CL212" s="20"/>
      <c r="CM212" s="20"/>
      <c r="CN212" s="20"/>
      <c r="CO212" s="215"/>
      <c r="CP212" s="214"/>
      <c r="CQ212" s="215"/>
    </row>
    <row r="213" spans="1:95" x14ac:dyDescent="0.35">
      <c r="A213" s="3">
        <v>45975</v>
      </c>
      <c r="B213" s="2"/>
      <c r="C213" s="2"/>
      <c r="D213" s="2"/>
      <c r="E213" s="2"/>
      <c r="F213" s="2"/>
      <c r="H213" s="2"/>
      <c r="I213" s="2"/>
      <c r="J213" s="21"/>
      <c r="K213" s="4">
        <f t="shared" si="78"/>
        <v>0</v>
      </c>
      <c r="M213" s="2"/>
      <c r="N213" s="2"/>
      <c r="O213" s="6">
        <f t="shared" si="79"/>
        <v>0</v>
      </c>
      <c r="Q213" s="2"/>
      <c r="R213" s="2"/>
      <c r="S213" s="2"/>
      <c r="T213" s="6">
        <f t="shared" si="80"/>
        <v>0</v>
      </c>
      <c r="V213" s="10"/>
      <c r="W213" s="2"/>
      <c r="X213" s="11"/>
      <c r="Y213" s="145">
        <v>16</v>
      </c>
      <c r="Z213" s="146">
        <v>33</v>
      </c>
      <c r="AA213" s="92">
        <f t="shared" si="75"/>
        <v>24.5</v>
      </c>
      <c r="AB213" s="145">
        <v>3</v>
      </c>
      <c r="AC213" s="146">
        <v>16</v>
      </c>
      <c r="AD213" s="92">
        <f t="shared" si="76"/>
        <v>9.5</v>
      </c>
      <c r="AF213" s="10">
        <v>237.33</v>
      </c>
      <c r="AG213" s="21">
        <f t="shared" si="65"/>
        <v>-1.0499999999999829</v>
      </c>
      <c r="AH213" s="2">
        <v>215</v>
      </c>
      <c r="AI213" s="2">
        <v>235</v>
      </c>
      <c r="AJ213" s="32" t="s">
        <v>41</v>
      </c>
      <c r="AK213" s="230">
        <v>136.81025199999999</v>
      </c>
      <c r="AL213" s="20">
        <f t="shared" si="66"/>
        <v>-2.9800970000000007</v>
      </c>
      <c r="AM213" s="23">
        <v>110</v>
      </c>
      <c r="AN213" s="23">
        <v>142</v>
      </c>
      <c r="AO213" s="31" t="s">
        <v>41</v>
      </c>
      <c r="AP213" s="46"/>
      <c r="AQ213" s="33">
        <v>73</v>
      </c>
      <c r="AR213" s="33">
        <v>84</v>
      </c>
      <c r="AS213" s="22"/>
      <c r="AT213" s="2">
        <v>12</v>
      </c>
      <c r="AU213" s="32">
        <v>17</v>
      </c>
      <c r="BL213" s="112">
        <f t="shared" si="81"/>
        <v>45975</v>
      </c>
      <c r="BM213" s="122">
        <v>32151</v>
      </c>
      <c r="BN213" s="122">
        <v>75</v>
      </c>
      <c r="BO213" s="122"/>
      <c r="BP213" s="123"/>
      <c r="BR213" s="1" t="str">
        <f t="shared" si="77"/>
        <v>viernes</v>
      </c>
      <c r="BS213" s="113">
        <f t="shared" si="67"/>
        <v>45975</v>
      </c>
      <c r="BT213" s="114">
        <f t="shared" si="68"/>
        <v>32.151000000000003</v>
      </c>
      <c r="BU213" s="114">
        <f t="shared" si="72"/>
        <v>7.660714285714286E-2</v>
      </c>
      <c r="BV213" s="114">
        <f t="shared" si="73"/>
        <v>0</v>
      </c>
      <c r="BW213" s="114">
        <f t="shared" si="74"/>
        <v>0</v>
      </c>
      <c r="BX213" s="115">
        <f t="shared" si="69"/>
        <v>32.227607142857146</v>
      </c>
      <c r="CC213" s="171">
        <f t="shared" si="82"/>
        <v>45975</v>
      </c>
      <c r="CD213" s="177">
        <v>4</v>
      </c>
      <c r="CE213" s="182">
        <v>29</v>
      </c>
      <c r="CF213" s="183">
        <v>-4.7</v>
      </c>
      <c r="CG213" s="182">
        <v>36.700000000000003</v>
      </c>
      <c r="CH213" s="188">
        <v>-0.5</v>
      </c>
      <c r="CI213" s="190"/>
      <c r="CK213" s="214"/>
      <c r="CL213" s="20"/>
      <c r="CM213" s="20"/>
      <c r="CN213" s="20"/>
      <c r="CO213" s="215"/>
      <c r="CP213" s="214"/>
      <c r="CQ213" s="215"/>
    </row>
    <row r="214" spans="1:95" x14ac:dyDescent="0.35">
      <c r="A214" s="3">
        <v>45976</v>
      </c>
      <c r="B214" s="2"/>
      <c r="C214" s="2"/>
      <c r="D214" s="2"/>
      <c r="E214" s="2"/>
      <c r="F214" s="2"/>
      <c r="H214" s="2"/>
      <c r="I214" s="2"/>
      <c r="J214" s="21"/>
      <c r="K214" s="4">
        <f t="shared" si="78"/>
        <v>0</v>
      </c>
      <c r="M214" s="2"/>
      <c r="N214" s="2"/>
      <c r="O214" s="6">
        <f t="shared" si="79"/>
        <v>0</v>
      </c>
      <c r="Q214" s="2"/>
      <c r="R214" s="2"/>
      <c r="S214" s="2"/>
      <c r="T214" s="6">
        <f t="shared" si="80"/>
        <v>0</v>
      </c>
      <c r="V214" s="10"/>
      <c r="W214" s="2"/>
      <c r="X214" s="11"/>
      <c r="Y214" s="145">
        <v>19</v>
      </c>
      <c r="Z214" s="146">
        <v>31</v>
      </c>
      <c r="AA214" s="92">
        <f t="shared" si="75"/>
        <v>25</v>
      </c>
      <c r="AB214" s="145">
        <v>1</v>
      </c>
      <c r="AC214" s="146">
        <v>14</v>
      </c>
      <c r="AD214" s="92">
        <f t="shared" si="76"/>
        <v>7.5</v>
      </c>
      <c r="AF214" s="10">
        <v>236.99</v>
      </c>
      <c r="AG214" s="21">
        <f t="shared" si="65"/>
        <v>-0.34000000000000341</v>
      </c>
      <c r="AH214" s="2">
        <v>215</v>
      </c>
      <c r="AI214" s="2">
        <v>235</v>
      </c>
      <c r="AJ214" s="32" t="s">
        <v>41</v>
      </c>
      <c r="AK214" s="230">
        <v>132.88623799999999</v>
      </c>
      <c r="AL214" s="20">
        <f t="shared" si="66"/>
        <v>-3.9240139999999997</v>
      </c>
      <c r="AM214" s="23">
        <v>110</v>
      </c>
      <c r="AN214" s="23">
        <v>142</v>
      </c>
      <c r="AO214" s="31" t="s">
        <v>68</v>
      </c>
      <c r="AP214" s="46"/>
      <c r="AQ214" s="33">
        <v>73</v>
      </c>
      <c r="AR214" s="33">
        <v>84</v>
      </c>
      <c r="AS214" s="22"/>
      <c r="AT214" s="2">
        <v>12</v>
      </c>
      <c r="AU214" s="32">
        <v>17</v>
      </c>
      <c r="BL214" s="112">
        <f t="shared" si="81"/>
        <v>45976</v>
      </c>
      <c r="BM214" s="122">
        <v>33026</v>
      </c>
      <c r="BN214" s="122">
        <v>35</v>
      </c>
      <c r="BO214" s="122"/>
      <c r="BP214" s="123"/>
      <c r="BR214" s="1" t="str">
        <f t="shared" si="77"/>
        <v>sábado</v>
      </c>
      <c r="BS214" s="113">
        <f t="shared" si="67"/>
        <v>45976</v>
      </c>
      <c r="BT214" s="114">
        <f t="shared" si="68"/>
        <v>33.026000000000003</v>
      </c>
      <c r="BU214" s="114">
        <f t="shared" si="72"/>
        <v>3.5749999999999997E-2</v>
      </c>
      <c r="BV214" s="114">
        <f t="shared" si="73"/>
        <v>0</v>
      </c>
      <c r="BW214" s="114">
        <f t="shared" si="74"/>
        <v>0</v>
      </c>
      <c r="BX214" s="115">
        <f t="shared" si="69"/>
        <v>33.061750000000004</v>
      </c>
      <c r="CC214" s="171">
        <f t="shared" si="82"/>
        <v>45976</v>
      </c>
      <c r="CD214" s="177">
        <v>4</v>
      </c>
      <c r="CE214" s="182">
        <v>29</v>
      </c>
      <c r="CF214" s="183">
        <v>-4.7</v>
      </c>
      <c r="CG214" s="182">
        <v>36.700000000000003</v>
      </c>
      <c r="CH214" s="188">
        <v>-0.5</v>
      </c>
      <c r="CI214" s="190"/>
      <c r="CK214" s="214"/>
      <c r="CL214" s="20"/>
      <c r="CM214" s="20"/>
      <c r="CN214" s="20"/>
      <c r="CO214" s="215"/>
      <c r="CP214" s="214"/>
      <c r="CQ214" s="215"/>
    </row>
    <row r="215" spans="1:95" x14ac:dyDescent="0.35">
      <c r="A215" s="3">
        <v>45977</v>
      </c>
      <c r="B215" s="2"/>
      <c r="C215" s="2"/>
      <c r="D215" s="2"/>
      <c r="E215" s="2"/>
      <c r="F215" s="2"/>
      <c r="H215" s="2"/>
      <c r="I215" s="2"/>
      <c r="J215" s="21"/>
      <c r="K215" s="4">
        <f t="shared" si="78"/>
        <v>0</v>
      </c>
      <c r="M215" s="2"/>
      <c r="N215" s="2"/>
      <c r="O215" s="6">
        <f t="shared" si="79"/>
        <v>0</v>
      </c>
      <c r="Q215" s="2"/>
      <c r="R215" s="2"/>
      <c r="S215" s="2"/>
      <c r="T215" s="6">
        <f t="shared" si="80"/>
        <v>0</v>
      </c>
      <c r="V215" s="10"/>
      <c r="W215" s="2"/>
      <c r="X215" s="11"/>
      <c r="Y215" s="145">
        <v>15</v>
      </c>
      <c r="Z215" s="146">
        <v>22</v>
      </c>
      <c r="AA215" s="92">
        <f t="shared" si="75"/>
        <v>18.5</v>
      </c>
      <c r="AB215" s="145">
        <v>-3</v>
      </c>
      <c r="AC215" s="146">
        <v>18</v>
      </c>
      <c r="AD215" s="92">
        <f t="shared" si="76"/>
        <v>7.5</v>
      </c>
      <c r="AF215" s="10">
        <v>239.55</v>
      </c>
      <c r="AG215" s="21">
        <f t="shared" si="65"/>
        <v>2.5600000000000023</v>
      </c>
      <c r="AH215" s="2">
        <v>215</v>
      </c>
      <c r="AI215" s="2">
        <v>235</v>
      </c>
      <c r="AJ215" s="32" t="s">
        <v>41</v>
      </c>
      <c r="AK215" s="230">
        <v>139.15454600000001</v>
      </c>
      <c r="AL215" s="20">
        <f t="shared" si="66"/>
        <v>6.2683080000000189</v>
      </c>
      <c r="AM215" s="23">
        <v>110</v>
      </c>
      <c r="AN215" s="23">
        <v>142</v>
      </c>
      <c r="AO215" s="31" t="s">
        <v>68</v>
      </c>
      <c r="AP215" s="46"/>
      <c r="AQ215" s="33">
        <v>73</v>
      </c>
      <c r="AR215" s="33">
        <v>84</v>
      </c>
      <c r="AS215" s="22"/>
      <c r="AT215" s="2">
        <v>12</v>
      </c>
      <c r="AU215" s="32">
        <v>17</v>
      </c>
      <c r="BL215" s="112">
        <f t="shared" si="81"/>
        <v>45977</v>
      </c>
      <c r="BM215" s="122">
        <v>23546</v>
      </c>
      <c r="BN215" s="122">
        <v>9</v>
      </c>
      <c r="BO215" s="122"/>
      <c r="BP215" s="123"/>
      <c r="BR215" s="1" t="str">
        <f t="shared" si="77"/>
        <v>domingo</v>
      </c>
      <c r="BS215" s="113">
        <f t="shared" si="67"/>
        <v>45977</v>
      </c>
      <c r="BT215" s="114">
        <f t="shared" si="68"/>
        <v>23.545999999999999</v>
      </c>
      <c r="BU215" s="114">
        <f t="shared" si="72"/>
        <v>9.1928571428571432E-3</v>
      </c>
      <c r="BV215" s="114">
        <f t="shared" si="73"/>
        <v>0</v>
      </c>
      <c r="BW215" s="114">
        <f t="shared" si="74"/>
        <v>0</v>
      </c>
      <c r="BX215" s="115">
        <f t="shared" si="69"/>
        <v>23.555192857142856</v>
      </c>
      <c r="CC215" s="171">
        <f t="shared" si="82"/>
        <v>45977</v>
      </c>
      <c r="CD215" s="177">
        <v>8</v>
      </c>
      <c r="CE215" s="182">
        <v>20</v>
      </c>
      <c r="CF215" s="183">
        <v>-14</v>
      </c>
      <c r="CG215" s="182">
        <v>36.700000000000003</v>
      </c>
      <c r="CH215" s="188">
        <v>-0.5</v>
      </c>
      <c r="CI215" s="190"/>
      <c r="CK215" s="214"/>
      <c r="CL215" s="20"/>
      <c r="CM215" s="20"/>
      <c r="CN215" s="20"/>
      <c r="CO215" s="215"/>
      <c r="CP215" s="214"/>
      <c r="CQ215" s="215"/>
    </row>
    <row r="216" spans="1:95" x14ac:dyDescent="0.35">
      <c r="A216" s="3">
        <v>45978</v>
      </c>
      <c r="B216" s="2"/>
      <c r="C216" s="2"/>
      <c r="D216" s="2"/>
      <c r="E216" s="2"/>
      <c r="F216" s="2"/>
      <c r="H216" s="2"/>
      <c r="I216" s="2"/>
      <c r="J216" s="21"/>
      <c r="K216" s="4">
        <f t="shared" si="78"/>
        <v>0</v>
      </c>
      <c r="M216" s="2"/>
      <c r="N216" s="2"/>
      <c r="O216" s="6">
        <f t="shared" si="79"/>
        <v>0</v>
      </c>
      <c r="Q216" s="2"/>
      <c r="R216" s="2"/>
      <c r="S216" s="2"/>
      <c r="T216" s="6">
        <f t="shared" si="80"/>
        <v>0</v>
      </c>
      <c r="V216" s="10"/>
      <c r="W216" s="2"/>
      <c r="X216" s="11"/>
      <c r="Y216" s="145">
        <v>9</v>
      </c>
      <c r="Z216" s="146">
        <v>23</v>
      </c>
      <c r="AA216" s="92">
        <f t="shared" si="75"/>
        <v>16</v>
      </c>
      <c r="AB216" s="145">
        <v>3</v>
      </c>
      <c r="AC216" s="146">
        <v>13</v>
      </c>
      <c r="AD216" s="92">
        <f t="shared" si="76"/>
        <v>8</v>
      </c>
      <c r="AF216" s="10">
        <v>239.9</v>
      </c>
      <c r="AG216" s="21">
        <f t="shared" si="65"/>
        <v>0.34999999999999432</v>
      </c>
      <c r="AH216" s="2">
        <v>215</v>
      </c>
      <c r="AI216" s="2">
        <v>235</v>
      </c>
      <c r="AJ216" s="32" t="s">
        <v>41</v>
      </c>
      <c r="AK216" s="230">
        <v>142.58234999999999</v>
      </c>
      <c r="AL216" s="20">
        <f t="shared" si="66"/>
        <v>3.4278039999999805</v>
      </c>
      <c r="AM216" s="23">
        <v>110</v>
      </c>
      <c r="AN216" s="23">
        <v>142</v>
      </c>
      <c r="AO216" s="31" t="s">
        <v>41</v>
      </c>
      <c r="AP216" s="46"/>
      <c r="AQ216" s="33">
        <v>73</v>
      </c>
      <c r="AR216" s="33">
        <v>84</v>
      </c>
      <c r="AS216" s="22"/>
      <c r="AT216" s="2">
        <v>12</v>
      </c>
      <c r="AU216" s="32">
        <v>17</v>
      </c>
      <c r="BL216" s="112">
        <f t="shared" si="81"/>
        <v>45978</v>
      </c>
      <c r="BM216" s="122">
        <v>27572</v>
      </c>
      <c r="BN216" s="122">
        <v>10</v>
      </c>
      <c r="BO216" s="122"/>
      <c r="BP216" s="123"/>
      <c r="BR216" s="1" t="str">
        <f t="shared" si="77"/>
        <v>lunes</v>
      </c>
      <c r="BS216" s="113">
        <f t="shared" si="67"/>
        <v>45978</v>
      </c>
      <c r="BT216" s="114">
        <f t="shared" si="68"/>
        <v>27.571999999999999</v>
      </c>
      <c r="BU216" s="114">
        <f t="shared" si="72"/>
        <v>1.0214285714285714E-2</v>
      </c>
      <c r="BV216" s="114">
        <f t="shared" si="73"/>
        <v>0</v>
      </c>
      <c r="BW216" s="114">
        <f t="shared" si="74"/>
        <v>0</v>
      </c>
      <c r="BX216" s="115">
        <f t="shared" si="69"/>
        <v>27.582214285714286</v>
      </c>
      <c r="CC216" s="171">
        <f t="shared" si="82"/>
        <v>45978</v>
      </c>
      <c r="CD216" s="177">
        <v>2</v>
      </c>
      <c r="CE216" s="182">
        <v>27</v>
      </c>
      <c r="CF216" s="183">
        <v>-6.7</v>
      </c>
      <c r="CG216" s="182">
        <v>36.700000000000003</v>
      </c>
      <c r="CH216" s="188">
        <v>-0.5</v>
      </c>
      <c r="CI216" s="190"/>
      <c r="CK216" s="214"/>
      <c r="CL216" s="20"/>
      <c r="CM216" s="20"/>
      <c r="CN216" s="20"/>
      <c r="CO216" s="215"/>
      <c r="CP216" s="214"/>
      <c r="CQ216" s="215"/>
    </row>
    <row r="217" spans="1:95" x14ac:dyDescent="0.35">
      <c r="A217" s="3">
        <v>45979</v>
      </c>
      <c r="B217" s="2"/>
      <c r="C217" s="2"/>
      <c r="D217" s="2"/>
      <c r="E217" s="2"/>
      <c r="F217" s="2"/>
      <c r="H217" s="2"/>
      <c r="I217" s="2"/>
      <c r="J217" s="21"/>
      <c r="K217" s="4">
        <f t="shared" si="78"/>
        <v>0</v>
      </c>
      <c r="M217" s="2"/>
      <c r="N217" s="2"/>
      <c r="O217" s="6">
        <f t="shared" si="79"/>
        <v>0</v>
      </c>
      <c r="Q217" s="2"/>
      <c r="R217" s="2"/>
      <c r="S217" s="2"/>
      <c r="T217" s="6">
        <f t="shared" si="80"/>
        <v>0</v>
      </c>
      <c r="V217" s="10"/>
      <c r="W217" s="2"/>
      <c r="X217" s="11"/>
      <c r="Y217" s="145">
        <v>16</v>
      </c>
      <c r="Z217" s="146">
        <v>29</v>
      </c>
      <c r="AA217" s="92">
        <f t="shared" si="75"/>
        <v>22.5</v>
      </c>
      <c r="AB217" s="145">
        <v>0</v>
      </c>
      <c r="AC217" s="146">
        <v>11</v>
      </c>
      <c r="AD217" s="92">
        <f t="shared" si="76"/>
        <v>5.5</v>
      </c>
      <c r="AF217" s="10">
        <v>237.01</v>
      </c>
      <c r="AG217" s="21">
        <f t="shared" si="65"/>
        <v>-2.8900000000000148</v>
      </c>
      <c r="AH217" s="2">
        <v>215</v>
      </c>
      <c r="AI217" s="2">
        <v>235</v>
      </c>
      <c r="AJ217" s="32" t="s">
        <v>41</v>
      </c>
      <c r="AK217" s="230">
        <v>137.85187999999999</v>
      </c>
      <c r="AL217" s="20">
        <f t="shared" si="66"/>
        <v>-4.7304699999999968</v>
      </c>
      <c r="AM217" s="23">
        <v>110</v>
      </c>
      <c r="AN217" s="23">
        <v>142</v>
      </c>
      <c r="AO217" s="31" t="s">
        <v>41</v>
      </c>
      <c r="AP217" s="46"/>
      <c r="AQ217" s="33">
        <v>73</v>
      </c>
      <c r="AR217" s="33">
        <v>84</v>
      </c>
      <c r="AS217" s="22"/>
      <c r="AT217" s="2">
        <v>12</v>
      </c>
      <c r="AU217" s="32">
        <v>17</v>
      </c>
      <c r="BL217" s="112">
        <f t="shared" si="81"/>
        <v>45979</v>
      </c>
      <c r="BM217" s="122">
        <v>35824</v>
      </c>
      <c r="BN217" s="122"/>
      <c r="BO217" s="122"/>
      <c r="BP217" s="123"/>
      <c r="BR217" s="1" t="str">
        <f t="shared" si="77"/>
        <v>martes</v>
      </c>
      <c r="BS217" s="113">
        <f t="shared" si="67"/>
        <v>45979</v>
      </c>
      <c r="BT217" s="114">
        <f t="shared" si="68"/>
        <v>35.823999999999998</v>
      </c>
      <c r="BU217" s="114">
        <f t="shared" si="72"/>
        <v>0</v>
      </c>
      <c r="BV217" s="114">
        <f t="shared" si="73"/>
        <v>0</v>
      </c>
      <c r="BW217" s="114">
        <f t="shared" si="74"/>
        <v>0</v>
      </c>
      <c r="BX217" s="115">
        <f t="shared" si="69"/>
        <v>35.823999999999998</v>
      </c>
      <c r="CC217" s="171">
        <f t="shared" si="82"/>
        <v>45979</v>
      </c>
      <c r="CD217" s="177">
        <v>2</v>
      </c>
      <c r="CE217" s="182">
        <v>27</v>
      </c>
      <c r="CF217" s="183">
        <v>-6.7</v>
      </c>
      <c r="CG217" s="182">
        <v>33.200000000000003</v>
      </c>
      <c r="CH217" s="188">
        <v>-4</v>
      </c>
      <c r="CI217" s="190"/>
      <c r="CK217" s="214"/>
      <c r="CL217" s="20"/>
      <c r="CM217" s="20"/>
      <c r="CN217" s="20"/>
      <c r="CO217" s="215"/>
      <c r="CP217" s="214"/>
      <c r="CQ217" s="215"/>
    </row>
    <row r="218" spans="1:95" x14ac:dyDescent="0.35">
      <c r="A218" s="3">
        <v>45980</v>
      </c>
      <c r="B218" s="2"/>
      <c r="C218" s="2"/>
      <c r="D218" s="2"/>
      <c r="E218" s="2"/>
      <c r="F218" s="2"/>
      <c r="H218" s="2"/>
      <c r="I218" s="2"/>
      <c r="J218" s="21"/>
      <c r="K218" s="4">
        <f t="shared" si="78"/>
        <v>0</v>
      </c>
      <c r="M218" s="2"/>
      <c r="N218" s="2"/>
      <c r="O218" s="6">
        <f t="shared" si="79"/>
        <v>0</v>
      </c>
      <c r="Q218" s="2"/>
      <c r="R218" s="2"/>
      <c r="S218" s="2"/>
      <c r="T218" s="6">
        <f t="shared" si="80"/>
        <v>0</v>
      </c>
      <c r="V218" s="10"/>
      <c r="W218" s="2"/>
      <c r="X218" s="11"/>
      <c r="Y218" s="145">
        <v>15</v>
      </c>
      <c r="Z218" s="146">
        <v>26</v>
      </c>
      <c r="AA218" s="92">
        <f t="shared" si="75"/>
        <v>20.5</v>
      </c>
      <c r="AB218" s="145">
        <v>2</v>
      </c>
      <c r="AC218" s="146">
        <v>13</v>
      </c>
      <c r="AD218" s="92">
        <f t="shared" si="76"/>
        <v>7.5</v>
      </c>
      <c r="AF218" s="10">
        <v>231.63</v>
      </c>
      <c r="AG218" s="21">
        <f t="shared" si="65"/>
        <v>-5.3799999999999955</v>
      </c>
      <c r="AH218" s="2">
        <v>215</v>
      </c>
      <c r="AI218" s="2">
        <v>235</v>
      </c>
      <c r="AJ218" s="32" t="s">
        <v>41</v>
      </c>
      <c r="AK218" s="230">
        <v>134.03140999999999</v>
      </c>
      <c r="AL218" s="20">
        <f t="shared" si="66"/>
        <v>-3.8204700000000003</v>
      </c>
      <c r="AM218" s="23">
        <v>110</v>
      </c>
      <c r="AN218" s="23">
        <v>142</v>
      </c>
      <c r="AO218" s="31" t="s">
        <v>41</v>
      </c>
      <c r="AP218" s="46"/>
      <c r="AQ218" s="33">
        <v>73</v>
      </c>
      <c r="AR218" s="33">
        <v>84</v>
      </c>
      <c r="AS218" s="22"/>
      <c r="AT218" s="2">
        <v>12</v>
      </c>
      <c r="AU218" s="32">
        <v>17</v>
      </c>
      <c r="BL218" s="112">
        <f t="shared" si="81"/>
        <v>45980</v>
      </c>
      <c r="BM218" s="122">
        <v>43428</v>
      </c>
      <c r="BN218" s="122">
        <v>16</v>
      </c>
      <c r="BO218" s="122"/>
      <c r="BP218" s="123"/>
      <c r="BR218" s="1" t="str">
        <f t="shared" si="77"/>
        <v>miércoles</v>
      </c>
      <c r="BS218" s="113">
        <f t="shared" si="67"/>
        <v>45980</v>
      </c>
      <c r="BT218" s="114">
        <f t="shared" si="68"/>
        <v>43.427999999999997</v>
      </c>
      <c r="BU218" s="114">
        <f t="shared" si="72"/>
        <v>1.6342857142857142E-2</v>
      </c>
      <c r="BV218" s="114">
        <f t="shared" si="73"/>
        <v>0</v>
      </c>
      <c r="BW218" s="114">
        <f t="shared" si="74"/>
        <v>0</v>
      </c>
      <c r="BX218" s="115">
        <f t="shared" si="69"/>
        <v>43.444342857142857</v>
      </c>
      <c r="CC218" s="171">
        <f t="shared" si="82"/>
        <v>45980</v>
      </c>
      <c r="CD218" s="177">
        <v>2</v>
      </c>
      <c r="CE218" s="182">
        <v>27</v>
      </c>
      <c r="CF218" s="183">
        <v>-6.7</v>
      </c>
      <c r="CG218" s="182">
        <v>33.200000000000003</v>
      </c>
      <c r="CH218" s="188">
        <v>-4</v>
      </c>
      <c r="CI218" s="190"/>
      <c r="CK218" s="214"/>
      <c r="CL218" s="20"/>
      <c r="CM218" s="20"/>
      <c r="CN218" s="20"/>
      <c r="CO218" s="215"/>
      <c r="CP218" s="214"/>
      <c r="CQ218" s="215"/>
    </row>
    <row r="219" spans="1:95" x14ac:dyDescent="0.35">
      <c r="A219" s="3">
        <v>45981</v>
      </c>
      <c r="B219" s="2"/>
      <c r="C219" s="2"/>
      <c r="D219" s="2"/>
      <c r="E219" s="2"/>
      <c r="F219" s="2"/>
      <c r="H219" s="2"/>
      <c r="I219" s="2"/>
      <c r="J219" s="21"/>
      <c r="K219" s="4">
        <f t="shared" si="78"/>
        <v>0</v>
      </c>
      <c r="M219" s="2"/>
      <c r="N219" s="2"/>
      <c r="O219" s="6">
        <f t="shared" si="79"/>
        <v>0</v>
      </c>
      <c r="Q219" s="2"/>
      <c r="R219" s="2"/>
      <c r="S219" s="2"/>
      <c r="T219" s="6">
        <f t="shared" si="80"/>
        <v>0</v>
      </c>
      <c r="V219" s="10"/>
      <c r="W219" s="2"/>
      <c r="X219" s="11"/>
      <c r="Y219" s="145">
        <v>15</v>
      </c>
      <c r="Z219" s="146">
        <v>29</v>
      </c>
      <c r="AA219" s="92">
        <f t="shared" si="75"/>
        <v>22</v>
      </c>
      <c r="AB219" s="145">
        <v>2</v>
      </c>
      <c r="AC219" s="146">
        <v>12</v>
      </c>
      <c r="AD219" s="92">
        <f t="shared" si="76"/>
        <v>7</v>
      </c>
      <c r="AF219" s="10">
        <v>226.1</v>
      </c>
      <c r="AG219" s="21">
        <f t="shared" si="65"/>
        <v>-5.5300000000000011</v>
      </c>
      <c r="AH219" s="2">
        <v>215</v>
      </c>
      <c r="AI219" s="2">
        <v>235</v>
      </c>
      <c r="AJ219" s="32" t="s">
        <v>41</v>
      </c>
      <c r="AK219" s="230">
        <v>131.02377000000001</v>
      </c>
      <c r="AL219" s="20">
        <f t="shared" si="66"/>
        <v>-3.0076399999999808</v>
      </c>
      <c r="AM219" s="23">
        <v>110</v>
      </c>
      <c r="AN219" s="23">
        <v>142</v>
      </c>
      <c r="AO219" s="31" t="s">
        <v>41</v>
      </c>
      <c r="AP219" s="46"/>
      <c r="AQ219" s="33">
        <v>73</v>
      </c>
      <c r="AR219" s="33">
        <v>84</v>
      </c>
      <c r="AS219" s="22"/>
      <c r="AT219" s="2">
        <v>12</v>
      </c>
      <c r="AU219" s="32">
        <v>17</v>
      </c>
      <c r="BL219" s="112">
        <f t="shared" si="81"/>
        <v>45981</v>
      </c>
      <c r="BM219" s="122">
        <v>40050</v>
      </c>
      <c r="BN219" s="122">
        <v>70</v>
      </c>
      <c r="BO219" s="122"/>
      <c r="BP219" s="123"/>
      <c r="BR219" s="1" t="str">
        <f t="shared" si="77"/>
        <v>jueves</v>
      </c>
      <c r="BS219" s="113">
        <f t="shared" si="67"/>
        <v>45981</v>
      </c>
      <c r="BT219" s="114">
        <f t="shared" si="68"/>
        <v>40.049999999999997</v>
      </c>
      <c r="BU219" s="114">
        <f t="shared" si="72"/>
        <v>7.1499999999999994E-2</v>
      </c>
      <c r="BV219" s="114">
        <f t="shared" si="73"/>
        <v>0</v>
      </c>
      <c r="BW219" s="114">
        <f t="shared" si="74"/>
        <v>0</v>
      </c>
      <c r="BX219" s="115">
        <f t="shared" si="69"/>
        <v>40.121499999999997</v>
      </c>
      <c r="CC219" s="171">
        <f t="shared" si="82"/>
        <v>45981</v>
      </c>
      <c r="CD219" s="177">
        <v>2</v>
      </c>
      <c r="CE219" s="182">
        <v>27</v>
      </c>
      <c r="CF219" s="183">
        <v>-6.7</v>
      </c>
      <c r="CG219" s="182">
        <v>30.200000000000003</v>
      </c>
      <c r="CH219" s="188">
        <v>-7</v>
      </c>
      <c r="CI219" s="190"/>
      <c r="CK219" s="214"/>
      <c r="CL219" s="20"/>
      <c r="CM219" s="20"/>
      <c r="CN219" s="20"/>
      <c r="CO219" s="215"/>
      <c r="CP219" s="214"/>
      <c r="CQ219" s="215"/>
    </row>
    <row r="220" spans="1:95" x14ac:dyDescent="0.35">
      <c r="A220" s="3">
        <v>45982</v>
      </c>
      <c r="B220" s="2"/>
      <c r="C220" s="2"/>
      <c r="D220" s="2"/>
      <c r="E220" s="2"/>
      <c r="F220" s="2"/>
      <c r="H220" s="2"/>
      <c r="I220" s="2"/>
      <c r="J220" s="21"/>
      <c r="K220" s="4">
        <f t="shared" si="78"/>
        <v>0</v>
      </c>
      <c r="M220" s="2"/>
      <c r="N220" s="2"/>
      <c r="O220" s="6">
        <f t="shared" si="79"/>
        <v>0</v>
      </c>
      <c r="Q220" s="2"/>
      <c r="R220" s="2"/>
      <c r="S220" s="2"/>
      <c r="T220" s="6">
        <f t="shared" si="80"/>
        <v>0</v>
      </c>
      <c r="V220" s="10"/>
      <c r="W220" s="2"/>
      <c r="X220" s="11"/>
      <c r="Y220" s="145">
        <v>13</v>
      </c>
      <c r="Z220" s="146">
        <v>21</v>
      </c>
      <c r="AA220" s="92">
        <f t="shared" si="75"/>
        <v>17</v>
      </c>
      <c r="AB220" s="145">
        <v>1</v>
      </c>
      <c r="AC220" s="146">
        <v>18</v>
      </c>
      <c r="AD220" s="92">
        <f t="shared" si="76"/>
        <v>9.5</v>
      </c>
      <c r="AF220" s="10">
        <v>222.13</v>
      </c>
      <c r="AG220" s="21">
        <f t="shared" si="65"/>
        <v>-3.9699999999999989</v>
      </c>
      <c r="AH220" s="2">
        <v>215</v>
      </c>
      <c r="AI220" s="2">
        <v>235</v>
      </c>
      <c r="AJ220" s="32" t="s">
        <v>41</v>
      </c>
      <c r="AK220" s="230">
        <v>127.195419</v>
      </c>
      <c r="AL220" s="20">
        <f t="shared" si="66"/>
        <v>-3.828351000000012</v>
      </c>
      <c r="AM220" s="23">
        <v>110</v>
      </c>
      <c r="AN220" s="23">
        <v>142</v>
      </c>
      <c r="AO220" s="31" t="s">
        <v>68</v>
      </c>
      <c r="AP220" s="46"/>
      <c r="AQ220" s="33">
        <v>73</v>
      </c>
      <c r="AR220" s="33">
        <v>84</v>
      </c>
      <c r="AS220" s="22"/>
      <c r="AT220" s="2">
        <v>12</v>
      </c>
      <c r="AU220" s="32">
        <v>17</v>
      </c>
      <c r="BL220" s="112">
        <f t="shared" si="81"/>
        <v>45982</v>
      </c>
      <c r="BM220" s="122">
        <v>36719</v>
      </c>
      <c r="BN220" s="122">
        <v>13</v>
      </c>
      <c r="BO220" s="122"/>
      <c r="BP220" s="123"/>
      <c r="BR220" s="1" t="str">
        <f t="shared" si="77"/>
        <v>viernes</v>
      </c>
      <c r="BS220" s="113">
        <f t="shared" si="67"/>
        <v>45982</v>
      </c>
      <c r="BT220" s="114">
        <f t="shared" si="68"/>
        <v>36.719000000000001</v>
      </c>
      <c r="BU220" s="114">
        <f t="shared" si="72"/>
        <v>1.3278571428571428E-2</v>
      </c>
      <c r="BV220" s="114">
        <f t="shared" si="73"/>
        <v>0</v>
      </c>
      <c r="BW220" s="114">
        <f t="shared" si="74"/>
        <v>0</v>
      </c>
      <c r="BX220" s="115">
        <f t="shared" si="69"/>
        <v>36.732278571428573</v>
      </c>
      <c r="CC220" s="171">
        <f t="shared" si="82"/>
        <v>45982</v>
      </c>
      <c r="CD220" s="177">
        <v>2</v>
      </c>
      <c r="CE220" s="182">
        <v>27</v>
      </c>
      <c r="CF220" s="183">
        <v>-6.7</v>
      </c>
      <c r="CG220" s="182">
        <v>30.200000000000003</v>
      </c>
      <c r="CH220" s="188">
        <v>-7</v>
      </c>
      <c r="CI220" s="190"/>
      <c r="CK220" s="214"/>
      <c r="CL220" s="20"/>
      <c r="CM220" s="20"/>
      <c r="CN220" s="20"/>
      <c r="CO220" s="215"/>
      <c r="CP220" s="214"/>
      <c r="CQ220" s="215"/>
    </row>
    <row r="221" spans="1:95" x14ac:dyDescent="0.35">
      <c r="A221" s="3">
        <v>45983</v>
      </c>
      <c r="B221" s="2"/>
      <c r="C221" s="2"/>
      <c r="D221" s="2"/>
      <c r="E221" s="2"/>
      <c r="F221" s="2"/>
      <c r="H221" s="2"/>
      <c r="I221" s="2"/>
      <c r="J221" s="21"/>
      <c r="K221" s="4">
        <f t="shared" si="78"/>
        <v>0</v>
      </c>
      <c r="M221" s="2"/>
      <c r="N221" s="2"/>
      <c r="O221" s="6">
        <f t="shared" si="79"/>
        <v>0</v>
      </c>
      <c r="Q221" s="2"/>
      <c r="R221" s="2"/>
      <c r="S221" s="2"/>
      <c r="T221" s="6">
        <f t="shared" si="80"/>
        <v>0</v>
      </c>
      <c r="V221" s="10"/>
      <c r="W221" s="2"/>
      <c r="X221" s="11"/>
      <c r="Y221" s="145">
        <v>11</v>
      </c>
      <c r="Z221" s="146">
        <v>20</v>
      </c>
      <c r="AA221" s="92">
        <f t="shared" si="75"/>
        <v>15.5</v>
      </c>
      <c r="AB221" s="145">
        <v>5</v>
      </c>
      <c r="AC221" s="146">
        <v>23</v>
      </c>
      <c r="AD221" s="92">
        <f t="shared" si="76"/>
        <v>14</v>
      </c>
      <c r="AF221" s="10">
        <v>225.6</v>
      </c>
      <c r="AG221" s="21">
        <f t="shared" si="65"/>
        <v>3.4699999999999989</v>
      </c>
      <c r="AH221" s="2">
        <v>215</v>
      </c>
      <c r="AI221" s="2">
        <v>235</v>
      </c>
      <c r="AJ221" s="32" t="s">
        <v>41</v>
      </c>
      <c r="AK221" s="230">
        <v>125.95591899999999</v>
      </c>
      <c r="AL221" s="20">
        <f t="shared" si="66"/>
        <v>-1.2395000000000067</v>
      </c>
      <c r="AM221" s="23">
        <v>110</v>
      </c>
      <c r="AN221" s="23">
        <v>142</v>
      </c>
      <c r="AO221" s="31" t="s">
        <v>68</v>
      </c>
      <c r="AP221" s="46"/>
      <c r="AQ221" s="33">
        <v>73</v>
      </c>
      <c r="AR221" s="33">
        <v>84</v>
      </c>
      <c r="AS221" s="22"/>
      <c r="AT221" s="2">
        <v>12</v>
      </c>
      <c r="AU221" s="32">
        <v>17</v>
      </c>
      <c r="BL221" s="112">
        <f t="shared" si="81"/>
        <v>45983</v>
      </c>
      <c r="BM221" s="122">
        <v>30716</v>
      </c>
      <c r="BN221" s="122">
        <v>20</v>
      </c>
      <c r="BO221" s="122">
        <v>39</v>
      </c>
      <c r="BP221" s="123"/>
      <c r="BR221" s="1" t="str">
        <f t="shared" si="77"/>
        <v>sábado</v>
      </c>
      <c r="BS221" s="113">
        <f t="shared" si="67"/>
        <v>45983</v>
      </c>
      <c r="BT221" s="114">
        <f t="shared" si="68"/>
        <v>30.716000000000001</v>
      </c>
      <c r="BU221" s="114">
        <f t="shared" si="72"/>
        <v>2.0428571428571428E-2</v>
      </c>
      <c r="BV221" s="114">
        <f t="shared" si="73"/>
        <v>4.5499999999999999E-2</v>
      </c>
      <c r="BW221" s="114">
        <f t="shared" si="74"/>
        <v>0</v>
      </c>
      <c r="BX221" s="115">
        <f t="shared" si="69"/>
        <v>30.781928571428573</v>
      </c>
      <c r="CC221" s="171">
        <f t="shared" si="82"/>
        <v>45983</v>
      </c>
      <c r="CD221" s="177">
        <v>8</v>
      </c>
      <c r="CE221" s="182">
        <v>20</v>
      </c>
      <c r="CF221" s="183">
        <v>-14</v>
      </c>
      <c r="CG221" s="182">
        <v>36.700000000000003</v>
      </c>
      <c r="CH221" s="188">
        <v>-0.5</v>
      </c>
      <c r="CI221" s="190"/>
      <c r="CK221" s="214"/>
      <c r="CL221" s="20"/>
      <c r="CM221" s="20"/>
      <c r="CN221" s="20"/>
      <c r="CO221" s="215"/>
      <c r="CP221" s="214"/>
      <c r="CQ221" s="215"/>
    </row>
    <row r="222" spans="1:95" x14ac:dyDescent="0.35">
      <c r="A222" s="3">
        <v>45984</v>
      </c>
      <c r="B222" s="2"/>
      <c r="C222" s="2"/>
      <c r="D222" s="2"/>
      <c r="E222" s="2"/>
      <c r="F222" s="2"/>
      <c r="H222" s="2"/>
      <c r="I222" s="2"/>
      <c r="J222" s="21"/>
      <c r="K222" s="4">
        <f t="shared" si="78"/>
        <v>0</v>
      </c>
      <c r="M222" s="2"/>
      <c r="N222" s="2"/>
      <c r="O222" s="6">
        <f t="shared" si="79"/>
        <v>0</v>
      </c>
      <c r="Q222" s="2"/>
      <c r="R222" s="2"/>
      <c r="S222" s="2"/>
      <c r="T222" s="6">
        <f t="shared" si="80"/>
        <v>0</v>
      </c>
      <c r="V222" s="10"/>
      <c r="W222" s="2"/>
      <c r="X222" s="11"/>
      <c r="Y222" s="145">
        <v>12</v>
      </c>
      <c r="Z222" s="146">
        <v>24</v>
      </c>
      <c r="AA222" s="92">
        <f t="shared" si="75"/>
        <v>18</v>
      </c>
      <c r="AB222" s="145">
        <v>9</v>
      </c>
      <c r="AC222" s="146">
        <v>25</v>
      </c>
      <c r="AD222" s="92">
        <f t="shared" si="76"/>
        <v>17</v>
      </c>
      <c r="AF222" s="10">
        <v>235.18</v>
      </c>
      <c r="AG222" s="21">
        <f t="shared" si="65"/>
        <v>9.5800000000000125</v>
      </c>
      <c r="AH222" s="2">
        <v>215</v>
      </c>
      <c r="AI222" s="2">
        <v>235</v>
      </c>
      <c r="AJ222" s="32" t="s">
        <v>41</v>
      </c>
      <c r="AK222" s="230">
        <v>133.23545999999999</v>
      </c>
      <c r="AL222" s="20">
        <f t="shared" si="66"/>
        <v>7.2795409999999947</v>
      </c>
      <c r="AM222" s="23">
        <v>110</v>
      </c>
      <c r="AN222" s="23">
        <v>142</v>
      </c>
      <c r="AO222" s="31" t="s">
        <v>41</v>
      </c>
      <c r="AP222" s="46"/>
      <c r="AQ222" s="33">
        <v>73</v>
      </c>
      <c r="AR222" s="33">
        <v>84</v>
      </c>
      <c r="AS222" s="22"/>
      <c r="AT222" s="2">
        <v>12</v>
      </c>
      <c r="AU222" s="32">
        <v>17</v>
      </c>
      <c r="BL222" s="112">
        <f t="shared" si="81"/>
        <v>45984</v>
      </c>
      <c r="BM222" s="122">
        <v>24396</v>
      </c>
      <c r="BN222" s="122">
        <v>0</v>
      </c>
      <c r="BO222" s="122">
        <v>23</v>
      </c>
      <c r="BP222" s="123"/>
      <c r="BR222" s="1" t="str">
        <f t="shared" si="77"/>
        <v>domingo</v>
      </c>
      <c r="BS222" s="113">
        <f t="shared" si="67"/>
        <v>45984</v>
      </c>
      <c r="BT222" s="114">
        <f t="shared" si="68"/>
        <v>24.396000000000001</v>
      </c>
      <c r="BU222" s="114">
        <f t="shared" si="72"/>
        <v>0</v>
      </c>
      <c r="BV222" s="114">
        <f t="shared" si="73"/>
        <v>2.6833333333333331E-2</v>
      </c>
      <c r="BW222" s="114">
        <f t="shared" si="74"/>
        <v>0</v>
      </c>
      <c r="BX222" s="115">
        <f t="shared" si="69"/>
        <v>24.422833333333333</v>
      </c>
      <c r="CC222" s="171">
        <f t="shared" si="82"/>
        <v>45984</v>
      </c>
      <c r="CD222" s="177">
        <v>2</v>
      </c>
      <c r="CE222" s="182">
        <v>27</v>
      </c>
      <c r="CF222" s="183">
        <v>-6.7</v>
      </c>
      <c r="CG222" s="182">
        <v>34.200000000000003</v>
      </c>
      <c r="CH222" s="188">
        <v>-3</v>
      </c>
      <c r="CI222" s="190"/>
      <c r="CK222" s="214"/>
      <c r="CL222" s="20"/>
      <c r="CM222" s="20"/>
      <c r="CN222" s="20"/>
      <c r="CO222" s="215"/>
      <c r="CP222" s="214"/>
      <c r="CQ222" s="215"/>
    </row>
    <row r="223" spans="1:95" x14ac:dyDescent="0.35">
      <c r="A223" s="3">
        <v>45985</v>
      </c>
      <c r="B223" s="2"/>
      <c r="C223" s="2"/>
      <c r="D223" s="2"/>
      <c r="E223" s="2"/>
      <c r="F223" s="2"/>
      <c r="H223" s="2"/>
      <c r="I223" s="2"/>
      <c r="J223" s="21"/>
      <c r="K223" s="4">
        <f t="shared" si="78"/>
        <v>0</v>
      </c>
      <c r="M223" s="2"/>
      <c r="N223" s="2"/>
      <c r="O223" s="6">
        <f t="shared" si="79"/>
        <v>0</v>
      </c>
      <c r="Q223" s="2"/>
      <c r="R223" s="2"/>
      <c r="S223" s="2"/>
      <c r="T223" s="6">
        <f t="shared" si="80"/>
        <v>0</v>
      </c>
      <c r="V223" s="10"/>
      <c r="W223" s="2"/>
      <c r="X223" s="11"/>
      <c r="Y223" s="145">
        <v>14</v>
      </c>
      <c r="Z223" s="146">
        <v>27</v>
      </c>
      <c r="AA223" s="92">
        <f t="shared" si="75"/>
        <v>20.5</v>
      </c>
      <c r="AB223" s="145">
        <v>10</v>
      </c>
      <c r="AC223" s="146">
        <v>22</v>
      </c>
      <c r="AD223" s="92">
        <f t="shared" si="76"/>
        <v>16</v>
      </c>
      <c r="AF223" s="10">
        <v>239.07</v>
      </c>
      <c r="AG223" s="21">
        <f t="shared" si="65"/>
        <v>3.8899999999999864</v>
      </c>
      <c r="AH223" s="2">
        <v>215</v>
      </c>
      <c r="AI223" s="2">
        <v>235</v>
      </c>
      <c r="AJ223" s="32" t="s">
        <v>41</v>
      </c>
      <c r="AK223" s="230">
        <v>136.571607</v>
      </c>
      <c r="AL223" s="20">
        <f t="shared" si="66"/>
        <v>3.3361470000000111</v>
      </c>
      <c r="AM223" s="23">
        <v>110</v>
      </c>
      <c r="AN223" s="23">
        <v>142</v>
      </c>
      <c r="AO223" s="31" t="s">
        <v>41</v>
      </c>
      <c r="AP223" s="46"/>
      <c r="AQ223" s="33">
        <v>73</v>
      </c>
      <c r="AR223" s="33">
        <v>84</v>
      </c>
      <c r="AS223" s="22"/>
      <c r="AT223" s="2">
        <v>12</v>
      </c>
      <c r="AU223" s="32">
        <v>17</v>
      </c>
      <c r="BL223" s="112">
        <f t="shared" si="81"/>
        <v>45985</v>
      </c>
      <c r="BM223" s="122">
        <v>28166</v>
      </c>
      <c r="BN223" s="122">
        <v>19</v>
      </c>
      <c r="BO223" s="122">
        <v>0</v>
      </c>
      <c r="BP223" s="123"/>
      <c r="BR223" s="1" t="str">
        <f t="shared" si="77"/>
        <v>lunes</v>
      </c>
      <c r="BS223" s="113">
        <f t="shared" si="67"/>
        <v>45985</v>
      </c>
      <c r="BT223" s="114">
        <f t="shared" si="68"/>
        <v>28.166</v>
      </c>
      <c r="BU223" s="114">
        <f t="shared" si="72"/>
        <v>1.9407142857142859E-2</v>
      </c>
      <c r="BV223" s="114">
        <f t="shared" si="73"/>
        <v>0</v>
      </c>
      <c r="BW223" s="114">
        <f t="shared" si="74"/>
        <v>0</v>
      </c>
      <c r="BX223" s="115">
        <f t="shared" si="69"/>
        <v>28.185407142857144</v>
      </c>
      <c r="CC223" s="171">
        <f t="shared" si="82"/>
        <v>45985</v>
      </c>
      <c r="CD223" s="177">
        <v>2</v>
      </c>
      <c r="CE223" s="182">
        <v>27</v>
      </c>
      <c r="CF223" s="183">
        <v>-6.7</v>
      </c>
      <c r="CG223" s="182">
        <v>34.200000000000003</v>
      </c>
      <c r="CH223" s="188">
        <v>-3</v>
      </c>
      <c r="CI223" s="190"/>
      <c r="CK223" s="214"/>
      <c r="CL223" s="20"/>
      <c r="CM223" s="20"/>
      <c r="CN223" s="20"/>
      <c r="CO223" s="215"/>
      <c r="CP223" s="214"/>
      <c r="CQ223" s="215"/>
    </row>
    <row r="224" spans="1:95" x14ac:dyDescent="0.35">
      <c r="A224" s="3">
        <v>45986</v>
      </c>
      <c r="B224" s="2"/>
      <c r="C224" s="2"/>
      <c r="D224" s="2"/>
      <c r="E224" s="2"/>
      <c r="F224" s="2"/>
      <c r="H224" s="2"/>
      <c r="I224" s="2"/>
      <c r="J224" s="21"/>
      <c r="K224" s="4">
        <f t="shared" si="78"/>
        <v>0</v>
      </c>
      <c r="M224" s="2"/>
      <c r="N224" s="2"/>
      <c r="O224" s="6">
        <f t="shared" si="79"/>
        <v>0</v>
      </c>
      <c r="Q224" s="2"/>
      <c r="R224" s="2"/>
      <c r="S224" s="2"/>
      <c r="T224" s="6">
        <f t="shared" si="80"/>
        <v>0</v>
      </c>
      <c r="V224" s="10"/>
      <c r="W224" s="2"/>
      <c r="X224" s="11"/>
      <c r="Y224" s="145">
        <v>15</v>
      </c>
      <c r="Z224" s="146">
        <v>31</v>
      </c>
      <c r="AA224" s="92">
        <f t="shared" si="75"/>
        <v>23</v>
      </c>
      <c r="AB224" s="145">
        <v>6</v>
      </c>
      <c r="AC224" s="146">
        <v>21</v>
      </c>
      <c r="AD224" s="92">
        <f t="shared" si="76"/>
        <v>13.5</v>
      </c>
      <c r="AF224" s="10">
        <v>237.17</v>
      </c>
      <c r="AG224" s="21">
        <f t="shared" ref="AG224:AG290" si="83">+AF224-AF223</f>
        <v>-1.9000000000000057</v>
      </c>
      <c r="AH224" s="2">
        <v>215</v>
      </c>
      <c r="AI224" s="2">
        <v>235</v>
      </c>
      <c r="AJ224" s="32" t="s">
        <v>41</v>
      </c>
      <c r="AK224" s="230">
        <v>132.82772</v>
      </c>
      <c r="AL224" s="20">
        <f t="shared" ref="AL224:AL290" si="84">+AK224-AK223</f>
        <v>-3.7438870000000009</v>
      </c>
      <c r="AM224" s="23">
        <v>110</v>
      </c>
      <c r="AN224" s="23">
        <v>142</v>
      </c>
      <c r="AO224" s="31" t="s">
        <v>41</v>
      </c>
      <c r="AP224" s="46"/>
      <c r="AQ224" s="33">
        <v>73</v>
      </c>
      <c r="AR224" s="33">
        <v>84</v>
      </c>
      <c r="AS224" s="22"/>
      <c r="AT224" s="2">
        <v>12</v>
      </c>
      <c r="AU224" s="32">
        <v>17</v>
      </c>
      <c r="BL224" s="112">
        <f t="shared" si="81"/>
        <v>45986</v>
      </c>
      <c r="BM224" s="122">
        <v>42863</v>
      </c>
      <c r="BN224" s="122">
        <v>512</v>
      </c>
      <c r="BO224" s="122"/>
      <c r="BP224" s="123"/>
      <c r="BR224" s="1" t="str">
        <f t="shared" si="77"/>
        <v>martes</v>
      </c>
      <c r="BS224" s="113">
        <f t="shared" si="67"/>
        <v>45986</v>
      </c>
      <c r="BT224" s="114">
        <f t="shared" si="68"/>
        <v>42.863</v>
      </c>
      <c r="BU224" s="114">
        <f t="shared" si="72"/>
        <v>0.52297142857142853</v>
      </c>
      <c r="BV224" s="114">
        <f t="shared" si="73"/>
        <v>0</v>
      </c>
      <c r="BW224" s="114">
        <f t="shared" si="74"/>
        <v>0</v>
      </c>
      <c r="BX224" s="115">
        <f t="shared" si="69"/>
        <v>43.38597142857143</v>
      </c>
      <c r="CC224" s="171">
        <f t="shared" si="82"/>
        <v>45986</v>
      </c>
      <c r="CD224" s="177">
        <v>2</v>
      </c>
      <c r="CE224" s="182">
        <v>27</v>
      </c>
      <c r="CF224" s="183">
        <v>-6.7</v>
      </c>
      <c r="CG224" s="182">
        <v>36.700000000000003</v>
      </c>
      <c r="CH224" s="188">
        <v>-0.5</v>
      </c>
      <c r="CI224" s="190"/>
      <c r="CK224" s="214"/>
      <c r="CL224" s="20"/>
      <c r="CM224" s="20"/>
      <c r="CN224" s="20"/>
      <c r="CO224" s="215"/>
      <c r="CP224" s="214"/>
      <c r="CQ224" s="215"/>
    </row>
    <row r="225" spans="1:95" x14ac:dyDescent="0.35">
      <c r="A225" s="3">
        <v>45987</v>
      </c>
      <c r="B225" s="2"/>
      <c r="C225" s="2"/>
      <c r="D225" s="2"/>
      <c r="E225" s="2"/>
      <c r="F225" s="2"/>
      <c r="H225" s="2"/>
      <c r="I225" s="2"/>
      <c r="J225" s="21"/>
      <c r="K225" s="4">
        <f t="shared" si="78"/>
        <v>0</v>
      </c>
      <c r="M225" s="2"/>
      <c r="N225" s="2"/>
      <c r="O225" s="6">
        <f t="shared" si="79"/>
        <v>0</v>
      </c>
      <c r="Q225" s="2"/>
      <c r="R225" s="2"/>
      <c r="S225" s="2"/>
      <c r="T225" s="6">
        <f t="shared" si="80"/>
        <v>0</v>
      </c>
      <c r="V225" s="10"/>
      <c r="W225" s="2"/>
      <c r="X225" s="11"/>
      <c r="Y225" s="145">
        <v>19</v>
      </c>
      <c r="Z225" s="146">
        <v>33</v>
      </c>
      <c r="AA225" s="92">
        <f t="shared" si="75"/>
        <v>26</v>
      </c>
      <c r="AB225" s="145">
        <v>7</v>
      </c>
      <c r="AC225" s="146">
        <v>20</v>
      </c>
      <c r="AD225" s="92">
        <f t="shared" si="76"/>
        <v>13.5</v>
      </c>
      <c r="AF225" s="10">
        <v>232.2</v>
      </c>
      <c r="AG225" s="21">
        <f t="shared" si="83"/>
        <v>-4.9699999999999989</v>
      </c>
      <c r="AH225" s="2">
        <v>215</v>
      </c>
      <c r="AI225" s="2">
        <v>235</v>
      </c>
      <c r="AJ225" s="32" t="s">
        <v>41</v>
      </c>
      <c r="AK225" s="230">
        <v>130.6653</v>
      </c>
      <c r="AL225" s="20">
        <f t="shared" si="84"/>
        <v>-2.1624199999999973</v>
      </c>
      <c r="AM225" s="23">
        <v>110</v>
      </c>
      <c r="AN225" s="23">
        <v>142</v>
      </c>
      <c r="AO225" s="31" t="s">
        <v>41</v>
      </c>
      <c r="AP225" s="46"/>
      <c r="AQ225" s="33">
        <v>73</v>
      </c>
      <c r="AR225" s="33">
        <v>84</v>
      </c>
      <c r="AS225" s="22"/>
      <c r="AT225" s="2">
        <v>12</v>
      </c>
      <c r="AU225" s="32">
        <v>17</v>
      </c>
      <c r="BL225" s="112">
        <f t="shared" si="81"/>
        <v>45987</v>
      </c>
      <c r="BM225" s="122">
        <v>49933</v>
      </c>
      <c r="BN225" s="122">
        <v>344</v>
      </c>
      <c r="BO225" s="122"/>
      <c r="BP225" s="123"/>
      <c r="BR225" s="1" t="str">
        <f t="shared" si="77"/>
        <v>miércoles</v>
      </c>
      <c r="BS225" s="113">
        <f t="shared" ref="BS225:BS260" si="85">+BL225</f>
        <v>45987</v>
      </c>
      <c r="BT225" s="114">
        <f t="shared" ref="BT225:BT260" si="86">BM225/1000</f>
        <v>49.933</v>
      </c>
      <c r="BU225" s="114">
        <f t="shared" si="72"/>
        <v>0.35137142857142856</v>
      </c>
      <c r="BV225" s="114">
        <f t="shared" si="73"/>
        <v>0</v>
      </c>
      <c r="BW225" s="114">
        <f t="shared" si="74"/>
        <v>0</v>
      </c>
      <c r="BX225" s="115">
        <f t="shared" ref="BX225:BX260" si="87">+BT225+BU225+BV225+BW225</f>
        <v>50.284371428571426</v>
      </c>
      <c r="CC225" s="171">
        <f t="shared" si="82"/>
        <v>45987</v>
      </c>
      <c r="CD225" s="177">
        <v>4</v>
      </c>
      <c r="CE225" s="182">
        <v>27</v>
      </c>
      <c r="CF225" s="183">
        <v>-6.7</v>
      </c>
      <c r="CG225" s="182">
        <v>36.700000000000003</v>
      </c>
      <c r="CH225" s="188">
        <v>-0.5</v>
      </c>
      <c r="CI225" s="190"/>
      <c r="CK225" s="214"/>
      <c r="CL225" s="20"/>
      <c r="CM225" s="20"/>
      <c r="CN225" s="20"/>
      <c r="CO225" s="215"/>
      <c r="CP225" s="214"/>
      <c r="CQ225" s="215"/>
    </row>
    <row r="226" spans="1:95" x14ac:dyDescent="0.35">
      <c r="A226" s="3">
        <v>45988</v>
      </c>
      <c r="B226" s="2"/>
      <c r="C226" s="2"/>
      <c r="D226" s="2"/>
      <c r="E226" s="2"/>
      <c r="F226" s="2"/>
      <c r="H226" s="2"/>
      <c r="I226" s="2"/>
      <c r="J226" s="21"/>
      <c r="K226" s="4">
        <f t="shared" si="78"/>
        <v>0</v>
      </c>
      <c r="M226" s="2"/>
      <c r="N226" s="2"/>
      <c r="O226" s="6">
        <f t="shared" si="79"/>
        <v>0</v>
      </c>
      <c r="Q226" s="2"/>
      <c r="R226" s="2"/>
      <c r="S226" s="2"/>
      <c r="T226" s="6">
        <f t="shared" si="80"/>
        <v>0</v>
      </c>
      <c r="V226" s="10"/>
      <c r="W226" s="2"/>
      <c r="X226" s="11"/>
      <c r="Y226" s="145">
        <v>19</v>
      </c>
      <c r="Z226" s="146">
        <v>34</v>
      </c>
      <c r="AA226" s="92">
        <f t="shared" si="75"/>
        <v>26.5</v>
      </c>
      <c r="AB226" s="145">
        <v>6</v>
      </c>
      <c r="AC226" s="146">
        <v>15</v>
      </c>
      <c r="AD226" s="92">
        <f t="shared" si="76"/>
        <v>10.5</v>
      </c>
      <c r="AF226" s="10">
        <v>228.22</v>
      </c>
      <c r="AG226" s="21">
        <f t="shared" si="83"/>
        <v>-3.9799999999999898</v>
      </c>
      <c r="AH226" s="2">
        <v>215</v>
      </c>
      <c r="AI226" s="2">
        <v>235</v>
      </c>
      <c r="AJ226" s="32" t="s">
        <v>41</v>
      </c>
      <c r="AK226" s="230">
        <v>127.46923</v>
      </c>
      <c r="AL226" s="20">
        <f t="shared" si="84"/>
        <v>-3.196070000000006</v>
      </c>
      <c r="AM226" s="23">
        <v>110</v>
      </c>
      <c r="AN226" s="23">
        <v>142</v>
      </c>
      <c r="AO226" s="31" t="s">
        <v>41</v>
      </c>
      <c r="AP226" s="46"/>
      <c r="AQ226" s="33">
        <v>73</v>
      </c>
      <c r="AR226" s="33">
        <v>84</v>
      </c>
      <c r="AS226" s="22"/>
      <c r="AT226" s="2">
        <v>12</v>
      </c>
      <c r="AU226" s="32">
        <v>17</v>
      </c>
      <c r="BL226" s="112">
        <f t="shared" si="81"/>
        <v>45988</v>
      </c>
      <c r="BM226" s="122">
        <v>53277</v>
      </c>
      <c r="BN226" s="122">
        <v>0</v>
      </c>
      <c r="BO226" s="122"/>
      <c r="BP226" s="123"/>
      <c r="BR226" s="1" t="str">
        <f t="shared" si="77"/>
        <v>jueves</v>
      </c>
      <c r="BS226" s="113">
        <f t="shared" si="85"/>
        <v>45988</v>
      </c>
      <c r="BT226" s="114">
        <f t="shared" si="86"/>
        <v>53.277000000000001</v>
      </c>
      <c r="BU226" s="114">
        <f t="shared" si="72"/>
        <v>0</v>
      </c>
      <c r="BV226" s="114">
        <f t="shared" si="73"/>
        <v>0</v>
      </c>
      <c r="BW226" s="114">
        <f t="shared" si="74"/>
        <v>0</v>
      </c>
      <c r="BX226" s="115">
        <f t="shared" si="87"/>
        <v>53.277000000000001</v>
      </c>
      <c r="CC226" s="171">
        <f t="shared" si="82"/>
        <v>45988</v>
      </c>
      <c r="CD226" s="177">
        <v>4</v>
      </c>
      <c r="CE226" s="182">
        <v>29</v>
      </c>
      <c r="CF226" s="183">
        <v>-4.7</v>
      </c>
      <c r="CG226" s="182">
        <v>36.700000000000003</v>
      </c>
      <c r="CH226" s="188">
        <v>-0.5</v>
      </c>
      <c r="CI226" s="190"/>
      <c r="CK226" s="214"/>
      <c r="CL226" s="20"/>
      <c r="CM226" s="20"/>
      <c r="CN226" s="20"/>
      <c r="CO226" s="215"/>
      <c r="CP226" s="214"/>
      <c r="CQ226" s="215"/>
    </row>
    <row r="227" spans="1:95" x14ac:dyDescent="0.35">
      <c r="A227" s="3">
        <v>45989</v>
      </c>
      <c r="B227" s="2"/>
      <c r="C227" s="2"/>
      <c r="D227" s="2"/>
      <c r="E227" s="2"/>
      <c r="F227" s="2"/>
      <c r="H227" s="2"/>
      <c r="I227" s="2"/>
      <c r="J227" s="21"/>
      <c r="K227" s="4">
        <f t="shared" si="78"/>
        <v>0</v>
      </c>
      <c r="M227" s="2"/>
      <c r="N227" s="2"/>
      <c r="O227" s="6">
        <f t="shared" si="79"/>
        <v>0</v>
      </c>
      <c r="Q227" s="2"/>
      <c r="R227" s="2"/>
      <c r="S227" s="2"/>
      <c r="T227" s="6">
        <f t="shared" si="80"/>
        <v>0</v>
      </c>
      <c r="V227" s="10"/>
      <c r="W227" s="2"/>
      <c r="X227" s="11"/>
      <c r="Y227" s="145">
        <v>17</v>
      </c>
      <c r="Z227" s="146">
        <v>28</v>
      </c>
      <c r="AA227" s="92">
        <f t="shared" si="75"/>
        <v>22.5</v>
      </c>
      <c r="AB227" s="145">
        <v>10</v>
      </c>
      <c r="AC227" s="146">
        <v>23</v>
      </c>
      <c r="AD227" s="92">
        <f t="shared" si="76"/>
        <v>16.5</v>
      </c>
      <c r="AF227" s="10">
        <v>225.69</v>
      </c>
      <c r="AG227" s="21">
        <f t="shared" si="83"/>
        <v>-2.5300000000000011</v>
      </c>
      <c r="AH227" s="2">
        <v>215</v>
      </c>
      <c r="AI227" s="2">
        <v>235</v>
      </c>
      <c r="AJ227" s="32" t="s">
        <v>41</v>
      </c>
      <c r="AK227" s="230">
        <v>124.42155</v>
      </c>
      <c r="AL227" s="20">
        <f t="shared" si="84"/>
        <v>-3.0476799999999997</v>
      </c>
      <c r="AM227" s="23">
        <v>110</v>
      </c>
      <c r="AN227" s="23">
        <v>142</v>
      </c>
      <c r="AO227" s="31" t="s">
        <v>41</v>
      </c>
      <c r="AP227" s="46"/>
      <c r="AQ227" s="33">
        <v>73</v>
      </c>
      <c r="AR227" s="33">
        <v>84</v>
      </c>
      <c r="AS227" s="22"/>
      <c r="AT227" s="2">
        <v>12</v>
      </c>
      <c r="AU227" s="32">
        <v>17</v>
      </c>
      <c r="BL227" s="112">
        <f t="shared" si="81"/>
        <v>45989</v>
      </c>
      <c r="BM227" s="122">
        <v>54453</v>
      </c>
      <c r="BN227" s="122">
        <v>0</v>
      </c>
      <c r="BO227" s="122">
        <v>20</v>
      </c>
      <c r="BP227" s="123"/>
      <c r="BR227" s="1" t="str">
        <f t="shared" si="77"/>
        <v>viernes</v>
      </c>
      <c r="BS227" s="113">
        <f t="shared" si="85"/>
        <v>45989</v>
      </c>
      <c r="BT227" s="114">
        <f t="shared" si="86"/>
        <v>54.453000000000003</v>
      </c>
      <c r="BU227" s="114">
        <f t="shared" si="72"/>
        <v>0</v>
      </c>
      <c r="BV227" s="114">
        <f t="shared" si="73"/>
        <v>2.3333333333333331E-2</v>
      </c>
      <c r="BW227" s="114">
        <f t="shared" si="74"/>
        <v>0</v>
      </c>
      <c r="BX227" s="115">
        <f t="shared" si="87"/>
        <v>54.476333333333336</v>
      </c>
      <c r="CC227" s="171">
        <f t="shared" si="82"/>
        <v>45989</v>
      </c>
      <c r="CD227" s="177">
        <v>4</v>
      </c>
      <c r="CE227" s="182">
        <v>29</v>
      </c>
      <c r="CF227" s="183">
        <v>-4.7</v>
      </c>
      <c r="CG227" s="182">
        <v>30.200000000000003</v>
      </c>
      <c r="CH227" s="188">
        <v>-7</v>
      </c>
      <c r="CI227" s="190"/>
      <c r="CK227" s="214"/>
      <c r="CL227" s="20"/>
      <c r="CM227" s="20"/>
      <c r="CN227" s="20"/>
      <c r="CO227" s="215"/>
      <c r="CP227" s="214"/>
      <c r="CQ227" s="215"/>
    </row>
    <row r="228" spans="1:95" x14ac:dyDescent="0.35">
      <c r="A228" s="3">
        <v>45990</v>
      </c>
      <c r="B228" s="2"/>
      <c r="C228" s="2"/>
      <c r="D228" s="2"/>
      <c r="E228" s="2"/>
      <c r="F228" s="2"/>
      <c r="H228" s="2"/>
      <c r="I228" s="2"/>
      <c r="J228" s="21"/>
      <c r="K228" s="4">
        <f t="shared" si="78"/>
        <v>0</v>
      </c>
      <c r="M228" s="2"/>
      <c r="N228" s="2"/>
      <c r="O228" s="6">
        <f t="shared" si="79"/>
        <v>0</v>
      </c>
      <c r="Q228" s="2"/>
      <c r="R228" s="2"/>
      <c r="S228" s="2"/>
      <c r="T228" s="6">
        <f t="shared" si="80"/>
        <v>0</v>
      </c>
      <c r="V228" s="10"/>
      <c r="W228" s="2"/>
      <c r="X228" s="11"/>
      <c r="Y228" s="145">
        <v>15</v>
      </c>
      <c r="Z228" s="146">
        <v>18</v>
      </c>
      <c r="AA228" s="92">
        <f t="shared" si="75"/>
        <v>16.5</v>
      </c>
      <c r="AB228" s="145">
        <v>6</v>
      </c>
      <c r="AC228" s="146">
        <v>17</v>
      </c>
      <c r="AD228" s="92">
        <f t="shared" si="76"/>
        <v>11.5</v>
      </c>
      <c r="AF228" s="10">
        <v>216.87</v>
      </c>
      <c r="AG228" s="21">
        <f t="shared" si="83"/>
        <v>-8.8199999999999932</v>
      </c>
      <c r="AH228" s="2">
        <v>215</v>
      </c>
      <c r="AI228" s="2">
        <v>235</v>
      </c>
      <c r="AJ228" s="32" t="s">
        <v>41</v>
      </c>
      <c r="AK228" s="230">
        <v>128.202934</v>
      </c>
      <c r="AL228" s="20">
        <f t="shared" si="84"/>
        <v>3.7813840000000027</v>
      </c>
      <c r="AM228" s="23">
        <v>110</v>
      </c>
      <c r="AN228" s="23">
        <v>142</v>
      </c>
      <c r="AO228" s="31" t="s">
        <v>41</v>
      </c>
      <c r="AP228" s="46"/>
      <c r="AQ228" s="33">
        <v>73</v>
      </c>
      <c r="AR228" s="33">
        <v>84</v>
      </c>
      <c r="AS228" s="22"/>
      <c r="AT228" s="2">
        <v>12</v>
      </c>
      <c r="AU228" s="32">
        <v>17</v>
      </c>
      <c r="BL228" s="112">
        <f t="shared" si="81"/>
        <v>45990</v>
      </c>
      <c r="BM228" s="122">
        <v>46286</v>
      </c>
      <c r="BN228" s="122">
        <v>0</v>
      </c>
      <c r="BO228" s="122">
        <v>0</v>
      </c>
      <c r="BP228" s="123"/>
      <c r="BR228" s="1" t="str">
        <f t="shared" si="77"/>
        <v>sábado</v>
      </c>
      <c r="BS228" s="113">
        <f t="shared" si="85"/>
        <v>45990</v>
      </c>
      <c r="BT228" s="114">
        <f t="shared" si="86"/>
        <v>46.286000000000001</v>
      </c>
      <c r="BU228" s="114">
        <f t="shared" si="72"/>
        <v>0</v>
      </c>
      <c r="BV228" s="114">
        <f t="shared" si="73"/>
        <v>0</v>
      </c>
      <c r="BW228" s="114">
        <f t="shared" si="74"/>
        <v>0</v>
      </c>
      <c r="BX228" s="115">
        <f t="shared" si="87"/>
        <v>46.286000000000001</v>
      </c>
      <c r="CC228" s="171">
        <f t="shared" si="82"/>
        <v>45990</v>
      </c>
      <c r="CD228" s="177">
        <v>4</v>
      </c>
      <c r="CE228" s="182">
        <v>29</v>
      </c>
      <c r="CF228" s="183">
        <v>-4.7</v>
      </c>
      <c r="CG228" s="182">
        <v>30.200000000000003</v>
      </c>
      <c r="CH228" s="188">
        <v>-7</v>
      </c>
      <c r="CI228" s="190"/>
      <c r="CK228" s="214"/>
      <c r="CL228" s="20"/>
      <c r="CM228" s="20"/>
      <c r="CN228" s="20"/>
      <c r="CO228" s="215"/>
      <c r="CP228" s="214"/>
      <c r="CQ228" s="215"/>
    </row>
    <row r="229" spans="1:95" x14ac:dyDescent="0.35">
      <c r="A229" s="3">
        <v>45991</v>
      </c>
      <c r="B229" s="2"/>
      <c r="C229" s="2"/>
      <c r="D229" s="2"/>
      <c r="E229" s="2"/>
      <c r="F229" s="2"/>
      <c r="H229" s="2"/>
      <c r="I229" s="2"/>
      <c r="J229" s="21"/>
      <c r="K229" s="4">
        <f t="shared" si="78"/>
        <v>0</v>
      </c>
      <c r="M229" s="2"/>
      <c r="N229" s="2"/>
      <c r="O229" s="6">
        <f t="shared" si="79"/>
        <v>0</v>
      </c>
      <c r="Q229" s="2"/>
      <c r="R229" s="2"/>
      <c r="S229" s="2"/>
      <c r="T229" s="6">
        <f t="shared" si="80"/>
        <v>0</v>
      </c>
      <c r="V229" s="10"/>
      <c r="W229" s="2"/>
      <c r="X229" s="11"/>
      <c r="Y229" s="145">
        <v>15</v>
      </c>
      <c r="Z229" s="146">
        <v>19</v>
      </c>
      <c r="AA229" s="92">
        <f t="shared" si="75"/>
        <v>17</v>
      </c>
      <c r="AB229" s="145">
        <v>6</v>
      </c>
      <c r="AC229" s="146">
        <v>17</v>
      </c>
      <c r="AD229" s="92">
        <f t="shared" si="76"/>
        <v>11.5</v>
      </c>
      <c r="AF229" s="10">
        <v>222.61</v>
      </c>
      <c r="AG229" s="21">
        <f t="shared" si="83"/>
        <v>5.7400000000000091</v>
      </c>
      <c r="AH229" s="2">
        <v>215</v>
      </c>
      <c r="AI229" s="2">
        <v>235</v>
      </c>
      <c r="AJ229" s="32" t="s">
        <v>41</v>
      </c>
      <c r="AK229" s="230">
        <v>135.113609</v>
      </c>
      <c r="AL229" s="20">
        <f t="shared" si="84"/>
        <v>6.9106749999999977</v>
      </c>
      <c r="AM229" s="23">
        <v>110</v>
      </c>
      <c r="AN229" s="23">
        <v>142</v>
      </c>
      <c r="AO229" s="31" t="s">
        <v>41</v>
      </c>
      <c r="AP229" s="46"/>
      <c r="AQ229" s="33">
        <v>73</v>
      </c>
      <c r="AR229" s="33">
        <v>84</v>
      </c>
      <c r="AS229" s="22"/>
      <c r="AT229" s="2">
        <v>12</v>
      </c>
      <c r="AU229" s="32">
        <v>17</v>
      </c>
      <c r="BL229" s="112">
        <f t="shared" si="81"/>
        <v>45991</v>
      </c>
      <c r="BM229" s="122">
        <v>36731</v>
      </c>
      <c r="BN229" s="122">
        <v>0</v>
      </c>
      <c r="BO229" s="122">
        <v>0</v>
      </c>
      <c r="BP229" s="123"/>
      <c r="BR229" s="1" t="str">
        <f t="shared" si="77"/>
        <v>domingo</v>
      </c>
      <c r="BS229" s="113">
        <f t="shared" si="85"/>
        <v>45991</v>
      </c>
      <c r="BT229" s="114">
        <f t="shared" si="86"/>
        <v>36.731000000000002</v>
      </c>
      <c r="BU229" s="114">
        <f t="shared" si="72"/>
        <v>0</v>
      </c>
      <c r="BV229" s="114">
        <f t="shared" si="73"/>
        <v>0</v>
      </c>
      <c r="BW229" s="114">
        <f t="shared" si="74"/>
        <v>0</v>
      </c>
      <c r="BX229" s="115">
        <f t="shared" si="87"/>
        <v>36.731000000000002</v>
      </c>
      <c r="CC229" s="171">
        <f t="shared" si="82"/>
        <v>45991</v>
      </c>
      <c r="CD229" s="177">
        <v>4</v>
      </c>
      <c r="CE229" s="182">
        <v>29</v>
      </c>
      <c r="CF229" s="183">
        <v>-4.7</v>
      </c>
      <c r="CG229" s="182">
        <v>30.200000000000003</v>
      </c>
      <c r="CH229" s="188">
        <v>-7</v>
      </c>
      <c r="CI229" s="190"/>
      <c r="CK229" s="214"/>
      <c r="CL229" s="20"/>
      <c r="CM229" s="20"/>
      <c r="CN229" s="20"/>
      <c r="CO229" s="215"/>
      <c r="CP229" s="214"/>
      <c r="CQ229" s="215"/>
    </row>
    <row r="230" spans="1:95" x14ac:dyDescent="0.35">
      <c r="A230" s="3">
        <v>45992</v>
      </c>
      <c r="B230" s="2"/>
      <c r="C230" s="2"/>
      <c r="D230" s="2"/>
      <c r="E230" s="2"/>
      <c r="F230" s="2"/>
      <c r="H230" s="2"/>
      <c r="I230" s="2"/>
      <c r="J230" s="21"/>
      <c r="K230" s="4">
        <f t="shared" si="78"/>
        <v>0</v>
      </c>
      <c r="M230" s="2"/>
      <c r="N230" s="2"/>
      <c r="O230" s="6">
        <f t="shared" si="79"/>
        <v>0</v>
      </c>
      <c r="Q230" s="2"/>
      <c r="R230" s="2"/>
      <c r="S230" s="2"/>
      <c r="T230" s="6">
        <f t="shared" si="80"/>
        <v>0</v>
      </c>
      <c r="V230" s="10"/>
      <c r="W230" s="2"/>
      <c r="X230" s="11"/>
      <c r="Y230" s="145">
        <v>16</v>
      </c>
      <c r="Z230" s="146">
        <v>21</v>
      </c>
      <c r="AA230" s="92">
        <f t="shared" si="75"/>
        <v>18.5</v>
      </c>
      <c r="AB230" s="145">
        <v>4</v>
      </c>
      <c r="AC230" s="146">
        <v>14</v>
      </c>
      <c r="AD230" s="92">
        <f t="shared" si="76"/>
        <v>9</v>
      </c>
      <c r="AF230" s="10">
        <v>221.28</v>
      </c>
      <c r="AG230" s="21">
        <f t="shared" si="83"/>
        <v>-1.3300000000000125</v>
      </c>
      <c r="AH230" s="2">
        <v>215</v>
      </c>
      <c r="AI230" s="2">
        <v>235</v>
      </c>
      <c r="AJ230" s="32" t="s">
        <v>41</v>
      </c>
      <c r="AK230" s="230">
        <v>136.96717000000001</v>
      </c>
      <c r="AL230" s="20">
        <f t="shared" si="84"/>
        <v>1.8535610000000133</v>
      </c>
      <c r="AM230" s="23">
        <v>110</v>
      </c>
      <c r="AN230" s="23">
        <v>142</v>
      </c>
      <c r="AO230" s="31" t="s">
        <v>41</v>
      </c>
      <c r="AP230" s="46"/>
      <c r="AQ230" s="33">
        <v>73</v>
      </c>
      <c r="AR230" s="33">
        <v>84</v>
      </c>
      <c r="AS230" s="22"/>
      <c r="AT230" s="2">
        <v>12</v>
      </c>
      <c r="AU230" s="32">
        <v>17</v>
      </c>
      <c r="BL230" s="112">
        <f t="shared" si="81"/>
        <v>45992</v>
      </c>
      <c r="BM230" s="122">
        <v>46825</v>
      </c>
      <c r="BN230" s="122">
        <v>0</v>
      </c>
      <c r="BO230" s="122"/>
      <c r="BP230" s="123"/>
      <c r="BR230" s="1" t="str">
        <f t="shared" si="77"/>
        <v>lunes</v>
      </c>
      <c r="BS230" s="113">
        <f t="shared" si="85"/>
        <v>45992</v>
      </c>
      <c r="BT230" s="114">
        <f t="shared" si="86"/>
        <v>46.825000000000003</v>
      </c>
      <c r="BU230" s="114">
        <f t="shared" si="72"/>
        <v>0</v>
      </c>
      <c r="BV230" s="114">
        <f t="shared" si="73"/>
        <v>0</v>
      </c>
      <c r="BW230" s="114">
        <f t="shared" si="74"/>
        <v>0</v>
      </c>
      <c r="BX230" s="115">
        <f t="shared" si="87"/>
        <v>46.825000000000003</v>
      </c>
      <c r="CC230" s="171">
        <f t="shared" si="82"/>
        <v>45992</v>
      </c>
      <c r="CD230" s="177">
        <v>4</v>
      </c>
      <c r="CE230" s="182">
        <v>29</v>
      </c>
      <c r="CF230" s="183">
        <v>-4.7</v>
      </c>
      <c r="CG230" s="182">
        <v>36.700000000000003</v>
      </c>
      <c r="CH230" s="188">
        <v>-0.5</v>
      </c>
      <c r="CI230" s="190"/>
      <c r="CK230" s="214">
        <v>29.309352000000001</v>
      </c>
      <c r="CL230" s="20">
        <v>2.311706</v>
      </c>
      <c r="CM230" s="20">
        <f>204/1000000</f>
        <v>2.04E-4</v>
      </c>
      <c r="CN230" s="20">
        <v>9.9423139999999997</v>
      </c>
      <c r="CO230" s="215">
        <v>6.1235119999999998</v>
      </c>
      <c r="CP230" s="214">
        <v>42.963999999999999</v>
      </c>
      <c r="CQ230" s="215">
        <v>25.934000000000001</v>
      </c>
    </row>
    <row r="231" spans="1:95" x14ac:dyDescent="0.35">
      <c r="A231" s="3">
        <v>45993</v>
      </c>
      <c r="B231" s="2"/>
      <c r="C231" s="2"/>
      <c r="D231" s="2"/>
      <c r="E231" s="2"/>
      <c r="F231" s="2"/>
      <c r="H231" s="2"/>
      <c r="I231" s="2"/>
      <c r="J231" s="21"/>
      <c r="K231" s="4">
        <f t="shared" si="78"/>
        <v>0</v>
      </c>
      <c r="M231" s="2"/>
      <c r="N231" s="2"/>
      <c r="O231" s="6">
        <f t="shared" si="79"/>
        <v>0</v>
      </c>
      <c r="Q231" s="2"/>
      <c r="R231" s="2"/>
      <c r="S231" s="2"/>
      <c r="T231" s="6">
        <f t="shared" si="80"/>
        <v>0</v>
      </c>
      <c r="V231" s="10"/>
      <c r="W231" s="2"/>
      <c r="X231" s="11"/>
      <c r="Y231" s="145">
        <v>15</v>
      </c>
      <c r="Z231" s="146">
        <v>28</v>
      </c>
      <c r="AA231" s="92">
        <f t="shared" si="75"/>
        <v>21.5</v>
      </c>
      <c r="AB231" s="145">
        <v>7</v>
      </c>
      <c r="AC231" s="146">
        <v>13</v>
      </c>
      <c r="AD231" s="92">
        <f t="shared" si="76"/>
        <v>10</v>
      </c>
      <c r="AF231" s="10">
        <v>223.02</v>
      </c>
      <c r="AG231" s="21">
        <f t="shared" si="83"/>
        <v>1.7400000000000091</v>
      </c>
      <c r="AH231" s="2">
        <v>215</v>
      </c>
      <c r="AI231" s="2">
        <v>235</v>
      </c>
      <c r="AJ231" s="32" t="s">
        <v>41</v>
      </c>
      <c r="AK231" s="230">
        <v>135.512</v>
      </c>
      <c r="AL231" s="20">
        <f t="shared" si="84"/>
        <v>-1.4551700000000096</v>
      </c>
      <c r="AM231" s="23">
        <v>110</v>
      </c>
      <c r="AN231" s="23">
        <v>142</v>
      </c>
      <c r="AO231" s="31" t="s">
        <v>41</v>
      </c>
      <c r="AP231" s="46"/>
      <c r="AQ231" s="33">
        <v>73</v>
      </c>
      <c r="AR231" s="33">
        <v>84</v>
      </c>
      <c r="AS231" s="22"/>
      <c r="AT231" s="2">
        <v>12</v>
      </c>
      <c r="AU231" s="32">
        <v>17</v>
      </c>
      <c r="BL231" s="112">
        <f t="shared" si="81"/>
        <v>45993</v>
      </c>
      <c r="BM231" s="122">
        <v>49350</v>
      </c>
      <c r="BN231" s="122">
        <v>0</v>
      </c>
      <c r="BO231" s="122">
        <v>9</v>
      </c>
      <c r="BP231" s="123"/>
      <c r="BR231" s="1" t="str">
        <f t="shared" si="77"/>
        <v>martes</v>
      </c>
      <c r="BS231" s="113">
        <f t="shared" si="85"/>
        <v>45993</v>
      </c>
      <c r="BT231" s="114">
        <f t="shared" si="86"/>
        <v>49.35</v>
      </c>
      <c r="BU231" s="114">
        <f t="shared" si="72"/>
        <v>0</v>
      </c>
      <c r="BV231" s="114">
        <f t="shared" si="73"/>
        <v>1.0500000000000001E-2</v>
      </c>
      <c r="BW231" s="114">
        <f t="shared" si="74"/>
        <v>0</v>
      </c>
      <c r="BX231" s="115">
        <f t="shared" si="87"/>
        <v>49.360500000000002</v>
      </c>
      <c r="CC231" s="171">
        <f t="shared" si="82"/>
        <v>45993</v>
      </c>
      <c r="CD231" s="177">
        <v>4</v>
      </c>
      <c r="CE231" s="182">
        <v>29</v>
      </c>
      <c r="CF231" s="183">
        <v>-4.7</v>
      </c>
      <c r="CG231" s="182">
        <v>36.700000000000003</v>
      </c>
      <c r="CH231" s="188">
        <v>-0.5</v>
      </c>
      <c r="CI231" s="190"/>
      <c r="CK231" s="214">
        <v>28.299441999999999</v>
      </c>
      <c r="CL231" s="20">
        <v>2.2851439999999998</v>
      </c>
      <c r="CM231" s="20">
        <f>292/1000000</f>
        <v>2.92E-4</v>
      </c>
      <c r="CN231" s="20">
        <v>8.6890490000000007</v>
      </c>
      <c r="CO231" s="215">
        <v>6.3910460000000002</v>
      </c>
      <c r="CP231" s="214">
        <v>45.337000000000003</v>
      </c>
      <c r="CQ231" s="215">
        <v>25.622</v>
      </c>
    </row>
    <row r="232" spans="1:95" x14ac:dyDescent="0.35">
      <c r="A232" s="3">
        <v>45994</v>
      </c>
      <c r="B232" s="2"/>
      <c r="C232" s="2"/>
      <c r="D232" s="2"/>
      <c r="E232" s="2"/>
      <c r="F232" s="2"/>
      <c r="H232" s="2"/>
      <c r="I232" s="2"/>
      <c r="J232" s="21"/>
      <c r="K232" s="4">
        <f t="shared" si="78"/>
        <v>0</v>
      </c>
      <c r="M232" s="2"/>
      <c r="N232" s="2"/>
      <c r="O232" s="6">
        <f t="shared" si="79"/>
        <v>0</v>
      </c>
      <c r="Q232" s="2"/>
      <c r="R232" s="2"/>
      <c r="S232" s="2"/>
      <c r="T232" s="6">
        <f t="shared" si="80"/>
        <v>0</v>
      </c>
      <c r="V232" s="10"/>
      <c r="W232" s="2"/>
      <c r="X232" s="11"/>
      <c r="Y232" s="145">
        <v>17</v>
      </c>
      <c r="Z232" s="146">
        <v>33</v>
      </c>
      <c r="AA232" s="92">
        <f t="shared" si="75"/>
        <v>25</v>
      </c>
      <c r="AB232" s="145">
        <v>3</v>
      </c>
      <c r="AC232" s="146">
        <v>19</v>
      </c>
      <c r="AD232" s="92">
        <f t="shared" si="76"/>
        <v>11</v>
      </c>
      <c r="AF232" s="10">
        <v>224.98</v>
      </c>
      <c r="AG232" s="21">
        <f t="shared" si="83"/>
        <v>1.9599999999999795</v>
      </c>
      <c r="AH232" s="2">
        <v>215</v>
      </c>
      <c r="AI232" s="2">
        <v>235</v>
      </c>
      <c r="AJ232" s="32" t="s">
        <v>41</v>
      </c>
      <c r="AK232" s="230">
        <v>133.76482999999999</v>
      </c>
      <c r="AL232" s="20">
        <f t="shared" si="84"/>
        <v>-1.7471700000000112</v>
      </c>
      <c r="AM232" s="23">
        <v>110</v>
      </c>
      <c r="AN232" s="23">
        <v>142</v>
      </c>
      <c r="AO232" s="31" t="s">
        <v>41</v>
      </c>
      <c r="AP232" s="46"/>
      <c r="AQ232" s="33">
        <v>73</v>
      </c>
      <c r="AR232" s="33">
        <v>84</v>
      </c>
      <c r="AS232" s="22"/>
      <c r="AT232" s="2">
        <v>12</v>
      </c>
      <c r="AU232" s="32">
        <v>17</v>
      </c>
      <c r="BL232" s="112">
        <f t="shared" si="81"/>
        <v>45994</v>
      </c>
      <c r="BM232" s="122">
        <v>55145</v>
      </c>
      <c r="BN232" s="122"/>
      <c r="BO232" s="122"/>
      <c r="BP232" s="123"/>
      <c r="BR232" s="1" t="str">
        <f t="shared" si="77"/>
        <v>miércoles</v>
      </c>
      <c r="BS232" s="113">
        <f t="shared" si="85"/>
        <v>45994</v>
      </c>
      <c r="BT232" s="114">
        <f t="shared" si="86"/>
        <v>55.145000000000003</v>
      </c>
      <c r="BU232" s="114">
        <f t="shared" si="72"/>
        <v>0</v>
      </c>
      <c r="BV232" s="114">
        <f t="shared" si="73"/>
        <v>0</v>
      </c>
      <c r="BW232" s="114">
        <f t="shared" si="74"/>
        <v>0</v>
      </c>
      <c r="BX232" s="115">
        <f t="shared" si="87"/>
        <v>55.145000000000003</v>
      </c>
      <c r="CC232" s="171">
        <f t="shared" si="82"/>
        <v>45994</v>
      </c>
      <c r="CD232" s="177">
        <v>4</v>
      </c>
      <c r="CE232" s="182">
        <v>29</v>
      </c>
      <c r="CF232" s="183">
        <v>-4.7</v>
      </c>
      <c r="CG232" s="182">
        <v>36.700000000000003</v>
      </c>
      <c r="CH232" s="188">
        <v>-0.5</v>
      </c>
      <c r="CI232" s="190"/>
      <c r="CK232" s="214">
        <v>27.516100999999999</v>
      </c>
      <c r="CL232" s="20">
        <v>2.3166069999999999</v>
      </c>
      <c r="CM232" s="20">
        <f>431/1000000</f>
        <v>4.3100000000000001E-4</v>
      </c>
      <c r="CN232" s="20">
        <v>11.405521999999999</v>
      </c>
      <c r="CO232" s="215">
        <v>7.4868540000000001</v>
      </c>
      <c r="CP232" s="214">
        <v>44.390999999999998</v>
      </c>
      <c r="CQ232" s="215">
        <v>25.295999999999999</v>
      </c>
    </row>
    <row r="233" spans="1:95" x14ac:dyDescent="0.35">
      <c r="A233" s="3">
        <v>45995</v>
      </c>
      <c r="B233" s="2">
        <v>124.3</v>
      </c>
      <c r="C233" s="2">
        <v>15</v>
      </c>
      <c r="D233" s="2">
        <v>33.5</v>
      </c>
      <c r="E233" s="2">
        <v>55.3</v>
      </c>
      <c r="F233" s="2">
        <f>4.8+3.6</f>
        <v>8.4</v>
      </c>
      <c r="H233" s="2">
        <v>24.7</v>
      </c>
      <c r="I233" s="2">
        <v>5.8</v>
      </c>
      <c r="J233" s="21">
        <v>31.6</v>
      </c>
      <c r="K233" s="4">
        <f t="shared" si="78"/>
        <v>62.1</v>
      </c>
      <c r="M233" s="2">
        <v>2.1</v>
      </c>
      <c r="N233" s="2">
        <v>27.2</v>
      </c>
      <c r="O233" s="6">
        <f t="shared" si="79"/>
        <v>29.3</v>
      </c>
      <c r="Q233" s="2">
        <v>20.399999999999999</v>
      </c>
      <c r="R233" s="2">
        <v>0</v>
      </c>
      <c r="S233" s="2">
        <v>0</v>
      </c>
      <c r="T233" s="6">
        <f t="shared" si="80"/>
        <v>20.399999999999999</v>
      </c>
      <c r="V233" s="10"/>
      <c r="W233" s="2"/>
      <c r="X233" s="11"/>
      <c r="Y233" s="145">
        <v>19</v>
      </c>
      <c r="Z233" s="146">
        <v>36</v>
      </c>
      <c r="AA233" s="92">
        <f t="shared" si="75"/>
        <v>27.5</v>
      </c>
      <c r="AB233" s="145">
        <v>8</v>
      </c>
      <c r="AC233" s="146">
        <v>18</v>
      </c>
      <c r="AD233" s="92">
        <f t="shared" si="76"/>
        <v>13</v>
      </c>
      <c r="AF233" s="10">
        <v>217.15</v>
      </c>
      <c r="AG233" s="21">
        <f t="shared" si="83"/>
        <v>-7.8299999999999841</v>
      </c>
      <c r="AH233" s="2">
        <v>215</v>
      </c>
      <c r="AI233" s="2">
        <v>235</v>
      </c>
      <c r="AJ233" s="32" t="s">
        <v>41</v>
      </c>
      <c r="AK233" s="230">
        <v>129.07162</v>
      </c>
      <c r="AL233" s="20">
        <f t="shared" si="84"/>
        <v>-4.6932099999999934</v>
      </c>
      <c r="AM233" s="23">
        <v>110</v>
      </c>
      <c r="AN233" s="23">
        <v>142</v>
      </c>
      <c r="AO233" s="31" t="s">
        <v>41</v>
      </c>
      <c r="AP233" s="46"/>
      <c r="AQ233" s="33">
        <v>73</v>
      </c>
      <c r="AR233" s="33">
        <v>84</v>
      </c>
      <c r="AS233" s="22"/>
      <c r="AT233" s="2">
        <v>12</v>
      </c>
      <c r="AU233" s="32">
        <v>17</v>
      </c>
      <c r="BL233" s="112">
        <f t="shared" si="81"/>
        <v>45995</v>
      </c>
      <c r="BM233" s="122">
        <v>60799</v>
      </c>
      <c r="BN233" s="122"/>
      <c r="BO233" s="122"/>
      <c r="BP233" s="123"/>
      <c r="BR233" s="1" t="str">
        <f t="shared" si="77"/>
        <v>jueves</v>
      </c>
      <c r="BS233" s="113">
        <f t="shared" si="85"/>
        <v>45995</v>
      </c>
      <c r="BT233" s="114">
        <f t="shared" si="86"/>
        <v>60.798999999999999</v>
      </c>
      <c r="BU233" s="114">
        <f t="shared" si="72"/>
        <v>0</v>
      </c>
      <c r="BV233" s="114">
        <f t="shared" si="73"/>
        <v>0</v>
      </c>
      <c r="BW233" s="114">
        <f t="shared" si="74"/>
        <v>0</v>
      </c>
      <c r="BX233" s="115">
        <f t="shared" si="87"/>
        <v>60.798999999999999</v>
      </c>
      <c r="CC233" s="171">
        <f t="shared" si="82"/>
        <v>45995</v>
      </c>
      <c r="CD233" s="177">
        <v>4</v>
      </c>
      <c r="CE233" s="182">
        <v>29</v>
      </c>
      <c r="CF233" s="183">
        <v>-4.7</v>
      </c>
      <c r="CG233" s="182">
        <v>36.700000000000003</v>
      </c>
      <c r="CH233" s="188">
        <v>-0.5</v>
      </c>
      <c r="CI233" s="190"/>
      <c r="CK233" s="214">
        <v>27.240635000000001</v>
      </c>
      <c r="CL233" s="20">
        <v>2.4775209999999999</v>
      </c>
      <c r="CM233" s="20">
        <f>550/1000000</f>
        <v>5.5000000000000003E-4</v>
      </c>
      <c r="CN233" s="20">
        <v>13.43829</v>
      </c>
      <c r="CO233" s="215">
        <v>6.6932340000000003</v>
      </c>
      <c r="CP233" s="214">
        <v>44.658999999999999</v>
      </c>
      <c r="CQ233" s="215">
        <v>24.712</v>
      </c>
    </row>
    <row r="234" spans="1:95" x14ac:dyDescent="0.35">
      <c r="A234" s="3">
        <v>45996</v>
      </c>
      <c r="B234" s="2">
        <v>123</v>
      </c>
      <c r="C234" s="2">
        <v>15.7</v>
      </c>
      <c r="D234" s="2">
        <v>33</v>
      </c>
      <c r="E234" s="2">
        <v>57.1</v>
      </c>
      <c r="F234" s="2">
        <f>5.2+2.7</f>
        <v>7.9</v>
      </c>
      <c r="H234" s="2">
        <v>26.8</v>
      </c>
      <c r="I234" s="2">
        <v>5.9</v>
      </c>
      <c r="J234" s="21">
        <v>33.299999999999997</v>
      </c>
      <c r="K234" s="4">
        <f t="shared" si="78"/>
        <v>66</v>
      </c>
      <c r="M234" s="2">
        <v>1.9</v>
      </c>
      <c r="N234" s="2">
        <v>29.1</v>
      </c>
      <c r="O234" s="6">
        <f t="shared" si="79"/>
        <v>31</v>
      </c>
      <c r="Q234" s="2">
        <v>20.9</v>
      </c>
      <c r="R234" s="2">
        <v>0</v>
      </c>
      <c r="S234" s="2">
        <v>0</v>
      </c>
      <c r="T234" s="6">
        <f t="shared" si="80"/>
        <v>20.9</v>
      </c>
      <c r="V234" s="10"/>
      <c r="W234" s="2"/>
      <c r="X234" s="11"/>
      <c r="Y234" s="145">
        <v>22</v>
      </c>
      <c r="Z234" s="146">
        <v>38</v>
      </c>
      <c r="AA234" s="92">
        <f t="shared" si="75"/>
        <v>30</v>
      </c>
      <c r="AB234" s="145">
        <v>3</v>
      </c>
      <c r="AC234" s="146">
        <v>18</v>
      </c>
      <c r="AD234" s="92">
        <f t="shared" si="76"/>
        <v>10.5</v>
      </c>
      <c r="AF234" s="10">
        <v>215.45</v>
      </c>
      <c r="AG234" s="21">
        <f t="shared" si="83"/>
        <v>-1.7000000000000171</v>
      </c>
      <c r="AH234" s="2">
        <v>215</v>
      </c>
      <c r="AI234" s="2">
        <v>235</v>
      </c>
      <c r="AJ234" s="32" t="s">
        <v>41</v>
      </c>
      <c r="AK234" s="230">
        <v>125.61648</v>
      </c>
      <c r="AL234" s="20">
        <f t="shared" si="84"/>
        <v>-3.4551400000000001</v>
      </c>
      <c r="AM234" s="23">
        <v>110</v>
      </c>
      <c r="AN234" s="23">
        <v>142</v>
      </c>
      <c r="AO234" s="31" t="s">
        <v>41</v>
      </c>
      <c r="AP234" s="46"/>
      <c r="AQ234" s="33">
        <v>73</v>
      </c>
      <c r="AR234" s="33">
        <v>84</v>
      </c>
      <c r="AS234" s="22"/>
      <c r="AT234" s="2">
        <v>12</v>
      </c>
      <c r="AU234" s="32">
        <v>17</v>
      </c>
      <c r="BL234" s="112">
        <f t="shared" si="81"/>
        <v>45996</v>
      </c>
      <c r="BM234" s="122">
        <v>64099</v>
      </c>
      <c r="BN234" s="122"/>
      <c r="BO234" s="122"/>
      <c r="BP234" s="123"/>
      <c r="BR234" s="1" t="str">
        <f t="shared" si="77"/>
        <v>viernes</v>
      </c>
      <c r="BS234" s="113">
        <f t="shared" si="85"/>
        <v>45996</v>
      </c>
      <c r="BT234" s="114">
        <f t="shared" si="86"/>
        <v>64.099000000000004</v>
      </c>
      <c r="BU234" s="114">
        <f t="shared" si="72"/>
        <v>0</v>
      </c>
      <c r="BV234" s="114">
        <f t="shared" si="73"/>
        <v>0</v>
      </c>
      <c r="BW234" s="114">
        <f t="shared" si="74"/>
        <v>0</v>
      </c>
      <c r="BX234" s="115">
        <f t="shared" si="87"/>
        <v>64.099000000000004</v>
      </c>
      <c r="CC234" s="171">
        <f t="shared" si="82"/>
        <v>45996</v>
      </c>
      <c r="CD234" s="177">
        <v>4</v>
      </c>
      <c r="CE234" s="182">
        <v>29</v>
      </c>
      <c r="CF234" s="183">
        <v>-4.7</v>
      </c>
      <c r="CG234" s="182">
        <v>36.700000000000003</v>
      </c>
      <c r="CH234" s="188">
        <v>-0.5</v>
      </c>
      <c r="CI234" s="190"/>
      <c r="CK234" s="214">
        <v>29.108011999999999</v>
      </c>
      <c r="CL234" s="20">
        <v>2.3459569999999998</v>
      </c>
      <c r="CM234" s="20">
        <f>515/1000000</f>
        <v>5.1500000000000005E-4</v>
      </c>
      <c r="CN234" s="20">
        <v>11.900983</v>
      </c>
      <c r="CO234" s="215">
        <v>7.166658</v>
      </c>
      <c r="CP234" s="214">
        <v>44.688000000000002</v>
      </c>
      <c r="CQ234" s="215">
        <v>27.003</v>
      </c>
    </row>
    <row r="235" spans="1:95" x14ac:dyDescent="0.35">
      <c r="A235" s="3">
        <v>45997</v>
      </c>
      <c r="B235" s="2">
        <v>115.6</v>
      </c>
      <c r="C235" s="2">
        <v>14.8</v>
      </c>
      <c r="D235" s="2">
        <v>32.700000000000003</v>
      </c>
      <c r="E235" s="2">
        <v>51.5</v>
      </c>
      <c r="F235" s="2">
        <f>4.7+2.1</f>
        <v>6.8000000000000007</v>
      </c>
      <c r="H235" s="2">
        <v>26.7</v>
      </c>
      <c r="I235" s="2">
        <v>7.9</v>
      </c>
      <c r="J235" s="21">
        <v>30.7</v>
      </c>
      <c r="K235" s="4">
        <f t="shared" si="78"/>
        <v>65.3</v>
      </c>
      <c r="M235" s="2">
        <v>1.8</v>
      </c>
      <c r="N235" s="2">
        <v>28.5</v>
      </c>
      <c r="O235" s="6">
        <f t="shared" si="79"/>
        <v>30.3</v>
      </c>
      <c r="Q235" s="2">
        <v>20.7</v>
      </c>
      <c r="R235" s="2">
        <v>0</v>
      </c>
      <c r="S235" s="2">
        <v>0</v>
      </c>
      <c r="T235" s="6">
        <f t="shared" si="80"/>
        <v>20.7</v>
      </c>
      <c r="V235" s="10"/>
      <c r="W235" s="2"/>
      <c r="X235" s="11"/>
      <c r="Y235" s="145">
        <v>22</v>
      </c>
      <c r="Z235" s="146">
        <v>34</v>
      </c>
      <c r="AA235" s="92">
        <f t="shared" si="75"/>
        <v>28</v>
      </c>
      <c r="AB235" s="145">
        <v>5</v>
      </c>
      <c r="AC235" s="146">
        <v>22</v>
      </c>
      <c r="AD235" s="92">
        <f t="shared" si="76"/>
        <v>13.5</v>
      </c>
      <c r="AF235" s="10">
        <v>218.11</v>
      </c>
      <c r="AG235" s="21">
        <f t="shared" si="83"/>
        <v>2.660000000000025</v>
      </c>
      <c r="AH235" s="2">
        <v>215</v>
      </c>
      <c r="AI235" s="2">
        <v>235</v>
      </c>
      <c r="AJ235" s="32" t="s">
        <v>41</v>
      </c>
      <c r="AK235" s="230">
        <v>126.67589</v>
      </c>
      <c r="AL235" s="20">
        <f t="shared" si="84"/>
        <v>1.0594099999999997</v>
      </c>
      <c r="AM235" s="23">
        <v>110</v>
      </c>
      <c r="AN235" s="23">
        <v>142</v>
      </c>
      <c r="AO235" s="31" t="s">
        <v>41</v>
      </c>
      <c r="AP235" s="46"/>
      <c r="AQ235" s="33">
        <v>73</v>
      </c>
      <c r="AR235" s="33">
        <v>84</v>
      </c>
      <c r="AS235" s="22"/>
      <c r="AT235" s="2">
        <v>12</v>
      </c>
      <c r="AU235" s="32">
        <v>17</v>
      </c>
      <c r="BL235" s="112">
        <f t="shared" si="81"/>
        <v>45997</v>
      </c>
      <c r="BM235" s="122">
        <v>62940</v>
      </c>
      <c r="BN235" s="122"/>
      <c r="BO235" s="122"/>
      <c r="BP235" s="123"/>
      <c r="BR235" s="1" t="str">
        <f t="shared" si="77"/>
        <v>sábado</v>
      </c>
      <c r="BS235" s="113">
        <f t="shared" si="85"/>
        <v>45997</v>
      </c>
      <c r="BT235" s="114">
        <f t="shared" si="86"/>
        <v>62.94</v>
      </c>
      <c r="BU235" s="114">
        <f t="shared" si="72"/>
        <v>0</v>
      </c>
      <c r="BV235" s="114">
        <f t="shared" si="73"/>
        <v>0</v>
      </c>
      <c r="BW235" s="114">
        <f t="shared" si="74"/>
        <v>0</v>
      </c>
      <c r="BX235" s="115">
        <f t="shared" si="87"/>
        <v>62.94</v>
      </c>
      <c r="CC235" s="171">
        <f t="shared" si="82"/>
        <v>45997</v>
      </c>
      <c r="CD235" s="177">
        <v>4</v>
      </c>
      <c r="CE235" s="182">
        <v>29</v>
      </c>
      <c r="CF235" s="183">
        <v>-4.7</v>
      </c>
      <c r="CG235" s="182">
        <v>36.700000000000003</v>
      </c>
      <c r="CH235" s="188">
        <v>-0.5</v>
      </c>
      <c r="CI235" s="190"/>
      <c r="CK235" s="214">
        <v>28.490449000000002</v>
      </c>
      <c r="CL235" s="20">
        <v>2.3090630000000001</v>
      </c>
      <c r="CM235" s="20">
        <v>2.720154</v>
      </c>
      <c r="CN235" s="20">
        <v>10.532442</v>
      </c>
      <c r="CO235" s="215">
        <v>7.290978</v>
      </c>
      <c r="CP235" s="214">
        <v>46.433</v>
      </c>
      <c r="CQ235" s="215">
        <v>26.670999999999999</v>
      </c>
    </row>
    <row r="236" spans="1:95" x14ac:dyDescent="0.35">
      <c r="A236" s="3">
        <v>45998</v>
      </c>
      <c r="B236" s="2">
        <v>103</v>
      </c>
      <c r="C236" s="2">
        <v>13.6</v>
      </c>
      <c r="D236" s="2">
        <v>33.200000000000003</v>
      </c>
      <c r="E236" s="2">
        <v>37.4</v>
      </c>
      <c r="F236" s="2">
        <f>5.6+1.1</f>
        <v>6.6999999999999993</v>
      </c>
      <c r="H236" s="2">
        <v>24.7</v>
      </c>
      <c r="I236" s="2">
        <v>9.5</v>
      </c>
      <c r="J236" s="21">
        <v>31</v>
      </c>
      <c r="K236" s="4">
        <f t="shared" si="78"/>
        <v>65.2</v>
      </c>
      <c r="M236" s="2">
        <v>1.8</v>
      </c>
      <c r="N236" s="2">
        <v>29</v>
      </c>
      <c r="O236" s="6">
        <f t="shared" si="79"/>
        <v>30.8</v>
      </c>
      <c r="Q236" s="2">
        <v>18.399999999999999</v>
      </c>
      <c r="R236" s="2">
        <v>0</v>
      </c>
      <c r="S236" s="2">
        <v>0</v>
      </c>
      <c r="T236" s="6">
        <f t="shared" si="80"/>
        <v>18.399999999999999</v>
      </c>
      <c r="V236" s="10"/>
      <c r="W236" s="2"/>
      <c r="X236" s="11"/>
      <c r="Y236" s="145">
        <v>18</v>
      </c>
      <c r="Z236" s="146">
        <v>30</v>
      </c>
      <c r="AA236" s="92">
        <f t="shared" si="75"/>
        <v>24</v>
      </c>
      <c r="AB236" s="145">
        <v>6</v>
      </c>
      <c r="AC236" s="146">
        <v>26</v>
      </c>
      <c r="AD236" s="92">
        <f t="shared" si="76"/>
        <v>16</v>
      </c>
      <c r="AF236" s="10">
        <v>223.71</v>
      </c>
      <c r="AG236" s="21">
        <f t="shared" si="83"/>
        <v>5.5999999999999943</v>
      </c>
      <c r="AH236" s="2">
        <v>215</v>
      </c>
      <c r="AI236" s="2">
        <v>235</v>
      </c>
      <c r="AJ236" s="32" t="s">
        <v>41</v>
      </c>
      <c r="AK236" s="230">
        <v>133.933784</v>
      </c>
      <c r="AL236" s="20">
        <f t="shared" si="84"/>
        <v>7.2578940000000074</v>
      </c>
      <c r="AM236" s="23">
        <v>110</v>
      </c>
      <c r="AN236" s="23">
        <v>142</v>
      </c>
      <c r="AO236" s="31" t="s">
        <v>68</v>
      </c>
      <c r="AP236" s="46"/>
      <c r="AQ236" s="33">
        <v>73</v>
      </c>
      <c r="AR236" s="33">
        <v>84</v>
      </c>
      <c r="AS236" s="22"/>
      <c r="AT236" s="2">
        <v>12</v>
      </c>
      <c r="AU236" s="32">
        <v>17</v>
      </c>
      <c r="BL236" s="112">
        <f t="shared" si="81"/>
        <v>45998</v>
      </c>
      <c r="BM236" s="122">
        <v>46822</v>
      </c>
      <c r="BN236" s="122"/>
      <c r="BO236" s="122"/>
      <c r="BP236" s="123"/>
      <c r="BR236" s="1" t="str">
        <f t="shared" si="77"/>
        <v>domingo</v>
      </c>
      <c r="BS236" s="113">
        <f t="shared" si="85"/>
        <v>45998</v>
      </c>
      <c r="BT236" s="114">
        <f t="shared" si="86"/>
        <v>46.822000000000003</v>
      </c>
      <c r="BU236" s="114">
        <f t="shared" si="72"/>
        <v>0</v>
      </c>
      <c r="BV236" s="114">
        <f t="shared" si="73"/>
        <v>0</v>
      </c>
      <c r="BW236" s="114">
        <f t="shared" si="74"/>
        <v>0</v>
      </c>
      <c r="BX236" s="115">
        <f t="shared" si="87"/>
        <v>46.822000000000003</v>
      </c>
      <c r="CC236" s="171">
        <f t="shared" si="82"/>
        <v>45998</v>
      </c>
      <c r="CD236" s="177">
        <v>4</v>
      </c>
      <c r="CE236" s="182">
        <v>29</v>
      </c>
      <c r="CF236" s="183">
        <v>-4.7</v>
      </c>
      <c r="CG236" s="182">
        <v>36.700000000000003</v>
      </c>
      <c r="CH236" s="188">
        <v>-0.5</v>
      </c>
      <c r="CI236" s="190"/>
      <c r="CK236" s="214">
        <v>28.964867999999999</v>
      </c>
      <c r="CL236" s="20">
        <v>2.308627</v>
      </c>
      <c r="CM236" s="20">
        <v>1.572219</v>
      </c>
      <c r="CN236" s="20">
        <v>11.305348</v>
      </c>
      <c r="CO236" s="215">
        <v>6.014748</v>
      </c>
      <c r="CP236" s="214">
        <v>45.765000000000001</v>
      </c>
      <c r="CQ236" s="215">
        <v>24.709</v>
      </c>
    </row>
    <row r="237" spans="1:95" x14ac:dyDescent="0.35">
      <c r="A237" s="3">
        <v>45999</v>
      </c>
      <c r="B237" s="2">
        <v>95.4</v>
      </c>
      <c r="C237" s="2">
        <v>14.4</v>
      </c>
      <c r="D237" s="2">
        <v>32.9</v>
      </c>
      <c r="E237" s="2">
        <v>33.4</v>
      </c>
      <c r="F237" s="2">
        <f>4.6+1.2</f>
        <v>5.8</v>
      </c>
      <c r="H237" s="2">
        <v>24.9</v>
      </c>
      <c r="I237" s="2">
        <v>9.1999999999999993</v>
      </c>
      <c r="J237" s="21">
        <v>30.6</v>
      </c>
      <c r="K237" s="4">
        <f t="shared" si="78"/>
        <v>64.699999999999989</v>
      </c>
      <c r="M237" s="2">
        <v>1.8</v>
      </c>
      <c r="N237" s="2">
        <v>22.8</v>
      </c>
      <c r="O237" s="6">
        <f t="shared" si="79"/>
        <v>24.6</v>
      </c>
      <c r="Q237" s="2">
        <v>16.3</v>
      </c>
      <c r="R237" s="2">
        <v>0</v>
      </c>
      <c r="S237" s="2">
        <v>0</v>
      </c>
      <c r="T237" s="6">
        <f t="shared" si="80"/>
        <v>16.3</v>
      </c>
      <c r="V237" s="10"/>
      <c r="W237" s="2"/>
      <c r="X237" s="11"/>
      <c r="Y237" s="145">
        <v>18</v>
      </c>
      <c r="Z237" s="146">
        <v>27</v>
      </c>
      <c r="AA237" s="92">
        <f t="shared" si="75"/>
        <v>22.5</v>
      </c>
      <c r="AB237" s="145">
        <v>13</v>
      </c>
      <c r="AC237" s="146">
        <v>24</v>
      </c>
      <c r="AD237" s="92">
        <f t="shared" si="76"/>
        <v>18.5</v>
      </c>
      <c r="AF237" s="10">
        <v>229.35</v>
      </c>
      <c r="AG237" s="21">
        <f t="shared" si="83"/>
        <v>5.6399999999999864</v>
      </c>
      <c r="AH237" s="2">
        <v>215</v>
      </c>
      <c r="AI237" s="2">
        <v>235</v>
      </c>
      <c r="AJ237" s="32" t="s">
        <v>41</v>
      </c>
      <c r="AK237" s="230">
        <v>138.45086000000001</v>
      </c>
      <c r="AL237" s="20">
        <f t="shared" si="84"/>
        <v>4.517076000000003</v>
      </c>
      <c r="AM237" s="23">
        <v>110</v>
      </c>
      <c r="AN237" s="23">
        <v>142</v>
      </c>
      <c r="AO237" s="31" t="s">
        <v>68</v>
      </c>
      <c r="AP237" s="46"/>
      <c r="AQ237" s="33">
        <v>73</v>
      </c>
      <c r="AR237" s="33">
        <v>84</v>
      </c>
      <c r="AS237" s="22"/>
      <c r="AT237" s="2">
        <v>12</v>
      </c>
      <c r="AU237" s="32">
        <v>17</v>
      </c>
      <c r="BL237" s="112">
        <f t="shared" si="81"/>
        <v>45999</v>
      </c>
      <c r="BM237" s="122">
        <v>38859</v>
      </c>
      <c r="BN237" s="122"/>
      <c r="BO237" s="122"/>
      <c r="BP237" s="123"/>
      <c r="BR237" s="1" t="str">
        <f t="shared" si="77"/>
        <v>lunes</v>
      </c>
      <c r="BS237" s="113">
        <f t="shared" si="85"/>
        <v>45999</v>
      </c>
      <c r="BT237" s="114">
        <f t="shared" si="86"/>
        <v>38.859000000000002</v>
      </c>
      <c r="BU237" s="114">
        <f t="shared" si="72"/>
        <v>0</v>
      </c>
      <c r="BV237" s="114">
        <f t="shared" si="73"/>
        <v>0</v>
      </c>
      <c r="BW237" s="114">
        <f t="shared" si="74"/>
        <v>0</v>
      </c>
      <c r="BX237" s="115">
        <f t="shared" si="87"/>
        <v>38.859000000000002</v>
      </c>
      <c r="CC237" s="171">
        <f t="shared" si="82"/>
        <v>45999</v>
      </c>
      <c r="CD237" s="177">
        <v>4</v>
      </c>
      <c r="CE237" s="182">
        <v>29</v>
      </c>
      <c r="CF237" s="183">
        <v>-4.7</v>
      </c>
      <c r="CG237" s="182">
        <v>36.700000000000003</v>
      </c>
      <c r="CH237" s="188">
        <v>-0.5</v>
      </c>
      <c r="CI237" s="190"/>
      <c r="CK237" s="214">
        <v>22.793075999999999</v>
      </c>
      <c r="CL237" s="20">
        <v>2.3238460000000001</v>
      </c>
      <c r="CM237" s="20">
        <v>2.6643E-2</v>
      </c>
      <c r="CN237" s="20">
        <v>11.562188000000001</v>
      </c>
      <c r="CO237" s="215">
        <v>4.5274989999999997</v>
      </c>
      <c r="CP237" s="214">
        <v>43.904000000000003</v>
      </c>
      <c r="CQ237" s="215">
        <v>24.928999999999998</v>
      </c>
    </row>
    <row r="238" spans="1:95" x14ac:dyDescent="0.35">
      <c r="A238" s="3">
        <v>46000</v>
      </c>
      <c r="B238" s="2">
        <v>110.2</v>
      </c>
      <c r="C238" s="2">
        <v>16</v>
      </c>
      <c r="D238" s="2">
        <v>36.5</v>
      </c>
      <c r="E238" s="2">
        <v>40.799999999999997</v>
      </c>
      <c r="F238" s="2">
        <f>5.7+1.6</f>
        <v>7.3000000000000007</v>
      </c>
      <c r="H238" s="2">
        <v>24.9</v>
      </c>
      <c r="I238" s="2">
        <v>8.9</v>
      </c>
      <c r="J238" s="21">
        <v>30.9</v>
      </c>
      <c r="K238" s="4">
        <f t="shared" si="78"/>
        <v>64.699999999999989</v>
      </c>
      <c r="M238" s="2">
        <v>2.1</v>
      </c>
      <c r="N238" s="2">
        <v>19.5</v>
      </c>
      <c r="O238" s="6">
        <f t="shared" si="79"/>
        <v>21.6</v>
      </c>
      <c r="Q238" s="2">
        <v>17.600000000000001</v>
      </c>
      <c r="R238" s="2">
        <v>0</v>
      </c>
      <c r="S238" s="2">
        <v>0</v>
      </c>
      <c r="T238" s="6">
        <f t="shared" si="80"/>
        <v>17.600000000000001</v>
      </c>
      <c r="V238" s="10"/>
      <c r="W238" s="2"/>
      <c r="X238" s="11"/>
      <c r="Y238" s="145">
        <v>19</v>
      </c>
      <c r="Z238" s="146">
        <v>26</v>
      </c>
      <c r="AA238" s="92">
        <f t="shared" si="75"/>
        <v>22.5</v>
      </c>
      <c r="AB238" s="145">
        <v>9</v>
      </c>
      <c r="AC238" s="146">
        <v>20</v>
      </c>
      <c r="AD238" s="92">
        <f t="shared" si="76"/>
        <v>14.5</v>
      </c>
      <c r="AF238" s="10">
        <v>227.93</v>
      </c>
      <c r="AG238" s="21">
        <f t="shared" si="83"/>
        <v>-1.4199999999999875</v>
      </c>
      <c r="AH238" s="2">
        <v>215</v>
      </c>
      <c r="AI238" s="2">
        <v>235</v>
      </c>
      <c r="AJ238" s="32" t="s">
        <v>41</v>
      </c>
      <c r="AK238" s="230">
        <v>133.53200200000001</v>
      </c>
      <c r="AL238" s="20">
        <f t="shared" si="84"/>
        <v>-4.9188580000000002</v>
      </c>
      <c r="AM238" s="23">
        <v>110</v>
      </c>
      <c r="AN238" s="23">
        <v>142</v>
      </c>
      <c r="AO238" s="31" t="s">
        <v>68</v>
      </c>
      <c r="AP238" s="46"/>
      <c r="AQ238" s="33">
        <v>73</v>
      </c>
      <c r="AR238" s="33">
        <v>84</v>
      </c>
      <c r="AS238" s="22"/>
      <c r="AT238" s="2">
        <v>12</v>
      </c>
      <c r="AU238" s="32">
        <v>17</v>
      </c>
      <c r="BL238" s="112">
        <f t="shared" si="81"/>
        <v>46000</v>
      </c>
      <c r="BM238" s="122">
        <v>46606</v>
      </c>
      <c r="BN238" s="122"/>
      <c r="BO238" s="122"/>
      <c r="BP238" s="123"/>
      <c r="BR238" s="1" t="str">
        <f t="shared" si="77"/>
        <v>martes</v>
      </c>
      <c r="BS238" s="113">
        <f t="shared" si="85"/>
        <v>46000</v>
      </c>
      <c r="BT238" s="114">
        <f t="shared" si="86"/>
        <v>46.606000000000002</v>
      </c>
      <c r="BU238" s="114">
        <f t="shared" si="72"/>
        <v>0</v>
      </c>
      <c r="BV238" s="114">
        <f t="shared" si="73"/>
        <v>0</v>
      </c>
      <c r="BW238" s="114">
        <f t="shared" si="74"/>
        <v>0</v>
      </c>
      <c r="BX238" s="115">
        <f t="shared" si="87"/>
        <v>46.606000000000002</v>
      </c>
      <c r="CC238" s="171">
        <f t="shared" si="82"/>
        <v>46000</v>
      </c>
      <c r="CD238" s="177">
        <v>8.5</v>
      </c>
      <c r="CE238" s="182">
        <v>20</v>
      </c>
      <c r="CF238" s="183">
        <v>-14</v>
      </c>
      <c r="CG238" s="182">
        <v>34.700000000000003</v>
      </c>
      <c r="CH238" s="188">
        <v>-2.5</v>
      </c>
      <c r="CI238" s="190"/>
      <c r="CK238" s="214">
        <v>19.450890999999999</v>
      </c>
      <c r="CL238" s="20">
        <v>2.3200690000000002</v>
      </c>
      <c r="CM238" s="20">
        <v>4.7111E-2</v>
      </c>
      <c r="CN238" s="20">
        <v>13.146502999999999</v>
      </c>
      <c r="CO238" s="215">
        <v>4.6366949999999996</v>
      </c>
      <c r="CP238" s="214">
        <v>44.122</v>
      </c>
      <c r="CQ238" s="215">
        <v>24.943000000000001</v>
      </c>
    </row>
    <row r="239" spans="1:95" x14ac:dyDescent="0.35">
      <c r="A239" s="3">
        <v>46001</v>
      </c>
      <c r="B239" s="2">
        <v>119.1</v>
      </c>
      <c r="C239" s="2">
        <v>16.5</v>
      </c>
      <c r="D239" s="2">
        <v>36.9</v>
      </c>
      <c r="E239" s="2">
        <v>47.3</v>
      </c>
      <c r="F239" s="2">
        <v>7.9</v>
      </c>
      <c r="H239" s="2">
        <v>24.8</v>
      </c>
      <c r="I239" s="2">
        <v>9.1999999999999993</v>
      </c>
      <c r="J239" s="21">
        <v>29.9</v>
      </c>
      <c r="K239" s="4">
        <f t="shared" si="78"/>
        <v>63.9</v>
      </c>
      <c r="M239" s="2">
        <v>1.8</v>
      </c>
      <c r="N239" s="2">
        <v>29.6</v>
      </c>
      <c r="O239" s="6">
        <f t="shared" si="79"/>
        <v>31.400000000000002</v>
      </c>
      <c r="Q239" s="2">
        <v>19.8</v>
      </c>
      <c r="R239" s="2">
        <v>0</v>
      </c>
      <c r="S239" s="2">
        <v>0</v>
      </c>
      <c r="T239" s="6">
        <f t="shared" si="80"/>
        <v>19.8</v>
      </c>
      <c r="V239" s="10"/>
      <c r="W239" s="2"/>
      <c r="X239" s="11"/>
      <c r="Y239" s="145">
        <v>17</v>
      </c>
      <c r="Z239" s="146">
        <v>32</v>
      </c>
      <c r="AA239" s="92">
        <f t="shared" si="75"/>
        <v>24.5</v>
      </c>
      <c r="AB239" s="145">
        <v>7</v>
      </c>
      <c r="AC239" s="146">
        <v>19</v>
      </c>
      <c r="AD239" s="92">
        <f t="shared" si="76"/>
        <v>13</v>
      </c>
      <c r="AF239" s="10">
        <v>225.22</v>
      </c>
      <c r="AG239" s="21">
        <f t="shared" si="83"/>
        <v>-2.710000000000008</v>
      </c>
      <c r="AH239" s="2">
        <v>215</v>
      </c>
      <c r="AI239" s="2">
        <v>235</v>
      </c>
      <c r="AJ239" s="32" t="s">
        <v>41</v>
      </c>
      <c r="AK239" s="230">
        <v>132.34404499999999</v>
      </c>
      <c r="AL239" s="20">
        <f t="shared" si="84"/>
        <v>-1.1879570000000115</v>
      </c>
      <c r="AM239" s="23">
        <v>110</v>
      </c>
      <c r="AN239" s="23">
        <v>142</v>
      </c>
      <c r="AO239" s="31" t="s">
        <v>41</v>
      </c>
      <c r="AP239" s="46"/>
      <c r="AQ239" s="33">
        <v>73</v>
      </c>
      <c r="AR239" s="33">
        <v>84</v>
      </c>
      <c r="AS239" s="22"/>
      <c r="AT239" s="2">
        <v>12</v>
      </c>
      <c r="AU239" s="32">
        <v>17</v>
      </c>
      <c r="BL239" s="112">
        <f t="shared" si="81"/>
        <v>46001</v>
      </c>
      <c r="BM239" s="122">
        <v>52705</v>
      </c>
      <c r="BN239" s="122">
        <v>267</v>
      </c>
      <c r="BO239" s="122"/>
      <c r="BP239" s="123"/>
      <c r="BR239" s="1" t="str">
        <f t="shared" si="77"/>
        <v>miércoles</v>
      </c>
      <c r="BS239" s="113">
        <f t="shared" si="85"/>
        <v>46001</v>
      </c>
      <c r="BT239" s="114">
        <f t="shared" si="86"/>
        <v>52.704999999999998</v>
      </c>
      <c r="BU239" s="114">
        <f t="shared" si="72"/>
        <v>0.27272142857142861</v>
      </c>
      <c r="BV239" s="114">
        <f t="shared" si="73"/>
        <v>0</v>
      </c>
      <c r="BW239" s="114">
        <f t="shared" si="74"/>
        <v>0</v>
      </c>
      <c r="BX239" s="115">
        <f t="shared" si="87"/>
        <v>52.977721428571428</v>
      </c>
      <c r="CC239" s="171">
        <f t="shared" si="82"/>
        <v>46001</v>
      </c>
      <c r="CD239" s="177">
        <v>4</v>
      </c>
      <c r="CE239" s="182">
        <v>29</v>
      </c>
      <c r="CF239" s="183">
        <v>-4.7</v>
      </c>
      <c r="CG239" s="182">
        <v>34.700000000000003</v>
      </c>
      <c r="CH239" s="188">
        <v>-2.5</v>
      </c>
      <c r="CI239" s="190"/>
      <c r="CK239" s="214">
        <v>29.631377000000001</v>
      </c>
      <c r="CL239" s="20">
        <v>2.3153299999999999</v>
      </c>
      <c r="CM239" s="20">
        <v>0</v>
      </c>
      <c r="CN239" s="20">
        <v>12.375083999999999</v>
      </c>
      <c r="CO239" s="215">
        <v>5.6906160000000003</v>
      </c>
      <c r="CP239" s="214">
        <v>42.529000000000003</v>
      </c>
      <c r="CQ239" s="215">
        <v>24.838999999999999</v>
      </c>
    </row>
    <row r="240" spans="1:95" x14ac:dyDescent="0.35">
      <c r="A240" s="3">
        <v>46002</v>
      </c>
      <c r="B240" s="2">
        <v>119.2</v>
      </c>
      <c r="C240" s="2">
        <v>16.399999999999999</v>
      </c>
      <c r="D240" s="2">
        <v>36.6</v>
      </c>
      <c r="E240" s="2">
        <v>48.4</v>
      </c>
      <c r="F240" s="2">
        <v>7.6</v>
      </c>
      <c r="H240" s="2">
        <v>24.9</v>
      </c>
      <c r="I240" s="2">
        <v>9.1999999999999993</v>
      </c>
      <c r="J240" s="21">
        <v>29.8</v>
      </c>
      <c r="K240" s="4">
        <f t="shared" si="78"/>
        <v>63.899999999999991</v>
      </c>
      <c r="M240" s="2">
        <v>1.4</v>
      </c>
      <c r="N240" s="2">
        <v>31.3</v>
      </c>
      <c r="O240" s="6">
        <f t="shared" si="79"/>
        <v>32.700000000000003</v>
      </c>
      <c r="Q240" s="2">
        <v>20.2</v>
      </c>
      <c r="R240" s="2">
        <v>0</v>
      </c>
      <c r="S240" s="2">
        <v>0</v>
      </c>
      <c r="T240" s="6">
        <f t="shared" si="80"/>
        <v>20.2</v>
      </c>
      <c r="V240" s="10"/>
      <c r="W240" s="2"/>
      <c r="X240" s="11"/>
      <c r="Y240" s="145">
        <v>18</v>
      </c>
      <c r="Z240" s="146">
        <v>34</v>
      </c>
      <c r="AA240" s="92">
        <f t="shared" si="75"/>
        <v>26</v>
      </c>
      <c r="AB240" s="145">
        <v>4</v>
      </c>
      <c r="AC240" s="146">
        <v>15</v>
      </c>
      <c r="AD240" s="92">
        <f t="shared" si="76"/>
        <v>9.5</v>
      </c>
      <c r="AF240" s="10">
        <v>222.91</v>
      </c>
      <c r="AG240" s="21">
        <f t="shared" si="83"/>
        <v>-2.3100000000000023</v>
      </c>
      <c r="AH240" s="2">
        <v>215</v>
      </c>
      <c r="AI240" s="2">
        <v>235</v>
      </c>
      <c r="AJ240" s="32" t="s">
        <v>41</v>
      </c>
      <c r="AK240" s="230">
        <v>132.15396000000001</v>
      </c>
      <c r="AL240" s="20">
        <f t="shared" si="84"/>
        <v>-0.19008499999998207</v>
      </c>
      <c r="AM240" s="23">
        <v>110</v>
      </c>
      <c r="AN240" s="23">
        <v>142</v>
      </c>
      <c r="AO240" s="31" t="s">
        <v>41</v>
      </c>
      <c r="AP240" s="46"/>
      <c r="AQ240" s="33">
        <v>73</v>
      </c>
      <c r="AR240" s="33">
        <v>84</v>
      </c>
      <c r="AS240" s="22"/>
      <c r="AT240" s="2">
        <v>12</v>
      </c>
      <c r="AU240" s="32">
        <v>17</v>
      </c>
      <c r="BL240" s="112">
        <f t="shared" si="81"/>
        <v>46002</v>
      </c>
      <c r="BM240" s="122">
        <v>55644</v>
      </c>
      <c r="BN240" s="122">
        <v>94</v>
      </c>
      <c r="BO240" s="122"/>
      <c r="BP240" s="123"/>
      <c r="BR240" s="1" t="str">
        <f t="shared" si="77"/>
        <v>jueves</v>
      </c>
      <c r="BS240" s="113">
        <f t="shared" si="85"/>
        <v>46002</v>
      </c>
      <c r="BT240" s="114">
        <f t="shared" si="86"/>
        <v>55.643999999999998</v>
      </c>
      <c r="BU240" s="114">
        <f t="shared" si="72"/>
        <v>9.6014285714285719E-2</v>
      </c>
      <c r="BV240" s="114">
        <f t="shared" si="73"/>
        <v>0</v>
      </c>
      <c r="BW240" s="114">
        <f t="shared" si="74"/>
        <v>0</v>
      </c>
      <c r="BX240" s="115">
        <f t="shared" si="87"/>
        <v>55.740014285714281</v>
      </c>
      <c r="CC240" s="171">
        <f t="shared" si="82"/>
        <v>46002</v>
      </c>
      <c r="CD240" s="177">
        <v>4</v>
      </c>
      <c r="CE240" s="182">
        <v>29</v>
      </c>
      <c r="CF240" s="183">
        <v>-4.7</v>
      </c>
      <c r="CG240" s="182">
        <v>34.700000000000003</v>
      </c>
      <c r="CH240" s="188">
        <v>-2.5</v>
      </c>
      <c r="CI240" s="190"/>
      <c r="CK240" s="214">
        <v>31.262446000000001</v>
      </c>
      <c r="CL240" s="20">
        <v>2.1715710000000001</v>
      </c>
      <c r="CM240" s="20">
        <v>0</v>
      </c>
      <c r="CN240" s="20">
        <v>12.372614</v>
      </c>
      <c r="CO240" s="215">
        <v>5.0734329999999996</v>
      </c>
      <c r="CP240" s="214">
        <v>41.854999999999997</v>
      </c>
      <c r="CQ240" s="215">
        <v>24.888000000000002</v>
      </c>
    </row>
    <row r="241" spans="1:95" x14ac:dyDescent="0.35">
      <c r="A241" s="3">
        <v>46003</v>
      </c>
      <c r="B241" s="2">
        <v>117.1</v>
      </c>
      <c r="C241" s="2">
        <v>16.2</v>
      </c>
      <c r="D241" s="2">
        <v>35.799999999999997</v>
      </c>
      <c r="E241" s="2">
        <v>43.8</v>
      </c>
      <c r="F241" s="2">
        <f>5.3+2.9</f>
        <v>8.1999999999999993</v>
      </c>
      <c r="H241" s="2">
        <v>24.8</v>
      </c>
      <c r="I241" s="2">
        <v>9.4</v>
      </c>
      <c r="J241" s="21">
        <v>30.7</v>
      </c>
      <c r="K241" s="4">
        <f t="shared" si="78"/>
        <v>64.900000000000006</v>
      </c>
      <c r="M241" s="2">
        <v>2.1</v>
      </c>
      <c r="N241" s="2">
        <v>31</v>
      </c>
      <c r="O241" s="6">
        <f t="shared" si="79"/>
        <v>33.1</v>
      </c>
      <c r="Q241" s="2">
        <v>17.7</v>
      </c>
      <c r="R241" s="2">
        <v>0</v>
      </c>
      <c r="S241" s="2">
        <v>0</v>
      </c>
      <c r="T241" s="6">
        <f t="shared" si="80"/>
        <v>17.7</v>
      </c>
      <c r="V241" s="10"/>
      <c r="W241" s="2"/>
      <c r="X241" s="11"/>
      <c r="Y241" s="145">
        <v>19</v>
      </c>
      <c r="Z241" s="146">
        <v>37</v>
      </c>
      <c r="AA241" s="92">
        <f t="shared" si="75"/>
        <v>28</v>
      </c>
      <c r="AB241" s="145">
        <v>3</v>
      </c>
      <c r="AC241" s="146">
        <v>12</v>
      </c>
      <c r="AD241" s="92">
        <f t="shared" si="76"/>
        <v>7.5</v>
      </c>
      <c r="AF241" s="10">
        <v>222.01</v>
      </c>
      <c r="AG241" s="21">
        <f t="shared" si="83"/>
        <v>-0.90000000000000568</v>
      </c>
      <c r="AH241" s="2">
        <v>215</v>
      </c>
      <c r="AI241" s="2">
        <v>235</v>
      </c>
      <c r="AJ241" s="32" t="s">
        <v>41</v>
      </c>
      <c r="AK241" s="230">
        <v>131.70318</v>
      </c>
      <c r="AL241" s="20">
        <f t="shared" si="84"/>
        <v>-0.45078000000000884</v>
      </c>
      <c r="AM241" s="23">
        <v>110</v>
      </c>
      <c r="AN241" s="23">
        <v>142</v>
      </c>
      <c r="AO241" s="31" t="s">
        <v>41</v>
      </c>
      <c r="AP241" s="46"/>
      <c r="AQ241" s="33">
        <v>73</v>
      </c>
      <c r="AR241" s="33">
        <v>84</v>
      </c>
      <c r="AS241" s="22"/>
      <c r="AT241" s="2">
        <v>12</v>
      </c>
      <c r="AU241" s="32">
        <v>17</v>
      </c>
      <c r="BL241" s="112">
        <f t="shared" si="81"/>
        <v>46003</v>
      </c>
      <c r="BM241" s="122">
        <v>50625</v>
      </c>
      <c r="BN241" s="122">
        <v>0</v>
      </c>
      <c r="BO241" s="122"/>
      <c r="BP241" s="123"/>
      <c r="BR241" s="1" t="str">
        <f t="shared" si="77"/>
        <v>viernes</v>
      </c>
      <c r="BS241" s="113">
        <f t="shared" si="85"/>
        <v>46003</v>
      </c>
      <c r="BT241" s="114">
        <f t="shared" si="86"/>
        <v>50.625</v>
      </c>
      <c r="BU241" s="114">
        <f t="shared" si="72"/>
        <v>0</v>
      </c>
      <c r="BV241" s="114">
        <f t="shared" si="73"/>
        <v>0</v>
      </c>
      <c r="BW241" s="114">
        <f t="shared" si="74"/>
        <v>0</v>
      </c>
      <c r="BX241" s="115">
        <f t="shared" si="87"/>
        <v>50.625</v>
      </c>
      <c r="CC241" s="171">
        <f t="shared" si="82"/>
        <v>46003</v>
      </c>
      <c r="CD241" s="177">
        <v>4</v>
      </c>
      <c r="CE241" s="182">
        <v>29</v>
      </c>
      <c r="CF241" s="183">
        <v>-4.7</v>
      </c>
      <c r="CG241" s="182">
        <v>36.700000000000003</v>
      </c>
      <c r="CH241" s="188">
        <v>-0.5</v>
      </c>
      <c r="CI241" s="190"/>
      <c r="CK241" s="214">
        <v>31.042247</v>
      </c>
      <c r="CL241" s="20">
        <v>2.3912930000000001</v>
      </c>
      <c r="CM241" s="20">
        <v>0</v>
      </c>
      <c r="CN241" s="20">
        <v>13.291563999999999</v>
      </c>
      <c r="CO241" s="215">
        <v>3.3345899999999999</v>
      </c>
      <c r="CP241" s="214">
        <v>43.576000000000001</v>
      </c>
      <c r="CQ241" s="215">
        <v>24.92</v>
      </c>
    </row>
    <row r="242" spans="1:95" x14ac:dyDescent="0.35">
      <c r="A242" s="3">
        <v>46004</v>
      </c>
      <c r="B242" s="2">
        <v>109.3</v>
      </c>
      <c r="C242" s="2">
        <v>15.5</v>
      </c>
      <c r="D242" s="2">
        <v>33.799999999999997</v>
      </c>
      <c r="E242" s="2">
        <v>41.1</v>
      </c>
      <c r="F242" s="2">
        <f>3.8+2.9</f>
        <v>6.6999999999999993</v>
      </c>
      <c r="H242" s="2">
        <v>24.9</v>
      </c>
      <c r="I242" s="2">
        <v>9.4</v>
      </c>
      <c r="J242" s="21">
        <v>29.3</v>
      </c>
      <c r="K242" s="4">
        <f t="shared" si="78"/>
        <v>63.599999999999994</v>
      </c>
      <c r="M242" s="2">
        <v>1.9</v>
      </c>
      <c r="N242" s="2">
        <v>29.1</v>
      </c>
      <c r="O242" s="6">
        <f t="shared" si="79"/>
        <v>31</v>
      </c>
      <c r="Q242" s="2">
        <v>17</v>
      </c>
      <c r="R242" s="2">
        <v>0</v>
      </c>
      <c r="S242" s="2">
        <v>0</v>
      </c>
      <c r="T242" s="6">
        <f t="shared" si="80"/>
        <v>17</v>
      </c>
      <c r="V242" s="10"/>
      <c r="W242" s="2"/>
      <c r="X242" s="11"/>
      <c r="Y242" s="145">
        <v>21</v>
      </c>
      <c r="Z242" s="146">
        <v>37</v>
      </c>
      <c r="AA242" s="92">
        <f t="shared" si="75"/>
        <v>29</v>
      </c>
      <c r="AB242" s="145">
        <v>-1</v>
      </c>
      <c r="AC242" s="146">
        <v>7</v>
      </c>
      <c r="AD242" s="92">
        <f t="shared" si="76"/>
        <v>3</v>
      </c>
      <c r="AF242" s="10">
        <v>224.45</v>
      </c>
      <c r="AG242" s="21">
        <f t="shared" si="83"/>
        <v>2.4399999999999977</v>
      </c>
      <c r="AH242" s="2">
        <v>215</v>
      </c>
      <c r="AI242" s="2">
        <v>235</v>
      </c>
      <c r="AJ242" s="32" t="s">
        <v>41</v>
      </c>
      <c r="AK242" s="230">
        <v>131.67690999999999</v>
      </c>
      <c r="AL242" s="20">
        <f t="shared" si="84"/>
        <v>-2.6270000000010896E-2</v>
      </c>
      <c r="AM242" s="23">
        <v>110</v>
      </c>
      <c r="AN242" s="23">
        <v>142</v>
      </c>
      <c r="AO242" s="31" t="s">
        <v>41</v>
      </c>
      <c r="AP242" s="46"/>
      <c r="AQ242" s="33">
        <v>73</v>
      </c>
      <c r="AR242" s="33">
        <v>84</v>
      </c>
      <c r="AS242" s="22"/>
      <c r="AT242" s="2">
        <v>12</v>
      </c>
      <c r="AU242" s="32">
        <v>17</v>
      </c>
      <c r="AV242" s="1">
        <v>35.950000000000003</v>
      </c>
      <c r="BL242" s="112">
        <f t="shared" si="81"/>
        <v>46004</v>
      </c>
      <c r="BM242" s="122">
        <v>49542</v>
      </c>
      <c r="BN242" s="122">
        <v>0</v>
      </c>
      <c r="BO242" s="122"/>
      <c r="BP242" s="123"/>
      <c r="BR242" s="1" t="str">
        <f t="shared" si="77"/>
        <v>sábado</v>
      </c>
      <c r="BS242" s="113">
        <f t="shared" si="85"/>
        <v>46004</v>
      </c>
      <c r="BT242" s="114">
        <f t="shared" si="86"/>
        <v>49.542000000000002</v>
      </c>
      <c r="BU242" s="114">
        <f t="shared" si="72"/>
        <v>0</v>
      </c>
      <c r="BV242" s="114">
        <f t="shared" si="73"/>
        <v>0</v>
      </c>
      <c r="BW242" s="114">
        <f t="shared" si="74"/>
        <v>0</v>
      </c>
      <c r="BX242" s="115">
        <f t="shared" si="87"/>
        <v>49.542000000000002</v>
      </c>
      <c r="CC242" s="171">
        <f t="shared" si="82"/>
        <v>46004</v>
      </c>
      <c r="CD242" s="177">
        <v>4</v>
      </c>
      <c r="CE242" s="182">
        <v>29</v>
      </c>
      <c r="CF242" s="183">
        <v>-4.7</v>
      </c>
      <c r="CG242" s="182">
        <v>36.700000000000003</v>
      </c>
      <c r="CH242" s="188">
        <v>-0.5</v>
      </c>
      <c r="CI242" s="190"/>
      <c r="CK242" s="214">
        <v>29.134418</v>
      </c>
      <c r="CL242" s="20">
        <v>2.3096000000000001</v>
      </c>
      <c r="CM242" s="20">
        <v>0</v>
      </c>
      <c r="CN242" s="20">
        <v>12.926989000000001</v>
      </c>
      <c r="CO242" s="215">
        <v>3.8753959999999998</v>
      </c>
      <c r="CP242" s="214">
        <v>42.345999999999997</v>
      </c>
      <c r="CQ242" s="215">
        <v>25.03</v>
      </c>
    </row>
    <row r="243" spans="1:95" x14ac:dyDescent="0.35">
      <c r="A243" s="3">
        <v>46005</v>
      </c>
      <c r="B243" s="2">
        <v>101.4</v>
      </c>
      <c r="C243" s="2">
        <v>16.7</v>
      </c>
      <c r="D243" s="2">
        <v>33.799999999999997</v>
      </c>
      <c r="E243" s="2">
        <v>33.5</v>
      </c>
      <c r="F243" s="2">
        <f>2.7+2.3</f>
        <v>5</v>
      </c>
      <c r="H243" s="2">
        <v>25.5</v>
      </c>
      <c r="I243" s="2">
        <v>9.1</v>
      </c>
      <c r="J243" s="21">
        <v>29.4</v>
      </c>
      <c r="K243" s="4">
        <f t="shared" si="78"/>
        <v>64</v>
      </c>
      <c r="M243" s="2">
        <v>1.7</v>
      </c>
      <c r="N243" s="2">
        <v>29.2</v>
      </c>
      <c r="O243" s="6">
        <f t="shared" si="79"/>
        <v>30.9</v>
      </c>
      <c r="Q243" s="2">
        <v>15.8</v>
      </c>
      <c r="R243" s="2">
        <v>0</v>
      </c>
      <c r="S243" s="2">
        <v>0</v>
      </c>
      <c r="T243" s="6">
        <f t="shared" si="80"/>
        <v>15.8</v>
      </c>
      <c r="V243" s="10"/>
      <c r="W243" s="2"/>
      <c r="X243" s="11"/>
      <c r="Y243" s="145">
        <v>17</v>
      </c>
      <c r="Z243" s="146">
        <v>22</v>
      </c>
      <c r="AA243" s="92">
        <f t="shared" si="75"/>
        <v>19.5</v>
      </c>
      <c r="AB243" s="145">
        <v>0</v>
      </c>
      <c r="AC243" s="146">
        <v>8</v>
      </c>
      <c r="AD243" s="92">
        <f t="shared" si="76"/>
        <v>4</v>
      </c>
      <c r="AF243" s="10">
        <v>228.12</v>
      </c>
      <c r="AG243" s="21">
        <f t="shared" si="83"/>
        <v>3.6700000000000159</v>
      </c>
      <c r="AH243" s="2">
        <v>215</v>
      </c>
      <c r="AI243" s="2">
        <v>235</v>
      </c>
      <c r="AJ243" s="32" t="s">
        <v>41</v>
      </c>
      <c r="AK243" s="230">
        <v>137.36368999999999</v>
      </c>
      <c r="AL243" s="20">
        <f t="shared" si="84"/>
        <v>5.6867799999999988</v>
      </c>
      <c r="AM243" s="23">
        <v>110</v>
      </c>
      <c r="AN243" s="23">
        <v>142</v>
      </c>
      <c r="AO243" s="31" t="s">
        <v>41</v>
      </c>
      <c r="AP243" s="46"/>
      <c r="AQ243" s="33">
        <v>73</v>
      </c>
      <c r="AR243" s="33">
        <v>84</v>
      </c>
      <c r="AS243" s="22"/>
      <c r="AT243" s="2">
        <v>12</v>
      </c>
      <c r="AU243" s="32">
        <v>17</v>
      </c>
      <c r="AV243" s="1">
        <v>35.9</v>
      </c>
      <c r="BL243" s="112">
        <f t="shared" si="81"/>
        <v>46005</v>
      </c>
      <c r="BM243" s="122">
        <v>38921</v>
      </c>
      <c r="BN243" s="122">
        <v>0</v>
      </c>
      <c r="BO243" s="122"/>
      <c r="BP243" s="123"/>
      <c r="BR243" s="1" t="str">
        <f t="shared" si="77"/>
        <v>domingo</v>
      </c>
      <c r="BS243" s="113">
        <f t="shared" si="85"/>
        <v>46005</v>
      </c>
      <c r="BT243" s="114">
        <f t="shared" si="86"/>
        <v>38.920999999999999</v>
      </c>
      <c r="BU243" s="114">
        <f t="shared" si="72"/>
        <v>0</v>
      </c>
      <c r="BV243" s="114">
        <f t="shared" si="73"/>
        <v>0</v>
      </c>
      <c r="BW243" s="114">
        <f t="shared" si="74"/>
        <v>0</v>
      </c>
      <c r="BX243" s="115">
        <f t="shared" si="87"/>
        <v>38.920999999999999</v>
      </c>
      <c r="CC243" s="171">
        <f t="shared" si="82"/>
        <v>46005</v>
      </c>
      <c r="CD243" s="177">
        <v>4</v>
      </c>
      <c r="CE243" s="182">
        <v>29</v>
      </c>
      <c r="CF243" s="183">
        <v>-4.7</v>
      </c>
      <c r="CG243" s="182">
        <v>36.700000000000003</v>
      </c>
      <c r="CH243" s="188">
        <v>-0.5</v>
      </c>
      <c r="CI243" s="190"/>
      <c r="CK243" s="214">
        <v>29.235395</v>
      </c>
      <c r="CL243" s="20">
        <v>2.3219029999999998</v>
      </c>
      <c r="CM243" s="20">
        <f>12/1000000</f>
        <v>1.2E-5</v>
      </c>
      <c r="CN243" s="20">
        <v>12.433490000000001</v>
      </c>
      <c r="CO243" s="215">
        <v>3.0770040000000001</v>
      </c>
      <c r="CP243" s="214">
        <v>42.363999999999997</v>
      </c>
      <c r="CQ243" s="215">
        <v>25.475999999999999</v>
      </c>
    </row>
    <row r="244" spans="1:95" x14ac:dyDescent="0.35">
      <c r="A244" s="3">
        <v>46006</v>
      </c>
      <c r="B244" s="2">
        <v>113.2</v>
      </c>
      <c r="C244" s="2">
        <v>18.7</v>
      </c>
      <c r="D244" s="2">
        <v>36.299999999999997</v>
      </c>
      <c r="E244" s="2">
        <v>38.299999999999997</v>
      </c>
      <c r="F244" s="2">
        <f>5.3+2.3</f>
        <v>7.6</v>
      </c>
      <c r="H244" s="2">
        <v>22.8</v>
      </c>
      <c r="I244" s="2">
        <v>9.3000000000000007</v>
      </c>
      <c r="J244" s="21">
        <v>32.799999999999997</v>
      </c>
      <c r="K244" s="4">
        <f t="shared" si="78"/>
        <v>64.900000000000006</v>
      </c>
      <c r="M244" s="2">
        <v>1.8</v>
      </c>
      <c r="N244" s="2">
        <v>30.2</v>
      </c>
      <c r="O244" s="6">
        <f t="shared" si="79"/>
        <v>32</v>
      </c>
      <c r="Q244" s="2">
        <v>17.600000000000001</v>
      </c>
      <c r="R244" s="2">
        <v>0</v>
      </c>
      <c r="S244" s="2">
        <v>0</v>
      </c>
      <c r="T244" s="6">
        <f t="shared" si="80"/>
        <v>17.600000000000001</v>
      </c>
      <c r="V244" s="10"/>
      <c r="W244" s="2"/>
      <c r="X244" s="11"/>
      <c r="Y244" s="145">
        <v>16</v>
      </c>
      <c r="Z244" s="146">
        <v>30</v>
      </c>
      <c r="AA244" s="92">
        <f t="shared" si="75"/>
        <v>23</v>
      </c>
      <c r="AB244" s="145">
        <v>0</v>
      </c>
      <c r="AC244" s="146">
        <v>11</v>
      </c>
      <c r="AD244" s="92">
        <f t="shared" si="76"/>
        <v>5.5</v>
      </c>
      <c r="AF244" s="10">
        <v>226.78</v>
      </c>
      <c r="AG244" s="21">
        <f t="shared" si="83"/>
        <v>-1.3400000000000034</v>
      </c>
      <c r="AH244" s="2">
        <v>215</v>
      </c>
      <c r="AI244" s="2">
        <v>235</v>
      </c>
      <c r="AJ244" s="32" t="s">
        <v>41</v>
      </c>
      <c r="AK244" s="230">
        <v>139.45993999999999</v>
      </c>
      <c r="AL244" s="20">
        <f t="shared" si="84"/>
        <v>2.0962499999999977</v>
      </c>
      <c r="AM244" s="23">
        <v>110</v>
      </c>
      <c r="AN244" s="23">
        <v>142</v>
      </c>
      <c r="AO244" s="31" t="s">
        <v>41</v>
      </c>
      <c r="AP244" s="46"/>
      <c r="AQ244" s="33">
        <v>73</v>
      </c>
      <c r="AR244" s="33">
        <v>84</v>
      </c>
      <c r="AS244" s="22"/>
      <c r="AT244" s="2">
        <v>12</v>
      </c>
      <c r="AU244" s="32">
        <v>17</v>
      </c>
      <c r="AV244" s="1">
        <v>35.89</v>
      </c>
      <c r="BL244" s="112">
        <f t="shared" si="81"/>
        <v>46006</v>
      </c>
      <c r="BM244" s="122">
        <v>43886</v>
      </c>
      <c r="BN244" s="122">
        <v>0</v>
      </c>
      <c r="BO244" s="122"/>
      <c r="BP244" s="123"/>
      <c r="BR244" s="1" t="str">
        <f t="shared" si="77"/>
        <v>lunes</v>
      </c>
      <c r="BS244" s="113">
        <f t="shared" si="85"/>
        <v>46006</v>
      </c>
      <c r="BT244" s="114">
        <f t="shared" si="86"/>
        <v>43.886000000000003</v>
      </c>
      <c r="BU244" s="114">
        <f t="shared" si="72"/>
        <v>0</v>
      </c>
      <c r="BV244" s="114">
        <f t="shared" si="73"/>
        <v>0</v>
      </c>
      <c r="BW244" s="114">
        <f t="shared" si="74"/>
        <v>0</v>
      </c>
      <c r="BX244" s="115">
        <f t="shared" si="87"/>
        <v>43.886000000000003</v>
      </c>
      <c r="CC244" s="171">
        <f t="shared" si="82"/>
        <v>46006</v>
      </c>
      <c r="CD244" s="177">
        <v>4</v>
      </c>
      <c r="CE244" s="182">
        <v>29</v>
      </c>
      <c r="CF244" s="183">
        <v>-4.7</v>
      </c>
      <c r="CG244" s="182">
        <v>36.700000000000003</v>
      </c>
      <c r="CH244" s="188">
        <v>-0.5</v>
      </c>
      <c r="CI244" s="190"/>
      <c r="CK244" s="214">
        <v>30.222190999999999</v>
      </c>
      <c r="CL244" s="20">
        <v>2.2887940000000002</v>
      </c>
      <c r="CM244" s="20">
        <f>14/1000000</f>
        <v>1.4E-5</v>
      </c>
      <c r="CN244" s="20">
        <v>12.436923999999999</v>
      </c>
      <c r="CO244" s="215">
        <v>3.478586</v>
      </c>
      <c r="CP244" s="214">
        <v>47.706000000000003</v>
      </c>
      <c r="CQ244" s="215">
        <v>22.780999999999999</v>
      </c>
    </row>
    <row r="245" spans="1:95" x14ac:dyDescent="0.35">
      <c r="A245" s="3">
        <v>46007</v>
      </c>
      <c r="B245" s="2">
        <v>114.1</v>
      </c>
      <c r="C245" s="2">
        <v>18.399999999999999</v>
      </c>
      <c r="D245" s="2">
        <v>35.799999999999997</v>
      </c>
      <c r="E245" s="2">
        <v>37.1</v>
      </c>
      <c r="F245" s="2">
        <f>5.3+2.3</f>
        <v>7.6</v>
      </c>
      <c r="H245" s="2">
        <v>26.2</v>
      </c>
      <c r="I245" s="2">
        <v>9.5</v>
      </c>
      <c r="J245" s="21">
        <v>32.1</v>
      </c>
      <c r="K245" s="4">
        <f t="shared" si="78"/>
        <v>67.800000000000011</v>
      </c>
      <c r="M245" s="2">
        <v>1.6</v>
      </c>
      <c r="N245" s="2">
        <v>28.8</v>
      </c>
      <c r="O245" s="6">
        <f t="shared" si="79"/>
        <v>30.400000000000002</v>
      </c>
      <c r="Q245" s="2">
        <v>18.600000000000001</v>
      </c>
      <c r="R245" s="2">
        <v>0</v>
      </c>
      <c r="S245" s="2">
        <v>0</v>
      </c>
      <c r="T245" s="6">
        <f t="shared" si="80"/>
        <v>18.600000000000001</v>
      </c>
      <c r="V245" s="10"/>
      <c r="W245" s="2"/>
      <c r="X245" s="11"/>
      <c r="Y245" s="145">
        <v>15</v>
      </c>
      <c r="Z245" s="146">
        <v>27</v>
      </c>
      <c r="AA245" s="92">
        <f t="shared" si="75"/>
        <v>21</v>
      </c>
      <c r="AB245" s="145">
        <v>2</v>
      </c>
      <c r="AC245" s="146">
        <v>17</v>
      </c>
      <c r="AD245" s="92">
        <f t="shared" si="76"/>
        <v>9.5</v>
      </c>
      <c r="AF245" s="10">
        <v>230.66</v>
      </c>
      <c r="AG245" s="21">
        <f>+AF245-AF244</f>
        <v>3.8799999999999955</v>
      </c>
      <c r="AH245" s="2">
        <v>215</v>
      </c>
      <c r="AI245" s="2">
        <v>235</v>
      </c>
      <c r="AJ245" s="32" t="s">
        <v>41</v>
      </c>
      <c r="AK245" s="229">
        <v>138.26607999999999</v>
      </c>
      <c r="AL245" s="20">
        <f t="shared" si="84"/>
        <v>-1.1938600000000008</v>
      </c>
      <c r="AM245" s="23">
        <v>110</v>
      </c>
      <c r="AN245" s="23">
        <v>142</v>
      </c>
      <c r="AO245" s="31" t="s">
        <v>41</v>
      </c>
      <c r="AP245" s="46"/>
      <c r="AQ245" s="33">
        <v>73</v>
      </c>
      <c r="AR245" s="33">
        <v>84</v>
      </c>
      <c r="AS245" s="22"/>
      <c r="AT245" s="2">
        <v>12</v>
      </c>
      <c r="AU245" s="32">
        <v>17</v>
      </c>
      <c r="AV245" s="1">
        <v>35.83</v>
      </c>
      <c r="BL245" s="112">
        <f t="shared" si="81"/>
        <v>46007</v>
      </c>
      <c r="BM245" s="122">
        <v>44301</v>
      </c>
      <c r="BN245" s="122">
        <v>0</v>
      </c>
      <c r="BO245" s="122"/>
      <c r="BP245" s="123"/>
      <c r="BR245" s="1" t="str">
        <f t="shared" si="77"/>
        <v>martes</v>
      </c>
      <c r="BS245" s="113">
        <f t="shared" si="85"/>
        <v>46007</v>
      </c>
      <c r="BT245" s="114">
        <f t="shared" si="86"/>
        <v>44.301000000000002</v>
      </c>
      <c r="BU245" s="114">
        <f t="shared" si="72"/>
        <v>0</v>
      </c>
      <c r="BV245" s="114">
        <f t="shared" si="73"/>
        <v>0</v>
      </c>
      <c r="BW245" s="114">
        <f t="shared" si="74"/>
        <v>0</v>
      </c>
      <c r="BX245" s="115">
        <f t="shared" si="87"/>
        <v>44.301000000000002</v>
      </c>
      <c r="CC245" s="171">
        <f t="shared" si="82"/>
        <v>46007</v>
      </c>
      <c r="CD245" s="177">
        <v>4</v>
      </c>
      <c r="CE245" s="182">
        <v>29</v>
      </c>
      <c r="CF245" s="183">
        <v>-4.7</v>
      </c>
      <c r="CG245" s="182">
        <v>36.700000000000003</v>
      </c>
      <c r="CH245" s="188">
        <v>-0.5</v>
      </c>
      <c r="CI245" s="190"/>
      <c r="CK245" s="214">
        <v>28.750782000000001</v>
      </c>
      <c r="CL245" s="20">
        <v>2.3054250000000001</v>
      </c>
      <c r="CM245" s="20">
        <v>0</v>
      </c>
      <c r="CN245" s="20">
        <v>12.448053</v>
      </c>
      <c r="CO245" s="215">
        <v>3.7935310000000002</v>
      </c>
      <c r="CP245" s="214">
        <v>47.404000000000003</v>
      </c>
      <c r="CQ245" s="215">
        <v>26.189</v>
      </c>
    </row>
    <row r="246" spans="1:95" x14ac:dyDescent="0.35">
      <c r="A246" s="3">
        <v>46008</v>
      </c>
      <c r="B246" s="2">
        <v>111.3</v>
      </c>
      <c r="C246" s="2">
        <v>17.3</v>
      </c>
      <c r="D246" s="2">
        <v>35.6</v>
      </c>
      <c r="E246" s="2">
        <v>39.299999999999997</v>
      </c>
      <c r="F246" s="2">
        <f>5.4+2.4</f>
        <v>7.8000000000000007</v>
      </c>
      <c r="H246" s="2">
        <v>26.3</v>
      </c>
      <c r="I246" s="2">
        <v>9.5</v>
      </c>
      <c r="J246" s="21">
        <v>30.9</v>
      </c>
      <c r="K246" s="4">
        <f t="shared" si="78"/>
        <v>66.699999999999989</v>
      </c>
      <c r="M246" s="2">
        <v>1.7</v>
      </c>
      <c r="N246" s="2">
        <v>28.6</v>
      </c>
      <c r="O246" s="6">
        <f t="shared" si="79"/>
        <v>30.3</v>
      </c>
      <c r="Q246" s="2">
        <v>19</v>
      </c>
      <c r="R246" s="2">
        <v>0</v>
      </c>
      <c r="S246" s="2">
        <v>0</v>
      </c>
      <c r="T246" s="6">
        <f t="shared" si="80"/>
        <v>19</v>
      </c>
      <c r="V246" s="10"/>
      <c r="W246" s="2"/>
      <c r="X246" s="11"/>
      <c r="Y246" s="145">
        <v>15</v>
      </c>
      <c r="Z246" s="146">
        <v>34</v>
      </c>
      <c r="AA246" s="92">
        <f t="shared" si="75"/>
        <v>24.5</v>
      </c>
      <c r="AB246" s="145">
        <v>3</v>
      </c>
      <c r="AC246" s="146">
        <v>13</v>
      </c>
      <c r="AD246" s="92">
        <f t="shared" si="76"/>
        <v>8</v>
      </c>
      <c r="AF246" s="10">
        <v>234.1</v>
      </c>
      <c r="AG246" s="21">
        <f>+AF246-AF245</f>
        <v>3.4399999999999977</v>
      </c>
      <c r="AH246" s="2">
        <v>215</v>
      </c>
      <c r="AI246" s="2">
        <v>235</v>
      </c>
      <c r="AJ246" s="32" t="s">
        <v>41</v>
      </c>
      <c r="AK246" s="229">
        <v>137.523507</v>
      </c>
      <c r="AL246" s="20">
        <f t="shared" si="84"/>
        <v>-0.74257299999999304</v>
      </c>
      <c r="AM246" s="23">
        <v>110</v>
      </c>
      <c r="AN246" s="23">
        <v>142</v>
      </c>
      <c r="AO246" s="31" t="s">
        <v>41</v>
      </c>
      <c r="AP246" s="46"/>
      <c r="AQ246" s="33">
        <v>73</v>
      </c>
      <c r="AR246" s="33">
        <v>84</v>
      </c>
      <c r="AS246" s="22"/>
      <c r="AT246" s="2">
        <v>12</v>
      </c>
      <c r="AU246" s="32">
        <v>17</v>
      </c>
      <c r="AV246" s="1">
        <v>35.76</v>
      </c>
      <c r="BL246" s="112">
        <f t="shared" si="81"/>
        <v>46008</v>
      </c>
      <c r="BM246" s="122">
        <v>44444</v>
      </c>
      <c r="BN246" s="122">
        <v>0</v>
      </c>
      <c r="BO246" s="122"/>
      <c r="BP246" s="123"/>
      <c r="BR246" s="1" t="str">
        <f t="shared" si="77"/>
        <v>miércoles</v>
      </c>
      <c r="BS246" s="113">
        <f t="shared" si="85"/>
        <v>46008</v>
      </c>
      <c r="BT246" s="114">
        <f t="shared" si="86"/>
        <v>44.444000000000003</v>
      </c>
      <c r="BU246" s="114">
        <f t="shared" si="72"/>
        <v>0</v>
      </c>
      <c r="BV246" s="114">
        <f t="shared" si="73"/>
        <v>0</v>
      </c>
      <c r="BW246" s="114">
        <f t="shared" si="74"/>
        <v>0</v>
      </c>
      <c r="BX246" s="115">
        <f t="shared" si="87"/>
        <v>44.444000000000003</v>
      </c>
      <c r="CC246" s="171">
        <f t="shared" si="82"/>
        <v>46008</v>
      </c>
      <c r="CD246" s="177">
        <v>8.5</v>
      </c>
      <c r="CE246" s="182">
        <v>33.700000000000003</v>
      </c>
      <c r="CF246" s="183"/>
      <c r="CG246" s="182">
        <v>36.700000000000003</v>
      </c>
      <c r="CH246" s="188">
        <v>-0.5</v>
      </c>
      <c r="CI246" s="190"/>
      <c r="CK246" s="214">
        <v>28.596698</v>
      </c>
      <c r="CL246" s="20">
        <v>2.2863989999999998</v>
      </c>
      <c r="CM246" s="20">
        <v>0</v>
      </c>
      <c r="CN246" s="20">
        <v>12.558510999999999</v>
      </c>
      <c r="CO246" s="215">
        <v>3.9026580000000002</v>
      </c>
      <c r="CP246" s="214">
        <v>45.566000000000003</v>
      </c>
      <c r="CQ246" s="215">
        <v>26.349</v>
      </c>
    </row>
    <row r="247" spans="1:95" x14ac:dyDescent="0.35">
      <c r="A247" s="3">
        <v>46009</v>
      </c>
      <c r="B247" s="2">
        <v>117</v>
      </c>
      <c r="C247" s="2">
        <v>16</v>
      </c>
      <c r="D247" s="2">
        <v>35.700000000000003</v>
      </c>
      <c r="E247" s="2">
        <v>49.2</v>
      </c>
      <c r="F247" s="2">
        <f>4.6+2</f>
        <v>6.6</v>
      </c>
      <c r="H247" s="2">
        <v>26.1</v>
      </c>
      <c r="I247" s="2">
        <v>9.4</v>
      </c>
      <c r="J247" s="21">
        <v>30.3</v>
      </c>
      <c r="K247" s="4">
        <f t="shared" si="78"/>
        <v>65.8</v>
      </c>
      <c r="M247" s="2">
        <v>1.8</v>
      </c>
      <c r="N247" s="2">
        <v>28.8</v>
      </c>
      <c r="O247" s="6">
        <f t="shared" si="79"/>
        <v>30.6</v>
      </c>
      <c r="Q247" s="2">
        <v>17.7</v>
      </c>
      <c r="R247" s="2">
        <v>0</v>
      </c>
      <c r="S247" s="2">
        <v>0</v>
      </c>
      <c r="T247" s="6">
        <f t="shared" si="80"/>
        <v>17.7</v>
      </c>
      <c r="V247" s="10"/>
      <c r="W247" s="2"/>
      <c r="X247" s="11"/>
      <c r="Y247" s="145">
        <v>22</v>
      </c>
      <c r="Z247" s="146">
        <v>38</v>
      </c>
      <c r="AA247" s="92">
        <f t="shared" si="75"/>
        <v>30</v>
      </c>
      <c r="AB247" s="145">
        <v>3</v>
      </c>
      <c r="AC247" s="146">
        <v>16</v>
      </c>
      <c r="AD247" s="92">
        <f t="shared" si="76"/>
        <v>9.5</v>
      </c>
      <c r="AF247" s="10">
        <v>231.21</v>
      </c>
      <c r="AG247" s="21">
        <f>+AF247-AF246</f>
        <v>-2.8899999999999864</v>
      </c>
      <c r="AH247" s="2">
        <v>215</v>
      </c>
      <c r="AI247" s="2">
        <v>235</v>
      </c>
      <c r="AJ247" s="32" t="s">
        <v>41</v>
      </c>
      <c r="AK247" s="229">
        <v>137.40847400000001</v>
      </c>
      <c r="AL247" s="20">
        <f t="shared" si="84"/>
        <v>-0.11503299999998262</v>
      </c>
      <c r="AM247" s="23">
        <v>110</v>
      </c>
      <c r="AN247" s="23">
        <v>142</v>
      </c>
      <c r="AO247" s="31" t="s">
        <v>41</v>
      </c>
      <c r="AP247" s="46"/>
      <c r="AQ247" s="33">
        <v>73</v>
      </c>
      <c r="AR247" s="33">
        <v>84</v>
      </c>
      <c r="AS247" s="22"/>
      <c r="AT247" s="2">
        <v>12</v>
      </c>
      <c r="AU247" s="32">
        <v>17</v>
      </c>
      <c r="AV247" s="1">
        <v>35.700000000000003</v>
      </c>
      <c r="BL247" s="112">
        <f t="shared" si="81"/>
        <v>46009</v>
      </c>
      <c r="BM247" s="122">
        <v>53969</v>
      </c>
      <c r="BN247" s="122">
        <v>167</v>
      </c>
      <c r="BO247" s="122"/>
      <c r="BP247" s="123"/>
      <c r="BR247" s="1" t="str">
        <f t="shared" si="77"/>
        <v>jueves</v>
      </c>
      <c r="BS247" s="113">
        <f t="shared" si="85"/>
        <v>46009</v>
      </c>
      <c r="BT247" s="114">
        <f t="shared" si="86"/>
        <v>53.969000000000001</v>
      </c>
      <c r="BU247" s="114">
        <f t="shared" si="72"/>
        <v>0.17057857142857141</v>
      </c>
      <c r="BV247" s="114">
        <f t="shared" si="73"/>
        <v>0</v>
      </c>
      <c r="BW247" s="114">
        <f t="shared" si="74"/>
        <v>0</v>
      </c>
      <c r="BX247" s="115">
        <f t="shared" si="87"/>
        <v>54.139578571428572</v>
      </c>
      <c r="CC247" s="171">
        <f t="shared" si="82"/>
        <v>46009</v>
      </c>
      <c r="CD247" s="177">
        <v>8.5</v>
      </c>
      <c r="CE247" s="182">
        <v>33.700000000000003</v>
      </c>
      <c r="CF247" s="183"/>
      <c r="CG247" s="182">
        <v>36.700000000000003</v>
      </c>
      <c r="CH247" s="188">
        <v>-0.5</v>
      </c>
      <c r="CI247" s="190"/>
      <c r="CK247" s="214">
        <v>28.7925</v>
      </c>
      <c r="CL247" s="20">
        <v>2.2967399999999998</v>
      </c>
      <c r="CM247" s="20">
        <f>9409/1000000</f>
        <v>9.4090000000000007E-3</v>
      </c>
      <c r="CN247" s="20">
        <v>12.978885999999999</v>
      </c>
      <c r="CO247" s="215">
        <v>5.8114160000000004</v>
      </c>
      <c r="CP247" s="214">
        <v>42.896999999999998</v>
      </c>
      <c r="CQ247" s="215">
        <v>26.138999999999999</v>
      </c>
    </row>
    <row r="248" spans="1:95" x14ac:dyDescent="0.35">
      <c r="A248" s="3">
        <v>46010</v>
      </c>
      <c r="B248" s="2">
        <v>122</v>
      </c>
      <c r="C248" s="2">
        <v>14.8</v>
      </c>
      <c r="D248" s="2">
        <v>36.1</v>
      </c>
      <c r="E248" s="2">
        <v>52.5</v>
      </c>
      <c r="F248" s="2">
        <v>5.7</v>
      </c>
      <c r="H248" s="2">
        <v>25.6</v>
      </c>
      <c r="I248" s="2">
        <v>9.4</v>
      </c>
      <c r="J248" s="21">
        <v>29.6</v>
      </c>
      <c r="K248" s="4">
        <f t="shared" si="78"/>
        <v>64.599999999999994</v>
      </c>
      <c r="M248" s="2">
        <v>1.9</v>
      </c>
      <c r="N248" s="2">
        <v>26.7</v>
      </c>
      <c r="O248" s="6">
        <f t="shared" si="79"/>
        <v>28.599999999999998</v>
      </c>
      <c r="Q248" s="2">
        <v>17.8</v>
      </c>
      <c r="R248" s="2">
        <v>0</v>
      </c>
      <c r="S248" s="2">
        <v>0</v>
      </c>
      <c r="T248" s="6">
        <f t="shared" si="80"/>
        <v>17.8</v>
      </c>
      <c r="V248" s="10"/>
      <c r="W248" s="2"/>
      <c r="X248" s="11"/>
      <c r="Y248" s="145">
        <v>21</v>
      </c>
      <c r="Z248" s="146">
        <v>37</v>
      </c>
      <c r="AA248" s="92">
        <f t="shared" si="75"/>
        <v>29</v>
      </c>
      <c r="AB248" s="145">
        <v>6</v>
      </c>
      <c r="AC248" s="146">
        <v>17</v>
      </c>
      <c r="AD248" s="92">
        <f t="shared" si="76"/>
        <v>11.5</v>
      </c>
      <c r="AF248" s="10">
        <v>227.93</v>
      </c>
      <c r="AG248" s="21">
        <f t="shared" si="83"/>
        <v>-3.2800000000000011</v>
      </c>
      <c r="AH248" s="2">
        <v>215</v>
      </c>
      <c r="AI248" s="2">
        <v>235</v>
      </c>
      <c r="AJ248" s="32" t="s">
        <v>41</v>
      </c>
      <c r="AK248" s="229">
        <v>129.76418000000001</v>
      </c>
      <c r="AL248" s="20">
        <f t="shared" si="84"/>
        <v>-7.6442940000000021</v>
      </c>
      <c r="AM248" s="23">
        <v>110</v>
      </c>
      <c r="AN248" s="23">
        <v>142</v>
      </c>
      <c r="AO248" s="31" t="s">
        <v>41</v>
      </c>
      <c r="AP248" s="46"/>
      <c r="AQ248" s="33">
        <v>73</v>
      </c>
      <c r="AR248" s="33">
        <v>84</v>
      </c>
      <c r="AS248" s="22"/>
      <c r="AT248" s="2">
        <v>12</v>
      </c>
      <c r="AU248" s="32">
        <v>17</v>
      </c>
      <c r="AV248" s="1">
        <v>35.64</v>
      </c>
      <c r="BL248" s="112">
        <f t="shared" si="81"/>
        <v>46010</v>
      </c>
      <c r="BM248" s="122">
        <v>60116</v>
      </c>
      <c r="BN248" s="122">
        <v>0</v>
      </c>
      <c r="BO248" s="122"/>
      <c r="BP248" s="123"/>
      <c r="BR248" s="1" t="str">
        <f t="shared" si="77"/>
        <v>viernes</v>
      </c>
      <c r="BS248" s="113">
        <f t="shared" si="85"/>
        <v>46010</v>
      </c>
      <c r="BT248" s="114">
        <f t="shared" si="86"/>
        <v>60.116</v>
      </c>
      <c r="BU248" s="114">
        <f t="shared" si="72"/>
        <v>0</v>
      </c>
      <c r="BV248" s="114">
        <f t="shared" si="73"/>
        <v>0</v>
      </c>
      <c r="BW248" s="114">
        <f t="shared" si="74"/>
        <v>0</v>
      </c>
      <c r="BX248" s="115">
        <f t="shared" si="87"/>
        <v>60.116</v>
      </c>
      <c r="CC248" s="171">
        <f t="shared" si="82"/>
        <v>46010</v>
      </c>
      <c r="CD248" s="177">
        <v>8.5</v>
      </c>
      <c r="CE248" s="182">
        <v>33.700000000000003</v>
      </c>
      <c r="CF248" s="183"/>
      <c r="CG248" s="182">
        <v>36.700000000000003</v>
      </c>
      <c r="CH248" s="188">
        <v>-0.5</v>
      </c>
      <c r="CI248" s="190"/>
      <c r="CK248" s="214">
        <v>26.719745</v>
      </c>
      <c r="CL248" s="20">
        <v>2.2976429999999999</v>
      </c>
      <c r="CM248" s="20">
        <v>0</v>
      </c>
      <c r="CN248" s="20">
        <v>12.62843</v>
      </c>
      <c r="CO248" s="215">
        <v>6.0543170000000002</v>
      </c>
      <c r="CP248" s="214">
        <v>40.698</v>
      </c>
      <c r="CQ248" s="215">
        <v>25.661999999999999</v>
      </c>
    </row>
    <row r="249" spans="1:95" x14ac:dyDescent="0.35">
      <c r="A249" s="3">
        <v>46011</v>
      </c>
      <c r="B249" s="2">
        <v>107.4</v>
      </c>
      <c r="C249" s="2">
        <v>14.8</v>
      </c>
      <c r="D249" s="2">
        <v>34.6</v>
      </c>
      <c r="E249" s="2">
        <v>45.9</v>
      </c>
      <c r="F249" s="2">
        <v>4.4000000000000004</v>
      </c>
      <c r="H249" s="2">
        <v>25.1</v>
      </c>
      <c r="I249" s="2">
        <v>9.5</v>
      </c>
      <c r="J249" s="21">
        <v>30.3</v>
      </c>
      <c r="K249" s="4">
        <f t="shared" si="78"/>
        <v>64.900000000000006</v>
      </c>
      <c r="M249" s="2">
        <v>1.9</v>
      </c>
      <c r="N249" s="2">
        <v>27.4</v>
      </c>
      <c r="O249" s="6">
        <f t="shared" si="79"/>
        <v>29.299999999999997</v>
      </c>
      <c r="Q249" s="2">
        <v>14.4</v>
      </c>
      <c r="R249" s="2">
        <f t="shared" ref="R249:S249" si="88">+R248</f>
        <v>0</v>
      </c>
      <c r="S249" s="2">
        <f t="shared" si="88"/>
        <v>0</v>
      </c>
      <c r="T249" s="6">
        <f t="shared" si="80"/>
        <v>14.4</v>
      </c>
      <c r="V249" s="10"/>
      <c r="W249" s="2"/>
      <c r="X249" s="11"/>
      <c r="Y249" s="145">
        <v>19</v>
      </c>
      <c r="Z249" s="146">
        <v>25</v>
      </c>
      <c r="AA249" s="92">
        <f t="shared" si="75"/>
        <v>22</v>
      </c>
      <c r="AB249" s="145">
        <v>4</v>
      </c>
      <c r="AC249" s="146">
        <v>12</v>
      </c>
      <c r="AD249" s="92">
        <f t="shared" si="76"/>
        <v>8</v>
      </c>
      <c r="AF249" s="10">
        <v>229.23</v>
      </c>
      <c r="AG249" s="21">
        <f t="shared" si="83"/>
        <v>1.2999999999999829</v>
      </c>
      <c r="AH249" s="2">
        <v>215</v>
      </c>
      <c r="AI249" s="2">
        <v>235</v>
      </c>
      <c r="AJ249" s="32" t="s">
        <v>41</v>
      </c>
      <c r="AK249" s="229">
        <v>129.66320999999999</v>
      </c>
      <c r="AL249" s="20">
        <f t="shared" si="84"/>
        <v>-0.10097000000001799</v>
      </c>
      <c r="AM249" s="23">
        <v>110</v>
      </c>
      <c r="AN249" s="23">
        <v>142</v>
      </c>
      <c r="AO249" s="31" t="s">
        <v>41</v>
      </c>
      <c r="AP249" s="46"/>
      <c r="AQ249" s="33">
        <v>73</v>
      </c>
      <c r="AR249" s="33">
        <v>84</v>
      </c>
      <c r="AS249" s="22"/>
      <c r="AT249" s="2">
        <v>12</v>
      </c>
      <c r="AU249" s="32">
        <v>17</v>
      </c>
      <c r="AV249" s="1">
        <v>35.520000000000003</v>
      </c>
      <c r="BL249" s="112">
        <f t="shared" si="81"/>
        <v>46011</v>
      </c>
      <c r="BM249" s="122">
        <v>55781</v>
      </c>
      <c r="BN249" s="122">
        <v>0</v>
      </c>
      <c r="BO249" s="122"/>
      <c r="BP249" s="123"/>
      <c r="BR249" s="1" t="str">
        <f t="shared" si="77"/>
        <v>sábado</v>
      </c>
      <c r="BS249" s="113">
        <f t="shared" si="85"/>
        <v>46011</v>
      </c>
      <c r="BT249" s="114">
        <f t="shared" si="86"/>
        <v>55.780999999999999</v>
      </c>
      <c r="BU249" s="114">
        <f t="shared" si="72"/>
        <v>0</v>
      </c>
      <c r="BV249" s="114">
        <f t="shared" si="73"/>
        <v>0</v>
      </c>
      <c r="BW249" s="114">
        <f t="shared" si="74"/>
        <v>0</v>
      </c>
      <c r="BX249" s="115">
        <f t="shared" si="87"/>
        <v>55.780999999999999</v>
      </c>
      <c r="CC249" s="171">
        <f t="shared" si="82"/>
        <v>46011</v>
      </c>
      <c r="CD249" s="177">
        <v>8.5</v>
      </c>
      <c r="CE249" s="182">
        <v>33.700000000000003</v>
      </c>
      <c r="CF249" s="183"/>
      <c r="CG249" s="182">
        <v>36.700000000000003</v>
      </c>
      <c r="CH249" s="188">
        <v>-0.5</v>
      </c>
      <c r="CI249" s="190"/>
      <c r="CK249" s="214">
        <v>27.396485999999999</v>
      </c>
      <c r="CL249" s="20">
        <v>2.4569540000000001</v>
      </c>
      <c r="CM249" s="20">
        <v>0</v>
      </c>
      <c r="CN249" s="20">
        <v>12.905397000000001</v>
      </c>
      <c r="CO249" s="215">
        <v>4.2116949999999997</v>
      </c>
      <c r="CP249" s="214">
        <v>39.917000000000002</v>
      </c>
      <c r="CQ249" s="215">
        <v>25.111999999999998</v>
      </c>
    </row>
    <row r="250" spans="1:95" x14ac:dyDescent="0.35">
      <c r="A250" s="3">
        <v>46012</v>
      </c>
      <c r="B250" s="2">
        <v>102.5</v>
      </c>
      <c r="C250" s="2">
        <v>12.5</v>
      </c>
      <c r="D250" s="2">
        <v>33.4</v>
      </c>
      <c r="E250" s="2">
        <v>43.3</v>
      </c>
      <c r="F250" s="2">
        <v>4.7</v>
      </c>
      <c r="H250" s="2">
        <v>25.3</v>
      </c>
      <c r="I250" s="2">
        <v>9.5</v>
      </c>
      <c r="J250" s="21">
        <v>28.7</v>
      </c>
      <c r="K250" s="4">
        <f t="shared" si="78"/>
        <v>63.5</v>
      </c>
      <c r="M250" s="2">
        <v>1.9</v>
      </c>
      <c r="N250" s="2">
        <v>27</v>
      </c>
      <c r="O250" s="6">
        <f t="shared" si="79"/>
        <v>28.9</v>
      </c>
      <c r="Q250" s="2">
        <v>14.8</v>
      </c>
      <c r="R250" s="2">
        <f t="shared" ref="R250" si="89">+R249</f>
        <v>0</v>
      </c>
      <c r="S250" s="2">
        <f t="shared" ref="S250" si="90">+S249</f>
        <v>0</v>
      </c>
      <c r="T250" s="6">
        <f t="shared" si="80"/>
        <v>14.8</v>
      </c>
      <c r="V250" s="10"/>
      <c r="W250" s="2"/>
      <c r="X250" s="11"/>
      <c r="Y250" s="145">
        <v>20</v>
      </c>
      <c r="Z250" s="146">
        <v>29</v>
      </c>
      <c r="AA250" s="92">
        <f t="shared" si="75"/>
        <v>24.5</v>
      </c>
      <c r="AB250" s="145">
        <v>3</v>
      </c>
      <c r="AC250" s="146">
        <v>11</v>
      </c>
      <c r="AD250" s="92">
        <f t="shared" si="76"/>
        <v>7</v>
      </c>
      <c r="AF250" s="10">
        <v>231.65</v>
      </c>
      <c r="AG250" s="21">
        <f t="shared" si="83"/>
        <v>2.4200000000000159</v>
      </c>
      <c r="AH250" s="2">
        <v>215</v>
      </c>
      <c r="AI250" s="2">
        <v>235</v>
      </c>
      <c r="AJ250" s="32" t="s">
        <v>41</v>
      </c>
      <c r="AK250" s="230">
        <v>131.99151000000001</v>
      </c>
      <c r="AL250" s="20">
        <f t="shared" si="84"/>
        <v>2.3283000000000129</v>
      </c>
      <c r="AM250" s="23">
        <v>110</v>
      </c>
      <c r="AN250" s="23">
        <v>142</v>
      </c>
      <c r="AO250" s="31" t="s">
        <v>41</v>
      </c>
      <c r="AP250" s="46"/>
      <c r="AQ250" s="33">
        <v>73</v>
      </c>
      <c r="AR250" s="33">
        <v>84</v>
      </c>
      <c r="AS250" s="22"/>
      <c r="AT250" s="2">
        <v>12</v>
      </c>
      <c r="AU250" s="32">
        <v>17</v>
      </c>
      <c r="AV250" s="1">
        <v>35.4</v>
      </c>
      <c r="BL250" s="112">
        <f t="shared" si="81"/>
        <v>46012</v>
      </c>
      <c r="BM250" s="122">
        <v>49269</v>
      </c>
      <c r="BN250" s="122">
        <v>0</v>
      </c>
      <c r="BO250" s="122"/>
      <c r="BP250" s="123"/>
      <c r="BR250" s="1" t="str">
        <f t="shared" si="77"/>
        <v>domingo</v>
      </c>
      <c r="BS250" s="113">
        <f t="shared" si="85"/>
        <v>46012</v>
      </c>
      <c r="BT250" s="114">
        <f t="shared" si="86"/>
        <v>49.268999999999998</v>
      </c>
      <c r="BU250" s="114">
        <f t="shared" si="72"/>
        <v>0</v>
      </c>
      <c r="BV250" s="114">
        <f t="shared" si="73"/>
        <v>0</v>
      </c>
      <c r="BW250" s="114">
        <f t="shared" si="74"/>
        <v>0</v>
      </c>
      <c r="BX250" s="115">
        <f t="shared" si="87"/>
        <v>49.268999999999998</v>
      </c>
      <c r="CC250" s="171">
        <f t="shared" si="82"/>
        <v>46012</v>
      </c>
      <c r="CD250" s="177">
        <v>8.5</v>
      </c>
      <c r="CE250" s="182">
        <v>33.700000000000003</v>
      </c>
      <c r="CF250" s="183"/>
      <c r="CG250" s="182">
        <v>36.700000000000003</v>
      </c>
      <c r="CH250" s="188">
        <v>-0.5</v>
      </c>
      <c r="CI250" s="190"/>
      <c r="CK250" s="214">
        <v>27.0306</v>
      </c>
      <c r="CL250" s="20">
        <v>2.2781120000000001</v>
      </c>
      <c r="CM250" s="20">
        <v>0</v>
      </c>
      <c r="CN250" s="20">
        <v>12.880947000000001</v>
      </c>
      <c r="CO250" s="215">
        <v>5.0509019999999998</v>
      </c>
      <c r="CP250" s="214">
        <v>38.43</v>
      </c>
      <c r="CQ250" s="215">
        <v>25.462</v>
      </c>
    </row>
    <row r="251" spans="1:95" x14ac:dyDescent="0.35">
      <c r="A251" s="3">
        <v>46013</v>
      </c>
      <c r="B251" s="2">
        <v>114.4</v>
      </c>
      <c r="C251" s="2">
        <v>15.2</v>
      </c>
      <c r="D251" s="2">
        <v>34.1</v>
      </c>
      <c r="E251" s="2">
        <v>45.6</v>
      </c>
      <c r="F251" s="2">
        <v>3.8</v>
      </c>
      <c r="H251" s="2">
        <v>25.1</v>
      </c>
      <c r="I251" s="2">
        <v>9.4</v>
      </c>
      <c r="J251" s="21">
        <v>29.3</v>
      </c>
      <c r="K251" s="4">
        <f t="shared" si="78"/>
        <v>63.8</v>
      </c>
      <c r="M251" s="2">
        <v>1.9</v>
      </c>
      <c r="N251" s="2">
        <v>27.7</v>
      </c>
      <c r="O251" s="6">
        <f t="shared" si="79"/>
        <v>29.599999999999998</v>
      </c>
      <c r="Q251" s="2">
        <v>17.3</v>
      </c>
      <c r="R251" s="2">
        <v>0</v>
      </c>
      <c r="S251" s="2">
        <v>0</v>
      </c>
      <c r="T251" s="6">
        <f t="shared" si="80"/>
        <v>17.3</v>
      </c>
      <c r="V251" s="10"/>
      <c r="W251" s="2"/>
      <c r="X251" s="11"/>
      <c r="Y251" s="145">
        <v>21</v>
      </c>
      <c r="Z251" s="146">
        <v>28</v>
      </c>
      <c r="AA251" s="92">
        <f t="shared" si="75"/>
        <v>24.5</v>
      </c>
      <c r="AB251" s="145">
        <v>1</v>
      </c>
      <c r="AC251" s="146">
        <v>8</v>
      </c>
      <c r="AD251" s="92">
        <f t="shared" si="76"/>
        <v>4.5</v>
      </c>
      <c r="AF251" s="10">
        <v>230.78</v>
      </c>
      <c r="AG251" s="21">
        <f t="shared" si="83"/>
        <v>-0.87000000000000455</v>
      </c>
      <c r="AH251" s="2">
        <v>215</v>
      </c>
      <c r="AI251" s="2">
        <v>235</v>
      </c>
      <c r="AJ251" s="32" t="s">
        <v>41</v>
      </c>
      <c r="AK251" s="230">
        <v>129.27427</v>
      </c>
      <c r="AL251" s="20">
        <f t="shared" si="84"/>
        <v>-2.7172400000000039</v>
      </c>
      <c r="AM251" s="23">
        <v>110</v>
      </c>
      <c r="AN251" s="23">
        <v>142</v>
      </c>
      <c r="AO251" s="31" t="s">
        <v>41</v>
      </c>
      <c r="AP251" s="46"/>
      <c r="AQ251" s="33">
        <v>73</v>
      </c>
      <c r="AR251" s="33">
        <v>84</v>
      </c>
      <c r="AS251" s="22"/>
      <c r="AT251" s="2">
        <v>12</v>
      </c>
      <c r="AU251" s="32">
        <v>17</v>
      </c>
      <c r="AV251" s="1">
        <v>35.450000000000003</v>
      </c>
      <c r="BL251" s="112">
        <f t="shared" si="81"/>
        <v>46013</v>
      </c>
      <c r="BM251" s="122">
        <v>53268</v>
      </c>
      <c r="BN251" s="122">
        <v>0</v>
      </c>
      <c r="BO251" s="122"/>
      <c r="BP251" s="123"/>
      <c r="BR251" s="1" t="str">
        <f t="shared" si="77"/>
        <v>lunes</v>
      </c>
      <c r="BS251" s="113">
        <f t="shared" si="85"/>
        <v>46013</v>
      </c>
      <c r="BT251" s="114">
        <f t="shared" si="86"/>
        <v>53.268000000000001</v>
      </c>
      <c r="BU251" s="114">
        <f t="shared" si="72"/>
        <v>0</v>
      </c>
      <c r="BV251" s="114">
        <f t="shared" si="73"/>
        <v>0</v>
      </c>
      <c r="BW251" s="114">
        <f t="shared" si="74"/>
        <v>0</v>
      </c>
      <c r="BX251" s="115">
        <f t="shared" si="87"/>
        <v>53.268000000000001</v>
      </c>
      <c r="CC251" s="171">
        <f t="shared" si="82"/>
        <v>46013</v>
      </c>
      <c r="CD251" s="177">
        <v>8.5</v>
      </c>
      <c r="CE251" s="182">
        <v>33.700000000000003</v>
      </c>
      <c r="CF251" s="183"/>
      <c r="CG251" s="182">
        <v>36.700000000000003</v>
      </c>
      <c r="CH251" s="188">
        <v>-0.5</v>
      </c>
      <c r="CI251" s="190"/>
      <c r="CK251" s="214">
        <v>27.679424999999998</v>
      </c>
      <c r="CL251" s="20">
        <v>2.298775</v>
      </c>
      <c r="CM251" s="20">
        <v>0</v>
      </c>
      <c r="CN251" s="20">
        <v>11.702845999999999</v>
      </c>
      <c r="CO251" s="215">
        <v>6.3898549999999998</v>
      </c>
      <c r="CP251" s="214">
        <v>39.555</v>
      </c>
      <c r="CQ251" s="215">
        <v>25.138999999999999</v>
      </c>
    </row>
    <row r="252" spans="1:95" x14ac:dyDescent="0.35">
      <c r="A252" s="3">
        <v>46014</v>
      </c>
      <c r="B252" s="2">
        <v>115.3</v>
      </c>
      <c r="C252" s="2">
        <v>15.3</v>
      </c>
      <c r="D252" s="2">
        <v>34.5</v>
      </c>
      <c r="E252" s="2">
        <v>49.5</v>
      </c>
      <c r="F252" s="2">
        <f>5.7+0.5</f>
        <v>6.2</v>
      </c>
      <c r="H252" s="2">
        <v>23.3</v>
      </c>
      <c r="I252" s="2">
        <v>9.6999999999999993</v>
      </c>
      <c r="J252" s="21">
        <v>30.1</v>
      </c>
      <c r="K252" s="4">
        <f t="shared" si="78"/>
        <v>63.1</v>
      </c>
      <c r="M252" s="2">
        <v>1.8</v>
      </c>
      <c r="N252" s="2">
        <v>29.2</v>
      </c>
      <c r="O252" s="6">
        <f t="shared" si="79"/>
        <v>31</v>
      </c>
      <c r="Q252" s="2">
        <v>17.2</v>
      </c>
      <c r="R252" s="2">
        <v>0</v>
      </c>
      <c r="S252" s="2">
        <v>0</v>
      </c>
      <c r="T252" s="6">
        <f t="shared" si="80"/>
        <v>17.2</v>
      </c>
      <c r="V252" s="10"/>
      <c r="W252" s="2"/>
      <c r="X252" s="11"/>
      <c r="Y252" s="145">
        <v>20</v>
      </c>
      <c r="Z252" s="146">
        <v>35</v>
      </c>
      <c r="AA252" s="92">
        <f t="shared" si="75"/>
        <v>27.5</v>
      </c>
      <c r="AB252" s="145">
        <v>1</v>
      </c>
      <c r="AC252" s="146">
        <v>11</v>
      </c>
      <c r="AD252" s="92">
        <f t="shared" si="76"/>
        <v>6</v>
      </c>
      <c r="AF252" s="10">
        <v>227.71</v>
      </c>
      <c r="AG252" s="21">
        <f t="shared" si="83"/>
        <v>-3.0699999999999932</v>
      </c>
      <c r="AH252" s="2">
        <v>215</v>
      </c>
      <c r="AI252" s="2">
        <v>235</v>
      </c>
      <c r="AJ252" s="32" t="s">
        <v>41</v>
      </c>
      <c r="AK252" s="230">
        <v>128.309393</v>
      </c>
      <c r="AL252" s="20">
        <f t="shared" si="84"/>
        <v>-0.96487700000000132</v>
      </c>
      <c r="AM252" s="23">
        <v>110</v>
      </c>
      <c r="AN252" s="23">
        <v>142</v>
      </c>
      <c r="AO252" s="31" t="s">
        <v>41</v>
      </c>
      <c r="AP252" s="46"/>
      <c r="AQ252" s="33">
        <v>73</v>
      </c>
      <c r="AR252" s="33">
        <v>84</v>
      </c>
      <c r="AS252" s="22"/>
      <c r="AT252" s="2">
        <v>12</v>
      </c>
      <c r="AU252" s="32">
        <v>17</v>
      </c>
      <c r="AV252" s="1">
        <v>35.33</v>
      </c>
      <c r="BL252" s="112">
        <f t="shared" si="81"/>
        <v>46014</v>
      </c>
      <c r="BM252" s="122">
        <v>55476</v>
      </c>
      <c r="BN252" s="122">
        <v>0</v>
      </c>
      <c r="BO252" s="122"/>
      <c r="BP252" s="123"/>
      <c r="BR252" s="1" t="str">
        <f t="shared" si="77"/>
        <v>martes</v>
      </c>
      <c r="BS252" s="113">
        <f t="shared" si="85"/>
        <v>46014</v>
      </c>
      <c r="BT252" s="114">
        <f t="shared" si="86"/>
        <v>55.475999999999999</v>
      </c>
      <c r="BU252" s="114">
        <f t="shared" si="72"/>
        <v>0</v>
      </c>
      <c r="BV252" s="114">
        <f t="shared" si="73"/>
        <v>0</v>
      </c>
      <c r="BW252" s="114">
        <f t="shared" si="74"/>
        <v>0</v>
      </c>
      <c r="BX252" s="115">
        <f t="shared" si="87"/>
        <v>55.475999999999999</v>
      </c>
      <c r="CC252" s="171">
        <f t="shared" si="82"/>
        <v>46014</v>
      </c>
      <c r="CD252" s="177">
        <v>8.5</v>
      </c>
      <c r="CE252" s="182">
        <v>33.700000000000003</v>
      </c>
      <c r="CF252" s="183"/>
      <c r="CG252" s="182">
        <v>36.700000000000003</v>
      </c>
      <c r="CH252" s="188">
        <v>-0.5</v>
      </c>
      <c r="CI252" s="190"/>
      <c r="CK252" s="214">
        <v>29.157025000000001</v>
      </c>
      <c r="CL252" s="20">
        <v>2.1410200000000001</v>
      </c>
      <c r="CM252" s="20">
        <f>1023/1000000</f>
        <v>1.023E-3</v>
      </c>
      <c r="CN252" s="20">
        <v>11.878207</v>
      </c>
      <c r="CO252" s="215">
        <v>6.8867190000000003</v>
      </c>
      <c r="CP252" s="214">
        <v>43.874000000000002</v>
      </c>
      <c r="CQ252" s="215">
        <v>23.31</v>
      </c>
    </row>
    <row r="253" spans="1:95" x14ac:dyDescent="0.35">
      <c r="A253" s="3">
        <v>46015</v>
      </c>
      <c r="B253" s="2">
        <v>108.4</v>
      </c>
      <c r="C253" s="2">
        <v>14.6</v>
      </c>
      <c r="D253" s="2">
        <v>32.200000000000003</v>
      </c>
      <c r="E253" s="2">
        <v>45.2</v>
      </c>
      <c r="F253" s="2">
        <v>4.9000000000000004</v>
      </c>
      <c r="H253" s="2">
        <v>23.3</v>
      </c>
      <c r="I253" s="2">
        <v>9.8000000000000007</v>
      </c>
      <c r="J253" s="21">
        <v>29.5</v>
      </c>
      <c r="K253" s="4">
        <f t="shared" si="78"/>
        <v>62.6</v>
      </c>
      <c r="M253" s="2">
        <v>2</v>
      </c>
      <c r="N253" s="2">
        <v>28.5</v>
      </c>
      <c r="O253" s="6">
        <f t="shared" si="79"/>
        <v>30.5</v>
      </c>
      <c r="Q253" s="2">
        <v>17.2</v>
      </c>
      <c r="R253" s="2"/>
      <c r="S253" s="2"/>
      <c r="T253" s="6">
        <f t="shared" si="80"/>
        <v>17.2</v>
      </c>
      <c r="V253" s="10"/>
      <c r="W253" s="2"/>
      <c r="X253" s="11"/>
      <c r="Y253" s="145">
        <v>23</v>
      </c>
      <c r="Z253" s="146">
        <v>39</v>
      </c>
      <c r="AA253" s="92">
        <f t="shared" si="75"/>
        <v>31</v>
      </c>
      <c r="AB253" s="145">
        <v>1</v>
      </c>
      <c r="AC253" s="146">
        <v>12</v>
      </c>
      <c r="AD253" s="92">
        <f t="shared" si="76"/>
        <v>6.5</v>
      </c>
      <c r="AF253" s="10">
        <v>228.06</v>
      </c>
      <c r="AG253" s="21">
        <f t="shared" si="83"/>
        <v>0.34999999999999432</v>
      </c>
      <c r="AH253" s="2">
        <v>215</v>
      </c>
      <c r="AI253" s="2">
        <v>235</v>
      </c>
      <c r="AJ253" s="32" t="s">
        <v>41</v>
      </c>
      <c r="AK253" s="230">
        <v>129.71324999999999</v>
      </c>
      <c r="AL253" s="20">
        <f t="shared" si="84"/>
        <v>1.4038569999999879</v>
      </c>
      <c r="AM253" s="23">
        <v>110</v>
      </c>
      <c r="AN253" s="23">
        <v>142</v>
      </c>
      <c r="AO253" s="31" t="s">
        <v>41</v>
      </c>
      <c r="AP253" s="46"/>
      <c r="AQ253" s="33">
        <v>73</v>
      </c>
      <c r="AR253" s="33">
        <v>84</v>
      </c>
      <c r="AS253" s="22"/>
      <c r="AT253" s="2">
        <v>12</v>
      </c>
      <c r="AU253" s="32">
        <v>17</v>
      </c>
      <c r="AV253" s="1">
        <v>35.21</v>
      </c>
      <c r="BL253" s="112">
        <f t="shared" si="81"/>
        <v>46015</v>
      </c>
      <c r="BM253" s="122">
        <v>52678</v>
      </c>
      <c r="BN253" s="122">
        <v>0</v>
      </c>
      <c r="BO253" s="122"/>
      <c r="BP253" s="123"/>
      <c r="BR253" s="1" t="str">
        <f t="shared" si="77"/>
        <v>miércoles</v>
      </c>
      <c r="BS253" s="113">
        <f t="shared" si="85"/>
        <v>46015</v>
      </c>
      <c r="BT253" s="114">
        <f t="shared" si="86"/>
        <v>52.677999999999997</v>
      </c>
      <c r="BU253" s="114">
        <f t="shared" si="72"/>
        <v>0</v>
      </c>
      <c r="BV253" s="114">
        <f t="shared" si="73"/>
        <v>0</v>
      </c>
      <c r="BW253" s="114">
        <f t="shared" si="74"/>
        <v>0</v>
      </c>
      <c r="BX253" s="115">
        <f t="shared" si="87"/>
        <v>52.677999999999997</v>
      </c>
      <c r="CC253" s="171">
        <f t="shared" si="82"/>
        <v>46015</v>
      </c>
      <c r="CD253" s="177">
        <v>8.5</v>
      </c>
      <c r="CE253" s="182">
        <v>33.700000000000003</v>
      </c>
      <c r="CF253" s="183"/>
      <c r="CG253" s="182">
        <v>36.700000000000003</v>
      </c>
      <c r="CH253" s="188">
        <v>-0.5</v>
      </c>
      <c r="CI253" s="190"/>
      <c r="CK253" s="214">
        <v>28.497212999999999</v>
      </c>
      <c r="CL253" s="20">
        <v>2.452798</v>
      </c>
      <c r="CM253" s="20">
        <f>701/1000000</f>
        <v>7.0100000000000002E-4</v>
      </c>
      <c r="CN253" s="20">
        <v>12.50018</v>
      </c>
      <c r="CO253" s="215">
        <v>6.3648720000000001</v>
      </c>
      <c r="CP253" s="214">
        <v>43.234000000000002</v>
      </c>
      <c r="CQ253" s="215">
        <v>23.344999999999999</v>
      </c>
    </row>
    <row r="254" spans="1:95" x14ac:dyDescent="0.35">
      <c r="A254" s="3">
        <v>46016</v>
      </c>
      <c r="B254" s="2">
        <v>90.6</v>
      </c>
      <c r="C254" s="2">
        <v>10.6</v>
      </c>
      <c r="D254" s="2">
        <v>30.9</v>
      </c>
      <c r="E254" s="2">
        <v>36</v>
      </c>
      <c r="F254" s="2">
        <v>2.8</v>
      </c>
      <c r="H254" s="2">
        <v>23.2</v>
      </c>
      <c r="I254" s="2">
        <v>9.6999999999999993</v>
      </c>
      <c r="J254" s="21">
        <v>24.6</v>
      </c>
      <c r="K254" s="4">
        <f t="shared" si="78"/>
        <v>57.5</v>
      </c>
      <c r="M254" s="2">
        <v>1.9</v>
      </c>
      <c r="N254" s="2">
        <v>26</v>
      </c>
      <c r="O254" s="6">
        <f t="shared" si="79"/>
        <v>27.9</v>
      </c>
      <c r="Q254" s="2">
        <v>15.6</v>
      </c>
      <c r="R254" s="2"/>
      <c r="S254" s="2"/>
      <c r="T254" s="6">
        <f t="shared" si="80"/>
        <v>15.6</v>
      </c>
      <c r="V254" s="10"/>
      <c r="W254" s="2"/>
      <c r="X254" s="11"/>
      <c r="Y254" s="145">
        <v>19</v>
      </c>
      <c r="Z254" s="146">
        <v>30</v>
      </c>
      <c r="AA254" s="92">
        <f t="shared" si="75"/>
        <v>24.5</v>
      </c>
      <c r="AB254" s="145">
        <v>0</v>
      </c>
      <c r="AC254" s="146">
        <v>13</v>
      </c>
      <c r="AD254" s="92">
        <f t="shared" si="76"/>
        <v>6.5</v>
      </c>
      <c r="AF254" s="10">
        <v>233.91</v>
      </c>
      <c r="AG254" s="21">
        <f t="shared" si="83"/>
        <v>5.8499999999999943</v>
      </c>
      <c r="AH254" s="2">
        <v>215</v>
      </c>
      <c r="AI254" s="2">
        <v>235</v>
      </c>
      <c r="AJ254" s="32" t="s">
        <v>41</v>
      </c>
      <c r="AK254" s="230">
        <v>134.34782300000001</v>
      </c>
      <c r="AL254" s="20">
        <f t="shared" si="84"/>
        <v>4.6345730000000174</v>
      </c>
      <c r="AM254" s="23">
        <v>110</v>
      </c>
      <c r="AN254" s="23">
        <v>142</v>
      </c>
      <c r="AO254" s="31" t="s">
        <v>41</v>
      </c>
      <c r="AP254" s="46"/>
      <c r="AQ254" s="33">
        <v>73</v>
      </c>
      <c r="AR254" s="33">
        <v>84</v>
      </c>
      <c r="AS254" s="22"/>
      <c r="AT254" s="2">
        <v>12</v>
      </c>
      <c r="AU254" s="32">
        <v>17</v>
      </c>
      <c r="AV254" s="1">
        <v>35.090000000000003</v>
      </c>
      <c r="BL254" s="112">
        <f t="shared" si="81"/>
        <v>46016</v>
      </c>
      <c r="BM254" s="122">
        <v>41258</v>
      </c>
      <c r="BN254" s="122">
        <v>0</v>
      </c>
      <c r="BO254" s="122"/>
      <c r="BP254" s="123"/>
      <c r="BR254" s="1" t="str">
        <f t="shared" si="77"/>
        <v>jueves</v>
      </c>
      <c r="BS254" s="113">
        <f t="shared" si="85"/>
        <v>46016</v>
      </c>
      <c r="BT254" s="114">
        <f t="shared" si="86"/>
        <v>41.258000000000003</v>
      </c>
      <c r="BU254" s="114">
        <f t="shared" si="72"/>
        <v>0</v>
      </c>
      <c r="BV254" s="114">
        <f t="shared" si="73"/>
        <v>0</v>
      </c>
      <c r="BW254" s="114">
        <f t="shared" si="74"/>
        <v>0</v>
      </c>
      <c r="BX254" s="115">
        <f t="shared" si="87"/>
        <v>41.258000000000003</v>
      </c>
      <c r="CC254" s="171">
        <f t="shared" si="82"/>
        <v>46016</v>
      </c>
      <c r="CD254" s="177">
        <v>8.5</v>
      </c>
      <c r="CE254" s="182">
        <v>33.700000000000003</v>
      </c>
      <c r="CF254" s="183"/>
      <c r="CG254" s="182">
        <v>36.700000000000003</v>
      </c>
      <c r="CH254" s="188">
        <v>-0.5</v>
      </c>
      <c r="CI254" s="190"/>
      <c r="CK254" s="214">
        <v>25.983153999999999</v>
      </c>
      <c r="CL254" s="20">
        <v>2.2875960000000002</v>
      </c>
      <c r="CM254" s="20">
        <v>0</v>
      </c>
      <c r="CN254" s="20">
        <v>12.595962</v>
      </c>
      <c r="CO254" s="215">
        <v>5.0214559999999997</v>
      </c>
      <c r="CP254" s="214">
        <v>40.92</v>
      </c>
      <c r="CQ254" s="215">
        <v>23.286999999999999</v>
      </c>
    </row>
    <row r="255" spans="1:95" x14ac:dyDescent="0.35">
      <c r="A255" s="3">
        <v>46017</v>
      </c>
      <c r="B255" s="44">
        <v>108.6</v>
      </c>
      <c r="C255" s="44">
        <v>12.9</v>
      </c>
      <c r="D255" s="144">
        <v>32.700000000000003</v>
      </c>
      <c r="E255" s="228">
        <v>47.6</v>
      </c>
      <c r="F255" s="144">
        <v>4.8</v>
      </c>
      <c r="H255" s="2">
        <v>25.9</v>
      </c>
      <c r="I255" s="2">
        <v>9.1</v>
      </c>
      <c r="J255" s="21">
        <v>24.4</v>
      </c>
      <c r="K255" s="4">
        <f t="shared" si="78"/>
        <v>59.4</v>
      </c>
      <c r="M255" s="2">
        <v>1.8</v>
      </c>
      <c r="N255" s="2">
        <v>26.3</v>
      </c>
      <c r="O255" s="6">
        <f t="shared" si="79"/>
        <v>28.1</v>
      </c>
      <c r="Q255" s="2">
        <v>15.8</v>
      </c>
      <c r="R255" s="2"/>
      <c r="S255" s="2"/>
      <c r="T255" s="6">
        <f t="shared" si="80"/>
        <v>15.8</v>
      </c>
      <c r="V255" s="10"/>
      <c r="W255" s="2"/>
      <c r="X255" s="11"/>
      <c r="Y255" s="145">
        <v>20</v>
      </c>
      <c r="Z255" s="146">
        <v>38</v>
      </c>
      <c r="AA255" s="92">
        <f t="shared" si="75"/>
        <v>29</v>
      </c>
      <c r="AB255" s="145">
        <v>3</v>
      </c>
      <c r="AC255" s="146">
        <v>9</v>
      </c>
      <c r="AD255" s="92">
        <f t="shared" si="76"/>
        <v>6</v>
      </c>
      <c r="AF255" s="10">
        <v>230.57</v>
      </c>
      <c r="AG255" s="21">
        <f t="shared" si="83"/>
        <v>-3.3400000000000034</v>
      </c>
      <c r="AH255" s="2">
        <v>215</v>
      </c>
      <c r="AI255" s="2">
        <v>235</v>
      </c>
      <c r="AJ255" s="32" t="s">
        <v>41</v>
      </c>
      <c r="AK255" s="230">
        <v>132.24635499999999</v>
      </c>
      <c r="AL255" s="20">
        <f t="shared" si="84"/>
        <v>-2.1014680000000112</v>
      </c>
      <c r="AM255" s="23">
        <v>110</v>
      </c>
      <c r="AN255" s="23">
        <v>142</v>
      </c>
      <c r="AO255" s="31" t="s">
        <v>41</v>
      </c>
      <c r="AP255" s="46"/>
      <c r="AQ255" s="33">
        <v>73</v>
      </c>
      <c r="AR255" s="33">
        <v>84</v>
      </c>
      <c r="AS255" s="22"/>
      <c r="AT255" s="2">
        <v>12</v>
      </c>
      <c r="AU255" s="32">
        <v>17</v>
      </c>
      <c r="AV255" s="1">
        <v>35.21</v>
      </c>
      <c r="BL255" s="112">
        <f t="shared" si="81"/>
        <v>46017</v>
      </c>
      <c r="BM255" s="122">
        <v>51991</v>
      </c>
      <c r="BN255" s="122">
        <v>0</v>
      </c>
      <c r="BO255" s="122"/>
      <c r="BP255" s="123"/>
      <c r="BR255" s="1" t="str">
        <f t="shared" si="77"/>
        <v>viernes</v>
      </c>
      <c r="BS255" s="113">
        <f t="shared" si="85"/>
        <v>46017</v>
      </c>
      <c r="BT255" s="114">
        <f t="shared" si="86"/>
        <v>51.991</v>
      </c>
      <c r="BU255" s="114">
        <f t="shared" si="72"/>
        <v>0</v>
      </c>
      <c r="BV255" s="114">
        <f t="shared" si="73"/>
        <v>0</v>
      </c>
      <c r="BW255" s="114">
        <f t="shared" si="74"/>
        <v>0</v>
      </c>
      <c r="BX255" s="115">
        <f t="shared" si="87"/>
        <v>51.991</v>
      </c>
      <c r="CC255" s="171">
        <f t="shared" si="82"/>
        <v>46017</v>
      </c>
      <c r="CD255" s="177">
        <v>8.5</v>
      </c>
      <c r="CE255" s="182">
        <v>33.700000000000003</v>
      </c>
      <c r="CF255" s="183"/>
      <c r="CG255" s="182">
        <v>36.700000000000003</v>
      </c>
      <c r="CH255" s="188">
        <v>-0.5</v>
      </c>
      <c r="CI255" s="190"/>
      <c r="CK255" s="214">
        <v>26.287588</v>
      </c>
      <c r="CL255" s="20">
        <v>2.2563119999999999</v>
      </c>
      <c r="CM255" s="20">
        <f>287/1000000</f>
        <v>2.8699999999999998E-4</v>
      </c>
      <c r="CN255" s="20">
        <v>12.674315</v>
      </c>
      <c r="CO255" s="215">
        <v>6.3310570000000004</v>
      </c>
      <c r="CP255" s="214">
        <v>37.148000000000003</v>
      </c>
      <c r="CQ255" s="215">
        <v>25.875</v>
      </c>
    </row>
    <row r="256" spans="1:95" x14ac:dyDescent="0.35">
      <c r="A256" s="3">
        <v>46018</v>
      </c>
      <c r="B256" s="44">
        <v>109.2</v>
      </c>
      <c r="C256" s="44">
        <v>13.1</v>
      </c>
      <c r="D256" s="144">
        <v>32.4</v>
      </c>
      <c r="E256" s="228">
        <v>49.7</v>
      </c>
      <c r="F256" s="144">
        <v>5</v>
      </c>
      <c r="H256" s="2">
        <v>23.7</v>
      </c>
      <c r="I256" s="2">
        <v>9.3000000000000007</v>
      </c>
      <c r="J256" s="21">
        <v>27</v>
      </c>
      <c r="K256" s="4">
        <f t="shared" si="78"/>
        <v>60</v>
      </c>
      <c r="M256" s="2">
        <v>1.8</v>
      </c>
      <c r="N256" s="2">
        <v>30.2</v>
      </c>
      <c r="O256" s="6">
        <f t="shared" si="79"/>
        <v>32</v>
      </c>
      <c r="Q256" s="2">
        <v>18.2</v>
      </c>
      <c r="R256" s="2"/>
      <c r="S256" s="2"/>
      <c r="T256" s="6">
        <f t="shared" si="80"/>
        <v>18.2</v>
      </c>
      <c r="V256" s="10"/>
      <c r="W256" s="2"/>
      <c r="X256" s="11"/>
      <c r="Y256" s="145">
        <v>25</v>
      </c>
      <c r="Z256" s="146">
        <v>37</v>
      </c>
      <c r="AA256" s="92">
        <f t="shared" si="75"/>
        <v>31</v>
      </c>
      <c r="AB256" s="145">
        <v>1</v>
      </c>
      <c r="AC256" s="146">
        <v>16</v>
      </c>
      <c r="AD256" s="92">
        <f t="shared" si="76"/>
        <v>8.5</v>
      </c>
      <c r="AF256" s="10">
        <v>228.7</v>
      </c>
      <c r="AG256" s="21">
        <f t="shared" si="83"/>
        <v>-1.8700000000000045</v>
      </c>
      <c r="AH256" s="2">
        <v>215</v>
      </c>
      <c r="AI256" s="2">
        <v>235</v>
      </c>
      <c r="AJ256" s="32" t="s">
        <v>41</v>
      </c>
      <c r="AK256" s="230">
        <v>135.20989</v>
      </c>
      <c r="AL256" s="20">
        <f t="shared" si="84"/>
        <v>2.9635350000000074</v>
      </c>
      <c r="AM256" s="23">
        <v>110</v>
      </c>
      <c r="AN256" s="23">
        <v>142</v>
      </c>
      <c r="AO256" s="31" t="s">
        <v>41</v>
      </c>
      <c r="AP256" s="46"/>
      <c r="AQ256" s="33">
        <v>73</v>
      </c>
      <c r="AR256" s="33">
        <v>84</v>
      </c>
      <c r="AS256" s="22"/>
      <c r="AT256" s="2">
        <v>12</v>
      </c>
      <c r="AU256" s="32">
        <v>17</v>
      </c>
      <c r="AV256" s="1">
        <v>35.090000000000003</v>
      </c>
      <c r="BL256" s="112">
        <f t="shared" si="81"/>
        <v>46018</v>
      </c>
      <c r="BM256" s="122">
        <v>56989</v>
      </c>
      <c r="BN256" s="122">
        <v>0</v>
      </c>
      <c r="BO256" s="122"/>
      <c r="BP256" s="123"/>
      <c r="BR256" s="1" t="str">
        <f t="shared" si="77"/>
        <v>sábado</v>
      </c>
      <c r="BS256" s="113">
        <f t="shared" si="85"/>
        <v>46018</v>
      </c>
      <c r="BT256" s="114">
        <f t="shared" si="86"/>
        <v>56.988999999999997</v>
      </c>
      <c r="BU256" s="114">
        <f t="shared" si="72"/>
        <v>0</v>
      </c>
      <c r="BV256" s="114">
        <f t="shared" si="73"/>
        <v>0</v>
      </c>
      <c r="BW256" s="114">
        <f t="shared" si="74"/>
        <v>0</v>
      </c>
      <c r="BX256" s="115">
        <f t="shared" si="87"/>
        <v>56.988999999999997</v>
      </c>
      <c r="CC256" s="171">
        <f t="shared" si="82"/>
        <v>46018</v>
      </c>
      <c r="CD256" s="177">
        <v>8.5</v>
      </c>
      <c r="CE256" s="182">
        <v>33.700000000000003</v>
      </c>
      <c r="CF256" s="183"/>
      <c r="CG256" s="182">
        <v>36.700000000000003</v>
      </c>
      <c r="CH256" s="188">
        <v>-0.5</v>
      </c>
      <c r="CI256" s="190"/>
      <c r="CK256" s="214">
        <v>30.172771000000001</v>
      </c>
      <c r="CL256" s="20">
        <v>2.2868810000000002</v>
      </c>
      <c r="CM256" s="20">
        <f>1377/1000000</f>
        <v>1.377E-3</v>
      </c>
      <c r="CN256" s="20">
        <v>11.995863</v>
      </c>
      <c r="CO256" s="215">
        <v>6.2652799999999997</v>
      </c>
      <c r="CP256" s="214">
        <v>38.770000000000003</v>
      </c>
      <c r="CQ256" s="215">
        <v>23.727</v>
      </c>
    </row>
    <row r="257" spans="1:95" x14ac:dyDescent="0.35">
      <c r="A257" s="3">
        <v>46019</v>
      </c>
      <c r="B257" s="44">
        <v>108.7</v>
      </c>
      <c r="C257" s="44">
        <v>11.9</v>
      </c>
      <c r="D257" s="144">
        <v>31.9</v>
      </c>
      <c r="E257" s="228">
        <v>50.5</v>
      </c>
      <c r="F257" s="144">
        <v>6</v>
      </c>
      <c r="H257" s="2">
        <v>25.1</v>
      </c>
      <c r="I257" s="2">
        <v>9.6</v>
      </c>
      <c r="J257" s="21">
        <v>25.9</v>
      </c>
      <c r="K257" s="4">
        <f t="shared" si="78"/>
        <v>60.6</v>
      </c>
      <c r="M257" s="2">
        <v>1.7</v>
      </c>
      <c r="N257" s="2">
        <v>28.1</v>
      </c>
      <c r="O257" s="6">
        <f t="shared" si="79"/>
        <v>29.8</v>
      </c>
      <c r="Q257" s="2">
        <v>18.7</v>
      </c>
      <c r="R257" s="2"/>
      <c r="S257" s="2"/>
      <c r="T257" s="6">
        <f t="shared" si="80"/>
        <v>18.7</v>
      </c>
      <c r="V257" s="10"/>
      <c r="W257" s="2"/>
      <c r="X257" s="11"/>
      <c r="Y257" s="145">
        <v>22</v>
      </c>
      <c r="Z257" s="146">
        <v>36</v>
      </c>
      <c r="AA257" s="92">
        <f t="shared" si="75"/>
        <v>29</v>
      </c>
      <c r="AB257" s="145">
        <v>2</v>
      </c>
      <c r="AC257" s="146">
        <v>20</v>
      </c>
      <c r="AD257" s="92">
        <f t="shared" si="76"/>
        <v>11</v>
      </c>
      <c r="AF257" s="10">
        <v>228.28</v>
      </c>
      <c r="AG257" s="21">
        <f t="shared" si="83"/>
        <v>-0.41999999999998749</v>
      </c>
      <c r="AH257" s="2">
        <v>215</v>
      </c>
      <c r="AI257" s="2">
        <v>235</v>
      </c>
      <c r="AJ257" s="32" t="s">
        <v>41</v>
      </c>
      <c r="AK257" s="230">
        <v>136.15431000000001</v>
      </c>
      <c r="AL257" s="20">
        <f t="shared" si="84"/>
        <v>0.94442000000000803</v>
      </c>
      <c r="AM257" s="23">
        <v>110</v>
      </c>
      <c r="AN257" s="23">
        <v>142</v>
      </c>
      <c r="AO257" s="31" t="s">
        <v>41</v>
      </c>
      <c r="AP257" s="46"/>
      <c r="AQ257" s="33">
        <v>73</v>
      </c>
      <c r="AR257" s="33">
        <v>84</v>
      </c>
      <c r="AS257" s="22"/>
      <c r="AT257" s="2">
        <v>12</v>
      </c>
      <c r="AU257" s="32">
        <v>17</v>
      </c>
      <c r="AV257" s="1">
        <v>34.97</v>
      </c>
      <c r="BL257" s="112">
        <f t="shared" si="81"/>
        <v>46019</v>
      </c>
      <c r="BM257" s="122">
        <v>55629</v>
      </c>
      <c r="BN257" s="122">
        <v>0</v>
      </c>
      <c r="BO257" s="122"/>
      <c r="BP257" s="123">
        <v>1156</v>
      </c>
      <c r="BR257" s="1" t="str">
        <f t="shared" si="77"/>
        <v>domingo</v>
      </c>
      <c r="BS257" s="113">
        <f t="shared" si="85"/>
        <v>46019</v>
      </c>
      <c r="BT257" s="114">
        <f t="shared" si="86"/>
        <v>55.628999999999998</v>
      </c>
      <c r="BU257" s="114">
        <f t="shared" si="72"/>
        <v>0</v>
      </c>
      <c r="BV257" s="114">
        <f t="shared" si="73"/>
        <v>0</v>
      </c>
      <c r="BW257" s="114">
        <f t="shared" si="74"/>
        <v>0.74314285714285711</v>
      </c>
      <c r="BX257" s="115">
        <f t="shared" si="87"/>
        <v>56.372142857142855</v>
      </c>
      <c r="CC257" s="171">
        <f t="shared" si="82"/>
        <v>46019</v>
      </c>
      <c r="CD257" s="177">
        <v>8.5</v>
      </c>
      <c r="CE257" s="182">
        <v>33.700000000000003</v>
      </c>
      <c r="CF257" s="183"/>
      <c r="CG257" s="182">
        <v>36.700000000000003</v>
      </c>
      <c r="CH257" s="188">
        <v>-0.5</v>
      </c>
      <c r="CI257" s="190"/>
      <c r="CK257" s="214">
        <v>28.135014000000002</v>
      </c>
      <c r="CL257" s="20">
        <v>2.2672490000000001</v>
      </c>
      <c r="CM257" s="20">
        <f>866/1000000</f>
        <v>8.6600000000000002E-4</v>
      </c>
      <c r="CN257" s="20">
        <v>12.448477</v>
      </c>
      <c r="CO257" s="215">
        <v>5.1666650000000001</v>
      </c>
      <c r="CP257" s="214">
        <v>38.866</v>
      </c>
      <c r="CQ257" s="215">
        <v>25.135000000000002</v>
      </c>
    </row>
    <row r="258" spans="1:95" x14ac:dyDescent="0.35">
      <c r="A258" s="3">
        <v>46020</v>
      </c>
      <c r="B258" s="44">
        <v>119.5</v>
      </c>
      <c r="C258" s="44">
        <v>13.7</v>
      </c>
      <c r="D258" s="144">
        <v>33.6</v>
      </c>
      <c r="E258" s="228">
        <v>54.9</v>
      </c>
      <c r="F258" s="144">
        <v>6.3</v>
      </c>
      <c r="H258" s="2">
        <v>26.1</v>
      </c>
      <c r="I258" s="2">
        <v>9.6</v>
      </c>
      <c r="J258" s="21">
        <v>28.8</v>
      </c>
      <c r="K258" s="4">
        <f t="shared" si="78"/>
        <v>64.5</v>
      </c>
      <c r="M258" s="2">
        <v>1.9</v>
      </c>
      <c r="N258" s="2">
        <v>25.5</v>
      </c>
      <c r="O258" s="6">
        <f t="shared" si="79"/>
        <v>27.4</v>
      </c>
      <c r="Q258" s="2">
        <v>18.100000000000001</v>
      </c>
      <c r="R258" s="2"/>
      <c r="S258" s="2"/>
      <c r="T258" s="6">
        <f t="shared" si="80"/>
        <v>18.100000000000001</v>
      </c>
      <c r="V258" s="10"/>
      <c r="W258" s="2"/>
      <c r="X258" s="11"/>
      <c r="Y258" s="145">
        <v>22</v>
      </c>
      <c r="Z258" s="146">
        <v>39</v>
      </c>
      <c r="AA258" s="92">
        <f t="shared" si="75"/>
        <v>30.5</v>
      </c>
      <c r="AB258" s="145">
        <v>3</v>
      </c>
      <c r="AC258" s="146">
        <v>19</v>
      </c>
      <c r="AD258" s="92">
        <f t="shared" si="76"/>
        <v>11</v>
      </c>
      <c r="AF258" s="10">
        <v>230.19</v>
      </c>
      <c r="AG258" s="21">
        <f t="shared" si="83"/>
        <v>1.9099999999999966</v>
      </c>
      <c r="AH258" s="2">
        <v>215</v>
      </c>
      <c r="AI258" s="2">
        <v>235</v>
      </c>
      <c r="AJ258" s="32" t="s">
        <v>41</v>
      </c>
      <c r="AK258" s="229">
        <v>132.82427999999999</v>
      </c>
      <c r="AL258" s="20">
        <f t="shared" si="84"/>
        <v>-3.330030000000022</v>
      </c>
      <c r="AM258" s="23">
        <v>110</v>
      </c>
      <c r="AN258" s="23">
        <v>142</v>
      </c>
      <c r="AO258" s="31" t="s">
        <v>41</v>
      </c>
      <c r="AP258" s="46"/>
      <c r="AQ258" s="33">
        <v>73</v>
      </c>
      <c r="AR258" s="33">
        <v>84</v>
      </c>
      <c r="AS258" s="22"/>
      <c r="AT258" s="2">
        <v>12</v>
      </c>
      <c r="AU258" s="32">
        <v>17</v>
      </c>
      <c r="AV258" s="1">
        <v>34.85</v>
      </c>
      <c r="BL258" s="112">
        <f t="shared" si="81"/>
        <v>46020</v>
      </c>
      <c r="BM258" s="122">
        <v>61281</v>
      </c>
      <c r="BN258" s="122">
        <v>0</v>
      </c>
      <c r="BO258" s="122"/>
      <c r="BP258" s="123">
        <v>2131</v>
      </c>
      <c r="BR258" s="1" t="str">
        <f t="shared" si="77"/>
        <v>lunes</v>
      </c>
      <c r="BS258" s="113">
        <f t="shared" si="85"/>
        <v>46020</v>
      </c>
      <c r="BT258" s="114">
        <f t="shared" si="86"/>
        <v>61.280999999999999</v>
      </c>
      <c r="BU258" s="114">
        <f t="shared" si="72"/>
        <v>0</v>
      </c>
      <c r="BV258" s="114">
        <f t="shared" si="73"/>
        <v>0</v>
      </c>
      <c r="BW258" s="114">
        <f t="shared" si="74"/>
        <v>1.3699285714285714</v>
      </c>
      <c r="BX258" s="115">
        <f t="shared" si="87"/>
        <v>62.650928571428572</v>
      </c>
      <c r="CC258" s="171">
        <f t="shared" si="82"/>
        <v>46020</v>
      </c>
      <c r="CD258" s="177">
        <v>8.5</v>
      </c>
      <c r="CE258" s="182">
        <v>33.700000000000003</v>
      </c>
      <c r="CF258" s="183"/>
      <c r="CG258" s="182">
        <v>36.700000000000003</v>
      </c>
      <c r="CH258" s="188">
        <v>-0.5</v>
      </c>
      <c r="CI258" s="190"/>
      <c r="CK258" s="214">
        <v>30.807264</v>
      </c>
      <c r="CL258" s="20">
        <v>4.8495699999999999</v>
      </c>
      <c r="CM258" s="20">
        <f>7317/1000000</f>
        <v>7.3169999999999997E-3</v>
      </c>
      <c r="CN258" s="20">
        <v>12.043331</v>
      </c>
      <c r="CO258" s="215">
        <v>3.5156890000000001</v>
      </c>
      <c r="CP258" s="214">
        <v>43.628</v>
      </c>
      <c r="CQ258" s="215">
        <v>26.064</v>
      </c>
    </row>
    <row r="259" spans="1:95" x14ac:dyDescent="0.35">
      <c r="A259" s="3">
        <v>46021</v>
      </c>
      <c r="B259" s="44">
        <v>125.8</v>
      </c>
      <c r="C259" s="44">
        <v>12.6</v>
      </c>
      <c r="D259" s="144">
        <v>32.799999999999997</v>
      </c>
      <c r="E259" s="228">
        <v>62.3</v>
      </c>
      <c r="F259" s="144">
        <f>5.8+0.7</f>
        <v>6.5</v>
      </c>
      <c r="H259" s="2">
        <v>24.6</v>
      </c>
      <c r="I259" s="2">
        <v>9.3000000000000007</v>
      </c>
      <c r="J259" s="21">
        <v>29.9</v>
      </c>
      <c r="K259" s="4">
        <f t="shared" si="78"/>
        <v>63.800000000000004</v>
      </c>
      <c r="M259" s="2">
        <v>4.5999999999999996</v>
      </c>
      <c r="N259" s="2">
        <v>25.5</v>
      </c>
      <c r="O259" s="6">
        <f t="shared" si="79"/>
        <v>30.1</v>
      </c>
      <c r="Q259" s="2">
        <v>18.3</v>
      </c>
      <c r="R259" s="2"/>
      <c r="S259" s="2"/>
      <c r="T259" s="6">
        <f t="shared" si="80"/>
        <v>18.3</v>
      </c>
      <c r="V259" s="10"/>
      <c r="W259" s="2"/>
      <c r="X259" s="11"/>
      <c r="Y259" s="145">
        <v>25</v>
      </c>
      <c r="Z259" s="146">
        <v>41</v>
      </c>
      <c r="AA259" s="92">
        <f t="shared" si="75"/>
        <v>33</v>
      </c>
      <c r="AB259" s="145">
        <v>8</v>
      </c>
      <c r="AC259" s="146">
        <v>17</v>
      </c>
      <c r="AD259" s="92">
        <f t="shared" si="76"/>
        <v>12.5</v>
      </c>
      <c r="AF259" s="10">
        <v>226.92</v>
      </c>
      <c r="AG259" s="21">
        <f t="shared" si="83"/>
        <v>-3.2700000000000102</v>
      </c>
      <c r="AH259" s="2">
        <v>215</v>
      </c>
      <c r="AI259" s="2">
        <v>235</v>
      </c>
      <c r="AJ259" s="32" t="s">
        <v>41</v>
      </c>
      <c r="AK259" s="229">
        <v>128.65783999999999</v>
      </c>
      <c r="AL259" s="20">
        <f t="shared" si="84"/>
        <v>-4.1664399999999944</v>
      </c>
      <c r="AM259" s="23">
        <v>110</v>
      </c>
      <c r="AN259" s="23">
        <v>142</v>
      </c>
      <c r="AO259" s="31" t="s">
        <v>41</v>
      </c>
      <c r="AP259" s="46"/>
      <c r="AQ259" s="33">
        <v>73</v>
      </c>
      <c r="AR259" s="33">
        <v>84</v>
      </c>
      <c r="AS259" s="22"/>
      <c r="AT259" s="2">
        <v>12</v>
      </c>
      <c r="AU259" s="32">
        <v>17</v>
      </c>
      <c r="AV259" s="1">
        <v>34.729999999999997</v>
      </c>
      <c r="BL259" s="112">
        <f t="shared" si="81"/>
        <v>46021</v>
      </c>
      <c r="BM259" s="122">
        <v>68566</v>
      </c>
      <c r="BN259" s="122">
        <v>0</v>
      </c>
      <c r="BO259" s="122"/>
      <c r="BP259" s="123">
        <v>1111</v>
      </c>
      <c r="BR259" s="1" t="str">
        <f t="shared" si="77"/>
        <v>martes</v>
      </c>
      <c r="BS259" s="113">
        <f t="shared" si="85"/>
        <v>46021</v>
      </c>
      <c r="BT259" s="114">
        <f t="shared" si="86"/>
        <v>68.566000000000003</v>
      </c>
      <c r="BU259" s="114">
        <f t="shared" si="72"/>
        <v>0</v>
      </c>
      <c r="BV259" s="114">
        <f t="shared" si="73"/>
        <v>0</v>
      </c>
      <c r="BW259" s="114">
        <f t="shared" si="74"/>
        <v>0.71421428571428569</v>
      </c>
      <c r="BX259" s="115">
        <f t="shared" si="87"/>
        <v>69.280214285714294</v>
      </c>
      <c r="CC259" s="171">
        <f t="shared" si="82"/>
        <v>46021</v>
      </c>
      <c r="CD259" s="177">
        <v>8.5</v>
      </c>
      <c r="CE259" s="182">
        <v>33.700000000000003</v>
      </c>
      <c r="CF259" s="183"/>
      <c r="CG259" s="182">
        <v>36.700000000000003</v>
      </c>
      <c r="CH259" s="188">
        <v>-0.5</v>
      </c>
      <c r="CI259" s="190"/>
      <c r="CK259" s="214">
        <v>31.676628000000001</v>
      </c>
      <c r="CL259" s="20">
        <v>4.7990089999999999</v>
      </c>
      <c r="CM259" s="20">
        <f>953/1000000</f>
        <v>9.5299999999999996E-4</v>
      </c>
      <c r="CN259" s="20">
        <v>12.673226</v>
      </c>
      <c r="CO259" s="215">
        <v>6.6665749999999999</v>
      </c>
      <c r="CP259" s="214">
        <v>45.164000000000001</v>
      </c>
      <c r="CQ259" s="215">
        <v>24.568999999999999</v>
      </c>
    </row>
    <row r="260" spans="1:95" ht="15" thickBot="1" x14ac:dyDescent="0.4">
      <c r="A260" s="3">
        <v>46022</v>
      </c>
      <c r="B260" s="21">
        <v>111.6</v>
      </c>
      <c r="C260" s="21">
        <v>11.2</v>
      </c>
      <c r="D260" s="2">
        <v>30.2</v>
      </c>
      <c r="E260" s="235">
        <v>54.5</v>
      </c>
      <c r="F260" s="2">
        <v>5.8</v>
      </c>
      <c r="H260" s="2">
        <v>24.3</v>
      </c>
      <c r="I260" s="2">
        <v>9.6999999999999993</v>
      </c>
      <c r="J260" s="21">
        <v>30.1</v>
      </c>
      <c r="K260" s="4">
        <f t="shared" si="78"/>
        <v>64.099999999999994</v>
      </c>
      <c r="M260" s="2">
        <v>1.8</v>
      </c>
      <c r="N260" s="2">
        <f>+N259</f>
        <v>25.5</v>
      </c>
      <c r="O260" s="6">
        <f t="shared" si="79"/>
        <v>27.3</v>
      </c>
      <c r="Q260" s="2">
        <v>19.399999999999999</v>
      </c>
      <c r="R260" s="2"/>
      <c r="S260" s="2"/>
      <c r="T260" s="6">
        <f t="shared" si="80"/>
        <v>19.399999999999999</v>
      </c>
      <c r="V260" s="10"/>
      <c r="W260" s="2"/>
      <c r="X260" s="11"/>
      <c r="Y260" s="145">
        <v>28</v>
      </c>
      <c r="Z260" s="146">
        <v>43</v>
      </c>
      <c r="AA260" s="92">
        <f t="shared" si="75"/>
        <v>35.5</v>
      </c>
      <c r="AB260" s="145">
        <v>6</v>
      </c>
      <c r="AC260" s="146">
        <v>24</v>
      </c>
      <c r="AD260" s="92">
        <f t="shared" si="76"/>
        <v>15</v>
      </c>
      <c r="AF260" s="10">
        <v>230.12</v>
      </c>
      <c r="AG260" s="21">
        <f t="shared" si="83"/>
        <v>3.2000000000000171</v>
      </c>
      <c r="AH260" s="2">
        <v>215</v>
      </c>
      <c r="AI260" s="2">
        <v>235</v>
      </c>
      <c r="AJ260" s="32" t="s">
        <v>41</v>
      </c>
      <c r="AK260" s="229">
        <v>130.495529</v>
      </c>
      <c r="AL260" s="20">
        <f t="shared" si="84"/>
        <v>1.8376890000000117</v>
      </c>
      <c r="AM260" s="23">
        <v>110</v>
      </c>
      <c r="AN260" s="23">
        <v>142</v>
      </c>
      <c r="AO260" s="31" t="s">
        <v>41</v>
      </c>
      <c r="AP260" s="46"/>
      <c r="AQ260" s="33">
        <v>73</v>
      </c>
      <c r="AR260" s="33">
        <v>84</v>
      </c>
      <c r="AS260" s="22"/>
      <c r="AT260" s="2">
        <v>12</v>
      </c>
      <c r="AU260" s="32">
        <v>17</v>
      </c>
      <c r="AV260" s="1">
        <v>34.78</v>
      </c>
      <c r="BL260" s="112">
        <f t="shared" si="81"/>
        <v>46022</v>
      </c>
      <c r="BM260" s="122">
        <v>64704</v>
      </c>
      <c r="BN260" s="122">
        <v>0</v>
      </c>
      <c r="BO260" s="122"/>
      <c r="BP260" s="123">
        <v>1752</v>
      </c>
      <c r="BR260" s="1" t="str">
        <f t="shared" si="77"/>
        <v>miércoles</v>
      </c>
      <c r="BS260" s="113">
        <f t="shared" si="85"/>
        <v>46022</v>
      </c>
      <c r="BT260" s="114">
        <f t="shared" si="86"/>
        <v>64.703999999999994</v>
      </c>
      <c r="BU260" s="114">
        <f t="shared" si="72"/>
        <v>0</v>
      </c>
      <c r="BV260" s="114">
        <f t="shared" si="73"/>
        <v>0</v>
      </c>
      <c r="BW260" s="114">
        <f t="shared" si="74"/>
        <v>1.1262857142857141</v>
      </c>
      <c r="BX260" s="115">
        <f t="shared" si="87"/>
        <v>65.830285714285708</v>
      </c>
      <c r="CC260" s="171">
        <f t="shared" si="82"/>
        <v>46022</v>
      </c>
      <c r="CD260" s="178">
        <v>8.5</v>
      </c>
      <c r="CE260" s="184">
        <v>33.700000000000003</v>
      </c>
      <c r="CF260" s="185"/>
      <c r="CG260" s="184">
        <v>36.700000000000003</v>
      </c>
      <c r="CH260" s="189">
        <v>-0.5</v>
      </c>
      <c r="CI260" s="191"/>
      <c r="CK260" s="216">
        <v>31.325506000000001</v>
      </c>
      <c r="CL260" s="220">
        <v>2.132638</v>
      </c>
      <c r="CM260" s="220">
        <f>1304/1000000</f>
        <v>1.304E-3</v>
      </c>
      <c r="CN260" s="220">
        <v>14.1615</v>
      </c>
      <c r="CO260" s="217">
        <v>6.3791510000000002</v>
      </c>
      <c r="CP260" s="216">
        <v>44.963000000000001</v>
      </c>
      <c r="CQ260" s="217">
        <v>24.28</v>
      </c>
    </row>
    <row r="261" spans="1:95" x14ac:dyDescent="0.35">
      <c r="A261" s="3">
        <v>46023</v>
      </c>
      <c r="B261" s="21">
        <v>96</v>
      </c>
      <c r="C261" s="21">
        <v>8.8000000000000007</v>
      </c>
      <c r="D261" s="2">
        <v>29.1</v>
      </c>
      <c r="E261" s="235">
        <v>43.2</v>
      </c>
      <c r="F261" s="2">
        <v>5.2</v>
      </c>
      <c r="H261" s="2">
        <v>25.3</v>
      </c>
      <c r="I261" s="2">
        <v>9.8000000000000007</v>
      </c>
      <c r="J261" s="21">
        <v>23.2</v>
      </c>
      <c r="K261" s="4">
        <f t="shared" si="78"/>
        <v>58.3</v>
      </c>
      <c r="M261" s="2">
        <v>1.8</v>
      </c>
      <c r="N261" s="2">
        <f t="shared" ref="N261" si="91">+N260</f>
        <v>25.5</v>
      </c>
      <c r="O261" s="6">
        <f t="shared" si="79"/>
        <v>27.3</v>
      </c>
      <c r="Q261" s="2">
        <v>14.8</v>
      </c>
      <c r="R261" s="2"/>
      <c r="S261" s="2"/>
      <c r="T261" s="6">
        <f t="shared" si="80"/>
        <v>14.8</v>
      </c>
      <c r="V261" s="10"/>
      <c r="W261" s="2"/>
      <c r="X261" s="11"/>
      <c r="Y261" s="145">
        <v>21</v>
      </c>
      <c r="Z261" s="146">
        <v>31</v>
      </c>
      <c r="AA261" s="92">
        <f t="shared" si="75"/>
        <v>26</v>
      </c>
      <c r="AB261" s="145">
        <v>6</v>
      </c>
      <c r="AC261" s="146">
        <v>25</v>
      </c>
      <c r="AD261" s="92">
        <f t="shared" si="76"/>
        <v>15.5</v>
      </c>
      <c r="AF261" s="10">
        <v>231.58</v>
      </c>
      <c r="AG261" s="21">
        <f t="shared" si="83"/>
        <v>1.460000000000008</v>
      </c>
      <c r="AH261" s="2">
        <v>215</v>
      </c>
      <c r="AI261" s="2">
        <v>235</v>
      </c>
      <c r="AJ261" s="32" t="s">
        <v>41</v>
      </c>
      <c r="AK261" s="229">
        <v>136.36102700000001</v>
      </c>
      <c r="AL261" s="20">
        <f t="shared" si="84"/>
        <v>5.8654980000000023</v>
      </c>
      <c r="AM261" s="23">
        <v>110</v>
      </c>
      <c r="AN261" s="23">
        <v>142</v>
      </c>
      <c r="AO261" s="31" t="s">
        <v>41</v>
      </c>
      <c r="AP261" s="46"/>
      <c r="AQ261" s="33"/>
      <c r="AR261" s="33"/>
      <c r="AS261" s="22"/>
      <c r="AT261" s="2"/>
      <c r="AU261" s="32"/>
      <c r="AV261" s="1">
        <v>34.659999999999997</v>
      </c>
      <c r="BL261" s="112">
        <f t="shared" si="81"/>
        <v>46023</v>
      </c>
      <c r="BM261" s="122">
        <v>48544</v>
      </c>
      <c r="BN261" s="122">
        <v>0</v>
      </c>
      <c r="BO261" s="122"/>
      <c r="BP261" s="123"/>
      <c r="BR261" s="1" t="str">
        <f t="shared" ref="BR261:BR324" si="92">+TEXT(BS261,"dddd")</f>
        <v>jueves</v>
      </c>
      <c r="BS261" s="113">
        <f t="shared" ref="BS261:BS324" si="93">+BL261</f>
        <v>46023</v>
      </c>
      <c r="BT261" s="114">
        <f t="shared" ref="BT261:BT294" si="94">BM261/1000</f>
        <v>48.543999999999997</v>
      </c>
      <c r="BU261" s="114">
        <f t="shared" ref="BU261:BU294" si="95">BN261*$CA$9/$CA$8/1000</f>
        <v>0</v>
      </c>
      <c r="BV261" s="114">
        <f t="shared" ref="BV261:BV294" si="96">BO261*$CA$10/$CA$8/1000</f>
        <v>0</v>
      </c>
      <c r="BW261" s="114">
        <f t="shared" ref="BW261:BW294" si="97">BP261*$CA$11/$CA$8/1000</f>
        <v>0</v>
      </c>
      <c r="BX261" s="115">
        <f t="shared" ref="BX261:BX324" si="98">+BT261+BU261+BV261+BW261</f>
        <v>48.543999999999997</v>
      </c>
      <c r="CC261" s="171">
        <f t="shared" si="82"/>
        <v>46023</v>
      </c>
      <c r="CD261" s="177">
        <v>8.5</v>
      </c>
      <c r="CE261" s="182">
        <v>33.700000000000003</v>
      </c>
      <c r="CF261" s="183"/>
      <c r="CG261" s="182">
        <v>36.700000000000003</v>
      </c>
      <c r="CH261" s="188">
        <v>-0.5</v>
      </c>
      <c r="CI261" s="190"/>
      <c r="CK261" s="214">
        <v>28.223744</v>
      </c>
      <c r="CL261" s="20">
        <v>1.9285760000000001</v>
      </c>
      <c r="CM261" s="20">
        <v>0</v>
      </c>
      <c r="CN261" s="20">
        <v>13.976227</v>
      </c>
      <c r="CO261" s="215">
        <v>5.0434349999999997</v>
      </c>
      <c r="CP261" s="214">
        <v>35.371000000000002</v>
      </c>
      <c r="CQ261" s="215">
        <v>25.289000000000001</v>
      </c>
    </row>
    <row r="262" spans="1:95" x14ac:dyDescent="0.35">
      <c r="A262" s="3">
        <v>46024</v>
      </c>
      <c r="B262" s="21">
        <v>109.1</v>
      </c>
      <c r="C262" s="21">
        <v>11.1</v>
      </c>
      <c r="D262" s="2">
        <v>32.9</v>
      </c>
      <c r="E262" s="235">
        <v>46.1</v>
      </c>
      <c r="F262" s="2">
        <v>5.8</v>
      </c>
      <c r="H262" s="2">
        <v>25.3</v>
      </c>
      <c r="I262" s="2">
        <v>10</v>
      </c>
      <c r="J262" s="21">
        <v>22.6</v>
      </c>
      <c r="K262" s="4">
        <f t="shared" si="78"/>
        <v>57.9</v>
      </c>
      <c r="M262" s="2">
        <v>1.9</v>
      </c>
      <c r="N262" s="2">
        <v>30.2</v>
      </c>
      <c r="O262" s="6">
        <f t="shared" si="79"/>
        <v>32.1</v>
      </c>
      <c r="Q262" s="2">
        <v>15.1</v>
      </c>
      <c r="R262" s="2"/>
      <c r="S262" s="2"/>
      <c r="T262" s="6">
        <f t="shared" si="80"/>
        <v>15.1</v>
      </c>
      <c r="V262" s="10"/>
      <c r="W262" s="2"/>
      <c r="X262" s="11"/>
      <c r="Y262" s="145">
        <v>19</v>
      </c>
      <c r="Z262" s="146">
        <v>30</v>
      </c>
      <c r="AA262" s="92">
        <f t="shared" si="75"/>
        <v>24.5</v>
      </c>
      <c r="AB262" s="145">
        <v>10</v>
      </c>
      <c r="AC262" s="146">
        <v>24</v>
      </c>
      <c r="AD262" s="92">
        <f t="shared" si="76"/>
        <v>17</v>
      </c>
      <c r="AF262" s="10">
        <v>226.13</v>
      </c>
      <c r="AG262" s="21">
        <f t="shared" si="83"/>
        <v>-5.4500000000000171</v>
      </c>
      <c r="AH262" s="2">
        <v>215</v>
      </c>
      <c r="AI262" s="2">
        <v>235</v>
      </c>
      <c r="AJ262" s="32" t="s">
        <v>41</v>
      </c>
      <c r="AK262" s="229">
        <v>137.96925999999999</v>
      </c>
      <c r="AL262" s="20">
        <f t="shared" si="84"/>
        <v>1.6082329999999843</v>
      </c>
      <c r="AM262" s="23">
        <v>110</v>
      </c>
      <c r="AN262" s="23">
        <v>142</v>
      </c>
      <c r="AO262" s="31" t="s">
        <v>41</v>
      </c>
      <c r="AP262" s="46"/>
      <c r="AQ262" s="33"/>
      <c r="AR262" s="33"/>
      <c r="AS262" s="22"/>
      <c r="AT262" s="2"/>
      <c r="AU262" s="32"/>
      <c r="AV262" s="1">
        <v>34.54</v>
      </c>
      <c r="BL262" s="112">
        <f t="shared" si="81"/>
        <v>46024</v>
      </c>
      <c r="BM262" s="122">
        <v>53532</v>
      </c>
      <c r="BN262" s="122">
        <v>0</v>
      </c>
      <c r="BO262" s="122"/>
      <c r="BP262" s="123"/>
      <c r="BR262" s="1" t="str">
        <f t="shared" si="92"/>
        <v>viernes</v>
      </c>
      <c r="BS262" s="113">
        <f t="shared" si="93"/>
        <v>46024</v>
      </c>
      <c r="BT262" s="114">
        <f t="shared" si="94"/>
        <v>53.531999999999996</v>
      </c>
      <c r="BU262" s="114">
        <f t="shared" si="95"/>
        <v>0</v>
      </c>
      <c r="BV262" s="114">
        <f t="shared" si="96"/>
        <v>0</v>
      </c>
      <c r="BW262" s="114">
        <f t="shared" si="97"/>
        <v>0</v>
      </c>
      <c r="BX262" s="115">
        <f t="shared" si="98"/>
        <v>53.531999999999996</v>
      </c>
      <c r="CC262" s="171">
        <f t="shared" si="82"/>
        <v>46024</v>
      </c>
      <c r="CD262" s="177">
        <v>8.5</v>
      </c>
      <c r="CE262" s="182">
        <v>33.700000000000003</v>
      </c>
      <c r="CF262" s="183"/>
      <c r="CG262" s="182">
        <v>36.700000000000003</v>
      </c>
      <c r="CH262" s="188">
        <v>-0.5</v>
      </c>
      <c r="CI262" s="190"/>
      <c r="CK262" s="214">
        <v>30.214887000000001</v>
      </c>
      <c r="CL262" s="20">
        <v>2.263163</v>
      </c>
      <c r="CM262" s="20">
        <v>0</v>
      </c>
      <c r="CN262" s="20">
        <v>13.321903000000001</v>
      </c>
      <c r="CO262" s="215">
        <v>5.6590629999999997</v>
      </c>
      <c r="CP262" s="214">
        <v>34.78</v>
      </c>
      <c r="CQ262" s="215">
        <v>25.326000000000001</v>
      </c>
    </row>
    <row r="263" spans="1:95" x14ac:dyDescent="0.35">
      <c r="A263" s="3">
        <v>46025</v>
      </c>
      <c r="B263" s="21">
        <v>94.5</v>
      </c>
      <c r="C263" s="21">
        <v>13.2</v>
      </c>
      <c r="D263" s="2">
        <v>32.200000000000003</v>
      </c>
      <c r="E263" s="235">
        <v>32.4</v>
      </c>
      <c r="F263" s="2">
        <v>5.9</v>
      </c>
      <c r="H263" s="2">
        <v>25.3</v>
      </c>
      <c r="I263" s="2">
        <v>10</v>
      </c>
      <c r="J263" s="21">
        <v>22</v>
      </c>
      <c r="K263" s="4">
        <f t="shared" si="78"/>
        <v>57.3</v>
      </c>
      <c r="M263" s="2">
        <v>2</v>
      </c>
      <c r="N263" s="2">
        <v>30</v>
      </c>
      <c r="O263" s="6">
        <f t="shared" si="79"/>
        <v>32</v>
      </c>
      <c r="Q263" s="2">
        <v>13.3</v>
      </c>
      <c r="R263" s="2"/>
      <c r="S263" s="2"/>
      <c r="T263" s="6">
        <f t="shared" si="80"/>
        <v>13.3</v>
      </c>
      <c r="V263" s="10"/>
      <c r="W263" s="2"/>
      <c r="X263" s="11"/>
      <c r="Y263" s="145">
        <v>14</v>
      </c>
      <c r="Z263" s="146">
        <v>26</v>
      </c>
      <c r="AA263" s="92">
        <f t="shared" si="75"/>
        <v>20</v>
      </c>
      <c r="AB263" s="145">
        <v>13</v>
      </c>
      <c r="AC263" s="146">
        <v>29</v>
      </c>
      <c r="AD263" s="92">
        <f t="shared" si="76"/>
        <v>21</v>
      </c>
      <c r="AF263" s="10">
        <v>231.87</v>
      </c>
      <c r="AG263" s="21">
        <f t="shared" si="83"/>
        <v>5.7400000000000091</v>
      </c>
      <c r="AH263" s="2">
        <v>215</v>
      </c>
      <c r="AI263" s="2">
        <v>235</v>
      </c>
      <c r="AJ263" s="32" t="s">
        <v>41</v>
      </c>
      <c r="AK263" s="229">
        <v>140.249818</v>
      </c>
      <c r="AL263" s="20">
        <f t="shared" si="84"/>
        <v>2.2805580000000134</v>
      </c>
      <c r="AM263" s="23">
        <v>110</v>
      </c>
      <c r="AN263" s="23">
        <v>142</v>
      </c>
      <c r="AO263" s="31" t="s">
        <v>41</v>
      </c>
      <c r="AP263" s="46"/>
      <c r="AQ263" s="33"/>
      <c r="AR263" s="33"/>
      <c r="AS263" s="22"/>
      <c r="AT263" s="2"/>
      <c r="AU263" s="32"/>
      <c r="AV263" s="1">
        <v>34.5</v>
      </c>
      <c r="BL263" s="112">
        <f t="shared" si="81"/>
        <v>46025</v>
      </c>
      <c r="BM263" s="122">
        <v>40530</v>
      </c>
      <c r="BN263" s="122">
        <v>0</v>
      </c>
      <c r="BO263" s="122"/>
      <c r="BP263" s="123"/>
      <c r="BR263" s="1" t="str">
        <f t="shared" si="92"/>
        <v>sábado</v>
      </c>
      <c r="BS263" s="113">
        <f t="shared" si="93"/>
        <v>46025</v>
      </c>
      <c r="BT263" s="114">
        <f t="shared" si="94"/>
        <v>40.53</v>
      </c>
      <c r="BU263" s="114">
        <f t="shared" si="95"/>
        <v>0</v>
      </c>
      <c r="BV263" s="114">
        <f t="shared" si="96"/>
        <v>0</v>
      </c>
      <c r="BW263" s="114">
        <f t="shared" si="97"/>
        <v>0</v>
      </c>
      <c r="BX263" s="115">
        <f t="shared" si="98"/>
        <v>40.53</v>
      </c>
      <c r="CC263" s="171">
        <f t="shared" si="82"/>
        <v>46025</v>
      </c>
      <c r="CD263" s="177">
        <v>8.5</v>
      </c>
      <c r="CE263" s="182">
        <v>33.700000000000003</v>
      </c>
      <c r="CF263" s="183"/>
      <c r="CG263" s="182">
        <v>36.700000000000003</v>
      </c>
      <c r="CH263" s="188">
        <v>-0.5</v>
      </c>
      <c r="CI263" s="190"/>
      <c r="CK263" s="214">
        <v>29.992840000000001</v>
      </c>
      <c r="CL263" s="20">
        <v>2.2793960000000002</v>
      </c>
      <c r="CM263" s="20">
        <v>0</v>
      </c>
      <c r="CN263" s="20">
        <v>10.575400999999999</v>
      </c>
      <c r="CO263" s="215">
        <v>4.803763</v>
      </c>
      <c r="CP263" s="214">
        <v>32.996000000000002</v>
      </c>
      <c r="CQ263" s="215">
        <v>25.341999999999999</v>
      </c>
    </row>
    <row r="264" spans="1:95" x14ac:dyDescent="0.35">
      <c r="A264" s="3">
        <v>46026</v>
      </c>
      <c r="B264" s="21">
        <v>90.4</v>
      </c>
      <c r="C264" s="21">
        <v>12.4</v>
      </c>
      <c r="D264" s="2">
        <v>30.6</v>
      </c>
      <c r="E264" s="235">
        <v>28.5</v>
      </c>
      <c r="F264" s="2">
        <v>6.9</v>
      </c>
      <c r="H264" s="2">
        <v>21.6</v>
      </c>
      <c r="I264" s="2">
        <v>9.9</v>
      </c>
      <c r="J264" s="21">
        <v>23.4</v>
      </c>
      <c r="K264" s="4">
        <f t="shared" si="78"/>
        <v>54.9</v>
      </c>
      <c r="M264" s="2">
        <v>1.9</v>
      </c>
      <c r="N264" s="2">
        <v>28.7</v>
      </c>
      <c r="O264" s="6">
        <f t="shared" si="79"/>
        <v>30.599999999999998</v>
      </c>
      <c r="Q264" s="2">
        <v>12</v>
      </c>
      <c r="R264" s="2"/>
      <c r="S264" s="2"/>
      <c r="T264" s="6">
        <f t="shared" si="80"/>
        <v>12</v>
      </c>
      <c r="V264" s="10"/>
      <c r="W264" s="2"/>
      <c r="X264" s="11"/>
      <c r="Y264" s="145">
        <v>19</v>
      </c>
      <c r="Z264" s="146">
        <v>29</v>
      </c>
      <c r="AA264" s="92">
        <f t="shared" si="75"/>
        <v>24</v>
      </c>
      <c r="AB264" s="145">
        <v>14</v>
      </c>
      <c r="AC264" s="146">
        <v>31</v>
      </c>
      <c r="AD264" s="92">
        <f t="shared" si="76"/>
        <v>22.5</v>
      </c>
      <c r="AF264" s="10">
        <v>239.52</v>
      </c>
      <c r="AG264" s="21">
        <f t="shared" si="83"/>
        <v>7.6500000000000057</v>
      </c>
      <c r="AH264" s="2">
        <v>215</v>
      </c>
      <c r="AI264" s="2">
        <v>235</v>
      </c>
      <c r="AJ264" s="32" t="s">
        <v>41</v>
      </c>
      <c r="AK264" s="230">
        <v>139.72310999999999</v>
      </c>
      <c r="AL264" s="20">
        <f t="shared" si="84"/>
        <v>-0.5267080000000135</v>
      </c>
      <c r="AM264" s="23">
        <v>110</v>
      </c>
      <c r="AN264" s="23">
        <v>142</v>
      </c>
      <c r="AO264" s="31" t="s">
        <v>41</v>
      </c>
      <c r="AP264" s="46"/>
      <c r="AQ264" s="33"/>
      <c r="AR264" s="33"/>
      <c r="AS264" s="22"/>
      <c r="AT264" s="2"/>
      <c r="AU264" s="32"/>
      <c r="AV264" s="1">
        <v>34.5</v>
      </c>
      <c r="BL264" s="112">
        <f t="shared" si="81"/>
        <v>46026</v>
      </c>
      <c r="BM264" s="122">
        <v>32629</v>
      </c>
      <c r="BN264" s="122">
        <v>0</v>
      </c>
      <c r="BO264" s="122"/>
      <c r="BP264" s="123"/>
      <c r="BR264" s="1" t="str">
        <f t="shared" si="92"/>
        <v>domingo</v>
      </c>
      <c r="BS264" s="113">
        <f t="shared" si="93"/>
        <v>46026</v>
      </c>
      <c r="BT264" s="114">
        <f t="shared" si="94"/>
        <v>32.628999999999998</v>
      </c>
      <c r="BU264" s="114">
        <f t="shared" si="95"/>
        <v>0</v>
      </c>
      <c r="BV264" s="114">
        <f t="shared" si="96"/>
        <v>0</v>
      </c>
      <c r="BW264" s="114">
        <f t="shared" si="97"/>
        <v>0</v>
      </c>
      <c r="BX264" s="115">
        <f t="shared" si="98"/>
        <v>32.628999999999998</v>
      </c>
      <c r="CC264" s="171">
        <f t="shared" si="82"/>
        <v>46026</v>
      </c>
      <c r="CD264" s="177">
        <v>8.5</v>
      </c>
      <c r="CE264" s="182">
        <v>33.700000000000003</v>
      </c>
      <c r="CF264" s="183"/>
      <c r="CG264" s="182">
        <v>36.700000000000003</v>
      </c>
      <c r="CH264" s="188">
        <v>-0.5</v>
      </c>
      <c r="CI264" s="190"/>
      <c r="CK264" s="214">
        <v>28.660281000000001</v>
      </c>
      <c r="CL264" s="20">
        <v>2.263862</v>
      </c>
      <c r="CM264" s="20">
        <v>0</v>
      </c>
      <c r="CN264" s="20">
        <v>9.4050250000000002</v>
      </c>
      <c r="CO264" s="215">
        <v>3.6732930000000001</v>
      </c>
      <c r="CP264" s="214">
        <v>34.609000000000002</v>
      </c>
      <c r="CQ264" s="215">
        <v>21.626999999999999</v>
      </c>
    </row>
    <row r="265" spans="1:95" x14ac:dyDescent="0.35">
      <c r="A265" s="3">
        <v>46027</v>
      </c>
      <c r="B265" s="21">
        <v>100.5</v>
      </c>
      <c r="C265" s="21">
        <v>13.4</v>
      </c>
      <c r="D265" s="2">
        <v>32.299999999999997</v>
      </c>
      <c r="E265" s="235">
        <v>36.799999999999997</v>
      </c>
      <c r="F265" s="2">
        <v>8</v>
      </c>
      <c r="H265" s="2">
        <v>22.2</v>
      </c>
      <c r="I265" s="2">
        <v>9.6</v>
      </c>
      <c r="J265" s="21">
        <v>22.9</v>
      </c>
      <c r="K265" s="4">
        <f t="shared" si="78"/>
        <v>54.699999999999996</v>
      </c>
      <c r="M265" s="2">
        <v>1.9</v>
      </c>
      <c r="N265" s="2">
        <v>29.2</v>
      </c>
      <c r="O265" s="6">
        <f t="shared" si="79"/>
        <v>31.099999999999998</v>
      </c>
      <c r="Q265" s="2">
        <v>9.1</v>
      </c>
      <c r="R265" s="2"/>
      <c r="S265" s="2"/>
      <c r="T265" s="6">
        <f t="shared" si="80"/>
        <v>9.1</v>
      </c>
      <c r="V265" s="10"/>
      <c r="W265" s="2"/>
      <c r="X265" s="11"/>
      <c r="Y265" s="145">
        <v>17</v>
      </c>
      <c r="Z265" s="146">
        <v>32</v>
      </c>
      <c r="AA265" s="92">
        <f t="shared" si="75"/>
        <v>24.5</v>
      </c>
      <c r="AB265" s="145">
        <v>12</v>
      </c>
      <c r="AC265" s="146">
        <v>27</v>
      </c>
      <c r="AD265" s="92">
        <f t="shared" si="76"/>
        <v>19.5</v>
      </c>
      <c r="AF265" s="10">
        <v>238.29</v>
      </c>
      <c r="AG265" s="21">
        <f t="shared" si="83"/>
        <v>-1.2300000000000182</v>
      </c>
      <c r="AH265" s="2">
        <v>215</v>
      </c>
      <c r="AI265" s="2">
        <v>235</v>
      </c>
      <c r="AJ265" s="32" t="s">
        <v>41</v>
      </c>
      <c r="AK265" s="230">
        <v>135.41155000000001</v>
      </c>
      <c r="AL265" s="20">
        <f t="shared" si="84"/>
        <v>-4.3115599999999858</v>
      </c>
      <c r="AM265" s="23">
        <v>110</v>
      </c>
      <c r="AN265" s="23">
        <v>142</v>
      </c>
      <c r="AO265" s="31" t="s">
        <v>41</v>
      </c>
      <c r="AP265" s="46"/>
      <c r="AQ265" s="33"/>
      <c r="AR265" s="33"/>
      <c r="AS265" s="22"/>
      <c r="AT265" s="2"/>
      <c r="AU265" s="32"/>
      <c r="AV265" s="1">
        <v>34.6</v>
      </c>
      <c r="BL265" s="112">
        <f t="shared" si="81"/>
        <v>46027</v>
      </c>
      <c r="BM265" s="122">
        <v>40762</v>
      </c>
      <c r="BN265" s="122"/>
      <c r="BO265" s="122"/>
      <c r="BP265" s="123"/>
      <c r="BR265" s="1" t="str">
        <f t="shared" si="92"/>
        <v>lunes</v>
      </c>
      <c r="BS265" s="113">
        <f t="shared" si="93"/>
        <v>46027</v>
      </c>
      <c r="BT265" s="114">
        <f t="shared" si="94"/>
        <v>40.762</v>
      </c>
      <c r="BU265" s="114">
        <f t="shared" si="95"/>
        <v>0</v>
      </c>
      <c r="BV265" s="114">
        <f t="shared" si="96"/>
        <v>0</v>
      </c>
      <c r="BW265" s="114">
        <f t="shared" si="97"/>
        <v>0</v>
      </c>
      <c r="BX265" s="115">
        <f t="shared" si="98"/>
        <v>40.762</v>
      </c>
      <c r="CC265" s="171">
        <f t="shared" si="82"/>
        <v>46027</v>
      </c>
      <c r="CD265" s="177">
        <v>8.5</v>
      </c>
      <c r="CE265" s="182">
        <v>33.700000000000003</v>
      </c>
      <c r="CF265" s="183"/>
      <c r="CG265" s="182">
        <v>36.700000000000003</v>
      </c>
      <c r="CH265" s="188">
        <v>-0.5</v>
      </c>
      <c r="CI265" s="190"/>
      <c r="CK265" s="214">
        <v>29.203323999999999</v>
      </c>
      <c r="CL265" s="20">
        <v>2.2603849999999999</v>
      </c>
      <c r="CM265" s="20">
        <v>0</v>
      </c>
      <c r="CN265" s="20">
        <v>9.0289900000000003</v>
      </c>
      <c r="CO265" s="215">
        <v>4.6685639999999999</v>
      </c>
      <c r="CP265" s="214">
        <v>33.637999999999998</v>
      </c>
      <c r="CQ265" s="215">
        <v>22.183</v>
      </c>
    </row>
    <row r="266" spans="1:95" x14ac:dyDescent="0.35">
      <c r="A266" s="3">
        <v>46028</v>
      </c>
      <c r="B266" s="21">
        <v>108.9</v>
      </c>
      <c r="C266" s="21">
        <v>13.8</v>
      </c>
      <c r="D266" s="2">
        <v>33.4</v>
      </c>
      <c r="E266" s="235">
        <v>43.3</v>
      </c>
      <c r="F266" s="2">
        <v>7.3</v>
      </c>
      <c r="H266" s="2">
        <v>21.4</v>
      </c>
      <c r="I266" s="2">
        <v>9.6</v>
      </c>
      <c r="J266" s="21">
        <v>25.8</v>
      </c>
      <c r="K266" s="4">
        <f t="shared" si="78"/>
        <v>56.8</v>
      </c>
      <c r="M266" s="2">
        <v>1.9</v>
      </c>
      <c r="N266" s="2">
        <v>32</v>
      </c>
      <c r="O266" s="6">
        <f t="shared" si="79"/>
        <v>33.9</v>
      </c>
      <c r="Q266" s="2">
        <v>8.1</v>
      </c>
      <c r="R266" s="2"/>
      <c r="S266" s="2"/>
      <c r="T266" s="6">
        <f t="shared" si="80"/>
        <v>8.1</v>
      </c>
      <c r="V266" s="10"/>
      <c r="W266" s="2"/>
      <c r="X266" s="11"/>
      <c r="Y266" s="145">
        <v>20</v>
      </c>
      <c r="Z266" s="146">
        <v>35</v>
      </c>
      <c r="AA266" s="92">
        <f t="shared" si="75"/>
        <v>27.5</v>
      </c>
      <c r="AB266" s="145">
        <v>8</v>
      </c>
      <c r="AC266" s="146">
        <v>21</v>
      </c>
      <c r="AD266" s="92">
        <f t="shared" si="76"/>
        <v>14.5</v>
      </c>
      <c r="AF266" s="10">
        <v>230.5</v>
      </c>
      <c r="AG266" s="21">
        <f t="shared" si="83"/>
        <v>-7.789999999999992</v>
      </c>
      <c r="AH266" s="2">
        <v>215</v>
      </c>
      <c r="AI266" s="2">
        <v>235</v>
      </c>
      <c r="AJ266" s="32" t="s">
        <v>41</v>
      </c>
      <c r="AK266" s="230">
        <v>133.02187000000001</v>
      </c>
      <c r="AL266" s="20">
        <f t="shared" si="84"/>
        <v>-2.3896799999999985</v>
      </c>
      <c r="AM266" s="23">
        <v>110</v>
      </c>
      <c r="AN266" s="23">
        <v>142</v>
      </c>
      <c r="AO266" s="31" t="s">
        <v>41</v>
      </c>
      <c r="AP266" s="46"/>
      <c r="AQ266" s="33"/>
      <c r="AR266" s="33"/>
      <c r="AS266" s="22"/>
      <c r="AT266" s="2"/>
      <c r="AU266" s="32"/>
      <c r="AV266" s="1">
        <v>34.53</v>
      </c>
      <c r="BL266" s="112">
        <f t="shared" si="81"/>
        <v>46028</v>
      </c>
      <c r="BM266" s="122">
        <v>47813</v>
      </c>
      <c r="BN266" s="122"/>
      <c r="BO266" s="122"/>
      <c r="BP266" s="123"/>
      <c r="BR266" s="1" t="str">
        <f t="shared" si="92"/>
        <v>martes</v>
      </c>
      <c r="BS266" s="113">
        <f t="shared" si="93"/>
        <v>46028</v>
      </c>
      <c r="BT266" s="114">
        <f t="shared" si="94"/>
        <v>47.813000000000002</v>
      </c>
      <c r="BU266" s="114">
        <f t="shared" si="95"/>
        <v>0</v>
      </c>
      <c r="BV266" s="114">
        <f t="shared" si="96"/>
        <v>0</v>
      </c>
      <c r="BW266" s="114">
        <f t="shared" si="97"/>
        <v>0</v>
      </c>
      <c r="BX266" s="115">
        <f t="shared" si="98"/>
        <v>47.813000000000002</v>
      </c>
      <c r="CC266" s="171">
        <f t="shared" si="82"/>
        <v>46028</v>
      </c>
      <c r="CD266" s="177">
        <v>8.5</v>
      </c>
      <c r="CE266" s="182">
        <v>33.700000000000003</v>
      </c>
      <c r="CF266" s="183"/>
      <c r="CG266" s="182">
        <v>36.700000000000003</v>
      </c>
      <c r="CH266" s="188">
        <v>-0.5</v>
      </c>
      <c r="CI266" s="190"/>
      <c r="CK266" s="214">
        <v>31.981995000000001</v>
      </c>
      <c r="CL266" s="20">
        <v>2.255226</v>
      </c>
      <c r="CM266" s="20">
        <v>0</v>
      </c>
      <c r="CN266" s="20">
        <v>11.053997000000001</v>
      </c>
      <c r="CO266" s="215">
        <v>4.7325400000000002</v>
      </c>
      <c r="CP266" s="214">
        <v>35.637</v>
      </c>
      <c r="CQ266" s="215">
        <v>21.404</v>
      </c>
    </row>
    <row r="267" spans="1:95" x14ac:dyDescent="0.35">
      <c r="A267" s="3">
        <v>46029</v>
      </c>
      <c r="B267" s="21">
        <v>104.7</v>
      </c>
      <c r="C267" s="21">
        <v>15</v>
      </c>
      <c r="D267" s="2">
        <v>34.1</v>
      </c>
      <c r="E267" s="235">
        <v>41.8</v>
      </c>
      <c r="F267" s="2">
        <v>7</v>
      </c>
      <c r="H267" s="2">
        <v>20.9</v>
      </c>
      <c r="I267" s="2">
        <v>9.9</v>
      </c>
      <c r="J267" s="21">
        <v>22.7</v>
      </c>
      <c r="K267" s="4">
        <f t="shared" si="78"/>
        <v>53.5</v>
      </c>
      <c r="M267" s="2">
        <v>1.8</v>
      </c>
      <c r="N267" s="2">
        <v>31.9</v>
      </c>
      <c r="O267" s="6">
        <f t="shared" si="79"/>
        <v>33.699999999999996</v>
      </c>
      <c r="Q267" s="2">
        <v>14.4</v>
      </c>
      <c r="R267" s="2"/>
      <c r="S267" s="2"/>
      <c r="T267" s="6">
        <f t="shared" si="80"/>
        <v>14.4</v>
      </c>
      <c r="V267" s="10"/>
      <c r="W267" s="2"/>
      <c r="X267" s="11"/>
      <c r="Y267" s="145">
        <v>21</v>
      </c>
      <c r="Z267" s="146">
        <v>32</v>
      </c>
      <c r="AA267" s="92">
        <f t="shared" si="75"/>
        <v>26.5</v>
      </c>
      <c r="AB267" s="145">
        <v>5</v>
      </c>
      <c r="AC267" s="146">
        <v>23</v>
      </c>
      <c r="AD267" s="92">
        <f t="shared" si="76"/>
        <v>14</v>
      </c>
      <c r="AF267" s="10">
        <v>226.95</v>
      </c>
      <c r="AG267" s="21">
        <f t="shared" si="83"/>
        <v>-3.5500000000000114</v>
      </c>
      <c r="AH267" s="2">
        <v>215</v>
      </c>
      <c r="AI267" s="2">
        <v>235</v>
      </c>
      <c r="AJ267" s="32" t="s">
        <v>41</v>
      </c>
      <c r="AK267" s="230">
        <v>133.54409000000001</v>
      </c>
      <c r="AL267" s="20">
        <f t="shared" si="84"/>
        <v>0.52222000000000435</v>
      </c>
      <c r="AM267" s="23">
        <v>110</v>
      </c>
      <c r="AN267" s="23">
        <v>142</v>
      </c>
      <c r="AO267" s="31" t="s">
        <v>41</v>
      </c>
      <c r="AP267" s="46"/>
      <c r="AQ267" s="33"/>
      <c r="AR267" s="33"/>
      <c r="AS267" s="22"/>
      <c r="AT267" s="2"/>
      <c r="AU267" s="32"/>
      <c r="AV267" s="1">
        <v>34.409999999999997</v>
      </c>
      <c r="BL267" s="112">
        <f t="shared" si="81"/>
        <v>46029</v>
      </c>
      <c r="BM267" s="122">
        <v>48917</v>
      </c>
      <c r="BN267" s="122"/>
      <c r="BO267" s="122"/>
      <c r="BP267" s="123"/>
      <c r="BR267" s="1" t="str">
        <f t="shared" si="92"/>
        <v>miércoles</v>
      </c>
      <c r="BS267" s="113">
        <f t="shared" si="93"/>
        <v>46029</v>
      </c>
      <c r="BT267" s="114">
        <f t="shared" si="94"/>
        <v>48.917000000000002</v>
      </c>
      <c r="BU267" s="114">
        <f t="shared" si="95"/>
        <v>0</v>
      </c>
      <c r="BV267" s="114">
        <f t="shared" si="96"/>
        <v>0</v>
      </c>
      <c r="BW267" s="114">
        <f t="shared" si="97"/>
        <v>0</v>
      </c>
      <c r="BX267" s="115">
        <f t="shared" si="98"/>
        <v>48.917000000000002</v>
      </c>
      <c r="CC267" s="171">
        <f t="shared" si="82"/>
        <v>46029</v>
      </c>
      <c r="CD267" s="177">
        <v>8.5</v>
      </c>
      <c r="CE267" s="182">
        <v>33.700000000000003</v>
      </c>
      <c r="CF267" s="183"/>
      <c r="CG267" s="182">
        <v>36.700000000000003</v>
      </c>
      <c r="CH267" s="188">
        <v>-0.5</v>
      </c>
      <c r="CI267" s="190"/>
      <c r="CK267" s="214">
        <v>31.942913999999998</v>
      </c>
      <c r="CL267" s="20">
        <v>2.2308810000000001</v>
      </c>
      <c r="CM267" s="20">
        <v>0</v>
      </c>
      <c r="CN267" s="20">
        <v>10.551028000000001</v>
      </c>
      <c r="CO267" s="215">
        <v>4.8877639999999998</v>
      </c>
      <c r="CP267" s="214">
        <v>32.590000000000003</v>
      </c>
      <c r="CQ267" s="215">
        <v>20.890999999999998</v>
      </c>
    </row>
    <row r="268" spans="1:95" x14ac:dyDescent="0.35">
      <c r="A268" s="3">
        <v>46030</v>
      </c>
      <c r="B268" s="21">
        <v>102.3</v>
      </c>
      <c r="C268" s="21">
        <v>15.6</v>
      </c>
      <c r="D268" s="2">
        <v>34.299999999999997</v>
      </c>
      <c r="E268" s="235">
        <v>36.799999999999997</v>
      </c>
      <c r="F268" s="2">
        <v>6.8</v>
      </c>
      <c r="H268" s="2">
        <v>20.9</v>
      </c>
      <c r="I268" s="2">
        <v>9.9</v>
      </c>
      <c r="J268" s="21">
        <v>24.3</v>
      </c>
      <c r="K268" s="4">
        <f t="shared" ref="K268:K331" si="99">SUM(H268:J268)</f>
        <v>55.099999999999994</v>
      </c>
      <c r="M268" s="2">
        <v>1.9</v>
      </c>
      <c r="N268" s="2">
        <v>31.8</v>
      </c>
      <c r="O268" s="6">
        <f t="shared" ref="O268:O331" si="100">SUM(M268:N268)</f>
        <v>33.700000000000003</v>
      </c>
      <c r="Q268" s="2">
        <v>14</v>
      </c>
      <c r="R268" s="2"/>
      <c r="S268" s="2"/>
      <c r="T268" s="6">
        <f t="shared" si="80"/>
        <v>14</v>
      </c>
      <c r="V268" s="10"/>
      <c r="W268" s="2"/>
      <c r="X268" s="11"/>
      <c r="Y268" s="145">
        <v>19</v>
      </c>
      <c r="Z268" s="146">
        <v>28</v>
      </c>
      <c r="AA268" s="92">
        <f t="shared" si="75"/>
        <v>23.5</v>
      </c>
      <c r="AB268" s="145">
        <v>7</v>
      </c>
      <c r="AC268" s="146">
        <v>24</v>
      </c>
      <c r="AD268" s="92">
        <f t="shared" si="76"/>
        <v>15.5</v>
      </c>
      <c r="AF268" s="10">
        <v>226.35</v>
      </c>
      <c r="AG268" s="21">
        <f t="shared" si="83"/>
        <v>-0.59999999999999432</v>
      </c>
      <c r="AH268" s="2">
        <v>215</v>
      </c>
      <c r="AI268" s="2">
        <v>235</v>
      </c>
      <c r="AJ268" s="32" t="s">
        <v>41</v>
      </c>
      <c r="AK268" s="230">
        <v>134.821258</v>
      </c>
      <c r="AL268" s="20">
        <f t="shared" si="84"/>
        <v>1.277167999999989</v>
      </c>
      <c r="AM268" s="23">
        <v>110</v>
      </c>
      <c r="AN268" s="23">
        <v>142</v>
      </c>
      <c r="AO268" s="31" t="s">
        <v>41</v>
      </c>
      <c r="AP268" s="46"/>
      <c r="AQ268" s="33"/>
      <c r="AR268" s="33"/>
      <c r="AS268" s="22"/>
      <c r="AT268" s="2"/>
      <c r="AU268" s="32"/>
      <c r="AV268" s="1">
        <v>34.42</v>
      </c>
      <c r="BL268" s="112">
        <f t="shared" si="81"/>
        <v>46030</v>
      </c>
      <c r="BM268" s="122">
        <v>43760</v>
      </c>
      <c r="BN268" s="122">
        <v>0</v>
      </c>
      <c r="BO268" s="122"/>
      <c r="BP268" s="123"/>
      <c r="BR268" s="1" t="str">
        <f t="shared" si="92"/>
        <v>jueves</v>
      </c>
      <c r="BS268" s="113">
        <f t="shared" si="93"/>
        <v>46030</v>
      </c>
      <c r="BT268" s="114">
        <f t="shared" si="94"/>
        <v>43.76</v>
      </c>
      <c r="BU268" s="114">
        <f t="shared" si="95"/>
        <v>0</v>
      </c>
      <c r="BV268" s="114">
        <f t="shared" si="96"/>
        <v>0</v>
      </c>
      <c r="BW268" s="114">
        <f t="shared" si="97"/>
        <v>0</v>
      </c>
      <c r="BX268" s="115">
        <f t="shared" si="98"/>
        <v>43.76</v>
      </c>
      <c r="CC268" s="171">
        <f t="shared" si="82"/>
        <v>46030</v>
      </c>
      <c r="CD268" s="177">
        <v>8.5</v>
      </c>
      <c r="CE268" s="182">
        <v>33.700000000000003</v>
      </c>
      <c r="CF268" s="183"/>
      <c r="CG268" s="182">
        <v>36.700000000000003</v>
      </c>
      <c r="CH268" s="188">
        <v>-0.5</v>
      </c>
      <c r="CI268" s="190"/>
      <c r="CK268" s="214">
        <v>31.836938</v>
      </c>
      <c r="CL268" s="20">
        <v>2.2367810000000001</v>
      </c>
      <c r="CM268" s="20">
        <v>0</v>
      </c>
      <c r="CN268" s="20">
        <v>11.549894</v>
      </c>
      <c r="CO268" s="215">
        <v>4.8035730000000001</v>
      </c>
      <c r="CP268" s="214">
        <v>34.226999999999997</v>
      </c>
      <c r="CQ268" s="215">
        <v>20.943999999999999</v>
      </c>
    </row>
    <row r="269" spans="1:95" x14ac:dyDescent="0.35">
      <c r="A269" s="3">
        <v>46031</v>
      </c>
      <c r="B269" s="21">
        <v>100.2</v>
      </c>
      <c r="C269" s="21">
        <v>15.4</v>
      </c>
      <c r="D269" s="2">
        <v>33.4</v>
      </c>
      <c r="E269" s="235">
        <v>33</v>
      </c>
      <c r="F269" s="2">
        <v>7</v>
      </c>
      <c r="H269" s="2">
        <v>22.6</v>
      </c>
      <c r="I269" s="2">
        <v>10.1</v>
      </c>
      <c r="J269" s="21">
        <v>23.7</v>
      </c>
      <c r="K269" s="4">
        <f t="shared" si="99"/>
        <v>56.400000000000006</v>
      </c>
      <c r="M269" s="2">
        <v>1.9</v>
      </c>
      <c r="N269" s="2">
        <v>31.8</v>
      </c>
      <c r="O269" s="6">
        <f t="shared" si="100"/>
        <v>33.700000000000003</v>
      </c>
      <c r="Q269" s="2">
        <v>12.4</v>
      </c>
      <c r="R269" s="2"/>
      <c r="S269" s="2"/>
      <c r="T269" s="6">
        <f t="shared" si="80"/>
        <v>12.4</v>
      </c>
      <c r="V269" s="10"/>
      <c r="W269" s="2"/>
      <c r="X269" s="11"/>
      <c r="Y269" s="145">
        <v>19</v>
      </c>
      <c r="Z269" s="146">
        <v>27</v>
      </c>
      <c r="AA269" s="92">
        <f t="shared" si="75"/>
        <v>23</v>
      </c>
      <c r="AB269" s="145">
        <v>8</v>
      </c>
      <c r="AC269" s="146">
        <v>24</v>
      </c>
      <c r="AD269" s="92">
        <f t="shared" si="76"/>
        <v>16</v>
      </c>
      <c r="AF269" s="10">
        <v>228.48</v>
      </c>
      <c r="AG269" s="21">
        <f t="shared" si="83"/>
        <v>2.1299999999999955</v>
      </c>
      <c r="AH269" s="2">
        <v>215</v>
      </c>
      <c r="AI269" s="2">
        <v>235</v>
      </c>
      <c r="AJ269" s="32" t="s">
        <v>41</v>
      </c>
      <c r="AK269" s="230">
        <v>135.062127</v>
      </c>
      <c r="AL269" s="20">
        <f t="shared" si="84"/>
        <v>0.24086900000000355</v>
      </c>
      <c r="AM269" s="23">
        <v>110</v>
      </c>
      <c r="AN269" s="23">
        <v>142</v>
      </c>
      <c r="AO269" s="31" t="s">
        <v>41</v>
      </c>
      <c r="AP269" s="46"/>
      <c r="AQ269" s="33"/>
      <c r="AR269" s="33"/>
      <c r="AS269" s="22"/>
      <c r="AT269" s="2"/>
      <c r="AU269" s="32"/>
      <c r="AV269" s="1">
        <v>36.36</v>
      </c>
      <c r="BL269" s="112">
        <f t="shared" si="81"/>
        <v>46031</v>
      </c>
      <c r="BM269" s="122">
        <v>41758</v>
      </c>
      <c r="BN269" s="122">
        <v>0</v>
      </c>
      <c r="BO269" s="122"/>
      <c r="BP269" s="123"/>
      <c r="BR269" s="1" t="str">
        <f t="shared" si="92"/>
        <v>viernes</v>
      </c>
      <c r="BS269" s="113">
        <f t="shared" si="93"/>
        <v>46031</v>
      </c>
      <c r="BT269" s="114">
        <f t="shared" si="94"/>
        <v>41.758000000000003</v>
      </c>
      <c r="BU269" s="114">
        <f t="shared" si="95"/>
        <v>0</v>
      </c>
      <c r="BV269" s="114">
        <f t="shared" si="96"/>
        <v>0</v>
      </c>
      <c r="BW269" s="114">
        <f t="shared" si="97"/>
        <v>0</v>
      </c>
      <c r="BX269" s="115">
        <f t="shared" si="98"/>
        <v>41.758000000000003</v>
      </c>
      <c r="CC269" s="171">
        <f t="shared" si="82"/>
        <v>46031</v>
      </c>
      <c r="CD269" s="177">
        <v>8.5</v>
      </c>
      <c r="CE269" s="182">
        <v>33.700000000000003</v>
      </c>
      <c r="CF269" s="183"/>
      <c r="CG269" s="182">
        <v>36.700000000000003</v>
      </c>
      <c r="CH269" s="188">
        <v>-0.5</v>
      </c>
      <c r="CI269" s="190"/>
      <c r="CK269" s="214">
        <v>31.769687999999999</v>
      </c>
      <c r="CL269" s="20">
        <v>2.280392</v>
      </c>
      <c r="CM269" s="20">
        <v>0</v>
      </c>
      <c r="CN269" s="20">
        <v>8.9793210000000006</v>
      </c>
      <c r="CO269" s="215">
        <v>4.8429469999999997</v>
      </c>
      <c r="CP269" s="214">
        <v>33.463999999999999</v>
      </c>
      <c r="CQ269" s="215">
        <v>22.63</v>
      </c>
    </row>
    <row r="270" spans="1:95" x14ac:dyDescent="0.35">
      <c r="A270" s="3">
        <v>46032</v>
      </c>
      <c r="B270" s="21">
        <v>95</v>
      </c>
      <c r="C270" s="21">
        <v>13.9</v>
      </c>
      <c r="D270" s="2">
        <v>32.4</v>
      </c>
      <c r="E270" s="235">
        <v>28.5</v>
      </c>
      <c r="F270" s="2">
        <v>6.7</v>
      </c>
      <c r="H270" s="2">
        <v>22.2</v>
      </c>
      <c r="I270" s="2">
        <v>10.1</v>
      </c>
      <c r="J270" s="21">
        <v>22.2</v>
      </c>
      <c r="K270" s="4">
        <f t="shared" si="99"/>
        <v>54.5</v>
      </c>
      <c r="M270" s="2">
        <v>1.9</v>
      </c>
      <c r="N270" s="2">
        <v>31.6</v>
      </c>
      <c r="O270" s="6">
        <f t="shared" si="100"/>
        <v>33.5</v>
      </c>
      <c r="Q270" s="2">
        <v>9.1</v>
      </c>
      <c r="R270" s="2"/>
      <c r="S270" s="2"/>
      <c r="T270" s="6">
        <f t="shared" ref="T270:T333" si="101">SUM(Q270:S270)</f>
        <v>9.1</v>
      </c>
      <c r="V270" s="10"/>
      <c r="W270" s="2"/>
      <c r="X270" s="11"/>
      <c r="Y270" s="145">
        <v>19</v>
      </c>
      <c r="Z270" s="146">
        <v>29</v>
      </c>
      <c r="AA270" s="92">
        <f t="shared" si="75"/>
        <v>24</v>
      </c>
      <c r="AB270" s="145">
        <v>9</v>
      </c>
      <c r="AC270" s="146">
        <v>21</v>
      </c>
      <c r="AD270" s="92">
        <f t="shared" si="76"/>
        <v>15</v>
      </c>
      <c r="AF270" s="10">
        <v>230.25</v>
      </c>
      <c r="AG270" s="21">
        <f t="shared" si="83"/>
        <v>1.7700000000000102</v>
      </c>
      <c r="AH270" s="2">
        <v>215</v>
      </c>
      <c r="AI270" s="2">
        <v>235</v>
      </c>
      <c r="AJ270" s="32" t="s">
        <v>41</v>
      </c>
      <c r="AK270" s="230">
        <v>135.41811000000001</v>
      </c>
      <c r="AL270" s="20">
        <f t="shared" si="84"/>
        <v>0.35598300000000904</v>
      </c>
      <c r="AM270" s="23">
        <v>110</v>
      </c>
      <c r="AN270" s="23">
        <v>142</v>
      </c>
      <c r="AO270" s="31" t="s">
        <v>41</v>
      </c>
      <c r="AP270" s="46"/>
      <c r="AQ270" s="33"/>
      <c r="AR270" s="33"/>
      <c r="AS270" s="22"/>
      <c r="AT270" s="2"/>
      <c r="AU270" s="32"/>
      <c r="AV270" s="1">
        <v>34.24</v>
      </c>
      <c r="BL270" s="112">
        <f t="shared" ref="BL270:BL333" si="102">+A270</f>
        <v>46032</v>
      </c>
      <c r="BM270" s="122">
        <v>33669</v>
      </c>
      <c r="BN270" s="122">
        <v>0</v>
      </c>
      <c r="BO270" s="122"/>
      <c r="BP270" s="123"/>
      <c r="BR270" s="1" t="str">
        <f t="shared" si="92"/>
        <v>sábado</v>
      </c>
      <c r="BS270" s="113">
        <f t="shared" si="93"/>
        <v>46032</v>
      </c>
      <c r="BT270" s="114">
        <f t="shared" si="94"/>
        <v>33.668999999999997</v>
      </c>
      <c r="BU270" s="114">
        <f t="shared" si="95"/>
        <v>0</v>
      </c>
      <c r="BV270" s="114">
        <f t="shared" si="96"/>
        <v>0</v>
      </c>
      <c r="BW270" s="114">
        <f t="shared" si="97"/>
        <v>0</v>
      </c>
      <c r="BX270" s="115">
        <f t="shared" si="98"/>
        <v>33.668999999999997</v>
      </c>
      <c r="CC270" s="171">
        <f t="shared" ref="CC270:CC333" si="103">+BL270</f>
        <v>46032</v>
      </c>
      <c r="CD270" s="177">
        <v>8.5</v>
      </c>
      <c r="CE270" s="182">
        <v>33.700000000000003</v>
      </c>
      <c r="CF270" s="183"/>
      <c r="CG270" s="182">
        <v>36.700000000000003</v>
      </c>
      <c r="CH270" s="188">
        <v>-0.5</v>
      </c>
      <c r="CI270" s="190"/>
      <c r="CK270" s="214">
        <v>31.593007</v>
      </c>
      <c r="CL270" s="20">
        <v>2.304964</v>
      </c>
      <c r="CM270" s="20">
        <v>0</v>
      </c>
      <c r="CN270" s="20">
        <v>9.2235320000000005</v>
      </c>
      <c r="CO270" s="215">
        <v>4.1305199999999997</v>
      </c>
      <c r="CP270" s="214">
        <v>228.48</v>
      </c>
      <c r="CQ270" s="215">
        <v>22.213000000000001</v>
      </c>
    </row>
    <row r="271" spans="1:95" x14ac:dyDescent="0.35">
      <c r="A271" s="3">
        <v>46033</v>
      </c>
      <c r="B271" s="21">
        <v>96.7</v>
      </c>
      <c r="C271" s="21">
        <v>11.6</v>
      </c>
      <c r="D271" s="2">
        <v>31.6</v>
      </c>
      <c r="E271" s="235">
        <v>34.5</v>
      </c>
      <c r="F271" s="2">
        <f>7.1+1.8</f>
        <v>8.9</v>
      </c>
      <c r="H271" s="2">
        <v>22.2</v>
      </c>
      <c r="I271" s="2">
        <v>10.1</v>
      </c>
      <c r="J271" s="21">
        <v>19.100000000000001</v>
      </c>
      <c r="K271" s="4">
        <f t="shared" si="99"/>
        <v>51.4</v>
      </c>
      <c r="M271" s="2">
        <v>1.9</v>
      </c>
      <c r="N271" s="2">
        <v>29.2</v>
      </c>
      <c r="O271" s="6">
        <f t="shared" si="100"/>
        <v>31.099999999999998</v>
      </c>
      <c r="Q271" s="2">
        <v>12.2</v>
      </c>
      <c r="R271" s="2"/>
      <c r="S271" s="2"/>
      <c r="T271" s="6">
        <f t="shared" si="101"/>
        <v>12.2</v>
      </c>
      <c r="V271" s="10"/>
      <c r="W271" s="2"/>
      <c r="X271" s="11"/>
      <c r="Y271" s="145">
        <v>16</v>
      </c>
      <c r="Z271" s="146">
        <v>34</v>
      </c>
      <c r="AA271" s="92">
        <f t="shared" si="75"/>
        <v>25</v>
      </c>
      <c r="AB271" s="145">
        <v>7</v>
      </c>
      <c r="AC271" s="146">
        <v>16</v>
      </c>
      <c r="AD271" s="92">
        <f t="shared" si="76"/>
        <v>11.5</v>
      </c>
      <c r="AF271" s="10">
        <v>232.26</v>
      </c>
      <c r="AG271" s="21">
        <f t="shared" si="83"/>
        <v>2.0099999999999909</v>
      </c>
      <c r="AH271" s="2">
        <v>215</v>
      </c>
      <c r="AI271" s="2">
        <v>235</v>
      </c>
      <c r="AJ271" s="32" t="s">
        <v>41</v>
      </c>
      <c r="AK271" s="230">
        <v>131.91724500000001</v>
      </c>
      <c r="AL271" s="20">
        <f t="shared" si="84"/>
        <v>-3.5008650000000046</v>
      </c>
      <c r="AM271" s="23">
        <v>110</v>
      </c>
      <c r="AN271" s="23">
        <v>142</v>
      </c>
      <c r="AO271" s="31" t="s">
        <v>41</v>
      </c>
      <c r="AP271" s="46"/>
      <c r="AQ271" s="33"/>
      <c r="AR271" s="33"/>
      <c r="AS271" s="22"/>
      <c r="AT271" s="2"/>
      <c r="AU271" s="32"/>
      <c r="AV271" s="1">
        <v>34.119999999999997</v>
      </c>
      <c r="BL271" s="112">
        <f t="shared" si="102"/>
        <v>46033</v>
      </c>
      <c r="BM271" s="122">
        <v>36126</v>
      </c>
      <c r="BN271" s="122">
        <v>0</v>
      </c>
      <c r="BO271" s="122"/>
      <c r="BP271" s="123"/>
      <c r="BR271" s="1" t="str">
        <f t="shared" si="92"/>
        <v>domingo</v>
      </c>
      <c r="BS271" s="113">
        <f t="shared" si="93"/>
        <v>46033</v>
      </c>
      <c r="BT271" s="114">
        <f t="shared" si="94"/>
        <v>36.125999999999998</v>
      </c>
      <c r="BU271" s="114">
        <f t="shared" si="95"/>
        <v>0</v>
      </c>
      <c r="BV271" s="114">
        <f t="shared" si="96"/>
        <v>0</v>
      </c>
      <c r="BW271" s="114">
        <f t="shared" si="97"/>
        <v>0</v>
      </c>
      <c r="BX271" s="115">
        <f t="shared" si="98"/>
        <v>36.125999999999998</v>
      </c>
      <c r="CC271" s="171">
        <f t="shared" si="103"/>
        <v>46033</v>
      </c>
      <c r="CD271" s="177">
        <v>8.5</v>
      </c>
      <c r="CE271" s="182">
        <v>33.700000000000003</v>
      </c>
      <c r="CF271" s="183"/>
      <c r="CG271" s="182">
        <v>36.700000000000003</v>
      </c>
      <c r="CH271" s="188">
        <v>-0.5</v>
      </c>
      <c r="CI271" s="190"/>
      <c r="CK271" s="214">
        <v>29.238869999999999</v>
      </c>
      <c r="CL271" s="20">
        <v>2.3039839999999998</v>
      </c>
      <c r="CM271" s="20">
        <f>758/1000000</f>
        <v>7.5799999999999999E-4</v>
      </c>
      <c r="CN271" s="20">
        <v>8.3108360000000001</v>
      </c>
      <c r="CO271" s="215">
        <v>5.8104319999999996</v>
      </c>
      <c r="CP271" s="214">
        <v>32.415999999999997</v>
      </c>
      <c r="CQ271" s="215">
        <v>22.622</v>
      </c>
    </row>
    <row r="272" spans="1:95" x14ac:dyDescent="0.35">
      <c r="A272" s="3">
        <v>46034</v>
      </c>
      <c r="B272" s="21">
        <v>118.8</v>
      </c>
      <c r="C272" s="21">
        <v>13.4</v>
      </c>
      <c r="D272" s="2">
        <v>34.4</v>
      </c>
      <c r="E272" s="235">
        <v>51.3</v>
      </c>
      <c r="F272" s="2">
        <f>6.6+1.8</f>
        <v>8.4</v>
      </c>
      <c r="H272" s="2">
        <v>22.4</v>
      </c>
      <c r="I272" s="2">
        <v>9.9</v>
      </c>
      <c r="J272" s="21">
        <v>25.4</v>
      </c>
      <c r="K272" s="4">
        <f t="shared" si="99"/>
        <v>57.699999999999996</v>
      </c>
      <c r="M272" s="2">
        <v>2</v>
      </c>
      <c r="N272" s="2">
        <v>30.7</v>
      </c>
      <c r="O272" s="6">
        <f t="shared" si="100"/>
        <v>32.700000000000003</v>
      </c>
      <c r="Q272" s="2">
        <v>17.8</v>
      </c>
      <c r="R272" s="2"/>
      <c r="S272" s="2"/>
      <c r="T272" s="6">
        <f t="shared" si="101"/>
        <v>17.8</v>
      </c>
      <c r="V272" s="10"/>
      <c r="W272" s="2"/>
      <c r="X272" s="11"/>
      <c r="Y272" s="145">
        <v>19</v>
      </c>
      <c r="Z272" s="146">
        <v>27</v>
      </c>
      <c r="AA272" s="92">
        <f t="shared" si="75"/>
        <v>23</v>
      </c>
      <c r="AB272" s="145">
        <v>8</v>
      </c>
      <c r="AC272" s="146">
        <v>24</v>
      </c>
      <c r="AD272" s="92">
        <f t="shared" si="76"/>
        <v>16</v>
      </c>
      <c r="AF272" s="10">
        <v>222.86</v>
      </c>
      <c r="AG272" s="21">
        <f t="shared" si="83"/>
        <v>-9.3999999999999773</v>
      </c>
      <c r="AH272" s="2">
        <v>215</v>
      </c>
      <c r="AI272" s="2">
        <v>235</v>
      </c>
      <c r="AJ272" s="32" t="s">
        <v>41</v>
      </c>
      <c r="AK272" s="230">
        <v>130.68763999999999</v>
      </c>
      <c r="AL272" s="20">
        <f t="shared" si="84"/>
        <v>-1.2296050000000207</v>
      </c>
      <c r="AM272" s="23">
        <v>110</v>
      </c>
      <c r="AN272" s="23">
        <v>142</v>
      </c>
      <c r="AO272" s="31" t="s">
        <v>41</v>
      </c>
      <c r="AP272" s="46"/>
      <c r="AQ272" s="33"/>
      <c r="AR272" s="33"/>
      <c r="AS272" s="22"/>
      <c r="AT272" s="2"/>
      <c r="AU272" s="32"/>
      <c r="AV272" s="1">
        <v>34.17</v>
      </c>
      <c r="BL272" s="112">
        <f t="shared" si="102"/>
        <v>46034</v>
      </c>
      <c r="BM272" s="122">
        <v>56258</v>
      </c>
      <c r="BN272" s="122">
        <v>0</v>
      </c>
      <c r="BO272" s="122"/>
      <c r="BP272" s="123"/>
      <c r="BR272" s="1" t="str">
        <f t="shared" si="92"/>
        <v>lunes</v>
      </c>
      <c r="BS272" s="113">
        <f t="shared" si="93"/>
        <v>46034</v>
      </c>
      <c r="BT272" s="114">
        <f t="shared" si="94"/>
        <v>56.258000000000003</v>
      </c>
      <c r="BU272" s="114">
        <f t="shared" si="95"/>
        <v>0</v>
      </c>
      <c r="BV272" s="114">
        <f t="shared" si="96"/>
        <v>0</v>
      </c>
      <c r="BW272" s="114">
        <f t="shared" si="97"/>
        <v>0</v>
      </c>
      <c r="BX272" s="115">
        <f t="shared" si="98"/>
        <v>56.258000000000003</v>
      </c>
      <c r="CC272" s="171">
        <f t="shared" si="103"/>
        <v>46034</v>
      </c>
      <c r="CD272" s="177">
        <v>8.5</v>
      </c>
      <c r="CE272" s="182">
        <v>33.700000000000003</v>
      </c>
      <c r="CF272" s="183"/>
      <c r="CG272" s="182">
        <v>36.700000000000003</v>
      </c>
      <c r="CH272" s="188">
        <v>-0.5</v>
      </c>
      <c r="CI272" s="190"/>
      <c r="CK272" s="214">
        <v>30.705213000000001</v>
      </c>
      <c r="CL272" s="20">
        <v>2.3145690000000001</v>
      </c>
      <c r="CM272" s="20">
        <f>892/1000000</f>
        <v>8.92E-4</v>
      </c>
      <c r="CN272" s="20">
        <v>11.442498000000001</v>
      </c>
      <c r="CO272" s="215">
        <v>6.7624060000000004</v>
      </c>
      <c r="CP272" s="214">
        <v>38.305999999999997</v>
      </c>
      <c r="CQ272" s="215">
        <v>22.446999999999999</v>
      </c>
    </row>
    <row r="273" spans="1:95" x14ac:dyDescent="0.35">
      <c r="A273" s="3">
        <v>46035</v>
      </c>
      <c r="B273" s="21">
        <v>119.3</v>
      </c>
      <c r="C273" s="21">
        <v>13.6</v>
      </c>
      <c r="D273" s="2">
        <v>34.299999999999997</v>
      </c>
      <c r="E273" s="235">
        <v>56</v>
      </c>
      <c r="F273" s="2">
        <f>4.6+2</f>
        <v>6.6</v>
      </c>
      <c r="H273" s="2">
        <v>24.1</v>
      </c>
      <c r="I273" s="2">
        <v>9.6</v>
      </c>
      <c r="J273" s="21">
        <v>29.2</v>
      </c>
      <c r="K273" s="4">
        <f t="shared" si="99"/>
        <v>62.900000000000006</v>
      </c>
      <c r="M273" s="2">
        <v>2</v>
      </c>
      <c r="N273" s="2">
        <v>28.5</v>
      </c>
      <c r="O273" s="6">
        <f t="shared" si="100"/>
        <v>30.5</v>
      </c>
      <c r="Q273" s="2">
        <v>20.6</v>
      </c>
      <c r="R273" s="2"/>
      <c r="S273" s="2"/>
      <c r="T273" s="6">
        <f t="shared" si="101"/>
        <v>20.6</v>
      </c>
      <c r="V273" s="10"/>
      <c r="W273" s="2"/>
      <c r="X273" s="11"/>
      <c r="Y273" s="145">
        <v>25</v>
      </c>
      <c r="Z273" s="146">
        <v>34</v>
      </c>
      <c r="AA273" s="92">
        <f t="shared" si="75"/>
        <v>29.5</v>
      </c>
      <c r="AB273" s="145">
        <v>1</v>
      </c>
      <c r="AC273" s="146">
        <v>21</v>
      </c>
      <c r="AD273" s="92">
        <f t="shared" si="76"/>
        <v>11</v>
      </c>
      <c r="AF273" s="10">
        <v>220.94</v>
      </c>
      <c r="AG273" s="21">
        <f t="shared" si="83"/>
        <v>-1.9200000000000159</v>
      </c>
      <c r="AH273" s="2">
        <v>215</v>
      </c>
      <c r="AI273" s="2">
        <v>235</v>
      </c>
      <c r="AJ273" s="32" t="s">
        <v>41</v>
      </c>
      <c r="AK273" s="230">
        <v>127.23448</v>
      </c>
      <c r="AL273" s="20">
        <f t="shared" si="84"/>
        <v>-3.4531599999999827</v>
      </c>
      <c r="AM273" s="23">
        <v>110</v>
      </c>
      <c r="AN273" s="23">
        <v>142</v>
      </c>
      <c r="AO273" s="31" t="s">
        <v>41</v>
      </c>
      <c r="AP273" s="46"/>
      <c r="AQ273" s="33"/>
      <c r="AR273" s="33"/>
      <c r="AS273" s="22"/>
      <c r="AT273" s="2"/>
      <c r="AU273" s="32"/>
      <c r="AV273" s="1">
        <v>34.049999999999997</v>
      </c>
      <c r="AW273" s="1">
        <v>0</v>
      </c>
      <c r="BL273" s="112">
        <f t="shared" si="102"/>
        <v>46035</v>
      </c>
      <c r="BM273" s="122">
        <v>63474</v>
      </c>
      <c r="BN273" s="122">
        <v>0</v>
      </c>
      <c r="BO273" s="122"/>
      <c r="BP273" s="123"/>
      <c r="BR273" s="1" t="str">
        <f t="shared" si="92"/>
        <v>martes</v>
      </c>
      <c r="BS273" s="113">
        <f t="shared" si="93"/>
        <v>46035</v>
      </c>
      <c r="BT273" s="114">
        <f t="shared" si="94"/>
        <v>63.473999999999997</v>
      </c>
      <c r="BU273" s="114">
        <f t="shared" si="95"/>
        <v>0</v>
      </c>
      <c r="BV273" s="114">
        <f t="shared" si="96"/>
        <v>0</v>
      </c>
      <c r="BW273" s="114">
        <f t="shared" si="97"/>
        <v>0</v>
      </c>
      <c r="BX273" s="115">
        <f t="shared" si="98"/>
        <v>63.473999999999997</v>
      </c>
      <c r="CC273" s="171">
        <f t="shared" si="103"/>
        <v>46035</v>
      </c>
      <c r="CD273" s="177">
        <v>8.5</v>
      </c>
      <c r="CE273" s="182">
        <v>33.700000000000003</v>
      </c>
      <c r="CF273" s="183"/>
      <c r="CG273" s="182">
        <v>36.700000000000003</v>
      </c>
      <c r="CH273" s="188">
        <v>-0.5</v>
      </c>
      <c r="CI273" s="190"/>
      <c r="CK273" s="214">
        <v>28.526216999999999</v>
      </c>
      <c r="CL273" s="20">
        <v>1.959703</v>
      </c>
      <c r="CM273" s="20">
        <f>396/1000000</f>
        <v>3.9599999999999998E-4</v>
      </c>
      <c r="CN273" s="20">
        <v>11.865073000000001</v>
      </c>
      <c r="CO273" s="215">
        <v>6.6726900000000002</v>
      </c>
      <c r="CP273" s="214">
        <v>42.957999999999998</v>
      </c>
      <c r="CQ273" s="215">
        <v>24.084</v>
      </c>
    </row>
    <row r="274" spans="1:95" x14ac:dyDescent="0.35">
      <c r="A274" s="3">
        <v>46036</v>
      </c>
      <c r="B274" s="21">
        <v>121</v>
      </c>
      <c r="C274" s="21">
        <v>13.1</v>
      </c>
      <c r="D274" s="2">
        <v>34.1</v>
      </c>
      <c r="E274" s="235">
        <v>59.3</v>
      </c>
      <c r="F274" s="2">
        <f>4.9+2.2</f>
        <v>7.1000000000000005</v>
      </c>
      <c r="H274" s="2">
        <v>25.5</v>
      </c>
      <c r="I274" s="2">
        <v>9.5</v>
      </c>
      <c r="J274" s="21">
        <v>28.8</v>
      </c>
      <c r="K274" s="4">
        <f t="shared" si="99"/>
        <v>63.8</v>
      </c>
      <c r="M274" s="2">
        <v>3.6</v>
      </c>
      <c r="N274" s="2">
        <v>29.8</v>
      </c>
      <c r="O274" s="6">
        <f t="shared" si="100"/>
        <v>33.4</v>
      </c>
      <c r="Q274" s="2">
        <v>22.1</v>
      </c>
      <c r="R274" s="2"/>
      <c r="S274" s="2"/>
      <c r="T274" s="6">
        <f t="shared" si="101"/>
        <v>22.1</v>
      </c>
      <c r="V274" s="10"/>
      <c r="W274" s="2"/>
      <c r="X274" s="11"/>
      <c r="Y274" s="145">
        <v>23</v>
      </c>
      <c r="Z274" s="146">
        <v>38</v>
      </c>
      <c r="AA274" s="92">
        <f t="shared" si="75"/>
        <v>30.5</v>
      </c>
      <c r="AB274" s="145">
        <v>3</v>
      </c>
      <c r="AC274" s="146">
        <v>13</v>
      </c>
      <c r="AD274" s="92">
        <f t="shared" si="76"/>
        <v>8</v>
      </c>
      <c r="AF274" s="10">
        <v>221.68</v>
      </c>
      <c r="AG274" s="21">
        <f t="shared" si="83"/>
        <v>0.74000000000000909</v>
      </c>
      <c r="AH274" s="2">
        <v>215</v>
      </c>
      <c r="AI274" s="2">
        <v>235</v>
      </c>
      <c r="AJ274" s="32" t="s">
        <v>41</v>
      </c>
      <c r="AK274" s="230">
        <v>124.82392</v>
      </c>
      <c r="AL274" s="20">
        <f t="shared" si="84"/>
        <v>-2.4105600000000038</v>
      </c>
      <c r="AM274" s="23">
        <v>110</v>
      </c>
      <c r="AN274" s="23">
        <v>142</v>
      </c>
      <c r="AO274" s="31" t="s">
        <v>41</v>
      </c>
      <c r="AP274" s="46"/>
      <c r="AQ274" s="33"/>
      <c r="AR274" s="33"/>
      <c r="AS274" s="22"/>
      <c r="AT274" s="2"/>
      <c r="AU274" s="32"/>
      <c r="AV274" s="1">
        <v>33.93</v>
      </c>
      <c r="AW274" s="1">
        <v>2</v>
      </c>
      <c r="BL274" s="112">
        <f t="shared" si="102"/>
        <v>46036</v>
      </c>
      <c r="BM274" s="122">
        <v>65212</v>
      </c>
      <c r="BN274" s="122">
        <v>0</v>
      </c>
      <c r="BO274" s="122"/>
      <c r="BP274" s="123"/>
      <c r="BR274" s="1" t="str">
        <f t="shared" si="92"/>
        <v>miércoles</v>
      </c>
      <c r="BS274" s="113">
        <f t="shared" si="93"/>
        <v>46036</v>
      </c>
      <c r="BT274" s="114">
        <f t="shared" si="94"/>
        <v>65.212000000000003</v>
      </c>
      <c r="BU274" s="114">
        <f t="shared" si="95"/>
        <v>0</v>
      </c>
      <c r="BV274" s="114">
        <f t="shared" si="96"/>
        <v>0</v>
      </c>
      <c r="BW274" s="114">
        <f t="shared" si="97"/>
        <v>0</v>
      </c>
      <c r="BX274" s="115">
        <f t="shared" si="98"/>
        <v>65.212000000000003</v>
      </c>
      <c r="CC274" s="171">
        <f t="shared" si="103"/>
        <v>46036</v>
      </c>
      <c r="CD274" s="177">
        <v>8.5</v>
      </c>
      <c r="CE274" s="182">
        <v>33.700000000000003</v>
      </c>
      <c r="CF274" s="183"/>
      <c r="CG274" s="182">
        <v>36.700000000000003</v>
      </c>
      <c r="CH274" s="188">
        <v>-0.5</v>
      </c>
      <c r="CI274" s="190"/>
      <c r="CK274" s="214">
        <v>29.830082000000001</v>
      </c>
      <c r="CL274" s="20">
        <v>4.2693899999999996</v>
      </c>
      <c r="CM274" s="20">
        <f>21444/1000000</f>
        <v>2.1444000000000001E-2</v>
      </c>
      <c r="CN274" s="20">
        <v>11.909606</v>
      </c>
      <c r="CO274" s="215">
        <v>6.9261439999999999</v>
      </c>
      <c r="CP274" s="214">
        <v>44.768999999999998</v>
      </c>
      <c r="CQ274" s="215">
        <v>25.533999999999999</v>
      </c>
    </row>
    <row r="275" spans="1:95" x14ac:dyDescent="0.35">
      <c r="A275" s="3">
        <v>46037</v>
      </c>
      <c r="B275" s="21">
        <v>124.1</v>
      </c>
      <c r="C275" s="21">
        <v>14.8</v>
      </c>
      <c r="D275" s="2">
        <v>35.4</v>
      </c>
      <c r="E275" s="235">
        <v>56.6</v>
      </c>
      <c r="F275" s="2">
        <v>6.8</v>
      </c>
      <c r="H275" s="2">
        <v>22.7</v>
      </c>
      <c r="I275" s="2">
        <v>10.199999999999999</v>
      </c>
      <c r="J275" s="21">
        <v>27.5</v>
      </c>
      <c r="K275" s="4">
        <f t="shared" si="99"/>
        <v>60.4</v>
      </c>
      <c r="M275" s="2">
        <v>5.3</v>
      </c>
      <c r="N275" s="2">
        <v>31.5</v>
      </c>
      <c r="O275" s="6">
        <f t="shared" si="100"/>
        <v>36.799999999999997</v>
      </c>
      <c r="Q275" s="2">
        <v>21.6</v>
      </c>
      <c r="R275" s="2"/>
      <c r="S275" s="2"/>
      <c r="T275" s="6">
        <f t="shared" si="101"/>
        <v>21.6</v>
      </c>
      <c r="V275" s="10"/>
      <c r="W275" s="2"/>
      <c r="X275" s="11"/>
      <c r="Y275" s="145">
        <v>23</v>
      </c>
      <c r="Z275" s="146">
        <v>33</v>
      </c>
      <c r="AA275" s="92">
        <f t="shared" si="75"/>
        <v>28</v>
      </c>
      <c r="AB275" s="145">
        <v>1</v>
      </c>
      <c r="AC275" s="146">
        <v>12</v>
      </c>
      <c r="AD275" s="92">
        <f t="shared" si="76"/>
        <v>6.5</v>
      </c>
      <c r="AF275" s="10">
        <v>217.16</v>
      </c>
      <c r="AG275" s="21">
        <f t="shared" si="83"/>
        <v>-4.5200000000000102</v>
      </c>
      <c r="AH275" s="2">
        <v>215</v>
      </c>
      <c r="AI275" s="2">
        <v>235</v>
      </c>
      <c r="AJ275" s="32" t="s">
        <v>41</v>
      </c>
      <c r="AK275" s="230">
        <v>124.02985</v>
      </c>
      <c r="AL275" s="20">
        <f t="shared" si="84"/>
        <v>-0.79407000000000494</v>
      </c>
      <c r="AM275" s="23">
        <v>110</v>
      </c>
      <c r="AN275" s="23">
        <v>142</v>
      </c>
      <c r="AO275" s="31" t="s">
        <v>41</v>
      </c>
      <c r="AP275" s="46"/>
      <c r="AQ275" s="33"/>
      <c r="AR275" s="33"/>
      <c r="AS275" s="22"/>
      <c r="AT275" s="2"/>
      <c r="AU275" s="32"/>
      <c r="AV275" s="1">
        <v>33.979999999999997</v>
      </c>
      <c r="AW275" s="1">
        <v>3</v>
      </c>
      <c r="BL275" s="112">
        <f t="shared" si="102"/>
        <v>46037</v>
      </c>
      <c r="BM275" s="122">
        <v>65794</v>
      </c>
      <c r="BN275" s="122">
        <v>0</v>
      </c>
      <c r="BO275" s="122"/>
      <c r="BP275" s="123"/>
      <c r="BR275" s="1" t="str">
        <f t="shared" si="92"/>
        <v>jueves</v>
      </c>
      <c r="BS275" s="113">
        <f t="shared" si="93"/>
        <v>46037</v>
      </c>
      <c r="BT275" s="114">
        <f t="shared" si="94"/>
        <v>65.793999999999997</v>
      </c>
      <c r="BU275" s="114">
        <f t="shared" si="95"/>
        <v>0</v>
      </c>
      <c r="BV275" s="114">
        <f t="shared" si="96"/>
        <v>0</v>
      </c>
      <c r="BW275" s="114">
        <f t="shared" si="97"/>
        <v>0</v>
      </c>
      <c r="BX275" s="115">
        <f t="shared" si="98"/>
        <v>65.793999999999997</v>
      </c>
      <c r="CC275" s="171">
        <f t="shared" si="103"/>
        <v>46037</v>
      </c>
      <c r="CD275" s="177">
        <v>8.5</v>
      </c>
      <c r="CE275" s="182">
        <v>33.700000000000003</v>
      </c>
      <c r="CF275" s="183"/>
      <c r="CG275" s="182">
        <v>36.700000000000003</v>
      </c>
      <c r="CH275" s="188">
        <v>-0.5</v>
      </c>
      <c r="CI275" s="190"/>
      <c r="CK275" s="214">
        <v>31.499936000000002</v>
      </c>
      <c r="CL275" s="20">
        <v>5.4586940000000004</v>
      </c>
      <c r="CM275" s="20">
        <f>52/1000000</f>
        <v>5.1999999999999997E-5</v>
      </c>
      <c r="CN275" s="20">
        <v>12.381817</v>
      </c>
      <c r="CO275" s="215">
        <v>7.8236600000000003</v>
      </c>
      <c r="CP275" s="214">
        <v>43.405999999999999</v>
      </c>
      <c r="CQ275" s="215">
        <v>22.667999999999999</v>
      </c>
    </row>
    <row r="276" spans="1:95" x14ac:dyDescent="0.35">
      <c r="A276" s="3">
        <v>46038</v>
      </c>
      <c r="B276" s="21">
        <v>121.4</v>
      </c>
      <c r="C276" s="21">
        <v>13.4</v>
      </c>
      <c r="D276" s="2">
        <v>36.200000000000003</v>
      </c>
      <c r="E276" s="235">
        <v>49.9</v>
      </c>
      <c r="F276" s="2">
        <v>8.8000000000000007</v>
      </c>
      <c r="H276" s="2">
        <v>22.6</v>
      </c>
      <c r="I276" s="2">
        <v>10.199999999999999</v>
      </c>
      <c r="J276" s="21">
        <v>28.2</v>
      </c>
      <c r="K276" s="4">
        <f t="shared" si="99"/>
        <v>61</v>
      </c>
      <c r="M276" s="2">
        <v>4.0999999999999996</v>
      </c>
      <c r="N276" s="2">
        <v>33.6</v>
      </c>
      <c r="O276" s="6">
        <f t="shared" si="100"/>
        <v>37.700000000000003</v>
      </c>
      <c r="Q276" s="2">
        <v>22.9</v>
      </c>
      <c r="R276" s="2"/>
      <c r="S276" s="2"/>
      <c r="T276" s="6">
        <f t="shared" si="101"/>
        <v>22.9</v>
      </c>
      <c r="V276" s="10"/>
      <c r="W276" s="2"/>
      <c r="X276" s="11"/>
      <c r="Y276" s="145">
        <v>20</v>
      </c>
      <c r="Z276" s="146">
        <v>30</v>
      </c>
      <c r="AA276" s="92">
        <f t="shared" si="75"/>
        <v>25</v>
      </c>
      <c r="AB276" s="145">
        <v>6</v>
      </c>
      <c r="AC276" s="146">
        <v>19</v>
      </c>
      <c r="AD276" s="92">
        <f t="shared" si="76"/>
        <v>12.5</v>
      </c>
      <c r="AF276" s="10">
        <v>214.6</v>
      </c>
      <c r="AG276" s="21">
        <f t="shared" si="83"/>
        <v>-2.5600000000000023</v>
      </c>
      <c r="AH276" s="2">
        <v>215</v>
      </c>
      <c r="AI276" s="2">
        <v>235</v>
      </c>
      <c r="AJ276" s="32" t="s">
        <v>41</v>
      </c>
      <c r="AK276" s="230">
        <v>126.71323700000001</v>
      </c>
      <c r="AL276" s="20">
        <f t="shared" si="84"/>
        <v>2.6833870000000104</v>
      </c>
      <c r="AM276" s="23">
        <v>110</v>
      </c>
      <c r="AN276" s="23">
        <v>142</v>
      </c>
      <c r="AO276" s="31" t="s">
        <v>41</v>
      </c>
      <c r="AP276" s="46"/>
      <c r="AQ276" s="33"/>
      <c r="AR276" s="33"/>
      <c r="AS276" s="22"/>
      <c r="AT276" s="2"/>
      <c r="AU276" s="32"/>
      <c r="AV276" s="1">
        <v>33.86</v>
      </c>
      <c r="AW276" s="1">
        <v>2</v>
      </c>
      <c r="BL276" s="112">
        <f t="shared" si="102"/>
        <v>46038</v>
      </c>
      <c r="BM276" s="122">
        <v>57759</v>
      </c>
      <c r="BN276" s="122">
        <v>0</v>
      </c>
      <c r="BO276" s="122"/>
      <c r="BP276" s="123"/>
      <c r="BR276" s="1" t="str">
        <f t="shared" si="92"/>
        <v>viernes</v>
      </c>
      <c r="BS276" s="113">
        <f t="shared" si="93"/>
        <v>46038</v>
      </c>
      <c r="BT276" s="114">
        <f t="shared" si="94"/>
        <v>57.759</v>
      </c>
      <c r="BU276" s="114">
        <f t="shared" si="95"/>
        <v>0</v>
      </c>
      <c r="BV276" s="114">
        <f t="shared" si="96"/>
        <v>0</v>
      </c>
      <c r="BW276" s="114">
        <f t="shared" si="97"/>
        <v>0</v>
      </c>
      <c r="BX276" s="115">
        <f t="shared" si="98"/>
        <v>57.759</v>
      </c>
      <c r="CC276" s="171">
        <f t="shared" si="103"/>
        <v>46038</v>
      </c>
      <c r="CD276" s="177">
        <v>8.5</v>
      </c>
      <c r="CE276" s="182">
        <v>33.700000000000003</v>
      </c>
      <c r="CF276" s="183"/>
      <c r="CG276" s="182">
        <v>36.700000000000003</v>
      </c>
      <c r="CH276" s="188"/>
      <c r="CI276" s="190"/>
      <c r="CK276" s="214">
        <v>33.575190999999997</v>
      </c>
      <c r="CL276" s="20">
        <v>4.5593089999999998</v>
      </c>
      <c r="CM276" s="20">
        <f>567/1000000</f>
        <v>5.6700000000000001E-4</v>
      </c>
      <c r="CN276" s="20">
        <v>13.241088</v>
      </c>
      <c r="CO276" s="215">
        <v>7.1550589999999996</v>
      </c>
      <c r="CP276" s="214">
        <v>43.951000000000001</v>
      </c>
      <c r="CQ276" s="215">
        <v>22.626999999999999</v>
      </c>
    </row>
    <row r="277" spans="1:95" x14ac:dyDescent="0.35">
      <c r="A277" s="3">
        <v>46039</v>
      </c>
      <c r="B277" s="21">
        <v>115</v>
      </c>
      <c r="C277" s="21">
        <v>12.6</v>
      </c>
      <c r="D277" s="2">
        <v>33.200000000000003</v>
      </c>
      <c r="E277" s="235">
        <v>51.1</v>
      </c>
      <c r="F277" s="2">
        <v>7.5</v>
      </c>
      <c r="H277" s="2">
        <v>24</v>
      </c>
      <c r="I277" s="2">
        <v>10.1</v>
      </c>
      <c r="J277" s="21">
        <v>28.7</v>
      </c>
      <c r="K277" s="4">
        <f t="shared" si="99"/>
        <v>62.8</v>
      </c>
      <c r="M277" s="2">
        <v>1.7</v>
      </c>
      <c r="N277" s="2">
        <v>32.700000000000003</v>
      </c>
      <c r="O277" s="6">
        <f t="shared" si="100"/>
        <v>34.400000000000006</v>
      </c>
      <c r="Q277" s="2">
        <v>22.3</v>
      </c>
      <c r="R277" s="2"/>
      <c r="S277" s="2"/>
      <c r="T277" s="6">
        <f t="shared" si="101"/>
        <v>22.3</v>
      </c>
      <c r="V277" s="10"/>
      <c r="W277" s="2"/>
      <c r="X277" s="11"/>
      <c r="Y277" s="145">
        <v>21</v>
      </c>
      <c r="Z277" s="146">
        <v>36</v>
      </c>
      <c r="AA277" s="92">
        <f t="shared" si="75"/>
        <v>28.5</v>
      </c>
      <c r="AB277" s="145">
        <v>2</v>
      </c>
      <c r="AC277" s="146">
        <v>15</v>
      </c>
      <c r="AD277" s="92">
        <f t="shared" si="76"/>
        <v>8.5</v>
      </c>
      <c r="AF277" s="10">
        <v>215.58</v>
      </c>
      <c r="AG277" s="21">
        <f t="shared" si="83"/>
        <v>0.98000000000001819</v>
      </c>
      <c r="AH277" s="2">
        <v>215</v>
      </c>
      <c r="AI277" s="2">
        <v>235</v>
      </c>
      <c r="AJ277" s="32" t="s">
        <v>41</v>
      </c>
      <c r="AK277" s="230">
        <v>130.19501399999999</v>
      </c>
      <c r="AL277" s="20">
        <f t="shared" si="84"/>
        <v>3.4817769999999797</v>
      </c>
      <c r="AM277" s="23">
        <v>110</v>
      </c>
      <c r="AN277" s="23">
        <v>142</v>
      </c>
      <c r="AO277" s="31" t="s">
        <v>41</v>
      </c>
      <c r="AP277" s="46"/>
      <c r="AQ277" s="33"/>
      <c r="AR277" s="33"/>
      <c r="AS277" s="22"/>
      <c r="AT277" s="2"/>
      <c r="AU277" s="32"/>
      <c r="AV277" s="1">
        <v>33.799999999999997</v>
      </c>
      <c r="AW277" s="1">
        <v>0</v>
      </c>
      <c r="BL277" s="112">
        <f t="shared" si="102"/>
        <v>46039</v>
      </c>
      <c r="BM277" s="122">
        <v>56220</v>
      </c>
      <c r="BN277" s="122">
        <v>0</v>
      </c>
      <c r="BO277" s="122"/>
      <c r="BP277" s="123"/>
      <c r="BR277" s="1" t="str">
        <f t="shared" si="92"/>
        <v>sábado</v>
      </c>
      <c r="BS277" s="113">
        <f t="shared" si="93"/>
        <v>46039</v>
      </c>
      <c r="BT277" s="114">
        <f t="shared" si="94"/>
        <v>56.22</v>
      </c>
      <c r="BU277" s="114">
        <f t="shared" si="95"/>
        <v>0</v>
      </c>
      <c r="BV277" s="114">
        <f t="shared" si="96"/>
        <v>0</v>
      </c>
      <c r="BW277" s="114">
        <f t="shared" si="97"/>
        <v>0</v>
      </c>
      <c r="BX277" s="115">
        <f t="shared" si="98"/>
        <v>56.22</v>
      </c>
      <c r="CC277" s="171">
        <f t="shared" si="103"/>
        <v>46039</v>
      </c>
      <c r="CD277" s="177">
        <v>8.5</v>
      </c>
      <c r="CE277" s="182">
        <v>33.700000000000003</v>
      </c>
      <c r="CF277" s="183"/>
      <c r="CG277" s="182">
        <v>36.700000000000003</v>
      </c>
      <c r="CH277" s="188">
        <v>-0.5</v>
      </c>
      <c r="CI277" s="190"/>
      <c r="CK277" s="214">
        <v>32.654452999999997</v>
      </c>
      <c r="CL277" s="20">
        <v>4.1054040000000001</v>
      </c>
      <c r="CM277" s="20">
        <f>204/1000000</f>
        <v>2.04E-4</v>
      </c>
      <c r="CN277" s="20">
        <v>13.055797</v>
      </c>
      <c r="CO277" s="215">
        <v>6.2598770000000004</v>
      </c>
      <c r="CP277" s="214">
        <v>45.59</v>
      </c>
      <c r="CQ277" s="215">
        <v>24.041</v>
      </c>
    </row>
    <row r="278" spans="1:95" x14ac:dyDescent="0.35">
      <c r="A278" s="3">
        <v>46040</v>
      </c>
      <c r="B278" s="21">
        <v>102.2</v>
      </c>
      <c r="C278" s="21">
        <v>13.2</v>
      </c>
      <c r="D278" s="2">
        <v>33.200000000000003</v>
      </c>
      <c r="E278" s="235">
        <v>38.799999999999997</v>
      </c>
      <c r="F278" s="2">
        <v>7.4</v>
      </c>
      <c r="H278" s="2">
        <v>23.9</v>
      </c>
      <c r="I278" s="2">
        <v>10</v>
      </c>
      <c r="J278" s="21">
        <v>29.1</v>
      </c>
      <c r="K278" s="4">
        <f t="shared" si="99"/>
        <v>63</v>
      </c>
      <c r="M278" s="2">
        <v>1.7</v>
      </c>
      <c r="N278" s="2">
        <v>31.3</v>
      </c>
      <c r="O278" s="6">
        <f t="shared" si="100"/>
        <v>33</v>
      </c>
      <c r="Q278" s="2">
        <v>20.5</v>
      </c>
      <c r="R278" s="2"/>
      <c r="S278" s="2"/>
      <c r="T278" s="6">
        <f t="shared" si="101"/>
        <v>20.5</v>
      </c>
      <c r="V278" s="10"/>
      <c r="W278" s="2"/>
      <c r="X278" s="11"/>
      <c r="Y278" s="145">
        <v>21</v>
      </c>
      <c r="Z278" s="146">
        <v>28</v>
      </c>
      <c r="AA278" s="92">
        <f t="shared" si="75"/>
        <v>24.5</v>
      </c>
      <c r="AB278" s="145">
        <v>1</v>
      </c>
      <c r="AC278" s="146">
        <v>21</v>
      </c>
      <c r="AD278" s="92">
        <f t="shared" si="76"/>
        <v>11</v>
      </c>
      <c r="AF278" s="10">
        <v>221.41</v>
      </c>
      <c r="AG278" s="21">
        <f t="shared" si="83"/>
        <v>5.8299999999999841</v>
      </c>
      <c r="AH278" s="2">
        <v>215</v>
      </c>
      <c r="AI278" s="2">
        <v>235</v>
      </c>
      <c r="AJ278" s="32" t="s">
        <v>41</v>
      </c>
      <c r="AK278" s="230">
        <v>138.73050699999999</v>
      </c>
      <c r="AL278" s="20">
        <f t="shared" si="84"/>
        <v>8.5354930000000024</v>
      </c>
      <c r="AM278" s="23">
        <v>110</v>
      </c>
      <c r="AN278" s="23">
        <v>142</v>
      </c>
      <c r="AO278" s="31" t="s">
        <v>41</v>
      </c>
      <c r="AP278" s="46"/>
      <c r="AQ278" s="33"/>
      <c r="AR278" s="33"/>
      <c r="AS278" s="22"/>
      <c r="AT278" s="2"/>
      <c r="AU278" s="32"/>
      <c r="AV278" s="1">
        <v>33.68</v>
      </c>
      <c r="AW278" s="1">
        <v>0</v>
      </c>
      <c r="BL278" s="112">
        <f t="shared" si="102"/>
        <v>46040</v>
      </c>
      <c r="BM278" s="122">
        <v>46689</v>
      </c>
      <c r="BN278" s="122">
        <v>0</v>
      </c>
      <c r="BO278" s="122"/>
      <c r="BP278" s="123"/>
      <c r="BR278" s="1" t="str">
        <f t="shared" si="92"/>
        <v>domingo</v>
      </c>
      <c r="BS278" s="113">
        <f t="shared" si="93"/>
        <v>46040</v>
      </c>
      <c r="BT278" s="114">
        <f t="shared" si="94"/>
        <v>46.689</v>
      </c>
      <c r="BU278" s="114">
        <f t="shared" si="95"/>
        <v>0</v>
      </c>
      <c r="BV278" s="114">
        <f t="shared" si="96"/>
        <v>0</v>
      </c>
      <c r="BW278" s="114">
        <f t="shared" si="97"/>
        <v>0</v>
      </c>
      <c r="BX278" s="115">
        <f t="shared" si="98"/>
        <v>46.689</v>
      </c>
      <c r="CC278" s="171">
        <f t="shared" si="103"/>
        <v>46040</v>
      </c>
      <c r="CD278" s="177">
        <v>8.5</v>
      </c>
      <c r="CE278" s="182">
        <v>33.700000000000003</v>
      </c>
      <c r="CF278" s="183"/>
      <c r="CG278" s="182">
        <v>36.700000000000003</v>
      </c>
      <c r="CH278" s="188">
        <v>-0.5</v>
      </c>
      <c r="CI278" s="190"/>
      <c r="CK278" s="214">
        <v>31.349779999999999</v>
      </c>
      <c r="CL278" s="20">
        <v>5.3215240000000001</v>
      </c>
      <c r="CM278" s="20">
        <v>0</v>
      </c>
      <c r="CN278" s="20">
        <v>12.092392</v>
      </c>
      <c r="CO278" s="215">
        <v>5.8165490000000002</v>
      </c>
      <c r="CP278" s="214">
        <v>45.222999999999999</v>
      </c>
      <c r="CQ278" s="215">
        <v>23.861000000000001</v>
      </c>
    </row>
    <row r="279" spans="1:95" x14ac:dyDescent="0.35">
      <c r="A279" s="3">
        <v>46041</v>
      </c>
      <c r="B279" s="21">
        <v>112.2</v>
      </c>
      <c r="C279" s="21">
        <v>15.7</v>
      </c>
      <c r="D279" s="2">
        <v>35.799999999999997</v>
      </c>
      <c r="E279" s="235">
        <v>41.8</v>
      </c>
      <c r="F279" s="2">
        <v>8.9</v>
      </c>
      <c r="H279" s="2">
        <v>23.8</v>
      </c>
      <c r="I279" s="2">
        <v>9.3000000000000007</v>
      </c>
      <c r="J279" s="21">
        <v>29.2</v>
      </c>
      <c r="K279" s="4">
        <f t="shared" si="99"/>
        <v>62.3</v>
      </c>
      <c r="M279" s="2">
        <v>1.8</v>
      </c>
      <c r="N279" s="2">
        <v>29.7</v>
      </c>
      <c r="O279" s="6">
        <f t="shared" si="100"/>
        <v>31.5</v>
      </c>
      <c r="Q279" s="2">
        <v>19.7</v>
      </c>
      <c r="R279" s="2"/>
      <c r="S279" s="2"/>
      <c r="T279" s="6">
        <f t="shared" si="101"/>
        <v>19.7</v>
      </c>
      <c r="V279" s="10"/>
      <c r="W279" s="2"/>
      <c r="X279" s="11"/>
      <c r="Y279" s="145">
        <v>15</v>
      </c>
      <c r="Z279" s="146">
        <v>25</v>
      </c>
      <c r="AA279" s="92">
        <f t="shared" si="75"/>
        <v>20</v>
      </c>
      <c r="AB279" s="145">
        <v>7</v>
      </c>
      <c r="AC279" s="146">
        <v>29</v>
      </c>
      <c r="AD279" s="92">
        <f t="shared" si="76"/>
        <v>18</v>
      </c>
      <c r="AF279" s="10">
        <v>221.26</v>
      </c>
      <c r="AG279" s="21">
        <f t="shared" si="83"/>
        <v>-0.15000000000000568</v>
      </c>
      <c r="AH279" s="2">
        <v>215</v>
      </c>
      <c r="AI279" s="2">
        <v>235</v>
      </c>
      <c r="AJ279" s="32" t="s">
        <v>41</v>
      </c>
      <c r="AK279" s="230">
        <v>139.94552400000001</v>
      </c>
      <c r="AL279" s="20">
        <f t="shared" si="84"/>
        <v>1.2150170000000173</v>
      </c>
      <c r="AM279" s="23">
        <v>110</v>
      </c>
      <c r="AN279" s="23">
        <v>142</v>
      </c>
      <c r="AO279" s="31" t="s">
        <v>41</v>
      </c>
      <c r="AP279" s="46"/>
      <c r="AQ279" s="33"/>
      <c r="AR279" s="33"/>
      <c r="AS279" s="22"/>
      <c r="AT279" s="2"/>
      <c r="AU279" s="32"/>
      <c r="AV279" s="1">
        <v>33.56</v>
      </c>
      <c r="AW279" s="1">
        <v>0</v>
      </c>
      <c r="BL279" s="112">
        <f t="shared" si="102"/>
        <v>46041</v>
      </c>
      <c r="BM279" s="122">
        <v>47326</v>
      </c>
      <c r="BN279" s="122">
        <v>0</v>
      </c>
      <c r="BO279" s="122"/>
      <c r="BP279" s="123"/>
      <c r="BR279" s="1" t="str">
        <f t="shared" si="92"/>
        <v>lunes</v>
      </c>
      <c r="BS279" s="113">
        <f t="shared" si="93"/>
        <v>46041</v>
      </c>
      <c r="BT279" s="114">
        <f t="shared" si="94"/>
        <v>47.326000000000001</v>
      </c>
      <c r="BU279" s="114">
        <f t="shared" si="95"/>
        <v>0</v>
      </c>
      <c r="BV279" s="114">
        <f t="shared" si="96"/>
        <v>0</v>
      </c>
      <c r="BW279" s="114">
        <f t="shared" si="97"/>
        <v>0</v>
      </c>
      <c r="BX279" s="115">
        <f t="shared" si="98"/>
        <v>47.326000000000001</v>
      </c>
      <c r="CC279" s="171">
        <f t="shared" si="103"/>
        <v>46041</v>
      </c>
      <c r="CD279" s="177">
        <v>8.5</v>
      </c>
      <c r="CE279" s="182">
        <v>33.700000000000003</v>
      </c>
      <c r="CF279" s="183"/>
      <c r="CG279" s="182">
        <v>36.700000000000003</v>
      </c>
      <c r="CH279" s="188">
        <v>-0.5</v>
      </c>
      <c r="CI279" s="190"/>
      <c r="CK279" s="214">
        <v>29.743447</v>
      </c>
      <c r="CL279" s="20">
        <v>5.4852530000000002</v>
      </c>
      <c r="CM279" s="20">
        <v>0</v>
      </c>
      <c r="CN279" s="20">
        <v>12.524725999999999</v>
      </c>
      <c r="CO279" s="215">
        <v>4.1346410000000002</v>
      </c>
      <c r="CP279" s="214">
        <v>44.604999999999997</v>
      </c>
      <c r="CQ279" s="215">
        <v>23.824999999999999</v>
      </c>
    </row>
    <row r="280" spans="1:95" x14ac:dyDescent="0.35">
      <c r="A280" s="3">
        <v>46042</v>
      </c>
      <c r="B280" s="21">
        <v>119.3</v>
      </c>
      <c r="C280" s="21">
        <v>15.3</v>
      </c>
      <c r="D280" s="2">
        <v>35.700000000000003</v>
      </c>
      <c r="E280" s="235">
        <v>44.2</v>
      </c>
      <c r="F280" s="2">
        <v>10.4</v>
      </c>
      <c r="H280" s="2">
        <v>23.5</v>
      </c>
      <c r="I280" s="2">
        <v>9.9</v>
      </c>
      <c r="J280" s="21">
        <v>29</v>
      </c>
      <c r="K280" s="4">
        <f t="shared" si="99"/>
        <v>62.4</v>
      </c>
      <c r="M280" s="2">
        <v>1.8</v>
      </c>
      <c r="N280" s="2">
        <v>30.9</v>
      </c>
      <c r="O280" s="6">
        <f t="shared" si="100"/>
        <v>32.699999999999996</v>
      </c>
      <c r="Q280" s="2">
        <v>22</v>
      </c>
      <c r="R280" s="2"/>
      <c r="S280" s="2"/>
      <c r="T280" s="6">
        <f t="shared" si="101"/>
        <v>22</v>
      </c>
      <c r="V280" s="10"/>
      <c r="W280" s="2"/>
      <c r="X280" s="11"/>
      <c r="Y280" s="145">
        <v>18</v>
      </c>
      <c r="Z280" s="146">
        <v>31</v>
      </c>
      <c r="AA280" s="92">
        <f t="shared" si="75"/>
        <v>24.5</v>
      </c>
      <c r="AB280" s="145">
        <v>5</v>
      </c>
      <c r="AC280" s="146">
        <v>26</v>
      </c>
      <c r="AD280" s="92">
        <f t="shared" si="76"/>
        <v>15.5</v>
      </c>
      <c r="AF280" s="10">
        <v>220.18</v>
      </c>
      <c r="AG280" s="21">
        <f t="shared" si="83"/>
        <v>-1.0799999999999841</v>
      </c>
      <c r="AH280" s="2">
        <v>215</v>
      </c>
      <c r="AI280" s="2">
        <v>235</v>
      </c>
      <c r="AJ280" s="32" t="s">
        <v>41</v>
      </c>
      <c r="AK280" s="230">
        <v>138.77585999999999</v>
      </c>
      <c r="AL280" s="20">
        <f t="shared" si="84"/>
        <v>-1.1696640000000116</v>
      </c>
      <c r="AM280" s="23">
        <v>110</v>
      </c>
      <c r="AN280" s="23">
        <v>142</v>
      </c>
      <c r="AO280" s="31" t="s">
        <v>41</v>
      </c>
      <c r="AP280" s="46"/>
      <c r="AQ280" s="33"/>
      <c r="AR280" s="33"/>
      <c r="AS280" s="22"/>
      <c r="AT280" s="2"/>
      <c r="AU280" s="32"/>
      <c r="AV280" s="1">
        <v>33.44</v>
      </c>
      <c r="AW280" s="1">
        <v>0</v>
      </c>
      <c r="BL280" s="112">
        <f t="shared" si="102"/>
        <v>46042</v>
      </c>
      <c r="BM280" s="122">
        <v>49990</v>
      </c>
      <c r="BN280" s="122">
        <v>0</v>
      </c>
      <c r="BO280" s="122"/>
      <c r="BP280" s="123"/>
      <c r="BR280" s="1" t="str">
        <f t="shared" si="92"/>
        <v>martes</v>
      </c>
      <c r="BS280" s="113">
        <f t="shared" si="93"/>
        <v>46042</v>
      </c>
      <c r="BT280" s="114">
        <f t="shared" si="94"/>
        <v>49.99</v>
      </c>
      <c r="BU280" s="114">
        <f t="shared" si="95"/>
        <v>0</v>
      </c>
      <c r="BV280" s="114">
        <f t="shared" si="96"/>
        <v>0</v>
      </c>
      <c r="BW280" s="114">
        <f t="shared" si="97"/>
        <v>0</v>
      </c>
      <c r="BX280" s="115">
        <f t="shared" si="98"/>
        <v>49.99</v>
      </c>
      <c r="CC280" s="171">
        <f t="shared" si="103"/>
        <v>46042</v>
      </c>
      <c r="CD280" s="177">
        <v>8.5</v>
      </c>
      <c r="CE280" s="182">
        <v>33.700000000000003</v>
      </c>
      <c r="CF280" s="183"/>
      <c r="CG280" s="182">
        <v>36.700000000000003</v>
      </c>
      <c r="CH280" s="188">
        <v>-0.5</v>
      </c>
      <c r="CI280" s="190"/>
      <c r="CK280" s="214">
        <v>30.887919</v>
      </c>
      <c r="CL280" s="20">
        <v>5.2136370000000003</v>
      </c>
      <c r="CM280" s="20">
        <v>0</v>
      </c>
      <c r="CN280" s="20">
        <v>11.836447</v>
      </c>
      <c r="CO280" s="215">
        <v>6.5455949999999996</v>
      </c>
      <c r="CP280" s="214">
        <v>44.371000000000002</v>
      </c>
      <c r="CQ280" s="215">
        <v>23.527000000000001</v>
      </c>
    </row>
    <row r="281" spans="1:95" x14ac:dyDescent="0.35">
      <c r="A281" s="3">
        <v>46043</v>
      </c>
      <c r="B281" s="21">
        <v>120.9</v>
      </c>
      <c r="C281" s="21">
        <v>14.6</v>
      </c>
      <c r="D281" s="2">
        <v>36</v>
      </c>
      <c r="E281" s="235">
        <v>48.1</v>
      </c>
      <c r="F281" s="2">
        <v>10.3</v>
      </c>
      <c r="H281" s="2">
        <v>25</v>
      </c>
      <c r="I281" s="2">
        <v>9.1999999999999993</v>
      </c>
      <c r="J281" s="21">
        <v>29.9</v>
      </c>
      <c r="K281" s="6">
        <f t="shared" si="99"/>
        <v>64.099999999999994</v>
      </c>
      <c r="M281" s="2">
        <v>1.7</v>
      </c>
      <c r="N281" s="2">
        <v>31</v>
      </c>
      <c r="O281" s="6">
        <f t="shared" si="100"/>
        <v>32.700000000000003</v>
      </c>
      <c r="Q281" s="2">
        <v>20.7</v>
      </c>
      <c r="R281" s="2"/>
      <c r="S281" s="2"/>
      <c r="T281" s="6">
        <f t="shared" si="101"/>
        <v>20.7</v>
      </c>
      <c r="V281" s="10"/>
      <c r="W281" s="2"/>
      <c r="X281" s="11"/>
      <c r="Y281" s="145">
        <v>19</v>
      </c>
      <c r="Z281" s="146">
        <v>34</v>
      </c>
      <c r="AA281" s="92">
        <f t="shared" si="75"/>
        <v>26.5</v>
      </c>
      <c r="AB281" s="145">
        <v>0</v>
      </c>
      <c r="AC281" s="146">
        <v>21</v>
      </c>
      <c r="AD281" s="92">
        <f t="shared" si="76"/>
        <v>10.5</v>
      </c>
      <c r="AF281" s="10">
        <v>221.22</v>
      </c>
      <c r="AG281" s="21">
        <f t="shared" si="83"/>
        <v>1.039999999999992</v>
      </c>
      <c r="AH281" s="2">
        <v>215</v>
      </c>
      <c r="AI281" s="2">
        <v>235</v>
      </c>
      <c r="AJ281" s="32" t="s">
        <v>41</v>
      </c>
      <c r="AK281" s="230">
        <v>134.35392999999999</v>
      </c>
      <c r="AL281" s="20">
        <f t="shared" si="84"/>
        <v>-4.4219300000000032</v>
      </c>
      <c r="AM281" s="23">
        <v>110</v>
      </c>
      <c r="AN281" s="23">
        <v>142</v>
      </c>
      <c r="AO281" s="31" t="s">
        <v>41</v>
      </c>
      <c r="AP281" s="46"/>
      <c r="AQ281" s="33"/>
      <c r="AR281" s="33"/>
      <c r="AS281" s="22"/>
      <c r="AT281" s="2"/>
      <c r="AU281" s="32"/>
      <c r="AV281" s="1">
        <v>33.61</v>
      </c>
      <c r="AW281" s="1">
        <v>0</v>
      </c>
      <c r="BL281" s="112">
        <f t="shared" si="102"/>
        <v>46043</v>
      </c>
      <c r="BM281" s="122">
        <v>51621</v>
      </c>
      <c r="BN281" s="122">
        <v>0</v>
      </c>
      <c r="BO281" s="122"/>
      <c r="BP281" s="123"/>
      <c r="BR281" s="1" t="str">
        <f t="shared" si="92"/>
        <v>miércoles</v>
      </c>
      <c r="BS281" s="113">
        <f t="shared" si="93"/>
        <v>46043</v>
      </c>
      <c r="BT281" s="114">
        <f t="shared" si="94"/>
        <v>51.621000000000002</v>
      </c>
      <c r="BU281" s="114">
        <f t="shared" si="95"/>
        <v>0</v>
      </c>
      <c r="BV281" s="114">
        <f t="shared" si="96"/>
        <v>0</v>
      </c>
      <c r="BW281" s="114">
        <f t="shared" si="97"/>
        <v>0</v>
      </c>
      <c r="BX281" s="115">
        <f t="shared" si="98"/>
        <v>51.621000000000002</v>
      </c>
      <c r="CC281" s="171">
        <f t="shared" si="103"/>
        <v>46043</v>
      </c>
      <c r="CD281" s="177">
        <v>8.5</v>
      </c>
      <c r="CE281" s="182">
        <v>33.700000000000003</v>
      </c>
      <c r="CF281" s="183"/>
      <c r="CG281" s="182">
        <v>36.700000000000003</v>
      </c>
      <c r="CH281" s="188">
        <v>-0.5</v>
      </c>
      <c r="CI281" s="190"/>
      <c r="CK281" s="214">
        <v>31.017704999999999</v>
      </c>
      <c r="CL281" s="20">
        <v>5.2034929999999999</v>
      </c>
      <c r="CM281" s="20">
        <v>0</v>
      </c>
      <c r="CN281" s="20">
        <v>11.449258</v>
      </c>
      <c r="CO281" s="215">
        <v>6.240202</v>
      </c>
      <c r="CP281" s="214">
        <v>43.023000000000003</v>
      </c>
      <c r="CQ281" s="215">
        <v>24.975000000000001</v>
      </c>
    </row>
    <row r="282" spans="1:95" x14ac:dyDescent="0.35">
      <c r="A282" s="3">
        <v>46044</v>
      </c>
      <c r="B282" s="21">
        <v>123.1</v>
      </c>
      <c r="C282" s="21">
        <v>14.3</v>
      </c>
      <c r="D282" s="2">
        <v>36</v>
      </c>
      <c r="E282" s="235">
        <v>53.3</v>
      </c>
      <c r="F282" s="2">
        <v>7.2</v>
      </c>
      <c r="H282" s="2">
        <v>25.4</v>
      </c>
      <c r="I282" s="2">
        <v>9.4</v>
      </c>
      <c r="J282" s="21">
        <v>32.200000000000003</v>
      </c>
      <c r="K282" s="6">
        <f t="shared" si="99"/>
        <v>67</v>
      </c>
      <c r="M282" s="2">
        <v>2.1</v>
      </c>
      <c r="N282" s="2">
        <v>31.3</v>
      </c>
      <c r="O282" s="6">
        <f t="shared" si="100"/>
        <v>33.4</v>
      </c>
      <c r="Q282" s="2">
        <v>18.600000000000001</v>
      </c>
      <c r="R282" s="2"/>
      <c r="S282" s="2"/>
      <c r="T282" s="6">
        <f t="shared" si="101"/>
        <v>18.600000000000001</v>
      </c>
      <c r="V282" s="10"/>
      <c r="W282" s="2"/>
      <c r="X282" s="11"/>
      <c r="Y282" s="145">
        <v>21</v>
      </c>
      <c r="Z282" s="146">
        <v>35</v>
      </c>
      <c r="AA282" s="92">
        <f t="shared" si="75"/>
        <v>28</v>
      </c>
      <c r="AB282" s="145">
        <v>9</v>
      </c>
      <c r="AC282" s="146">
        <v>28</v>
      </c>
      <c r="AD282" s="92">
        <f t="shared" si="76"/>
        <v>18.5</v>
      </c>
      <c r="AF282" s="10">
        <v>218.72</v>
      </c>
      <c r="AG282" s="21">
        <f t="shared" si="83"/>
        <v>-2.5</v>
      </c>
      <c r="AH282" s="2">
        <v>215</v>
      </c>
      <c r="AI282" s="2">
        <v>235</v>
      </c>
      <c r="AJ282" s="32" t="s">
        <v>41</v>
      </c>
      <c r="AK282" s="230">
        <v>132.84321</v>
      </c>
      <c r="AL282" s="20">
        <f t="shared" si="84"/>
        <v>-1.5107199999999921</v>
      </c>
      <c r="AM282" s="23">
        <v>110</v>
      </c>
      <c r="AN282" s="23">
        <v>142</v>
      </c>
      <c r="AO282" s="31" t="s">
        <v>41</v>
      </c>
      <c r="AP282" s="46"/>
      <c r="AQ282" s="33"/>
      <c r="AR282" s="33"/>
      <c r="AS282" s="22"/>
      <c r="AT282" s="2"/>
      <c r="AU282" s="32"/>
      <c r="AV282" s="1">
        <v>33.49</v>
      </c>
      <c r="AW282" s="1">
        <v>0</v>
      </c>
      <c r="BL282" s="112">
        <f t="shared" si="102"/>
        <v>46044</v>
      </c>
      <c r="BM282" s="122">
        <v>59865</v>
      </c>
      <c r="BN282" s="122">
        <v>0</v>
      </c>
      <c r="BO282" s="122">
        <v>0</v>
      </c>
      <c r="BP282" s="123">
        <v>0</v>
      </c>
      <c r="BR282" s="1" t="str">
        <f t="shared" si="92"/>
        <v>jueves</v>
      </c>
      <c r="BS282" s="113">
        <f t="shared" si="93"/>
        <v>46044</v>
      </c>
      <c r="BT282" s="114">
        <f t="shared" si="94"/>
        <v>59.865000000000002</v>
      </c>
      <c r="BU282" s="114">
        <f t="shared" si="95"/>
        <v>0</v>
      </c>
      <c r="BV282" s="114">
        <f t="shared" si="96"/>
        <v>0</v>
      </c>
      <c r="BW282" s="114">
        <f t="shared" si="97"/>
        <v>0</v>
      </c>
      <c r="BX282" s="115">
        <f t="shared" si="98"/>
        <v>59.865000000000002</v>
      </c>
      <c r="CC282" s="171">
        <f t="shared" si="103"/>
        <v>46044</v>
      </c>
      <c r="CD282" s="177">
        <v>8.5</v>
      </c>
      <c r="CE282" s="182">
        <v>33.700000000000003</v>
      </c>
      <c r="CF282" s="183"/>
      <c r="CG282" s="182">
        <v>36.700000000000003</v>
      </c>
      <c r="CH282" s="188">
        <v>-0.5</v>
      </c>
      <c r="CI282" s="190"/>
      <c r="CK282" s="214">
        <v>31.298866</v>
      </c>
      <c r="CL282" s="20">
        <v>5.5178469999999997</v>
      </c>
      <c r="CM282" s="20">
        <f>465/1000000</f>
        <v>4.6500000000000003E-4</v>
      </c>
      <c r="CN282" s="20">
        <v>11.389975</v>
      </c>
      <c r="CO282" s="215">
        <v>6.5307890000000004</v>
      </c>
      <c r="CP282" s="214">
        <v>45.578000000000003</v>
      </c>
      <c r="CQ282" s="215">
        <v>25.437000000000001</v>
      </c>
    </row>
    <row r="283" spans="1:95" x14ac:dyDescent="0.35">
      <c r="A283" s="3">
        <v>46045</v>
      </c>
      <c r="B283" s="21">
        <v>129</v>
      </c>
      <c r="C283" s="21">
        <v>14</v>
      </c>
      <c r="D283" s="2">
        <v>35.700000000000003</v>
      </c>
      <c r="E283" s="235">
        <v>59.1</v>
      </c>
      <c r="F283" s="2">
        <v>10.1</v>
      </c>
      <c r="H283" s="2">
        <v>26.8</v>
      </c>
      <c r="I283" s="2">
        <v>9.8000000000000007</v>
      </c>
      <c r="J283" s="21">
        <v>31.7</v>
      </c>
      <c r="K283" s="6">
        <f t="shared" si="99"/>
        <v>68.3</v>
      </c>
      <c r="M283" s="2">
        <v>2.1</v>
      </c>
      <c r="N283" s="2">
        <v>32.1</v>
      </c>
      <c r="O283" s="6">
        <f t="shared" si="100"/>
        <v>34.200000000000003</v>
      </c>
      <c r="Q283" s="2">
        <v>20.399999999999999</v>
      </c>
      <c r="R283" s="2"/>
      <c r="S283" s="2"/>
      <c r="T283" s="6">
        <f t="shared" si="101"/>
        <v>20.399999999999999</v>
      </c>
      <c r="V283" s="10"/>
      <c r="W283" s="2"/>
      <c r="X283" s="11"/>
      <c r="Y283" s="145">
        <v>21</v>
      </c>
      <c r="Z283" s="146">
        <v>35</v>
      </c>
      <c r="AA283" s="92">
        <f t="shared" si="75"/>
        <v>28</v>
      </c>
      <c r="AB283" s="145">
        <v>5</v>
      </c>
      <c r="AC283" s="146">
        <v>26</v>
      </c>
      <c r="AD283" s="92">
        <f t="shared" si="76"/>
        <v>15.5</v>
      </c>
      <c r="AF283" s="10">
        <v>218.15</v>
      </c>
      <c r="AG283" s="21">
        <f t="shared" si="83"/>
        <v>-0.56999999999999318</v>
      </c>
      <c r="AH283" s="2">
        <v>215</v>
      </c>
      <c r="AI283" s="2">
        <v>235</v>
      </c>
      <c r="AJ283" s="32" t="s">
        <v>41</v>
      </c>
      <c r="AK283" s="230">
        <v>127.20832</v>
      </c>
      <c r="AL283" s="20">
        <f t="shared" si="84"/>
        <v>-5.6348899999999986</v>
      </c>
      <c r="AM283" s="23">
        <v>110</v>
      </c>
      <c r="AN283" s="23">
        <v>142</v>
      </c>
      <c r="AO283" s="31" t="s">
        <v>41</v>
      </c>
      <c r="AP283" s="46"/>
      <c r="AQ283" s="33"/>
      <c r="AR283" s="33"/>
      <c r="AS283" s="22"/>
      <c r="AT283" s="2"/>
      <c r="AU283" s="32"/>
      <c r="AV283" s="1">
        <v>33.369999999999997</v>
      </c>
      <c r="AW283" s="1">
        <v>0</v>
      </c>
      <c r="BL283" s="112">
        <f t="shared" si="102"/>
        <v>46045</v>
      </c>
      <c r="BM283" s="122">
        <v>65683</v>
      </c>
      <c r="BN283" s="122">
        <v>0</v>
      </c>
      <c r="BO283" s="122">
        <v>0</v>
      </c>
      <c r="BP283" s="123">
        <v>695</v>
      </c>
      <c r="BR283" s="1" t="str">
        <f t="shared" si="92"/>
        <v>viernes</v>
      </c>
      <c r="BS283" s="113">
        <f t="shared" si="93"/>
        <v>46045</v>
      </c>
      <c r="BT283" s="114">
        <f t="shared" si="94"/>
        <v>65.683000000000007</v>
      </c>
      <c r="BU283" s="114">
        <f t="shared" si="95"/>
        <v>0</v>
      </c>
      <c r="BV283" s="114">
        <f t="shared" si="96"/>
        <v>0</v>
      </c>
      <c r="BW283" s="114">
        <f t="shared" si="97"/>
        <v>0.44678571428571429</v>
      </c>
      <c r="BX283" s="115">
        <f t="shared" si="98"/>
        <v>66.129785714285717</v>
      </c>
      <c r="CC283" s="171">
        <f t="shared" si="103"/>
        <v>46045</v>
      </c>
      <c r="CD283" s="177">
        <v>8.5</v>
      </c>
      <c r="CE283" s="182">
        <v>33.700000000000003</v>
      </c>
      <c r="CF283" s="183"/>
      <c r="CG283" s="182">
        <v>36.700000000000003</v>
      </c>
      <c r="CH283" s="188">
        <v>-0.5</v>
      </c>
      <c r="CI283" s="190"/>
      <c r="CK283" s="214">
        <v>32.057220000000001</v>
      </c>
      <c r="CL283" s="20">
        <v>5.710121</v>
      </c>
      <c r="CM283" s="20">
        <f>14223/1000000</f>
        <v>1.4223E-2</v>
      </c>
      <c r="CN283" s="20">
        <v>9.7118350000000007</v>
      </c>
      <c r="CO283" s="215">
        <v>6.5832069999999998</v>
      </c>
      <c r="CP283" s="214">
        <v>46.993000000000002</v>
      </c>
      <c r="CQ283" s="215">
        <v>26.745999999999999</v>
      </c>
    </row>
    <row r="284" spans="1:95" x14ac:dyDescent="0.35">
      <c r="A284" s="3">
        <v>46046</v>
      </c>
      <c r="B284" s="21">
        <v>120.8</v>
      </c>
      <c r="C284" s="21">
        <v>12.4</v>
      </c>
      <c r="D284" s="2">
        <v>33.5</v>
      </c>
      <c r="E284" s="235">
        <v>52.2</v>
      </c>
      <c r="F284" s="2">
        <v>9.5</v>
      </c>
      <c r="H284" s="2">
        <v>26</v>
      </c>
      <c r="I284" s="2">
        <v>10.199999999999999</v>
      </c>
      <c r="J284" s="21">
        <v>30.9</v>
      </c>
      <c r="K284" s="6">
        <f t="shared" si="99"/>
        <v>67.099999999999994</v>
      </c>
      <c r="M284" s="2">
        <v>2.1</v>
      </c>
      <c r="N284" s="2">
        <v>32.4</v>
      </c>
      <c r="O284" s="6">
        <f t="shared" si="100"/>
        <v>34.5</v>
      </c>
      <c r="Q284" s="2">
        <v>20.8</v>
      </c>
      <c r="R284" s="2"/>
      <c r="S284" s="2"/>
      <c r="T284" s="6">
        <f t="shared" si="101"/>
        <v>20.8</v>
      </c>
      <c r="V284" s="10"/>
      <c r="W284" s="2"/>
      <c r="X284" s="11"/>
      <c r="Y284" s="145">
        <v>22</v>
      </c>
      <c r="Z284" s="146">
        <v>37</v>
      </c>
      <c r="AA284" s="92">
        <f t="shared" si="75"/>
        <v>29.5</v>
      </c>
      <c r="AB284" s="145">
        <v>6</v>
      </c>
      <c r="AC284" s="146">
        <v>25</v>
      </c>
      <c r="AD284" s="92">
        <f t="shared" si="76"/>
        <v>15.5</v>
      </c>
      <c r="AF284" s="10">
        <v>218.41</v>
      </c>
      <c r="AG284" s="21">
        <f t="shared" si="83"/>
        <v>0.25999999999999091</v>
      </c>
      <c r="AH284" s="2">
        <v>215</v>
      </c>
      <c r="AI284" s="2">
        <v>235</v>
      </c>
      <c r="AJ284" s="32" t="s">
        <v>41</v>
      </c>
      <c r="AK284" s="230">
        <v>128.64710500000001</v>
      </c>
      <c r="AL284" s="20">
        <f t="shared" si="84"/>
        <v>1.43878500000001</v>
      </c>
      <c r="AM284" s="23">
        <v>110</v>
      </c>
      <c r="AN284" s="23">
        <v>142</v>
      </c>
      <c r="AO284" s="31" t="s">
        <v>68</v>
      </c>
      <c r="AP284" s="46"/>
      <c r="AQ284" s="33"/>
      <c r="AR284" s="33"/>
      <c r="AS284" s="22"/>
      <c r="AT284" s="2"/>
      <c r="AU284" s="32"/>
      <c r="AV284" s="1">
        <v>33.25</v>
      </c>
      <c r="AW284" s="1">
        <v>0</v>
      </c>
      <c r="BL284" s="112">
        <f t="shared" si="102"/>
        <v>46046</v>
      </c>
      <c r="BM284" s="122">
        <v>58479</v>
      </c>
      <c r="BN284" s="122">
        <v>0</v>
      </c>
      <c r="BO284" s="122">
        <v>0</v>
      </c>
      <c r="BP284" s="123">
        <v>1659</v>
      </c>
      <c r="BR284" s="1" t="str">
        <f t="shared" si="92"/>
        <v>sábado</v>
      </c>
      <c r="BS284" s="113">
        <f t="shared" si="93"/>
        <v>46046</v>
      </c>
      <c r="BT284" s="114">
        <f t="shared" si="94"/>
        <v>58.478999999999999</v>
      </c>
      <c r="BU284" s="114">
        <f t="shared" si="95"/>
        <v>0</v>
      </c>
      <c r="BV284" s="114">
        <f t="shared" si="96"/>
        <v>0</v>
      </c>
      <c r="BW284" s="114">
        <f t="shared" si="97"/>
        <v>1.0665</v>
      </c>
      <c r="BX284" s="115">
        <f t="shared" si="98"/>
        <v>59.545499999999997</v>
      </c>
      <c r="CC284" s="171">
        <f t="shared" si="103"/>
        <v>46046</v>
      </c>
      <c r="CD284" s="177">
        <v>8.5</v>
      </c>
      <c r="CE284" s="182">
        <v>33.700000000000003</v>
      </c>
      <c r="CF284" s="183"/>
      <c r="CG284" s="182">
        <v>36.700000000000003</v>
      </c>
      <c r="CH284" s="188">
        <v>-0.5</v>
      </c>
      <c r="CI284" s="190"/>
      <c r="CK284" s="214">
        <v>32.402755999999997</v>
      </c>
      <c r="CL284" s="20">
        <v>6.0916360000000003</v>
      </c>
      <c r="CM284" s="20">
        <f>62/1000000</f>
        <v>6.2000000000000003E-5</v>
      </c>
      <c r="CN284" s="20">
        <v>11.925318000000001</v>
      </c>
      <c r="CO284" s="215">
        <v>5.7452509999999997</v>
      </c>
      <c r="CP284" s="214">
        <v>47.192999999999998</v>
      </c>
      <c r="CQ284" s="215">
        <v>25.986000000000001</v>
      </c>
    </row>
    <row r="285" spans="1:95" x14ac:dyDescent="0.35">
      <c r="A285" s="3">
        <v>46047</v>
      </c>
      <c r="B285" s="21">
        <v>113.1</v>
      </c>
      <c r="C285" s="21">
        <v>11.5</v>
      </c>
      <c r="D285" s="2">
        <v>32.799999999999997</v>
      </c>
      <c r="E285" s="235">
        <v>50.2</v>
      </c>
      <c r="F285" s="2">
        <v>8.6</v>
      </c>
      <c r="H285" s="2">
        <v>26</v>
      </c>
      <c r="I285" s="2">
        <v>10.199999999999999</v>
      </c>
      <c r="J285" s="21">
        <v>31.6</v>
      </c>
      <c r="K285" s="6">
        <f t="shared" si="99"/>
        <v>67.800000000000011</v>
      </c>
      <c r="M285" s="2">
        <v>2.1</v>
      </c>
      <c r="N285" s="2">
        <v>32.6</v>
      </c>
      <c r="O285" s="6">
        <f t="shared" si="100"/>
        <v>34.700000000000003</v>
      </c>
      <c r="Q285" s="2">
        <v>22.2</v>
      </c>
      <c r="R285" s="2"/>
      <c r="S285" s="2"/>
      <c r="T285" s="6">
        <f t="shared" si="101"/>
        <v>22.2</v>
      </c>
      <c r="V285" s="10"/>
      <c r="W285" s="2"/>
      <c r="X285" s="11"/>
      <c r="Y285" s="145">
        <v>25</v>
      </c>
      <c r="Z285" s="146">
        <v>38</v>
      </c>
      <c r="AA285" s="92">
        <f t="shared" si="75"/>
        <v>31.5</v>
      </c>
      <c r="AB285" s="145">
        <v>4</v>
      </c>
      <c r="AC285" s="146">
        <v>23</v>
      </c>
      <c r="AD285" s="92">
        <f t="shared" si="76"/>
        <v>13.5</v>
      </c>
      <c r="AF285" s="10">
        <v>225.63</v>
      </c>
      <c r="AG285" s="21">
        <f t="shared" si="83"/>
        <v>7.2199999999999989</v>
      </c>
      <c r="AH285" s="2">
        <v>215</v>
      </c>
      <c r="AI285" s="2">
        <v>235</v>
      </c>
      <c r="AJ285" s="32" t="s">
        <v>41</v>
      </c>
      <c r="AK285" s="230">
        <v>132.992558</v>
      </c>
      <c r="AL285" s="20">
        <f t="shared" si="84"/>
        <v>4.345452999999992</v>
      </c>
      <c r="AM285" s="23">
        <v>110</v>
      </c>
      <c r="AN285" s="23">
        <v>142</v>
      </c>
      <c r="AO285" s="31" t="s">
        <v>68</v>
      </c>
      <c r="AP285" s="46"/>
      <c r="AQ285" s="33"/>
      <c r="AR285" s="33"/>
      <c r="AS285" s="22"/>
      <c r="AT285" s="2"/>
      <c r="AU285" s="32"/>
      <c r="AV285" s="1">
        <v>33.130000000000003</v>
      </c>
      <c r="AW285" s="1">
        <v>0</v>
      </c>
      <c r="BL285" s="112">
        <f t="shared" si="102"/>
        <v>46047</v>
      </c>
      <c r="BM285" s="122">
        <v>54920</v>
      </c>
      <c r="BN285" s="122">
        <v>0</v>
      </c>
      <c r="BO285" s="122">
        <v>0</v>
      </c>
      <c r="BP285" s="123">
        <v>2667</v>
      </c>
      <c r="BR285" s="1" t="str">
        <f t="shared" si="92"/>
        <v>domingo</v>
      </c>
      <c r="BS285" s="113">
        <f t="shared" si="93"/>
        <v>46047</v>
      </c>
      <c r="BT285" s="114">
        <f t="shared" si="94"/>
        <v>54.92</v>
      </c>
      <c r="BU285" s="114">
        <f t="shared" si="95"/>
        <v>0</v>
      </c>
      <c r="BV285" s="114">
        <f t="shared" si="96"/>
        <v>0</v>
      </c>
      <c r="BW285" s="114">
        <f t="shared" si="97"/>
        <v>1.7144999999999999</v>
      </c>
      <c r="BX285" s="115">
        <f t="shared" si="98"/>
        <v>56.634500000000003</v>
      </c>
      <c r="CC285" s="171">
        <f t="shared" si="103"/>
        <v>46047</v>
      </c>
      <c r="CD285" s="177">
        <v>8.5</v>
      </c>
      <c r="CE285" s="182">
        <v>33.700000000000003</v>
      </c>
      <c r="CF285" s="183"/>
      <c r="CG285" s="182">
        <v>36.700000000000003</v>
      </c>
      <c r="CH285" s="188">
        <v>-0.5</v>
      </c>
      <c r="CI285" s="190"/>
      <c r="CK285" s="214">
        <v>32.571297000000001</v>
      </c>
      <c r="CL285" s="20">
        <v>5.4958729999999996</v>
      </c>
      <c r="CM285" s="20">
        <f>354/1000000</f>
        <v>3.5399999999999999E-4</v>
      </c>
      <c r="CN285" s="20">
        <v>13.436256999999999</v>
      </c>
      <c r="CO285" s="215">
        <v>5.3538750000000004</v>
      </c>
      <c r="CP285" s="214">
        <v>49.066000000000003</v>
      </c>
      <c r="CQ285" s="215">
        <v>23.13</v>
      </c>
    </row>
    <row r="286" spans="1:95" x14ac:dyDescent="0.35">
      <c r="A286" s="3">
        <v>46048</v>
      </c>
      <c r="B286" s="21">
        <v>128.19999999999999</v>
      </c>
      <c r="C286" s="21">
        <v>13.5</v>
      </c>
      <c r="D286" s="2">
        <v>36</v>
      </c>
      <c r="E286" s="235">
        <v>59.2</v>
      </c>
      <c r="F286" s="2">
        <v>10.6</v>
      </c>
      <c r="H286" s="2">
        <v>26.6</v>
      </c>
      <c r="I286" s="2">
        <v>10.3</v>
      </c>
      <c r="J286" s="21">
        <v>31.1</v>
      </c>
      <c r="K286" s="6">
        <f t="shared" ref="K286:K287" si="104">SUM(H286:J286)</f>
        <v>68</v>
      </c>
      <c r="M286" s="2">
        <v>1.8</v>
      </c>
      <c r="N286" s="2">
        <v>32.700000000000003</v>
      </c>
      <c r="O286" s="6">
        <f t="shared" si="100"/>
        <v>34.5</v>
      </c>
      <c r="Q286" s="2">
        <v>21.7</v>
      </c>
      <c r="R286" s="2"/>
      <c r="S286" s="20">
        <v>2.813949</v>
      </c>
      <c r="T286" s="6">
        <f t="shared" si="101"/>
        <v>24.513949</v>
      </c>
      <c r="V286" s="10"/>
      <c r="W286" s="2"/>
      <c r="X286" s="11"/>
      <c r="Y286" s="145">
        <v>25</v>
      </c>
      <c r="Z286" s="146">
        <v>39</v>
      </c>
      <c r="AA286" s="92">
        <f t="shared" si="75"/>
        <v>32</v>
      </c>
      <c r="AB286" s="145">
        <v>8</v>
      </c>
      <c r="AC286" s="146">
        <v>23</v>
      </c>
      <c r="AD286" s="92">
        <f t="shared" si="76"/>
        <v>15.5</v>
      </c>
      <c r="AF286" s="10">
        <v>226.35</v>
      </c>
      <c r="AG286" s="21">
        <f t="shared" si="83"/>
        <v>0.71999999999999886</v>
      </c>
      <c r="AH286" s="2">
        <v>215</v>
      </c>
      <c r="AI286" s="2">
        <v>235</v>
      </c>
      <c r="AJ286" s="32" t="s">
        <v>41</v>
      </c>
      <c r="AK286" s="230">
        <v>131.26272</v>
      </c>
      <c r="AL286" s="20">
        <f t="shared" si="84"/>
        <v>-1.7298380000000009</v>
      </c>
      <c r="AM286" s="23">
        <v>110</v>
      </c>
      <c r="AN286" s="23">
        <v>142</v>
      </c>
      <c r="AO286" s="31" t="s">
        <v>68</v>
      </c>
      <c r="AP286" s="46"/>
      <c r="AQ286" s="33"/>
      <c r="AR286" s="33"/>
      <c r="AS286" s="22"/>
      <c r="AT286" s="2"/>
      <c r="AU286" s="32"/>
      <c r="AV286" s="1">
        <v>33.42</v>
      </c>
      <c r="AW286" s="1">
        <v>0</v>
      </c>
      <c r="BL286" s="112">
        <f t="shared" si="102"/>
        <v>46048</v>
      </c>
      <c r="BM286" s="122">
        <v>65335</v>
      </c>
      <c r="BN286" s="122">
        <v>0</v>
      </c>
      <c r="BO286" s="122">
        <v>10</v>
      </c>
      <c r="BP286" s="123">
        <v>3094</v>
      </c>
      <c r="BR286" s="1" t="str">
        <f t="shared" si="92"/>
        <v>lunes</v>
      </c>
      <c r="BS286" s="113">
        <f t="shared" si="93"/>
        <v>46048</v>
      </c>
      <c r="BT286" s="114">
        <f t="shared" si="94"/>
        <v>65.334999999999994</v>
      </c>
      <c r="BU286" s="114">
        <f t="shared" si="95"/>
        <v>0</v>
      </c>
      <c r="BV286" s="114">
        <f t="shared" si="96"/>
        <v>1.1666666666666665E-2</v>
      </c>
      <c r="BW286" s="114">
        <f t="shared" si="97"/>
        <v>1.9890000000000001</v>
      </c>
      <c r="BX286" s="115">
        <f t="shared" si="98"/>
        <v>67.335666666666668</v>
      </c>
      <c r="CC286" s="171">
        <f t="shared" si="103"/>
        <v>46048</v>
      </c>
      <c r="CD286" s="177">
        <v>7</v>
      </c>
      <c r="CE286" s="182">
        <v>33.700000000000003</v>
      </c>
      <c r="CF286" s="183">
        <v>-1.7</v>
      </c>
      <c r="CG286" s="182">
        <v>36.700000000000003</v>
      </c>
      <c r="CH286" s="188">
        <v>-0.5</v>
      </c>
      <c r="CI286" s="190"/>
      <c r="CK286" s="214">
        <v>32.724943000000003</v>
      </c>
      <c r="CL286" s="20">
        <v>5.7280600000000002</v>
      </c>
      <c r="CM286" s="20">
        <v>2.813949</v>
      </c>
      <c r="CN286" s="20">
        <v>12.145438</v>
      </c>
      <c r="CO286" s="215">
        <v>6.332662</v>
      </c>
      <c r="CP286" s="214">
        <v>47.241999999999997</v>
      </c>
      <c r="CQ286" s="215">
        <v>26.995000000000001</v>
      </c>
    </row>
    <row r="287" spans="1:95" x14ac:dyDescent="0.35">
      <c r="A287" s="3">
        <v>46049</v>
      </c>
      <c r="B287" s="21">
        <v>133</v>
      </c>
      <c r="C287" s="21">
        <v>14.1</v>
      </c>
      <c r="D287" s="2">
        <v>35.200000000000003</v>
      </c>
      <c r="E287" s="235">
        <v>60.2</v>
      </c>
      <c r="F287" s="2">
        <f>8.7+3.4</f>
        <v>12.1</v>
      </c>
      <c r="H287" s="2">
        <v>26.8</v>
      </c>
      <c r="I287" s="2">
        <v>9.9</v>
      </c>
      <c r="J287" s="21">
        <v>31.7</v>
      </c>
      <c r="K287" s="6">
        <f t="shared" si="104"/>
        <v>68.400000000000006</v>
      </c>
      <c r="M287" s="2">
        <v>1.7</v>
      </c>
      <c r="N287" s="2">
        <v>33.5</v>
      </c>
      <c r="O287" s="6">
        <f t="shared" si="100"/>
        <v>35.200000000000003</v>
      </c>
      <c r="Q287" s="2">
        <v>20.8</v>
      </c>
      <c r="R287" s="2"/>
      <c r="S287" s="20">
        <v>3.0268290000000002</v>
      </c>
      <c r="T287" s="6">
        <f t="shared" si="101"/>
        <v>23.826829</v>
      </c>
      <c r="V287" s="10"/>
      <c r="W287" s="2"/>
      <c r="X287" s="11"/>
      <c r="Y287" s="145">
        <v>23</v>
      </c>
      <c r="Z287" s="146">
        <v>38</v>
      </c>
      <c r="AA287" s="92">
        <f t="shared" si="75"/>
        <v>30.5</v>
      </c>
      <c r="AB287" s="145">
        <v>7</v>
      </c>
      <c r="AC287" s="146">
        <v>15</v>
      </c>
      <c r="AD287" s="92">
        <f t="shared" si="76"/>
        <v>11</v>
      </c>
      <c r="AF287" s="10">
        <v>223.85</v>
      </c>
      <c r="AG287" s="21">
        <f t="shared" si="83"/>
        <v>-2.5</v>
      </c>
      <c r="AH287" s="2">
        <v>215</v>
      </c>
      <c r="AI287" s="2">
        <v>235</v>
      </c>
      <c r="AJ287" s="32" t="s">
        <v>41</v>
      </c>
      <c r="AK287" s="230">
        <v>128.144138</v>
      </c>
      <c r="AL287" s="20">
        <f t="shared" si="84"/>
        <v>-3.1185820000000035</v>
      </c>
      <c r="AM287" s="23">
        <v>110</v>
      </c>
      <c r="AN287" s="23">
        <v>142</v>
      </c>
      <c r="AO287" s="31" t="s">
        <v>68</v>
      </c>
      <c r="AP287" s="46"/>
      <c r="AQ287" s="33"/>
      <c r="AR287" s="33"/>
      <c r="AS287" s="22"/>
      <c r="AT287" s="2"/>
      <c r="AU287" s="32"/>
      <c r="AV287" s="1">
        <v>30.18</v>
      </c>
      <c r="AW287" s="1">
        <v>0</v>
      </c>
      <c r="BL287" s="112">
        <f t="shared" si="102"/>
        <v>46049</v>
      </c>
      <c r="BM287" s="122">
        <v>67172</v>
      </c>
      <c r="BN287" s="122">
        <v>0</v>
      </c>
      <c r="BO287" s="122">
        <v>0</v>
      </c>
      <c r="BP287" s="123">
        <v>3156</v>
      </c>
      <c r="BR287" s="1" t="str">
        <f t="shared" si="92"/>
        <v>martes</v>
      </c>
      <c r="BS287" s="113">
        <f t="shared" si="93"/>
        <v>46049</v>
      </c>
      <c r="BT287" s="114">
        <f t="shared" si="94"/>
        <v>67.171999999999997</v>
      </c>
      <c r="BU287" s="114">
        <f t="shared" si="95"/>
        <v>0</v>
      </c>
      <c r="BV287" s="114">
        <f t="shared" si="96"/>
        <v>0</v>
      </c>
      <c r="BW287" s="114">
        <f t="shared" si="97"/>
        <v>2.0288571428571429</v>
      </c>
      <c r="BX287" s="115">
        <f t="shared" si="98"/>
        <v>69.200857142857146</v>
      </c>
      <c r="CC287" s="171">
        <f t="shared" si="103"/>
        <v>46049</v>
      </c>
      <c r="CD287" s="177">
        <v>7</v>
      </c>
      <c r="CE287" s="182">
        <v>33.700000000000003</v>
      </c>
      <c r="CF287" s="183">
        <v>-1.7</v>
      </c>
      <c r="CG287" s="182">
        <v>36.700000000000003</v>
      </c>
      <c r="CH287" s="188">
        <v>-0.5</v>
      </c>
      <c r="CI287" s="190"/>
      <c r="CK287" s="214">
        <v>33.472743000000001</v>
      </c>
      <c r="CL287" s="20">
        <v>5.8671049999999996</v>
      </c>
      <c r="CM287" s="20">
        <v>3.0268290000000002</v>
      </c>
      <c r="CN287" s="20">
        <v>12.223414999999999</v>
      </c>
      <c r="CO287" s="215">
        <v>6.5612620000000001</v>
      </c>
      <c r="CP287" s="214">
        <v>47.872999999999998</v>
      </c>
      <c r="CQ287" s="215">
        <v>26.902999999999999</v>
      </c>
    </row>
    <row r="288" spans="1:95" x14ac:dyDescent="0.35">
      <c r="A288" s="3">
        <v>46050</v>
      </c>
      <c r="B288" s="21">
        <v>130.9</v>
      </c>
      <c r="C288" s="21">
        <v>14.4</v>
      </c>
      <c r="D288" s="2">
        <v>34.799999999999997</v>
      </c>
      <c r="E288" s="235">
        <v>59.7</v>
      </c>
      <c r="F288" s="2">
        <v>11.7</v>
      </c>
      <c r="H288" s="2">
        <v>27</v>
      </c>
      <c r="I288" s="2">
        <v>9.9</v>
      </c>
      <c r="J288" s="21">
        <v>29.9</v>
      </c>
      <c r="K288" s="6">
        <f t="shared" si="99"/>
        <v>66.8</v>
      </c>
      <c r="M288" s="2">
        <v>1.5</v>
      </c>
      <c r="N288" s="2">
        <v>34.5</v>
      </c>
      <c r="O288" s="6">
        <f t="shared" si="100"/>
        <v>36</v>
      </c>
      <c r="Q288" s="2">
        <v>21.8</v>
      </c>
      <c r="R288" s="2"/>
      <c r="S288" s="20">
        <v>3.05131</v>
      </c>
      <c r="T288" s="6">
        <f t="shared" si="101"/>
        <v>24.851310000000002</v>
      </c>
      <c r="V288" s="10"/>
      <c r="W288" s="2"/>
      <c r="X288" s="11"/>
      <c r="Y288" s="145">
        <v>23</v>
      </c>
      <c r="Z288" s="146">
        <v>34</v>
      </c>
      <c r="AA288" s="92">
        <f t="shared" si="75"/>
        <v>28.5</v>
      </c>
      <c r="AB288" s="145">
        <v>9</v>
      </c>
      <c r="AC288" s="146">
        <v>19</v>
      </c>
      <c r="AD288" s="92">
        <f t="shared" si="76"/>
        <v>14</v>
      </c>
      <c r="AF288" s="10">
        <v>221.85</v>
      </c>
      <c r="AG288" s="21">
        <f t="shared" si="83"/>
        <v>-2</v>
      </c>
      <c r="AH288" s="2">
        <v>215</v>
      </c>
      <c r="AI288" s="2">
        <v>235</v>
      </c>
      <c r="AJ288" s="32" t="s">
        <v>41</v>
      </c>
      <c r="AK288" s="230">
        <v>126.82847</v>
      </c>
      <c r="AL288" s="20">
        <f t="shared" si="84"/>
        <v>-1.3156680000000023</v>
      </c>
      <c r="AM288" s="23">
        <v>110</v>
      </c>
      <c r="AN288" s="23">
        <v>142</v>
      </c>
      <c r="AO288" s="31" t="s">
        <v>68</v>
      </c>
      <c r="AP288" s="46"/>
      <c r="AQ288" s="33"/>
      <c r="AR288" s="33"/>
      <c r="AS288" s="22"/>
      <c r="AT288" s="2"/>
      <c r="AU288" s="32"/>
      <c r="AV288" s="1">
        <v>27.06</v>
      </c>
      <c r="AW288" s="1">
        <v>0</v>
      </c>
      <c r="BL288" s="112">
        <f t="shared" si="102"/>
        <v>46050</v>
      </c>
      <c r="BM288" s="122">
        <v>66925</v>
      </c>
      <c r="BN288" s="122">
        <v>0</v>
      </c>
      <c r="BO288" s="122">
        <v>0</v>
      </c>
      <c r="BP288" s="123">
        <v>2653</v>
      </c>
      <c r="BR288" s="1" t="str">
        <f t="shared" si="92"/>
        <v>miércoles</v>
      </c>
      <c r="BS288" s="113">
        <f t="shared" si="93"/>
        <v>46050</v>
      </c>
      <c r="BT288" s="114">
        <f t="shared" si="94"/>
        <v>66.924999999999997</v>
      </c>
      <c r="BU288" s="114">
        <f t="shared" si="95"/>
        <v>0</v>
      </c>
      <c r="BV288" s="114">
        <f t="shared" si="96"/>
        <v>0</v>
      </c>
      <c r="BW288" s="114">
        <f t="shared" si="97"/>
        <v>1.7055</v>
      </c>
      <c r="BX288" s="115">
        <f t="shared" si="98"/>
        <v>68.630499999999998</v>
      </c>
      <c r="CC288" s="171">
        <f t="shared" si="103"/>
        <v>46050</v>
      </c>
      <c r="CD288" s="177">
        <v>7</v>
      </c>
      <c r="CE288" s="182">
        <v>33.700000000000003</v>
      </c>
      <c r="CF288" s="183">
        <v>-1.7</v>
      </c>
      <c r="CG288" s="182">
        <v>36.700000000000003</v>
      </c>
      <c r="CH288" s="188">
        <v>-0.5</v>
      </c>
      <c r="CI288" s="190"/>
      <c r="CK288" s="214">
        <v>34.4255</v>
      </c>
      <c r="CL288" s="20">
        <v>5.6403090000000002</v>
      </c>
      <c r="CM288" s="20">
        <v>3.05131</v>
      </c>
      <c r="CN288" s="20">
        <v>10.422981999999999</v>
      </c>
      <c r="CO288" s="215">
        <v>6.550916</v>
      </c>
      <c r="CP288" s="214">
        <v>46.499000000000002</v>
      </c>
      <c r="CQ288" s="215">
        <v>26.547000000000001</v>
      </c>
    </row>
    <row r="289" spans="1:100" x14ac:dyDescent="0.35">
      <c r="A289" s="3">
        <v>46051</v>
      </c>
      <c r="B289" s="21">
        <v>130.4</v>
      </c>
      <c r="C289" s="21">
        <v>13.3</v>
      </c>
      <c r="D289" s="2">
        <v>35.200000000000003</v>
      </c>
      <c r="E289" s="235">
        <v>60.4</v>
      </c>
      <c r="F289" s="2">
        <v>11.4</v>
      </c>
      <c r="H289" s="2">
        <v>26.9</v>
      </c>
      <c r="I289" s="2">
        <v>9.6999999999999993</v>
      </c>
      <c r="J289" s="21">
        <v>31.4</v>
      </c>
      <c r="K289" s="6">
        <f t="shared" si="99"/>
        <v>68</v>
      </c>
      <c r="M289" s="2">
        <v>1.9</v>
      </c>
      <c r="N289" s="2">
        <v>32.5</v>
      </c>
      <c r="O289" s="6">
        <f t="shared" si="100"/>
        <v>34.4</v>
      </c>
      <c r="Q289" s="2">
        <v>21.5</v>
      </c>
      <c r="R289" s="2"/>
      <c r="S289" s="20">
        <v>2.9658370000000001</v>
      </c>
      <c r="T289" s="6">
        <f t="shared" si="101"/>
        <v>24.465837000000001</v>
      </c>
      <c r="V289" s="10"/>
      <c r="W289" s="2"/>
      <c r="X289" s="11"/>
      <c r="Y289" s="145">
        <v>21</v>
      </c>
      <c r="Z289" s="146">
        <v>35</v>
      </c>
      <c r="AA289" s="92">
        <f t="shared" si="75"/>
        <v>28</v>
      </c>
      <c r="AB289" s="145">
        <v>7</v>
      </c>
      <c r="AC289" s="146">
        <v>30</v>
      </c>
      <c r="AD289" s="92">
        <f t="shared" si="76"/>
        <v>18.5</v>
      </c>
      <c r="AF289" s="10">
        <v>221.43</v>
      </c>
      <c r="AG289" s="21">
        <f t="shared" si="83"/>
        <v>-0.41999999999998749</v>
      </c>
      <c r="AH289" s="2">
        <v>215</v>
      </c>
      <c r="AI289" s="2">
        <v>235</v>
      </c>
      <c r="AJ289" s="32" t="s">
        <v>41</v>
      </c>
      <c r="AK289" s="230">
        <v>123.73506</v>
      </c>
      <c r="AL289" s="20">
        <f t="shared" si="84"/>
        <v>-3.0934099999999916</v>
      </c>
      <c r="AM289" s="23">
        <v>110</v>
      </c>
      <c r="AN289" s="23">
        <v>142</v>
      </c>
      <c r="AO289" s="31" t="s">
        <v>68</v>
      </c>
      <c r="AP289" s="46"/>
      <c r="AQ289" s="33"/>
      <c r="AR289" s="33"/>
      <c r="AS289" s="22"/>
      <c r="AT289" s="2"/>
      <c r="AU289" s="32"/>
      <c r="AV289" s="107">
        <v>24.05</v>
      </c>
      <c r="AW289" s="1">
        <v>0</v>
      </c>
      <c r="BL289" s="112">
        <f t="shared" si="102"/>
        <v>46051</v>
      </c>
      <c r="BM289" s="122">
        <v>66680</v>
      </c>
      <c r="BN289" s="122">
        <v>0</v>
      </c>
      <c r="BO289" s="122">
        <v>0</v>
      </c>
      <c r="BP289" s="123">
        <v>2992</v>
      </c>
      <c r="BR289" s="1" t="str">
        <f t="shared" si="92"/>
        <v>jueves</v>
      </c>
      <c r="BS289" s="113">
        <f t="shared" si="93"/>
        <v>46051</v>
      </c>
      <c r="BT289" s="114">
        <f t="shared" si="94"/>
        <v>66.680000000000007</v>
      </c>
      <c r="BU289" s="114">
        <f t="shared" si="95"/>
        <v>0</v>
      </c>
      <c r="BV289" s="114">
        <f t="shared" si="96"/>
        <v>0</v>
      </c>
      <c r="BW289" s="114">
        <f t="shared" si="97"/>
        <v>1.9234285714285713</v>
      </c>
      <c r="BX289" s="115">
        <f t="shared" si="98"/>
        <v>68.60342857142858</v>
      </c>
      <c r="CC289" s="171">
        <f t="shared" si="103"/>
        <v>46051</v>
      </c>
      <c r="CD289" s="177">
        <v>7</v>
      </c>
      <c r="CE289" s="182">
        <v>33.700000000000003</v>
      </c>
      <c r="CF289" s="183">
        <v>-1.7</v>
      </c>
      <c r="CG289" s="182">
        <v>36.700000000000003</v>
      </c>
      <c r="CH289" s="188">
        <v>-0.5</v>
      </c>
      <c r="CI289" s="190"/>
      <c r="CK289" s="214">
        <v>32.485563999999997</v>
      </c>
      <c r="CL289" s="20">
        <v>4.9242350000000004</v>
      </c>
      <c r="CM289" s="20">
        <v>2.9658370000000001</v>
      </c>
      <c r="CN289" s="20">
        <v>10.676987</v>
      </c>
      <c r="CO289" s="215">
        <v>6.1381579999999998</v>
      </c>
      <c r="CP289" s="214">
        <v>47.41</v>
      </c>
      <c r="CQ289" s="215">
        <v>26.898</v>
      </c>
    </row>
    <row r="290" spans="1:100" x14ac:dyDescent="0.35">
      <c r="A290" s="3">
        <v>46052</v>
      </c>
      <c r="B290" s="21">
        <v>129.6</v>
      </c>
      <c r="C290" s="21">
        <v>13.3</v>
      </c>
      <c r="D290" s="2">
        <v>35.299999999999997</v>
      </c>
      <c r="E290" s="235">
        <v>59.5</v>
      </c>
      <c r="F290" s="2">
        <f>8.9+3.4</f>
        <v>12.3</v>
      </c>
      <c r="H290" s="2">
        <v>26</v>
      </c>
      <c r="I290" s="2">
        <v>9.4</v>
      </c>
      <c r="J290" s="21">
        <v>28.7</v>
      </c>
      <c r="K290" s="6">
        <f t="shared" si="99"/>
        <v>64.099999999999994</v>
      </c>
      <c r="M290" s="2">
        <v>1.9</v>
      </c>
      <c r="N290" s="2">
        <v>34.799999999999997</v>
      </c>
      <c r="O290" s="6">
        <f t="shared" si="100"/>
        <v>36.699999999999996</v>
      </c>
      <c r="Q290" s="2">
        <v>21.6</v>
      </c>
      <c r="R290" s="2"/>
      <c r="S290" s="20">
        <v>3.0399229999999999</v>
      </c>
      <c r="T290" s="6">
        <f t="shared" si="101"/>
        <v>24.639923000000003</v>
      </c>
      <c r="V290" s="10"/>
      <c r="W290" s="2"/>
      <c r="X290" s="11"/>
      <c r="Y290" s="145">
        <v>21</v>
      </c>
      <c r="Z290" s="146">
        <v>31</v>
      </c>
      <c r="AA290" s="92">
        <f t="shared" si="75"/>
        <v>26</v>
      </c>
      <c r="AB290" s="145">
        <v>11</v>
      </c>
      <c r="AC290" s="146">
        <v>31</v>
      </c>
      <c r="AD290" s="92">
        <f t="shared" si="76"/>
        <v>21</v>
      </c>
      <c r="AF290" s="10">
        <v>215.84</v>
      </c>
      <c r="AG290" s="21">
        <f t="shared" si="83"/>
        <v>-5.5900000000000034</v>
      </c>
      <c r="AH290" s="2">
        <v>215</v>
      </c>
      <c r="AI290" s="2">
        <v>235</v>
      </c>
      <c r="AJ290" s="32" t="s">
        <v>41</v>
      </c>
      <c r="AK290" s="230">
        <v>125.04446</v>
      </c>
      <c r="AL290" s="20">
        <f t="shared" si="84"/>
        <v>1.3093999999999966</v>
      </c>
      <c r="AM290" s="23">
        <v>110</v>
      </c>
      <c r="AN290" s="23">
        <v>142</v>
      </c>
      <c r="AO290" s="31" t="s">
        <v>68</v>
      </c>
      <c r="AP290" s="46"/>
      <c r="AQ290" s="33"/>
      <c r="AR290" s="33"/>
      <c r="AS290" s="22"/>
      <c r="AT290" s="2"/>
      <c r="AU290" s="32"/>
      <c r="AV290" s="107">
        <v>20.95</v>
      </c>
      <c r="AW290" s="1">
        <v>0</v>
      </c>
      <c r="BL290" s="112">
        <f t="shared" si="102"/>
        <v>46052</v>
      </c>
      <c r="BM290" s="122">
        <v>65081</v>
      </c>
      <c r="BN290" s="122">
        <v>0</v>
      </c>
      <c r="BO290" s="122">
        <v>0</v>
      </c>
      <c r="BP290" s="123">
        <v>3359</v>
      </c>
      <c r="BR290" s="1" t="str">
        <f t="shared" si="92"/>
        <v>viernes</v>
      </c>
      <c r="BS290" s="113">
        <f t="shared" si="93"/>
        <v>46052</v>
      </c>
      <c r="BT290" s="114">
        <f t="shared" si="94"/>
        <v>65.081000000000003</v>
      </c>
      <c r="BU290" s="114">
        <f t="shared" si="95"/>
        <v>0</v>
      </c>
      <c r="BV290" s="114">
        <f t="shared" si="96"/>
        <v>0</v>
      </c>
      <c r="BW290" s="114">
        <f t="shared" si="97"/>
        <v>2.1593571428571425</v>
      </c>
      <c r="BX290" s="115">
        <f t="shared" si="98"/>
        <v>67.24035714285715</v>
      </c>
      <c r="CC290" s="171">
        <f t="shared" si="103"/>
        <v>46052</v>
      </c>
      <c r="CD290" s="177">
        <v>7</v>
      </c>
      <c r="CE290" s="182">
        <v>33.700000000000003</v>
      </c>
      <c r="CF290" s="183">
        <v>-1.7</v>
      </c>
      <c r="CG290" s="182">
        <v>36.700000000000003</v>
      </c>
      <c r="CH290" s="188">
        <v>-0.5</v>
      </c>
      <c r="CI290" s="190"/>
      <c r="CK290" s="214">
        <v>34.764828000000001</v>
      </c>
      <c r="CL290" s="20">
        <v>6.3090169999999999</v>
      </c>
      <c r="CM290" s="20">
        <v>3.0399229999999999</v>
      </c>
      <c r="CN290" s="20">
        <v>10.542633</v>
      </c>
      <c r="CO290" s="215">
        <v>6.4142020000000004</v>
      </c>
      <c r="CP290" s="214">
        <v>43.353999999999999</v>
      </c>
      <c r="CQ290" s="215">
        <v>26.129000000000001</v>
      </c>
    </row>
    <row r="291" spans="1:100" ht="15" thickBot="1" x14ac:dyDescent="0.4">
      <c r="A291" s="3">
        <v>46053</v>
      </c>
      <c r="B291" s="21">
        <v>121.3</v>
      </c>
      <c r="C291" s="21">
        <v>12.8</v>
      </c>
      <c r="D291" s="2">
        <v>33.799999999999997</v>
      </c>
      <c r="E291" s="235">
        <v>52.7</v>
      </c>
      <c r="F291" s="2">
        <f>6.9+3.5</f>
        <v>10.4</v>
      </c>
      <c r="H291" s="2">
        <v>27</v>
      </c>
      <c r="I291" s="2">
        <v>9.6</v>
      </c>
      <c r="J291" s="2">
        <v>31.8</v>
      </c>
      <c r="K291" s="6">
        <f t="shared" si="99"/>
        <v>68.400000000000006</v>
      </c>
      <c r="M291" s="2">
        <v>1.7</v>
      </c>
      <c r="N291" s="2">
        <v>32.9</v>
      </c>
      <c r="O291" s="6">
        <f t="shared" si="100"/>
        <v>34.6</v>
      </c>
      <c r="Q291" s="2">
        <v>20.6</v>
      </c>
      <c r="R291" s="2"/>
      <c r="S291" s="20">
        <v>3.003158</v>
      </c>
      <c r="T291" s="6">
        <f t="shared" si="101"/>
        <v>23.603158000000001</v>
      </c>
      <c r="V291" s="10"/>
      <c r="W291" s="2"/>
      <c r="X291" s="11"/>
      <c r="Y291" s="145">
        <v>21</v>
      </c>
      <c r="Z291" s="146">
        <v>32</v>
      </c>
      <c r="AA291" s="92">
        <f t="shared" si="75"/>
        <v>26.5</v>
      </c>
      <c r="AB291" s="145">
        <v>10</v>
      </c>
      <c r="AC291" s="146">
        <v>30</v>
      </c>
      <c r="AD291" s="92">
        <f t="shared" si="76"/>
        <v>20</v>
      </c>
      <c r="AF291" s="10">
        <v>219.18</v>
      </c>
      <c r="AG291" s="21">
        <f t="shared" ref="AG291:AG354" si="105">+AF291-AF290</f>
        <v>3.3400000000000034</v>
      </c>
      <c r="AH291" s="2">
        <v>215</v>
      </c>
      <c r="AI291" s="2">
        <v>235</v>
      </c>
      <c r="AJ291" s="32" t="s">
        <v>41</v>
      </c>
      <c r="AK291" s="230">
        <v>126.95416</v>
      </c>
      <c r="AL291" s="20">
        <f t="shared" ref="AL291:AL356" si="106">+AK291-AK290</f>
        <v>1.9097000000000008</v>
      </c>
      <c r="AM291" s="23">
        <v>110</v>
      </c>
      <c r="AN291" s="23">
        <v>142</v>
      </c>
      <c r="AO291" s="31" t="s">
        <v>68</v>
      </c>
      <c r="AP291" s="46"/>
      <c r="AQ291" s="33"/>
      <c r="AR291" s="33"/>
      <c r="AS291" s="22"/>
      <c r="AT291" s="2"/>
      <c r="AU291" s="32"/>
      <c r="AV291" s="107">
        <f>+AV290-S291</f>
        <v>17.946842</v>
      </c>
      <c r="AW291" s="1">
        <v>0</v>
      </c>
      <c r="BL291" s="112">
        <f t="shared" si="102"/>
        <v>46053</v>
      </c>
      <c r="BM291" s="122">
        <v>58937</v>
      </c>
      <c r="BN291" s="122">
        <v>0</v>
      </c>
      <c r="BO291" s="122">
        <v>0</v>
      </c>
      <c r="BP291" s="123">
        <v>3013</v>
      </c>
      <c r="BR291" s="1" t="str">
        <f t="shared" si="92"/>
        <v>sábado</v>
      </c>
      <c r="BS291" s="113">
        <f t="shared" si="93"/>
        <v>46053</v>
      </c>
      <c r="BT291" s="114">
        <f t="shared" si="94"/>
        <v>58.936999999999998</v>
      </c>
      <c r="BU291" s="114">
        <f t="shared" si="95"/>
        <v>0</v>
      </c>
      <c r="BV291" s="114">
        <f t="shared" si="96"/>
        <v>0</v>
      </c>
      <c r="BW291" s="114">
        <f t="shared" si="97"/>
        <v>1.9369285714285713</v>
      </c>
      <c r="BX291" s="115">
        <f t="shared" si="98"/>
        <v>60.873928571428571</v>
      </c>
      <c r="CC291" s="237">
        <f t="shared" si="103"/>
        <v>46053</v>
      </c>
      <c r="CD291" s="238">
        <v>7</v>
      </c>
      <c r="CE291" s="239">
        <v>33.700000000000003</v>
      </c>
      <c r="CF291" s="240">
        <v>-1.7</v>
      </c>
      <c r="CG291" s="239">
        <v>36.700000000000003</v>
      </c>
      <c r="CH291" s="241">
        <v>-0.5</v>
      </c>
      <c r="CI291" s="242"/>
      <c r="CK291" s="214">
        <v>32.913375000000002</v>
      </c>
      <c r="CL291" s="20">
        <v>6.1588190000000003</v>
      </c>
      <c r="CM291" s="20">
        <v>3.003158</v>
      </c>
      <c r="CN291" s="20">
        <v>8.8267480000000003</v>
      </c>
      <c r="CO291" s="215">
        <v>5.956696</v>
      </c>
      <c r="CP291" s="214">
        <v>48.816000000000003</v>
      </c>
      <c r="CQ291" s="215">
        <v>27.03</v>
      </c>
    </row>
    <row r="292" spans="1:100" x14ac:dyDescent="0.35">
      <c r="A292" s="3">
        <v>46054</v>
      </c>
      <c r="B292" s="21">
        <v>117.8</v>
      </c>
      <c r="C292" s="21">
        <v>11.6</v>
      </c>
      <c r="D292" s="2">
        <v>32.200000000000003</v>
      </c>
      <c r="E292" s="235">
        <v>48.3</v>
      </c>
      <c r="F292" s="2">
        <f>8.2+3</f>
        <v>11.2</v>
      </c>
      <c r="H292" s="2">
        <v>27</v>
      </c>
      <c r="I292" s="2">
        <v>9.9</v>
      </c>
      <c r="J292" s="2">
        <v>30.4</v>
      </c>
      <c r="K292" s="6">
        <f t="shared" si="99"/>
        <v>67.3</v>
      </c>
      <c r="M292" s="2">
        <v>1.8</v>
      </c>
      <c r="N292" s="2">
        <v>34.200000000000003</v>
      </c>
      <c r="O292" s="6">
        <f t="shared" si="100"/>
        <v>36</v>
      </c>
      <c r="Q292" s="2">
        <v>18.899999999999999</v>
      </c>
      <c r="R292" s="2"/>
      <c r="S292" s="20">
        <v>7.3199E-2</v>
      </c>
      <c r="T292" s="6">
        <f t="shared" si="101"/>
        <v>18.973198999999997</v>
      </c>
      <c r="V292" s="10"/>
      <c r="W292" s="2"/>
      <c r="X292" s="11"/>
      <c r="Y292" s="145">
        <v>20</v>
      </c>
      <c r="Z292" s="146">
        <v>35</v>
      </c>
      <c r="AA292" s="92">
        <f t="shared" si="75"/>
        <v>27.5</v>
      </c>
      <c r="AB292" s="145">
        <v>9</v>
      </c>
      <c r="AC292" s="146">
        <v>28</v>
      </c>
      <c r="AD292" s="92">
        <f t="shared" si="76"/>
        <v>18.5</v>
      </c>
      <c r="AF292" s="10">
        <v>221.66</v>
      </c>
      <c r="AG292" s="21">
        <f t="shared" si="105"/>
        <v>2.4799999999999898</v>
      </c>
      <c r="AH292" s="2">
        <v>215</v>
      </c>
      <c r="AI292" s="2">
        <v>235</v>
      </c>
      <c r="AJ292" s="32" t="s">
        <v>41</v>
      </c>
      <c r="AK292" s="230">
        <v>128.869317</v>
      </c>
      <c r="AL292" s="20">
        <f t="shared" si="106"/>
        <v>1.9151569999999936</v>
      </c>
      <c r="AM292" s="23">
        <v>110</v>
      </c>
      <c r="AN292" s="23">
        <v>142</v>
      </c>
      <c r="AO292" s="31" t="s">
        <v>68</v>
      </c>
      <c r="AP292" s="46"/>
      <c r="AQ292" s="33"/>
      <c r="AR292" s="33"/>
      <c r="AS292" s="22"/>
      <c r="AT292" s="2"/>
      <c r="AU292" s="32"/>
      <c r="AV292" s="107">
        <f t="shared" ref="AV292:AV294" si="107">+AV291-S292</f>
        <v>17.873643000000001</v>
      </c>
      <c r="BL292" s="112">
        <f t="shared" si="102"/>
        <v>46054</v>
      </c>
      <c r="BM292" s="122">
        <v>55439</v>
      </c>
      <c r="BN292" s="122">
        <v>0</v>
      </c>
      <c r="BO292" s="122">
        <v>0</v>
      </c>
      <c r="BP292" s="123">
        <v>2870</v>
      </c>
      <c r="BR292" s="1" t="str">
        <f t="shared" si="92"/>
        <v>domingo</v>
      </c>
      <c r="BS292" s="113">
        <f t="shared" si="93"/>
        <v>46054</v>
      </c>
      <c r="BT292" s="114">
        <f t="shared" si="94"/>
        <v>55.439</v>
      </c>
      <c r="BU292" s="114">
        <f t="shared" si="95"/>
        <v>0</v>
      </c>
      <c r="BV292" s="114">
        <f t="shared" si="96"/>
        <v>0</v>
      </c>
      <c r="BW292" s="114">
        <f t="shared" si="97"/>
        <v>1.845</v>
      </c>
      <c r="BX292" s="115">
        <f t="shared" si="98"/>
        <v>57.283999999999999</v>
      </c>
      <c r="CC292" s="243">
        <f t="shared" si="103"/>
        <v>46054</v>
      </c>
      <c r="CD292" s="244">
        <v>7</v>
      </c>
      <c r="CE292" s="245">
        <v>33.700000000000003</v>
      </c>
      <c r="CF292" s="246">
        <v>-1.7</v>
      </c>
      <c r="CG292" s="245">
        <v>36.700000000000003</v>
      </c>
      <c r="CH292" s="247">
        <v>-0.5</v>
      </c>
      <c r="CI292" s="248"/>
      <c r="CK292" s="214">
        <v>34.169536999999998</v>
      </c>
      <c r="CL292" s="20">
        <v>3.0397069999999999</v>
      </c>
      <c r="CM292" s="20">
        <v>7.3199E-2</v>
      </c>
      <c r="CN292" s="20">
        <v>9.6644900000000007</v>
      </c>
      <c r="CO292" s="215">
        <v>5.6430309999999997</v>
      </c>
      <c r="CP292" s="214">
        <f t="shared" ref="CP292:CP318" si="108">+CV292-CR292</f>
        <v>40.282581</v>
      </c>
      <c r="CQ292" s="215">
        <v>27.024999999999999</v>
      </c>
      <c r="CR292" s="107">
        <v>8.0454190000000008</v>
      </c>
      <c r="CS292" s="107">
        <f>+Q292-CR292</f>
        <v>10.854580999999998</v>
      </c>
      <c r="CT292" s="252">
        <f>+CS292/(CR292+CS292)</f>
        <v>0.57431645502645501</v>
      </c>
      <c r="CV292" s="214">
        <v>48.328000000000003</v>
      </c>
    </row>
    <row r="293" spans="1:100" x14ac:dyDescent="0.35">
      <c r="A293" s="3">
        <v>46055</v>
      </c>
      <c r="B293" s="21">
        <v>124.2</v>
      </c>
      <c r="C293" s="21">
        <v>13.8</v>
      </c>
      <c r="D293" s="2">
        <v>35.799999999999997</v>
      </c>
      <c r="E293" s="235">
        <v>58.9</v>
      </c>
      <c r="F293" s="2">
        <v>10.199999999999999</v>
      </c>
      <c r="H293" s="2">
        <v>27</v>
      </c>
      <c r="I293" s="2">
        <v>9.9</v>
      </c>
      <c r="J293" s="2">
        <v>30</v>
      </c>
      <c r="K293" s="6">
        <f t="shared" si="99"/>
        <v>66.900000000000006</v>
      </c>
      <c r="M293" s="2">
        <v>1.7</v>
      </c>
      <c r="N293" s="2">
        <v>34.200000000000003</v>
      </c>
      <c r="O293" s="6">
        <f t="shared" si="100"/>
        <v>35.900000000000006</v>
      </c>
      <c r="Q293" s="2">
        <v>21.1</v>
      </c>
      <c r="R293" s="2"/>
      <c r="S293" s="20">
        <v>0.96099500000000004</v>
      </c>
      <c r="T293" s="6">
        <f t="shared" si="101"/>
        <v>22.060995000000002</v>
      </c>
      <c r="V293" s="10"/>
      <c r="W293" s="2"/>
      <c r="X293" s="11"/>
      <c r="Y293" s="145">
        <v>23</v>
      </c>
      <c r="Z293" s="146">
        <v>41</v>
      </c>
      <c r="AA293" s="92">
        <f t="shared" si="75"/>
        <v>32</v>
      </c>
      <c r="AB293" s="145">
        <v>11</v>
      </c>
      <c r="AC293" s="146">
        <v>21</v>
      </c>
      <c r="AD293" s="92">
        <f t="shared" si="76"/>
        <v>16</v>
      </c>
      <c r="AF293" s="10">
        <v>220.07</v>
      </c>
      <c r="AG293" s="21">
        <f t="shared" si="105"/>
        <v>-1.5900000000000034</v>
      </c>
      <c r="AH293" s="2">
        <v>215</v>
      </c>
      <c r="AI293" s="2">
        <v>235</v>
      </c>
      <c r="AJ293" s="32" t="s">
        <v>41</v>
      </c>
      <c r="AK293" s="230">
        <v>131.14353500000001</v>
      </c>
      <c r="AL293" s="20">
        <f t="shared" si="106"/>
        <v>2.2742180000000189</v>
      </c>
      <c r="AM293" s="23">
        <v>110</v>
      </c>
      <c r="AN293" s="23">
        <v>142</v>
      </c>
      <c r="AO293" s="31" t="s">
        <v>68</v>
      </c>
      <c r="AP293" s="46"/>
      <c r="AQ293" s="33"/>
      <c r="AR293" s="33"/>
      <c r="AS293" s="22"/>
      <c r="AT293" s="2"/>
      <c r="AU293" s="32"/>
      <c r="AV293" s="107">
        <v>14.64</v>
      </c>
      <c r="BL293" s="112">
        <f t="shared" si="102"/>
        <v>46055</v>
      </c>
      <c r="BM293" s="122">
        <v>63350</v>
      </c>
      <c r="BN293" s="122">
        <v>0</v>
      </c>
      <c r="BO293" s="122">
        <v>0</v>
      </c>
      <c r="BP293" s="123">
        <v>3047</v>
      </c>
      <c r="BR293" s="1" t="str">
        <f t="shared" si="92"/>
        <v>lunes</v>
      </c>
      <c r="BS293" s="113">
        <f t="shared" si="93"/>
        <v>46055</v>
      </c>
      <c r="BT293" s="114">
        <f t="shared" si="94"/>
        <v>63.35</v>
      </c>
      <c r="BU293" s="114">
        <f t="shared" si="95"/>
        <v>0</v>
      </c>
      <c r="BV293" s="114">
        <f t="shared" si="96"/>
        <v>0</v>
      </c>
      <c r="BW293" s="114">
        <f t="shared" si="97"/>
        <v>1.9587857142857141</v>
      </c>
      <c r="BX293" s="115">
        <f t="shared" si="98"/>
        <v>65.308785714285719</v>
      </c>
      <c r="CC293" s="171">
        <f t="shared" si="103"/>
        <v>46055</v>
      </c>
      <c r="CD293" s="177">
        <v>7</v>
      </c>
      <c r="CE293" s="182">
        <v>33.700000000000003</v>
      </c>
      <c r="CF293" s="183">
        <v>-1.7</v>
      </c>
      <c r="CG293" s="182">
        <v>36.700000000000003</v>
      </c>
      <c r="CH293" s="188">
        <v>-0.5</v>
      </c>
      <c r="CI293" s="190"/>
      <c r="CK293" s="214">
        <v>34.784109999999998</v>
      </c>
      <c r="CL293" s="20">
        <v>5.2315170000000002</v>
      </c>
      <c r="CM293" s="20">
        <v>0.96099500000000004</v>
      </c>
      <c r="CN293" s="20">
        <v>8.4181399999999993</v>
      </c>
      <c r="CO293" s="215">
        <v>6.7370729999999996</v>
      </c>
      <c r="CP293" s="214">
        <f t="shared" si="108"/>
        <v>40.031548000000001</v>
      </c>
      <c r="CQ293" s="215">
        <v>26.966000000000001</v>
      </c>
      <c r="CR293" s="107">
        <v>7.8504519999999998</v>
      </c>
      <c r="CS293" s="107">
        <f t="shared" ref="CS293:CS341" si="109">+Q293-CR293</f>
        <v>13.249548000000001</v>
      </c>
      <c r="CT293" s="252">
        <f t="shared" ref="CT293:CT341" si="110">+CS293/(CR293+CS293)</f>
        <v>0.62794066350710898</v>
      </c>
      <c r="CV293" s="214">
        <v>47.881999999999998</v>
      </c>
    </row>
    <row r="294" spans="1:100" x14ac:dyDescent="0.35">
      <c r="A294" s="3">
        <v>46056</v>
      </c>
      <c r="B294" s="21">
        <v>136</v>
      </c>
      <c r="C294" s="21">
        <v>13.1</v>
      </c>
      <c r="D294" s="2">
        <v>36.4</v>
      </c>
      <c r="E294" s="235">
        <v>61.6</v>
      </c>
      <c r="F294" s="2">
        <v>12.4</v>
      </c>
      <c r="H294" s="2">
        <v>26.9</v>
      </c>
      <c r="I294" s="2">
        <v>9.8000000000000007</v>
      </c>
      <c r="J294" s="2">
        <v>32.299999999999997</v>
      </c>
      <c r="K294" s="6">
        <f t="shared" si="99"/>
        <v>69</v>
      </c>
      <c r="M294" s="2">
        <v>2.6</v>
      </c>
      <c r="N294" s="2">
        <v>35.6</v>
      </c>
      <c r="O294" s="6">
        <f t="shared" si="100"/>
        <v>38.200000000000003</v>
      </c>
      <c r="Q294" s="2">
        <v>21.8</v>
      </c>
      <c r="R294" s="2"/>
      <c r="S294" s="20">
        <v>3.9591020000000001</v>
      </c>
      <c r="T294" s="6">
        <f t="shared" si="101"/>
        <v>25.759102000000002</v>
      </c>
      <c r="V294" s="10"/>
      <c r="W294" s="2"/>
      <c r="X294" s="11"/>
      <c r="Y294" s="145">
        <v>25</v>
      </c>
      <c r="Z294" s="146">
        <v>37</v>
      </c>
      <c r="AA294" s="92">
        <f t="shared" si="75"/>
        <v>31</v>
      </c>
      <c r="AB294" s="145">
        <v>8</v>
      </c>
      <c r="AC294" s="146">
        <v>18</v>
      </c>
      <c r="AD294" s="92">
        <f t="shared" si="76"/>
        <v>13</v>
      </c>
      <c r="AF294" s="10">
        <v>221.01</v>
      </c>
      <c r="AG294" s="21">
        <f t="shared" si="105"/>
        <v>0.93999999999999773</v>
      </c>
      <c r="AH294" s="2">
        <v>215</v>
      </c>
      <c r="AI294" s="2">
        <v>235</v>
      </c>
      <c r="AJ294" s="32" t="s">
        <v>41</v>
      </c>
      <c r="AK294" s="230">
        <v>127.136078</v>
      </c>
      <c r="AL294" s="20">
        <f t="shared" si="106"/>
        <v>-4.0074570000000165</v>
      </c>
      <c r="AM294" s="23">
        <v>110</v>
      </c>
      <c r="AN294" s="23">
        <v>142</v>
      </c>
      <c r="AO294" s="31" t="s">
        <v>68</v>
      </c>
      <c r="AP294" s="46"/>
      <c r="AQ294" s="33"/>
      <c r="AR294" s="33"/>
      <c r="AS294" s="22"/>
      <c r="AT294" s="2"/>
      <c r="AU294" s="32"/>
      <c r="AV294" s="107">
        <f t="shared" si="107"/>
        <v>10.680898000000001</v>
      </c>
      <c r="BL294" s="112">
        <f t="shared" si="102"/>
        <v>46056</v>
      </c>
      <c r="BM294" s="122">
        <v>69705</v>
      </c>
      <c r="BN294" s="122">
        <v>0</v>
      </c>
      <c r="BO294" s="122">
        <v>0</v>
      </c>
      <c r="BP294" s="123">
        <v>3220</v>
      </c>
      <c r="BR294" s="1" t="str">
        <f t="shared" si="92"/>
        <v>martes</v>
      </c>
      <c r="BS294" s="113">
        <f t="shared" si="93"/>
        <v>46056</v>
      </c>
      <c r="BT294" s="114">
        <f t="shared" si="94"/>
        <v>69.704999999999998</v>
      </c>
      <c r="BU294" s="114">
        <f t="shared" si="95"/>
        <v>0</v>
      </c>
      <c r="BV294" s="114">
        <f t="shared" si="96"/>
        <v>0</v>
      </c>
      <c r="BW294" s="114">
        <f t="shared" si="97"/>
        <v>2.0699999999999998</v>
      </c>
      <c r="BX294" s="115">
        <f t="shared" si="98"/>
        <v>71.774999999999991</v>
      </c>
      <c r="CC294" s="171">
        <f t="shared" si="103"/>
        <v>46056</v>
      </c>
      <c r="CD294" s="177">
        <v>7</v>
      </c>
      <c r="CE294" s="182">
        <v>33.700000000000003</v>
      </c>
      <c r="CF294" s="183">
        <v>-1.7</v>
      </c>
      <c r="CG294" s="182">
        <v>36.700000000000003</v>
      </c>
      <c r="CH294" s="188">
        <v>-0.5</v>
      </c>
      <c r="CI294" s="190"/>
      <c r="CK294" s="214">
        <v>35.599612999999998</v>
      </c>
      <c r="CL294" s="20">
        <v>7.2275980000000004</v>
      </c>
      <c r="CM294" s="20">
        <v>3.9591020000000001</v>
      </c>
      <c r="CN294" s="20">
        <v>7.1070390000000003</v>
      </c>
      <c r="CO294" s="215">
        <v>6.9073089999999997</v>
      </c>
      <c r="CP294" s="214">
        <f t="shared" si="108"/>
        <v>42.108550999999999</v>
      </c>
      <c r="CQ294" s="215">
        <v>26.891999999999999</v>
      </c>
      <c r="CR294" s="107">
        <v>10.642448999999999</v>
      </c>
      <c r="CS294" s="107">
        <f t="shared" si="109"/>
        <v>11.157551000000002</v>
      </c>
      <c r="CT294" s="252">
        <f t="shared" si="110"/>
        <v>0.51181426605504587</v>
      </c>
      <c r="CV294" s="214">
        <v>52.750999999999998</v>
      </c>
    </row>
    <row r="295" spans="1:100" x14ac:dyDescent="0.35">
      <c r="A295" s="3">
        <v>46057</v>
      </c>
      <c r="B295" s="21">
        <v>138.6</v>
      </c>
      <c r="C295" s="21">
        <v>14.7</v>
      </c>
      <c r="D295" s="2">
        <v>35.5</v>
      </c>
      <c r="E295" s="235">
        <v>55.2</v>
      </c>
      <c r="F295" s="2">
        <f>9.1+3.5</f>
        <v>12.6</v>
      </c>
      <c r="H295" s="2">
        <v>26.9</v>
      </c>
      <c r="I295" s="2">
        <v>10.1</v>
      </c>
      <c r="J295" s="2">
        <v>32.4</v>
      </c>
      <c r="K295" s="6">
        <f t="shared" si="99"/>
        <v>69.400000000000006</v>
      </c>
      <c r="M295" s="2">
        <v>2.8</v>
      </c>
      <c r="N295" s="2">
        <v>35.4</v>
      </c>
      <c r="O295" s="6">
        <f t="shared" si="100"/>
        <v>38.199999999999996</v>
      </c>
      <c r="Q295" s="2">
        <v>20.8</v>
      </c>
      <c r="R295" s="2">
        <v>1</v>
      </c>
      <c r="S295" s="20">
        <v>4.8478919999999999</v>
      </c>
      <c r="T295" s="6">
        <f t="shared" si="101"/>
        <v>26.647891999999999</v>
      </c>
      <c r="V295" s="10"/>
      <c r="W295" s="2"/>
      <c r="X295" s="11"/>
      <c r="Y295" s="145">
        <v>24</v>
      </c>
      <c r="Z295" s="146">
        <v>34</v>
      </c>
      <c r="AA295" s="92">
        <f t="shared" si="75"/>
        <v>29</v>
      </c>
      <c r="AB295" s="145">
        <v>4</v>
      </c>
      <c r="AC295" s="146">
        <v>18</v>
      </c>
      <c r="AD295" s="92">
        <f t="shared" si="76"/>
        <v>11</v>
      </c>
      <c r="AF295" s="10">
        <v>216.85</v>
      </c>
      <c r="AG295" s="21">
        <f t="shared" si="105"/>
        <v>-4.1599999999999966</v>
      </c>
      <c r="AH295" s="2">
        <v>215</v>
      </c>
      <c r="AI295" s="2">
        <v>235</v>
      </c>
      <c r="AJ295" s="32" t="s">
        <v>41</v>
      </c>
      <c r="AK295" s="230">
        <v>125.99113699999999</v>
      </c>
      <c r="AL295" s="20">
        <f t="shared" si="106"/>
        <v>-1.1449410000000029</v>
      </c>
      <c r="AM295" s="23">
        <v>110</v>
      </c>
      <c r="AN295" s="23">
        <v>142</v>
      </c>
      <c r="AO295" s="31" t="s">
        <v>68</v>
      </c>
      <c r="AP295" s="46"/>
      <c r="AQ295" s="33"/>
      <c r="AR295" s="33"/>
      <c r="AS295" s="22"/>
      <c r="AT295" s="2"/>
      <c r="AU295" s="32"/>
      <c r="AV295" s="107">
        <v>9.4</v>
      </c>
      <c r="AW295" s="1">
        <v>1</v>
      </c>
      <c r="BL295" s="112">
        <f t="shared" si="102"/>
        <v>46057</v>
      </c>
      <c r="BM295" s="122">
        <v>63480</v>
      </c>
      <c r="BN295" s="122">
        <v>0</v>
      </c>
      <c r="BO295" s="122">
        <v>0</v>
      </c>
      <c r="BP295" s="123">
        <v>2359</v>
      </c>
      <c r="BR295" s="1" t="str">
        <f t="shared" si="92"/>
        <v>miércoles</v>
      </c>
      <c r="BS295" s="113">
        <f t="shared" si="93"/>
        <v>46057</v>
      </c>
      <c r="BT295" s="114">
        <f t="shared" ref="BT295:BT299" si="111">BM295/1000</f>
        <v>63.48</v>
      </c>
      <c r="BU295" s="114">
        <f t="shared" ref="BU295:BU299" si="112">BN295*$CA$9/$CA$8/1000</f>
        <v>0</v>
      </c>
      <c r="BV295" s="114">
        <f t="shared" ref="BV295:BV299" si="113">BO295*$CA$10/$CA$8/1000</f>
        <v>0</v>
      </c>
      <c r="BW295" s="114">
        <f t="shared" ref="BW295:BW299" si="114">BP295*$CA$11/$CA$8/1000</f>
        <v>1.5165</v>
      </c>
      <c r="BX295" s="115">
        <f t="shared" si="98"/>
        <v>64.996499999999997</v>
      </c>
      <c r="CC295" s="171">
        <f t="shared" si="103"/>
        <v>46057</v>
      </c>
      <c r="CD295" s="177">
        <v>7</v>
      </c>
      <c r="CE295" s="182">
        <v>33.700000000000003</v>
      </c>
      <c r="CF295" s="183">
        <v>-1.7</v>
      </c>
      <c r="CG295" s="182">
        <v>36.700000000000003</v>
      </c>
      <c r="CH295" s="188">
        <v>-0.5</v>
      </c>
      <c r="CI295" s="190"/>
      <c r="CK295" s="214">
        <v>35.434697</v>
      </c>
      <c r="CL295" s="20">
        <v>7.1741200000000003</v>
      </c>
      <c r="CM295" s="20">
        <v>4.8478919999999999</v>
      </c>
      <c r="CN295" s="20">
        <v>10.886752</v>
      </c>
      <c r="CO295" s="215">
        <v>5.837815</v>
      </c>
      <c r="CP295" s="214">
        <f t="shared" si="108"/>
        <v>42.555606000000004</v>
      </c>
      <c r="CQ295" s="215">
        <v>26.927</v>
      </c>
      <c r="CR295" s="107">
        <v>12.132394</v>
      </c>
      <c r="CS295" s="107">
        <f t="shared" si="109"/>
        <v>8.667606000000001</v>
      </c>
      <c r="CT295" s="252">
        <f t="shared" si="110"/>
        <v>0.41671182692307696</v>
      </c>
      <c r="CV295" s="214">
        <v>54.688000000000002</v>
      </c>
    </row>
    <row r="296" spans="1:100" x14ac:dyDescent="0.35">
      <c r="A296" s="3">
        <v>46058</v>
      </c>
      <c r="B296" s="21">
        <v>131.4</v>
      </c>
      <c r="C296" s="21">
        <v>16.3</v>
      </c>
      <c r="D296" s="2">
        <v>36.6</v>
      </c>
      <c r="E296" s="235">
        <v>54.4</v>
      </c>
      <c r="F296" s="2">
        <v>11.5</v>
      </c>
      <c r="H296" s="2">
        <v>26.5</v>
      </c>
      <c r="I296" s="2">
        <v>9.9</v>
      </c>
      <c r="J296" s="2">
        <v>32.299999999999997</v>
      </c>
      <c r="K296" s="6">
        <f t="shared" si="99"/>
        <v>68.699999999999989</v>
      </c>
      <c r="M296" s="2">
        <v>1.9</v>
      </c>
      <c r="N296" s="2">
        <v>35.5</v>
      </c>
      <c r="O296" s="6">
        <f t="shared" si="100"/>
        <v>37.4</v>
      </c>
      <c r="Q296" s="2">
        <v>20.3</v>
      </c>
      <c r="R296" s="2">
        <v>0.2</v>
      </c>
      <c r="S296" s="20">
        <v>5.0389390000000001</v>
      </c>
      <c r="T296" s="6">
        <f t="shared" si="101"/>
        <v>25.538938999999999</v>
      </c>
      <c r="V296" s="10"/>
      <c r="W296" s="2"/>
      <c r="X296" s="11"/>
      <c r="Y296" s="145">
        <v>22</v>
      </c>
      <c r="Z296" s="146">
        <v>34</v>
      </c>
      <c r="AA296" s="92">
        <f t="shared" si="75"/>
        <v>28</v>
      </c>
      <c r="AB296" s="145">
        <v>-1</v>
      </c>
      <c r="AC296" s="146">
        <v>19</v>
      </c>
      <c r="AD296" s="92">
        <f t="shared" si="76"/>
        <v>9</v>
      </c>
      <c r="AF296" s="10">
        <v>214.54</v>
      </c>
      <c r="AG296" s="21">
        <f t="shared" si="105"/>
        <v>-2.3100000000000023</v>
      </c>
      <c r="AH296" s="2">
        <v>215</v>
      </c>
      <c r="AI296" s="2">
        <v>235</v>
      </c>
      <c r="AJ296" s="32" t="s">
        <v>41</v>
      </c>
      <c r="AK296" s="230">
        <v>128.26949999999999</v>
      </c>
      <c r="AL296" s="20">
        <f t="shared" si="106"/>
        <v>2.2783629999999988</v>
      </c>
      <c r="AM296" s="23">
        <v>110</v>
      </c>
      <c r="AN296" s="23">
        <v>142</v>
      </c>
      <c r="AO296" s="31" t="s">
        <v>68</v>
      </c>
      <c r="AP296" s="46"/>
      <c r="AQ296" s="33"/>
      <c r="AR296" s="33"/>
      <c r="AS296" s="22"/>
      <c r="AT296" s="2"/>
      <c r="AU296" s="32"/>
      <c r="AV296" s="107">
        <v>3.87</v>
      </c>
      <c r="AW296" s="1">
        <v>0.2</v>
      </c>
      <c r="BL296" s="112">
        <f t="shared" si="102"/>
        <v>46058</v>
      </c>
      <c r="BM296" s="122">
        <v>62814</v>
      </c>
      <c r="BN296" s="122">
        <v>263</v>
      </c>
      <c r="BO296" s="122">
        <v>0</v>
      </c>
      <c r="BP296" s="123">
        <v>2955</v>
      </c>
      <c r="BR296" s="1" t="str">
        <f t="shared" si="92"/>
        <v>jueves</v>
      </c>
      <c r="BS296" s="113">
        <f t="shared" si="93"/>
        <v>46058</v>
      </c>
      <c r="BT296" s="114">
        <f t="shared" si="111"/>
        <v>62.814</v>
      </c>
      <c r="BU296" s="114">
        <f t="shared" si="112"/>
        <v>0.26863571428571431</v>
      </c>
      <c r="BV296" s="114">
        <f t="shared" si="113"/>
        <v>0</v>
      </c>
      <c r="BW296" s="114">
        <f t="shared" si="114"/>
        <v>1.8996428571428572</v>
      </c>
      <c r="BX296" s="115">
        <f t="shared" si="98"/>
        <v>64.982278571428566</v>
      </c>
      <c r="CC296" s="171">
        <f t="shared" si="103"/>
        <v>46058</v>
      </c>
      <c r="CD296" s="177">
        <v>7</v>
      </c>
      <c r="CE296" s="182">
        <v>33.700000000000003</v>
      </c>
      <c r="CF296" s="183">
        <v>-1.7</v>
      </c>
      <c r="CG296" s="182">
        <v>36.700000000000003</v>
      </c>
      <c r="CH296" s="188">
        <v>-0.5</v>
      </c>
      <c r="CI296" s="190"/>
      <c r="CK296" s="214">
        <v>35.498708000000001</v>
      </c>
      <c r="CL296" s="20">
        <v>6.2387240000000004</v>
      </c>
      <c r="CM296" s="20">
        <v>5.0389390000000001</v>
      </c>
      <c r="CN296" s="20">
        <v>10.983014000000001</v>
      </c>
      <c r="CO296" s="215">
        <v>5.7645879999999998</v>
      </c>
      <c r="CP296" s="214">
        <f t="shared" si="108"/>
        <v>42.327059000000006</v>
      </c>
      <c r="CQ296" s="215">
        <v>26.516999999999999</v>
      </c>
      <c r="CR296" s="107">
        <v>11.851941</v>
      </c>
      <c r="CS296" s="107">
        <f t="shared" si="109"/>
        <v>8.4480590000000007</v>
      </c>
      <c r="CT296" s="252">
        <f t="shared" si="110"/>
        <v>0.4161605418719212</v>
      </c>
      <c r="CV296" s="214">
        <v>54.179000000000002</v>
      </c>
    </row>
    <row r="297" spans="1:100" x14ac:dyDescent="0.35">
      <c r="A297" s="3">
        <v>46059</v>
      </c>
      <c r="B297" s="21">
        <v>124.8</v>
      </c>
      <c r="C297" s="21">
        <v>15.9</v>
      </c>
      <c r="D297" s="2">
        <v>36.5</v>
      </c>
      <c r="E297" s="235">
        <v>50.4</v>
      </c>
      <c r="F297" s="2">
        <v>8.8000000000000007</v>
      </c>
      <c r="H297" s="2">
        <v>26.4</v>
      </c>
      <c r="I297" s="2">
        <v>9.5</v>
      </c>
      <c r="J297" s="2">
        <v>32.6</v>
      </c>
      <c r="K297" s="6">
        <f t="shared" si="99"/>
        <v>68.5</v>
      </c>
      <c r="M297" s="2">
        <v>1.8</v>
      </c>
      <c r="N297" s="2">
        <v>34.200000000000003</v>
      </c>
      <c r="O297" s="6">
        <f t="shared" si="100"/>
        <v>36</v>
      </c>
      <c r="Q297" s="2">
        <v>20.3</v>
      </c>
      <c r="R297" s="2"/>
      <c r="S297" s="20">
        <v>0.90169200000000005</v>
      </c>
      <c r="T297" s="6">
        <f t="shared" si="101"/>
        <v>21.201692000000001</v>
      </c>
      <c r="V297" s="10"/>
      <c r="W297" s="2"/>
      <c r="X297" s="11"/>
      <c r="Y297" s="145">
        <v>18</v>
      </c>
      <c r="Z297" s="146">
        <v>30</v>
      </c>
      <c r="AA297" s="92">
        <f t="shared" si="75"/>
        <v>24</v>
      </c>
      <c r="AB297" s="145">
        <v>0</v>
      </c>
      <c r="AC297" s="146">
        <v>23</v>
      </c>
      <c r="AD297" s="92">
        <f t="shared" si="76"/>
        <v>11.5</v>
      </c>
      <c r="AF297" s="10">
        <v>212.73</v>
      </c>
      <c r="AG297" s="21">
        <f t="shared" si="105"/>
        <v>-1.8100000000000023</v>
      </c>
      <c r="AH297" s="2">
        <v>215</v>
      </c>
      <c r="AI297" s="2">
        <v>235</v>
      </c>
      <c r="AJ297" s="32" t="s">
        <v>41</v>
      </c>
      <c r="AK297" s="230">
        <v>130.85138000000001</v>
      </c>
      <c r="AL297" s="20">
        <f t="shared" si="106"/>
        <v>2.5818800000000124</v>
      </c>
      <c r="AM297" s="23">
        <v>110</v>
      </c>
      <c r="AN297" s="23">
        <v>142</v>
      </c>
      <c r="AO297" s="31" t="s">
        <v>68</v>
      </c>
      <c r="AP297" s="46"/>
      <c r="AQ297" s="33"/>
      <c r="AR297" s="33"/>
      <c r="AS297" s="22"/>
      <c r="AT297" s="2"/>
      <c r="AU297" s="32"/>
      <c r="AV297" s="107">
        <v>0.9</v>
      </c>
      <c r="BL297" s="112">
        <f t="shared" si="102"/>
        <v>46059</v>
      </c>
      <c r="BM297" s="122">
        <v>55784</v>
      </c>
      <c r="BN297" s="122">
        <v>0</v>
      </c>
      <c r="BO297" s="122">
        <v>0</v>
      </c>
      <c r="BP297" s="123">
        <v>2887</v>
      </c>
      <c r="BR297" s="1" t="str">
        <f t="shared" si="92"/>
        <v>viernes</v>
      </c>
      <c r="BS297" s="113">
        <f t="shared" si="93"/>
        <v>46059</v>
      </c>
      <c r="BT297" s="114">
        <f t="shared" si="111"/>
        <v>55.783999999999999</v>
      </c>
      <c r="BU297" s="114">
        <f t="shared" si="112"/>
        <v>0</v>
      </c>
      <c r="BV297" s="114">
        <f t="shared" si="113"/>
        <v>0</v>
      </c>
      <c r="BW297" s="114">
        <f t="shared" si="114"/>
        <v>1.8559285714285714</v>
      </c>
      <c r="BX297" s="115">
        <f t="shared" si="98"/>
        <v>57.63992857142857</v>
      </c>
      <c r="CC297" s="171">
        <f t="shared" si="103"/>
        <v>46059</v>
      </c>
      <c r="CD297" s="177">
        <v>7</v>
      </c>
      <c r="CE297" s="182">
        <v>33.700000000000003</v>
      </c>
      <c r="CF297" s="183">
        <v>-1.7</v>
      </c>
      <c r="CG297" s="182">
        <v>36.700000000000003</v>
      </c>
      <c r="CH297" s="188">
        <v>-0.5</v>
      </c>
      <c r="CI297" s="190"/>
      <c r="CK297" s="214">
        <v>34.205578000000003</v>
      </c>
      <c r="CL297" s="20">
        <v>4.9973890000000001</v>
      </c>
      <c r="CM297" s="20">
        <v>0.90169200000000005</v>
      </c>
      <c r="CN297" s="20">
        <v>12.453994</v>
      </c>
      <c r="CO297" s="215">
        <v>5.3603810000000003</v>
      </c>
      <c r="CP297" s="214">
        <f t="shared" si="108"/>
        <v>42.300967999999997</v>
      </c>
      <c r="CQ297" s="215">
        <v>26.4</v>
      </c>
      <c r="CR297" s="107">
        <v>11.815032</v>
      </c>
      <c r="CS297" s="107">
        <f t="shared" si="109"/>
        <v>8.4849680000000003</v>
      </c>
      <c r="CT297" s="252">
        <f t="shared" si="110"/>
        <v>0.41797871921182267</v>
      </c>
      <c r="CV297" s="214">
        <v>54.116</v>
      </c>
    </row>
    <row r="298" spans="1:100" x14ac:dyDescent="0.35">
      <c r="A298" s="3">
        <v>46060</v>
      </c>
      <c r="B298" s="21">
        <v>118.4</v>
      </c>
      <c r="C298" s="21">
        <v>13.7</v>
      </c>
      <c r="D298" s="2">
        <v>34.200000000000003</v>
      </c>
      <c r="E298" s="235">
        <v>48.6</v>
      </c>
      <c r="F298" s="2">
        <v>8</v>
      </c>
      <c r="H298" s="2">
        <v>26.4</v>
      </c>
      <c r="I298" s="2">
        <v>9.9</v>
      </c>
      <c r="J298" s="2">
        <v>32.1</v>
      </c>
      <c r="K298" s="6">
        <f t="shared" si="99"/>
        <v>68.400000000000006</v>
      </c>
      <c r="M298" s="2">
        <v>1.7</v>
      </c>
      <c r="N298" s="2">
        <v>32.6</v>
      </c>
      <c r="O298" s="6">
        <f t="shared" si="100"/>
        <v>34.300000000000004</v>
      </c>
      <c r="Q298" s="2">
        <v>20</v>
      </c>
      <c r="R298" s="2"/>
      <c r="S298" s="20">
        <v>0</v>
      </c>
      <c r="T298" s="6">
        <f t="shared" si="101"/>
        <v>20</v>
      </c>
      <c r="V298" s="10"/>
      <c r="W298" s="2"/>
      <c r="X298" s="11"/>
      <c r="Y298" s="145">
        <v>19</v>
      </c>
      <c r="Z298" s="146">
        <v>35</v>
      </c>
      <c r="AA298" s="92">
        <f t="shared" si="75"/>
        <v>27</v>
      </c>
      <c r="AB298" s="145">
        <v>4</v>
      </c>
      <c r="AC298" s="146">
        <v>17</v>
      </c>
      <c r="AD298" s="92">
        <f t="shared" si="76"/>
        <v>10.5</v>
      </c>
      <c r="AF298" s="10">
        <v>212.46</v>
      </c>
      <c r="AG298" s="21">
        <f t="shared" si="105"/>
        <v>-0.26999999999998181</v>
      </c>
      <c r="AH298" s="2">
        <v>215</v>
      </c>
      <c r="AI298" s="2">
        <v>235</v>
      </c>
      <c r="AJ298" s="32" t="s">
        <v>41</v>
      </c>
      <c r="AK298" s="230">
        <v>135.72978000000001</v>
      </c>
      <c r="AL298" s="20">
        <f t="shared" si="106"/>
        <v>4.8783999999999992</v>
      </c>
      <c r="AM298" s="23">
        <v>110</v>
      </c>
      <c r="AN298" s="23">
        <v>142</v>
      </c>
      <c r="AO298" s="31" t="s">
        <v>41</v>
      </c>
      <c r="AP298" s="46"/>
      <c r="AQ298" s="33"/>
      <c r="AR298" s="33"/>
      <c r="AS298" s="22"/>
      <c r="AT298" s="2"/>
      <c r="AU298" s="32"/>
      <c r="AV298" s="107">
        <f>+AV297-S297</f>
        <v>-1.6920000000000268E-3</v>
      </c>
      <c r="BL298" s="112">
        <f t="shared" si="102"/>
        <v>46060</v>
      </c>
      <c r="BM298" s="122">
        <v>56249</v>
      </c>
      <c r="BN298" s="122">
        <v>0</v>
      </c>
      <c r="BO298" s="122">
        <v>0</v>
      </c>
      <c r="BP298" s="123">
        <v>2475</v>
      </c>
      <c r="BR298" s="1" t="str">
        <f t="shared" si="92"/>
        <v>sábado</v>
      </c>
      <c r="BS298" s="113">
        <f t="shared" si="93"/>
        <v>46060</v>
      </c>
      <c r="BT298" s="114">
        <f t="shared" si="111"/>
        <v>56.249000000000002</v>
      </c>
      <c r="BU298" s="114">
        <f t="shared" si="112"/>
        <v>0</v>
      </c>
      <c r="BV298" s="114">
        <f t="shared" si="113"/>
        <v>0</v>
      </c>
      <c r="BW298" s="114">
        <f t="shared" si="114"/>
        <v>1.5910714285714287</v>
      </c>
      <c r="BX298" s="115">
        <f t="shared" si="98"/>
        <v>57.840071428571434</v>
      </c>
      <c r="CC298" s="171">
        <f t="shared" si="103"/>
        <v>46060</v>
      </c>
      <c r="CD298" s="177">
        <v>7</v>
      </c>
      <c r="CE298" s="182">
        <v>33.700000000000003</v>
      </c>
      <c r="CF298" s="183">
        <v>-1.7</v>
      </c>
      <c r="CG298" s="182">
        <v>36.700000000000003</v>
      </c>
      <c r="CH298" s="188">
        <v>-0.5</v>
      </c>
      <c r="CI298" s="190"/>
      <c r="CK298" s="214">
        <v>32.603771999999999</v>
      </c>
      <c r="CL298" s="20">
        <v>5.0956830000000002</v>
      </c>
      <c r="CM298" s="20">
        <v>0</v>
      </c>
      <c r="CN298" s="20">
        <v>12.849959999999999</v>
      </c>
      <c r="CO298" s="215">
        <v>5.5984119999999997</v>
      </c>
      <c r="CP298" s="214">
        <f t="shared" si="108"/>
        <v>41.953905999999996</v>
      </c>
      <c r="CQ298" s="215">
        <v>26.405999999999999</v>
      </c>
      <c r="CR298" s="107">
        <v>10.184094</v>
      </c>
      <c r="CS298" s="107">
        <f t="shared" si="109"/>
        <v>9.815906</v>
      </c>
      <c r="CT298" s="252">
        <f t="shared" si="110"/>
        <v>0.49079529999999999</v>
      </c>
      <c r="CV298" s="214">
        <v>52.137999999999998</v>
      </c>
    </row>
    <row r="299" spans="1:100" x14ac:dyDescent="0.35">
      <c r="A299" s="3">
        <v>46061</v>
      </c>
      <c r="B299" s="21">
        <v>112.9</v>
      </c>
      <c r="C299" s="21">
        <v>12.3</v>
      </c>
      <c r="D299" s="2">
        <v>32.9</v>
      </c>
      <c r="E299" s="235">
        <v>48</v>
      </c>
      <c r="F299" s="2">
        <v>7.4</v>
      </c>
      <c r="H299" s="2">
        <v>26.3</v>
      </c>
      <c r="I299" s="2">
        <v>9.8000000000000007</v>
      </c>
      <c r="J299" s="2">
        <v>31.4</v>
      </c>
      <c r="K299" s="6">
        <f t="shared" si="99"/>
        <v>67.5</v>
      </c>
      <c r="M299" s="2">
        <v>1.9</v>
      </c>
      <c r="N299" s="2">
        <v>31.6</v>
      </c>
      <c r="O299" s="6">
        <f t="shared" si="100"/>
        <v>33.5</v>
      </c>
      <c r="Q299" s="2">
        <v>18.399999999999999</v>
      </c>
      <c r="R299" s="2"/>
      <c r="S299" s="20">
        <v>0</v>
      </c>
      <c r="T299" s="6">
        <f t="shared" si="101"/>
        <v>18.399999999999999</v>
      </c>
      <c r="V299" s="10"/>
      <c r="W299" s="2"/>
      <c r="X299" s="11"/>
      <c r="Y299" s="145">
        <v>21</v>
      </c>
      <c r="Z299" s="146">
        <v>36</v>
      </c>
      <c r="AA299" s="92">
        <f t="shared" si="75"/>
        <v>28.5</v>
      </c>
      <c r="AB299" s="145">
        <v>8</v>
      </c>
      <c r="AC299" s="146">
        <v>23</v>
      </c>
      <c r="AD299" s="92">
        <f t="shared" si="76"/>
        <v>15.5</v>
      </c>
      <c r="AF299" s="10">
        <v>214.1</v>
      </c>
      <c r="AG299" s="21">
        <f t="shared" si="105"/>
        <v>1.6399999999999864</v>
      </c>
      <c r="AH299" s="2">
        <v>215</v>
      </c>
      <c r="AI299" s="2">
        <v>235</v>
      </c>
      <c r="AJ299" s="32" t="s">
        <v>41</v>
      </c>
      <c r="AK299" s="230">
        <v>140.34546700000001</v>
      </c>
      <c r="AL299" s="20">
        <f t="shared" si="106"/>
        <v>4.6156870000000083</v>
      </c>
      <c r="AM299" s="23">
        <v>110</v>
      </c>
      <c r="AN299" s="23">
        <v>142</v>
      </c>
      <c r="AO299" s="31" t="s">
        <v>41</v>
      </c>
      <c r="AP299" s="46"/>
      <c r="AQ299" s="33"/>
      <c r="AR299" s="33"/>
      <c r="AS299" s="22"/>
      <c r="AT299" s="2"/>
      <c r="AU299" s="32"/>
      <c r="AV299" s="1">
        <v>0</v>
      </c>
      <c r="BL299" s="112">
        <f t="shared" si="102"/>
        <v>46061</v>
      </c>
      <c r="BM299" s="122">
        <v>53332</v>
      </c>
      <c r="BN299" s="122">
        <v>0</v>
      </c>
      <c r="BO299" s="122">
        <v>0</v>
      </c>
      <c r="BP299" s="123">
        <v>2445</v>
      </c>
      <c r="BR299" s="1" t="str">
        <f t="shared" si="92"/>
        <v>domingo</v>
      </c>
      <c r="BS299" s="113">
        <f t="shared" si="93"/>
        <v>46061</v>
      </c>
      <c r="BT299" s="114">
        <f t="shared" si="111"/>
        <v>53.332000000000001</v>
      </c>
      <c r="BU299" s="114">
        <f t="shared" si="112"/>
        <v>0</v>
      </c>
      <c r="BV299" s="114">
        <f t="shared" si="113"/>
        <v>0</v>
      </c>
      <c r="BW299" s="114">
        <f t="shared" si="114"/>
        <v>1.5717857142857141</v>
      </c>
      <c r="BX299" s="115">
        <f t="shared" si="98"/>
        <v>54.903785714285718</v>
      </c>
      <c r="CC299" s="171">
        <f t="shared" si="103"/>
        <v>46061</v>
      </c>
      <c r="CD299" s="177">
        <v>7</v>
      </c>
      <c r="CE299" s="182">
        <v>33.700000000000003</v>
      </c>
      <c r="CF299" s="183">
        <v>-1.7</v>
      </c>
      <c r="CG299" s="182">
        <v>36.700000000000003</v>
      </c>
      <c r="CH299" s="188">
        <v>-0.5</v>
      </c>
      <c r="CI299" s="190"/>
      <c r="CK299" s="214">
        <v>31.644988000000001</v>
      </c>
      <c r="CL299" s="20">
        <v>3.0551179999999998</v>
      </c>
      <c r="CM299" s="20">
        <v>0</v>
      </c>
      <c r="CN299" s="20">
        <v>12.152305</v>
      </c>
      <c r="CO299" s="215">
        <v>5.819369</v>
      </c>
      <c r="CP299" s="214">
        <f t="shared" si="108"/>
        <v>41.206922000000006</v>
      </c>
      <c r="CQ299" s="215">
        <v>26.289000000000001</v>
      </c>
      <c r="CR299" s="107">
        <v>10.859078</v>
      </c>
      <c r="CS299" s="107">
        <f t="shared" si="109"/>
        <v>7.5409219999999983</v>
      </c>
      <c r="CT299" s="252">
        <f t="shared" si="110"/>
        <v>0.40983271739130428</v>
      </c>
      <c r="CV299" s="214">
        <v>52.066000000000003</v>
      </c>
    </row>
    <row r="300" spans="1:100" x14ac:dyDescent="0.35">
      <c r="A300" s="3">
        <v>46062</v>
      </c>
      <c r="B300" s="21">
        <v>124.5</v>
      </c>
      <c r="C300" s="21">
        <v>13.9</v>
      </c>
      <c r="D300" s="2">
        <v>36</v>
      </c>
      <c r="E300" s="235">
        <v>58</v>
      </c>
      <c r="F300" s="2">
        <v>9.1999999999999993</v>
      </c>
      <c r="H300" s="2">
        <v>26.1</v>
      </c>
      <c r="I300" s="2">
        <v>9.6999999999999993</v>
      </c>
      <c r="J300" s="2">
        <v>31.4</v>
      </c>
      <c r="K300" s="6">
        <f t="shared" si="99"/>
        <v>67.199999999999989</v>
      </c>
      <c r="M300" s="2">
        <v>1.8</v>
      </c>
      <c r="N300" s="2">
        <v>33.1</v>
      </c>
      <c r="O300" s="6">
        <f t="shared" si="100"/>
        <v>34.9</v>
      </c>
      <c r="Q300" s="2">
        <v>19.8</v>
      </c>
      <c r="R300" s="2"/>
      <c r="S300" s="20">
        <v>9.0662999999999994E-2</v>
      </c>
      <c r="T300" s="6">
        <f t="shared" si="101"/>
        <v>19.890663</v>
      </c>
      <c r="V300" s="10"/>
      <c r="W300" s="2"/>
      <c r="X300" s="11"/>
      <c r="Y300" s="145">
        <v>22</v>
      </c>
      <c r="Z300" s="146">
        <v>31</v>
      </c>
      <c r="AA300" s="92">
        <f t="shared" si="75"/>
        <v>26.5</v>
      </c>
      <c r="AB300" s="145">
        <v>6</v>
      </c>
      <c r="AC300" s="146">
        <v>17</v>
      </c>
      <c r="AD300" s="92">
        <f t="shared" si="76"/>
        <v>11.5</v>
      </c>
      <c r="AF300" s="10">
        <v>219.03</v>
      </c>
      <c r="AG300" s="21">
        <f t="shared" si="105"/>
        <v>4.9300000000000068</v>
      </c>
      <c r="AH300" s="2">
        <v>215</v>
      </c>
      <c r="AI300" s="2">
        <v>235</v>
      </c>
      <c r="AJ300" s="32" t="s">
        <v>41</v>
      </c>
      <c r="AK300" s="230">
        <v>132.73515800000001</v>
      </c>
      <c r="AL300" s="20">
        <f t="shared" si="106"/>
        <v>-7.6103090000000009</v>
      </c>
      <c r="AM300" s="23">
        <v>110</v>
      </c>
      <c r="AN300" s="23">
        <v>142</v>
      </c>
      <c r="AO300" s="31" t="s">
        <v>68</v>
      </c>
      <c r="AP300" s="46"/>
      <c r="AQ300" s="33"/>
      <c r="AR300" s="33"/>
      <c r="AS300" s="22"/>
      <c r="AT300" s="2"/>
      <c r="AU300" s="32"/>
      <c r="AV300" s="1">
        <v>0</v>
      </c>
      <c r="BL300" s="112">
        <f t="shared" si="102"/>
        <v>46062</v>
      </c>
      <c r="BM300" s="122">
        <v>63890</v>
      </c>
      <c r="BN300" s="122">
        <v>0</v>
      </c>
      <c r="BO300" s="122">
        <v>0</v>
      </c>
      <c r="BP300" s="123">
        <v>2825</v>
      </c>
      <c r="BR300" s="1" t="str">
        <f t="shared" si="92"/>
        <v>lunes</v>
      </c>
      <c r="BS300" s="113">
        <f t="shared" si="93"/>
        <v>46062</v>
      </c>
      <c r="BT300" s="114">
        <f t="shared" ref="BT300:BT310" si="115">BM300/1000</f>
        <v>63.89</v>
      </c>
      <c r="BU300" s="114">
        <f t="shared" ref="BU300:BU310" si="116">BN300*$CA$9/$CA$8/1000</f>
        <v>0</v>
      </c>
      <c r="BV300" s="114">
        <f t="shared" ref="BV300:BV310" si="117">BO300*$CA$10/$CA$8/1000</f>
        <v>0</v>
      </c>
      <c r="BW300" s="114">
        <f t="shared" ref="BW300:BW310" si="118">BP300*$CA$11/$CA$8/1000</f>
        <v>1.8160714285714286</v>
      </c>
      <c r="BX300" s="115">
        <f t="shared" si="98"/>
        <v>65.706071428571434</v>
      </c>
      <c r="CC300" s="171">
        <f t="shared" si="103"/>
        <v>46062</v>
      </c>
      <c r="CD300" s="250">
        <v>8.5</v>
      </c>
      <c r="CE300" s="182">
        <v>33.700000000000003</v>
      </c>
      <c r="CF300" s="183">
        <v>-1.7</v>
      </c>
      <c r="CG300" s="182">
        <v>36.700000000000003</v>
      </c>
      <c r="CH300" s="188">
        <v>-0.5</v>
      </c>
      <c r="CI300" s="236"/>
      <c r="CK300" s="214">
        <v>33.053454000000002</v>
      </c>
      <c r="CL300" s="20">
        <v>4.6555479999999996</v>
      </c>
      <c r="CM300" s="20">
        <v>9.0662999999999994E-2</v>
      </c>
      <c r="CN300" s="20">
        <v>9.4872739999999993</v>
      </c>
      <c r="CO300" s="215">
        <v>2.0541499999999999</v>
      </c>
      <c r="CP300" s="214">
        <f t="shared" si="108"/>
        <v>41.107155000000006</v>
      </c>
      <c r="CQ300" s="215">
        <v>26.103999999999999</v>
      </c>
      <c r="CR300" s="107">
        <v>9.2208450000000006</v>
      </c>
      <c r="CS300" s="107">
        <f t="shared" si="109"/>
        <v>10.579155</v>
      </c>
      <c r="CT300" s="252">
        <f t="shared" si="110"/>
        <v>0.53430075757575757</v>
      </c>
      <c r="CV300" s="214">
        <v>50.328000000000003</v>
      </c>
    </row>
    <row r="301" spans="1:100" x14ac:dyDescent="0.35">
      <c r="A301" s="3">
        <v>46063</v>
      </c>
      <c r="B301" s="21">
        <v>130.4</v>
      </c>
      <c r="C301" s="21">
        <v>14.7</v>
      </c>
      <c r="D301" s="2">
        <v>35.6</v>
      </c>
      <c r="E301" s="235">
        <v>58.8</v>
      </c>
      <c r="F301" s="2">
        <v>9.4</v>
      </c>
      <c r="H301" s="2">
        <v>26</v>
      </c>
      <c r="I301" s="2">
        <v>9.8000000000000007</v>
      </c>
      <c r="J301" s="2">
        <v>32.4</v>
      </c>
      <c r="K301" s="6">
        <f t="shared" si="99"/>
        <v>68.199999999999989</v>
      </c>
      <c r="M301" s="2">
        <f>4.1-R301</f>
        <v>2.0999999999999996</v>
      </c>
      <c r="N301" s="2">
        <v>32.299999999999997</v>
      </c>
      <c r="O301" s="6">
        <f t="shared" si="100"/>
        <v>34.4</v>
      </c>
      <c r="Q301" s="2">
        <v>19.5</v>
      </c>
      <c r="R301" s="2">
        <v>2</v>
      </c>
      <c r="S301" s="22"/>
      <c r="T301" s="6">
        <f t="shared" si="101"/>
        <v>21.5</v>
      </c>
      <c r="V301" s="10"/>
      <c r="W301" s="2"/>
      <c r="X301" s="11"/>
      <c r="Y301" s="145">
        <v>22</v>
      </c>
      <c r="Z301" s="146">
        <v>38</v>
      </c>
      <c r="AA301" s="92">
        <f t="shared" si="75"/>
        <v>30</v>
      </c>
      <c r="AB301" s="145">
        <v>0</v>
      </c>
      <c r="AC301" s="146">
        <v>10</v>
      </c>
      <c r="AD301" s="92">
        <f t="shared" si="76"/>
        <v>5</v>
      </c>
      <c r="AF301" s="10">
        <v>214.54</v>
      </c>
      <c r="AG301" s="21">
        <f t="shared" si="105"/>
        <v>-4.4900000000000091</v>
      </c>
      <c r="AH301" s="2">
        <v>215</v>
      </c>
      <c r="AI301" s="2">
        <v>235</v>
      </c>
      <c r="AJ301" s="32" t="s">
        <v>41</v>
      </c>
      <c r="AK301" s="230">
        <v>130.83175399999999</v>
      </c>
      <c r="AL301" s="20">
        <f t="shared" si="106"/>
        <v>-1.9034040000000232</v>
      </c>
      <c r="AM301" s="23">
        <v>110</v>
      </c>
      <c r="AN301" s="23">
        <v>142</v>
      </c>
      <c r="AO301" s="31" t="s">
        <v>68</v>
      </c>
      <c r="AP301" s="46"/>
      <c r="AQ301" s="33"/>
      <c r="AR301" s="33"/>
      <c r="AS301" s="22"/>
      <c r="AT301" s="2"/>
      <c r="AU301" s="32"/>
      <c r="AV301" s="1">
        <v>0</v>
      </c>
      <c r="AW301" s="1">
        <v>2</v>
      </c>
      <c r="BL301" s="112">
        <f t="shared" si="102"/>
        <v>46063</v>
      </c>
      <c r="BM301" s="122">
        <v>66309</v>
      </c>
      <c r="BN301" s="122">
        <v>0</v>
      </c>
      <c r="BO301" s="122">
        <v>0</v>
      </c>
      <c r="BP301" s="123">
        <v>3137</v>
      </c>
      <c r="BR301" s="1" t="str">
        <f t="shared" si="92"/>
        <v>martes</v>
      </c>
      <c r="BS301" s="113">
        <f t="shared" si="93"/>
        <v>46063</v>
      </c>
      <c r="BT301" s="114">
        <f t="shared" si="115"/>
        <v>66.308999999999997</v>
      </c>
      <c r="BU301" s="114">
        <f t="shared" si="116"/>
        <v>0</v>
      </c>
      <c r="BV301" s="114">
        <f t="shared" si="117"/>
        <v>0</v>
      </c>
      <c r="BW301" s="114">
        <f t="shared" si="118"/>
        <v>2.0166428571428572</v>
      </c>
      <c r="BX301" s="115">
        <f t="shared" si="98"/>
        <v>68.325642857142853</v>
      </c>
      <c r="CC301" s="171">
        <f t="shared" si="103"/>
        <v>46063</v>
      </c>
      <c r="CD301" s="250">
        <v>8.5</v>
      </c>
      <c r="CE301" s="182">
        <v>33.700000000000003</v>
      </c>
      <c r="CF301" s="183">
        <v>-1.7</v>
      </c>
      <c r="CG301" s="182">
        <v>36.700000000000003</v>
      </c>
      <c r="CH301" s="188">
        <v>-0.5</v>
      </c>
      <c r="CI301" s="236"/>
      <c r="CK301" s="214">
        <v>32.301715000000002</v>
      </c>
      <c r="CL301" s="20">
        <v>5.037852</v>
      </c>
      <c r="CM301" s="20">
        <f>1030/1000000</f>
        <v>1.0300000000000001E-3</v>
      </c>
      <c r="CN301" s="20">
        <v>10.888907</v>
      </c>
      <c r="CO301" s="215">
        <v>6.3248069999999998</v>
      </c>
      <c r="CP301" s="214">
        <f t="shared" si="108"/>
        <v>42.416218000000001</v>
      </c>
      <c r="CQ301" s="215">
        <v>25.965</v>
      </c>
      <c r="CR301" s="107">
        <v>9.7647820000000003</v>
      </c>
      <c r="CS301" s="107">
        <f t="shared" si="109"/>
        <v>9.7352179999999997</v>
      </c>
      <c r="CT301" s="252">
        <f t="shared" si="110"/>
        <v>0.49924194871794869</v>
      </c>
      <c r="CV301" s="214">
        <v>52.180999999999997</v>
      </c>
    </row>
    <row r="302" spans="1:100" x14ac:dyDescent="0.35">
      <c r="A302" s="3">
        <v>46064</v>
      </c>
      <c r="B302" s="21">
        <v>127.5</v>
      </c>
      <c r="C302" s="21">
        <v>17.5</v>
      </c>
      <c r="D302" s="2">
        <v>34.5</v>
      </c>
      <c r="E302" s="235">
        <v>53.6</v>
      </c>
      <c r="F302" s="2">
        <v>10.6</v>
      </c>
      <c r="H302" s="2">
        <v>26.5</v>
      </c>
      <c r="I302" s="2">
        <v>9.9</v>
      </c>
      <c r="J302" s="2">
        <v>33</v>
      </c>
      <c r="K302" s="6">
        <f t="shared" si="99"/>
        <v>69.400000000000006</v>
      </c>
      <c r="M302" s="2">
        <f>4.2-R302</f>
        <v>2.1</v>
      </c>
      <c r="N302" s="2">
        <v>32.799999999999997</v>
      </c>
      <c r="O302" s="6">
        <f t="shared" si="100"/>
        <v>34.9</v>
      </c>
      <c r="Q302" s="2">
        <v>20</v>
      </c>
      <c r="R302" s="2">
        <v>2.1</v>
      </c>
      <c r="S302" s="22"/>
      <c r="T302" s="6">
        <f t="shared" si="101"/>
        <v>22.1</v>
      </c>
      <c r="V302" s="10"/>
      <c r="W302" s="2"/>
      <c r="X302" s="11"/>
      <c r="Y302" s="145">
        <v>20</v>
      </c>
      <c r="Z302" s="146">
        <v>33</v>
      </c>
      <c r="AA302" s="92">
        <f t="shared" si="75"/>
        <v>26.5</v>
      </c>
      <c r="AB302" s="145">
        <v>3</v>
      </c>
      <c r="AC302" s="146">
        <v>10</v>
      </c>
      <c r="AD302" s="92">
        <f t="shared" si="76"/>
        <v>6.5</v>
      </c>
      <c r="AF302" s="10">
        <v>212.79</v>
      </c>
      <c r="AG302" s="21">
        <f t="shared" si="105"/>
        <v>-1.75</v>
      </c>
      <c r="AH302" s="2">
        <v>215</v>
      </c>
      <c r="AI302" s="2">
        <v>235</v>
      </c>
      <c r="AJ302" s="32" t="s">
        <v>41</v>
      </c>
      <c r="AK302" s="230">
        <v>130.61659399999999</v>
      </c>
      <c r="AL302" s="20">
        <f t="shared" si="106"/>
        <v>-0.21515999999999735</v>
      </c>
      <c r="AM302" s="23">
        <v>110</v>
      </c>
      <c r="AN302" s="23">
        <v>142</v>
      </c>
      <c r="AO302" s="31" t="s">
        <v>68</v>
      </c>
      <c r="AP302" s="46"/>
      <c r="AQ302" s="33"/>
      <c r="AR302" s="33"/>
      <c r="AS302" s="22"/>
      <c r="AT302" s="2"/>
      <c r="AU302" s="32"/>
      <c r="AV302" s="1">
        <v>0</v>
      </c>
      <c r="AW302" s="1">
        <v>3</v>
      </c>
      <c r="BL302" s="112">
        <f t="shared" si="102"/>
        <v>46064</v>
      </c>
      <c r="BM302" s="122">
        <v>62992</v>
      </c>
      <c r="BN302" s="122">
        <v>0</v>
      </c>
      <c r="BO302" s="122">
        <v>0</v>
      </c>
      <c r="BP302" s="123">
        <v>0</v>
      </c>
      <c r="BR302" s="1" t="str">
        <f t="shared" si="92"/>
        <v>miércoles</v>
      </c>
      <c r="BS302" s="113">
        <f t="shared" si="93"/>
        <v>46064</v>
      </c>
      <c r="BT302" s="114">
        <f t="shared" si="115"/>
        <v>62.991999999999997</v>
      </c>
      <c r="BU302" s="114">
        <f t="shared" si="116"/>
        <v>0</v>
      </c>
      <c r="BV302" s="114">
        <f t="shared" si="117"/>
        <v>0</v>
      </c>
      <c r="BW302" s="114">
        <f t="shared" si="118"/>
        <v>0</v>
      </c>
      <c r="BX302" s="115">
        <f t="shared" si="98"/>
        <v>62.991999999999997</v>
      </c>
      <c r="CC302" s="171">
        <f t="shared" si="103"/>
        <v>46064</v>
      </c>
      <c r="CD302" s="250">
        <v>8.5</v>
      </c>
      <c r="CE302" s="182">
        <v>33.700000000000003</v>
      </c>
      <c r="CF302" s="183">
        <v>-1.7</v>
      </c>
      <c r="CG302" s="182">
        <v>36.700000000000003</v>
      </c>
      <c r="CH302" s="188">
        <v>-0.5</v>
      </c>
      <c r="CI302" s="236"/>
      <c r="CK302" s="214">
        <v>32.750216000000002</v>
      </c>
      <c r="CL302" s="20">
        <v>4.6443700000000003</v>
      </c>
      <c r="CM302" s="20">
        <f>641/1000000</f>
        <v>6.4099999999999997E-4</v>
      </c>
      <c r="CN302" s="20">
        <v>11.024974</v>
      </c>
      <c r="CO302" s="215">
        <v>5.7975219999999998</v>
      </c>
      <c r="CP302" s="214">
        <f t="shared" si="108"/>
        <v>43.204234</v>
      </c>
      <c r="CQ302" s="215">
        <v>25.716999999999999</v>
      </c>
      <c r="CR302" s="107">
        <v>9.3027660000000001</v>
      </c>
      <c r="CS302" s="107">
        <f t="shared" si="109"/>
        <v>10.697234</v>
      </c>
      <c r="CT302" s="252">
        <f t="shared" si="110"/>
        <v>0.5348617</v>
      </c>
      <c r="CV302" s="214">
        <v>52.506999999999998</v>
      </c>
    </row>
    <row r="303" spans="1:100" x14ac:dyDescent="0.35">
      <c r="A303" s="3">
        <v>46065</v>
      </c>
      <c r="B303" s="21">
        <v>124.3</v>
      </c>
      <c r="C303" s="21">
        <v>18.100000000000001</v>
      </c>
      <c r="D303" s="2">
        <v>35.700000000000003</v>
      </c>
      <c r="E303" s="235">
        <v>51</v>
      </c>
      <c r="F303" s="2">
        <v>10.1</v>
      </c>
      <c r="H303" s="2">
        <v>24.8</v>
      </c>
      <c r="I303" s="2">
        <v>9.9</v>
      </c>
      <c r="J303" s="2">
        <v>32.700000000000003</v>
      </c>
      <c r="K303" s="6">
        <f t="shared" si="99"/>
        <v>67.400000000000006</v>
      </c>
      <c r="M303" s="21">
        <f>3.3-R303</f>
        <v>1.9999999999999998</v>
      </c>
      <c r="N303" s="2">
        <v>32.799999999999997</v>
      </c>
      <c r="O303" s="6">
        <f t="shared" si="100"/>
        <v>34.799999999999997</v>
      </c>
      <c r="Q303" s="2">
        <v>17.8</v>
      </c>
      <c r="R303" s="2">
        <v>1.3</v>
      </c>
      <c r="S303" s="22"/>
      <c r="T303" s="6">
        <f t="shared" si="101"/>
        <v>19.100000000000001</v>
      </c>
      <c r="V303" s="10"/>
      <c r="W303" s="2"/>
      <c r="X303" s="11"/>
      <c r="Y303" s="145">
        <v>21</v>
      </c>
      <c r="Z303" s="146">
        <v>30</v>
      </c>
      <c r="AA303" s="92">
        <f t="shared" si="75"/>
        <v>25.5</v>
      </c>
      <c r="AB303" s="145">
        <v>3</v>
      </c>
      <c r="AC303" s="146">
        <v>13</v>
      </c>
      <c r="AD303" s="92">
        <f t="shared" si="76"/>
        <v>8</v>
      </c>
      <c r="AF303" s="10">
        <v>210.63</v>
      </c>
      <c r="AG303" s="21">
        <f t="shared" si="105"/>
        <v>-2.1599999999999966</v>
      </c>
      <c r="AH303" s="2">
        <v>215</v>
      </c>
      <c r="AI303" s="2">
        <v>235</v>
      </c>
      <c r="AJ303" s="32" t="s">
        <v>41</v>
      </c>
      <c r="AK303" s="230">
        <v>129.77223000000001</v>
      </c>
      <c r="AL303" s="20">
        <f t="shared" si="106"/>
        <v>-0.84436399999998457</v>
      </c>
      <c r="AM303" s="23">
        <v>110</v>
      </c>
      <c r="AN303" s="23">
        <v>142</v>
      </c>
      <c r="AO303" s="31" t="s">
        <v>68</v>
      </c>
      <c r="AP303" s="46"/>
      <c r="AQ303" s="33"/>
      <c r="AR303" s="33"/>
      <c r="AS303" s="22"/>
      <c r="AT303" s="2"/>
      <c r="AU303" s="32"/>
      <c r="AV303" s="1">
        <v>0</v>
      </c>
      <c r="BL303" s="112">
        <f t="shared" si="102"/>
        <v>46065</v>
      </c>
      <c r="BM303" s="122">
        <v>58941</v>
      </c>
      <c r="BN303" s="122">
        <v>0</v>
      </c>
      <c r="BO303" s="122">
        <v>0</v>
      </c>
      <c r="BP303" s="123">
        <v>0</v>
      </c>
      <c r="BR303" s="1" t="str">
        <f t="shared" si="92"/>
        <v>jueves</v>
      </c>
      <c r="BS303" s="113">
        <f t="shared" si="93"/>
        <v>46065</v>
      </c>
      <c r="BT303" s="114">
        <f t="shared" si="115"/>
        <v>58.941000000000003</v>
      </c>
      <c r="BU303" s="114">
        <f t="shared" si="116"/>
        <v>0</v>
      </c>
      <c r="BV303" s="114">
        <f t="shared" si="117"/>
        <v>0</v>
      </c>
      <c r="BW303" s="114">
        <f t="shared" si="118"/>
        <v>0</v>
      </c>
      <c r="BX303" s="115">
        <f t="shared" si="98"/>
        <v>58.941000000000003</v>
      </c>
      <c r="CC303" s="171">
        <f t="shared" si="103"/>
        <v>46065</v>
      </c>
      <c r="CD303" s="250">
        <v>8.5</v>
      </c>
      <c r="CE303" s="182">
        <v>33.700000000000003</v>
      </c>
      <c r="CF303" s="183">
        <v>-1.7</v>
      </c>
      <c r="CG303" s="182">
        <v>36.700000000000003</v>
      </c>
      <c r="CH303" s="188">
        <v>-0.5</v>
      </c>
      <c r="CI303" s="190"/>
      <c r="CK303" s="214">
        <v>32.841760999999998</v>
      </c>
      <c r="CL303" s="20">
        <v>4.1917780000000002</v>
      </c>
      <c r="CM303" s="20">
        <f>214/1000000</f>
        <v>2.14E-4</v>
      </c>
      <c r="CN303" s="20">
        <v>10.887962</v>
      </c>
      <c r="CO303" s="215">
        <v>5.0383129999999996</v>
      </c>
      <c r="CP303" s="214">
        <f t="shared" si="108"/>
        <v>42.831535000000002</v>
      </c>
      <c r="CQ303" s="215">
        <v>24.800999999999998</v>
      </c>
      <c r="CR303" s="107">
        <v>7.6894650000000002</v>
      </c>
      <c r="CS303" s="107">
        <f t="shared" si="109"/>
        <v>10.110535</v>
      </c>
      <c r="CT303" s="252">
        <f t="shared" si="110"/>
        <v>0.56800758426966291</v>
      </c>
      <c r="CV303" s="214">
        <v>50.521000000000001</v>
      </c>
    </row>
    <row r="304" spans="1:100" x14ac:dyDescent="0.35">
      <c r="A304" s="3">
        <v>46066</v>
      </c>
      <c r="B304" s="21">
        <v>120.8</v>
      </c>
      <c r="C304" s="21">
        <v>18.100000000000001</v>
      </c>
      <c r="D304" s="2">
        <v>36.6</v>
      </c>
      <c r="E304" s="235">
        <v>43.1</v>
      </c>
      <c r="F304" s="2">
        <v>9</v>
      </c>
      <c r="H304" s="2">
        <v>24.8</v>
      </c>
      <c r="I304" s="2">
        <v>9.6</v>
      </c>
      <c r="J304" s="2">
        <v>31.8</v>
      </c>
      <c r="K304" s="6">
        <f t="shared" si="99"/>
        <v>66.2</v>
      </c>
      <c r="M304" s="2">
        <v>1.6</v>
      </c>
      <c r="N304" s="2">
        <v>32.700000000000003</v>
      </c>
      <c r="O304" s="6">
        <f t="shared" si="100"/>
        <v>34.300000000000004</v>
      </c>
      <c r="Q304" s="2">
        <v>19.5</v>
      </c>
      <c r="R304" s="2">
        <v>0</v>
      </c>
      <c r="S304" s="22"/>
      <c r="T304" s="6">
        <f t="shared" si="101"/>
        <v>19.5</v>
      </c>
      <c r="V304" s="10"/>
      <c r="W304" s="2"/>
      <c r="X304" s="11"/>
      <c r="Y304" s="145">
        <v>18</v>
      </c>
      <c r="Z304" s="146">
        <v>28</v>
      </c>
      <c r="AA304" s="92">
        <f t="shared" si="75"/>
        <v>23</v>
      </c>
      <c r="AB304" s="145">
        <v>0</v>
      </c>
      <c r="AC304" s="146">
        <v>20</v>
      </c>
      <c r="AD304" s="92">
        <f t="shared" si="76"/>
        <v>10</v>
      </c>
      <c r="AF304" s="10">
        <v>210</v>
      </c>
      <c r="AG304" s="21">
        <f t="shared" si="105"/>
        <v>-0.62999999999999545</v>
      </c>
      <c r="AH304" s="2">
        <v>215</v>
      </c>
      <c r="AI304" s="2">
        <v>235</v>
      </c>
      <c r="AJ304" s="32" t="s">
        <v>41</v>
      </c>
      <c r="AK304" s="230">
        <v>129.50071</v>
      </c>
      <c r="AL304" s="20">
        <f t="shared" si="106"/>
        <v>-0.27152000000000953</v>
      </c>
      <c r="AM304" s="23">
        <v>110</v>
      </c>
      <c r="AN304" s="23">
        <v>142</v>
      </c>
      <c r="AO304" s="31" t="s">
        <v>68</v>
      </c>
      <c r="AP304" s="46"/>
      <c r="AQ304" s="33"/>
      <c r="AR304" s="33"/>
      <c r="AS304" s="22"/>
      <c r="AT304" s="2"/>
      <c r="AU304" s="32"/>
      <c r="AV304" s="1">
        <v>0</v>
      </c>
      <c r="BL304" s="112">
        <f t="shared" si="102"/>
        <v>46066</v>
      </c>
      <c r="BM304" s="122">
        <v>53544</v>
      </c>
      <c r="BN304" s="122">
        <v>0</v>
      </c>
      <c r="BO304" s="122">
        <v>0</v>
      </c>
      <c r="BP304" s="123">
        <v>0</v>
      </c>
      <c r="BR304" s="1" t="str">
        <f t="shared" si="92"/>
        <v>viernes</v>
      </c>
      <c r="BS304" s="113">
        <f t="shared" si="93"/>
        <v>46066</v>
      </c>
      <c r="BT304" s="114">
        <f t="shared" si="115"/>
        <v>53.543999999999997</v>
      </c>
      <c r="BU304" s="114">
        <f t="shared" si="116"/>
        <v>0</v>
      </c>
      <c r="BV304" s="114">
        <f t="shared" si="117"/>
        <v>0</v>
      </c>
      <c r="BW304" s="114">
        <f t="shared" si="118"/>
        <v>0</v>
      </c>
      <c r="BX304" s="115">
        <f t="shared" si="98"/>
        <v>53.543999999999997</v>
      </c>
      <c r="CC304" s="171">
        <f t="shared" si="103"/>
        <v>46066</v>
      </c>
      <c r="CD304" s="250">
        <v>8.5</v>
      </c>
      <c r="CE304" s="182">
        <v>33.700000000000003</v>
      </c>
      <c r="CF304" s="183">
        <v>-1.7</v>
      </c>
      <c r="CG304" s="182">
        <v>36.700000000000003</v>
      </c>
      <c r="CH304" s="188">
        <v>-0.5</v>
      </c>
      <c r="CI304" s="190"/>
      <c r="CK304" s="214">
        <v>32.716436999999999</v>
      </c>
      <c r="CL304" s="20">
        <v>5.1640870000000003</v>
      </c>
      <c r="CM304" s="20">
        <f>360/1000000</f>
        <v>3.6000000000000002E-4</v>
      </c>
      <c r="CN304" s="20">
        <v>13.318637000000001</v>
      </c>
      <c r="CO304" s="215">
        <v>6.2075329999999997</v>
      </c>
      <c r="CP304" s="214">
        <f t="shared" si="108"/>
        <v>41.464469000000001</v>
      </c>
      <c r="CQ304" s="215">
        <v>24.803999999999998</v>
      </c>
      <c r="CR304" s="107">
        <v>6.6995310000000003</v>
      </c>
      <c r="CS304" s="107">
        <f t="shared" si="109"/>
        <v>12.800469</v>
      </c>
      <c r="CT304" s="252">
        <f t="shared" si="110"/>
        <v>0.65643430769230771</v>
      </c>
      <c r="CV304" s="214">
        <v>48.164000000000001</v>
      </c>
    </row>
    <row r="305" spans="1:100" x14ac:dyDescent="0.35">
      <c r="A305" s="3">
        <v>46067</v>
      </c>
      <c r="B305" s="21">
        <v>113.1</v>
      </c>
      <c r="C305" s="21">
        <v>15.9</v>
      </c>
      <c r="D305" s="2">
        <v>34.200000000000003</v>
      </c>
      <c r="E305" s="235">
        <v>38.5</v>
      </c>
      <c r="F305" s="2">
        <f>6.8+2.4</f>
        <v>9.1999999999999993</v>
      </c>
      <c r="H305" s="2">
        <v>24.7</v>
      </c>
      <c r="I305" s="2">
        <v>10.3</v>
      </c>
      <c r="J305" s="2">
        <v>32</v>
      </c>
      <c r="K305" s="6">
        <f t="shared" si="99"/>
        <v>67</v>
      </c>
      <c r="M305" s="2">
        <v>1.4</v>
      </c>
      <c r="N305" s="2">
        <v>32.299999999999997</v>
      </c>
      <c r="O305" s="6">
        <f t="shared" si="100"/>
        <v>33.699999999999996</v>
      </c>
      <c r="Q305" s="2">
        <v>18.600000000000001</v>
      </c>
      <c r="R305" s="2">
        <v>0</v>
      </c>
      <c r="S305" s="22"/>
      <c r="T305" s="6">
        <f t="shared" si="101"/>
        <v>18.600000000000001</v>
      </c>
      <c r="V305" s="10"/>
      <c r="W305" s="2"/>
      <c r="X305" s="11"/>
      <c r="Y305" s="145">
        <v>17</v>
      </c>
      <c r="Z305" s="146">
        <v>30</v>
      </c>
      <c r="AA305" s="92">
        <f t="shared" si="75"/>
        <v>23.5</v>
      </c>
      <c r="AB305" s="145">
        <v>4</v>
      </c>
      <c r="AC305" s="146">
        <v>19</v>
      </c>
      <c r="AD305" s="92">
        <f t="shared" si="76"/>
        <v>11.5</v>
      </c>
      <c r="AF305" s="10">
        <v>213.86</v>
      </c>
      <c r="AG305" s="21">
        <f t="shared" si="105"/>
        <v>3.8600000000000136</v>
      </c>
      <c r="AH305" s="2">
        <v>215</v>
      </c>
      <c r="AI305" s="2">
        <v>235</v>
      </c>
      <c r="AJ305" s="32" t="s">
        <v>41</v>
      </c>
      <c r="AK305" s="230">
        <v>131.76751999999999</v>
      </c>
      <c r="AL305" s="20">
        <f t="shared" si="106"/>
        <v>2.2668099999999924</v>
      </c>
      <c r="AM305" s="23">
        <v>110</v>
      </c>
      <c r="AN305" s="23">
        <v>142</v>
      </c>
      <c r="AO305" s="31" t="s">
        <v>41</v>
      </c>
      <c r="AP305" s="46"/>
      <c r="AQ305" s="33"/>
      <c r="AR305" s="33"/>
      <c r="AS305" s="22"/>
      <c r="AT305" s="2"/>
      <c r="AU305" s="32"/>
      <c r="AV305" s="1">
        <v>0</v>
      </c>
      <c r="BL305" s="112">
        <f t="shared" si="102"/>
        <v>46067</v>
      </c>
      <c r="BM305" s="122">
        <v>43396</v>
      </c>
      <c r="BN305" s="122">
        <v>0</v>
      </c>
      <c r="BO305" s="122">
        <v>0</v>
      </c>
      <c r="BP305" s="123">
        <v>0</v>
      </c>
      <c r="BR305" s="1" t="str">
        <f t="shared" si="92"/>
        <v>sábado</v>
      </c>
      <c r="BS305" s="113">
        <f t="shared" si="93"/>
        <v>46067</v>
      </c>
      <c r="BT305" s="114">
        <f t="shared" si="115"/>
        <v>43.396000000000001</v>
      </c>
      <c r="BU305" s="114">
        <f t="shared" si="116"/>
        <v>0</v>
      </c>
      <c r="BV305" s="114">
        <f t="shared" si="117"/>
        <v>0</v>
      </c>
      <c r="BW305" s="114">
        <f t="shared" si="118"/>
        <v>0</v>
      </c>
      <c r="BX305" s="115">
        <f t="shared" si="98"/>
        <v>43.396000000000001</v>
      </c>
      <c r="CC305" s="171">
        <f t="shared" si="103"/>
        <v>46067</v>
      </c>
      <c r="CD305" s="250">
        <v>8.5</v>
      </c>
      <c r="CE305" s="182">
        <v>33.700000000000003</v>
      </c>
      <c r="CF305" s="183">
        <v>-1.7</v>
      </c>
      <c r="CG305" s="182">
        <v>36.700000000000003</v>
      </c>
      <c r="CH305" s="188">
        <v>-0.5</v>
      </c>
      <c r="CI305" s="190"/>
      <c r="CK305" s="214">
        <v>32.328428000000002</v>
      </c>
      <c r="CL305" s="20">
        <v>4.6666179999999997</v>
      </c>
      <c r="CM305" s="20">
        <f>276/1000000</f>
        <v>2.7599999999999999E-4</v>
      </c>
      <c r="CN305" s="20">
        <v>14.157109999999999</v>
      </c>
      <c r="CO305" s="215">
        <v>6.0583900000000002</v>
      </c>
      <c r="CP305" s="214">
        <f t="shared" si="108"/>
        <v>42.270412999999998</v>
      </c>
      <c r="CQ305" s="215">
        <v>24.675999999999998</v>
      </c>
      <c r="CR305" s="107">
        <v>5.318587</v>
      </c>
      <c r="CS305" s="107">
        <f t="shared" si="109"/>
        <v>13.281413000000001</v>
      </c>
      <c r="CT305" s="252">
        <f t="shared" si="110"/>
        <v>0.71405446236559134</v>
      </c>
      <c r="CV305" s="214">
        <v>47.588999999999999</v>
      </c>
    </row>
    <row r="306" spans="1:100" x14ac:dyDescent="0.35">
      <c r="A306" s="3">
        <v>46068</v>
      </c>
      <c r="B306" s="21">
        <v>108.5</v>
      </c>
      <c r="C306" s="21">
        <v>13.9</v>
      </c>
      <c r="D306" s="2">
        <v>33.4</v>
      </c>
      <c r="E306" s="235">
        <v>39.5</v>
      </c>
      <c r="F306" s="2">
        <v>8.6</v>
      </c>
      <c r="H306" s="2">
        <v>25.2</v>
      </c>
      <c r="I306" s="2">
        <v>9.6999999999999993</v>
      </c>
      <c r="J306" s="2">
        <v>31.2</v>
      </c>
      <c r="K306" s="6">
        <f t="shared" si="99"/>
        <v>66.099999999999994</v>
      </c>
      <c r="M306" s="2">
        <v>1.4</v>
      </c>
      <c r="N306" s="2">
        <v>32.200000000000003</v>
      </c>
      <c r="O306" s="6">
        <f t="shared" si="100"/>
        <v>33.6</v>
      </c>
      <c r="Q306" s="2">
        <v>16.899999999999999</v>
      </c>
      <c r="R306" s="2">
        <v>0</v>
      </c>
      <c r="S306" s="22"/>
      <c r="T306" s="6">
        <f t="shared" si="101"/>
        <v>16.899999999999999</v>
      </c>
      <c r="V306" s="10"/>
      <c r="W306" s="2"/>
      <c r="X306" s="11"/>
      <c r="Y306" s="145">
        <v>19</v>
      </c>
      <c r="Z306" s="146">
        <v>36</v>
      </c>
      <c r="AA306" s="92">
        <f t="shared" si="75"/>
        <v>27.5</v>
      </c>
      <c r="AB306" s="145">
        <v>1</v>
      </c>
      <c r="AC306" s="146">
        <v>21</v>
      </c>
      <c r="AD306" s="92">
        <f t="shared" si="76"/>
        <v>11</v>
      </c>
      <c r="AF306" s="10">
        <v>217.39</v>
      </c>
      <c r="AG306" s="21">
        <f t="shared" si="105"/>
        <v>3.5299999999999727</v>
      </c>
      <c r="AH306" s="2">
        <v>215</v>
      </c>
      <c r="AI306" s="2">
        <v>235</v>
      </c>
      <c r="AJ306" s="32" t="s">
        <v>41</v>
      </c>
      <c r="AK306" s="230">
        <v>136.35057</v>
      </c>
      <c r="AL306" s="20">
        <f t="shared" si="106"/>
        <v>4.5830500000000143</v>
      </c>
      <c r="AM306" s="23">
        <v>110</v>
      </c>
      <c r="AN306" s="23">
        <v>142</v>
      </c>
      <c r="AO306" s="31" t="s">
        <v>41</v>
      </c>
      <c r="AP306" s="46"/>
      <c r="AQ306" s="33"/>
      <c r="AR306" s="33"/>
      <c r="AS306" s="22"/>
      <c r="AT306" s="2"/>
      <c r="AU306" s="32"/>
      <c r="AV306" s="1">
        <v>0</v>
      </c>
      <c r="BL306" s="112">
        <f t="shared" si="102"/>
        <v>46068</v>
      </c>
      <c r="BM306" s="122">
        <v>46236</v>
      </c>
      <c r="BN306" s="122">
        <v>0</v>
      </c>
      <c r="BO306" s="122">
        <v>0</v>
      </c>
      <c r="BP306" s="123">
        <v>0</v>
      </c>
      <c r="BR306" s="1" t="str">
        <f t="shared" si="92"/>
        <v>domingo</v>
      </c>
      <c r="BS306" s="113">
        <f t="shared" si="93"/>
        <v>46068</v>
      </c>
      <c r="BT306" s="114">
        <f t="shared" si="115"/>
        <v>46.235999999999997</v>
      </c>
      <c r="BU306" s="114">
        <f t="shared" si="116"/>
        <v>0</v>
      </c>
      <c r="BV306" s="114">
        <f t="shared" si="117"/>
        <v>0</v>
      </c>
      <c r="BW306" s="114">
        <f t="shared" si="118"/>
        <v>0</v>
      </c>
      <c r="BX306" s="115">
        <f t="shared" si="98"/>
        <v>46.235999999999997</v>
      </c>
      <c r="CC306" s="171">
        <f t="shared" si="103"/>
        <v>46068</v>
      </c>
      <c r="CD306" s="250">
        <v>8.5</v>
      </c>
      <c r="CE306" s="182">
        <v>33.700000000000003</v>
      </c>
      <c r="CF306" s="183">
        <v>-1.7</v>
      </c>
      <c r="CG306" s="182">
        <v>36.700000000000003</v>
      </c>
      <c r="CH306" s="188">
        <v>-0.5</v>
      </c>
      <c r="CI306" s="190"/>
      <c r="CK306" s="214">
        <v>32.180923999999997</v>
      </c>
      <c r="CL306" s="20">
        <v>5.937252</v>
      </c>
      <c r="CM306" s="20">
        <v>0</v>
      </c>
      <c r="CN306" s="20">
        <v>14.127167999999999</v>
      </c>
      <c r="CO306" s="215">
        <v>6.1001989999999999</v>
      </c>
      <c r="CP306" s="214">
        <f t="shared" si="108"/>
        <v>40.713053000000002</v>
      </c>
      <c r="CQ306" s="215">
        <v>25.21</v>
      </c>
      <c r="CR306" s="107">
        <v>4.2649470000000003</v>
      </c>
      <c r="CS306" s="107">
        <f t="shared" si="109"/>
        <v>12.635052999999999</v>
      </c>
      <c r="CT306" s="252">
        <f t="shared" si="110"/>
        <v>0.74763627218934914</v>
      </c>
      <c r="CV306" s="214">
        <v>44.978000000000002</v>
      </c>
    </row>
    <row r="307" spans="1:100" x14ac:dyDescent="0.35">
      <c r="A307" s="3">
        <v>46069</v>
      </c>
      <c r="B307" s="21">
        <v>105.8</v>
      </c>
      <c r="C307" s="21">
        <v>13.1</v>
      </c>
      <c r="D307" s="2">
        <v>34</v>
      </c>
      <c r="E307" s="235">
        <v>41.7</v>
      </c>
      <c r="F307" s="2">
        <v>9.5</v>
      </c>
      <c r="H307" s="2">
        <v>25.3</v>
      </c>
      <c r="I307" s="2">
        <v>9.8000000000000007</v>
      </c>
      <c r="J307" s="2">
        <v>30</v>
      </c>
      <c r="K307" s="6">
        <f t="shared" si="99"/>
        <v>65.099999999999994</v>
      </c>
      <c r="M307" s="2">
        <v>1.5</v>
      </c>
      <c r="N307" s="2">
        <v>31.5</v>
      </c>
      <c r="O307" s="6">
        <f t="shared" si="100"/>
        <v>33</v>
      </c>
      <c r="Q307" s="2">
        <v>13.8</v>
      </c>
      <c r="R307" s="2">
        <v>0</v>
      </c>
      <c r="S307" s="22"/>
      <c r="T307" s="6">
        <f t="shared" si="101"/>
        <v>13.8</v>
      </c>
      <c r="V307" s="10"/>
      <c r="W307" s="2"/>
      <c r="X307" s="11"/>
      <c r="Y307" s="145">
        <v>20</v>
      </c>
      <c r="Z307" s="146">
        <v>30</v>
      </c>
      <c r="AA307" s="92">
        <f t="shared" si="75"/>
        <v>25</v>
      </c>
      <c r="AB307" s="145">
        <v>3</v>
      </c>
      <c r="AC307" s="146">
        <v>23</v>
      </c>
      <c r="AD307" s="92">
        <f t="shared" si="76"/>
        <v>13</v>
      </c>
      <c r="AF307" s="10">
        <v>221.69</v>
      </c>
      <c r="AG307" s="21">
        <f t="shared" si="105"/>
        <v>4.3000000000000114</v>
      </c>
      <c r="AH307" s="2">
        <v>215</v>
      </c>
      <c r="AI307" s="2">
        <v>235</v>
      </c>
      <c r="AJ307" s="32" t="s">
        <v>41</v>
      </c>
      <c r="AK307" s="230">
        <v>138.08803</v>
      </c>
      <c r="AL307" s="20">
        <f t="shared" si="106"/>
        <v>1.7374599999999987</v>
      </c>
      <c r="AM307" s="23">
        <v>110</v>
      </c>
      <c r="AN307" s="23">
        <v>142</v>
      </c>
      <c r="AO307" s="31" t="s">
        <v>41</v>
      </c>
      <c r="AP307" s="46"/>
      <c r="AQ307" s="33"/>
      <c r="AR307" s="33"/>
      <c r="AS307" s="22"/>
      <c r="AT307" s="2"/>
      <c r="AU307" s="32"/>
      <c r="BL307" s="112">
        <f t="shared" si="102"/>
        <v>46069</v>
      </c>
      <c r="BM307" s="122">
        <v>48014</v>
      </c>
      <c r="BN307" s="122">
        <v>0</v>
      </c>
      <c r="BO307" s="122">
        <v>0</v>
      </c>
      <c r="BP307" s="123">
        <v>0</v>
      </c>
      <c r="BR307" s="1" t="str">
        <f t="shared" si="92"/>
        <v>lunes</v>
      </c>
      <c r="BS307" s="113">
        <f t="shared" si="93"/>
        <v>46069</v>
      </c>
      <c r="BT307" s="114">
        <f t="shared" si="115"/>
        <v>48.014000000000003</v>
      </c>
      <c r="BU307" s="114">
        <f t="shared" si="116"/>
        <v>0</v>
      </c>
      <c r="BV307" s="114">
        <f t="shared" si="117"/>
        <v>0</v>
      </c>
      <c r="BW307" s="114">
        <f t="shared" si="118"/>
        <v>0</v>
      </c>
      <c r="BX307" s="115">
        <f t="shared" si="98"/>
        <v>48.014000000000003</v>
      </c>
      <c r="CC307" s="171">
        <f t="shared" si="103"/>
        <v>46069</v>
      </c>
      <c r="CD307" s="250">
        <v>8.5</v>
      </c>
      <c r="CE307" s="182">
        <v>33.700000000000003</v>
      </c>
      <c r="CF307" s="183">
        <v>-1.7</v>
      </c>
      <c r="CG307" s="182">
        <v>36.700000000000003</v>
      </c>
      <c r="CH307" s="188">
        <v>-0.5</v>
      </c>
      <c r="CI307" s="190"/>
      <c r="CK307" s="214">
        <v>31.512022999999999</v>
      </c>
      <c r="CL307" s="20">
        <v>5.8720679999999996</v>
      </c>
      <c r="CM307" s="20">
        <f>354/1000000</f>
        <v>3.5399999999999999E-4</v>
      </c>
      <c r="CN307" s="20">
        <v>10.198909</v>
      </c>
      <c r="CO307" s="215">
        <v>5.4335089999999999</v>
      </c>
      <c r="CP307" s="214">
        <f t="shared" si="108"/>
        <v>39.922173999999998</v>
      </c>
      <c r="CQ307" s="215">
        <v>25.411000000000001</v>
      </c>
      <c r="CR307" s="107">
        <v>4.1948259999999999</v>
      </c>
      <c r="CS307" s="107">
        <f t="shared" si="109"/>
        <v>9.6051740000000017</v>
      </c>
      <c r="CT307" s="252">
        <f t="shared" si="110"/>
        <v>0.69602710144927549</v>
      </c>
      <c r="CV307" s="214">
        <v>44.116999999999997</v>
      </c>
    </row>
    <row r="308" spans="1:100" x14ac:dyDescent="0.35">
      <c r="A308" s="3">
        <v>46070</v>
      </c>
      <c r="B308" s="21">
        <v>113.8</v>
      </c>
      <c r="C308" s="21">
        <v>13.4</v>
      </c>
      <c r="D308" s="2">
        <v>34.4</v>
      </c>
      <c r="E308" s="235">
        <v>47.6</v>
      </c>
      <c r="F308" s="2">
        <v>10.7</v>
      </c>
      <c r="H308" s="2">
        <v>25.5</v>
      </c>
      <c r="I308" s="2">
        <v>10</v>
      </c>
      <c r="J308" s="2">
        <v>31.2</v>
      </c>
      <c r="K308" s="6">
        <f t="shared" si="99"/>
        <v>66.7</v>
      </c>
      <c r="M308" s="2">
        <v>1.4</v>
      </c>
      <c r="N308" s="2">
        <v>33.4</v>
      </c>
      <c r="O308" s="6">
        <f t="shared" si="100"/>
        <v>34.799999999999997</v>
      </c>
      <c r="Q308" s="2">
        <v>15.2</v>
      </c>
      <c r="R308" s="2">
        <v>0</v>
      </c>
      <c r="S308" s="2"/>
      <c r="T308" s="6">
        <f t="shared" si="101"/>
        <v>15.2</v>
      </c>
      <c r="V308" s="10"/>
      <c r="W308" s="2"/>
      <c r="X308" s="11"/>
      <c r="Y308" s="145">
        <v>22</v>
      </c>
      <c r="Z308" s="146">
        <v>35</v>
      </c>
      <c r="AA308" s="92">
        <f t="shared" si="75"/>
        <v>28.5</v>
      </c>
      <c r="AB308" s="145">
        <v>9</v>
      </c>
      <c r="AC308" s="146">
        <v>17</v>
      </c>
      <c r="AD308" s="92">
        <f t="shared" si="76"/>
        <v>13</v>
      </c>
      <c r="AF308" s="10">
        <v>228.99</v>
      </c>
      <c r="AG308" s="21">
        <f t="shared" si="105"/>
        <v>7.3000000000000114</v>
      </c>
      <c r="AH308" s="2">
        <v>215</v>
      </c>
      <c r="AI308" s="2">
        <v>235</v>
      </c>
      <c r="AJ308" s="32" t="s">
        <v>41</v>
      </c>
      <c r="AK308" s="230">
        <v>133.64693700000001</v>
      </c>
      <c r="AL308" s="20">
        <f t="shared" si="106"/>
        <v>-4.4410929999999951</v>
      </c>
      <c r="AM308" s="23">
        <v>110</v>
      </c>
      <c r="AN308" s="23">
        <v>142</v>
      </c>
      <c r="AO308" s="31" t="s">
        <v>41</v>
      </c>
      <c r="AP308" s="46"/>
      <c r="AQ308" s="33"/>
      <c r="AR308" s="33"/>
      <c r="AS308" s="22"/>
      <c r="AT308" s="2"/>
      <c r="AU308" s="32"/>
      <c r="BL308" s="112">
        <f t="shared" si="102"/>
        <v>46070</v>
      </c>
      <c r="BM308" s="122">
        <v>51941</v>
      </c>
      <c r="BN308" s="122">
        <v>0</v>
      </c>
      <c r="BO308" s="122">
        <v>0</v>
      </c>
      <c r="BP308" s="123">
        <v>0</v>
      </c>
      <c r="BR308" s="1" t="str">
        <f t="shared" si="92"/>
        <v>martes</v>
      </c>
      <c r="BS308" s="113">
        <f t="shared" si="93"/>
        <v>46070</v>
      </c>
      <c r="BT308" s="114">
        <f t="shared" si="115"/>
        <v>51.941000000000003</v>
      </c>
      <c r="BU308" s="114">
        <f t="shared" si="116"/>
        <v>0</v>
      </c>
      <c r="BV308" s="114">
        <f t="shared" si="117"/>
        <v>0</v>
      </c>
      <c r="BW308" s="114">
        <f t="shared" si="118"/>
        <v>0</v>
      </c>
      <c r="BX308" s="115">
        <f t="shared" si="98"/>
        <v>51.941000000000003</v>
      </c>
      <c r="CC308" s="171">
        <f t="shared" si="103"/>
        <v>46070</v>
      </c>
      <c r="CD308" s="177">
        <v>7</v>
      </c>
      <c r="CE308" s="182">
        <v>33.700000000000003</v>
      </c>
      <c r="CF308" s="183">
        <v>-1.7</v>
      </c>
      <c r="CG308" s="182">
        <v>36.700000000000003</v>
      </c>
      <c r="CH308" s="188">
        <v>-0.5</v>
      </c>
      <c r="CI308" s="190"/>
      <c r="CK308" s="214">
        <v>31.510209</v>
      </c>
      <c r="CL308" s="20">
        <v>5.4579279999999999</v>
      </c>
      <c r="CM308" s="20">
        <f>495/1000000</f>
        <v>4.95E-4</v>
      </c>
      <c r="CN308" s="20">
        <v>12.079435999999999</v>
      </c>
      <c r="CO308" s="215">
        <v>7.3717139999999999</v>
      </c>
      <c r="CP308" s="214">
        <f t="shared" si="108"/>
        <v>41.225946999999998</v>
      </c>
      <c r="CQ308" s="215">
        <v>24.454000000000001</v>
      </c>
      <c r="CR308" s="107">
        <v>3.9230529999999999</v>
      </c>
      <c r="CS308" s="107">
        <f t="shared" si="109"/>
        <v>11.276947</v>
      </c>
      <c r="CT308" s="252">
        <f>+CS308/(CR308+CS308)</f>
        <v>0.74190440789473688</v>
      </c>
      <c r="CV308" s="214">
        <v>45.149000000000001</v>
      </c>
    </row>
    <row r="309" spans="1:100" x14ac:dyDescent="0.35">
      <c r="A309" s="3">
        <v>46071</v>
      </c>
      <c r="B309" s="21">
        <v>136.69999999999999</v>
      </c>
      <c r="C309" s="21">
        <v>14.5</v>
      </c>
      <c r="D309" s="2">
        <v>36.5</v>
      </c>
      <c r="E309" s="235">
        <v>63.1</v>
      </c>
      <c r="F309" s="2">
        <v>10.4</v>
      </c>
      <c r="H309" s="2">
        <v>26</v>
      </c>
      <c r="I309" s="2">
        <v>9.8000000000000007</v>
      </c>
      <c r="J309" s="2">
        <v>31.3</v>
      </c>
      <c r="K309" s="6">
        <f t="shared" si="99"/>
        <v>67.099999999999994</v>
      </c>
      <c r="M309" s="2">
        <v>1.7</v>
      </c>
      <c r="N309" s="2">
        <v>31.5</v>
      </c>
      <c r="O309" s="6">
        <f t="shared" si="100"/>
        <v>33.200000000000003</v>
      </c>
      <c r="Q309" s="2">
        <v>18.600000000000001</v>
      </c>
      <c r="R309" s="2"/>
      <c r="S309" s="2"/>
      <c r="T309" s="6">
        <f t="shared" si="101"/>
        <v>18.600000000000001</v>
      </c>
      <c r="V309" s="10"/>
      <c r="W309" s="2"/>
      <c r="X309" s="11"/>
      <c r="Y309" s="145">
        <v>21</v>
      </c>
      <c r="Z309" s="146">
        <v>35</v>
      </c>
      <c r="AA309" s="92">
        <f t="shared" si="75"/>
        <v>28</v>
      </c>
      <c r="AB309" s="145">
        <v>2</v>
      </c>
      <c r="AC309" s="146">
        <v>20</v>
      </c>
      <c r="AD309" s="92">
        <f t="shared" si="76"/>
        <v>11</v>
      </c>
      <c r="AF309" s="10">
        <v>219.93</v>
      </c>
      <c r="AG309" s="21">
        <f t="shared" si="105"/>
        <v>-9.0600000000000023</v>
      </c>
      <c r="AH309" s="2">
        <v>215</v>
      </c>
      <c r="AI309" s="2">
        <v>235</v>
      </c>
      <c r="AJ309" s="32" t="s">
        <v>41</v>
      </c>
      <c r="AK309" s="230">
        <v>124.928372</v>
      </c>
      <c r="AL309" s="20">
        <f t="shared" si="106"/>
        <v>-8.7185650000000123</v>
      </c>
      <c r="AM309" s="23">
        <v>110</v>
      </c>
      <c r="AN309" s="23">
        <v>142</v>
      </c>
      <c r="AO309" s="31" t="s">
        <v>41</v>
      </c>
      <c r="AP309" s="46"/>
      <c r="AQ309" s="33"/>
      <c r="AR309" s="33"/>
      <c r="AS309" s="22"/>
      <c r="AT309" s="2"/>
      <c r="AU309" s="32"/>
      <c r="BL309" s="112">
        <f t="shared" si="102"/>
        <v>46071</v>
      </c>
      <c r="BM309" s="122">
        <v>68142</v>
      </c>
      <c r="BN309" s="122">
        <v>0</v>
      </c>
      <c r="BO309" s="122">
        <v>0</v>
      </c>
      <c r="BP309" s="123">
        <v>0</v>
      </c>
      <c r="BR309" s="1" t="str">
        <f t="shared" si="92"/>
        <v>miércoles</v>
      </c>
      <c r="BS309" s="113">
        <f t="shared" si="93"/>
        <v>46071</v>
      </c>
      <c r="BT309" s="114">
        <f t="shared" si="115"/>
        <v>68.141999999999996</v>
      </c>
      <c r="BU309" s="114">
        <f t="shared" si="116"/>
        <v>0</v>
      </c>
      <c r="BV309" s="114">
        <f t="shared" si="117"/>
        <v>0</v>
      </c>
      <c r="BW309" s="114">
        <f t="shared" si="118"/>
        <v>0</v>
      </c>
      <c r="BX309" s="115">
        <f t="shared" si="98"/>
        <v>68.141999999999996</v>
      </c>
      <c r="CC309" s="171">
        <f t="shared" si="103"/>
        <v>46071</v>
      </c>
      <c r="CD309" s="177">
        <v>7</v>
      </c>
      <c r="CE309" s="182">
        <v>33.700000000000003</v>
      </c>
      <c r="CF309" s="183">
        <v>-1.7</v>
      </c>
      <c r="CG309" s="182">
        <v>36.700000000000003</v>
      </c>
      <c r="CH309" s="188">
        <v>-0.5</v>
      </c>
      <c r="CI309" s="190"/>
      <c r="CK309" s="214">
        <v>33.524002000000003</v>
      </c>
      <c r="CL309" s="20">
        <v>4.8084639999999998</v>
      </c>
      <c r="CM309" s="20">
        <f>604/1000000</f>
        <v>6.0400000000000004E-4</v>
      </c>
      <c r="CN309" s="20">
        <v>11.833226</v>
      </c>
      <c r="CO309" s="215">
        <v>5.7798189999999998</v>
      </c>
      <c r="CP309" s="214">
        <f t="shared" si="108"/>
        <v>40.902700000000003</v>
      </c>
      <c r="CQ309" s="215">
        <v>26.038</v>
      </c>
      <c r="CR309" s="107">
        <v>6.2643000000000004</v>
      </c>
      <c r="CS309" s="107">
        <f t="shared" si="109"/>
        <v>12.335700000000001</v>
      </c>
      <c r="CT309" s="252">
        <f t="shared" si="110"/>
        <v>0.66320967741935488</v>
      </c>
      <c r="CV309" s="214">
        <v>47.167000000000002</v>
      </c>
    </row>
    <row r="310" spans="1:100" x14ac:dyDescent="0.35">
      <c r="A310" s="3">
        <v>46072</v>
      </c>
      <c r="B310" s="21">
        <v>124.2</v>
      </c>
      <c r="C310" s="21">
        <v>16.5</v>
      </c>
      <c r="D310" s="2">
        <v>33.799999999999997</v>
      </c>
      <c r="E310" s="235">
        <v>55.1</v>
      </c>
      <c r="F310" s="2">
        <v>9.8000000000000007</v>
      </c>
      <c r="H310" s="2">
        <v>25.4</v>
      </c>
      <c r="I310" s="2">
        <v>9.8000000000000007</v>
      </c>
      <c r="J310" s="2">
        <v>31.1</v>
      </c>
      <c r="K310" s="6">
        <f t="shared" si="99"/>
        <v>66.300000000000011</v>
      </c>
      <c r="M310" s="2">
        <v>1.8</v>
      </c>
      <c r="N310" s="2">
        <v>33.5</v>
      </c>
      <c r="O310" s="6">
        <f t="shared" si="100"/>
        <v>35.299999999999997</v>
      </c>
      <c r="Q310" s="2">
        <v>20.2</v>
      </c>
      <c r="R310" s="2"/>
      <c r="S310" s="2"/>
      <c r="T310" s="6">
        <f t="shared" si="101"/>
        <v>20.2</v>
      </c>
      <c r="V310" s="10"/>
      <c r="W310" s="2"/>
      <c r="X310" s="11"/>
      <c r="Y310" s="145">
        <v>21</v>
      </c>
      <c r="Z310" s="146">
        <v>34</v>
      </c>
      <c r="AA310" s="92">
        <f t="shared" si="75"/>
        <v>27.5</v>
      </c>
      <c r="AB310" s="145">
        <v>2</v>
      </c>
      <c r="AC310" s="146">
        <v>25</v>
      </c>
      <c r="AD310" s="92">
        <f t="shared" si="76"/>
        <v>13.5</v>
      </c>
      <c r="AF310" s="10">
        <v>215.62</v>
      </c>
      <c r="AG310" s="21">
        <f t="shared" si="105"/>
        <v>-4.3100000000000023</v>
      </c>
      <c r="AH310" s="2">
        <v>215</v>
      </c>
      <c r="AI310" s="2">
        <v>235</v>
      </c>
      <c r="AJ310" s="32" t="s">
        <v>41</v>
      </c>
      <c r="AK310" s="230">
        <v>126.849294</v>
      </c>
      <c r="AL310" s="20">
        <f t="shared" si="106"/>
        <v>1.9209220000000045</v>
      </c>
      <c r="AM310" s="23">
        <v>110</v>
      </c>
      <c r="AN310" s="23">
        <v>142</v>
      </c>
      <c r="AO310" s="31" t="s">
        <v>41</v>
      </c>
      <c r="AP310" s="46"/>
      <c r="AQ310" s="33"/>
      <c r="AR310" s="33"/>
      <c r="AS310" s="22"/>
      <c r="AT310" s="2"/>
      <c r="AU310" s="32"/>
      <c r="BL310" s="112">
        <f t="shared" si="102"/>
        <v>46072</v>
      </c>
      <c r="BM310" s="122">
        <v>63748</v>
      </c>
      <c r="BN310" s="122">
        <v>0</v>
      </c>
      <c r="BO310" s="122">
        <v>0</v>
      </c>
      <c r="BP310" s="123">
        <v>0</v>
      </c>
      <c r="BR310" s="1" t="str">
        <f t="shared" si="92"/>
        <v>jueves</v>
      </c>
      <c r="BS310" s="113">
        <f t="shared" si="93"/>
        <v>46072</v>
      </c>
      <c r="BT310" s="114">
        <f t="shared" si="115"/>
        <v>63.747999999999998</v>
      </c>
      <c r="BU310" s="114">
        <f t="shared" si="116"/>
        <v>0</v>
      </c>
      <c r="BV310" s="114">
        <f t="shared" si="117"/>
        <v>0</v>
      </c>
      <c r="BW310" s="114">
        <f t="shared" si="118"/>
        <v>0</v>
      </c>
      <c r="BX310" s="115">
        <f t="shared" si="98"/>
        <v>63.747999999999998</v>
      </c>
      <c r="CC310" s="171">
        <f t="shared" si="103"/>
        <v>46072</v>
      </c>
      <c r="CD310" s="177">
        <v>7</v>
      </c>
      <c r="CE310" s="182">
        <v>33.700000000000003</v>
      </c>
      <c r="CF310" s="183">
        <v>-1.7</v>
      </c>
      <c r="CG310" s="182">
        <v>36.700000000000003</v>
      </c>
      <c r="CH310" s="188">
        <v>-0.5</v>
      </c>
      <c r="CI310" s="236">
        <v>-1.5</v>
      </c>
      <c r="CK310" s="214">
        <v>33.524002000000003</v>
      </c>
      <c r="CL310" s="20">
        <v>4.7915460000000003</v>
      </c>
      <c r="CM310" s="20">
        <f>604/1000000</f>
        <v>6.0400000000000004E-4</v>
      </c>
      <c r="CN310" s="20">
        <v>11.833226</v>
      </c>
      <c r="CO310" s="215">
        <v>5.7798189999999998</v>
      </c>
      <c r="CP310" s="214">
        <f t="shared" si="108"/>
        <v>40.766596999999997</v>
      </c>
      <c r="CQ310" s="215">
        <v>25.33</v>
      </c>
      <c r="CR310" s="107">
        <v>6.7364030000000001</v>
      </c>
      <c r="CS310" s="107">
        <f t="shared" si="109"/>
        <v>13.463597</v>
      </c>
      <c r="CT310" s="252">
        <f t="shared" si="110"/>
        <v>0.66651470297029702</v>
      </c>
      <c r="CV310" s="214">
        <v>47.503</v>
      </c>
    </row>
    <row r="311" spans="1:100" x14ac:dyDescent="0.35">
      <c r="A311" s="3">
        <v>46073</v>
      </c>
      <c r="B311" s="21">
        <v>121.8</v>
      </c>
      <c r="C311" s="21">
        <v>14.8</v>
      </c>
      <c r="D311" s="2">
        <v>36.4</v>
      </c>
      <c r="E311" s="235">
        <v>49.8</v>
      </c>
      <c r="F311" s="2">
        <v>10.9</v>
      </c>
      <c r="H311" s="2">
        <v>24.3</v>
      </c>
      <c r="I311" s="2">
        <v>9.5</v>
      </c>
      <c r="J311" s="2">
        <v>31.7</v>
      </c>
      <c r="K311" s="6">
        <f t="shared" si="99"/>
        <v>65.5</v>
      </c>
      <c r="M311" s="2">
        <v>1.7</v>
      </c>
      <c r="N311" s="2">
        <v>34.5</v>
      </c>
      <c r="O311" s="6">
        <f t="shared" si="100"/>
        <v>36.200000000000003</v>
      </c>
      <c r="Q311" s="2">
        <v>18.3</v>
      </c>
      <c r="R311" s="2"/>
      <c r="S311" s="2"/>
      <c r="T311" s="6">
        <f t="shared" si="101"/>
        <v>18.3</v>
      </c>
      <c r="V311" s="10"/>
      <c r="W311" s="2"/>
      <c r="X311" s="11"/>
      <c r="Y311" s="145">
        <v>20</v>
      </c>
      <c r="Z311" s="146">
        <v>31</v>
      </c>
      <c r="AA311" s="92">
        <f t="shared" si="75"/>
        <v>25.5</v>
      </c>
      <c r="AB311" s="145">
        <v>6</v>
      </c>
      <c r="AC311" s="146">
        <v>28</v>
      </c>
      <c r="AD311" s="92">
        <f t="shared" si="76"/>
        <v>17</v>
      </c>
      <c r="AF311" s="10">
        <v>213.44</v>
      </c>
      <c r="AG311" s="21">
        <f t="shared" si="105"/>
        <v>-2.1800000000000068</v>
      </c>
      <c r="AH311" s="2">
        <v>215</v>
      </c>
      <c r="AI311" s="2">
        <v>235</v>
      </c>
      <c r="AJ311" s="32" t="s">
        <v>41</v>
      </c>
      <c r="AK311" s="230">
        <v>127.37612</v>
      </c>
      <c r="AL311" s="20">
        <f t="shared" si="106"/>
        <v>0.52682599999999979</v>
      </c>
      <c r="AM311" s="23">
        <v>110</v>
      </c>
      <c r="AN311" s="23">
        <v>142</v>
      </c>
      <c r="AO311" s="31" t="s">
        <v>41</v>
      </c>
      <c r="AP311" s="46"/>
      <c r="AQ311" s="33"/>
      <c r="AR311" s="33"/>
      <c r="AS311" s="22"/>
      <c r="AT311" s="2"/>
      <c r="AU311" s="32"/>
      <c r="BL311" s="112">
        <f t="shared" si="102"/>
        <v>46073</v>
      </c>
      <c r="BM311" s="122">
        <v>58859</v>
      </c>
      <c r="BN311" s="122">
        <v>0</v>
      </c>
      <c r="BO311" s="122"/>
      <c r="BP311" s="123"/>
      <c r="BR311" s="1" t="str">
        <f t="shared" si="92"/>
        <v>viernes</v>
      </c>
      <c r="BS311" s="113">
        <f t="shared" si="93"/>
        <v>46073</v>
      </c>
      <c r="BT311" s="114">
        <f t="shared" ref="BT311:BT334" si="119">BM311/1000</f>
        <v>58.859000000000002</v>
      </c>
      <c r="BU311" s="114">
        <f t="shared" ref="BU311:BU334" si="120">BN311*$CA$9/$CA$8/1000</f>
        <v>0</v>
      </c>
      <c r="BV311" s="114">
        <f t="shared" ref="BV311:BV334" si="121">BO311*$CA$10/$CA$8/1000</f>
        <v>0</v>
      </c>
      <c r="BW311" s="114">
        <f t="shared" ref="BW311:BW334" si="122">BP311*$CA$11/$CA$8/1000</f>
        <v>0</v>
      </c>
      <c r="BX311" s="115">
        <f t="shared" si="98"/>
        <v>58.859000000000002</v>
      </c>
      <c r="CC311" s="171">
        <f t="shared" si="103"/>
        <v>46073</v>
      </c>
      <c r="CD311" s="177">
        <v>7</v>
      </c>
      <c r="CE311" s="182">
        <v>33.700000000000003</v>
      </c>
      <c r="CF311" s="183">
        <v>-1.7</v>
      </c>
      <c r="CG311" s="182">
        <v>36.700000000000003</v>
      </c>
      <c r="CH311" s="188">
        <v>-0.5</v>
      </c>
      <c r="CI311" s="236">
        <v>-1.5</v>
      </c>
      <c r="CK311" s="214">
        <v>34.546672999999998</v>
      </c>
      <c r="CL311" s="20">
        <v>4.8986980000000004</v>
      </c>
      <c r="CM311" s="20">
        <f>477/1000000</f>
        <v>4.7699999999999999E-4</v>
      </c>
      <c r="CN311" s="20">
        <v>11.411237</v>
      </c>
      <c r="CO311" s="215">
        <v>6.1188019999999996</v>
      </c>
      <c r="CP311" s="214">
        <f t="shared" si="108"/>
        <v>41.200890999999999</v>
      </c>
      <c r="CQ311" s="215">
        <v>24.303999999999998</v>
      </c>
      <c r="CR311" s="107">
        <v>8.1511089999999999</v>
      </c>
      <c r="CS311" s="107">
        <f t="shared" si="109"/>
        <v>10.148891000000001</v>
      </c>
      <c r="CT311" s="252">
        <f t="shared" si="110"/>
        <v>0.55458420765027328</v>
      </c>
      <c r="CV311" s="214">
        <v>49.351999999999997</v>
      </c>
    </row>
    <row r="312" spans="1:100" x14ac:dyDescent="0.35">
      <c r="A312" s="3">
        <v>46074</v>
      </c>
      <c r="B312" s="21">
        <v>116.2</v>
      </c>
      <c r="C312" s="21">
        <v>14.6</v>
      </c>
      <c r="D312" s="2">
        <v>35.299999999999997</v>
      </c>
      <c r="E312" s="235">
        <v>45</v>
      </c>
      <c r="F312" s="2">
        <v>9.6999999999999993</v>
      </c>
      <c r="H312" s="2">
        <v>24.5</v>
      </c>
      <c r="I312" s="2">
        <v>10</v>
      </c>
      <c r="J312" s="2">
        <v>30.6</v>
      </c>
      <c r="K312" s="6">
        <f t="shared" si="99"/>
        <v>65.099999999999994</v>
      </c>
      <c r="M312" s="2">
        <v>1.8</v>
      </c>
      <c r="N312" s="2">
        <v>33.1</v>
      </c>
      <c r="O312" s="6">
        <f t="shared" si="100"/>
        <v>34.9</v>
      </c>
      <c r="Q312" s="2">
        <v>19.5</v>
      </c>
      <c r="R312" s="2"/>
      <c r="S312" s="2"/>
      <c r="T312" s="6">
        <f t="shared" si="101"/>
        <v>19.5</v>
      </c>
      <c r="V312" s="10"/>
      <c r="W312" s="2"/>
      <c r="X312" s="11"/>
      <c r="Y312" s="145">
        <v>19</v>
      </c>
      <c r="Z312" s="146">
        <v>30</v>
      </c>
      <c r="AA312" s="92">
        <f t="shared" si="75"/>
        <v>24.5</v>
      </c>
      <c r="AB312" s="145">
        <v>8</v>
      </c>
      <c r="AC312" s="146">
        <v>29</v>
      </c>
      <c r="AD312" s="92">
        <f t="shared" si="76"/>
        <v>18.5</v>
      </c>
      <c r="AF312" s="10">
        <v>213.79</v>
      </c>
      <c r="AG312" s="21">
        <f t="shared" si="105"/>
        <v>0.34999999999999432</v>
      </c>
      <c r="AH312" s="2">
        <v>215</v>
      </c>
      <c r="AI312" s="2">
        <v>235</v>
      </c>
      <c r="AJ312" s="32" t="s">
        <v>41</v>
      </c>
      <c r="AK312" s="230">
        <v>130.30372</v>
      </c>
      <c r="AL312" s="20">
        <f t="shared" si="106"/>
        <v>2.9275999999999982</v>
      </c>
      <c r="AM312" s="23">
        <v>110</v>
      </c>
      <c r="AN312" s="23">
        <v>142</v>
      </c>
      <c r="AO312" s="31" t="s">
        <v>41</v>
      </c>
      <c r="AP312" s="46"/>
      <c r="AQ312" s="33"/>
      <c r="AR312" s="33"/>
      <c r="AS312" s="22"/>
      <c r="AT312" s="2"/>
      <c r="AU312" s="32"/>
      <c r="BL312" s="112">
        <f t="shared" si="102"/>
        <v>46074</v>
      </c>
      <c r="BM312" s="122">
        <v>50831</v>
      </c>
      <c r="BN312" s="122">
        <v>0</v>
      </c>
      <c r="BO312" s="122"/>
      <c r="BP312" s="123"/>
      <c r="BR312" s="1" t="str">
        <f t="shared" si="92"/>
        <v>sábado</v>
      </c>
      <c r="BS312" s="113">
        <f t="shared" si="93"/>
        <v>46074</v>
      </c>
      <c r="BT312" s="114">
        <f t="shared" si="119"/>
        <v>50.831000000000003</v>
      </c>
      <c r="BU312" s="114">
        <f t="shared" si="120"/>
        <v>0</v>
      </c>
      <c r="BV312" s="114">
        <f t="shared" si="121"/>
        <v>0</v>
      </c>
      <c r="BW312" s="114">
        <f t="shared" si="122"/>
        <v>0</v>
      </c>
      <c r="BX312" s="115">
        <f t="shared" si="98"/>
        <v>50.831000000000003</v>
      </c>
      <c r="CC312" s="171">
        <f t="shared" si="103"/>
        <v>46074</v>
      </c>
      <c r="CD312" s="177">
        <v>7</v>
      </c>
      <c r="CE312" s="182">
        <v>33.700000000000003</v>
      </c>
      <c r="CF312" s="183">
        <v>-1.7</v>
      </c>
      <c r="CG312" s="182">
        <v>36.700000000000003</v>
      </c>
      <c r="CH312" s="188">
        <v>-0.5</v>
      </c>
      <c r="CI312" s="190"/>
      <c r="CK312" s="214">
        <v>33.110261999999999</v>
      </c>
      <c r="CL312" s="20">
        <v>5.8795169999999999</v>
      </c>
      <c r="CM312" s="20">
        <f>607/1000000</f>
        <v>6.0700000000000001E-4</v>
      </c>
      <c r="CN312" s="20">
        <v>12.608665999999999</v>
      </c>
      <c r="CO312" s="215">
        <v>6.292745</v>
      </c>
      <c r="CP312" s="214">
        <f t="shared" si="108"/>
        <v>41.117880999999997</v>
      </c>
      <c r="CQ312" s="215">
        <v>24.469000000000001</v>
      </c>
      <c r="CR312" s="107">
        <v>9.9771190000000001</v>
      </c>
      <c r="CS312" s="107">
        <f t="shared" si="109"/>
        <v>9.5228809999999999</v>
      </c>
      <c r="CT312" s="252">
        <f t="shared" si="110"/>
        <v>0.4883528717948718</v>
      </c>
      <c r="CV312" s="214">
        <v>51.094999999999999</v>
      </c>
    </row>
    <row r="313" spans="1:100" x14ac:dyDescent="0.35">
      <c r="A313" s="3">
        <v>46075</v>
      </c>
      <c r="B313" s="21">
        <v>111.5</v>
      </c>
      <c r="C313" s="21">
        <v>12.4</v>
      </c>
      <c r="D313" s="2">
        <v>34.799999999999997</v>
      </c>
      <c r="E313" s="235">
        <v>45.1</v>
      </c>
      <c r="F313" s="2">
        <v>9.1</v>
      </c>
      <c r="H313" s="2">
        <v>24.7</v>
      </c>
      <c r="I313" s="2">
        <v>9.9</v>
      </c>
      <c r="J313" s="2">
        <v>31.1</v>
      </c>
      <c r="K313" s="6">
        <f t="shared" si="99"/>
        <v>65.7</v>
      </c>
      <c r="M313" s="2">
        <v>2</v>
      </c>
      <c r="N313" s="2">
        <v>32.200000000000003</v>
      </c>
      <c r="O313" s="6">
        <f t="shared" si="100"/>
        <v>34.200000000000003</v>
      </c>
      <c r="Q313" s="2">
        <v>18.7</v>
      </c>
      <c r="R313" s="2"/>
      <c r="S313" s="2"/>
      <c r="T313" s="6">
        <f t="shared" si="101"/>
        <v>18.7</v>
      </c>
      <c r="V313" s="10"/>
      <c r="W313" s="2"/>
      <c r="X313" s="11"/>
      <c r="Y313" s="145">
        <v>20</v>
      </c>
      <c r="Z313" s="146">
        <v>31</v>
      </c>
      <c r="AA313" s="92">
        <f t="shared" si="75"/>
        <v>25.5</v>
      </c>
      <c r="AB313" s="145">
        <v>7</v>
      </c>
      <c r="AC313" s="146">
        <v>28</v>
      </c>
      <c r="AD313" s="92">
        <f t="shared" si="76"/>
        <v>17.5</v>
      </c>
      <c r="AF313" s="10">
        <v>216.91</v>
      </c>
      <c r="AG313" s="21">
        <f t="shared" si="105"/>
        <v>3.1200000000000045</v>
      </c>
      <c r="AH313" s="2">
        <v>215</v>
      </c>
      <c r="AI313" s="2">
        <v>235</v>
      </c>
      <c r="AJ313" s="32" t="s">
        <v>41</v>
      </c>
      <c r="AK313" s="230">
        <v>134.35449</v>
      </c>
      <c r="AL313" s="20">
        <f t="shared" si="106"/>
        <v>4.05077</v>
      </c>
      <c r="AM313" s="23">
        <v>110</v>
      </c>
      <c r="AN313" s="23">
        <v>142</v>
      </c>
      <c r="AO313" s="31" t="s">
        <v>41</v>
      </c>
      <c r="AP313" s="46"/>
      <c r="AQ313" s="33"/>
      <c r="AR313" s="33"/>
      <c r="AS313" s="22"/>
      <c r="AT313" s="2"/>
      <c r="AU313" s="32"/>
      <c r="BL313" s="112">
        <f t="shared" si="102"/>
        <v>46075</v>
      </c>
      <c r="BM313" s="122">
        <v>49469</v>
      </c>
      <c r="BN313" s="122">
        <v>0</v>
      </c>
      <c r="BO313" s="122"/>
      <c r="BP313" s="123"/>
      <c r="BR313" s="1" t="str">
        <f t="shared" si="92"/>
        <v>domingo</v>
      </c>
      <c r="BS313" s="113">
        <f t="shared" si="93"/>
        <v>46075</v>
      </c>
      <c r="BT313" s="114">
        <f t="shared" si="119"/>
        <v>49.469000000000001</v>
      </c>
      <c r="BU313" s="114">
        <f t="shared" si="120"/>
        <v>0</v>
      </c>
      <c r="BV313" s="114">
        <f t="shared" si="121"/>
        <v>0</v>
      </c>
      <c r="BW313" s="114">
        <f t="shared" si="122"/>
        <v>0</v>
      </c>
      <c r="BX313" s="115">
        <f t="shared" si="98"/>
        <v>49.469000000000001</v>
      </c>
      <c r="CC313" s="171">
        <f t="shared" si="103"/>
        <v>46075</v>
      </c>
      <c r="CD313" s="177">
        <v>7</v>
      </c>
      <c r="CE313" s="182">
        <v>33.700000000000003</v>
      </c>
      <c r="CF313" s="183">
        <v>-1.7</v>
      </c>
      <c r="CG313" s="182">
        <v>36.700000000000003</v>
      </c>
      <c r="CH313" s="188">
        <v>-0.5</v>
      </c>
      <c r="CI313" s="190"/>
      <c r="CK313" s="214">
        <v>32.470104999999997</v>
      </c>
      <c r="CL313" s="20">
        <v>4.111205</v>
      </c>
      <c r="CM313" s="20">
        <f>669/1000000</f>
        <v>6.69E-4</v>
      </c>
      <c r="CN313" s="20">
        <v>13.992100000000001</v>
      </c>
      <c r="CO313" s="215">
        <v>6.2652910000000004</v>
      </c>
      <c r="CP313" s="214">
        <f t="shared" si="108"/>
        <v>41.186457000000004</v>
      </c>
      <c r="CQ313" s="215">
        <v>24.713000000000001</v>
      </c>
      <c r="CR313" s="107">
        <v>9.5075430000000001</v>
      </c>
      <c r="CS313" s="107">
        <f t="shared" si="109"/>
        <v>9.1924569999999992</v>
      </c>
      <c r="CT313" s="252">
        <f t="shared" si="110"/>
        <v>0.49157524064171121</v>
      </c>
      <c r="CV313" s="214">
        <v>50.694000000000003</v>
      </c>
    </row>
    <row r="314" spans="1:100" x14ac:dyDescent="0.35">
      <c r="A314" s="3">
        <v>46076</v>
      </c>
      <c r="B314" s="21">
        <v>123.6</v>
      </c>
      <c r="C314" s="21">
        <v>14.8</v>
      </c>
      <c r="D314" s="2">
        <v>36.200000000000003</v>
      </c>
      <c r="E314" s="235">
        <v>54.4</v>
      </c>
      <c r="F314" s="2">
        <v>10.1</v>
      </c>
      <c r="H314" s="2">
        <v>25.9</v>
      </c>
      <c r="I314" s="2">
        <v>9.8000000000000007</v>
      </c>
      <c r="J314" s="2">
        <v>31.5</v>
      </c>
      <c r="K314" s="6">
        <f t="shared" si="99"/>
        <v>67.2</v>
      </c>
      <c r="M314" s="2">
        <v>1.9</v>
      </c>
      <c r="N314" s="2">
        <v>31.5</v>
      </c>
      <c r="O314" s="6">
        <f t="shared" si="100"/>
        <v>33.4</v>
      </c>
      <c r="Q314" s="2">
        <v>19.100000000000001</v>
      </c>
      <c r="R314" s="2"/>
      <c r="S314" s="2"/>
      <c r="T314" s="6">
        <f t="shared" si="101"/>
        <v>19.100000000000001</v>
      </c>
      <c r="V314" s="10"/>
      <c r="W314" s="2"/>
      <c r="X314" s="11"/>
      <c r="Y314" s="145">
        <v>21</v>
      </c>
      <c r="Z314" s="146">
        <v>29</v>
      </c>
      <c r="AA314" s="92">
        <f t="shared" si="75"/>
        <v>25</v>
      </c>
      <c r="AB314" s="145">
        <v>5</v>
      </c>
      <c r="AC314" s="146">
        <v>17</v>
      </c>
      <c r="AD314" s="92">
        <f t="shared" si="76"/>
        <v>11</v>
      </c>
      <c r="AF314" s="10">
        <v>214.03</v>
      </c>
      <c r="AG314" s="21">
        <f t="shared" si="105"/>
        <v>-2.8799999999999955</v>
      </c>
      <c r="AH314" s="2">
        <v>215</v>
      </c>
      <c r="AI314" s="2">
        <v>235</v>
      </c>
      <c r="AJ314" s="32" t="s">
        <v>41</v>
      </c>
      <c r="AK314" s="230">
        <v>129.71238</v>
      </c>
      <c r="AL314" s="20">
        <f t="shared" si="106"/>
        <v>-4.6421100000000024</v>
      </c>
      <c r="AM314" s="23">
        <v>110</v>
      </c>
      <c r="AN314" s="23">
        <v>142</v>
      </c>
      <c r="AO314" s="31" t="s">
        <v>41</v>
      </c>
      <c r="AP314" s="46"/>
      <c r="AQ314" s="33"/>
      <c r="AR314" s="33"/>
      <c r="AS314" s="22"/>
      <c r="AT314" s="2"/>
      <c r="AU314" s="32"/>
      <c r="BL314" s="112">
        <f t="shared" si="102"/>
        <v>46076</v>
      </c>
      <c r="BM314" s="122">
        <v>60910</v>
      </c>
      <c r="BN314" s="122">
        <v>0</v>
      </c>
      <c r="BO314" s="122"/>
      <c r="BP314" s="123"/>
      <c r="BR314" s="1" t="str">
        <f t="shared" si="92"/>
        <v>lunes</v>
      </c>
      <c r="BS314" s="113">
        <f t="shared" si="93"/>
        <v>46076</v>
      </c>
      <c r="BT314" s="114">
        <f t="shared" si="119"/>
        <v>60.91</v>
      </c>
      <c r="BU314" s="114">
        <f t="shared" si="120"/>
        <v>0</v>
      </c>
      <c r="BV314" s="114">
        <f t="shared" si="121"/>
        <v>0</v>
      </c>
      <c r="BW314" s="114">
        <f t="shared" si="122"/>
        <v>0</v>
      </c>
      <c r="BX314" s="115">
        <f t="shared" si="98"/>
        <v>60.91</v>
      </c>
      <c r="CC314" s="249">
        <f t="shared" si="103"/>
        <v>46076</v>
      </c>
      <c r="CD314" s="177">
        <v>7</v>
      </c>
      <c r="CE314" s="182">
        <v>33.700000000000003</v>
      </c>
      <c r="CF314" s="183">
        <v>-1.7</v>
      </c>
      <c r="CG314" s="182">
        <v>36.700000000000003</v>
      </c>
      <c r="CH314" s="188">
        <v>-0.5</v>
      </c>
      <c r="CI314" s="190"/>
      <c r="CK314" s="214">
        <v>31.509937999999998</v>
      </c>
      <c r="CL314" s="20">
        <v>3.9756680000000002</v>
      </c>
      <c r="CM314" s="20">
        <f>480/1000000</f>
        <v>4.8000000000000001E-4</v>
      </c>
      <c r="CN314" s="20">
        <v>11.796404000000001</v>
      </c>
      <c r="CO314" s="215">
        <v>7.1605189999999999</v>
      </c>
      <c r="CP314" s="214">
        <f t="shared" si="108"/>
        <v>37.794179999999997</v>
      </c>
      <c r="CQ314" s="215">
        <v>25.86</v>
      </c>
      <c r="CR314" s="107">
        <v>8.0898199999999996</v>
      </c>
      <c r="CS314" s="107">
        <f t="shared" si="109"/>
        <v>11.010180000000002</v>
      </c>
      <c r="CT314" s="252">
        <f t="shared" si="110"/>
        <v>0.5764492146596859</v>
      </c>
      <c r="CV314" s="214">
        <v>45.884</v>
      </c>
    </row>
    <row r="315" spans="1:100" x14ac:dyDescent="0.35">
      <c r="A315" s="3">
        <v>46077</v>
      </c>
      <c r="B315" s="21">
        <v>123</v>
      </c>
      <c r="C315" s="21">
        <v>15.9</v>
      </c>
      <c r="D315" s="2">
        <v>35.299999999999997</v>
      </c>
      <c r="E315" s="235">
        <v>52.3</v>
      </c>
      <c r="F315" s="2">
        <v>9.5</v>
      </c>
      <c r="H315" s="2">
        <v>26.2</v>
      </c>
      <c r="I315" s="2">
        <v>9.9</v>
      </c>
      <c r="J315" s="2">
        <v>27.5</v>
      </c>
      <c r="K315" s="6">
        <f t="shared" si="99"/>
        <v>63.6</v>
      </c>
      <c r="M315" s="2">
        <v>1.7</v>
      </c>
      <c r="N315" s="2">
        <v>30.3</v>
      </c>
      <c r="O315" s="6">
        <f t="shared" si="100"/>
        <v>32</v>
      </c>
      <c r="Q315" s="2">
        <v>18.100000000000001</v>
      </c>
      <c r="R315" s="2"/>
      <c r="S315" s="2"/>
      <c r="T315" s="6">
        <f t="shared" si="101"/>
        <v>18.100000000000001</v>
      </c>
      <c r="V315" s="10"/>
      <c r="W315" s="2"/>
      <c r="X315" s="11"/>
      <c r="Y315" s="145">
        <v>21</v>
      </c>
      <c r="Z315" s="146">
        <v>36</v>
      </c>
      <c r="AA315" s="92">
        <f t="shared" si="75"/>
        <v>28.5</v>
      </c>
      <c r="AB315" s="145">
        <v>0</v>
      </c>
      <c r="AC315" s="146">
        <v>21</v>
      </c>
      <c r="AD315" s="92">
        <f t="shared" si="76"/>
        <v>10.5</v>
      </c>
      <c r="AF315" s="10">
        <v>209.45</v>
      </c>
      <c r="AG315" s="21">
        <f t="shared" si="105"/>
        <v>-4.5800000000000125</v>
      </c>
      <c r="AH315" s="2">
        <v>215</v>
      </c>
      <c r="AI315" s="2">
        <v>235</v>
      </c>
      <c r="AJ315" s="32" t="s">
        <v>41</v>
      </c>
      <c r="AK315" s="230">
        <v>125.19118</v>
      </c>
      <c r="AL315" s="20">
        <f t="shared" si="106"/>
        <v>-4.5211999999999932</v>
      </c>
      <c r="AM315" s="23">
        <v>110</v>
      </c>
      <c r="AN315" s="23">
        <v>142</v>
      </c>
      <c r="AO315" s="31" t="s">
        <v>41</v>
      </c>
      <c r="AP315" s="46"/>
      <c r="AQ315" s="33"/>
      <c r="AR315" s="33"/>
      <c r="AS315" s="22"/>
      <c r="AT315" s="2"/>
      <c r="AU315" s="32"/>
      <c r="BL315" s="112">
        <f t="shared" si="102"/>
        <v>46077</v>
      </c>
      <c r="BM315" s="122">
        <v>58956</v>
      </c>
      <c r="BN315" s="122">
        <v>0</v>
      </c>
      <c r="BO315" s="122"/>
      <c r="BP315" s="123"/>
      <c r="BR315" s="1" t="str">
        <f t="shared" si="92"/>
        <v>martes</v>
      </c>
      <c r="BS315" s="113">
        <f t="shared" si="93"/>
        <v>46077</v>
      </c>
      <c r="BT315" s="114">
        <f t="shared" si="119"/>
        <v>58.956000000000003</v>
      </c>
      <c r="BU315" s="114">
        <f t="shared" si="120"/>
        <v>0</v>
      </c>
      <c r="BV315" s="114">
        <f t="shared" si="121"/>
        <v>0</v>
      </c>
      <c r="BW315" s="114">
        <f t="shared" si="122"/>
        <v>0</v>
      </c>
      <c r="BX315" s="115">
        <f t="shared" si="98"/>
        <v>58.956000000000003</v>
      </c>
      <c r="CC315" s="249">
        <f t="shared" si="103"/>
        <v>46077</v>
      </c>
      <c r="CD315" s="177">
        <v>7</v>
      </c>
      <c r="CE315" s="182">
        <v>33.700000000000003</v>
      </c>
      <c r="CF315" s="183">
        <v>-1.7</v>
      </c>
      <c r="CG315" s="182">
        <v>36.700000000000003</v>
      </c>
      <c r="CH315" s="188">
        <v>-0.5</v>
      </c>
      <c r="CI315" s="190"/>
      <c r="CK315" s="214">
        <v>30.345763999999999</v>
      </c>
      <c r="CL315" s="20">
        <v>5.2902370000000003</v>
      </c>
      <c r="CM315" s="20">
        <f>562/1000000</f>
        <v>5.62E-4</v>
      </c>
      <c r="CN315" s="20">
        <v>11.207438</v>
      </c>
      <c r="CO315" s="215">
        <v>6.134309</v>
      </c>
      <c r="CP315" s="214">
        <f t="shared" si="108"/>
        <v>37.285245000000003</v>
      </c>
      <c r="CQ315" s="215">
        <v>26.495000000000001</v>
      </c>
      <c r="CR315" s="107">
        <v>6.2597550000000002</v>
      </c>
      <c r="CS315" s="107">
        <f t="shared" si="109"/>
        <v>11.840245000000001</v>
      </c>
      <c r="CT315" s="252">
        <f t="shared" si="110"/>
        <v>0.65415718232044195</v>
      </c>
      <c r="CV315" s="214">
        <v>43.545000000000002</v>
      </c>
    </row>
    <row r="316" spans="1:100" x14ac:dyDescent="0.35">
      <c r="A316" s="3">
        <v>46078</v>
      </c>
      <c r="B316" s="21">
        <v>120.2</v>
      </c>
      <c r="C316" s="21">
        <v>17.2</v>
      </c>
      <c r="D316" s="2">
        <v>36.6</v>
      </c>
      <c r="E316" s="235">
        <v>47</v>
      </c>
      <c r="F316" s="2">
        <v>9.4</v>
      </c>
      <c r="H316" s="2">
        <v>26.7</v>
      </c>
      <c r="I316" s="2">
        <v>9.9</v>
      </c>
      <c r="J316" s="2">
        <v>30.3</v>
      </c>
      <c r="K316" s="6">
        <f t="shared" si="99"/>
        <v>66.900000000000006</v>
      </c>
      <c r="M316" s="2">
        <v>2.1</v>
      </c>
      <c r="N316" s="2">
        <v>31.5</v>
      </c>
      <c r="O316" s="6">
        <f t="shared" si="100"/>
        <v>33.6</v>
      </c>
      <c r="Q316" s="2">
        <v>16.600000000000001</v>
      </c>
      <c r="R316" s="2"/>
      <c r="S316" s="2"/>
      <c r="T316" s="6">
        <f t="shared" si="101"/>
        <v>16.600000000000001</v>
      </c>
      <c r="V316" s="10"/>
      <c r="W316" s="2"/>
      <c r="X316" s="11"/>
      <c r="Y316" s="145">
        <v>16</v>
      </c>
      <c r="Z316" s="146">
        <v>27</v>
      </c>
      <c r="AA316" s="92">
        <f t="shared" si="75"/>
        <v>21.5</v>
      </c>
      <c r="AB316" s="145">
        <v>4</v>
      </c>
      <c r="AC316" s="146">
        <v>24</v>
      </c>
      <c r="AD316" s="92">
        <f t="shared" si="76"/>
        <v>14</v>
      </c>
      <c r="AF316" s="10">
        <v>210.65</v>
      </c>
      <c r="AG316" s="21">
        <f t="shared" si="105"/>
        <v>1.2000000000000171</v>
      </c>
      <c r="AH316" s="2">
        <v>215</v>
      </c>
      <c r="AI316" s="2">
        <v>235</v>
      </c>
      <c r="AJ316" s="32" t="s">
        <v>41</v>
      </c>
      <c r="AK316" s="230">
        <v>120.99825</v>
      </c>
      <c r="AL316" s="20">
        <f t="shared" si="106"/>
        <v>-4.192930000000004</v>
      </c>
      <c r="AM316" s="23">
        <v>110</v>
      </c>
      <c r="AN316" s="23">
        <v>142</v>
      </c>
      <c r="AO316" s="31" t="s">
        <v>41</v>
      </c>
      <c r="AP316" s="46"/>
      <c r="AQ316" s="33"/>
      <c r="AR316" s="33"/>
      <c r="AS316" s="22"/>
      <c r="AT316" s="2"/>
      <c r="AU316" s="32"/>
      <c r="BL316" s="112">
        <f t="shared" si="102"/>
        <v>46078</v>
      </c>
      <c r="BM316" s="122">
        <v>53867</v>
      </c>
      <c r="BN316" s="122">
        <v>0</v>
      </c>
      <c r="BO316" s="122">
        <v>10</v>
      </c>
      <c r="BP316" s="123">
        <v>0</v>
      </c>
      <c r="BR316" s="1" t="str">
        <f t="shared" si="92"/>
        <v>miércoles</v>
      </c>
      <c r="BS316" s="113">
        <f t="shared" si="93"/>
        <v>46078</v>
      </c>
      <c r="BT316" s="114">
        <f t="shared" si="119"/>
        <v>53.866999999999997</v>
      </c>
      <c r="BU316" s="114">
        <f t="shared" si="120"/>
        <v>0</v>
      </c>
      <c r="BV316" s="114">
        <f t="shared" si="121"/>
        <v>1.1666666666666665E-2</v>
      </c>
      <c r="BW316" s="114">
        <f t="shared" si="122"/>
        <v>0</v>
      </c>
      <c r="BX316" s="115">
        <f t="shared" si="98"/>
        <v>53.87866666666666</v>
      </c>
      <c r="CC316" s="249">
        <f t="shared" si="103"/>
        <v>46078</v>
      </c>
      <c r="CD316" s="177">
        <v>7</v>
      </c>
      <c r="CE316" s="182">
        <v>33.700000000000003</v>
      </c>
      <c r="CF316" s="183">
        <v>-1.7</v>
      </c>
      <c r="CG316" s="182">
        <v>36.700000000000003</v>
      </c>
      <c r="CH316" s="188">
        <v>-0.5</v>
      </c>
      <c r="CI316" s="190"/>
      <c r="CK316" s="214">
        <v>31.481670000000001</v>
      </c>
      <c r="CL316" s="20">
        <v>4.7383420000000003</v>
      </c>
      <c r="CM316" s="20">
        <f>172/1000000</f>
        <v>1.7200000000000001E-4</v>
      </c>
      <c r="CN316" s="20">
        <v>10.700911</v>
      </c>
      <c r="CO316" s="215">
        <v>5.3565399999999999</v>
      </c>
      <c r="CP316" s="214">
        <f t="shared" si="108"/>
        <v>40.058824000000001</v>
      </c>
      <c r="CQ316" s="215">
        <v>26.667000000000002</v>
      </c>
      <c r="CR316" s="107">
        <v>4.6371760000000002</v>
      </c>
      <c r="CS316" s="107">
        <f t="shared" si="109"/>
        <v>11.962824000000001</v>
      </c>
      <c r="CT316" s="252">
        <f t="shared" si="110"/>
        <v>0.72065204819277107</v>
      </c>
      <c r="CV316" s="214">
        <v>44.695999999999998</v>
      </c>
    </row>
    <row r="317" spans="1:100" x14ac:dyDescent="0.35">
      <c r="A317" s="3">
        <v>46079</v>
      </c>
      <c r="B317" s="21">
        <v>118.3</v>
      </c>
      <c r="C317" s="21">
        <v>16.100000000000001</v>
      </c>
      <c r="D317" s="2">
        <v>36.299999999999997</v>
      </c>
      <c r="E317" s="235">
        <v>45.8</v>
      </c>
      <c r="F317" s="2">
        <v>10.3</v>
      </c>
      <c r="H317" s="2">
        <v>26.9</v>
      </c>
      <c r="I317" s="2">
        <v>9.5</v>
      </c>
      <c r="J317" s="2">
        <v>31.2</v>
      </c>
      <c r="K317" s="6">
        <f t="shared" si="99"/>
        <v>67.599999999999994</v>
      </c>
      <c r="M317" s="2">
        <v>1.9</v>
      </c>
      <c r="N317" s="2">
        <v>29.6</v>
      </c>
      <c r="O317" s="6">
        <f t="shared" si="100"/>
        <v>31.5</v>
      </c>
      <c r="Q317" s="2">
        <v>17.100000000000001</v>
      </c>
      <c r="R317" s="2"/>
      <c r="S317" s="2"/>
      <c r="T317" s="6">
        <f t="shared" si="101"/>
        <v>17.100000000000001</v>
      </c>
      <c r="V317" s="10"/>
      <c r="W317" s="2"/>
      <c r="X317" s="11"/>
      <c r="Y317" s="145">
        <v>17</v>
      </c>
      <c r="Z317" s="146">
        <v>28</v>
      </c>
      <c r="AA317" s="92">
        <f t="shared" si="75"/>
        <v>22.5</v>
      </c>
      <c r="AB317" s="145">
        <v>4</v>
      </c>
      <c r="AC317" s="146">
        <v>22</v>
      </c>
      <c r="AD317" s="92">
        <f t="shared" si="76"/>
        <v>13</v>
      </c>
      <c r="AF317" s="10">
        <v>213.04</v>
      </c>
      <c r="AG317" s="21">
        <f t="shared" si="105"/>
        <v>2.3899999999999864</v>
      </c>
      <c r="AH317" s="2">
        <v>215</v>
      </c>
      <c r="AI317" s="2">
        <v>235</v>
      </c>
      <c r="AJ317" s="32" t="s">
        <v>68</v>
      </c>
      <c r="AK317" s="230">
        <v>116.681766</v>
      </c>
      <c r="AL317" s="20">
        <f t="shared" si="106"/>
        <v>-4.3164840000000027</v>
      </c>
      <c r="AM317" s="23">
        <v>110</v>
      </c>
      <c r="AN317" s="23">
        <v>142</v>
      </c>
      <c r="AO317" s="31" t="s">
        <v>68</v>
      </c>
      <c r="AP317" s="46"/>
      <c r="AQ317" s="33"/>
      <c r="AR317" s="33"/>
      <c r="AS317" s="22"/>
      <c r="AT317" s="2"/>
      <c r="AU317" s="32"/>
      <c r="BL317" s="112">
        <f t="shared" si="102"/>
        <v>46079</v>
      </c>
      <c r="BM317" s="122">
        <v>50992</v>
      </c>
      <c r="BN317" s="122">
        <v>0</v>
      </c>
      <c r="BO317" s="122">
        <v>0</v>
      </c>
      <c r="BP317" s="123">
        <v>0</v>
      </c>
      <c r="BR317" s="1" t="str">
        <f t="shared" si="92"/>
        <v>jueves</v>
      </c>
      <c r="BS317" s="113">
        <f t="shared" si="93"/>
        <v>46079</v>
      </c>
      <c r="BT317" s="114">
        <f t="shared" si="119"/>
        <v>50.991999999999997</v>
      </c>
      <c r="BU317" s="114">
        <f t="shared" si="120"/>
        <v>0</v>
      </c>
      <c r="BV317" s="114">
        <f t="shared" si="121"/>
        <v>0</v>
      </c>
      <c r="BW317" s="114">
        <f t="shared" si="122"/>
        <v>0</v>
      </c>
      <c r="BX317" s="115">
        <f t="shared" si="98"/>
        <v>50.991999999999997</v>
      </c>
      <c r="CC317" s="249">
        <f t="shared" si="103"/>
        <v>46079</v>
      </c>
      <c r="CD317" s="177">
        <v>7</v>
      </c>
      <c r="CE317" s="182">
        <v>33.700000000000003</v>
      </c>
      <c r="CF317" s="183">
        <v>-1.7</v>
      </c>
      <c r="CG317" s="182">
        <v>36.700000000000003</v>
      </c>
      <c r="CH317" s="188">
        <v>-0.5</v>
      </c>
      <c r="CI317" s="190"/>
      <c r="CK317" s="214">
        <v>29.624979</v>
      </c>
      <c r="CL317" s="20">
        <v>5.2907799999999998</v>
      </c>
      <c r="CM317" s="20">
        <f>614/1000000</f>
        <v>6.1399999999999996E-4</v>
      </c>
      <c r="CN317" s="20">
        <v>10.136613000000001</v>
      </c>
      <c r="CO317" s="215">
        <v>5.9442740000000001</v>
      </c>
      <c r="CP317" s="214">
        <f t="shared" si="108"/>
        <v>40.765140000000002</v>
      </c>
      <c r="CQ317" s="215">
        <v>26.864000000000001</v>
      </c>
      <c r="CR317" s="107">
        <v>6.8328600000000002</v>
      </c>
      <c r="CS317" s="107">
        <f t="shared" si="109"/>
        <v>10.267140000000001</v>
      </c>
      <c r="CT317" s="252">
        <f t="shared" si="110"/>
        <v>0.60041754385964918</v>
      </c>
      <c r="CV317" s="214">
        <v>47.597999999999999</v>
      </c>
    </row>
    <row r="318" spans="1:100" x14ac:dyDescent="0.35">
      <c r="A318" s="3">
        <v>46080</v>
      </c>
      <c r="B318" s="21">
        <v>124.4</v>
      </c>
      <c r="C318" s="21">
        <v>15.4</v>
      </c>
      <c r="D318" s="2">
        <v>36</v>
      </c>
      <c r="E318" s="235">
        <v>45</v>
      </c>
      <c r="F318" s="2">
        <v>11.4</v>
      </c>
      <c r="H318" s="2">
        <v>27</v>
      </c>
      <c r="I318" s="2">
        <v>9.6999999999999993</v>
      </c>
      <c r="J318" s="2">
        <v>31.7</v>
      </c>
      <c r="K318" s="6">
        <f t="shared" si="99"/>
        <v>68.400000000000006</v>
      </c>
      <c r="M318" s="2">
        <v>1.9</v>
      </c>
      <c r="N318" s="2">
        <v>35.6</v>
      </c>
      <c r="O318" s="6">
        <f t="shared" si="100"/>
        <v>37.5</v>
      </c>
      <c r="Q318" s="2">
        <v>18.8</v>
      </c>
      <c r="R318" s="2"/>
      <c r="S318" s="2"/>
      <c r="T318" s="6">
        <f t="shared" si="101"/>
        <v>18.8</v>
      </c>
      <c r="V318" s="10"/>
      <c r="W318" s="2"/>
      <c r="X318" s="11"/>
      <c r="Y318" s="145">
        <v>18</v>
      </c>
      <c r="Z318" s="146">
        <v>31</v>
      </c>
      <c r="AA318" s="92">
        <f t="shared" si="75"/>
        <v>24.5</v>
      </c>
      <c r="AB318" s="145">
        <v>2</v>
      </c>
      <c r="AC318" s="146">
        <v>21</v>
      </c>
      <c r="AD318" s="92">
        <f t="shared" si="76"/>
        <v>11.5</v>
      </c>
      <c r="AF318" s="10">
        <v>212.44</v>
      </c>
      <c r="AG318" s="21">
        <f t="shared" si="105"/>
        <v>-0.59999999999999432</v>
      </c>
      <c r="AH318" s="2">
        <v>215</v>
      </c>
      <c r="AI318" s="2">
        <v>235</v>
      </c>
      <c r="AJ318" s="32" t="s">
        <v>41</v>
      </c>
      <c r="AK318" s="230">
        <v>117.58219</v>
      </c>
      <c r="AL318" s="20">
        <f t="shared" si="106"/>
        <v>0.900424000000001</v>
      </c>
      <c r="AM318" s="23">
        <v>110</v>
      </c>
      <c r="AN318" s="23">
        <v>142</v>
      </c>
      <c r="AO318" s="31" t="s">
        <v>68</v>
      </c>
      <c r="AP318" s="46"/>
      <c r="AQ318" s="33"/>
      <c r="AR318" s="33"/>
      <c r="AS318" s="22"/>
      <c r="AT318" s="2"/>
      <c r="AU318" s="32"/>
      <c r="BL318" s="112">
        <f t="shared" si="102"/>
        <v>46080</v>
      </c>
      <c r="BM318" s="122">
        <v>50434</v>
      </c>
      <c r="BN318" s="122">
        <v>0</v>
      </c>
      <c r="BO318" s="122"/>
      <c r="BP318" s="123"/>
      <c r="BR318" s="1" t="str">
        <f t="shared" si="92"/>
        <v>viernes</v>
      </c>
      <c r="BS318" s="113">
        <f t="shared" si="93"/>
        <v>46080</v>
      </c>
      <c r="BT318" s="114">
        <f t="shared" si="119"/>
        <v>50.433999999999997</v>
      </c>
      <c r="BU318" s="114">
        <f t="shared" si="120"/>
        <v>0</v>
      </c>
      <c r="BV318" s="114">
        <f t="shared" si="121"/>
        <v>0</v>
      </c>
      <c r="BW318" s="114">
        <f t="shared" si="122"/>
        <v>0</v>
      </c>
      <c r="BX318" s="115">
        <f t="shared" si="98"/>
        <v>50.433999999999997</v>
      </c>
      <c r="CC318" s="171">
        <f t="shared" si="103"/>
        <v>46080</v>
      </c>
      <c r="CD318" s="177">
        <v>7</v>
      </c>
      <c r="CE318" s="182">
        <v>33.700000000000003</v>
      </c>
      <c r="CF318" s="183">
        <v>-1.7</v>
      </c>
      <c r="CG318" s="182">
        <v>36.700000000000003</v>
      </c>
      <c r="CH318" s="188">
        <v>-0.5</v>
      </c>
      <c r="CI318" s="190"/>
      <c r="CK318" s="214">
        <v>35.580865000000003</v>
      </c>
      <c r="CL318" s="20">
        <v>3.8972829999999998</v>
      </c>
      <c r="CM318" s="20">
        <f>384/1000000</f>
        <v>3.8400000000000001E-4</v>
      </c>
      <c r="CN318" s="20">
        <v>11.859828</v>
      </c>
      <c r="CO318" s="215">
        <v>5.9638859999999996</v>
      </c>
      <c r="CP318" s="214">
        <f t="shared" si="108"/>
        <v>41.471098000000005</v>
      </c>
      <c r="CQ318" s="215">
        <v>27.001000000000001</v>
      </c>
      <c r="CR318" s="107">
        <v>10.911902</v>
      </c>
      <c r="CS318" s="107">
        <f t="shared" si="109"/>
        <v>7.8880980000000012</v>
      </c>
      <c r="CT318" s="252">
        <f t="shared" si="110"/>
        <v>0.4195796808510639</v>
      </c>
      <c r="CV318" s="214">
        <v>52.383000000000003</v>
      </c>
    </row>
    <row r="319" spans="1:100" ht="15" thickBot="1" x14ac:dyDescent="0.4">
      <c r="A319" s="3">
        <v>46081</v>
      </c>
      <c r="B319" s="21">
        <v>113.3</v>
      </c>
      <c r="C319" s="21">
        <v>14.6</v>
      </c>
      <c r="D319" s="2">
        <v>34.700000000000003</v>
      </c>
      <c r="E319" s="235">
        <v>42.6</v>
      </c>
      <c r="F319" s="2">
        <v>9.5</v>
      </c>
      <c r="H319" s="2">
        <v>26.4</v>
      </c>
      <c r="I319" s="2">
        <v>9.9</v>
      </c>
      <c r="J319" s="2">
        <v>30.2</v>
      </c>
      <c r="K319" s="6">
        <f t="shared" si="99"/>
        <v>66.5</v>
      </c>
      <c r="M319" s="2">
        <v>1.8</v>
      </c>
      <c r="N319" s="2">
        <v>35.700000000000003</v>
      </c>
      <c r="O319" s="6">
        <f t="shared" si="100"/>
        <v>37.5</v>
      </c>
      <c r="Q319" s="2">
        <v>19.600000000000001</v>
      </c>
      <c r="R319" s="2"/>
      <c r="S319" s="2"/>
      <c r="T319" s="6">
        <f t="shared" si="101"/>
        <v>19.600000000000001</v>
      </c>
      <c r="V319" s="10"/>
      <c r="W319" s="2"/>
      <c r="X319" s="11"/>
      <c r="Y319" s="145">
        <v>19</v>
      </c>
      <c r="Z319" s="146">
        <v>33</v>
      </c>
      <c r="AA319" s="92">
        <f t="shared" si="75"/>
        <v>26</v>
      </c>
      <c r="AB319" s="145">
        <v>5</v>
      </c>
      <c r="AC319" s="146">
        <v>18</v>
      </c>
      <c r="AD319" s="92">
        <f t="shared" si="76"/>
        <v>11.5</v>
      </c>
      <c r="AF319" s="10">
        <v>216.36</v>
      </c>
      <c r="AG319" s="21">
        <f t="shared" si="105"/>
        <v>3.9200000000000159</v>
      </c>
      <c r="AH319" s="2">
        <v>215</v>
      </c>
      <c r="AI319" s="2">
        <v>235</v>
      </c>
      <c r="AJ319" s="32" t="s">
        <v>41</v>
      </c>
      <c r="AK319" s="230">
        <v>123.962442</v>
      </c>
      <c r="AL319" s="20">
        <f t="shared" si="106"/>
        <v>6.3802519999999987</v>
      </c>
      <c r="AM319" s="23">
        <v>110</v>
      </c>
      <c r="AN319" s="23">
        <v>142</v>
      </c>
      <c r="AO319" s="31" t="s">
        <v>68</v>
      </c>
      <c r="AP319" s="46"/>
      <c r="AQ319" s="33"/>
      <c r="AR319" s="33"/>
      <c r="AS319" s="22"/>
      <c r="AT319" s="2"/>
      <c r="AU319" s="32"/>
      <c r="BL319" s="112">
        <f t="shared" si="102"/>
        <v>46081</v>
      </c>
      <c r="BM319" s="122">
        <v>48217</v>
      </c>
      <c r="BN319" s="122">
        <v>0</v>
      </c>
      <c r="BO319" s="122"/>
      <c r="BP319" s="123"/>
      <c r="BR319" s="1" t="str">
        <f t="shared" si="92"/>
        <v>sábado</v>
      </c>
      <c r="BS319" s="113">
        <f t="shared" si="93"/>
        <v>46081</v>
      </c>
      <c r="BT319" s="114">
        <f t="shared" si="119"/>
        <v>48.216999999999999</v>
      </c>
      <c r="BU319" s="114">
        <f t="shared" si="120"/>
        <v>0</v>
      </c>
      <c r="BV319" s="114">
        <f t="shared" si="121"/>
        <v>0</v>
      </c>
      <c r="BW319" s="114">
        <f t="shared" si="122"/>
        <v>0</v>
      </c>
      <c r="BX319" s="115">
        <f t="shared" si="98"/>
        <v>48.216999999999999</v>
      </c>
      <c r="CC319" s="237">
        <f t="shared" si="103"/>
        <v>46081</v>
      </c>
      <c r="CD319" s="238">
        <v>7</v>
      </c>
      <c r="CE319" s="239">
        <v>33.700000000000003</v>
      </c>
      <c r="CF319" s="240">
        <v>-1.7</v>
      </c>
      <c r="CG319" s="239">
        <v>36.700000000000003</v>
      </c>
      <c r="CH319" s="241">
        <v>-0.5</v>
      </c>
      <c r="CI319" s="242"/>
      <c r="CK319" s="214">
        <v>35.740260999999997</v>
      </c>
      <c r="CL319" s="20">
        <v>2.7695289999999999</v>
      </c>
      <c r="CM319" s="20">
        <f>559/1000000</f>
        <v>5.5900000000000004E-4</v>
      </c>
      <c r="CN319" s="20">
        <v>13.781689999999999</v>
      </c>
      <c r="CO319" s="215">
        <v>5.7636320000000003</v>
      </c>
      <c r="CP319" s="214">
        <f t="shared" ref="CP319:CP329" si="123">+CV319-CR319</f>
        <v>40.055327000000005</v>
      </c>
      <c r="CQ319" s="215">
        <v>26.439</v>
      </c>
      <c r="CR319" s="107">
        <v>11.653673</v>
      </c>
      <c r="CS319" s="107">
        <f t="shared" si="109"/>
        <v>7.9463270000000019</v>
      </c>
      <c r="CT319" s="252">
        <f t="shared" si="110"/>
        <v>0.40542484693877556</v>
      </c>
      <c r="CV319" s="214">
        <v>51.709000000000003</v>
      </c>
    </row>
    <row r="320" spans="1:100" x14ac:dyDescent="0.35">
      <c r="A320" s="3">
        <v>46082</v>
      </c>
      <c r="B320" s="21">
        <v>111.7</v>
      </c>
      <c r="C320" s="21">
        <v>13.8</v>
      </c>
      <c r="D320" s="2">
        <v>34.1</v>
      </c>
      <c r="E320" s="235">
        <v>42.9</v>
      </c>
      <c r="F320" s="2">
        <v>10</v>
      </c>
      <c r="H320" s="2">
        <v>26.5</v>
      </c>
      <c r="I320" s="2">
        <v>8</v>
      </c>
      <c r="J320" s="2">
        <v>32.9</v>
      </c>
      <c r="K320" s="6">
        <f t="shared" si="99"/>
        <v>67.400000000000006</v>
      </c>
      <c r="M320" s="2">
        <f>3.9-AW320</f>
        <v>2.0999999999999996</v>
      </c>
      <c r="N320" s="2">
        <v>34.200000000000003</v>
      </c>
      <c r="O320" s="6">
        <f t="shared" si="100"/>
        <v>36.300000000000004</v>
      </c>
      <c r="Q320" s="2">
        <v>18.8</v>
      </c>
      <c r="R320" s="2"/>
      <c r="S320" s="2"/>
      <c r="T320" s="6">
        <f t="shared" si="101"/>
        <v>18.8</v>
      </c>
      <c r="V320" s="10"/>
      <c r="W320" s="2"/>
      <c r="X320" s="11"/>
      <c r="Y320" s="145">
        <v>20</v>
      </c>
      <c r="Z320" s="146">
        <v>33</v>
      </c>
      <c r="AA320" s="92">
        <f t="shared" si="75"/>
        <v>26.5</v>
      </c>
      <c r="AB320" s="145">
        <v>7</v>
      </c>
      <c r="AC320" s="146">
        <v>19</v>
      </c>
      <c r="AD320" s="92">
        <f t="shared" si="76"/>
        <v>13</v>
      </c>
      <c r="AF320" s="10">
        <v>222.74</v>
      </c>
      <c r="AG320" s="21">
        <f t="shared" si="105"/>
        <v>6.3799999999999955</v>
      </c>
      <c r="AH320" s="2">
        <v>215</v>
      </c>
      <c r="AI320" s="2">
        <v>235</v>
      </c>
      <c r="AJ320" s="32" t="s">
        <v>41</v>
      </c>
      <c r="AK320" s="230">
        <v>129.94380000000001</v>
      </c>
      <c r="AL320" s="20">
        <f t="shared" si="106"/>
        <v>5.9813580000000144</v>
      </c>
      <c r="AM320" s="23">
        <v>110</v>
      </c>
      <c r="AN320" s="23">
        <v>142</v>
      </c>
      <c r="AO320" s="31" t="s">
        <v>68</v>
      </c>
      <c r="AP320" s="46"/>
      <c r="AQ320" s="33"/>
      <c r="AR320" s="33"/>
      <c r="AS320" s="22"/>
      <c r="AT320" s="2"/>
      <c r="AU320" s="32"/>
      <c r="AW320" s="1">
        <v>1.8</v>
      </c>
      <c r="BL320" s="112">
        <f t="shared" si="102"/>
        <v>46082</v>
      </c>
      <c r="BM320" s="122">
        <v>47696</v>
      </c>
      <c r="BN320" s="122">
        <v>0</v>
      </c>
      <c r="BO320" s="122"/>
      <c r="BP320" s="123"/>
      <c r="BR320" s="1" t="str">
        <f t="shared" si="92"/>
        <v>domingo</v>
      </c>
      <c r="BS320" s="113">
        <f t="shared" si="93"/>
        <v>46082</v>
      </c>
      <c r="BT320" s="114">
        <f t="shared" si="119"/>
        <v>47.695999999999998</v>
      </c>
      <c r="BU320" s="114">
        <f t="shared" si="120"/>
        <v>0</v>
      </c>
      <c r="BV320" s="114">
        <f t="shared" si="121"/>
        <v>0</v>
      </c>
      <c r="BW320" s="114">
        <f t="shared" si="122"/>
        <v>0</v>
      </c>
      <c r="BX320" s="115">
        <f t="shared" si="98"/>
        <v>47.695999999999998</v>
      </c>
      <c r="CC320" s="243">
        <f t="shared" si="103"/>
        <v>46082</v>
      </c>
      <c r="CD320" s="244">
        <v>7</v>
      </c>
      <c r="CE320" s="245">
        <v>33.700000000000003</v>
      </c>
      <c r="CF320" s="246">
        <v>-1.7</v>
      </c>
      <c r="CG320" s="245">
        <v>36.700000000000003</v>
      </c>
      <c r="CH320" s="247">
        <v>-0.5</v>
      </c>
      <c r="CI320" s="248"/>
      <c r="CK320" s="214">
        <v>34.167833999999999</v>
      </c>
      <c r="CL320" s="20">
        <v>5.2400310000000001</v>
      </c>
      <c r="CM320" s="20">
        <f>420/1000000</f>
        <v>4.2000000000000002E-4</v>
      </c>
      <c r="CN320" s="20">
        <v>13.952584999999999</v>
      </c>
      <c r="CO320" s="215">
        <v>5.4787970000000001</v>
      </c>
      <c r="CP320" s="214">
        <f t="shared" si="123"/>
        <v>40.823917999999999</v>
      </c>
      <c r="CQ320" s="215">
        <v>26.488</v>
      </c>
      <c r="CR320" s="107">
        <v>9.9260819999999992</v>
      </c>
      <c r="CS320" s="107">
        <f t="shared" si="109"/>
        <v>8.8739180000000015</v>
      </c>
      <c r="CT320" s="252">
        <f t="shared" si="110"/>
        <v>0.47201691489361708</v>
      </c>
      <c r="CV320" s="214">
        <v>50.75</v>
      </c>
    </row>
    <row r="321" spans="1:100" x14ac:dyDescent="0.35">
      <c r="A321" s="3">
        <v>46083</v>
      </c>
      <c r="B321" s="21">
        <v>128.9</v>
      </c>
      <c r="C321" s="21">
        <v>16.100000000000001</v>
      </c>
      <c r="D321" s="2">
        <v>37.299999999999997</v>
      </c>
      <c r="E321" s="235">
        <v>56.5</v>
      </c>
      <c r="F321" s="2">
        <v>9.6</v>
      </c>
      <c r="H321" s="2">
        <v>26.5</v>
      </c>
      <c r="I321" s="2">
        <v>7</v>
      </c>
      <c r="J321" s="2">
        <v>35.299999999999997</v>
      </c>
      <c r="K321" s="6">
        <f t="shared" si="99"/>
        <v>68.8</v>
      </c>
      <c r="M321" s="2">
        <f>5.1-AW321</f>
        <v>2.0999999999999996</v>
      </c>
      <c r="N321" s="2">
        <v>32.799999999999997</v>
      </c>
      <c r="O321" s="6">
        <f t="shared" si="100"/>
        <v>34.9</v>
      </c>
      <c r="Q321" s="2">
        <v>19.399999999999999</v>
      </c>
      <c r="R321" s="2"/>
      <c r="S321" s="2"/>
      <c r="T321" s="6">
        <f t="shared" si="101"/>
        <v>19.399999999999999</v>
      </c>
      <c r="V321" s="10"/>
      <c r="W321" s="2"/>
      <c r="X321" s="11"/>
      <c r="Y321" s="145">
        <v>19</v>
      </c>
      <c r="Z321" s="146">
        <v>33</v>
      </c>
      <c r="AA321" s="92">
        <f t="shared" si="75"/>
        <v>26</v>
      </c>
      <c r="AB321" s="145">
        <v>1</v>
      </c>
      <c r="AC321" s="146">
        <v>11</v>
      </c>
      <c r="AD321" s="92">
        <f t="shared" si="76"/>
        <v>6</v>
      </c>
      <c r="AF321" s="10">
        <v>222.52</v>
      </c>
      <c r="AG321" s="21">
        <f t="shared" si="105"/>
        <v>-0.21999999999999886</v>
      </c>
      <c r="AH321" s="2">
        <v>215</v>
      </c>
      <c r="AI321" s="2">
        <v>235</v>
      </c>
      <c r="AJ321" s="32" t="s">
        <v>41</v>
      </c>
      <c r="AK321" s="230">
        <v>127.603577</v>
      </c>
      <c r="AL321" s="20">
        <f t="shared" si="106"/>
        <v>-2.3402230000000088</v>
      </c>
      <c r="AM321" s="23">
        <v>110</v>
      </c>
      <c r="AN321" s="23">
        <v>142</v>
      </c>
      <c r="AO321" s="31" t="s">
        <v>41</v>
      </c>
      <c r="AP321" s="46"/>
      <c r="AQ321" s="33"/>
      <c r="AR321" s="33"/>
      <c r="AS321" s="22"/>
      <c r="AT321" s="2"/>
      <c r="AU321" s="32"/>
      <c r="AW321" s="1">
        <v>3</v>
      </c>
      <c r="BL321" s="112">
        <f t="shared" si="102"/>
        <v>46083</v>
      </c>
      <c r="BM321" s="122">
        <v>62601</v>
      </c>
      <c r="BN321" s="122">
        <v>0</v>
      </c>
      <c r="BO321" s="122">
        <v>0</v>
      </c>
      <c r="BP321" s="123">
        <v>0</v>
      </c>
      <c r="BR321" s="1" t="str">
        <f t="shared" si="92"/>
        <v>lunes</v>
      </c>
      <c r="BS321" s="113">
        <f t="shared" si="93"/>
        <v>46083</v>
      </c>
      <c r="BT321" s="114">
        <f t="shared" si="119"/>
        <v>62.600999999999999</v>
      </c>
      <c r="BU321" s="114">
        <f t="shared" si="120"/>
        <v>0</v>
      </c>
      <c r="BV321" s="114">
        <f t="shared" si="121"/>
        <v>0</v>
      </c>
      <c r="BW321" s="114">
        <f t="shared" si="122"/>
        <v>0</v>
      </c>
      <c r="BX321" s="115">
        <f t="shared" si="98"/>
        <v>62.600999999999999</v>
      </c>
      <c r="CC321" s="171">
        <f t="shared" si="103"/>
        <v>46083</v>
      </c>
      <c r="CD321" s="177">
        <v>7</v>
      </c>
      <c r="CE321" s="182">
        <v>33.700000000000003</v>
      </c>
      <c r="CF321" s="183">
        <v>-1.7</v>
      </c>
      <c r="CG321" s="182">
        <v>36.700000000000003</v>
      </c>
      <c r="CH321" s="188">
        <v>-0.5</v>
      </c>
      <c r="CI321" s="190"/>
      <c r="CK321" s="214">
        <v>32.809541000000003</v>
      </c>
      <c r="CL321" s="20">
        <v>6.5746739999999999</v>
      </c>
      <c r="CM321" s="20">
        <f>449/1000000</f>
        <v>4.4900000000000002E-4</v>
      </c>
      <c r="CN321" s="20">
        <v>13.209716999999999</v>
      </c>
      <c r="CO321" s="215">
        <v>6.1862079999999997</v>
      </c>
      <c r="CP321" s="214">
        <f t="shared" si="123"/>
        <v>42.327086999999999</v>
      </c>
      <c r="CQ321" s="215">
        <v>24.498999999999999</v>
      </c>
      <c r="CR321" s="107">
        <v>10.638913000000001</v>
      </c>
      <c r="CS321" s="107">
        <f t="shared" si="109"/>
        <v>8.7610869999999981</v>
      </c>
      <c r="CT321" s="252">
        <f>+CS321/(CR321+CS321)</f>
        <v>0.45160242268041229</v>
      </c>
      <c r="CV321" s="214">
        <v>52.966000000000001</v>
      </c>
    </row>
    <row r="322" spans="1:100" x14ac:dyDescent="0.35">
      <c r="A322" s="3">
        <v>46084</v>
      </c>
      <c r="B322" s="21">
        <v>126.3</v>
      </c>
      <c r="C322" s="21">
        <v>17.399999999999999</v>
      </c>
      <c r="D322" s="2">
        <v>36.200000000000003</v>
      </c>
      <c r="E322" s="235">
        <v>48.6</v>
      </c>
      <c r="F322" s="2">
        <f>6.8+3.4</f>
        <v>10.199999999999999</v>
      </c>
      <c r="H322" s="2">
        <v>26.2</v>
      </c>
      <c r="I322" s="2">
        <v>6.5</v>
      </c>
      <c r="J322" s="2">
        <v>35.5</v>
      </c>
      <c r="K322" s="6">
        <f t="shared" si="99"/>
        <v>68.2</v>
      </c>
      <c r="M322" s="2">
        <f>3.8-AW322</f>
        <v>1.9</v>
      </c>
      <c r="N322" s="2">
        <v>33.9</v>
      </c>
      <c r="O322" s="6">
        <f t="shared" si="100"/>
        <v>35.799999999999997</v>
      </c>
      <c r="Q322" s="2">
        <v>19.600000000000001</v>
      </c>
      <c r="R322" s="2"/>
      <c r="S322" s="2"/>
      <c r="T322" s="6">
        <f t="shared" si="101"/>
        <v>19.600000000000001</v>
      </c>
      <c r="V322" s="10"/>
      <c r="W322" s="2"/>
      <c r="X322" s="11"/>
      <c r="Y322" s="145">
        <v>22</v>
      </c>
      <c r="Z322" s="146">
        <v>31</v>
      </c>
      <c r="AA322" s="92">
        <f t="shared" si="75"/>
        <v>26.5</v>
      </c>
      <c r="AB322" s="145">
        <v>2</v>
      </c>
      <c r="AC322" s="146">
        <v>13</v>
      </c>
      <c r="AD322" s="92">
        <f t="shared" si="76"/>
        <v>7.5</v>
      </c>
      <c r="AF322" s="10">
        <v>221.73</v>
      </c>
      <c r="AG322" s="21">
        <f t="shared" si="105"/>
        <v>-0.79000000000002046</v>
      </c>
      <c r="AH322" s="2">
        <v>215</v>
      </c>
      <c r="AI322" s="2">
        <v>235</v>
      </c>
      <c r="AJ322" s="32" t="s">
        <v>41</v>
      </c>
      <c r="AK322" s="230">
        <v>127.43447999999999</v>
      </c>
      <c r="AL322" s="20">
        <f t="shared" si="106"/>
        <v>-0.16909700000000782</v>
      </c>
      <c r="AM322" s="23">
        <v>110</v>
      </c>
      <c r="AN322" s="23">
        <v>142</v>
      </c>
      <c r="AO322" s="31" t="s">
        <v>68</v>
      </c>
      <c r="AP322" s="46"/>
      <c r="AQ322" s="33"/>
      <c r="AR322" s="33"/>
      <c r="AS322" s="22"/>
      <c r="AT322" s="2"/>
      <c r="AU322" s="32"/>
      <c r="AW322" s="1">
        <v>1.9</v>
      </c>
      <c r="BL322" s="112">
        <f t="shared" si="102"/>
        <v>46084</v>
      </c>
      <c r="BM322" s="122">
        <v>58790</v>
      </c>
      <c r="BN322" s="122">
        <v>0</v>
      </c>
      <c r="BO322" s="122">
        <v>0</v>
      </c>
      <c r="BP322" s="123">
        <v>0</v>
      </c>
      <c r="BR322" s="1" t="str">
        <f t="shared" si="92"/>
        <v>martes</v>
      </c>
      <c r="BS322" s="113">
        <f t="shared" si="93"/>
        <v>46084</v>
      </c>
      <c r="BT322" s="114">
        <f t="shared" si="119"/>
        <v>58.79</v>
      </c>
      <c r="BU322" s="114">
        <f t="shared" si="120"/>
        <v>0</v>
      </c>
      <c r="BV322" s="114">
        <f t="shared" si="121"/>
        <v>0</v>
      </c>
      <c r="BW322" s="114">
        <f t="shared" si="122"/>
        <v>0</v>
      </c>
      <c r="BX322" s="115">
        <f t="shared" si="98"/>
        <v>58.79</v>
      </c>
      <c r="CC322" s="171">
        <f t="shared" si="103"/>
        <v>46084</v>
      </c>
      <c r="CD322" s="177">
        <v>7</v>
      </c>
      <c r="CE322" s="182">
        <v>33.700000000000003</v>
      </c>
      <c r="CF322" s="183">
        <v>-1.7</v>
      </c>
      <c r="CG322" s="182">
        <v>36.700000000000003</v>
      </c>
      <c r="CH322" s="188">
        <v>-0.5</v>
      </c>
      <c r="CI322" s="190"/>
      <c r="CK322" s="214">
        <v>33.870894</v>
      </c>
      <c r="CL322" s="20">
        <v>6.6747079999999999</v>
      </c>
      <c r="CM322" s="20">
        <f>104/1000000</f>
        <v>1.0399999999999999E-4</v>
      </c>
      <c r="CN322" s="20">
        <v>12.843292</v>
      </c>
      <c r="CO322" s="215">
        <v>6.4025150000000002</v>
      </c>
      <c r="CP322" s="214">
        <f t="shared" si="123"/>
        <v>41.890360999999999</v>
      </c>
      <c r="CQ322" s="215">
        <v>26.172999999999998</v>
      </c>
      <c r="CR322" s="107">
        <v>10.739639</v>
      </c>
      <c r="CS322" s="107">
        <f t="shared" si="109"/>
        <v>8.860361000000001</v>
      </c>
      <c r="CT322" s="252">
        <f t="shared" si="110"/>
        <v>0.4520592346938776</v>
      </c>
      <c r="CV322" s="214">
        <v>52.63</v>
      </c>
    </row>
    <row r="323" spans="1:100" x14ac:dyDescent="0.35">
      <c r="A323" s="3">
        <v>46085</v>
      </c>
      <c r="B323" s="21">
        <v>125.7</v>
      </c>
      <c r="C323" s="21">
        <v>18.2</v>
      </c>
      <c r="D323" s="2">
        <v>36.5</v>
      </c>
      <c r="E323" s="235">
        <v>45.6</v>
      </c>
      <c r="F323" s="2">
        <v>10.1</v>
      </c>
      <c r="H323" s="2">
        <v>26.3</v>
      </c>
      <c r="I323" s="2">
        <v>6.8</v>
      </c>
      <c r="J323" s="2">
        <v>35</v>
      </c>
      <c r="K323" s="6">
        <f t="shared" si="99"/>
        <v>68.099999999999994</v>
      </c>
      <c r="M323" s="2">
        <f>2.9-AW323</f>
        <v>2.0999999999999996</v>
      </c>
      <c r="N323" s="2">
        <v>33.700000000000003</v>
      </c>
      <c r="O323" s="6">
        <f t="shared" si="100"/>
        <v>35.800000000000004</v>
      </c>
      <c r="Q323" s="2">
        <v>20.6</v>
      </c>
      <c r="R323" s="2"/>
      <c r="S323" s="2"/>
      <c r="T323" s="6">
        <f t="shared" si="101"/>
        <v>20.6</v>
      </c>
      <c r="V323" s="10"/>
      <c r="W323" s="2"/>
      <c r="X323" s="11"/>
      <c r="Y323" s="145">
        <v>21</v>
      </c>
      <c r="Z323" s="146">
        <v>34</v>
      </c>
      <c r="AA323" s="92">
        <f t="shared" si="75"/>
        <v>27.5</v>
      </c>
      <c r="AB323" s="145">
        <v>0</v>
      </c>
      <c r="AC323" s="146">
        <v>15</v>
      </c>
      <c r="AD323" s="92">
        <f t="shared" si="76"/>
        <v>7.5</v>
      </c>
      <c r="AF323" s="10">
        <v>222.75</v>
      </c>
      <c r="AG323" s="21">
        <f t="shared" si="105"/>
        <v>1.0200000000000102</v>
      </c>
      <c r="AH323" s="2">
        <v>215</v>
      </c>
      <c r="AI323" s="2">
        <v>235</v>
      </c>
      <c r="AJ323" s="32" t="s">
        <v>41</v>
      </c>
      <c r="AK323" s="230">
        <v>126.06224</v>
      </c>
      <c r="AL323" s="20">
        <f t="shared" si="106"/>
        <v>-1.3722399999999908</v>
      </c>
      <c r="AM323" s="23">
        <v>110</v>
      </c>
      <c r="AN323" s="23">
        <v>142</v>
      </c>
      <c r="AO323" s="31" t="s">
        <v>68</v>
      </c>
      <c r="AP323" s="46"/>
      <c r="AQ323" s="33"/>
      <c r="AR323" s="33"/>
      <c r="AS323" s="22"/>
      <c r="AT323" s="2"/>
      <c r="AU323" s="32"/>
      <c r="AW323" s="1">
        <v>0.8</v>
      </c>
      <c r="BL323" s="112">
        <f t="shared" si="102"/>
        <v>46085</v>
      </c>
      <c r="BM323" s="122">
        <v>55628</v>
      </c>
      <c r="BN323" s="122">
        <v>0</v>
      </c>
      <c r="BO323" s="122">
        <v>0</v>
      </c>
      <c r="BP323" s="123">
        <v>0</v>
      </c>
      <c r="BR323" s="1" t="str">
        <f t="shared" si="92"/>
        <v>miércoles</v>
      </c>
      <c r="BS323" s="113">
        <f t="shared" si="93"/>
        <v>46085</v>
      </c>
      <c r="BT323" s="114">
        <f t="shared" si="119"/>
        <v>55.628</v>
      </c>
      <c r="BU323" s="114">
        <f t="shared" si="120"/>
        <v>0</v>
      </c>
      <c r="BV323" s="114">
        <f t="shared" si="121"/>
        <v>0</v>
      </c>
      <c r="BW323" s="114">
        <f t="shared" si="122"/>
        <v>0</v>
      </c>
      <c r="BX323" s="115">
        <f t="shared" si="98"/>
        <v>55.628</v>
      </c>
      <c r="CC323" s="171">
        <f t="shared" si="103"/>
        <v>46085</v>
      </c>
      <c r="CD323" s="177">
        <v>7</v>
      </c>
      <c r="CE323" s="182">
        <v>33.700000000000003</v>
      </c>
      <c r="CF323" s="183">
        <v>-1.7</v>
      </c>
      <c r="CG323" s="182">
        <v>36.700000000000003</v>
      </c>
      <c r="CH323" s="188">
        <v>-0.5</v>
      </c>
      <c r="CI323" s="190"/>
      <c r="CK323" s="214">
        <v>33.734717000000003</v>
      </c>
      <c r="CL323" s="20">
        <v>6.0385669999999996</v>
      </c>
      <c r="CM323" s="20">
        <f>264/1000000</f>
        <v>2.6400000000000002E-4</v>
      </c>
      <c r="CN323" s="20">
        <v>11.256289000000001</v>
      </c>
      <c r="CO323" s="215">
        <v>6.4828219999999996</v>
      </c>
      <c r="CP323" s="214">
        <f t="shared" si="123"/>
        <v>41.778440000000003</v>
      </c>
      <c r="CQ323" s="215">
        <v>25.803000000000001</v>
      </c>
      <c r="CR323" s="107">
        <v>9.9585600000000003</v>
      </c>
      <c r="CS323" s="107">
        <f t="shared" si="109"/>
        <v>10.641440000000001</v>
      </c>
      <c r="CT323" s="252">
        <f t="shared" si="110"/>
        <v>0.51657475728155344</v>
      </c>
      <c r="CV323" s="214">
        <v>51.737000000000002</v>
      </c>
    </row>
    <row r="324" spans="1:100" x14ac:dyDescent="0.35">
      <c r="A324" s="3">
        <v>46086</v>
      </c>
      <c r="B324" s="21">
        <v>122.3</v>
      </c>
      <c r="C324" s="21">
        <v>17.8</v>
      </c>
      <c r="D324" s="2">
        <v>36.700000000000003</v>
      </c>
      <c r="E324" s="235">
        <v>47.9</v>
      </c>
      <c r="F324" s="2">
        <v>8.6999999999999993</v>
      </c>
      <c r="H324" s="2">
        <v>18.100000000000001</v>
      </c>
      <c r="I324" s="2">
        <v>6.9</v>
      </c>
      <c r="J324" s="2">
        <v>36.5</v>
      </c>
      <c r="K324" s="6">
        <f t="shared" si="99"/>
        <v>61.5</v>
      </c>
      <c r="M324" s="2">
        <v>1.9</v>
      </c>
      <c r="N324" s="2">
        <v>33.200000000000003</v>
      </c>
      <c r="O324" s="6">
        <f t="shared" si="100"/>
        <v>35.1</v>
      </c>
      <c r="Q324" s="2">
        <v>19.7</v>
      </c>
      <c r="R324" s="2"/>
      <c r="S324" s="2"/>
      <c r="T324" s="6">
        <f t="shared" si="101"/>
        <v>19.7</v>
      </c>
      <c r="V324" s="10"/>
      <c r="W324" s="2"/>
      <c r="X324" s="11"/>
      <c r="Y324" s="145">
        <v>19</v>
      </c>
      <c r="Z324" s="146">
        <v>25</v>
      </c>
      <c r="AA324" s="92">
        <f t="shared" si="75"/>
        <v>22</v>
      </c>
      <c r="AB324" s="145">
        <v>0</v>
      </c>
      <c r="AC324" s="146">
        <v>20</v>
      </c>
      <c r="AD324" s="92">
        <f t="shared" si="76"/>
        <v>10</v>
      </c>
      <c r="AF324" s="10">
        <v>218.37</v>
      </c>
      <c r="AG324" s="21">
        <f t="shared" si="105"/>
        <v>-4.3799999999999955</v>
      </c>
      <c r="AH324" s="2">
        <v>215</v>
      </c>
      <c r="AI324" s="2">
        <v>235</v>
      </c>
      <c r="AJ324" s="32" t="s">
        <v>41</v>
      </c>
      <c r="AK324" s="230">
        <v>124.595232</v>
      </c>
      <c r="AL324" s="20">
        <f t="shared" si="106"/>
        <v>-1.467008000000007</v>
      </c>
      <c r="AM324" s="23">
        <v>110</v>
      </c>
      <c r="AN324" s="23">
        <v>142</v>
      </c>
      <c r="AO324" s="31" t="s">
        <v>68</v>
      </c>
      <c r="AP324" s="46"/>
      <c r="AQ324" s="33"/>
      <c r="AR324" s="33"/>
      <c r="AS324" s="22"/>
      <c r="AT324" s="2"/>
      <c r="AU324" s="32"/>
      <c r="BL324" s="112">
        <f t="shared" si="102"/>
        <v>46086</v>
      </c>
      <c r="BM324" s="122">
        <v>56032</v>
      </c>
      <c r="BN324" s="122">
        <v>0</v>
      </c>
      <c r="BO324" s="122">
        <v>0</v>
      </c>
      <c r="BP324" s="123">
        <v>0</v>
      </c>
      <c r="BR324" s="1" t="str">
        <f t="shared" si="92"/>
        <v>jueves</v>
      </c>
      <c r="BS324" s="113">
        <f t="shared" si="93"/>
        <v>46086</v>
      </c>
      <c r="BT324" s="114">
        <f t="shared" si="119"/>
        <v>56.031999999999996</v>
      </c>
      <c r="BU324" s="114">
        <f t="shared" si="120"/>
        <v>0</v>
      </c>
      <c r="BV324" s="114">
        <f t="shared" si="121"/>
        <v>0</v>
      </c>
      <c r="BW324" s="114">
        <f t="shared" si="122"/>
        <v>0</v>
      </c>
      <c r="BX324" s="115">
        <f t="shared" si="98"/>
        <v>56.031999999999996</v>
      </c>
      <c r="CC324" s="171">
        <f t="shared" si="103"/>
        <v>46086</v>
      </c>
      <c r="CD324" s="177">
        <v>7</v>
      </c>
      <c r="CE324" s="182">
        <v>33.700000000000003</v>
      </c>
      <c r="CF324" s="183">
        <v>-1.7</v>
      </c>
      <c r="CG324" s="182">
        <v>36.700000000000003</v>
      </c>
      <c r="CH324" s="188">
        <v>-0.5</v>
      </c>
      <c r="CI324" s="190"/>
      <c r="CK324" s="214">
        <v>33.196753000000001</v>
      </c>
      <c r="CL324" s="20">
        <v>5.237285</v>
      </c>
      <c r="CM324" s="20">
        <f>635/1000000</f>
        <v>6.3500000000000004E-4</v>
      </c>
      <c r="CN324" s="20">
        <v>11.947184</v>
      </c>
      <c r="CO324" s="215">
        <v>6.2015000000000002</v>
      </c>
      <c r="CP324" s="214">
        <f t="shared" si="123"/>
        <v>43.363526999999998</v>
      </c>
      <c r="CQ324" s="215">
        <v>18.148</v>
      </c>
      <c r="CR324" s="107">
        <v>10.933472999999999</v>
      </c>
      <c r="CS324" s="107">
        <f t="shared" si="109"/>
        <v>8.766527</v>
      </c>
      <c r="CT324" s="252">
        <f t="shared" si="110"/>
        <v>0.44500137055837563</v>
      </c>
      <c r="CV324" s="214">
        <v>54.296999999999997</v>
      </c>
    </row>
    <row r="325" spans="1:100" x14ac:dyDescent="0.35">
      <c r="A325" s="3">
        <v>46087</v>
      </c>
      <c r="B325" s="21">
        <v>120</v>
      </c>
      <c r="C325" s="21">
        <v>17.600000000000001</v>
      </c>
      <c r="D325" s="2">
        <v>36.4</v>
      </c>
      <c r="E325" s="235">
        <v>43</v>
      </c>
      <c r="F325" s="2">
        <v>9.6</v>
      </c>
      <c r="H325" s="2">
        <v>19.399999999999999</v>
      </c>
      <c r="I325" s="2">
        <v>6.9</v>
      </c>
      <c r="J325" s="2">
        <v>35.9</v>
      </c>
      <c r="K325" s="6">
        <f t="shared" si="99"/>
        <v>62.199999999999996</v>
      </c>
      <c r="M325" s="2">
        <v>2.1</v>
      </c>
      <c r="N325" s="2">
        <v>33.4</v>
      </c>
      <c r="O325" s="6">
        <f t="shared" si="100"/>
        <v>35.5</v>
      </c>
      <c r="Q325" s="2">
        <v>20.6</v>
      </c>
      <c r="R325" s="2"/>
      <c r="S325" s="2"/>
      <c r="T325" s="6">
        <f t="shared" si="101"/>
        <v>20.6</v>
      </c>
      <c r="V325" s="10"/>
      <c r="W325" s="2"/>
      <c r="X325" s="11"/>
      <c r="Y325" s="145">
        <v>21</v>
      </c>
      <c r="Z325" s="146">
        <v>28</v>
      </c>
      <c r="AA325" s="92">
        <f t="shared" si="75"/>
        <v>24.5</v>
      </c>
      <c r="AB325" s="145">
        <v>4</v>
      </c>
      <c r="AC325" s="146">
        <v>24</v>
      </c>
      <c r="AD325" s="92">
        <f t="shared" si="76"/>
        <v>14</v>
      </c>
      <c r="AF325" s="10">
        <v>216.79</v>
      </c>
      <c r="AG325" s="21">
        <f t="shared" si="105"/>
        <v>-1.5800000000000125</v>
      </c>
      <c r="AH325" s="2">
        <v>215</v>
      </c>
      <c r="AI325" s="2">
        <v>235</v>
      </c>
      <c r="AJ325" s="32" t="s">
        <v>41</v>
      </c>
      <c r="AK325" s="230">
        <v>124.298141</v>
      </c>
      <c r="AL325" s="20">
        <f t="shared" si="106"/>
        <v>-0.29709099999999466</v>
      </c>
      <c r="AM325" s="23">
        <v>110</v>
      </c>
      <c r="AN325" s="23">
        <v>142</v>
      </c>
      <c r="AO325" s="31" t="s">
        <v>68</v>
      </c>
      <c r="AP325" s="46"/>
      <c r="AQ325" s="33"/>
      <c r="AR325" s="33"/>
      <c r="AS325" s="22"/>
      <c r="AT325" s="2"/>
      <c r="AU325" s="32"/>
      <c r="BL325" s="112">
        <f t="shared" si="102"/>
        <v>46087</v>
      </c>
      <c r="BM325" s="122">
        <v>52977</v>
      </c>
      <c r="BN325" s="122">
        <v>0</v>
      </c>
      <c r="BO325" s="122">
        <v>0</v>
      </c>
      <c r="BP325" s="123">
        <v>0</v>
      </c>
      <c r="BR325" s="1" t="str">
        <f t="shared" ref="BR325:BR388" si="124">+TEXT(BS325,"dddd")</f>
        <v>viernes</v>
      </c>
      <c r="BS325" s="113">
        <f t="shared" ref="BS325:BS388" si="125">+BL325</f>
        <v>46087</v>
      </c>
      <c r="BT325" s="114">
        <f t="shared" si="119"/>
        <v>52.976999999999997</v>
      </c>
      <c r="BU325" s="114">
        <f t="shared" si="120"/>
        <v>0</v>
      </c>
      <c r="BV325" s="114">
        <f t="shared" si="121"/>
        <v>0</v>
      </c>
      <c r="BW325" s="114">
        <f t="shared" si="122"/>
        <v>0</v>
      </c>
      <c r="BX325" s="115">
        <f t="shared" ref="BX325:BX334" si="126">+BT325+BU325+BV325+BW325</f>
        <v>52.976999999999997</v>
      </c>
      <c r="CC325" s="171">
        <f t="shared" si="103"/>
        <v>46087</v>
      </c>
      <c r="CD325" s="177">
        <v>7</v>
      </c>
      <c r="CE325" s="182">
        <v>33.700000000000003</v>
      </c>
      <c r="CF325" s="183">
        <v>-1.7</v>
      </c>
      <c r="CG325" s="182">
        <v>36.700000000000003</v>
      </c>
      <c r="CH325" s="188">
        <v>-0.5</v>
      </c>
      <c r="CI325" s="190"/>
      <c r="CK325" s="214">
        <v>33.372957999999997</v>
      </c>
      <c r="CL325" s="20">
        <v>5.1597330000000001</v>
      </c>
      <c r="CM325" s="20">
        <f>434/1000000</f>
        <v>4.3399999999999998E-4</v>
      </c>
      <c r="CN325" s="20">
        <v>10.879134000000001</v>
      </c>
      <c r="CO325" s="215">
        <v>6.8674710000000001</v>
      </c>
      <c r="CP325" s="214">
        <f t="shared" si="123"/>
        <v>42.771929999999998</v>
      </c>
      <c r="CQ325" s="215">
        <v>19.436</v>
      </c>
      <c r="CR325" s="107">
        <v>10.888070000000001</v>
      </c>
      <c r="CS325" s="107">
        <f t="shared" si="109"/>
        <v>9.7119300000000006</v>
      </c>
      <c r="CT325" s="252">
        <f t="shared" si="110"/>
        <v>0.47145291262135924</v>
      </c>
      <c r="CV325" s="214">
        <v>53.66</v>
      </c>
    </row>
    <row r="326" spans="1:100" x14ac:dyDescent="0.35">
      <c r="A326" s="3">
        <v>46088</v>
      </c>
      <c r="B326" s="21">
        <v>110.2</v>
      </c>
      <c r="C326" s="21">
        <v>16.8</v>
      </c>
      <c r="D326" s="2">
        <v>34</v>
      </c>
      <c r="E326" s="235">
        <v>36.4</v>
      </c>
      <c r="F326" s="2">
        <v>9.6</v>
      </c>
      <c r="H326" s="2">
        <v>19.2</v>
      </c>
      <c r="I326" s="2">
        <v>8.5</v>
      </c>
      <c r="J326" s="2">
        <v>34.700000000000003</v>
      </c>
      <c r="K326" s="6">
        <f t="shared" si="99"/>
        <v>62.400000000000006</v>
      </c>
      <c r="M326" s="2">
        <v>2.1</v>
      </c>
      <c r="N326" s="2">
        <v>33.200000000000003</v>
      </c>
      <c r="O326" s="6">
        <f t="shared" si="100"/>
        <v>35.300000000000004</v>
      </c>
      <c r="Q326" s="2">
        <v>21.5</v>
      </c>
      <c r="R326" s="2"/>
      <c r="S326" s="2"/>
      <c r="T326" s="6">
        <f t="shared" si="101"/>
        <v>21.5</v>
      </c>
      <c r="V326" s="10"/>
      <c r="W326" s="2"/>
      <c r="X326" s="11"/>
      <c r="Y326" s="145">
        <v>18</v>
      </c>
      <c r="Z326" s="146">
        <v>24</v>
      </c>
      <c r="AA326" s="92">
        <f t="shared" si="75"/>
        <v>21</v>
      </c>
      <c r="AB326" s="145">
        <v>8</v>
      </c>
      <c r="AC326" s="146">
        <v>24</v>
      </c>
      <c r="AD326" s="92">
        <f t="shared" si="76"/>
        <v>16</v>
      </c>
      <c r="AF326" s="10">
        <v>222.12</v>
      </c>
      <c r="AG326" s="21">
        <f t="shared" si="105"/>
        <v>5.3300000000000125</v>
      </c>
      <c r="AH326" s="2">
        <v>215</v>
      </c>
      <c r="AI326" s="2">
        <v>235</v>
      </c>
      <c r="AJ326" s="32" t="s">
        <v>41</v>
      </c>
      <c r="AK326" s="230">
        <v>127.80446999999999</v>
      </c>
      <c r="AL326" s="20">
        <f t="shared" si="106"/>
        <v>3.5063289999999938</v>
      </c>
      <c r="AM326" s="23">
        <v>110</v>
      </c>
      <c r="AN326" s="23">
        <v>142</v>
      </c>
      <c r="AO326" s="31" t="s">
        <v>68</v>
      </c>
      <c r="AP326" s="46"/>
      <c r="AQ326" s="33"/>
      <c r="AR326" s="33"/>
      <c r="AS326" s="22"/>
      <c r="AT326" s="2"/>
      <c r="AU326" s="32"/>
      <c r="BL326" s="112">
        <f t="shared" si="102"/>
        <v>46088</v>
      </c>
      <c r="BM326" s="122">
        <v>44855</v>
      </c>
      <c r="BN326" s="122">
        <v>0</v>
      </c>
      <c r="BO326" s="122">
        <v>0</v>
      </c>
      <c r="BP326" s="123">
        <v>0</v>
      </c>
      <c r="BR326" s="1" t="str">
        <f t="shared" si="124"/>
        <v>sábado</v>
      </c>
      <c r="BS326" s="113">
        <f t="shared" si="125"/>
        <v>46088</v>
      </c>
      <c r="BT326" s="114">
        <f t="shared" si="119"/>
        <v>44.854999999999997</v>
      </c>
      <c r="BU326" s="114">
        <f t="shared" si="120"/>
        <v>0</v>
      </c>
      <c r="BV326" s="114">
        <f t="shared" si="121"/>
        <v>0</v>
      </c>
      <c r="BW326" s="114">
        <f t="shared" si="122"/>
        <v>0</v>
      </c>
      <c r="BX326" s="115">
        <f t="shared" si="126"/>
        <v>44.854999999999997</v>
      </c>
      <c r="CC326" s="171">
        <f t="shared" si="103"/>
        <v>46088</v>
      </c>
      <c r="CD326" s="177">
        <v>7</v>
      </c>
      <c r="CE326" s="182">
        <v>33.700000000000003</v>
      </c>
      <c r="CF326" s="183">
        <v>-1.7</v>
      </c>
      <c r="CG326" s="182">
        <v>36.700000000000003</v>
      </c>
      <c r="CH326" s="188">
        <v>-0.5</v>
      </c>
      <c r="CI326" s="190"/>
      <c r="CK326" s="214">
        <v>33.171809000000003</v>
      </c>
      <c r="CL326" s="20">
        <v>4.9860920000000002</v>
      </c>
      <c r="CM326" s="20">
        <f>172/1000000</f>
        <v>1.7200000000000001E-4</v>
      </c>
      <c r="CN326" s="20">
        <v>12.898127000000001</v>
      </c>
      <c r="CO326" s="215">
        <v>5.9563860000000002</v>
      </c>
      <c r="CP326" s="214">
        <f t="shared" si="123"/>
        <v>43.181831000000003</v>
      </c>
      <c r="CQ326" s="215">
        <v>19.149999999999999</v>
      </c>
      <c r="CR326" s="107">
        <v>10.969169000000001</v>
      </c>
      <c r="CS326" s="107">
        <f t="shared" si="109"/>
        <v>10.530830999999999</v>
      </c>
      <c r="CT326" s="252">
        <f t="shared" si="110"/>
        <v>0.48980609302325578</v>
      </c>
      <c r="CV326" s="214">
        <v>54.151000000000003</v>
      </c>
    </row>
    <row r="327" spans="1:100" x14ac:dyDescent="0.35">
      <c r="A327" s="3">
        <v>46089</v>
      </c>
      <c r="B327" s="21">
        <v>101.9</v>
      </c>
      <c r="C327" s="21">
        <v>16.399999999999999</v>
      </c>
      <c r="D327" s="2">
        <v>33</v>
      </c>
      <c r="E327" s="235">
        <v>31.2</v>
      </c>
      <c r="F327" s="2">
        <v>9</v>
      </c>
      <c r="H327" s="2">
        <v>18.600000000000001</v>
      </c>
      <c r="I327" s="2">
        <v>9</v>
      </c>
      <c r="J327" s="2">
        <v>33.5</v>
      </c>
      <c r="K327" s="6">
        <f t="shared" si="99"/>
        <v>61.1</v>
      </c>
      <c r="M327" s="2">
        <v>1.8</v>
      </c>
      <c r="N327" s="2">
        <v>33</v>
      </c>
      <c r="O327" s="6">
        <f t="shared" si="100"/>
        <v>34.799999999999997</v>
      </c>
      <c r="Q327" s="2">
        <v>19.600000000000001</v>
      </c>
      <c r="R327" s="2"/>
      <c r="S327" s="2"/>
      <c r="T327" s="6">
        <f t="shared" si="101"/>
        <v>19.600000000000001</v>
      </c>
      <c r="V327" s="10"/>
      <c r="W327" s="2"/>
      <c r="X327" s="11"/>
      <c r="Y327" s="145">
        <v>18</v>
      </c>
      <c r="Z327" s="146">
        <v>25</v>
      </c>
      <c r="AA327" s="92">
        <f t="shared" si="75"/>
        <v>21.5</v>
      </c>
      <c r="AB327" s="145">
        <v>7</v>
      </c>
      <c r="AC327" s="146">
        <v>25</v>
      </c>
      <c r="AD327" s="92">
        <f t="shared" si="76"/>
        <v>16</v>
      </c>
      <c r="AF327" s="10">
        <v>230.71</v>
      </c>
      <c r="AG327" s="21">
        <f t="shared" si="105"/>
        <v>8.5900000000000034</v>
      </c>
      <c r="AH327" s="2">
        <v>215</v>
      </c>
      <c r="AI327" s="2">
        <v>235</v>
      </c>
      <c r="AJ327" s="32" t="s">
        <v>41</v>
      </c>
      <c r="AK327" s="230">
        <v>132.72806</v>
      </c>
      <c r="AL327" s="20">
        <f t="shared" si="106"/>
        <v>4.9235900000000044</v>
      </c>
      <c r="AM327" s="23">
        <v>110</v>
      </c>
      <c r="AN327" s="23">
        <v>142</v>
      </c>
      <c r="AO327" s="31" t="s">
        <v>68</v>
      </c>
      <c r="AP327" s="46"/>
      <c r="AQ327" s="33"/>
      <c r="AR327" s="33"/>
      <c r="AS327" s="22"/>
      <c r="AT327" s="2"/>
      <c r="AU327" s="32"/>
      <c r="BL327" s="112">
        <f t="shared" si="102"/>
        <v>46089</v>
      </c>
      <c r="BM327" s="122">
        <v>37700</v>
      </c>
      <c r="BN327" s="122">
        <v>0</v>
      </c>
      <c r="BO327" s="122">
        <v>0</v>
      </c>
      <c r="BP327" s="123">
        <v>0</v>
      </c>
      <c r="BR327" s="1" t="str">
        <f t="shared" si="124"/>
        <v>domingo</v>
      </c>
      <c r="BS327" s="113">
        <f t="shared" si="125"/>
        <v>46089</v>
      </c>
      <c r="BT327" s="114">
        <f t="shared" si="119"/>
        <v>37.700000000000003</v>
      </c>
      <c r="BU327" s="114">
        <f t="shared" si="120"/>
        <v>0</v>
      </c>
      <c r="BV327" s="114">
        <f t="shared" si="121"/>
        <v>0</v>
      </c>
      <c r="BW327" s="114">
        <f t="shared" si="122"/>
        <v>0</v>
      </c>
      <c r="BX327" s="115">
        <f t="shared" si="126"/>
        <v>37.700000000000003</v>
      </c>
      <c r="CC327" s="171">
        <f t="shared" si="103"/>
        <v>46089</v>
      </c>
      <c r="CD327" s="177">
        <v>7</v>
      </c>
      <c r="CE327" s="182">
        <v>33.700000000000003</v>
      </c>
      <c r="CF327" s="183">
        <v>-1.7</v>
      </c>
      <c r="CG327" s="182">
        <v>36.700000000000003</v>
      </c>
      <c r="CH327" s="188">
        <v>-0.5</v>
      </c>
      <c r="CI327" s="190"/>
      <c r="CK327" s="214">
        <v>33.009031999999998</v>
      </c>
      <c r="CL327" s="20">
        <v>5.3472150000000003</v>
      </c>
      <c r="CM327" s="20">
        <f>375/1000000</f>
        <v>3.7500000000000001E-4</v>
      </c>
      <c r="CN327" s="20">
        <v>13.989757000000001</v>
      </c>
      <c r="CO327" s="215">
        <v>5.8702730000000001</v>
      </c>
      <c r="CP327" s="214">
        <f t="shared" si="123"/>
        <v>42.501244</v>
      </c>
      <c r="CQ327" s="215">
        <v>18.776</v>
      </c>
      <c r="CR327" s="107">
        <v>8.7767560000000007</v>
      </c>
      <c r="CS327" s="107">
        <f t="shared" si="109"/>
        <v>10.823244000000001</v>
      </c>
      <c r="CT327" s="252">
        <f t="shared" si="110"/>
        <v>0.55220632653061219</v>
      </c>
      <c r="CV327" s="214">
        <v>51.277999999999999</v>
      </c>
    </row>
    <row r="328" spans="1:100" x14ac:dyDescent="0.35">
      <c r="A328" s="3">
        <v>46090</v>
      </c>
      <c r="B328" s="21">
        <v>117.8</v>
      </c>
      <c r="C328" s="21">
        <v>16.5</v>
      </c>
      <c r="D328" s="2">
        <v>36.1</v>
      </c>
      <c r="E328" s="235">
        <v>41</v>
      </c>
      <c r="F328" s="2">
        <v>10</v>
      </c>
      <c r="H328" s="2">
        <v>19.7</v>
      </c>
      <c r="I328" s="2">
        <v>8.8000000000000007</v>
      </c>
      <c r="J328" s="2">
        <v>33.1</v>
      </c>
      <c r="K328" s="6">
        <f t="shared" si="99"/>
        <v>61.6</v>
      </c>
      <c r="M328" s="2">
        <v>2</v>
      </c>
      <c r="N328" s="2">
        <v>33.5</v>
      </c>
      <c r="O328" s="6">
        <f t="shared" si="100"/>
        <v>35.5</v>
      </c>
      <c r="Q328" s="2">
        <v>19.5</v>
      </c>
      <c r="R328" s="2"/>
      <c r="S328" s="2"/>
      <c r="T328" s="6">
        <f t="shared" si="101"/>
        <v>19.5</v>
      </c>
      <c r="V328" s="10"/>
      <c r="W328" s="2"/>
      <c r="X328" s="11"/>
      <c r="Y328" s="145">
        <v>18</v>
      </c>
      <c r="Z328" s="146">
        <v>26</v>
      </c>
      <c r="AA328" s="92">
        <f t="shared" si="75"/>
        <v>22</v>
      </c>
      <c r="AB328" s="145">
        <v>7</v>
      </c>
      <c r="AC328" s="146">
        <v>18</v>
      </c>
      <c r="AD328" s="92">
        <f t="shared" si="76"/>
        <v>12.5</v>
      </c>
      <c r="AF328" s="10">
        <v>229.27</v>
      </c>
      <c r="AG328" s="21">
        <f t="shared" si="105"/>
        <v>-1.4399999999999977</v>
      </c>
      <c r="AH328" s="2">
        <v>215</v>
      </c>
      <c r="AI328" s="2">
        <v>235</v>
      </c>
      <c r="AJ328" s="32" t="s">
        <v>41</v>
      </c>
      <c r="AK328" s="230">
        <v>132.99361999999999</v>
      </c>
      <c r="AL328" s="20">
        <f t="shared" si="106"/>
        <v>0.26555999999999358</v>
      </c>
      <c r="AM328" s="23">
        <v>110</v>
      </c>
      <c r="AN328" s="23">
        <v>142</v>
      </c>
      <c r="AO328" s="31" t="s">
        <v>68</v>
      </c>
      <c r="AP328" s="46"/>
      <c r="AQ328" s="33"/>
      <c r="AR328" s="33"/>
      <c r="AS328" s="22"/>
      <c r="AT328" s="2"/>
      <c r="AU328" s="32"/>
      <c r="BL328" s="112">
        <f t="shared" si="102"/>
        <v>46090</v>
      </c>
      <c r="BM328" s="122">
        <v>45839</v>
      </c>
      <c r="BN328" s="122">
        <v>0</v>
      </c>
      <c r="BO328" s="122">
        <v>0</v>
      </c>
      <c r="BP328" s="123">
        <v>0</v>
      </c>
      <c r="BR328" s="1" t="str">
        <f t="shared" si="124"/>
        <v>lunes</v>
      </c>
      <c r="BS328" s="113">
        <f t="shared" si="125"/>
        <v>46090</v>
      </c>
      <c r="BT328" s="114">
        <f t="shared" si="119"/>
        <v>45.838999999999999</v>
      </c>
      <c r="BU328" s="114">
        <f t="shared" si="120"/>
        <v>0</v>
      </c>
      <c r="BV328" s="114">
        <f t="shared" si="121"/>
        <v>0</v>
      </c>
      <c r="BW328" s="114">
        <f t="shared" si="122"/>
        <v>0</v>
      </c>
      <c r="BX328" s="115">
        <f t="shared" si="126"/>
        <v>45.838999999999999</v>
      </c>
      <c r="CC328" s="171">
        <f t="shared" si="103"/>
        <v>46090</v>
      </c>
      <c r="CD328" s="177">
        <v>7</v>
      </c>
      <c r="CE328" s="182">
        <v>33.700000000000003</v>
      </c>
      <c r="CF328" s="183">
        <v>-1.7</v>
      </c>
      <c r="CG328" s="182">
        <v>36.700000000000003</v>
      </c>
      <c r="CH328" s="188">
        <v>-0.5</v>
      </c>
      <c r="CI328" s="236">
        <v>-6.5</v>
      </c>
      <c r="CK328" s="214">
        <v>32.927168999999999</v>
      </c>
      <c r="CL328" s="20">
        <v>5.6411090000000002</v>
      </c>
      <c r="CM328" s="20">
        <f>220/1000000</f>
        <v>2.2000000000000001E-4</v>
      </c>
      <c r="CN328" s="20">
        <v>14.318046000000001</v>
      </c>
      <c r="CO328" s="215">
        <v>5.9841680000000004</v>
      </c>
      <c r="CP328" s="214">
        <f t="shared" si="123"/>
        <v>41.966938999999996</v>
      </c>
      <c r="CQ328" s="215">
        <v>19.672000000000001</v>
      </c>
      <c r="CR328" s="107">
        <v>9.0190610000000007</v>
      </c>
      <c r="CS328" s="107">
        <f t="shared" si="109"/>
        <v>10.480938999999999</v>
      </c>
      <c r="CT328" s="252">
        <f t="shared" si="110"/>
        <v>0.53748405128205123</v>
      </c>
      <c r="CV328" s="214">
        <v>50.985999999999997</v>
      </c>
    </row>
    <row r="329" spans="1:100" x14ac:dyDescent="0.35">
      <c r="A329" s="3">
        <v>46091</v>
      </c>
      <c r="B329" s="21">
        <v>121.7</v>
      </c>
      <c r="C329" s="21">
        <v>16.399999999999999</v>
      </c>
      <c r="D329" s="2">
        <v>35.6</v>
      </c>
      <c r="E329" s="235">
        <v>47.4</v>
      </c>
      <c r="F329" s="2">
        <v>11</v>
      </c>
      <c r="H329" s="2">
        <v>21.7</v>
      </c>
      <c r="I329" s="2">
        <v>8.5</v>
      </c>
      <c r="J329" s="2">
        <v>32.5</v>
      </c>
      <c r="K329" s="6">
        <f t="shared" si="99"/>
        <v>62.7</v>
      </c>
      <c r="M329" s="2">
        <v>2</v>
      </c>
      <c r="N329" s="2">
        <v>33.5</v>
      </c>
      <c r="O329" s="6">
        <f t="shared" si="100"/>
        <v>35.5</v>
      </c>
      <c r="Q329" s="2">
        <v>19.5</v>
      </c>
      <c r="R329" s="2"/>
      <c r="S329" s="2"/>
      <c r="T329" s="6">
        <f t="shared" si="101"/>
        <v>19.5</v>
      </c>
      <c r="V329" s="10"/>
      <c r="W329" s="2"/>
      <c r="X329" s="11"/>
      <c r="Y329" s="145">
        <v>17</v>
      </c>
      <c r="Z329" s="146">
        <v>27</v>
      </c>
      <c r="AA329" s="92">
        <f t="shared" si="75"/>
        <v>22</v>
      </c>
      <c r="AB329" s="145">
        <v>4</v>
      </c>
      <c r="AC329" s="146">
        <v>24</v>
      </c>
      <c r="AD329" s="92">
        <f t="shared" si="76"/>
        <v>14</v>
      </c>
      <c r="AF329" s="10">
        <v>227.56</v>
      </c>
      <c r="AG329" s="21">
        <f t="shared" si="105"/>
        <v>-1.710000000000008</v>
      </c>
      <c r="AH329" s="2">
        <v>215</v>
      </c>
      <c r="AI329" s="2">
        <v>235</v>
      </c>
      <c r="AJ329" s="32" t="s">
        <v>41</v>
      </c>
      <c r="AK329" s="230">
        <v>130.92398</v>
      </c>
      <c r="AL329" s="20">
        <f t="shared" si="106"/>
        <v>-2.0696399999999926</v>
      </c>
      <c r="AM329" s="23">
        <v>110</v>
      </c>
      <c r="AN329" s="23">
        <v>142</v>
      </c>
      <c r="AO329" s="31" t="s">
        <v>68</v>
      </c>
      <c r="AP329" s="46"/>
      <c r="AQ329" s="33"/>
      <c r="AR329" s="33"/>
      <c r="AS329" s="22"/>
      <c r="AT329" s="2"/>
      <c r="AU329" s="32"/>
      <c r="BL329" s="112">
        <f t="shared" si="102"/>
        <v>46091</v>
      </c>
      <c r="BM329" s="122">
        <v>54510</v>
      </c>
      <c r="BN329" s="122">
        <v>0</v>
      </c>
      <c r="BO329" s="122">
        <v>0</v>
      </c>
      <c r="BP329" s="123">
        <v>0</v>
      </c>
      <c r="BR329" s="1" t="str">
        <f t="shared" si="124"/>
        <v>martes</v>
      </c>
      <c r="BS329" s="113">
        <f t="shared" si="125"/>
        <v>46091</v>
      </c>
      <c r="BT329" s="114">
        <f t="shared" si="119"/>
        <v>54.51</v>
      </c>
      <c r="BU329" s="114">
        <f t="shared" si="120"/>
        <v>0</v>
      </c>
      <c r="BV329" s="114">
        <f t="shared" si="121"/>
        <v>0</v>
      </c>
      <c r="BW329" s="114">
        <f t="shared" si="122"/>
        <v>0</v>
      </c>
      <c r="BX329" s="115">
        <f t="shared" si="126"/>
        <v>54.51</v>
      </c>
      <c r="CC329" s="171">
        <f t="shared" si="103"/>
        <v>46091</v>
      </c>
      <c r="CD329" s="177">
        <v>7</v>
      </c>
      <c r="CE329" s="182">
        <v>33.700000000000003</v>
      </c>
      <c r="CF329" s="183">
        <v>-1.7</v>
      </c>
      <c r="CG329" s="182">
        <v>36.700000000000003</v>
      </c>
      <c r="CH329" s="188">
        <v>-0.5</v>
      </c>
      <c r="CI329" s="236">
        <v>-6.5</v>
      </c>
      <c r="CK329" s="214">
        <v>33.465688999999998</v>
      </c>
      <c r="CL329" s="20">
        <v>5.7414769999999997</v>
      </c>
      <c r="CM329" s="20">
        <f>167/1000000</f>
        <v>1.6699999999999999E-4</v>
      </c>
      <c r="CN329" s="20">
        <v>12.299113</v>
      </c>
      <c r="CO329" s="215">
        <v>6.7890649999999999</v>
      </c>
      <c r="CP329" s="214">
        <f t="shared" si="123"/>
        <v>41.014409999999998</v>
      </c>
      <c r="CQ329" s="215">
        <v>21.725999999999999</v>
      </c>
      <c r="CR329" s="107">
        <v>8.9055900000000001</v>
      </c>
      <c r="CS329" s="107">
        <f t="shared" si="109"/>
        <v>10.59441</v>
      </c>
      <c r="CT329" s="252">
        <f t="shared" si="110"/>
        <v>0.54330307692307689</v>
      </c>
      <c r="CV329" s="214">
        <v>49.92</v>
      </c>
    </row>
    <row r="330" spans="1:100" x14ac:dyDescent="0.35">
      <c r="A330" s="3">
        <v>46092</v>
      </c>
      <c r="B330" s="21">
        <v>121.1</v>
      </c>
      <c r="C330" s="21">
        <v>16.899999999999999</v>
      </c>
      <c r="D330" s="2">
        <v>35.4</v>
      </c>
      <c r="E330" s="235">
        <v>44.6</v>
      </c>
      <c r="F330" s="2">
        <v>11.4</v>
      </c>
      <c r="H330" s="2">
        <v>26.4</v>
      </c>
      <c r="I330" s="2">
        <v>8.5</v>
      </c>
      <c r="J330" s="2">
        <v>32.799999999999997</v>
      </c>
      <c r="K330" s="6">
        <f t="shared" si="99"/>
        <v>67.699999999999989</v>
      </c>
      <c r="M330" s="2">
        <v>2.9</v>
      </c>
      <c r="N330" s="2">
        <v>34.299999999999997</v>
      </c>
      <c r="O330" s="6">
        <f t="shared" si="100"/>
        <v>37.199999999999996</v>
      </c>
      <c r="Q330" s="2">
        <v>19.100000000000001</v>
      </c>
      <c r="R330" s="2"/>
      <c r="S330" s="2"/>
      <c r="T330" s="6">
        <f t="shared" si="101"/>
        <v>19.100000000000001</v>
      </c>
      <c r="V330" s="10"/>
      <c r="W330" s="2"/>
      <c r="X330" s="11"/>
      <c r="Y330" s="145">
        <v>17</v>
      </c>
      <c r="Z330" s="146">
        <v>27</v>
      </c>
      <c r="AA330" s="92">
        <f t="shared" si="75"/>
        <v>22</v>
      </c>
      <c r="AB330" s="145">
        <v>6</v>
      </c>
      <c r="AC330" s="146">
        <v>21</v>
      </c>
      <c r="AD330" s="92">
        <f t="shared" si="76"/>
        <v>13.5</v>
      </c>
      <c r="AF330" s="10">
        <v>229.21</v>
      </c>
      <c r="AG330" s="21">
        <f t="shared" si="105"/>
        <v>1.6500000000000057</v>
      </c>
      <c r="AH330" s="2">
        <v>215</v>
      </c>
      <c r="AI330" s="2">
        <v>235</v>
      </c>
      <c r="AJ330" s="32" t="s">
        <v>41</v>
      </c>
      <c r="AK330" s="230">
        <v>131.87010000000001</v>
      </c>
      <c r="AL330" s="20">
        <f t="shared" si="106"/>
        <v>0.94612000000000762</v>
      </c>
      <c r="AM330" s="23">
        <v>110</v>
      </c>
      <c r="AN330" s="23">
        <v>142</v>
      </c>
      <c r="AO330" s="31" t="s">
        <v>68</v>
      </c>
      <c r="AP330" s="46"/>
      <c r="AQ330" s="33"/>
      <c r="AR330" s="33"/>
      <c r="AS330" s="22"/>
      <c r="AT330" s="2"/>
      <c r="AU330" s="32"/>
      <c r="BL330" s="112">
        <f t="shared" si="102"/>
        <v>46092</v>
      </c>
      <c r="BM330" s="122">
        <v>48787</v>
      </c>
      <c r="BN330" s="122">
        <v>0</v>
      </c>
      <c r="BO330" s="122">
        <v>0</v>
      </c>
      <c r="BP330" s="123">
        <v>0</v>
      </c>
      <c r="BR330" s="1" t="str">
        <f t="shared" si="124"/>
        <v>miércoles</v>
      </c>
      <c r="BS330" s="113">
        <f t="shared" si="125"/>
        <v>46092</v>
      </c>
      <c r="BT330" s="114">
        <f t="shared" si="119"/>
        <v>48.786999999999999</v>
      </c>
      <c r="BU330" s="114">
        <f t="shared" si="120"/>
        <v>0</v>
      </c>
      <c r="BV330" s="114">
        <f t="shared" si="121"/>
        <v>0</v>
      </c>
      <c r="BW330" s="114">
        <f t="shared" si="122"/>
        <v>0</v>
      </c>
      <c r="BX330" s="115">
        <f t="shared" si="126"/>
        <v>48.786999999999999</v>
      </c>
      <c r="CC330" s="171">
        <f t="shared" si="103"/>
        <v>46092</v>
      </c>
      <c r="CD330" s="177">
        <v>7</v>
      </c>
      <c r="CE330" s="182">
        <v>33.700000000000003</v>
      </c>
      <c r="CF330" s="183">
        <v>-1.7</v>
      </c>
      <c r="CG330" s="182">
        <v>36.700000000000003</v>
      </c>
      <c r="CH330" s="188">
        <v>-0.5</v>
      </c>
      <c r="CI330" s="236">
        <v>-6.5</v>
      </c>
      <c r="CK330" s="214">
        <v>34.259982000000001</v>
      </c>
      <c r="CL330" s="20">
        <v>4.7876000000000003</v>
      </c>
      <c r="CM330" s="20">
        <f>171/1000000</f>
        <v>1.7100000000000001E-4</v>
      </c>
      <c r="CN330" s="20">
        <v>12.294484000000001</v>
      </c>
      <c r="CO330" s="215">
        <v>6.2902649999999998</v>
      </c>
      <c r="CP330" s="214">
        <f>+CV330-CR330</f>
        <v>41.335320999999993</v>
      </c>
      <c r="CQ330" s="215">
        <v>26.495999999999999</v>
      </c>
      <c r="CR330" s="107">
        <v>9.5896790000000003</v>
      </c>
      <c r="CS330" s="107">
        <f t="shared" si="109"/>
        <v>9.5103210000000011</v>
      </c>
      <c r="CT330" s="252">
        <f t="shared" si="110"/>
        <v>0.49792256544502622</v>
      </c>
      <c r="CV330" s="214">
        <f>50.925-CX330</f>
        <v>50.924999999999997</v>
      </c>
    </row>
    <row r="331" spans="1:100" x14ac:dyDescent="0.35">
      <c r="A331" s="3">
        <v>46093</v>
      </c>
      <c r="B331" s="21">
        <v>126</v>
      </c>
      <c r="C331" s="21">
        <v>17.2</v>
      </c>
      <c r="D331" s="2">
        <v>37.700000000000003</v>
      </c>
      <c r="E331" s="235">
        <v>48.2</v>
      </c>
      <c r="F331" s="2">
        <v>11.8</v>
      </c>
      <c r="H331" s="2">
        <v>26.5</v>
      </c>
      <c r="I331" s="2">
        <v>8.6</v>
      </c>
      <c r="J331" s="2">
        <v>32.6</v>
      </c>
      <c r="K331" s="6">
        <f t="shared" si="99"/>
        <v>67.7</v>
      </c>
      <c r="M331" s="2">
        <f>3.7-AW331-AX331</f>
        <v>1.6</v>
      </c>
      <c r="N331" s="2">
        <v>34.9</v>
      </c>
      <c r="O331" s="6">
        <f t="shared" si="100"/>
        <v>36.5</v>
      </c>
      <c r="Q331" s="2">
        <v>20</v>
      </c>
      <c r="R331" s="2">
        <f t="shared" ref="R331:R336" si="127">+AW331</f>
        <v>1</v>
      </c>
      <c r="S331" s="2"/>
      <c r="T331" s="6">
        <f t="shared" si="101"/>
        <v>21</v>
      </c>
      <c r="V331" s="10"/>
      <c r="W331" s="2"/>
      <c r="X331" s="11"/>
      <c r="Y331" s="145">
        <v>18</v>
      </c>
      <c r="Z331" s="146">
        <v>28</v>
      </c>
      <c r="AA331" s="92">
        <f t="shared" si="75"/>
        <v>23</v>
      </c>
      <c r="AB331" s="145">
        <v>7</v>
      </c>
      <c r="AC331" s="146">
        <v>21</v>
      </c>
      <c r="AD331" s="92">
        <f t="shared" si="76"/>
        <v>14</v>
      </c>
      <c r="AF331" s="10">
        <v>228.12</v>
      </c>
      <c r="AG331" s="21">
        <f t="shared" si="105"/>
        <v>-1.0900000000000034</v>
      </c>
      <c r="AH331" s="2">
        <v>215</v>
      </c>
      <c r="AI331" s="2">
        <v>235</v>
      </c>
      <c r="AJ331" s="32" t="s">
        <v>41</v>
      </c>
      <c r="AK331" s="230">
        <v>133.31118000000001</v>
      </c>
      <c r="AL331" s="20">
        <f t="shared" si="106"/>
        <v>1.4410799999999995</v>
      </c>
      <c r="AM331" s="23">
        <v>110</v>
      </c>
      <c r="AN331" s="23">
        <v>142</v>
      </c>
      <c r="AO331" s="31" t="s">
        <v>68</v>
      </c>
      <c r="AP331" s="46"/>
      <c r="AQ331" s="33"/>
      <c r="AR331" s="33"/>
      <c r="AS331" s="22"/>
      <c r="AT331" s="2"/>
      <c r="AU331" s="32"/>
      <c r="AW331" s="1">
        <v>1</v>
      </c>
      <c r="AX331" s="1">
        <v>1.1000000000000001</v>
      </c>
      <c r="BL331" s="112">
        <f t="shared" si="102"/>
        <v>46093</v>
      </c>
      <c r="BM331" s="122">
        <v>51395</v>
      </c>
      <c r="BN331" s="122">
        <v>0</v>
      </c>
      <c r="BO331" s="122">
        <v>0</v>
      </c>
      <c r="BP331" s="123">
        <v>0</v>
      </c>
      <c r="BR331" s="1" t="str">
        <f t="shared" si="124"/>
        <v>jueves</v>
      </c>
      <c r="BS331" s="113">
        <f t="shared" si="125"/>
        <v>46093</v>
      </c>
      <c r="BT331" s="114">
        <f t="shared" si="119"/>
        <v>51.395000000000003</v>
      </c>
      <c r="BU331" s="114">
        <f t="shared" si="120"/>
        <v>0</v>
      </c>
      <c r="BV331" s="114">
        <f t="shared" si="121"/>
        <v>0</v>
      </c>
      <c r="BW331" s="114">
        <f t="shared" si="122"/>
        <v>0</v>
      </c>
      <c r="BX331" s="115">
        <f t="shared" si="126"/>
        <v>51.395000000000003</v>
      </c>
      <c r="CC331" s="171">
        <f t="shared" si="103"/>
        <v>46093</v>
      </c>
      <c r="CD331" s="177">
        <v>7</v>
      </c>
      <c r="CE331" s="182">
        <v>33.700000000000003</v>
      </c>
      <c r="CF331" s="183">
        <v>-1.7</v>
      </c>
      <c r="CG331" s="182">
        <v>36.700000000000003</v>
      </c>
      <c r="CH331" s="188">
        <v>-0.5</v>
      </c>
      <c r="CI331" s="190"/>
      <c r="CK331" s="214">
        <v>34.903229000000003</v>
      </c>
      <c r="CL331" s="20">
        <v>5.0870829999999998</v>
      </c>
      <c r="CM331" s="20">
        <f>147/1000000</f>
        <v>1.47E-4</v>
      </c>
      <c r="CN331" s="20">
        <v>13.166</v>
      </c>
      <c r="CO331" s="215">
        <v>6.8105219999999997</v>
      </c>
      <c r="CP331" s="214">
        <f t="shared" ref="CP331:CP340" si="128">+CV331-CR331</f>
        <v>41.161102999999997</v>
      </c>
      <c r="CQ331" s="215">
        <v>26.242999999999999</v>
      </c>
      <c r="CR331" s="107">
        <v>8.9388970000000008</v>
      </c>
      <c r="CS331" s="107">
        <f t="shared" si="109"/>
        <v>11.061102999999999</v>
      </c>
      <c r="CT331" s="252">
        <f t="shared" si="110"/>
        <v>0.55305514999999994</v>
      </c>
      <c r="CV331" s="214">
        <v>50.1</v>
      </c>
    </row>
    <row r="332" spans="1:100" x14ac:dyDescent="0.35">
      <c r="A332" s="3">
        <v>46094</v>
      </c>
      <c r="B332" s="21">
        <v>128.4</v>
      </c>
      <c r="C332" s="21">
        <v>16.399999999999999</v>
      </c>
      <c r="D332" s="2">
        <v>38.200000000000003</v>
      </c>
      <c r="E332" s="235">
        <v>48.9</v>
      </c>
      <c r="F332" s="2">
        <v>9.9</v>
      </c>
      <c r="H332" s="2">
        <v>26.3</v>
      </c>
      <c r="I332" s="2">
        <v>8.6</v>
      </c>
      <c r="J332" s="2">
        <v>31.7</v>
      </c>
      <c r="K332" s="6">
        <f t="shared" ref="K332:K395" si="129">SUM(H332:J332)</f>
        <v>66.599999999999994</v>
      </c>
      <c r="M332" s="2">
        <v>2</v>
      </c>
      <c r="N332" s="2">
        <v>33.6</v>
      </c>
      <c r="O332" s="6">
        <f t="shared" ref="O332:O369" si="130">SUM(M332:N332)</f>
        <v>35.6</v>
      </c>
      <c r="Q332" s="2">
        <v>19.600000000000001</v>
      </c>
      <c r="R332" s="2">
        <f t="shared" si="127"/>
        <v>0</v>
      </c>
      <c r="S332" s="2"/>
      <c r="T332" s="6">
        <f t="shared" si="101"/>
        <v>19.600000000000001</v>
      </c>
      <c r="V332" s="10"/>
      <c r="W332" s="2"/>
      <c r="X332" s="11"/>
      <c r="Y332" s="145">
        <v>18</v>
      </c>
      <c r="Z332" s="146">
        <v>29</v>
      </c>
      <c r="AA332" s="92">
        <f t="shared" si="75"/>
        <v>23.5</v>
      </c>
      <c r="AB332" s="145">
        <v>2</v>
      </c>
      <c r="AC332" s="146">
        <v>12</v>
      </c>
      <c r="AD332" s="92">
        <f t="shared" si="76"/>
        <v>7</v>
      </c>
      <c r="AF332" s="10">
        <v>223.54</v>
      </c>
      <c r="AG332" s="21">
        <f t="shared" si="105"/>
        <v>-4.5800000000000125</v>
      </c>
      <c r="AH332" s="2">
        <v>215</v>
      </c>
      <c r="AI332" s="2">
        <v>235</v>
      </c>
      <c r="AJ332" s="32" t="s">
        <v>41</v>
      </c>
      <c r="AK332" s="230">
        <v>131.50016299999999</v>
      </c>
      <c r="AL332" s="20">
        <f t="shared" si="106"/>
        <v>-1.811017000000021</v>
      </c>
      <c r="AM332" s="23">
        <v>110</v>
      </c>
      <c r="AN332" s="23">
        <v>142</v>
      </c>
      <c r="AO332" s="31" t="s">
        <v>68</v>
      </c>
      <c r="AP332" s="46"/>
      <c r="AQ332" s="33"/>
      <c r="AR332" s="33"/>
      <c r="AS332" s="22"/>
      <c r="AT332" s="2"/>
      <c r="AU332" s="32"/>
      <c r="BL332" s="112">
        <f t="shared" si="102"/>
        <v>46094</v>
      </c>
      <c r="BM332" s="122">
        <v>52319</v>
      </c>
      <c r="BN332" s="122">
        <v>0</v>
      </c>
      <c r="BO332" s="122">
        <v>0</v>
      </c>
      <c r="BP332" s="123">
        <v>0</v>
      </c>
      <c r="BR332" s="1" t="str">
        <f t="shared" si="124"/>
        <v>viernes</v>
      </c>
      <c r="BS332" s="113">
        <f t="shared" si="125"/>
        <v>46094</v>
      </c>
      <c r="BT332" s="114">
        <f t="shared" si="119"/>
        <v>52.319000000000003</v>
      </c>
      <c r="BU332" s="114">
        <f t="shared" si="120"/>
        <v>0</v>
      </c>
      <c r="BV332" s="114">
        <f t="shared" si="121"/>
        <v>0</v>
      </c>
      <c r="BW332" s="114">
        <f t="shared" si="122"/>
        <v>0</v>
      </c>
      <c r="BX332" s="115">
        <f t="shared" si="126"/>
        <v>52.319000000000003</v>
      </c>
      <c r="CC332" s="171">
        <f t="shared" si="103"/>
        <v>46094</v>
      </c>
      <c r="CD332" s="177">
        <v>7</v>
      </c>
      <c r="CE332" s="182">
        <v>33.700000000000003</v>
      </c>
      <c r="CF332" s="183">
        <v>-1.7</v>
      </c>
      <c r="CG332" s="182">
        <v>36.700000000000003</v>
      </c>
      <c r="CH332" s="188">
        <v>-0.5</v>
      </c>
      <c r="CI332" s="190"/>
      <c r="CK332" s="214">
        <v>33.595094000000003</v>
      </c>
      <c r="CL332" s="20">
        <v>5.1031170000000001</v>
      </c>
      <c r="CM332" s="20">
        <f>240/1000000</f>
        <v>2.4000000000000001E-4</v>
      </c>
      <c r="CN332" s="20">
        <v>13.674861999999999</v>
      </c>
      <c r="CO332" s="215">
        <v>6.5269769999999996</v>
      </c>
      <c r="CP332" s="214">
        <f t="shared" si="128"/>
        <v>40.324172000000004</v>
      </c>
      <c r="CQ332" s="215">
        <v>26.31</v>
      </c>
      <c r="CR332" s="107">
        <v>7.1778279999999999</v>
      </c>
      <c r="CS332" s="107">
        <f t="shared" si="109"/>
        <v>12.422172000000002</v>
      </c>
      <c r="CT332" s="252">
        <f t="shared" si="110"/>
        <v>0.6337842857142858</v>
      </c>
      <c r="CV332" s="214">
        <v>47.502000000000002</v>
      </c>
    </row>
    <row r="333" spans="1:100" x14ac:dyDescent="0.35">
      <c r="A333" s="3">
        <v>46095</v>
      </c>
      <c r="B333" s="21">
        <v>119.2</v>
      </c>
      <c r="C333" s="21">
        <v>15.9</v>
      </c>
      <c r="D333" s="2">
        <v>36.200000000000003</v>
      </c>
      <c r="E333" s="235">
        <v>41.5</v>
      </c>
      <c r="F333" s="2">
        <v>10.9</v>
      </c>
      <c r="H333" s="2">
        <v>26.4</v>
      </c>
      <c r="I333" s="2">
        <v>8.8000000000000007</v>
      </c>
      <c r="J333" s="2">
        <v>33.700000000000003</v>
      </c>
      <c r="K333" s="6">
        <f t="shared" si="129"/>
        <v>68.900000000000006</v>
      </c>
      <c r="M333" s="2">
        <v>2.1</v>
      </c>
      <c r="N333" s="2">
        <v>33.1</v>
      </c>
      <c r="O333" s="6">
        <f t="shared" si="130"/>
        <v>35.200000000000003</v>
      </c>
      <c r="Q333" s="2">
        <v>19.600000000000001</v>
      </c>
      <c r="R333" s="2">
        <f t="shared" si="127"/>
        <v>0</v>
      </c>
      <c r="S333" s="2"/>
      <c r="T333" s="6">
        <f t="shared" si="101"/>
        <v>19.600000000000001</v>
      </c>
      <c r="V333" s="10"/>
      <c r="W333" s="2"/>
      <c r="X333" s="11"/>
      <c r="Y333" s="145">
        <v>19</v>
      </c>
      <c r="Z333" s="146">
        <v>30</v>
      </c>
      <c r="AA333" s="92">
        <f t="shared" si="75"/>
        <v>24.5</v>
      </c>
      <c r="AB333" s="145">
        <v>1</v>
      </c>
      <c r="AC333" s="146">
        <v>13</v>
      </c>
      <c r="AD333" s="92">
        <f t="shared" si="76"/>
        <v>7</v>
      </c>
      <c r="AF333" s="10">
        <v>225.21</v>
      </c>
      <c r="AG333" s="21">
        <f t="shared" si="105"/>
        <v>1.6700000000000159</v>
      </c>
      <c r="AH333" s="2">
        <v>215</v>
      </c>
      <c r="AI333" s="2">
        <v>235</v>
      </c>
      <c r="AJ333" s="32" t="s">
        <v>41</v>
      </c>
      <c r="AK333" s="230">
        <v>134.280655</v>
      </c>
      <c r="AL333" s="20">
        <f t="shared" si="106"/>
        <v>2.7804920000000095</v>
      </c>
      <c r="AM333" s="23">
        <v>110</v>
      </c>
      <c r="AN333" s="23">
        <v>142</v>
      </c>
      <c r="AO333" s="31" t="s">
        <v>68</v>
      </c>
      <c r="AP333" s="46"/>
      <c r="AQ333" s="33"/>
      <c r="AR333" s="33"/>
      <c r="AS333" s="22"/>
      <c r="AT333" s="2"/>
      <c r="AU333" s="32"/>
      <c r="BL333" s="112">
        <f t="shared" si="102"/>
        <v>46095</v>
      </c>
      <c r="BM333" s="122">
        <v>49639</v>
      </c>
      <c r="BN333" s="122">
        <v>0</v>
      </c>
      <c r="BO333" s="122">
        <v>0</v>
      </c>
      <c r="BP333" s="123">
        <v>0</v>
      </c>
      <c r="BR333" s="1" t="str">
        <f t="shared" si="124"/>
        <v>sábado</v>
      </c>
      <c r="BS333" s="113">
        <f t="shared" si="125"/>
        <v>46095</v>
      </c>
      <c r="BT333" s="114">
        <f t="shared" si="119"/>
        <v>49.639000000000003</v>
      </c>
      <c r="BU333" s="114">
        <f t="shared" si="120"/>
        <v>0</v>
      </c>
      <c r="BV333" s="114">
        <f t="shared" si="121"/>
        <v>0</v>
      </c>
      <c r="BW333" s="114">
        <f t="shared" si="122"/>
        <v>0</v>
      </c>
      <c r="BX333" s="115">
        <f t="shared" si="126"/>
        <v>49.639000000000003</v>
      </c>
      <c r="CC333" s="171">
        <f t="shared" si="103"/>
        <v>46095</v>
      </c>
      <c r="CD333" s="177">
        <v>7</v>
      </c>
      <c r="CE333" s="182">
        <v>33.700000000000003</v>
      </c>
      <c r="CF333" s="183">
        <v>-1.7</v>
      </c>
      <c r="CG333" s="182">
        <v>36.700000000000003</v>
      </c>
      <c r="CH333" s="188">
        <v>-0.5</v>
      </c>
      <c r="CI333" s="190"/>
      <c r="CK333" s="214">
        <v>33.065776</v>
      </c>
      <c r="CL333" s="20">
        <v>5.2639120000000004</v>
      </c>
      <c r="CM333" s="20">
        <f>173/1000000</f>
        <v>1.73E-4</v>
      </c>
      <c r="CN333" s="20">
        <v>13.501832</v>
      </c>
      <c r="CO333" s="215">
        <v>6.6783349999999997</v>
      </c>
      <c r="CP333" s="214">
        <f>+CV333-CR333</f>
        <v>42.448872999999999</v>
      </c>
      <c r="CQ333" s="215">
        <v>26.425000000000001</v>
      </c>
      <c r="CR333" s="107">
        <v>6.5451269999999999</v>
      </c>
      <c r="CS333" s="107">
        <f t="shared" si="109"/>
        <v>13.054873000000001</v>
      </c>
      <c r="CT333" s="252">
        <f t="shared" si="110"/>
        <v>0.66606494897959179</v>
      </c>
      <c r="CV333" s="214">
        <v>48.994</v>
      </c>
    </row>
    <row r="334" spans="1:100" x14ac:dyDescent="0.35">
      <c r="A334" s="3">
        <v>46096</v>
      </c>
      <c r="B334" s="21">
        <v>117.9</v>
      </c>
      <c r="C334" s="21">
        <v>14.8</v>
      </c>
      <c r="D334" s="2">
        <v>35.200000000000003</v>
      </c>
      <c r="E334" s="235">
        <v>43.7</v>
      </c>
      <c r="F334" s="2">
        <v>10.1</v>
      </c>
      <c r="H334" s="2">
        <v>25.7</v>
      </c>
      <c r="I334" s="2">
        <v>9</v>
      </c>
      <c r="J334" s="2">
        <v>34.200000000000003</v>
      </c>
      <c r="K334" s="6">
        <f t="shared" si="129"/>
        <v>68.900000000000006</v>
      </c>
      <c r="M334" s="2">
        <v>2.1</v>
      </c>
      <c r="N334" s="2">
        <v>31.8</v>
      </c>
      <c r="O334" s="6">
        <f t="shared" si="130"/>
        <v>33.9</v>
      </c>
      <c r="Q334" s="2">
        <v>19.100000000000001</v>
      </c>
      <c r="R334" s="2">
        <f t="shared" si="127"/>
        <v>0</v>
      </c>
      <c r="S334" s="2"/>
      <c r="T334" s="6">
        <f t="shared" ref="T334:T397" si="131">SUM(Q334:S334)</f>
        <v>19.100000000000001</v>
      </c>
      <c r="V334" s="10"/>
      <c r="W334" s="2"/>
      <c r="X334" s="11"/>
      <c r="Y334" s="145">
        <v>19</v>
      </c>
      <c r="Z334" s="146">
        <v>35</v>
      </c>
      <c r="AA334" s="92">
        <f t="shared" si="75"/>
        <v>27</v>
      </c>
      <c r="AB334" s="145">
        <v>3</v>
      </c>
      <c r="AC334" s="146">
        <v>12</v>
      </c>
      <c r="AD334" s="92">
        <f t="shared" si="76"/>
        <v>7.5</v>
      </c>
      <c r="AF334" s="10">
        <v>228.09</v>
      </c>
      <c r="AG334" s="21">
        <f t="shared" si="105"/>
        <v>2.8799999999999955</v>
      </c>
      <c r="AH334" s="2">
        <v>215</v>
      </c>
      <c r="AI334" s="2">
        <v>235</v>
      </c>
      <c r="AJ334" s="32" t="s">
        <v>41</v>
      </c>
      <c r="AK334" s="230">
        <v>135.23170999999999</v>
      </c>
      <c r="AL334" s="20">
        <f t="shared" si="106"/>
        <v>0.95105499999999665</v>
      </c>
      <c r="AM334" s="23">
        <v>110</v>
      </c>
      <c r="AN334" s="23">
        <v>142</v>
      </c>
      <c r="AO334" s="31" t="s">
        <v>68</v>
      </c>
      <c r="AP334" s="46"/>
      <c r="AQ334" s="33"/>
      <c r="AR334" s="33"/>
      <c r="AS334" s="22"/>
      <c r="AT334" s="2"/>
      <c r="AU334" s="32"/>
      <c r="BL334" s="112">
        <f t="shared" ref="BL334:BL397" si="132">+A334</f>
        <v>46096</v>
      </c>
      <c r="BM334" s="122">
        <v>44963</v>
      </c>
      <c r="BN334" s="122">
        <v>0</v>
      </c>
      <c r="BO334" s="122">
        <v>0</v>
      </c>
      <c r="BP334" s="123">
        <v>0</v>
      </c>
      <c r="BR334" s="1" t="str">
        <f t="shared" si="124"/>
        <v>domingo</v>
      </c>
      <c r="BS334" s="113">
        <f t="shared" si="125"/>
        <v>46096</v>
      </c>
      <c r="BT334" s="114">
        <f t="shared" si="119"/>
        <v>44.963000000000001</v>
      </c>
      <c r="BU334" s="114">
        <f t="shared" si="120"/>
        <v>0</v>
      </c>
      <c r="BV334" s="114">
        <f t="shared" si="121"/>
        <v>0</v>
      </c>
      <c r="BW334" s="114">
        <f t="shared" si="122"/>
        <v>0</v>
      </c>
      <c r="BX334" s="115">
        <f t="shared" si="126"/>
        <v>44.963000000000001</v>
      </c>
      <c r="CC334" s="171">
        <f t="shared" ref="CC334:CC397" si="133">+BL334</f>
        <v>46096</v>
      </c>
      <c r="CD334" s="177">
        <v>7</v>
      </c>
      <c r="CE334" s="182">
        <v>33.700000000000003</v>
      </c>
      <c r="CF334" s="183">
        <v>-1.7</v>
      </c>
      <c r="CG334" s="182">
        <v>36.700000000000003</v>
      </c>
      <c r="CH334" s="188">
        <v>-0.5</v>
      </c>
      <c r="CI334" s="190"/>
      <c r="CK334" s="214">
        <v>31.755858</v>
      </c>
      <c r="CL334" s="20">
        <v>4.886279</v>
      </c>
      <c r="CM334" s="20">
        <f>455/1000000</f>
        <v>4.55E-4</v>
      </c>
      <c r="CN334" s="20">
        <v>14.061499</v>
      </c>
      <c r="CO334" s="215">
        <v>6.0692449999999996</v>
      </c>
      <c r="CP334" s="214">
        <f t="shared" si="128"/>
        <v>43.281617000000004</v>
      </c>
      <c r="CQ334" s="215">
        <v>25.757000000000001</v>
      </c>
      <c r="CR334" s="107">
        <v>7.7873830000000002</v>
      </c>
      <c r="CS334" s="107">
        <f t="shared" si="109"/>
        <v>11.312617000000001</v>
      </c>
      <c r="CT334" s="252">
        <f t="shared" si="110"/>
        <v>0.59228361256544504</v>
      </c>
      <c r="CV334" s="214">
        <v>51.069000000000003</v>
      </c>
    </row>
    <row r="335" spans="1:100" x14ac:dyDescent="0.35">
      <c r="A335" s="3">
        <v>46097</v>
      </c>
      <c r="B335" s="21">
        <v>129.4</v>
      </c>
      <c r="C335" s="21">
        <v>18</v>
      </c>
      <c r="D335" s="2">
        <v>37.9</v>
      </c>
      <c r="E335" s="235">
        <v>55.2</v>
      </c>
      <c r="F335" s="2">
        <v>10.9</v>
      </c>
      <c r="H335" s="2">
        <v>25.3</v>
      </c>
      <c r="I335" s="2">
        <v>8.9</v>
      </c>
      <c r="J335" s="2">
        <v>33.4</v>
      </c>
      <c r="K335" s="6">
        <f t="shared" si="129"/>
        <v>67.599999999999994</v>
      </c>
      <c r="M335" s="2">
        <f>4.6-AW335</f>
        <v>2.1999999999999997</v>
      </c>
      <c r="N335" s="2">
        <v>30.2</v>
      </c>
      <c r="O335" s="6">
        <f t="shared" si="130"/>
        <v>32.4</v>
      </c>
      <c r="Q335" s="2">
        <v>18.2</v>
      </c>
      <c r="R335" s="2">
        <f t="shared" si="127"/>
        <v>2.4</v>
      </c>
      <c r="S335" s="2"/>
      <c r="T335" s="6">
        <f t="shared" si="131"/>
        <v>20.599999999999998</v>
      </c>
      <c r="V335" s="10"/>
      <c r="W335" s="2"/>
      <c r="X335" s="11"/>
      <c r="Y335" s="145">
        <v>20</v>
      </c>
      <c r="Z335" s="146">
        <v>26</v>
      </c>
      <c r="AA335" s="92">
        <f t="shared" si="75"/>
        <v>23</v>
      </c>
      <c r="AB335" s="145">
        <v>1</v>
      </c>
      <c r="AC335" s="146">
        <v>9</v>
      </c>
      <c r="AD335" s="92">
        <f t="shared" si="76"/>
        <v>5</v>
      </c>
      <c r="AF335" s="10">
        <v>220.82</v>
      </c>
      <c r="AG335" s="21">
        <f t="shared" si="105"/>
        <v>-7.2700000000000102</v>
      </c>
      <c r="AH335" s="2">
        <v>215</v>
      </c>
      <c r="AI335" s="2">
        <v>235</v>
      </c>
      <c r="AJ335" s="32" t="s">
        <v>41</v>
      </c>
      <c r="AK335" s="230">
        <v>133.77672999999999</v>
      </c>
      <c r="AL335" s="20">
        <f t="shared" si="106"/>
        <v>-1.4549800000000062</v>
      </c>
      <c r="AM335" s="23">
        <v>110</v>
      </c>
      <c r="AN335" s="23">
        <v>142</v>
      </c>
      <c r="AO335" s="31" t="s">
        <v>68</v>
      </c>
      <c r="AP335" s="46"/>
      <c r="AQ335" s="33"/>
      <c r="AR335" s="33"/>
      <c r="AS335" s="22"/>
      <c r="AT335" s="2"/>
      <c r="AU335" s="32"/>
      <c r="AW335" s="1">
        <v>2.4</v>
      </c>
      <c r="BL335" s="112">
        <f t="shared" si="132"/>
        <v>46097</v>
      </c>
      <c r="BM335" s="122">
        <v>59653</v>
      </c>
      <c r="BN335" s="122">
        <v>0</v>
      </c>
      <c r="BO335" s="122">
        <v>0</v>
      </c>
      <c r="BP335" s="123">
        <v>0</v>
      </c>
      <c r="BR335" s="1" t="str">
        <f t="shared" si="124"/>
        <v>lunes</v>
      </c>
      <c r="BS335" s="113">
        <f t="shared" si="125"/>
        <v>46097</v>
      </c>
      <c r="BT335" s="114">
        <f t="shared" ref="BT335:BT343" si="134">BM335/1000</f>
        <v>59.652999999999999</v>
      </c>
      <c r="BU335" s="114">
        <f t="shared" ref="BU335:BU343" si="135">BN335*$CA$9/$CA$8/1000</f>
        <v>0</v>
      </c>
      <c r="BV335" s="114">
        <f t="shared" ref="BV335:BV341" si="136">BO335*$CA$10/$CA$8/1000</f>
        <v>0</v>
      </c>
      <c r="BW335" s="114">
        <f t="shared" ref="BW335:BW341" si="137">BP335*$CA$11/$CA$8/1000</f>
        <v>0</v>
      </c>
      <c r="BX335" s="115">
        <f t="shared" ref="BX335:BX341" si="138">+BT335+BU335+BV335+BW335</f>
        <v>59.652999999999999</v>
      </c>
      <c r="CC335" s="171">
        <f t="shared" si="133"/>
        <v>46097</v>
      </c>
      <c r="CD335" s="177">
        <v>7</v>
      </c>
      <c r="CE335" s="182">
        <v>33.700000000000003</v>
      </c>
      <c r="CF335" s="183">
        <v>-1.7</v>
      </c>
      <c r="CG335" s="182">
        <v>36.700000000000003</v>
      </c>
      <c r="CH335" s="188">
        <v>-0.5</v>
      </c>
      <c r="CI335" s="190"/>
      <c r="CK335" s="214">
        <v>30.188437</v>
      </c>
      <c r="CL335" s="20">
        <v>5.7221479999999998</v>
      </c>
      <c r="CM335" s="20">
        <v>0.40904000000000001</v>
      </c>
      <c r="CN335" s="20">
        <v>12.389903</v>
      </c>
      <c r="CO335" s="215">
        <v>6.7786540000000004</v>
      </c>
      <c r="CP335" s="214">
        <f t="shared" si="128"/>
        <v>42.290432000000003</v>
      </c>
      <c r="CQ335" s="215">
        <v>25.335000000000001</v>
      </c>
      <c r="CR335" s="107">
        <v>7.8885680000000002</v>
      </c>
      <c r="CS335" s="107">
        <f t="shared" si="109"/>
        <v>10.311432</v>
      </c>
      <c r="CT335" s="252">
        <f t="shared" si="110"/>
        <v>0.56656219780219785</v>
      </c>
      <c r="CV335" s="214">
        <v>50.179000000000002</v>
      </c>
    </row>
    <row r="336" spans="1:100" x14ac:dyDescent="0.35">
      <c r="A336" s="3">
        <v>46098</v>
      </c>
      <c r="B336" s="21">
        <v>129.5</v>
      </c>
      <c r="C336" s="21">
        <v>20</v>
      </c>
      <c r="D336" s="2">
        <v>38.200000000000003</v>
      </c>
      <c r="E336" s="235">
        <v>50.3</v>
      </c>
      <c r="F336" s="2">
        <v>11.8</v>
      </c>
      <c r="H336" s="2">
        <v>25.1</v>
      </c>
      <c r="I336" s="2">
        <v>9</v>
      </c>
      <c r="J336" s="2">
        <v>32.200000000000003</v>
      </c>
      <c r="K336" s="6">
        <f t="shared" si="129"/>
        <v>66.300000000000011</v>
      </c>
      <c r="M336" s="2">
        <f>2.5-AW336</f>
        <v>2</v>
      </c>
      <c r="N336" s="2">
        <v>30.2</v>
      </c>
      <c r="O336" s="6">
        <f t="shared" si="130"/>
        <v>32.200000000000003</v>
      </c>
      <c r="Q336" s="2">
        <v>18.3</v>
      </c>
      <c r="R336" s="2">
        <f t="shared" si="127"/>
        <v>0.5</v>
      </c>
      <c r="S336" s="2"/>
      <c r="T336" s="6">
        <f t="shared" si="131"/>
        <v>18.8</v>
      </c>
      <c r="V336" s="10"/>
      <c r="W336" s="2"/>
      <c r="X336" s="11"/>
      <c r="Y336" s="145">
        <v>18</v>
      </c>
      <c r="Z336" s="146">
        <v>24</v>
      </c>
      <c r="AA336" s="92">
        <f t="shared" si="75"/>
        <v>21</v>
      </c>
      <c r="AB336" s="145">
        <v>0</v>
      </c>
      <c r="AC336" s="146">
        <v>8</v>
      </c>
      <c r="AD336" s="92">
        <f t="shared" si="76"/>
        <v>4</v>
      </c>
      <c r="AF336" s="10">
        <v>211.01</v>
      </c>
      <c r="AG336" s="21">
        <f t="shared" si="105"/>
        <v>-9.8100000000000023</v>
      </c>
      <c r="AH336" s="2">
        <v>215</v>
      </c>
      <c r="AI336" s="2">
        <v>235</v>
      </c>
      <c r="AJ336" s="32" t="s">
        <v>41</v>
      </c>
      <c r="AK336" s="230">
        <v>131.22022000000001</v>
      </c>
      <c r="AL336" s="20">
        <f t="shared" si="106"/>
        <v>-2.5565099999999745</v>
      </c>
      <c r="AM336" s="23">
        <v>110</v>
      </c>
      <c r="AN336" s="23">
        <v>142</v>
      </c>
      <c r="AO336" s="31" t="s">
        <v>68</v>
      </c>
      <c r="AP336" s="46"/>
      <c r="AQ336" s="33"/>
      <c r="AR336" s="33"/>
      <c r="AS336" s="22"/>
      <c r="AT336" s="2"/>
      <c r="AU336" s="32"/>
      <c r="AW336" s="1">
        <v>0.5</v>
      </c>
      <c r="BL336" s="112">
        <f t="shared" si="132"/>
        <v>46098</v>
      </c>
      <c r="BM336" s="122">
        <v>56662</v>
      </c>
      <c r="BN336" s="122">
        <v>0</v>
      </c>
      <c r="BO336" s="122">
        <v>0</v>
      </c>
      <c r="BP336" s="123">
        <v>0</v>
      </c>
      <c r="BR336" s="1" t="str">
        <f t="shared" si="124"/>
        <v>martes</v>
      </c>
      <c r="BS336" s="113">
        <f t="shared" si="125"/>
        <v>46098</v>
      </c>
      <c r="BT336" s="114">
        <f t="shared" si="134"/>
        <v>56.661999999999999</v>
      </c>
      <c r="BU336" s="114">
        <f t="shared" si="135"/>
        <v>0</v>
      </c>
      <c r="BV336" s="114">
        <f t="shared" si="136"/>
        <v>0</v>
      </c>
      <c r="BW336" s="114">
        <f t="shared" si="137"/>
        <v>0</v>
      </c>
      <c r="BX336" s="115">
        <f t="shared" si="138"/>
        <v>56.661999999999999</v>
      </c>
      <c r="CC336" s="171">
        <f t="shared" si="133"/>
        <v>46098</v>
      </c>
      <c r="CD336" s="177">
        <v>7</v>
      </c>
      <c r="CE336" s="182">
        <v>33.700000000000003</v>
      </c>
      <c r="CF336" s="183">
        <v>-1.7</v>
      </c>
      <c r="CG336" s="182">
        <v>36.700000000000003</v>
      </c>
      <c r="CH336" s="188">
        <v>-0.5</v>
      </c>
      <c r="CI336" s="190"/>
      <c r="CK336" s="214">
        <v>30.209195000000001</v>
      </c>
      <c r="CL336" s="20">
        <v>5.2751669999999997</v>
      </c>
      <c r="CM336" s="20">
        <v>0.10226</v>
      </c>
      <c r="CN336" s="20">
        <v>12.29978</v>
      </c>
      <c r="CO336" s="215">
        <v>6.3786769999999997</v>
      </c>
      <c r="CP336" s="214">
        <f t="shared" si="128"/>
        <v>41.150114000000002</v>
      </c>
      <c r="CQ336" s="215">
        <v>25.097999999999999</v>
      </c>
      <c r="CR336" s="107">
        <v>10.394886</v>
      </c>
      <c r="CS336" s="107">
        <f t="shared" si="109"/>
        <v>7.9051140000000011</v>
      </c>
      <c r="CT336" s="252">
        <f t="shared" si="110"/>
        <v>0.43197344262295084</v>
      </c>
      <c r="CV336" s="214">
        <v>51.545000000000002</v>
      </c>
    </row>
    <row r="337" spans="1:100" x14ac:dyDescent="0.35">
      <c r="A337" s="3">
        <v>46099</v>
      </c>
      <c r="B337" s="21">
        <v>124.7</v>
      </c>
      <c r="C337" s="21">
        <v>20</v>
      </c>
      <c r="D337" s="2">
        <v>36.4</v>
      </c>
      <c r="E337" s="235">
        <v>46.5</v>
      </c>
      <c r="F337" s="2">
        <v>10.4</v>
      </c>
      <c r="H337" s="2">
        <v>25.1</v>
      </c>
      <c r="I337" s="2">
        <v>8.8000000000000007</v>
      </c>
      <c r="J337" s="2">
        <v>34.200000000000003</v>
      </c>
      <c r="K337" s="6">
        <f t="shared" si="129"/>
        <v>68.100000000000009</v>
      </c>
      <c r="M337" s="2">
        <f>2.5-AW337</f>
        <v>2</v>
      </c>
      <c r="N337" s="2">
        <v>28.9</v>
      </c>
      <c r="O337" s="6">
        <f t="shared" si="130"/>
        <v>30.9</v>
      </c>
      <c r="Q337" s="2">
        <v>17.2</v>
      </c>
      <c r="R337" s="2">
        <f t="shared" ref="R337:R351" si="139">+AW337</f>
        <v>0.5</v>
      </c>
      <c r="S337" s="2"/>
      <c r="T337" s="6">
        <f t="shared" si="131"/>
        <v>17.7</v>
      </c>
      <c r="V337" s="10"/>
      <c r="W337" s="2"/>
      <c r="X337" s="11"/>
      <c r="Y337" s="145">
        <v>18</v>
      </c>
      <c r="Z337" s="146">
        <v>26</v>
      </c>
      <c r="AA337" s="92">
        <f t="shared" si="75"/>
        <v>22</v>
      </c>
      <c r="AB337" s="145">
        <v>5</v>
      </c>
      <c r="AC337" s="146">
        <v>11</v>
      </c>
      <c r="AD337" s="92">
        <f t="shared" si="76"/>
        <v>8</v>
      </c>
      <c r="AF337" s="10">
        <v>208.57</v>
      </c>
      <c r="AG337" s="21">
        <f t="shared" si="105"/>
        <v>-2.4399999999999977</v>
      </c>
      <c r="AH337" s="2">
        <v>215</v>
      </c>
      <c r="AI337" s="2">
        <v>235</v>
      </c>
      <c r="AJ337" s="32" t="s">
        <v>68</v>
      </c>
      <c r="AK337" s="230">
        <v>125.77925999999999</v>
      </c>
      <c r="AL337" s="20">
        <f t="shared" si="106"/>
        <v>-5.4409600000000182</v>
      </c>
      <c r="AM337" s="23">
        <v>110</v>
      </c>
      <c r="AN337" s="23">
        <v>142</v>
      </c>
      <c r="AO337" s="31" t="s">
        <v>68</v>
      </c>
      <c r="AP337" s="46"/>
      <c r="AQ337" s="33"/>
      <c r="AR337" s="33"/>
      <c r="AS337" s="22"/>
      <c r="AT337" s="2"/>
      <c r="AU337" s="32"/>
      <c r="AW337" s="1">
        <v>0.5</v>
      </c>
      <c r="BL337" s="112">
        <f t="shared" si="132"/>
        <v>46099</v>
      </c>
      <c r="BM337" s="122">
        <v>57330</v>
      </c>
      <c r="BN337" s="122">
        <v>105</v>
      </c>
      <c r="BO337" s="122">
        <v>0</v>
      </c>
      <c r="BP337" s="123">
        <v>0</v>
      </c>
      <c r="BR337" s="1" t="str">
        <f t="shared" si="124"/>
        <v>miércoles</v>
      </c>
      <c r="BS337" s="113">
        <f t="shared" si="125"/>
        <v>46099</v>
      </c>
      <c r="BT337" s="114">
        <f t="shared" si="134"/>
        <v>57.33</v>
      </c>
      <c r="BU337" s="114">
        <f t="shared" si="135"/>
        <v>0.10725</v>
      </c>
      <c r="BV337" s="114">
        <f t="shared" si="136"/>
        <v>0</v>
      </c>
      <c r="BW337" s="114">
        <f t="shared" si="137"/>
        <v>0</v>
      </c>
      <c r="BX337" s="115">
        <f t="shared" si="138"/>
        <v>57.437249999999999</v>
      </c>
      <c r="CC337" s="171">
        <f t="shared" si="133"/>
        <v>46099</v>
      </c>
      <c r="CD337" s="177">
        <v>7</v>
      </c>
      <c r="CE337" s="182">
        <v>33.700000000000003</v>
      </c>
      <c r="CF337" s="183">
        <v>-1.7</v>
      </c>
      <c r="CG337" s="182">
        <v>36.700000000000003</v>
      </c>
      <c r="CH337" s="188">
        <v>-0.5</v>
      </c>
      <c r="CI337" s="190"/>
      <c r="CK337" s="214">
        <v>28.931795000000001</v>
      </c>
      <c r="CL337" s="20">
        <v>5.3513440000000001</v>
      </c>
      <c r="CM337" s="20">
        <v>0</v>
      </c>
      <c r="CN337" s="20">
        <v>10.351913</v>
      </c>
      <c r="CO337" s="215">
        <v>6.1505419999999997</v>
      </c>
      <c r="CP337" s="214">
        <f t="shared" si="128"/>
        <v>42.980547000000001</v>
      </c>
      <c r="CQ337" s="215">
        <v>25.093</v>
      </c>
      <c r="CR337" s="107">
        <v>10.701453000000001</v>
      </c>
      <c r="CS337" s="107">
        <f t="shared" si="109"/>
        <v>6.4985469999999985</v>
      </c>
      <c r="CT337" s="252">
        <f t="shared" si="110"/>
        <v>0.37782249999999995</v>
      </c>
      <c r="CV337" s="214">
        <v>53.682000000000002</v>
      </c>
    </row>
    <row r="338" spans="1:100" x14ac:dyDescent="0.35">
      <c r="A338" s="3">
        <v>46100</v>
      </c>
      <c r="B338" s="21">
        <v>124.9</v>
      </c>
      <c r="C338" s="21">
        <v>19.2</v>
      </c>
      <c r="D338" s="2">
        <v>36.9</v>
      </c>
      <c r="E338" s="235">
        <v>47.4</v>
      </c>
      <c r="F338" s="2">
        <v>10.8</v>
      </c>
      <c r="H338" s="2">
        <v>25.2</v>
      </c>
      <c r="I338" s="2">
        <v>8.9</v>
      </c>
      <c r="J338" s="2">
        <v>35.5</v>
      </c>
      <c r="K338" s="6">
        <f t="shared" si="129"/>
        <v>69.599999999999994</v>
      </c>
      <c r="M338" s="2">
        <v>2</v>
      </c>
      <c r="N338" s="2">
        <v>31.1</v>
      </c>
      <c r="O338" s="6">
        <f t="shared" si="130"/>
        <v>33.1</v>
      </c>
      <c r="Q338" s="2">
        <v>18.100000000000001</v>
      </c>
      <c r="R338" s="2">
        <f t="shared" si="139"/>
        <v>0</v>
      </c>
      <c r="S338" s="2"/>
      <c r="T338" s="6">
        <f t="shared" si="131"/>
        <v>18.100000000000001</v>
      </c>
      <c r="V338" s="10"/>
      <c r="W338" s="2"/>
      <c r="X338" s="11"/>
      <c r="Y338" s="145">
        <v>18</v>
      </c>
      <c r="Z338" s="146">
        <v>31</v>
      </c>
      <c r="AA338" s="92">
        <f t="shared" si="75"/>
        <v>24.5</v>
      </c>
      <c r="AB338" s="145">
        <v>2</v>
      </c>
      <c r="AC338" s="146">
        <v>8</v>
      </c>
      <c r="AD338" s="92">
        <f t="shared" si="76"/>
        <v>5</v>
      </c>
      <c r="AF338" s="10">
        <v>207.04</v>
      </c>
      <c r="AG338" s="21">
        <f t="shared" si="105"/>
        <v>-1.5300000000000011</v>
      </c>
      <c r="AH338" s="2">
        <v>215</v>
      </c>
      <c r="AI338" s="2">
        <v>235</v>
      </c>
      <c r="AJ338" s="32" t="s">
        <v>68</v>
      </c>
      <c r="AK338" s="230">
        <v>123.29329</v>
      </c>
      <c r="AL338" s="20">
        <f t="shared" si="106"/>
        <v>-2.4859699999999947</v>
      </c>
      <c r="AM338" s="23">
        <v>110</v>
      </c>
      <c r="AN338" s="23">
        <v>142</v>
      </c>
      <c r="AO338" s="31" t="s">
        <v>1001</v>
      </c>
      <c r="AP338" s="46"/>
      <c r="AQ338" s="33"/>
      <c r="AR338" s="33"/>
      <c r="AS338" s="22"/>
      <c r="AT338" s="2"/>
      <c r="AU338" s="32"/>
      <c r="AW338" s="1">
        <v>0</v>
      </c>
      <c r="BL338" s="112">
        <f t="shared" si="132"/>
        <v>46100</v>
      </c>
      <c r="BM338" s="122">
        <v>51093</v>
      </c>
      <c r="BN338" s="122">
        <v>0</v>
      </c>
      <c r="BO338" s="122">
        <v>0</v>
      </c>
      <c r="BP338" s="123">
        <v>0</v>
      </c>
      <c r="BR338" s="1" t="str">
        <f t="shared" si="124"/>
        <v>jueves</v>
      </c>
      <c r="BS338" s="113">
        <f t="shared" si="125"/>
        <v>46100</v>
      </c>
      <c r="BT338" s="114">
        <f t="shared" si="134"/>
        <v>51.093000000000004</v>
      </c>
      <c r="BU338" s="114">
        <f t="shared" si="135"/>
        <v>0</v>
      </c>
      <c r="BV338" s="114">
        <f t="shared" si="136"/>
        <v>0</v>
      </c>
      <c r="BW338" s="114">
        <f t="shared" si="137"/>
        <v>0</v>
      </c>
      <c r="BX338" s="115">
        <f t="shared" si="138"/>
        <v>51.093000000000004</v>
      </c>
      <c r="CC338" s="171">
        <f t="shared" si="133"/>
        <v>46100</v>
      </c>
      <c r="CD338" s="177">
        <v>7</v>
      </c>
      <c r="CE338" s="182">
        <v>33.700000000000003</v>
      </c>
      <c r="CF338" s="183">
        <v>-1.7</v>
      </c>
      <c r="CG338" s="182">
        <v>36.700000000000003</v>
      </c>
      <c r="CH338" s="188">
        <v>-0.5</v>
      </c>
      <c r="CI338" s="190"/>
      <c r="CK338" s="214"/>
      <c r="CL338" s="20"/>
      <c r="CM338" s="20"/>
      <c r="CN338" s="20"/>
      <c r="CO338" s="215"/>
      <c r="CP338" s="214">
        <f t="shared" si="128"/>
        <v>44.339081</v>
      </c>
      <c r="CQ338" s="215">
        <v>25.2</v>
      </c>
      <c r="CR338" s="107">
        <v>9.0989190000000004</v>
      </c>
      <c r="CS338" s="107">
        <f t="shared" si="109"/>
        <v>9.001081000000001</v>
      </c>
      <c r="CT338" s="252">
        <f t="shared" si="110"/>
        <v>0.49729729281767959</v>
      </c>
      <c r="CV338" s="214">
        <v>53.438000000000002</v>
      </c>
    </row>
    <row r="339" spans="1:100" x14ac:dyDescent="0.35">
      <c r="A339" s="3">
        <v>46101</v>
      </c>
      <c r="B339" s="21">
        <v>124.5</v>
      </c>
      <c r="C339" s="21">
        <v>20.8</v>
      </c>
      <c r="D339" s="2">
        <v>36.5</v>
      </c>
      <c r="E339" s="235">
        <v>46.5</v>
      </c>
      <c r="F339" s="2">
        <v>10.8</v>
      </c>
      <c r="H339" s="2">
        <v>25.3</v>
      </c>
      <c r="I339" s="2">
        <v>8.8000000000000007</v>
      </c>
      <c r="J339" s="2">
        <v>36.9</v>
      </c>
      <c r="K339" s="6">
        <f t="shared" si="129"/>
        <v>71</v>
      </c>
      <c r="M339" s="2">
        <f>3.1-AW339</f>
        <v>2.1</v>
      </c>
      <c r="N339" s="2">
        <v>32.4</v>
      </c>
      <c r="O339" s="6">
        <f t="shared" si="130"/>
        <v>34.5</v>
      </c>
      <c r="Q339" s="2">
        <v>17.7</v>
      </c>
      <c r="R339" s="2">
        <f t="shared" si="139"/>
        <v>1</v>
      </c>
      <c r="S339" s="2"/>
      <c r="T339" s="6">
        <f t="shared" si="131"/>
        <v>18.7</v>
      </c>
      <c r="V339" s="10"/>
      <c r="W339" s="2"/>
      <c r="X339" s="11"/>
      <c r="Y339" s="145">
        <v>19</v>
      </c>
      <c r="Z339" s="146">
        <v>32</v>
      </c>
      <c r="AA339" s="92">
        <f t="shared" si="75"/>
        <v>25.5</v>
      </c>
      <c r="AB339" s="145">
        <v>-1</v>
      </c>
      <c r="AC339" s="146">
        <v>12</v>
      </c>
      <c r="AD339" s="92">
        <f t="shared" si="76"/>
        <v>5.5</v>
      </c>
      <c r="AF339" s="10">
        <v>205.71</v>
      </c>
      <c r="AG339" s="21">
        <f t="shared" si="105"/>
        <v>-1.3299999999999841</v>
      </c>
      <c r="AH339" s="2">
        <v>215</v>
      </c>
      <c r="AI339" s="2">
        <v>235</v>
      </c>
      <c r="AJ339" s="32" t="s">
        <v>41</v>
      </c>
      <c r="AK339" s="230">
        <v>124.09446</v>
      </c>
      <c r="AL339" s="20">
        <f t="shared" si="106"/>
        <v>0.80116999999999905</v>
      </c>
      <c r="AM339" s="23">
        <v>110</v>
      </c>
      <c r="AN339" s="23">
        <v>142</v>
      </c>
      <c r="AO339" s="31" t="s">
        <v>1001</v>
      </c>
      <c r="AP339" s="46"/>
      <c r="AQ339" s="33"/>
      <c r="AR339" s="33"/>
      <c r="AS339" s="22"/>
      <c r="AT339" s="2"/>
      <c r="AU339" s="32"/>
      <c r="AW339" s="1">
        <v>1</v>
      </c>
      <c r="BL339" s="112">
        <f t="shared" si="132"/>
        <v>46101</v>
      </c>
      <c r="BM339" s="122">
        <v>51587</v>
      </c>
      <c r="BN339" s="122">
        <v>0</v>
      </c>
      <c r="BO339" s="122">
        <v>0</v>
      </c>
      <c r="BP339" s="123">
        <v>0</v>
      </c>
      <c r="BR339" s="1" t="str">
        <f t="shared" si="124"/>
        <v>viernes</v>
      </c>
      <c r="BS339" s="113">
        <f t="shared" si="125"/>
        <v>46101</v>
      </c>
      <c r="BT339" s="114">
        <f t="shared" si="134"/>
        <v>51.587000000000003</v>
      </c>
      <c r="BU339" s="114">
        <f t="shared" si="135"/>
        <v>0</v>
      </c>
      <c r="BV339" s="114">
        <f t="shared" si="136"/>
        <v>0</v>
      </c>
      <c r="BW339" s="114">
        <f t="shared" si="137"/>
        <v>0</v>
      </c>
      <c r="BX339" s="115">
        <f t="shared" si="138"/>
        <v>51.587000000000003</v>
      </c>
      <c r="CC339" s="171">
        <f t="shared" si="133"/>
        <v>46101</v>
      </c>
      <c r="CD339" s="177">
        <v>7</v>
      </c>
      <c r="CE339" s="182">
        <v>33.700000000000003</v>
      </c>
      <c r="CF339" s="183">
        <v>-1.7</v>
      </c>
      <c r="CG339" s="182">
        <v>36.700000000000003</v>
      </c>
      <c r="CH339" s="188">
        <v>-0.5</v>
      </c>
      <c r="CI339" s="190"/>
      <c r="CK339" s="214"/>
      <c r="CL339" s="20"/>
      <c r="CM339" s="20"/>
      <c r="CN339" s="20"/>
      <c r="CO339" s="215"/>
      <c r="CP339" s="214">
        <f t="shared" si="128"/>
        <v>45.611888</v>
      </c>
      <c r="CQ339" s="215">
        <v>25.263999999999999</v>
      </c>
      <c r="CR339" s="107">
        <v>6.8821120000000002</v>
      </c>
      <c r="CS339" s="107">
        <f t="shared" si="109"/>
        <v>10.817888</v>
      </c>
      <c r="CT339" s="252">
        <f t="shared" si="110"/>
        <v>0.61118011299435027</v>
      </c>
      <c r="CV339" s="214">
        <v>52.494</v>
      </c>
    </row>
    <row r="340" spans="1:100" x14ac:dyDescent="0.35">
      <c r="A340" s="3">
        <v>46102</v>
      </c>
      <c r="B340" s="21">
        <v>116</v>
      </c>
      <c r="C340" s="21">
        <v>21.3</v>
      </c>
      <c r="D340" s="2">
        <v>34.5</v>
      </c>
      <c r="E340" s="235">
        <v>36.6</v>
      </c>
      <c r="F340" s="2">
        <v>10.6</v>
      </c>
      <c r="H340" s="2">
        <v>25.2</v>
      </c>
      <c r="I340" s="2">
        <v>8.9</v>
      </c>
      <c r="J340" s="2">
        <v>38.799999999999997</v>
      </c>
      <c r="K340" s="6">
        <f t="shared" si="129"/>
        <v>72.900000000000006</v>
      </c>
      <c r="M340" s="2">
        <v>2.2000000000000002</v>
      </c>
      <c r="N340" s="2">
        <v>35.200000000000003</v>
      </c>
      <c r="O340" s="6">
        <f t="shared" si="130"/>
        <v>37.400000000000006</v>
      </c>
      <c r="Q340" s="2">
        <v>16</v>
      </c>
      <c r="R340" s="2">
        <f t="shared" si="139"/>
        <v>0</v>
      </c>
      <c r="S340" s="2"/>
      <c r="T340" s="6">
        <f t="shared" si="131"/>
        <v>16</v>
      </c>
      <c r="V340" s="10"/>
      <c r="W340" s="2"/>
      <c r="X340" s="11"/>
      <c r="Y340" s="145">
        <v>15</v>
      </c>
      <c r="Z340" s="146">
        <v>25</v>
      </c>
      <c r="AA340" s="92">
        <f t="shared" si="75"/>
        <v>20</v>
      </c>
      <c r="AB340" s="145">
        <v>4</v>
      </c>
      <c r="AC340" s="146">
        <v>10</v>
      </c>
      <c r="AD340" s="92">
        <f t="shared" si="76"/>
        <v>7</v>
      </c>
      <c r="AF340" s="10">
        <v>211.12</v>
      </c>
      <c r="AG340" s="21">
        <f t="shared" si="105"/>
        <v>5.4099999999999966</v>
      </c>
      <c r="AH340" s="2">
        <v>215</v>
      </c>
      <c r="AI340" s="2">
        <v>235</v>
      </c>
      <c r="AJ340" s="32" t="s">
        <v>41</v>
      </c>
      <c r="AK340" s="230">
        <v>128.95539400000001</v>
      </c>
      <c r="AL340" s="20">
        <f t="shared" si="106"/>
        <v>4.8609340000000145</v>
      </c>
      <c r="AM340" s="23">
        <v>110</v>
      </c>
      <c r="AN340" s="23">
        <v>142</v>
      </c>
      <c r="AO340" s="31" t="s">
        <v>1001</v>
      </c>
      <c r="AP340" s="46"/>
      <c r="AQ340" s="33"/>
      <c r="AR340" s="33"/>
      <c r="AS340" s="22"/>
      <c r="AT340" s="2"/>
      <c r="AU340" s="32"/>
      <c r="AW340" s="1">
        <v>0</v>
      </c>
      <c r="BL340" s="112">
        <f t="shared" si="132"/>
        <v>46102</v>
      </c>
      <c r="BM340" s="122">
        <v>43739</v>
      </c>
      <c r="BN340" s="122">
        <v>0</v>
      </c>
      <c r="BO340" s="122">
        <v>0</v>
      </c>
      <c r="BP340" s="123">
        <v>0</v>
      </c>
      <c r="BR340" s="1" t="str">
        <f t="shared" si="124"/>
        <v>sábado</v>
      </c>
      <c r="BS340" s="113">
        <f t="shared" si="125"/>
        <v>46102</v>
      </c>
      <c r="BT340" s="114">
        <f t="shared" si="134"/>
        <v>43.738999999999997</v>
      </c>
      <c r="BU340" s="114">
        <f t="shared" si="135"/>
        <v>0</v>
      </c>
      <c r="BV340" s="114">
        <f t="shared" si="136"/>
        <v>0</v>
      </c>
      <c r="BW340" s="114">
        <f t="shared" si="137"/>
        <v>0</v>
      </c>
      <c r="BX340" s="115">
        <f t="shared" si="138"/>
        <v>43.738999999999997</v>
      </c>
      <c r="CC340" s="171">
        <f t="shared" si="133"/>
        <v>46102</v>
      </c>
      <c r="CD340" s="177">
        <v>7</v>
      </c>
      <c r="CE340" s="182">
        <v>33.700000000000003</v>
      </c>
      <c r="CF340" s="183">
        <v>-1.7</v>
      </c>
      <c r="CG340" s="182">
        <v>36.700000000000003</v>
      </c>
      <c r="CH340" s="188">
        <v>-0.5</v>
      </c>
      <c r="CI340" s="190"/>
      <c r="CK340" s="214"/>
      <c r="CL340" s="20"/>
      <c r="CM340" s="20"/>
      <c r="CN340" s="20"/>
      <c r="CO340" s="215"/>
      <c r="CP340" s="214">
        <f t="shared" si="128"/>
        <v>47.826744000000005</v>
      </c>
      <c r="CQ340" s="215">
        <v>25.22</v>
      </c>
      <c r="CR340" s="107">
        <v>6.4532559999999997</v>
      </c>
      <c r="CS340" s="107">
        <f t="shared" si="109"/>
        <v>9.5467440000000003</v>
      </c>
      <c r="CT340" s="252">
        <f t="shared" si="110"/>
        <v>0.59667150000000002</v>
      </c>
      <c r="CV340" s="214">
        <v>54.28</v>
      </c>
    </row>
    <row r="341" spans="1:100" x14ac:dyDescent="0.35">
      <c r="A341" s="3">
        <v>46103</v>
      </c>
      <c r="B341" s="21">
        <v>110.5</v>
      </c>
      <c r="C341" s="21">
        <v>20.2</v>
      </c>
      <c r="D341" s="2">
        <v>34.4</v>
      </c>
      <c r="E341" s="235">
        <v>33.700000000000003</v>
      </c>
      <c r="F341" s="2">
        <v>10.6</v>
      </c>
      <c r="H341" s="2">
        <v>25</v>
      </c>
      <c r="I341" s="2">
        <v>9.3000000000000007</v>
      </c>
      <c r="J341" s="2">
        <v>37.5</v>
      </c>
      <c r="K341" s="6">
        <f t="shared" si="129"/>
        <v>71.8</v>
      </c>
      <c r="M341" s="2">
        <v>2.2000000000000002</v>
      </c>
      <c r="N341" s="2">
        <v>33.5</v>
      </c>
      <c r="O341" s="6">
        <f t="shared" si="130"/>
        <v>35.700000000000003</v>
      </c>
      <c r="Q341" s="2">
        <v>14.4</v>
      </c>
      <c r="R341" s="2">
        <f t="shared" si="139"/>
        <v>0</v>
      </c>
      <c r="S341" s="2"/>
      <c r="T341" s="6">
        <f t="shared" si="131"/>
        <v>14.4</v>
      </c>
      <c r="V341" s="10"/>
      <c r="W341" s="2"/>
      <c r="X341" s="11"/>
      <c r="Y341" s="145">
        <v>12</v>
      </c>
      <c r="Z341" s="146">
        <v>23</v>
      </c>
      <c r="AA341" s="92">
        <f t="shared" si="75"/>
        <v>17.5</v>
      </c>
      <c r="AB341" s="145">
        <v>3</v>
      </c>
      <c r="AC341" s="146">
        <v>6</v>
      </c>
      <c r="AD341" s="92">
        <f t="shared" si="76"/>
        <v>4.5</v>
      </c>
      <c r="AF341" s="10">
        <v>218.55</v>
      </c>
      <c r="AG341" s="21">
        <f t="shared" si="105"/>
        <v>7.4300000000000068</v>
      </c>
      <c r="AH341" s="2">
        <v>215</v>
      </c>
      <c r="AI341" s="2">
        <v>235</v>
      </c>
      <c r="AJ341" s="32" t="s">
        <v>41</v>
      </c>
      <c r="AK341" s="230">
        <v>132.8158</v>
      </c>
      <c r="AL341" s="20">
        <f t="shared" si="106"/>
        <v>3.8604059999999834</v>
      </c>
      <c r="AM341" s="23">
        <v>110</v>
      </c>
      <c r="AN341" s="23">
        <v>142</v>
      </c>
      <c r="AO341" s="31" t="s">
        <v>1001</v>
      </c>
      <c r="AP341" s="46"/>
      <c r="AQ341" s="33"/>
      <c r="AR341" s="33"/>
      <c r="AS341" s="22"/>
      <c r="AT341" s="2"/>
      <c r="AU341" s="32"/>
      <c r="AW341" s="1">
        <v>0</v>
      </c>
      <c r="BL341" s="112">
        <f t="shared" si="132"/>
        <v>46103</v>
      </c>
      <c r="BM341" s="122">
        <v>38738</v>
      </c>
      <c r="BN341" s="122">
        <v>0</v>
      </c>
      <c r="BO341" s="122">
        <v>0</v>
      </c>
      <c r="BP341" s="123">
        <v>0</v>
      </c>
      <c r="BR341" s="1" t="str">
        <f t="shared" si="124"/>
        <v>domingo</v>
      </c>
      <c r="BS341" s="113">
        <f t="shared" si="125"/>
        <v>46103</v>
      </c>
      <c r="BT341" s="114">
        <f t="shared" si="134"/>
        <v>38.738</v>
      </c>
      <c r="BU341" s="114">
        <f t="shared" si="135"/>
        <v>0</v>
      </c>
      <c r="BV341" s="114">
        <f t="shared" si="136"/>
        <v>0</v>
      </c>
      <c r="BW341" s="114">
        <f t="shared" si="137"/>
        <v>0</v>
      </c>
      <c r="BX341" s="115">
        <f t="shared" si="138"/>
        <v>38.738</v>
      </c>
      <c r="CC341" s="171">
        <f t="shared" si="133"/>
        <v>46103</v>
      </c>
      <c r="CD341" s="177">
        <v>7</v>
      </c>
      <c r="CE341" s="182">
        <v>33.700000000000003</v>
      </c>
      <c r="CF341" s="183">
        <v>-1.7</v>
      </c>
      <c r="CG341" s="182">
        <v>36.700000000000003</v>
      </c>
      <c r="CH341" s="188">
        <v>-0.5</v>
      </c>
      <c r="CI341" s="190"/>
      <c r="CK341" s="214"/>
      <c r="CL341" s="20"/>
      <c r="CM341" s="20"/>
      <c r="CN341" s="20"/>
      <c r="CO341" s="215"/>
      <c r="CP341" s="214">
        <f>+CV341-CR341</f>
        <v>46.589314999999999</v>
      </c>
      <c r="CQ341" s="215">
        <v>24.978000000000002</v>
      </c>
      <c r="CR341" s="107">
        <v>9.8906849999999995</v>
      </c>
      <c r="CS341" s="107">
        <f t="shared" si="109"/>
        <v>4.5093150000000009</v>
      </c>
      <c r="CT341" s="252">
        <f t="shared" si="110"/>
        <v>0.31314687500000005</v>
      </c>
      <c r="CV341" s="214">
        <v>56.48</v>
      </c>
    </row>
    <row r="342" spans="1:100" x14ac:dyDescent="0.35">
      <c r="A342" s="3">
        <v>46104</v>
      </c>
      <c r="B342" s="21">
        <v>112.9</v>
      </c>
      <c r="C342" s="21">
        <v>22.9</v>
      </c>
      <c r="D342" s="2">
        <v>35.799999999999997</v>
      </c>
      <c r="E342" s="235">
        <v>33.9</v>
      </c>
      <c r="F342" s="2">
        <v>12</v>
      </c>
      <c r="H342" s="2">
        <v>25</v>
      </c>
      <c r="I342" s="2">
        <v>9.5</v>
      </c>
      <c r="J342" s="21">
        <v>36.1</v>
      </c>
      <c r="K342" s="6">
        <f t="shared" si="129"/>
        <v>70.599999999999994</v>
      </c>
      <c r="M342" s="2">
        <v>2.2000000000000002</v>
      </c>
      <c r="N342" s="2">
        <v>27.5</v>
      </c>
      <c r="O342" s="6">
        <f t="shared" si="130"/>
        <v>29.7</v>
      </c>
      <c r="Q342" s="2">
        <v>15.3</v>
      </c>
      <c r="R342" s="2">
        <f t="shared" si="139"/>
        <v>0</v>
      </c>
      <c r="S342" s="2"/>
      <c r="T342" s="6">
        <f t="shared" si="131"/>
        <v>15.3</v>
      </c>
      <c r="V342" s="10"/>
      <c r="W342" s="2"/>
      <c r="X342" s="11"/>
      <c r="Y342" s="145">
        <v>15</v>
      </c>
      <c r="Z342" s="146">
        <v>24</v>
      </c>
      <c r="AA342" s="92">
        <f t="shared" si="75"/>
        <v>19.5</v>
      </c>
      <c r="AB342" s="145">
        <v>1</v>
      </c>
      <c r="AC342" s="146">
        <v>10</v>
      </c>
      <c r="AD342" s="92">
        <f t="shared" si="76"/>
        <v>5.5</v>
      </c>
      <c r="AF342" s="10">
        <v>219.58</v>
      </c>
      <c r="AG342" s="21">
        <f t="shared" si="105"/>
        <v>1.0300000000000011</v>
      </c>
      <c r="AH342" s="2">
        <v>215</v>
      </c>
      <c r="AI342" s="2">
        <v>235</v>
      </c>
      <c r="AJ342" s="32" t="s">
        <v>41</v>
      </c>
      <c r="AK342" s="230">
        <v>134.39407</v>
      </c>
      <c r="AL342" s="20">
        <f t="shared" si="106"/>
        <v>1.5782700000000034</v>
      </c>
      <c r="AM342" s="23">
        <v>110</v>
      </c>
      <c r="AN342" s="23">
        <v>142</v>
      </c>
      <c r="AO342" s="31" t="s">
        <v>68</v>
      </c>
      <c r="AP342" s="46"/>
      <c r="AQ342" s="33"/>
      <c r="AR342" s="33"/>
      <c r="AS342" s="22"/>
      <c r="AT342" s="2"/>
      <c r="AU342" s="32"/>
      <c r="AW342" s="1">
        <v>0</v>
      </c>
      <c r="BL342" s="112">
        <f t="shared" si="132"/>
        <v>46104</v>
      </c>
      <c r="BM342" s="122">
        <v>40594</v>
      </c>
      <c r="BN342" s="122">
        <v>0</v>
      </c>
      <c r="BO342" s="122">
        <v>0</v>
      </c>
      <c r="BP342" s="123">
        <v>0</v>
      </c>
      <c r="BR342" s="1" t="str">
        <f t="shared" si="124"/>
        <v>lunes</v>
      </c>
      <c r="BS342" s="113">
        <f t="shared" si="125"/>
        <v>46104</v>
      </c>
      <c r="BT342" s="114">
        <f t="shared" si="134"/>
        <v>40.594000000000001</v>
      </c>
      <c r="BU342" s="114">
        <f t="shared" si="135"/>
        <v>0</v>
      </c>
      <c r="BV342" s="114">
        <f t="shared" ref="BV342:BV358" si="140">BO342*$CA$10/$CA$8/1000</f>
        <v>0</v>
      </c>
      <c r="BW342" s="114">
        <f t="shared" ref="BW342:BW351" si="141">BP342*$CA$11/$CA$8/1000</f>
        <v>0</v>
      </c>
      <c r="BX342" s="115">
        <f t="shared" ref="BX342:BX351" si="142">+BT342+BU342+BV342+BW342</f>
        <v>40.594000000000001</v>
      </c>
      <c r="CC342" s="171">
        <f t="shared" si="133"/>
        <v>46104</v>
      </c>
      <c r="CD342" s="177">
        <v>7</v>
      </c>
      <c r="CE342" s="182">
        <v>33.700000000000003</v>
      </c>
      <c r="CF342" s="183">
        <v>-1.7</v>
      </c>
      <c r="CG342" s="182">
        <v>36.700000000000003</v>
      </c>
      <c r="CH342" s="188">
        <v>-0.5</v>
      </c>
      <c r="CI342" s="190"/>
      <c r="CK342" s="214"/>
      <c r="CL342" s="20"/>
      <c r="CM342" s="20"/>
      <c r="CN342" s="20"/>
      <c r="CO342" s="215"/>
      <c r="CP342" s="214">
        <f t="shared" ref="CP342:CP343" si="143">+CV342-CR342</f>
        <v>45.342219999999998</v>
      </c>
      <c r="CQ342" s="215">
        <v>24.977</v>
      </c>
      <c r="CR342" s="107">
        <v>10.083780000000001</v>
      </c>
      <c r="CS342" s="107">
        <f t="shared" ref="CS342" si="144">+Q342-CR342</f>
        <v>5.2162199999999999</v>
      </c>
      <c r="CT342" s="252">
        <f t="shared" ref="CT342" si="145">+CS342/(CR342+CS342)</f>
        <v>0.34092941176470587</v>
      </c>
      <c r="CV342" s="214">
        <v>55.426000000000002</v>
      </c>
    </row>
    <row r="343" spans="1:100" x14ac:dyDescent="0.35">
      <c r="A343" s="169">
        <v>46105</v>
      </c>
      <c r="B343" s="21">
        <v>122.1</v>
      </c>
      <c r="C343" s="21">
        <v>23.2</v>
      </c>
      <c r="D343" s="2">
        <v>37</v>
      </c>
      <c r="E343" s="235">
        <v>35.4</v>
      </c>
      <c r="F343" s="2">
        <v>11.6</v>
      </c>
      <c r="H343" s="2">
        <v>25</v>
      </c>
      <c r="I343" s="2">
        <v>10.199999999999999</v>
      </c>
      <c r="J343" s="21">
        <v>35.200000000000003</v>
      </c>
      <c r="K343" s="6">
        <f t="shared" si="129"/>
        <v>70.400000000000006</v>
      </c>
      <c r="M343" s="2">
        <v>1.9</v>
      </c>
      <c r="N343" s="2">
        <v>31.7</v>
      </c>
      <c r="O343" s="6">
        <f t="shared" si="130"/>
        <v>33.6</v>
      </c>
      <c r="Q343" s="2">
        <v>18.5</v>
      </c>
      <c r="R343" s="2">
        <f t="shared" si="139"/>
        <v>0</v>
      </c>
      <c r="S343" s="2"/>
      <c r="T343" s="6">
        <f t="shared" si="131"/>
        <v>18.5</v>
      </c>
      <c r="V343" s="10"/>
      <c r="W343" s="2"/>
      <c r="X343" s="11"/>
      <c r="Y343" s="145">
        <v>12</v>
      </c>
      <c r="Z343" s="146">
        <v>23</v>
      </c>
      <c r="AA343" s="92">
        <f t="shared" si="75"/>
        <v>17.5</v>
      </c>
      <c r="AB343" s="145">
        <v>-1</v>
      </c>
      <c r="AC343" s="146">
        <v>8</v>
      </c>
      <c r="AD343" s="92">
        <f t="shared" si="76"/>
        <v>3.5</v>
      </c>
      <c r="AF343" s="10">
        <v>219.68</v>
      </c>
      <c r="AG343" s="21">
        <f t="shared" si="105"/>
        <v>9.9999999999994316E-2</v>
      </c>
      <c r="AH343" s="2">
        <v>215</v>
      </c>
      <c r="AI343" s="2">
        <v>235</v>
      </c>
      <c r="AJ343" s="32" t="s">
        <v>41</v>
      </c>
      <c r="AK343" s="230">
        <v>134.741829</v>
      </c>
      <c r="AL343" s="20">
        <f t="shared" si="106"/>
        <v>0.34775899999999638</v>
      </c>
      <c r="AM343" s="23">
        <v>110</v>
      </c>
      <c r="AN343" s="23">
        <v>142</v>
      </c>
      <c r="AO343" s="31" t="s">
        <v>68</v>
      </c>
      <c r="AP343" s="46"/>
      <c r="AQ343" s="33"/>
      <c r="AR343" s="33"/>
      <c r="AS343" s="22"/>
      <c r="AT343" s="2"/>
      <c r="AU343" s="32"/>
      <c r="BL343" s="112">
        <f t="shared" si="132"/>
        <v>46105</v>
      </c>
      <c r="BM343" s="122">
        <v>39527</v>
      </c>
      <c r="BN343" s="122">
        <v>0</v>
      </c>
      <c r="BO343" s="122">
        <v>0</v>
      </c>
      <c r="BP343" s="123">
        <v>0</v>
      </c>
      <c r="BR343" s="1" t="str">
        <f t="shared" si="124"/>
        <v>martes</v>
      </c>
      <c r="BS343" s="113">
        <f t="shared" si="125"/>
        <v>46105</v>
      </c>
      <c r="BT343" s="114">
        <f t="shared" si="134"/>
        <v>39.527000000000001</v>
      </c>
      <c r="BU343" s="114">
        <f t="shared" si="135"/>
        <v>0</v>
      </c>
      <c r="BV343" s="114">
        <f t="shared" si="140"/>
        <v>0</v>
      </c>
      <c r="BW343" s="114">
        <f t="shared" si="141"/>
        <v>0</v>
      </c>
      <c r="BX343" s="115">
        <f t="shared" si="142"/>
        <v>39.527000000000001</v>
      </c>
      <c r="CC343" s="171">
        <f t="shared" si="133"/>
        <v>46105</v>
      </c>
      <c r="CD343" s="177">
        <v>7</v>
      </c>
      <c r="CE343" s="182">
        <v>33.700000000000003</v>
      </c>
      <c r="CF343" s="183">
        <v>-1.7</v>
      </c>
      <c r="CG343" s="182">
        <v>36.700000000000003</v>
      </c>
      <c r="CH343" s="188">
        <v>-0.5</v>
      </c>
      <c r="CI343" s="190"/>
      <c r="CK343" s="214"/>
      <c r="CL343" s="20"/>
      <c r="CM343" s="20"/>
      <c r="CN343" s="20"/>
      <c r="CO343" s="215"/>
      <c r="CP343" s="214">
        <f t="shared" si="143"/>
        <v>44.512096999999997</v>
      </c>
      <c r="CQ343" s="215">
        <v>24.981999999999999</v>
      </c>
      <c r="CR343" s="107">
        <v>7.5129029999999997</v>
      </c>
      <c r="CS343" s="107">
        <f t="shared" ref="CS343:CS344" si="146">+Q343-CR343</f>
        <v>10.987097</v>
      </c>
      <c r="CT343" s="252">
        <f t="shared" ref="CT343:CT344" si="147">+CS343/(CR343+CS343)</f>
        <v>0.5938971351351352</v>
      </c>
      <c r="CV343" s="214">
        <v>52.024999999999999</v>
      </c>
    </row>
    <row r="344" spans="1:100" x14ac:dyDescent="0.35">
      <c r="A344" s="3">
        <v>46106</v>
      </c>
      <c r="B344" s="21">
        <v>126.1</v>
      </c>
      <c r="C344" s="21">
        <v>25.9</v>
      </c>
      <c r="D344" s="2">
        <v>38</v>
      </c>
      <c r="E344" s="235">
        <v>43.6</v>
      </c>
      <c r="F344" s="2">
        <v>8.3000000000000007</v>
      </c>
      <c r="H344" s="2">
        <v>25.2</v>
      </c>
      <c r="I344" s="2">
        <v>9.6999999999999993</v>
      </c>
      <c r="J344" s="21">
        <v>37.200000000000003</v>
      </c>
      <c r="K344" s="6">
        <f t="shared" si="129"/>
        <v>72.099999999999994</v>
      </c>
      <c r="M344" s="2">
        <v>1.9</v>
      </c>
      <c r="N344" s="2">
        <v>29.5</v>
      </c>
      <c r="O344" s="6">
        <f t="shared" si="130"/>
        <v>31.4</v>
      </c>
      <c r="Q344" s="2">
        <v>21.4</v>
      </c>
      <c r="R344" s="2">
        <f t="shared" si="139"/>
        <v>0</v>
      </c>
      <c r="S344" s="2"/>
      <c r="T344" s="6">
        <f t="shared" si="131"/>
        <v>21.4</v>
      </c>
      <c r="V344" s="10"/>
      <c r="W344" s="2"/>
      <c r="X344" s="11"/>
      <c r="Y344" s="145">
        <v>14</v>
      </c>
      <c r="Z344" s="146">
        <v>25</v>
      </c>
      <c r="AA344" s="92">
        <f t="shared" si="75"/>
        <v>19.5</v>
      </c>
      <c r="AB344" s="145">
        <v>2</v>
      </c>
      <c r="AC344" s="146">
        <v>8</v>
      </c>
      <c r="AD344" s="92">
        <f t="shared" si="76"/>
        <v>5</v>
      </c>
      <c r="AF344" s="10">
        <v>215.22</v>
      </c>
      <c r="AG344" s="21">
        <f t="shared" si="105"/>
        <v>-4.460000000000008</v>
      </c>
      <c r="AH344" s="2">
        <v>215</v>
      </c>
      <c r="AI344" s="2">
        <v>235</v>
      </c>
      <c r="AJ344" s="32" t="s">
        <v>41</v>
      </c>
      <c r="AK344" s="230">
        <v>136.48063999999999</v>
      </c>
      <c r="AL344" s="20">
        <f t="shared" si="106"/>
        <v>1.7388109999999983</v>
      </c>
      <c r="AM344" s="23">
        <v>110</v>
      </c>
      <c r="AN344" s="23">
        <v>142</v>
      </c>
      <c r="AO344" s="31" t="s">
        <v>41</v>
      </c>
      <c r="AP344" s="46"/>
      <c r="AQ344" s="33"/>
      <c r="AR344" s="33"/>
      <c r="AS344" s="22"/>
      <c r="AT344" s="2"/>
      <c r="AU344" s="32"/>
      <c r="BL344" s="112">
        <f t="shared" si="132"/>
        <v>46106</v>
      </c>
      <c r="BM344" s="122">
        <v>45162</v>
      </c>
      <c r="BN344" s="122">
        <v>0</v>
      </c>
      <c r="BO344" s="122">
        <v>0</v>
      </c>
      <c r="BP344" s="123">
        <v>0</v>
      </c>
      <c r="BR344" s="1" t="str">
        <f t="shared" si="124"/>
        <v>miércoles</v>
      </c>
      <c r="BS344" s="113">
        <f t="shared" si="125"/>
        <v>46106</v>
      </c>
      <c r="BT344" s="114">
        <f t="shared" ref="BT344:BT351" si="148">BM344/1000</f>
        <v>45.161999999999999</v>
      </c>
      <c r="BU344" s="114">
        <f t="shared" ref="BU344:BU351" si="149">BN344*$CA$9/$CA$8/1000</f>
        <v>0</v>
      </c>
      <c r="BV344" s="114">
        <f t="shared" si="140"/>
        <v>0</v>
      </c>
      <c r="BW344" s="114">
        <f t="shared" si="141"/>
        <v>0</v>
      </c>
      <c r="BX344" s="115">
        <f t="shared" si="142"/>
        <v>45.161999999999999</v>
      </c>
      <c r="CC344" s="171">
        <f t="shared" si="133"/>
        <v>46106</v>
      </c>
      <c r="CD344" s="177">
        <v>7</v>
      </c>
      <c r="CE344" s="182">
        <v>33.700000000000003</v>
      </c>
      <c r="CF344" s="183">
        <v>-1.7</v>
      </c>
      <c r="CG344" s="182">
        <v>36.700000000000003</v>
      </c>
      <c r="CH344" s="188">
        <v>-0.5</v>
      </c>
      <c r="CI344" s="190"/>
      <c r="CK344" s="214"/>
      <c r="CL344" s="20"/>
      <c r="CM344" s="20"/>
      <c r="CN344" s="20"/>
      <c r="CO344" s="215"/>
      <c r="CP344" s="214">
        <v>45.940097000000002</v>
      </c>
      <c r="CQ344" s="215">
        <v>24.751999999999999</v>
      </c>
      <c r="CR344" s="107">
        <v>7.5284769999999996</v>
      </c>
      <c r="CS344" s="107">
        <f t="shared" si="146"/>
        <v>13.871523</v>
      </c>
      <c r="CT344" s="252">
        <f t="shared" si="147"/>
        <v>0.64820200934579442</v>
      </c>
      <c r="CV344" s="214">
        <v>53.453000000000003</v>
      </c>
    </row>
    <row r="345" spans="1:100" x14ac:dyDescent="0.35">
      <c r="A345" s="3">
        <v>46107</v>
      </c>
      <c r="B345" s="21">
        <v>123.8</v>
      </c>
      <c r="C345" s="21">
        <v>23.3</v>
      </c>
      <c r="D345" s="2">
        <v>37.9</v>
      </c>
      <c r="E345" s="235">
        <v>44.4</v>
      </c>
      <c r="F345" s="2">
        <v>8.1</v>
      </c>
      <c r="H345" s="2">
        <v>23.3</v>
      </c>
      <c r="I345" s="2">
        <v>9.6999999999999993</v>
      </c>
      <c r="J345" s="21">
        <v>35.5</v>
      </c>
      <c r="K345" s="6">
        <f t="shared" si="129"/>
        <v>68.5</v>
      </c>
      <c r="M345" s="2">
        <v>1.9</v>
      </c>
      <c r="N345" s="2">
        <v>29.5</v>
      </c>
      <c r="O345" s="6">
        <f t="shared" si="130"/>
        <v>31.4</v>
      </c>
      <c r="Q345" s="2">
        <v>21.4</v>
      </c>
      <c r="R345" s="2">
        <f t="shared" si="139"/>
        <v>0</v>
      </c>
      <c r="S345" s="2"/>
      <c r="T345" s="6">
        <f t="shared" si="131"/>
        <v>21.4</v>
      </c>
      <c r="V345" s="10"/>
      <c r="W345" s="2"/>
      <c r="X345" s="11"/>
      <c r="Y345" s="145">
        <v>16</v>
      </c>
      <c r="Z345" s="146">
        <v>25</v>
      </c>
      <c r="AA345" s="92">
        <f t="shared" si="75"/>
        <v>20.5</v>
      </c>
      <c r="AB345" s="10">
        <v>5</v>
      </c>
      <c r="AC345" s="2">
        <v>15</v>
      </c>
      <c r="AD345" s="92">
        <f t="shared" si="76"/>
        <v>10</v>
      </c>
      <c r="AF345" s="10">
        <v>212.32</v>
      </c>
      <c r="AG345" s="21">
        <f t="shared" si="105"/>
        <v>-2.9000000000000057</v>
      </c>
      <c r="AH345" s="2">
        <v>215</v>
      </c>
      <c r="AI345" s="2">
        <v>235</v>
      </c>
      <c r="AJ345" s="32" t="s">
        <v>41</v>
      </c>
      <c r="AK345" s="230">
        <v>132.46414999999999</v>
      </c>
      <c r="AL345" s="20">
        <f t="shared" si="106"/>
        <v>-4.0164900000000046</v>
      </c>
      <c r="AM345" s="23">
        <v>110</v>
      </c>
      <c r="AN345" s="23">
        <v>142</v>
      </c>
      <c r="AO345" s="31" t="s">
        <v>41</v>
      </c>
      <c r="AP345" s="46"/>
      <c r="AQ345" s="33"/>
      <c r="AR345" s="33"/>
      <c r="AS345" s="22"/>
      <c r="AT345" s="2"/>
      <c r="AU345" s="32"/>
      <c r="BL345" s="112">
        <f t="shared" si="132"/>
        <v>46107</v>
      </c>
      <c r="BM345" s="122">
        <v>49327</v>
      </c>
      <c r="BN345" s="122">
        <v>0</v>
      </c>
      <c r="BO345" s="122">
        <v>0</v>
      </c>
      <c r="BP345" s="123">
        <v>0</v>
      </c>
      <c r="BR345" s="1" t="str">
        <f t="shared" si="124"/>
        <v>jueves</v>
      </c>
      <c r="BS345" s="113">
        <f t="shared" si="125"/>
        <v>46107</v>
      </c>
      <c r="BT345" s="114">
        <f t="shared" si="148"/>
        <v>49.326999999999998</v>
      </c>
      <c r="BU345" s="114">
        <f t="shared" si="149"/>
        <v>0</v>
      </c>
      <c r="BV345" s="114">
        <f t="shared" si="140"/>
        <v>0</v>
      </c>
      <c r="BW345" s="114">
        <f t="shared" si="141"/>
        <v>0</v>
      </c>
      <c r="BX345" s="115">
        <f t="shared" si="142"/>
        <v>49.326999999999998</v>
      </c>
      <c r="CC345" s="171">
        <f t="shared" si="133"/>
        <v>46107</v>
      </c>
      <c r="CD345" s="177">
        <v>7</v>
      </c>
      <c r="CE345" s="182">
        <v>33.700000000000003</v>
      </c>
      <c r="CF345" s="183">
        <v>-1.7</v>
      </c>
      <c r="CG345" s="182">
        <v>36.700000000000003</v>
      </c>
      <c r="CH345" s="188">
        <v>-0.5</v>
      </c>
      <c r="CI345" s="190"/>
      <c r="CK345" s="214"/>
      <c r="CL345" s="20"/>
      <c r="CM345" s="20"/>
      <c r="CN345" s="20"/>
      <c r="CO345" s="215"/>
      <c r="CP345" s="214"/>
      <c r="CQ345" s="215"/>
      <c r="CR345" s="253">
        <f>+Q345-CS345</f>
        <v>10.563884152087931</v>
      </c>
      <c r="CS345" s="253">
        <f t="shared" ref="CS345:CS350" si="150">+CT345*Q345</f>
        <v>10.836115847912067</v>
      </c>
      <c r="CT345" s="255">
        <f t="shared" ref="CT345:CT350" si="151">+AVERAGE(CT334:CT344)</f>
        <v>0.50636055364075083</v>
      </c>
      <c r="CV345" s="214"/>
    </row>
    <row r="346" spans="1:100" x14ac:dyDescent="0.35">
      <c r="A346" s="3">
        <v>46108</v>
      </c>
      <c r="B346" s="21">
        <v>123.3</v>
      </c>
      <c r="C346" s="21">
        <v>20.6</v>
      </c>
      <c r="D346" s="2">
        <v>37.9</v>
      </c>
      <c r="E346" s="235">
        <v>44.4</v>
      </c>
      <c r="F346" s="2">
        <v>9.6</v>
      </c>
      <c r="H346" s="2">
        <v>23.3</v>
      </c>
      <c r="I346" s="2">
        <v>9.6999999999999993</v>
      </c>
      <c r="J346" s="21">
        <v>35.5</v>
      </c>
      <c r="K346" s="6">
        <f t="shared" si="129"/>
        <v>68.5</v>
      </c>
      <c r="M346" s="2">
        <v>1.9</v>
      </c>
      <c r="N346" s="2">
        <v>31</v>
      </c>
      <c r="O346" s="6">
        <f t="shared" si="130"/>
        <v>32.9</v>
      </c>
      <c r="Q346" s="2">
        <v>21.4</v>
      </c>
      <c r="R346" s="2">
        <f t="shared" si="139"/>
        <v>0</v>
      </c>
      <c r="S346" s="2"/>
      <c r="T346" s="6">
        <f t="shared" si="131"/>
        <v>21.4</v>
      </c>
      <c r="V346" s="10"/>
      <c r="W346" s="2"/>
      <c r="X346" s="11"/>
      <c r="Y346" s="145">
        <v>20</v>
      </c>
      <c r="Z346" s="146">
        <v>27</v>
      </c>
      <c r="AA346" s="92">
        <f t="shared" si="75"/>
        <v>23.5</v>
      </c>
      <c r="AB346" s="10">
        <v>3</v>
      </c>
      <c r="AC346" s="2">
        <v>16</v>
      </c>
      <c r="AD346" s="92">
        <f t="shared" si="76"/>
        <v>9.5</v>
      </c>
      <c r="AF346" s="10">
        <v>208.22</v>
      </c>
      <c r="AG346" s="21">
        <f t="shared" si="105"/>
        <v>-4.0999999999999943</v>
      </c>
      <c r="AH346" s="2">
        <v>215</v>
      </c>
      <c r="AI346" s="2">
        <v>235</v>
      </c>
      <c r="AJ346" s="32" t="s">
        <v>41</v>
      </c>
      <c r="AK346" s="230">
        <v>127.28421</v>
      </c>
      <c r="AL346" s="20">
        <f t="shared" si="106"/>
        <v>-5.1799399999999878</v>
      </c>
      <c r="AM346" s="23">
        <v>110</v>
      </c>
      <c r="AN346" s="23">
        <v>142</v>
      </c>
      <c r="AO346" s="31" t="s">
        <v>41</v>
      </c>
      <c r="AP346" s="46"/>
      <c r="AQ346" s="33"/>
      <c r="AR346" s="33"/>
      <c r="AS346" s="22"/>
      <c r="AT346" s="2"/>
      <c r="AU346" s="32"/>
      <c r="BL346" s="112">
        <f t="shared" si="132"/>
        <v>46108</v>
      </c>
      <c r="BM346" s="122">
        <v>52477</v>
      </c>
      <c r="BN346" s="122">
        <v>99</v>
      </c>
      <c r="BO346" s="122">
        <v>0</v>
      </c>
      <c r="BP346" s="123">
        <v>0</v>
      </c>
      <c r="BR346" s="1" t="str">
        <f t="shared" si="124"/>
        <v>viernes</v>
      </c>
      <c r="BS346" s="113">
        <f t="shared" si="125"/>
        <v>46108</v>
      </c>
      <c r="BT346" s="114">
        <f t="shared" si="148"/>
        <v>52.476999999999997</v>
      </c>
      <c r="BU346" s="114">
        <f t="shared" si="149"/>
        <v>0.10112142857142857</v>
      </c>
      <c r="BV346" s="114">
        <f t="shared" si="140"/>
        <v>0</v>
      </c>
      <c r="BW346" s="114">
        <f t="shared" si="141"/>
        <v>0</v>
      </c>
      <c r="BX346" s="115">
        <f t="shared" si="142"/>
        <v>52.578121428571428</v>
      </c>
      <c r="CC346" s="171">
        <f t="shared" si="133"/>
        <v>46108</v>
      </c>
      <c r="CD346" s="177">
        <v>7</v>
      </c>
      <c r="CE346" s="182">
        <v>33.700000000000003</v>
      </c>
      <c r="CF346" s="183">
        <v>-1.7</v>
      </c>
      <c r="CG346" s="182">
        <v>36.700000000000003</v>
      </c>
      <c r="CH346" s="188">
        <v>-0.5</v>
      </c>
      <c r="CI346" s="190"/>
      <c r="CK346" s="214"/>
      <c r="CL346" s="20"/>
      <c r="CM346" s="20"/>
      <c r="CN346" s="20"/>
      <c r="CO346" s="215"/>
      <c r="CP346" s="214"/>
      <c r="CQ346" s="215"/>
      <c r="CR346" s="253">
        <f t="shared" ref="CR346:CR350" si="152">+Q346-CS346</f>
        <v>10.731043557632335</v>
      </c>
      <c r="CS346" s="253">
        <f t="shared" si="150"/>
        <v>10.668956442367664</v>
      </c>
      <c r="CT346" s="255">
        <f t="shared" si="151"/>
        <v>0.49854936646577869</v>
      </c>
      <c r="CV346" s="214"/>
    </row>
    <row r="347" spans="1:100" x14ac:dyDescent="0.35">
      <c r="A347" s="3">
        <v>46109</v>
      </c>
      <c r="B347" s="21">
        <v>113.9</v>
      </c>
      <c r="C347" s="21">
        <v>16.100000000000001</v>
      </c>
      <c r="D347" s="2">
        <v>37.1</v>
      </c>
      <c r="E347" s="235">
        <v>41.1</v>
      </c>
      <c r="F347" s="2">
        <v>10.1</v>
      </c>
      <c r="H347" s="2">
        <v>25.2</v>
      </c>
      <c r="I347" s="2">
        <v>9.6999999999999993</v>
      </c>
      <c r="J347" s="21">
        <v>35.5</v>
      </c>
      <c r="K347" s="6">
        <f t="shared" si="129"/>
        <v>70.400000000000006</v>
      </c>
      <c r="M347" s="2">
        <v>19</v>
      </c>
      <c r="N347" s="2">
        <v>32</v>
      </c>
      <c r="O347" s="6">
        <f t="shared" si="130"/>
        <v>51</v>
      </c>
      <c r="Q347" s="2">
        <v>20.9</v>
      </c>
      <c r="R347" s="2">
        <f t="shared" si="139"/>
        <v>0</v>
      </c>
      <c r="S347" s="2"/>
      <c r="T347" s="6">
        <f t="shared" si="131"/>
        <v>20.9</v>
      </c>
      <c r="V347" s="10"/>
      <c r="W347" s="2"/>
      <c r="X347" s="11"/>
      <c r="Y347" s="145">
        <v>20</v>
      </c>
      <c r="Z347" s="146">
        <v>28</v>
      </c>
      <c r="AA347" s="92">
        <f t="shared" si="75"/>
        <v>24</v>
      </c>
      <c r="AB347" s="10">
        <v>4</v>
      </c>
      <c r="AC347" s="2">
        <v>20</v>
      </c>
      <c r="AD347" s="92">
        <f t="shared" si="76"/>
        <v>12</v>
      </c>
      <c r="AF347" s="10">
        <v>212.71</v>
      </c>
      <c r="AG347" s="21">
        <f t="shared" si="105"/>
        <v>4.4900000000000091</v>
      </c>
      <c r="AH347" s="2">
        <v>215</v>
      </c>
      <c r="AI347" s="2">
        <v>235</v>
      </c>
      <c r="AJ347" s="32" t="s">
        <v>41</v>
      </c>
      <c r="AK347" s="230">
        <v>125.24644000000001</v>
      </c>
      <c r="AL347" s="20">
        <f t="shared" si="106"/>
        <v>-2.0377699999999948</v>
      </c>
      <c r="AM347" s="23">
        <v>110</v>
      </c>
      <c r="AN347" s="23">
        <v>142</v>
      </c>
      <c r="AO347" s="31" t="s">
        <v>41</v>
      </c>
      <c r="AP347" s="46"/>
      <c r="AQ347" s="33"/>
      <c r="AR347" s="33"/>
      <c r="AS347" s="22"/>
      <c r="AT347" s="2"/>
      <c r="AU347" s="32"/>
      <c r="BL347" s="112">
        <f t="shared" si="132"/>
        <v>46109</v>
      </c>
      <c r="BM347" s="122">
        <v>50204</v>
      </c>
      <c r="BN347" s="122">
        <v>110</v>
      </c>
      <c r="BO347" s="122">
        <v>0</v>
      </c>
      <c r="BP347" s="123">
        <v>0</v>
      </c>
      <c r="BR347" s="1" t="str">
        <f t="shared" si="124"/>
        <v>sábado</v>
      </c>
      <c r="BS347" s="113">
        <f t="shared" si="125"/>
        <v>46109</v>
      </c>
      <c r="BT347" s="114">
        <f t="shared" si="148"/>
        <v>50.204000000000001</v>
      </c>
      <c r="BU347" s="114">
        <f t="shared" si="149"/>
        <v>0.11235714285714286</v>
      </c>
      <c r="BV347" s="114">
        <f t="shared" si="140"/>
        <v>0</v>
      </c>
      <c r="BW347" s="114">
        <f t="shared" si="141"/>
        <v>0</v>
      </c>
      <c r="BX347" s="115">
        <f t="shared" si="142"/>
        <v>50.316357142857143</v>
      </c>
      <c r="CC347" s="171">
        <f t="shared" si="133"/>
        <v>46109</v>
      </c>
      <c r="CD347" s="177">
        <v>7</v>
      </c>
      <c r="CE347" s="182">
        <v>33.700000000000003</v>
      </c>
      <c r="CF347" s="183">
        <v>-1.7</v>
      </c>
      <c r="CG347" s="182">
        <v>36.700000000000003</v>
      </c>
      <c r="CH347" s="188">
        <v>-0.5</v>
      </c>
      <c r="CI347" s="190"/>
      <c r="CK347" s="214"/>
      <c r="CL347" s="20"/>
      <c r="CM347" s="20"/>
      <c r="CN347" s="20"/>
      <c r="CO347" s="215"/>
      <c r="CP347" s="214"/>
      <c r="CQ347" s="215"/>
      <c r="CR347" s="253">
        <f t="shared" si="152"/>
        <v>10.609542620404422</v>
      </c>
      <c r="CS347" s="253">
        <f t="shared" si="150"/>
        <v>10.290457379595576</v>
      </c>
      <c r="CT347" s="255">
        <f t="shared" si="151"/>
        <v>0.49236638179883147</v>
      </c>
      <c r="CV347" s="214"/>
    </row>
    <row r="348" spans="1:100" x14ac:dyDescent="0.35">
      <c r="A348" s="3">
        <v>46110</v>
      </c>
      <c r="B348" s="22">
        <f>+B347</f>
        <v>113.9</v>
      </c>
      <c r="C348" s="22">
        <f t="shared" ref="C348:F348" si="153">+C347</f>
        <v>16.100000000000001</v>
      </c>
      <c r="D348" s="22">
        <f t="shared" si="153"/>
        <v>37.1</v>
      </c>
      <c r="E348" s="22">
        <f t="shared" si="153"/>
        <v>41.1</v>
      </c>
      <c r="F348" s="22">
        <f t="shared" si="153"/>
        <v>10.1</v>
      </c>
      <c r="H348" s="254">
        <f t="shared" ref="H348:J349" si="154">+H347</f>
        <v>25.2</v>
      </c>
      <c r="I348" s="254">
        <f t="shared" si="154"/>
        <v>9.6999999999999993</v>
      </c>
      <c r="J348" s="22">
        <f t="shared" si="154"/>
        <v>35.5</v>
      </c>
      <c r="K348" s="6">
        <f t="shared" si="129"/>
        <v>70.400000000000006</v>
      </c>
      <c r="M348" s="22">
        <f t="shared" ref="M348:M350" si="155">+M347</f>
        <v>19</v>
      </c>
      <c r="N348" s="22">
        <f t="shared" ref="N348:N350" si="156">+N347</f>
        <v>32</v>
      </c>
      <c r="O348" s="6">
        <f t="shared" si="130"/>
        <v>51</v>
      </c>
      <c r="Q348" s="22">
        <f t="shared" ref="Q348:Q350" si="157">+Q347</f>
        <v>20.9</v>
      </c>
      <c r="R348" s="2">
        <f t="shared" si="139"/>
        <v>0</v>
      </c>
      <c r="S348" s="2"/>
      <c r="T348" s="6">
        <f t="shared" si="131"/>
        <v>20.9</v>
      </c>
      <c r="V348" s="10"/>
      <c r="W348" s="2"/>
      <c r="X348" s="11"/>
      <c r="Y348" s="145">
        <v>22</v>
      </c>
      <c r="Z348" s="146">
        <v>28</v>
      </c>
      <c r="AA348" s="92">
        <f t="shared" si="75"/>
        <v>25</v>
      </c>
      <c r="AB348" s="10">
        <v>10</v>
      </c>
      <c r="AC348" s="2">
        <v>19</v>
      </c>
      <c r="AD348" s="92">
        <f t="shared" si="76"/>
        <v>14.5</v>
      </c>
      <c r="AF348" s="10">
        <v>222.37</v>
      </c>
      <c r="AG348" s="21">
        <f t="shared" si="105"/>
        <v>9.6599999999999966</v>
      </c>
      <c r="AH348" s="2">
        <v>215</v>
      </c>
      <c r="AI348" s="2">
        <v>235</v>
      </c>
      <c r="AJ348" s="32" t="s">
        <v>41</v>
      </c>
      <c r="AK348" s="230">
        <v>127.8999</v>
      </c>
      <c r="AL348" s="20">
        <f t="shared" si="106"/>
        <v>2.6534599999999955</v>
      </c>
      <c r="AM348" s="23">
        <v>110</v>
      </c>
      <c r="AN348" s="23">
        <v>142</v>
      </c>
      <c r="AO348" s="31" t="s">
        <v>41</v>
      </c>
      <c r="AP348" s="46"/>
      <c r="AQ348" s="33"/>
      <c r="AR348" s="33"/>
      <c r="AS348" s="22"/>
      <c r="AT348" s="2"/>
      <c r="AU348" s="32"/>
      <c r="BL348" s="112">
        <f t="shared" si="132"/>
        <v>46110</v>
      </c>
      <c r="BM348" s="122">
        <v>49078</v>
      </c>
      <c r="BN348" s="122">
        <v>146</v>
      </c>
      <c r="BO348" s="122">
        <v>0</v>
      </c>
      <c r="BP348" s="123">
        <v>0</v>
      </c>
      <c r="BR348" s="1" t="str">
        <f t="shared" si="124"/>
        <v>domingo</v>
      </c>
      <c r="BS348" s="113">
        <f t="shared" si="125"/>
        <v>46110</v>
      </c>
      <c r="BT348" s="114">
        <f t="shared" si="148"/>
        <v>49.078000000000003</v>
      </c>
      <c r="BU348" s="114">
        <f t="shared" si="149"/>
        <v>0.14912857142857144</v>
      </c>
      <c r="BV348" s="114">
        <f t="shared" si="140"/>
        <v>0</v>
      </c>
      <c r="BW348" s="114">
        <f t="shared" si="141"/>
        <v>0</v>
      </c>
      <c r="BX348" s="115">
        <f t="shared" si="142"/>
        <v>49.227128571428572</v>
      </c>
      <c r="CC348" s="171">
        <f t="shared" si="133"/>
        <v>46110</v>
      </c>
      <c r="CD348" s="177">
        <v>7</v>
      </c>
      <c r="CE348" s="182">
        <v>33.700000000000003</v>
      </c>
      <c r="CF348" s="183">
        <v>-1.7</v>
      </c>
      <c r="CG348" s="182">
        <v>36.700000000000003</v>
      </c>
      <c r="CH348" s="188">
        <v>-0.5</v>
      </c>
      <c r="CI348" s="190"/>
      <c r="CK348" s="214"/>
      <c r="CL348" s="20"/>
      <c r="CM348" s="20"/>
      <c r="CN348" s="20"/>
      <c r="CO348" s="215"/>
      <c r="CP348" s="214"/>
      <c r="CQ348" s="215"/>
      <c r="CR348" s="253">
        <f t="shared" si="152"/>
        <v>10.494796035970252</v>
      </c>
      <c r="CS348" s="253">
        <f t="shared" si="150"/>
        <v>10.405203964029747</v>
      </c>
      <c r="CT348" s="255">
        <f t="shared" si="151"/>
        <v>0.49785664899663867</v>
      </c>
      <c r="CV348" s="214"/>
    </row>
    <row r="349" spans="1:100" x14ac:dyDescent="0.35">
      <c r="A349" s="3">
        <v>46111</v>
      </c>
      <c r="B349" s="22">
        <f t="shared" ref="B349:B350" si="158">+B348</f>
        <v>113.9</v>
      </c>
      <c r="C349" s="22">
        <f t="shared" ref="C349:C350" si="159">+C348</f>
        <v>16.100000000000001</v>
      </c>
      <c r="D349" s="22">
        <f t="shared" ref="D349:D350" si="160">+D348</f>
        <v>37.1</v>
      </c>
      <c r="E349" s="22">
        <f t="shared" ref="E349:E350" si="161">+E348</f>
        <v>41.1</v>
      </c>
      <c r="F349" s="22">
        <f t="shared" ref="F349:F350" si="162">+F348</f>
        <v>10.1</v>
      </c>
      <c r="H349" s="254">
        <f t="shared" si="154"/>
        <v>25.2</v>
      </c>
      <c r="I349" s="254">
        <f t="shared" si="154"/>
        <v>9.6999999999999993</v>
      </c>
      <c r="J349" s="22">
        <f t="shared" si="154"/>
        <v>35.5</v>
      </c>
      <c r="K349" s="6">
        <f t="shared" si="129"/>
        <v>70.400000000000006</v>
      </c>
      <c r="M349" s="22">
        <f t="shared" si="155"/>
        <v>19</v>
      </c>
      <c r="N349" s="22">
        <f t="shared" si="156"/>
        <v>32</v>
      </c>
      <c r="O349" s="6">
        <f t="shared" si="130"/>
        <v>51</v>
      </c>
      <c r="Q349" s="22">
        <f t="shared" si="157"/>
        <v>20.9</v>
      </c>
      <c r="R349" s="2">
        <f t="shared" si="139"/>
        <v>0</v>
      </c>
      <c r="S349" s="2"/>
      <c r="T349" s="6">
        <f t="shared" si="131"/>
        <v>20.9</v>
      </c>
      <c r="V349" s="10"/>
      <c r="W349" s="2"/>
      <c r="X349" s="11"/>
      <c r="Y349" s="145">
        <v>21</v>
      </c>
      <c r="Z349" s="146">
        <v>29</v>
      </c>
      <c r="AA349" s="92">
        <f t="shared" si="75"/>
        <v>25</v>
      </c>
      <c r="AB349" s="10">
        <v>12</v>
      </c>
      <c r="AC349" s="2">
        <v>22</v>
      </c>
      <c r="AD349" s="92">
        <f t="shared" si="76"/>
        <v>17</v>
      </c>
      <c r="AF349" s="10">
        <v>225.66</v>
      </c>
      <c r="AG349" s="21">
        <f t="shared" si="105"/>
        <v>3.289999999999992</v>
      </c>
      <c r="AH349" s="2">
        <v>215</v>
      </c>
      <c r="AI349" s="2">
        <v>235</v>
      </c>
      <c r="AJ349" s="32" t="s">
        <v>41</v>
      </c>
      <c r="AK349" s="230">
        <v>126.652553</v>
      </c>
      <c r="AL349" s="20">
        <f t="shared" si="106"/>
        <v>-1.2473470000000049</v>
      </c>
      <c r="AM349" s="23">
        <v>110</v>
      </c>
      <c r="AN349" s="23">
        <v>142</v>
      </c>
      <c r="AO349" s="31" t="s">
        <v>41</v>
      </c>
      <c r="AP349" s="46"/>
      <c r="AQ349" s="33"/>
      <c r="AR349" s="33"/>
      <c r="AS349" s="22"/>
      <c r="AT349" s="2"/>
      <c r="AU349" s="32"/>
      <c r="BL349" s="112">
        <f t="shared" si="132"/>
        <v>46111</v>
      </c>
      <c r="BM349" s="122">
        <v>53827</v>
      </c>
      <c r="BN349" s="122">
        <v>8062</v>
      </c>
      <c r="BO349" s="122">
        <v>1123</v>
      </c>
      <c r="BP349" s="123">
        <v>0</v>
      </c>
      <c r="BR349" s="1" t="str">
        <f t="shared" si="124"/>
        <v>lunes</v>
      </c>
      <c r="BS349" s="113">
        <f t="shared" si="125"/>
        <v>46111</v>
      </c>
      <c r="BT349" s="114">
        <f t="shared" si="148"/>
        <v>53.826999999999998</v>
      </c>
      <c r="BU349" s="114">
        <f t="shared" si="149"/>
        <v>8.2347571428571431</v>
      </c>
      <c r="BV349" s="114">
        <f t="shared" si="140"/>
        <v>1.3101666666666667</v>
      </c>
      <c r="BW349" s="114">
        <f t="shared" si="141"/>
        <v>0</v>
      </c>
      <c r="BX349" s="115">
        <f t="shared" si="142"/>
        <v>63.371923809523807</v>
      </c>
      <c r="CC349" s="171">
        <f t="shared" si="133"/>
        <v>46111</v>
      </c>
      <c r="CD349" s="177">
        <v>7</v>
      </c>
      <c r="CE349" s="182">
        <v>33.700000000000003</v>
      </c>
      <c r="CF349" s="183">
        <v>-1.7</v>
      </c>
      <c r="CG349" s="182">
        <v>36.700000000000003</v>
      </c>
      <c r="CH349" s="188">
        <v>-0.5</v>
      </c>
      <c r="CI349" s="190"/>
      <c r="CK349" s="214"/>
      <c r="CL349" s="20"/>
      <c r="CM349" s="20"/>
      <c r="CN349" s="20"/>
      <c r="CO349" s="215"/>
      <c r="CP349" s="214"/>
      <c r="CQ349" s="215"/>
      <c r="CR349" s="253">
        <f t="shared" si="152"/>
        <v>10.266731152876638</v>
      </c>
      <c r="CS349" s="253">
        <f t="shared" si="150"/>
        <v>10.633268847123361</v>
      </c>
      <c r="CT349" s="255">
        <f t="shared" si="151"/>
        <v>0.5087688443599695</v>
      </c>
      <c r="CV349" s="214"/>
    </row>
    <row r="350" spans="1:100" ht="15" thickBot="1" x14ac:dyDescent="0.4">
      <c r="A350" s="3">
        <v>46112</v>
      </c>
      <c r="B350" s="22">
        <f t="shared" si="158"/>
        <v>113.9</v>
      </c>
      <c r="C350" s="22">
        <f t="shared" si="159"/>
        <v>16.100000000000001</v>
      </c>
      <c r="D350" s="22">
        <f t="shared" si="160"/>
        <v>37.1</v>
      </c>
      <c r="E350" s="22">
        <f t="shared" si="161"/>
        <v>41.1</v>
      </c>
      <c r="F350" s="22">
        <f t="shared" si="162"/>
        <v>10.1</v>
      </c>
      <c r="H350" s="254">
        <f t="shared" ref="H350" si="163">+H349</f>
        <v>25.2</v>
      </c>
      <c r="I350" s="254">
        <f t="shared" ref="I350" si="164">+I349</f>
        <v>9.6999999999999993</v>
      </c>
      <c r="J350" s="22">
        <f t="shared" ref="J350" si="165">+J349</f>
        <v>35.5</v>
      </c>
      <c r="K350" s="6">
        <f t="shared" si="129"/>
        <v>70.400000000000006</v>
      </c>
      <c r="M350" s="22">
        <f t="shared" si="155"/>
        <v>19</v>
      </c>
      <c r="N350" s="22">
        <f t="shared" si="156"/>
        <v>32</v>
      </c>
      <c r="O350" s="6">
        <f t="shared" si="130"/>
        <v>51</v>
      </c>
      <c r="Q350" s="22">
        <f t="shared" si="157"/>
        <v>20.9</v>
      </c>
      <c r="R350" s="2">
        <f t="shared" si="139"/>
        <v>0</v>
      </c>
      <c r="S350" s="2"/>
      <c r="T350" s="6">
        <f t="shared" si="131"/>
        <v>20.9</v>
      </c>
      <c r="V350" s="10"/>
      <c r="W350" s="2"/>
      <c r="X350" s="11"/>
      <c r="Y350" s="145">
        <v>21</v>
      </c>
      <c r="Z350" s="146">
        <v>31</v>
      </c>
      <c r="AA350" s="92">
        <f t="shared" si="75"/>
        <v>26</v>
      </c>
      <c r="AB350" s="10">
        <v>8</v>
      </c>
      <c r="AC350" s="2">
        <v>16</v>
      </c>
      <c r="AD350" s="92">
        <f t="shared" si="76"/>
        <v>12</v>
      </c>
      <c r="AF350" s="10">
        <v>223.71</v>
      </c>
      <c r="AG350" s="21">
        <f t="shared" si="105"/>
        <v>-1.9499999999999886</v>
      </c>
      <c r="AH350" s="2">
        <v>215</v>
      </c>
      <c r="AI350" s="2">
        <v>235</v>
      </c>
      <c r="AJ350" s="32" t="s">
        <v>41</v>
      </c>
      <c r="AK350" s="230">
        <v>124.206081</v>
      </c>
      <c r="AL350" s="20">
        <f t="shared" si="106"/>
        <v>-2.446472</v>
      </c>
      <c r="AM350" s="23">
        <v>110</v>
      </c>
      <c r="AN350" s="23">
        <v>142</v>
      </c>
      <c r="AO350" s="31" t="s">
        <v>41</v>
      </c>
      <c r="AP350" s="46"/>
      <c r="AQ350" s="33"/>
      <c r="AR350" s="33"/>
      <c r="AS350" s="22"/>
      <c r="AT350" s="2"/>
      <c r="AU350" s="32"/>
      <c r="BL350" s="112">
        <f t="shared" si="132"/>
        <v>46112</v>
      </c>
      <c r="BM350" s="122">
        <v>55310</v>
      </c>
      <c r="BN350" s="122">
        <v>13595</v>
      </c>
      <c r="BO350" s="122">
        <v>1013</v>
      </c>
      <c r="BP350" s="123">
        <v>1638</v>
      </c>
      <c r="BR350" s="1" t="str">
        <f t="shared" si="124"/>
        <v>martes</v>
      </c>
      <c r="BS350" s="113">
        <f t="shared" si="125"/>
        <v>46112</v>
      </c>
      <c r="BT350" s="114">
        <f t="shared" si="148"/>
        <v>55.31</v>
      </c>
      <c r="BU350" s="114">
        <f t="shared" si="149"/>
        <v>13.88632142857143</v>
      </c>
      <c r="BV350" s="114">
        <f t="shared" si="140"/>
        <v>1.1818333333333333</v>
      </c>
      <c r="BW350" s="114">
        <f t="shared" si="141"/>
        <v>1.0529999999999999</v>
      </c>
      <c r="BX350" s="115">
        <f t="shared" si="142"/>
        <v>71.431154761904764</v>
      </c>
      <c r="CC350" s="237">
        <f t="shared" si="133"/>
        <v>46112</v>
      </c>
      <c r="CD350" s="238">
        <v>7</v>
      </c>
      <c r="CE350" s="239">
        <v>33.700000000000003</v>
      </c>
      <c r="CF350" s="240">
        <v>-1.7</v>
      </c>
      <c r="CG350" s="239">
        <v>36.700000000000003</v>
      </c>
      <c r="CH350" s="241">
        <v>-0.5</v>
      </c>
      <c r="CI350" s="242"/>
      <c r="CK350" s="214"/>
      <c r="CL350" s="20"/>
      <c r="CM350" s="20"/>
      <c r="CN350" s="20"/>
      <c r="CO350" s="215"/>
      <c r="CP350" s="214"/>
      <c r="CQ350" s="215"/>
      <c r="CR350" s="253">
        <f t="shared" si="152"/>
        <v>10.244935204946286</v>
      </c>
      <c r="CS350" s="253">
        <f t="shared" si="150"/>
        <v>10.655064795053713</v>
      </c>
      <c r="CT350" s="255">
        <f t="shared" si="151"/>
        <v>0.50981171268199588</v>
      </c>
      <c r="CV350" s="214"/>
    </row>
    <row r="351" spans="1:100" x14ac:dyDescent="0.35">
      <c r="A351" s="3">
        <v>46113</v>
      </c>
      <c r="B351" s="21">
        <v>131.6</v>
      </c>
      <c r="C351" s="21">
        <v>18.5</v>
      </c>
      <c r="D351" s="2">
        <v>36.700000000000003</v>
      </c>
      <c r="E351" s="235">
        <v>54.4</v>
      </c>
      <c r="F351" s="2">
        <v>11</v>
      </c>
      <c r="H351" s="2">
        <v>25.5</v>
      </c>
      <c r="I351" s="2">
        <v>10.5</v>
      </c>
      <c r="J351" s="21">
        <v>33.299999999999997</v>
      </c>
      <c r="K351" s="6">
        <f t="shared" si="129"/>
        <v>69.3</v>
      </c>
      <c r="M351" s="2">
        <f>3.9-AW351</f>
        <v>2</v>
      </c>
      <c r="N351" s="2">
        <v>32.299999999999997</v>
      </c>
      <c r="O351" s="6">
        <f t="shared" si="130"/>
        <v>34.299999999999997</v>
      </c>
      <c r="Q351" s="2">
        <v>20.9</v>
      </c>
      <c r="R351" s="2">
        <f t="shared" si="139"/>
        <v>1.9</v>
      </c>
      <c r="S351" s="2"/>
      <c r="T351" s="6">
        <f t="shared" si="131"/>
        <v>22.799999999999997</v>
      </c>
      <c r="V351" s="10"/>
      <c r="W351" s="2"/>
      <c r="X351" s="11"/>
      <c r="Y351" s="145">
        <v>21</v>
      </c>
      <c r="Z351" s="146">
        <v>28</v>
      </c>
      <c r="AA351" s="92">
        <f t="shared" si="75"/>
        <v>24.5</v>
      </c>
      <c r="AB351" s="145">
        <v>0</v>
      </c>
      <c r="AC351" s="146">
        <v>13</v>
      </c>
      <c r="AD351" s="92">
        <f t="shared" si="76"/>
        <v>6.5</v>
      </c>
      <c r="AF351" s="10">
        <v>217.8</v>
      </c>
      <c r="AG351" s="21">
        <f t="shared" si="105"/>
        <v>-5.9099999999999966</v>
      </c>
      <c r="AH351" s="2">
        <v>215</v>
      </c>
      <c r="AI351" s="2">
        <v>235</v>
      </c>
      <c r="AJ351" s="32" t="s">
        <v>41</v>
      </c>
      <c r="AK351" s="230">
        <v>124.88822999999999</v>
      </c>
      <c r="AL351" s="20">
        <f t="shared" si="106"/>
        <v>0.68214899999999545</v>
      </c>
      <c r="AM351" s="23">
        <v>110</v>
      </c>
      <c r="AN351" s="23">
        <v>142</v>
      </c>
      <c r="AO351" s="31" t="s">
        <v>41</v>
      </c>
      <c r="AP351" s="46"/>
      <c r="AQ351" s="33"/>
      <c r="AR351" s="33"/>
      <c r="AS351" s="22"/>
      <c r="AT351" s="2"/>
      <c r="AU351" s="32"/>
      <c r="AW351" s="1">
        <v>1.9</v>
      </c>
      <c r="BL351" s="112">
        <f t="shared" si="132"/>
        <v>46113</v>
      </c>
      <c r="BM351" s="122">
        <v>58685</v>
      </c>
      <c r="BN351" s="122">
        <v>10293</v>
      </c>
      <c r="BO351" s="122">
        <v>687</v>
      </c>
      <c r="BP351" s="123">
        <v>2799</v>
      </c>
      <c r="BR351" s="1" t="str">
        <f t="shared" si="124"/>
        <v>miércoles</v>
      </c>
      <c r="BS351" s="113">
        <f t="shared" si="125"/>
        <v>46113</v>
      </c>
      <c r="BT351" s="114">
        <f t="shared" si="148"/>
        <v>58.685000000000002</v>
      </c>
      <c r="BU351" s="114">
        <f t="shared" si="149"/>
        <v>10.513564285714287</v>
      </c>
      <c r="BV351" s="114">
        <f t="shared" si="140"/>
        <v>0.80149999999999999</v>
      </c>
      <c r="BW351" s="114">
        <f t="shared" si="141"/>
        <v>1.7993571428571429</v>
      </c>
      <c r="BX351" s="115">
        <f t="shared" si="142"/>
        <v>71.799421428571435</v>
      </c>
      <c r="CC351" s="243">
        <f t="shared" si="133"/>
        <v>46113</v>
      </c>
      <c r="CD351" s="244"/>
      <c r="CE351" s="245"/>
      <c r="CF351" s="246"/>
      <c r="CG351" s="245"/>
      <c r="CH351" s="247"/>
      <c r="CI351" s="248"/>
      <c r="CK351" s="214"/>
      <c r="CL351" s="20"/>
      <c r="CM351" s="20"/>
      <c r="CN351" s="20"/>
      <c r="CO351" s="215"/>
      <c r="CP351" s="214"/>
      <c r="CQ351" s="215">
        <v>25.523</v>
      </c>
      <c r="CR351" s="42"/>
      <c r="CS351" s="253"/>
      <c r="CT351" s="42"/>
      <c r="CV351" s="214">
        <v>51.423999999999999</v>
      </c>
    </row>
    <row r="352" spans="1:100" x14ac:dyDescent="0.35">
      <c r="A352" s="3">
        <v>46114</v>
      </c>
      <c r="B352" s="21">
        <v>122.3</v>
      </c>
      <c r="C352" s="21">
        <v>18</v>
      </c>
      <c r="D352" s="2">
        <v>36.5</v>
      </c>
      <c r="E352" s="235">
        <v>49.5</v>
      </c>
      <c r="F352" s="2">
        <v>11.4</v>
      </c>
      <c r="H352" s="2">
        <v>22.9</v>
      </c>
      <c r="I352" s="2">
        <v>10.5</v>
      </c>
      <c r="J352" s="21">
        <v>34</v>
      </c>
      <c r="K352" s="6">
        <f t="shared" si="129"/>
        <v>67.400000000000006</v>
      </c>
      <c r="M352" s="2">
        <f>3.5-AW352</f>
        <v>2</v>
      </c>
      <c r="N352" s="2">
        <v>32</v>
      </c>
      <c r="O352" s="6">
        <f t="shared" si="130"/>
        <v>34</v>
      </c>
      <c r="Q352" s="2">
        <v>19.5</v>
      </c>
      <c r="R352" s="2"/>
      <c r="S352" s="2"/>
      <c r="T352" s="6">
        <f t="shared" si="131"/>
        <v>19.5</v>
      </c>
      <c r="V352" s="10"/>
      <c r="W352" s="2"/>
      <c r="X352" s="11"/>
      <c r="Y352" s="145">
        <v>20</v>
      </c>
      <c r="Z352" s="146">
        <v>26</v>
      </c>
      <c r="AA352" s="92">
        <f t="shared" si="75"/>
        <v>23</v>
      </c>
      <c r="AB352" s="145">
        <v>0</v>
      </c>
      <c r="AC352" s="146">
        <v>15</v>
      </c>
      <c r="AD352" s="92">
        <f t="shared" si="76"/>
        <v>7.5</v>
      </c>
      <c r="AF352" s="10">
        <v>216.66</v>
      </c>
      <c r="AG352" s="21">
        <f t="shared" si="105"/>
        <v>-1.1400000000000148</v>
      </c>
      <c r="AH352" s="2">
        <v>215</v>
      </c>
      <c r="AI352" s="2">
        <v>235</v>
      </c>
      <c r="AJ352" s="32" t="s">
        <v>41</v>
      </c>
      <c r="AK352" s="230">
        <v>126.03955999999999</v>
      </c>
      <c r="AL352" s="20">
        <f t="shared" si="106"/>
        <v>1.1513300000000015</v>
      </c>
      <c r="AM352" s="23">
        <v>110</v>
      </c>
      <c r="AN352" s="23">
        <v>142</v>
      </c>
      <c r="AO352" s="31" t="s">
        <v>41</v>
      </c>
      <c r="AP352" s="46"/>
      <c r="AQ352" s="33"/>
      <c r="AR352" s="33"/>
      <c r="AS352" s="22"/>
      <c r="AT352" s="2"/>
      <c r="AU352" s="32"/>
      <c r="AW352" s="1">
        <v>1.5</v>
      </c>
      <c r="BL352" s="112">
        <f t="shared" si="132"/>
        <v>46114</v>
      </c>
      <c r="BM352" s="122">
        <v>58022</v>
      </c>
      <c r="BN352" s="122">
        <v>107</v>
      </c>
      <c r="BO352" s="122">
        <v>0</v>
      </c>
      <c r="BP352" s="123">
        <v>2731</v>
      </c>
      <c r="BR352" s="1" t="str">
        <f t="shared" si="124"/>
        <v>jueves</v>
      </c>
      <c r="BS352" s="113">
        <f t="shared" si="125"/>
        <v>46114</v>
      </c>
      <c r="BT352" s="114">
        <f t="shared" ref="BT352:BT364" si="166">BM352/1000</f>
        <v>58.021999999999998</v>
      </c>
      <c r="BU352" s="114">
        <f t="shared" ref="BU352:BU364" si="167">BN352*$CA$9/$CA$8/1000</f>
        <v>0.10929285714285715</v>
      </c>
      <c r="BV352" s="114">
        <f t="shared" ref="BV352:BV364" si="168">BO352*$CA$10/$CA$8/1000</f>
        <v>0</v>
      </c>
      <c r="BW352" s="114">
        <f t="shared" ref="BW352:BW364" si="169">BP352*$CA$11/$CA$8/1000</f>
        <v>1.7556428571428571</v>
      </c>
      <c r="BX352" s="115">
        <f t="shared" ref="BX352:BX364" si="170">+BT352+BU352+BV352+BW352</f>
        <v>59.886935714285713</v>
      </c>
      <c r="CC352" s="171">
        <f t="shared" si="133"/>
        <v>46114</v>
      </c>
      <c r="CD352" s="177"/>
      <c r="CE352" s="182"/>
      <c r="CF352" s="183"/>
      <c r="CG352" s="182"/>
      <c r="CH352" s="188"/>
      <c r="CI352" s="190"/>
      <c r="CK352" s="214"/>
      <c r="CL352" s="20"/>
      <c r="CM352" s="20"/>
      <c r="CN352" s="20"/>
      <c r="CO352" s="215"/>
      <c r="CP352" s="214"/>
      <c r="CQ352" s="215">
        <v>22.939</v>
      </c>
      <c r="CR352" s="42"/>
      <c r="CS352" s="253"/>
      <c r="CT352" s="42"/>
      <c r="CV352" s="214">
        <v>51.738</v>
      </c>
    </row>
    <row r="353" spans="1:100" x14ac:dyDescent="0.35">
      <c r="A353" s="3">
        <v>46115</v>
      </c>
      <c r="B353" s="21">
        <v>116.8</v>
      </c>
      <c r="C353" s="21">
        <v>18.100000000000001</v>
      </c>
      <c r="D353" s="2">
        <v>34.9</v>
      </c>
      <c r="E353" s="235">
        <v>44.8</v>
      </c>
      <c r="F353" s="2">
        <v>10.8</v>
      </c>
      <c r="H353" s="2">
        <v>20.6</v>
      </c>
      <c r="I353" s="2">
        <v>10.3</v>
      </c>
      <c r="J353" s="21">
        <v>35</v>
      </c>
      <c r="K353" s="6">
        <f t="shared" si="129"/>
        <v>65.900000000000006</v>
      </c>
      <c r="M353" s="2">
        <f>3.3-AW353</f>
        <v>1.9999999999999998</v>
      </c>
      <c r="N353" s="2">
        <v>30.1</v>
      </c>
      <c r="O353" s="6">
        <f t="shared" si="130"/>
        <v>32.1</v>
      </c>
      <c r="Q353" s="2">
        <v>19.100000000000001</v>
      </c>
      <c r="R353" s="2"/>
      <c r="S353" s="2"/>
      <c r="T353" s="6">
        <f t="shared" si="131"/>
        <v>19.100000000000001</v>
      </c>
      <c r="V353" s="10"/>
      <c r="W353" s="2"/>
      <c r="X353" s="11"/>
      <c r="Y353" s="145">
        <v>19</v>
      </c>
      <c r="Z353" s="146">
        <v>29</v>
      </c>
      <c r="AA353" s="92">
        <f t="shared" si="75"/>
        <v>24</v>
      </c>
      <c r="AB353" s="145">
        <v>3</v>
      </c>
      <c r="AC353" s="146">
        <v>13</v>
      </c>
      <c r="AD353" s="92">
        <f t="shared" si="76"/>
        <v>8</v>
      </c>
      <c r="AF353" s="10">
        <v>215.09</v>
      </c>
      <c r="AG353" s="21">
        <f t="shared" si="105"/>
        <v>-1.5699999999999932</v>
      </c>
      <c r="AH353" s="2">
        <v>215</v>
      </c>
      <c r="AI353" s="2">
        <v>235</v>
      </c>
      <c r="AJ353" s="32" t="s">
        <v>41</v>
      </c>
      <c r="AK353" s="230">
        <v>129.31784999999999</v>
      </c>
      <c r="AL353" s="20">
        <f t="shared" si="106"/>
        <v>3.2782899999999984</v>
      </c>
      <c r="AM353" s="23">
        <v>110</v>
      </c>
      <c r="AN353" s="23">
        <v>142</v>
      </c>
      <c r="AO353" s="31" t="s">
        <v>41</v>
      </c>
      <c r="AP353" s="46"/>
      <c r="AQ353" s="33"/>
      <c r="AR353" s="33"/>
      <c r="AS353" s="22"/>
      <c r="AT353" s="2"/>
      <c r="AU353" s="32"/>
      <c r="AW353" s="1">
        <v>1.3</v>
      </c>
      <c r="BL353" s="112">
        <f t="shared" si="132"/>
        <v>46115</v>
      </c>
      <c r="BM353" s="122">
        <v>50214</v>
      </c>
      <c r="BN353" s="122">
        <v>126</v>
      </c>
      <c r="BO353" s="122">
        <v>0</v>
      </c>
      <c r="BP353" s="123">
        <v>2818</v>
      </c>
      <c r="BR353" s="1" t="str">
        <f t="shared" si="124"/>
        <v>viernes</v>
      </c>
      <c r="BS353" s="113">
        <f t="shared" si="125"/>
        <v>46115</v>
      </c>
      <c r="BT353" s="114">
        <f t="shared" si="166"/>
        <v>50.213999999999999</v>
      </c>
      <c r="BU353" s="114">
        <f t="shared" si="167"/>
        <v>0.12869999999999998</v>
      </c>
      <c r="BV353" s="114">
        <f t="shared" si="168"/>
        <v>0</v>
      </c>
      <c r="BW353" s="114">
        <f t="shared" si="169"/>
        <v>1.8115714285714286</v>
      </c>
      <c r="BX353" s="115">
        <f t="shared" si="170"/>
        <v>52.154271428571427</v>
      </c>
      <c r="CC353" s="171">
        <f t="shared" si="133"/>
        <v>46115</v>
      </c>
      <c r="CD353" s="177"/>
      <c r="CE353" s="182"/>
      <c r="CF353" s="183"/>
      <c r="CG353" s="182"/>
      <c r="CH353" s="188"/>
      <c r="CI353" s="190"/>
      <c r="CK353" s="214"/>
      <c r="CL353" s="20"/>
      <c r="CM353" s="20"/>
      <c r="CN353" s="20"/>
      <c r="CO353" s="215"/>
      <c r="CP353" s="214"/>
      <c r="CQ353" s="215">
        <v>20.606999999999999</v>
      </c>
      <c r="CR353" s="42"/>
      <c r="CS353" s="253"/>
      <c r="CT353" s="42"/>
      <c r="CV353" s="214">
        <v>55.634999999999998</v>
      </c>
    </row>
    <row r="354" spans="1:100" x14ac:dyDescent="0.35">
      <c r="A354" s="3">
        <v>46116</v>
      </c>
      <c r="B354" s="21">
        <v>111.3</v>
      </c>
      <c r="C354" s="21">
        <v>21.6</v>
      </c>
      <c r="D354" s="2">
        <v>34.700000000000003</v>
      </c>
      <c r="E354" s="235">
        <v>36.1</v>
      </c>
      <c r="F354" s="2">
        <v>8.5</v>
      </c>
      <c r="H354" s="2">
        <v>19.5</v>
      </c>
      <c r="I354" s="2">
        <v>10.1</v>
      </c>
      <c r="J354" s="21">
        <v>35.700000000000003</v>
      </c>
      <c r="K354" s="6">
        <f t="shared" si="129"/>
        <v>65.300000000000011</v>
      </c>
      <c r="M354" s="2">
        <f>3.9-AW354</f>
        <v>1.9</v>
      </c>
      <c r="N354" s="2">
        <v>30.7</v>
      </c>
      <c r="O354" s="6">
        <f t="shared" si="130"/>
        <v>32.6</v>
      </c>
      <c r="Q354" s="2">
        <v>20.100000000000001</v>
      </c>
      <c r="R354" s="2"/>
      <c r="S354" s="2"/>
      <c r="T354" s="6">
        <f t="shared" si="131"/>
        <v>20.100000000000001</v>
      </c>
      <c r="V354" s="10"/>
      <c r="W354" s="2"/>
      <c r="X354" s="11"/>
      <c r="Y354" s="145">
        <v>14</v>
      </c>
      <c r="Z354" s="146">
        <v>19</v>
      </c>
      <c r="AA354" s="92">
        <f t="shared" si="75"/>
        <v>16.5</v>
      </c>
      <c r="AB354" s="145">
        <v>0</v>
      </c>
      <c r="AC354" s="146">
        <v>17</v>
      </c>
      <c r="AD354" s="92">
        <f t="shared" si="76"/>
        <v>8.5</v>
      </c>
      <c r="AF354" s="10">
        <v>220.23</v>
      </c>
      <c r="AG354" s="21">
        <f t="shared" si="105"/>
        <v>5.1399999999999864</v>
      </c>
      <c r="AH354" s="2">
        <v>215</v>
      </c>
      <c r="AI354" s="2">
        <v>235</v>
      </c>
      <c r="AJ354" s="32" t="s">
        <v>41</v>
      </c>
      <c r="AK354" s="230">
        <v>132.93942999999999</v>
      </c>
      <c r="AL354" s="20">
        <f t="shared" si="106"/>
        <v>3.6215799999999945</v>
      </c>
      <c r="AM354" s="23">
        <v>110</v>
      </c>
      <c r="AN354" s="23">
        <v>142</v>
      </c>
      <c r="AO354" s="31" t="s">
        <v>41</v>
      </c>
      <c r="AP354" s="46"/>
      <c r="AQ354" s="33"/>
      <c r="AR354" s="33"/>
      <c r="AS354" s="22"/>
      <c r="AT354" s="2"/>
      <c r="AU354" s="32"/>
      <c r="AW354" s="1">
        <v>2</v>
      </c>
      <c r="BL354" s="112">
        <f t="shared" si="132"/>
        <v>46116</v>
      </c>
      <c r="BM354" s="122">
        <v>42328</v>
      </c>
      <c r="BN354" s="122">
        <v>115</v>
      </c>
      <c r="BO354" s="122">
        <v>5</v>
      </c>
      <c r="BP354" s="123">
        <v>2960</v>
      </c>
      <c r="BR354" s="1" t="str">
        <f t="shared" si="124"/>
        <v>sábado</v>
      </c>
      <c r="BS354" s="113">
        <f t="shared" si="125"/>
        <v>46116</v>
      </c>
      <c r="BT354" s="114">
        <f t="shared" si="166"/>
        <v>42.328000000000003</v>
      </c>
      <c r="BU354" s="114">
        <f t="shared" si="167"/>
        <v>0.1174642857142857</v>
      </c>
      <c r="BV354" s="114">
        <f t="shared" si="168"/>
        <v>5.8333333333333327E-3</v>
      </c>
      <c r="BW354" s="114">
        <f t="shared" si="169"/>
        <v>1.9028571428571428</v>
      </c>
      <c r="BX354" s="115">
        <f t="shared" si="170"/>
        <v>44.354154761904766</v>
      </c>
      <c r="CC354" s="171">
        <f t="shared" si="133"/>
        <v>46116</v>
      </c>
      <c r="CD354" s="177"/>
      <c r="CE354" s="182"/>
      <c r="CF354" s="183"/>
      <c r="CG354" s="182"/>
      <c r="CH354" s="188"/>
      <c r="CI354" s="190"/>
      <c r="CK354" s="214"/>
      <c r="CL354" s="20"/>
      <c r="CM354" s="20"/>
      <c r="CN354" s="20"/>
      <c r="CO354" s="215"/>
      <c r="CP354" s="214"/>
      <c r="CQ354" s="215">
        <v>19.481000000000002</v>
      </c>
      <c r="CR354" s="42"/>
      <c r="CS354" s="253"/>
      <c r="CT354" s="42"/>
      <c r="CV354" s="214">
        <v>55.512</v>
      </c>
    </row>
    <row r="355" spans="1:100" x14ac:dyDescent="0.35">
      <c r="A355" s="3">
        <v>46117</v>
      </c>
      <c r="B355" s="21">
        <v>105.8</v>
      </c>
      <c r="C355" s="21">
        <v>23.8</v>
      </c>
      <c r="D355" s="2">
        <v>33.5</v>
      </c>
      <c r="E355" s="235">
        <v>29</v>
      </c>
      <c r="F355" s="2">
        <v>8.9</v>
      </c>
      <c r="H355" s="2">
        <v>8.1</v>
      </c>
      <c r="I355" s="2">
        <v>10</v>
      </c>
      <c r="J355" s="21">
        <v>34.6</v>
      </c>
      <c r="K355" s="6">
        <f t="shared" si="129"/>
        <v>52.7</v>
      </c>
      <c r="M355" s="2">
        <f>3.9-AW355</f>
        <v>2</v>
      </c>
      <c r="N355" s="2">
        <v>31.2</v>
      </c>
      <c r="O355" s="6">
        <f t="shared" si="130"/>
        <v>33.200000000000003</v>
      </c>
      <c r="Q355" s="2">
        <v>20.2</v>
      </c>
      <c r="R355" s="2"/>
      <c r="S355" s="2"/>
      <c r="T355" s="6">
        <f t="shared" si="131"/>
        <v>20.2</v>
      </c>
      <c r="V355" s="10"/>
      <c r="W355" s="2"/>
      <c r="X355" s="11"/>
      <c r="Y355" s="145">
        <v>12</v>
      </c>
      <c r="Z355" s="146">
        <v>19</v>
      </c>
      <c r="AA355" s="92">
        <f t="shared" si="75"/>
        <v>15.5</v>
      </c>
      <c r="AB355" s="145">
        <v>4</v>
      </c>
      <c r="AC355" s="146">
        <v>17</v>
      </c>
      <c r="AD355" s="92">
        <f t="shared" si="76"/>
        <v>10.5</v>
      </c>
      <c r="AF355" s="10">
        <v>220.85</v>
      </c>
      <c r="AG355" s="21">
        <f t="shared" ref="AG355:AG361" si="171">+AF355-AF354</f>
        <v>0.62000000000000455</v>
      </c>
      <c r="AH355" s="2">
        <v>215</v>
      </c>
      <c r="AI355" s="2">
        <v>235</v>
      </c>
      <c r="AJ355" s="32" t="s">
        <v>41</v>
      </c>
      <c r="AK355" s="230">
        <v>134.44767999999999</v>
      </c>
      <c r="AL355" s="20">
        <f t="shared" ref="AL355" si="172">+AK355-AK354</f>
        <v>1.5082500000000039</v>
      </c>
      <c r="AM355" s="23">
        <v>110</v>
      </c>
      <c r="AN355" s="23">
        <v>142</v>
      </c>
      <c r="AO355" s="31" t="s">
        <v>41</v>
      </c>
      <c r="AP355" s="46"/>
      <c r="AQ355" s="33"/>
      <c r="AR355" s="33"/>
      <c r="AS355" s="22"/>
      <c r="AT355" s="2"/>
      <c r="AU355" s="32"/>
      <c r="AW355" s="1">
        <v>1.9</v>
      </c>
      <c r="BL355" s="112">
        <f t="shared" si="132"/>
        <v>46117</v>
      </c>
      <c r="BM355" s="122">
        <v>33260</v>
      </c>
      <c r="BN355" s="122">
        <v>67</v>
      </c>
      <c r="BO355" s="122">
        <v>0</v>
      </c>
      <c r="BP355" s="123">
        <v>3144</v>
      </c>
      <c r="BR355" s="1" t="str">
        <f t="shared" si="124"/>
        <v>domingo</v>
      </c>
      <c r="BS355" s="113">
        <f t="shared" si="125"/>
        <v>46117</v>
      </c>
      <c r="BT355" s="114">
        <f t="shared" si="166"/>
        <v>33.26</v>
      </c>
      <c r="BU355" s="114">
        <f t="shared" si="167"/>
        <v>6.843571428571428E-2</v>
      </c>
      <c r="BV355" s="114">
        <f t="shared" si="168"/>
        <v>0</v>
      </c>
      <c r="BW355" s="114">
        <f t="shared" si="169"/>
        <v>2.0211428571428569</v>
      </c>
      <c r="BX355" s="115">
        <f t="shared" si="170"/>
        <v>35.349578571428566</v>
      </c>
      <c r="CC355" s="171">
        <f t="shared" si="133"/>
        <v>46117</v>
      </c>
      <c r="CD355" s="177"/>
      <c r="CE355" s="182"/>
      <c r="CF355" s="183"/>
      <c r="CG355" s="182"/>
      <c r="CH355" s="188"/>
      <c r="CI355" s="190"/>
      <c r="CK355" s="214"/>
      <c r="CL355" s="20"/>
      <c r="CM355" s="20"/>
      <c r="CN355" s="20"/>
      <c r="CO355" s="215"/>
      <c r="CP355" s="214"/>
      <c r="CQ355" s="215">
        <v>8.1379999999999999</v>
      </c>
      <c r="CR355" s="42"/>
      <c r="CS355" s="253"/>
      <c r="CT355" s="42"/>
      <c r="CV355" s="214">
        <v>52.792000000000002</v>
      </c>
    </row>
    <row r="356" spans="1:100" x14ac:dyDescent="0.35">
      <c r="A356" s="3">
        <v>46118</v>
      </c>
      <c r="B356" s="21">
        <v>120.3</v>
      </c>
      <c r="C356" s="21">
        <v>28.2</v>
      </c>
      <c r="D356" s="2">
        <v>37.200000000000003</v>
      </c>
      <c r="E356" s="235">
        <v>37.299999999999997</v>
      </c>
      <c r="F356" s="2">
        <v>10.9</v>
      </c>
      <c r="H356" s="2">
        <v>21.6</v>
      </c>
      <c r="I356" s="2">
        <v>9.9</v>
      </c>
      <c r="J356" s="21">
        <v>35.299999999999997</v>
      </c>
      <c r="K356" s="6">
        <f t="shared" si="129"/>
        <v>66.8</v>
      </c>
      <c r="M356" s="2">
        <f>3-AW356</f>
        <v>1.7</v>
      </c>
      <c r="N356" s="2">
        <v>30.3</v>
      </c>
      <c r="O356" s="6">
        <f t="shared" si="130"/>
        <v>32</v>
      </c>
      <c r="Q356" s="2">
        <v>20.2</v>
      </c>
      <c r="R356" s="2"/>
      <c r="S356" s="2"/>
      <c r="T356" s="6">
        <f t="shared" si="131"/>
        <v>20.2</v>
      </c>
      <c r="V356" s="10"/>
      <c r="W356" s="2"/>
      <c r="X356" s="11"/>
      <c r="Y356" s="145">
        <v>15</v>
      </c>
      <c r="Z356" s="146">
        <v>17</v>
      </c>
      <c r="AA356" s="92">
        <f t="shared" si="75"/>
        <v>16</v>
      </c>
      <c r="AB356" s="145">
        <v>1</v>
      </c>
      <c r="AC356" s="146">
        <v>17</v>
      </c>
      <c r="AD356" s="92">
        <f t="shared" si="76"/>
        <v>9</v>
      </c>
      <c r="AF356" s="10">
        <v>225.25</v>
      </c>
      <c r="AG356" s="21">
        <f t="shared" si="171"/>
        <v>4.4000000000000057</v>
      </c>
      <c r="AH356" s="2">
        <v>215</v>
      </c>
      <c r="AI356" s="2">
        <v>235</v>
      </c>
      <c r="AJ356" s="32" t="s">
        <v>41</v>
      </c>
      <c r="AK356" s="230">
        <v>130.115443</v>
      </c>
      <c r="AL356" s="20">
        <f t="shared" si="106"/>
        <v>-4.3322369999999921</v>
      </c>
      <c r="AM356" s="23">
        <v>110</v>
      </c>
      <c r="AN356" s="23">
        <v>142</v>
      </c>
      <c r="AO356" s="31" t="s">
        <v>41</v>
      </c>
      <c r="AP356" s="46"/>
      <c r="AQ356" s="33"/>
      <c r="AR356" s="33"/>
      <c r="AS356" s="22"/>
      <c r="AT356" s="2"/>
      <c r="AU356" s="32"/>
      <c r="AW356" s="1">
        <v>1.3</v>
      </c>
      <c r="BL356" s="112">
        <f t="shared" si="132"/>
        <v>46118</v>
      </c>
      <c r="BM356" s="122">
        <v>41063</v>
      </c>
      <c r="BN356" s="122">
        <v>380</v>
      </c>
      <c r="BO356" s="122">
        <v>0</v>
      </c>
      <c r="BP356" s="123">
        <v>2982</v>
      </c>
      <c r="BR356" s="1" t="str">
        <f t="shared" si="124"/>
        <v>lunes</v>
      </c>
      <c r="BS356" s="113">
        <f t="shared" si="125"/>
        <v>46118</v>
      </c>
      <c r="BT356" s="114">
        <f t="shared" si="166"/>
        <v>41.063000000000002</v>
      </c>
      <c r="BU356" s="114">
        <f t="shared" si="167"/>
        <v>0.38814285714285718</v>
      </c>
      <c r="BV356" s="114">
        <f t="shared" si="168"/>
        <v>0</v>
      </c>
      <c r="BW356" s="114">
        <f t="shared" si="169"/>
        <v>1.917</v>
      </c>
      <c r="BX356" s="115">
        <f t="shared" si="170"/>
        <v>43.368142857142864</v>
      </c>
      <c r="CC356" s="171">
        <f t="shared" si="133"/>
        <v>46118</v>
      </c>
      <c r="CD356" s="177"/>
      <c r="CE356" s="182"/>
      <c r="CF356" s="183"/>
      <c r="CG356" s="182"/>
      <c r="CH356" s="188"/>
      <c r="CI356" s="190"/>
      <c r="CK356" s="214"/>
      <c r="CL356" s="20"/>
      <c r="CM356" s="20"/>
      <c r="CN356" s="20"/>
      <c r="CO356" s="215"/>
      <c r="CP356" s="214"/>
      <c r="CQ356" s="215">
        <v>21.637</v>
      </c>
      <c r="CR356" s="42"/>
      <c r="CS356" s="253"/>
      <c r="CT356" s="42"/>
      <c r="CV356" s="214">
        <v>57.109000000000002</v>
      </c>
    </row>
    <row r="357" spans="1:100" x14ac:dyDescent="0.35">
      <c r="A357" s="3">
        <v>46119</v>
      </c>
      <c r="B357" s="21">
        <v>125.6</v>
      </c>
      <c r="C357" s="21">
        <v>29.4</v>
      </c>
      <c r="D357" s="2">
        <v>37.9</v>
      </c>
      <c r="E357" s="235">
        <v>39.299999999999997</v>
      </c>
      <c r="F357" s="2">
        <v>11.2</v>
      </c>
      <c r="H357" s="2">
        <v>24.8</v>
      </c>
      <c r="I357" s="2">
        <v>9.4</v>
      </c>
      <c r="J357" s="21">
        <v>35.799999999999997</v>
      </c>
      <c r="K357" s="6">
        <f t="shared" si="129"/>
        <v>70</v>
      </c>
      <c r="M357" s="2">
        <f>3.1-AW357</f>
        <v>1.7000000000000002</v>
      </c>
      <c r="N357" s="2">
        <v>31.7</v>
      </c>
      <c r="O357" s="6">
        <f t="shared" si="130"/>
        <v>33.4</v>
      </c>
      <c r="Q357" s="2">
        <v>20.9</v>
      </c>
      <c r="R357" s="2"/>
      <c r="S357" s="2"/>
      <c r="T357" s="6">
        <f t="shared" si="131"/>
        <v>20.9</v>
      </c>
      <c r="V357" s="10"/>
      <c r="W357" s="2"/>
      <c r="X357" s="11"/>
      <c r="Y357" s="145">
        <v>17</v>
      </c>
      <c r="Z357" s="146">
        <v>18</v>
      </c>
      <c r="AA357" s="92">
        <f t="shared" si="75"/>
        <v>17.5</v>
      </c>
      <c r="AB357" s="145">
        <v>5</v>
      </c>
      <c r="AC357" s="146">
        <v>17</v>
      </c>
      <c r="AD357" s="92">
        <f t="shared" si="76"/>
        <v>11</v>
      </c>
      <c r="AF357" s="10">
        <v>227.73</v>
      </c>
      <c r="AG357" s="21">
        <f t="shared" si="171"/>
        <v>2.4799999999999898</v>
      </c>
      <c r="AH357" s="2">
        <v>215</v>
      </c>
      <c r="AI357" s="2">
        <v>235</v>
      </c>
      <c r="AJ357" s="32" t="s">
        <v>41</v>
      </c>
      <c r="AK357" s="230">
        <v>127.74691</v>
      </c>
      <c r="AL357" s="20">
        <f t="shared" ref="AL357:AL361" si="173">+AK357-AK356</f>
        <v>-2.3685329999999993</v>
      </c>
      <c r="AM357" s="23">
        <v>110</v>
      </c>
      <c r="AN357" s="23">
        <v>142</v>
      </c>
      <c r="AO357" s="31" t="s">
        <v>41</v>
      </c>
      <c r="AP357" s="46"/>
      <c r="AQ357" s="33"/>
      <c r="AR357" s="33"/>
      <c r="AS357" s="22"/>
      <c r="AT357" s="2"/>
      <c r="AU357" s="32"/>
      <c r="AW357" s="1">
        <v>1.4</v>
      </c>
      <c r="BL357" s="112">
        <f t="shared" si="132"/>
        <v>46119</v>
      </c>
      <c r="BM357" s="122">
        <v>44132</v>
      </c>
      <c r="BN357" s="122">
        <v>133</v>
      </c>
      <c r="BO357" s="122">
        <v>0</v>
      </c>
      <c r="BP357" s="123">
        <v>3145</v>
      </c>
      <c r="BR357" s="1" t="str">
        <f t="shared" si="124"/>
        <v>martes</v>
      </c>
      <c r="BS357" s="113">
        <f t="shared" si="125"/>
        <v>46119</v>
      </c>
      <c r="BT357" s="114">
        <f t="shared" si="166"/>
        <v>44.131999999999998</v>
      </c>
      <c r="BU357" s="114">
        <f t="shared" si="167"/>
        <v>0.13585</v>
      </c>
      <c r="BV357" s="114">
        <f t="shared" si="168"/>
        <v>0</v>
      </c>
      <c r="BW357" s="114">
        <f t="shared" si="169"/>
        <v>2.0217857142857141</v>
      </c>
      <c r="BX357" s="115">
        <f t="shared" si="170"/>
        <v>46.289635714285708</v>
      </c>
      <c r="CC357" s="171">
        <f t="shared" si="133"/>
        <v>46119</v>
      </c>
      <c r="CD357" s="177"/>
      <c r="CE357" s="182"/>
      <c r="CF357" s="183"/>
      <c r="CG357" s="182"/>
      <c r="CH357" s="188"/>
      <c r="CI357" s="190"/>
      <c r="CK357" s="214"/>
      <c r="CL357" s="20"/>
      <c r="CM357" s="20"/>
      <c r="CN357" s="20"/>
      <c r="CO357" s="215"/>
      <c r="CP357" s="214"/>
      <c r="CQ357" s="215">
        <v>24.757000000000001</v>
      </c>
      <c r="CR357" s="42"/>
      <c r="CS357" s="253"/>
      <c r="CT357" s="42"/>
      <c r="CV357" s="214">
        <v>56.466999999999999</v>
      </c>
    </row>
    <row r="358" spans="1:100" x14ac:dyDescent="0.35">
      <c r="A358" s="3">
        <v>46120</v>
      </c>
      <c r="B358" s="21">
        <v>126.8</v>
      </c>
      <c r="C358" s="21">
        <v>28.3</v>
      </c>
      <c r="D358" s="2">
        <v>39.200000000000003</v>
      </c>
      <c r="E358" s="235">
        <v>39.4</v>
      </c>
      <c r="F358" s="2">
        <v>11.3</v>
      </c>
      <c r="H358" s="2">
        <v>25.4</v>
      </c>
      <c r="I358" s="2">
        <v>10</v>
      </c>
      <c r="J358" s="21">
        <v>34.5</v>
      </c>
      <c r="K358" s="6">
        <f t="shared" si="129"/>
        <v>69.900000000000006</v>
      </c>
      <c r="M358" s="2">
        <f>3.4-AW358</f>
        <v>2.0999999999999996</v>
      </c>
      <c r="N358" s="2">
        <v>32.799999999999997</v>
      </c>
      <c r="O358" s="6">
        <f t="shared" si="130"/>
        <v>34.9</v>
      </c>
      <c r="Q358" s="2">
        <v>20.8</v>
      </c>
      <c r="R358" s="2"/>
      <c r="S358" s="2"/>
      <c r="T358" s="6">
        <f t="shared" si="131"/>
        <v>20.8</v>
      </c>
      <c r="V358" s="10"/>
      <c r="W358" s="2"/>
      <c r="X358" s="11"/>
      <c r="Y358" s="145">
        <v>14</v>
      </c>
      <c r="Z358" s="146">
        <v>19</v>
      </c>
      <c r="AA358" s="92">
        <f t="shared" si="75"/>
        <v>16.5</v>
      </c>
      <c r="AB358" s="145">
        <v>2</v>
      </c>
      <c r="AC358" s="146">
        <v>18</v>
      </c>
      <c r="AD358" s="92">
        <f t="shared" si="76"/>
        <v>10</v>
      </c>
      <c r="AF358" s="10">
        <v>228.5</v>
      </c>
      <c r="AG358" s="21">
        <f t="shared" si="171"/>
        <v>0.77000000000001023</v>
      </c>
      <c r="AH358" s="2">
        <v>215</v>
      </c>
      <c r="AI358" s="2">
        <v>235</v>
      </c>
      <c r="AJ358" s="32" t="s">
        <v>41</v>
      </c>
      <c r="AK358" s="230">
        <v>127.13189</v>
      </c>
      <c r="AL358" s="20">
        <f t="shared" si="173"/>
        <v>-0.61502000000000123</v>
      </c>
      <c r="AM358" s="23">
        <v>110</v>
      </c>
      <c r="AN358" s="23">
        <v>142</v>
      </c>
      <c r="AO358" s="31" t="s">
        <v>41</v>
      </c>
      <c r="AP358" s="46"/>
      <c r="AQ358" s="33"/>
      <c r="AR358" s="33"/>
      <c r="AS358" s="22"/>
      <c r="AT358" s="2"/>
      <c r="AU358" s="32"/>
      <c r="AW358" s="1">
        <v>1.3</v>
      </c>
      <c r="BL358" s="112">
        <f t="shared" si="132"/>
        <v>46120</v>
      </c>
      <c r="BM358" s="122">
        <v>43413</v>
      </c>
      <c r="BN358" s="122">
        <v>716</v>
      </c>
      <c r="BO358" s="122">
        <v>0</v>
      </c>
      <c r="BP358" s="123">
        <v>2003</v>
      </c>
      <c r="BR358" s="1" t="str">
        <f t="shared" si="124"/>
        <v>miércoles</v>
      </c>
      <c r="BS358" s="113">
        <f t="shared" si="125"/>
        <v>46120</v>
      </c>
      <c r="BT358" s="114">
        <f t="shared" si="166"/>
        <v>43.412999999999997</v>
      </c>
      <c r="BU358" s="114">
        <f t="shared" si="167"/>
        <v>0.73134285714285718</v>
      </c>
      <c r="BV358" s="114">
        <f t="shared" si="168"/>
        <v>0</v>
      </c>
      <c r="BW358" s="114">
        <f t="shared" si="169"/>
        <v>1.2876428571428571</v>
      </c>
      <c r="BX358" s="115">
        <f t="shared" si="170"/>
        <v>45.431985714285709</v>
      </c>
      <c r="CC358" s="171">
        <f t="shared" si="133"/>
        <v>46120</v>
      </c>
      <c r="CD358" s="177"/>
      <c r="CE358" s="182"/>
      <c r="CF358" s="183"/>
      <c r="CG358" s="182"/>
      <c r="CH358" s="188"/>
      <c r="CI358" s="190"/>
      <c r="CK358" s="214"/>
      <c r="CL358" s="20"/>
      <c r="CM358" s="20"/>
      <c r="CN358" s="20"/>
      <c r="CO358" s="215"/>
      <c r="CP358" s="214"/>
      <c r="CQ358" s="215">
        <v>25.387</v>
      </c>
      <c r="CR358" s="42"/>
      <c r="CS358" s="253"/>
      <c r="CT358" s="42"/>
      <c r="CV358" s="214">
        <v>55.64</v>
      </c>
    </row>
    <row r="359" spans="1:100" x14ac:dyDescent="0.35">
      <c r="A359" s="169">
        <v>46121</v>
      </c>
      <c r="B359" s="21">
        <v>125.3</v>
      </c>
      <c r="C359" s="21">
        <v>27.9</v>
      </c>
      <c r="D359" s="2">
        <v>37.700000000000003</v>
      </c>
      <c r="E359" s="235">
        <v>37.200000000000003</v>
      </c>
      <c r="F359" s="2">
        <v>11.2</v>
      </c>
      <c r="H359" s="2">
        <v>25.5</v>
      </c>
      <c r="I359" s="2">
        <v>10.1</v>
      </c>
      <c r="J359" s="21">
        <v>34.4</v>
      </c>
      <c r="K359" s="6">
        <f t="shared" si="129"/>
        <v>70</v>
      </c>
      <c r="M359" s="2">
        <f>2.4-AW359</f>
        <v>1.7</v>
      </c>
      <c r="N359" s="2">
        <v>34.200000000000003</v>
      </c>
      <c r="O359" s="6">
        <f t="shared" si="130"/>
        <v>35.900000000000006</v>
      </c>
      <c r="Q359" s="2">
        <v>20.5</v>
      </c>
      <c r="R359" s="2"/>
      <c r="S359" s="2"/>
      <c r="T359" s="6">
        <f t="shared" si="131"/>
        <v>20.5</v>
      </c>
      <c r="V359" s="10"/>
      <c r="W359" s="2"/>
      <c r="X359" s="11"/>
      <c r="Y359" s="145">
        <v>13</v>
      </c>
      <c r="Z359" s="146">
        <v>20</v>
      </c>
      <c r="AA359" s="92">
        <f t="shared" si="75"/>
        <v>16.5</v>
      </c>
      <c r="AB359" s="145">
        <v>2</v>
      </c>
      <c r="AC359" s="146">
        <v>19</v>
      </c>
      <c r="AD359" s="92">
        <f t="shared" si="76"/>
        <v>10.5</v>
      </c>
      <c r="AF359" s="10">
        <v>226.87</v>
      </c>
      <c r="AG359" s="21">
        <f t="shared" si="171"/>
        <v>-1.6299999999999955</v>
      </c>
      <c r="AH359" s="2">
        <v>215</v>
      </c>
      <c r="AI359" s="2">
        <v>235</v>
      </c>
      <c r="AJ359" s="32" t="s">
        <v>41</v>
      </c>
      <c r="AK359" s="230">
        <v>130.63668000000001</v>
      </c>
      <c r="AL359" s="20">
        <f t="shared" si="173"/>
        <v>3.5047900000000141</v>
      </c>
      <c r="AM359" s="23">
        <v>110</v>
      </c>
      <c r="AN359" s="23">
        <v>142</v>
      </c>
      <c r="AO359" s="31" t="s">
        <v>41</v>
      </c>
      <c r="AP359" s="46"/>
      <c r="AQ359" s="33"/>
      <c r="AR359" s="33"/>
      <c r="AS359" s="22"/>
      <c r="AT359" s="2"/>
      <c r="AU359" s="32"/>
      <c r="AW359" s="1">
        <v>0.7</v>
      </c>
      <c r="BL359" s="112">
        <f t="shared" si="132"/>
        <v>46121</v>
      </c>
      <c r="BM359" s="116">
        <v>44044</v>
      </c>
      <c r="BN359" s="116">
        <v>18</v>
      </c>
      <c r="BO359" s="116"/>
      <c r="BP359" s="117"/>
      <c r="BR359" s="1" t="str">
        <f t="shared" si="124"/>
        <v>jueves</v>
      </c>
      <c r="BS359" s="113">
        <f t="shared" si="125"/>
        <v>46121</v>
      </c>
      <c r="BT359" s="114">
        <f t="shared" si="166"/>
        <v>44.043999999999997</v>
      </c>
      <c r="BU359" s="114">
        <f t="shared" si="167"/>
        <v>1.8385714285714286E-2</v>
      </c>
      <c r="BV359" s="114">
        <f t="shared" si="168"/>
        <v>0</v>
      </c>
      <c r="BW359" s="114">
        <f t="shared" si="169"/>
        <v>0</v>
      </c>
      <c r="BX359" s="115">
        <f t="shared" si="170"/>
        <v>44.06238571428571</v>
      </c>
      <c r="CC359" s="171">
        <f t="shared" si="133"/>
        <v>46121</v>
      </c>
      <c r="CD359" s="177"/>
      <c r="CE359" s="182"/>
      <c r="CF359" s="183"/>
      <c r="CG359" s="182"/>
      <c r="CH359" s="188"/>
      <c r="CI359" s="190"/>
      <c r="CK359" s="214"/>
      <c r="CL359" s="20"/>
      <c r="CM359" s="20"/>
      <c r="CN359" s="20"/>
      <c r="CO359" s="215"/>
      <c r="CP359" s="214"/>
      <c r="CQ359" s="215">
        <v>25.541</v>
      </c>
      <c r="CR359" s="42"/>
      <c r="CS359" s="253"/>
      <c r="CT359" s="42"/>
      <c r="CV359" s="214">
        <v>55.305999999999997</v>
      </c>
    </row>
    <row r="360" spans="1:100" x14ac:dyDescent="0.35">
      <c r="A360" s="3">
        <v>46122</v>
      </c>
      <c r="B360" s="21">
        <v>124.2</v>
      </c>
      <c r="C360" s="21">
        <v>27.8</v>
      </c>
      <c r="D360" s="2">
        <v>38.200000000000003</v>
      </c>
      <c r="E360" s="235">
        <v>35.1</v>
      </c>
      <c r="F360" s="2">
        <v>10.8</v>
      </c>
      <c r="H360" s="2">
        <v>25.1</v>
      </c>
      <c r="I360" s="2">
        <v>9.9</v>
      </c>
      <c r="J360" s="21">
        <v>36.299999999999997</v>
      </c>
      <c r="K360" s="6">
        <f t="shared" si="129"/>
        <v>71.3</v>
      </c>
      <c r="M360" s="2">
        <v>1.8</v>
      </c>
      <c r="N360" s="2">
        <v>31.5</v>
      </c>
      <c r="O360" s="6">
        <f t="shared" si="130"/>
        <v>33.299999999999997</v>
      </c>
      <c r="Q360" s="2">
        <v>20.3</v>
      </c>
      <c r="R360" s="2"/>
      <c r="S360" s="2"/>
      <c r="T360" s="6">
        <f t="shared" si="131"/>
        <v>20.3</v>
      </c>
      <c r="V360" s="10"/>
      <c r="W360" s="2"/>
      <c r="X360" s="11"/>
      <c r="Y360" s="145">
        <v>11</v>
      </c>
      <c r="Z360" s="146">
        <v>21</v>
      </c>
      <c r="AA360" s="92">
        <f t="shared" si="75"/>
        <v>16</v>
      </c>
      <c r="AB360" s="145">
        <v>3</v>
      </c>
      <c r="AC360" s="146">
        <v>20</v>
      </c>
      <c r="AD360" s="92">
        <f t="shared" si="76"/>
        <v>11.5</v>
      </c>
      <c r="AF360" s="10">
        <v>229.32</v>
      </c>
      <c r="AG360" s="21">
        <f t="shared" si="171"/>
        <v>2.4499999999999886</v>
      </c>
      <c r="AH360" s="2">
        <v>215</v>
      </c>
      <c r="AI360" s="2">
        <v>235</v>
      </c>
      <c r="AJ360" s="32" t="s">
        <v>68</v>
      </c>
      <c r="AK360" s="230">
        <v>130.55520999999999</v>
      </c>
      <c r="AL360" s="20">
        <f t="shared" si="173"/>
        <v>-8.1470000000024356E-2</v>
      </c>
      <c r="AM360" s="23">
        <v>110</v>
      </c>
      <c r="AN360" s="23">
        <v>142</v>
      </c>
      <c r="AO360" s="31" t="s">
        <v>41</v>
      </c>
      <c r="AP360" s="46"/>
      <c r="AQ360" s="33"/>
      <c r="AR360" s="33"/>
      <c r="AS360" s="22"/>
      <c r="AT360" s="2"/>
      <c r="AU360" s="32"/>
      <c r="AW360" s="1">
        <v>0.7</v>
      </c>
      <c r="BL360" s="112">
        <f t="shared" si="132"/>
        <v>46122</v>
      </c>
      <c r="BM360" s="116">
        <v>39452</v>
      </c>
      <c r="BN360" s="116">
        <v>775</v>
      </c>
      <c r="BO360" s="116"/>
      <c r="BP360" s="117"/>
      <c r="BR360" s="1" t="str">
        <f t="shared" si="124"/>
        <v>viernes</v>
      </c>
      <c r="BS360" s="113">
        <f t="shared" si="125"/>
        <v>46122</v>
      </c>
      <c r="BT360" s="114">
        <f t="shared" si="166"/>
        <v>39.451999999999998</v>
      </c>
      <c r="BU360" s="114">
        <f t="shared" si="167"/>
        <v>0.79160714285714284</v>
      </c>
      <c r="BV360" s="114">
        <f t="shared" si="168"/>
        <v>0</v>
      </c>
      <c r="BW360" s="114">
        <f t="shared" si="169"/>
        <v>0</v>
      </c>
      <c r="BX360" s="115">
        <f t="shared" si="170"/>
        <v>40.243607142857144</v>
      </c>
      <c r="CC360" s="171">
        <f t="shared" si="133"/>
        <v>46122</v>
      </c>
      <c r="CD360" s="177"/>
      <c r="CE360" s="182"/>
      <c r="CF360" s="183"/>
      <c r="CG360" s="182"/>
      <c r="CH360" s="188"/>
      <c r="CI360" s="190"/>
      <c r="CK360" s="214"/>
      <c r="CL360" s="20"/>
      <c r="CM360" s="20"/>
      <c r="CN360" s="20"/>
      <c r="CO360" s="215"/>
      <c r="CP360" s="214"/>
      <c r="CQ360" s="215">
        <v>24.305</v>
      </c>
      <c r="CR360" s="42"/>
      <c r="CS360" s="253"/>
      <c r="CT360" s="42"/>
      <c r="CV360" s="214">
        <v>55.392000000000003</v>
      </c>
    </row>
    <row r="361" spans="1:100" x14ac:dyDescent="0.35">
      <c r="A361" s="3">
        <v>46123</v>
      </c>
      <c r="B361" s="21">
        <v>110</v>
      </c>
      <c r="C361" s="21">
        <v>22.3</v>
      </c>
      <c r="D361" s="2">
        <v>37.700000000000003</v>
      </c>
      <c r="E361" s="235">
        <v>27.2</v>
      </c>
      <c r="F361" s="2">
        <v>11.5</v>
      </c>
      <c r="H361" s="2">
        <v>25.7</v>
      </c>
      <c r="I361" s="2">
        <v>9.9</v>
      </c>
      <c r="J361" s="21">
        <v>36</v>
      </c>
      <c r="K361" s="6">
        <f t="shared" si="129"/>
        <v>71.599999999999994</v>
      </c>
      <c r="M361" s="2">
        <v>1.8</v>
      </c>
      <c r="N361" s="2">
        <v>32.299999999999997</v>
      </c>
      <c r="O361" s="6">
        <f t="shared" si="130"/>
        <v>34.099999999999994</v>
      </c>
      <c r="Q361" s="2">
        <v>16</v>
      </c>
      <c r="R361" s="2"/>
      <c r="S361" s="2"/>
      <c r="T361" s="6">
        <f t="shared" si="131"/>
        <v>16</v>
      </c>
      <c r="V361" s="10"/>
      <c r="W361" s="2"/>
      <c r="X361" s="11"/>
      <c r="Y361" s="145">
        <v>12</v>
      </c>
      <c r="Z361" s="146">
        <v>21</v>
      </c>
      <c r="AA361" s="92">
        <f t="shared" si="75"/>
        <v>16.5</v>
      </c>
      <c r="AB361" s="145">
        <v>6</v>
      </c>
      <c r="AC361" s="146">
        <v>14</v>
      </c>
      <c r="AD361" s="92">
        <f t="shared" si="76"/>
        <v>10</v>
      </c>
      <c r="AF361" s="10">
        <v>235.81</v>
      </c>
      <c r="AG361" s="21">
        <f t="shared" si="171"/>
        <v>6.4900000000000091</v>
      </c>
      <c r="AH361" s="2">
        <v>215</v>
      </c>
      <c r="AI361" s="2">
        <v>235</v>
      </c>
      <c r="AJ361" s="32" t="s">
        <v>68</v>
      </c>
      <c r="AK361" s="230">
        <v>134.07248000000001</v>
      </c>
      <c r="AL361" s="20">
        <f t="shared" si="173"/>
        <v>3.5172700000000248</v>
      </c>
      <c r="AM361" s="23">
        <v>110</v>
      </c>
      <c r="AN361" s="23">
        <v>142</v>
      </c>
      <c r="AO361" s="31" t="s">
        <v>41</v>
      </c>
      <c r="AP361" s="46"/>
      <c r="AQ361" s="33"/>
      <c r="AR361" s="33"/>
      <c r="AS361" s="22"/>
      <c r="AT361" s="2"/>
      <c r="AU361" s="32"/>
      <c r="BL361" s="112">
        <f t="shared" si="132"/>
        <v>46123</v>
      </c>
      <c r="BM361" s="116">
        <v>30947</v>
      </c>
      <c r="BN361" s="116">
        <v>90</v>
      </c>
      <c r="BO361" s="116"/>
      <c r="BP361" s="117"/>
      <c r="BR361" s="1" t="str">
        <f t="shared" si="124"/>
        <v>sábado</v>
      </c>
      <c r="BS361" s="113">
        <f t="shared" si="125"/>
        <v>46123</v>
      </c>
      <c r="BT361" s="114">
        <f t="shared" si="166"/>
        <v>30.946999999999999</v>
      </c>
      <c r="BU361" s="114">
        <f t="shared" si="167"/>
        <v>9.1928571428571429E-2</v>
      </c>
      <c r="BV361" s="114">
        <f t="shared" si="168"/>
        <v>0</v>
      </c>
      <c r="BW361" s="114">
        <f t="shared" si="169"/>
        <v>0</v>
      </c>
      <c r="BX361" s="115">
        <f t="shared" si="170"/>
        <v>31.038928571428571</v>
      </c>
      <c r="CC361" s="171">
        <f t="shared" si="133"/>
        <v>46123</v>
      </c>
      <c r="CD361" s="177"/>
      <c r="CE361" s="182"/>
      <c r="CF361" s="183"/>
      <c r="CG361" s="182"/>
      <c r="CH361" s="188"/>
      <c r="CI361" s="190"/>
      <c r="CK361" s="214"/>
      <c r="CL361" s="20"/>
      <c r="CM361" s="20"/>
      <c r="CN361" s="20"/>
      <c r="CO361" s="215"/>
      <c r="CP361" s="214"/>
      <c r="CQ361" s="215">
        <v>25.346</v>
      </c>
      <c r="CR361" s="42"/>
      <c r="CS361" s="253"/>
      <c r="CT361" s="42"/>
      <c r="CV361" s="214">
        <v>48.113999999999997</v>
      </c>
    </row>
    <row r="362" spans="1:100" x14ac:dyDescent="0.35">
      <c r="A362" s="3">
        <v>46124</v>
      </c>
      <c r="B362" s="21">
        <v>108.2</v>
      </c>
      <c r="C362" s="21">
        <v>21.6</v>
      </c>
      <c r="D362" s="2">
        <v>37.700000000000003</v>
      </c>
      <c r="E362" s="235">
        <v>27.2</v>
      </c>
      <c r="F362" s="2">
        <v>11.5</v>
      </c>
      <c r="H362" s="2">
        <v>25.7</v>
      </c>
      <c r="I362" s="2">
        <v>9.9</v>
      </c>
      <c r="J362" s="21">
        <v>36</v>
      </c>
      <c r="K362" s="6">
        <f t="shared" si="129"/>
        <v>71.599999999999994</v>
      </c>
      <c r="M362" s="2">
        <v>1.8</v>
      </c>
      <c r="N362" s="2">
        <v>32.299999999999997</v>
      </c>
      <c r="O362" s="6">
        <f t="shared" si="130"/>
        <v>34.099999999999994</v>
      </c>
      <c r="Q362" s="2">
        <v>13</v>
      </c>
      <c r="R362" s="2"/>
      <c r="S362" s="2"/>
      <c r="T362" s="6">
        <f t="shared" si="131"/>
        <v>13</v>
      </c>
      <c r="V362" s="10"/>
      <c r="W362" s="2"/>
      <c r="X362" s="11"/>
      <c r="Y362" s="10">
        <v>13</v>
      </c>
      <c r="Z362" s="2">
        <v>22</v>
      </c>
      <c r="AA362" s="92">
        <f>IFERROR(AVERAGE(Y362:Z362),0)</f>
        <v>17.5</v>
      </c>
      <c r="AB362" s="10">
        <v>3</v>
      </c>
      <c r="AC362" s="2">
        <v>13</v>
      </c>
      <c r="AD362" s="92">
        <f t="shared" si="76"/>
        <v>8</v>
      </c>
      <c r="AF362" s="10"/>
      <c r="AG362" s="2"/>
      <c r="AH362" s="2">
        <v>215</v>
      </c>
      <c r="AI362" s="2">
        <v>235</v>
      </c>
      <c r="AJ362" s="32" t="s">
        <v>68</v>
      </c>
      <c r="AK362" s="231"/>
      <c r="AL362" s="2"/>
      <c r="AM362" s="23">
        <v>110</v>
      </c>
      <c r="AN362" s="23">
        <v>142</v>
      </c>
      <c r="AO362" s="31" t="s">
        <v>41</v>
      </c>
      <c r="AP362" s="46"/>
      <c r="AQ362" s="33"/>
      <c r="AR362" s="33"/>
      <c r="AS362" s="22"/>
      <c r="AT362" s="2"/>
      <c r="AU362" s="32"/>
      <c r="BL362" s="112">
        <f t="shared" si="132"/>
        <v>46124</v>
      </c>
      <c r="BM362" s="116">
        <v>32189</v>
      </c>
      <c r="BN362" s="116">
        <v>37</v>
      </c>
      <c r="BO362" s="116"/>
      <c r="BP362" s="117"/>
      <c r="BR362" s="1" t="str">
        <f t="shared" si="124"/>
        <v>domingo</v>
      </c>
      <c r="BS362" s="113">
        <f t="shared" si="125"/>
        <v>46124</v>
      </c>
      <c r="BT362" s="114">
        <f t="shared" si="166"/>
        <v>32.189</v>
      </c>
      <c r="BU362" s="114">
        <f t="shared" si="167"/>
        <v>3.7792857142857142E-2</v>
      </c>
      <c r="BV362" s="114">
        <f t="shared" si="168"/>
        <v>0</v>
      </c>
      <c r="BW362" s="114">
        <f t="shared" si="169"/>
        <v>0</v>
      </c>
      <c r="BX362" s="115">
        <f t="shared" si="170"/>
        <v>32.226792857142854</v>
      </c>
      <c r="CC362" s="171">
        <f t="shared" si="133"/>
        <v>46124</v>
      </c>
      <c r="CD362" s="177"/>
      <c r="CE362" s="182"/>
      <c r="CF362" s="183"/>
      <c r="CG362" s="182"/>
      <c r="CH362" s="188"/>
      <c r="CI362" s="190"/>
      <c r="CK362" s="214"/>
      <c r="CL362" s="20"/>
      <c r="CM362" s="20"/>
      <c r="CN362" s="20"/>
      <c r="CO362" s="215"/>
      <c r="CP362" s="214"/>
      <c r="CQ362" s="215"/>
      <c r="CR362" s="42"/>
      <c r="CS362" s="253"/>
      <c r="CT362" s="42"/>
      <c r="CV362" s="214"/>
    </row>
    <row r="363" spans="1:100" x14ac:dyDescent="0.35">
      <c r="A363" s="3">
        <v>46125</v>
      </c>
      <c r="B363" s="21">
        <v>119.7</v>
      </c>
      <c r="C363" s="21">
        <v>25.9</v>
      </c>
      <c r="D363" s="2">
        <v>38.700000000000003</v>
      </c>
      <c r="E363" s="235">
        <v>34.5</v>
      </c>
      <c r="F363" s="2">
        <v>9.8000000000000007</v>
      </c>
      <c r="H363" s="2">
        <v>21.7</v>
      </c>
      <c r="I363" s="2">
        <v>9.9</v>
      </c>
      <c r="J363" s="21">
        <v>31.3</v>
      </c>
      <c r="K363" s="6">
        <f t="shared" si="129"/>
        <v>62.900000000000006</v>
      </c>
      <c r="M363" s="2">
        <v>1.8</v>
      </c>
      <c r="N363" s="2">
        <v>30</v>
      </c>
      <c r="O363" s="6">
        <f t="shared" si="130"/>
        <v>31.8</v>
      </c>
      <c r="Q363" s="2">
        <v>16</v>
      </c>
      <c r="R363" s="2"/>
      <c r="S363" s="2"/>
      <c r="T363" s="6">
        <f t="shared" si="131"/>
        <v>16</v>
      </c>
      <c r="V363" s="10"/>
      <c r="W363" s="2"/>
      <c r="X363" s="11"/>
      <c r="Y363" s="10">
        <v>17</v>
      </c>
      <c r="Z363" s="2">
        <v>21</v>
      </c>
      <c r="AA363" s="92">
        <f t="shared" ref="AA363:AA375" si="174">IFERROR(AVERAGE(Y363:Z363),0)</f>
        <v>19</v>
      </c>
      <c r="AB363" s="10">
        <v>2</v>
      </c>
      <c r="AC363" s="2">
        <v>18</v>
      </c>
      <c r="AD363" s="92">
        <f t="shared" ref="AD363:AD375" si="175">IFERROR(AVERAGE(AB363:AC363),0)</f>
        <v>10</v>
      </c>
      <c r="AF363" s="10"/>
      <c r="AG363" s="2"/>
      <c r="AH363" s="2">
        <v>215</v>
      </c>
      <c r="AI363" s="2">
        <v>235</v>
      </c>
      <c r="AJ363" s="32" t="s">
        <v>41</v>
      </c>
      <c r="AK363" s="231"/>
      <c r="AL363" s="2"/>
      <c r="AM363" s="23">
        <v>110</v>
      </c>
      <c r="AN363" s="23">
        <v>142</v>
      </c>
      <c r="AO363" s="31" t="s">
        <v>41</v>
      </c>
      <c r="AP363" s="46"/>
      <c r="AQ363" s="33"/>
      <c r="AR363" s="33"/>
      <c r="AS363" s="22"/>
      <c r="AT363" s="2"/>
      <c r="AU363" s="32"/>
      <c r="BL363" s="112">
        <f t="shared" si="132"/>
        <v>46125</v>
      </c>
      <c r="BM363" s="278">
        <v>40335</v>
      </c>
      <c r="BN363" s="278">
        <v>107</v>
      </c>
      <c r="BO363" s="278">
        <v>0</v>
      </c>
      <c r="BP363" s="279">
        <v>0</v>
      </c>
      <c r="BR363" s="1" t="str">
        <f t="shared" si="124"/>
        <v>lunes</v>
      </c>
      <c r="BS363" s="113">
        <f t="shared" si="125"/>
        <v>46125</v>
      </c>
      <c r="BT363" s="114">
        <f t="shared" si="166"/>
        <v>40.335000000000001</v>
      </c>
      <c r="BU363" s="114">
        <f t="shared" si="167"/>
        <v>0.10929285714285715</v>
      </c>
      <c r="BV363" s="114">
        <f t="shared" si="168"/>
        <v>0</v>
      </c>
      <c r="BW363" s="114">
        <f t="shared" si="169"/>
        <v>0</v>
      </c>
      <c r="BX363" s="115">
        <f t="shared" si="170"/>
        <v>40.444292857142855</v>
      </c>
      <c r="CC363" s="171">
        <f t="shared" si="133"/>
        <v>46125</v>
      </c>
      <c r="CD363" s="177"/>
      <c r="CE363" s="182"/>
      <c r="CF363" s="183"/>
      <c r="CG363" s="182"/>
      <c r="CH363" s="188"/>
      <c r="CI363" s="190"/>
      <c r="CK363" s="214"/>
      <c r="CL363" s="20"/>
      <c r="CM363" s="20"/>
      <c r="CN363" s="20"/>
      <c r="CO363" s="215"/>
      <c r="CP363" s="214"/>
      <c r="CQ363" s="215"/>
      <c r="CR363" s="42"/>
      <c r="CS363" s="253"/>
      <c r="CT363" s="42"/>
      <c r="CV363" s="214"/>
    </row>
    <row r="364" spans="1:100" x14ac:dyDescent="0.35">
      <c r="A364" s="3">
        <v>46126</v>
      </c>
      <c r="B364" s="22">
        <f t="shared" ref="B363:B366" si="176">+SUM(C364:F364)+10</f>
        <v>116.54424675324675</v>
      </c>
      <c r="C364" s="22">
        <f t="shared" ref="C364:D364" si="177">+AVERAGE(C350:C363)</f>
        <v>23.392857142857146</v>
      </c>
      <c r="D364" s="22">
        <f t="shared" si="177"/>
        <v>36.978571428571421</v>
      </c>
      <c r="E364" s="170">
        <f t="shared" ref="E363:E366" si="178">+BT364-5</f>
        <v>35.591000000000001</v>
      </c>
      <c r="F364" s="22">
        <f t="shared" ref="F364:F369" si="179">+AVERAGE(F353:F363)</f>
        <v>10.58181818181818</v>
      </c>
      <c r="H364" s="22">
        <f>+H363</f>
        <v>21.7</v>
      </c>
      <c r="I364" s="22">
        <f t="shared" ref="I364:J364" si="180">+I363</f>
        <v>9.9</v>
      </c>
      <c r="J364" s="22">
        <f t="shared" si="180"/>
        <v>31.3</v>
      </c>
      <c r="K364" s="6">
        <f t="shared" si="129"/>
        <v>62.900000000000006</v>
      </c>
      <c r="M364" s="22">
        <f t="shared" ref="M364:N364" si="181">+M363</f>
        <v>1.8</v>
      </c>
      <c r="N364" s="22">
        <f t="shared" si="181"/>
        <v>30</v>
      </c>
      <c r="O364" s="6">
        <f t="shared" si="130"/>
        <v>31.8</v>
      </c>
      <c r="Q364" s="254">
        <v>17</v>
      </c>
      <c r="R364" s="2"/>
      <c r="S364" s="2"/>
      <c r="T364" s="6">
        <f t="shared" si="131"/>
        <v>17</v>
      </c>
      <c r="V364" s="10"/>
      <c r="W364" s="2"/>
      <c r="X364" s="11"/>
      <c r="Y364" s="10">
        <v>18</v>
      </c>
      <c r="Z364" s="2">
        <v>24</v>
      </c>
      <c r="AA364" s="92">
        <f t="shared" si="174"/>
        <v>21</v>
      </c>
      <c r="AB364" s="10">
        <v>4</v>
      </c>
      <c r="AC364" s="2">
        <v>14</v>
      </c>
      <c r="AD364" s="92">
        <f t="shared" si="175"/>
        <v>9</v>
      </c>
      <c r="AF364" s="10"/>
      <c r="AG364" s="2"/>
      <c r="AH364" s="2">
        <v>215</v>
      </c>
      <c r="AI364" s="2">
        <v>235</v>
      </c>
      <c r="AJ364" s="32" t="s">
        <v>41</v>
      </c>
      <c r="AK364" s="231"/>
      <c r="AL364" s="2"/>
      <c r="AM364" s="23">
        <v>110</v>
      </c>
      <c r="AN364" s="23">
        <v>142</v>
      </c>
      <c r="AO364" s="31" t="s">
        <v>41</v>
      </c>
      <c r="AP364" s="46"/>
      <c r="AQ364" s="33"/>
      <c r="AR364" s="33"/>
      <c r="AS364" s="22"/>
      <c r="AT364" s="2"/>
      <c r="AU364" s="32"/>
      <c r="BL364" s="112">
        <f t="shared" si="132"/>
        <v>46126</v>
      </c>
      <c r="BM364" s="278">
        <v>40591</v>
      </c>
      <c r="BN364" s="278">
        <v>105</v>
      </c>
      <c r="BO364" s="278">
        <v>0</v>
      </c>
      <c r="BP364" s="279">
        <v>0</v>
      </c>
      <c r="BR364" s="1" t="str">
        <f t="shared" si="124"/>
        <v>martes</v>
      </c>
      <c r="BS364" s="113">
        <f t="shared" si="125"/>
        <v>46126</v>
      </c>
      <c r="BT364" s="114">
        <f t="shared" si="166"/>
        <v>40.591000000000001</v>
      </c>
      <c r="BU364" s="114">
        <f t="shared" si="167"/>
        <v>0.10725</v>
      </c>
      <c r="BV364" s="114">
        <f t="shared" si="168"/>
        <v>0</v>
      </c>
      <c r="BW364" s="114">
        <f t="shared" si="169"/>
        <v>0</v>
      </c>
      <c r="BX364" s="115">
        <f t="shared" si="170"/>
        <v>40.698250000000002</v>
      </c>
      <c r="CC364" s="171">
        <f t="shared" si="133"/>
        <v>46126</v>
      </c>
      <c r="CD364" s="177"/>
      <c r="CE364" s="182"/>
      <c r="CF364" s="183"/>
      <c r="CG364" s="182"/>
      <c r="CH364" s="188"/>
      <c r="CI364" s="190"/>
      <c r="CK364" s="214"/>
      <c r="CL364" s="20"/>
      <c r="CM364" s="20"/>
      <c r="CN364" s="20"/>
      <c r="CO364" s="215"/>
      <c r="CP364" s="214"/>
      <c r="CQ364" s="215"/>
      <c r="CR364" s="42"/>
      <c r="CS364" s="253"/>
      <c r="CT364" s="42"/>
      <c r="CV364" s="214"/>
    </row>
    <row r="365" spans="1:100" x14ac:dyDescent="0.35">
      <c r="A365" s="3">
        <v>46127</v>
      </c>
      <c r="B365" s="22">
        <f t="shared" si="176"/>
        <v>117.04865694046215</v>
      </c>
      <c r="C365" s="22">
        <f t="shared" ref="C365:D365" si="182">+AVERAGE(C351:C364)</f>
        <v>23.913775510204086</v>
      </c>
      <c r="D365" s="22">
        <f t="shared" si="182"/>
        <v>36.969897959183676</v>
      </c>
      <c r="E365" s="170">
        <f t="shared" si="178"/>
        <v>35.603000000000002</v>
      </c>
      <c r="F365" s="22">
        <f t="shared" si="179"/>
        <v>10.561983471074379</v>
      </c>
      <c r="H365" s="22">
        <f t="shared" ref="H365:H370" si="183">+H364</f>
        <v>21.7</v>
      </c>
      <c r="I365" s="22">
        <f t="shared" ref="I365:I370" si="184">+I364</f>
        <v>9.9</v>
      </c>
      <c r="J365" s="22">
        <f t="shared" ref="J365:J370" si="185">+J364</f>
        <v>31.3</v>
      </c>
      <c r="K365" s="6">
        <f t="shared" si="129"/>
        <v>62.900000000000006</v>
      </c>
      <c r="M365" s="22">
        <f t="shared" ref="M365:M370" si="186">+M364</f>
        <v>1.8</v>
      </c>
      <c r="N365" s="22">
        <f t="shared" ref="N365:N370" si="187">+N364</f>
        <v>30</v>
      </c>
      <c r="O365" s="6">
        <f t="shared" si="130"/>
        <v>31.8</v>
      </c>
      <c r="Q365" s="254">
        <v>17</v>
      </c>
      <c r="R365" s="2"/>
      <c r="S365" s="2"/>
      <c r="T365" s="6">
        <f t="shared" si="131"/>
        <v>17</v>
      </c>
      <c r="V365" s="10"/>
      <c r="W365" s="2"/>
      <c r="X365" s="11"/>
      <c r="Y365" s="10">
        <v>20</v>
      </c>
      <c r="Z365" s="2">
        <v>22</v>
      </c>
      <c r="AA365" s="92">
        <f t="shared" si="174"/>
        <v>21</v>
      </c>
      <c r="AB365" s="10">
        <v>1</v>
      </c>
      <c r="AC365" s="2">
        <v>18</v>
      </c>
      <c r="AD365" s="92">
        <f t="shared" si="175"/>
        <v>9.5</v>
      </c>
      <c r="AF365" s="10"/>
      <c r="AG365" s="2"/>
      <c r="AH365" s="2">
        <v>215</v>
      </c>
      <c r="AI365" s="2">
        <v>235</v>
      </c>
      <c r="AJ365" s="32" t="s">
        <v>41</v>
      </c>
      <c r="AK365" s="231"/>
      <c r="AL365" s="2"/>
      <c r="AM365" s="23">
        <v>110</v>
      </c>
      <c r="AN365" s="23">
        <v>142</v>
      </c>
      <c r="AO365" s="31" t="s">
        <v>41</v>
      </c>
      <c r="AP365" s="46"/>
      <c r="AQ365" s="33"/>
      <c r="AR365" s="33"/>
      <c r="AS365" s="22"/>
      <c r="AT365" s="2"/>
      <c r="AU365" s="32"/>
      <c r="BL365" s="112">
        <f t="shared" si="132"/>
        <v>46127</v>
      </c>
      <c r="BM365" s="278">
        <v>40603</v>
      </c>
      <c r="BN365" s="278">
        <v>105</v>
      </c>
      <c r="BO365" s="278">
        <v>0</v>
      </c>
      <c r="BP365" s="279">
        <v>0</v>
      </c>
      <c r="BR365" s="1" t="str">
        <f t="shared" si="124"/>
        <v>miércoles</v>
      </c>
      <c r="BS365" s="113">
        <f t="shared" si="125"/>
        <v>46127</v>
      </c>
      <c r="BT365" s="114">
        <f t="shared" ref="BT365:BT400" si="188">BM365/1000</f>
        <v>40.603000000000002</v>
      </c>
      <c r="BU365" s="114">
        <f t="shared" ref="BU365:BU400" si="189">BN365*$CA$9/$CA$8/1000</f>
        <v>0.10725</v>
      </c>
      <c r="BV365" s="114">
        <f t="shared" ref="BV365:BV400" si="190">BO365*$CA$10/$CA$8/1000</f>
        <v>0</v>
      </c>
      <c r="BW365" s="114">
        <f t="shared" ref="BW365:BW400" si="191">BP365*$CA$11/$CA$8/1000</f>
        <v>0</v>
      </c>
      <c r="BX365" s="115">
        <f t="shared" ref="BX365:BX400" si="192">+BT365+BU365+BV365+BW365</f>
        <v>40.710250000000002</v>
      </c>
      <c r="CC365" s="171">
        <f t="shared" si="133"/>
        <v>46127</v>
      </c>
      <c r="CD365" s="177"/>
      <c r="CE365" s="182"/>
      <c r="CF365" s="183"/>
      <c r="CG365" s="182"/>
      <c r="CH365" s="188"/>
      <c r="CI365" s="190"/>
      <c r="CK365" s="214"/>
      <c r="CL365" s="20"/>
      <c r="CM365" s="20"/>
      <c r="CN365" s="20"/>
      <c r="CO365" s="215"/>
      <c r="CP365" s="214"/>
      <c r="CQ365" s="215"/>
      <c r="CR365" s="42"/>
      <c r="CS365" s="253"/>
      <c r="CT365" s="42"/>
      <c r="CV365" s="214"/>
    </row>
    <row r="366" spans="1:100" x14ac:dyDescent="0.35">
      <c r="A366" s="3">
        <v>46128</v>
      </c>
      <c r="B366" s="22">
        <f t="shared" si="176"/>
        <v>117.62508665967192</v>
      </c>
      <c r="C366" s="22">
        <f t="shared" ref="C366:D366" si="193">+AVERAGE(C352:C365)</f>
        <v>24.300473760932949</v>
      </c>
      <c r="D366" s="22">
        <f t="shared" si="193"/>
        <v>36.989176384839645</v>
      </c>
      <c r="E366" s="170">
        <f t="shared" si="178"/>
        <v>35.585999999999999</v>
      </c>
      <c r="F366" s="22">
        <f t="shared" si="179"/>
        <v>10.749436513899324</v>
      </c>
      <c r="H366" s="22">
        <f t="shared" si="183"/>
        <v>21.7</v>
      </c>
      <c r="I366" s="22">
        <f t="shared" si="184"/>
        <v>9.9</v>
      </c>
      <c r="J366" s="22">
        <f t="shared" si="185"/>
        <v>31.3</v>
      </c>
      <c r="K366" s="6">
        <f t="shared" si="129"/>
        <v>62.900000000000006</v>
      </c>
      <c r="M366" s="22">
        <f t="shared" si="186"/>
        <v>1.8</v>
      </c>
      <c r="N366" s="22">
        <f t="shared" si="187"/>
        <v>30</v>
      </c>
      <c r="O366" s="6">
        <f t="shared" si="130"/>
        <v>31.8</v>
      </c>
      <c r="Q366" s="254">
        <v>17</v>
      </c>
      <c r="R366" s="2"/>
      <c r="S366" s="2"/>
      <c r="T366" s="6">
        <f t="shared" si="131"/>
        <v>17</v>
      </c>
      <c r="V366" s="10"/>
      <c r="W366" s="2"/>
      <c r="X366" s="11"/>
      <c r="Y366" s="10">
        <v>19</v>
      </c>
      <c r="Z366" s="2">
        <v>25</v>
      </c>
      <c r="AA366" s="92">
        <f t="shared" si="174"/>
        <v>22</v>
      </c>
      <c r="AB366" s="10">
        <v>9</v>
      </c>
      <c r="AC366" s="2">
        <v>16</v>
      </c>
      <c r="AD366" s="92">
        <f t="shared" si="175"/>
        <v>12.5</v>
      </c>
      <c r="AF366" s="10"/>
      <c r="AG366" s="2"/>
      <c r="AH366" s="2">
        <v>215</v>
      </c>
      <c r="AI366" s="2">
        <v>235</v>
      </c>
      <c r="AJ366" s="32" t="s">
        <v>41</v>
      </c>
      <c r="AK366" s="231"/>
      <c r="AL366" s="2"/>
      <c r="AM366" s="23">
        <v>110</v>
      </c>
      <c r="AN366" s="23">
        <v>142</v>
      </c>
      <c r="AO366" s="31" t="s">
        <v>41</v>
      </c>
      <c r="AP366" s="46"/>
      <c r="AQ366" s="33"/>
      <c r="AR366" s="33"/>
      <c r="AS366" s="22"/>
      <c r="AT366" s="2"/>
      <c r="AU366" s="32"/>
      <c r="BL366" s="112">
        <f t="shared" si="132"/>
        <v>46128</v>
      </c>
      <c r="BM366" s="278">
        <v>40586</v>
      </c>
      <c r="BN366" s="278">
        <v>107</v>
      </c>
      <c r="BO366" s="278">
        <v>0</v>
      </c>
      <c r="BP366" s="279">
        <v>0</v>
      </c>
      <c r="BR366" s="1" t="str">
        <f t="shared" si="124"/>
        <v>jueves</v>
      </c>
      <c r="BS366" s="113">
        <f t="shared" si="125"/>
        <v>46128</v>
      </c>
      <c r="BT366" s="114">
        <f t="shared" si="188"/>
        <v>40.585999999999999</v>
      </c>
      <c r="BU366" s="114">
        <f t="shared" si="189"/>
        <v>0.10929285714285715</v>
      </c>
      <c r="BV366" s="114">
        <f t="shared" si="190"/>
        <v>0</v>
      </c>
      <c r="BW366" s="114">
        <f t="shared" si="191"/>
        <v>0</v>
      </c>
      <c r="BX366" s="115">
        <f t="shared" si="192"/>
        <v>40.695292857142853</v>
      </c>
      <c r="CC366" s="171">
        <f t="shared" si="133"/>
        <v>46128</v>
      </c>
      <c r="CD366" s="177"/>
      <c r="CE366" s="182"/>
      <c r="CF366" s="183"/>
      <c r="CG366" s="182"/>
      <c r="CH366" s="188"/>
      <c r="CI366" s="190"/>
      <c r="CK366" s="214"/>
      <c r="CL366" s="20"/>
      <c r="CM366" s="20"/>
      <c r="CN366" s="20"/>
      <c r="CO366" s="215"/>
      <c r="CP366" s="214"/>
      <c r="CQ366" s="215"/>
      <c r="CR366" s="42"/>
      <c r="CS366" s="253"/>
      <c r="CT366" s="42"/>
      <c r="CV366" s="214"/>
    </row>
    <row r="367" spans="1:100" x14ac:dyDescent="0.35">
      <c r="A367" s="3">
        <v>46129</v>
      </c>
      <c r="B367" s="22">
        <f t="shared" ref="B367:B370" si="194">+SUM(C367:F367)+10</f>
        <v>117.99919226225691</v>
      </c>
      <c r="C367" s="22">
        <f t="shared" ref="C367:D367" si="195">+AVERAGE(C353:C366)</f>
        <v>24.750507600999587</v>
      </c>
      <c r="D367" s="22">
        <f t="shared" si="195"/>
        <v>37.024117555185335</v>
      </c>
      <c r="E367" s="170">
        <f t="shared" ref="E367:E370" si="196">+BT367-5</f>
        <v>35.307000000000002</v>
      </c>
      <c r="F367" s="22">
        <f t="shared" si="179"/>
        <v>10.91756710607199</v>
      </c>
      <c r="H367" s="22">
        <f t="shared" si="183"/>
        <v>21.7</v>
      </c>
      <c r="I367" s="22">
        <f t="shared" si="184"/>
        <v>9.9</v>
      </c>
      <c r="J367" s="22">
        <f t="shared" si="185"/>
        <v>31.3</v>
      </c>
      <c r="K367" s="6">
        <f t="shared" si="129"/>
        <v>62.900000000000006</v>
      </c>
      <c r="M367" s="22">
        <f t="shared" si="186"/>
        <v>1.8</v>
      </c>
      <c r="N367" s="22">
        <f t="shared" si="187"/>
        <v>30</v>
      </c>
      <c r="O367" s="6">
        <f t="shared" si="130"/>
        <v>31.8</v>
      </c>
      <c r="Q367" s="254">
        <v>17</v>
      </c>
      <c r="R367" s="2"/>
      <c r="S367" s="2"/>
      <c r="T367" s="6">
        <f t="shared" si="131"/>
        <v>17</v>
      </c>
      <c r="V367" s="10"/>
      <c r="W367" s="2"/>
      <c r="X367" s="11"/>
      <c r="Y367" s="10">
        <v>17</v>
      </c>
      <c r="Z367" s="2">
        <v>24</v>
      </c>
      <c r="AA367" s="92">
        <f t="shared" si="174"/>
        <v>20.5</v>
      </c>
      <c r="AB367" s="10">
        <v>7</v>
      </c>
      <c r="AC367" s="2">
        <v>17</v>
      </c>
      <c r="AD367" s="92">
        <f t="shared" si="175"/>
        <v>12</v>
      </c>
      <c r="AF367" s="10"/>
      <c r="AG367" s="2"/>
      <c r="AH367" s="2">
        <v>215</v>
      </c>
      <c r="AI367" s="2">
        <v>235</v>
      </c>
      <c r="AJ367" s="32" t="s">
        <v>41</v>
      </c>
      <c r="AK367" s="231"/>
      <c r="AL367" s="2"/>
      <c r="AM367" s="23">
        <v>110</v>
      </c>
      <c r="AN367" s="23">
        <v>142</v>
      </c>
      <c r="AO367" s="31" t="s">
        <v>41</v>
      </c>
      <c r="AP367" s="46"/>
      <c r="AQ367" s="33"/>
      <c r="AR367" s="33"/>
      <c r="AS367" s="22"/>
      <c r="AT367" s="2"/>
      <c r="AU367" s="32"/>
      <c r="BL367" s="112">
        <f t="shared" si="132"/>
        <v>46129</v>
      </c>
      <c r="BM367" s="278">
        <v>40307</v>
      </c>
      <c r="BN367" s="278">
        <v>118</v>
      </c>
      <c r="BO367" s="278">
        <v>0</v>
      </c>
      <c r="BP367" s="279">
        <v>0</v>
      </c>
      <c r="BR367" s="1" t="str">
        <f t="shared" si="124"/>
        <v>viernes</v>
      </c>
      <c r="BS367" s="113">
        <f t="shared" si="125"/>
        <v>46129</v>
      </c>
      <c r="BT367" s="114">
        <f t="shared" si="188"/>
        <v>40.307000000000002</v>
      </c>
      <c r="BU367" s="114">
        <f t="shared" si="189"/>
        <v>0.12052857142857143</v>
      </c>
      <c r="BV367" s="114">
        <f t="shared" si="190"/>
        <v>0</v>
      </c>
      <c r="BW367" s="114">
        <f t="shared" si="191"/>
        <v>0</v>
      </c>
      <c r="BX367" s="115">
        <f t="shared" si="192"/>
        <v>40.427528571428574</v>
      </c>
      <c r="CC367" s="171">
        <f t="shared" si="133"/>
        <v>46129</v>
      </c>
      <c r="CD367" s="177"/>
      <c r="CE367" s="182"/>
      <c r="CF367" s="183"/>
      <c r="CG367" s="182"/>
      <c r="CH367" s="188"/>
      <c r="CI367" s="190"/>
      <c r="CK367" s="214"/>
      <c r="CL367" s="20"/>
      <c r="CM367" s="20"/>
      <c r="CN367" s="20"/>
      <c r="CO367" s="215"/>
      <c r="CP367" s="214"/>
      <c r="CQ367" s="215"/>
      <c r="CR367" s="42"/>
      <c r="CS367" s="253"/>
      <c r="CT367" s="42"/>
      <c r="CV367" s="214"/>
    </row>
    <row r="368" spans="1:100" x14ac:dyDescent="0.35">
      <c r="A368" s="3">
        <v>46130</v>
      </c>
      <c r="B368" s="22">
        <f t="shared" si="194"/>
        <v>116.3005482116273</v>
      </c>
      <c r="C368" s="22">
        <f t="shared" ref="C368:D368" si="197">+AVERAGE(C354:C367)</f>
        <v>25.225543858213843</v>
      </c>
      <c r="D368" s="22">
        <f t="shared" si="197"/>
        <v>37.175840237698573</v>
      </c>
      <c r="E368" s="170">
        <f t="shared" si="196"/>
        <v>32.979999999999997</v>
      </c>
      <c r="F368" s="22">
        <f t="shared" si="179"/>
        <v>10.919164115714898</v>
      </c>
      <c r="H368" s="22">
        <f t="shared" si="183"/>
        <v>21.7</v>
      </c>
      <c r="I368" s="22">
        <f t="shared" si="184"/>
        <v>9.9</v>
      </c>
      <c r="J368" s="22">
        <f t="shared" si="185"/>
        <v>31.3</v>
      </c>
      <c r="K368" s="6">
        <f t="shared" si="129"/>
        <v>62.900000000000006</v>
      </c>
      <c r="M368" s="22">
        <f t="shared" si="186"/>
        <v>1.8</v>
      </c>
      <c r="N368" s="22">
        <f t="shared" si="187"/>
        <v>30</v>
      </c>
      <c r="O368" s="6">
        <f t="shared" si="130"/>
        <v>31.8</v>
      </c>
      <c r="Q368" s="254">
        <v>17</v>
      </c>
      <c r="R368" s="2"/>
      <c r="S368" s="2"/>
      <c r="T368" s="6">
        <f t="shared" si="131"/>
        <v>17</v>
      </c>
      <c r="V368" s="10"/>
      <c r="W368" s="2"/>
      <c r="X368" s="11"/>
      <c r="Y368" s="10">
        <v>15</v>
      </c>
      <c r="Z368" s="2">
        <v>22</v>
      </c>
      <c r="AA368" s="92">
        <f t="shared" si="174"/>
        <v>18.5</v>
      </c>
      <c r="AB368" s="10">
        <v>2</v>
      </c>
      <c r="AC368" s="2">
        <v>13</v>
      </c>
      <c r="AD368" s="92">
        <f t="shared" si="175"/>
        <v>7.5</v>
      </c>
      <c r="AF368" s="10"/>
      <c r="AG368" s="2"/>
      <c r="AH368" s="2">
        <v>215</v>
      </c>
      <c r="AI368" s="2">
        <v>235</v>
      </c>
      <c r="AJ368" s="32" t="s">
        <v>41</v>
      </c>
      <c r="AK368" s="231"/>
      <c r="AL368" s="2"/>
      <c r="AM368" s="23">
        <v>110</v>
      </c>
      <c r="AN368" s="23">
        <v>142</v>
      </c>
      <c r="AO368" s="31" t="s">
        <v>41</v>
      </c>
      <c r="AP368" s="46"/>
      <c r="AQ368" s="33"/>
      <c r="AR368" s="33"/>
      <c r="AS368" s="22"/>
      <c r="AT368" s="2"/>
      <c r="AU368" s="32"/>
      <c r="BL368" s="112">
        <f t="shared" si="132"/>
        <v>46130</v>
      </c>
      <c r="BM368" s="278">
        <v>37980</v>
      </c>
      <c r="BN368" s="278">
        <v>54</v>
      </c>
      <c r="BO368" s="278">
        <v>0</v>
      </c>
      <c r="BP368" s="279">
        <v>0</v>
      </c>
      <c r="BR368" s="1" t="str">
        <f t="shared" si="124"/>
        <v>sábado</v>
      </c>
      <c r="BS368" s="113">
        <f t="shared" si="125"/>
        <v>46130</v>
      </c>
      <c r="BT368" s="114">
        <f t="shared" si="188"/>
        <v>37.979999999999997</v>
      </c>
      <c r="BU368" s="114">
        <f t="shared" si="189"/>
        <v>5.5157142857142856E-2</v>
      </c>
      <c r="BV368" s="114">
        <f t="shared" si="190"/>
        <v>0</v>
      </c>
      <c r="BW368" s="114">
        <f t="shared" si="191"/>
        <v>0</v>
      </c>
      <c r="BX368" s="115">
        <f t="shared" si="192"/>
        <v>38.035157142857138</v>
      </c>
      <c r="CC368" s="171">
        <f t="shared" si="133"/>
        <v>46130</v>
      </c>
      <c r="CD368" s="177"/>
      <c r="CE368" s="182"/>
      <c r="CF368" s="183"/>
      <c r="CG368" s="182"/>
      <c r="CH368" s="188"/>
      <c r="CI368" s="190"/>
      <c r="CK368" s="214"/>
      <c r="CL368" s="20"/>
      <c r="CM368" s="20"/>
      <c r="CN368" s="20"/>
      <c r="CO368" s="215"/>
      <c r="CP368" s="214"/>
      <c r="CQ368" s="215"/>
      <c r="CR368" s="42"/>
      <c r="CS368" s="253"/>
      <c r="CT368" s="42"/>
    </row>
    <row r="369" spans="1:98" x14ac:dyDescent="0.35">
      <c r="A369" s="3">
        <v>46131</v>
      </c>
      <c r="B369" s="22">
        <f t="shared" si="194"/>
        <v>112.71483082640034</v>
      </c>
      <c r="C369" s="22">
        <f t="shared" ref="C369:D369" si="198">+AVERAGE(C355:C368)</f>
        <v>25.484511276657685</v>
      </c>
      <c r="D369" s="22">
        <f t="shared" si="198"/>
        <v>37.35268596896276</v>
      </c>
      <c r="E369" s="170">
        <f t="shared" si="196"/>
        <v>28.984000000000002</v>
      </c>
      <c r="F369" s="22">
        <f t="shared" si="179"/>
        <v>10.893633580779888</v>
      </c>
      <c r="H369" s="22">
        <f t="shared" si="183"/>
        <v>21.7</v>
      </c>
      <c r="I369" s="22">
        <f t="shared" si="184"/>
        <v>9.9</v>
      </c>
      <c r="J369" s="22">
        <f t="shared" si="185"/>
        <v>31.3</v>
      </c>
      <c r="K369" s="6">
        <f t="shared" si="129"/>
        <v>62.900000000000006</v>
      </c>
      <c r="M369" s="22">
        <f t="shared" si="186"/>
        <v>1.8</v>
      </c>
      <c r="N369" s="22">
        <f t="shared" si="187"/>
        <v>30</v>
      </c>
      <c r="O369" s="6">
        <f t="shared" si="130"/>
        <v>31.8</v>
      </c>
      <c r="Q369" s="254">
        <v>17</v>
      </c>
      <c r="R369" s="2"/>
      <c r="S369" s="2"/>
      <c r="T369" s="6">
        <f t="shared" si="131"/>
        <v>17</v>
      </c>
      <c r="V369" s="10"/>
      <c r="W369" s="2"/>
      <c r="X369" s="11"/>
      <c r="Y369" s="10">
        <v>16</v>
      </c>
      <c r="Z369" s="2">
        <v>22</v>
      </c>
      <c r="AA369" s="92">
        <f t="shared" si="174"/>
        <v>19</v>
      </c>
      <c r="AB369" s="10">
        <v>2</v>
      </c>
      <c r="AC369" s="2">
        <v>9</v>
      </c>
      <c r="AD369" s="92">
        <f t="shared" si="175"/>
        <v>5.5</v>
      </c>
      <c r="AF369" s="10"/>
      <c r="AG369" s="2"/>
      <c r="AH369" s="2">
        <v>215</v>
      </c>
      <c r="AI369" s="2">
        <v>235</v>
      </c>
      <c r="AJ369" s="32" t="s">
        <v>41</v>
      </c>
      <c r="AK369" s="231"/>
      <c r="AL369" s="2"/>
      <c r="AM369" s="23">
        <v>110</v>
      </c>
      <c r="AN369" s="23">
        <v>142</v>
      </c>
      <c r="AO369" s="31" t="s">
        <v>41</v>
      </c>
      <c r="AP369" s="46"/>
      <c r="AQ369" s="33"/>
      <c r="AR369" s="33"/>
      <c r="AS369" s="22"/>
      <c r="AT369" s="2"/>
      <c r="AU369" s="32"/>
      <c r="BL369" s="112">
        <f t="shared" si="132"/>
        <v>46131</v>
      </c>
      <c r="BM369" s="278">
        <v>33984</v>
      </c>
      <c r="BN369" s="278">
        <v>11</v>
      </c>
      <c r="BO369" s="278">
        <v>0</v>
      </c>
      <c r="BP369" s="279">
        <v>0</v>
      </c>
      <c r="BR369" s="1" t="str">
        <f t="shared" si="124"/>
        <v>domingo</v>
      </c>
      <c r="BS369" s="113">
        <f t="shared" si="125"/>
        <v>46131</v>
      </c>
      <c r="BT369" s="114">
        <f t="shared" si="188"/>
        <v>33.984000000000002</v>
      </c>
      <c r="BU369" s="114">
        <f t="shared" si="189"/>
        <v>1.1235714285714286E-2</v>
      </c>
      <c r="BV369" s="114">
        <f t="shared" si="190"/>
        <v>0</v>
      </c>
      <c r="BW369" s="114">
        <f t="shared" si="191"/>
        <v>0</v>
      </c>
      <c r="BX369" s="115">
        <f t="shared" si="192"/>
        <v>33.99523571428572</v>
      </c>
      <c r="CC369" s="171">
        <f t="shared" si="133"/>
        <v>46131</v>
      </c>
      <c r="CD369" s="177"/>
      <c r="CE369" s="182"/>
      <c r="CF369" s="183"/>
      <c r="CG369" s="182"/>
      <c r="CH369" s="188"/>
      <c r="CI369" s="190"/>
      <c r="CK369" s="214"/>
      <c r="CL369" s="20"/>
      <c r="CM369" s="20"/>
      <c r="CN369" s="20"/>
      <c r="CO369" s="215"/>
      <c r="CP369" s="214"/>
      <c r="CQ369" s="215"/>
      <c r="CR369" s="42"/>
      <c r="CS369" s="253"/>
      <c r="CT369" s="42"/>
    </row>
    <row r="370" spans="1:98" x14ac:dyDescent="0.35">
      <c r="A370" s="3">
        <v>46132</v>
      </c>
      <c r="B370" s="22"/>
      <c r="C370" s="22"/>
      <c r="D370" s="22"/>
      <c r="E370" s="170"/>
      <c r="F370" s="22"/>
      <c r="H370" s="22"/>
      <c r="I370" s="22"/>
      <c r="J370" s="22"/>
      <c r="K370" s="6">
        <f t="shared" si="129"/>
        <v>0</v>
      </c>
      <c r="M370" s="22"/>
      <c r="N370" s="22"/>
      <c r="O370" s="6"/>
      <c r="Q370" s="2"/>
      <c r="R370" s="2"/>
      <c r="S370" s="2"/>
      <c r="T370" s="6">
        <f t="shared" si="131"/>
        <v>0</v>
      </c>
      <c r="V370" s="10"/>
      <c r="W370" s="2"/>
      <c r="X370" s="11"/>
      <c r="Y370" s="10">
        <v>13</v>
      </c>
      <c r="Z370" s="2">
        <v>19</v>
      </c>
      <c r="AA370" s="92">
        <f t="shared" si="174"/>
        <v>16</v>
      </c>
      <c r="AB370" s="10">
        <v>1</v>
      </c>
      <c r="AC370" s="2">
        <v>12</v>
      </c>
      <c r="AD370" s="92">
        <f t="shared" si="175"/>
        <v>6.5</v>
      </c>
      <c r="AF370" s="10"/>
      <c r="AG370" s="2"/>
      <c r="AH370" s="2">
        <v>215</v>
      </c>
      <c r="AI370" s="2">
        <v>235</v>
      </c>
      <c r="AJ370" s="32" t="s">
        <v>41</v>
      </c>
      <c r="AK370" s="231"/>
      <c r="AL370" s="2"/>
      <c r="AM370" s="23">
        <v>110</v>
      </c>
      <c r="AN370" s="23">
        <v>142</v>
      </c>
      <c r="AO370" s="31" t="s">
        <v>41</v>
      </c>
      <c r="AP370" s="46"/>
      <c r="AQ370" s="33"/>
      <c r="AR370" s="33"/>
      <c r="AS370" s="22"/>
      <c r="AT370" s="2"/>
      <c r="AU370" s="32"/>
      <c r="BL370" s="112">
        <f t="shared" si="132"/>
        <v>46132</v>
      </c>
      <c r="BM370" s="116"/>
      <c r="BN370" s="116"/>
      <c r="BO370" s="116"/>
      <c r="BP370" s="117"/>
      <c r="BR370" s="1" t="str">
        <f t="shared" si="124"/>
        <v>lunes</v>
      </c>
      <c r="BS370" s="113">
        <f t="shared" si="125"/>
        <v>46132</v>
      </c>
      <c r="BT370" s="114">
        <f t="shared" si="188"/>
        <v>0</v>
      </c>
      <c r="BU370" s="114">
        <f t="shared" si="189"/>
        <v>0</v>
      </c>
      <c r="BV370" s="114">
        <f t="shared" si="190"/>
        <v>0</v>
      </c>
      <c r="BW370" s="114">
        <f t="shared" si="191"/>
        <v>0</v>
      </c>
      <c r="BX370" s="115">
        <f t="shared" si="192"/>
        <v>0</v>
      </c>
      <c r="CC370" s="171">
        <f t="shared" si="133"/>
        <v>46132</v>
      </c>
      <c r="CD370" s="177"/>
      <c r="CE370" s="182"/>
      <c r="CF370" s="183"/>
      <c r="CG370" s="182"/>
      <c r="CH370" s="188"/>
      <c r="CI370" s="190"/>
      <c r="CK370" s="214"/>
      <c r="CL370" s="20"/>
      <c r="CM370" s="20"/>
      <c r="CN370" s="20"/>
      <c r="CO370" s="215"/>
      <c r="CP370" s="214"/>
      <c r="CQ370" s="215"/>
      <c r="CR370" s="42"/>
      <c r="CS370" s="253"/>
      <c r="CT370" s="42"/>
    </row>
    <row r="371" spans="1:98" x14ac:dyDescent="0.35">
      <c r="A371" s="3">
        <v>46133</v>
      </c>
      <c r="B371" s="2"/>
      <c r="C371" s="2"/>
      <c r="D371" s="2"/>
      <c r="E371" s="2"/>
      <c r="F371" s="2"/>
      <c r="H371" s="2"/>
      <c r="I371" s="2"/>
      <c r="J371" s="21"/>
      <c r="K371" s="6">
        <f t="shared" si="129"/>
        <v>0</v>
      </c>
      <c r="M371" s="2"/>
      <c r="N371" s="2"/>
      <c r="O371" s="6"/>
      <c r="Q371" s="2"/>
      <c r="R371" s="2"/>
      <c r="S371" s="2"/>
      <c r="T371" s="6">
        <f t="shared" si="131"/>
        <v>0</v>
      </c>
      <c r="V371" s="10"/>
      <c r="W371" s="2"/>
      <c r="X371" s="11"/>
      <c r="Y371" s="10">
        <v>10</v>
      </c>
      <c r="Z371" s="2">
        <v>18</v>
      </c>
      <c r="AA371" s="92">
        <f t="shared" si="174"/>
        <v>14</v>
      </c>
      <c r="AB371" s="10">
        <v>1</v>
      </c>
      <c r="AC371" s="2">
        <v>16</v>
      </c>
      <c r="AD371" s="92">
        <f t="shared" si="175"/>
        <v>8.5</v>
      </c>
      <c r="AF371" s="10"/>
      <c r="AG371" s="2"/>
      <c r="AH371" s="2">
        <v>215</v>
      </c>
      <c r="AI371" s="2">
        <v>235</v>
      </c>
      <c r="AJ371" s="32" t="s">
        <v>41</v>
      </c>
      <c r="AK371" s="231"/>
      <c r="AL371" s="2"/>
      <c r="AM371" s="23">
        <v>110</v>
      </c>
      <c r="AN371" s="23">
        <v>142</v>
      </c>
      <c r="AO371" s="31" t="s">
        <v>41</v>
      </c>
      <c r="AP371" s="46"/>
      <c r="AQ371" s="33"/>
      <c r="AR371" s="33"/>
      <c r="AS371" s="22"/>
      <c r="AT371" s="2"/>
      <c r="AU371" s="32"/>
      <c r="BL371" s="112">
        <f t="shared" si="132"/>
        <v>46133</v>
      </c>
      <c r="BM371" s="116"/>
      <c r="BN371" s="116"/>
      <c r="BO371" s="116"/>
      <c r="BP371" s="117"/>
      <c r="BR371" s="1" t="str">
        <f t="shared" si="124"/>
        <v>martes</v>
      </c>
      <c r="BS371" s="113">
        <f t="shared" si="125"/>
        <v>46133</v>
      </c>
      <c r="BT371" s="114">
        <f t="shared" si="188"/>
        <v>0</v>
      </c>
      <c r="BU371" s="114">
        <f t="shared" si="189"/>
        <v>0</v>
      </c>
      <c r="BV371" s="114">
        <f t="shared" si="190"/>
        <v>0</v>
      </c>
      <c r="BW371" s="114">
        <f t="shared" si="191"/>
        <v>0</v>
      </c>
      <c r="BX371" s="115">
        <f t="shared" si="192"/>
        <v>0</v>
      </c>
      <c r="CC371" s="171">
        <f t="shared" si="133"/>
        <v>46133</v>
      </c>
      <c r="CD371" s="177"/>
      <c r="CE371" s="182"/>
      <c r="CF371" s="183"/>
      <c r="CG371" s="182"/>
      <c r="CH371" s="188"/>
      <c r="CI371" s="190"/>
      <c r="CK371" s="214"/>
      <c r="CL371" s="20"/>
      <c r="CM371" s="20"/>
      <c r="CN371" s="20"/>
      <c r="CO371" s="215"/>
      <c r="CP371" s="214"/>
      <c r="CQ371" s="215"/>
      <c r="CR371" s="42"/>
      <c r="CS371" s="253"/>
      <c r="CT371" s="42"/>
    </row>
    <row r="372" spans="1:98" x14ac:dyDescent="0.35">
      <c r="A372" s="3">
        <v>46134</v>
      </c>
      <c r="B372" s="2"/>
      <c r="C372" s="2"/>
      <c r="D372" s="2"/>
      <c r="E372" s="2"/>
      <c r="F372" s="2"/>
      <c r="H372" s="2"/>
      <c r="I372" s="2"/>
      <c r="J372" s="21"/>
      <c r="K372" s="6">
        <f t="shared" si="129"/>
        <v>0</v>
      </c>
      <c r="M372" s="2"/>
      <c r="N372" s="2"/>
      <c r="O372" s="6"/>
      <c r="Q372" s="2"/>
      <c r="R372" s="2"/>
      <c r="S372" s="2"/>
      <c r="T372" s="6">
        <f t="shared" si="131"/>
        <v>0</v>
      </c>
      <c r="V372" s="10"/>
      <c r="W372" s="2"/>
      <c r="X372" s="11"/>
      <c r="Y372" s="10">
        <v>12</v>
      </c>
      <c r="Z372" s="2">
        <v>19</v>
      </c>
      <c r="AA372" s="92">
        <f t="shared" si="174"/>
        <v>15.5</v>
      </c>
      <c r="AB372" s="10">
        <v>3</v>
      </c>
      <c r="AC372" s="2">
        <v>13</v>
      </c>
      <c r="AD372" s="92">
        <f t="shared" si="175"/>
        <v>8</v>
      </c>
      <c r="AF372" s="10"/>
      <c r="AG372" s="2"/>
      <c r="AH372" s="2">
        <v>215</v>
      </c>
      <c r="AI372" s="2">
        <v>235</v>
      </c>
      <c r="AJ372" s="32" t="s">
        <v>41</v>
      </c>
      <c r="AK372" s="231"/>
      <c r="AL372" s="2"/>
      <c r="AM372" s="23">
        <v>110</v>
      </c>
      <c r="AN372" s="23">
        <v>142</v>
      </c>
      <c r="AO372" s="31" t="s">
        <v>41</v>
      </c>
      <c r="AP372" s="46"/>
      <c r="AQ372" s="33"/>
      <c r="AR372" s="33"/>
      <c r="AS372" s="22"/>
      <c r="AT372" s="2"/>
      <c r="AU372" s="32"/>
      <c r="BL372" s="112">
        <f t="shared" si="132"/>
        <v>46134</v>
      </c>
      <c r="BM372" s="116"/>
      <c r="BN372" s="116"/>
      <c r="BO372" s="116"/>
      <c r="BP372" s="117"/>
      <c r="BR372" s="1" t="str">
        <f t="shared" si="124"/>
        <v>miércoles</v>
      </c>
      <c r="BS372" s="113">
        <f t="shared" si="125"/>
        <v>46134</v>
      </c>
      <c r="BT372" s="114">
        <f t="shared" si="188"/>
        <v>0</v>
      </c>
      <c r="BU372" s="114">
        <f t="shared" si="189"/>
        <v>0</v>
      </c>
      <c r="BV372" s="114">
        <f t="shared" si="190"/>
        <v>0</v>
      </c>
      <c r="BW372" s="114">
        <f t="shared" si="191"/>
        <v>0</v>
      </c>
      <c r="BX372" s="115">
        <f t="shared" si="192"/>
        <v>0</v>
      </c>
      <c r="CC372" s="171">
        <f t="shared" si="133"/>
        <v>46134</v>
      </c>
      <c r="CD372" s="177"/>
      <c r="CE372" s="182"/>
      <c r="CF372" s="183"/>
      <c r="CG372" s="182"/>
      <c r="CH372" s="188"/>
      <c r="CI372" s="190"/>
      <c r="CK372" s="214"/>
      <c r="CL372" s="20"/>
      <c r="CM372" s="20"/>
      <c r="CN372" s="20"/>
      <c r="CO372" s="215"/>
      <c r="CP372" s="214"/>
      <c r="CQ372" s="215"/>
      <c r="CR372" s="42"/>
      <c r="CS372" s="253"/>
      <c r="CT372" s="42"/>
    </row>
    <row r="373" spans="1:98" x14ac:dyDescent="0.35">
      <c r="A373" s="3">
        <v>46135</v>
      </c>
      <c r="B373" s="2"/>
      <c r="C373" s="2"/>
      <c r="D373" s="2"/>
      <c r="E373" s="2"/>
      <c r="F373" s="2"/>
      <c r="H373" s="2"/>
      <c r="I373" s="2"/>
      <c r="J373" s="21"/>
      <c r="K373" s="6">
        <f t="shared" si="129"/>
        <v>0</v>
      </c>
      <c r="M373" s="2"/>
      <c r="N373" s="2"/>
      <c r="O373" s="6"/>
      <c r="Q373" s="2"/>
      <c r="R373" s="2"/>
      <c r="S373" s="2"/>
      <c r="T373" s="6">
        <f t="shared" si="131"/>
        <v>0</v>
      </c>
      <c r="V373" s="10"/>
      <c r="W373" s="2"/>
      <c r="X373" s="11"/>
      <c r="Y373" s="10">
        <v>12</v>
      </c>
      <c r="Z373" s="2">
        <v>21</v>
      </c>
      <c r="AA373" s="92">
        <f t="shared" si="174"/>
        <v>16.5</v>
      </c>
      <c r="AB373" s="10">
        <v>4</v>
      </c>
      <c r="AC373" s="2">
        <v>18</v>
      </c>
      <c r="AD373" s="92">
        <f t="shared" si="175"/>
        <v>11</v>
      </c>
      <c r="AF373" s="10"/>
      <c r="AG373" s="2"/>
      <c r="AH373" s="2">
        <v>215</v>
      </c>
      <c r="AI373" s="2">
        <v>235</v>
      </c>
      <c r="AJ373" s="32" t="s">
        <v>41</v>
      </c>
      <c r="AK373" s="231"/>
      <c r="AL373" s="2"/>
      <c r="AM373" s="23">
        <v>110</v>
      </c>
      <c r="AN373" s="23">
        <v>142</v>
      </c>
      <c r="AO373" s="31" t="s">
        <v>41</v>
      </c>
      <c r="AP373" s="46"/>
      <c r="AQ373" s="33"/>
      <c r="AR373" s="33"/>
      <c r="AS373" s="22"/>
      <c r="AT373" s="2"/>
      <c r="AU373" s="32"/>
      <c r="BL373" s="112">
        <f t="shared" si="132"/>
        <v>46135</v>
      </c>
      <c r="BM373" s="116"/>
      <c r="BN373" s="116"/>
      <c r="BO373" s="116"/>
      <c r="BP373" s="117"/>
      <c r="BR373" s="1" t="str">
        <f t="shared" si="124"/>
        <v>jueves</v>
      </c>
      <c r="BS373" s="113">
        <f t="shared" si="125"/>
        <v>46135</v>
      </c>
      <c r="BT373" s="114">
        <f t="shared" si="188"/>
        <v>0</v>
      </c>
      <c r="BU373" s="114">
        <f t="shared" si="189"/>
        <v>0</v>
      </c>
      <c r="BV373" s="114">
        <f t="shared" si="190"/>
        <v>0</v>
      </c>
      <c r="BW373" s="114">
        <f t="shared" si="191"/>
        <v>0</v>
      </c>
      <c r="BX373" s="115">
        <f t="shared" si="192"/>
        <v>0</v>
      </c>
      <c r="CC373" s="171">
        <f t="shared" si="133"/>
        <v>46135</v>
      </c>
      <c r="CD373" s="177"/>
      <c r="CE373" s="182"/>
      <c r="CF373" s="183"/>
      <c r="CG373" s="182"/>
      <c r="CH373" s="188"/>
      <c r="CI373" s="190"/>
      <c r="CK373" s="214"/>
      <c r="CL373" s="20"/>
      <c r="CM373" s="20"/>
      <c r="CN373" s="20"/>
      <c r="CO373" s="215"/>
      <c r="CP373" s="214"/>
      <c r="CQ373" s="215"/>
      <c r="CR373" s="42"/>
      <c r="CS373" s="253"/>
      <c r="CT373" s="42"/>
    </row>
    <row r="374" spans="1:98" x14ac:dyDescent="0.35">
      <c r="A374" s="3">
        <v>46136</v>
      </c>
      <c r="B374" s="2"/>
      <c r="C374" s="2"/>
      <c r="D374" s="2"/>
      <c r="E374" s="2"/>
      <c r="F374" s="2"/>
      <c r="H374" s="2"/>
      <c r="I374" s="2"/>
      <c r="J374" s="21"/>
      <c r="K374" s="6">
        <f t="shared" si="129"/>
        <v>0</v>
      </c>
      <c r="M374" s="2"/>
      <c r="N374" s="2"/>
      <c r="O374" s="6"/>
      <c r="Q374" s="2"/>
      <c r="R374" s="2"/>
      <c r="S374" s="2"/>
      <c r="T374" s="6">
        <f t="shared" si="131"/>
        <v>0</v>
      </c>
      <c r="V374" s="10"/>
      <c r="W374" s="2"/>
      <c r="X374" s="11"/>
      <c r="Y374" s="10">
        <v>14</v>
      </c>
      <c r="Z374" s="2">
        <v>21</v>
      </c>
      <c r="AA374" s="92">
        <f t="shared" si="174"/>
        <v>17.5</v>
      </c>
      <c r="AB374" s="10">
        <v>6</v>
      </c>
      <c r="AC374" s="2">
        <v>16</v>
      </c>
      <c r="AD374" s="92">
        <f t="shared" si="175"/>
        <v>11</v>
      </c>
      <c r="AF374" s="10"/>
      <c r="AG374" s="2"/>
      <c r="AH374" s="2">
        <v>215</v>
      </c>
      <c r="AI374" s="2">
        <v>235</v>
      </c>
      <c r="AJ374" s="32" t="s">
        <v>41</v>
      </c>
      <c r="AK374" s="231"/>
      <c r="AL374" s="2"/>
      <c r="AM374" s="23">
        <v>110</v>
      </c>
      <c r="AN374" s="23">
        <v>142</v>
      </c>
      <c r="AO374" s="31" t="s">
        <v>41</v>
      </c>
      <c r="AP374" s="46"/>
      <c r="AQ374" s="33"/>
      <c r="AR374" s="33"/>
      <c r="AS374" s="22"/>
      <c r="AT374" s="2"/>
      <c r="AU374" s="32"/>
      <c r="BL374" s="112">
        <f t="shared" si="132"/>
        <v>46136</v>
      </c>
      <c r="BM374" s="116"/>
      <c r="BN374" s="116"/>
      <c r="BO374" s="116"/>
      <c r="BP374" s="117"/>
      <c r="BR374" s="1" t="str">
        <f t="shared" si="124"/>
        <v>viernes</v>
      </c>
      <c r="BS374" s="113">
        <f t="shared" si="125"/>
        <v>46136</v>
      </c>
      <c r="BT374" s="114">
        <f t="shared" si="188"/>
        <v>0</v>
      </c>
      <c r="BU374" s="114">
        <f t="shared" si="189"/>
        <v>0</v>
      </c>
      <c r="BV374" s="114">
        <f t="shared" si="190"/>
        <v>0</v>
      </c>
      <c r="BW374" s="114">
        <f t="shared" si="191"/>
        <v>0</v>
      </c>
      <c r="BX374" s="115">
        <f t="shared" si="192"/>
        <v>0</v>
      </c>
      <c r="CC374" s="171">
        <f t="shared" si="133"/>
        <v>46136</v>
      </c>
      <c r="CD374" s="177"/>
      <c r="CE374" s="182"/>
      <c r="CF374" s="183"/>
      <c r="CG374" s="182"/>
      <c r="CH374" s="188"/>
      <c r="CI374" s="190"/>
      <c r="CK374" s="214"/>
      <c r="CL374" s="20"/>
      <c r="CM374" s="20"/>
      <c r="CN374" s="20"/>
      <c r="CO374" s="215"/>
      <c r="CP374" s="214"/>
      <c r="CQ374" s="215"/>
      <c r="CR374" s="42"/>
      <c r="CS374" s="253"/>
      <c r="CT374" s="42"/>
    </row>
    <row r="375" spans="1:98" x14ac:dyDescent="0.35">
      <c r="A375" s="3">
        <v>46137</v>
      </c>
      <c r="B375" s="2"/>
      <c r="C375" s="2"/>
      <c r="D375" s="2"/>
      <c r="E375" s="2"/>
      <c r="F375" s="2"/>
      <c r="H375" s="2"/>
      <c r="I375" s="2"/>
      <c r="J375" s="21"/>
      <c r="K375" s="6">
        <f t="shared" si="129"/>
        <v>0</v>
      </c>
      <c r="M375" s="2"/>
      <c r="N375" s="2"/>
      <c r="O375" s="6"/>
      <c r="Q375" s="2"/>
      <c r="R375" s="2"/>
      <c r="S375" s="2"/>
      <c r="T375" s="6">
        <f t="shared" si="131"/>
        <v>0</v>
      </c>
      <c r="V375" s="10"/>
      <c r="W375" s="2"/>
      <c r="X375" s="11"/>
      <c r="Y375" s="10">
        <v>21</v>
      </c>
      <c r="Z375" s="2">
        <v>21</v>
      </c>
      <c r="AA375" s="92">
        <f t="shared" si="174"/>
        <v>21</v>
      </c>
      <c r="AB375" s="10">
        <v>5</v>
      </c>
      <c r="AC375" s="2">
        <v>15</v>
      </c>
      <c r="AD375" s="92">
        <f t="shared" si="175"/>
        <v>10</v>
      </c>
      <c r="AF375" s="10"/>
      <c r="AG375" s="2"/>
      <c r="AH375" s="2">
        <v>215</v>
      </c>
      <c r="AI375" s="2">
        <v>235</v>
      </c>
      <c r="AJ375" s="32" t="s">
        <v>41</v>
      </c>
      <c r="AK375" s="231"/>
      <c r="AL375" s="2"/>
      <c r="AM375" s="23">
        <v>110</v>
      </c>
      <c r="AN375" s="23">
        <v>142</v>
      </c>
      <c r="AO375" s="31" t="s">
        <v>41</v>
      </c>
      <c r="AP375" s="46"/>
      <c r="AQ375" s="33"/>
      <c r="AR375" s="33"/>
      <c r="AS375" s="22"/>
      <c r="AT375" s="2"/>
      <c r="AU375" s="32"/>
      <c r="BL375" s="112">
        <f t="shared" si="132"/>
        <v>46137</v>
      </c>
      <c r="BM375" s="116"/>
      <c r="BN375" s="116"/>
      <c r="BO375" s="116"/>
      <c r="BP375" s="117"/>
      <c r="BR375" s="1" t="str">
        <f t="shared" si="124"/>
        <v>sábado</v>
      </c>
      <c r="BS375" s="113">
        <f t="shared" si="125"/>
        <v>46137</v>
      </c>
      <c r="BT375" s="114">
        <f t="shared" si="188"/>
        <v>0</v>
      </c>
      <c r="BU375" s="114">
        <f t="shared" si="189"/>
        <v>0</v>
      </c>
      <c r="BV375" s="114">
        <f t="shared" si="190"/>
        <v>0</v>
      </c>
      <c r="BW375" s="114">
        <f t="shared" si="191"/>
        <v>0</v>
      </c>
      <c r="BX375" s="115">
        <f t="shared" si="192"/>
        <v>0</v>
      </c>
      <c r="CC375" s="171">
        <f t="shared" si="133"/>
        <v>46137</v>
      </c>
      <c r="CD375" s="177"/>
      <c r="CE375" s="182"/>
      <c r="CF375" s="183"/>
      <c r="CG375" s="182"/>
      <c r="CH375" s="188"/>
      <c r="CI375" s="190"/>
      <c r="CK375" s="214"/>
      <c r="CL375" s="20"/>
      <c r="CM375" s="20"/>
      <c r="CN375" s="20"/>
      <c r="CO375" s="215"/>
      <c r="CP375" s="214"/>
      <c r="CQ375" s="215"/>
      <c r="CR375" s="42"/>
      <c r="CS375" s="253"/>
      <c r="CT375" s="42"/>
    </row>
    <row r="376" spans="1:98" x14ac:dyDescent="0.35">
      <c r="A376" s="3">
        <v>46138</v>
      </c>
      <c r="B376" s="2"/>
      <c r="C376" s="2"/>
      <c r="D376" s="2"/>
      <c r="E376" s="2"/>
      <c r="F376" s="2"/>
      <c r="H376" s="2"/>
      <c r="I376" s="2"/>
      <c r="J376" s="21"/>
      <c r="K376" s="6">
        <f t="shared" si="129"/>
        <v>0</v>
      </c>
      <c r="M376" s="2"/>
      <c r="N376" s="2"/>
      <c r="O376" s="6"/>
      <c r="Q376" s="2"/>
      <c r="R376" s="2"/>
      <c r="S376" s="2"/>
      <c r="T376" s="6">
        <f t="shared" si="131"/>
        <v>0</v>
      </c>
      <c r="V376" s="10"/>
      <c r="W376" s="2"/>
      <c r="X376" s="11"/>
      <c r="Y376" s="10"/>
      <c r="Z376" s="2"/>
      <c r="AA376" s="92"/>
      <c r="AB376" s="10"/>
      <c r="AC376" s="2"/>
      <c r="AD376" s="92"/>
      <c r="AF376" s="10"/>
      <c r="AG376" s="2"/>
      <c r="AH376" s="2">
        <v>215</v>
      </c>
      <c r="AI376" s="2">
        <v>235</v>
      </c>
      <c r="AJ376" s="32" t="s">
        <v>41</v>
      </c>
      <c r="AK376" s="231"/>
      <c r="AL376" s="2"/>
      <c r="AM376" s="23">
        <v>110</v>
      </c>
      <c r="AN376" s="23">
        <v>142</v>
      </c>
      <c r="AO376" s="31" t="s">
        <v>41</v>
      </c>
      <c r="AP376" s="46"/>
      <c r="AQ376" s="33"/>
      <c r="AR376" s="33"/>
      <c r="AS376" s="22"/>
      <c r="AT376" s="2"/>
      <c r="AU376" s="32"/>
      <c r="BL376" s="112">
        <f t="shared" si="132"/>
        <v>46138</v>
      </c>
      <c r="BM376" s="116"/>
      <c r="BN376" s="116"/>
      <c r="BO376" s="116"/>
      <c r="BP376" s="117"/>
      <c r="BR376" s="1" t="str">
        <f t="shared" si="124"/>
        <v>domingo</v>
      </c>
      <c r="BS376" s="113">
        <f t="shared" si="125"/>
        <v>46138</v>
      </c>
      <c r="BT376" s="114">
        <f t="shared" si="188"/>
        <v>0</v>
      </c>
      <c r="BU376" s="114">
        <f t="shared" si="189"/>
        <v>0</v>
      </c>
      <c r="BV376" s="114">
        <f t="shared" si="190"/>
        <v>0</v>
      </c>
      <c r="BW376" s="114">
        <f t="shared" si="191"/>
        <v>0</v>
      </c>
      <c r="BX376" s="115">
        <f t="shared" si="192"/>
        <v>0</v>
      </c>
      <c r="CC376" s="171">
        <f t="shared" si="133"/>
        <v>46138</v>
      </c>
      <c r="CD376" s="177"/>
      <c r="CE376" s="182"/>
      <c r="CF376" s="183"/>
      <c r="CG376" s="182"/>
      <c r="CH376" s="188"/>
      <c r="CI376" s="190"/>
      <c r="CK376" s="214"/>
      <c r="CL376" s="20"/>
      <c r="CM376" s="20"/>
      <c r="CN376" s="20"/>
      <c r="CO376" s="215"/>
      <c r="CP376" s="214"/>
      <c r="CQ376" s="215"/>
      <c r="CR376" s="42"/>
      <c r="CS376" s="253"/>
      <c r="CT376" s="42"/>
    </row>
    <row r="377" spans="1:98" x14ac:dyDescent="0.35">
      <c r="A377" s="3">
        <v>46139</v>
      </c>
      <c r="B377" s="2"/>
      <c r="C377" s="2"/>
      <c r="D377" s="2"/>
      <c r="E377" s="2"/>
      <c r="F377" s="2"/>
      <c r="H377" s="2"/>
      <c r="I377" s="2"/>
      <c r="J377" s="21"/>
      <c r="K377" s="6">
        <f t="shared" si="129"/>
        <v>0</v>
      </c>
      <c r="M377" s="2"/>
      <c r="N377" s="2"/>
      <c r="O377" s="6"/>
      <c r="Q377" s="2"/>
      <c r="R377" s="2"/>
      <c r="S377" s="2"/>
      <c r="T377" s="6">
        <f t="shared" si="131"/>
        <v>0</v>
      </c>
      <c r="V377" s="10"/>
      <c r="W377" s="2"/>
      <c r="X377" s="11"/>
      <c r="Y377" s="10"/>
      <c r="Z377" s="2"/>
      <c r="AA377" s="92"/>
      <c r="AB377" s="10"/>
      <c r="AC377" s="2"/>
      <c r="AD377" s="92"/>
      <c r="AF377" s="10"/>
      <c r="AG377" s="2"/>
      <c r="AH377" s="2">
        <v>215</v>
      </c>
      <c r="AI377" s="2">
        <v>235</v>
      </c>
      <c r="AJ377" s="32" t="s">
        <v>41</v>
      </c>
      <c r="AK377" s="231"/>
      <c r="AL377" s="2"/>
      <c r="AM377" s="23">
        <v>110</v>
      </c>
      <c r="AN377" s="23">
        <v>142</v>
      </c>
      <c r="AO377" s="31" t="s">
        <v>41</v>
      </c>
      <c r="AP377" s="46"/>
      <c r="AQ377" s="33"/>
      <c r="AR377" s="33"/>
      <c r="AS377" s="22"/>
      <c r="AT377" s="2"/>
      <c r="AU377" s="32"/>
      <c r="BL377" s="112">
        <f t="shared" si="132"/>
        <v>46139</v>
      </c>
      <c r="BM377" s="116"/>
      <c r="BN377" s="116"/>
      <c r="BO377" s="116"/>
      <c r="BP377" s="117"/>
      <c r="BR377" s="1" t="str">
        <f t="shared" si="124"/>
        <v>lunes</v>
      </c>
      <c r="BS377" s="113">
        <f t="shared" si="125"/>
        <v>46139</v>
      </c>
      <c r="BT377" s="114">
        <f t="shared" si="188"/>
        <v>0</v>
      </c>
      <c r="BU377" s="114">
        <f t="shared" si="189"/>
        <v>0</v>
      </c>
      <c r="BV377" s="114">
        <f t="shared" si="190"/>
        <v>0</v>
      </c>
      <c r="BW377" s="114">
        <f t="shared" si="191"/>
        <v>0</v>
      </c>
      <c r="BX377" s="115">
        <f t="shared" si="192"/>
        <v>0</v>
      </c>
      <c r="CC377" s="171">
        <f t="shared" si="133"/>
        <v>46139</v>
      </c>
      <c r="CD377" s="177"/>
      <c r="CE377" s="182"/>
      <c r="CF377" s="183"/>
      <c r="CG377" s="182"/>
      <c r="CH377" s="188"/>
      <c r="CI377" s="190"/>
      <c r="CK377" s="214"/>
      <c r="CL377" s="20"/>
      <c r="CM377" s="20"/>
      <c r="CN377" s="20"/>
      <c r="CO377" s="215"/>
      <c r="CP377" s="214"/>
      <c r="CQ377" s="215"/>
      <c r="CR377" s="42"/>
      <c r="CS377" s="253"/>
      <c r="CT377" s="42"/>
    </row>
    <row r="378" spans="1:98" x14ac:dyDescent="0.35">
      <c r="A378" s="3">
        <v>46140</v>
      </c>
      <c r="B378" s="2"/>
      <c r="C378" s="2"/>
      <c r="D378" s="2"/>
      <c r="E378" s="2"/>
      <c r="F378" s="2"/>
      <c r="H378" s="2"/>
      <c r="I378" s="2"/>
      <c r="J378" s="21"/>
      <c r="K378" s="6">
        <f t="shared" si="129"/>
        <v>0</v>
      </c>
      <c r="M378" s="2"/>
      <c r="N378" s="2"/>
      <c r="O378" s="6"/>
      <c r="Q378" s="2"/>
      <c r="R378" s="2"/>
      <c r="S378" s="2"/>
      <c r="T378" s="6">
        <f t="shared" si="131"/>
        <v>0</v>
      </c>
      <c r="V378" s="10"/>
      <c r="W378" s="2"/>
      <c r="X378" s="11"/>
      <c r="Y378" s="10"/>
      <c r="Z378" s="2"/>
      <c r="AA378" s="92"/>
      <c r="AB378" s="10"/>
      <c r="AC378" s="2"/>
      <c r="AD378" s="92"/>
      <c r="AF378" s="10"/>
      <c r="AG378" s="2"/>
      <c r="AH378" s="2">
        <v>215</v>
      </c>
      <c r="AI378" s="2">
        <v>235</v>
      </c>
      <c r="AJ378" s="32" t="s">
        <v>41</v>
      </c>
      <c r="AK378" s="231"/>
      <c r="AL378" s="2"/>
      <c r="AM378" s="23">
        <v>110</v>
      </c>
      <c r="AN378" s="23">
        <v>142</v>
      </c>
      <c r="AO378" s="31" t="s">
        <v>41</v>
      </c>
      <c r="AP378" s="46"/>
      <c r="AQ378" s="33"/>
      <c r="AR378" s="33"/>
      <c r="AS378" s="22"/>
      <c r="AT378" s="2"/>
      <c r="AU378" s="32"/>
      <c r="BL378" s="112">
        <f t="shared" si="132"/>
        <v>46140</v>
      </c>
      <c r="BM378" s="116"/>
      <c r="BN378" s="116"/>
      <c r="BO378" s="116"/>
      <c r="BP378" s="117"/>
      <c r="BR378" s="1" t="str">
        <f t="shared" si="124"/>
        <v>martes</v>
      </c>
      <c r="BS378" s="113">
        <f t="shared" si="125"/>
        <v>46140</v>
      </c>
      <c r="BT378" s="114">
        <f t="shared" si="188"/>
        <v>0</v>
      </c>
      <c r="BU378" s="114">
        <f t="shared" si="189"/>
        <v>0</v>
      </c>
      <c r="BV378" s="114">
        <f t="shared" si="190"/>
        <v>0</v>
      </c>
      <c r="BW378" s="114">
        <f t="shared" si="191"/>
        <v>0</v>
      </c>
      <c r="BX378" s="115">
        <f t="shared" si="192"/>
        <v>0</v>
      </c>
      <c r="CC378" s="171">
        <f t="shared" si="133"/>
        <v>46140</v>
      </c>
      <c r="CD378" s="177"/>
      <c r="CE378" s="182"/>
      <c r="CF378" s="183"/>
      <c r="CG378" s="182"/>
      <c r="CH378" s="188"/>
      <c r="CI378" s="190"/>
      <c r="CK378" s="214"/>
      <c r="CL378" s="20"/>
      <c r="CM378" s="20"/>
      <c r="CN378" s="20"/>
      <c r="CO378" s="215"/>
      <c r="CP378" s="214"/>
      <c r="CQ378" s="215"/>
      <c r="CR378" s="42"/>
      <c r="CS378" s="253"/>
      <c r="CT378" s="42"/>
    </row>
    <row r="379" spans="1:98" x14ac:dyDescent="0.35">
      <c r="A379" s="3">
        <v>46141</v>
      </c>
      <c r="B379" s="2"/>
      <c r="C379" s="2"/>
      <c r="D379" s="2"/>
      <c r="E379" s="2"/>
      <c r="F379" s="2"/>
      <c r="H379" s="2"/>
      <c r="I379" s="2"/>
      <c r="J379" s="21"/>
      <c r="K379" s="6">
        <f t="shared" si="129"/>
        <v>0</v>
      </c>
      <c r="M379" s="2"/>
      <c r="N379" s="2"/>
      <c r="O379" s="6"/>
      <c r="Q379" s="2"/>
      <c r="R379" s="2"/>
      <c r="S379" s="2"/>
      <c r="T379" s="6">
        <f t="shared" si="131"/>
        <v>0</v>
      </c>
      <c r="V379" s="10"/>
      <c r="W379" s="2"/>
      <c r="X379" s="11"/>
      <c r="Y379" s="10"/>
      <c r="Z379" s="2"/>
      <c r="AA379" s="92"/>
      <c r="AB379" s="10"/>
      <c r="AC379" s="2"/>
      <c r="AD379" s="92"/>
      <c r="AF379" s="10"/>
      <c r="AG379" s="2"/>
      <c r="AH379" s="2">
        <v>215</v>
      </c>
      <c r="AI379" s="2">
        <v>235</v>
      </c>
      <c r="AJ379" s="32" t="s">
        <v>41</v>
      </c>
      <c r="AK379" s="231"/>
      <c r="AL379" s="2"/>
      <c r="AM379" s="23">
        <v>110</v>
      </c>
      <c r="AN379" s="23">
        <v>142</v>
      </c>
      <c r="AO379" s="31" t="s">
        <v>41</v>
      </c>
      <c r="AP379" s="46"/>
      <c r="AQ379" s="33"/>
      <c r="AR379" s="33"/>
      <c r="AS379" s="22"/>
      <c r="AT379" s="2"/>
      <c r="AU379" s="32"/>
      <c r="BL379" s="112">
        <f t="shared" si="132"/>
        <v>46141</v>
      </c>
      <c r="BM379" s="116"/>
      <c r="BN379" s="116"/>
      <c r="BO379" s="116"/>
      <c r="BP379" s="117"/>
      <c r="BR379" s="1" t="str">
        <f t="shared" si="124"/>
        <v>miércoles</v>
      </c>
      <c r="BS379" s="113">
        <f t="shared" si="125"/>
        <v>46141</v>
      </c>
      <c r="BT379" s="114">
        <f t="shared" si="188"/>
        <v>0</v>
      </c>
      <c r="BU379" s="114">
        <f t="shared" si="189"/>
        <v>0</v>
      </c>
      <c r="BV379" s="114">
        <f t="shared" si="190"/>
        <v>0</v>
      </c>
      <c r="BW379" s="114">
        <f t="shared" si="191"/>
        <v>0</v>
      </c>
      <c r="BX379" s="115">
        <f t="shared" si="192"/>
        <v>0</v>
      </c>
      <c r="CC379" s="171">
        <f t="shared" si="133"/>
        <v>46141</v>
      </c>
      <c r="CD379" s="177"/>
      <c r="CE379" s="182"/>
      <c r="CF379" s="183"/>
      <c r="CG379" s="182"/>
      <c r="CH379" s="188"/>
      <c r="CI379" s="190"/>
      <c r="CK379" s="214"/>
      <c r="CL379" s="20"/>
      <c r="CM379" s="20"/>
      <c r="CN379" s="20"/>
      <c r="CO379" s="215"/>
      <c r="CP379" s="214"/>
      <c r="CQ379" s="215"/>
      <c r="CR379" s="42"/>
      <c r="CS379" s="253"/>
      <c r="CT379" s="42"/>
    </row>
    <row r="380" spans="1:98" x14ac:dyDescent="0.35">
      <c r="A380" s="3">
        <v>46142</v>
      </c>
      <c r="B380" s="2"/>
      <c r="C380" s="2"/>
      <c r="D380" s="2"/>
      <c r="E380" s="2"/>
      <c r="F380" s="2"/>
      <c r="H380" s="2"/>
      <c r="I380" s="2"/>
      <c r="J380" s="21"/>
      <c r="K380" s="6">
        <f t="shared" si="129"/>
        <v>0</v>
      </c>
      <c r="M380" s="2"/>
      <c r="N380" s="2"/>
      <c r="O380" s="6"/>
      <c r="Q380" s="2"/>
      <c r="R380" s="2"/>
      <c r="S380" s="2"/>
      <c r="T380" s="6">
        <f t="shared" si="131"/>
        <v>0</v>
      </c>
      <c r="V380" s="10"/>
      <c r="W380" s="2"/>
      <c r="X380" s="11"/>
      <c r="Y380" s="10"/>
      <c r="Z380" s="2"/>
      <c r="AA380" s="92"/>
      <c r="AB380" s="10"/>
      <c r="AC380" s="2"/>
      <c r="AD380" s="92"/>
      <c r="AF380" s="10"/>
      <c r="AG380" s="2"/>
      <c r="AH380" s="2">
        <v>215</v>
      </c>
      <c r="AI380" s="2">
        <v>235</v>
      </c>
      <c r="AJ380" s="32" t="s">
        <v>41</v>
      </c>
      <c r="AK380" s="231"/>
      <c r="AL380" s="2"/>
      <c r="AM380" s="23">
        <v>110</v>
      </c>
      <c r="AN380" s="23">
        <v>142</v>
      </c>
      <c r="AO380" s="31" t="s">
        <v>41</v>
      </c>
      <c r="AP380" s="46"/>
      <c r="AQ380" s="33"/>
      <c r="AR380" s="33"/>
      <c r="AS380" s="22"/>
      <c r="AT380" s="2"/>
      <c r="AU380" s="32"/>
      <c r="BL380" s="112">
        <f t="shared" si="132"/>
        <v>46142</v>
      </c>
      <c r="BM380" s="116"/>
      <c r="BN380" s="116"/>
      <c r="BO380" s="116"/>
      <c r="BP380" s="117"/>
      <c r="BR380" s="1" t="str">
        <f t="shared" si="124"/>
        <v>jueves</v>
      </c>
      <c r="BS380" s="113">
        <f t="shared" si="125"/>
        <v>46142</v>
      </c>
      <c r="BT380" s="114">
        <f t="shared" si="188"/>
        <v>0</v>
      </c>
      <c r="BU380" s="114">
        <f t="shared" si="189"/>
        <v>0</v>
      </c>
      <c r="BV380" s="114">
        <f t="shared" si="190"/>
        <v>0</v>
      </c>
      <c r="BW380" s="114">
        <f t="shared" si="191"/>
        <v>0</v>
      </c>
      <c r="BX380" s="115">
        <f t="shared" si="192"/>
        <v>0</v>
      </c>
      <c r="CC380" s="171">
        <f t="shared" si="133"/>
        <v>46142</v>
      </c>
      <c r="CD380" s="177"/>
      <c r="CE380" s="182"/>
      <c r="CF380" s="183"/>
      <c r="CG380" s="182"/>
      <c r="CH380" s="188"/>
      <c r="CI380" s="190"/>
      <c r="CK380" s="214"/>
      <c r="CL380" s="20"/>
      <c r="CM380" s="20"/>
      <c r="CN380" s="20"/>
      <c r="CO380" s="215"/>
      <c r="CP380" s="214"/>
      <c r="CQ380" s="215"/>
      <c r="CR380" s="42"/>
      <c r="CS380" s="253"/>
      <c r="CT380" s="42"/>
    </row>
    <row r="381" spans="1:98" x14ac:dyDescent="0.35">
      <c r="A381" s="3">
        <v>46143</v>
      </c>
      <c r="B381" s="2"/>
      <c r="C381" s="2"/>
      <c r="D381" s="2"/>
      <c r="E381" s="2"/>
      <c r="F381" s="2"/>
      <c r="H381" s="2"/>
      <c r="I381" s="2"/>
      <c r="J381" s="21"/>
      <c r="K381" s="6">
        <f t="shared" si="129"/>
        <v>0</v>
      </c>
      <c r="M381" s="2"/>
      <c r="N381" s="2"/>
      <c r="O381" s="6"/>
      <c r="Q381" s="2"/>
      <c r="R381" s="2"/>
      <c r="S381" s="2"/>
      <c r="T381" s="6">
        <f t="shared" si="131"/>
        <v>0</v>
      </c>
      <c r="V381" s="10"/>
      <c r="W381" s="2"/>
      <c r="X381" s="11"/>
      <c r="Y381" s="10"/>
      <c r="Z381" s="2"/>
      <c r="AA381" s="92"/>
      <c r="AB381" s="10"/>
      <c r="AC381" s="2"/>
      <c r="AD381" s="92"/>
      <c r="AF381" s="10"/>
      <c r="AG381" s="2"/>
      <c r="AH381" s="2">
        <v>215</v>
      </c>
      <c r="AI381" s="2">
        <v>235</v>
      </c>
      <c r="AJ381" s="32" t="s">
        <v>41</v>
      </c>
      <c r="AK381" s="231"/>
      <c r="AL381" s="2"/>
      <c r="AM381" s="23">
        <v>110</v>
      </c>
      <c r="AN381" s="23">
        <v>142</v>
      </c>
      <c r="AO381" s="31" t="s">
        <v>41</v>
      </c>
      <c r="AP381" s="46"/>
      <c r="AQ381" s="33"/>
      <c r="AR381" s="33"/>
      <c r="AS381" s="22"/>
      <c r="AT381" s="2"/>
      <c r="AU381" s="32"/>
      <c r="BL381" s="112">
        <f t="shared" si="132"/>
        <v>46143</v>
      </c>
      <c r="BM381" s="116"/>
      <c r="BN381" s="116"/>
      <c r="BO381" s="116"/>
      <c r="BP381" s="117"/>
      <c r="BR381" s="1" t="str">
        <f t="shared" si="124"/>
        <v>viernes</v>
      </c>
      <c r="BS381" s="113">
        <f t="shared" si="125"/>
        <v>46143</v>
      </c>
      <c r="BT381" s="114">
        <f t="shared" si="188"/>
        <v>0</v>
      </c>
      <c r="BU381" s="114">
        <f t="shared" si="189"/>
        <v>0</v>
      </c>
      <c r="BV381" s="114">
        <f t="shared" si="190"/>
        <v>0</v>
      </c>
      <c r="BW381" s="114">
        <f t="shared" si="191"/>
        <v>0</v>
      </c>
      <c r="BX381" s="115">
        <f t="shared" si="192"/>
        <v>0</v>
      </c>
      <c r="CC381" s="171">
        <f t="shared" si="133"/>
        <v>46143</v>
      </c>
      <c r="CD381" s="177"/>
      <c r="CE381" s="182"/>
      <c r="CF381" s="183"/>
      <c r="CG381" s="182"/>
      <c r="CH381" s="188"/>
      <c r="CI381" s="190"/>
      <c r="CK381" s="214"/>
      <c r="CL381" s="20"/>
      <c r="CM381" s="20"/>
      <c r="CN381" s="20"/>
      <c r="CO381" s="215"/>
      <c r="CP381" s="214"/>
      <c r="CQ381" s="215"/>
      <c r="CR381" s="42"/>
      <c r="CS381" s="253"/>
      <c r="CT381" s="42"/>
    </row>
    <row r="382" spans="1:98" x14ac:dyDescent="0.35">
      <c r="A382" s="3">
        <v>46144</v>
      </c>
      <c r="B382" s="2"/>
      <c r="C382" s="2"/>
      <c r="D382" s="2"/>
      <c r="E382" s="2"/>
      <c r="F382" s="2"/>
      <c r="H382" s="2"/>
      <c r="I382" s="2"/>
      <c r="J382" s="21"/>
      <c r="K382" s="6">
        <f t="shared" si="129"/>
        <v>0</v>
      </c>
      <c r="M382" s="2"/>
      <c r="N382" s="2"/>
      <c r="O382" s="6"/>
      <c r="Q382" s="2"/>
      <c r="R382" s="2"/>
      <c r="S382" s="2"/>
      <c r="T382" s="6">
        <f t="shared" si="131"/>
        <v>0</v>
      </c>
      <c r="V382" s="10"/>
      <c r="W382" s="2"/>
      <c r="X382" s="11"/>
      <c r="Y382" s="10"/>
      <c r="Z382" s="2"/>
      <c r="AA382" s="92"/>
      <c r="AB382" s="10"/>
      <c r="AC382" s="2"/>
      <c r="AD382" s="92"/>
      <c r="AF382" s="10"/>
      <c r="AG382" s="2"/>
      <c r="AH382" s="2">
        <v>215</v>
      </c>
      <c r="AI382" s="2">
        <v>235</v>
      </c>
      <c r="AJ382" s="32" t="s">
        <v>41</v>
      </c>
      <c r="AK382" s="231"/>
      <c r="AL382" s="2"/>
      <c r="AM382" s="23">
        <v>110</v>
      </c>
      <c r="AN382" s="23">
        <v>142</v>
      </c>
      <c r="AO382" s="31" t="s">
        <v>41</v>
      </c>
      <c r="AP382" s="46"/>
      <c r="AQ382" s="33"/>
      <c r="AR382" s="33"/>
      <c r="AS382" s="22"/>
      <c r="AT382" s="2"/>
      <c r="AU382" s="32"/>
      <c r="BL382" s="112">
        <f t="shared" si="132"/>
        <v>46144</v>
      </c>
      <c r="BM382" s="116"/>
      <c r="BN382" s="116"/>
      <c r="BO382" s="116"/>
      <c r="BP382" s="117"/>
      <c r="BR382" s="1" t="str">
        <f t="shared" si="124"/>
        <v>sábado</v>
      </c>
      <c r="BS382" s="113">
        <f t="shared" si="125"/>
        <v>46144</v>
      </c>
      <c r="BT382" s="114">
        <f t="shared" si="188"/>
        <v>0</v>
      </c>
      <c r="BU382" s="114">
        <f t="shared" si="189"/>
        <v>0</v>
      </c>
      <c r="BV382" s="114">
        <f t="shared" si="190"/>
        <v>0</v>
      </c>
      <c r="BW382" s="114">
        <f t="shared" si="191"/>
        <v>0</v>
      </c>
      <c r="BX382" s="115">
        <f t="shared" si="192"/>
        <v>0</v>
      </c>
      <c r="CC382" s="171">
        <f t="shared" si="133"/>
        <v>46144</v>
      </c>
      <c r="CD382" s="177"/>
      <c r="CE382" s="182"/>
      <c r="CF382" s="183"/>
      <c r="CG382" s="182"/>
      <c r="CH382" s="188"/>
      <c r="CI382" s="190"/>
      <c r="CK382" s="214"/>
      <c r="CL382" s="20"/>
      <c r="CM382" s="20"/>
      <c r="CN382" s="20"/>
      <c r="CO382" s="215"/>
      <c r="CP382" s="214"/>
      <c r="CQ382" s="215"/>
      <c r="CR382" s="42"/>
      <c r="CS382" s="253"/>
      <c r="CT382" s="42"/>
    </row>
    <row r="383" spans="1:98" x14ac:dyDescent="0.35">
      <c r="A383" s="3">
        <v>46145</v>
      </c>
      <c r="B383" s="2"/>
      <c r="C383" s="2"/>
      <c r="D383" s="2"/>
      <c r="E383" s="2"/>
      <c r="F383" s="2"/>
      <c r="H383" s="2"/>
      <c r="I383" s="2"/>
      <c r="J383" s="21"/>
      <c r="K383" s="6">
        <f t="shared" si="129"/>
        <v>0</v>
      </c>
      <c r="M383" s="2"/>
      <c r="N383" s="2"/>
      <c r="O383" s="6"/>
      <c r="Q383" s="2"/>
      <c r="R383" s="2"/>
      <c r="S383" s="2"/>
      <c r="T383" s="6">
        <f t="shared" si="131"/>
        <v>0</v>
      </c>
      <c r="V383" s="10"/>
      <c r="W383" s="2"/>
      <c r="X383" s="11"/>
      <c r="Y383" s="10"/>
      <c r="Z383" s="2"/>
      <c r="AA383" s="92"/>
      <c r="AB383" s="10"/>
      <c r="AC383" s="2"/>
      <c r="AD383" s="92"/>
      <c r="AF383" s="10"/>
      <c r="AG383" s="2"/>
      <c r="AH383" s="2">
        <v>215</v>
      </c>
      <c r="AI383" s="2">
        <v>235</v>
      </c>
      <c r="AJ383" s="32" t="s">
        <v>41</v>
      </c>
      <c r="AK383" s="231"/>
      <c r="AL383" s="2"/>
      <c r="AM383" s="23">
        <v>110</v>
      </c>
      <c r="AN383" s="23">
        <v>142</v>
      </c>
      <c r="AO383" s="31" t="s">
        <v>41</v>
      </c>
      <c r="AP383" s="46"/>
      <c r="AQ383" s="33"/>
      <c r="AR383" s="33"/>
      <c r="AS383" s="22"/>
      <c r="AT383" s="2"/>
      <c r="AU383" s="32"/>
      <c r="BL383" s="112">
        <f t="shared" si="132"/>
        <v>46145</v>
      </c>
      <c r="BM383" s="116"/>
      <c r="BN383" s="116"/>
      <c r="BO383" s="116"/>
      <c r="BP383" s="117"/>
      <c r="BR383" s="1" t="str">
        <f t="shared" si="124"/>
        <v>domingo</v>
      </c>
      <c r="BS383" s="113">
        <f t="shared" si="125"/>
        <v>46145</v>
      </c>
      <c r="BT383" s="114">
        <f t="shared" si="188"/>
        <v>0</v>
      </c>
      <c r="BU383" s="114">
        <f t="shared" si="189"/>
        <v>0</v>
      </c>
      <c r="BV383" s="114">
        <f t="shared" si="190"/>
        <v>0</v>
      </c>
      <c r="BW383" s="114">
        <f t="shared" si="191"/>
        <v>0</v>
      </c>
      <c r="BX383" s="115">
        <f t="shared" si="192"/>
        <v>0</v>
      </c>
      <c r="CC383" s="171">
        <f t="shared" si="133"/>
        <v>46145</v>
      </c>
      <c r="CD383" s="177"/>
      <c r="CE383" s="182"/>
      <c r="CF383" s="183"/>
      <c r="CG383" s="182"/>
      <c r="CH383" s="188"/>
      <c r="CI383" s="190"/>
      <c r="CK383" s="214"/>
      <c r="CL383" s="20"/>
      <c r="CM383" s="20"/>
      <c r="CN383" s="20"/>
      <c r="CO383" s="215"/>
      <c r="CP383" s="214"/>
      <c r="CQ383" s="215"/>
      <c r="CR383" s="42"/>
      <c r="CS383" s="253"/>
      <c r="CT383" s="42"/>
    </row>
    <row r="384" spans="1:98" x14ac:dyDescent="0.35">
      <c r="A384" s="3">
        <v>46146</v>
      </c>
      <c r="B384" s="2"/>
      <c r="C384" s="2"/>
      <c r="D384" s="2"/>
      <c r="E384" s="2"/>
      <c r="F384" s="2"/>
      <c r="H384" s="2"/>
      <c r="I384" s="2"/>
      <c r="J384" s="21"/>
      <c r="K384" s="6">
        <f t="shared" si="129"/>
        <v>0</v>
      </c>
      <c r="M384" s="2"/>
      <c r="N384" s="2"/>
      <c r="O384" s="6"/>
      <c r="Q384" s="2"/>
      <c r="R384" s="2"/>
      <c r="S384" s="2"/>
      <c r="T384" s="6">
        <f t="shared" si="131"/>
        <v>0</v>
      </c>
      <c r="V384" s="10"/>
      <c r="W384" s="2"/>
      <c r="X384" s="11"/>
      <c r="Y384" s="10"/>
      <c r="Z384" s="2"/>
      <c r="AA384" s="92"/>
      <c r="AB384" s="10"/>
      <c r="AC384" s="2"/>
      <c r="AD384" s="92"/>
      <c r="AF384" s="10"/>
      <c r="AG384" s="2"/>
      <c r="AH384" s="2">
        <v>215</v>
      </c>
      <c r="AI384" s="2">
        <v>235</v>
      </c>
      <c r="AJ384" s="32" t="s">
        <v>41</v>
      </c>
      <c r="AK384" s="231"/>
      <c r="AL384" s="2"/>
      <c r="AM384" s="23">
        <v>110</v>
      </c>
      <c r="AN384" s="23">
        <v>142</v>
      </c>
      <c r="AO384" s="31" t="s">
        <v>41</v>
      </c>
      <c r="AP384" s="46"/>
      <c r="AQ384" s="33"/>
      <c r="AR384" s="33"/>
      <c r="AS384" s="22"/>
      <c r="AT384" s="2"/>
      <c r="AU384" s="32"/>
      <c r="BL384" s="112">
        <f t="shared" si="132"/>
        <v>46146</v>
      </c>
      <c r="BM384" s="116"/>
      <c r="BN384" s="116"/>
      <c r="BO384" s="116"/>
      <c r="BP384" s="117"/>
      <c r="BR384" s="1" t="str">
        <f t="shared" si="124"/>
        <v>lunes</v>
      </c>
      <c r="BS384" s="113">
        <f t="shared" si="125"/>
        <v>46146</v>
      </c>
      <c r="BT384" s="114">
        <f t="shared" si="188"/>
        <v>0</v>
      </c>
      <c r="BU384" s="114">
        <f t="shared" si="189"/>
        <v>0</v>
      </c>
      <c r="BV384" s="114">
        <f t="shared" si="190"/>
        <v>0</v>
      </c>
      <c r="BW384" s="114">
        <f t="shared" si="191"/>
        <v>0</v>
      </c>
      <c r="BX384" s="115">
        <f t="shared" si="192"/>
        <v>0</v>
      </c>
      <c r="CC384" s="171">
        <f t="shared" si="133"/>
        <v>46146</v>
      </c>
      <c r="CD384" s="177"/>
      <c r="CE384" s="182"/>
      <c r="CF384" s="183"/>
      <c r="CG384" s="182"/>
      <c r="CH384" s="188"/>
      <c r="CI384" s="190"/>
      <c r="CK384" s="214"/>
      <c r="CL384" s="20"/>
      <c r="CM384" s="20"/>
      <c r="CN384" s="20"/>
      <c r="CO384" s="215"/>
      <c r="CP384" s="214"/>
      <c r="CQ384" s="215"/>
      <c r="CR384" s="42"/>
      <c r="CS384" s="253"/>
      <c r="CT384" s="42"/>
    </row>
    <row r="385" spans="1:98" x14ac:dyDescent="0.35">
      <c r="A385" s="3">
        <v>46147</v>
      </c>
      <c r="B385" s="2"/>
      <c r="C385" s="2"/>
      <c r="D385" s="2"/>
      <c r="E385" s="2"/>
      <c r="F385" s="2"/>
      <c r="H385" s="2"/>
      <c r="I385" s="2"/>
      <c r="J385" s="21"/>
      <c r="K385" s="6">
        <f t="shared" si="129"/>
        <v>0</v>
      </c>
      <c r="M385" s="2"/>
      <c r="N385" s="2"/>
      <c r="O385" s="6"/>
      <c r="Q385" s="2"/>
      <c r="R385" s="2"/>
      <c r="S385" s="2"/>
      <c r="T385" s="6">
        <f t="shared" si="131"/>
        <v>0</v>
      </c>
      <c r="V385" s="10"/>
      <c r="W385" s="2"/>
      <c r="X385" s="11"/>
      <c r="Y385" s="10"/>
      <c r="Z385" s="2"/>
      <c r="AA385" s="92"/>
      <c r="AB385" s="10"/>
      <c r="AC385" s="2"/>
      <c r="AD385" s="92"/>
      <c r="AF385" s="10"/>
      <c r="AG385" s="2"/>
      <c r="AH385" s="2">
        <v>215</v>
      </c>
      <c r="AI385" s="2">
        <v>235</v>
      </c>
      <c r="AJ385" s="32" t="s">
        <v>41</v>
      </c>
      <c r="AK385" s="231"/>
      <c r="AL385" s="2"/>
      <c r="AM385" s="23">
        <v>110</v>
      </c>
      <c r="AN385" s="23">
        <v>142</v>
      </c>
      <c r="AO385" s="31" t="s">
        <v>41</v>
      </c>
      <c r="AP385" s="46"/>
      <c r="AQ385" s="33"/>
      <c r="AR385" s="33"/>
      <c r="AS385" s="22"/>
      <c r="AT385" s="2"/>
      <c r="AU385" s="32"/>
      <c r="BL385" s="112">
        <f t="shared" si="132"/>
        <v>46147</v>
      </c>
      <c r="BM385" s="116"/>
      <c r="BN385" s="116"/>
      <c r="BO385" s="116"/>
      <c r="BP385" s="117"/>
      <c r="BR385" s="1" t="str">
        <f t="shared" si="124"/>
        <v>martes</v>
      </c>
      <c r="BS385" s="113">
        <f t="shared" si="125"/>
        <v>46147</v>
      </c>
      <c r="BT385" s="114">
        <f t="shared" si="188"/>
        <v>0</v>
      </c>
      <c r="BU385" s="114">
        <f t="shared" si="189"/>
        <v>0</v>
      </c>
      <c r="BV385" s="114">
        <f t="shared" si="190"/>
        <v>0</v>
      </c>
      <c r="BW385" s="114">
        <f t="shared" si="191"/>
        <v>0</v>
      </c>
      <c r="BX385" s="115">
        <f t="shared" si="192"/>
        <v>0</v>
      </c>
      <c r="CC385" s="171">
        <f t="shared" si="133"/>
        <v>46147</v>
      </c>
      <c r="CD385" s="177"/>
      <c r="CE385" s="182"/>
      <c r="CF385" s="183"/>
      <c r="CG385" s="182"/>
      <c r="CH385" s="188"/>
      <c r="CI385" s="190"/>
      <c r="CK385" s="214"/>
      <c r="CL385" s="20"/>
      <c r="CM385" s="20"/>
      <c r="CN385" s="20"/>
      <c r="CO385" s="215"/>
      <c r="CP385" s="214"/>
      <c r="CQ385" s="215"/>
      <c r="CR385" s="42"/>
      <c r="CS385" s="253"/>
      <c r="CT385" s="42"/>
    </row>
    <row r="386" spans="1:98" x14ac:dyDescent="0.35">
      <c r="A386" s="3">
        <v>46148</v>
      </c>
      <c r="B386" s="2"/>
      <c r="C386" s="2"/>
      <c r="D386" s="2"/>
      <c r="E386" s="2"/>
      <c r="F386" s="2"/>
      <c r="H386" s="2"/>
      <c r="I386" s="2"/>
      <c r="J386" s="21"/>
      <c r="K386" s="6">
        <f t="shared" si="129"/>
        <v>0</v>
      </c>
      <c r="M386" s="2"/>
      <c r="N386" s="2"/>
      <c r="O386" s="6"/>
      <c r="Q386" s="2"/>
      <c r="R386" s="2"/>
      <c r="S386" s="2"/>
      <c r="T386" s="6">
        <f t="shared" si="131"/>
        <v>0</v>
      </c>
      <c r="V386" s="10"/>
      <c r="W386" s="2"/>
      <c r="X386" s="11"/>
      <c r="Y386" s="10"/>
      <c r="Z386" s="2"/>
      <c r="AA386" s="92"/>
      <c r="AB386" s="10"/>
      <c r="AC386" s="2"/>
      <c r="AD386" s="92"/>
      <c r="AF386" s="10"/>
      <c r="AG386" s="2"/>
      <c r="AH386" s="2">
        <v>215</v>
      </c>
      <c r="AI386" s="2">
        <v>235</v>
      </c>
      <c r="AJ386" s="32" t="s">
        <v>41</v>
      </c>
      <c r="AK386" s="231"/>
      <c r="AL386" s="2"/>
      <c r="AM386" s="23">
        <v>110</v>
      </c>
      <c r="AN386" s="23">
        <v>142</v>
      </c>
      <c r="AO386" s="31" t="s">
        <v>41</v>
      </c>
      <c r="AP386" s="46"/>
      <c r="AQ386" s="33"/>
      <c r="AR386" s="33"/>
      <c r="AS386" s="22"/>
      <c r="AT386" s="2"/>
      <c r="AU386" s="32"/>
      <c r="BL386" s="112">
        <f t="shared" si="132"/>
        <v>46148</v>
      </c>
      <c r="BM386" s="116"/>
      <c r="BN386" s="116"/>
      <c r="BO386" s="116"/>
      <c r="BP386" s="117"/>
      <c r="BR386" s="1" t="str">
        <f t="shared" si="124"/>
        <v>miércoles</v>
      </c>
      <c r="BS386" s="113">
        <f t="shared" si="125"/>
        <v>46148</v>
      </c>
      <c r="BT386" s="114">
        <f t="shared" si="188"/>
        <v>0</v>
      </c>
      <c r="BU386" s="114">
        <f t="shared" si="189"/>
        <v>0</v>
      </c>
      <c r="BV386" s="114">
        <f t="shared" si="190"/>
        <v>0</v>
      </c>
      <c r="BW386" s="114">
        <f t="shared" si="191"/>
        <v>0</v>
      </c>
      <c r="BX386" s="115">
        <f t="shared" si="192"/>
        <v>0</v>
      </c>
      <c r="CC386" s="171">
        <f t="shared" si="133"/>
        <v>46148</v>
      </c>
      <c r="CD386" s="177"/>
      <c r="CE386" s="182"/>
      <c r="CF386" s="183"/>
      <c r="CG386" s="182"/>
      <c r="CH386" s="188"/>
      <c r="CI386" s="190"/>
      <c r="CK386" s="214"/>
      <c r="CL386" s="20"/>
      <c r="CM386" s="20"/>
      <c r="CN386" s="20"/>
      <c r="CO386" s="215"/>
      <c r="CP386" s="214"/>
      <c r="CQ386" s="215"/>
      <c r="CR386" s="42"/>
      <c r="CS386" s="253"/>
      <c r="CT386" s="42"/>
    </row>
    <row r="387" spans="1:98" x14ac:dyDescent="0.35">
      <c r="A387" s="3">
        <v>46149</v>
      </c>
      <c r="B387" s="2"/>
      <c r="C387" s="2"/>
      <c r="D387" s="2"/>
      <c r="E387" s="2"/>
      <c r="F387" s="2"/>
      <c r="H387" s="2"/>
      <c r="I387" s="2"/>
      <c r="J387" s="21"/>
      <c r="K387" s="6">
        <f t="shared" si="129"/>
        <v>0</v>
      </c>
      <c r="M387" s="2"/>
      <c r="N387" s="2"/>
      <c r="O387" s="6"/>
      <c r="Q387" s="2"/>
      <c r="R387" s="2"/>
      <c r="S387" s="2"/>
      <c r="T387" s="6">
        <f t="shared" si="131"/>
        <v>0</v>
      </c>
      <c r="V387" s="10"/>
      <c r="W387" s="2"/>
      <c r="X387" s="11"/>
      <c r="Y387" s="10"/>
      <c r="Z387" s="2"/>
      <c r="AA387" s="92"/>
      <c r="AB387" s="10"/>
      <c r="AC387" s="2"/>
      <c r="AD387" s="92"/>
      <c r="AF387" s="10"/>
      <c r="AG387" s="2"/>
      <c r="AH387" s="2">
        <v>215</v>
      </c>
      <c r="AI387" s="2">
        <v>235</v>
      </c>
      <c r="AJ387" s="32" t="s">
        <v>41</v>
      </c>
      <c r="AK387" s="231"/>
      <c r="AL387" s="2"/>
      <c r="AM387" s="23">
        <v>110</v>
      </c>
      <c r="AN387" s="23">
        <v>142</v>
      </c>
      <c r="AO387" s="31" t="s">
        <v>41</v>
      </c>
      <c r="AP387" s="46"/>
      <c r="AQ387" s="33"/>
      <c r="AR387" s="33"/>
      <c r="AS387" s="22"/>
      <c r="AT387" s="2"/>
      <c r="AU387" s="32"/>
      <c r="BL387" s="112">
        <f t="shared" si="132"/>
        <v>46149</v>
      </c>
      <c r="BM387" s="116"/>
      <c r="BN387" s="116"/>
      <c r="BO387" s="116"/>
      <c r="BP387" s="117"/>
      <c r="BR387" s="1" t="str">
        <f t="shared" si="124"/>
        <v>jueves</v>
      </c>
      <c r="BS387" s="113">
        <f t="shared" si="125"/>
        <v>46149</v>
      </c>
      <c r="BT387" s="114">
        <f t="shared" si="188"/>
        <v>0</v>
      </c>
      <c r="BU387" s="114">
        <f t="shared" si="189"/>
        <v>0</v>
      </c>
      <c r="BV387" s="114">
        <f t="shared" si="190"/>
        <v>0</v>
      </c>
      <c r="BW387" s="114">
        <f t="shared" si="191"/>
        <v>0</v>
      </c>
      <c r="BX387" s="115">
        <f t="shared" si="192"/>
        <v>0</v>
      </c>
      <c r="CC387" s="171">
        <f t="shared" si="133"/>
        <v>46149</v>
      </c>
      <c r="CD387" s="177"/>
      <c r="CE387" s="182"/>
      <c r="CF387" s="183"/>
      <c r="CG387" s="182"/>
      <c r="CH387" s="188"/>
      <c r="CI387" s="190"/>
      <c r="CK387" s="214"/>
      <c r="CL387" s="20"/>
      <c r="CM387" s="20"/>
      <c r="CN387" s="20"/>
      <c r="CO387" s="215"/>
      <c r="CP387" s="214"/>
      <c r="CQ387" s="215"/>
      <c r="CR387" s="42"/>
      <c r="CS387" s="253"/>
      <c r="CT387" s="42"/>
    </row>
    <row r="388" spans="1:98" x14ac:dyDescent="0.35">
      <c r="A388" s="3">
        <v>46150</v>
      </c>
      <c r="B388" s="2"/>
      <c r="C388" s="2"/>
      <c r="D388" s="2"/>
      <c r="E388" s="2"/>
      <c r="F388" s="2"/>
      <c r="H388" s="2"/>
      <c r="I388" s="2"/>
      <c r="J388" s="21"/>
      <c r="K388" s="6">
        <f t="shared" si="129"/>
        <v>0</v>
      </c>
      <c r="M388" s="2"/>
      <c r="N388" s="2"/>
      <c r="O388" s="6"/>
      <c r="Q388" s="2"/>
      <c r="R388" s="2"/>
      <c r="S388" s="2"/>
      <c r="T388" s="6">
        <f t="shared" si="131"/>
        <v>0</v>
      </c>
      <c r="V388" s="10"/>
      <c r="W388" s="2"/>
      <c r="X388" s="11"/>
      <c r="Y388" s="10"/>
      <c r="Z388" s="2"/>
      <c r="AA388" s="92"/>
      <c r="AB388" s="10"/>
      <c r="AC388" s="2"/>
      <c r="AD388" s="92"/>
      <c r="AF388" s="10"/>
      <c r="AG388" s="2"/>
      <c r="AH388" s="2">
        <v>215</v>
      </c>
      <c r="AI388" s="2">
        <v>235</v>
      </c>
      <c r="AJ388" s="32" t="s">
        <v>41</v>
      </c>
      <c r="AK388" s="231"/>
      <c r="AL388" s="2"/>
      <c r="AM388" s="23">
        <v>110</v>
      </c>
      <c r="AN388" s="23">
        <v>142</v>
      </c>
      <c r="AO388" s="31" t="s">
        <v>41</v>
      </c>
      <c r="AP388" s="46"/>
      <c r="AQ388" s="33"/>
      <c r="AR388" s="33"/>
      <c r="AS388" s="22"/>
      <c r="AT388" s="2"/>
      <c r="AU388" s="32"/>
      <c r="BL388" s="112">
        <f t="shared" si="132"/>
        <v>46150</v>
      </c>
      <c r="BM388" s="116"/>
      <c r="BN388" s="116"/>
      <c r="BO388" s="116"/>
      <c r="BP388" s="117"/>
      <c r="BR388" s="1" t="str">
        <f t="shared" si="124"/>
        <v>viernes</v>
      </c>
      <c r="BS388" s="113">
        <f t="shared" si="125"/>
        <v>46150</v>
      </c>
      <c r="BT388" s="114">
        <f t="shared" si="188"/>
        <v>0</v>
      </c>
      <c r="BU388" s="114">
        <f t="shared" si="189"/>
        <v>0</v>
      </c>
      <c r="BV388" s="114">
        <f t="shared" si="190"/>
        <v>0</v>
      </c>
      <c r="BW388" s="114">
        <f t="shared" si="191"/>
        <v>0</v>
      </c>
      <c r="BX388" s="115">
        <f t="shared" si="192"/>
        <v>0</v>
      </c>
      <c r="CC388" s="171">
        <f t="shared" si="133"/>
        <v>46150</v>
      </c>
      <c r="CD388" s="177"/>
      <c r="CE388" s="182"/>
      <c r="CF388" s="183"/>
      <c r="CG388" s="182"/>
      <c r="CH388" s="188"/>
      <c r="CI388" s="190"/>
      <c r="CK388" s="214"/>
      <c r="CL388" s="20"/>
      <c r="CM388" s="20"/>
      <c r="CN388" s="20"/>
      <c r="CO388" s="215"/>
      <c r="CP388" s="214"/>
      <c r="CQ388" s="215"/>
      <c r="CR388" s="42"/>
      <c r="CS388" s="253"/>
      <c r="CT388" s="42"/>
    </row>
    <row r="389" spans="1:98" x14ac:dyDescent="0.35">
      <c r="A389" s="3">
        <v>46151</v>
      </c>
      <c r="B389" s="2"/>
      <c r="C389" s="2"/>
      <c r="D389" s="2"/>
      <c r="E389" s="2"/>
      <c r="F389" s="2"/>
      <c r="H389" s="2"/>
      <c r="I389" s="2"/>
      <c r="J389" s="21"/>
      <c r="K389" s="6">
        <f t="shared" si="129"/>
        <v>0</v>
      </c>
      <c r="M389" s="2"/>
      <c r="N389" s="2"/>
      <c r="O389" s="6"/>
      <c r="Q389" s="2"/>
      <c r="R389" s="2"/>
      <c r="S389" s="2"/>
      <c r="T389" s="6">
        <f t="shared" si="131"/>
        <v>0</v>
      </c>
      <c r="V389" s="10"/>
      <c r="W389" s="2"/>
      <c r="X389" s="11"/>
      <c r="Y389" s="10"/>
      <c r="Z389" s="2"/>
      <c r="AA389" s="92"/>
      <c r="AB389" s="10"/>
      <c r="AC389" s="2"/>
      <c r="AD389" s="92"/>
      <c r="AF389" s="10"/>
      <c r="AG389" s="2"/>
      <c r="AH389" s="2">
        <v>215</v>
      </c>
      <c r="AI389" s="2">
        <v>235</v>
      </c>
      <c r="AJ389" s="32" t="s">
        <v>41</v>
      </c>
      <c r="AK389" s="231"/>
      <c r="AL389" s="2"/>
      <c r="AM389" s="23">
        <v>110</v>
      </c>
      <c r="AN389" s="23">
        <v>142</v>
      </c>
      <c r="AO389" s="31" t="s">
        <v>41</v>
      </c>
      <c r="AP389" s="46"/>
      <c r="AQ389" s="33"/>
      <c r="AR389" s="33"/>
      <c r="AS389" s="22"/>
      <c r="AT389" s="2"/>
      <c r="AU389" s="32"/>
      <c r="BL389" s="112">
        <f t="shared" si="132"/>
        <v>46151</v>
      </c>
      <c r="BM389" s="116"/>
      <c r="BN389" s="116"/>
      <c r="BO389" s="116"/>
      <c r="BP389" s="117"/>
      <c r="BR389" s="1" t="str">
        <f t="shared" ref="BR389:BR452" si="199">+TEXT(BS389,"dddd")</f>
        <v>sábado</v>
      </c>
      <c r="BS389" s="113">
        <f t="shared" ref="BS389:BS452" si="200">+BL389</f>
        <v>46151</v>
      </c>
      <c r="BT389" s="114">
        <f t="shared" si="188"/>
        <v>0</v>
      </c>
      <c r="BU389" s="114">
        <f t="shared" si="189"/>
        <v>0</v>
      </c>
      <c r="BV389" s="114">
        <f t="shared" si="190"/>
        <v>0</v>
      </c>
      <c r="BW389" s="114">
        <f t="shared" si="191"/>
        <v>0</v>
      </c>
      <c r="BX389" s="115">
        <f t="shared" si="192"/>
        <v>0</v>
      </c>
      <c r="CC389" s="171">
        <f t="shared" si="133"/>
        <v>46151</v>
      </c>
      <c r="CD389" s="177"/>
      <c r="CE389" s="182"/>
      <c r="CF389" s="183"/>
      <c r="CG389" s="182"/>
      <c r="CH389" s="188"/>
      <c r="CI389" s="190"/>
      <c r="CK389" s="214"/>
      <c r="CL389" s="20"/>
      <c r="CM389" s="20"/>
      <c r="CN389" s="20"/>
      <c r="CO389" s="215"/>
      <c r="CP389" s="214"/>
      <c r="CQ389" s="215"/>
      <c r="CR389" s="42"/>
      <c r="CS389" s="253"/>
      <c r="CT389" s="42"/>
    </row>
    <row r="390" spans="1:98" x14ac:dyDescent="0.35">
      <c r="A390" s="3">
        <v>46152</v>
      </c>
      <c r="B390" s="2"/>
      <c r="C390" s="2"/>
      <c r="D390" s="2"/>
      <c r="E390" s="2"/>
      <c r="F390" s="2"/>
      <c r="H390" s="2"/>
      <c r="I390" s="2"/>
      <c r="J390" s="21"/>
      <c r="K390" s="6">
        <f t="shared" si="129"/>
        <v>0</v>
      </c>
      <c r="M390" s="2"/>
      <c r="N390" s="2"/>
      <c r="O390" s="6"/>
      <c r="Q390" s="2"/>
      <c r="R390" s="2"/>
      <c r="S390" s="2"/>
      <c r="T390" s="6">
        <f t="shared" si="131"/>
        <v>0</v>
      </c>
      <c r="V390" s="10"/>
      <c r="W390" s="2"/>
      <c r="X390" s="11"/>
      <c r="Y390" s="10"/>
      <c r="Z390" s="2"/>
      <c r="AA390" s="92"/>
      <c r="AB390" s="10"/>
      <c r="AC390" s="2"/>
      <c r="AD390" s="92"/>
      <c r="AF390" s="10"/>
      <c r="AG390" s="2"/>
      <c r="AH390" s="2">
        <v>215</v>
      </c>
      <c r="AI390" s="2">
        <v>235</v>
      </c>
      <c r="AJ390" s="32" t="s">
        <v>41</v>
      </c>
      <c r="AK390" s="231"/>
      <c r="AL390" s="2"/>
      <c r="AM390" s="23">
        <v>110</v>
      </c>
      <c r="AN390" s="23">
        <v>142</v>
      </c>
      <c r="AO390" s="31" t="s">
        <v>41</v>
      </c>
      <c r="AP390" s="46"/>
      <c r="AQ390" s="33"/>
      <c r="AR390" s="33"/>
      <c r="AS390" s="22"/>
      <c r="AT390" s="2"/>
      <c r="AU390" s="32"/>
      <c r="BL390" s="112">
        <f t="shared" si="132"/>
        <v>46152</v>
      </c>
      <c r="BM390" s="116"/>
      <c r="BN390" s="116"/>
      <c r="BO390" s="116"/>
      <c r="BP390" s="117"/>
      <c r="BR390" s="1" t="str">
        <f t="shared" si="199"/>
        <v>domingo</v>
      </c>
      <c r="BS390" s="113">
        <f t="shared" si="200"/>
        <v>46152</v>
      </c>
      <c r="BT390" s="114">
        <f t="shared" si="188"/>
        <v>0</v>
      </c>
      <c r="BU390" s="114">
        <f t="shared" si="189"/>
        <v>0</v>
      </c>
      <c r="BV390" s="114">
        <f t="shared" si="190"/>
        <v>0</v>
      </c>
      <c r="BW390" s="114">
        <f t="shared" si="191"/>
        <v>0</v>
      </c>
      <c r="BX390" s="115">
        <f t="shared" si="192"/>
        <v>0</v>
      </c>
      <c r="CC390" s="171">
        <f t="shared" si="133"/>
        <v>46152</v>
      </c>
      <c r="CD390" s="177"/>
      <c r="CE390" s="182"/>
      <c r="CF390" s="183"/>
      <c r="CG390" s="182"/>
      <c r="CH390" s="188"/>
      <c r="CI390" s="190"/>
      <c r="CK390" s="214"/>
      <c r="CL390" s="20"/>
      <c r="CM390" s="20"/>
      <c r="CN390" s="20"/>
      <c r="CO390" s="215"/>
      <c r="CP390" s="214"/>
      <c r="CQ390" s="215"/>
      <c r="CR390" s="42"/>
      <c r="CS390" s="253"/>
      <c r="CT390" s="42"/>
    </row>
    <row r="391" spans="1:98" x14ac:dyDescent="0.35">
      <c r="A391" s="3">
        <v>46153</v>
      </c>
      <c r="B391" s="2"/>
      <c r="C391" s="2"/>
      <c r="D391" s="2"/>
      <c r="E391" s="2"/>
      <c r="F391" s="2"/>
      <c r="H391" s="2"/>
      <c r="I391" s="2"/>
      <c r="J391" s="21"/>
      <c r="K391" s="6">
        <f t="shared" si="129"/>
        <v>0</v>
      </c>
      <c r="M391" s="2"/>
      <c r="N391" s="2"/>
      <c r="O391" s="6"/>
      <c r="Q391" s="2"/>
      <c r="R391" s="2"/>
      <c r="S391" s="2"/>
      <c r="T391" s="6">
        <f t="shared" si="131"/>
        <v>0</v>
      </c>
      <c r="V391" s="10"/>
      <c r="W391" s="2"/>
      <c r="X391" s="11"/>
      <c r="Y391" s="10"/>
      <c r="Z391" s="2"/>
      <c r="AA391" s="92"/>
      <c r="AB391" s="10"/>
      <c r="AC391" s="2"/>
      <c r="AD391" s="92"/>
      <c r="AF391" s="10"/>
      <c r="AG391" s="2"/>
      <c r="AH391" s="2">
        <v>215</v>
      </c>
      <c r="AI391" s="2">
        <v>235</v>
      </c>
      <c r="AJ391" s="32" t="s">
        <v>41</v>
      </c>
      <c r="AK391" s="231"/>
      <c r="AL391" s="2"/>
      <c r="AM391" s="23">
        <v>110</v>
      </c>
      <c r="AN391" s="23">
        <v>142</v>
      </c>
      <c r="AO391" s="31" t="s">
        <v>41</v>
      </c>
      <c r="AP391" s="46"/>
      <c r="AQ391" s="33"/>
      <c r="AR391" s="33"/>
      <c r="AS391" s="22"/>
      <c r="AT391" s="2"/>
      <c r="AU391" s="32"/>
      <c r="BL391" s="112">
        <f t="shared" si="132"/>
        <v>46153</v>
      </c>
      <c r="BM391" s="116"/>
      <c r="BN391" s="116"/>
      <c r="BO391" s="116"/>
      <c r="BP391" s="117"/>
      <c r="BR391" s="1" t="str">
        <f t="shared" si="199"/>
        <v>lunes</v>
      </c>
      <c r="BS391" s="113">
        <f t="shared" si="200"/>
        <v>46153</v>
      </c>
      <c r="BT391" s="114">
        <f t="shared" si="188"/>
        <v>0</v>
      </c>
      <c r="BU391" s="114">
        <f t="shared" si="189"/>
        <v>0</v>
      </c>
      <c r="BV391" s="114">
        <f t="shared" si="190"/>
        <v>0</v>
      </c>
      <c r="BW391" s="114">
        <f t="shared" si="191"/>
        <v>0</v>
      </c>
      <c r="BX391" s="115">
        <f t="shared" si="192"/>
        <v>0</v>
      </c>
      <c r="CC391" s="171">
        <f t="shared" si="133"/>
        <v>46153</v>
      </c>
      <c r="CD391" s="177"/>
      <c r="CE391" s="182"/>
      <c r="CF391" s="183"/>
      <c r="CG391" s="182"/>
      <c r="CH391" s="188"/>
      <c r="CI391" s="190"/>
      <c r="CK391" s="214"/>
      <c r="CL391" s="20"/>
      <c r="CM391" s="20"/>
      <c r="CN391" s="20"/>
      <c r="CO391" s="215"/>
      <c r="CP391" s="214"/>
      <c r="CQ391" s="215"/>
      <c r="CR391" s="42"/>
      <c r="CS391" s="253"/>
      <c r="CT391" s="42"/>
    </row>
    <row r="392" spans="1:98" x14ac:dyDescent="0.35">
      <c r="A392" s="3">
        <v>46154</v>
      </c>
      <c r="B392" s="2"/>
      <c r="C392" s="2"/>
      <c r="D392" s="2"/>
      <c r="E392" s="2"/>
      <c r="F392" s="2"/>
      <c r="H392" s="2"/>
      <c r="I392" s="2"/>
      <c r="J392" s="21"/>
      <c r="K392" s="6">
        <f t="shared" si="129"/>
        <v>0</v>
      </c>
      <c r="M392" s="2"/>
      <c r="N392" s="2"/>
      <c r="O392" s="6"/>
      <c r="Q392" s="2"/>
      <c r="R392" s="2"/>
      <c r="S392" s="2"/>
      <c r="T392" s="6">
        <f t="shared" si="131"/>
        <v>0</v>
      </c>
      <c r="V392" s="10"/>
      <c r="W392" s="2"/>
      <c r="X392" s="11"/>
      <c r="Y392" s="10"/>
      <c r="Z392" s="2"/>
      <c r="AA392" s="92"/>
      <c r="AB392" s="10"/>
      <c r="AC392" s="2"/>
      <c r="AD392" s="92"/>
      <c r="AF392" s="10"/>
      <c r="AG392" s="2"/>
      <c r="AH392" s="2">
        <v>215</v>
      </c>
      <c r="AI392" s="2">
        <v>235</v>
      </c>
      <c r="AJ392" s="32" t="s">
        <v>41</v>
      </c>
      <c r="AK392" s="231"/>
      <c r="AL392" s="2"/>
      <c r="AM392" s="23">
        <v>110</v>
      </c>
      <c r="AN392" s="23">
        <v>142</v>
      </c>
      <c r="AO392" s="31" t="s">
        <v>41</v>
      </c>
      <c r="AP392" s="46"/>
      <c r="AQ392" s="33"/>
      <c r="AR392" s="33"/>
      <c r="AS392" s="22"/>
      <c r="AT392" s="2"/>
      <c r="AU392" s="32"/>
      <c r="BL392" s="112">
        <f t="shared" si="132"/>
        <v>46154</v>
      </c>
      <c r="BM392" s="116"/>
      <c r="BN392" s="116"/>
      <c r="BO392" s="116"/>
      <c r="BP392" s="117"/>
      <c r="BR392" s="1" t="str">
        <f t="shared" si="199"/>
        <v>martes</v>
      </c>
      <c r="BS392" s="113">
        <f t="shared" si="200"/>
        <v>46154</v>
      </c>
      <c r="BT392" s="114">
        <f t="shared" si="188"/>
        <v>0</v>
      </c>
      <c r="BU392" s="114">
        <f t="shared" si="189"/>
        <v>0</v>
      </c>
      <c r="BV392" s="114">
        <f t="shared" si="190"/>
        <v>0</v>
      </c>
      <c r="BW392" s="114">
        <f t="shared" si="191"/>
        <v>0</v>
      </c>
      <c r="BX392" s="115">
        <f t="shared" si="192"/>
        <v>0</v>
      </c>
      <c r="CC392" s="171">
        <f t="shared" si="133"/>
        <v>46154</v>
      </c>
      <c r="CD392" s="177"/>
      <c r="CE392" s="182"/>
      <c r="CF392" s="183"/>
      <c r="CG392" s="182"/>
      <c r="CH392" s="188"/>
      <c r="CI392" s="190"/>
      <c r="CK392" s="214"/>
      <c r="CL392" s="20"/>
      <c r="CM392" s="20"/>
      <c r="CN392" s="20"/>
      <c r="CO392" s="215"/>
      <c r="CP392" s="214"/>
      <c r="CQ392" s="215"/>
      <c r="CR392" s="42"/>
      <c r="CS392" s="253"/>
      <c r="CT392" s="42"/>
    </row>
    <row r="393" spans="1:98" x14ac:dyDescent="0.35">
      <c r="A393" s="3">
        <v>46155</v>
      </c>
      <c r="B393" s="2"/>
      <c r="C393" s="2"/>
      <c r="D393" s="2"/>
      <c r="E393" s="2"/>
      <c r="F393" s="2"/>
      <c r="H393" s="2"/>
      <c r="I393" s="2"/>
      <c r="J393" s="21"/>
      <c r="K393" s="6">
        <f t="shared" si="129"/>
        <v>0</v>
      </c>
      <c r="M393" s="2"/>
      <c r="N393" s="2"/>
      <c r="O393" s="6"/>
      <c r="Q393" s="2"/>
      <c r="R393" s="2"/>
      <c r="S393" s="2"/>
      <c r="T393" s="6">
        <f t="shared" si="131"/>
        <v>0</v>
      </c>
      <c r="V393" s="10"/>
      <c r="W393" s="2"/>
      <c r="X393" s="11"/>
      <c r="Y393" s="10"/>
      <c r="Z393" s="2"/>
      <c r="AA393" s="92"/>
      <c r="AB393" s="10"/>
      <c r="AC393" s="2"/>
      <c r="AD393" s="92"/>
      <c r="AF393" s="10"/>
      <c r="AG393" s="2"/>
      <c r="AH393" s="2">
        <v>215</v>
      </c>
      <c r="AI393" s="2">
        <v>235</v>
      </c>
      <c r="AJ393" s="32" t="s">
        <v>41</v>
      </c>
      <c r="AK393" s="231"/>
      <c r="AL393" s="2"/>
      <c r="AM393" s="23">
        <v>110</v>
      </c>
      <c r="AN393" s="23">
        <v>142</v>
      </c>
      <c r="AO393" s="31" t="s">
        <v>41</v>
      </c>
      <c r="AP393" s="46"/>
      <c r="AQ393" s="33"/>
      <c r="AR393" s="33"/>
      <c r="AS393" s="22"/>
      <c r="AT393" s="2"/>
      <c r="AU393" s="32"/>
      <c r="BL393" s="112">
        <f t="shared" si="132"/>
        <v>46155</v>
      </c>
      <c r="BM393" s="116"/>
      <c r="BN393" s="116"/>
      <c r="BO393" s="116"/>
      <c r="BP393" s="117"/>
      <c r="BR393" s="1" t="str">
        <f t="shared" si="199"/>
        <v>miércoles</v>
      </c>
      <c r="BS393" s="113">
        <f t="shared" si="200"/>
        <v>46155</v>
      </c>
      <c r="BT393" s="114">
        <f t="shared" si="188"/>
        <v>0</v>
      </c>
      <c r="BU393" s="114">
        <f t="shared" si="189"/>
        <v>0</v>
      </c>
      <c r="BV393" s="114">
        <f t="shared" si="190"/>
        <v>0</v>
      </c>
      <c r="BW393" s="114">
        <f t="shared" si="191"/>
        <v>0</v>
      </c>
      <c r="BX393" s="115">
        <f t="shared" si="192"/>
        <v>0</v>
      </c>
      <c r="CC393" s="171">
        <f t="shared" si="133"/>
        <v>46155</v>
      </c>
      <c r="CD393" s="177"/>
      <c r="CE393" s="182"/>
      <c r="CF393" s="183"/>
      <c r="CG393" s="182"/>
      <c r="CH393" s="188"/>
      <c r="CI393" s="190"/>
      <c r="CK393" s="214"/>
      <c r="CL393" s="20"/>
      <c r="CM393" s="20"/>
      <c r="CN393" s="20"/>
      <c r="CO393" s="215"/>
      <c r="CP393" s="214"/>
      <c r="CQ393" s="215"/>
      <c r="CR393" s="42"/>
      <c r="CS393" s="253"/>
      <c r="CT393" s="42"/>
    </row>
    <row r="394" spans="1:98" x14ac:dyDescent="0.35">
      <c r="A394" s="3">
        <v>46156</v>
      </c>
      <c r="B394" s="2"/>
      <c r="C394" s="2"/>
      <c r="D394" s="2"/>
      <c r="E394" s="2"/>
      <c r="F394" s="2"/>
      <c r="H394" s="2"/>
      <c r="I394" s="2"/>
      <c r="J394" s="21"/>
      <c r="K394" s="6">
        <f t="shared" si="129"/>
        <v>0</v>
      </c>
      <c r="M394" s="2"/>
      <c r="N394" s="2"/>
      <c r="O394" s="6"/>
      <c r="Q394" s="2"/>
      <c r="R394" s="2"/>
      <c r="S394" s="2"/>
      <c r="T394" s="6">
        <f t="shared" si="131"/>
        <v>0</v>
      </c>
      <c r="V394" s="10"/>
      <c r="W394" s="2"/>
      <c r="X394" s="11"/>
      <c r="Y394" s="10"/>
      <c r="Z394" s="2"/>
      <c r="AA394" s="92"/>
      <c r="AB394" s="10"/>
      <c r="AC394" s="2"/>
      <c r="AD394" s="92"/>
      <c r="AF394" s="10"/>
      <c r="AG394" s="2"/>
      <c r="AH394" s="2">
        <v>215</v>
      </c>
      <c r="AI394" s="2">
        <v>235</v>
      </c>
      <c r="AJ394" s="32" t="s">
        <v>41</v>
      </c>
      <c r="AK394" s="231"/>
      <c r="AL394" s="2"/>
      <c r="AM394" s="23">
        <v>110</v>
      </c>
      <c r="AN394" s="23">
        <v>142</v>
      </c>
      <c r="AO394" s="31" t="s">
        <v>41</v>
      </c>
      <c r="AP394" s="46"/>
      <c r="AQ394" s="33"/>
      <c r="AR394" s="33"/>
      <c r="AS394" s="22"/>
      <c r="AT394" s="2"/>
      <c r="AU394" s="32"/>
      <c r="BL394" s="112">
        <f t="shared" si="132"/>
        <v>46156</v>
      </c>
      <c r="BM394" s="116"/>
      <c r="BN394" s="116"/>
      <c r="BO394" s="116"/>
      <c r="BP394" s="117"/>
      <c r="BR394" s="1" t="str">
        <f t="shared" si="199"/>
        <v>jueves</v>
      </c>
      <c r="BS394" s="113">
        <f t="shared" si="200"/>
        <v>46156</v>
      </c>
      <c r="BT394" s="114">
        <f t="shared" si="188"/>
        <v>0</v>
      </c>
      <c r="BU394" s="114">
        <f t="shared" si="189"/>
        <v>0</v>
      </c>
      <c r="BV394" s="114">
        <f t="shared" si="190"/>
        <v>0</v>
      </c>
      <c r="BW394" s="114">
        <f t="shared" si="191"/>
        <v>0</v>
      </c>
      <c r="BX394" s="115">
        <f t="shared" si="192"/>
        <v>0</v>
      </c>
      <c r="CC394" s="171">
        <f t="shared" si="133"/>
        <v>46156</v>
      </c>
      <c r="CD394" s="177"/>
      <c r="CE394" s="182"/>
      <c r="CF394" s="183"/>
      <c r="CG394" s="182"/>
      <c r="CH394" s="188"/>
      <c r="CI394" s="190"/>
      <c r="CK394" s="214"/>
      <c r="CL394" s="20"/>
      <c r="CM394" s="20"/>
      <c r="CN394" s="20"/>
      <c r="CO394" s="215"/>
      <c r="CP394" s="214"/>
      <c r="CQ394" s="215"/>
      <c r="CR394" s="42"/>
      <c r="CS394" s="253"/>
      <c r="CT394" s="42"/>
    </row>
    <row r="395" spans="1:98" x14ac:dyDescent="0.35">
      <c r="A395" s="3">
        <v>46157</v>
      </c>
      <c r="B395" s="2"/>
      <c r="C395" s="2"/>
      <c r="D395" s="2"/>
      <c r="E395" s="2"/>
      <c r="F395" s="2"/>
      <c r="H395" s="2"/>
      <c r="I395" s="2"/>
      <c r="J395" s="21"/>
      <c r="K395" s="6">
        <f t="shared" si="129"/>
        <v>0</v>
      </c>
      <c r="M395" s="2"/>
      <c r="N395" s="2"/>
      <c r="O395" s="6"/>
      <c r="Q395" s="2"/>
      <c r="R395" s="2"/>
      <c r="S395" s="2"/>
      <c r="T395" s="6">
        <f t="shared" si="131"/>
        <v>0</v>
      </c>
      <c r="V395" s="10"/>
      <c r="W395" s="2"/>
      <c r="X395" s="11"/>
      <c r="Y395" s="10"/>
      <c r="Z395" s="2"/>
      <c r="AA395" s="92"/>
      <c r="AB395" s="10"/>
      <c r="AC395" s="2"/>
      <c r="AD395" s="92"/>
      <c r="AF395" s="10"/>
      <c r="AG395" s="2"/>
      <c r="AH395" s="2">
        <v>215</v>
      </c>
      <c r="AI395" s="2">
        <v>235</v>
      </c>
      <c r="AJ395" s="32" t="s">
        <v>41</v>
      </c>
      <c r="AK395" s="231"/>
      <c r="AL395" s="2"/>
      <c r="AM395" s="23">
        <v>110</v>
      </c>
      <c r="AN395" s="23">
        <v>142</v>
      </c>
      <c r="AO395" s="31" t="s">
        <v>41</v>
      </c>
      <c r="AP395" s="46"/>
      <c r="AQ395" s="33"/>
      <c r="AR395" s="33"/>
      <c r="AS395" s="22"/>
      <c r="AT395" s="2"/>
      <c r="AU395" s="32"/>
      <c r="BL395" s="112">
        <f t="shared" si="132"/>
        <v>46157</v>
      </c>
      <c r="BM395" s="116"/>
      <c r="BN395" s="116"/>
      <c r="BO395" s="116"/>
      <c r="BP395" s="117"/>
      <c r="BR395" s="1" t="str">
        <f t="shared" si="199"/>
        <v>viernes</v>
      </c>
      <c r="BS395" s="113">
        <f t="shared" si="200"/>
        <v>46157</v>
      </c>
      <c r="BT395" s="114">
        <f t="shared" si="188"/>
        <v>0</v>
      </c>
      <c r="BU395" s="114">
        <f t="shared" si="189"/>
        <v>0</v>
      </c>
      <c r="BV395" s="114">
        <f t="shared" si="190"/>
        <v>0</v>
      </c>
      <c r="BW395" s="114">
        <f t="shared" si="191"/>
        <v>0</v>
      </c>
      <c r="BX395" s="115">
        <f t="shared" si="192"/>
        <v>0</v>
      </c>
      <c r="CC395" s="171">
        <f t="shared" si="133"/>
        <v>46157</v>
      </c>
      <c r="CD395" s="177"/>
      <c r="CE395" s="182"/>
      <c r="CF395" s="183"/>
      <c r="CG395" s="182"/>
      <c r="CH395" s="188"/>
      <c r="CI395" s="190"/>
      <c r="CK395" s="214"/>
      <c r="CL395" s="20"/>
      <c r="CM395" s="20"/>
      <c r="CN395" s="20"/>
      <c r="CO395" s="215"/>
      <c r="CP395" s="214"/>
      <c r="CQ395" s="215"/>
      <c r="CR395" s="42"/>
      <c r="CS395" s="253"/>
      <c r="CT395" s="42"/>
    </row>
    <row r="396" spans="1:98" x14ac:dyDescent="0.35">
      <c r="A396" s="3">
        <v>46158</v>
      </c>
      <c r="B396" s="2"/>
      <c r="C396" s="2"/>
      <c r="D396" s="2"/>
      <c r="E396" s="2"/>
      <c r="F396" s="2"/>
      <c r="H396" s="2"/>
      <c r="I396" s="2"/>
      <c r="J396" s="21"/>
      <c r="K396" s="6">
        <f t="shared" ref="K396:K459" si="201">SUM(H396:J396)</f>
        <v>0</v>
      </c>
      <c r="M396" s="2"/>
      <c r="N396" s="2"/>
      <c r="O396" s="6"/>
      <c r="Q396" s="2"/>
      <c r="R396" s="2"/>
      <c r="S396" s="2"/>
      <c r="T396" s="6">
        <f t="shared" si="131"/>
        <v>0</v>
      </c>
      <c r="V396" s="10"/>
      <c r="W396" s="2"/>
      <c r="X396" s="11"/>
      <c r="Y396" s="10"/>
      <c r="Z396" s="2"/>
      <c r="AA396" s="92"/>
      <c r="AB396" s="10"/>
      <c r="AC396" s="2"/>
      <c r="AD396" s="92"/>
      <c r="AF396" s="10"/>
      <c r="AG396" s="2"/>
      <c r="AH396" s="2">
        <v>215</v>
      </c>
      <c r="AI396" s="2">
        <v>235</v>
      </c>
      <c r="AJ396" s="32" t="s">
        <v>41</v>
      </c>
      <c r="AK396" s="231"/>
      <c r="AL396" s="2"/>
      <c r="AM396" s="23">
        <v>110</v>
      </c>
      <c r="AN396" s="23">
        <v>142</v>
      </c>
      <c r="AO396" s="31" t="s">
        <v>41</v>
      </c>
      <c r="AP396" s="46"/>
      <c r="AQ396" s="33"/>
      <c r="AR396" s="33"/>
      <c r="AS396" s="22"/>
      <c r="AT396" s="2"/>
      <c r="AU396" s="32"/>
      <c r="BL396" s="112">
        <f t="shared" si="132"/>
        <v>46158</v>
      </c>
      <c r="BM396" s="116"/>
      <c r="BN396" s="116"/>
      <c r="BO396" s="116"/>
      <c r="BP396" s="117"/>
      <c r="BR396" s="1" t="str">
        <f t="shared" si="199"/>
        <v>sábado</v>
      </c>
      <c r="BS396" s="113">
        <f t="shared" si="200"/>
        <v>46158</v>
      </c>
      <c r="BT396" s="114">
        <f t="shared" si="188"/>
        <v>0</v>
      </c>
      <c r="BU396" s="114">
        <f t="shared" si="189"/>
        <v>0</v>
      </c>
      <c r="BV396" s="114">
        <f t="shared" si="190"/>
        <v>0</v>
      </c>
      <c r="BW396" s="114">
        <f t="shared" si="191"/>
        <v>0</v>
      </c>
      <c r="BX396" s="115">
        <f t="shared" si="192"/>
        <v>0</v>
      </c>
      <c r="CC396" s="171">
        <f t="shared" si="133"/>
        <v>46158</v>
      </c>
      <c r="CD396" s="177"/>
      <c r="CE396" s="182"/>
      <c r="CF396" s="183"/>
      <c r="CG396" s="182"/>
      <c r="CH396" s="188"/>
      <c r="CI396" s="190"/>
      <c r="CK396" s="214"/>
      <c r="CL396" s="20"/>
      <c r="CM396" s="20"/>
      <c r="CN396" s="20"/>
      <c r="CO396" s="215"/>
      <c r="CP396" s="214"/>
      <c r="CQ396" s="215"/>
      <c r="CR396" s="42"/>
      <c r="CS396" s="253"/>
      <c r="CT396" s="42"/>
    </row>
    <row r="397" spans="1:98" x14ac:dyDescent="0.35">
      <c r="A397" s="3">
        <v>46159</v>
      </c>
      <c r="B397" s="2"/>
      <c r="C397" s="2"/>
      <c r="D397" s="2"/>
      <c r="E397" s="2"/>
      <c r="F397" s="2"/>
      <c r="H397" s="2"/>
      <c r="I397" s="2"/>
      <c r="J397" s="21"/>
      <c r="K397" s="6">
        <f t="shared" si="201"/>
        <v>0</v>
      </c>
      <c r="M397" s="2"/>
      <c r="N397" s="2"/>
      <c r="O397" s="6"/>
      <c r="Q397" s="2"/>
      <c r="R397" s="2"/>
      <c r="S397" s="2"/>
      <c r="T397" s="6">
        <f t="shared" si="131"/>
        <v>0</v>
      </c>
      <c r="V397" s="10"/>
      <c r="W397" s="2"/>
      <c r="X397" s="11"/>
      <c r="Y397" s="10"/>
      <c r="Z397" s="2"/>
      <c r="AA397" s="92"/>
      <c r="AB397" s="10"/>
      <c r="AC397" s="2"/>
      <c r="AD397" s="92"/>
      <c r="AF397" s="10"/>
      <c r="AG397" s="2"/>
      <c r="AH397" s="2">
        <v>215</v>
      </c>
      <c r="AI397" s="2">
        <v>235</v>
      </c>
      <c r="AJ397" s="32" t="s">
        <v>41</v>
      </c>
      <c r="AK397" s="231"/>
      <c r="AL397" s="2"/>
      <c r="AM397" s="23">
        <v>110</v>
      </c>
      <c r="AN397" s="23">
        <v>142</v>
      </c>
      <c r="AO397" s="31" t="s">
        <v>41</v>
      </c>
      <c r="AP397" s="46"/>
      <c r="AQ397" s="33"/>
      <c r="AR397" s="33"/>
      <c r="AS397" s="22"/>
      <c r="AT397" s="2"/>
      <c r="AU397" s="32"/>
      <c r="BL397" s="112">
        <f t="shared" si="132"/>
        <v>46159</v>
      </c>
      <c r="BM397" s="116"/>
      <c r="BN397" s="116"/>
      <c r="BO397" s="116"/>
      <c r="BP397" s="117"/>
      <c r="BR397" s="1" t="str">
        <f t="shared" si="199"/>
        <v>domingo</v>
      </c>
      <c r="BS397" s="113">
        <f t="shared" si="200"/>
        <v>46159</v>
      </c>
      <c r="BT397" s="114">
        <f t="shared" si="188"/>
        <v>0</v>
      </c>
      <c r="BU397" s="114">
        <f t="shared" si="189"/>
        <v>0</v>
      </c>
      <c r="BV397" s="114">
        <f t="shared" si="190"/>
        <v>0</v>
      </c>
      <c r="BW397" s="114">
        <f t="shared" si="191"/>
        <v>0</v>
      </c>
      <c r="BX397" s="115">
        <f t="shared" si="192"/>
        <v>0</v>
      </c>
      <c r="CC397" s="171">
        <f t="shared" si="133"/>
        <v>46159</v>
      </c>
      <c r="CD397" s="177"/>
      <c r="CE397" s="182"/>
      <c r="CF397" s="183"/>
      <c r="CG397" s="182"/>
      <c r="CH397" s="188"/>
      <c r="CI397" s="190"/>
      <c r="CK397" s="214"/>
      <c r="CL397" s="20"/>
      <c r="CM397" s="20"/>
      <c r="CN397" s="20"/>
      <c r="CO397" s="215"/>
      <c r="CP397" s="214"/>
      <c r="CQ397" s="215"/>
      <c r="CR397" s="42"/>
      <c r="CS397" s="253"/>
      <c r="CT397" s="42"/>
    </row>
    <row r="398" spans="1:98" x14ac:dyDescent="0.35">
      <c r="A398" s="3">
        <v>46160</v>
      </c>
      <c r="B398" s="2"/>
      <c r="C398" s="2"/>
      <c r="D398" s="2"/>
      <c r="E398" s="2"/>
      <c r="F398" s="2"/>
      <c r="H398" s="2"/>
      <c r="I398" s="2"/>
      <c r="J398" s="21"/>
      <c r="K398" s="6">
        <f t="shared" si="201"/>
        <v>0</v>
      </c>
      <c r="M398" s="2"/>
      <c r="N398" s="2"/>
      <c r="O398" s="6"/>
      <c r="Q398" s="2"/>
      <c r="R398" s="2"/>
      <c r="S398" s="2"/>
      <c r="T398" s="6">
        <f t="shared" ref="T398:T453" si="202">SUM(Q398:S398)</f>
        <v>0</v>
      </c>
      <c r="V398" s="10"/>
      <c r="W398" s="2"/>
      <c r="X398" s="11"/>
      <c r="Y398" s="10"/>
      <c r="Z398" s="2"/>
      <c r="AA398" s="92"/>
      <c r="AB398" s="10"/>
      <c r="AC398" s="2"/>
      <c r="AD398" s="92"/>
      <c r="AF398" s="10"/>
      <c r="AG398" s="2"/>
      <c r="AH398" s="2">
        <v>215</v>
      </c>
      <c r="AI398" s="2">
        <v>235</v>
      </c>
      <c r="AJ398" s="32" t="s">
        <v>41</v>
      </c>
      <c r="AK398" s="231"/>
      <c r="AL398" s="2"/>
      <c r="AM398" s="23">
        <v>110</v>
      </c>
      <c r="AN398" s="23">
        <v>142</v>
      </c>
      <c r="AO398" s="31" t="s">
        <v>41</v>
      </c>
      <c r="AP398" s="46"/>
      <c r="AQ398" s="33"/>
      <c r="AR398" s="33"/>
      <c r="AS398" s="22"/>
      <c r="AT398" s="2"/>
      <c r="AU398" s="32"/>
      <c r="BL398" s="112">
        <f t="shared" ref="BL398:BL461" si="203">+A398</f>
        <v>46160</v>
      </c>
      <c r="BM398" s="116"/>
      <c r="BN398" s="116"/>
      <c r="BO398" s="116"/>
      <c r="BP398" s="117"/>
      <c r="BR398" s="1" t="str">
        <f t="shared" si="199"/>
        <v>lunes</v>
      </c>
      <c r="BS398" s="113">
        <f t="shared" si="200"/>
        <v>46160</v>
      </c>
      <c r="BT398" s="114">
        <f t="shared" si="188"/>
        <v>0</v>
      </c>
      <c r="BU398" s="114">
        <f t="shared" si="189"/>
        <v>0</v>
      </c>
      <c r="BV398" s="114">
        <f t="shared" si="190"/>
        <v>0</v>
      </c>
      <c r="BW398" s="114">
        <f t="shared" si="191"/>
        <v>0</v>
      </c>
      <c r="BX398" s="115">
        <f t="shared" si="192"/>
        <v>0</v>
      </c>
      <c r="CC398" s="171">
        <f t="shared" ref="CC398:CC461" si="204">+BL398</f>
        <v>46160</v>
      </c>
      <c r="CD398" s="177"/>
      <c r="CE398" s="182"/>
      <c r="CF398" s="183"/>
      <c r="CG398" s="182"/>
      <c r="CH398" s="188"/>
      <c r="CI398" s="190"/>
      <c r="CK398" s="214"/>
      <c r="CL398" s="20"/>
      <c r="CM398" s="20"/>
      <c r="CN398" s="20"/>
      <c r="CO398" s="215"/>
      <c r="CP398" s="214"/>
      <c r="CQ398" s="215"/>
      <c r="CR398" s="42"/>
      <c r="CS398" s="253"/>
      <c r="CT398" s="42"/>
    </row>
    <row r="399" spans="1:98" x14ac:dyDescent="0.35">
      <c r="A399" s="3">
        <v>46161</v>
      </c>
      <c r="B399" s="2"/>
      <c r="C399" s="2"/>
      <c r="D399" s="2"/>
      <c r="E399" s="2"/>
      <c r="F399" s="2"/>
      <c r="H399" s="2"/>
      <c r="I399" s="2"/>
      <c r="J399" s="21"/>
      <c r="K399" s="6">
        <f t="shared" si="201"/>
        <v>0</v>
      </c>
      <c r="M399" s="2"/>
      <c r="N399" s="2"/>
      <c r="O399" s="6"/>
      <c r="Q399" s="2"/>
      <c r="R399" s="2"/>
      <c r="S399" s="2"/>
      <c r="T399" s="6">
        <f t="shared" si="202"/>
        <v>0</v>
      </c>
      <c r="V399" s="10"/>
      <c r="W399" s="2"/>
      <c r="X399" s="11"/>
      <c r="Y399" s="10"/>
      <c r="Z399" s="2"/>
      <c r="AA399" s="92"/>
      <c r="AB399" s="10"/>
      <c r="AC399" s="2"/>
      <c r="AD399" s="92"/>
      <c r="AF399" s="10"/>
      <c r="AG399" s="2"/>
      <c r="AH399" s="2">
        <v>215</v>
      </c>
      <c r="AI399" s="2">
        <v>235</v>
      </c>
      <c r="AJ399" s="32" t="s">
        <v>41</v>
      </c>
      <c r="AK399" s="231"/>
      <c r="AL399" s="2"/>
      <c r="AM399" s="23"/>
      <c r="AN399" s="23"/>
      <c r="AO399" s="31"/>
      <c r="AP399" s="46"/>
      <c r="AQ399" s="33"/>
      <c r="AR399" s="33"/>
      <c r="AS399" s="22"/>
      <c r="AT399" s="2"/>
      <c r="AU399" s="32"/>
      <c r="BL399" s="112">
        <f t="shared" si="203"/>
        <v>46161</v>
      </c>
      <c r="BM399" s="116"/>
      <c r="BN399" s="116"/>
      <c r="BO399" s="116"/>
      <c r="BP399" s="117"/>
      <c r="BR399" s="1" t="str">
        <f t="shared" si="199"/>
        <v>martes</v>
      </c>
      <c r="BS399" s="113">
        <f t="shared" si="200"/>
        <v>46161</v>
      </c>
      <c r="BT399" s="114">
        <f t="shared" si="188"/>
        <v>0</v>
      </c>
      <c r="BU399" s="114">
        <f t="shared" si="189"/>
        <v>0</v>
      </c>
      <c r="BV399" s="114">
        <f t="shared" si="190"/>
        <v>0</v>
      </c>
      <c r="BW399" s="114">
        <f t="shared" si="191"/>
        <v>0</v>
      </c>
      <c r="BX399" s="115">
        <f t="shared" si="192"/>
        <v>0</v>
      </c>
      <c r="CC399" s="171">
        <f t="shared" si="204"/>
        <v>46161</v>
      </c>
      <c r="CD399" s="177"/>
      <c r="CE399" s="182"/>
      <c r="CF399" s="183"/>
      <c r="CG399" s="182"/>
      <c r="CH399" s="188"/>
      <c r="CI399" s="190"/>
      <c r="CK399" s="214"/>
      <c r="CL399" s="20"/>
      <c r="CM399" s="20"/>
      <c r="CN399" s="20"/>
      <c r="CO399" s="215"/>
      <c r="CP399" s="214"/>
      <c r="CQ399" s="215"/>
      <c r="CR399" s="42"/>
      <c r="CS399" s="253"/>
      <c r="CT399" s="42"/>
    </row>
    <row r="400" spans="1:98" x14ac:dyDescent="0.35">
      <c r="A400" s="3">
        <v>46162</v>
      </c>
      <c r="B400" s="2"/>
      <c r="C400" s="2"/>
      <c r="D400" s="2"/>
      <c r="E400" s="2"/>
      <c r="F400" s="2"/>
      <c r="H400" s="2"/>
      <c r="I400" s="2"/>
      <c r="J400" s="21"/>
      <c r="K400" s="6">
        <f t="shared" si="201"/>
        <v>0</v>
      </c>
      <c r="M400" s="2"/>
      <c r="N400" s="2"/>
      <c r="O400" s="6"/>
      <c r="Q400" s="2"/>
      <c r="R400" s="2"/>
      <c r="S400" s="2"/>
      <c r="T400" s="6">
        <f t="shared" si="202"/>
        <v>0</v>
      </c>
      <c r="V400" s="10"/>
      <c r="W400" s="2"/>
      <c r="X400" s="11"/>
      <c r="Y400" s="10"/>
      <c r="Z400" s="2"/>
      <c r="AA400" s="92"/>
      <c r="AB400" s="10"/>
      <c r="AC400" s="2"/>
      <c r="AD400" s="92"/>
      <c r="AF400" s="10"/>
      <c r="AG400" s="2"/>
      <c r="AH400" s="2">
        <v>215</v>
      </c>
      <c r="AI400" s="2">
        <v>235</v>
      </c>
      <c r="AJ400" s="32" t="s">
        <v>41</v>
      </c>
      <c r="AK400" s="231"/>
      <c r="AL400" s="2"/>
      <c r="AM400" s="23"/>
      <c r="AN400" s="23"/>
      <c r="AO400" s="31"/>
      <c r="AP400" s="46"/>
      <c r="AQ400" s="33"/>
      <c r="AR400" s="33"/>
      <c r="AS400" s="22"/>
      <c r="AT400" s="2"/>
      <c r="AU400" s="32"/>
      <c r="BL400" s="112">
        <f t="shared" si="203"/>
        <v>46162</v>
      </c>
      <c r="BM400" s="116"/>
      <c r="BN400" s="116"/>
      <c r="BO400" s="116"/>
      <c r="BP400" s="117"/>
      <c r="BR400" s="1" t="str">
        <f t="shared" si="199"/>
        <v>miércoles</v>
      </c>
      <c r="BS400" s="113">
        <f t="shared" si="200"/>
        <v>46162</v>
      </c>
      <c r="BT400" s="114">
        <f t="shared" si="188"/>
        <v>0</v>
      </c>
      <c r="BU400" s="114">
        <f t="shared" si="189"/>
        <v>0</v>
      </c>
      <c r="BV400" s="114">
        <f t="shared" si="190"/>
        <v>0</v>
      </c>
      <c r="BW400" s="114">
        <f t="shared" si="191"/>
        <v>0</v>
      </c>
      <c r="BX400" s="115">
        <f t="shared" si="192"/>
        <v>0</v>
      </c>
      <c r="CC400" s="171">
        <f t="shared" si="204"/>
        <v>46162</v>
      </c>
      <c r="CD400" s="177"/>
      <c r="CE400" s="182"/>
      <c r="CF400" s="183"/>
      <c r="CG400" s="182"/>
      <c r="CH400" s="188"/>
      <c r="CI400" s="190"/>
      <c r="CK400" s="214"/>
      <c r="CL400" s="20"/>
      <c r="CM400" s="20"/>
      <c r="CN400" s="20"/>
      <c r="CO400" s="215"/>
      <c r="CP400" s="214"/>
      <c r="CQ400" s="215"/>
      <c r="CR400" s="42"/>
      <c r="CS400" s="253"/>
      <c r="CT400" s="42"/>
    </row>
    <row r="401" spans="1:98" x14ac:dyDescent="0.35">
      <c r="A401" s="3">
        <v>46163</v>
      </c>
      <c r="B401" s="2"/>
      <c r="C401" s="2"/>
      <c r="D401" s="2"/>
      <c r="E401" s="2"/>
      <c r="F401" s="2"/>
      <c r="H401" s="2"/>
      <c r="I401" s="2"/>
      <c r="J401" s="21"/>
      <c r="K401" s="6">
        <f t="shared" si="201"/>
        <v>0</v>
      </c>
      <c r="M401" s="2"/>
      <c r="N401" s="2"/>
      <c r="O401" s="6"/>
      <c r="Q401" s="2"/>
      <c r="R401" s="2"/>
      <c r="S401" s="2"/>
      <c r="T401" s="6">
        <f t="shared" si="202"/>
        <v>0</v>
      </c>
      <c r="V401" s="10"/>
      <c r="W401" s="2"/>
      <c r="X401" s="11"/>
      <c r="Y401" s="10"/>
      <c r="Z401" s="2"/>
      <c r="AA401" s="92"/>
      <c r="AB401" s="10"/>
      <c r="AC401" s="2"/>
      <c r="AD401" s="92"/>
      <c r="AF401" s="10"/>
      <c r="AG401" s="2"/>
      <c r="AH401" s="2">
        <v>215</v>
      </c>
      <c r="AI401" s="2">
        <v>235</v>
      </c>
      <c r="AJ401" s="32" t="s">
        <v>41</v>
      </c>
      <c r="AK401" s="231"/>
      <c r="AL401" s="2"/>
      <c r="AM401" s="23"/>
      <c r="AN401" s="23"/>
      <c r="AO401" s="31"/>
      <c r="AP401" s="46"/>
      <c r="AQ401" s="33"/>
      <c r="AR401" s="33"/>
      <c r="AS401" s="22"/>
      <c r="AT401" s="2"/>
      <c r="AU401" s="32"/>
      <c r="BL401" s="112">
        <f t="shared" si="203"/>
        <v>46163</v>
      </c>
      <c r="BM401" s="116"/>
      <c r="BN401" s="116"/>
      <c r="BO401" s="116"/>
      <c r="BP401" s="117"/>
      <c r="BR401" s="1" t="str">
        <f t="shared" si="199"/>
        <v>jueves</v>
      </c>
      <c r="BS401" s="113">
        <f t="shared" si="200"/>
        <v>46163</v>
      </c>
      <c r="BT401" s="114"/>
      <c r="BU401" s="114"/>
      <c r="BV401" s="114"/>
      <c r="BW401" s="114"/>
      <c r="BX401" s="115"/>
      <c r="CC401" s="171">
        <f t="shared" si="204"/>
        <v>46163</v>
      </c>
      <c r="CD401" s="177"/>
      <c r="CE401" s="182"/>
      <c r="CF401" s="183"/>
      <c r="CG401" s="182"/>
      <c r="CH401" s="188"/>
      <c r="CI401" s="190"/>
      <c r="CK401" s="214"/>
      <c r="CL401" s="20"/>
      <c r="CM401" s="20"/>
      <c r="CN401" s="20"/>
      <c r="CO401" s="215"/>
      <c r="CP401" s="214"/>
      <c r="CQ401" s="215"/>
      <c r="CR401" s="42"/>
      <c r="CS401" s="253"/>
      <c r="CT401" s="42"/>
    </row>
    <row r="402" spans="1:98" x14ac:dyDescent="0.35">
      <c r="A402" s="3">
        <v>46164</v>
      </c>
      <c r="B402" s="2"/>
      <c r="C402" s="2"/>
      <c r="D402" s="2"/>
      <c r="E402" s="2"/>
      <c r="F402" s="2"/>
      <c r="H402" s="2"/>
      <c r="I402" s="2"/>
      <c r="J402" s="21"/>
      <c r="K402" s="6">
        <f t="shared" si="201"/>
        <v>0</v>
      </c>
      <c r="M402" s="2"/>
      <c r="N402" s="2"/>
      <c r="O402" s="6"/>
      <c r="Q402" s="2"/>
      <c r="R402" s="2"/>
      <c r="S402" s="2"/>
      <c r="T402" s="6">
        <f t="shared" si="202"/>
        <v>0</v>
      </c>
      <c r="V402" s="10"/>
      <c r="W402" s="2"/>
      <c r="X402" s="11"/>
      <c r="Y402" s="10"/>
      <c r="Z402" s="2"/>
      <c r="AA402" s="92"/>
      <c r="AB402" s="10"/>
      <c r="AC402" s="2"/>
      <c r="AD402" s="92"/>
      <c r="AF402" s="10"/>
      <c r="AG402" s="2"/>
      <c r="AH402" s="2">
        <v>215</v>
      </c>
      <c r="AI402" s="2">
        <v>235</v>
      </c>
      <c r="AJ402" s="32" t="s">
        <v>41</v>
      </c>
      <c r="AK402" s="231"/>
      <c r="AL402" s="2"/>
      <c r="AM402" s="23"/>
      <c r="AN402" s="23"/>
      <c r="AO402" s="31"/>
      <c r="AP402" s="46"/>
      <c r="AQ402" s="33"/>
      <c r="AR402" s="33"/>
      <c r="AS402" s="22"/>
      <c r="AT402" s="2"/>
      <c r="AU402" s="32"/>
      <c r="BL402" s="112">
        <f t="shared" si="203"/>
        <v>46164</v>
      </c>
      <c r="BM402" s="116"/>
      <c r="BN402" s="116"/>
      <c r="BO402" s="116"/>
      <c r="BP402" s="117"/>
      <c r="BR402" s="1" t="str">
        <f t="shared" si="199"/>
        <v>viernes</v>
      </c>
      <c r="BS402" s="113">
        <f t="shared" si="200"/>
        <v>46164</v>
      </c>
      <c r="BT402" s="114"/>
      <c r="BU402" s="114"/>
      <c r="BV402" s="114"/>
      <c r="BW402" s="114"/>
      <c r="BX402" s="115"/>
      <c r="CC402" s="171">
        <f t="shared" si="204"/>
        <v>46164</v>
      </c>
      <c r="CD402" s="177"/>
      <c r="CE402" s="182"/>
      <c r="CF402" s="183"/>
      <c r="CG402" s="182"/>
      <c r="CH402" s="188"/>
      <c r="CI402" s="190"/>
      <c r="CK402" s="214"/>
      <c r="CL402" s="20"/>
      <c r="CM402" s="20"/>
      <c r="CN402" s="20"/>
      <c r="CO402" s="215"/>
      <c r="CP402" s="214"/>
      <c r="CQ402" s="215"/>
      <c r="CR402" s="42"/>
      <c r="CS402" s="253"/>
      <c r="CT402" s="42"/>
    </row>
    <row r="403" spans="1:98" x14ac:dyDescent="0.35">
      <c r="A403" s="3">
        <v>46165</v>
      </c>
      <c r="B403" s="2"/>
      <c r="C403" s="2"/>
      <c r="D403" s="2"/>
      <c r="E403" s="2"/>
      <c r="F403" s="2"/>
      <c r="H403" s="2"/>
      <c r="I403" s="2"/>
      <c r="J403" s="21"/>
      <c r="K403" s="6">
        <f t="shared" si="201"/>
        <v>0</v>
      </c>
      <c r="M403" s="2"/>
      <c r="N403" s="2"/>
      <c r="O403" s="6"/>
      <c r="Q403" s="2"/>
      <c r="R403" s="2"/>
      <c r="S403" s="2"/>
      <c r="T403" s="6">
        <f t="shared" si="202"/>
        <v>0</v>
      </c>
      <c r="V403" s="10"/>
      <c r="W403" s="2"/>
      <c r="X403" s="11"/>
      <c r="Y403" s="10"/>
      <c r="Z403" s="2"/>
      <c r="AA403" s="92"/>
      <c r="AB403" s="10"/>
      <c r="AC403" s="2"/>
      <c r="AD403" s="92"/>
      <c r="AF403" s="10"/>
      <c r="AG403" s="2"/>
      <c r="AH403" s="2">
        <v>215</v>
      </c>
      <c r="AI403" s="2">
        <v>235</v>
      </c>
      <c r="AJ403" s="32" t="s">
        <v>41</v>
      </c>
      <c r="AK403" s="231"/>
      <c r="AL403" s="2"/>
      <c r="AM403" s="23"/>
      <c r="AN403" s="23"/>
      <c r="AO403" s="31"/>
      <c r="AP403" s="46"/>
      <c r="AQ403" s="33"/>
      <c r="AR403" s="33"/>
      <c r="AS403" s="22"/>
      <c r="AT403" s="2"/>
      <c r="AU403" s="32"/>
      <c r="BL403" s="112">
        <f t="shared" si="203"/>
        <v>46165</v>
      </c>
      <c r="BM403" s="116"/>
      <c r="BN403" s="116"/>
      <c r="BO403" s="116"/>
      <c r="BP403" s="117"/>
      <c r="BR403" s="1" t="str">
        <f t="shared" si="199"/>
        <v>sábado</v>
      </c>
      <c r="BS403" s="113">
        <f t="shared" si="200"/>
        <v>46165</v>
      </c>
      <c r="BT403" s="114"/>
      <c r="BU403" s="114"/>
      <c r="BV403" s="114"/>
      <c r="BW403" s="114"/>
      <c r="BX403" s="115"/>
      <c r="CC403" s="171">
        <f t="shared" si="204"/>
        <v>46165</v>
      </c>
      <c r="CD403" s="177"/>
      <c r="CE403" s="182"/>
      <c r="CF403" s="183"/>
      <c r="CG403" s="182"/>
      <c r="CH403" s="188"/>
      <c r="CI403" s="190"/>
      <c r="CK403" s="214"/>
      <c r="CL403" s="20"/>
      <c r="CM403" s="20"/>
      <c r="CN403" s="20"/>
      <c r="CO403" s="215"/>
      <c r="CP403" s="214"/>
      <c r="CQ403" s="215"/>
      <c r="CR403" s="42"/>
      <c r="CS403" s="253"/>
      <c r="CT403" s="42"/>
    </row>
    <row r="404" spans="1:98" x14ac:dyDescent="0.35">
      <c r="A404" s="3">
        <v>46166</v>
      </c>
      <c r="B404" s="2"/>
      <c r="C404" s="2"/>
      <c r="D404" s="2"/>
      <c r="E404" s="2"/>
      <c r="F404" s="2"/>
      <c r="H404" s="2"/>
      <c r="I404" s="2"/>
      <c r="J404" s="21"/>
      <c r="K404" s="6">
        <f t="shared" si="201"/>
        <v>0</v>
      </c>
      <c r="M404" s="2"/>
      <c r="N404" s="2"/>
      <c r="O404" s="6"/>
      <c r="Q404" s="2"/>
      <c r="R404" s="2"/>
      <c r="S404" s="2"/>
      <c r="T404" s="6">
        <f t="shared" si="202"/>
        <v>0</v>
      </c>
      <c r="V404" s="10"/>
      <c r="W404" s="2"/>
      <c r="X404" s="11"/>
      <c r="Y404" s="10"/>
      <c r="Z404" s="2"/>
      <c r="AA404" s="92"/>
      <c r="AB404" s="10"/>
      <c r="AC404" s="2"/>
      <c r="AD404" s="92"/>
      <c r="AF404" s="10"/>
      <c r="AG404" s="2"/>
      <c r="AH404" s="2">
        <v>215</v>
      </c>
      <c r="AI404" s="2">
        <v>235</v>
      </c>
      <c r="AJ404" s="32" t="s">
        <v>41</v>
      </c>
      <c r="AK404" s="231"/>
      <c r="AL404" s="2"/>
      <c r="AM404" s="23"/>
      <c r="AN404" s="23"/>
      <c r="AO404" s="31"/>
      <c r="AP404" s="46"/>
      <c r="AQ404" s="33"/>
      <c r="AR404" s="33"/>
      <c r="AS404" s="22"/>
      <c r="AT404" s="2"/>
      <c r="AU404" s="32"/>
      <c r="BL404" s="112">
        <f t="shared" si="203"/>
        <v>46166</v>
      </c>
      <c r="BM404" s="116"/>
      <c r="BN404" s="116"/>
      <c r="BO404" s="116"/>
      <c r="BP404" s="117"/>
      <c r="BR404" s="1" t="str">
        <f t="shared" si="199"/>
        <v>domingo</v>
      </c>
      <c r="BS404" s="113">
        <f t="shared" si="200"/>
        <v>46166</v>
      </c>
      <c r="BT404" s="114"/>
      <c r="BU404" s="114"/>
      <c r="BV404" s="114"/>
      <c r="BW404" s="114"/>
      <c r="BX404" s="115"/>
      <c r="CC404" s="171">
        <f t="shared" si="204"/>
        <v>46166</v>
      </c>
      <c r="CD404" s="177"/>
      <c r="CE404" s="182"/>
      <c r="CF404" s="183"/>
      <c r="CG404" s="182"/>
      <c r="CH404" s="188"/>
      <c r="CI404" s="190"/>
      <c r="CK404" s="214"/>
      <c r="CL404" s="20"/>
      <c r="CM404" s="20"/>
      <c r="CN404" s="20"/>
      <c r="CO404" s="215"/>
      <c r="CP404" s="214"/>
      <c r="CQ404" s="215"/>
      <c r="CR404" s="42"/>
      <c r="CS404" s="253"/>
      <c r="CT404" s="42"/>
    </row>
    <row r="405" spans="1:98" x14ac:dyDescent="0.35">
      <c r="A405" s="3">
        <v>46167</v>
      </c>
      <c r="B405" s="2"/>
      <c r="C405" s="2"/>
      <c r="D405" s="2"/>
      <c r="E405" s="2"/>
      <c r="F405" s="2"/>
      <c r="H405" s="2"/>
      <c r="I405" s="2"/>
      <c r="J405" s="21"/>
      <c r="K405" s="6">
        <f t="shared" si="201"/>
        <v>0</v>
      </c>
      <c r="M405" s="2"/>
      <c r="N405" s="2"/>
      <c r="O405" s="6"/>
      <c r="Q405" s="2"/>
      <c r="R405" s="2"/>
      <c r="S405" s="2"/>
      <c r="T405" s="6">
        <f t="shared" si="202"/>
        <v>0</v>
      </c>
      <c r="V405" s="10"/>
      <c r="W405" s="2"/>
      <c r="X405" s="11"/>
      <c r="Y405" s="10"/>
      <c r="Z405" s="2"/>
      <c r="AA405" s="92"/>
      <c r="AB405" s="10"/>
      <c r="AC405" s="2"/>
      <c r="AD405" s="92"/>
      <c r="AF405" s="10"/>
      <c r="AG405" s="2"/>
      <c r="AH405" s="2"/>
      <c r="AI405" s="2"/>
      <c r="AJ405" s="32"/>
      <c r="AK405" s="231"/>
      <c r="AL405" s="2"/>
      <c r="AM405" s="23"/>
      <c r="AN405" s="23"/>
      <c r="AO405" s="31"/>
      <c r="AP405" s="46"/>
      <c r="AQ405" s="33"/>
      <c r="AR405" s="33"/>
      <c r="AS405" s="22"/>
      <c r="AT405" s="2"/>
      <c r="AU405" s="32"/>
      <c r="BL405" s="112">
        <f t="shared" si="203"/>
        <v>46167</v>
      </c>
      <c r="BM405" s="116"/>
      <c r="BN405" s="116"/>
      <c r="BO405" s="116"/>
      <c r="BP405" s="117"/>
      <c r="BR405" s="1" t="str">
        <f t="shared" si="199"/>
        <v>lunes</v>
      </c>
      <c r="BS405" s="113">
        <f t="shared" si="200"/>
        <v>46167</v>
      </c>
      <c r="BT405" s="114"/>
      <c r="BU405" s="114"/>
      <c r="BV405" s="114"/>
      <c r="BW405" s="114"/>
      <c r="BX405" s="115"/>
      <c r="CC405" s="171">
        <f t="shared" si="204"/>
        <v>46167</v>
      </c>
      <c r="CD405" s="177"/>
      <c r="CE405" s="182"/>
      <c r="CF405" s="183"/>
      <c r="CG405" s="182"/>
      <c r="CH405" s="188"/>
      <c r="CI405" s="190"/>
      <c r="CK405" s="214"/>
      <c r="CL405" s="20"/>
      <c r="CM405" s="20"/>
      <c r="CN405" s="20"/>
      <c r="CO405" s="215"/>
      <c r="CP405" s="214"/>
      <c r="CQ405" s="215"/>
      <c r="CR405" s="42"/>
      <c r="CS405" s="253"/>
      <c r="CT405" s="42"/>
    </row>
    <row r="406" spans="1:98" x14ac:dyDescent="0.35">
      <c r="A406" s="3">
        <v>46168</v>
      </c>
      <c r="B406" s="2"/>
      <c r="C406" s="2"/>
      <c r="D406" s="2"/>
      <c r="E406" s="2"/>
      <c r="F406" s="2"/>
      <c r="H406" s="2"/>
      <c r="I406" s="2"/>
      <c r="J406" s="21"/>
      <c r="K406" s="6">
        <f t="shared" si="201"/>
        <v>0</v>
      </c>
      <c r="M406" s="2"/>
      <c r="N406" s="2"/>
      <c r="O406" s="6"/>
      <c r="Q406" s="2"/>
      <c r="R406" s="2"/>
      <c r="S406" s="2"/>
      <c r="T406" s="6">
        <f t="shared" si="202"/>
        <v>0</v>
      </c>
      <c r="V406" s="10"/>
      <c r="W406" s="2"/>
      <c r="X406" s="11"/>
      <c r="Y406" s="10"/>
      <c r="Z406" s="2"/>
      <c r="AA406" s="92"/>
      <c r="AB406" s="10"/>
      <c r="AC406" s="2"/>
      <c r="AD406" s="92"/>
      <c r="AF406" s="10"/>
      <c r="AG406" s="2"/>
      <c r="AH406" s="2"/>
      <c r="AI406" s="2"/>
      <c r="AJ406" s="32"/>
      <c r="AK406" s="231"/>
      <c r="AL406" s="2"/>
      <c r="AM406" s="23"/>
      <c r="AN406" s="23"/>
      <c r="AO406" s="31"/>
      <c r="AP406" s="46"/>
      <c r="AQ406" s="33"/>
      <c r="AR406" s="33"/>
      <c r="AS406" s="22"/>
      <c r="AT406" s="2"/>
      <c r="AU406" s="32"/>
      <c r="BL406" s="112">
        <f t="shared" si="203"/>
        <v>46168</v>
      </c>
      <c r="BM406" s="116"/>
      <c r="BN406" s="116"/>
      <c r="BO406" s="116"/>
      <c r="BP406" s="117"/>
      <c r="BR406" s="1" t="str">
        <f t="shared" si="199"/>
        <v>martes</v>
      </c>
      <c r="BS406" s="113">
        <f t="shared" si="200"/>
        <v>46168</v>
      </c>
      <c r="BT406" s="114"/>
      <c r="BU406" s="114"/>
      <c r="BV406" s="114"/>
      <c r="BW406" s="114"/>
      <c r="BX406" s="115"/>
      <c r="CC406" s="171">
        <f t="shared" si="204"/>
        <v>46168</v>
      </c>
      <c r="CD406" s="177"/>
      <c r="CE406" s="182"/>
      <c r="CF406" s="183"/>
      <c r="CG406" s="182"/>
      <c r="CH406" s="188"/>
      <c r="CI406" s="190"/>
      <c r="CK406" s="214"/>
      <c r="CL406" s="20"/>
      <c r="CM406" s="20"/>
      <c r="CN406" s="20"/>
      <c r="CO406" s="215"/>
      <c r="CP406" s="214"/>
      <c r="CQ406" s="215"/>
      <c r="CR406" s="42"/>
      <c r="CS406" s="253"/>
      <c r="CT406" s="42"/>
    </row>
    <row r="407" spans="1:98" x14ac:dyDescent="0.35">
      <c r="A407" s="3">
        <v>46169</v>
      </c>
      <c r="B407" s="2"/>
      <c r="C407" s="2"/>
      <c r="D407" s="2"/>
      <c r="E407" s="2"/>
      <c r="F407" s="2"/>
      <c r="H407" s="2"/>
      <c r="I407" s="2"/>
      <c r="J407" s="21"/>
      <c r="K407" s="6">
        <f t="shared" si="201"/>
        <v>0</v>
      </c>
      <c r="M407" s="2"/>
      <c r="N407" s="2"/>
      <c r="O407" s="6"/>
      <c r="Q407" s="2"/>
      <c r="R407" s="2"/>
      <c r="S407" s="2"/>
      <c r="T407" s="6">
        <f t="shared" si="202"/>
        <v>0</v>
      </c>
      <c r="V407" s="10"/>
      <c r="W407" s="2"/>
      <c r="X407" s="11"/>
      <c r="Y407" s="10"/>
      <c r="Z407" s="2"/>
      <c r="AA407" s="92"/>
      <c r="AB407" s="10"/>
      <c r="AC407" s="2"/>
      <c r="AD407" s="92"/>
      <c r="AF407" s="10"/>
      <c r="AG407" s="2"/>
      <c r="AH407" s="2"/>
      <c r="AI407" s="2"/>
      <c r="AJ407" s="32"/>
      <c r="AK407" s="231"/>
      <c r="AL407" s="2"/>
      <c r="AM407" s="23"/>
      <c r="AN407" s="23"/>
      <c r="AO407" s="31"/>
      <c r="AP407" s="46"/>
      <c r="AQ407" s="33"/>
      <c r="AR407" s="33"/>
      <c r="AS407" s="22"/>
      <c r="AT407" s="2"/>
      <c r="AU407" s="32"/>
      <c r="BL407" s="112">
        <f t="shared" si="203"/>
        <v>46169</v>
      </c>
      <c r="BM407" s="116"/>
      <c r="BN407" s="116"/>
      <c r="BO407" s="116"/>
      <c r="BP407" s="117"/>
      <c r="BR407" s="1" t="str">
        <f t="shared" si="199"/>
        <v>miércoles</v>
      </c>
      <c r="BS407" s="113">
        <f t="shared" si="200"/>
        <v>46169</v>
      </c>
      <c r="BT407" s="114"/>
      <c r="BU407" s="114"/>
      <c r="BV407" s="114"/>
      <c r="BW407" s="114"/>
      <c r="BX407" s="115"/>
      <c r="CC407" s="171">
        <f t="shared" si="204"/>
        <v>46169</v>
      </c>
      <c r="CD407" s="177"/>
      <c r="CE407" s="182"/>
      <c r="CF407" s="183"/>
      <c r="CG407" s="182"/>
      <c r="CH407" s="188"/>
      <c r="CI407" s="190"/>
      <c r="CK407" s="214"/>
      <c r="CL407" s="20"/>
      <c r="CM407" s="20"/>
      <c r="CN407" s="20"/>
      <c r="CO407" s="215"/>
      <c r="CP407" s="214"/>
      <c r="CQ407" s="215"/>
      <c r="CR407" s="42"/>
      <c r="CS407" s="253"/>
      <c r="CT407" s="42"/>
    </row>
    <row r="408" spans="1:98" x14ac:dyDescent="0.35">
      <c r="A408" s="3">
        <v>46170</v>
      </c>
      <c r="B408" s="2"/>
      <c r="C408" s="2"/>
      <c r="D408" s="2"/>
      <c r="E408" s="2"/>
      <c r="F408" s="2"/>
      <c r="H408" s="2"/>
      <c r="I408" s="2"/>
      <c r="J408" s="21"/>
      <c r="K408" s="6">
        <f t="shared" si="201"/>
        <v>0</v>
      </c>
      <c r="M408" s="2"/>
      <c r="N408" s="2"/>
      <c r="O408" s="6"/>
      <c r="Q408" s="2"/>
      <c r="R408" s="2"/>
      <c r="S408" s="2"/>
      <c r="T408" s="6">
        <f t="shared" si="202"/>
        <v>0</v>
      </c>
      <c r="V408" s="10"/>
      <c r="W408" s="2"/>
      <c r="X408" s="11"/>
      <c r="Y408" s="10"/>
      <c r="Z408" s="2"/>
      <c r="AA408" s="92"/>
      <c r="AB408" s="10"/>
      <c r="AC408" s="2"/>
      <c r="AD408" s="92"/>
      <c r="AF408" s="10"/>
      <c r="AG408" s="2"/>
      <c r="AH408" s="2"/>
      <c r="AI408" s="2"/>
      <c r="AJ408" s="32"/>
      <c r="AK408" s="231"/>
      <c r="AL408" s="2"/>
      <c r="AM408" s="23"/>
      <c r="AN408" s="23"/>
      <c r="AO408" s="31"/>
      <c r="AP408" s="46"/>
      <c r="AQ408" s="33"/>
      <c r="AR408" s="33"/>
      <c r="AS408" s="22"/>
      <c r="AT408" s="2"/>
      <c r="AU408" s="32"/>
      <c r="BL408" s="112">
        <f t="shared" si="203"/>
        <v>46170</v>
      </c>
      <c r="BM408" s="116"/>
      <c r="BN408" s="116"/>
      <c r="BO408" s="116"/>
      <c r="BP408" s="117"/>
      <c r="BR408" s="1" t="str">
        <f t="shared" si="199"/>
        <v>jueves</v>
      </c>
      <c r="BS408" s="113">
        <f t="shared" si="200"/>
        <v>46170</v>
      </c>
      <c r="BT408" s="114"/>
      <c r="BU408" s="114"/>
      <c r="BV408" s="114"/>
      <c r="BW408" s="114"/>
      <c r="BX408" s="115"/>
      <c r="CC408" s="171">
        <f t="shared" si="204"/>
        <v>46170</v>
      </c>
      <c r="CD408" s="177"/>
      <c r="CE408" s="182"/>
      <c r="CF408" s="183"/>
      <c r="CG408" s="182"/>
      <c r="CH408" s="188"/>
      <c r="CI408" s="190"/>
      <c r="CK408" s="214"/>
      <c r="CL408" s="20"/>
      <c r="CM408" s="20"/>
      <c r="CN408" s="20"/>
      <c r="CO408" s="215"/>
      <c r="CP408" s="214"/>
      <c r="CQ408" s="215"/>
      <c r="CR408" s="42"/>
      <c r="CS408" s="253"/>
      <c r="CT408" s="42"/>
    </row>
    <row r="409" spans="1:98" x14ac:dyDescent="0.35">
      <c r="A409" s="3">
        <v>46171</v>
      </c>
      <c r="B409" s="2"/>
      <c r="C409" s="2"/>
      <c r="D409" s="2"/>
      <c r="E409" s="2"/>
      <c r="F409" s="2"/>
      <c r="H409" s="2"/>
      <c r="I409" s="2"/>
      <c r="J409" s="21"/>
      <c r="K409" s="6">
        <f t="shared" si="201"/>
        <v>0</v>
      </c>
      <c r="M409" s="2"/>
      <c r="N409" s="2"/>
      <c r="O409" s="6"/>
      <c r="Q409" s="2"/>
      <c r="R409" s="2"/>
      <c r="S409" s="2"/>
      <c r="T409" s="6">
        <f t="shared" si="202"/>
        <v>0</v>
      </c>
      <c r="V409" s="10"/>
      <c r="W409" s="2"/>
      <c r="X409" s="11"/>
      <c r="Y409" s="10"/>
      <c r="Z409" s="2"/>
      <c r="AA409" s="92"/>
      <c r="AB409" s="10"/>
      <c r="AC409" s="2"/>
      <c r="AD409" s="92"/>
      <c r="AF409" s="10"/>
      <c r="AG409" s="2"/>
      <c r="AH409" s="2"/>
      <c r="AI409" s="2"/>
      <c r="AJ409" s="32"/>
      <c r="AK409" s="231"/>
      <c r="AL409" s="2"/>
      <c r="AM409" s="23"/>
      <c r="AN409" s="23"/>
      <c r="AO409" s="31"/>
      <c r="AP409" s="46"/>
      <c r="AQ409" s="33"/>
      <c r="AR409" s="33"/>
      <c r="AS409" s="22"/>
      <c r="AT409" s="2"/>
      <c r="AU409" s="32"/>
      <c r="BL409" s="112">
        <f t="shared" si="203"/>
        <v>46171</v>
      </c>
      <c r="BM409" s="116"/>
      <c r="BN409" s="116"/>
      <c r="BO409" s="116"/>
      <c r="BP409" s="117"/>
      <c r="BR409" s="1" t="str">
        <f t="shared" si="199"/>
        <v>viernes</v>
      </c>
      <c r="BS409" s="113">
        <f t="shared" si="200"/>
        <v>46171</v>
      </c>
      <c r="BT409" s="114"/>
      <c r="BU409" s="114"/>
      <c r="BV409" s="114"/>
      <c r="BW409" s="114"/>
      <c r="BX409" s="115"/>
      <c r="CC409" s="171">
        <f t="shared" si="204"/>
        <v>46171</v>
      </c>
      <c r="CD409" s="177"/>
      <c r="CE409" s="182"/>
      <c r="CF409" s="183"/>
      <c r="CG409" s="182"/>
      <c r="CH409" s="188"/>
      <c r="CI409" s="190"/>
      <c r="CK409" s="214"/>
      <c r="CL409" s="20"/>
      <c r="CM409" s="20"/>
      <c r="CN409" s="20"/>
      <c r="CO409" s="215"/>
      <c r="CP409" s="214"/>
      <c r="CQ409" s="215"/>
      <c r="CR409" s="42"/>
      <c r="CS409" s="253"/>
      <c r="CT409" s="42"/>
    </row>
    <row r="410" spans="1:98" x14ac:dyDescent="0.35">
      <c r="A410" s="3">
        <v>46172</v>
      </c>
      <c r="B410" s="2"/>
      <c r="C410" s="2"/>
      <c r="D410" s="2"/>
      <c r="E410" s="2"/>
      <c r="F410" s="2"/>
      <c r="H410" s="2"/>
      <c r="I410" s="2"/>
      <c r="J410" s="21"/>
      <c r="K410" s="6">
        <f t="shared" si="201"/>
        <v>0</v>
      </c>
      <c r="M410" s="2"/>
      <c r="N410" s="2"/>
      <c r="O410" s="6"/>
      <c r="Q410" s="2"/>
      <c r="R410" s="2"/>
      <c r="S410" s="2"/>
      <c r="T410" s="6">
        <f t="shared" si="202"/>
        <v>0</v>
      </c>
      <c r="V410" s="10"/>
      <c r="W410" s="2"/>
      <c r="X410" s="11"/>
      <c r="Y410" s="10"/>
      <c r="Z410" s="2"/>
      <c r="AA410" s="92"/>
      <c r="AB410" s="10"/>
      <c r="AC410" s="2"/>
      <c r="AD410" s="92"/>
      <c r="AF410" s="10"/>
      <c r="AG410" s="2"/>
      <c r="AH410" s="2"/>
      <c r="AI410" s="2"/>
      <c r="AJ410" s="32"/>
      <c r="AK410" s="231"/>
      <c r="AL410" s="2"/>
      <c r="AM410" s="23"/>
      <c r="AN410" s="23"/>
      <c r="AO410" s="31"/>
      <c r="AP410" s="46"/>
      <c r="AQ410" s="33"/>
      <c r="AR410" s="33"/>
      <c r="AS410" s="22"/>
      <c r="AT410" s="2"/>
      <c r="AU410" s="32"/>
      <c r="BL410" s="112">
        <f t="shared" si="203"/>
        <v>46172</v>
      </c>
      <c r="BM410" s="116"/>
      <c r="BN410" s="116"/>
      <c r="BO410" s="116"/>
      <c r="BP410" s="117"/>
      <c r="BR410" s="1" t="str">
        <f t="shared" si="199"/>
        <v>sábado</v>
      </c>
      <c r="BS410" s="113">
        <f t="shared" si="200"/>
        <v>46172</v>
      </c>
      <c r="BT410" s="114"/>
      <c r="BU410" s="114"/>
      <c r="BV410" s="114"/>
      <c r="BW410" s="114"/>
      <c r="BX410" s="115"/>
      <c r="CC410" s="171">
        <f t="shared" si="204"/>
        <v>46172</v>
      </c>
      <c r="CD410" s="177"/>
      <c r="CE410" s="182"/>
      <c r="CF410" s="183"/>
      <c r="CG410" s="182"/>
      <c r="CH410" s="188"/>
      <c r="CI410" s="190"/>
      <c r="CK410" s="214"/>
      <c r="CL410" s="20"/>
      <c r="CM410" s="20"/>
      <c r="CN410" s="20"/>
      <c r="CO410" s="215"/>
      <c r="CP410" s="214"/>
      <c r="CQ410" s="215"/>
      <c r="CR410" s="42"/>
      <c r="CS410" s="253"/>
      <c r="CT410" s="42"/>
    </row>
    <row r="411" spans="1:98" x14ac:dyDescent="0.35">
      <c r="A411" s="3">
        <v>46173</v>
      </c>
      <c r="B411" s="2"/>
      <c r="C411" s="2"/>
      <c r="D411" s="2"/>
      <c r="E411" s="2"/>
      <c r="F411" s="2"/>
      <c r="H411" s="2"/>
      <c r="I411" s="2"/>
      <c r="J411" s="21"/>
      <c r="K411" s="6">
        <f t="shared" si="201"/>
        <v>0</v>
      </c>
      <c r="M411" s="2"/>
      <c r="N411" s="2"/>
      <c r="O411" s="6"/>
      <c r="Q411" s="2"/>
      <c r="R411" s="2"/>
      <c r="S411" s="2"/>
      <c r="T411" s="6">
        <f t="shared" si="202"/>
        <v>0</v>
      </c>
      <c r="V411" s="10"/>
      <c r="W411" s="2"/>
      <c r="X411" s="11"/>
      <c r="Y411" s="10"/>
      <c r="Z411" s="2"/>
      <c r="AA411" s="92"/>
      <c r="AB411" s="10"/>
      <c r="AC411" s="2"/>
      <c r="AD411" s="92"/>
      <c r="AF411" s="10"/>
      <c r="AG411" s="2"/>
      <c r="AH411" s="2"/>
      <c r="AI411" s="2"/>
      <c r="AJ411" s="32"/>
      <c r="AK411" s="231"/>
      <c r="AL411" s="2"/>
      <c r="AM411" s="23"/>
      <c r="AN411" s="23"/>
      <c r="AO411" s="31"/>
      <c r="AP411" s="46"/>
      <c r="AQ411" s="33"/>
      <c r="AR411" s="33"/>
      <c r="AS411" s="22"/>
      <c r="AT411" s="2"/>
      <c r="AU411" s="32"/>
      <c r="BL411" s="112">
        <f t="shared" si="203"/>
        <v>46173</v>
      </c>
      <c r="BM411" s="116"/>
      <c r="BN411" s="116"/>
      <c r="BO411" s="116"/>
      <c r="BP411" s="117"/>
      <c r="BR411" s="1" t="str">
        <f t="shared" si="199"/>
        <v>domingo</v>
      </c>
      <c r="BS411" s="113">
        <f t="shared" si="200"/>
        <v>46173</v>
      </c>
      <c r="BT411" s="114"/>
      <c r="BU411" s="114"/>
      <c r="BV411" s="114"/>
      <c r="BW411" s="114"/>
      <c r="BX411" s="115"/>
      <c r="CC411" s="171">
        <f t="shared" si="204"/>
        <v>46173</v>
      </c>
      <c r="CD411" s="177"/>
      <c r="CE411" s="182"/>
      <c r="CF411" s="183"/>
      <c r="CG411" s="182"/>
      <c r="CH411" s="188"/>
      <c r="CI411" s="190"/>
      <c r="CK411" s="214"/>
      <c r="CL411" s="20"/>
      <c r="CM411" s="20"/>
      <c r="CN411" s="20"/>
      <c r="CO411" s="215"/>
      <c r="CP411" s="214"/>
      <c r="CQ411" s="215"/>
      <c r="CR411" s="42"/>
      <c r="CS411" s="253"/>
      <c r="CT411" s="42"/>
    </row>
    <row r="412" spans="1:98" x14ac:dyDescent="0.35">
      <c r="A412" s="3">
        <v>46174</v>
      </c>
      <c r="B412" s="2"/>
      <c r="C412" s="2"/>
      <c r="D412" s="2"/>
      <c r="E412" s="2"/>
      <c r="F412" s="2"/>
      <c r="H412" s="2"/>
      <c r="I412" s="2"/>
      <c r="J412" s="21"/>
      <c r="K412" s="6">
        <f t="shared" si="201"/>
        <v>0</v>
      </c>
      <c r="M412" s="2"/>
      <c r="N412" s="2"/>
      <c r="O412" s="6"/>
      <c r="Q412" s="2"/>
      <c r="R412" s="2"/>
      <c r="S412" s="2"/>
      <c r="T412" s="6">
        <f t="shared" si="202"/>
        <v>0</v>
      </c>
      <c r="V412" s="10"/>
      <c r="W412" s="2"/>
      <c r="X412" s="11"/>
      <c r="Y412" s="10"/>
      <c r="Z412" s="2"/>
      <c r="AA412" s="92"/>
      <c r="AB412" s="10"/>
      <c r="AC412" s="2"/>
      <c r="AD412" s="92"/>
      <c r="AF412" s="10"/>
      <c r="AG412" s="2"/>
      <c r="AH412" s="2"/>
      <c r="AI412" s="2"/>
      <c r="AJ412" s="32"/>
      <c r="AK412" s="231"/>
      <c r="AL412" s="2"/>
      <c r="AM412" s="23"/>
      <c r="AN412" s="23"/>
      <c r="AO412" s="31"/>
      <c r="AP412" s="46"/>
      <c r="AQ412" s="33"/>
      <c r="AR412" s="33"/>
      <c r="AS412" s="22"/>
      <c r="AT412" s="2"/>
      <c r="AU412" s="32"/>
      <c r="BL412" s="112">
        <f t="shared" si="203"/>
        <v>46174</v>
      </c>
      <c r="BM412" s="116"/>
      <c r="BN412" s="116"/>
      <c r="BO412" s="116"/>
      <c r="BP412" s="117"/>
      <c r="BR412" s="1" t="str">
        <f t="shared" si="199"/>
        <v>lunes</v>
      </c>
      <c r="BS412" s="113">
        <f t="shared" si="200"/>
        <v>46174</v>
      </c>
      <c r="BT412" s="114"/>
      <c r="BU412" s="114"/>
      <c r="BV412" s="114"/>
      <c r="BW412" s="114"/>
      <c r="BX412" s="115"/>
      <c r="CC412" s="171">
        <f t="shared" si="204"/>
        <v>46174</v>
      </c>
      <c r="CD412" s="177"/>
      <c r="CE412" s="182"/>
      <c r="CF412" s="183"/>
      <c r="CG412" s="182"/>
      <c r="CH412" s="188"/>
      <c r="CI412" s="190"/>
      <c r="CK412" s="214"/>
      <c r="CL412" s="20"/>
      <c r="CM412" s="20"/>
      <c r="CN412" s="20"/>
      <c r="CO412" s="215"/>
      <c r="CP412" s="214"/>
      <c r="CQ412" s="215"/>
      <c r="CR412" s="42"/>
      <c r="CS412" s="253"/>
      <c r="CT412" s="42"/>
    </row>
    <row r="413" spans="1:98" x14ac:dyDescent="0.35">
      <c r="A413" s="3">
        <v>46175</v>
      </c>
      <c r="B413" s="2"/>
      <c r="C413" s="2"/>
      <c r="D413" s="2"/>
      <c r="E413" s="2"/>
      <c r="F413" s="2"/>
      <c r="H413" s="2"/>
      <c r="I413" s="2"/>
      <c r="J413" s="21"/>
      <c r="K413" s="6">
        <f t="shared" si="201"/>
        <v>0</v>
      </c>
      <c r="M413" s="2"/>
      <c r="N413" s="2"/>
      <c r="O413" s="6"/>
      <c r="Q413" s="2"/>
      <c r="R413" s="2"/>
      <c r="S413" s="2"/>
      <c r="T413" s="6">
        <f t="shared" si="202"/>
        <v>0</v>
      </c>
      <c r="V413" s="10"/>
      <c r="W413" s="2"/>
      <c r="X413" s="11"/>
      <c r="Y413" s="10"/>
      <c r="Z413" s="2"/>
      <c r="AA413" s="92"/>
      <c r="AB413" s="10"/>
      <c r="AC413" s="2"/>
      <c r="AD413" s="92"/>
      <c r="AF413" s="10"/>
      <c r="AG413" s="2"/>
      <c r="AH413" s="2"/>
      <c r="AI413" s="2"/>
      <c r="AJ413" s="32"/>
      <c r="AK413" s="231"/>
      <c r="AL413" s="2"/>
      <c r="AM413" s="23"/>
      <c r="AN413" s="23"/>
      <c r="AO413" s="31"/>
      <c r="AP413" s="46"/>
      <c r="AQ413" s="33"/>
      <c r="AR413" s="33"/>
      <c r="AS413" s="22"/>
      <c r="AT413" s="2"/>
      <c r="AU413" s="32"/>
      <c r="BL413" s="112">
        <f t="shared" si="203"/>
        <v>46175</v>
      </c>
      <c r="BM413" s="116"/>
      <c r="BN413" s="116"/>
      <c r="BO413" s="116"/>
      <c r="BP413" s="117"/>
      <c r="BR413" s="1" t="str">
        <f t="shared" si="199"/>
        <v>martes</v>
      </c>
      <c r="BS413" s="113">
        <f t="shared" si="200"/>
        <v>46175</v>
      </c>
      <c r="BT413" s="114"/>
      <c r="BU413" s="114"/>
      <c r="BV413" s="114"/>
      <c r="BW413" s="114"/>
      <c r="BX413" s="115"/>
      <c r="CC413" s="171">
        <f t="shared" si="204"/>
        <v>46175</v>
      </c>
      <c r="CD413" s="177"/>
      <c r="CE413" s="182"/>
      <c r="CF413" s="183"/>
      <c r="CG413" s="182"/>
      <c r="CH413" s="188"/>
      <c r="CI413" s="190"/>
      <c r="CK413" s="214"/>
      <c r="CL413" s="20"/>
      <c r="CM413" s="20"/>
      <c r="CN413" s="20"/>
      <c r="CO413" s="215"/>
      <c r="CP413" s="214"/>
      <c r="CQ413" s="215"/>
      <c r="CR413" s="42"/>
      <c r="CS413" s="253"/>
      <c r="CT413" s="42"/>
    </row>
    <row r="414" spans="1:98" x14ac:dyDescent="0.35">
      <c r="A414" s="3">
        <v>46176</v>
      </c>
      <c r="B414" s="2"/>
      <c r="C414" s="2"/>
      <c r="D414" s="2"/>
      <c r="E414" s="2"/>
      <c r="F414" s="2"/>
      <c r="H414" s="2"/>
      <c r="I414" s="2"/>
      <c r="J414" s="21"/>
      <c r="K414" s="6">
        <f t="shared" si="201"/>
        <v>0</v>
      </c>
      <c r="M414" s="2"/>
      <c r="N414" s="2"/>
      <c r="O414" s="6"/>
      <c r="Q414" s="2"/>
      <c r="R414" s="2"/>
      <c r="S414" s="2"/>
      <c r="T414" s="6">
        <f t="shared" si="202"/>
        <v>0</v>
      </c>
      <c r="V414" s="10"/>
      <c r="W414" s="2"/>
      <c r="X414" s="11"/>
      <c r="Y414" s="10"/>
      <c r="Z414" s="2"/>
      <c r="AA414" s="92"/>
      <c r="AB414" s="10"/>
      <c r="AC414" s="2"/>
      <c r="AD414" s="92"/>
      <c r="AF414" s="10"/>
      <c r="AG414" s="2"/>
      <c r="AH414" s="2"/>
      <c r="AI414" s="2"/>
      <c r="AJ414" s="32"/>
      <c r="AK414" s="231"/>
      <c r="AL414" s="2"/>
      <c r="AM414" s="23"/>
      <c r="AN414" s="23"/>
      <c r="AO414" s="31"/>
      <c r="AP414" s="46"/>
      <c r="AQ414" s="33"/>
      <c r="AR414" s="33"/>
      <c r="AS414" s="22"/>
      <c r="AT414" s="2"/>
      <c r="AU414" s="32"/>
      <c r="BL414" s="112">
        <f t="shared" si="203"/>
        <v>46176</v>
      </c>
      <c r="BM414" s="116"/>
      <c r="BN414" s="116"/>
      <c r="BO414" s="116"/>
      <c r="BP414" s="117"/>
      <c r="BR414" s="1" t="str">
        <f t="shared" si="199"/>
        <v>miércoles</v>
      </c>
      <c r="BS414" s="113">
        <f t="shared" si="200"/>
        <v>46176</v>
      </c>
      <c r="BT414" s="114"/>
      <c r="BU414" s="114"/>
      <c r="BV414" s="114"/>
      <c r="BW414" s="114"/>
      <c r="BX414" s="115"/>
      <c r="CC414" s="171">
        <f t="shared" si="204"/>
        <v>46176</v>
      </c>
      <c r="CD414" s="177"/>
      <c r="CE414" s="182"/>
      <c r="CF414" s="183"/>
      <c r="CG414" s="182"/>
      <c r="CH414" s="188"/>
      <c r="CI414" s="190"/>
      <c r="CK414" s="214"/>
      <c r="CL414" s="20"/>
      <c r="CM414" s="20"/>
      <c r="CN414" s="20"/>
      <c r="CO414" s="215"/>
      <c r="CP414" s="214"/>
      <c r="CQ414" s="215"/>
      <c r="CR414" s="42"/>
      <c r="CS414" s="253"/>
      <c r="CT414" s="42"/>
    </row>
    <row r="415" spans="1:98" x14ac:dyDescent="0.35">
      <c r="A415" s="3">
        <v>46177</v>
      </c>
      <c r="B415" s="2"/>
      <c r="C415" s="2"/>
      <c r="D415" s="2"/>
      <c r="E415" s="2"/>
      <c r="F415" s="2"/>
      <c r="H415" s="2"/>
      <c r="I415" s="2"/>
      <c r="J415" s="21"/>
      <c r="K415" s="6">
        <f t="shared" si="201"/>
        <v>0</v>
      </c>
      <c r="M415" s="2"/>
      <c r="N415" s="2"/>
      <c r="O415" s="6"/>
      <c r="Q415" s="2"/>
      <c r="R415" s="2"/>
      <c r="S415" s="2"/>
      <c r="T415" s="6">
        <f t="shared" si="202"/>
        <v>0</v>
      </c>
      <c r="V415" s="10"/>
      <c r="W415" s="2"/>
      <c r="X415" s="11"/>
      <c r="Y415" s="10"/>
      <c r="Z415" s="2"/>
      <c r="AA415" s="92"/>
      <c r="AB415" s="10"/>
      <c r="AC415" s="2"/>
      <c r="AD415" s="92"/>
      <c r="AF415" s="10"/>
      <c r="AG415" s="2"/>
      <c r="AH415" s="2"/>
      <c r="AI415" s="2"/>
      <c r="AJ415" s="32"/>
      <c r="AK415" s="231"/>
      <c r="AL415" s="2"/>
      <c r="AM415" s="23"/>
      <c r="AN415" s="23"/>
      <c r="AO415" s="31"/>
      <c r="AP415" s="46"/>
      <c r="AQ415" s="33"/>
      <c r="AR415" s="33"/>
      <c r="AS415" s="22"/>
      <c r="AT415" s="2"/>
      <c r="AU415" s="32"/>
      <c r="BL415" s="112">
        <f t="shared" si="203"/>
        <v>46177</v>
      </c>
      <c r="BM415" s="116"/>
      <c r="BN415" s="116"/>
      <c r="BO415" s="116"/>
      <c r="BP415" s="117"/>
      <c r="BR415" s="1" t="str">
        <f t="shared" si="199"/>
        <v>jueves</v>
      </c>
      <c r="BS415" s="113">
        <f t="shared" si="200"/>
        <v>46177</v>
      </c>
      <c r="BT415" s="114"/>
      <c r="BU415" s="114"/>
      <c r="BV415" s="114"/>
      <c r="BW415" s="114"/>
      <c r="BX415" s="115"/>
      <c r="CC415" s="171">
        <f t="shared" si="204"/>
        <v>46177</v>
      </c>
      <c r="CD415" s="177"/>
      <c r="CE415" s="182"/>
      <c r="CF415" s="183"/>
      <c r="CG415" s="182"/>
      <c r="CH415" s="188"/>
      <c r="CI415" s="190"/>
      <c r="CK415" s="214"/>
      <c r="CL415" s="20"/>
      <c r="CM415" s="20"/>
      <c r="CN415" s="20"/>
      <c r="CO415" s="215"/>
      <c r="CP415" s="214"/>
      <c r="CQ415" s="215"/>
      <c r="CR415" s="42"/>
      <c r="CS415" s="253"/>
      <c r="CT415" s="42"/>
    </row>
    <row r="416" spans="1:98" x14ac:dyDescent="0.35">
      <c r="A416" s="3">
        <v>46178</v>
      </c>
      <c r="B416" s="2"/>
      <c r="C416" s="2"/>
      <c r="D416" s="2"/>
      <c r="E416" s="2"/>
      <c r="F416" s="2"/>
      <c r="H416" s="2"/>
      <c r="I416" s="2"/>
      <c r="J416" s="21"/>
      <c r="K416" s="6">
        <f t="shared" si="201"/>
        <v>0</v>
      </c>
      <c r="M416" s="2"/>
      <c r="N416" s="2"/>
      <c r="O416" s="6"/>
      <c r="Q416" s="2"/>
      <c r="R416" s="2"/>
      <c r="S416" s="2"/>
      <c r="T416" s="6">
        <f t="shared" si="202"/>
        <v>0</v>
      </c>
      <c r="V416" s="10"/>
      <c r="W416" s="2"/>
      <c r="X416" s="11"/>
      <c r="Y416" s="10"/>
      <c r="Z416" s="2"/>
      <c r="AA416" s="92"/>
      <c r="AB416" s="10"/>
      <c r="AC416" s="2"/>
      <c r="AD416" s="92"/>
      <c r="AF416" s="10"/>
      <c r="AG416" s="2"/>
      <c r="AH416" s="2"/>
      <c r="AI416" s="2"/>
      <c r="AJ416" s="32"/>
      <c r="AK416" s="231"/>
      <c r="AL416" s="2"/>
      <c r="AM416" s="23"/>
      <c r="AN416" s="23"/>
      <c r="AO416" s="31"/>
      <c r="AP416" s="46"/>
      <c r="AQ416" s="33"/>
      <c r="AR416" s="33"/>
      <c r="AS416" s="22"/>
      <c r="AT416" s="2"/>
      <c r="AU416" s="32"/>
      <c r="BL416" s="112">
        <f t="shared" si="203"/>
        <v>46178</v>
      </c>
      <c r="BM416" s="116"/>
      <c r="BN416" s="116"/>
      <c r="BO416" s="116"/>
      <c r="BP416" s="117"/>
      <c r="BR416" s="1" t="str">
        <f t="shared" si="199"/>
        <v>viernes</v>
      </c>
      <c r="BS416" s="113">
        <f t="shared" si="200"/>
        <v>46178</v>
      </c>
      <c r="BT416" s="114"/>
      <c r="BU416" s="114"/>
      <c r="BV416" s="114"/>
      <c r="BW416" s="114"/>
      <c r="BX416" s="115"/>
      <c r="CC416" s="171">
        <f t="shared" si="204"/>
        <v>46178</v>
      </c>
      <c r="CD416" s="177"/>
      <c r="CE416" s="182"/>
      <c r="CF416" s="183"/>
      <c r="CG416" s="182"/>
      <c r="CH416" s="188"/>
      <c r="CI416" s="190"/>
      <c r="CK416" s="214"/>
      <c r="CL416" s="20"/>
      <c r="CM416" s="20"/>
      <c r="CN416" s="20"/>
      <c r="CO416" s="215"/>
      <c r="CP416" s="214"/>
      <c r="CQ416" s="215"/>
      <c r="CR416" s="42"/>
      <c r="CS416" s="253"/>
      <c r="CT416" s="42"/>
    </row>
    <row r="417" spans="1:98" x14ac:dyDescent="0.35">
      <c r="A417" s="3">
        <v>46179</v>
      </c>
      <c r="B417" s="2"/>
      <c r="C417" s="2"/>
      <c r="D417" s="2"/>
      <c r="E417" s="2"/>
      <c r="F417" s="2"/>
      <c r="H417" s="2"/>
      <c r="I417" s="2"/>
      <c r="J417" s="21"/>
      <c r="K417" s="6">
        <f t="shared" si="201"/>
        <v>0</v>
      </c>
      <c r="M417" s="2"/>
      <c r="N417" s="2"/>
      <c r="O417" s="6"/>
      <c r="Q417" s="2"/>
      <c r="R417" s="2"/>
      <c r="S417" s="2"/>
      <c r="T417" s="6">
        <f t="shared" si="202"/>
        <v>0</v>
      </c>
      <c r="V417" s="10"/>
      <c r="W417" s="2"/>
      <c r="X417" s="11"/>
      <c r="Y417" s="10"/>
      <c r="Z417" s="2"/>
      <c r="AA417" s="92"/>
      <c r="AB417" s="10"/>
      <c r="AC417" s="2"/>
      <c r="AD417" s="92"/>
      <c r="AF417" s="10"/>
      <c r="AG417" s="2"/>
      <c r="AH417" s="2"/>
      <c r="AI417" s="2"/>
      <c r="AJ417" s="32"/>
      <c r="AK417" s="231"/>
      <c r="AL417" s="2"/>
      <c r="AM417" s="23"/>
      <c r="AN417" s="23"/>
      <c r="AO417" s="31"/>
      <c r="AP417" s="46"/>
      <c r="AQ417" s="33"/>
      <c r="AR417" s="33"/>
      <c r="AS417" s="22"/>
      <c r="AT417" s="2"/>
      <c r="AU417" s="32"/>
      <c r="BL417" s="112">
        <f t="shared" si="203"/>
        <v>46179</v>
      </c>
      <c r="BM417" s="116"/>
      <c r="BN417" s="116"/>
      <c r="BO417" s="116"/>
      <c r="BP417" s="117"/>
      <c r="BR417" s="1" t="str">
        <f t="shared" si="199"/>
        <v>sábado</v>
      </c>
      <c r="BS417" s="113">
        <f t="shared" si="200"/>
        <v>46179</v>
      </c>
      <c r="BT417" s="114"/>
      <c r="BU417" s="114"/>
      <c r="BV417" s="114"/>
      <c r="BW417" s="114"/>
      <c r="BX417" s="115"/>
      <c r="CC417" s="171">
        <f t="shared" si="204"/>
        <v>46179</v>
      </c>
      <c r="CD417" s="177"/>
      <c r="CE417" s="182"/>
      <c r="CF417" s="183"/>
      <c r="CG417" s="182"/>
      <c r="CH417" s="188"/>
      <c r="CI417" s="190"/>
      <c r="CK417" s="214"/>
      <c r="CL417" s="20"/>
      <c r="CM417" s="20"/>
      <c r="CN417" s="20"/>
      <c r="CO417" s="215"/>
      <c r="CP417" s="214"/>
      <c r="CQ417" s="215"/>
      <c r="CR417" s="42"/>
      <c r="CS417" s="253"/>
      <c r="CT417" s="42"/>
    </row>
    <row r="418" spans="1:98" x14ac:dyDescent="0.35">
      <c r="A418" s="3">
        <v>46180</v>
      </c>
      <c r="B418" s="2"/>
      <c r="C418" s="2"/>
      <c r="D418" s="2"/>
      <c r="E418" s="2"/>
      <c r="F418" s="2"/>
      <c r="H418" s="2"/>
      <c r="I418" s="2"/>
      <c r="J418" s="21"/>
      <c r="K418" s="6">
        <f t="shared" si="201"/>
        <v>0</v>
      </c>
      <c r="M418" s="2"/>
      <c r="N418" s="2"/>
      <c r="O418" s="6"/>
      <c r="Q418" s="2"/>
      <c r="R418" s="2"/>
      <c r="S418" s="2"/>
      <c r="T418" s="6">
        <f t="shared" si="202"/>
        <v>0</v>
      </c>
      <c r="V418" s="10"/>
      <c r="W418" s="2"/>
      <c r="X418" s="11"/>
      <c r="Y418" s="10"/>
      <c r="Z418" s="2"/>
      <c r="AA418" s="92"/>
      <c r="AB418" s="10"/>
      <c r="AC418" s="2"/>
      <c r="AD418" s="92"/>
      <c r="AF418" s="10"/>
      <c r="AG418" s="2"/>
      <c r="AH418" s="2"/>
      <c r="AI418" s="2"/>
      <c r="AJ418" s="32"/>
      <c r="AK418" s="231"/>
      <c r="AL418" s="2"/>
      <c r="AM418" s="23"/>
      <c r="AN418" s="23"/>
      <c r="AO418" s="31"/>
      <c r="AP418" s="46"/>
      <c r="AQ418" s="33"/>
      <c r="AR418" s="33"/>
      <c r="AS418" s="22"/>
      <c r="AT418" s="2"/>
      <c r="AU418" s="32"/>
      <c r="BL418" s="112">
        <f t="shared" si="203"/>
        <v>46180</v>
      </c>
      <c r="BM418" s="116"/>
      <c r="BN418" s="116"/>
      <c r="BO418" s="116"/>
      <c r="BP418" s="117"/>
      <c r="BR418" s="1" t="str">
        <f t="shared" si="199"/>
        <v>domingo</v>
      </c>
      <c r="BS418" s="113">
        <f t="shared" si="200"/>
        <v>46180</v>
      </c>
      <c r="BT418" s="114"/>
      <c r="BU418" s="114"/>
      <c r="BV418" s="114"/>
      <c r="BW418" s="114"/>
      <c r="BX418" s="115"/>
      <c r="CC418" s="171">
        <f t="shared" si="204"/>
        <v>46180</v>
      </c>
      <c r="CD418" s="177"/>
      <c r="CE418" s="182"/>
      <c r="CF418" s="183"/>
      <c r="CG418" s="182"/>
      <c r="CH418" s="188"/>
      <c r="CI418" s="190"/>
      <c r="CK418" s="214"/>
      <c r="CL418" s="20"/>
      <c r="CM418" s="20"/>
      <c r="CN418" s="20"/>
      <c r="CO418" s="215"/>
      <c r="CP418" s="214"/>
      <c r="CQ418" s="215"/>
      <c r="CR418" s="42"/>
      <c r="CS418" s="253"/>
      <c r="CT418" s="42"/>
    </row>
    <row r="419" spans="1:98" x14ac:dyDescent="0.35">
      <c r="A419" s="3">
        <v>46181</v>
      </c>
      <c r="B419" s="2"/>
      <c r="C419" s="2"/>
      <c r="D419" s="2"/>
      <c r="E419" s="2"/>
      <c r="F419" s="2"/>
      <c r="H419" s="2"/>
      <c r="I419" s="2"/>
      <c r="J419" s="21"/>
      <c r="K419" s="6">
        <f t="shared" si="201"/>
        <v>0</v>
      </c>
      <c r="M419" s="2"/>
      <c r="N419" s="2"/>
      <c r="O419" s="6"/>
      <c r="Q419" s="2"/>
      <c r="R419" s="2"/>
      <c r="S419" s="2"/>
      <c r="T419" s="6">
        <f t="shared" si="202"/>
        <v>0</v>
      </c>
      <c r="V419" s="10"/>
      <c r="W419" s="2"/>
      <c r="X419" s="11"/>
      <c r="Y419" s="10"/>
      <c r="Z419" s="2"/>
      <c r="AA419" s="92"/>
      <c r="AB419" s="10"/>
      <c r="AC419" s="2"/>
      <c r="AD419" s="92"/>
      <c r="AF419" s="10"/>
      <c r="AG419" s="2"/>
      <c r="AH419" s="2"/>
      <c r="AI419" s="2"/>
      <c r="AJ419" s="32"/>
      <c r="AK419" s="231"/>
      <c r="AL419" s="2"/>
      <c r="AM419" s="23"/>
      <c r="AN419" s="23"/>
      <c r="AO419" s="31"/>
      <c r="AP419" s="46"/>
      <c r="AQ419" s="33"/>
      <c r="AR419" s="33"/>
      <c r="AS419" s="22"/>
      <c r="AT419" s="2"/>
      <c r="AU419" s="32"/>
      <c r="BL419" s="112">
        <f t="shared" si="203"/>
        <v>46181</v>
      </c>
      <c r="BM419" s="116"/>
      <c r="BN419" s="116"/>
      <c r="BO419" s="116"/>
      <c r="BP419" s="117"/>
      <c r="BR419" s="1" t="str">
        <f t="shared" si="199"/>
        <v>lunes</v>
      </c>
      <c r="BS419" s="113">
        <f t="shared" si="200"/>
        <v>46181</v>
      </c>
      <c r="BT419" s="114"/>
      <c r="BU419" s="114"/>
      <c r="BV419" s="114"/>
      <c r="BW419" s="114"/>
      <c r="BX419" s="115"/>
      <c r="CC419" s="171">
        <f t="shared" si="204"/>
        <v>46181</v>
      </c>
      <c r="CD419" s="177"/>
      <c r="CE419" s="182"/>
      <c r="CF419" s="183"/>
      <c r="CG419" s="182"/>
      <c r="CH419" s="188"/>
      <c r="CI419" s="190"/>
      <c r="CK419" s="214"/>
      <c r="CL419" s="20"/>
      <c r="CM419" s="20"/>
      <c r="CN419" s="20"/>
      <c r="CO419" s="215"/>
      <c r="CP419" s="214"/>
      <c r="CQ419" s="215"/>
      <c r="CR419" s="42"/>
      <c r="CS419" s="253"/>
      <c r="CT419" s="42"/>
    </row>
    <row r="420" spans="1:98" x14ac:dyDescent="0.35">
      <c r="A420" s="3">
        <v>46182</v>
      </c>
      <c r="B420" s="2"/>
      <c r="C420" s="2"/>
      <c r="D420" s="2"/>
      <c r="E420" s="2"/>
      <c r="F420" s="2"/>
      <c r="H420" s="2"/>
      <c r="I420" s="2"/>
      <c r="J420" s="21"/>
      <c r="K420" s="6">
        <f t="shared" si="201"/>
        <v>0</v>
      </c>
      <c r="M420" s="2"/>
      <c r="N420" s="2"/>
      <c r="O420" s="6"/>
      <c r="Q420" s="2"/>
      <c r="R420" s="2"/>
      <c r="S420" s="2"/>
      <c r="T420" s="6">
        <f t="shared" si="202"/>
        <v>0</v>
      </c>
      <c r="V420" s="10"/>
      <c r="W420" s="2"/>
      <c r="X420" s="11"/>
      <c r="Y420" s="10"/>
      <c r="Z420" s="2"/>
      <c r="AA420" s="92"/>
      <c r="AB420" s="10"/>
      <c r="AC420" s="2"/>
      <c r="AD420" s="92"/>
      <c r="AF420" s="10"/>
      <c r="AG420" s="2"/>
      <c r="AH420" s="2"/>
      <c r="AI420" s="2"/>
      <c r="AJ420" s="32"/>
      <c r="AK420" s="231"/>
      <c r="AL420" s="2"/>
      <c r="AM420" s="23"/>
      <c r="AN420" s="23"/>
      <c r="AO420" s="31"/>
      <c r="AP420" s="46"/>
      <c r="AQ420" s="33"/>
      <c r="AR420" s="33"/>
      <c r="AS420" s="22"/>
      <c r="AT420" s="2"/>
      <c r="AU420" s="32"/>
      <c r="BL420" s="112">
        <f t="shared" si="203"/>
        <v>46182</v>
      </c>
      <c r="BM420" s="116"/>
      <c r="BN420" s="116"/>
      <c r="BO420" s="116"/>
      <c r="BP420" s="117"/>
      <c r="BR420" s="1" t="str">
        <f t="shared" si="199"/>
        <v>martes</v>
      </c>
      <c r="BS420" s="113">
        <f t="shared" si="200"/>
        <v>46182</v>
      </c>
      <c r="BT420" s="114"/>
      <c r="BU420" s="114"/>
      <c r="BV420" s="114"/>
      <c r="BW420" s="114"/>
      <c r="BX420" s="115"/>
      <c r="CC420" s="171">
        <f t="shared" si="204"/>
        <v>46182</v>
      </c>
      <c r="CD420" s="177"/>
      <c r="CE420" s="182"/>
      <c r="CF420" s="183"/>
      <c r="CG420" s="182"/>
      <c r="CH420" s="188"/>
      <c r="CI420" s="190"/>
      <c r="CK420" s="214"/>
      <c r="CL420" s="20"/>
      <c r="CM420" s="20"/>
      <c r="CN420" s="20"/>
      <c r="CO420" s="215"/>
      <c r="CP420" s="214"/>
      <c r="CQ420" s="215"/>
      <c r="CR420" s="42"/>
      <c r="CS420" s="253"/>
      <c r="CT420" s="42"/>
    </row>
    <row r="421" spans="1:98" x14ac:dyDescent="0.35">
      <c r="A421" s="3">
        <v>46183</v>
      </c>
      <c r="B421" s="2"/>
      <c r="C421" s="2"/>
      <c r="D421" s="2"/>
      <c r="E421" s="2"/>
      <c r="F421" s="2"/>
      <c r="H421" s="2"/>
      <c r="I421" s="2"/>
      <c r="J421" s="21"/>
      <c r="K421" s="6">
        <f t="shared" si="201"/>
        <v>0</v>
      </c>
      <c r="M421" s="2"/>
      <c r="N421" s="2"/>
      <c r="O421" s="6"/>
      <c r="Q421" s="2"/>
      <c r="R421" s="2"/>
      <c r="S421" s="2"/>
      <c r="T421" s="6">
        <f t="shared" si="202"/>
        <v>0</v>
      </c>
      <c r="V421" s="10"/>
      <c r="W421" s="2"/>
      <c r="X421" s="11"/>
      <c r="Y421" s="10"/>
      <c r="Z421" s="2"/>
      <c r="AA421" s="92"/>
      <c r="AB421" s="10"/>
      <c r="AC421" s="2"/>
      <c r="AD421" s="92"/>
      <c r="AF421" s="10"/>
      <c r="AG421" s="2"/>
      <c r="AH421" s="2"/>
      <c r="AI421" s="2"/>
      <c r="AJ421" s="32"/>
      <c r="AK421" s="231"/>
      <c r="AL421" s="2"/>
      <c r="AM421" s="23"/>
      <c r="AN421" s="23"/>
      <c r="AO421" s="31"/>
      <c r="AP421" s="46"/>
      <c r="AQ421" s="33"/>
      <c r="AR421" s="33"/>
      <c r="AS421" s="22"/>
      <c r="AT421" s="2"/>
      <c r="AU421" s="32"/>
      <c r="BL421" s="112">
        <f t="shared" si="203"/>
        <v>46183</v>
      </c>
      <c r="BM421" s="116"/>
      <c r="BN421" s="116"/>
      <c r="BO421" s="116"/>
      <c r="BP421" s="117"/>
      <c r="BR421" s="1" t="str">
        <f t="shared" si="199"/>
        <v>miércoles</v>
      </c>
      <c r="BS421" s="113">
        <f t="shared" si="200"/>
        <v>46183</v>
      </c>
      <c r="BT421" s="114"/>
      <c r="BU421" s="114"/>
      <c r="BV421" s="114"/>
      <c r="BW421" s="114"/>
      <c r="BX421" s="115"/>
      <c r="CC421" s="171">
        <f t="shared" si="204"/>
        <v>46183</v>
      </c>
      <c r="CD421" s="177"/>
      <c r="CE421" s="182"/>
      <c r="CF421" s="183"/>
      <c r="CG421" s="182"/>
      <c r="CH421" s="188"/>
      <c r="CI421" s="190"/>
      <c r="CK421" s="214"/>
      <c r="CL421" s="20"/>
      <c r="CM421" s="20"/>
      <c r="CN421" s="20"/>
      <c r="CO421" s="215"/>
      <c r="CP421" s="214"/>
      <c r="CQ421" s="215"/>
      <c r="CR421" s="42"/>
      <c r="CS421" s="253"/>
      <c r="CT421" s="42"/>
    </row>
    <row r="422" spans="1:98" x14ac:dyDescent="0.35">
      <c r="A422" s="3">
        <v>46184</v>
      </c>
      <c r="B422" s="2"/>
      <c r="C422" s="2"/>
      <c r="D422" s="2"/>
      <c r="E422" s="2"/>
      <c r="F422" s="2"/>
      <c r="H422" s="2"/>
      <c r="I422" s="2"/>
      <c r="J422" s="21"/>
      <c r="K422" s="6">
        <f t="shared" si="201"/>
        <v>0</v>
      </c>
      <c r="M422" s="2"/>
      <c r="N422" s="2"/>
      <c r="O422" s="6"/>
      <c r="Q422" s="2"/>
      <c r="R422" s="2"/>
      <c r="S422" s="2"/>
      <c r="T422" s="6">
        <f t="shared" si="202"/>
        <v>0</v>
      </c>
      <c r="V422" s="10"/>
      <c r="W422" s="2"/>
      <c r="X422" s="11"/>
      <c r="Y422" s="10"/>
      <c r="Z422" s="2"/>
      <c r="AA422" s="92"/>
      <c r="AB422" s="10"/>
      <c r="AC422" s="2"/>
      <c r="AD422" s="92"/>
      <c r="AF422" s="10"/>
      <c r="AG422" s="2"/>
      <c r="AH422" s="2"/>
      <c r="AI422" s="2"/>
      <c r="AJ422" s="32"/>
      <c r="AK422" s="231"/>
      <c r="AL422" s="2"/>
      <c r="AM422" s="23"/>
      <c r="AN422" s="23"/>
      <c r="AO422" s="31"/>
      <c r="AP422" s="46"/>
      <c r="AQ422" s="33"/>
      <c r="AR422" s="33"/>
      <c r="AS422" s="22"/>
      <c r="AT422" s="2"/>
      <c r="AU422" s="32"/>
      <c r="BL422" s="112">
        <f t="shared" si="203"/>
        <v>46184</v>
      </c>
      <c r="BM422" s="116"/>
      <c r="BN422" s="116"/>
      <c r="BO422" s="116"/>
      <c r="BP422" s="117"/>
      <c r="BR422" s="1" t="str">
        <f t="shared" si="199"/>
        <v>jueves</v>
      </c>
      <c r="BS422" s="113">
        <f t="shared" si="200"/>
        <v>46184</v>
      </c>
      <c r="BT422" s="114"/>
      <c r="BU422" s="114"/>
      <c r="BV422" s="114"/>
      <c r="BW422" s="114"/>
      <c r="BX422" s="115"/>
      <c r="CC422" s="171">
        <f t="shared" si="204"/>
        <v>46184</v>
      </c>
      <c r="CD422" s="177"/>
      <c r="CE422" s="182"/>
      <c r="CF422" s="183"/>
      <c r="CG422" s="182"/>
      <c r="CH422" s="188"/>
      <c r="CI422" s="190"/>
      <c r="CK422" s="214"/>
      <c r="CL422" s="20"/>
      <c r="CM422" s="20"/>
      <c r="CN422" s="20"/>
      <c r="CO422" s="215"/>
      <c r="CP422" s="214"/>
      <c r="CQ422" s="215"/>
      <c r="CR422" s="42"/>
      <c r="CS422" s="253"/>
      <c r="CT422" s="42"/>
    </row>
    <row r="423" spans="1:98" x14ac:dyDescent="0.35">
      <c r="A423" s="3">
        <v>46185</v>
      </c>
      <c r="B423" s="2"/>
      <c r="C423" s="2"/>
      <c r="D423" s="2"/>
      <c r="E423" s="2"/>
      <c r="F423" s="2"/>
      <c r="H423" s="2"/>
      <c r="I423" s="2"/>
      <c r="J423" s="21"/>
      <c r="K423" s="6">
        <f t="shared" si="201"/>
        <v>0</v>
      </c>
      <c r="M423" s="2"/>
      <c r="N423" s="2"/>
      <c r="O423" s="6"/>
      <c r="Q423" s="2"/>
      <c r="R423" s="2"/>
      <c r="S423" s="2"/>
      <c r="T423" s="6">
        <f t="shared" si="202"/>
        <v>0</v>
      </c>
      <c r="V423" s="10"/>
      <c r="W423" s="2"/>
      <c r="X423" s="11"/>
      <c r="Y423" s="10"/>
      <c r="Z423" s="2"/>
      <c r="AA423" s="92"/>
      <c r="AB423" s="10"/>
      <c r="AC423" s="2"/>
      <c r="AD423" s="92"/>
      <c r="AF423" s="10"/>
      <c r="AG423" s="2"/>
      <c r="AH423" s="2"/>
      <c r="AI423" s="2"/>
      <c r="AJ423" s="32"/>
      <c r="AK423" s="231"/>
      <c r="AL423" s="2"/>
      <c r="AM423" s="23"/>
      <c r="AN423" s="23"/>
      <c r="AO423" s="31"/>
      <c r="AP423" s="46"/>
      <c r="AQ423" s="33"/>
      <c r="AR423" s="33"/>
      <c r="AS423" s="22"/>
      <c r="AT423" s="2"/>
      <c r="AU423" s="32"/>
      <c r="BL423" s="112">
        <f t="shared" si="203"/>
        <v>46185</v>
      </c>
      <c r="BM423" s="116"/>
      <c r="BN423" s="116"/>
      <c r="BO423" s="116"/>
      <c r="BP423" s="117"/>
      <c r="BR423" s="1" t="str">
        <f t="shared" si="199"/>
        <v>viernes</v>
      </c>
      <c r="BS423" s="113">
        <f t="shared" si="200"/>
        <v>46185</v>
      </c>
      <c r="BT423" s="114"/>
      <c r="BU423" s="114"/>
      <c r="BV423" s="114"/>
      <c r="BW423" s="114"/>
      <c r="BX423" s="115"/>
      <c r="CC423" s="171">
        <f t="shared" si="204"/>
        <v>46185</v>
      </c>
      <c r="CD423" s="177"/>
      <c r="CE423" s="182"/>
      <c r="CF423" s="183"/>
      <c r="CG423" s="182"/>
      <c r="CH423" s="188"/>
      <c r="CI423" s="190"/>
      <c r="CK423" s="214"/>
      <c r="CL423" s="20"/>
      <c r="CM423" s="20"/>
      <c r="CN423" s="20"/>
      <c r="CO423" s="215"/>
      <c r="CP423" s="214"/>
      <c r="CQ423" s="215"/>
      <c r="CR423" s="42"/>
      <c r="CS423" s="253"/>
      <c r="CT423" s="42"/>
    </row>
    <row r="424" spans="1:98" x14ac:dyDescent="0.35">
      <c r="A424" s="3">
        <v>46186</v>
      </c>
      <c r="B424" s="2"/>
      <c r="C424" s="2"/>
      <c r="D424" s="2"/>
      <c r="E424" s="2"/>
      <c r="F424" s="2"/>
      <c r="H424" s="2"/>
      <c r="I424" s="2"/>
      <c r="J424" s="21"/>
      <c r="K424" s="6">
        <f t="shared" si="201"/>
        <v>0</v>
      </c>
      <c r="M424" s="2"/>
      <c r="N424" s="2"/>
      <c r="O424" s="6"/>
      <c r="Q424" s="2"/>
      <c r="R424" s="2"/>
      <c r="S424" s="2"/>
      <c r="T424" s="6">
        <f t="shared" si="202"/>
        <v>0</v>
      </c>
      <c r="V424" s="10"/>
      <c r="W424" s="2"/>
      <c r="X424" s="11"/>
      <c r="Y424" s="10"/>
      <c r="Z424" s="2"/>
      <c r="AA424" s="92"/>
      <c r="AB424" s="10"/>
      <c r="AC424" s="2"/>
      <c r="AD424" s="92"/>
      <c r="AF424" s="10"/>
      <c r="AG424" s="2"/>
      <c r="AH424" s="2"/>
      <c r="AI424" s="2"/>
      <c r="AJ424" s="32"/>
      <c r="AK424" s="231"/>
      <c r="AL424" s="2"/>
      <c r="AM424" s="23"/>
      <c r="AN424" s="23"/>
      <c r="AO424" s="31"/>
      <c r="AP424" s="46"/>
      <c r="AQ424" s="33"/>
      <c r="AR424" s="33"/>
      <c r="AS424" s="22"/>
      <c r="AT424" s="2"/>
      <c r="AU424" s="32"/>
      <c r="BL424" s="112">
        <f t="shared" si="203"/>
        <v>46186</v>
      </c>
      <c r="BM424" s="116"/>
      <c r="BN424" s="116"/>
      <c r="BO424" s="116"/>
      <c r="BP424" s="117"/>
      <c r="BR424" s="1" t="str">
        <f t="shared" si="199"/>
        <v>sábado</v>
      </c>
      <c r="BS424" s="113">
        <f t="shared" si="200"/>
        <v>46186</v>
      </c>
      <c r="BT424" s="114"/>
      <c r="BU424" s="114"/>
      <c r="BV424" s="114"/>
      <c r="BW424" s="114"/>
      <c r="BX424" s="115"/>
      <c r="CC424" s="171">
        <f t="shared" si="204"/>
        <v>46186</v>
      </c>
      <c r="CD424" s="177"/>
      <c r="CE424" s="182"/>
      <c r="CF424" s="183"/>
      <c r="CG424" s="182"/>
      <c r="CH424" s="188"/>
      <c r="CI424" s="190"/>
      <c r="CK424" s="214"/>
      <c r="CL424" s="20"/>
      <c r="CM424" s="20"/>
      <c r="CN424" s="20"/>
      <c r="CO424" s="215"/>
      <c r="CP424" s="214"/>
      <c r="CQ424" s="215"/>
      <c r="CR424" s="42"/>
      <c r="CS424" s="253"/>
      <c r="CT424" s="42"/>
    </row>
    <row r="425" spans="1:98" x14ac:dyDescent="0.35">
      <c r="A425" s="3">
        <v>46187</v>
      </c>
      <c r="B425" s="2"/>
      <c r="C425" s="2"/>
      <c r="D425" s="2"/>
      <c r="E425" s="2"/>
      <c r="F425" s="2"/>
      <c r="H425" s="2"/>
      <c r="I425" s="2"/>
      <c r="J425" s="21"/>
      <c r="K425" s="6">
        <f t="shared" si="201"/>
        <v>0</v>
      </c>
      <c r="M425" s="2"/>
      <c r="N425" s="2"/>
      <c r="O425" s="6"/>
      <c r="Q425" s="2"/>
      <c r="R425" s="2"/>
      <c r="S425" s="2"/>
      <c r="T425" s="6">
        <f t="shared" si="202"/>
        <v>0</v>
      </c>
      <c r="V425" s="10"/>
      <c r="W425" s="2"/>
      <c r="X425" s="11"/>
      <c r="Y425" s="10"/>
      <c r="Z425" s="2"/>
      <c r="AA425" s="92"/>
      <c r="AB425" s="10"/>
      <c r="AC425" s="2"/>
      <c r="AD425" s="92"/>
      <c r="AF425" s="10"/>
      <c r="AG425" s="2"/>
      <c r="AH425" s="2"/>
      <c r="AI425" s="2"/>
      <c r="AJ425" s="32"/>
      <c r="AK425" s="231"/>
      <c r="AL425" s="2"/>
      <c r="AM425" s="23"/>
      <c r="AN425" s="23"/>
      <c r="AO425" s="31"/>
      <c r="AP425" s="46"/>
      <c r="AQ425" s="33"/>
      <c r="AR425" s="33"/>
      <c r="AS425" s="22"/>
      <c r="AT425" s="2"/>
      <c r="AU425" s="32"/>
      <c r="BL425" s="112">
        <f t="shared" si="203"/>
        <v>46187</v>
      </c>
      <c r="BM425" s="116"/>
      <c r="BN425" s="116"/>
      <c r="BO425" s="116"/>
      <c r="BP425" s="117"/>
      <c r="BR425" s="1" t="str">
        <f t="shared" si="199"/>
        <v>domingo</v>
      </c>
      <c r="BS425" s="113">
        <f t="shared" si="200"/>
        <v>46187</v>
      </c>
      <c r="BT425" s="114"/>
      <c r="BU425" s="114"/>
      <c r="BV425" s="114"/>
      <c r="BW425" s="114"/>
      <c r="BX425" s="115"/>
      <c r="CC425" s="171">
        <f t="shared" si="204"/>
        <v>46187</v>
      </c>
      <c r="CD425" s="177"/>
      <c r="CE425" s="182"/>
      <c r="CF425" s="183"/>
      <c r="CG425" s="182"/>
      <c r="CH425" s="188"/>
      <c r="CI425" s="190"/>
      <c r="CK425" s="214"/>
      <c r="CL425" s="20"/>
      <c r="CM425" s="20"/>
      <c r="CN425" s="20"/>
      <c r="CO425" s="215"/>
      <c r="CP425" s="214"/>
      <c r="CQ425" s="215"/>
      <c r="CR425" s="42"/>
      <c r="CS425" s="253"/>
      <c r="CT425" s="42"/>
    </row>
    <row r="426" spans="1:98" x14ac:dyDescent="0.35">
      <c r="A426" s="3">
        <v>46188</v>
      </c>
      <c r="B426" s="2"/>
      <c r="C426" s="2"/>
      <c r="D426" s="2"/>
      <c r="E426" s="2"/>
      <c r="F426" s="2"/>
      <c r="H426" s="2"/>
      <c r="I426" s="2"/>
      <c r="J426" s="21"/>
      <c r="K426" s="6">
        <f t="shared" si="201"/>
        <v>0</v>
      </c>
      <c r="M426" s="2"/>
      <c r="N426" s="2"/>
      <c r="O426" s="6"/>
      <c r="Q426" s="2"/>
      <c r="R426" s="2"/>
      <c r="S426" s="2"/>
      <c r="T426" s="6">
        <f t="shared" si="202"/>
        <v>0</v>
      </c>
      <c r="V426" s="10"/>
      <c r="W426" s="2"/>
      <c r="X426" s="11"/>
      <c r="Y426" s="10"/>
      <c r="Z426" s="2"/>
      <c r="AA426" s="92"/>
      <c r="AB426" s="10"/>
      <c r="AC426" s="2"/>
      <c r="AD426" s="92"/>
      <c r="AF426" s="10"/>
      <c r="AG426" s="2"/>
      <c r="AH426" s="2"/>
      <c r="AI426" s="2"/>
      <c r="AJ426" s="32"/>
      <c r="AK426" s="231"/>
      <c r="AL426" s="2"/>
      <c r="AM426" s="23"/>
      <c r="AN426" s="23"/>
      <c r="AO426" s="31"/>
      <c r="AP426" s="46"/>
      <c r="AQ426" s="33"/>
      <c r="AR426" s="33"/>
      <c r="AS426" s="22"/>
      <c r="AT426" s="2"/>
      <c r="AU426" s="32"/>
      <c r="BL426" s="112">
        <f t="shared" si="203"/>
        <v>46188</v>
      </c>
      <c r="BM426" s="116"/>
      <c r="BN426" s="116"/>
      <c r="BO426" s="116"/>
      <c r="BP426" s="117"/>
      <c r="BR426" s="1" t="str">
        <f t="shared" si="199"/>
        <v>lunes</v>
      </c>
      <c r="BS426" s="113">
        <f t="shared" si="200"/>
        <v>46188</v>
      </c>
      <c r="BT426" s="114"/>
      <c r="BU426" s="114"/>
      <c r="BV426" s="114"/>
      <c r="BW426" s="114"/>
      <c r="BX426" s="115"/>
      <c r="CC426" s="171">
        <f t="shared" si="204"/>
        <v>46188</v>
      </c>
      <c r="CD426" s="177"/>
      <c r="CE426" s="182"/>
      <c r="CF426" s="183"/>
      <c r="CG426" s="182"/>
      <c r="CH426" s="188"/>
      <c r="CI426" s="190"/>
      <c r="CK426" s="214"/>
      <c r="CL426" s="20"/>
      <c r="CM426" s="20"/>
      <c r="CN426" s="20"/>
      <c r="CO426" s="215"/>
      <c r="CP426" s="214"/>
      <c r="CQ426" s="215"/>
      <c r="CR426" s="42"/>
      <c r="CS426" s="253"/>
      <c r="CT426" s="42"/>
    </row>
    <row r="427" spans="1:98" x14ac:dyDescent="0.35">
      <c r="A427" s="3">
        <v>46189</v>
      </c>
      <c r="B427" s="2"/>
      <c r="C427" s="2"/>
      <c r="D427" s="2"/>
      <c r="E427" s="2"/>
      <c r="F427" s="2"/>
      <c r="H427" s="2"/>
      <c r="I427" s="2"/>
      <c r="J427" s="21"/>
      <c r="K427" s="6">
        <f t="shared" si="201"/>
        <v>0</v>
      </c>
      <c r="M427" s="2"/>
      <c r="N427" s="2"/>
      <c r="O427" s="6"/>
      <c r="Q427" s="2"/>
      <c r="R427" s="2"/>
      <c r="S427" s="2"/>
      <c r="T427" s="6">
        <f t="shared" si="202"/>
        <v>0</v>
      </c>
      <c r="V427" s="10"/>
      <c r="W427" s="2"/>
      <c r="X427" s="11"/>
      <c r="Y427" s="10"/>
      <c r="Z427" s="2"/>
      <c r="AA427" s="92"/>
      <c r="AB427" s="10"/>
      <c r="AC427" s="2"/>
      <c r="AD427" s="92"/>
      <c r="AF427" s="10"/>
      <c r="AG427" s="2"/>
      <c r="AH427" s="2"/>
      <c r="AI427" s="2"/>
      <c r="AJ427" s="32"/>
      <c r="AK427" s="231"/>
      <c r="AL427" s="2"/>
      <c r="AM427" s="23"/>
      <c r="AN427" s="23"/>
      <c r="AO427" s="31"/>
      <c r="AP427" s="46"/>
      <c r="AQ427" s="33"/>
      <c r="AR427" s="33"/>
      <c r="AS427" s="22"/>
      <c r="AT427" s="2"/>
      <c r="AU427" s="32"/>
      <c r="BL427" s="112">
        <f t="shared" si="203"/>
        <v>46189</v>
      </c>
      <c r="BM427" s="116"/>
      <c r="BN427" s="116"/>
      <c r="BO427" s="116"/>
      <c r="BP427" s="117"/>
      <c r="BR427" s="1" t="str">
        <f t="shared" si="199"/>
        <v>martes</v>
      </c>
      <c r="BS427" s="113">
        <f t="shared" si="200"/>
        <v>46189</v>
      </c>
      <c r="BT427" s="114"/>
      <c r="BU427" s="114"/>
      <c r="BV427" s="114"/>
      <c r="BW427" s="114"/>
      <c r="BX427" s="115"/>
      <c r="CC427" s="171">
        <f t="shared" si="204"/>
        <v>46189</v>
      </c>
      <c r="CD427" s="177"/>
      <c r="CE427" s="182"/>
      <c r="CF427" s="183"/>
      <c r="CG427" s="182"/>
      <c r="CH427" s="188"/>
      <c r="CI427" s="190"/>
      <c r="CK427" s="214"/>
      <c r="CL427" s="20"/>
      <c r="CM427" s="20"/>
      <c r="CN427" s="20"/>
      <c r="CO427" s="215"/>
      <c r="CP427" s="214"/>
      <c r="CQ427" s="215"/>
      <c r="CR427" s="42"/>
      <c r="CS427" s="253"/>
      <c r="CT427" s="42"/>
    </row>
    <row r="428" spans="1:98" x14ac:dyDescent="0.35">
      <c r="A428" s="3">
        <v>46190</v>
      </c>
      <c r="B428" s="2"/>
      <c r="C428" s="2"/>
      <c r="D428" s="2"/>
      <c r="E428" s="2"/>
      <c r="F428" s="2"/>
      <c r="H428" s="2"/>
      <c r="I428" s="2"/>
      <c r="J428" s="21"/>
      <c r="K428" s="6">
        <f t="shared" si="201"/>
        <v>0</v>
      </c>
      <c r="M428" s="2"/>
      <c r="N428" s="2"/>
      <c r="O428" s="6"/>
      <c r="Q428" s="2"/>
      <c r="R428" s="2"/>
      <c r="S428" s="2"/>
      <c r="T428" s="6">
        <f t="shared" si="202"/>
        <v>0</v>
      </c>
      <c r="V428" s="10"/>
      <c r="W428" s="2"/>
      <c r="X428" s="11"/>
      <c r="Y428" s="10"/>
      <c r="Z428" s="2"/>
      <c r="AA428" s="92"/>
      <c r="AB428" s="10"/>
      <c r="AC428" s="2"/>
      <c r="AD428" s="92"/>
      <c r="AF428" s="10"/>
      <c r="AG428" s="2"/>
      <c r="AH428" s="2"/>
      <c r="AI428" s="2"/>
      <c r="AJ428" s="32"/>
      <c r="AK428" s="231"/>
      <c r="AL428" s="2"/>
      <c r="AM428" s="23"/>
      <c r="AN428" s="23"/>
      <c r="AO428" s="31"/>
      <c r="AP428" s="46"/>
      <c r="AQ428" s="33"/>
      <c r="AR428" s="33"/>
      <c r="AS428" s="22"/>
      <c r="AT428" s="2"/>
      <c r="AU428" s="32"/>
      <c r="BL428" s="112">
        <f t="shared" si="203"/>
        <v>46190</v>
      </c>
      <c r="BM428" s="116"/>
      <c r="BN428" s="116"/>
      <c r="BO428" s="116"/>
      <c r="BP428" s="117"/>
      <c r="BR428" s="1" t="str">
        <f t="shared" si="199"/>
        <v>miércoles</v>
      </c>
      <c r="BS428" s="113">
        <f t="shared" si="200"/>
        <v>46190</v>
      </c>
      <c r="BT428" s="114"/>
      <c r="BU428" s="114"/>
      <c r="BV428" s="114"/>
      <c r="BW428" s="114"/>
      <c r="BX428" s="115"/>
      <c r="CC428" s="171">
        <f t="shared" si="204"/>
        <v>46190</v>
      </c>
      <c r="CD428" s="177"/>
      <c r="CE428" s="182"/>
      <c r="CF428" s="183"/>
      <c r="CG428" s="182"/>
      <c r="CH428" s="188"/>
      <c r="CI428" s="190"/>
      <c r="CK428" s="214"/>
      <c r="CL428" s="20"/>
      <c r="CM428" s="20"/>
      <c r="CN428" s="20"/>
      <c r="CO428" s="215"/>
      <c r="CP428" s="214"/>
      <c r="CQ428" s="215"/>
      <c r="CR428" s="42"/>
      <c r="CS428" s="253"/>
      <c r="CT428" s="42"/>
    </row>
    <row r="429" spans="1:98" x14ac:dyDescent="0.35">
      <c r="A429" s="3">
        <v>46191</v>
      </c>
      <c r="B429" s="2"/>
      <c r="C429" s="2"/>
      <c r="D429" s="2"/>
      <c r="E429" s="2"/>
      <c r="F429" s="2"/>
      <c r="H429" s="2"/>
      <c r="I429" s="2"/>
      <c r="J429" s="21"/>
      <c r="K429" s="6">
        <f t="shared" si="201"/>
        <v>0</v>
      </c>
      <c r="M429" s="2"/>
      <c r="N429" s="2"/>
      <c r="O429" s="6"/>
      <c r="Q429" s="2"/>
      <c r="R429" s="2"/>
      <c r="S429" s="2"/>
      <c r="T429" s="6">
        <f t="shared" si="202"/>
        <v>0</v>
      </c>
      <c r="V429" s="10"/>
      <c r="W429" s="2"/>
      <c r="X429" s="11"/>
      <c r="Y429" s="10"/>
      <c r="Z429" s="2"/>
      <c r="AA429" s="92"/>
      <c r="AB429" s="10"/>
      <c r="AC429" s="2"/>
      <c r="AD429" s="92"/>
      <c r="AF429" s="10"/>
      <c r="AG429" s="2"/>
      <c r="AH429" s="2"/>
      <c r="AI429" s="2"/>
      <c r="AJ429" s="32"/>
      <c r="AK429" s="231"/>
      <c r="AL429" s="2"/>
      <c r="AM429" s="23"/>
      <c r="AN429" s="23"/>
      <c r="AO429" s="31"/>
      <c r="AP429" s="46"/>
      <c r="AQ429" s="33"/>
      <c r="AR429" s="33"/>
      <c r="AS429" s="22"/>
      <c r="AT429" s="2"/>
      <c r="AU429" s="32"/>
      <c r="BL429" s="112">
        <f t="shared" si="203"/>
        <v>46191</v>
      </c>
      <c r="BM429" s="116"/>
      <c r="BN429" s="116"/>
      <c r="BO429" s="116"/>
      <c r="BP429" s="117"/>
      <c r="BR429" s="1" t="str">
        <f t="shared" si="199"/>
        <v>jueves</v>
      </c>
      <c r="BS429" s="113">
        <f t="shared" si="200"/>
        <v>46191</v>
      </c>
      <c r="BT429" s="114"/>
      <c r="BU429" s="114"/>
      <c r="BV429" s="114"/>
      <c r="BW429" s="114"/>
      <c r="BX429" s="115"/>
      <c r="CC429" s="171">
        <f t="shared" si="204"/>
        <v>46191</v>
      </c>
      <c r="CD429" s="177"/>
      <c r="CE429" s="182"/>
      <c r="CF429" s="183"/>
      <c r="CG429" s="182"/>
      <c r="CH429" s="188"/>
      <c r="CI429" s="190"/>
      <c r="CK429" s="214"/>
      <c r="CL429" s="20"/>
      <c r="CM429" s="20"/>
      <c r="CN429" s="20"/>
      <c r="CO429" s="215"/>
      <c r="CP429" s="214"/>
      <c r="CQ429" s="215"/>
      <c r="CR429" s="42"/>
      <c r="CS429" s="253"/>
      <c r="CT429" s="42"/>
    </row>
    <row r="430" spans="1:98" x14ac:dyDescent="0.35">
      <c r="A430" s="3">
        <v>46192</v>
      </c>
      <c r="B430" s="2"/>
      <c r="C430" s="2"/>
      <c r="D430" s="2"/>
      <c r="E430" s="2"/>
      <c r="F430" s="2"/>
      <c r="H430" s="2"/>
      <c r="I430" s="2"/>
      <c r="J430" s="21"/>
      <c r="K430" s="6">
        <f t="shared" si="201"/>
        <v>0</v>
      </c>
      <c r="M430" s="2"/>
      <c r="N430" s="2"/>
      <c r="O430" s="6"/>
      <c r="Q430" s="2"/>
      <c r="R430" s="2"/>
      <c r="S430" s="2"/>
      <c r="T430" s="6">
        <f t="shared" si="202"/>
        <v>0</v>
      </c>
      <c r="V430" s="10"/>
      <c r="W430" s="2"/>
      <c r="X430" s="11"/>
      <c r="Y430" s="10"/>
      <c r="Z430" s="2"/>
      <c r="AA430" s="92"/>
      <c r="AB430" s="10"/>
      <c r="AC430" s="2"/>
      <c r="AD430" s="92"/>
      <c r="AF430" s="10"/>
      <c r="AG430" s="2"/>
      <c r="AH430" s="2"/>
      <c r="AI430" s="2"/>
      <c r="AJ430" s="32"/>
      <c r="AK430" s="231"/>
      <c r="AL430" s="2"/>
      <c r="AM430" s="23"/>
      <c r="AN430" s="23"/>
      <c r="AO430" s="31"/>
      <c r="AP430" s="46"/>
      <c r="AQ430" s="33"/>
      <c r="AR430" s="33"/>
      <c r="AS430" s="22"/>
      <c r="AT430" s="2"/>
      <c r="AU430" s="32"/>
      <c r="BL430" s="112">
        <f t="shared" si="203"/>
        <v>46192</v>
      </c>
      <c r="BM430" s="116"/>
      <c r="BN430" s="116"/>
      <c r="BO430" s="116"/>
      <c r="BP430" s="117"/>
      <c r="BR430" s="1" t="str">
        <f t="shared" si="199"/>
        <v>viernes</v>
      </c>
      <c r="BS430" s="113">
        <f t="shared" si="200"/>
        <v>46192</v>
      </c>
      <c r="BT430" s="114"/>
      <c r="BU430" s="114"/>
      <c r="BV430" s="114"/>
      <c r="BW430" s="114"/>
      <c r="BX430" s="115"/>
      <c r="CC430" s="171">
        <f t="shared" si="204"/>
        <v>46192</v>
      </c>
      <c r="CD430" s="177"/>
      <c r="CE430" s="182"/>
      <c r="CF430" s="183"/>
      <c r="CG430" s="182"/>
      <c r="CH430" s="188"/>
      <c r="CI430" s="190"/>
      <c r="CK430" s="214"/>
      <c r="CL430" s="20"/>
      <c r="CM430" s="20"/>
      <c r="CN430" s="20"/>
      <c r="CO430" s="215"/>
      <c r="CP430" s="214"/>
      <c r="CQ430" s="215"/>
      <c r="CR430" s="42"/>
      <c r="CS430" s="253"/>
      <c r="CT430" s="42"/>
    </row>
    <row r="431" spans="1:98" x14ac:dyDescent="0.35">
      <c r="A431" s="3">
        <v>46193</v>
      </c>
      <c r="B431" s="2"/>
      <c r="C431" s="2"/>
      <c r="D431" s="2"/>
      <c r="E431" s="2"/>
      <c r="F431" s="2"/>
      <c r="H431" s="2"/>
      <c r="I431" s="2"/>
      <c r="J431" s="21"/>
      <c r="K431" s="6">
        <f t="shared" si="201"/>
        <v>0</v>
      </c>
      <c r="M431" s="2"/>
      <c r="N431" s="2"/>
      <c r="O431" s="6"/>
      <c r="Q431" s="2"/>
      <c r="R431" s="2"/>
      <c r="S431" s="2"/>
      <c r="T431" s="6">
        <f t="shared" si="202"/>
        <v>0</v>
      </c>
      <c r="V431" s="10"/>
      <c r="W431" s="2"/>
      <c r="X431" s="11"/>
      <c r="Y431" s="10"/>
      <c r="Z431" s="2"/>
      <c r="AA431" s="92"/>
      <c r="AB431" s="10"/>
      <c r="AC431" s="2"/>
      <c r="AD431" s="92"/>
      <c r="AF431" s="10"/>
      <c r="AG431" s="2"/>
      <c r="AH431" s="2"/>
      <c r="AI431" s="2"/>
      <c r="AJ431" s="32"/>
      <c r="AK431" s="231"/>
      <c r="AL431" s="2"/>
      <c r="AM431" s="23"/>
      <c r="AN431" s="23"/>
      <c r="AO431" s="31"/>
      <c r="AP431" s="46"/>
      <c r="AQ431" s="33"/>
      <c r="AR431" s="33"/>
      <c r="AS431" s="22"/>
      <c r="AT431" s="2"/>
      <c r="AU431" s="32"/>
      <c r="BL431" s="112">
        <f t="shared" si="203"/>
        <v>46193</v>
      </c>
      <c r="BM431" s="116"/>
      <c r="BN431" s="116"/>
      <c r="BO431" s="116"/>
      <c r="BP431" s="117"/>
      <c r="BR431" s="1" t="str">
        <f t="shared" si="199"/>
        <v>sábado</v>
      </c>
      <c r="BS431" s="113">
        <f t="shared" si="200"/>
        <v>46193</v>
      </c>
      <c r="BT431" s="114"/>
      <c r="BU431" s="114"/>
      <c r="BV431" s="114"/>
      <c r="BW431" s="114"/>
      <c r="BX431" s="115"/>
      <c r="CC431" s="171">
        <f t="shared" si="204"/>
        <v>46193</v>
      </c>
      <c r="CD431" s="177"/>
      <c r="CE431" s="182"/>
      <c r="CF431" s="183"/>
      <c r="CG431" s="182"/>
      <c r="CH431" s="188"/>
      <c r="CI431" s="190"/>
      <c r="CK431" s="214"/>
      <c r="CL431" s="20"/>
      <c r="CM431" s="20"/>
      <c r="CN431" s="20"/>
      <c r="CO431" s="215"/>
      <c r="CP431" s="214"/>
      <c r="CQ431" s="215"/>
      <c r="CR431" s="42"/>
      <c r="CS431" s="253"/>
      <c r="CT431" s="42"/>
    </row>
    <row r="432" spans="1:98" x14ac:dyDescent="0.35">
      <c r="A432" s="3">
        <v>46194</v>
      </c>
      <c r="B432" s="2"/>
      <c r="C432" s="2"/>
      <c r="D432" s="2"/>
      <c r="E432" s="2"/>
      <c r="F432" s="2"/>
      <c r="H432" s="2"/>
      <c r="I432" s="2"/>
      <c r="J432" s="21"/>
      <c r="K432" s="6">
        <f t="shared" si="201"/>
        <v>0</v>
      </c>
      <c r="M432" s="2"/>
      <c r="N432" s="2"/>
      <c r="O432" s="6"/>
      <c r="Q432" s="2"/>
      <c r="R432" s="2"/>
      <c r="S432" s="2"/>
      <c r="T432" s="6">
        <f t="shared" si="202"/>
        <v>0</v>
      </c>
      <c r="V432" s="10"/>
      <c r="W432" s="2"/>
      <c r="X432" s="11"/>
      <c r="Y432" s="10"/>
      <c r="Z432" s="2"/>
      <c r="AA432" s="92"/>
      <c r="AB432" s="10"/>
      <c r="AC432" s="2"/>
      <c r="AD432" s="92"/>
      <c r="AF432" s="10"/>
      <c r="AG432" s="2"/>
      <c r="AH432" s="2"/>
      <c r="AI432" s="2"/>
      <c r="AJ432" s="32"/>
      <c r="AK432" s="231"/>
      <c r="AL432" s="2"/>
      <c r="AM432" s="23"/>
      <c r="AN432" s="23"/>
      <c r="AO432" s="31"/>
      <c r="AP432" s="46"/>
      <c r="AQ432" s="33"/>
      <c r="AR432" s="33"/>
      <c r="AS432" s="22"/>
      <c r="AT432" s="2"/>
      <c r="AU432" s="32"/>
      <c r="BL432" s="112">
        <f t="shared" si="203"/>
        <v>46194</v>
      </c>
      <c r="BM432" s="116"/>
      <c r="BN432" s="116"/>
      <c r="BO432" s="116"/>
      <c r="BP432" s="117"/>
      <c r="BR432" s="1" t="str">
        <f t="shared" si="199"/>
        <v>domingo</v>
      </c>
      <c r="BS432" s="113">
        <f t="shared" si="200"/>
        <v>46194</v>
      </c>
      <c r="BT432" s="114"/>
      <c r="BU432" s="114"/>
      <c r="BV432" s="114"/>
      <c r="BW432" s="114"/>
      <c r="BX432" s="115"/>
      <c r="CC432" s="171">
        <f t="shared" si="204"/>
        <v>46194</v>
      </c>
      <c r="CD432" s="177"/>
      <c r="CE432" s="182"/>
      <c r="CF432" s="183"/>
      <c r="CG432" s="182"/>
      <c r="CH432" s="188"/>
      <c r="CI432" s="190"/>
      <c r="CK432" s="214"/>
      <c r="CL432" s="20"/>
      <c r="CM432" s="20"/>
      <c r="CN432" s="20"/>
      <c r="CO432" s="215"/>
      <c r="CP432" s="214"/>
      <c r="CQ432" s="215"/>
      <c r="CR432" s="42"/>
      <c r="CS432" s="253"/>
      <c r="CT432" s="42"/>
    </row>
    <row r="433" spans="1:98" x14ac:dyDescent="0.35">
      <c r="A433" s="3">
        <v>46195</v>
      </c>
      <c r="B433" s="2"/>
      <c r="C433" s="2"/>
      <c r="D433" s="2"/>
      <c r="E433" s="2"/>
      <c r="F433" s="2"/>
      <c r="H433" s="2"/>
      <c r="I433" s="2"/>
      <c r="J433" s="21"/>
      <c r="K433" s="6">
        <f t="shared" si="201"/>
        <v>0</v>
      </c>
      <c r="M433" s="2"/>
      <c r="N433" s="2"/>
      <c r="O433" s="6"/>
      <c r="Q433" s="2"/>
      <c r="R433" s="2"/>
      <c r="S433" s="2"/>
      <c r="T433" s="6">
        <f t="shared" si="202"/>
        <v>0</v>
      </c>
      <c r="V433" s="10"/>
      <c r="W433" s="2"/>
      <c r="X433" s="11"/>
      <c r="Y433" s="10"/>
      <c r="Z433" s="2"/>
      <c r="AA433" s="92"/>
      <c r="AB433" s="10"/>
      <c r="AC433" s="2"/>
      <c r="AD433" s="92"/>
      <c r="AF433" s="10"/>
      <c r="AG433" s="2"/>
      <c r="AH433" s="2"/>
      <c r="AI433" s="2"/>
      <c r="AJ433" s="32"/>
      <c r="AK433" s="231"/>
      <c r="AL433" s="2"/>
      <c r="AM433" s="23"/>
      <c r="AN433" s="23"/>
      <c r="AO433" s="31"/>
      <c r="AP433" s="46"/>
      <c r="AQ433" s="33"/>
      <c r="AR433" s="33"/>
      <c r="AS433" s="22"/>
      <c r="AT433" s="2"/>
      <c r="AU433" s="32"/>
      <c r="BL433" s="112">
        <f t="shared" si="203"/>
        <v>46195</v>
      </c>
      <c r="BM433" s="116"/>
      <c r="BN433" s="116"/>
      <c r="BO433" s="116"/>
      <c r="BP433" s="117"/>
      <c r="BR433" s="1" t="str">
        <f t="shared" si="199"/>
        <v>lunes</v>
      </c>
      <c r="BS433" s="113">
        <f t="shared" si="200"/>
        <v>46195</v>
      </c>
      <c r="BT433" s="114"/>
      <c r="BU433" s="114"/>
      <c r="BV433" s="114"/>
      <c r="BW433" s="114"/>
      <c r="BX433" s="115"/>
      <c r="CC433" s="171">
        <f t="shared" si="204"/>
        <v>46195</v>
      </c>
      <c r="CD433" s="177"/>
      <c r="CE433" s="182"/>
      <c r="CF433" s="183"/>
      <c r="CG433" s="182"/>
      <c r="CH433" s="188"/>
      <c r="CI433" s="190"/>
      <c r="CK433" s="214"/>
      <c r="CL433" s="20"/>
      <c r="CM433" s="20"/>
      <c r="CN433" s="20"/>
      <c r="CO433" s="215"/>
      <c r="CP433" s="214"/>
      <c r="CQ433" s="215"/>
      <c r="CR433" s="42"/>
      <c r="CS433" s="253"/>
      <c r="CT433" s="42"/>
    </row>
    <row r="434" spans="1:98" x14ac:dyDescent="0.35">
      <c r="A434" s="3">
        <v>46196</v>
      </c>
      <c r="B434" s="2"/>
      <c r="C434" s="2"/>
      <c r="D434" s="2"/>
      <c r="E434" s="2"/>
      <c r="F434" s="2"/>
      <c r="H434" s="2"/>
      <c r="I434" s="2"/>
      <c r="J434" s="21"/>
      <c r="K434" s="6">
        <f t="shared" si="201"/>
        <v>0</v>
      </c>
      <c r="M434" s="2"/>
      <c r="N434" s="2"/>
      <c r="O434" s="6"/>
      <c r="Q434" s="2"/>
      <c r="R434" s="2"/>
      <c r="S434" s="2"/>
      <c r="T434" s="6">
        <f t="shared" si="202"/>
        <v>0</v>
      </c>
      <c r="V434" s="10"/>
      <c r="W434" s="2"/>
      <c r="X434" s="11"/>
      <c r="Y434" s="10"/>
      <c r="Z434" s="2"/>
      <c r="AA434" s="92"/>
      <c r="AB434" s="10"/>
      <c r="AC434" s="2"/>
      <c r="AD434" s="92"/>
      <c r="AF434" s="10"/>
      <c r="AG434" s="2"/>
      <c r="AH434" s="2"/>
      <c r="AI434" s="2"/>
      <c r="AJ434" s="32"/>
      <c r="AK434" s="231"/>
      <c r="AL434" s="2"/>
      <c r="AM434" s="23"/>
      <c r="AN434" s="23"/>
      <c r="AO434" s="31"/>
      <c r="AP434" s="46"/>
      <c r="AQ434" s="33"/>
      <c r="AR434" s="33"/>
      <c r="AS434" s="22"/>
      <c r="AT434" s="2"/>
      <c r="AU434" s="32"/>
      <c r="BL434" s="112">
        <f t="shared" si="203"/>
        <v>46196</v>
      </c>
      <c r="BM434" s="116"/>
      <c r="BN434" s="116"/>
      <c r="BO434" s="116"/>
      <c r="BP434" s="117"/>
      <c r="BR434" s="1" t="str">
        <f t="shared" si="199"/>
        <v>martes</v>
      </c>
      <c r="BS434" s="113">
        <f t="shared" si="200"/>
        <v>46196</v>
      </c>
      <c r="BT434" s="114"/>
      <c r="BU434" s="114"/>
      <c r="BV434" s="114"/>
      <c r="BW434" s="114"/>
      <c r="BX434" s="115"/>
      <c r="CC434" s="171">
        <f t="shared" si="204"/>
        <v>46196</v>
      </c>
      <c r="CD434" s="177"/>
      <c r="CE434" s="182"/>
      <c r="CF434" s="183"/>
      <c r="CG434" s="182"/>
      <c r="CH434" s="188"/>
      <c r="CI434" s="190"/>
      <c r="CK434" s="214"/>
      <c r="CL434" s="20"/>
      <c r="CM434" s="20"/>
      <c r="CN434" s="20"/>
      <c r="CO434" s="215"/>
      <c r="CP434" s="214"/>
      <c r="CQ434" s="215"/>
      <c r="CR434" s="42"/>
      <c r="CS434" s="253"/>
      <c r="CT434" s="42"/>
    </row>
    <row r="435" spans="1:98" x14ac:dyDescent="0.35">
      <c r="A435" s="3">
        <v>46197</v>
      </c>
      <c r="B435" s="2"/>
      <c r="C435" s="2"/>
      <c r="D435" s="2"/>
      <c r="E435" s="2"/>
      <c r="F435" s="2"/>
      <c r="H435" s="2"/>
      <c r="I435" s="2"/>
      <c r="J435" s="21"/>
      <c r="K435" s="6">
        <f t="shared" si="201"/>
        <v>0</v>
      </c>
      <c r="M435" s="2"/>
      <c r="N435" s="2"/>
      <c r="O435" s="6"/>
      <c r="Q435" s="2"/>
      <c r="R435" s="2"/>
      <c r="S435" s="2"/>
      <c r="T435" s="6">
        <f t="shared" si="202"/>
        <v>0</v>
      </c>
      <c r="V435" s="10"/>
      <c r="W435" s="2"/>
      <c r="X435" s="11"/>
      <c r="Y435" s="10"/>
      <c r="Z435" s="2"/>
      <c r="AA435" s="92"/>
      <c r="AB435" s="10"/>
      <c r="AC435" s="2"/>
      <c r="AD435" s="92"/>
      <c r="AF435" s="10"/>
      <c r="AG435" s="2"/>
      <c r="AH435" s="2"/>
      <c r="AI435" s="2"/>
      <c r="AJ435" s="32"/>
      <c r="AK435" s="231"/>
      <c r="AL435" s="2"/>
      <c r="AM435" s="23"/>
      <c r="AN435" s="23"/>
      <c r="AO435" s="31"/>
      <c r="AP435" s="46"/>
      <c r="AQ435" s="33"/>
      <c r="AR435" s="33"/>
      <c r="AS435" s="22"/>
      <c r="AT435" s="2"/>
      <c r="AU435" s="32"/>
      <c r="BL435" s="112">
        <f t="shared" si="203"/>
        <v>46197</v>
      </c>
      <c r="BM435" s="116"/>
      <c r="BN435" s="116"/>
      <c r="BO435" s="116"/>
      <c r="BP435" s="117"/>
      <c r="BR435" s="1" t="str">
        <f t="shared" si="199"/>
        <v>miércoles</v>
      </c>
      <c r="BS435" s="113">
        <f t="shared" si="200"/>
        <v>46197</v>
      </c>
      <c r="BT435" s="114"/>
      <c r="BU435" s="114"/>
      <c r="BV435" s="114"/>
      <c r="BW435" s="114"/>
      <c r="BX435" s="115"/>
      <c r="CC435" s="171">
        <f t="shared" si="204"/>
        <v>46197</v>
      </c>
      <c r="CD435" s="177"/>
      <c r="CE435" s="182"/>
      <c r="CF435" s="183"/>
      <c r="CG435" s="182"/>
      <c r="CH435" s="188"/>
      <c r="CI435" s="190"/>
      <c r="CK435" s="214"/>
      <c r="CL435" s="20"/>
      <c r="CM435" s="20"/>
      <c r="CN435" s="20"/>
      <c r="CO435" s="215"/>
      <c r="CP435" s="214"/>
      <c r="CQ435" s="215"/>
      <c r="CR435" s="42"/>
      <c r="CS435" s="253"/>
      <c r="CT435" s="42"/>
    </row>
    <row r="436" spans="1:98" x14ac:dyDescent="0.35">
      <c r="A436" s="3">
        <v>46198</v>
      </c>
      <c r="B436" s="2"/>
      <c r="C436" s="2"/>
      <c r="D436" s="2"/>
      <c r="E436" s="2"/>
      <c r="F436" s="2"/>
      <c r="H436" s="2"/>
      <c r="I436" s="2"/>
      <c r="J436" s="21"/>
      <c r="K436" s="6">
        <f t="shared" si="201"/>
        <v>0</v>
      </c>
      <c r="M436" s="2"/>
      <c r="N436" s="2"/>
      <c r="O436" s="6"/>
      <c r="Q436" s="2"/>
      <c r="R436" s="2"/>
      <c r="S436" s="2"/>
      <c r="T436" s="6">
        <f t="shared" si="202"/>
        <v>0</v>
      </c>
      <c r="V436" s="10"/>
      <c r="W436" s="2"/>
      <c r="X436" s="11"/>
      <c r="Y436" s="10"/>
      <c r="Z436" s="2"/>
      <c r="AA436" s="92"/>
      <c r="AB436" s="10"/>
      <c r="AC436" s="2"/>
      <c r="AD436" s="92"/>
      <c r="AF436" s="10"/>
      <c r="AG436" s="2"/>
      <c r="AH436" s="2"/>
      <c r="AI436" s="2"/>
      <c r="AJ436" s="32"/>
      <c r="AK436" s="231"/>
      <c r="AL436" s="2"/>
      <c r="AM436" s="23"/>
      <c r="AN436" s="23"/>
      <c r="AO436" s="31"/>
      <c r="AP436" s="46"/>
      <c r="AQ436" s="33"/>
      <c r="AR436" s="33"/>
      <c r="AS436" s="22"/>
      <c r="AT436" s="2"/>
      <c r="AU436" s="32"/>
      <c r="BL436" s="112">
        <f t="shared" si="203"/>
        <v>46198</v>
      </c>
      <c r="BM436" s="116"/>
      <c r="BN436" s="116"/>
      <c r="BO436" s="116"/>
      <c r="BP436" s="117"/>
      <c r="BR436" s="1" t="str">
        <f t="shared" si="199"/>
        <v>jueves</v>
      </c>
      <c r="BS436" s="113">
        <f t="shared" si="200"/>
        <v>46198</v>
      </c>
      <c r="BT436" s="114"/>
      <c r="BU436" s="114"/>
      <c r="BV436" s="114"/>
      <c r="BW436" s="114"/>
      <c r="BX436" s="115"/>
      <c r="CC436" s="171">
        <f t="shared" si="204"/>
        <v>46198</v>
      </c>
      <c r="CD436" s="177"/>
      <c r="CE436" s="182"/>
      <c r="CF436" s="183"/>
      <c r="CG436" s="182"/>
      <c r="CH436" s="188"/>
      <c r="CI436" s="190"/>
      <c r="CK436" s="214"/>
      <c r="CL436" s="20"/>
      <c r="CM436" s="20"/>
      <c r="CN436" s="20"/>
      <c r="CO436" s="215"/>
      <c r="CP436" s="214"/>
      <c r="CQ436" s="215"/>
      <c r="CR436" s="42"/>
      <c r="CS436" s="253"/>
      <c r="CT436" s="42"/>
    </row>
    <row r="437" spans="1:98" x14ac:dyDescent="0.35">
      <c r="A437" s="3">
        <v>46199</v>
      </c>
      <c r="B437" s="2"/>
      <c r="C437" s="2"/>
      <c r="D437" s="2"/>
      <c r="E437" s="2"/>
      <c r="F437" s="2"/>
      <c r="H437" s="2"/>
      <c r="I437" s="2"/>
      <c r="J437" s="21"/>
      <c r="K437" s="6">
        <f t="shared" si="201"/>
        <v>0</v>
      </c>
      <c r="M437" s="2"/>
      <c r="N437" s="2"/>
      <c r="O437" s="6"/>
      <c r="Q437" s="2"/>
      <c r="R437" s="2"/>
      <c r="S437" s="2"/>
      <c r="T437" s="6">
        <f t="shared" si="202"/>
        <v>0</v>
      </c>
      <c r="V437" s="10"/>
      <c r="W437" s="2"/>
      <c r="X437" s="11"/>
      <c r="Y437" s="10"/>
      <c r="Z437" s="2"/>
      <c r="AA437" s="92"/>
      <c r="AB437" s="10"/>
      <c r="AC437" s="2"/>
      <c r="AD437" s="92"/>
      <c r="AF437" s="10"/>
      <c r="AG437" s="2"/>
      <c r="AH437" s="2"/>
      <c r="AI437" s="2"/>
      <c r="AJ437" s="32"/>
      <c r="AK437" s="231"/>
      <c r="AL437" s="2"/>
      <c r="AM437" s="23"/>
      <c r="AN437" s="23"/>
      <c r="AO437" s="31"/>
      <c r="AP437" s="46"/>
      <c r="AQ437" s="33"/>
      <c r="AR437" s="33"/>
      <c r="AS437" s="22"/>
      <c r="AT437" s="2"/>
      <c r="AU437" s="32"/>
      <c r="BL437" s="112">
        <f t="shared" si="203"/>
        <v>46199</v>
      </c>
      <c r="BM437" s="116"/>
      <c r="BN437" s="116"/>
      <c r="BO437" s="116"/>
      <c r="BP437" s="117"/>
      <c r="BR437" s="1" t="str">
        <f t="shared" si="199"/>
        <v>viernes</v>
      </c>
      <c r="BS437" s="113">
        <f t="shared" si="200"/>
        <v>46199</v>
      </c>
      <c r="BT437" s="114"/>
      <c r="BU437" s="114"/>
      <c r="BV437" s="114"/>
      <c r="BW437" s="114"/>
      <c r="BX437" s="115"/>
      <c r="CC437" s="171">
        <f t="shared" si="204"/>
        <v>46199</v>
      </c>
      <c r="CD437" s="177"/>
      <c r="CE437" s="182"/>
      <c r="CF437" s="183"/>
      <c r="CG437" s="182"/>
      <c r="CH437" s="188"/>
      <c r="CI437" s="190"/>
      <c r="CK437" s="214"/>
      <c r="CL437" s="20"/>
      <c r="CM437" s="20"/>
      <c r="CN437" s="20"/>
      <c r="CO437" s="215"/>
      <c r="CP437" s="214"/>
      <c r="CQ437" s="215"/>
      <c r="CR437" s="42"/>
      <c r="CS437" s="253"/>
      <c r="CT437" s="42"/>
    </row>
    <row r="438" spans="1:98" x14ac:dyDescent="0.35">
      <c r="A438" s="3">
        <v>46200</v>
      </c>
      <c r="B438" s="2"/>
      <c r="C438" s="2"/>
      <c r="D438" s="2"/>
      <c r="E438" s="2"/>
      <c r="F438" s="2"/>
      <c r="H438" s="2"/>
      <c r="I438" s="2"/>
      <c r="J438" s="21"/>
      <c r="K438" s="6">
        <f t="shared" si="201"/>
        <v>0</v>
      </c>
      <c r="M438" s="2"/>
      <c r="N438" s="2"/>
      <c r="O438" s="6"/>
      <c r="Q438" s="2"/>
      <c r="R438" s="2"/>
      <c r="S438" s="2"/>
      <c r="T438" s="6">
        <f t="shared" si="202"/>
        <v>0</v>
      </c>
      <c r="V438" s="10"/>
      <c r="W438" s="2"/>
      <c r="X438" s="11"/>
      <c r="Y438" s="10"/>
      <c r="Z438" s="2"/>
      <c r="AA438" s="92"/>
      <c r="AB438" s="10"/>
      <c r="AC438" s="2"/>
      <c r="AD438" s="92"/>
      <c r="AF438" s="10"/>
      <c r="AG438" s="2"/>
      <c r="AH438" s="2"/>
      <c r="AI438" s="2"/>
      <c r="AJ438" s="32"/>
      <c r="AK438" s="231"/>
      <c r="AL438" s="2"/>
      <c r="AM438" s="23"/>
      <c r="AN438" s="23"/>
      <c r="AO438" s="31"/>
      <c r="AP438" s="46"/>
      <c r="AQ438" s="33"/>
      <c r="AR438" s="33"/>
      <c r="AS438" s="22"/>
      <c r="AT438" s="2"/>
      <c r="AU438" s="32"/>
      <c r="BL438" s="112">
        <f t="shared" si="203"/>
        <v>46200</v>
      </c>
      <c r="BM438" s="116"/>
      <c r="BN438" s="116"/>
      <c r="BO438" s="116"/>
      <c r="BP438" s="117"/>
      <c r="BR438" s="1" t="str">
        <f t="shared" si="199"/>
        <v>sábado</v>
      </c>
      <c r="BS438" s="113">
        <f t="shared" si="200"/>
        <v>46200</v>
      </c>
      <c r="BT438" s="114"/>
      <c r="BU438" s="114"/>
      <c r="BV438" s="114"/>
      <c r="BW438" s="114"/>
      <c r="BX438" s="115"/>
      <c r="CC438" s="171">
        <f t="shared" si="204"/>
        <v>46200</v>
      </c>
      <c r="CD438" s="177"/>
      <c r="CE438" s="182"/>
      <c r="CF438" s="183"/>
      <c r="CG438" s="182"/>
      <c r="CH438" s="188"/>
      <c r="CI438" s="190"/>
      <c r="CK438" s="214"/>
      <c r="CL438" s="20"/>
      <c r="CM438" s="20"/>
      <c r="CN438" s="20"/>
      <c r="CO438" s="215"/>
      <c r="CP438" s="214"/>
      <c r="CQ438" s="215"/>
      <c r="CR438" s="42"/>
      <c r="CS438" s="253"/>
      <c r="CT438" s="42"/>
    </row>
    <row r="439" spans="1:98" x14ac:dyDescent="0.35">
      <c r="A439" s="3">
        <v>46201</v>
      </c>
      <c r="B439" s="2"/>
      <c r="C439" s="2"/>
      <c r="D439" s="2"/>
      <c r="E439" s="2"/>
      <c r="F439" s="2"/>
      <c r="H439" s="2"/>
      <c r="I439" s="2"/>
      <c r="J439" s="21"/>
      <c r="K439" s="6">
        <f t="shared" si="201"/>
        <v>0</v>
      </c>
      <c r="M439" s="2"/>
      <c r="N439" s="2"/>
      <c r="O439" s="6"/>
      <c r="Q439" s="2"/>
      <c r="R439" s="2"/>
      <c r="S439" s="2"/>
      <c r="T439" s="6">
        <f t="shared" si="202"/>
        <v>0</v>
      </c>
      <c r="V439" s="10"/>
      <c r="W439" s="2"/>
      <c r="X439" s="11"/>
      <c r="Y439" s="10"/>
      <c r="Z439" s="2"/>
      <c r="AA439" s="92"/>
      <c r="AB439" s="10"/>
      <c r="AC439" s="2"/>
      <c r="AD439" s="92"/>
      <c r="AF439" s="10"/>
      <c r="AG439" s="2"/>
      <c r="AH439" s="2"/>
      <c r="AI439" s="2"/>
      <c r="AJ439" s="32"/>
      <c r="AK439" s="231"/>
      <c r="AL439" s="2"/>
      <c r="AM439" s="23"/>
      <c r="AN439" s="23"/>
      <c r="AO439" s="31"/>
      <c r="AP439" s="46"/>
      <c r="AQ439" s="33"/>
      <c r="AR439" s="33"/>
      <c r="AS439" s="22"/>
      <c r="AT439" s="2"/>
      <c r="AU439" s="32"/>
      <c r="BL439" s="112">
        <f t="shared" si="203"/>
        <v>46201</v>
      </c>
      <c r="BM439" s="116"/>
      <c r="BN439" s="116"/>
      <c r="BO439" s="116"/>
      <c r="BP439" s="117"/>
      <c r="BR439" s="1" t="str">
        <f t="shared" si="199"/>
        <v>domingo</v>
      </c>
      <c r="BS439" s="113">
        <f t="shared" si="200"/>
        <v>46201</v>
      </c>
      <c r="BT439" s="114"/>
      <c r="BU439" s="114"/>
      <c r="BV439" s="114"/>
      <c r="BW439" s="114"/>
      <c r="BX439" s="115"/>
      <c r="CC439" s="171">
        <f t="shared" si="204"/>
        <v>46201</v>
      </c>
      <c r="CD439" s="177"/>
      <c r="CE439" s="182"/>
      <c r="CF439" s="183"/>
      <c r="CG439" s="182"/>
      <c r="CH439" s="188"/>
      <c r="CI439" s="190"/>
      <c r="CK439" s="214"/>
      <c r="CL439" s="20"/>
      <c r="CM439" s="20"/>
      <c r="CN439" s="20"/>
      <c r="CO439" s="215"/>
      <c r="CP439" s="214"/>
      <c r="CQ439" s="215"/>
      <c r="CR439" s="42"/>
      <c r="CS439" s="253"/>
      <c r="CT439" s="42"/>
    </row>
    <row r="440" spans="1:98" x14ac:dyDescent="0.35">
      <c r="A440" s="3">
        <v>46202</v>
      </c>
      <c r="B440" s="2"/>
      <c r="C440" s="2"/>
      <c r="D440" s="2"/>
      <c r="E440" s="2"/>
      <c r="F440" s="2"/>
      <c r="H440" s="2"/>
      <c r="I440" s="2"/>
      <c r="J440" s="21"/>
      <c r="K440" s="6">
        <f t="shared" si="201"/>
        <v>0</v>
      </c>
      <c r="M440" s="2"/>
      <c r="N440" s="2"/>
      <c r="O440" s="6"/>
      <c r="Q440" s="2"/>
      <c r="R440" s="2"/>
      <c r="S440" s="2"/>
      <c r="T440" s="6">
        <f t="shared" si="202"/>
        <v>0</v>
      </c>
      <c r="V440" s="10"/>
      <c r="W440" s="2"/>
      <c r="X440" s="11"/>
      <c r="Y440" s="10"/>
      <c r="Z440" s="2"/>
      <c r="AA440" s="92"/>
      <c r="AB440" s="10"/>
      <c r="AC440" s="2"/>
      <c r="AD440" s="92"/>
      <c r="AF440" s="10"/>
      <c r="AG440" s="2"/>
      <c r="AH440" s="2"/>
      <c r="AI440" s="2"/>
      <c r="AJ440" s="32"/>
      <c r="AK440" s="231"/>
      <c r="AL440" s="2"/>
      <c r="AM440" s="23"/>
      <c r="AN440" s="23"/>
      <c r="AO440" s="31"/>
      <c r="AP440" s="46"/>
      <c r="AQ440" s="33"/>
      <c r="AR440" s="33"/>
      <c r="AS440" s="22"/>
      <c r="AT440" s="2"/>
      <c r="AU440" s="32"/>
      <c r="BL440" s="112">
        <f t="shared" si="203"/>
        <v>46202</v>
      </c>
      <c r="BM440" s="116"/>
      <c r="BN440" s="116"/>
      <c r="BO440" s="116"/>
      <c r="BP440" s="117"/>
      <c r="BR440" s="1" t="str">
        <f t="shared" si="199"/>
        <v>lunes</v>
      </c>
      <c r="BS440" s="113">
        <f t="shared" si="200"/>
        <v>46202</v>
      </c>
      <c r="BT440" s="114"/>
      <c r="BU440" s="114"/>
      <c r="BV440" s="114"/>
      <c r="BW440" s="114"/>
      <c r="BX440" s="115"/>
      <c r="CC440" s="171">
        <f t="shared" si="204"/>
        <v>46202</v>
      </c>
      <c r="CD440" s="177"/>
      <c r="CE440" s="182"/>
      <c r="CF440" s="183"/>
      <c r="CG440" s="182"/>
      <c r="CH440" s="188"/>
      <c r="CI440" s="190"/>
      <c r="CK440" s="214"/>
      <c r="CL440" s="20"/>
      <c r="CM440" s="20"/>
      <c r="CN440" s="20"/>
      <c r="CO440" s="215"/>
      <c r="CP440" s="214"/>
      <c r="CQ440" s="215"/>
      <c r="CR440" s="42"/>
      <c r="CS440" s="253"/>
      <c r="CT440" s="42"/>
    </row>
    <row r="441" spans="1:98" x14ac:dyDescent="0.35">
      <c r="A441" s="3">
        <v>46203</v>
      </c>
      <c r="B441" s="2"/>
      <c r="C441" s="2"/>
      <c r="D441" s="2"/>
      <c r="E441" s="2"/>
      <c r="F441" s="2"/>
      <c r="H441" s="2"/>
      <c r="I441" s="2"/>
      <c r="J441" s="21"/>
      <c r="K441" s="6">
        <f t="shared" si="201"/>
        <v>0</v>
      </c>
      <c r="M441" s="2"/>
      <c r="N441" s="2"/>
      <c r="O441" s="6"/>
      <c r="Q441" s="2"/>
      <c r="R441" s="2"/>
      <c r="S441" s="2"/>
      <c r="T441" s="6">
        <f t="shared" si="202"/>
        <v>0</v>
      </c>
      <c r="V441" s="10"/>
      <c r="W441" s="2"/>
      <c r="X441" s="11"/>
      <c r="Y441" s="10"/>
      <c r="Z441" s="2"/>
      <c r="AA441" s="92"/>
      <c r="AB441" s="10"/>
      <c r="AC441" s="2"/>
      <c r="AD441" s="92"/>
      <c r="AF441" s="10"/>
      <c r="AG441" s="2"/>
      <c r="AH441" s="2"/>
      <c r="AI441" s="2"/>
      <c r="AJ441" s="32"/>
      <c r="AK441" s="231"/>
      <c r="AL441" s="2"/>
      <c r="AM441" s="23"/>
      <c r="AN441" s="23"/>
      <c r="AO441" s="31"/>
      <c r="AP441" s="46"/>
      <c r="AQ441" s="33"/>
      <c r="AR441" s="33"/>
      <c r="AS441" s="22"/>
      <c r="AT441" s="2"/>
      <c r="AU441" s="32"/>
      <c r="BL441" s="112">
        <f t="shared" si="203"/>
        <v>46203</v>
      </c>
      <c r="BM441" s="116"/>
      <c r="BN441" s="116"/>
      <c r="BO441" s="116"/>
      <c r="BP441" s="117"/>
      <c r="BR441" s="1" t="str">
        <f t="shared" si="199"/>
        <v>martes</v>
      </c>
      <c r="BS441" s="113">
        <f t="shared" si="200"/>
        <v>46203</v>
      </c>
      <c r="BT441" s="114"/>
      <c r="BU441" s="114"/>
      <c r="BV441" s="114"/>
      <c r="BW441" s="114"/>
      <c r="BX441" s="115"/>
      <c r="CC441" s="171">
        <f t="shared" si="204"/>
        <v>46203</v>
      </c>
      <c r="CD441" s="177"/>
      <c r="CE441" s="182"/>
      <c r="CF441" s="183"/>
      <c r="CG441" s="182"/>
      <c r="CH441" s="188"/>
      <c r="CI441" s="190"/>
      <c r="CK441" s="214"/>
      <c r="CL441" s="20"/>
      <c r="CM441" s="20"/>
      <c r="CN441" s="20"/>
      <c r="CO441" s="215"/>
      <c r="CP441" s="214"/>
      <c r="CQ441" s="215"/>
      <c r="CR441" s="42"/>
      <c r="CS441" s="253"/>
      <c r="CT441" s="42"/>
    </row>
    <row r="442" spans="1:98" x14ac:dyDescent="0.35">
      <c r="A442" s="3">
        <v>46204</v>
      </c>
      <c r="B442" s="2"/>
      <c r="C442" s="2"/>
      <c r="D442" s="2"/>
      <c r="E442" s="2"/>
      <c r="F442" s="2"/>
      <c r="H442" s="2"/>
      <c r="I442" s="2"/>
      <c r="J442" s="21"/>
      <c r="K442" s="6">
        <f t="shared" si="201"/>
        <v>0</v>
      </c>
      <c r="M442" s="2"/>
      <c r="N442" s="2"/>
      <c r="O442" s="6"/>
      <c r="Q442" s="2"/>
      <c r="R442" s="2"/>
      <c r="S442" s="2"/>
      <c r="T442" s="6">
        <f t="shared" si="202"/>
        <v>0</v>
      </c>
      <c r="V442" s="10"/>
      <c r="W442" s="2"/>
      <c r="X442" s="11"/>
      <c r="Y442" s="10"/>
      <c r="Z442" s="2"/>
      <c r="AA442" s="92"/>
      <c r="AB442" s="10"/>
      <c r="AC442" s="2"/>
      <c r="AD442" s="92"/>
      <c r="AF442" s="10"/>
      <c r="AG442" s="2"/>
      <c r="AH442" s="2"/>
      <c r="AI442" s="2"/>
      <c r="AJ442" s="32"/>
      <c r="AK442" s="231"/>
      <c r="AL442" s="2"/>
      <c r="AM442" s="23"/>
      <c r="AN442" s="23"/>
      <c r="AO442" s="31"/>
      <c r="AP442" s="46"/>
      <c r="AQ442" s="33"/>
      <c r="AR442" s="33"/>
      <c r="AS442" s="22"/>
      <c r="AT442" s="2"/>
      <c r="AU442" s="32"/>
      <c r="BL442" s="112">
        <f t="shared" si="203"/>
        <v>46204</v>
      </c>
      <c r="BM442" s="116"/>
      <c r="BN442" s="116"/>
      <c r="BO442" s="116"/>
      <c r="BP442" s="117"/>
      <c r="BR442" s="1" t="str">
        <f t="shared" si="199"/>
        <v>miércoles</v>
      </c>
      <c r="BS442" s="113">
        <f t="shared" si="200"/>
        <v>46204</v>
      </c>
      <c r="BT442" s="114"/>
      <c r="BU442" s="114"/>
      <c r="BV442" s="114"/>
      <c r="BW442" s="114"/>
      <c r="BX442" s="115"/>
      <c r="CC442" s="171">
        <f t="shared" si="204"/>
        <v>46204</v>
      </c>
      <c r="CD442" s="177"/>
      <c r="CE442" s="182"/>
      <c r="CF442" s="183"/>
      <c r="CG442" s="182"/>
      <c r="CH442" s="188"/>
      <c r="CI442" s="190"/>
      <c r="CK442" s="214"/>
      <c r="CL442" s="20"/>
      <c r="CM442" s="20"/>
      <c r="CN442" s="20"/>
      <c r="CO442" s="215"/>
      <c r="CP442" s="214"/>
      <c r="CQ442" s="215"/>
      <c r="CR442" s="42"/>
      <c r="CS442" s="253"/>
      <c r="CT442" s="42"/>
    </row>
    <row r="443" spans="1:98" x14ac:dyDescent="0.35">
      <c r="A443" s="3">
        <v>46205</v>
      </c>
      <c r="B443" s="2"/>
      <c r="C443" s="2"/>
      <c r="D443" s="2"/>
      <c r="E443" s="2"/>
      <c r="F443" s="2"/>
      <c r="H443" s="2"/>
      <c r="I443" s="2"/>
      <c r="J443" s="21"/>
      <c r="K443" s="6">
        <f t="shared" si="201"/>
        <v>0</v>
      </c>
      <c r="M443" s="2"/>
      <c r="N443" s="2"/>
      <c r="O443" s="6"/>
      <c r="Q443" s="2"/>
      <c r="R443" s="2"/>
      <c r="S443" s="2"/>
      <c r="T443" s="6">
        <f t="shared" si="202"/>
        <v>0</v>
      </c>
      <c r="V443" s="10"/>
      <c r="W443" s="2"/>
      <c r="X443" s="11"/>
      <c r="Y443" s="10"/>
      <c r="Z443" s="2"/>
      <c r="AA443" s="92"/>
      <c r="AB443" s="10"/>
      <c r="AC443" s="2"/>
      <c r="AD443" s="92"/>
      <c r="AF443" s="10"/>
      <c r="AG443" s="2"/>
      <c r="AH443" s="2"/>
      <c r="AI443" s="2"/>
      <c r="AJ443" s="32"/>
      <c r="AK443" s="231"/>
      <c r="AL443" s="2"/>
      <c r="AM443" s="23"/>
      <c r="AN443" s="23"/>
      <c r="AO443" s="31"/>
      <c r="AP443" s="46"/>
      <c r="AQ443" s="33"/>
      <c r="AR443" s="33"/>
      <c r="AS443" s="22"/>
      <c r="AT443" s="2"/>
      <c r="AU443" s="32"/>
      <c r="BL443" s="112">
        <f t="shared" si="203"/>
        <v>46205</v>
      </c>
      <c r="BM443" s="116"/>
      <c r="BN443" s="116"/>
      <c r="BO443" s="116"/>
      <c r="BP443" s="117"/>
      <c r="BR443" s="1" t="str">
        <f t="shared" si="199"/>
        <v>jueves</v>
      </c>
      <c r="BS443" s="113">
        <f t="shared" si="200"/>
        <v>46205</v>
      </c>
      <c r="BT443" s="114"/>
      <c r="BU443" s="114"/>
      <c r="BV443" s="114"/>
      <c r="BW443" s="114"/>
      <c r="BX443" s="115"/>
      <c r="CC443" s="171">
        <f t="shared" si="204"/>
        <v>46205</v>
      </c>
      <c r="CD443" s="177"/>
      <c r="CE443" s="182"/>
      <c r="CF443" s="183"/>
      <c r="CG443" s="182"/>
      <c r="CH443" s="188"/>
      <c r="CI443" s="190"/>
      <c r="CK443" s="214"/>
      <c r="CL443" s="20"/>
      <c r="CM443" s="20"/>
      <c r="CN443" s="20"/>
      <c r="CO443" s="215"/>
      <c r="CP443" s="214"/>
      <c r="CQ443" s="215"/>
      <c r="CR443" s="42"/>
      <c r="CS443" s="253"/>
      <c r="CT443" s="42"/>
    </row>
    <row r="444" spans="1:98" x14ac:dyDescent="0.35">
      <c r="A444" s="3">
        <v>46206</v>
      </c>
      <c r="B444" s="2"/>
      <c r="C444" s="2"/>
      <c r="D444" s="2"/>
      <c r="E444" s="2"/>
      <c r="F444" s="2"/>
      <c r="H444" s="2"/>
      <c r="I444" s="2"/>
      <c r="J444" s="21"/>
      <c r="K444" s="6">
        <f t="shared" si="201"/>
        <v>0</v>
      </c>
      <c r="M444" s="2"/>
      <c r="N444" s="2"/>
      <c r="O444" s="6"/>
      <c r="Q444" s="2"/>
      <c r="R444" s="2"/>
      <c r="S444" s="2"/>
      <c r="T444" s="6">
        <f t="shared" si="202"/>
        <v>0</v>
      </c>
      <c r="V444" s="10"/>
      <c r="W444" s="2"/>
      <c r="X444" s="11"/>
      <c r="Y444" s="10"/>
      <c r="Z444" s="2"/>
      <c r="AA444" s="92"/>
      <c r="AB444" s="10"/>
      <c r="AC444" s="2"/>
      <c r="AD444" s="92"/>
      <c r="AF444" s="10"/>
      <c r="AG444" s="2"/>
      <c r="AH444" s="2"/>
      <c r="AI444" s="2"/>
      <c r="AJ444" s="32"/>
      <c r="AK444" s="231"/>
      <c r="AL444" s="2"/>
      <c r="AM444" s="23"/>
      <c r="AN444" s="23"/>
      <c r="AO444" s="31"/>
      <c r="AP444" s="46"/>
      <c r="AQ444" s="33"/>
      <c r="AR444" s="33"/>
      <c r="AS444" s="22"/>
      <c r="AT444" s="2"/>
      <c r="AU444" s="32"/>
      <c r="BL444" s="112">
        <f t="shared" si="203"/>
        <v>46206</v>
      </c>
      <c r="BM444" s="116"/>
      <c r="BN444" s="116"/>
      <c r="BO444" s="116"/>
      <c r="BP444" s="117"/>
      <c r="BR444" s="1" t="str">
        <f t="shared" si="199"/>
        <v>viernes</v>
      </c>
      <c r="BS444" s="113">
        <f t="shared" si="200"/>
        <v>46206</v>
      </c>
      <c r="BT444" s="114"/>
      <c r="BU444" s="114"/>
      <c r="BV444" s="114"/>
      <c r="BW444" s="114"/>
      <c r="BX444" s="115"/>
      <c r="CC444" s="171">
        <f t="shared" si="204"/>
        <v>46206</v>
      </c>
      <c r="CD444" s="177"/>
      <c r="CE444" s="182"/>
      <c r="CF444" s="183"/>
      <c r="CG444" s="182"/>
      <c r="CH444" s="188"/>
      <c r="CI444" s="190"/>
      <c r="CK444" s="214"/>
      <c r="CL444" s="20"/>
      <c r="CM444" s="20"/>
      <c r="CN444" s="20"/>
      <c r="CO444" s="215"/>
      <c r="CP444" s="214"/>
      <c r="CQ444" s="215"/>
      <c r="CR444" s="42"/>
      <c r="CS444" s="253"/>
      <c r="CT444" s="42"/>
    </row>
    <row r="445" spans="1:98" x14ac:dyDescent="0.35">
      <c r="A445" s="3">
        <v>46207</v>
      </c>
      <c r="B445" s="2"/>
      <c r="C445" s="2"/>
      <c r="D445" s="2"/>
      <c r="E445" s="2"/>
      <c r="F445" s="2"/>
      <c r="H445" s="2"/>
      <c r="I445" s="2"/>
      <c r="J445" s="21"/>
      <c r="K445" s="6">
        <f t="shared" si="201"/>
        <v>0</v>
      </c>
      <c r="M445" s="2"/>
      <c r="N445" s="2"/>
      <c r="O445" s="6"/>
      <c r="Q445" s="2"/>
      <c r="R445" s="2"/>
      <c r="S445" s="2"/>
      <c r="T445" s="6">
        <f t="shared" si="202"/>
        <v>0</v>
      </c>
      <c r="V445" s="10"/>
      <c r="W445" s="2"/>
      <c r="X445" s="11"/>
      <c r="Y445" s="10"/>
      <c r="Z445" s="2"/>
      <c r="AA445" s="92"/>
      <c r="AB445" s="10"/>
      <c r="AC445" s="2"/>
      <c r="AD445" s="92"/>
      <c r="AF445" s="10"/>
      <c r="AG445" s="2"/>
      <c r="AH445" s="2"/>
      <c r="AI445" s="2"/>
      <c r="AJ445" s="32"/>
      <c r="AK445" s="231"/>
      <c r="AL445" s="2"/>
      <c r="AM445" s="23"/>
      <c r="AN445" s="23"/>
      <c r="AO445" s="31"/>
      <c r="AP445" s="46"/>
      <c r="AQ445" s="33"/>
      <c r="AR445" s="33"/>
      <c r="AS445" s="22"/>
      <c r="AT445" s="2"/>
      <c r="AU445" s="32"/>
      <c r="BL445" s="112">
        <f t="shared" si="203"/>
        <v>46207</v>
      </c>
      <c r="BM445" s="116"/>
      <c r="BN445" s="116"/>
      <c r="BO445" s="116"/>
      <c r="BP445" s="117"/>
      <c r="BR445" s="1" t="str">
        <f t="shared" si="199"/>
        <v>sábado</v>
      </c>
      <c r="BS445" s="113">
        <f t="shared" si="200"/>
        <v>46207</v>
      </c>
      <c r="BT445" s="114"/>
      <c r="BU445" s="114"/>
      <c r="BV445" s="114"/>
      <c r="BW445" s="114"/>
      <c r="BX445" s="115"/>
      <c r="CC445" s="171">
        <f t="shared" si="204"/>
        <v>46207</v>
      </c>
      <c r="CD445" s="177"/>
      <c r="CE445" s="182"/>
      <c r="CF445" s="183"/>
      <c r="CG445" s="182"/>
      <c r="CH445" s="188"/>
      <c r="CI445" s="190"/>
      <c r="CK445" s="214"/>
      <c r="CL445" s="20"/>
      <c r="CM445" s="20"/>
      <c r="CN445" s="20"/>
      <c r="CO445" s="215"/>
      <c r="CP445" s="214"/>
      <c r="CQ445" s="215"/>
      <c r="CR445" s="42"/>
      <c r="CS445" s="253"/>
      <c r="CT445" s="42"/>
    </row>
    <row r="446" spans="1:98" x14ac:dyDescent="0.35">
      <c r="A446" s="3">
        <v>46208</v>
      </c>
      <c r="B446" s="2"/>
      <c r="C446" s="2"/>
      <c r="D446" s="2"/>
      <c r="E446" s="2"/>
      <c r="F446" s="2"/>
      <c r="H446" s="2"/>
      <c r="I446" s="2"/>
      <c r="J446" s="21"/>
      <c r="K446" s="6">
        <f t="shared" si="201"/>
        <v>0</v>
      </c>
      <c r="M446" s="2"/>
      <c r="N446" s="2"/>
      <c r="O446" s="6"/>
      <c r="Q446" s="2"/>
      <c r="R446" s="2"/>
      <c r="S446" s="2"/>
      <c r="T446" s="6">
        <f t="shared" si="202"/>
        <v>0</v>
      </c>
      <c r="V446" s="10"/>
      <c r="W446" s="2"/>
      <c r="X446" s="11"/>
      <c r="Y446" s="10"/>
      <c r="Z446" s="2"/>
      <c r="AA446" s="92"/>
      <c r="AB446" s="10"/>
      <c r="AC446" s="2"/>
      <c r="AD446" s="92"/>
      <c r="AF446" s="10"/>
      <c r="AG446" s="2"/>
      <c r="AH446" s="2"/>
      <c r="AI446" s="2"/>
      <c r="AJ446" s="32"/>
      <c r="AK446" s="231"/>
      <c r="AL446" s="2"/>
      <c r="AM446" s="23"/>
      <c r="AN446" s="23"/>
      <c r="AO446" s="31"/>
      <c r="AP446" s="46"/>
      <c r="AQ446" s="33"/>
      <c r="AR446" s="33"/>
      <c r="AS446" s="22"/>
      <c r="AT446" s="2"/>
      <c r="AU446" s="32"/>
      <c r="BL446" s="112">
        <f t="shared" si="203"/>
        <v>46208</v>
      </c>
      <c r="BM446" s="116"/>
      <c r="BN446" s="116"/>
      <c r="BO446" s="116"/>
      <c r="BP446" s="117"/>
      <c r="BR446" s="1" t="str">
        <f t="shared" si="199"/>
        <v>domingo</v>
      </c>
      <c r="BS446" s="113">
        <f t="shared" si="200"/>
        <v>46208</v>
      </c>
      <c r="BT446" s="114"/>
      <c r="BU446" s="114"/>
      <c r="BV446" s="114"/>
      <c r="BW446" s="114"/>
      <c r="BX446" s="115"/>
      <c r="CC446" s="171">
        <f t="shared" si="204"/>
        <v>46208</v>
      </c>
      <c r="CD446" s="177"/>
      <c r="CE446" s="182"/>
      <c r="CF446" s="183"/>
      <c r="CG446" s="182"/>
      <c r="CH446" s="188"/>
      <c r="CI446" s="190"/>
      <c r="CK446" s="214"/>
      <c r="CL446" s="20"/>
      <c r="CM446" s="20"/>
      <c r="CN446" s="20"/>
      <c r="CO446" s="215"/>
      <c r="CP446" s="214"/>
      <c r="CQ446" s="215"/>
      <c r="CR446" s="42"/>
      <c r="CS446" s="253"/>
      <c r="CT446" s="42"/>
    </row>
    <row r="447" spans="1:98" x14ac:dyDescent="0.35">
      <c r="A447" s="3">
        <v>46209</v>
      </c>
      <c r="B447" s="2"/>
      <c r="C447" s="2"/>
      <c r="D447" s="2"/>
      <c r="E447" s="2"/>
      <c r="F447" s="2"/>
      <c r="H447" s="2"/>
      <c r="I447" s="2"/>
      <c r="J447" s="21"/>
      <c r="K447" s="6">
        <f t="shared" si="201"/>
        <v>0</v>
      </c>
      <c r="M447" s="2"/>
      <c r="N447" s="2"/>
      <c r="O447" s="6"/>
      <c r="Q447" s="2"/>
      <c r="R447" s="2"/>
      <c r="S447" s="2"/>
      <c r="T447" s="6">
        <f t="shared" si="202"/>
        <v>0</v>
      </c>
      <c r="V447" s="10"/>
      <c r="W447" s="2"/>
      <c r="X447" s="11"/>
      <c r="Y447" s="10"/>
      <c r="Z447" s="2"/>
      <c r="AA447" s="92"/>
      <c r="AB447" s="10"/>
      <c r="AC447" s="2"/>
      <c r="AD447" s="92"/>
      <c r="AF447" s="10"/>
      <c r="AG447" s="2"/>
      <c r="AH447" s="2"/>
      <c r="AI447" s="2"/>
      <c r="AJ447" s="32"/>
      <c r="AK447" s="231"/>
      <c r="AL447" s="2"/>
      <c r="AM447" s="23"/>
      <c r="AN447" s="23"/>
      <c r="AO447" s="31"/>
      <c r="AP447" s="46"/>
      <c r="AQ447" s="33"/>
      <c r="AR447" s="33"/>
      <c r="AS447" s="22"/>
      <c r="AT447" s="2"/>
      <c r="AU447" s="32"/>
      <c r="BL447" s="112">
        <f t="shared" si="203"/>
        <v>46209</v>
      </c>
      <c r="BM447" s="116"/>
      <c r="BN447" s="116"/>
      <c r="BO447" s="116"/>
      <c r="BP447" s="117"/>
      <c r="BR447" s="1" t="str">
        <f t="shared" si="199"/>
        <v>lunes</v>
      </c>
      <c r="BS447" s="113">
        <f t="shared" si="200"/>
        <v>46209</v>
      </c>
      <c r="BT447" s="114"/>
      <c r="BU447" s="114"/>
      <c r="BV447" s="114"/>
      <c r="BW447" s="114"/>
      <c r="BX447" s="115"/>
      <c r="CC447" s="171">
        <f t="shared" si="204"/>
        <v>46209</v>
      </c>
      <c r="CD447" s="177"/>
      <c r="CE447" s="182"/>
      <c r="CF447" s="183"/>
      <c r="CG447" s="182"/>
      <c r="CH447" s="188"/>
      <c r="CI447" s="190"/>
      <c r="CK447" s="214"/>
      <c r="CL447" s="20"/>
      <c r="CM447" s="20"/>
      <c r="CN447" s="20"/>
      <c r="CO447" s="215"/>
      <c r="CP447" s="214"/>
      <c r="CQ447" s="215"/>
      <c r="CR447" s="42"/>
      <c r="CS447" s="253"/>
      <c r="CT447" s="42"/>
    </row>
    <row r="448" spans="1:98" x14ac:dyDescent="0.35">
      <c r="A448" s="3">
        <v>46210</v>
      </c>
      <c r="B448" s="2"/>
      <c r="C448" s="2"/>
      <c r="D448" s="2"/>
      <c r="E448" s="2"/>
      <c r="F448" s="2"/>
      <c r="H448" s="2"/>
      <c r="I448" s="2"/>
      <c r="J448" s="21"/>
      <c r="K448" s="6">
        <f t="shared" si="201"/>
        <v>0</v>
      </c>
      <c r="M448" s="2"/>
      <c r="N448" s="2"/>
      <c r="O448" s="6"/>
      <c r="Q448" s="2"/>
      <c r="R448" s="2"/>
      <c r="S448" s="2"/>
      <c r="T448" s="6">
        <f t="shared" si="202"/>
        <v>0</v>
      </c>
      <c r="V448" s="10"/>
      <c r="W448" s="2"/>
      <c r="X448" s="11"/>
      <c r="Y448" s="10"/>
      <c r="Z448" s="2"/>
      <c r="AA448" s="92"/>
      <c r="AB448" s="10"/>
      <c r="AC448" s="2"/>
      <c r="AD448" s="92"/>
      <c r="AF448" s="10"/>
      <c r="AG448" s="2"/>
      <c r="AH448" s="2"/>
      <c r="AI448" s="2"/>
      <c r="AJ448" s="32"/>
      <c r="AK448" s="231"/>
      <c r="AL448" s="2"/>
      <c r="AM448" s="23"/>
      <c r="AN448" s="23"/>
      <c r="AO448" s="31"/>
      <c r="AP448" s="46"/>
      <c r="AQ448" s="33"/>
      <c r="AR448" s="33"/>
      <c r="AS448" s="22"/>
      <c r="AT448" s="2"/>
      <c r="AU448" s="32"/>
      <c r="BL448" s="112">
        <f t="shared" si="203"/>
        <v>46210</v>
      </c>
      <c r="BM448" s="116"/>
      <c r="BN448" s="116"/>
      <c r="BO448" s="116"/>
      <c r="BP448" s="117"/>
      <c r="BR448" s="1" t="str">
        <f t="shared" si="199"/>
        <v>martes</v>
      </c>
      <c r="BS448" s="113">
        <f t="shared" si="200"/>
        <v>46210</v>
      </c>
      <c r="BT448" s="114"/>
      <c r="BU448" s="114"/>
      <c r="BV448" s="114"/>
      <c r="BW448" s="114"/>
      <c r="BX448" s="115"/>
      <c r="CC448" s="171">
        <f t="shared" si="204"/>
        <v>46210</v>
      </c>
      <c r="CD448" s="177"/>
      <c r="CE448" s="182"/>
      <c r="CF448" s="183"/>
      <c r="CG448" s="182"/>
      <c r="CH448" s="188"/>
      <c r="CI448" s="190"/>
      <c r="CK448" s="214"/>
      <c r="CL448" s="20"/>
      <c r="CM448" s="20"/>
      <c r="CN448" s="20"/>
      <c r="CO448" s="215"/>
      <c r="CP448" s="214"/>
      <c r="CQ448" s="215"/>
      <c r="CR448" s="42"/>
      <c r="CS448" s="253"/>
      <c r="CT448" s="42"/>
    </row>
    <row r="449" spans="1:98" x14ac:dyDescent="0.35">
      <c r="A449" s="3">
        <v>46211</v>
      </c>
      <c r="B449" s="2"/>
      <c r="C449" s="2"/>
      <c r="D449" s="2"/>
      <c r="E449" s="2"/>
      <c r="F449" s="2"/>
      <c r="H449" s="2"/>
      <c r="I449" s="2"/>
      <c r="J449" s="21"/>
      <c r="K449" s="6">
        <f t="shared" si="201"/>
        <v>0</v>
      </c>
      <c r="M449" s="2"/>
      <c r="N449" s="2"/>
      <c r="O449" s="6"/>
      <c r="Q449" s="2"/>
      <c r="R449" s="2"/>
      <c r="S449" s="2"/>
      <c r="T449" s="6">
        <f t="shared" si="202"/>
        <v>0</v>
      </c>
      <c r="V449" s="10"/>
      <c r="W449" s="2"/>
      <c r="X449" s="11"/>
      <c r="Y449" s="10"/>
      <c r="Z449" s="2"/>
      <c r="AA449" s="92"/>
      <c r="AB449" s="10"/>
      <c r="AC449" s="2"/>
      <c r="AD449" s="92"/>
      <c r="AF449" s="10"/>
      <c r="AG449" s="2"/>
      <c r="AH449" s="2"/>
      <c r="AI449" s="2"/>
      <c r="AJ449" s="32"/>
      <c r="AK449" s="231"/>
      <c r="AL449" s="2"/>
      <c r="AM449" s="23"/>
      <c r="AN449" s="23"/>
      <c r="AO449" s="31"/>
      <c r="AP449" s="46"/>
      <c r="AQ449" s="33"/>
      <c r="AR449" s="33"/>
      <c r="AS449" s="22"/>
      <c r="AT449" s="2"/>
      <c r="AU449" s="32"/>
      <c r="BL449" s="112">
        <f t="shared" si="203"/>
        <v>46211</v>
      </c>
      <c r="BM449" s="116"/>
      <c r="BN449" s="116"/>
      <c r="BO449" s="116"/>
      <c r="BP449" s="117"/>
      <c r="BR449" s="1" t="str">
        <f t="shared" si="199"/>
        <v>miércoles</v>
      </c>
      <c r="BS449" s="113">
        <f t="shared" si="200"/>
        <v>46211</v>
      </c>
      <c r="BT449" s="114"/>
      <c r="BU449" s="114"/>
      <c r="BV449" s="114"/>
      <c r="BW449" s="114"/>
      <c r="BX449" s="115"/>
      <c r="CC449" s="171">
        <f t="shared" si="204"/>
        <v>46211</v>
      </c>
      <c r="CD449" s="177"/>
      <c r="CE449" s="182"/>
      <c r="CF449" s="183"/>
      <c r="CG449" s="182"/>
      <c r="CH449" s="188"/>
      <c r="CI449" s="190"/>
      <c r="CK449" s="214"/>
      <c r="CL449" s="20"/>
      <c r="CM449" s="20"/>
      <c r="CN449" s="20"/>
      <c r="CO449" s="215"/>
      <c r="CP449" s="214"/>
      <c r="CQ449" s="215"/>
      <c r="CR449" s="42"/>
      <c r="CS449" s="253"/>
      <c r="CT449" s="42"/>
    </row>
    <row r="450" spans="1:98" x14ac:dyDescent="0.35">
      <c r="A450" s="3">
        <v>46212</v>
      </c>
      <c r="B450" s="2"/>
      <c r="C450" s="2"/>
      <c r="D450" s="2"/>
      <c r="E450" s="2"/>
      <c r="F450" s="2"/>
      <c r="H450" s="2"/>
      <c r="I450" s="2"/>
      <c r="J450" s="21"/>
      <c r="K450" s="6">
        <f t="shared" si="201"/>
        <v>0</v>
      </c>
      <c r="M450" s="2"/>
      <c r="N450" s="2"/>
      <c r="O450" s="6"/>
      <c r="Q450" s="2"/>
      <c r="R450" s="2"/>
      <c r="S450" s="2"/>
      <c r="T450" s="6">
        <f t="shared" si="202"/>
        <v>0</v>
      </c>
      <c r="V450" s="10"/>
      <c r="W450" s="2"/>
      <c r="X450" s="11"/>
      <c r="Y450" s="10"/>
      <c r="Z450" s="2"/>
      <c r="AA450" s="92"/>
      <c r="AB450" s="10"/>
      <c r="AC450" s="2"/>
      <c r="AD450" s="92"/>
      <c r="AF450" s="10"/>
      <c r="AG450" s="2"/>
      <c r="AH450" s="2"/>
      <c r="AI450" s="2"/>
      <c r="AJ450" s="32"/>
      <c r="AK450" s="231"/>
      <c r="AL450" s="2"/>
      <c r="AM450" s="23"/>
      <c r="AN450" s="23"/>
      <c r="AO450" s="31"/>
      <c r="AP450" s="46"/>
      <c r="AQ450" s="33"/>
      <c r="AR450" s="33"/>
      <c r="AS450" s="22"/>
      <c r="AT450" s="2"/>
      <c r="AU450" s="32"/>
      <c r="BL450" s="112">
        <f t="shared" si="203"/>
        <v>46212</v>
      </c>
      <c r="BM450" s="116"/>
      <c r="BN450" s="116"/>
      <c r="BO450" s="116"/>
      <c r="BP450" s="117"/>
      <c r="BR450" s="1" t="str">
        <f t="shared" si="199"/>
        <v>jueves</v>
      </c>
      <c r="BS450" s="113">
        <f t="shared" si="200"/>
        <v>46212</v>
      </c>
      <c r="BT450" s="114"/>
      <c r="BU450" s="114"/>
      <c r="BV450" s="114"/>
      <c r="BW450" s="114"/>
      <c r="BX450" s="115"/>
      <c r="CC450" s="171">
        <f t="shared" si="204"/>
        <v>46212</v>
      </c>
      <c r="CD450" s="177"/>
      <c r="CE450" s="182"/>
      <c r="CF450" s="183"/>
      <c r="CG450" s="182"/>
      <c r="CH450" s="188"/>
      <c r="CI450" s="190"/>
      <c r="CK450" s="214"/>
      <c r="CL450" s="20"/>
      <c r="CM450" s="20"/>
      <c r="CN450" s="20"/>
      <c r="CO450" s="215"/>
      <c r="CP450" s="214"/>
      <c r="CQ450" s="215"/>
      <c r="CR450" s="42"/>
      <c r="CS450" s="253"/>
      <c r="CT450" s="42"/>
    </row>
    <row r="451" spans="1:98" x14ac:dyDescent="0.35">
      <c r="A451" s="3">
        <v>46213</v>
      </c>
      <c r="B451" s="2"/>
      <c r="C451" s="2"/>
      <c r="D451" s="2"/>
      <c r="E451" s="2"/>
      <c r="F451" s="2"/>
      <c r="H451" s="2"/>
      <c r="I451" s="2"/>
      <c r="J451" s="21"/>
      <c r="K451" s="6">
        <f t="shared" si="201"/>
        <v>0</v>
      </c>
      <c r="M451" s="2"/>
      <c r="N451" s="2"/>
      <c r="O451" s="6"/>
      <c r="Q451" s="2"/>
      <c r="R451" s="2"/>
      <c r="S451" s="2"/>
      <c r="T451" s="6">
        <f t="shared" si="202"/>
        <v>0</v>
      </c>
      <c r="V451" s="10"/>
      <c r="W451" s="2"/>
      <c r="X451" s="11"/>
      <c r="Y451" s="10"/>
      <c r="Z451" s="2"/>
      <c r="AA451" s="92"/>
      <c r="AB451" s="10"/>
      <c r="AC451" s="2"/>
      <c r="AD451" s="92"/>
      <c r="AF451" s="10"/>
      <c r="AG451" s="2"/>
      <c r="AH451" s="2"/>
      <c r="AI451" s="2"/>
      <c r="AJ451" s="32"/>
      <c r="AK451" s="231"/>
      <c r="AL451" s="2"/>
      <c r="AM451" s="23"/>
      <c r="AN451" s="23"/>
      <c r="AO451" s="31"/>
      <c r="AP451" s="46"/>
      <c r="AQ451" s="33"/>
      <c r="AR451" s="33"/>
      <c r="AS451" s="22"/>
      <c r="AT451" s="2"/>
      <c r="AU451" s="32"/>
      <c r="BL451" s="112">
        <f t="shared" si="203"/>
        <v>46213</v>
      </c>
      <c r="BM451" s="116"/>
      <c r="BN451" s="116"/>
      <c r="BO451" s="116"/>
      <c r="BP451" s="117"/>
      <c r="BR451" s="1" t="str">
        <f t="shared" si="199"/>
        <v>viernes</v>
      </c>
      <c r="BS451" s="113">
        <f t="shared" si="200"/>
        <v>46213</v>
      </c>
      <c r="BT451" s="114"/>
      <c r="BU451" s="114"/>
      <c r="BV451" s="114"/>
      <c r="BW451" s="114"/>
      <c r="BX451" s="115"/>
      <c r="CC451" s="171">
        <f t="shared" si="204"/>
        <v>46213</v>
      </c>
      <c r="CD451" s="177"/>
      <c r="CE451" s="182"/>
      <c r="CF451" s="183"/>
      <c r="CG451" s="182"/>
      <c r="CH451" s="188"/>
      <c r="CI451" s="190"/>
      <c r="CK451" s="214"/>
      <c r="CL451" s="20"/>
      <c r="CM451" s="20"/>
      <c r="CN451" s="20"/>
      <c r="CO451" s="215"/>
      <c r="CP451" s="214"/>
      <c r="CQ451" s="215"/>
      <c r="CR451" s="42"/>
      <c r="CS451" s="253"/>
      <c r="CT451" s="42"/>
    </row>
    <row r="452" spans="1:98" x14ac:dyDescent="0.35">
      <c r="A452" s="3">
        <v>46214</v>
      </c>
      <c r="B452" s="2"/>
      <c r="C452" s="2"/>
      <c r="D452" s="2"/>
      <c r="E452" s="2"/>
      <c r="F452" s="2"/>
      <c r="H452" s="2"/>
      <c r="I452" s="2"/>
      <c r="J452" s="21"/>
      <c r="K452" s="6">
        <f t="shared" si="201"/>
        <v>0</v>
      </c>
      <c r="M452" s="2"/>
      <c r="N452" s="2"/>
      <c r="O452" s="6"/>
      <c r="Q452" s="2"/>
      <c r="R452" s="2"/>
      <c r="S452" s="2"/>
      <c r="T452" s="6">
        <f t="shared" si="202"/>
        <v>0</v>
      </c>
      <c r="V452" s="10"/>
      <c r="W452" s="2"/>
      <c r="X452" s="11"/>
      <c r="Y452" s="10"/>
      <c r="Z452" s="2"/>
      <c r="AA452" s="92"/>
      <c r="AB452" s="10"/>
      <c r="AC452" s="2"/>
      <c r="AD452" s="92"/>
      <c r="AF452" s="10"/>
      <c r="AG452" s="2"/>
      <c r="AH452" s="2"/>
      <c r="AI452" s="2"/>
      <c r="AJ452" s="32"/>
      <c r="AK452" s="231"/>
      <c r="AL452" s="2"/>
      <c r="AM452" s="23"/>
      <c r="AN452" s="23"/>
      <c r="AO452" s="31"/>
      <c r="AP452" s="46"/>
      <c r="AQ452" s="33"/>
      <c r="AR452" s="33"/>
      <c r="AS452" s="22"/>
      <c r="AT452" s="2"/>
      <c r="AU452" s="32"/>
      <c r="BL452" s="112">
        <f t="shared" si="203"/>
        <v>46214</v>
      </c>
      <c r="BM452" s="116"/>
      <c r="BN452" s="116"/>
      <c r="BO452" s="116"/>
      <c r="BP452" s="117"/>
      <c r="BR452" s="1" t="str">
        <f t="shared" si="199"/>
        <v>sábado</v>
      </c>
      <c r="BS452" s="113">
        <f t="shared" si="200"/>
        <v>46214</v>
      </c>
      <c r="BT452" s="114"/>
      <c r="BU452" s="114"/>
      <c r="BV452" s="114"/>
      <c r="BW452" s="114"/>
      <c r="BX452" s="115"/>
      <c r="CC452" s="171">
        <f t="shared" si="204"/>
        <v>46214</v>
      </c>
      <c r="CD452" s="177"/>
      <c r="CE452" s="182"/>
      <c r="CF452" s="183"/>
      <c r="CG452" s="182"/>
      <c r="CH452" s="188"/>
      <c r="CI452" s="190"/>
      <c r="CK452" s="214"/>
      <c r="CL452" s="20"/>
      <c r="CM452" s="20"/>
      <c r="CN452" s="20"/>
      <c r="CO452" s="215"/>
      <c r="CP452" s="214"/>
      <c r="CQ452" s="215"/>
      <c r="CR452" s="42"/>
      <c r="CS452" s="253"/>
      <c r="CT452" s="42"/>
    </row>
    <row r="453" spans="1:98" x14ac:dyDescent="0.35">
      <c r="A453" s="3">
        <v>46215</v>
      </c>
      <c r="B453" s="2"/>
      <c r="C453" s="2"/>
      <c r="D453" s="2"/>
      <c r="E453" s="2"/>
      <c r="F453" s="2"/>
      <c r="H453" s="2"/>
      <c r="I453" s="2"/>
      <c r="J453" s="21"/>
      <c r="K453" s="6">
        <f t="shared" si="201"/>
        <v>0</v>
      </c>
      <c r="M453" s="2"/>
      <c r="N453" s="2"/>
      <c r="O453" s="6"/>
      <c r="Q453" s="2"/>
      <c r="R453" s="2"/>
      <c r="S453" s="2"/>
      <c r="T453" s="6">
        <f t="shared" si="202"/>
        <v>0</v>
      </c>
      <c r="V453" s="10"/>
      <c r="W453" s="2"/>
      <c r="X453" s="11"/>
      <c r="Y453" s="10"/>
      <c r="Z453" s="2"/>
      <c r="AA453" s="92"/>
      <c r="AB453" s="10"/>
      <c r="AC453" s="2"/>
      <c r="AD453" s="92"/>
      <c r="AF453" s="10"/>
      <c r="AG453" s="2"/>
      <c r="AH453" s="2"/>
      <c r="AI453" s="2"/>
      <c r="AJ453" s="32"/>
      <c r="AK453" s="231"/>
      <c r="AL453" s="2"/>
      <c r="AM453" s="23"/>
      <c r="AN453" s="23"/>
      <c r="AO453" s="31"/>
      <c r="AP453" s="46"/>
      <c r="AQ453" s="33"/>
      <c r="AR453" s="33"/>
      <c r="AS453" s="22"/>
      <c r="AT453" s="2"/>
      <c r="AU453" s="32"/>
      <c r="BL453" s="112">
        <f t="shared" si="203"/>
        <v>46215</v>
      </c>
      <c r="BM453" s="116"/>
      <c r="BN453" s="116"/>
      <c r="BO453" s="116"/>
      <c r="BP453" s="117"/>
      <c r="BR453" s="1" t="str">
        <f t="shared" ref="BR453:BR476" si="205">+TEXT(BS453,"dddd")</f>
        <v>domingo</v>
      </c>
      <c r="BS453" s="113">
        <f t="shared" ref="BS453:BS476" si="206">+BL453</f>
        <v>46215</v>
      </c>
      <c r="BT453" s="114"/>
      <c r="BU453" s="114"/>
      <c r="BV453" s="114"/>
      <c r="BW453" s="114"/>
      <c r="BX453" s="115"/>
      <c r="CC453" s="171">
        <f t="shared" si="204"/>
        <v>46215</v>
      </c>
      <c r="CD453" s="177"/>
      <c r="CE453" s="182"/>
      <c r="CF453" s="183"/>
      <c r="CG453" s="182"/>
      <c r="CH453" s="188"/>
      <c r="CI453" s="190"/>
      <c r="CK453" s="214"/>
      <c r="CL453" s="20"/>
      <c r="CM453" s="20"/>
      <c r="CN453" s="20"/>
      <c r="CO453" s="215"/>
      <c r="CP453" s="214"/>
      <c r="CQ453" s="215"/>
      <c r="CR453" s="42"/>
      <c r="CS453" s="253"/>
      <c r="CT453" s="42"/>
    </row>
    <row r="454" spans="1:98" x14ac:dyDescent="0.35">
      <c r="A454" s="3">
        <v>46216</v>
      </c>
      <c r="B454" s="2"/>
      <c r="C454" s="2"/>
      <c r="D454" s="2"/>
      <c r="E454" s="2"/>
      <c r="F454" s="2"/>
      <c r="H454" s="2"/>
      <c r="I454" s="2"/>
      <c r="J454" s="21"/>
      <c r="K454" s="6">
        <f t="shared" si="201"/>
        <v>0</v>
      </c>
      <c r="M454" s="2"/>
      <c r="N454" s="2"/>
      <c r="O454" s="6"/>
      <c r="Q454" s="2"/>
      <c r="R454" s="2"/>
      <c r="S454" s="2"/>
      <c r="T454" s="6"/>
      <c r="V454" s="10"/>
      <c r="W454" s="2"/>
      <c r="X454" s="11"/>
      <c r="Y454" s="10"/>
      <c r="Z454" s="2"/>
      <c r="AA454" s="92"/>
      <c r="AB454" s="10"/>
      <c r="AC454" s="2"/>
      <c r="AD454" s="92"/>
      <c r="AF454" s="10"/>
      <c r="AG454" s="2"/>
      <c r="AH454" s="2"/>
      <c r="AI454" s="2"/>
      <c r="AJ454" s="32"/>
      <c r="AK454" s="231"/>
      <c r="AL454" s="2"/>
      <c r="AM454" s="23"/>
      <c r="AN454" s="23"/>
      <c r="AO454" s="31"/>
      <c r="AP454" s="46"/>
      <c r="AQ454" s="33"/>
      <c r="AR454" s="33"/>
      <c r="AS454" s="22"/>
      <c r="AT454" s="2"/>
      <c r="AU454" s="32"/>
      <c r="BL454" s="112">
        <f t="shared" si="203"/>
        <v>46216</v>
      </c>
      <c r="BM454" s="116"/>
      <c r="BN454" s="116"/>
      <c r="BO454" s="116"/>
      <c r="BP454" s="117"/>
      <c r="BR454" s="1" t="str">
        <f t="shared" si="205"/>
        <v>lunes</v>
      </c>
      <c r="BS454" s="113">
        <f t="shared" si="206"/>
        <v>46216</v>
      </c>
      <c r="BT454" s="114"/>
      <c r="BU454" s="114"/>
      <c r="BV454" s="114"/>
      <c r="BW454" s="114"/>
      <c r="BX454" s="115"/>
      <c r="CC454" s="171">
        <f t="shared" si="204"/>
        <v>46216</v>
      </c>
      <c r="CD454" s="177"/>
      <c r="CE454" s="182"/>
      <c r="CF454" s="183"/>
      <c r="CG454" s="182"/>
      <c r="CH454" s="188"/>
      <c r="CI454" s="190"/>
      <c r="CK454" s="214"/>
      <c r="CL454" s="20"/>
      <c r="CM454" s="20"/>
      <c r="CN454" s="20"/>
      <c r="CO454" s="215"/>
      <c r="CP454" s="214"/>
      <c r="CQ454" s="215"/>
      <c r="CR454" s="42"/>
      <c r="CS454" s="253"/>
      <c r="CT454" s="42"/>
    </row>
    <row r="455" spans="1:98" x14ac:dyDescent="0.35">
      <c r="A455" s="3">
        <v>46217</v>
      </c>
      <c r="B455" s="2"/>
      <c r="C455" s="2"/>
      <c r="D455" s="2"/>
      <c r="E455" s="2"/>
      <c r="F455" s="2"/>
      <c r="H455" s="2"/>
      <c r="I455" s="2"/>
      <c r="J455" s="21"/>
      <c r="K455" s="6">
        <f t="shared" si="201"/>
        <v>0</v>
      </c>
      <c r="M455" s="2"/>
      <c r="N455" s="2"/>
      <c r="O455" s="6"/>
      <c r="Q455" s="2"/>
      <c r="R455" s="2"/>
      <c r="S455" s="2"/>
      <c r="T455" s="6"/>
      <c r="V455" s="10"/>
      <c r="W455" s="2"/>
      <c r="X455" s="11"/>
      <c r="Y455" s="10"/>
      <c r="Z455" s="2"/>
      <c r="AA455" s="92"/>
      <c r="AB455" s="10"/>
      <c r="AC455" s="2"/>
      <c r="AD455" s="92"/>
      <c r="AF455" s="10"/>
      <c r="AG455" s="2"/>
      <c r="AH455" s="2"/>
      <c r="AI455" s="2"/>
      <c r="AJ455" s="32"/>
      <c r="AK455" s="231"/>
      <c r="AL455" s="2"/>
      <c r="AM455" s="23"/>
      <c r="AN455" s="23"/>
      <c r="AO455" s="31"/>
      <c r="AP455" s="46"/>
      <c r="AQ455" s="33"/>
      <c r="AR455" s="33"/>
      <c r="AS455" s="22"/>
      <c r="AT455" s="2"/>
      <c r="AU455" s="32"/>
      <c r="BL455" s="112">
        <f t="shared" si="203"/>
        <v>46217</v>
      </c>
      <c r="BM455" s="116"/>
      <c r="BN455" s="116"/>
      <c r="BO455" s="116"/>
      <c r="BP455" s="117"/>
      <c r="BR455" s="1" t="str">
        <f t="shared" si="205"/>
        <v>martes</v>
      </c>
      <c r="BS455" s="113">
        <f t="shared" si="206"/>
        <v>46217</v>
      </c>
      <c r="BT455" s="114"/>
      <c r="BU455" s="114"/>
      <c r="BV455" s="114"/>
      <c r="BW455" s="114"/>
      <c r="BX455" s="115"/>
      <c r="CC455" s="171">
        <f t="shared" si="204"/>
        <v>46217</v>
      </c>
      <c r="CD455" s="177"/>
      <c r="CE455" s="182"/>
      <c r="CF455" s="183"/>
      <c r="CG455" s="182"/>
      <c r="CH455" s="188"/>
      <c r="CI455" s="190"/>
      <c r="CK455" s="214"/>
      <c r="CL455" s="20"/>
      <c r="CM455" s="20"/>
      <c r="CN455" s="20"/>
      <c r="CO455" s="215"/>
      <c r="CP455" s="214"/>
      <c r="CQ455" s="215"/>
      <c r="CR455" s="42"/>
      <c r="CS455" s="253"/>
      <c r="CT455" s="42"/>
    </row>
    <row r="456" spans="1:98" x14ac:dyDescent="0.35">
      <c r="A456" s="3">
        <v>46218</v>
      </c>
      <c r="B456" s="2"/>
      <c r="C456" s="2"/>
      <c r="D456" s="2"/>
      <c r="E456" s="2"/>
      <c r="F456" s="2"/>
      <c r="H456" s="2"/>
      <c r="I456" s="2"/>
      <c r="J456" s="21"/>
      <c r="K456" s="6">
        <f t="shared" si="201"/>
        <v>0</v>
      </c>
      <c r="M456" s="2"/>
      <c r="N456" s="2"/>
      <c r="O456" s="6"/>
      <c r="Q456" s="2"/>
      <c r="R456" s="2"/>
      <c r="S456" s="2"/>
      <c r="T456" s="6"/>
      <c r="V456" s="10"/>
      <c r="W456" s="2"/>
      <c r="X456" s="11"/>
      <c r="Y456" s="10"/>
      <c r="Z456" s="2"/>
      <c r="AA456" s="92"/>
      <c r="AB456" s="10"/>
      <c r="AC456" s="2"/>
      <c r="AD456" s="92"/>
      <c r="AF456" s="10"/>
      <c r="AG456" s="2"/>
      <c r="AH456" s="2"/>
      <c r="AI456" s="2"/>
      <c r="AJ456" s="32"/>
      <c r="AK456" s="231"/>
      <c r="AL456" s="2"/>
      <c r="AM456" s="23"/>
      <c r="AN456" s="23"/>
      <c r="AO456" s="31"/>
      <c r="AP456" s="46"/>
      <c r="AQ456" s="33"/>
      <c r="AR456" s="33"/>
      <c r="AS456" s="22"/>
      <c r="AT456" s="2"/>
      <c r="AU456" s="32"/>
      <c r="BL456" s="112">
        <f t="shared" si="203"/>
        <v>46218</v>
      </c>
      <c r="BM456" s="116"/>
      <c r="BN456" s="116"/>
      <c r="BO456" s="116"/>
      <c r="BP456" s="117"/>
      <c r="BR456" s="1" t="str">
        <f t="shared" si="205"/>
        <v>miércoles</v>
      </c>
      <c r="BS456" s="113">
        <f t="shared" si="206"/>
        <v>46218</v>
      </c>
      <c r="BT456" s="114"/>
      <c r="BU456" s="114"/>
      <c r="BV456" s="114"/>
      <c r="BW456" s="114"/>
      <c r="BX456" s="115"/>
      <c r="CC456" s="171">
        <f t="shared" si="204"/>
        <v>46218</v>
      </c>
      <c r="CD456" s="177"/>
      <c r="CE456" s="182"/>
      <c r="CF456" s="183"/>
      <c r="CG456" s="182"/>
      <c r="CH456" s="188"/>
      <c r="CI456" s="190"/>
      <c r="CK456" s="214"/>
      <c r="CL456" s="20"/>
      <c r="CM456" s="20"/>
      <c r="CN456" s="20"/>
      <c r="CO456" s="215"/>
      <c r="CP456" s="214"/>
      <c r="CQ456" s="215"/>
      <c r="CR456" s="42"/>
      <c r="CS456" s="253"/>
      <c r="CT456" s="42"/>
    </row>
    <row r="457" spans="1:98" x14ac:dyDescent="0.35">
      <c r="A457" s="3">
        <v>46219</v>
      </c>
      <c r="B457" s="2"/>
      <c r="C457" s="2"/>
      <c r="D457" s="2"/>
      <c r="E457" s="2"/>
      <c r="F457" s="2"/>
      <c r="H457" s="2"/>
      <c r="I457" s="2"/>
      <c r="J457" s="21"/>
      <c r="K457" s="6">
        <f t="shared" si="201"/>
        <v>0</v>
      </c>
      <c r="M457" s="2"/>
      <c r="N457" s="2"/>
      <c r="O457" s="6"/>
      <c r="Q457" s="2"/>
      <c r="R457" s="2"/>
      <c r="S457" s="2"/>
      <c r="T457" s="6"/>
      <c r="V457" s="10"/>
      <c r="W457" s="2"/>
      <c r="X457" s="11"/>
      <c r="Y457" s="10"/>
      <c r="Z457" s="2"/>
      <c r="AA457" s="92"/>
      <c r="AB457" s="10"/>
      <c r="AC457" s="2"/>
      <c r="AD457" s="92"/>
      <c r="AF457" s="10"/>
      <c r="AG457" s="2"/>
      <c r="AH457" s="2"/>
      <c r="AI457" s="2"/>
      <c r="AJ457" s="32"/>
      <c r="AK457" s="231"/>
      <c r="AL457" s="2"/>
      <c r="AM457" s="23"/>
      <c r="AN457" s="23"/>
      <c r="AO457" s="31"/>
      <c r="AP457" s="46"/>
      <c r="AQ457" s="33"/>
      <c r="AR457" s="33"/>
      <c r="AS457" s="22"/>
      <c r="AT457" s="2"/>
      <c r="AU457" s="32"/>
      <c r="BL457" s="112">
        <f t="shared" si="203"/>
        <v>46219</v>
      </c>
      <c r="BM457" s="116"/>
      <c r="BN457" s="116"/>
      <c r="BO457" s="116"/>
      <c r="BP457" s="117"/>
      <c r="BR457" s="1" t="str">
        <f t="shared" si="205"/>
        <v>jueves</v>
      </c>
      <c r="BS457" s="113">
        <f t="shared" si="206"/>
        <v>46219</v>
      </c>
      <c r="BT457" s="114"/>
      <c r="BU457" s="114"/>
      <c r="BV457" s="114"/>
      <c r="BW457" s="114"/>
      <c r="BX457" s="115"/>
      <c r="CC457" s="171">
        <f t="shared" si="204"/>
        <v>46219</v>
      </c>
      <c r="CD457" s="177"/>
      <c r="CE457" s="182"/>
      <c r="CF457" s="183"/>
      <c r="CG457" s="182"/>
      <c r="CH457" s="188"/>
      <c r="CI457" s="190"/>
      <c r="CK457" s="214"/>
      <c r="CL457" s="20"/>
      <c r="CM457" s="20"/>
      <c r="CN457" s="20"/>
      <c r="CO457" s="215"/>
      <c r="CP457" s="214"/>
      <c r="CQ457" s="215"/>
      <c r="CR457" s="42"/>
      <c r="CS457" s="253"/>
      <c r="CT457" s="42"/>
    </row>
    <row r="458" spans="1:98" x14ac:dyDescent="0.35">
      <c r="A458" s="3">
        <v>46220</v>
      </c>
      <c r="B458" s="2"/>
      <c r="C458" s="2"/>
      <c r="D458" s="2"/>
      <c r="E458" s="2"/>
      <c r="F458" s="2"/>
      <c r="H458" s="2"/>
      <c r="I458" s="2"/>
      <c r="J458" s="21"/>
      <c r="K458" s="6">
        <f t="shared" si="201"/>
        <v>0</v>
      </c>
      <c r="M458" s="2"/>
      <c r="N458" s="2"/>
      <c r="O458" s="6"/>
      <c r="Q458" s="2"/>
      <c r="R458" s="2"/>
      <c r="S458" s="2"/>
      <c r="T458" s="6"/>
      <c r="V458" s="10"/>
      <c r="W458" s="2"/>
      <c r="X458" s="11"/>
      <c r="Y458" s="10"/>
      <c r="Z458" s="2"/>
      <c r="AA458" s="92"/>
      <c r="AB458" s="10"/>
      <c r="AC458" s="2"/>
      <c r="AD458" s="92"/>
      <c r="AF458" s="10"/>
      <c r="AG458" s="2"/>
      <c r="AH458" s="2"/>
      <c r="AI458" s="2"/>
      <c r="AJ458" s="32"/>
      <c r="AK458" s="231"/>
      <c r="AL458" s="2"/>
      <c r="AM458" s="23"/>
      <c r="AN458" s="23"/>
      <c r="AO458" s="31"/>
      <c r="AP458" s="46"/>
      <c r="AQ458" s="33"/>
      <c r="AR458" s="33"/>
      <c r="AS458" s="22"/>
      <c r="AT458" s="2"/>
      <c r="AU458" s="32"/>
      <c r="BL458" s="112">
        <f t="shared" si="203"/>
        <v>46220</v>
      </c>
      <c r="BM458" s="116"/>
      <c r="BN458" s="116"/>
      <c r="BO458" s="116"/>
      <c r="BP458" s="117"/>
      <c r="BR458" s="1" t="str">
        <f t="shared" si="205"/>
        <v>viernes</v>
      </c>
      <c r="BS458" s="113">
        <f t="shared" si="206"/>
        <v>46220</v>
      </c>
      <c r="BT458" s="114"/>
      <c r="BU458" s="114"/>
      <c r="BV458" s="114"/>
      <c r="BW458" s="114"/>
      <c r="BX458" s="115"/>
      <c r="CC458" s="171">
        <f t="shared" si="204"/>
        <v>46220</v>
      </c>
      <c r="CD458" s="177"/>
      <c r="CE458" s="182"/>
      <c r="CF458" s="183"/>
      <c r="CG458" s="182"/>
      <c r="CH458" s="188"/>
      <c r="CI458" s="190"/>
      <c r="CK458" s="214"/>
      <c r="CL458" s="20"/>
      <c r="CM458" s="20"/>
      <c r="CN458" s="20"/>
      <c r="CO458" s="215"/>
      <c r="CP458" s="214"/>
      <c r="CQ458" s="215"/>
      <c r="CR458" s="42"/>
      <c r="CS458" s="253"/>
      <c r="CT458" s="42"/>
    </row>
    <row r="459" spans="1:98" x14ac:dyDescent="0.35">
      <c r="A459" s="3">
        <v>46221</v>
      </c>
      <c r="B459" s="2"/>
      <c r="C459" s="2"/>
      <c r="D459" s="2"/>
      <c r="E459" s="2"/>
      <c r="F459" s="2"/>
      <c r="H459" s="2"/>
      <c r="I459" s="2"/>
      <c r="J459" s="21"/>
      <c r="K459" s="6">
        <f t="shared" si="201"/>
        <v>0</v>
      </c>
      <c r="M459" s="2"/>
      <c r="N459" s="2"/>
      <c r="O459" s="6"/>
      <c r="Q459" s="2"/>
      <c r="R459" s="2"/>
      <c r="S459" s="2"/>
      <c r="T459" s="6"/>
      <c r="V459" s="10"/>
      <c r="W459" s="2"/>
      <c r="X459" s="11"/>
      <c r="Y459" s="10"/>
      <c r="Z459" s="2"/>
      <c r="AA459" s="92"/>
      <c r="AB459" s="10"/>
      <c r="AC459" s="2"/>
      <c r="AD459" s="92"/>
      <c r="AF459" s="10"/>
      <c r="AG459" s="2"/>
      <c r="AH459" s="2"/>
      <c r="AI459" s="2"/>
      <c r="AJ459" s="32"/>
      <c r="AK459" s="231"/>
      <c r="AL459" s="2"/>
      <c r="AM459" s="23"/>
      <c r="AN459" s="23"/>
      <c r="AO459" s="31"/>
      <c r="AP459" s="46"/>
      <c r="AQ459" s="33"/>
      <c r="AR459" s="33"/>
      <c r="AS459" s="22"/>
      <c r="AT459" s="2"/>
      <c r="AU459" s="32"/>
      <c r="BL459" s="112">
        <f t="shared" si="203"/>
        <v>46221</v>
      </c>
      <c r="BM459" s="116"/>
      <c r="BN459" s="116"/>
      <c r="BO459" s="116"/>
      <c r="BP459" s="117"/>
      <c r="BR459" s="1" t="str">
        <f t="shared" si="205"/>
        <v>sábado</v>
      </c>
      <c r="BS459" s="113">
        <f t="shared" si="206"/>
        <v>46221</v>
      </c>
      <c r="BT459" s="114"/>
      <c r="BU459" s="114"/>
      <c r="BV459" s="114"/>
      <c r="BW459" s="114"/>
      <c r="BX459" s="115"/>
      <c r="CC459" s="171">
        <f t="shared" si="204"/>
        <v>46221</v>
      </c>
      <c r="CD459" s="177"/>
      <c r="CE459" s="182"/>
      <c r="CF459" s="183"/>
      <c r="CG459" s="182"/>
      <c r="CH459" s="188"/>
      <c r="CI459" s="190"/>
      <c r="CK459" s="214"/>
      <c r="CL459" s="20"/>
      <c r="CM459" s="20"/>
      <c r="CN459" s="20"/>
      <c r="CO459" s="215"/>
      <c r="CP459" s="214"/>
      <c r="CQ459" s="215"/>
      <c r="CR459" s="42"/>
      <c r="CS459" s="253"/>
      <c r="CT459" s="42"/>
    </row>
    <row r="460" spans="1:98" x14ac:dyDescent="0.35">
      <c r="A460" s="3">
        <v>46222</v>
      </c>
      <c r="B460" s="2"/>
      <c r="C460" s="2"/>
      <c r="D460" s="2"/>
      <c r="E460" s="2"/>
      <c r="F460" s="2"/>
      <c r="H460" s="2"/>
      <c r="I460" s="2"/>
      <c r="J460" s="21"/>
      <c r="K460" s="6">
        <f t="shared" ref="K460:K495" si="207">SUM(H460:J460)</f>
        <v>0</v>
      </c>
      <c r="M460" s="2"/>
      <c r="N460" s="2"/>
      <c r="O460" s="6"/>
      <c r="Q460" s="2"/>
      <c r="R460" s="2"/>
      <c r="S460" s="2"/>
      <c r="T460" s="6"/>
      <c r="V460" s="10"/>
      <c r="W460" s="2"/>
      <c r="X460" s="11"/>
      <c r="Y460" s="10"/>
      <c r="Z460" s="2"/>
      <c r="AA460" s="92"/>
      <c r="AB460" s="10"/>
      <c r="AC460" s="2"/>
      <c r="AD460" s="92"/>
      <c r="AF460" s="10"/>
      <c r="AG460" s="2"/>
      <c r="AH460" s="2"/>
      <c r="AI460" s="2"/>
      <c r="AJ460" s="32"/>
      <c r="AK460" s="231"/>
      <c r="AL460" s="2"/>
      <c r="AM460" s="23"/>
      <c r="AN460" s="23"/>
      <c r="AO460" s="31"/>
      <c r="AP460" s="46"/>
      <c r="AQ460" s="33"/>
      <c r="AR460" s="33"/>
      <c r="AS460" s="22"/>
      <c r="AT460" s="2"/>
      <c r="AU460" s="32"/>
      <c r="BL460" s="112">
        <f t="shared" si="203"/>
        <v>46222</v>
      </c>
      <c r="BM460" s="116"/>
      <c r="BN460" s="116"/>
      <c r="BO460" s="116"/>
      <c r="BP460" s="117"/>
      <c r="BR460" s="1" t="str">
        <f t="shared" si="205"/>
        <v>domingo</v>
      </c>
      <c r="BS460" s="113">
        <f t="shared" si="206"/>
        <v>46222</v>
      </c>
      <c r="BT460" s="114"/>
      <c r="BU460" s="114"/>
      <c r="BV460" s="114"/>
      <c r="BW460" s="114"/>
      <c r="BX460" s="115"/>
      <c r="CC460" s="171">
        <f t="shared" si="204"/>
        <v>46222</v>
      </c>
      <c r="CD460" s="177"/>
      <c r="CE460" s="182"/>
      <c r="CF460" s="183"/>
      <c r="CG460" s="182"/>
      <c r="CH460" s="188"/>
      <c r="CI460" s="190"/>
      <c r="CK460" s="214"/>
      <c r="CL460" s="20"/>
      <c r="CM460" s="20"/>
      <c r="CN460" s="20"/>
      <c r="CO460" s="215"/>
      <c r="CP460" s="214"/>
      <c r="CQ460" s="215"/>
      <c r="CR460" s="42"/>
      <c r="CS460" s="253"/>
      <c r="CT460" s="42"/>
    </row>
    <row r="461" spans="1:98" x14ac:dyDescent="0.35">
      <c r="A461" s="3">
        <v>46223</v>
      </c>
      <c r="B461" s="2"/>
      <c r="C461" s="2"/>
      <c r="D461" s="2"/>
      <c r="E461" s="2"/>
      <c r="F461" s="2"/>
      <c r="H461" s="2"/>
      <c r="I461" s="2"/>
      <c r="J461" s="21"/>
      <c r="K461" s="6">
        <f t="shared" si="207"/>
        <v>0</v>
      </c>
      <c r="M461" s="2"/>
      <c r="N461" s="2"/>
      <c r="O461" s="6"/>
      <c r="Q461" s="2"/>
      <c r="R461" s="2"/>
      <c r="S461" s="2"/>
      <c r="T461" s="6"/>
      <c r="V461" s="10"/>
      <c r="W461" s="2"/>
      <c r="X461" s="11"/>
      <c r="Y461" s="10"/>
      <c r="Z461" s="2"/>
      <c r="AA461" s="92"/>
      <c r="AB461" s="10"/>
      <c r="AC461" s="2"/>
      <c r="AD461" s="92"/>
      <c r="AF461" s="10"/>
      <c r="AG461" s="2"/>
      <c r="AH461" s="2"/>
      <c r="AI461" s="2"/>
      <c r="AJ461" s="32"/>
      <c r="AK461" s="231"/>
      <c r="AL461" s="2"/>
      <c r="AM461" s="23"/>
      <c r="AN461" s="23"/>
      <c r="AO461" s="31"/>
      <c r="AP461" s="46"/>
      <c r="AQ461" s="33"/>
      <c r="AR461" s="33"/>
      <c r="AS461" s="22"/>
      <c r="AT461" s="2"/>
      <c r="AU461" s="32"/>
      <c r="BL461" s="112">
        <f t="shared" si="203"/>
        <v>46223</v>
      </c>
      <c r="BM461" s="116"/>
      <c r="BN461" s="116"/>
      <c r="BO461" s="116"/>
      <c r="BP461" s="117"/>
      <c r="BR461" s="1" t="str">
        <f t="shared" si="205"/>
        <v>lunes</v>
      </c>
      <c r="BS461" s="113">
        <f t="shared" si="206"/>
        <v>46223</v>
      </c>
      <c r="BT461" s="114"/>
      <c r="BU461" s="114"/>
      <c r="BV461" s="114"/>
      <c r="BW461" s="114"/>
      <c r="BX461" s="115"/>
      <c r="CC461" s="171">
        <f t="shared" si="204"/>
        <v>46223</v>
      </c>
      <c r="CD461" s="177"/>
      <c r="CE461" s="182"/>
      <c r="CF461" s="183"/>
      <c r="CG461" s="182"/>
      <c r="CH461" s="188"/>
      <c r="CI461" s="190"/>
      <c r="CK461" s="214"/>
      <c r="CL461" s="20"/>
      <c r="CM461" s="20"/>
      <c r="CN461" s="20"/>
      <c r="CO461" s="215"/>
      <c r="CP461" s="214"/>
      <c r="CQ461" s="215"/>
      <c r="CR461" s="42"/>
      <c r="CS461" s="253"/>
      <c r="CT461" s="42"/>
    </row>
    <row r="462" spans="1:98" x14ac:dyDescent="0.35">
      <c r="A462" s="3">
        <v>46224</v>
      </c>
      <c r="B462" s="2"/>
      <c r="C462" s="2"/>
      <c r="D462" s="2"/>
      <c r="E462" s="2"/>
      <c r="F462" s="2"/>
      <c r="H462" s="2"/>
      <c r="I462" s="2"/>
      <c r="J462" s="21"/>
      <c r="K462" s="6">
        <f t="shared" si="207"/>
        <v>0</v>
      </c>
      <c r="M462" s="2"/>
      <c r="N462" s="2"/>
      <c r="O462" s="6"/>
      <c r="Q462" s="2"/>
      <c r="R462" s="2"/>
      <c r="S462" s="2"/>
      <c r="T462" s="6"/>
      <c r="V462" s="10"/>
      <c r="W462" s="2"/>
      <c r="X462" s="11"/>
      <c r="Y462" s="10"/>
      <c r="Z462" s="2"/>
      <c r="AA462" s="92"/>
      <c r="AB462" s="10"/>
      <c r="AC462" s="2"/>
      <c r="AD462" s="92"/>
      <c r="AF462" s="10"/>
      <c r="AG462" s="2"/>
      <c r="AH462" s="2"/>
      <c r="AI462" s="2"/>
      <c r="AJ462" s="32"/>
      <c r="AK462" s="231"/>
      <c r="AL462" s="2"/>
      <c r="AM462" s="23"/>
      <c r="AN462" s="23"/>
      <c r="AO462" s="31"/>
      <c r="AP462" s="46"/>
      <c r="AQ462" s="33"/>
      <c r="AR462" s="33"/>
      <c r="AS462" s="22"/>
      <c r="AT462" s="2"/>
      <c r="AU462" s="32"/>
      <c r="BL462" s="112">
        <f t="shared" ref="BL462:BL476" si="208">+A462</f>
        <v>46224</v>
      </c>
      <c r="BM462" s="116"/>
      <c r="BN462" s="116"/>
      <c r="BO462" s="116"/>
      <c r="BP462" s="117"/>
      <c r="BR462" s="1" t="str">
        <f t="shared" si="205"/>
        <v>martes</v>
      </c>
      <c r="BS462" s="113">
        <f t="shared" si="206"/>
        <v>46224</v>
      </c>
      <c r="BT462" s="114"/>
      <c r="BU462" s="114"/>
      <c r="BV462" s="114"/>
      <c r="BW462" s="114"/>
      <c r="BX462" s="115"/>
      <c r="CC462" s="171">
        <f t="shared" ref="CC462:CC476" si="209">+BL462</f>
        <v>46224</v>
      </c>
      <c r="CD462" s="177"/>
      <c r="CE462" s="182"/>
      <c r="CF462" s="183"/>
      <c r="CG462" s="182"/>
      <c r="CH462" s="188"/>
      <c r="CI462" s="190"/>
      <c r="CK462" s="214"/>
      <c r="CL462" s="20"/>
      <c r="CM462" s="20"/>
      <c r="CN462" s="20"/>
      <c r="CO462" s="215"/>
      <c r="CP462" s="214"/>
      <c r="CQ462" s="215"/>
      <c r="CR462" s="42"/>
      <c r="CS462" s="253"/>
      <c r="CT462" s="42"/>
    </row>
    <row r="463" spans="1:98" x14ac:dyDescent="0.35">
      <c r="A463" s="3">
        <v>46225</v>
      </c>
      <c r="B463" s="2"/>
      <c r="C463" s="2"/>
      <c r="D463" s="2"/>
      <c r="E463" s="2"/>
      <c r="F463" s="2"/>
      <c r="H463" s="2"/>
      <c r="I463" s="2"/>
      <c r="J463" s="21"/>
      <c r="K463" s="6">
        <f t="shared" si="207"/>
        <v>0</v>
      </c>
      <c r="M463" s="2"/>
      <c r="N463" s="2"/>
      <c r="O463" s="6"/>
      <c r="Q463" s="2"/>
      <c r="R463" s="2"/>
      <c r="S463" s="2"/>
      <c r="T463" s="6"/>
      <c r="V463" s="10"/>
      <c r="W463" s="2"/>
      <c r="X463" s="11"/>
      <c r="Y463" s="10"/>
      <c r="Z463" s="2"/>
      <c r="AA463" s="92"/>
      <c r="AB463" s="10"/>
      <c r="AC463" s="2"/>
      <c r="AD463" s="92"/>
      <c r="AF463" s="10"/>
      <c r="AG463" s="2"/>
      <c r="AH463" s="2"/>
      <c r="AI463" s="2"/>
      <c r="AJ463" s="32"/>
      <c r="AK463" s="231"/>
      <c r="AL463" s="2"/>
      <c r="AM463" s="23"/>
      <c r="AN463" s="23"/>
      <c r="AO463" s="31"/>
      <c r="AP463" s="46"/>
      <c r="AQ463" s="33"/>
      <c r="AR463" s="33"/>
      <c r="AS463" s="22"/>
      <c r="AT463" s="2"/>
      <c r="AU463" s="32"/>
      <c r="BL463" s="112">
        <f t="shared" si="208"/>
        <v>46225</v>
      </c>
      <c r="BM463" s="116"/>
      <c r="BN463" s="116"/>
      <c r="BO463" s="116"/>
      <c r="BP463" s="117"/>
      <c r="BR463" s="1" t="str">
        <f t="shared" si="205"/>
        <v>miércoles</v>
      </c>
      <c r="BS463" s="113">
        <f t="shared" si="206"/>
        <v>46225</v>
      </c>
      <c r="BT463" s="114"/>
      <c r="BU463" s="114"/>
      <c r="BV463" s="114"/>
      <c r="BW463" s="114"/>
      <c r="BX463" s="115"/>
      <c r="CC463" s="171">
        <f t="shared" si="209"/>
        <v>46225</v>
      </c>
      <c r="CD463" s="177"/>
      <c r="CE463" s="182"/>
      <c r="CF463" s="183"/>
      <c r="CG463" s="182"/>
      <c r="CH463" s="188"/>
      <c r="CI463" s="190"/>
      <c r="CK463" s="214"/>
      <c r="CL463" s="20"/>
      <c r="CM463" s="20"/>
      <c r="CN463" s="20"/>
      <c r="CO463" s="215"/>
      <c r="CP463" s="214"/>
      <c r="CQ463" s="215"/>
      <c r="CR463" s="42"/>
      <c r="CS463" s="253"/>
      <c r="CT463" s="42"/>
    </row>
    <row r="464" spans="1:98" x14ac:dyDescent="0.35">
      <c r="A464" s="3">
        <v>46226</v>
      </c>
      <c r="B464" s="2"/>
      <c r="C464" s="2"/>
      <c r="D464" s="2"/>
      <c r="E464" s="2"/>
      <c r="F464" s="2"/>
      <c r="H464" s="2"/>
      <c r="I464" s="2"/>
      <c r="J464" s="21"/>
      <c r="K464" s="6">
        <f t="shared" si="207"/>
        <v>0</v>
      </c>
      <c r="M464" s="2"/>
      <c r="N464" s="2"/>
      <c r="O464" s="6"/>
      <c r="Q464" s="2"/>
      <c r="R464" s="2"/>
      <c r="S464" s="2"/>
      <c r="T464" s="6"/>
      <c r="V464" s="10"/>
      <c r="W464" s="2"/>
      <c r="X464" s="11"/>
      <c r="Y464" s="10"/>
      <c r="Z464" s="2"/>
      <c r="AA464" s="92"/>
      <c r="AB464" s="10"/>
      <c r="AC464" s="2"/>
      <c r="AD464" s="92"/>
      <c r="AF464" s="10"/>
      <c r="AG464" s="2"/>
      <c r="AH464" s="2"/>
      <c r="AI464" s="2"/>
      <c r="AJ464" s="32"/>
      <c r="AK464" s="231"/>
      <c r="AL464" s="2"/>
      <c r="AM464" s="23"/>
      <c r="AN464" s="23"/>
      <c r="AO464" s="31"/>
      <c r="AP464" s="46"/>
      <c r="AQ464" s="33"/>
      <c r="AR464" s="33"/>
      <c r="AS464" s="22"/>
      <c r="AT464" s="2"/>
      <c r="AU464" s="32"/>
      <c r="BL464" s="112">
        <f t="shared" si="208"/>
        <v>46226</v>
      </c>
      <c r="BM464" s="116"/>
      <c r="BN464" s="116"/>
      <c r="BO464" s="116"/>
      <c r="BP464" s="117"/>
      <c r="BR464" s="1" t="str">
        <f t="shared" si="205"/>
        <v>jueves</v>
      </c>
      <c r="BS464" s="113">
        <f t="shared" si="206"/>
        <v>46226</v>
      </c>
      <c r="BT464" s="114"/>
      <c r="BU464" s="114"/>
      <c r="BV464" s="114"/>
      <c r="BW464" s="114"/>
      <c r="BX464" s="115"/>
      <c r="CC464" s="171">
        <f t="shared" si="209"/>
        <v>46226</v>
      </c>
      <c r="CD464" s="177"/>
      <c r="CE464" s="182"/>
      <c r="CF464" s="183"/>
      <c r="CG464" s="182"/>
      <c r="CH464" s="188"/>
      <c r="CI464" s="190"/>
      <c r="CK464" s="214"/>
      <c r="CL464" s="20"/>
      <c r="CM464" s="20"/>
      <c r="CN464" s="20"/>
      <c r="CO464" s="215"/>
      <c r="CP464" s="214"/>
      <c r="CQ464" s="215"/>
      <c r="CR464" s="42"/>
      <c r="CS464" s="253"/>
      <c r="CT464" s="42"/>
    </row>
    <row r="465" spans="1:98" x14ac:dyDescent="0.35">
      <c r="A465" s="3">
        <v>46227</v>
      </c>
      <c r="B465" s="2"/>
      <c r="C465" s="2"/>
      <c r="D465" s="2"/>
      <c r="E465" s="2"/>
      <c r="F465" s="2"/>
      <c r="H465" s="2"/>
      <c r="I465" s="2"/>
      <c r="J465" s="21"/>
      <c r="K465" s="6">
        <f t="shared" si="207"/>
        <v>0</v>
      </c>
      <c r="M465" s="2"/>
      <c r="N465" s="2"/>
      <c r="O465" s="6"/>
      <c r="Q465" s="2"/>
      <c r="R465" s="2"/>
      <c r="S465" s="2"/>
      <c r="T465" s="6"/>
      <c r="V465" s="10"/>
      <c r="W465" s="2"/>
      <c r="X465" s="11"/>
      <c r="Y465" s="10"/>
      <c r="Z465" s="2"/>
      <c r="AA465" s="92"/>
      <c r="AB465" s="10"/>
      <c r="AC465" s="2"/>
      <c r="AD465" s="92"/>
      <c r="AF465" s="10"/>
      <c r="AG465" s="2"/>
      <c r="AH465" s="2"/>
      <c r="AI465" s="2"/>
      <c r="AJ465" s="32"/>
      <c r="AK465" s="231"/>
      <c r="AL465" s="2"/>
      <c r="AM465" s="23"/>
      <c r="AN465" s="23"/>
      <c r="AO465" s="31"/>
      <c r="AP465" s="46"/>
      <c r="AQ465" s="33"/>
      <c r="AR465" s="33"/>
      <c r="AS465" s="22"/>
      <c r="AT465" s="2"/>
      <c r="AU465" s="32"/>
      <c r="BL465" s="112">
        <f t="shared" si="208"/>
        <v>46227</v>
      </c>
      <c r="BM465" s="116"/>
      <c r="BN465" s="116"/>
      <c r="BO465" s="116"/>
      <c r="BP465" s="117"/>
      <c r="BR465" s="1" t="str">
        <f t="shared" si="205"/>
        <v>viernes</v>
      </c>
      <c r="BS465" s="113">
        <f t="shared" si="206"/>
        <v>46227</v>
      </c>
      <c r="BT465" s="114"/>
      <c r="BU465" s="114"/>
      <c r="BV465" s="114"/>
      <c r="BW465" s="114"/>
      <c r="BX465" s="115"/>
      <c r="CC465" s="171">
        <f t="shared" si="209"/>
        <v>46227</v>
      </c>
      <c r="CD465" s="177"/>
      <c r="CE465" s="182"/>
      <c r="CF465" s="183"/>
      <c r="CG465" s="182"/>
      <c r="CH465" s="188"/>
      <c r="CI465" s="190"/>
      <c r="CK465" s="214"/>
      <c r="CL465" s="20"/>
      <c r="CM465" s="20"/>
      <c r="CN465" s="20"/>
      <c r="CO465" s="215"/>
      <c r="CP465" s="214"/>
      <c r="CQ465" s="215"/>
      <c r="CR465" s="42"/>
      <c r="CS465" s="253"/>
      <c r="CT465" s="42"/>
    </row>
    <row r="466" spans="1:98" x14ac:dyDescent="0.35">
      <c r="A466" s="3">
        <v>46228</v>
      </c>
      <c r="B466" s="2"/>
      <c r="C466" s="2"/>
      <c r="D466" s="2"/>
      <c r="E466" s="2"/>
      <c r="F466" s="2"/>
      <c r="H466" s="2"/>
      <c r="I466" s="2"/>
      <c r="J466" s="21"/>
      <c r="K466" s="6">
        <f t="shared" si="207"/>
        <v>0</v>
      </c>
      <c r="M466" s="2"/>
      <c r="N466" s="2"/>
      <c r="O466" s="6"/>
      <c r="Q466" s="2"/>
      <c r="R466" s="2"/>
      <c r="S466" s="2"/>
      <c r="T466" s="6"/>
      <c r="V466" s="10"/>
      <c r="W466" s="2"/>
      <c r="X466" s="11"/>
      <c r="Y466" s="10"/>
      <c r="Z466" s="2"/>
      <c r="AA466" s="92"/>
      <c r="AB466" s="10"/>
      <c r="AC466" s="2"/>
      <c r="AD466" s="92"/>
      <c r="AF466" s="10"/>
      <c r="AG466" s="2"/>
      <c r="AH466" s="2"/>
      <c r="AI466" s="2"/>
      <c r="AJ466" s="32"/>
      <c r="AK466" s="231"/>
      <c r="AL466" s="2"/>
      <c r="AM466" s="23"/>
      <c r="AN466" s="23"/>
      <c r="AO466" s="31"/>
      <c r="AP466" s="46"/>
      <c r="AQ466" s="33"/>
      <c r="AR466" s="33"/>
      <c r="AS466" s="22"/>
      <c r="AT466" s="2"/>
      <c r="AU466" s="32"/>
      <c r="BL466" s="112">
        <f t="shared" si="208"/>
        <v>46228</v>
      </c>
      <c r="BM466" s="116"/>
      <c r="BN466" s="116"/>
      <c r="BO466" s="116"/>
      <c r="BP466" s="117"/>
      <c r="BR466" s="1" t="str">
        <f t="shared" si="205"/>
        <v>sábado</v>
      </c>
      <c r="BS466" s="113">
        <f t="shared" si="206"/>
        <v>46228</v>
      </c>
      <c r="BT466" s="114"/>
      <c r="BU466" s="114"/>
      <c r="BV466" s="114"/>
      <c r="BW466" s="114"/>
      <c r="BX466" s="115"/>
      <c r="CC466" s="171">
        <f t="shared" si="209"/>
        <v>46228</v>
      </c>
      <c r="CD466" s="177"/>
      <c r="CE466" s="182"/>
      <c r="CF466" s="183"/>
      <c r="CG466" s="182"/>
      <c r="CH466" s="188"/>
      <c r="CI466" s="190"/>
      <c r="CK466" s="214"/>
      <c r="CL466" s="20"/>
      <c r="CM466" s="20"/>
      <c r="CN466" s="20"/>
      <c r="CO466" s="215"/>
      <c r="CP466" s="214"/>
      <c r="CQ466" s="215"/>
      <c r="CR466" s="42"/>
      <c r="CS466" s="253"/>
      <c r="CT466" s="42"/>
    </row>
    <row r="467" spans="1:98" x14ac:dyDescent="0.35">
      <c r="A467" s="3">
        <v>46229</v>
      </c>
      <c r="B467" s="2"/>
      <c r="C467" s="2"/>
      <c r="D467" s="2"/>
      <c r="E467" s="2"/>
      <c r="F467" s="2"/>
      <c r="H467" s="2"/>
      <c r="I467" s="2"/>
      <c r="J467" s="21"/>
      <c r="K467" s="6">
        <f t="shared" si="207"/>
        <v>0</v>
      </c>
      <c r="M467" s="2"/>
      <c r="N467" s="2"/>
      <c r="O467" s="6"/>
      <c r="Q467" s="2"/>
      <c r="R467" s="2"/>
      <c r="S467" s="2"/>
      <c r="T467" s="6"/>
      <c r="V467" s="10"/>
      <c r="W467" s="2"/>
      <c r="X467" s="11"/>
      <c r="Y467" s="10"/>
      <c r="Z467" s="2"/>
      <c r="AA467" s="92"/>
      <c r="AB467" s="10"/>
      <c r="AC467" s="2"/>
      <c r="AD467" s="92"/>
      <c r="AF467" s="10"/>
      <c r="AG467" s="2"/>
      <c r="AH467" s="2"/>
      <c r="AI467" s="2"/>
      <c r="AJ467" s="32"/>
      <c r="AK467" s="231"/>
      <c r="AL467" s="2"/>
      <c r="AM467" s="23"/>
      <c r="AN467" s="23"/>
      <c r="AO467" s="31"/>
      <c r="AP467" s="46"/>
      <c r="AQ467" s="33"/>
      <c r="AR467" s="33"/>
      <c r="AS467" s="22"/>
      <c r="AT467" s="2"/>
      <c r="AU467" s="32"/>
      <c r="BL467" s="112">
        <f t="shared" si="208"/>
        <v>46229</v>
      </c>
      <c r="BM467" s="116"/>
      <c r="BN467" s="116"/>
      <c r="BO467" s="116"/>
      <c r="BP467" s="117"/>
      <c r="BR467" s="1" t="str">
        <f t="shared" si="205"/>
        <v>domingo</v>
      </c>
      <c r="BS467" s="113">
        <f t="shared" si="206"/>
        <v>46229</v>
      </c>
      <c r="BT467" s="114"/>
      <c r="BU467" s="114"/>
      <c r="BV467" s="114"/>
      <c r="BW467" s="114"/>
      <c r="BX467" s="115"/>
      <c r="CC467" s="171">
        <f t="shared" si="209"/>
        <v>46229</v>
      </c>
      <c r="CD467" s="177"/>
      <c r="CE467" s="182"/>
      <c r="CF467" s="183"/>
      <c r="CG467" s="182"/>
      <c r="CH467" s="188"/>
      <c r="CI467" s="190"/>
      <c r="CK467" s="214"/>
      <c r="CL467" s="20"/>
      <c r="CM467" s="20"/>
      <c r="CN467" s="20"/>
      <c r="CO467" s="215"/>
      <c r="CP467" s="214"/>
      <c r="CQ467" s="215"/>
      <c r="CR467" s="42"/>
      <c r="CS467" s="253"/>
      <c r="CT467" s="42"/>
    </row>
    <row r="468" spans="1:98" x14ac:dyDescent="0.35">
      <c r="A468" s="3">
        <v>46230</v>
      </c>
      <c r="B468" s="2"/>
      <c r="C468" s="2"/>
      <c r="D468" s="2"/>
      <c r="E468" s="2"/>
      <c r="F468" s="2"/>
      <c r="H468" s="2"/>
      <c r="I468" s="2"/>
      <c r="J468" s="21"/>
      <c r="K468" s="6">
        <f t="shared" si="207"/>
        <v>0</v>
      </c>
      <c r="M468" s="2"/>
      <c r="N468" s="2"/>
      <c r="O468" s="6"/>
      <c r="Q468" s="2"/>
      <c r="R468" s="2"/>
      <c r="S468" s="2"/>
      <c r="T468" s="6"/>
      <c r="V468" s="10"/>
      <c r="W468" s="2"/>
      <c r="X468" s="11"/>
      <c r="Y468" s="10"/>
      <c r="Z468" s="2"/>
      <c r="AA468" s="92"/>
      <c r="AB468" s="10"/>
      <c r="AC468" s="2"/>
      <c r="AD468" s="92"/>
      <c r="AF468" s="10"/>
      <c r="AG468" s="2"/>
      <c r="AH468" s="2"/>
      <c r="AI468" s="2"/>
      <c r="AJ468" s="32"/>
      <c r="AK468" s="231"/>
      <c r="AL468" s="2"/>
      <c r="AM468" s="23"/>
      <c r="AN468" s="23"/>
      <c r="AO468" s="31"/>
      <c r="AP468" s="46"/>
      <c r="AQ468" s="33"/>
      <c r="AR468" s="33"/>
      <c r="AS468" s="22"/>
      <c r="AT468" s="2"/>
      <c r="AU468" s="32"/>
      <c r="BL468" s="112">
        <f t="shared" si="208"/>
        <v>46230</v>
      </c>
      <c r="BM468" s="116"/>
      <c r="BN468" s="116"/>
      <c r="BO468" s="116"/>
      <c r="BP468" s="117"/>
      <c r="BR468" s="1" t="str">
        <f t="shared" si="205"/>
        <v>lunes</v>
      </c>
      <c r="BS468" s="113">
        <f t="shared" si="206"/>
        <v>46230</v>
      </c>
      <c r="BT468" s="114"/>
      <c r="BU468" s="114"/>
      <c r="BV468" s="114"/>
      <c r="BW468" s="114"/>
      <c r="BX468" s="115"/>
      <c r="CC468" s="171">
        <f t="shared" si="209"/>
        <v>46230</v>
      </c>
      <c r="CD468" s="177"/>
      <c r="CE468" s="182"/>
      <c r="CF468" s="183"/>
      <c r="CG468" s="182"/>
      <c r="CH468" s="188"/>
      <c r="CI468" s="190"/>
      <c r="CK468" s="214"/>
      <c r="CL468" s="20"/>
      <c r="CM468" s="20"/>
      <c r="CN468" s="20"/>
      <c r="CO468" s="215"/>
      <c r="CP468" s="214"/>
      <c r="CQ468" s="215"/>
      <c r="CR468" s="42"/>
      <c r="CS468" s="253"/>
      <c r="CT468" s="42"/>
    </row>
    <row r="469" spans="1:98" x14ac:dyDescent="0.35">
      <c r="A469" s="3">
        <v>46231</v>
      </c>
      <c r="B469" s="2"/>
      <c r="C469" s="2"/>
      <c r="D469" s="2"/>
      <c r="E469" s="2"/>
      <c r="F469" s="2"/>
      <c r="H469" s="2"/>
      <c r="I469" s="2"/>
      <c r="J469" s="21"/>
      <c r="K469" s="6">
        <f t="shared" si="207"/>
        <v>0</v>
      </c>
      <c r="M469" s="2"/>
      <c r="N469" s="2"/>
      <c r="O469" s="6"/>
      <c r="Q469" s="2"/>
      <c r="R469" s="2"/>
      <c r="S469" s="2"/>
      <c r="T469" s="6"/>
      <c r="V469" s="10"/>
      <c r="W469" s="2"/>
      <c r="X469" s="11"/>
      <c r="Y469" s="10"/>
      <c r="Z469" s="2"/>
      <c r="AA469" s="92"/>
      <c r="AB469" s="10"/>
      <c r="AC469" s="2"/>
      <c r="AD469" s="92"/>
      <c r="AF469" s="10"/>
      <c r="AG469" s="2"/>
      <c r="AH469" s="2"/>
      <c r="AI469" s="2"/>
      <c r="AJ469" s="32"/>
      <c r="AK469" s="231"/>
      <c r="AL469" s="2"/>
      <c r="AM469" s="23"/>
      <c r="AN469" s="23"/>
      <c r="AO469" s="31"/>
      <c r="AP469" s="46"/>
      <c r="AQ469" s="33"/>
      <c r="AR469" s="33"/>
      <c r="AS469" s="22"/>
      <c r="AT469" s="2"/>
      <c r="AU469" s="32"/>
      <c r="BL469" s="112">
        <f t="shared" si="208"/>
        <v>46231</v>
      </c>
      <c r="BM469" s="116"/>
      <c r="BN469" s="116"/>
      <c r="BO469" s="116"/>
      <c r="BP469" s="117"/>
      <c r="BR469" s="1" t="str">
        <f t="shared" si="205"/>
        <v>martes</v>
      </c>
      <c r="BS469" s="113">
        <f t="shared" si="206"/>
        <v>46231</v>
      </c>
      <c r="BT469" s="114"/>
      <c r="BU469" s="114"/>
      <c r="BV469" s="114"/>
      <c r="BW469" s="114"/>
      <c r="BX469" s="115"/>
      <c r="CC469" s="171">
        <f t="shared" si="209"/>
        <v>46231</v>
      </c>
      <c r="CD469" s="177"/>
      <c r="CE469" s="182"/>
      <c r="CF469" s="183"/>
      <c r="CG469" s="182"/>
      <c r="CH469" s="188"/>
      <c r="CI469" s="190"/>
      <c r="CK469" s="214"/>
      <c r="CL469" s="20"/>
      <c r="CM469" s="20"/>
      <c r="CN469" s="20"/>
      <c r="CO469" s="215"/>
      <c r="CP469" s="214"/>
      <c r="CQ469" s="215"/>
      <c r="CR469" s="42"/>
      <c r="CS469" s="253"/>
      <c r="CT469" s="42"/>
    </row>
    <row r="470" spans="1:98" x14ac:dyDescent="0.35">
      <c r="A470" s="3">
        <v>46232</v>
      </c>
      <c r="B470" s="2"/>
      <c r="C470" s="2"/>
      <c r="D470" s="2"/>
      <c r="E470" s="2"/>
      <c r="F470" s="2"/>
      <c r="H470" s="2"/>
      <c r="I470" s="2"/>
      <c r="J470" s="21"/>
      <c r="K470" s="6">
        <f t="shared" si="207"/>
        <v>0</v>
      </c>
      <c r="M470" s="2"/>
      <c r="N470" s="2"/>
      <c r="O470" s="6"/>
      <c r="Q470" s="2"/>
      <c r="R470" s="2"/>
      <c r="S470" s="2"/>
      <c r="T470" s="6"/>
      <c r="V470" s="10"/>
      <c r="W470" s="2"/>
      <c r="X470" s="11"/>
      <c r="Y470" s="10"/>
      <c r="Z470" s="2"/>
      <c r="AA470" s="92"/>
      <c r="AB470" s="10"/>
      <c r="AC470" s="2"/>
      <c r="AD470" s="92"/>
      <c r="AF470" s="10"/>
      <c r="AG470" s="2"/>
      <c r="AH470" s="2"/>
      <c r="AI470" s="2"/>
      <c r="AJ470" s="32"/>
      <c r="AK470" s="231"/>
      <c r="AL470" s="2"/>
      <c r="AM470" s="23"/>
      <c r="AN470" s="23"/>
      <c r="AO470" s="31"/>
      <c r="AP470" s="46"/>
      <c r="AQ470" s="33"/>
      <c r="AR470" s="33"/>
      <c r="AS470" s="22"/>
      <c r="AT470" s="2"/>
      <c r="AU470" s="32"/>
      <c r="BL470" s="112">
        <f t="shared" si="208"/>
        <v>46232</v>
      </c>
      <c r="BM470" s="116"/>
      <c r="BN470" s="116"/>
      <c r="BO470" s="116"/>
      <c r="BP470" s="117"/>
      <c r="BR470" s="1" t="str">
        <f t="shared" si="205"/>
        <v>miércoles</v>
      </c>
      <c r="BS470" s="113">
        <f t="shared" si="206"/>
        <v>46232</v>
      </c>
      <c r="BT470" s="114"/>
      <c r="BU470" s="114"/>
      <c r="BV470" s="114"/>
      <c r="BW470" s="114"/>
      <c r="BX470" s="115"/>
      <c r="CC470" s="171">
        <f t="shared" si="209"/>
        <v>46232</v>
      </c>
      <c r="CD470" s="177"/>
      <c r="CE470" s="182"/>
      <c r="CF470" s="183"/>
      <c r="CG470" s="182"/>
      <c r="CH470" s="188"/>
      <c r="CI470" s="190"/>
      <c r="CK470" s="214"/>
      <c r="CL470" s="20"/>
      <c r="CM470" s="20"/>
      <c r="CN470" s="20"/>
      <c r="CO470" s="215"/>
      <c r="CP470" s="214"/>
      <c r="CQ470" s="215"/>
      <c r="CR470" s="42"/>
      <c r="CS470" s="253"/>
      <c r="CT470" s="42"/>
    </row>
    <row r="471" spans="1:98" x14ac:dyDescent="0.35">
      <c r="A471" s="3">
        <v>46233</v>
      </c>
      <c r="B471" s="2"/>
      <c r="C471" s="2"/>
      <c r="D471" s="2"/>
      <c r="E471" s="2"/>
      <c r="F471" s="2"/>
      <c r="H471" s="2"/>
      <c r="I471" s="2"/>
      <c r="J471" s="21"/>
      <c r="K471" s="6">
        <f t="shared" si="207"/>
        <v>0</v>
      </c>
      <c r="M471" s="2"/>
      <c r="N471" s="2"/>
      <c r="O471" s="6"/>
      <c r="Q471" s="2"/>
      <c r="R471" s="2"/>
      <c r="S471" s="2"/>
      <c r="T471" s="6"/>
      <c r="V471" s="10"/>
      <c r="W471" s="2"/>
      <c r="X471" s="11"/>
      <c r="Y471" s="10"/>
      <c r="Z471" s="2"/>
      <c r="AA471" s="92"/>
      <c r="AB471" s="10"/>
      <c r="AC471" s="2"/>
      <c r="AD471" s="92"/>
      <c r="AF471" s="10"/>
      <c r="AG471" s="2"/>
      <c r="AH471" s="2"/>
      <c r="AI471" s="2"/>
      <c r="AJ471" s="32"/>
      <c r="AK471" s="231"/>
      <c r="AL471" s="2"/>
      <c r="AM471" s="23"/>
      <c r="AN471" s="23"/>
      <c r="AO471" s="31"/>
      <c r="AP471" s="46"/>
      <c r="AQ471" s="33"/>
      <c r="AR471" s="33"/>
      <c r="AS471" s="22"/>
      <c r="AT471" s="2"/>
      <c r="AU471" s="32"/>
      <c r="BL471" s="112">
        <f t="shared" si="208"/>
        <v>46233</v>
      </c>
      <c r="BM471" s="116"/>
      <c r="BN471" s="116"/>
      <c r="BO471" s="116"/>
      <c r="BP471" s="117"/>
      <c r="BR471" s="1" t="str">
        <f t="shared" si="205"/>
        <v>jueves</v>
      </c>
      <c r="BS471" s="113">
        <f t="shared" si="206"/>
        <v>46233</v>
      </c>
      <c r="BT471" s="114"/>
      <c r="BU471" s="114"/>
      <c r="BV471" s="114"/>
      <c r="BW471" s="114"/>
      <c r="BX471" s="115"/>
      <c r="CC471" s="171">
        <f t="shared" si="209"/>
        <v>46233</v>
      </c>
      <c r="CD471" s="177"/>
      <c r="CE471" s="182"/>
      <c r="CF471" s="183"/>
      <c r="CG471" s="182"/>
      <c r="CH471" s="188"/>
      <c r="CI471" s="190"/>
      <c r="CK471" s="214"/>
      <c r="CL471" s="20"/>
      <c r="CM471" s="20"/>
      <c r="CN471" s="20"/>
      <c r="CO471" s="215"/>
      <c r="CP471" s="214"/>
      <c r="CQ471" s="215"/>
      <c r="CR471" s="42"/>
      <c r="CS471" s="253"/>
      <c r="CT471" s="42"/>
    </row>
    <row r="472" spans="1:98" x14ac:dyDescent="0.35">
      <c r="A472" s="3">
        <v>46234</v>
      </c>
      <c r="B472" s="2"/>
      <c r="C472" s="2"/>
      <c r="D472" s="2"/>
      <c r="E472" s="2"/>
      <c r="F472" s="2"/>
      <c r="H472" s="2"/>
      <c r="I472" s="2"/>
      <c r="J472" s="21"/>
      <c r="K472" s="6">
        <f t="shared" si="207"/>
        <v>0</v>
      </c>
      <c r="M472" s="2"/>
      <c r="N472" s="2"/>
      <c r="O472" s="6"/>
      <c r="Q472" s="2"/>
      <c r="R472" s="2"/>
      <c r="S472" s="2"/>
      <c r="T472" s="6"/>
      <c r="V472" s="10"/>
      <c r="W472" s="2"/>
      <c r="X472" s="11"/>
      <c r="Y472" s="10"/>
      <c r="Z472" s="2"/>
      <c r="AA472" s="92"/>
      <c r="AB472" s="10"/>
      <c r="AC472" s="2"/>
      <c r="AD472" s="92"/>
      <c r="AF472" s="10"/>
      <c r="AG472" s="2"/>
      <c r="AH472" s="2"/>
      <c r="AI472" s="2"/>
      <c r="AJ472" s="32"/>
      <c r="AK472" s="231"/>
      <c r="AL472" s="2"/>
      <c r="AM472" s="23"/>
      <c r="AN472" s="23"/>
      <c r="AO472" s="31"/>
      <c r="AP472" s="46"/>
      <c r="AQ472" s="33"/>
      <c r="AR472" s="33"/>
      <c r="AS472" s="22"/>
      <c r="AT472" s="2"/>
      <c r="AU472" s="32"/>
      <c r="BL472" s="112">
        <f t="shared" si="208"/>
        <v>46234</v>
      </c>
      <c r="BM472" s="116"/>
      <c r="BN472" s="116"/>
      <c r="BO472" s="116"/>
      <c r="BP472" s="117"/>
      <c r="BR472" s="1" t="str">
        <f t="shared" si="205"/>
        <v>viernes</v>
      </c>
      <c r="BS472" s="113">
        <f t="shared" si="206"/>
        <v>46234</v>
      </c>
      <c r="BT472" s="114"/>
      <c r="BU472" s="114"/>
      <c r="BV472" s="114"/>
      <c r="BW472" s="114"/>
      <c r="BX472" s="115"/>
      <c r="CC472" s="171">
        <f t="shared" si="209"/>
        <v>46234</v>
      </c>
      <c r="CD472" s="177"/>
      <c r="CE472" s="182"/>
      <c r="CF472" s="183"/>
      <c r="CG472" s="182"/>
      <c r="CH472" s="188"/>
      <c r="CI472" s="190"/>
      <c r="CK472" s="214"/>
      <c r="CL472" s="20"/>
      <c r="CM472" s="20"/>
      <c r="CN472" s="20"/>
      <c r="CO472" s="215"/>
      <c r="CP472" s="214"/>
      <c r="CQ472" s="215"/>
      <c r="CR472" s="42"/>
      <c r="CS472" s="253"/>
      <c r="CT472" s="42"/>
    </row>
    <row r="473" spans="1:98" x14ac:dyDescent="0.35">
      <c r="A473" s="3">
        <v>46235</v>
      </c>
      <c r="B473" s="2"/>
      <c r="C473" s="2"/>
      <c r="D473" s="2"/>
      <c r="E473" s="2"/>
      <c r="F473" s="2"/>
      <c r="H473" s="2"/>
      <c r="I473" s="2"/>
      <c r="J473" s="21"/>
      <c r="K473" s="6">
        <f t="shared" si="207"/>
        <v>0</v>
      </c>
      <c r="M473" s="2"/>
      <c r="N473" s="2"/>
      <c r="O473" s="6"/>
      <c r="Q473" s="2"/>
      <c r="R473" s="2"/>
      <c r="S473" s="2"/>
      <c r="T473" s="6"/>
      <c r="V473" s="10"/>
      <c r="W473" s="2"/>
      <c r="X473" s="11"/>
      <c r="Y473" s="10"/>
      <c r="Z473" s="2"/>
      <c r="AA473" s="92"/>
      <c r="AB473" s="10"/>
      <c r="AC473" s="2"/>
      <c r="AD473" s="92"/>
      <c r="AF473" s="10"/>
      <c r="AG473" s="2"/>
      <c r="AH473" s="2"/>
      <c r="AI473" s="2"/>
      <c r="AJ473" s="32"/>
      <c r="AK473" s="231"/>
      <c r="AL473" s="2"/>
      <c r="AM473" s="23"/>
      <c r="AN473" s="23"/>
      <c r="AO473" s="31"/>
      <c r="AP473" s="46"/>
      <c r="AQ473" s="33"/>
      <c r="AR473" s="33"/>
      <c r="AS473" s="22"/>
      <c r="AT473" s="2"/>
      <c r="AU473" s="32"/>
      <c r="BL473" s="112">
        <f t="shared" si="208"/>
        <v>46235</v>
      </c>
      <c r="BM473" s="116"/>
      <c r="BN473" s="116"/>
      <c r="BO473" s="116"/>
      <c r="BP473" s="117"/>
      <c r="BR473" s="1" t="str">
        <f t="shared" si="205"/>
        <v>sábado</v>
      </c>
      <c r="BS473" s="113">
        <f t="shared" si="206"/>
        <v>46235</v>
      </c>
      <c r="BT473" s="114"/>
      <c r="BU473" s="114"/>
      <c r="BV473" s="114"/>
      <c r="BW473" s="114"/>
      <c r="BX473" s="115"/>
      <c r="CC473" s="171">
        <f t="shared" si="209"/>
        <v>46235</v>
      </c>
      <c r="CD473" s="177"/>
      <c r="CE473" s="182"/>
      <c r="CF473" s="183"/>
      <c r="CG473" s="182"/>
      <c r="CH473" s="188"/>
      <c r="CI473" s="190"/>
      <c r="CK473" s="214"/>
      <c r="CL473" s="20"/>
      <c r="CM473" s="20"/>
      <c r="CN473" s="20"/>
      <c r="CO473" s="215"/>
      <c r="CP473" s="214"/>
      <c r="CQ473" s="215"/>
      <c r="CR473" s="42"/>
      <c r="CS473" s="253"/>
      <c r="CT473" s="42"/>
    </row>
    <row r="474" spans="1:98" x14ac:dyDescent="0.35">
      <c r="A474" s="3">
        <v>46236</v>
      </c>
      <c r="B474" s="2"/>
      <c r="C474" s="2"/>
      <c r="D474" s="2"/>
      <c r="E474" s="2"/>
      <c r="F474" s="2"/>
      <c r="H474" s="2"/>
      <c r="I474" s="2"/>
      <c r="J474" s="21"/>
      <c r="K474" s="6">
        <f t="shared" si="207"/>
        <v>0</v>
      </c>
      <c r="M474" s="2"/>
      <c r="N474" s="2"/>
      <c r="O474" s="6"/>
      <c r="Q474" s="2"/>
      <c r="R474" s="2"/>
      <c r="S474" s="2"/>
      <c r="T474" s="6"/>
      <c r="V474" s="10"/>
      <c r="W474" s="2"/>
      <c r="X474" s="11"/>
      <c r="Y474" s="10"/>
      <c r="Z474" s="2"/>
      <c r="AA474" s="92"/>
      <c r="AB474" s="10"/>
      <c r="AC474" s="2"/>
      <c r="AD474" s="92"/>
      <c r="AF474" s="10"/>
      <c r="AG474" s="2"/>
      <c r="AH474" s="2"/>
      <c r="AI474" s="2"/>
      <c r="AJ474" s="32"/>
      <c r="AK474" s="231"/>
      <c r="AL474" s="2"/>
      <c r="AM474" s="23"/>
      <c r="AN474" s="23"/>
      <c r="AO474" s="31"/>
      <c r="AP474" s="46"/>
      <c r="AQ474" s="33"/>
      <c r="AR474" s="33"/>
      <c r="AS474" s="22"/>
      <c r="AT474" s="2"/>
      <c r="AU474" s="32"/>
      <c r="BL474" s="112">
        <f t="shared" si="208"/>
        <v>46236</v>
      </c>
      <c r="BM474" s="116"/>
      <c r="BN474" s="116"/>
      <c r="BO474" s="116"/>
      <c r="BP474" s="117"/>
      <c r="BR474" s="1" t="str">
        <f t="shared" si="205"/>
        <v>domingo</v>
      </c>
      <c r="BS474" s="113">
        <f t="shared" si="206"/>
        <v>46236</v>
      </c>
      <c r="BT474" s="114"/>
      <c r="BU474" s="114"/>
      <c r="BV474" s="114"/>
      <c r="BW474" s="114"/>
      <c r="BX474" s="115"/>
      <c r="CC474" s="171">
        <f t="shared" si="209"/>
        <v>46236</v>
      </c>
      <c r="CD474" s="177"/>
      <c r="CE474" s="182"/>
      <c r="CF474" s="183"/>
      <c r="CG474" s="182"/>
      <c r="CH474" s="188"/>
      <c r="CI474" s="190"/>
      <c r="CK474" s="214"/>
      <c r="CL474" s="20"/>
      <c r="CM474" s="20"/>
      <c r="CN474" s="20"/>
      <c r="CO474" s="215"/>
      <c r="CP474" s="214"/>
      <c r="CQ474" s="215"/>
      <c r="CR474" s="42"/>
      <c r="CS474" s="253"/>
      <c r="CT474" s="42"/>
    </row>
    <row r="475" spans="1:98" x14ac:dyDescent="0.35">
      <c r="A475" s="3">
        <v>46237</v>
      </c>
      <c r="B475" s="2"/>
      <c r="C475" s="2"/>
      <c r="D475" s="2"/>
      <c r="E475" s="2"/>
      <c r="F475" s="2"/>
      <c r="H475" s="2"/>
      <c r="I475" s="2"/>
      <c r="J475" s="21"/>
      <c r="K475" s="6">
        <f t="shared" si="207"/>
        <v>0</v>
      </c>
      <c r="M475" s="2"/>
      <c r="N475" s="2"/>
      <c r="O475" s="6"/>
      <c r="Q475" s="2"/>
      <c r="R475" s="2"/>
      <c r="S475" s="2"/>
      <c r="T475" s="6"/>
      <c r="V475" s="10"/>
      <c r="W475" s="2"/>
      <c r="X475" s="11"/>
      <c r="Y475" s="10"/>
      <c r="Z475" s="2"/>
      <c r="AA475" s="92"/>
      <c r="AB475" s="10"/>
      <c r="AC475" s="2"/>
      <c r="AD475" s="92"/>
      <c r="AF475" s="10"/>
      <c r="AG475" s="2"/>
      <c r="AH475" s="2"/>
      <c r="AI475" s="2"/>
      <c r="AJ475" s="32"/>
      <c r="AK475" s="231"/>
      <c r="AL475" s="2"/>
      <c r="AM475" s="23"/>
      <c r="AN475" s="23"/>
      <c r="AO475" s="31"/>
      <c r="AP475" s="46"/>
      <c r="AQ475" s="33"/>
      <c r="AR475" s="33"/>
      <c r="AS475" s="22"/>
      <c r="AT475" s="2"/>
      <c r="AU475" s="32"/>
      <c r="BL475" s="112">
        <f t="shared" si="208"/>
        <v>46237</v>
      </c>
      <c r="BM475" s="116"/>
      <c r="BN475" s="116"/>
      <c r="BO475" s="116"/>
      <c r="BP475" s="117"/>
      <c r="BR475" s="1" t="str">
        <f t="shared" si="205"/>
        <v>lunes</v>
      </c>
      <c r="BS475" s="113">
        <f t="shared" si="206"/>
        <v>46237</v>
      </c>
      <c r="BT475" s="114"/>
      <c r="BU475" s="114"/>
      <c r="BV475" s="114"/>
      <c r="BW475" s="114"/>
      <c r="BX475" s="115"/>
      <c r="CC475" s="171">
        <f t="shared" si="209"/>
        <v>46237</v>
      </c>
      <c r="CD475" s="177"/>
      <c r="CE475" s="182"/>
      <c r="CF475" s="183"/>
      <c r="CG475" s="182"/>
      <c r="CH475" s="188"/>
      <c r="CI475" s="190"/>
      <c r="CK475" s="214"/>
      <c r="CL475" s="20"/>
      <c r="CM475" s="20"/>
      <c r="CN475" s="20"/>
      <c r="CO475" s="215"/>
      <c r="CP475" s="214"/>
      <c r="CQ475" s="215"/>
      <c r="CR475" s="42"/>
      <c r="CS475" s="253"/>
      <c r="CT475" s="42"/>
    </row>
    <row r="476" spans="1:98" x14ac:dyDescent="0.35">
      <c r="A476" s="3">
        <v>46238</v>
      </c>
      <c r="B476" s="2"/>
      <c r="C476" s="2"/>
      <c r="D476" s="2"/>
      <c r="E476" s="2"/>
      <c r="F476" s="2"/>
      <c r="H476" s="2"/>
      <c r="I476" s="2"/>
      <c r="J476" s="21"/>
      <c r="K476" s="6">
        <f t="shared" si="207"/>
        <v>0</v>
      </c>
      <c r="M476" s="2"/>
      <c r="N476" s="2"/>
      <c r="O476" s="6"/>
      <c r="Q476" s="2"/>
      <c r="R476" s="2"/>
      <c r="S476" s="2"/>
      <c r="T476" s="6"/>
      <c r="V476" s="10"/>
      <c r="W476" s="2"/>
      <c r="X476" s="11"/>
      <c r="Y476" s="10"/>
      <c r="Z476" s="2"/>
      <c r="AA476" s="92"/>
      <c r="AB476" s="10"/>
      <c r="AC476" s="2"/>
      <c r="AD476" s="92"/>
      <c r="AF476" s="10"/>
      <c r="AG476" s="2"/>
      <c r="AH476" s="2"/>
      <c r="AI476" s="2"/>
      <c r="AJ476" s="32"/>
      <c r="AK476" s="231"/>
      <c r="AL476" s="2"/>
      <c r="AM476" s="23"/>
      <c r="AN476" s="23"/>
      <c r="AO476" s="31"/>
      <c r="AP476" s="46"/>
      <c r="AQ476" s="33"/>
      <c r="AR476" s="33"/>
      <c r="AS476" s="22"/>
      <c r="AT476" s="2"/>
      <c r="AU476" s="32"/>
      <c r="BL476" s="112">
        <f t="shared" si="208"/>
        <v>46238</v>
      </c>
      <c r="BM476" s="116"/>
      <c r="BN476" s="116"/>
      <c r="BO476" s="116"/>
      <c r="BP476" s="117"/>
      <c r="BR476" s="1" t="str">
        <f t="shared" si="205"/>
        <v>martes</v>
      </c>
      <c r="BS476" s="113">
        <f t="shared" si="206"/>
        <v>46238</v>
      </c>
      <c r="BT476" s="114"/>
      <c r="BU476" s="114"/>
      <c r="BV476" s="114"/>
      <c r="BW476" s="114"/>
      <c r="BX476" s="115"/>
      <c r="CC476" s="171">
        <f t="shared" si="209"/>
        <v>46238</v>
      </c>
      <c r="CD476" s="177"/>
      <c r="CE476" s="182"/>
      <c r="CF476" s="183"/>
      <c r="CG476" s="182"/>
      <c r="CH476" s="188"/>
      <c r="CI476" s="190"/>
      <c r="CK476" s="214"/>
      <c r="CL476" s="20"/>
      <c r="CM476" s="20"/>
      <c r="CN476" s="20"/>
      <c r="CO476" s="215"/>
      <c r="CP476" s="214"/>
      <c r="CQ476" s="215"/>
      <c r="CR476" s="42"/>
      <c r="CS476" s="253"/>
      <c r="CT476" s="42"/>
    </row>
    <row r="477" spans="1:98" x14ac:dyDescent="0.35">
      <c r="A477" s="3">
        <v>46239</v>
      </c>
      <c r="B477" s="2"/>
      <c r="C477" s="2"/>
      <c r="D477" s="2"/>
      <c r="E477" s="2"/>
      <c r="F477" s="2"/>
      <c r="H477" s="2"/>
      <c r="I477" s="2"/>
      <c r="J477" s="21"/>
      <c r="K477" s="6">
        <f t="shared" si="207"/>
        <v>0</v>
      </c>
      <c r="M477" s="2"/>
      <c r="N477" s="2"/>
      <c r="O477" s="6"/>
      <c r="Q477" s="2"/>
      <c r="R477" s="2"/>
      <c r="S477" s="2"/>
      <c r="T477" s="6"/>
      <c r="V477" s="10"/>
      <c r="W477" s="2"/>
      <c r="X477" s="11"/>
      <c r="Y477" s="10"/>
      <c r="Z477" s="2"/>
      <c r="AA477" s="92"/>
      <c r="AB477" s="10"/>
      <c r="AC477" s="2"/>
      <c r="AD477" s="92"/>
      <c r="AF477" s="10"/>
      <c r="AG477" s="2"/>
      <c r="AH477" s="2"/>
      <c r="AI477" s="2"/>
      <c r="AJ477" s="32"/>
      <c r="AK477" s="231"/>
      <c r="AL477" s="2"/>
      <c r="AM477" s="23"/>
      <c r="AN477" s="23"/>
      <c r="AO477" s="31"/>
      <c r="AP477" s="46"/>
      <c r="AQ477" s="33"/>
      <c r="AR477" s="33"/>
      <c r="AS477" s="22"/>
      <c r="AT477" s="2"/>
      <c r="AU477" s="32"/>
      <c r="CK477" s="214"/>
      <c r="CL477" s="20"/>
      <c r="CM477" s="20"/>
      <c r="CN477" s="20"/>
      <c r="CO477" s="215"/>
      <c r="CP477" s="214"/>
      <c r="CQ477" s="215"/>
      <c r="CR477" s="42"/>
      <c r="CS477" s="253"/>
      <c r="CT477" s="42"/>
    </row>
    <row r="478" spans="1:98" x14ac:dyDescent="0.35">
      <c r="A478" s="3">
        <v>46240</v>
      </c>
      <c r="B478" s="2"/>
      <c r="C478" s="2"/>
      <c r="D478" s="2"/>
      <c r="E478" s="2"/>
      <c r="F478" s="2"/>
      <c r="H478" s="2"/>
      <c r="I478" s="2"/>
      <c r="J478" s="21"/>
      <c r="K478" s="6">
        <f t="shared" si="207"/>
        <v>0</v>
      </c>
      <c r="M478" s="2"/>
      <c r="N478" s="2"/>
      <c r="O478" s="6"/>
      <c r="Q478" s="2"/>
      <c r="R478" s="2"/>
      <c r="S478" s="2"/>
      <c r="T478" s="6"/>
      <c r="V478" s="10"/>
      <c r="W478" s="2"/>
      <c r="X478" s="11"/>
      <c r="Y478" s="10"/>
      <c r="Z478" s="2"/>
      <c r="AA478" s="92"/>
      <c r="AB478" s="10"/>
      <c r="AC478" s="2"/>
      <c r="AD478" s="92"/>
      <c r="AF478" s="10"/>
      <c r="AG478" s="2"/>
      <c r="AH478" s="2"/>
      <c r="AI478" s="2"/>
      <c r="AJ478" s="32"/>
      <c r="AK478" s="231"/>
      <c r="AL478" s="2"/>
      <c r="AM478" s="23"/>
      <c r="AN478" s="23"/>
      <c r="AO478" s="31"/>
      <c r="AP478" s="46"/>
      <c r="AQ478" s="33"/>
      <c r="AR478" s="33"/>
      <c r="AS478" s="22"/>
      <c r="AT478" s="2"/>
      <c r="AU478" s="32"/>
      <c r="CK478" s="214"/>
      <c r="CL478" s="20"/>
      <c r="CM478" s="20"/>
      <c r="CN478" s="20"/>
      <c r="CO478" s="215"/>
      <c r="CP478" s="214"/>
      <c r="CQ478" s="215"/>
      <c r="CR478" s="42"/>
      <c r="CS478" s="253"/>
      <c r="CT478" s="42"/>
    </row>
    <row r="479" spans="1:98" x14ac:dyDescent="0.35">
      <c r="A479" s="3">
        <v>46241</v>
      </c>
      <c r="B479" s="2"/>
      <c r="C479" s="2"/>
      <c r="D479" s="2"/>
      <c r="E479" s="2"/>
      <c r="F479" s="2"/>
      <c r="H479" s="2"/>
      <c r="I479" s="2"/>
      <c r="J479" s="21"/>
      <c r="K479" s="6">
        <f t="shared" si="207"/>
        <v>0</v>
      </c>
      <c r="M479" s="2"/>
      <c r="N479" s="2"/>
      <c r="O479" s="6"/>
      <c r="Q479" s="2"/>
      <c r="R479" s="2"/>
      <c r="S479" s="2"/>
      <c r="T479" s="6"/>
      <c r="V479" s="10"/>
      <c r="W479" s="2"/>
      <c r="X479" s="11"/>
      <c r="Y479" s="10"/>
      <c r="Z479" s="2"/>
      <c r="AA479" s="92"/>
      <c r="AB479" s="10"/>
      <c r="AC479" s="2"/>
      <c r="AD479" s="92"/>
      <c r="AF479" s="10"/>
      <c r="AG479" s="2"/>
      <c r="AH479" s="2"/>
      <c r="AI479" s="2"/>
      <c r="AJ479" s="32"/>
      <c r="AK479" s="231"/>
      <c r="AL479" s="2"/>
      <c r="AM479" s="23"/>
      <c r="AN479" s="23"/>
      <c r="AO479" s="31"/>
      <c r="AP479" s="46"/>
      <c r="AQ479" s="33"/>
      <c r="AR479" s="33"/>
      <c r="AS479" s="22"/>
      <c r="AT479" s="2"/>
      <c r="AU479" s="32"/>
      <c r="CK479" s="214"/>
      <c r="CL479" s="20"/>
      <c r="CM479" s="20"/>
      <c r="CN479" s="20"/>
      <c r="CO479" s="215"/>
      <c r="CP479" s="214"/>
      <c r="CQ479" s="215"/>
      <c r="CR479" s="42"/>
      <c r="CS479" s="253"/>
      <c r="CT479" s="42"/>
    </row>
    <row r="480" spans="1:98" x14ac:dyDescent="0.35">
      <c r="A480" s="3">
        <v>46242</v>
      </c>
      <c r="B480" s="2"/>
      <c r="C480" s="2"/>
      <c r="D480" s="2"/>
      <c r="E480" s="2"/>
      <c r="F480" s="2"/>
      <c r="H480" s="2"/>
      <c r="I480" s="2"/>
      <c r="J480" s="21"/>
      <c r="K480" s="6">
        <f t="shared" si="207"/>
        <v>0</v>
      </c>
      <c r="M480" s="2"/>
      <c r="N480" s="2"/>
      <c r="O480" s="6"/>
      <c r="Q480" s="2"/>
      <c r="R480" s="2"/>
      <c r="S480" s="2"/>
      <c r="T480" s="6"/>
      <c r="V480" s="10"/>
      <c r="W480" s="2"/>
      <c r="X480" s="11"/>
      <c r="Y480" s="10"/>
      <c r="Z480" s="2"/>
      <c r="AA480" s="92"/>
      <c r="AB480" s="10"/>
      <c r="AC480" s="2"/>
      <c r="AD480" s="92"/>
      <c r="AF480" s="10"/>
      <c r="AG480" s="2"/>
      <c r="AH480" s="2"/>
      <c r="AI480" s="2"/>
      <c r="AJ480" s="32"/>
      <c r="AK480" s="231"/>
      <c r="AL480" s="2"/>
      <c r="AM480" s="23"/>
      <c r="AN480" s="23"/>
      <c r="AO480" s="31"/>
      <c r="AP480" s="46"/>
      <c r="AQ480" s="33"/>
      <c r="AR480" s="33"/>
      <c r="AS480" s="22"/>
      <c r="AT480" s="2"/>
      <c r="AU480" s="32"/>
      <c r="CK480" s="214"/>
      <c r="CL480" s="20"/>
      <c r="CM480" s="20"/>
      <c r="CN480" s="20"/>
      <c r="CO480" s="215"/>
      <c r="CP480" s="214"/>
      <c r="CQ480" s="215"/>
      <c r="CR480" s="42"/>
      <c r="CS480" s="253"/>
      <c r="CT480" s="42"/>
    </row>
    <row r="481" spans="1:98" x14ac:dyDescent="0.35">
      <c r="A481" s="3">
        <v>46243</v>
      </c>
      <c r="B481" s="2"/>
      <c r="C481" s="2"/>
      <c r="D481" s="2"/>
      <c r="E481" s="2"/>
      <c r="F481" s="2"/>
      <c r="H481" s="2"/>
      <c r="I481" s="2"/>
      <c r="J481" s="21"/>
      <c r="K481" s="6">
        <f t="shared" si="207"/>
        <v>0</v>
      </c>
      <c r="M481" s="2"/>
      <c r="N481" s="2"/>
      <c r="O481" s="6"/>
      <c r="Q481" s="2"/>
      <c r="R481" s="2"/>
      <c r="S481" s="2"/>
      <c r="T481" s="6"/>
      <c r="V481" s="10"/>
      <c r="W481" s="2"/>
      <c r="X481" s="11"/>
      <c r="Y481" s="10"/>
      <c r="Z481" s="2"/>
      <c r="AA481" s="92"/>
      <c r="AB481" s="10"/>
      <c r="AC481" s="2"/>
      <c r="AD481" s="92"/>
      <c r="AF481" s="10"/>
      <c r="AG481" s="2"/>
      <c r="AH481" s="2"/>
      <c r="AI481" s="2"/>
      <c r="AJ481" s="32"/>
      <c r="AK481" s="231"/>
      <c r="AL481" s="2"/>
      <c r="AM481" s="23"/>
      <c r="AN481" s="23"/>
      <c r="AO481" s="31"/>
      <c r="AP481" s="46"/>
      <c r="AQ481" s="33"/>
      <c r="AR481" s="33"/>
      <c r="AS481" s="22"/>
      <c r="AT481" s="2"/>
      <c r="AU481" s="32"/>
      <c r="CK481" s="214"/>
      <c r="CL481" s="20"/>
      <c r="CM481" s="20"/>
      <c r="CN481" s="20"/>
      <c r="CO481" s="215"/>
      <c r="CP481" s="214"/>
      <c r="CQ481" s="215"/>
      <c r="CR481" s="42"/>
      <c r="CS481" s="253"/>
      <c r="CT481" s="42"/>
    </row>
    <row r="482" spans="1:98" x14ac:dyDescent="0.35">
      <c r="A482" s="3">
        <v>46244</v>
      </c>
      <c r="B482" s="2"/>
      <c r="C482" s="2"/>
      <c r="D482" s="2"/>
      <c r="E482" s="2"/>
      <c r="F482" s="2"/>
      <c r="H482" s="2"/>
      <c r="I482" s="2"/>
      <c r="J482" s="21"/>
      <c r="K482" s="6">
        <f t="shared" si="207"/>
        <v>0</v>
      </c>
      <c r="M482" s="2"/>
      <c r="N482" s="2"/>
      <c r="O482" s="6"/>
      <c r="Q482" s="2"/>
      <c r="R482" s="2"/>
      <c r="S482" s="2"/>
      <c r="T482" s="6"/>
      <c r="V482" s="10"/>
      <c r="W482" s="2"/>
      <c r="X482" s="11"/>
      <c r="Y482" s="10"/>
      <c r="Z482" s="2"/>
      <c r="AA482" s="92"/>
      <c r="AB482" s="10"/>
      <c r="AC482" s="2"/>
      <c r="AD482" s="92"/>
      <c r="AF482" s="10"/>
      <c r="AG482" s="2"/>
      <c r="AH482" s="2"/>
      <c r="AI482" s="2"/>
      <c r="AJ482" s="32"/>
      <c r="AK482" s="231"/>
      <c r="AL482" s="2"/>
      <c r="AM482" s="23"/>
      <c r="AN482" s="23"/>
      <c r="AO482" s="31"/>
      <c r="AP482" s="46"/>
      <c r="AQ482" s="33"/>
      <c r="AR482" s="33"/>
      <c r="AS482" s="22"/>
      <c r="AT482" s="2"/>
      <c r="AU482" s="32"/>
      <c r="CR482" s="42"/>
      <c r="CS482" s="42"/>
      <c r="CT482" s="42"/>
    </row>
    <row r="483" spans="1:98" x14ac:dyDescent="0.35">
      <c r="A483" s="3">
        <v>46245</v>
      </c>
      <c r="B483" s="2"/>
      <c r="C483" s="2"/>
      <c r="D483" s="2"/>
      <c r="E483" s="2"/>
      <c r="F483" s="2"/>
      <c r="H483" s="2"/>
      <c r="I483" s="2"/>
      <c r="J483" s="21"/>
      <c r="K483" s="6">
        <f t="shared" si="207"/>
        <v>0</v>
      </c>
      <c r="M483" s="2"/>
      <c r="N483" s="2"/>
      <c r="O483" s="6"/>
      <c r="Q483" s="2"/>
      <c r="R483" s="2"/>
      <c r="S483" s="2"/>
      <c r="T483" s="6"/>
      <c r="V483" s="10"/>
      <c r="W483" s="2"/>
      <c r="X483" s="11"/>
      <c r="Y483" s="10"/>
      <c r="Z483" s="2"/>
      <c r="AA483" s="92"/>
      <c r="AB483" s="10"/>
      <c r="AC483" s="2"/>
      <c r="AD483" s="92"/>
      <c r="AF483" s="10"/>
      <c r="AG483" s="2"/>
      <c r="AH483" s="2"/>
      <c r="AI483" s="2"/>
      <c r="AJ483" s="32"/>
      <c r="AK483" s="231"/>
      <c r="AL483" s="2"/>
      <c r="AM483" s="23"/>
      <c r="AN483" s="23"/>
      <c r="AO483" s="31"/>
      <c r="AP483" s="46"/>
      <c r="AQ483" s="33"/>
      <c r="AR483" s="33"/>
      <c r="AS483" s="22"/>
      <c r="AT483" s="2"/>
      <c r="AU483" s="32"/>
    </row>
    <row r="484" spans="1:98" x14ac:dyDescent="0.35">
      <c r="A484" s="3">
        <v>46246</v>
      </c>
      <c r="B484" s="2"/>
      <c r="C484" s="2"/>
      <c r="D484" s="2"/>
      <c r="E484" s="2"/>
      <c r="F484" s="2"/>
      <c r="H484" s="2"/>
      <c r="I484" s="2"/>
      <c r="J484" s="21"/>
      <c r="K484" s="6">
        <f t="shared" si="207"/>
        <v>0</v>
      </c>
      <c r="M484" s="2"/>
      <c r="N484" s="2"/>
      <c r="O484" s="6"/>
      <c r="Q484" s="2"/>
      <c r="R484" s="2"/>
      <c r="S484" s="2"/>
      <c r="T484" s="6"/>
      <c r="V484" s="10"/>
      <c r="W484" s="2"/>
      <c r="X484" s="11"/>
      <c r="Y484" s="10"/>
      <c r="Z484" s="2"/>
      <c r="AA484" s="92"/>
      <c r="AB484" s="10"/>
      <c r="AC484" s="2"/>
      <c r="AD484" s="92"/>
      <c r="AF484" s="10"/>
      <c r="AG484" s="2"/>
      <c r="AH484" s="2"/>
      <c r="AI484" s="2"/>
      <c r="AJ484" s="32"/>
      <c r="AK484" s="231"/>
      <c r="AL484" s="2"/>
      <c r="AM484" s="23"/>
      <c r="AN484" s="23"/>
      <c r="AO484" s="31"/>
      <c r="AP484" s="46"/>
      <c r="AQ484" s="33"/>
      <c r="AR484" s="33"/>
      <c r="AS484" s="22"/>
      <c r="AT484" s="2"/>
      <c r="AU484" s="32"/>
    </row>
    <row r="485" spans="1:98" x14ac:dyDescent="0.35">
      <c r="A485" s="3">
        <v>46247</v>
      </c>
      <c r="B485" s="2"/>
      <c r="C485" s="2"/>
      <c r="D485" s="2"/>
      <c r="E485" s="2"/>
      <c r="F485" s="2"/>
      <c r="H485" s="2"/>
      <c r="I485" s="2"/>
      <c r="J485" s="21"/>
      <c r="K485" s="6">
        <f t="shared" si="207"/>
        <v>0</v>
      </c>
      <c r="M485" s="2"/>
      <c r="N485" s="2"/>
      <c r="O485" s="6"/>
      <c r="Q485" s="2"/>
      <c r="R485" s="2"/>
      <c r="S485" s="2"/>
      <c r="T485" s="6"/>
      <c r="V485" s="10"/>
      <c r="W485" s="2"/>
      <c r="X485" s="11"/>
      <c r="Y485" s="10"/>
      <c r="Z485" s="2"/>
      <c r="AA485" s="92"/>
      <c r="AB485" s="10"/>
      <c r="AC485" s="2"/>
      <c r="AD485" s="92"/>
      <c r="AF485" s="10"/>
      <c r="AG485" s="2"/>
      <c r="AH485" s="2"/>
      <c r="AI485" s="2"/>
      <c r="AJ485" s="32"/>
      <c r="AK485" s="231"/>
      <c r="AL485" s="2"/>
      <c r="AM485" s="23"/>
      <c r="AN485" s="23"/>
      <c r="AO485" s="31"/>
      <c r="AP485" s="46"/>
      <c r="AQ485" s="33"/>
      <c r="AR485" s="33"/>
      <c r="AS485" s="22"/>
      <c r="AT485" s="2"/>
      <c r="AU485" s="32"/>
    </row>
    <row r="486" spans="1:98" x14ac:dyDescent="0.35">
      <c r="A486" s="3">
        <v>46248</v>
      </c>
      <c r="B486" s="2"/>
      <c r="C486" s="2"/>
      <c r="D486" s="2"/>
      <c r="E486" s="2"/>
      <c r="F486" s="2"/>
      <c r="H486" s="2"/>
      <c r="I486" s="2"/>
      <c r="J486" s="21"/>
      <c r="K486" s="6">
        <f t="shared" si="207"/>
        <v>0</v>
      </c>
      <c r="M486" s="2"/>
      <c r="N486" s="2"/>
      <c r="O486" s="6"/>
      <c r="Q486" s="2"/>
      <c r="R486" s="2"/>
      <c r="S486" s="2"/>
      <c r="T486" s="6"/>
      <c r="V486" s="10"/>
      <c r="W486" s="2"/>
      <c r="X486" s="11"/>
      <c r="Y486" s="10"/>
      <c r="Z486" s="2"/>
      <c r="AA486" s="92"/>
      <c r="AB486" s="10"/>
      <c r="AC486" s="2"/>
      <c r="AD486" s="92"/>
      <c r="AF486" s="10"/>
      <c r="AG486" s="2"/>
      <c r="AH486" s="2"/>
      <c r="AI486" s="2"/>
      <c r="AJ486" s="32"/>
      <c r="AK486" s="231"/>
      <c r="AL486" s="2"/>
      <c r="AM486" s="23"/>
      <c r="AN486" s="23"/>
      <c r="AO486" s="31"/>
      <c r="AP486" s="46"/>
      <c r="AQ486" s="33"/>
      <c r="AR486" s="33"/>
      <c r="AS486" s="22"/>
      <c r="AT486" s="2"/>
      <c r="AU486" s="32"/>
    </row>
    <row r="487" spans="1:98" x14ac:dyDescent="0.35">
      <c r="A487" s="3">
        <v>46249</v>
      </c>
      <c r="B487" s="2"/>
      <c r="C487" s="2"/>
      <c r="D487" s="2"/>
      <c r="E487" s="2"/>
      <c r="F487" s="2"/>
      <c r="H487" s="2"/>
      <c r="I487" s="2"/>
      <c r="J487" s="21"/>
      <c r="K487" s="6">
        <f t="shared" si="207"/>
        <v>0</v>
      </c>
      <c r="M487" s="2"/>
      <c r="N487" s="2"/>
      <c r="O487" s="6"/>
      <c r="Q487" s="2"/>
      <c r="R487" s="2"/>
      <c r="S487" s="2"/>
      <c r="T487" s="6"/>
      <c r="V487" s="10"/>
      <c r="W487" s="2"/>
      <c r="X487" s="11"/>
      <c r="Y487" s="10"/>
      <c r="Z487" s="2"/>
      <c r="AA487" s="92"/>
      <c r="AB487" s="10"/>
      <c r="AC487" s="2"/>
      <c r="AD487" s="92"/>
      <c r="AF487" s="10"/>
      <c r="AG487" s="2"/>
      <c r="AH487" s="2"/>
      <c r="AI487" s="2"/>
      <c r="AJ487" s="32"/>
      <c r="AK487" s="231"/>
      <c r="AL487" s="2"/>
      <c r="AM487" s="23"/>
      <c r="AN487" s="23"/>
      <c r="AO487" s="31"/>
      <c r="AP487" s="46"/>
      <c r="AQ487" s="33"/>
      <c r="AR487" s="33"/>
      <c r="AS487" s="22"/>
      <c r="AT487" s="2"/>
      <c r="AU487" s="32"/>
    </row>
    <row r="488" spans="1:98" x14ac:dyDescent="0.35">
      <c r="A488" s="3">
        <v>46250</v>
      </c>
      <c r="B488" s="2"/>
      <c r="C488" s="2"/>
      <c r="D488" s="2"/>
      <c r="E488" s="2"/>
      <c r="F488" s="2"/>
      <c r="H488" s="2"/>
      <c r="I488" s="2"/>
      <c r="J488" s="21"/>
      <c r="K488" s="6">
        <f t="shared" si="207"/>
        <v>0</v>
      </c>
      <c r="M488" s="2"/>
      <c r="N488" s="2"/>
      <c r="O488" s="6"/>
      <c r="Q488" s="2"/>
      <c r="R488" s="2"/>
      <c r="S488" s="2"/>
      <c r="T488" s="6"/>
      <c r="V488" s="10"/>
      <c r="W488" s="2"/>
      <c r="X488" s="11"/>
      <c r="Y488" s="10"/>
      <c r="Z488" s="2"/>
      <c r="AA488" s="92"/>
      <c r="AB488" s="10"/>
      <c r="AC488" s="2"/>
      <c r="AD488" s="92"/>
      <c r="AF488" s="10"/>
      <c r="AG488" s="2"/>
      <c r="AH488" s="2"/>
      <c r="AI488" s="2"/>
      <c r="AJ488" s="32"/>
      <c r="AK488" s="231"/>
      <c r="AL488" s="2"/>
      <c r="AM488" s="23"/>
      <c r="AN488" s="23"/>
      <c r="AO488" s="31"/>
      <c r="AP488" s="46"/>
      <c r="AQ488" s="33"/>
      <c r="AR488" s="33"/>
      <c r="AS488" s="22"/>
      <c r="AT488" s="2"/>
      <c r="AU488" s="32"/>
    </row>
    <row r="489" spans="1:98" x14ac:dyDescent="0.35">
      <c r="A489" s="3">
        <v>46251</v>
      </c>
      <c r="B489" s="2"/>
      <c r="C489" s="2"/>
      <c r="D489" s="2"/>
      <c r="E489" s="2"/>
      <c r="F489" s="2"/>
      <c r="H489" s="2"/>
      <c r="I489" s="2"/>
      <c r="J489" s="21"/>
      <c r="K489" s="6">
        <f t="shared" si="207"/>
        <v>0</v>
      </c>
      <c r="M489" s="2"/>
      <c r="N489" s="2"/>
      <c r="O489" s="6"/>
      <c r="Q489" s="2"/>
      <c r="R489" s="2"/>
      <c r="S489" s="2"/>
      <c r="T489" s="6"/>
      <c r="V489" s="10"/>
      <c r="W489" s="2"/>
      <c r="X489" s="11"/>
      <c r="Y489" s="10"/>
      <c r="Z489" s="2"/>
      <c r="AA489" s="92"/>
      <c r="AB489" s="10"/>
      <c r="AC489" s="2"/>
      <c r="AD489" s="92"/>
      <c r="AF489" s="10"/>
      <c r="AG489" s="2"/>
      <c r="AH489" s="2"/>
      <c r="AI489" s="2"/>
      <c r="AJ489" s="32"/>
      <c r="AK489" s="231"/>
      <c r="AL489" s="2"/>
      <c r="AM489" s="23"/>
      <c r="AN489" s="23"/>
      <c r="AO489" s="31"/>
      <c r="AP489" s="46"/>
      <c r="AQ489" s="33"/>
      <c r="AR489" s="33"/>
      <c r="AS489" s="22"/>
      <c r="AT489" s="2"/>
      <c r="AU489" s="32"/>
    </row>
    <row r="490" spans="1:98" x14ac:dyDescent="0.35">
      <c r="A490" s="3">
        <v>46252</v>
      </c>
      <c r="B490" s="2"/>
      <c r="C490" s="2"/>
      <c r="D490" s="2"/>
      <c r="E490" s="2"/>
      <c r="F490" s="2"/>
      <c r="H490" s="2"/>
      <c r="I490" s="2"/>
      <c r="J490" s="21"/>
      <c r="K490" s="6">
        <f t="shared" si="207"/>
        <v>0</v>
      </c>
      <c r="M490" s="2"/>
      <c r="N490" s="2"/>
      <c r="O490" s="6"/>
      <c r="Q490" s="2"/>
      <c r="R490" s="2"/>
      <c r="S490" s="2"/>
      <c r="T490" s="6"/>
      <c r="V490" s="10"/>
      <c r="W490" s="2"/>
      <c r="X490" s="11"/>
      <c r="Y490" s="10"/>
      <c r="Z490" s="2"/>
      <c r="AA490" s="92"/>
      <c r="AB490" s="10"/>
      <c r="AC490" s="2"/>
      <c r="AD490" s="92"/>
      <c r="AF490" s="10"/>
      <c r="AG490" s="2"/>
      <c r="AH490" s="2"/>
      <c r="AI490" s="2"/>
      <c r="AJ490" s="32"/>
      <c r="AK490" s="231"/>
      <c r="AL490" s="2"/>
      <c r="AM490" s="23"/>
      <c r="AN490" s="23"/>
      <c r="AO490" s="31"/>
      <c r="AP490" s="46"/>
      <c r="AQ490" s="33"/>
      <c r="AR490" s="33"/>
      <c r="AS490" s="22"/>
      <c r="AT490" s="2"/>
      <c r="AU490" s="32"/>
    </row>
    <row r="491" spans="1:98" x14ac:dyDescent="0.35">
      <c r="A491" s="3">
        <v>46253</v>
      </c>
      <c r="B491" s="2"/>
      <c r="C491" s="2"/>
      <c r="D491" s="2"/>
      <c r="E491" s="2"/>
      <c r="F491" s="2"/>
      <c r="H491" s="2"/>
      <c r="I491" s="2"/>
      <c r="J491" s="21"/>
      <c r="K491" s="6">
        <f t="shared" si="207"/>
        <v>0</v>
      </c>
      <c r="M491" s="2"/>
      <c r="N491" s="2"/>
      <c r="O491" s="6"/>
      <c r="Q491" s="2"/>
      <c r="R491" s="2"/>
      <c r="S491" s="2"/>
      <c r="T491" s="6"/>
      <c r="V491" s="10"/>
      <c r="W491" s="2"/>
      <c r="X491" s="11"/>
      <c r="Y491" s="10"/>
      <c r="Z491" s="2"/>
      <c r="AA491" s="92"/>
      <c r="AB491" s="10"/>
      <c r="AC491" s="2"/>
      <c r="AD491" s="92"/>
      <c r="AF491" s="10"/>
      <c r="AG491" s="2"/>
      <c r="AH491" s="2"/>
      <c r="AI491" s="2"/>
      <c r="AJ491" s="32"/>
      <c r="AK491" s="231"/>
      <c r="AL491" s="2"/>
      <c r="AM491" s="23"/>
      <c r="AN491" s="23"/>
      <c r="AO491" s="31"/>
      <c r="AP491" s="46"/>
      <c r="AQ491" s="33"/>
      <c r="AR491" s="33"/>
      <c r="AS491" s="22"/>
      <c r="AT491" s="2"/>
      <c r="AU491" s="32"/>
    </row>
    <row r="492" spans="1:98" x14ac:dyDescent="0.35">
      <c r="A492" s="3">
        <v>46254</v>
      </c>
      <c r="B492" s="2"/>
      <c r="C492" s="2"/>
      <c r="D492" s="2"/>
      <c r="E492" s="2"/>
      <c r="F492" s="2"/>
      <c r="H492" s="2"/>
      <c r="I492" s="2"/>
      <c r="J492" s="21"/>
      <c r="K492" s="6">
        <f t="shared" si="207"/>
        <v>0</v>
      </c>
      <c r="M492" s="2"/>
      <c r="N492" s="2"/>
      <c r="O492" s="6"/>
      <c r="Q492" s="2"/>
      <c r="R492" s="2"/>
      <c r="S492" s="2"/>
      <c r="T492" s="6"/>
      <c r="V492" s="10"/>
      <c r="W492" s="2"/>
      <c r="X492" s="11"/>
      <c r="Y492" s="10"/>
      <c r="Z492" s="2"/>
      <c r="AA492" s="92"/>
      <c r="AB492" s="10"/>
      <c r="AC492" s="2"/>
      <c r="AD492" s="92"/>
      <c r="AF492" s="10"/>
      <c r="AG492" s="2"/>
      <c r="AH492" s="2"/>
      <c r="AI492" s="2"/>
      <c r="AJ492" s="32"/>
      <c r="AK492" s="231"/>
      <c r="AL492" s="2"/>
      <c r="AM492" s="23"/>
      <c r="AN492" s="23"/>
      <c r="AO492" s="31"/>
      <c r="AP492" s="46"/>
      <c r="AQ492" s="33"/>
      <c r="AR492" s="33"/>
      <c r="AS492" s="22"/>
      <c r="AT492" s="2"/>
      <c r="AU492" s="32"/>
    </row>
    <row r="493" spans="1:98" x14ac:dyDescent="0.35">
      <c r="A493" s="3">
        <v>46255</v>
      </c>
      <c r="B493" s="2"/>
      <c r="C493" s="2"/>
      <c r="D493" s="2"/>
      <c r="E493" s="2"/>
      <c r="F493" s="2"/>
      <c r="H493" s="2"/>
      <c r="I493" s="2"/>
      <c r="J493" s="21"/>
      <c r="K493" s="6">
        <f t="shared" si="207"/>
        <v>0</v>
      </c>
      <c r="M493" s="2"/>
      <c r="N493" s="2"/>
      <c r="O493" s="6"/>
      <c r="Q493" s="2"/>
      <c r="R493" s="2"/>
      <c r="S493" s="2"/>
      <c r="T493" s="6"/>
      <c r="V493" s="10"/>
      <c r="W493" s="2"/>
      <c r="X493" s="11"/>
      <c r="Y493" s="10"/>
      <c r="Z493" s="2"/>
      <c r="AA493" s="92"/>
      <c r="AB493" s="10"/>
      <c r="AC493" s="2"/>
      <c r="AD493" s="92"/>
      <c r="AF493" s="10"/>
      <c r="AG493" s="2"/>
      <c r="AH493" s="2"/>
      <c r="AI493" s="2"/>
      <c r="AJ493" s="32"/>
      <c r="AK493" s="231"/>
      <c r="AL493" s="2"/>
      <c r="AM493" s="23"/>
      <c r="AN493" s="23"/>
      <c r="AO493" s="31"/>
      <c r="AP493" s="46"/>
      <c r="AQ493" s="33"/>
      <c r="AR493" s="33"/>
      <c r="AS493" s="22"/>
      <c r="AT493" s="2"/>
      <c r="AU493" s="32"/>
    </row>
    <row r="494" spans="1:98" x14ac:dyDescent="0.35">
      <c r="A494" s="3">
        <v>46256</v>
      </c>
      <c r="B494" s="2"/>
      <c r="C494" s="2"/>
      <c r="D494" s="2"/>
      <c r="E494" s="2"/>
      <c r="F494" s="2"/>
      <c r="H494" s="2"/>
      <c r="I494" s="2"/>
      <c r="J494" s="21"/>
      <c r="K494" s="6">
        <f t="shared" si="207"/>
        <v>0</v>
      </c>
      <c r="M494" s="2"/>
      <c r="N494" s="2"/>
      <c r="O494" s="6"/>
      <c r="Q494" s="2"/>
      <c r="R494" s="2"/>
      <c r="S494" s="2"/>
      <c r="T494" s="6"/>
      <c r="V494" s="10"/>
      <c r="W494" s="2"/>
      <c r="X494" s="11"/>
      <c r="Y494" s="10"/>
      <c r="Z494" s="2"/>
      <c r="AA494" s="92"/>
      <c r="AB494" s="10"/>
      <c r="AC494" s="2"/>
      <c r="AD494" s="92"/>
      <c r="AF494" s="10"/>
      <c r="AG494" s="2"/>
      <c r="AH494" s="2"/>
      <c r="AI494" s="2"/>
      <c r="AJ494" s="32"/>
      <c r="AK494" s="231"/>
      <c r="AL494" s="2"/>
      <c r="AM494" s="23"/>
      <c r="AN494" s="23"/>
      <c r="AO494" s="31"/>
      <c r="AP494" s="46"/>
      <c r="AQ494" s="33"/>
      <c r="AR494" s="33"/>
      <c r="AS494" s="22"/>
      <c r="AT494" s="2"/>
      <c r="AU494" s="32"/>
    </row>
    <row r="495" spans="1:98" x14ac:dyDescent="0.35">
      <c r="A495" s="3">
        <v>46257</v>
      </c>
      <c r="B495" s="2"/>
      <c r="C495" s="2"/>
      <c r="D495" s="2"/>
      <c r="E495" s="2"/>
      <c r="F495" s="2"/>
      <c r="H495" s="2"/>
      <c r="I495" s="2"/>
      <c r="J495" s="21"/>
      <c r="K495" s="6">
        <f t="shared" si="207"/>
        <v>0</v>
      </c>
      <c r="M495" s="2"/>
      <c r="N495" s="2"/>
      <c r="O495" s="6"/>
      <c r="Q495" s="2"/>
      <c r="R495" s="2"/>
      <c r="S495" s="2"/>
      <c r="T495" s="6"/>
      <c r="V495" s="10"/>
      <c r="W495" s="2"/>
      <c r="X495" s="11"/>
      <c r="Y495" s="10"/>
      <c r="Z495" s="2"/>
      <c r="AA495" s="92"/>
      <c r="AB495" s="10"/>
      <c r="AC495" s="2"/>
      <c r="AD495" s="92"/>
      <c r="AF495" s="10"/>
      <c r="AG495" s="2"/>
      <c r="AH495" s="2"/>
      <c r="AI495" s="2"/>
      <c r="AJ495" s="32"/>
      <c r="AK495" s="231"/>
      <c r="AL495" s="2"/>
      <c r="AM495" s="23"/>
      <c r="AN495" s="23"/>
      <c r="AO495" s="31"/>
      <c r="AP495" s="46"/>
      <c r="AQ495" s="33"/>
      <c r="AR495" s="33"/>
      <c r="AS495" s="22"/>
      <c r="AT495" s="2"/>
      <c r="AU495" s="32"/>
    </row>
    <row r="496" spans="1:98" x14ac:dyDescent="0.35">
      <c r="A496" s="3">
        <v>46258</v>
      </c>
      <c r="B496" s="2"/>
      <c r="C496" s="2"/>
      <c r="D496" s="2"/>
      <c r="E496" s="2"/>
      <c r="F496" s="2"/>
      <c r="H496" s="2"/>
      <c r="I496" s="2"/>
      <c r="J496" s="21"/>
      <c r="K496" s="4"/>
      <c r="M496" s="2"/>
      <c r="N496" s="2"/>
      <c r="O496" s="6"/>
      <c r="Q496" s="2"/>
      <c r="R496" s="2"/>
      <c r="S496" s="2"/>
      <c r="T496" s="6"/>
      <c r="V496" s="10"/>
      <c r="W496" s="2"/>
      <c r="X496" s="11"/>
      <c r="Y496" s="10"/>
      <c r="Z496" s="2"/>
      <c r="AA496" s="92"/>
      <c r="AB496" s="10"/>
      <c r="AC496" s="2"/>
      <c r="AD496" s="92"/>
      <c r="AF496" s="10"/>
      <c r="AG496" s="2"/>
      <c r="AH496" s="2"/>
      <c r="AI496" s="2"/>
      <c r="AJ496" s="32"/>
      <c r="AK496" s="231"/>
      <c r="AL496" s="2"/>
      <c r="AM496" s="23"/>
      <c r="AN496" s="23"/>
      <c r="AO496" s="31"/>
      <c r="AP496" s="46"/>
      <c r="AQ496" s="33"/>
      <c r="AR496" s="33"/>
      <c r="AS496" s="22"/>
      <c r="AT496" s="2"/>
      <c r="AU496" s="32"/>
    </row>
    <row r="497" spans="1:47" x14ac:dyDescent="0.35">
      <c r="A497" s="3">
        <v>46259</v>
      </c>
      <c r="B497" s="2"/>
      <c r="C497" s="2"/>
      <c r="D497" s="2"/>
      <c r="E497" s="2"/>
      <c r="F497" s="2"/>
      <c r="H497" s="2"/>
      <c r="I497" s="2"/>
      <c r="J497" s="21"/>
      <c r="K497" s="4"/>
      <c r="M497" s="2"/>
      <c r="N497" s="2"/>
      <c r="O497" s="6"/>
      <c r="Q497" s="2"/>
      <c r="R497" s="2"/>
      <c r="S497" s="2"/>
      <c r="T497" s="6"/>
      <c r="V497" s="10"/>
      <c r="W497" s="2"/>
      <c r="X497" s="11"/>
      <c r="Y497" s="10"/>
      <c r="Z497" s="2"/>
      <c r="AA497" s="92"/>
      <c r="AB497" s="10"/>
      <c r="AC497" s="2"/>
      <c r="AD497" s="92"/>
      <c r="AF497" s="10"/>
      <c r="AG497" s="2"/>
      <c r="AH497" s="2"/>
      <c r="AI497" s="2"/>
      <c r="AJ497" s="32"/>
      <c r="AK497" s="231"/>
      <c r="AL497" s="2"/>
      <c r="AM497" s="23"/>
      <c r="AN497" s="23"/>
      <c r="AO497" s="31"/>
      <c r="AP497" s="46"/>
      <c r="AQ497" s="33"/>
      <c r="AR497" s="33"/>
      <c r="AS497" s="22"/>
      <c r="AT497" s="2"/>
      <c r="AU497" s="32"/>
    </row>
    <row r="498" spans="1:47" x14ac:dyDescent="0.35">
      <c r="A498" s="3">
        <v>46260</v>
      </c>
      <c r="B498" s="2"/>
      <c r="C498" s="2"/>
      <c r="D498" s="2"/>
      <c r="E498" s="2"/>
      <c r="F498" s="2"/>
      <c r="H498" s="2"/>
      <c r="I498" s="2"/>
      <c r="J498" s="21"/>
      <c r="K498" s="4"/>
      <c r="M498" s="2"/>
      <c r="N498" s="2"/>
      <c r="O498" s="6"/>
      <c r="Q498" s="2"/>
      <c r="R498" s="2"/>
      <c r="S498" s="2"/>
      <c r="T498" s="6"/>
      <c r="V498" s="10"/>
      <c r="W498" s="2"/>
      <c r="X498" s="11"/>
      <c r="Y498" s="10"/>
      <c r="Z498" s="2"/>
      <c r="AA498" s="92"/>
      <c r="AB498" s="10"/>
      <c r="AC498" s="2"/>
      <c r="AD498" s="92"/>
      <c r="AF498" s="10"/>
      <c r="AG498" s="2"/>
      <c r="AH498" s="2"/>
      <c r="AI498" s="2"/>
      <c r="AJ498" s="32"/>
      <c r="AK498" s="231"/>
      <c r="AL498" s="2"/>
      <c r="AM498" s="23"/>
      <c r="AN498" s="23"/>
      <c r="AO498" s="31"/>
      <c r="AP498" s="46"/>
      <c r="AQ498" s="33"/>
      <c r="AR498" s="33"/>
      <c r="AS498" s="22"/>
      <c r="AT498" s="2"/>
      <c r="AU498" s="32"/>
    </row>
    <row r="499" spans="1:47" x14ac:dyDescent="0.35">
      <c r="A499" s="3">
        <v>46261</v>
      </c>
      <c r="B499" s="2"/>
      <c r="C499" s="2"/>
      <c r="D499" s="2"/>
      <c r="E499" s="2"/>
      <c r="F499" s="2"/>
      <c r="H499" s="2"/>
      <c r="I499" s="2"/>
      <c r="J499" s="21"/>
      <c r="K499" s="4"/>
      <c r="M499" s="2"/>
      <c r="N499" s="2"/>
      <c r="O499" s="6"/>
      <c r="Q499" s="2"/>
      <c r="R499" s="2"/>
      <c r="S499" s="2"/>
      <c r="T499" s="6"/>
      <c r="V499" s="10"/>
      <c r="W499" s="2"/>
      <c r="X499" s="11"/>
      <c r="Y499" s="10"/>
      <c r="Z499" s="2"/>
      <c r="AA499" s="92"/>
      <c r="AB499" s="10"/>
      <c r="AC499" s="2"/>
      <c r="AD499" s="92"/>
      <c r="AF499" s="10"/>
      <c r="AG499" s="2"/>
      <c r="AH499" s="2"/>
      <c r="AI499" s="2"/>
      <c r="AJ499" s="32"/>
      <c r="AK499" s="231"/>
      <c r="AL499" s="2"/>
      <c r="AM499" s="23"/>
      <c r="AN499" s="23"/>
      <c r="AO499" s="31"/>
      <c r="AP499" s="46"/>
      <c r="AQ499" s="33"/>
      <c r="AR499" s="33"/>
      <c r="AS499" s="22"/>
      <c r="AT499" s="2"/>
      <c r="AU499" s="32"/>
    </row>
    <row r="500" spans="1:47" x14ac:dyDescent="0.35">
      <c r="A500" s="3">
        <v>46262</v>
      </c>
      <c r="B500" s="2"/>
      <c r="C500" s="2"/>
      <c r="D500" s="2"/>
      <c r="E500" s="2"/>
      <c r="F500" s="2"/>
      <c r="H500" s="2"/>
      <c r="I500" s="2"/>
      <c r="J500" s="21"/>
      <c r="K500" s="4"/>
      <c r="M500" s="2"/>
      <c r="N500" s="2"/>
      <c r="O500" s="6"/>
      <c r="Q500" s="2"/>
      <c r="R500" s="2"/>
      <c r="S500" s="2"/>
      <c r="T500" s="6"/>
      <c r="V500" s="10"/>
      <c r="W500" s="2"/>
      <c r="X500" s="11"/>
      <c r="Y500" s="10"/>
      <c r="Z500" s="2"/>
      <c r="AA500" s="92"/>
      <c r="AB500" s="10"/>
      <c r="AC500" s="2"/>
      <c r="AD500" s="92"/>
      <c r="AF500" s="10"/>
      <c r="AG500" s="2"/>
      <c r="AH500" s="2"/>
      <c r="AI500" s="2"/>
      <c r="AJ500" s="32"/>
      <c r="AK500" s="231"/>
      <c r="AL500" s="2"/>
      <c r="AM500" s="23"/>
      <c r="AN500" s="23"/>
      <c r="AO500" s="31"/>
      <c r="AP500" s="46"/>
      <c r="AQ500" s="33"/>
      <c r="AR500" s="33"/>
      <c r="AS500" s="22"/>
      <c r="AT500" s="2"/>
      <c r="AU500" s="32"/>
    </row>
    <row r="501" spans="1:47" x14ac:dyDescent="0.35">
      <c r="A501" s="3">
        <v>46263</v>
      </c>
      <c r="B501" s="2"/>
      <c r="C501" s="2"/>
      <c r="D501" s="2"/>
      <c r="E501" s="2"/>
      <c r="F501" s="2"/>
      <c r="H501" s="2"/>
      <c r="I501" s="2"/>
      <c r="J501" s="21"/>
      <c r="K501" s="4"/>
      <c r="M501" s="2"/>
      <c r="N501" s="2"/>
      <c r="O501" s="6"/>
      <c r="Q501" s="2"/>
      <c r="R501" s="2"/>
      <c r="S501" s="2"/>
      <c r="T501" s="6"/>
      <c r="V501" s="10"/>
      <c r="W501" s="2"/>
      <c r="X501" s="11"/>
      <c r="Y501" s="10"/>
      <c r="Z501" s="2"/>
      <c r="AA501" s="92"/>
      <c r="AB501" s="10"/>
      <c r="AC501" s="2"/>
      <c r="AD501" s="92"/>
      <c r="AF501" s="10"/>
      <c r="AG501" s="2"/>
      <c r="AH501" s="2"/>
      <c r="AI501" s="2"/>
      <c r="AJ501" s="32"/>
      <c r="AK501" s="231"/>
      <c r="AL501" s="2"/>
      <c r="AM501" s="23"/>
      <c r="AN501" s="23"/>
      <c r="AO501" s="31"/>
      <c r="AP501" s="46"/>
      <c r="AQ501" s="33"/>
      <c r="AR501" s="33"/>
      <c r="AS501" s="22"/>
      <c r="AT501" s="2"/>
      <c r="AU501" s="32"/>
    </row>
    <row r="502" spans="1:47" x14ac:dyDescent="0.35">
      <c r="A502" s="3">
        <v>46264</v>
      </c>
      <c r="B502" s="2"/>
      <c r="C502" s="2"/>
      <c r="D502" s="2"/>
      <c r="E502" s="2"/>
      <c r="F502" s="2"/>
      <c r="H502" s="2"/>
      <c r="I502" s="2"/>
      <c r="J502" s="21"/>
      <c r="K502" s="4"/>
      <c r="M502" s="2"/>
      <c r="N502" s="2"/>
      <c r="O502" s="6"/>
      <c r="Q502" s="2"/>
      <c r="R502" s="2"/>
      <c r="S502" s="2"/>
      <c r="T502" s="6"/>
      <c r="V502" s="10"/>
      <c r="W502" s="2"/>
      <c r="X502" s="11"/>
      <c r="Y502" s="10"/>
      <c r="Z502" s="2"/>
      <c r="AA502" s="92"/>
      <c r="AB502" s="10"/>
      <c r="AC502" s="2"/>
      <c r="AD502" s="92"/>
      <c r="AF502" s="10"/>
      <c r="AG502" s="2"/>
      <c r="AH502" s="2"/>
      <c r="AI502" s="2"/>
      <c r="AJ502" s="32"/>
      <c r="AK502" s="231"/>
      <c r="AL502" s="2"/>
      <c r="AM502" s="23"/>
      <c r="AN502" s="23"/>
      <c r="AO502" s="31"/>
      <c r="AP502" s="46"/>
      <c r="AQ502" s="33"/>
      <c r="AR502" s="33"/>
      <c r="AS502" s="22"/>
      <c r="AT502" s="2"/>
      <c r="AU502" s="32"/>
    </row>
    <row r="503" spans="1:47" x14ac:dyDescent="0.35">
      <c r="A503" s="3">
        <v>46265</v>
      </c>
      <c r="B503" s="2"/>
      <c r="C503" s="2"/>
      <c r="D503" s="2"/>
      <c r="E503" s="2"/>
      <c r="F503" s="2"/>
      <c r="H503" s="2"/>
      <c r="I503" s="2"/>
      <c r="J503" s="21"/>
      <c r="K503" s="4"/>
      <c r="M503" s="2"/>
      <c r="N503" s="2"/>
      <c r="O503" s="6"/>
      <c r="Q503" s="2"/>
      <c r="R503" s="2"/>
      <c r="S503" s="2"/>
      <c r="T503" s="6"/>
      <c r="V503" s="10"/>
      <c r="W503" s="2"/>
      <c r="X503" s="11"/>
      <c r="Y503" s="10"/>
      <c r="Z503" s="2"/>
      <c r="AA503" s="92"/>
      <c r="AB503" s="10"/>
      <c r="AC503" s="2"/>
      <c r="AD503" s="92"/>
      <c r="AF503" s="10"/>
      <c r="AG503" s="2"/>
      <c r="AH503" s="2"/>
      <c r="AI503" s="2"/>
      <c r="AJ503" s="32"/>
      <c r="AK503" s="231"/>
      <c r="AL503" s="2"/>
      <c r="AM503" s="23"/>
      <c r="AN503" s="23"/>
      <c r="AO503" s="31"/>
      <c r="AP503" s="46"/>
      <c r="AQ503" s="33"/>
      <c r="AR503" s="33"/>
      <c r="AS503" s="22"/>
      <c r="AT503" s="2"/>
      <c r="AU503" s="32"/>
    </row>
    <row r="504" spans="1:47" x14ac:dyDescent="0.35">
      <c r="A504" s="3">
        <v>46266</v>
      </c>
      <c r="B504" s="2"/>
      <c r="C504" s="2"/>
      <c r="D504" s="2"/>
      <c r="E504" s="2"/>
      <c r="F504" s="2"/>
      <c r="H504" s="2"/>
      <c r="I504" s="2"/>
      <c r="J504" s="21"/>
      <c r="K504" s="4"/>
      <c r="M504" s="2"/>
      <c r="N504" s="2"/>
      <c r="O504" s="6"/>
      <c r="Q504" s="2"/>
      <c r="R504" s="2"/>
      <c r="S504" s="2"/>
      <c r="T504" s="6"/>
      <c r="V504" s="10"/>
      <c r="W504" s="2"/>
      <c r="X504" s="11"/>
      <c r="Y504" s="10"/>
      <c r="Z504" s="2"/>
      <c r="AA504" s="92"/>
      <c r="AB504" s="10"/>
      <c r="AC504" s="2"/>
      <c r="AD504" s="92"/>
      <c r="AF504" s="10"/>
      <c r="AG504" s="2"/>
      <c r="AH504" s="2"/>
      <c r="AI504" s="2"/>
      <c r="AJ504" s="32"/>
      <c r="AK504" s="231"/>
      <c r="AL504" s="2"/>
      <c r="AM504" s="23"/>
      <c r="AN504" s="23"/>
      <c r="AO504" s="31"/>
      <c r="AP504" s="46"/>
      <c r="AQ504" s="33"/>
      <c r="AR504" s="33"/>
      <c r="AS504" s="22"/>
      <c r="AT504" s="2"/>
      <c r="AU504" s="32"/>
    </row>
    <row r="505" spans="1:47" x14ac:dyDescent="0.35">
      <c r="A505" s="3">
        <v>46267</v>
      </c>
      <c r="B505" s="2"/>
      <c r="C505" s="2"/>
      <c r="D505" s="2"/>
      <c r="E505" s="2"/>
      <c r="F505" s="2"/>
      <c r="H505" s="2"/>
      <c r="I505" s="2"/>
      <c r="J505" s="21"/>
      <c r="K505" s="4"/>
      <c r="M505" s="2"/>
      <c r="N505" s="2"/>
      <c r="O505" s="6"/>
      <c r="Q505" s="2"/>
      <c r="R505" s="2"/>
      <c r="S505" s="2"/>
      <c r="T505" s="6"/>
      <c r="V505" s="10"/>
      <c r="W505" s="2"/>
      <c r="X505" s="11"/>
      <c r="Y505" s="10"/>
      <c r="Z505" s="2"/>
      <c r="AA505" s="92"/>
      <c r="AB505" s="10"/>
      <c r="AC505" s="2"/>
      <c r="AD505" s="92"/>
      <c r="AF505" s="10"/>
      <c r="AG505" s="2"/>
      <c r="AH505" s="2"/>
      <c r="AI505" s="2"/>
      <c r="AJ505" s="32"/>
      <c r="AK505" s="231"/>
      <c r="AL505" s="2"/>
      <c r="AM505" s="23"/>
      <c r="AN505" s="23"/>
      <c r="AO505" s="31"/>
      <c r="AP505" s="46"/>
      <c r="AQ505" s="33"/>
      <c r="AR505" s="33"/>
      <c r="AS505" s="22"/>
      <c r="AT505" s="2"/>
      <c r="AU505" s="32"/>
    </row>
    <row r="506" spans="1:47" x14ac:dyDescent="0.35">
      <c r="A506" s="3">
        <v>46268</v>
      </c>
      <c r="B506" s="2"/>
      <c r="C506" s="2"/>
      <c r="D506" s="2"/>
      <c r="E506" s="2"/>
      <c r="F506" s="2"/>
      <c r="H506" s="2"/>
      <c r="I506" s="2"/>
      <c r="J506" s="21"/>
      <c r="K506" s="4"/>
      <c r="M506" s="2"/>
      <c r="N506" s="2"/>
      <c r="O506" s="6"/>
      <c r="Q506" s="2"/>
      <c r="R506" s="2"/>
      <c r="S506" s="2"/>
      <c r="T506" s="6"/>
      <c r="V506" s="10"/>
      <c r="W506" s="2"/>
      <c r="X506" s="11"/>
      <c r="Y506" s="10"/>
      <c r="Z506" s="2"/>
      <c r="AA506" s="92"/>
      <c r="AB506" s="10"/>
      <c r="AC506" s="2"/>
      <c r="AD506" s="92"/>
      <c r="AF506" s="10"/>
      <c r="AG506" s="2"/>
      <c r="AH506" s="2"/>
      <c r="AI506" s="2"/>
      <c r="AJ506" s="32"/>
      <c r="AK506" s="231"/>
      <c r="AL506" s="2"/>
      <c r="AM506" s="23"/>
      <c r="AN506" s="23"/>
      <c r="AO506" s="31"/>
      <c r="AP506" s="46"/>
      <c r="AQ506" s="33"/>
      <c r="AR506" s="33"/>
      <c r="AS506" s="22"/>
      <c r="AT506" s="2"/>
      <c r="AU506" s="32"/>
    </row>
    <row r="507" spans="1:47" x14ac:dyDescent="0.35">
      <c r="A507" s="3">
        <v>46269</v>
      </c>
      <c r="B507" s="2"/>
      <c r="C507" s="2"/>
      <c r="D507" s="2"/>
      <c r="E507" s="2"/>
      <c r="F507" s="2"/>
      <c r="H507" s="2"/>
      <c r="I507" s="2"/>
      <c r="J507" s="21"/>
      <c r="K507" s="4"/>
      <c r="M507" s="2"/>
      <c r="N507" s="2"/>
      <c r="O507" s="6"/>
      <c r="Q507" s="2"/>
      <c r="R507" s="2"/>
      <c r="S507" s="2"/>
      <c r="T507" s="6"/>
      <c r="V507" s="10"/>
      <c r="W507" s="2"/>
      <c r="X507" s="11"/>
      <c r="Y507" s="10"/>
      <c r="Z507" s="2"/>
      <c r="AA507" s="92"/>
      <c r="AB507" s="10"/>
      <c r="AC507" s="2"/>
      <c r="AD507" s="92"/>
      <c r="AF507" s="10"/>
      <c r="AG507" s="2"/>
      <c r="AH507" s="2"/>
      <c r="AI507" s="2"/>
      <c r="AJ507" s="32"/>
      <c r="AK507" s="231"/>
      <c r="AL507" s="2"/>
      <c r="AM507" s="23"/>
      <c r="AN507" s="23"/>
      <c r="AO507" s="31"/>
      <c r="AP507" s="46"/>
      <c r="AQ507" s="33"/>
      <c r="AR507" s="33"/>
      <c r="AS507" s="22"/>
      <c r="AT507" s="2"/>
      <c r="AU507" s="32"/>
    </row>
    <row r="508" spans="1:47" x14ac:dyDescent="0.35">
      <c r="A508" s="3">
        <v>46270</v>
      </c>
      <c r="B508" s="2"/>
      <c r="C508" s="2"/>
      <c r="D508" s="2"/>
      <c r="E508" s="2"/>
      <c r="F508" s="2"/>
      <c r="H508" s="2"/>
      <c r="I508" s="2"/>
      <c r="J508" s="21"/>
      <c r="K508" s="4"/>
      <c r="M508" s="2"/>
      <c r="N508" s="2"/>
      <c r="O508" s="6"/>
      <c r="Q508" s="2"/>
      <c r="R508" s="2"/>
      <c r="S508" s="2"/>
      <c r="T508" s="6"/>
      <c r="V508" s="10"/>
      <c r="W508" s="2"/>
      <c r="X508" s="11"/>
      <c r="Y508" s="10"/>
      <c r="Z508" s="2"/>
      <c r="AA508" s="92"/>
      <c r="AB508" s="10"/>
      <c r="AC508" s="2"/>
      <c r="AD508" s="92"/>
      <c r="AF508" s="10"/>
      <c r="AG508" s="2"/>
      <c r="AH508" s="2"/>
      <c r="AI508" s="2"/>
      <c r="AJ508" s="32"/>
      <c r="AK508" s="231"/>
      <c r="AL508" s="2"/>
      <c r="AM508" s="23"/>
      <c r="AN508" s="23"/>
      <c r="AO508" s="31"/>
      <c r="AP508" s="46"/>
      <c r="AQ508" s="33"/>
      <c r="AR508" s="33"/>
      <c r="AS508" s="22"/>
      <c r="AT508" s="2"/>
      <c r="AU508" s="32"/>
    </row>
    <row r="509" spans="1:47" x14ac:dyDescent="0.35">
      <c r="A509" s="3">
        <v>46271</v>
      </c>
      <c r="B509" s="2"/>
      <c r="C509" s="2"/>
      <c r="D509" s="2"/>
      <c r="E509" s="2"/>
      <c r="F509" s="2"/>
      <c r="H509" s="2"/>
      <c r="I509" s="2"/>
      <c r="J509" s="21"/>
      <c r="K509" s="4"/>
      <c r="M509" s="2"/>
      <c r="N509" s="2"/>
      <c r="O509" s="6"/>
      <c r="Q509" s="2"/>
      <c r="R509" s="2"/>
      <c r="S509" s="2"/>
      <c r="T509" s="6"/>
      <c r="V509" s="10"/>
      <c r="W509" s="2"/>
      <c r="X509" s="11"/>
      <c r="Y509" s="10"/>
      <c r="Z509" s="2"/>
      <c r="AA509" s="92"/>
      <c r="AB509" s="10"/>
      <c r="AC509" s="2"/>
      <c r="AD509" s="92"/>
      <c r="AF509" s="10"/>
      <c r="AG509" s="2"/>
      <c r="AH509" s="2"/>
      <c r="AI509" s="2"/>
      <c r="AJ509" s="32"/>
      <c r="AK509" s="231"/>
      <c r="AL509" s="2"/>
      <c r="AM509" s="23"/>
      <c r="AN509" s="23"/>
      <c r="AO509" s="31"/>
      <c r="AP509" s="46"/>
      <c r="AQ509" s="33"/>
      <c r="AR509" s="33"/>
      <c r="AS509" s="22"/>
      <c r="AT509" s="2"/>
      <c r="AU509" s="32"/>
    </row>
    <row r="510" spans="1:47" x14ac:dyDescent="0.35">
      <c r="A510" s="3">
        <v>46272</v>
      </c>
      <c r="B510" s="2"/>
      <c r="C510" s="2"/>
      <c r="D510" s="2"/>
      <c r="E510" s="2"/>
      <c r="F510" s="2"/>
      <c r="H510" s="2"/>
      <c r="I510" s="2"/>
      <c r="J510" s="21"/>
      <c r="K510" s="4"/>
      <c r="M510" s="2"/>
      <c r="N510" s="2"/>
      <c r="O510" s="6"/>
      <c r="Q510" s="2"/>
      <c r="R510" s="2"/>
      <c r="S510" s="2"/>
      <c r="T510" s="6"/>
      <c r="V510" s="10"/>
      <c r="W510" s="2"/>
      <c r="X510" s="11"/>
      <c r="Y510" s="10"/>
      <c r="Z510" s="2"/>
      <c r="AA510" s="92"/>
      <c r="AB510" s="10"/>
      <c r="AC510" s="2"/>
      <c r="AD510" s="92"/>
      <c r="AF510" s="10"/>
      <c r="AG510" s="2"/>
      <c r="AH510" s="2"/>
      <c r="AI510" s="2"/>
      <c r="AJ510" s="32"/>
      <c r="AK510" s="231"/>
      <c r="AL510" s="2"/>
      <c r="AM510" s="23"/>
      <c r="AN510" s="23"/>
      <c r="AO510" s="31"/>
      <c r="AP510" s="46"/>
      <c r="AQ510" s="33"/>
      <c r="AR510" s="33"/>
      <c r="AS510" s="22"/>
      <c r="AT510" s="2"/>
      <c r="AU510" s="32"/>
    </row>
    <row r="511" spans="1:47" x14ac:dyDescent="0.35">
      <c r="A511" s="3">
        <v>46273</v>
      </c>
      <c r="B511" s="2"/>
      <c r="C511" s="2"/>
      <c r="D511" s="2"/>
      <c r="E511" s="2"/>
      <c r="F511" s="2"/>
      <c r="H511" s="2"/>
      <c r="I511" s="2"/>
      <c r="J511" s="21"/>
      <c r="K511" s="4"/>
      <c r="M511" s="2"/>
      <c r="N511" s="2"/>
      <c r="O511" s="6"/>
      <c r="Q511" s="2"/>
      <c r="R511" s="2"/>
      <c r="S511" s="2"/>
      <c r="T511" s="6"/>
      <c r="V511" s="10"/>
      <c r="W511" s="2"/>
      <c r="X511" s="11"/>
      <c r="Y511" s="10"/>
      <c r="Z511" s="2"/>
      <c r="AA511" s="92"/>
      <c r="AB511" s="10"/>
      <c r="AC511" s="2"/>
      <c r="AD511" s="92"/>
      <c r="AF511" s="10"/>
      <c r="AG511" s="2"/>
      <c r="AH511" s="2"/>
      <c r="AI511" s="2"/>
      <c r="AJ511" s="32"/>
      <c r="AK511" s="231"/>
      <c r="AL511" s="2"/>
      <c r="AM511" s="23"/>
      <c r="AN511" s="23"/>
      <c r="AO511" s="31"/>
      <c r="AP511" s="46"/>
      <c r="AQ511" s="33"/>
      <c r="AR511" s="33"/>
      <c r="AS511" s="22"/>
      <c r="AT511" s="2"/>
      <c r="AU511" s="32"/>
    </row>
    <row r="512" spans="1:47" x14ac:dyDescent="0.35">
      <c r="A512" s="3">
        <v>46274</v>
      </c>
      <c r="B512" s="2"/>
      <c r="C512" s="2"/>
      <c r="D512" s="2"/>
      <c r="E512" s="2"/>
      <c r="F512" s="2"/>
      <c r="H512" s="2"/>
      <c r="I512" s="2"/>
      <c r="J512" s="21"/>
      <c r="K512" s="4"/>
      <c r="M512" s="2"/>
      <c r="N512" s="2"/>
      <c r="O512" s="6"/>
      <c r="Q512" s="2"/>
      <c r="R512" s="2"/>
      <c r="S512" s="2"/>
      <c r="T512" s="6"/>
      <c r="V512" s="10"/>
      <c r="W512" s="2"/>
      <c r="X512" s="11"/>
      <c r="Y512" s="10"/>
      <c r="Z512" s="2"/>
      <c r="AA512" s="92"/>
      <c r="AB512" s="10"/>
      <c r="AC512" s="2"/>
      <c r="AD512" s="92"/>
      <c r="AF512" s="10"/>
      <c r="AG512" s="2"/>
      <c r="AH512" s="2"/>
      <c r="AI512" s="2"/>
      <c r="AJ512" s="32"/>
      <c r="AK512" s="231"/>
      <c r="AL512" s="2"/>
      <c r="AM512" s="23"/>
      <c r="AN512" s="23"/>
      <c r="AO512" s="31"/>
      <c r="AP512" s="46"/>
      <c r="AQ512" s="33"/>
      <c r="AR512" s="33"/>
      <c r="AS512" s="22"/>
      <c r="AT512" s="2"/>
      <c r="AU512" s="32"/>
    </row>
    <row r="513" spans="1:47" x14ac:dyDescent="0.35">
      <c r="A513" s="3">
        <v>46275</v>
      </c>
      <c r="B513" s="2"/>
      <c r="C513" s="2"/>
      <c r="D513" s="2"/>
      <c r="E513" s="2"/>
      <c r="F513" s="2"/>
      <c r="H513" s="2"/>
      <c r="I513" s="2"/>
      <c r="J513" s="21"/>
      <c r="K513" s="4"/>
      <c r="M513" s="2"/>
      <c r="N513" s="2"/>
      <c r="O513" s="6"/>
      <c r="Q513" s="2"/>
      <c r="R513" s="2"/>
      <c r="S513" s="2"/>
      <c r="T513" s="6"/>
      <c r="V513" s="10"/>
      <c r="W513" s="2"/>
      <c r="X513" s="11"/>
      <c r="Y513" s="10"/>
      <c r="Z513" s="2"/>
      <c r="AA513" s="92"/>
      <c r="AB513" s="10"/>
      <c r="AC513" s="2"/>
      <c r="AD513" s="92"/>
      <c r="AF513" s="10"/>
      <c r="AG513" s="2"/>
      <c r="AH513" s="2"/>
      <c r="AI513" s="2"/>
      <c r="AJ513" s="32"/>
      <c r="AK513" s="231"/>
      <c r="AL513" s="2"/>
      <c r="AM513" s="23"/>
      <c r="AN513" s="23"/>
      <c r="AO513" s="31"/>
      <c r="AP513" s="46"/>
      <c r="AQ513" s="33"/>
      <c r="AR513" s="33"/>
      <c r="AS513" s="22"/>
      <c r="AT513" s="2"/>
      <c r="AU513" s="32"/>
    </row>
    <row r="514" spans="1:47" x14ac:dyDescent="0.35">
      <c r="A514" s="3">
        <v>46276</v>
      </c>
      <c r="B514" s="2"/>
      <c r="C514" s="2"/>
      <c r="D514" s="2"/>
      <c r="E514" s="2"/>
      <c r="F514" s="2"/>
      <c r="H514" s="2"/>
      <c r="I514" s="2"/>
      <c r="J514" s="21"/>
      <c r="K514" s="4"/>
      <c r="M514" s="2"/>
      <c r="N514" s="2"/>
      <c r="O514" s="6"/>
      <c r="Q514" s="2"/>
      <c r="R514" s="2"/>
      <c r="S514" s="2"/>
      <c r="T514" s="6"/>
      <c r="V514" s="10"/>
      <c r="W514" s="2"/>
      <c r="X514" s="11"/>
      <c r="Y514" s="10"/>
      <c r="Z514" s="2"/>
      <c r="AA514" s="92"/>
      <c r="AB514" s="10"/>
      <c r="AC514" s="2"/>
      <c r="AD514" s="92"/>
      <c r="AF514" s="10"/>
      <c r="AG514" s="2"/>
      <c r="AH514" s="2"/>
      <c r="AI514" s="2"/>
      <c r="AJ514" s="32"/>
      <c r="AK514" s="231"/>
      <c r="AL514" s="2"/>
      <c r="AM514" s="23"/>
      <c r="AN514" s="23"/>
      <c r="AO514" s="31"/>
      <c r="AP514" s="46"/>
      <c r="AQ514" s="33"/>
      <c r="AR514" s="33"/>
      <c r="AS514" s="22"/>
      <c r="AT514" s="2"/>
      <c r="AU514" s="32"/>
    </row>
    <row r="515" spans="1:47" x14ac:dyDescent="0.35">
      <c r="A515" s="3">
        <v>46277</v>
      </c>
      <c r="B515" s="2"/>
      <c r="C515" s="2"/>
      <c r="D515" s="2"/>
      <c r="E515" s="2"/>
      <c r="F515" s="2"/>
      <c r="H515" s="2"/>
      <c r="I515" s="2"/>
      <c r="J515" s="21"/>
      <c r="K515" s="4"/>
      <c r="M515" s="2"/>
      <c r="N515" s="2"/>
      <c r="O515" s="6"/>
      <c r="Q515" s="2"/>
      <c r="R515" s="2"/>
      <c r="S515" s="2"/>
      <c r="T515" s="6"/>
      <c r="V515" s="10"/>
      <c r="W515" s="2"/>
      <c r="X515" s="11"/>
      <c r="Y515" s="10"/>
      <c r="Z515" s="2"/>
      <c r="AA515" s="92"/>
      <c r="AB515" s="10"/>
      <c r="AC515" s="2"/>
      <c r="AD515" s="92"/>
      <c r="AF515" s="10"/>
      <c r="AG515" s="2"/>
      <c r="AH515" s="2"/>
      <c r="AI515" s="2"/>
      <c r="AJ515" s="32"/>
      <c r="AK515" s="231"/>
      <c r="AL515" s="2"/>
      <c r="AM515" s="23"/>
      <c r="AN515" s="23"/>
      <c r="AO515" s="31"/>
      <c r="AP515" s="46"/>
      <c r="AQ515" s="33"/>
      <c r="AR515" s="33"/>
      <c r="AS515" s="22"/>
      <c r="AT515" s="2"/>
      <c r="AU515" s="32"/>
    </row>
    <row r="516" spans="1:47" x14ac:dyDescent="0.35">
      <c r="A516" s="3">
        <v>46278</v>
      </c>
      <c r="B516" s="2"/>
      <c r="C516" s="2"/>
      <c r="D516" s="2"/>
      <c r="E516" s="2"/>
      <c r="F516" s="2"/>
      <c r="H516" s="2"/>
      <c r="I516" s="2"/>
      <c r="J516" s="21"/>
      <c r="K516" s="4"/>
      <c r="M516" s="2"/>
      <c r="N516" s="2"/>
      <c r="O516" s="6"/>
      <c r="Q516" s="2"/>
      <c r="R516" s="2"/>
      <c r="S516" s="2"/>
      <c r="T516" s="6"/>
      <c r="V516" s="10"/>
      <c r="W516" s="2"/>
      <c r="X516" s="11"/>
      <c r="Y516" s="10"/>
      <c r="Z516" s="2"/>
      <c r="AA516" s="92"/>
      <c r="AB516" s="10"/>
      <c r="AC516" s="2"/>
      <c r="AD516" s="92"/>
      <c r="AF516" s="10"/>
      <c r="AG516" s="2"/>
      <c r="AH516" s="2"/>
      <c r="AI516" s="2"/>
      <c r="AJ516" s="32"/>
      <c r="AK516" s="231"/>
      <c r="AL516" s="2"/>
      <c r="AM516" s="23"/>
      <c r="AN516" s="23"/>
      <c r="AO516" s="31"/>
      <c r="AP516" s="46"/>
      <c r="AQ516" s="33"/>
      <c r="AR516" s="33"/>
      <c r="AS516" s="22"/>
      <c r="AT516" s="2"/>
      <c r="AU516" s="32"/>
    </row>
    <row r="517" spans="1:47" x14ac:dyDescent="0.35">
      <c r="A517" s="3">
        <v>46279</v>
      </c>
      <c r="B517" s="2"/>
      <c r="C517" s="2"/>
      <c r="D517" s="2"/>
      <c r="E517" s="2"/>
      <c r="F517" s="2"/>
      <c r="H517" s="2"/>
      <c r="I517" s="2"/>
      <c r="J517" s="21"/>
      <c r="K517" s="4"/>
      <c r="M517" s="2"/>
      <c r="N517" s="2"/>
      <c r="O517" s="6"/>
      <c r="Q517" s="2"/>
      <c r="R517" s="2"/>
      <c r="S517" s="2"/>
      <c r="T517" s="6"/>
      <c r="V517" s="10"/>
      <c r="W517" s="2"/>
      <c r="X517" s="11"/>
      <c r="Y517" s="10"/>
      <c r="Z517" s="2"/>
      <c r="AA517" s="92"/>
      <c r="AB517" s="10"/>
      <c r="AC517" s="2"/>
      <c r="AD517" s="92"/>
      <c r="AF517" s="10"/>
      <c r="AG517" s="2"/>
      <c r="AH517" s="2"/>
      <c r="AI517" s="2"/>
      <c r="AJ517" s="32"/>
      <c r="AK517" s="231"/>
      <c r="AL517" s="2"/>
      <c r="AM517" s="23"/>
      <c r="AN517" s="23"/>
      <c r="AO517" s="31"/>
      <c r="AP517" s="46"/>
      <c r="AQ517" s="33"/>
      <c r="AR517" s="33"/>
      <c r="AS517" s="22"/>
      <c r="AT517" s="2"/>
      <c r="AU517" s="32"/>
    </row>
    <row r="518" spans="1:47" x14ac:dyDescent="0.35">
      <c r="A518" s="3">
        <v>46280</v>
      </c>
      <c r="B518" s="2"/>
      <c r="C518" s="2"/>
      <c r="D518" s="2"/>
      <c r="E518" s="2"/>
      <c r="F518" s="2"/>
      <c r="H518" s="2"/>
      <c r="I518" s="2"/>
      <c r="J518" s="21"/>
      <c r="K518" s="4"/>
      <c r="M518" s="2"/>
      <c r="N518" s="2"/>
      <c r="O518" s="6"/>
      <c r="Q518" s="2"/>
      <c r="R518" s="2"/>
      <c r="S518" s="2"/>
      <c r="T518" s="6"/>
      <c r="V518" s="10"/>
      <c r="W518" s="2"/>
      <c r="X518" s="11"/>
      <c r="Y518" s="10"/>
      <c r="Z518" s="2"/>
      <c r="AA518" s="92"/>
      <c r="AB518" s="10"/>
      <c r="AC518" s="2"/>
      <c r="AD518" s="92"/>
      <c r="AF518" s="10"/>
      <c r="AG518" s="2"/>
      <c r="AH518" s="2"/>
      <c r="AI518" s="2"/>
      <c r="AJ518" s="32"/>
      <c r="AK518" s="231"/>
      <c r="AL518" s="2"/>
      <c r="AM518" s="23"/>
      <c r="AN518" s="23"/>
      <c r="AO518" s="31"/>
      <c r="AP518" s="46"/>
      <c r="AQ518" s="33"/>
      <c r="AR518" s="33"/>
      <c r="AS518" s="22"/>
      <c r="AT518" s="2"/>
      <c r="AU518" s="32"/>
    </row>
    <row r="519" spans="1:47" x14ac:dyDescent="0.35">
      <c r="A519" s="3">
        <v>46281</v>
      </c>
      <c r="B519" s="2"/>
      <c r="C519" s="2"/>
      <c r="D519" s="2"/>
      <c r="E519" s="2"/>
      <c r="F519" s="2"/>
      <c r="H519" s="2"/>
      <c r="I519" s="2"/>
      <c r="J519" s="21"/>
      <c r="K519" s="4"/>
      <c r="M519" s="2"/>
      <c r="N519" s="2"/>
      <c r="O519" s="6"/>
      <c r="Q519" s="2"/>
      <c r="R519" s="2"/>
      <c r="S519" s="2"/>
      <c r="T519" s="6"/>
      <c r="V519" s="10"/>
      <c r="W519" s="2"/>
      <c r="X519" s="11"/>
      <c r="Y519" s="10"/>
      <c r="Z519" s="2"/>
      <c r="AA519" s="92"/>
      <c r="AB519" s="10"/>
      <c r="AC519" s="2"/>
      <c r="AD519" s="92"/>
      <c r="AF519" s="10"/>
      <c r="AG519" s="2"/>
      <c r="AH519" s="2"/>
      <c r="AI519" s="2"/>
      <c r="AJ519" s="32"/>
      <c r="AK519" s="231"/>
      <c r="AL519" s="2"/>
      <c r="AM519" s="23"/>
      <c r="AN519" s="23"/>
      <c r="AO519" s="31"/>
      <c r="AP519" s="46"/>
      <c r="AQ519" s="33"/>
      <c r="AR519" s="33"/>
      <c r="AS519" s="22"/>
      <c r="AT519" s="2"/>
      <c r="AU519" s="32"/>
    </row>
    <row r="520" spans="1:47" x14ac:dyDescent="0.35">
      <c r="A520" s="3">
        <v>46282</v>
      </c>
      <c r="B520" s="2"/>
      <c r="C520" s="2"/>
      <c r="D520" s="2"/>
      <c r="E520" s="2"/>
      <c r="F520" s="2"/>
      <c r="H520" s="2"/>
      <c r="I520" s="2"/>
      <c r="J520" s="21"/>
      <c r="K520" s="4"/>
      <c r="M520" s="2"/>
      <c r="N520" s="2"/>
      <c r="O520" s="6"/>
      <c r="Q520" s="2"/>
      <c r="R520" s="2"/>
      <c r="S520" s="2"/>
      <c r="T520" s="6"/>
      <c r="V520" s="10"/>
      <c r="W520" s="2"/>
      <c r="X520" s="11"/>
      <c r="Y520" s="10"/>
      <c r="Z520" s="2"/>
      <c r="AA520" s="92"/>
      <c r="AB520" s="10"/>
      <c r="AC520" s="2"/>
      <c r="AD520" s="92"/>
      <c r="AF520" s="10"/>
      <c r="AG520" s="2"/>
      <c r="AH520" s="2"/>
      <c r="AI520" s="2"/>
      <c r="AJ520" s="32"/>
      <c r="AK520" s="231"/>
      <c r="AL520" s="2"/>
      <c r="AM520" s="23"/>
      <c r="AN520" s="23"/>
      <c r="AO520" s="31"/>
      <c r="AP520" s="46"/>
      <c r="AQ520" s="33"/>
      <c r="AR520" s="33"/>
      <c r="AS520" s="22"/>
      <c r="AT520" s="2"/>
      <c r="AU520" s="32"/>
    </row>
    <row r="521" spans="1:47" x14ac:dyDescent="0.35">
      <c r="A521" s="3">
        <v>46283</v>
      </c>
      <c r="B521" s="2"/>
      <c r="C521" s="2"/>
      <c r="D521" s="2"/>
      <c r="E521" s="2"/>
      <c r="F521" s="2"/>
      <c r="H521" s="2"/>
      <c r="I521" s="2"/>
      <c r="J521" s="21"/>
      <c r="K521" s="4"/>
      <c r="M521" s="2"/>
      <c r="N521" s="2"/>
      <c r="O521" s="6"/>
      <c r="Q521" s="2"/>
      <c r="R521" s="2"/>
      <c r="S521" s="2"/>
      <c r="T521" s="6"/>
      <c r="V521" s="10"/>
      <c r="W521" s="2"/>
      <c r="X521" s="11"/>
      <c r="Y521" s="10"/>
      <c r="Z521" s="2"/>
      <c r="AA521" s="92"/>
      <c r="AB521" s="10"/>
      <c r="AC521" s="2"/>
      <c r="AD521" s="92"/>
      <c r="AF521" s="10"/>
      <c r="AG521" s="2"/>
      <c r="AH521" s="2"/>
      <c r="AI521" s="2"/>
      <c r="AJ521" s="32"/>
      <c r="AK521" s="231"/>
      <c r="AL521" s="2"/>
      <c r="AM521" s="23"/>
      <c r="AN521" s="23"/>
      <c r="AO521" s="31"/>
      <c r="AP521" s="46"/>
      <c r="AQ521" s="33"/>
      <c r="AR521" s="33"/>
      <c r="AS521" s="22"/>
      <c r="AT521" s="2"/>
      <c r="AU521" s="32"/>
    </row>
    <row r="522" spans="1:47" x14ac:dyDescent="0.35">
      <c r="A522" s="3">
        <v>46284</v>
      </c>
      <c r="B522" s="2"/>
      <c r="C522" s="2"/>
      <c r="D522" s="2"/>
      <c r="E522" s="2"/>
      <c r="F522" s="2"/>
      <c r="H522" s="2"/>
      <c r="I522" s="2"/>
      <c r="J522" s="21"/>
      <c r="K522" s="4"/>
      <c r="M522" s="2"/>
      <c r="N522" s="2"/>
      <c r="O522" s="6"/>
      <c r="Q522" s="2"/>
      <c r="R522" s="2"/>
      <c r="S522" s="2"/>
      <c r="T522" s="6"/>
      <c r="V522" s="10"/>
      <c r="W522" s="2"/>
      <c r="X522" s="11"/>
      <c r="Y522" s="10"/>
      <c r="Z522" s="2"/>
      <c r="AA522" s="92"/>
      <c r="AB522" s="10"/>
      <c r="AC522" s="2"/>
      <c r="AD522" s="92"/>
      <c r="AF522" s="10"/>
      <c r="AG522" s="2"/>
      <c r="AH522" s="2"/>
      <c r="AI522" s="2"/>
      <c r="AJ522" s="32"/>
      <c r="AK522" s="231"/>
      <c r="AL522" s="2"/>
      <c r="AM522" s="23"/>
      <c r="AN522" s="23"/>
      <c r="AO522" s="31"/>
      <c r="AP522" s="46"/>
      <c r="AQ522" s="33"/>
      <c r="AR522" s="33"/>
      <c r="AS522" s="22"/>
      <c r="AT522" s="2"/>
      <c r="AU522" s="32"/>
    </row>
    <row r="523" spans="1:47" x14ac:dyDescent="0.35">
      <c r="A523" s="3">
        <v>46285</v>
      </c>
      <c r="B523" s="2"/>
      <c r="C523" s="2"/>
      <c r="D523" s="2"/>
      <c r="E523" s="2"/>
      <c r="F523" s="2"/>
      <c r="H523" s="2"/>
      <c r="I523" s="2"/>
      <c r="J523" s="21"/>
      <c r="K523" s="4"/>
      <c r="M523" s="2"/>
      <c r="N523" s="2"/>
      <c r="O523" s="6"/>
      <c r="Q523" s="2"/>
      <c r="R523" s="2"/>
      <c r="S523" s="2"/>
      <c r="T523" s="6"/>
      <c r="V523" s="10"/>
      <c r="W523" s="2"/>
      <c r="X523" s="11"/>
      <c r="Y523" s="10"/>
      <c r="Z523" s="2"/>
      <c r="AA523" s="92"/>
      <c r="AB523" s="10"/>
      <c r="AC523" s="2"/>
      <c r="AD523" s="92"/>
      <c r="AF523" s="10"/>
      <c r="AG523" s="2"/>
      <c r="AH523" s="2"/>
      <c r="AI523" s="2"/>
      <c r="AJ523" s="32"/>
      <c r="AK523" s="231"/>
      <c r="AL523" s="2"/>
      <c r="AM523" s="23"/>
      <c r="AN523" s="23"/>
      <c r="AO523" s="31"/>
      <c r="AP523" s="46"/>
      <c r="AQ523" s="33"/>
      <c r="AR523" s="33"/>
      <c r="AS523" s="22"/>
      <c r="AT523" s="2"/>
      <c r="AU523" s="32"/>
    </row>
    <row r="524" spans="1:47" x14ac:dyDescent="0.35">
      <c r="A524" s="3">
        <v>46286</v>
      </c>
      <c r="B524" s="2"/>
      <c r="C524" s="2"/>
      <c r="D524" s="2"/>
      <c r="E524" s="2"/>
      <c r="F524" s="2"/>
      <c r="H524" s="2"/>
      <c r="I524" s="2"/>
      <c r="J524" s="21"/>
      <c r="K524" s="4"/>
      <c r="M524" s="2"/>
      <c r="N524" s="2"/>
      <c r="O524" s="6"/>
      <c r="Q524" s="2"/>
      <c r="R524" s="2"/>
      <c r="S524" s="2"/>
      <c r="T524" s="6"/>
      <c r="V524" s="10"/>
      <c r="W524" s="2"/>
      <c r="X524" s="11"/>
      <c r="Y524" s="10"/>
      <c r="Z524" s="2"/>
      <c r="AA524" s="92"/>
      <c r="AB524" s="10"/>
      <c r="AC524" s="2"/>
      <c r="AD524" s="92"/>
      <c r="AF524" s="10"/>
      <c r="AG524" s="2"/>
      <c r="AH524" s="2"/>
      <c r="AI524" s="2"/>
      <c r="AJ524" s="32"/>
      <c r="AK524" s="231"/>
      <c r="AL524" s="2"/>
      <c r="AM524" s="23"/>
      <c r="AN524" s="23"/>
      <c r="AO524" s="31"/>
      <c r="AP524" s="46"/>
      <c r="AQ524" s="33"/>
      <c r="AR524" s="33"/>
      <c r="AS524" s="22"/>
      <c r="AT524" s="2"/>
      <c r="AU524" s="32"/>
    </row>
    <row r="525" spans="1:47" x14ac:dyDescent="0.35">
      <c r="A525" s="3">
        <v>46287</v>
      </c>
      <c r="B525" s="2"/>
      <c r="C525" s="2"/>
      <c r="D525" s="2"/>
      <c r="E525" s="2"/>
      <c r="F525" s="2"/>
      <c r="H525" s="2"/>
      <c r="I525" s="2"/>
      <c r="J525" s="21"/>
      <c r="K525" s="4"/>
      <c r="M525" s="2"/>
      <c r="N525" s="2"/>
      <c r="O525" s="6"/>
      <c r="Q525" s="2"/>
      <c r="R525" s="2"/>
      <c r="S525" s="2"/>
      <c r="T525" s="6"/>
      <c r="V525" s="10"/>
      <c r="W525" s="2"/>
      <c r="X525" s="11"/>
      <c r="Y525" s="10"/>
      <c r="Z525" s="2"/>
      <c r="AA525" s="92"/>
      <c r="AB525" s="10"/>
      <c r="AC525" s="2"/>
      <c r="AD525" s="92"/>
      <c r="AF525" s="10"/>
      <c r="AG525" s="2"/>
      <c r="AH525" s="2"/>
      <c r="AI525" s="2"/>
      <c r="AJ525" s="32"/>
      <c r="AK525" s="231"/>
      <c r="AL525" s="2"/>
      <c r="AM525" s="23"/>
      <c r="AN525" s="23"/>
      <c r="AO525" s="31"/>
      <c r="AP525" s="46"/>
      <c r="AQ525" s="33"/>
      <c r="AR525" s="33"/>
      <c r="AS525" s="22"/>
      <c r="AT525" s="2"/>
      <c r="AU525" s="32"/>
    </row>
    <row r="526" spans="1:47" x14ac:dyDescent="0.35">
      <c r="A526" s="3">
        <v>46288</v>
      </c>
      <c r="B526" s="2"/>
      <c r="C526" s="2"/>
      <c r="D526" s="2"/>
      <c r="E526" s="2"/>
      <c r="F526" s="2"/>
      <c r="H526" s="2"/>
      <c r="I526" s="2"/>
      <c r="J526" s="21"/>
      <c r="K526" s="4"/>
      <c r="M526" s="2"/>
      <c r="N526" s="2"/>
      <c r="O526" s="6"/>
      <c r="Q526" s="2"/>
      <c r="R526" s="2"/>
      <c r="S526" s="2"/>
      <c r="T526" s="6"/>
      <c r="V526" s="10"/>
      <c r="W526" s="2"/>
      <c r="X526" s="11"/>
      <c r="Y526" s="10"/>
      <c r="Z526" s="2"/>
      <c r="AA526" s="92"/>
      <c r="AB526" s="10"/>
      <c r="AC526" s="2"/>
      <c r="AD526" s="92"/>
      <c r="AF526" s="10"/>
      <c r="AG526" s="2"/>
      <c r="AH526" s="2"/>
      <c r="AI526" s="2"/>
      <c r="AJ526" s="32"/>
      <c r="AK526" s="231"/>
      <c r="AL526" s="2"/>
      <c r="AM526" s="23"/>
      <c r="AN526" s="23"/>
      <c r="AO526" s="31"/>
      <c r="AP526" s="46"/>
      <c r="AQ526" s="33"/>
      <c r="AR526" s="33"/>
      <c r="AS526" s="22"/>
      <c r="AT526" s="2"/>
      <c r="AU526" s="32"/>
    </row>
    <row r="527" spans="1:47" x14ac:dyDescent="0.35">
      <c r="A527" s="3">
        <v>46289</v>
      </c>
      <c r="B527" s="2"/>
      <c r="C527" s="2"/>
      <c r="D527" s="2"/>
      <c r="E527" s="2"/>
      <c r="F527" s="2"/>
      <c r="H527" s="2"/>
      <c r="I527" s="2"/>
      <c r="J527" s="21"/>
      <c r="K527" s="4"/>
      <c r="M527" s="2"/>
      <c r="N527" s="2"/>
      <c r="O527" s="6"/>
      <c r="Q527" s="2"/>
      <c r="R527" s="2"/>
      <c r="S527" s="2"/>
      <c r="T527" s="6"/>
      <c r="V527" s="10"/>
      <c r="W527" s="2"/>
      <c r="X527" s="11"/>
      <c r="Y527" s="10"/>
      <c r="Z527" s="2"/>
      <c r="AA527" s="92"/>
      <c r="AB527" s="10"/>
      <c r="AC527" s="2"/>
      <c r="AD527" s="92"/>
      <c r="AF527" s="10"/>
      <c r="AG527" s="2"/>
      <c r="AH527" s="2"/>
      <c r="AI527" s="2"/>
      <c r="AJ527" s="32"/>
      <c r="AK527" s="231"/>
      <c r="AL527" s="2"/>
      <c r="AM527" s="23"/>
      <c r="AN527" s="23"/>
      <c r="AO527" s="31"/>
      <c r="AP527" s="46"/>
      <c r="AQ527" s="33"/>
      <c r="AR527" s="33"/>
      <c r="AS527" s="22"/>
      <c r="AT527" s="2"/>
      <c r="AU527" s="32"/>
    </row>
    <row r="528" spans="1:47" x14ac:dyDescent="0.35">
      <c r="A528" s="3">
        <v>46290</v>
      </c>
      <c r="B528" s="2"/>
      <c r="C528" s="2"/>
      <c r="D528" s="2"/>
      <c r="E528" s="2"/>
      <c r="F528" s="2"/>
      <c r="H528" s="2"/>
      <c r="I528" s="2"/>
      <c r="J528" s="21"/>
      <c r="K528" s="4"/>
      <c r="M528" s="2"/>
      <c r="N528" s="2"/>
      <c r="O528" s="6"/>
      <c r="Q528" s="2"/>
      <c r="R528" s="2"/>
      <c r="S528" s="2"/>
      <c r="T528" s="6"/>
      <c r="V528" s="10"/>
      <c r="W528" s="2"/>
      <c r="X528" s="11"/>
      <c r="Y528" s="10"/>
      <c r="Z528" s="2"/>
      <c r="AA528" s="92"/>
      <c r="AB528" s="10"/>
      <c r="AC528" s="2"/>
      <c r="AD528" s="92"/>
      <c r="AF528" s="10"/>
      <c r="AG528" s="2"/>
      <c r="AH528" s="2"/>
      <c r="AI528" s="2"/>
      <c r="AJ528" s="32"/>
      <c r="AK528" s="231"/>
      <c r="AL528" s="2"/>
      <c r="AM528" s="23"/>
      <c r="AN528" s="23"/>
      <c r="AO528" s="31"/>
      <c r="AP528" s="46"/>
      <c r="AQ528" s="33"/>
      <c r="AR528" s="33"/>
      <c r="AS528" s="22"/>
      <c r="AT528" s="2"/>
      <c r="AU528" s="32"/>
    </row>
    <row r="529" spans="1:47" x14ac:dyDescent="0.35">
      <c r="A529" s="3">
        <v>46291</v>
      </c>
      <c r="B529" s="2"/>
      <c r="C529" s="2"/>
      <c r="D529" s="2"/>
      <c r="E529" s="2"/>
      <c r="F529" s="2"/>
      <c r="H529" s="2"/>
      <c r="I529" s="2"/>
      <c r="J529" s="21"/>
      <c r="K529" s="4"/>
      <c r="M529" s="2"/>
      <c r="N529" s="2"/>
      <c r="O529" s="6"/>
      <c r="Q529" s="2"/>
      <c r="R529" s="2"/>
      <c r="S529" s="2"/>
      <c r="T529" s="6"/>
      <c r="V529" s="10"/>
      <c r="W529" s="2"/>
      <c r="X529" s="11"/>
      <c r="Y529" s="10"/>
      <c r="Z529" s="2"/>
      <c r="AA529" s="92"/>
      <c r="AB529" s="10"/>
      <c r="AC529" s="2"/>
      <c r="AD529" s="92"/>
      <c r="AF529" s="10"/>
      <c r="AG529" s="2"/>
      <c r="AH529" s="2"/>
      <c r="AI529" s="2"/>
      <c r="AJ529" s="32"/>
      <c r="AK529" s="231"/>
      <c r="AL529" s="2"/>
      <c r="AM529" s="23"/>
      <c r="AN529" s="23"/>
      <c r="AO529" s="31"/>
      <c r="AP529" s="46"/>
      <c r="AQ529" s="33"/>
      <c r="AR529" s="33"/>
      <c r="AS529" s="22"/>
      <c r="AT529" s="2"/>
      <c r="AU529" s="32"/>
    </row>
    <row r="530" spans="1:47" x14ac:dyDescent="0.35">
      <c r="A530" s="3">
        <v>46292</v>
      </c>
      <c r="B530" s="2"/>
      <c r="C530" s="2"/>
      <c r="D530" s="2"/>
      <c r="E530" s="2"/>
      <c r="F530" s="2"/>
      <c r="H530" s="2"/>
      <c r="I530" s="2"/>
      <c r="J530" s="21"/>
      <c r="K530" s="4"/>
      <c r="M530" s="2"/>
      <c r="N530" s="2"/>
      <c r="O530" s="6"/>
      <c r="Q530" s="2"/>
      <c r="R530" s="2"/>
      <c r="S530" s="2"/>
      <c r="T530" s="6"/>
      <c r="V530" s="10"/>
      <c r="W530" s="2"/>
      <c r="X530" s="11"/>
      <c r="Y530" s="10"/>
      <c r="Z530" s="2"/>
      <c r="AA530" s="92"/>
      <c r="AB530" s="10"/>
      <c r="AC530" s="2"/>
      <c r="AD530" s="92"/>
      <c r="AF530" s="10"/>
      <c r="AG530" s="2"/>
      <c r="AH530" s="2"/>
      <c r="AI530" s="2"/>
      <c r="AJ530" s="32"/>
      <c r="AK530" s="231"/>
      <c r="AL530" s="2"/>
      <c r="AM530" s="23"/>
      <c r="AN530" s="23"/>
      <c r="AO530" s="31"/>
      <c r="AP530" s="46"/>
      <c r="AQ530" s="33"/>
      <c r="AR530" s="33"/>
      <c r="AS530" s="22"/>
      <c r="AT530" s="2"/>
      <c r="AU530" s="32"/>
    </row>
    <row r="531" spans="1:47" x14ac:dyDescent="0.35">
      <c r="A531" s="3">
        <v>46293</v>
      </c>
      <c r="B531" s="2"/>
      <c r="C531" s="2"/>
      <c r="D531" s="2"/>
      <c r="E531" s="2"/>
      <c r="F531" s="2"/>
      <c r="H531" s="2"/>
      <c r="I531" s="2"/>
      <c r="J531" s="21"/>
      <c r="K531" s="4"/>
      <c r="M531" s="2"/>
      <c r="N531" s="2"/>
      <c r="O531" s="6"/>
      <c r="Q531" s="2"/>
      <c r="R531" s="2"/>
      <c r="S531" s="2"/>
      <c r="T531" s="6"/>
      <c r="V531" s="10"/>
      <c r="W531" s="2"/>
      <c r="X531" s="11"/>
      <c r="Y531" s="10"/>
      <c r="Z531" s="2"/>
      <c r="AA531" s="92"/>
      <c r="AB531" s="10"/>
      <c r="AC531" s="2"/>
      <c r="AD531" s="92"/>
      <c r="AF531" s="10"/>
      <c r="AG531" s="2"/>
      <c r="AH531" s="2"/>
      <c r="AI531" s="2"/>
      <c r="AJ531" s="32"/>
      <c r="AK531" s="231"/>
      <c r="AL531" s="2"/>
      <c r="AM531" s="23"/>
      <c r="AN531" s="23"/>
      <c r="AO531" s="31"/>
      <c r="AP531" s="46"/>
      <c r="AQ531" s="33"/>
      <c r="AR531" s="33"/>
      <c r="AS531" s="22"/>
      <c r="AT531" s="2"/>
      <c r="AU531" s="32"/>
    </row>
    <row r="532" spans="1:47" x14ac:dyDescent="0.35">
      <c r="A532" s="3">
        <v>46294</v>
      </c>
      <c r="B532" s="2"/>
      <c r="C532" s="2"/>
      <c r="D532" s="2"/>
      <c r="E532" s="2"/>
      <c r="F532" s="2"/>
      <c r="H532" s="2"/>
      <c r="I532" s="2"/>
      <c r="J532" s="21"/>
      <c r="K532" s="4"/>
      <c r="M532" s="2"/>
      <c r="N532" s="2"/>
      <c r="O532" s="6"/>
      <c r="Q532" s="2"/>
      <c r="R532" s="2"/>
      <c r="S532" s="2"/>
      <c r="T532" s="6"/>
      <c r="V532" s="10"/>
      <c r="W532" s="2"/>
      <c r="X532" s="11"/>
      <c r="Y532" s="10"/>
      <c r="Z532" s="2"/>
      <c r="AA532" s="92"/>
      <c r="AB532" s="10"/>
      <c r="AC532" s="2"/>
      <c r="AD532" s="92"/>
      <c r="AF532" s="10"/>
      <c r="AG532" s="2"/>
      <c r="AH532" s="2"/>
      <c r="AI532" s="2"/>
      <c r="AJ532" s="32"/>
      <c r="AK532" s="231"/>
      <c r="AL532" s="2"/>
      <c r="AM532" s="23"/>
      <c r="AN532" s="23"/>
      <c r="AO532" s="31"/>
      <c r="AP532" s="46"/>
      <c r="AQ532" s="33"/>
      <c r="AR532" s="33"/>
      <c r="AS532" s="22"/>
      <c r="AT532" s="2"/>
      <c r="AU532" s="32"/>
    </row>
    <row r="533" spans="1:47" x14ac:dyDescent="0.35">
      <c r="A533" s="3">
        <v>46295</v>
      </c>
      <c r="B533" s="2"/>
      <c r="C533" s="2"/>
      <c r="D533" s="2"/>
      <c r="E533" s="2"/>
      <c r="F533" s="2"/>
      <c r="H533" s="2"/>
      <c r="I533" s="2"/>
      <c r="J533" s="21"/>
      <c r="K533" s="4"/>
      <c r="M533" s="2"/>
      <c r="N533" s="2"/>
      <c r="O533" s="6"/>
      <c r="Q533" s="2"/>
      <c r="R533" s="2"/>
      <c r="S533" s="2"/>
      <c r="T533" s="6"/>
      <c r="V533" s="10"/>
      <c r="W533" s="2"/>
      <c r="X533" s="11"/>
      <c r="Y533" s="10"/>
      <c r="Z533" s="2"/>
      <c r="AA533" s="92"/>
      <c r="AB533" s="10"/>
      <c r="AC533" s="2"/>
      <c r="AD533" s="92"/>
      <c r="AF533" s="10"/>
      <c r="AG533" s="2"/>
      <c r="AH533" s="2"/>
      <c r="AI533" s="2"/>
      <c r="AJ533" s="32"/>
      <c r="AK533" s="231"/>
      <c r="AL533" s="2"/>
      <c r="AM533" s="23"/>
      <c r="AN533" s="23"/>
      <c r="AO533" s="31"/>
      <c r="AP533" s="46"/>
      <c r="AQ533" s="33"/>
      <c r="AR533" s="33"/>
      <c r="AS533" s="22"/>
      <c r="AT533" s="2"/>
      <c r="AU533" s="32"/>
    </row>
    <row r="534" spans="1:47" x14ac:dyDescent="0.35">
      <c r="A534" s="3">
        <v>46296</v>
      </c>
      <c r="B534" s="2"/>
      <c r="C534" s="2"/>
      <c r="D534" s="2"/>
      <c r="E534" s="2"/>
      <c r="F534" s="2"/>
      <c r="H534" s="2"/>
      <c r="I534" s="2"/>
      <c r="J534" s="21"/>
      <c r="K534" s="4"/>
      <c r="M534" s="2"/>
      <c r="N534" s="2"/>
      <c r="O534" s="6"/>
      <c r="Q534" s="2"/>
      <c r="R534" s="2"/>
      <c r="S534" s="2"/>
      <c r="T534" s="6"/>
      <c r="V534" s="10"/>
      <c r="W534" s="2"/>
      <c r="X534" s="11"/>
      <c r="Y534" s="10"/>
      <c r="Z534" s="2"/>
      <c r="AA534" s="92"/>
      <c r="AB534" s="10"/>
      <c r="AC534" s="2"/>
      <c r="AD534" s="92"/>
      <c r="AF534" s="10"/>
      <c r="AG534" s="2"/>
      <c r="AH534" s="2"/>
      <c r="AI534" s="2"/>
      <c r="AJ534" s="32"/>
      <c r="AK534" s="231"/>
      <c r="AL534" s="2"/>
      <c r="AM534" s="23"/>
      <c r="AN534" s="23"/>
      <c r="AO534" s="31"/>
      <c r="AP534" s="46"/>
      <c r="AQ534" s="33"/>
      <c r="AR534" s="33"/>
      <c r="AS534" s="22"/>
      <c r="AT534" s="2"/>
      <c r="AU534" s="32"/>
    </row>
    <row r="535" spans="1:47" x14ac:dyDescent="0.35">
      <c r="A535" s="3">
        <v>46297</v>
      </c>
      <c r="B535" s="2"/>
      <c r="C535" s="2"/>
      <c r="D535" s="2"/>
      <c r="E535" s="2"/>
      <c r="F535" s="2"/>
      <c r="H535" s="2"/>
      <c r="I535" s="2"/>
      <c r="J535" s="21"/>
      <c r="K535" s="4"/>
      <c r="M535" s="2"/>
      <c r="N535" s="2"/>
      <c r="O535" s="6"/>
      <c r="Q535" s="2"/>
      <c r="R535" s="2"/>
      <c r="S535" s="2"/>
      <c r="T535" s="6"/>
      <c r="V535" s="10"/>
      <c r="W535" s="2"/>
      <c r="X535" s="11"/>
      <c r="Y535" s="10"/>
      <c r="Z535" s="2"/>
      <c r="AA535" s="92"/>
      <c r="AB535" s="10"/>
      <c r="AC535" s="2"/>
      <c r="AD535" s="92"/>
      <c r="AF535" s="10"/>
      <c r="AG535" s="2"/>
      <c r="AH535" s="2"/>
      <c r="AI535" s="2"/>
      <c r="AJ535" s="32"/>
      <c r="AK535" s="231"/>
      <c r="AL535" s="2"/>
      <c r="AM535" s="23"/>
      <c r="AN535" s="23"/>
      <c r="AO535" s="31"/>
      <c r="AP535" s="46"/>
      <c r="AQ535" s="33"/>
      <c r="AR535" s="33"/>
      <c r="AS535" s="22"/>
      <c r="AT535" s="2"/>
      <c r="AU535" s="32"/>
    </row>
    <row r="536" spans="1:47" x14ac:dyDescent="0.35">
      <c r="A536" s="3">
        <v>46298</v>
      </c>
      <c r="B536" s="2"/>
      <c r="C536" s="2"/>
      <c r="D536" s="2"/>
      <c r="E536" s="2"/>
      <c r="F536" s="2"/>
      <c r="H536" s="2"/>
      <c r="I536" s="2"/>
      <c r="J536" s="21"/>
      <c r="K536" s="4"/>
      <c r="M536" s="2"/>
      <c r="N536" s="2"/>
      <c r="O536" s="6"/>
      <c r="Q536" s="2"/>
      <c r="R536" s="2"/>
      <c r="S536" s="2"/>
      <c r="T536" s="6"/>
      <c r="V536" s="10"/>
      <c r="W536" s="2"/>
      <c r="X536" s="11"/>
      <c r="Y536" s="10"/>
      <c r="Z536" s="2"/>
      <c r="AA536" s="92"/>
      <c r="AB536" s="10"/>
      <c r="AC536" s="2"/>
      <c r="AD536" s="92"/>
      <c r="AF536" s="10"/>
      <c r="AG536" s="2"/>
      <c r="AH536" s="2"/>
      <c r="AI536" s="2"/>
      <c r="AJ536" s="32"/>
      <c r="AK536" s="231"/>
      <c r="AL536" s="2"/>
      <c r="AM536" s="23"/>
      <c r="AN536" s="23"/>
      <c r="AO536" s="31"/>
      <c r="AP536" s="46"/>
      <c r="AQ536" s="33"/>
      <c r="AR536" s="33"/>
      <c r="AS536" s="22"/>
      <c r="AT536" s="2"/>
      <c r="AU536" s="32"/>
    </row>
    <row r="537" spans="1:47" x14ac:dyDescent="0.35">
      <c r="A537" s="3">
        <v>46299</v>
      </c>
      <c r="B537" s="2"/>
      <c r="C537" s="2"/>
      <c r="D537" s="2"/>
      <c r="E537" s="2"/>
      <c r="F537" s="2"/>
      <c r="H537" s="2"/>
      <c r="I537" s="2"/>
      <c r="J537" s="21"/>
      <c r="K537" s="4"/>
      <c r="M537" s="2"/>
      <c r="N537" s="2"/>
      <c r="O537" s="6"/>
      <c r="Q537" s="2"/>
      <c r="R537" s="2"/>
      <c r="S537" s="2"/>
      <c r="T537" s="6"/>
      <c r="V537" s="10"/>
      <c r="W537" s="2"/>
      <c r="X537" s="11"/>
      <c r="Y537" s="10"/>
      <c r="Z537" s="2"/>
      <c r="AA537" s="92"/>
      <c r="AB537" s="10"/>
      <c r="AC537" s="2"/>
      <c r="AD537" s="92"/>
      <c r="AF537" s="10"/>
      <c r="AG537" s="2"/>
      <c r="AH537" s="2"/>
      <c r="AI537" s="2"/>
      <c r="AJ537" s="32"/>
      <c r="AK537" s="231"/>
      <c r="AL537" s="2"/>
      <c r="AM537" s="23"/>
      <c r="AN537" s="23"/>
      <c r="AO537" s="31"/>
      <c r="AP537" s="46"/>
      <c r="AQ537" s="33"/>
      <c r="AR537" s="33"/>
      <c r="AS537" s="22"/>
      <c r="AT537" s="2"/>
      <c r="AU537" s="32"/>
    </row>
    <row r="538" spans="1:47" x14ac:dyDescent="0.35">
      <c r="A538" s="3">
        <v>46300</v>
      </c>
      <c r="B538" s="2"/>
      <c r="C538" s="2"/>
      <c r="D538" s="2"/>
      <c r="E538" s="2"/>
      <c r="F538" s="2"/>
      <c r="H538" s="2"/>
      <c r="I538" s="2"/>
      <c r="J538" s="21"/>
      <c r="K538" s="4"/>
      <c r="M538" s="2"/>
      <c r="N538" s="2"/>
      <c r="O538" s="6"/>
      <c r="Q538" s="2"/>
      <c r="R538" s="2"/>
      <c r="S538" s="2"/>
      <c r="T538" s="6"/>
      <c r="V538" s="10"/>
      <c r="W538" s="2"/>
      <c r="X538" s="11"/>
      <c r="Y538" s="10"/>
      <c r="Z538" s="2"/>
      <c r="AA538" s="92"/>
      <c r="AB538" s="10"/>
      <c r="AC538" s="2"/>
      <c r="AD538" s="92"/>
      <c r="AF538" s="10"/>
      <c r="AG538" s="2"/>
      <c r="AH538" s="2"/>
      <c r="AI538" s="2"/>
      <c r="AJ538" s="32"/>
      <c r="AK538" s="231"/>
      <c r="AL538" s="2"/>
      <c r="AM538" s="23"/>
      <c r="AN538" s="23"/>
      <c r="AO538" s="31"/>
      <c r="AP538" s="46"/>
      <c r="AQ538" s="33"/>
      <c r="AR538" s="33"/>
      <c r="AS538" s="22"/>
      <c r="AT538" s="2"/>
      <c r="AU538" s="32"/>
    </row>
    <row r="539" spans="1:47" x14ac:dyDescent="0.35">
      <c r="A539" s="3">
        <v>46301</v>
      </c>
      <c r="B539" s="2"/>
      <c r="C539" s="2"/>
      <c r="D539" s="2"/>
      <c r="E539" s="2"/>
      <c r="F539" s="2"/>
      <c r="H539" s="2"/>
      <c r="I539" s="2"/>
      <c r="J539" s="21"/>
      <c r="K539" s="4"/>
      <c r="M539" s="2"/>
      <c r="N539" s="2"/>
      <c r="O539" s="6"/>
      <c r="Q539" s="2"/>
      <c r="R539" s="2"/>
      <c r="S539" s="2"/>
      <c r="T539" s="6"/>
      <c r="V539" s="10"/>
      <c r="W539" s="2"/>
      <c r="X539" s="11"/>
      <c r="Y539" s="10"/>
      <c r="Z539" s="2"/>
      <c r="AA539" s="92"/>
      <c r="AB539" s="10"/>
      <c r="AC539" s="2"/>
      <c r="AD539" s="92"/>
      <c r="AF539" s="10"/>
      <c r="AG539" s="2"/>
      <c r="AH539" s="2"/>
      <c r="AI539" s="2"/>
      <c r="AJ539" s="32"/>
      <c r="AK539" s="231"/>
      <c r="AL539" s="2"/>
      <c r="AM539" s="23"/>
      <c r="AN539" s="23"/>
      <c r="AO539" s="31"/>
      <c r="AP539" s="46"/>
      <c r="AQ539" s="33"/>
      <c r="AR539" s="33"/>
      <c r="AS539" s="22"/>
      <c r="AT539" s="2"/>
      <c r="AU539" s="32"/>
    </row>
    <row r="540" spans="1:47" x14ac:dyDescent="0.35">
      <c r="A540" s="3">
        <v>46302</v>
      </c>
      <c r="B540" s="2"/>
      <c r="C540" s="2"/>
      <c r="D540" s="2"/>
      <c r="E540" s="2"/>
      <c r="F540" s="2"/>
      <c r="H540" s="2"/>
      <c r="I540" s="2"/>
      <c r="J540" s="21"/>
      <c r="K540" s="4"/>
      <c r="M540" s="2"/>
      <c r="N540" s="2"/>
      <c r="O540" s="6"/>
      <c r="Q540" s="2"/>
      <c r="R540" s="2"/>
      <c r="S540" s="2"/>
      <c r="T540" s="6"/>
      <c r="V540" s="10"/>
      <c r="W540" s="2"/>
      <c r="X540" s="11"/>
      <c r="Y540" s="10"/>
      <c r="Z540" s="2"/>
      <c r="AA540" s="92"/>
      <c r="AB540" s="10"/>
      <c r="AC540" s="2"/>
      <c r="AD540" s="92"/>
      <c r="AF540" s="10"/>
      <c r="AG540" s="2"/>
      <c r="AH540" s="2"/>
      <c r="AI540" s="2"/>
      <c r="AJ540" s="32"/>
      <c r="AK540" s="231"/>
      <c r="AL540" s="2"/>
      <c r="AM540" s="23"/>
      <c r="AN540" s="23"/>
      <c r="AO540" s="31"/>
      <c r="AP540" s="46"/>
      <c r="AQ540" s="33"/>
      <c r="AR540" s="33"/>
      <c r="AS540" s="22"/>
      <c r="AT540" s="2"/>
      <c r="AU540" s="32"/>
    </row>
    <row r="541" spans="1:47" x14ac:dyDescent="0.35">
      <c r="A541" s="3">
        <v>46303</v>
      </c>
      <c r="B541" s="2"/>
      <c r="C541" s="2"/>
      <c r="D541" s="2"/>
      <c r="E541" s="2"/>
      <c r="F541" s="2"/>
      <c r="H541" s="2"/>
      <c r="I541" s="2"/>
      <c r="J541" s="21"/>
      <c r="K541" s="4"/>
      <c r="M541" s="2"/>
      <c r="N541" s="2"/>
      <c r="O541" s="6"/>
      <c r="Q541" s="2"/>
      <c r="R541" s="2"/>
      <c r="S541" s="2"/>
      <c r="T541" s="6"/>
      <c r="V541" s="10"/>
      <c r="W541" s="2"/>
      <c r="X541" s="11"/>
      <c r="Y541" s="10"/>
      <c r="Z541" s="2"/>
      <c r="AA541" s="92"/>
      <c r="AB541" s="10"/>
      <c r="AC541" s="2"/>
      <c r="AD541" s="92"/>
      <c r="AF541" s="10"/>
      <c r="AG541" s="2"/>
      <c r="AH541" s="2"/>
      <c r="AI541" s="2"/>
      <c r="AJ541" s="32"/>
      <c r="AK541" s="231"/>
      <c r="AL541" s="2"/>
      <c r="AM541" s="23"/>
      <c r="AN541" s="23"/>
      <c r="AO541" s="31"/>
      <c r="AP541" s="46"/>
      <c r="AQ541" s="33"/>
      <c r="AR541" s="33"/>
      <c r="AS541" s="22"/>
      <c r="AT541" s="2"/>
      <c r="AU541" s="32"/>
    </row>
    <row r="542" spans="1:47" x14ac:dyDescent="0.35">
      <c r="A542" s="3">
        <v>46304</v>
      </c>
      <c r="B542" s="2"/>
      <c r="C542" s="2"/>
      <c r="D542" s="2"/>
      <c r="E542" s="2"/>
      <c r="F542" s="2"/>
      <c r="H542" s="2"/>
      <c r="I542" s="2"/>
      <c r="J542" s="21"/>
      <c r="K542" s="4"/>
      <c r="M542" s="2"/>
      <c r="N542" s="2"/>
      <c r="O542" s="6"/>
      <c r="Q542" s="2"/>
      <c r="R542" s="2"/>
      <c r="S542" s="2"/>
      <c r="T542" s="6"/>
      <c r="V542" s="10"/>
      <c r="W542" s="2"/>
      <c r="X542" s="11"/>
      <c r="Y542" s="10"/>
      <c r="Z542" s="2"/>
      <c r="AA542" s="92"/>
      <c r="AB542" s="10"/>
      <c r="AC542" s="2"/>
      <c r="AD542" s="92"/>
      <c r="AF542" s="10"/>
      <c r="AG542" s="2"/>
      <c r="AH542" s="2"/>
      <c r="AI542" s="2"/>
      <c r="AJ542" s="32"/>
      <c r="AK542" s="231"/>
      <c r="AL542" s="2"/>
      <c r="AM542" s="23"/>
      <c r="AN542" s="23"/>
      <c r="AO542" s="31"/>
      <c r="AP542" s="46"/>
      <c r="AQ542" s="33"/>
      <c r="AR542" s="33"/>
      <c r="AS542" s="22"/>
      <c r="AT542" s="2"/>
      <c r="AU542" s="32"/>
    </row>
    <row r="543" spans="1:47" x14ac:dyDescent="0.35">
      <c r="A543" s="3">
        <v>46305</v>
      </c>
      <c r="B543" s="2"/>
      <c r="C543" s="2"/>
      <c r="D543" s="2"/>
      <c r="E543" s="2"/>
      <c r="F543" s="2"/>
      <c r="H543" s="2"/>
      <c r="I543" s="2"/>
      <c r="J543" s="21"/>
      <c r="K543" s="4"/>
      <c r="M543" s="2"/>
      <c r="N543" s="2"/>
      <c r="O543" s="6"/>
      <c r="Q543" s="2"/>
      <c r="R543" s="2"/>
      <c r="S543" s="2"/>
      <c r="T543" s="6"/>
      <c r="V543" s="10"/>
      <c r="W543" s="2"/>
      <c r="X543" s="11"/>
      <c r="Y543" s="10"/>
      <c r="Z543" s="2"/>
      <c r="AA543" s="92"/>
      <c r="AB543" s="10"/>
      <c r="AC543" s="2"/>
      <c r="AD543" s="92"/>
      <c r="AF543" s="10"/>
      <c r="AG543" s="2"/>
      <c r="AH543" s="2"/>
      <c r="AI543" s="2"/>
      <c r="AJ543" s="32"/>
      <c r="AK543" s="231"/>
      <c r="AL543" s="2"/>
      <c r="AM543" s="23"/>
      <c r="AN543" s="23"/>
      <c r="AO543" s="31"/>
      <c r="AP543" s="46"/>
      <c r="AQ543" s="33"/>
      <c r="AR543" s="33"/>
      <c r="AS543" s="22"/>
      <c r="AT543" s="2"/>
      <c r="AU543" s="32"/>
    </row>
    <row r="544" spans="1:47" x14ac:dyDescent="0.35">
      <c r="A544" s="3">
        <v>46306</v>
      </c>
      <c r="B544" s="2"/>
      <c r="C544" s="2"/>
      <c r="D544" s="2"/>
      <c r="E544" s="2"/>
      <c r="F544" s="2"/>
      <c r="H544" s="2"/>
      <c r="I544" s="2"/>
      <c r="J544" s="21"/>
      <c r="K544" s="4"/>
      <c r="M544" s="2"/>
      <c r="N544" s="2"/>
      <c r="O544" s="6"/>
      <c r="Q544" s="2"/>
      <c r="R544" s="2"/>
      <c r="S544" s="2"/>
      <c r="T544" s="6"/>
      <c r="V544" s="10"/>
      <c r="W544" s="2"/>
      <c r="X544" s="11"/>
      <c r="Y544" s="10"/>
      <c r="Z544" s="2"/>
      <c r="AA544" s="92"/>
      <c r="AB544" s="10"/>
      <c r="AC544" s="2"/>
      <c r="AD544" s="92"/>
      <c r="AF544" s="10"/>
      <c r="AG544" s="2"/>
      <c r="AH544" s="2"/>
      <c r="AI544" s="2"/>
      <c r="AJ544" s="32"/>
      <c r="AK544" s="231"/>
      <c r="AL544" s="2"/>
      <c r="AM544" s="23"/>
      <c r="AN544" s="23"/>
      <c r="AO544" s="31"/>
      <c r="AP544" s="46"/>
      <c r="AQ544" s="33"/>
      <c r="AR544" s="33"/>
      <c r="AS544" s="22"/>
      <c r="AT544" s="2"/>
      <c r="AU544" s="32"/>
    </row>
    <row r="545" spans="1:47" x14ac:dyDescent="0.35">
      <c r="A545" s="3">
        <v>46307</v>
      </c>
      <c r="B545" s="2"/>
      <c r="C545" s="2"/>
      <c r="D545" s="2"/>
      <c r="E545" s="2"/>
      <c r="F545" s="2"/>
      <c r="H545" s="2"/>
      <c r="I545" s="2"/>
      <c r="J545" s="21"/>
      <c r="K545" s="4"/>
      <c r="M545" s="2"/>
      <c r="N545" s="2"/>
      <c r="O545" s="6"/>
      <c r="Q545" s="2"/>
      <c r="R545" s="2"/>
      <c r="S545" s="2"/>
      <c r="T545" s="6"/>
      <c r="V545" s="10"/>
      <c r="W545" s="2"/>
      <c r="X545" s="11"/>
      <c r="Y545" s="10"/>
      <c r="Z545" s="2"/>
      <c r="AA545" s="92"/>
      <c r="AB545" s="10"/>
      <c r="AC545" s="2"/>
      <c r="AD545" s="92"/>
      <c r="AF545" s="10"/>
      <c r="AG545" s="2"/>
      <c r="AH545" s="2"/>
      <c r="AI545" s="2"/>
      <c r="AJ545" s="32"/>
      <c r="AK545" s="231"/>
      <c r="AL545" s="2"/>
      <c r="AM545" s="23"/>
      <c r="AN545" s="23"/>
      <c r="AO545" s="31"/>
      <c r="AP545" s="46"/>
      <c r="AQ545" s="33"/>
      <c r="AR545" s="33"/>
      <c r="AS545" s="22"/>
      <c r="AT545" s="2"/>
      <c r="AU545" s="32"/>
    </row>
    <row r="546" spans="1:47" x14ac:dyDescent="0.35">
      <c r="A546" s="3">
        <v>46308</v>
      </c>
      <c r="B546" s="2"/>
      <c r="C546" s="2"/>
      <c r="D546" s="2"/>
      <c r="E546" s="2"/>
      <c r="F546" s="2"/>
      <c r="H546" s="2"/>
      <c r="I546" s="2"/>
      <c r="J546" s="21"/>
      <c r="K546" s="4"/>
      <c r="M546" s="2"/>
      <c r="N546" s="2"/>
      <c r="O546" s="6"/>
      <c r="Q546" s="2"/>
      <c r="R546" s="2"/>
      <c r="S546" s="2"/>
      <c r="T546" s="6"/>
      <c r="V546" s="10"/>
      <c r="W546" s="2"/>
      <c r="X546" s="11"/>
      <c r="Y546" s="10"/>
      <c r="Z546" s="2"/>
      <c r="AA546" s="92"/>
      <c r="AB546" s="10"/>
      <c r="AC546" s="2"/>
      <c r="AD546" s="92"/>
      <c r="AF546" s="10"/>
      <c r="AG546" s="2"/>
      <c r="AH546" s="2"/>
      <c r="AI546" s="2"/>
      <c r="AJ546" s="32"/>
      <c r="AK546" s="231"/>
      <c r="AL546" s="2"/>
      <c r="AM546" s="23"/>
      <c r="AN546" s="23"/>
      <c r="AO546" s="31"/>
      <c r="AP546" s="46"/>
      <c r="AQ546" s="33"/>
      <c r="AR546" s="33"/>
      <c r="AS546" s="22"/>
      <c r="AT546" s="2"/>
      <c r="AU546" s="32"/>
    </row>
    <row r="547" spans="1:47" x14ac:dyDescent="0.35">
      <c r="A547" s="3">
        <v>46309</v>
      </c>
      <c r="B547" s="2"/>
      <c r="C547" s="2"/>
      <c r="D547" s="2"/>
      <c r="E547" s="2"/>
      <c r="F547" s="2"/>
      <c r="H547" s="2"/>
      <c r="I547" s="2"/>
      <c r="J547" s="21"/>
      <c r="K547" s="4"/>
      <c r="M547" s="2"/>
      <c r="N547" s="2"/>
      <c r="O547" s="6"/>
      <c r="Q547" s="2"/>
      <c r="R547" s="2"/>
      <c r="S547" s="2"/>
      <c r="T547" s="6"/>
      <c r="V547" s="10"/>
      <c r="W547" s="2"/>
      <c r="X547" s="11"/>
      <c r="Y547" s="10"/>
      <c r="Z547" s="2"/>
      <c r="AA547" s="92"/>
      <c r="AB547" s="10"/>
      <c r="AC547" s="2"/>
      <c r="AD547" s="92"/>
      <c r="AF547" s="10"/>
      <c r="AG547" s="2"/>
      <c r="AH547" s="2"/>
      <c r="AI547" s="2"/>
      <c r="AJ547" s="32"/>
      <c r="AK547" s="231"/>
      <c r="AL547" s="2"/>
      <c r="AM547" s="23"/>
      <c r="AN547" s="23"/>
      <c r="AO547" s="31"/>
      <c r="AP547" s="46"/>
      <c r="AQ547" s="33"/>
      <c r="AR547" s="33"/>
      <c r="AS547" s="22"/>
      <c r="AT547" s="2"/>
      <c r="AU547" s="32"/>
    </row>
    <row r="548" spans="1:47" x14ac:dyDescent="0.35">
      <c r="A548" s="3">
        <v>46310</v>
      </c>
      <c r="B548" s="2"/>
      <c r="C548" s="2"/>
      <c r="D548" s="2"/>
      <c r="E548" s="2"/>
      <c r="F548" s="2"/>
      <c r="H548" s="2"/>
      <c r="I548" s="2"/>
      <c r="J548" s="21"/>
      <c r="K548" s="4"/>
      <c r="M548" s="2"/>
      <c r="N548" s="2"/>
      <c r="O548" s="6"/>
      <c r="Q548" s="2"/>
      <c r="R548" s="2"/>
      <c r="S548" s="2"/>
      <c r="T548" s="6"/>
      <c r="V548" s="10"/>
      <c r="W548" s="2"/>
      <c r="X548" s="11"/>
      <c r="Y548" s="10"/>
      <c r="Z548" s="2"/>
      <c r="AA548" s="92"/>
      <c r="AB548" s="10"/>
      <c r="AC548" s="2"/>
      <c r="AD548" s="92"/>
      <c r="AF548" s="10"/>
      <c r="AG548" s="2"/>
      <c r="AH548" s="2"/>
      <c r="AI548" s="2"/>
      <c r="AJ548" s="32"/>
      <c r="AK548" s="231"/>
      <c r="AL548" s="2"/>
      <c r="AM548" s="23"/>
      <c r="AN548" s="23"/>
      <c r="AO548" s="31"/>
      <c r="AP548" s="46"/>
      <c r="AQ548" s="33"/>
      <c r="AR548" s="33"/>
      <c r="AS548" s="22"/>
      <c r="AT548" s="2"/>
      <c r="AU548" s="32"/>
    </row>
    <row r="549" spans="1:47" x14ac:dyDescent="0.35">
      <c r="A549" s="3">
        <v>46311</v>
      </c>
      <c r="B549" s="2"/>
      <c r="C549" s="2"/>
      <c r="D549" s="2"/>
      <c r="E549" s="2"/>
      <c r="F549" s="2"/>
      <c r="H549" s="2"/>
      <c r="I549" s="2"/>
      <c r="J549" s="21"/>
      <c r="K549" s="4"/>
      <c r="M549" s="2"/>
      <c r="N549" s="2"/>
      <c r="O549" s="6"/>
      <c r="Q549" s="2"/>
      <c r="R549" s="2"/>
      <c r="S549" s="2"/>
      <c r="T549" s="6"/>
      <c r="V549" s="10"/>
      <c r="W549" s="2"/>
      <c r="X549" s="11"/>
      <c r="Y549" s="10"/>
      <c r="Z549" s="2"/>
      <c r="AA549" s="92"/>
      <c r="AB549" s="10"/>
      <c r="AC549" s="2"/>
      <c r="AD549" s="92"/>
      <c r="AF549" s="10"/>
      <c r="AG549" s="2"/>
      <c r="AH549" s="2"/>
      <c r="AI549" s="2"/>
      <c r="AJ549" s="32"/>
      <c r="AK549" s="231"/>
      <c r="AL549" s="2"/>
      <c r="AM549" s="23"/>
      <c r="AN549" s="23"/>
      <c r="AO549" s="31"/>
      <c r="AP549" s="46"/>
      <c r="AQ549" s="33"/>
      <c r="AR549" s="33"/>
      <c r="AS549" s="22"/>
      <c r="AT549" s="2"/>
      <c r="AU549" s="32"/>
    </row>
    <row r="550" spans="1:47" x14ac:dyDescent="0.35">
      <c r="A550" s="3">
        <v>46312</v>
      </c>
      <c r="B550" s="2"/>
      <c r="C550" s="2"/>
      <c r="D550" s="2"/>
      <c r="E550" s="2"/>
      <c r="F550" s="2"/>
      <c r="H550" s="2"/>
      <c r="I550" s="2"/>
      <c r="J550" s="21"/>
      <c r="K550" s="4"/>
      <c r="M550" s="2"/>
      <c r="N550" s="2"/>
      <c r="O550" s="6"/>
      <c r="Q550" s="2"/>
      <c r="R550" s="2"/>
      <c r="S550" s="2"/>
      <c r="T550" s="6"/>
      <c r="V550" s="10"/>
      <c r="W550" s="2"/>
      <c r="X550" s="11"/>
      <c r="Y550" s="10"/>
      <c r="Z550" s="2"/>
      <c r="AA550" s="92"/>
      <c r="AB550" s="10"/>
      <c r="AC550" s="2"/>
      <c r="AD550" s="92"/>
      <c r="AF550" s="10"/>
      <c r="AG550" s="2"/>
      <c r="AH550" s="2"/>
      <c r="AI550" s="2"/>
      <c r="AJ550" s="32"/>
      <c r="AK550" s="231"/>
      <c r="AL550" s="2"/>
      <c r="AM550" s="23"/>
      <c r="AN550" s="23"/>
      <c r="AO550" s="31"/>
      <c r="AP550" s="46"/>
      <c r="AQ550" s="33"/>
      <c r="AR550" s="33"/>
      <c r="AS550" s="22"/>
      <c r="AT550" s="2"/>
      <c r="AU550" s="32"/>
    </row>
    <row r="551" spans="1:47" x14ac:dyDescent="0.35">
      <c r="A551" s="3">
        <v>46313</v>
      </c>
      <c r="B551" s="2"/>
      <c r="C551" s="2"/>
      <c r="D551" s="2"/>
      <c r="E551" s="2"/>
      <c r="F551" s="2"/>
      <c r="H551" s="2"/>
      <c r="I551" s="2"/>
      <c r="J551" s="21"/>
      <c r="K551" s="4"/>
      <c r="M551" s="2"/>
      <c r="N551" s="2"/>
      <c r="O551" s="6"/>
      <c r="Q551" s="2"/>
      <c r="R551" s="2"/>
      <c r="S551" s="2"/>
      <c r="T551" s="6"/>
      <c r="V551" s="10"/>
      <c r="W551" s="2"/>
      <c r="X551" s="11"/>
      <c r="Y551" s="10"/>
      <c r="Z551" s="2"/>
      <c r="AA551" s="92"/>
      <c r="AB551" s="10"/>
      <c r="AC551" s="2"/>
      <c r="AD551" s="92"/>
      <c r="AF551" s="10"/>
      <c r="AG551" s="2"/>
      <c r="AH551" s="2"/>
      <c r="AI551" s="2"/>
      <c r="AJ551" s="32"/>
      <c r="AK551" s="231"/>
      <c r="AL551" s="2"/>
      <c r="AM551" s="23"/>
      <c r="AN551" s="23"/>
      <c r="AO551" s="31"/>
      <c r="AP551" s="46"/>
      <c r="AQ551" s="33"/>
      <c r="AR551" s="33"/>
      <c r="AS551" s="22"/>
      <c r="AT551" s="2"/>
      <c r="AU551" s="32"/>
    </row>
    <row r="552" spans="1:47" x14ac:dyDescent="0.35">
      <c r="A552" s="3">
        <v>46314</v>
      </c>
      <c r="B552" s="2"/>
      <c r="C552" s="2"/>
      <c r="D552" s="2"/>
      <c r="E552" s="2"/>
      <c r="F552" s="2"/>
      <c r="H552" s="2"/>
      <c r="I552" s="2"/>
      <c r="J552" s="21"/>
      <c r="K552" s="4"/>
      <c r="M552" s="2"/>
      <c r="N552" s="2"/>
      <c r="O552" s="6"/>
      <c r="Q552" s="2"/>
      <c r="R552" s="2"/>
      <c r="S552" s="2"/>
      <c r="T552" s="6"/>
      <c r="V552" s="10"/>
      <c r="W552" s="2"/>
      <c r="X552" s="11"/>
      <c r="Y552" s="10"/>
      <c r="Z552" s="2"/>
      <c r="AA552" s="92"/>
      <c r="AB552" s="10"/>
      <c r="AC552" s="2"/>
      <c r="AD552" s="92"/>
      <c r="AF552" s="10"/>
      <c r="AG552" s="2"/>
      <c r="AH552" s="2"/>
      <c r="AI552" s="2"/>
      <c r="AJ552" s="32"/>
      <c r="AK552" s="231"/>
      <c r="AL552" s="2"/>
      <c r="AM552" s="23"/>
      <c r="AN552" s="23"/>
      <c r="AO552" s="31"/>
      <c r="AP552" s="46"/>
      <c r="AQ552" s="33"/>
      <c r="AR552" s="33"/>
      <c r="AS552" s="22"/>
      <c r="AT552" s="2"/>
      <c r="AU552" s="32"/>
    </row>
    <row r="553" spans="1:47" x14ac:dyDescent="0.35">
      <c r="A553" s="3">
        <v>46315</v>
      </c>
      <c r="B553" s="2"/>
      <c r="C553" s="2"/>
      <c r="D553" s="2"/>
      <c r="E553" s="2"/>
      <c r="F553" s="2"/>
      <c r="H553" s="2"/>
      <c r="I553" s="2"/>
      <c r="J553" s="21"/>
      <c r="K553" s="4"/>
      <c r="M553" s="2"/>
      <c r="N553" s="2"/>
      <c r="O553" s="6"/>
      <c r="Q553" s="2"/>
      <c r="R553" s="2"/>
      <c r="S553" s="2"/>
      <c r="T553" s="6"/>
      <c r="V553" s="10"/>
      <c r="W553" s="2"/>
      <c r="X553" s="11"/>
      <c r="Y553" s="10"/>
      <c r="Z553" s="2"/>
      <c r="AA553" s="92"/>
      <c r="AB553" s="10"/>
      <c r="AC553" s="2"/>
      <c r="AD553" s="92"/>
      <c r="AF553" s="10"/>
      <c r="AG553" s="2"/>
      <c r="AH553" s="2"/>
      <c r="AI553" s="2"/>
      <c r="AJ553" s="32"/>
      <c r="AK553" s="231"/>
      <c r="AL553" s="2"/>
      <c r="AM553" s="23"/>
      <c r="AN553" s="23"/>
      <c r="AO553" s="31"/>
      <c r="AP553" s="46"/>
      <c r="AQ553" s="33"/>
      <c r="AR553" s="33"/>
      <c r="AS553" s="22"/>
      <c r="AT553" s="2"/>
      <c r="AU553" s="32"/>
    </row>
    <row r="554" spans="1:47" x14ac:dyDescent="0.35">
      <c r="A554" s="3">
        <v>46316</v>
      </c>
      <c r="B554" s="2"/>
      <c r="C554" s="2"/>
      <c r="D554" s="2"/>
      <c r="E554" s="2"/>
      <c r="F554" s="2"/>
      <c r="H554" s="2"/>
      <c r="I554" s="2"/>
      <c r="J554" s="21"/>
      <c r="K554" s="4"/>
      <c r="M554" s="2"/>
      <c r="N554" s="2"/>
      <c r="O554" s="6"/>
      <c r="Q554" s="2"/>
      <c r="R554" s="2"/>
      <c r="S554" s="2"/>
      <c r="T554" s="6"/>
      <c r="V554" s="10"/>
      <c r="W554" s="2"/>
      <c r="X554" s="11"/>
      <c r="Y554" s="10"/>
      <c r="Z554" s="2"/>
      <c r="AA554" s="92"/>
      <c r="AB554" s="10"/>
      <c r="AC554" s="2"/>
      <c r="AD554" s="92"/>
      <c r="AF554" s="10"/>
      <c r="AG554" s="2"/>
      <c r="AH554" s="2"/>
      <c r="AI554" s="2"/>
      <c r="AJ554" s="32"/>
      <c r="AK554" s="231"/>
      <c r="AL554" s="2"/>
      <c r="AM554" s="23"/>
      <c r="AN554" s="23"/>
      <c r="AO554" s="31"/>
      <c r="AP554" s="46"/>
      <c r="AQ554" s="33"/>
      <c r="AR554" s="33"/>
      <c r="AS554" s="22"/>
      <c r="AT554" s="2"/>
      <c r="AU554" s="32"/>
    </row>
    <row r="555" spans="1:47" x14ac:dyDescent="0.35">
      <c r="A555" s="3">
        <v>46317</v>
      </c>
      <c r="B555" s="2"/>
      <c r="C555" s="2"/>
      <c r="D555" s="2"/>
      <c r="E555" s="2"/>
      <c r="F555" s="2"/>
      <c r="H555" s="2"/>
      <c r="I555" s="2"/>
      <c r="J555" s="21"/>
      <c r="K555" s="4"/>
      <c r="M555" s="2"/>
      <c r="N555" s="2"/>
      <c r="O555" s="6"/>
      <c r="Q555" s="2"/>
      <c r="R555" s="2"/>
      <c r="S555" s="2"/>
      <c r="T555" s="6"/>
      <c r="V555" s="10"/>
      <c r="W555" s="2"/>
      <c r="X555" s="11"/>
      <c r="Y555" s="10"/>
      <c r="Z555" s="2"/>
      <c r="AA555" s="92"/>
      <c r="AB555" s="10"/>
      <c r="AC555" s="2"/>
      <c r="AD555" s="92"/>
      <c r="AF555" s="10"/>
      <c r="AG555" s="2"/>
      <c r="AH555" s="2"/>
      <c r="AI555" s="2"/>
      <c r="AJ555" s="32"/>
      <c r="AK555" s="231"/>
      <c r="AL555" s="2"/>
      <c r="AM555" s="23"/>
      <c r="AN555" s="23"/>
      <c r="AO555" s="31"/>
      <c r="AP555" s="46"/>
      <c r="AQ555" s="33"/>
      <c r="AR555" s="33"/>
      <c r="AS555" s="22"/>
      <c r="AT555" s="2"/>
      <c r="AU555" s="32"/>
    </row>
    <row r="556" spans="1:47" x14ac:dyDescent="0.35">
      <c r="A556" s="3">
        <v>46318</v>
      </c>
      <c r="B556" s="2"/>
      <c r="C556" s="2"/>
      <c r="D556" s="2"/>
      <c r="E556" s="2"/>
      <c r="F556" s="2"/>
      <c r="H556" s="2"/>
      <c r="I556" s="2"/>
      <c r="J556" s="21"/>
      <c r="K556" s="4"/>
      <c r="M556" s="2"/>
      <c r="N556" s="2"/>
      <c r="O556" s="6"/>
      <c r="Q556" s="2"/>
      <c r="R556" s="2"/>
      <c r="S556" s="2"/>
      <c r="T556" s="6"/>
      <c r="V556" s="10"/>
      <c r="W556" s="2"/>
      <c r="X556" s="11"/>
      <c r="Y556" s="10"/>
      <c r="Z556" s="2"/>
      <c r="AA556" s="92"/>
      <c r="AB556" s="10"/>
      <c r="AC556" s="2"/>
      <c r="AD556" s="92"/>
      <c r="AF556" s="10"/>
      <c r="AG556" s="2"/>
      <c r="AH556" s="2"/>
      <c r="AI556" s="2"/>
      <c r="AJ556" s="32"/>
      <c r="AK556" s="231"/>
      <c r="AL556" s="2"/>
      <c r="AM556" s="23"/>
      <c r="AN556" s="23"/>
      <c r="AO556" s="31"/>
      <c r="AP556" s="46"/>
      <c r="AQ556" s="33"/>
      <c r="AR556" s="33"/>
      <c r="AS556" s="22"/>
      <c r="AT556" s="2"/>
      <c r="AU556" s="32"/>
    </row>
    <row r="557" spans="1:47" x14ac:dyDescent="0.35">
      <c r="A557" s="3">
        <v>46319</v>
      </c>
      <c r="B557" s="2"/>
      <c r="C557" s="2"/>
      <c r="D557" s="2"/>
      <c r="E557" s="2"/>
      <c r="F557" s="2"/>
      <c r="H557" s="2"/>
      <c r="I557" s="2"/>
      <c r="J557" s="21"/>
      <c r="K557" s="4"/>
      <c r="M557" s="2"/>
      <c r="N557" s="2"/>
      <c r="O557" s="6"/>
      <c r="Q557" s="2"/>
      <c r="R557" s="2"/>
      <c r="S557" s="2"/>
      <c r="T557" s="6"/>
      <c r="V557" s="10"/>
      <c r="W557" s="2"/>
      <c r="X557" s="11"/>
      <c r="Y557" s="10"/>
      <c r="Z557" s="2"/>
      <c r="AA557" s="92"/>
      <c r="AB557" s="10"/>
      <c r="AC557" s="2"/>
      <c r="AD557" s="92"/>
      <c r="AF557" s="10"/>
      <c r="AG557" s="2"/>
      <c r="AH557" s="2"/>
      <c r="AI557" s="2"/>
      <c r="AJ557" s="32"/>
      <c r="AK557" s="231"/>
      <c r="AL557" s="2"/>
      <c r="AM557" s="23"/>
      <c r="AN557" s="23"/>
      <c r="AO557" s="31"/>
      <c r="AP557" s="46"/>
      <c r="AQ557" s="33"/>
      <c r="AR557" s="33"/>
      <c r="AS557" s="22"/>
      <c r="AT557" s="2"/>
      <c r="AU557" s="32"/>
    </row>
    <row r="558" spans="1:47" x14ac:dyDescent="0.35">
      <c r="A558" s="3">
        <v>46320</v>
      </c>
      <c r="B558" s="2"/>
      <c r="C558" s="2"/>
      <c r="D558" s="2"/>
      <c r="E558" s="2"/>
      <c r="F558" s="2"/>
      <c r="H558" s="2"/>
      <c r="I558" s="2"/>
      <c r="J558" s="21"/>
      <c r="K558" s="4"/>
      <c r="M558" s="2"/>
      <c r="N558" s="2"/>
      <c r="O558" s="6"/>
      <c r="Q558" s="2"/>
      <c r="R558" s="2"/>
      <c r="S558" s="2"/>
      <c r="T558" s="6"/>
      <c r="V558" s="10"/>
      <c r="W558" s="2"/>
      <c r="X558" s="11"/>
      <c r="Y558" s="10"/>
      <c r="Z558" s="2"/>
      <c r="AA558" s="92"/>
      <c r="AB558" s="10"/>
      <c r="AC558" s="2"/>
      <c r="AD558" s="92"/>
      <c r="AF558" s="10"/>
      <c r="AG558" s="2"/>
      <c r="AH558" s="2"/>
      <c r="AI558" s="2"/>
      <c r="AJ558" s="32"/>
      <c r="AK558" s="231"/>
      <c r="AL558" s="2"/>
      <c r="AM558" s="23"/>
      <c r="AN558" s="23"/>
      <c r="AO558" s="31"/>
      <c r="AP558" s="46"/>
      <c r="AQ558" s="33"/>
      <c r="AR558" s="33"/>
      <c r="AS558" s="22"/>
      <c r="AT558" s="2"/>
      <c r="AU558" s="32"/>
    </row>
    <row r="559" spans="1:47" x14ac:dyDescent="0.35">
      <c r="A559" s="3">
        <v>46321</v>
      </c>
      <c r="B559" s="2"/>
      <c r="C559" s="2"/>
      <c r="D559" s="2"/>
      <c r="E559" s="2"/>
      <c r="F559" s="2"/>
      <c r="H559" s="2"/>
      <c r="I559" s="2"/>
      <c r="J559" s="21"/>
      <c r="K559" s="4"/>
      <c r="M559" s="2"/>
      <c r="N559" s="2"/>
      <c r="O559" s="6"/>
      <c r="Q559" s="2"/>
      <c r="R559" s="2"/>
      <c r="S559" s="2"/>
      <c r="T559" s="6"/>
      <c r="V559" s="10"/>
      <c r="W559" s="2"/>
      <c r="X559" s="11"/>
      <c r="Y559" s="10"/>
      <c r="Z559" s="2"/>
      <c r="AA559" s="92"/>
      <c r="AB559" s="10"/>
      <c r="AC559" s="2"/>
      <c r="AD559" s="92"/>
      <c r="AF559" s="10"/>
      <c r="AG559" s="2"/>
      <c r="AH559" s="2"/>
      <c r="AI559" s="2"/>
      <c r="AJ559" s="32"/>
      <c r="AK559" s="231"/>
      <c r="AL559" s="2"/>
      <c r="AM559" s="23"/>
      <c r="AN559" s="23"/>
      <c r="AO559" s="31"/>
      <c r="AP559" s="46"/>
      <c r="AQ559" s="33"/>
      <c r="AR559" s="33"/>
      <c r="AS559" s="22"/>
      <c r="AT559" s="2"/>
      <c r="AU559" s="32"/>
    </row>
    <row r="560" spans="1:47" x14ac:dyDescent="0.35">
      <c r="A560" s="3">
        <v>46322</v>
      </c>
      <c r="B560" s="2"/>
      <c r="C560" s="2"/>
      <c r="D560" s="2"/>
      <c r="E560" s="2"/>
      <c r="F560" s="2"/>
      <c r="H560" s="2"/>
      <c r="I560" s="2"/>
      <c r="J560" s="21"/>
      <c r="K560" s="4"/>
      <c r="M560" s="2"/>
      <c r="N560" s="2"/>
      <c r="O560" s="6"/>
      <c r="Q560" s="2"/>
      <c r="R560" s="2"/>
      <c r="S560" s="2"/>
      <c r="T560" s="6"/>
      <c r="V560" s="10"/>
      <c r="W560" s="2"/>
      <c r="X560" s="11"/>
      <c r="Y560" s="10"/>
      <c r="Z560" s="2"/>
      <c r="AA560" s="92"/>
      <c r="AB560" s="10"/>
      <c r="AC560" s="2"/>
      <c r="AD560" s="92"/>
      <c r="AF560" s="10"/>
      <c r="AG560" s="2"/>
      <c r="AH560" s="2"/>
      <c r="AI560" s="2"/>
      <c r="AJ560" s="32"/>
      <c r="AK560" s="231"/>
      <c r="AL560" s="2"/>
      <c r="AM560" s="23"/>
      <c r="AN560" s="23"/>
      <c r="AO560" s="31"/>
      <c r="AP560" s="46"/>
      <c r="AQ560" s="33"/>
      <c r="AR560" s="33"/>
      <c r="AS560" s="22"/>
      <c r="AT560" s="2"/>
      <c r="AU560" s="32"/>
    </row>
    <row r="561" spans="1:47" x14ac:dyDescent="0.35">
      <c r="A561" s="3">
        <v>46323</v>
      </c>
      <c r="B561" s="2"/>
      <c r="C561" s="2"/>
      <c r="D561" s="2"/>
      <c r="E561" s="2"/>
      <c r="F561" s="2"/>
      <c r="H561" s="2"/>
      <c r="I561" s="2"/>
      <c r="J561" s="21"/>
      <c r="K561" s="4"/>
      <c r="M561" s="2"/>
      <c r="N561" s="2"/>
      <c r="O561" s="6"/>
      <c r="Q561" s="2"/>
      <c r="R561" s="2"/>
      <c r="S561" s="2"/>
      <c r="T561" s="6"/>
      <c r="V561" s="10"/>
      <c r="W561" s="2"/>
      <c r="X561" s="11"/>
      <c r="Y561" s="10"/>
      <c r="Z561" s="2"/>
      <c r="AA561" s="92"/>
      <c r="AB561" s="10"/>
      <c r="AC561" s="2"/>
      <c r="AD561" s="92"/>
      <c r="AF561" s="10"/>
      <c r="AG561" s="2"/>
      <c r="AH561" s="2"/>
      <c r="AI561" s="2"/>
      <c r="AJ561" s="32"/>
      <c r="AK561" s="231"/>
      <c r="AL561" s="2"/>
      <c r="AM561" s="23"/>
      <c r="AN561" s="23"/>
      <c r="AO561" s="31"/>
      <c r="AP561" s="46"/>
      <c r="AQ561" s="33"/>
      <c r="AR561" s="33"/>
      <c r="AS561" s="22"/>
      <c r="AT561" s="2"/>
      <c r="AU561" s="32"/>
    </row>
    <row r="562" spans="1:47" x14ac:dyDescent="0.35">
      <c r="A562" s="3">
        <v>46324</v>
      </c>
      <c r="B562" s="2"/>
      <c r="C562" s="2"/>
      <c r="D562" s="2"/>
      <c r="E562" s="2"/>
      <c r="F562" s="2"/>
      <c r="H562" s="2"/>
      <c r="I562" s="2"/>
      <c r="J562" s="21"/>
      <c r="K562" s="4"/>
      <c r="M562" s="2"/>
      <c r="N562" s="2"/>
      <c r="O562" s="6"/>
      <c r="Q562" s="2"/>
      <c r="R562" s="2"/>
      <c r="S562" s="2"/>
      <c r="T562" s="6"/>
      <c r="V562" s="10"/>
      <c r="W562" s="2"/>
      <c r="X562" s="11"/>
      <c r="Y562" s="10"/>
      <c r="Z562" s="2"/>
      <c r="AA562" s="92"/>
      <c r="AB562" s="10"/>
      <c r="AC562" s="2"/>
      <c r="AD562" s="92"/>
      <c r="AF562" s="10"/>
      <c r="AG562" s="2"/>
      <c r="AH562" s="2"/>
      <c r="AI562" s="2"/>
      <c r="AJ562" s="32"/>
      <c r="AK562" s="231"/>
      <c r="AL562" s="2"/>
      <c r="AM562" s="23"/>
      <c r="AN562" s="23"/>
      <c r="AO562" s="31"/>
      <c r="AP562" s="46"/>
      <c r="AQ562" s="33"/>
      <c r="AR562" s="33"/>
      <c r="AS562" s="22"/>
      <c r="AT562" s="2"/>
      <c r="AU562" s="32"/>
    </row>
    <row r="563" spans="1:47" x14ac:dyDescent="0.35">
      <c r="A563" s="3">
        <v>46325</v>
      </c>
      <c r="B563" s="2"/>
      <c r="C563" s="2"/>
      <c r="D563" s="2"/>
      <c r="E563" s="2"/>
      <c r="F563" s="2"/>
      <c r="H563" s="2"/>
      <c r="I563" s="2"/>
      <c r="J563" s="21"/>
      <c r="K563" s="4"/>
      <c r="M563" s="2"/>
      <c r="N563" s="2"/>
      <c r="O563" s="6"/>
      <c r="Q563" s="2"/>
      <c r="R563" s="2"/>
      <c r="S563" s="2"/>
      <c r="T563" s="6"/>
      <c r="V563" s="10"/>
      <c r="W563" s="2"/>
      <c r="X563" s="11"/>
      <c r="Y563" s="10"/>
      <c r="Z563" s="2"/>
      <c r="AA563" s="92"/>
      <c r="AB563" s="10"/>
      <c r="AC563" s="2"/>
      <c r="AD563" s="92"/>
      <c r="AF563" s="10"/>
      <c r="AG563" s="2"/>
      <c r="AH563" s="2"/>
      <c r="AI563" s="2"/>
      <c r="AJ563" s="32"/>
      <c r="AK563" s="231"/>
      <c r="AL563" s="2"/>
      <c r="AM563" s="23"/>
      <c r="AN563" s="23"/>
      <c r="AO563" s="31"/>
      <c r="AP563" s="46"/>
      <c r="AQ563" s="33"/>
      <c r="AR563" s="33"/>
      <c r="AS563" s="22"/>
      <c r="AT563" s="2"/>
      <c r="AU563" s="32"/>
    </row>
    <row r="564" spans="1:47" x14ac:dyDescent="0.35">
      <c r="A564" s="3">
        <v>46326</v>
      </c>
      <c r="B564" s="2"/>
      <c r="C564" s="2"/>
      <c r="D564" s="2"/>
      <c r="E564" s="2"/>
      <c r="F564" s="2"/>
      <c r="H564" s="2"/>
      <c r="I564" s="2"/>
      <c r="J564" s="21"/>
      <c r="K564" s="4"/>
      <c r="M564" s="2"/>
      <c r="N564" s="2"/>
      <c r="O564" s="6"/>
      <c r="Q564" s="2"/>
      <c r="R564" s="2"/>
      <c r="S564" s="2"/>
      <c r="T564" s="6"/>
      <c r="V564" s="10"/>
      <c r="W564" s="2"/>
      <c r="X564" s="11"/>
      <c r="Y564" s="10"/>
      <c r="Z564" s="2"/>
      <c r="AA564" s="92"/>
      <c r="AB564" s="10"/>
      <c r="AC564" s="2"/>
      <c r="AD564" s="92"/>
      <c r="AF564" s="10"/>
      <c r="AG564" s="2"/>
      <c r="AH564" s="2"/>
      <c r="AI564" s="2"/>
      <c r="AJ564" s="32"/>
      <c r="AK564" s="231"/>
      <c r="AL564" s="2"/>
      <c r="AM564" s="23"/>
      <c r="AN564" s="23"/>
      <c r="AO564" s="31"/>
      <c r="AP564" s="46"/>
      <c r="AQ564" s="33"/>
      <c r="AR564" s="33"/>
      <c r="AS564" s="22"/>
      <c r="AT564" s="2"/>
      <c r="AU564" s="32"/>
    </row>
    <row r="565" spans="1:47" x14ac:dyDescent="0.35">
      <c r="A565" s="3">
        <v>46327</v>
      </c>
      <c r="B565" s="2"/>
      <c r="C565" s="2"/>
      <c r="D565" s="2"/>
      <c r="E565" s="2"/>
      <c r="F565" s="2"/>
      <c r="H565" s="2"/>
      <c r="I565" s="2"/>
      <c r="J565" s="21"/>
      <c r="K565" s="4"/>
      <c r="M565" s="2"/>
      <c r="N565" s="2"/>
      <c r="O565" s="6"/>
      <c r="Q565" s="2"/>
      <c r="R565" s="2"/>
      <c r="S565" s="2"/>
      <c r="T565" s="6"/>
      <c r="V565" s="10"/>
      <c r="W565" s="2"/>
      <c r="X565" s="11"/>
      <c r="Y565" s="10"/>
      <c r="Z565" s="2"/>
      <c r="AA565" s="92"/>
      <c r="AB565" s="10"/>
      <c r="AC565" s="2"/>
      <c r="AD565" s="92"/>
      <c r="AF565" s="10"/>
      <c r="AG565" s="2"/>
      <c r="AH565" s="2"/>
      <c r="AI565" s="2"/>
      <c r="AJ565" s="32"/>
      <c r="AK565" s="231"/>
      <c r="AL565" s="2"/>
      <c r="AM565" s="23"/>
      <c r="AN565" s="23"/>
      <c r="AO565" s="31"/>
      <c r="AP565" s="46"/>
      <c r="AQ565" s="33"/>
      <c r="AR565" s="33"/>
      <c r="AS565" s="22"/>
      <c r="AT565" s="2"/>
      <c r="AU565" s="32"/>
    </row>
    <row r="566" spans="1:47" x14ac:dyDescent="0.35">
      <c r="A566" s="3">
        <v>46328</v>
      </c>
      <c r="B566" s="2"/>
      <c r="C566" s="2"/>
      <c r="D566" s="2"/>
      <c r="E566" s="2"/>
      <c r="F566" s="2"/>
      <c r="H566" s="2"/>
      <c r="I566" s="2"/>
      <c r="J566" s="21"/>
      <c r="K566" s="4"/>
      <c r="M566" s="2"/>
      <c r="N566" s="2"/>
      <c r="O566" s="6"/>
      <c r="Q566" s="2"/>
      <c r="R566" s="2"/>
      <c r="S566" s="2"/>
      <c r="T566" s="6"/>
      <c r="V566" s="10"/>
      <c r="W566" s="2"/>
      <c r="X566" s="11"/>
      <c r="Y566" s="10"/>
      <c r="Z566" s="2"/>
      <c r="AA566" s="92"/>
      <c r="AB566" s="10"/>
      <c r="AC566" s="2"/>
      <c r="AD566" s="92"/>
      <c r="AF566" s="10"/>
      <c r="AG566" s="2"/>
      <c r="AH566" s="2"/>
      <c r="AI566" s="2"/>
      <c r="AJ566" s="32"/>
      <c r="AK566" s="231"/>
      <c r="AL566" s="2"/>
      <c r="AM566" s="23"/>
      <c r="AN566" s="23"/>
      <c r="AO566" s="31"/>
      <c r="AP566" s="46"/>
      <c r="AQ566" s="33"/>
      <c r="AR566" s="33"/>
      <c r="AS566" s="22"/>
      <c r="AT566" s="2"/>
      <c r="AU566" s="32"/>
    </row>
    <row r="567" spans="1:47" x14ac:dyDescent="0.35">
      <c r="A567" s="3">
        <v>46329</v>
      </c>
      <c r="B567" s="2"/>
      <c r="C567" s="2"/>
      <c r="D567" s="2"/>
      <c r="E567" s="2"/>
      <c r="F567" s="2"/>
      <c r="H567" s="2"/>
      <c r="I567" s="2"/>
      <c r="J567" s="21"/>
      <c r="K567" s="4"/>
      <c r="M567" s="2"/>
      <c r="N567" s="2"/>
      <c r="O567" s="6"/>
      <c r="Q567" s="2"/>
      <c r="R567" s="2"/>
      <c r="S567" s="2"/>
      <c r="T567" s="6"/>
      <c r="V567" s="10"/>
      <c r="W567" s="2"/>
      <c r="X567" s="11"/>
      <c r="Y567" s="10"/>
      <c r="Z567" s="2"/>
      <c r="AA567" s="92"/>
      <c r="AB567" s="10"/>
      <c r="AC567" s="2"/>
      <c r="AD567" s="92"/>
      <c r="AF567" s="10"/>
      <c r="AG567" s="2"/>
      <c r="AH567" s="2"/>
      <c r="AI567" s="2"/>
      <c r="AJ567" s="32"/>
      <c r="AK567" s="231"/>
      <c r="AL567" s="2"/>
      <c r="AM567" s="23"/>
      <c r="AN567" s="23"/>
      <c r="AO567" s="31"/>
      <c r="AP567" s="46"/>
      <c r="AQ567" s="33"/>
      <c r="AR567" s="33"/>
      <c r="AS567" s="22"/>
      <c r="AT567" s="2"/>
      <c r="AU567" s="32"/>
    </row>
    <row r="568" spans="1:47" x14ac:dyDescent="0.35">
      <c r="A568" s="3">
        <v>46330</v>
      </c>
      <c r="B568" s="2"/>
      <c r="C568" s="2"/>
      <c r="D568" s="2"/>
      <c r="E568" s="2"/>
      <c r="F568" s="2"/>
      <c r="H568" s="2"/>
      <c r="I568" s="2"/>
      <c r="J568" s="21"/>
      <c r="K568" s="4"/>
      <c r="M568" s="2"/>
      <c r="N568" s="2"/>
      <c r="O568" s="6"/>
      <c r="Q568" s="2"/>
      <c r="R568" s="2"/>
      <c r="S568" s="2"/>
      <c r="T568" s="6"/>
      <c r="V568" s="10"/>
      <c r="W568" s="2"/>
      <c r="X568" s="11"/>
      <c r="Y568" s="10"/>
      <c r="Z568" s="2"/>
      <c r="AA568" s="92"/>
      <c r="AB568" s="10"/>
      <c r="AC568" s="2"/>
      <c r="AD568" s="92"/>
      <c r="AF568" s="10"/>
      <c r="AG568" s="2"/>
      <c r="AH568" s="2"/>
      <c r="AI568" s="2"/>
      <c r="AJ568" s="32"/>
      <c r="AK568" s="231"/>
      <c r="AL568" s="2"/>
      <c r="AM568" s="23"/>
      <c r="AN568" s="23"/>
      <c r="AO568" s="31"/>
      <c r="AP568" s="46"/>
      <c r="AQ568" s="33"/>
      <c r="AR568" s="33"/>
      <c r="AS568" s="22"/>
      <c r="AT568" s="2"/>
      <c r="AU568" s="32"/>
    </row>
    <row r="569" spans="1:47" x14ac:dyDescent="0.35">
      <c r="A569" s="3">
        <v>46331</v>
      </c>
      <c r="B569" s="2"/>
      <c r="C569" s="2"/>
      <c r="D569" s="2"/>
      <c r="E569" s="2"/>
      <c r="F569" s="2"/>
      <c r="H569" s="2"/>
      <c r="I569" s="2"/>
      <c r="J569" s="21"/>
      <c r="K569" s="4"/>
      <c r="M569" s="2"/>
      <c r="N569" s="2"/>
      <c r="O569" s="6"/>
      <c r="Q569" s="2"/>
      <c r="R569" s="2"/>
      <c r="S569" s="2"/>
      <c r="T569" s="6"/>
      <c r="V569" s="10"/>
      <c r="W569" s="2"/>
      <c r="X569" s="11"/>
      <c r="Y569" s="10"/>
      <c r="Z569" s="2"/>
      <c r="AA569" s="92"/>
      <c r="AB569" s="10"/>
      <c r="AC569" s="2"/>
      <c r="AD569" s="92"/>
      <c r="AF569" s="10"/>
      <c r="AG569" s="2"/>
      <c r="AH569" s="2"/>
      <c r="AI569" s="2"/>
      <c r="AJ569" s="32"/>
      <c r="AK569" s="231"/>
      <c r="AL569" s="2"/>
      <c r="AM569" s="23"/>
      <c r="AN569" s="23"/>
      <c r="AO569" s="31"/>
      <c r="AP569" s="46"/>
      <c r="AQ569" s="33"/>
      <c r="AR569" s="33"/>
      <c r="AS569" s="22"/>
      <c r="AT569" s="2"/>
      <c r="AU569" s="32"/>
    </row>
    <row r="570" spans="1:47" x14ac:dyDescent="0.35">
      <c r="A570" s="3">
        <v>46332</v>
      </c>
      <c r="B570" s="2"/>
      <c r="C570" s="2"/>
      <c r="D570" s="2"/>
      <c r="E570" s="2"/>
      <c r="F570" s="2"/>
      <c r="H570" s="2"/>
      <c r="I570" s="2"/>
      <c r="J570" s="21"/>
      <c r="K570" s="4"/>
      <c r="M570" s="2"/>
      <c r="N570" s="2"/>
      <c r="O570" s="6"/>
      <c r="Q570" s="2"/>
      <c r="R570" s="2"/>
      <c r="S570" s="2"/>
      <c r="T570" s="6"/>
      <c r="V570" s="10"/>
      <c r="W570" s="2"/>
      <c r="X570" s="11"/>
      <c r="Y570" s="10"/>
      <c r="Z570" s="2"/>
      <c r="AA570" s="92"/>
      <c r="AB570" s="10"/>
      <c r="AC570" s="2"/>
      <c r="AD570" s="92"/>
      <c r="AF570" s="10"/>
      <c r="AG570" s="2"/>
      <c r="AH570" s="2"/>
      <c r="AI570" s="2"/>
      <c r="AJ570" s="32"/>
      <c r="AK570" s="231"/>
      <c r="AL570" s="2"/>
      <c r="AM570" s="23"/>
      <c r="AN570" s="23"/>
      <c r="AO570" s="31"/>
      <c r="AP570" s="46"/>
      <c r="AQ570" s="33"/>
      <c r="AR570" s="33"/>
      <c r="AS570" s="22"/>
      <c r="AT570" s="2"/>
      <c r="AU570" s="32"/>
    </row>
    <row r="571" spans="1:47" x14ac:dyDescent="0.35">
      <c r="A571" s="3">
        <v>46333</v>
      </c>
      <c r="B571" s="2"/>
      <c r="C571" s="2"/>
      <c r="D571" s="2"/>
      <c r="E571" s="2"/>
      <c r="F571" s="2"/>
      <c r="H571" s="2"/>
      <c r="I571" s="2"/>
      <c r="J571" s="21"/>
      <c r="K571" s="4"/>
      <c r="M571" s="2"/>
      <c r="N571" s="2"/>
      <c r="O571" s="6"/>
      <c r="Q571" s="2"/>
      <c r="R571" s="2"/>
      <c r="S571" s="2"/>
      <c r="T571" s="6"/>
      <c r="V571" s="10"/>
      <c r="W571" s="2"/>
      <c r="X571" s="11"/>
      <c r="Y571" s="10"/>
      <c r="Z571" s="2"/>
      <c r="AA571" s="92"/>
      <c r="AB571" s="10"/>
      <c r="AC571" s="2"/>
      <c r="AD571" s="92"/>
      <c r="AF571" s="10"/>
      <c r="AG571" s="2"/>
      <c r="AH571" s="2"/>
      <c r="AI571" s="2"/>
      <c r="AJ571" s="32"/>
      <c r="AK571" s="231"/>
      <c r="AL571" s="2"/>
      <c r="AM571" s="23"/>
      <c r="AN571" s="23"/>
      <c r="AO571" s="31"/>
      <c r="AP571" s="46"/>
      <c r="AQ571" s="33"/>
      <c r="AR571" s="33"/>
      <c r="AS571" s="22"/>
      <c r="AT571" s="2"/>
      <c r="AU571" s="32"/>
    </row>
    <row r="572" spans="1:47" x14ac:dyDescent="0.35">
      <c r="A572" s="3">
        <v>46334</v>
      </c>
      <c r="B572" s="2"/>
      <c r="C572" s="2"/>
      <c r="D572" s="2"/>
      <c r="E572" s="2"/>
      <c r="F572" s="2"/>
      <c r="H572" s="2"/>
      <c r="I572" s="2"/>
      <c r="J572" s="21"/>
      <c r="K572" s="4"/>
      <c r="M572" s="2"/>
      <c r="N572" s="2"/>
      <c r="O572" s="6"/>
      <c r="Q572" s="2"/>
      <c r="R572" s="2"/>
      <c r="S572" s="2"/>
      <c r="T572" s="6"/>
      <c r="V572" s="10"/>
      <c r="W572" s="2"/>
      <c r="X572" s="11"/>
      <c r="Y572" s="10"/>
      <c r="Z572" s="2"/>
      <c r="AA572" s="92"/>
      <c r="AB572" s="10"/>
      <c r="AC572" s="2"/>
      <c r="AD572" s="92"/>
      <c r="AF572" s="10"/>
      <c r="AG572" s="2"/>
      <c r="AH572" s="2"/>
      <c r="AI572" s="2"/>
      <c r="AJ572" s="32"/>
      <c r="AK572" s="231"/>
      <c r="AL572" s="2"/>
      <c r="AM572" s="23"/>
      <c r="AN572" s="23"/>
      <c r="AO572" s="31"/>
      <c r="AP572" s="46"/>
      <c r="AQ572" s="33"/>
      <c r="AR572" s="33"/>
      <c r="AS572" s="22"/>
      <c r="AT572" s="2"/>
      <c r="AU572" s="32"/>
    </row>
    <row r="573" spans="1:47" x14ac:dyDescent="0.35">
      <c r="A573" s="3">
        <v>46335</v>
      </c>
      <c r="B573" s="2"/>
      <c r="C573" s="2"/>
      <c r="D573" s="2"/>
      <c r="E573" s="2"/>
      <c r="F573" s="2"/>
      <c r="H573" s="2"/>
      <c r="I573" s="2"/>
      <c r="J573" s="21"/>
      <c r="K573" s="4"/>
      <c r="M573" s="2"/>
      <c r="N573" s="2"/>
      <c r="O573" s="6"/>
      <c r="Q573" s="2"/>
      <c r="R573" s="2"/>
      <c r="S573" s="2"/>
      <c r="T573" s="6"/>
      <c r="V573" s="10"/>
      <c r="W573" s="2"/>
      <c r="X573" s="11"/>
      <c r="Y573" s="10"/>
      <c r="Z573" s="2"/>
      <c r="AA573" s="92"/>
      <c r="AB573" s="10"/>
      <c r="AC573" s="2"/>
      <c r="AD573" s="92"/>
      <c r="AF573" s="10"/>
      <c r="AG573" s="2"/>
      <c r="AH573" s="2"/>
      <c r="AI573" s="2"/>
      <c r="AJ573" s="32"/>
      <c r="AK573" s="231"/>
      <c r="AL573" s="2"/>
      <c r="AM573" s="23"/>
      <c r="AN573" s="23"/>
      <c r="AO573" s="31"/>
      <c r="AP573" s="46"/>
      <c r="AQ573" s="33"/>
      <c r="AR573" s="33"/>
      <c r="AS573" s="22"/>
      <c r="AT573" s="2"/>
      <c r="AU573" s="32"/>
    </row>
    <row r="574" spans="1:47" x14ac:dyDescent="0.35">
      <c r="A574" s="3">
        <v>46336</v>
      </c>
      <c r="B574" s="2"/>
      <c r="C574" s="2"/>
      <c r="D574" s="2"/>
      <c r="E574" s="2"/>
      <c r="F574" s="2"/>
      <c r="H574" s="2"/>
      <c r="I574" s="2"/>
      <c r="J574" s="21"/>
      <c r="K574" s="4"/>
      <c r="M574" s="2"/>
      <c r="N574" s="2"/>
      <c r="O574" s="6"/>
      <c r="Q574" s="2"/>
      <c r="R574" s="2"/>
      <c r="S574" s="2"/>
      <c r="T574" s="6"/>
      <c r="V574" s="10"/>
      <c r="W574" s="2"/>
      <c r="X574" s="11"/>
      <c r="Y574" s="10"/>
      <c r="Z574" s="2"/>
      <c r="AA574" s="92"/>
      <c r="AB574" s="10"/>
      <c r="AC574" s="2"/>
      <c r="AD574" s="92"/>
      <c r="AF574" s="10"/>
      <c r="AG574" s="2"/>
      <c r="AH574" s="2"/>
      <c r="AI574" s="2"/>
      <c r="AJ574" s="32"/>
      <c r="AK574" s="231"/>
      <c r="AL574" s="2"/>
      <c r="AM574" s="23"/>
      <c r="AN574" s="23"/>
      <c r="AO574" s="31"/>
      <c r="AP574" s="46"/>
      <c r="AQ574" s="33"/>
      <c r="AR574" s="33"/>
      <c r="AS574" s="22"/>
      <c r="AT574" s="2"/>
      <c r="AU574" s="32"/>
    </row>
    <row r="575" spans="1:47" x14ac:dyDescent="0.35">
      <c r="A575" s="3">
        <v>46337</v>
      </c>
      <c r="B575" s="2"/>
      <c r="C575" s="2"/>
      <c r="D575" s="2"/>
      <c r="E575" s="2"/>
      <c r="F575" s="2"/>
      <c r="H575" s="2"/>
      <c r="I575" s="2"/>
      <c r="J575" s="21"/>
      <c r="K575" s="4"/>
      <c r="M575" s="2"/>
      <c r="N575" s="2"/>
      <c r="O575" s="6"/>
      <c r="Q575" s="2"/>
      <c r="R575" s="2"/>
      <c r="S575" s="2"/>
      <c r="T575" s="6"/>
      <c r="V575" s="10"/>
      <c r="W575" s="2"/>
      <c r="X575" s="11"/>
      <c r="Y575" s="10"/>
      <c r="Z575" s="2"/>
      <c r="AA575" s="92"/>
      <c r="AB575" s="10"/>
      <c r="AC575" s="2"/>
      <c r="AD575" s="92"/>
      <c r="AF575" s="10"/>
      <c r="AG575" s="2"/>
      <c r="AH575" s="2"/>
      <c r="AI575" s="2"/>
      <c r="AJ575" s="32"/>
      <c r="AK575" s="231"/>
      <c r="AL575" s="2"/>
      <c r="AM575" s="23"/>
      <c r="AN575" s="23"/>
      <c r="AO575" s="31"/>
      <c r="AP575" s="46"/>
      <c r="AQ575" s="33"/>
      <c r="AR575" s="33"/>
      <c r="AS575" s="22"/>
      <c r="AT575" s="2"/>
      <c r="AU575" s="32"/>
    </row>
    <row r="576" spans="1:47" x14ac:dyDescent="0.35">
      <c r="A576" s="3">
        <v>46338</v>
      </c>
      <c r="B576" s="2"/>
      <c r="C576" s="2"/>
      <c r="D576" s="2"/>
      <c r="E576" s="2"/>
      <c r="F576" s="2"/>
      <c r="H576" s="2"/>
      <c r="I576" s="2"/>
      <c r="J576" s="21"/>
      <c r="K576" s="4"/>
      <c r="M576" s="2"/>
      <c r="N576" s="2"/>
      <c r="O576" s="6"/>
      <c r="Q576" s="2"/>
      <c r="R576" s="2"/>
      <c r="S576" s="2"/>
      <c r="T576" s="6"/>
      <c r="V576" s="10"/>
      <c r="W576" s="2"/>
      <c r="X576" s="11"/>
      <c r="Y576" s="10"/>
      <c r="Z576" s="2"/>
      <c r="AA576" s="92"/>
      <c r="AB576" s="10"/>
      <c r="AC576" s="2"/>
      <c r="AD576" s="92"/>
      <c r="AF576" s="10"/>
      <c r="AG576" s="2"/>
      <c r="AH576" s="2"/>
      <c r="AI576" s="2"/>
      <c r="AJ576" s="32"/>
      <c r="AK576" s="231"/>
      <c r="AL576" s="2"/>
      <c r="AM576" s="23"/>
      <c r="AN576" s="23"/>
      <c r="AO576" s="31"/>
      <c r="AP576" s="46"/>
      <c r="AQ576" s="33"/>
      <c r="AR576" s="33"/>
      <c r="AS576" s="22"/>
      <c r="AT576" s="2"/>
      <c r="AU576" s="32"/>
    </row>
    <row r="577" spans="1:47" x14ac:dyDescent="0.35">
      <c r="A577" s="3">
        <v>46339</v>
      </c>
      <c r="B577" s="2"/>
      <c r="C577" s="2"/>
      <c r="D577" s="2"/>
      <c r="E577" s="2"/>
      <c r="F577" s="2"/>
      <c r="H577" s="2"/>
      <c r="I577" s="2"/>
      <c r="J577" s="21"/>
      <c r="K577" s="4"/>
      <c r="M577" s="2"/>
      <c r="N577" s="2"/>
      <c r="O577" s="6"/>
      <c r="Q577" s="2"/>
      <c r="R577" s="2"/>
      <c r="S577" s="2"/>
      <c r="T577" s="6"/>
      <c r="V577" s="10"/>
      <c r="W577" s="2"/>
      <c r="X577" s="11"/>
      <c r="Y577" s="10"/>
      <c r="Z577" s="2"/>
      <c r="AA577" s="92"/>
      <c r="AB577" s="10"/>
      <c r="AC577" s="2"/>
      <c r="AD577" s="92"/>
      <c r="AF577" s="10"/>
      <c r="AG577" s="2"/>
      <c r="AH577" s="2"/>
      <c r="AI577" s="2"/>
      <c r="AJ577" s="32"/>
      <c r="AK577" s="231"/>
      <c r="AL577" s="2"/>
      <c r="AM577" s="23"/>
      <c r="AN577" s="23"/>
      <c r="AO577" s="31"/>
      <c r="AP577" s="46"/>
      <c r="AQ577" s="33"/>
      <c r="AR577" s="33"/>
      <c r="AS577" s="22"/>
      <c r="AT577" s="2"/>
      <c r="AU577" s="32"/>
    </row>
    <row r="578" spans="1:47" x14ac:dyDescent="0.35">
      <c r="A578" s="3">
        <v>46340</v>
      </c>
      <c r="B578" s="2"/>
      <c r="C578" s="2"/>
      <c r="D578" s="2"/>
      <c r="E578" s="2"/>
      <c r="F578" s="2"/>
      <c r="H578" s="2"/>
      <c r="I578" s="2"/>
      <c r="J578" s="21"/>
      <c r="K578" s="4"/>
      <c r="M578" s="2"/>
      <c r="N578" s="2"/>
      <c r="O578" s="6"/>
      <c r="Q578" s="2"/>
      <c r="R578" s="2"/>
      <c r="S578" s="2"/>
      <c r="T578" s="6"/>
      <c r="V578" s="10"/>
      <c r="W578" s="2"/>
      <c r="X578" s="11"/>
      <c r="Y578" s="10"/>
      <c r="Z578" s="2"/>
      <c r="AA578" s="92"/>
      <c r="AB578" s="10"/>
      <c r="AC578" s="2"/>
      <c r="AD578" s="92"/>
      <c r="AF578" s="10"/>
      <c r="AG578" s="2"/>
      <c r="AH578" s="2"/>
      <c r="AI578" s="2"/>
      <c r="AJ578" s="32"/>
      <c r="AK578" s="231"/>
      <c r="AL578" s="2"/>
      <c r="AM578" s="23"/>
      <c r="AN578" s="23"/>
      <c r="AO578" s="31"/>
      <c r="AP578" s="46"/>
      <c r="AQ578" s="33"/>
      <c r="AR578" s="33"/>
      <c r="AS578" s="22"/>
      <c r="AT578" s="2"/>
      <c r="AU578" s="32"/>
    </row>
    <row r="579" spans="1:47" x14ac:dyDescent="0.35">
      <c r="A579" s="3">
        <v>46341</v>
      </c>
      <c r="B579" s="2"/>
      <c r="C579" s="2"/>
      <c r="D579" s="2"/>
      <c r="E579" s="2"/>
      <c r="F579" s="2"/>
      <c r="H579" s="2"/>
      <c r="I579" s="2"/>
      <c r="J579" s="21"/>
      <c r="K579" s="4"/>
      <c r="M579" s="2"/>
      <c r="N579" s="2"/>
      <c r="O579" s="6"/>
      <c r="Q579" s="2"/>
      <c r="R579" s="2"/>
      <c r="S579" s="2"/>
      <c r="T579" s="6"/>
      <c r="V579" s="10"/>
      <c r="W579" s="2"/>
      <c r="X579" s="11"/>
      <c r="Y579" s="10"/>
      <c r="Z579" s="2"/>
      <c r="AA579" s="92"/>
      <c r="AB579" s="10"/>
      <c r="AC579" s="2"/>
      <c r="AD579" s="92"/>
      <c r="AF579" s="10"/>
      <c r="AG579" s="2"/>
      <c r="AH579" s="2"/>
      <c r="AI579" s="2"/>
      <c r="AJ579" s="32"/>
      <c r="AK579" s="231"/>
      <c r="AL579" s="2"/>
      <c r="AM579" s="23"/>
      <c r="AN579" s="23"/>
      <c r="AO579" s="31"/>
      <c r="AP579" s="46"/>
      <c r="AQ579" s="33"/>
      <c r="AR579" s="33"/>
      <c r="AS579" s="22"/>
      <c r="AT579" s="2"/>
      <c r="AU579" s="32"/>
    </row>
    <row r="580" spans="1:47" x14ac:dyDescent="0.35">
      <c r="A580" s="3">
        <v>46342</v>
      </c>
      <c r="B580" s="2"/>
      <c r="C580" s="2"/>
      <c r="D580" s="2"/>
      <c r="E580" s="2"/>
      <c r="F580" s="2"/>
      <c r="H580" s="2"/>
      <c r="I580" s="2"/>
      <c r="J580" s="21"/>
      <c r="K580" s="4"/>
      <c r="M580" s="2"/>
      <c r="N580" s="2"/>
      <c r="O580" s="6"/>
      <c r="Q580" s="2"/>
      <c r="R580" s="2"/>
      <c r="S580" s="2"/>
      <c r="T580" s="6"/>
      <c r="V580" s="10"/>
      <c r="W580" s="2"/>
      <c r="X580" s="11"/>
      <c r="Y580" s="10"/>
      <c r="Z580" s="2"/>
      <c r="AA580" s="92"/>
      <c r="AB580" s="10"/>
      <c r="AC580" s="2"/>
      <c r="AD580" s="92"/>
      <c r="AF580" s="10"/>
      <c r="AG580" s="2"/>
      <c r="AH580" s="2"/>
      <c r="AI580" s="2"/>
      <c r="AJ580" s="32"/>
      <c r="AK580" s="231"/>
      <c r="AL580" s="2"/>
      <c r="AM580" s="23"/>
      <c r="AN580" s="23"/>
      <c r="AO580" s="31"/>
      <c r="AP580" s="46"/>
      <c r="AQ580" s="33"/>
      <c r="AR580" s="33"/>
      <c r="AS580" s="22"/>
      <c r="AT580" s="2"/>
      <c r="AU580" s="32"/>
    </row>
    <row r="581" spans="1:47" x14ac:dyDescent="0.35">
      <c r="A581" s="3">
        <v>46343</v>
      </c>
      <c r="B581" s="2"/>
      <c r="C581" s="2"/>
      <c r="D581" s="2"/>
      <c r="E581" s="2"/>
      <c r="F581" s="2"/>
      <c r="H581" s="2"/>
      <c r="I581" s="2"/>
      <c r="J581" s="21"/>
      <c r="K581" s="4"/>
      <c r="M581" s="2"/>
      <c r="N581" s="2"/>
      <c r="O581" s="6"/>
      <c r="Q581" s="2"/>
      <c r="R581" s="2"/>
      <c r="S581" s="2"/>
      <c r="T581" s="6"/>
      <c r="V581" s="10"/>
      <c r="W581" s="2"/>
      <c r="X581" s="11"/>
      <c r="Y581" s="10"/>
      <c r="Z581" s="2"/>
      <c r="AA581" s="92"/>
      <c r="AB581" s="10"/>
      <c r="AC581" s="2"/>
      <c r="AD581" s="92"/>
      <c r="AF581" s="10"/>
      <c r="AG581" s="2"/>
      <c r="AH581" s="2"/>
      <c r="AI581" s="2"/>
      <c r="AJ581" s="32"/>
      <c r="AK581" s="231"/>
      <c r="AL581" s="2"/>
      <c r="AM581" s="23"/>
      <c r="AN581" s="23"/>
      <c r="AO581" s="31"/>
      <c r="AP581" s="46"/>
      <c r="AQ581" s="33"/>
      <c r="AR581" s="33"/>
      <c r="AS581" s="22"/>
      <c r="AT581" s="2"/>
      <c r="AU581" s="32"/>
    </row>
    <row r="582" spans="1:47" x14ac:dyDescent="0.35">
      <c r="A582" s="3">
        <v>46344</v>
      </c>
      <c r="B582" s="2"/>
      <c r="C582" s="2"/>
      <c r="D582" s="2"/>
      <c r="E582" s="2"/>
      <c r="F582" s="2"/>
      <c r="H582" s="2"/>
      <c r="I582" s="2"/>
      <c r="J582" s="21"/>
      <c r="K582" s="4"/>
      <c r="M582" s="2"/>
      <c r="N582" s="2"/>
      <c r="O582" s="6"/>
      <c r="Q582" s="2"/>
      <c r="R582" s="2"/>
      <c r="S582" s="2"/>
      <c r="T582" s="6"/>
      <c r="V582" s="10"/>
      <c r="W582" s="2"/>
      <c r="X582" s="11"/>
      <c r="Y582" s="10"/>
      <c r="Z582" s="2"/>
      <c r="AA582" s="92"/>
      <c r="AB582" s="10"/>
      <c r="AC582" s="2"/>
      <c r="AD582" s="92"/>
      <c r="AF582" s="10"/>
      <c r="AG582" s="2"/>
      <c r="AH582" s="2"/>
      <c r="AI582" s="2"/>
      <c r="AJ582" s="32"/>
      <c r="AK582" s="231"/>
      <c r="AL582" s="2"/>
      <c r="AM582" s="23"/>
      <c r="AN582" s="23"/>
      <c r="AO582" s="31"/>
      <c r="AP582" s="46"/>
      <c r="AQ582" s="33"/>
      <c r="AR582" s="33"/>
      <c r="AS582" s="22"/>
      <c r="AT582" s="2"/>
      <c r="AU582" s="32"/>
    </row>
    <row r="583" spans="1:47" x14ac:dyDescent="0.35">
      <c r="A583" s="3">
        <v>46345</v>
      </c>
      <c r="B583" s="2"/>
      <c r="C583" s="2"/>
      <c r="D583" s="2"/>
      <c r="E583" s="2"/>
      <c r="F583" s="2"/>
      <c r="H583" s="2"/>
      <c r="I583" s="2"/>
      <c r="J583" s="21"/>
      <c r="K583" s="4"/>
      <c r="M583" s="2"/>
      <c r="N583" s="2"/>
      <c r="O583" s="6"/>
      <c r="Q583" s="2"/>
      <c r="R583" s="2"/>
      <c r="S583" s="2"/>
      <c r="T583" s="6"/>
      <c r="V583" s="10"/>
      <c r="W583" s="2"/>
      <c r="X583" s="11"/>
      <c r="Y583" s="10"/>
      <c r="Z583" s="2"/>
      <c r="AA583" s="92"/>
      <c r="AB583" s="10"/>
      <c r="AC583" s="2"/>
      <c r="AD583" s="92"/>
      <c r="AF583" s="10"/>
      <c r="AG583" s="2"/>
      <c r="AH583" s="2"/>
      <c r="AI583" s="2"/>
      <c r="AJ583" s="32"/>
      <c r="AK583" s="231"/>
      <c r="AL583" s="2"/>
      <c r="AM583" s="23"/>
      <c r="AN583" s="23"/>
      <c r="AO583" s="31"/>
      <c r="AP583" s="46"/>
      <c r="AQ583" s="33"/>
      <c r="AR583" s="33"/>
      <c r="AS583" s="22"/>
      <c r="AT583" s="2"/>
      <c r="AU583" s="32"/>
    </row>
    <row r="584" spans="1:47" x14ac:dyDescent="0.35">
      <c r="A584" s="3">
        <v>46346</v>
      </c>
      <c r="B584" s="2"/>
      <c r="C584" s="2"/>
      <c r="D584" s="2"/>
      <c r="E584" s="2"/>
      <c r="F584" s="2"/>
      <c r="H584" s="2"/>
      <c r="I584" s="2"/>
      <c r="J584" s="21"/>
      <c r="K584" s="4"/>
      <c r="M584" s="2"/>
      <c r="N584" s="2"/>
      <c r="O584" s="6"/>
      <c r="Q584" s="2"/>
      <c r="R584" s="2"/>
      <c r="S584" s="2"/>
      <c r="T584" s="6"/>
      <c r="V584" s="10"/>
      <c r="W584" s="2"/>
      <c r="X584" s="11"/>
      <c r="Y584" s="10"/>
      <c r="Z584" s="2"/>
      <c r="AA584" s="92"/>
      <c r="AB584" s="10"/>
      <c r="AC584" s="2"/>
      <c r="AD584" s="92"/>
      <c r="AF584" s="10"/>
      <c r="AG584" s="2"/>
      <c r="AH584" s="2"/>
      <c r="AI584" s="2"/>
      <c r="AJ584" s="32"/>
      <c r="AK584" s="231"/>
      <c r="AL584" s="2"/>
      <c r="AM584" s="23"/>
      <c r="AN584" s="23"/>
      <c r="AO584" s="31"/>
      <c r="AP584" s="46"/>
      <c r="AQ584" s="33"/>
      <c r="AR584" s="33"/>
      <c r="AS584" s="22"/>
      <c r="AT584" s="2"/>
      <c r="AU584" s="32"/>
    </row>
    <row r="585" spans="1:47" x14ac:dyDescent="0.35">
      <c r="A585" s="3">
        <v>46347</v>
      </c>
      <c r="B585" s="2"/>
      <c r="C585" s="2"/>
      <c r="D585" s="2"/>
      <c r="E585" s="2"/>
      <c r="F585" s="2"/>
      <c r="H585" s="2"/>
      <c r="I585" s="2"/>
      <c r="J585" s="21"/>
      <c r="K585" s="4"/>
      <c r="M585" s="2"/>
      <c r="N585" s="2"/>
      <c r="O585" s="6"/>
      <c r="Q585" s="2"/>
      <c r="R585" s="2"/>
      <c r="S585" s="2"/>
      <c r="T585" s="6"/>
      <c r="V585" s="10"/>
      <c r="W585" s="2"/>
      <c r="X585" s="11"/>
      <c r="Y585" s="10"/>
      <c r="Z585" s="2"/>
      <c r="AA585" s="92"/>
      <c r="AB585" s="10"/>
      <c r="AC585" s="2"/>
      <c r="AD585" s="92"/>
      <c r="AF585" s="10"/>
      <c r="AG585" s="2"/>
      <c r="AH585" s="2"/>
      <c r="AI585" s="2"/>
      <c r="AJ585" s="32"/>
      <c r="AK585" s="231"/>
      <c r="AL585" s="2"/>
      <c r="AM585" s="23"/>
      <c r="AN585" s="23"/>
      <c r="AO585" s="31"/>
      <c r="AP585" s="46"/>
      <c r="AQ585" s="33"/>
      <c r="AR585" s="33"/>
      <c r="AS585" s="22"/>
      <c r="AT585" s="2"/>
      <c r="AU585" s="32"/>
    </row>
    <row r="586" spans="1:47" x14ac:dyDescent="0.35">
      <c r="A586" s="3">
        <v>46348</v>
      </c>
      <c r="B586" s="2"/>
      <c r="C586" s="2"/>
      <c r="D586" s="2"/>
      <c r="E586" s="2"/>
      <c r="F586" s="2"/>
      <c r="H586" s="2"/>
      <c r="I586" s="2"/>
      <c r="J586" s="21"/>
      <c r="K586" s="4"/>
      <c r="M586" s="2"/>
      <c r="N586" s="2"/>
      <c r="O586" s="6"/>
      <c r="Q586" s="2"/>
      <c r="R586" s="2"/>
      <c r="S586" s="2"/>
      <c r="T586" s="6"/>
      <c r="V586" s="10"/>
      <c r="W586" s="2"/>
      <c r="X586" s="11"/>
      <c r="Y586" s="10"/>
      <c r="Z586" s="2"/>
      <c r="AA586" s="92"/>
      <c r="AB586" s="10"/>
      <c r="AC586" s="2"/>
      <c r="AD586" s="92"/>
      <c r="AF586" s="10"/>
      <c r="AG586" s="2"/>
      <c r="AH586" s="2"/>
      <c r="AI586" s="2"/>
      <c r="AJ586" s="32"/>
      <c r="AK586" s="231"/>
      <c r="AL586" s="2"/>
      <c r="AM586" s="23"/>
      <c r="AN586" s="23"/>
      <c r="AO586" s="31"/>
      <c r="AP586" s="46"/>
      <c r="AQ586" s="33"/>
      <c r="AR586" s="33"/>
      <c r="AS586" s="22"/>
      <c r="AT586" s="2"/>
      <c r="AU586" s="32"/>
    </row>
    <row r="587" spans="1:47" x14ac:dyDescent="0.35">
      <c r="A587" s="3">
        <v>46349</v>
      </c>
      <c r="B587" s="2"/>
      <c r="C587" s="2"/>
      <c r="D587" s="2"/>
      <c r="E587" s="2"/>
      <c r="F587" s="2"/>
      <c r="H587" s="2"/>
      <c r="I587" s="2"/>
      <c r="J587" s="21"/>
      <c r="K587" s="4"/>
      <c r="M587" s="2"/>
      <c r="N587" s="2"/>
      <c r="O587" s="6"/>
      <c r="Q587" s="2"/>
      <c r="R587" s="2"/>
      <c r="S587" s="2"/>
      <c r="T587" s="6"/>
      <c r="V587" s="10"/>
      <c r="W587" s="2"/>
      <c r="X587" s="11"/>
      <c r="Y587" s="10"/>
      <c r="Z587" s="2"/>
      <c r="AA587" s="92"/>
      <c r="AB587" s="10"/>
      <c r="AC587" s="2"/>
      <c r="AD587" s="92"/>
      <c r="AF587" s="10"/>
      <c r="AG587" s="2"/>
      <c r="AH587" s="2"/>
      <c r="AI587" s="2"/>
      <c r="AJ587" s="32"/>
      <c r="AK587" s="231"/>
      <c r="AL587" s="2"/>
      <c r="AM587" s="23"/>
      <c r="AN587" s="23"/>
      <c r="AO587" s="31"/>
      <c r="AP587" s="46"/>
      <c r="AQ587" s="33"/>
      <c r="AR587" s="33"/>
      <c r="AS587" s="22"/>
      <c r="AT587" s="2"/>
      <c r="AU587" s="32"/>
    </row>
    <row r="588" spans="1:47" x14ac:dyDescent="0.35">
      <c r="A588" s="3">
        <v>46350</v>
      </c>
      <c r="B588" s="2"/>
      <c r="C588" s="2"/>
      <c r="D588" s="2"/>
      <c r="E588" s="2"/>
      <c r="F588" s="2"/>
      <c r="H588" s="2"/>
      <c r="I588" s="2"/>
      <c r="J588" s="21"/>
      <c r="K588" s="4"/>
      <c r="M588" s="2"/>
      <c r="N588" s="2"/>
      <c r="O588" s="6"/>
      <c r="Q588" s="2"/>
      <c r="R588" s="2"/>
      <c r="S588" s="2"/>
      <c r="T588" s="6"/>
      <c r="V588" s="10"/>
      <c r="W588" s="2"/>
      <c r="X588" s="11"/>
      <c r="Y588" s="10"/>
      <c r="Z588" s="2"/>
      <c r="AA588" s="92"/>
      <c r="AB588" s="10"/>
      <c r="AC588" s="2"/>
      <c r="AD588" s="92"/>
      <c r="AF588" s="10"/>
      <c r="AG588" s="2"/>
      <c r="AH588" s="2"/>
      <c r="AI588" s="2"/>
      <c r="AJ588" s="32"/>
      <c r="AK588" s="231"/>
      <c r="AL588" s="2"/>
      <c r="AM588" s="23"/>
      <c r="AN588" s="23"/>
      <c r="AO588" s="31"/>
      <c r="AP588" s="46"/>
      <c r="AQ588" s="33"/>
      <c r="AR588" s="33"/>
      <c r="AS588" s="22"/>
      <c r="AT588" s="2"/>
      <c r="AU588" s="32"/>
    </row>
    <row r="589" spans="1:47" x14ac:dyDescent="0.35">
      <c r="A589" s="3">
        <v>46351</v>
      </c>
      <c r="B589" s="2"/>
      <c r="C589" s="2"/>
      <c r="D589" s="2"/>
      <c r="E589" s="2"/>
      <c r="F589" s="2"/>
      <c r="H589" s="2"/>
      <c r="I589" s="2"/>
      <c r="J589" s="21"/>
      <c r="K589" s="4"/>
      <c r="M589" s="2"/>
      <c r="N589" s="2"/>
      <c r="O589" s="6"/>
      <c r="Q589" s="2"/>
      <c r="R589" s="2"/>
      <c r="S589" s="2"/>
      <c r="T589" s="6"/>
      <c r="V589" s="10"/>
      <c r="W589" s="2"/>
      <c r="X589" s="11"/>
      <c r="Y589" s="10"/>
      <c r="Z589" s="2"/>
      <c r="AA589" s="92"/>
      <c r="AB589" s="10"/>
      <c r="AC589" s="2"/>
      <c r="AD589" s="92"/>
      <c r="AF589" s="10"/>
      <c r="AG589" s="2"/>
      <c r="AH589" s="2"/>
      <c r="AI589" s="2"/>
      <c r="AJ589" s="32"/>
      <c r="AK589" s="231"/>
      <c r="AL589" s="2"/>
      <c r="AM589" s="23"/>
      <c r="AN589" s="23"/>
      <c r="AO589" s="31"/>
      <c r="AP589" s="46"/>
      <c r="AQ589" s="33"/>
      <c r="AR589" s="33"/>
      <c r="AS589" s="22"/>
      <c r="AT589" s="2"/>
      <c r="AU589" s="32"/>
    </row>
    <row r="590" spans="1:47" x14ac:dyDescent="0.35">
      <c r="A590" s="3">
        <v>46352</v>
      </c>
      <c r="B590" s="2"/>
      <c r="C590" s="2"/>
      <c r="D590" s="2"/>
      <c r="E590" s="2"/>
      <c r="F590" s="2"/>
      <c r="H590" s="2"/>
      <c r="I590" s="2"/>
      <c r="J590" s="21"/>
      <c r="K590" s="4"/>
      <c r="M590" s="2"/>
      <c r="N590" s="2"/>
      <c r="O590" s="6"/>
      <c r="Q590" s="2"/>
      <c r="R590" s="2"/>
      <c r="S590" s="2"/>
      <c r="T590" s="6"/>
      <c r="V590" s="10"/>
      <c r="W590" s="2"/>
      <c r="X590" s="11"/>
      <c r="Y590" s="10"/>
      <c r="Z590" s="2"/>
      <c r="AA590" s="92"/>
      <c r="AB590" s="10"/>
      <c r="AC590" s="2"/>
      <c r="AD590" s="92"/>
      <c r="AF590" s="10"/>
      <c r="AG590" s="2"/>
      <c r="AH590" s="2"/>
      <c r="AI590" s="2"/>
      <c r="AJ590" s="32"/>
      <c r="AK590" s="231"/>
      <c r="AL590" s="2"/>
      <c r="AM590" s="23"/>
      <c r="AN590" s="23"/>
      <c r="AO590" s="31"/>
      <c r="AP590" s="46"/>
      <c r="AQ590" s="33"/>
      <c r="AR590" s="33"/>
      <c r="AS590" s="22"/>
      <c r="AT590" s="2"/>
      <c r="AU590" s="32"/>
    </row>
    <row r="591" spans="1:47" x14ac:dyDescent="0.35">
      <c r="A591" s="3">
        <v>46353</v>
      </c>
      <c r="B591" s="2"/>
      <c r="C591" s="2"/>
      <c r="D591" s="2"/>
      <c r="E591" s="2"/>
      <c r="F591" s="2"/>
      <c r="H591" s="2"/>
      <c r="I591" s="2"/>
      <c r="J591" s="21"/>
      <c r="K591" s="4"/>
      <c r="M591" s="2"/>
      <c r="N591" s="2"/>
      <c r="O591" s="6"/>
      <c r="Q591" s="2"/>
      <c r="R591" s="2"/>
      <c r="S591" s="2"/>
      <c r="T591" s="6"/>
      <c r="V591" s="10"/>
      <c r="W591" s="2"/>
      <c r="X591" s="11"/>
      <c r="Y591" s="10"/>
      <c r="Z591" s="2"/>
      <c r="AA591" s="92"/>
      <c r="AB591" s="10"/>
      <c r="AC591" s="2"/>
      <c r="AD591" s="92"/>
      <c r="AF591" s="10"/>
      <c r="AG591" s="2"/>
      <c r="AH591" s="2"/>
      <c r="AI591" s="2"/>
      <c r="AJ591" s="32"/>
      <c r="AK591" s="231"/>
      <c r="AL591" s="2"/>
      <c r="AM591" s="23"/>
      <c r="AN591" s="23"/>
      <c r="AO591" s="31"/>
      <c r="AP591" s="46"/>
      <c r="AQ591" s="33"/>
      <c r="AR591" s="33"/>
      <c r="AS591" s="22"/>
      <c r="AT591" s="2"/>
      <c r="AU591" s="32"/>
    </row>
    <row r="592" spans="1:47" x14ac:dyDescent="0.35">
      <c r="A592" s="3">
        <v>46354</v>
      </c>
      <c r="B592" s="2"/>
      <c r="C592" s="2"/>
      <c r="D592" s="2"/>
      <c r="E592" s="2"/>
      <c r="F592" s="2"/>
      <c r="H592" s="2"/>
      <c r="I592" s="2"/>
      <c r="J592" s="21"/>
      <c r="K592" s="4"/>
      <c r="M592" s="2"/>
      <c r="N592" s="2"/>
      <c r="O592" s="6"/>
      <c r="Q592" s="2"/>
      <c r="R592" s="2"/>
      <c r="S592" s="2"/>
      <c r="T592" s="6"/>
      <c r="V592" s="10"/>
      <c r="W592" s="2"/>
      <c r="X592" s="11"/>
      <c r="Y592" s="10"/>
      <c r="Z592" s="2"/>
      <c r="AA592" s="92"/>
      <c r="AB592" s="10"/>
      <c r="AC592" s="2"/>
      <c r="AD592" s="92"/>
      <c r="AF592" s="10"/>
      <c r="AG592" s="2"/>
      <c r="AH592" s="2"/>
      <c r="AI592" s="2"/>
      <c r="AJ592" s="32"/>
      <c r="AK592" s="231"/>
      <c r="AL592" s="2"/>
      <c r="AM592" s="23"/>
      <c r="AN592" s="23"/>
      <c r="AO592" s="31"/>
      <c r="AP592" s="46"/>
      <c r="AQ592" s="33"/>
      <c r="AR592" s="33"/>
      <c r="AS592" s="22"/>
      <c r="AT592" s="2"/>
      <c r="AU592" s="32"/>
    </row>
    <row r="593" spans="1:47" x14ac:dyDescent="0.35">
      <c r="A593" s="3">
        <v>46355</v>
      </c>
      <c r="B593" s="2"/>
      <c r="C593" s="2"/>
      <c r="D593" s="2"/>
      <c r="E593" s="2"/>
      <c r="F593" s="2"/>
      <c r="H593" s="2"/>
      <c r="I593" s="2"/>
      <c r="J593" s="21"/>
      <c r="K593" s="4"/>
      <c r="M593" s="2"/>
      <c r="N593" s="2"/>
      <c r="O593" s="6"/>
      <c r="Q593" s="2"/>
      <c r="R593" s="2"/>
      <c r="S593" s="2"/>
      <c r="T593" s="6"/>
      <c r="V593" s="10"/>
      <c r="W593" s="2"/>
      <c r="X593" s="11"/>
      <c r="Y593" s="10"/>
      <c r="Z593" s="2"/>
      <c r="AA593" s="92"/>
      <c r="AB593" s="10"/>
      <c r="AC593" s="2"/>
      <c r="AD593" s="92"/>
      <c r="AF593" s="10"/>
      <c r="AG593" s="2"/>
      <c r="AH593" s="2"/>
      <c r="AI593" s="2"/>
      <c r="AJ593" s="32"/>
      <c r="AK593" s="231"/>
      <c r="AL593" s="2"/>
      <c r="AM593" s="23"/>
      <c r="AN593" s="23"/>
      <c r="AO593" s="31"/>
      <c r="AP593" s="46"/>
      <c r="AQ593" s="33"/>
      <c r="AR593" s="33"/>
      <c r="AS593" s="22"/>
      <c r="AT593" s="2"/>
      <c r="AU593" s="32"/>
    </row>
    <row r="594" spans="1:47" x14ac:dyDescent="0.35">
      <c r="A594" s="3">
        <v>46356</v>
      </c>
      <c r="B594" s="2"/>
      <c r="C594" s="2"/>
      <c r="D594" s="2"/>
      <c r="E594" s="2"/>
      <c r="F594" s="2"/>
      <c r="H594" s="2"/>
      <c r="I594" s="2"/>
      <c r="J594" s="21"/>
      <c r="K594" s="4"/>
      <c r="M594" s="2"/>
      <c r="N594" s="2"/>
      <c r="O594" s="6"/>
      <c r="Q594" s="2"/>
      <c r="R594" s="2"/>
      <c r="S594" s="2"/>
      <c r="T594" s="6"/>
      <c r="V594" s="10"/>
      <c r="W594" s="2"/>
      <c r="X594" s="11"/>
      <c r="Y594" s="10"/>
      <c r="Z594" s="2"/>
      <c r="AA594" s="92"/>
      <c r="AB594" s="10"/>
      <c r="AC594" s="2"/>
      <c r="AD594" s="92"/>
      <c r="AF594" s="10"/>
      <c r="AG594" s="2"/>
      <c r="AH594" s="2"/>
      <c r="AI594" s="2"/>
      <c r="AJ594" s="32"/>
      <c r="AK594" s="231"/>
      <c r="AL594" s="2"/>
      <c r="AM594" s="23"/>
      <c r="AN594" s="23"/>
      <c r="AO594" s="31"/>
      <c r="AP594" s="46"/>
      <c r="AQ594" s="33"/>
      <c r="AR594" s="33"/>
      <c r="AS594" s="22"/>
      <c r="AT594" s="2"/>
      <c r="AU594" s="32"/>
    </row>
    <row r="595" spans="1:47" x14ac:dyDescent="0.35">
      <c r="A595" s="3">
        <v>46357</v>
      </c>
      <c r="B595" s="2"/>
      <c r="C595" s="2"/>
      <c r="D595" s="2"/>
      <c r="E595" s="2"/>
      <c r="F595" s="2"/>
      <c r="H595" s="2"/>
      <c r="I595" s="2"/>
      <c r="J595" s="21"/>
      <c r="K595" s="4"/>
      <c r="M595" s="2"/>
      <c r="N595" s="2"/>
      <c r="O595" s="6"/>
      <c r="Q595" s="2"/>
      <c r="R595" s="2"/>
      <c r="S595" s="2"/>
      <c r="T595" s="6"/>
      <c r="V595" s="10"/>
      <c r="W595" s="2"/>
      <c r="X595" s="11"/>
      <c r="Y595" s="10"/>
      <c r="Z595" s="2"/>
      <c r="AA595" s="92"/>
      <c r="AB595" s="10"/>
      <c r="AC595" s="2"/>
      <c r="AD595" s="92"/>
      <c r="AF595" s="10"/>
      <c r="AG595" s="2"/>
      <c r="AH595" s="2"/>
      <c r="AI595" s="2"/>
      <c r="AJ595" s="32"/>
      <c r="AK595" s="231"/>
      <c r="AL595" s="2"/>
      <c r="AM595" s="23"/>
      <c r="AN595" s="23"/>
      <c r="AO595" s="31"/>
      <c r="AP595" s="46"/>
      <c r="AQ595" s="33"/>
      <c r="AR595" s="33"/>
      <c r="AS595" s="22"/>
      <c r="AT595" s="2"/>
      <c r="AU595" s="32"/>
    </row>
    <row r="596" spans="1:47" x14ac:dyDescent="0.35">
      <c r="A596" s="3">
        <v>46358</v>
      </c>
      <c r="B596" s="2"/>
      <c r="C596" s="2"/>
      <c r="D596" s="2"/>
      <c r="E596" s="2"/>
      <c r="F596" s="2"/>
      <c r="H596" s="2"/>
      <c r="I596" s="2"/>
      <c r="J596" s="21"/>
      <c r="K596" s="4"/>
      <c r="M596" s="2"/>
      <c r="N596" s="2"/>
      <c r="O596" s="6"/>
      <c r="Q596" s="2"/>
      <c r="R596" s="2"/>
      <c r="S596" s="2"/>
      <c r="T596" s="6"/>
      <c r="V596" s="10"/>
      <c r="W596" s="2"/>
      <c r="X596" s="11"/>
      <c r="Y596" s="10"/>
      <c r="Z596" s="2"/>
      <c r="AA596" s="92"/>
      <c r="AB596" s="10"/>
      <c r="AC596" s="2"/>
      <c r="AD596" s="92"/>
      <c r="AF596" s="10"/>
      <c r="AG596" s="2"/>
      <c r="AH596" s="2"/>
      <c r="AI596" s="2"/>
      <c r="AJ596" s="32"/>
      <c r="AK596" s="231"/>
      <c r="AL596" s="2"/>
      <c r="AM596" s="23"/>
      <c r="AN596" s="23"/>
      <c r="AO596" s="31"/>
      <c r="AP596" s="46"/>
      <c r="AQ596" s="33"/>
      <c r="AR596" s="33"/>
      <c r="AS596" s="22"/>
      <c r="AT596" s="2"/>
      <c r="AU596" s="32"/>
    </row>
    <row r="597" spans="1:47" x14ac:dyDescent="0.35">
      <c r="A597" s="3">
        <v>46359</v>
      </c>
      <c r="B597" s="2"/>
      <c r="C597" s="2"/>
      <c r="D597" s="2"/>
      <c r="E597" s="2"/>
      <c r="F597" s="2"/>
      <c r="H597" s="2"/>
      <c r="I597" s="2"/>
      <c r="J597" s="21"/>
      <c r="K597" s="4"/>
      <c r="M597" s="2"/>
      <c r="N597" s="2"/>
      <c r="O597" s="6"/>
      <c r="Q597" s="2"/>
      <c r="R597" s="2"/>
      <c r="S597" s="2"/>
      <c r="T597" s="6"/>
      <c r="V597" s="10"/>
      <c r="W597" s="2"/>
      <c r="X597" s="11"/>
      <c r="Y597" s="10"/>
      <c r="Z597" s="2"/>
      <c r="AA597" s="92"/>
      <c r="AB597" s="10"/>
      <c r="AC597" s="2"/>
      <c r="AD597" s="92"/>
      <c r="AF597" s="10"/>
      <c r="AG597" s="2"/>
      <c r="AH597" s="2"/>
      <c r="AI597" s="2"/>
      <c r="AJ597" s="32"/>
      <c r="AK597" s="231"/>
      <c r="AL597" s="2"/>
      <c r="AM597" s="23"/>
      <c r="AN597" s="23"/>
      <c r="AO597" s="31"/>
      <c r="AP597" s="46"/>
      <c r="AQ597" s="33"/>
      <c r="AR597" s="33"/>
      <c r="AS597" s="22"/>
      <c r="AT597" s="2"/>
      <c r="AU597" s="32"/>
    </row>
    <row r="598" spans="1:47" x14ac:dyDescent="0.35">
      <c r="A598" s="3">
        <v>46360</v>
      </c>
      <c r="B598" s="2"/>
      <c r="C598" s="2"/>
      <c r="D598" s="2"/>
      <c r="E598" s="2"/>
      <c r="F598" s="2"/>
      <c r="H598" s="2"/>
      <c r="I598" s="2"/>
      <c r="J598" s="21"/>
      <c r="K598" s="4"/>
      <c r="M598" s="2"/>
      <c r="N598" s="2"/>
      <c r="O598" s="6"/>
      <c r="Q598" s="2"/>
      <c r="R598" s="2"/>
      <c r="S598" s="2"/>
      <c r="T598" s="6"/>
      <c r="V598" s="10"/>
      <c r="W598" s="2"/>
      <c r="X598" s="11"/>
      <c r="Y598" s="10"/>
      <c r="Z598" s="2"/>
      <c r="AA598" s="92"/>
      <c r="AB598" s="10"/>
      <c r="AC598" s="2"/>
      <c r="AD598" s="92"/>
      <c r="AF598" s="10"/>
      <c r="AG598" s="2"/>
      <c r="AH598" s="2"/>
      <c r="AI598" s="2"/>
      <c r="AJ598" s="32"/>
      <c r="AK598" s="231"/>
      <c r="AL598" s="2"/>
      <c r="AM598" s="23"/>
      <c r="AN598" s="23"/>
      <c r="AO598" s="31"/>
      <c r="AP598" s="46"/>
      <c r="AQ598" s="33"/>
      <c r="AR598" s="33"/>
      <c r="AS598" s="22"/>
      <c r="AT598" s="2"/>
      <c r="AU598" s="32"/>
    </row>
    <row r="599" spans="1:47" x14ac:dyDescent="0.35">
      <c r="A599" s="3">
        <v>46361</v>
      </c>
      <c r="B599" s="2"/>
      <c r="C599" s="2"/>
      <c r="D599" s="2"/>
      <c r="E599" s="2"/>
      <c r="F599" s="2"/>
      <c r="H599" s="2"/>
      <c r="I599" s="2"/>
      <c r="J599" s="21"/>
      <c r="K599" s="4"/>
      <c r="M599" s="2"/>
      <c r="N599" s="2"/>
      <c r="O599" s="6"/>
      <c r="Q599" s="2"/>
      <c r="R599" s="2"/>
      <c r="S599" s="2"/>
      <c r="T599" s="6"/>
      <c r="V599" s="10"/>
      <c r="W599" s="2"/>
      <c r="X599" s="11"/>
      <c r="Y599" s="10"/>
      <c r="Z599" s="2"/>
      <c r="AA599" s="92"/>
      <c r="AB599" s="10"/>
      <c r="AC599" s="2"/>
      <c r="AD599" s="92"/>
      <c r="AF599" s="10"/>
      <c r="AG599" s="2"/>
      <c r="AH599" s="2"/>
      <c r="AI599" s="2"/>
      <c r="AJ599" s="32"/>
      <c r="AK599" s="231"/>
      <c r="AL599" s="2"/>
      <c r="AM599" s="23"/>
      <c r="AN599" s="23"/>
      <c r="AO599" s="31"/>
      <c r="AP599" s="46"/>
      <c r="AQ599" s="33"/>
      <c r="AR599" s="33"/>
      <c r="AS599" s="22"/>
      <c r="AT599" s="2"/>
      <c r="AU599" s="32"/>
    </row>
    <row r="600" spans="1:47" x14ac:dyDescent="0.35">
      <c r="A600" s="3">
        <v>46362</v>
      </c>
      <c r="B600" s="2"/>
      <c r="C600" s="2"/>
      <c r="D600" s="2"/>
      <c r="E600" s="2"/>
      <c r="F600" s="2"/>
      <c r="H600" s="2"/>
      <c r="I600" s="2"/>
      <c r="J600" s="21"/>
      <c r="K600" s="4"/>
      <c r="M600" s="2"/>
      <c r="N600" s="2"/>
      <c r="O600" s="6"/>
      <c r="Q600" s="2"/>
      <c r="R600" s="2"/>
      <c r="S600" s="2"/>
      <c r="T600" s="6"/>
      <c r="V600" s="10"/>
      <c r="W600" s="2"/>
      <c r="X600" s="11"/>
      <c r="Y600" s="10"/>
      <c r="Z600" s="2"/>
      <c r="AA600" s="92"/>
      <c r="AB600" s="10"/>
      <c r="AC600" s="2"/>
      <c r="AD600" s="92"/>
      <c r="AF600" s="10"/>
      <c r="AG600" s="2"/>
      <c r="AH600" s="2"/>
      <c r="AI600" s="2"/>
      <c r="AJ600" s="32"/>
      <c r="AK600" s="231"/>
      <c r="AL600" s="2"/>
      <c r="AM600" s="23"/>
      <c r="AN600" s="23"/>
      <c r="AO600" s="31"/>
      <c r="AP600" s="46"/>
      <c r="AQ600" s="33"/>
      <c r="AR600" s="33"/>
      <c r="AS600" s="22"/>
      <c r="AT600" s="2"/>
      <c r="AU600" s="32"/>
    </row>
    <row r="601" spans="1:47" x14ac:dyDescent="0.35">
      <c r="A601" s="3">
        <v>46363</v>
      </c>
      <c r="B601" s="2"/>
      <c r="C601" s="2"/>
      <c r="D601" s="2"/>
      <c r="E601" s="2"/>
      <c r="F601" s="2"/>
      <c r="H601" s="2"/>
      <c r="I601" s="2"/>
      <c r="J601" s="21"/>
      <c r="K601" s="4"/>
      <c r="M601" s="2"/>
      <c r="N601" s="2"/>
      <c r="O601" s="6"/>
      <c r="Q601" s="2"/>
      <c r="R601" s="2"/>
      <c r="S601" s="2"/>
      <c r="T601" s="6"/>
      <c r="V601" s="10"/>
      <c r="W601" s="2"/>
      <c r="X601" s="11"/>
      <c r="Y601" s="10"/>
      <c r="Z601" s="2"/>
      <c r="AA601" s="92"/>
      <c r="AB601" s="10"/>
      <c r="AC601" s="2"/>
      <c r="AD601" s="92"/>
      <c r="AF601" s="10"/>
      <c r="AG601" s="2"/>
      <c r="AH601" s="2"/>
      <c r="AI601" s="2"/>
      <c r="AJ601" s="32"/>
      <c r="AK601" s="231"/>
      <c r="AL601" s="2"/>
      <c r="AM601" s="23"/>
      <c r="AN601" s="23"/>
      <c r="AO601" s="31"/>
      <c r="AP601" s="46"/>
      <c r="AQ601" s="33"/>
      <c r="AR601" s="33"/>
      <c r="AS601" s="22"/>
      <c r="AT601" s="2"/>
      <c r="AU601" s="32"/>
    </row>
    <row r="602" spans="1:47" x14ac:dyDescent="0.35">
      <c r="A602" s="3">
        <v>46364</v>
      </c>
      <c r="B602" s="2"/>
      <c r="C602" s="2"/>
      <c r="D602" s="2"/>
      <c r="E602" s="2"/>
      <c r="F602" s="2"/>
      <c r="H602" s="2"/>
      <c r="I602" s="2"/>
      <c r="J602" s="21"/>
      <c r="K602" s="4"/>
      <c r="M602" s="2"/>
      <c r="N602" s="2"/>
      <c r="O602" s="6"/>
      <c r="Q602" s="2"/>
      <c r="R602" s="2"/>
      <c r="S602" s="2"/>
      <c r="T602" s="6"/>
      <c r="V602" s="10"/>
      <c r="W602" s="2"/>
      <c r="X602" s="11"/>
      <c r="Y602" s="10"/>
      <c r="Z602" s="2"/>
      <c r="AA602" s="92"/>
      <c r="AB602" s="10"/>
      <c r="AC602" s="2"/>
      <c r="AD602" s="92"/>
      <c r="AF602" s="10"/>
      <c r="AG602" s="2"/>
      <c r="AH602" s="2"/>
      <c r="AI602" s="2"/>
      <c r="AJ602" s="32"/>
      <c r="AK602" s="231"/>
      <c r="AL602" s="2"/>
      <c r="AM602" s="23"/>
      <c r="AN602" s="23"/>
      <c r="AO602" s="31"/>
      <c r="AP602" s="46"/>
      <c r="AQ602" s="33"/>
      <c r="AR602" s="33"/>
      <c r="AS602" s="22"/>
      <c r="AT602" s="2"/>
      <c r="AU602" s="32"/>
    </row>
    <row r="603" spans="1:47" x14ac:dyDescent="0.35">
      <c r="A603" s="3">
        <v>46365</v>
      </c>
      <c r="B603" s="2"/>
      <c r="C603" s="2"/>
      <c r="D603" s="2"/>
      <c r="E603" s="2"/>
      <c r="F603" s="2"/>
      <c r="H603" s="2"/>
      <c r="I603" s="2"/>
      <c r="J603" s="21"/>
      <c r="K603" s="4"/>
      <c r="M603" s="2"/>
      <c r="N603" s="2"/>
      <c r="O603" s="6"/>
      <c r="Q603" s="2"/>
      <c r="R603" s="2"/>
      <c r="S603" s="2"/>
      <c r="T603" s="6"/>
      <c r="V603" s="10"/>
      <c r="W603" s="2"/>
      <c r="X603" s="11"/>
      <c r="Y603" s="10"/>
      <c r="Z603" s="2"/>
      <c r="AA603" s="92"/>
      <c r="AB603" s="10"/>
      <c r="AC603" s="2"/>
      <c r="AD603" s="92"/>
      <c r="AF603" s="10"/>
      <c r="AG603" s="2"/>
      <c r="AH603" s="2"/>
      <c r="AI603" s="2"/>
      <c r="AJ603" s="32"/>
      <c r="AK603" s="231"/>
      <c r="AL603" s="2"/>
      <c r="AM603" s="23"/>
      <c r="AN603" s="23"/>
      <c r="AO603" s="31"/>
      <c r="AP603" s="46"/>
      <c r="AQ603" s="33"/>
      <c r="AR603" s="33"/>
      <c r="AS603" s="22"/>
      <c r="AT603" s="2"/>
      <c r="AU603" s="32"/>
    </row>
    <row r="604" spans="1:47" x14ac:dyDescent="0.35">
      <c r="A604" s="3">
        <v>46366</v>
      </c>
      <c r="B604" s="2"/>
      <c r="C604" s="2"/>
      <c r="D604" s="2"/>
      <c r="E604" s="2"/>
      <c r="F604" s="2"/>
      <c r="H604" s="2"/>
      <c r="I604" s="2"/>
      <c r="J604" s="21"/>
      <c r="K604" s="4"/>
      <c r="M604" s="2"/>
      <c r="N604" s="2"/>
      <c r="O604" s="6"/>
      <c r="Q604" s="2"/>
      <c r="R604" s="2"/>
      <c r="S604" s="2"/>
      <c r="T604" s="6"/>
      <c r="V604" s="10"/>
      <c r="W604" s="2"/>
      <c r="X604" s="11"/>
      <c r="Y604" s="10"/>
      <c r="Z604" s="2"/>
      <c r="AA604" s="92"/>
      <c r="AB604" s="10"/>
      <c r="AC604" s="2"/>
      <c r="AD604" s="92"/>
      <c r="AF604" s="10"/>
      <c r="AG604" s="2"/>
      <c r="AH604" s="2"/>
      <c r="AI604" s="2"/>
      <c r="AJ604" s="32"/>
      <c r="AK604" s="231"/>
      <c r="AL604" s="2"/>
      <c r="AM604" s="23"/>
      <c r="AN604" s="23"/>
      <c r="AO604" s="31"/>
      <c r="AP604" s="46"/>
      <c r="AQ604" s="33"/>
      <c r="AR604" s="33"/>
      <c r="AS604" s="22"/>
      <c r="AT604" s="2"/>
      <c r="AU604" s="32"/>
    </row>
    <row r="605" spans="1:47" x14ac:dyDescent="0.35">
      <c r="A605" s="3">
        <v>46367</v>
      </c>
      <c r="B605" s="2"/>
      <c r="C605" s="2"/>
      <c r="D605" s="2"/>
      <c r="E605" s="2"/>
      <c r="F605" s="2"/>
      <c r="H605" s="2"/>
      <c r="I605" s="2"/>
      <c r="J605" s="21"/>
      <c r="K605" s="4"/>
      <c r="M605" s="2"/>
      <c r="N605" s="2"/>
      <c r="O605" s="6"/>
      <c r="Q605" s="2"/>
      <c r="R605" s="2"/>
      <c r="S605" s="2"/>
      <c r="T605" s="6"/>
      <c r="V605" s="10"/>
      <c r="W605" s="2"/>
      <c r="X605" s="11"/>
      <c r="Y605" s="10"/>
      <c r="Z605" s="2"/>
      <c r="AA605" s="92"/>
      <c r="AB605" s="10"/>
      <c r="AC605" s="2"/>
      <c r="AD605" s="92"/>
      <c r="AF605" s="10"/>
      <c r="AG605" s="2"/>
      <c r="AH605" s="2"/>
      <c r="AI605" s="2"/>
      <c r="AJ605" s="32"/>
      <c r="AK605" s="231"/>
      <c r="AL605" s="2"/>
      <c r="AM605" s="23"/>
      <c r="AN605" s="23"/>
      <c r="AO605" s="31"/>
      <c r="AP605" s="46"/>
      <c r="AQ605" s="33"/>
      <c r="AR605" s="33"/>
      <c r="AS605" s="22"/>
      <c r="AT605" s="2"/>
      <c r="AU605" s="32"/>
    </row>
    <row r="606" spans="1:47" x14ac:dyDescent="0.35">
      <c r="A606" s="3">
        <v>46368</v>
      </c>
      <c r="B606" s="2"/>
      <c r="C606" s="2"/>
      <c r="D606" s="2"/>
      <c r="E606" s="2"/>
      <c r="F606" s="2"/>
      <c r="H606" s="2"/>
      <c r="I606" s="2"/>
      <c r="J606" s="21"/>
      <c r="K606" s="4"/>
      <c r="M606" s="2"/>
      <c r="N606" s="2"/>
      <c r="O606" s="6"/>
      <c r="Q606" s="2"/>
      <c r="R606" s="2"/>
      <c r="S606" s="2"/>
      <c r="T606" s="6"/>
      <c r="V606" s="10"/>
      <c r="W606" s="2"/>
      <c r="X606" s="11"/>
      <c r="Y606" s="10"/>
      <c r="Z606" s="2"/>
      <c r="AA606" s="92"/>
      <c r="AB606" s="10"/>
      <c r="AC606" s="2"/>
      <c r="AD606" s="92"/>
      <c r="AF606" s="10"/>
      <c r="AG606" s="2"/>
      <c r="AH606" s="2"/>
      <c r="AI606" s="2"/>
      <c r="AJ606" s="32"/>
      <c r="AK606" s="231"/>
      <c r="AL606" s="2"/>
      <c r="AM606" s="23"/>
      <c r="AN606" s="23"/>
      <c r="AO606" s="31"/>
      <c r="AP606" s="46"/>
      <c r="AQ606" s="33"/>
      <c r="AR606" s="33"/>
      <c r="AS606" s="22"/>
      <c r="AT606" s="2"/>
      <c r="AU606" s="32"/>
    </row>
    <row r="607" spans="1:47" x14ac:dyDescent="0.35">
      <c r="A607" s="3">
        <v>46369</v>
      </c>
      <c r="B607" s="2"/>
      <c r="C607" s="2"/>
      <c r="D607" s="2"/>
      <c r="E607" s="2"/>
      <c r="F607" s="2"/>
      <c r="H607" s="2"/>
      <c r="I607" s="2"/>
      <c r="J607" s="21"/>
      <c r="K607" s="4"/>
      <c r="M607" s="2"/>
      <c r="N607" s="2"/>
      <c r="O607" s="6"/>
      <c r="Q607" s="2"/>
      <c r="R607" s="2"/>
      <c r="S607" s="2"/>
      <c r="T607" s="6"/>
      <c r="V607" s="10"/>
      <c r="W607" s="2"/>
      <c r="X607" s="11"/>
      <c r="Y607" s="10"/>
      <c r="Z607" s="2"/>
      <c r="AA607" s="92"/>
      <c r="AB607" s="10"/>
      <c r="AC607" s="2"/>
      <c r="AD607" s="92"/>
      <c r="AF607" s="10"/>
      <c r="AG607" s="2"/>
      <c r="AH607" s="2"/>
      <c r="AI607" s="2"/>
      <c r="AJ607" s="32"/>
      <c r="AK607" s="231"/>
      <c r="AL607" s="2"/>
      <c r="AM607" s="23"/>
      <c r="AN607" s="23"/>
      <c r="AO607" s="31"/>
      <c r="AP607" s="46"/>
      <c r="AQ607" s="33"/>
      <c r="AR607" s="33"/>
      <c r="AS607" s="22"/>
      <c r="AT607" s="2"/>
      <c r="AU607" s="32"/>
    </row>
    <row r="608" spans="1:47" x14ac:dyDescent="0.35">
      <c r="A608" s="3">
        <v>46370</v>
      </c>
      <c r="B608" s="2"/>
      <c r="C608" s="2"/>
      <c r="D608" s="2"/>
      <c r="E608" s="2"/>
      <c r="F608" s="2"/>
      <c r="H608" s="2"/>
      <c r="I608" s="2"/>
      <c r="J608" s="21"/>
      <c r="K608" s="4"/>
      <c r="M608" s="2"/>
      <c r="N608" s="2"/>
      <c r="O608" s="6"/>
      <c r="Q608" s="2"/>
      <c r="R608" s="2"/>
      <c r="S608" s="2"/>
      <c r="T608" s="6"/>
      <c r="V608" s="10"/>
      <c r="W608" s="2"/>
      <c r="X608" s="11"/>
      <c r="Y608" s="10"/>
      <c r="Z608" s="2"/>
      <c r="AA608" s="92"/>
      <c r="AB608" s="10"/>
      <c r="AC608" s="2"/>
      <c r="AD608" s="92"/>
      <c r="AF608" s="10"/>
      <c r="AG608" s="2"/>
      <c r="AH608" s="2"/>
      <c r="AI608" s="2"/>
      <c r="AJ608" s="32"/>
      <c r="AK608" s="231"/>
      <c r="AL608" s="2"/>
      <c r="AM608" s="23"/>
      <c r="AN608" s="23"/>
      <c r="AO608" s="31"/>
      <c r="AP608" s="46"/>
      <c r="AQ608" s="33"/>
      <c r="AR608" s="33"/>
      <c r="AS608" s="22"/>
      <c r="AT608" s="2"/>
      <c r="AU608" s="32"/>
    </row>
    <row r="609" spans="1:47" x14ac:dyDescent="0.35">
      <c r="A609" s="3">
        <v>46371</v>
      </c>
      <c r="B609" s="2"/>
      <c r="C609" s="2"/>
      <c r="D609" s="2"/>
      <c r="E609" s="2"/>
      <c r="F609" s="2"/>
      <c r="H609" s="2"/>
      <c r="I609" s="2"/>
      <c r="J609" s="21"/>
      <c r="K609" s="4"/>
      <c r="M609" s="2"/>
      <c r="N609" s="2"/>
      <c r="O609" s="6"/>
      <c r="Q609" s="2"/>
      <c r="R609" s="2"/>
      <c r="S609" s="2"/>
      <c r="T609" s="6"/>
      <c r="V609" s="10"/>
      <c r="W609" s="2"/>
      <c r="X609" s="11"/>
      <c r="Y609" s="10"/>
      <c r="Z609" s="2"/>
      <c r="AA609" s="92"/>
      <c r="AB609" s="10"/>
      <c r="AC609" s="2"/>
      <c r="AD609" s="92"/>
      <c r="AF609" s="10"/>
      <c r="AG609" s="2"/>
      <c r="AH609" s="2"/>
      <c r="AI609" s="2"/>
      <c r="AJ609" s="32"/>
      <c r="AK609" s="231"/>
      <c r="AL609" s="2"/>
      <c r="AM609" s="23"/>
      <c r="AN609" s="23"/>
      <c r="AO609" s="31"/>
      <c r="AP609" s="46"/>
      <c r="AQ609" s="33"/>
      <c r="AR609" s="33"/>
      <c r="AS609" s="22"/>
      <c r="AT609" s="2"/>
      <c r="AU609" s="32"/>
    </row>
    <row r="610" spans="1:47" x14ac:dyDescent="0.35">
      <c r="A610" s="3">
        <v>46372</v>
      </c>
      <c r="B610" s="2"/>
      <c r="C610" s="2"/>
      <c r="D610" s="2"/>
      <c r="E610" s="2"/>
      <c r="F610" s="2"/>
      <c r="H610" s="2"/>
      <c r="I610" s="2"/>
      <c r="J610" s="21"/>
      <c r="K610" s="4"/>
      <c r="M610" s="2"/>
      <c r="N610" s="2"/>
      <c r="O610" s="6"/>
      <c r="Q610" s="2"/>
      <c r="R610" s="2"/>
      <c r="S610" s="2"/>
      <c r="T610" s="6"/>
      <c r="V610" s="10"/>
      <c r="W610" s="2"/>
      <c r="X610" s="11"/>
      <c r="Y610" s="10"/>
      <c r="Z610" s="2"/>
      <c r="AA610" s="92"/>
      <c r="AB610" s="10"/>
      <c r="AC610" s="2"/>
      <c r="AD610" s="92"/>
      <c r="AF610" s="10"/>
      <c r="AG610" s="2"/>
      <c r="AH610" s="2"/>
      <c r="AI610" s="2"/>
      <c r="AJ610" s="32"/>
      <c r="AK610" s="231"/>
      <c r="AL610" s="2"/>
      <c r="AM610" s="23"/>
      <c r="AN610" s="23"/>
      <c r="AO610" s="31"/>
      <c r="AP610" s="46"/>
      <c r="AQ610" s="33"/>
      <c r="AR610" s="33"/>
      <c r="AS610" s="22"/>
      <c r="AT610" s="2"/>
      <c r="AU610" s="32"/>
    </row>
    <row r="611" spans="1:47" x14ac:dyDescent="0.35">
      <c r="A611" s="3">
        <v>46373</v>
      </c>
      <c r="B611" s="2"/>
      <c r="C611" s="2"/>
      <c r="D611" s="2"/>
      <c r="E611" s="2"/>
      <c r="F611" s="2"/>
      <c r="H611" s="2"/>
      <c r="I611" s="2"/>
      <c r="J611" s="21"/>
      <c r="K611" s="4"/>
      <c r="M611" s="2"/>
      <c r="N611" s="2"/>
      <c r="O611" s="6"/>
      <c r="Q611" s="2"/>
      <c r="R611" s="2"/>
      <c r="S611" s="2"/>
      <c r="T611" s="6"/>
      <c r="V611" s="10"/>
      <c r="W611" s="2"/>
      <c r="X611" s="11"/>
      <c r="Y611" s="10"/>
      <c r="Z611" s="2"/>
      <c r="AA611" s="92"/>
      <c r="AB611" s="10"/>
      <c r="AC611" s="2"/>
      <c r="AD611" s="92"/>
      <c r="AF611" s="10"/>
      <c r="AG611" s="2"/>
      <c r="AH611" s="2"/>
      <c r="AI611" s="2"/>
      <c r="AJ611" s="32"/>
      <c r="AK611" s="231"/>
      <c r="AL611" s="2"/>
      <c r="AM611" s="23"/>
      <c r="AN611" s="23"/>
      <c r="AO611" s="31"/>
      <c r="AP611" s="46"/>
      <c r="AQ611" s="33"/>
      <c r="AR611" s="33"/>
      <c r="AS611" s="22"/>
      <c r="AT611" s="2"/>
      <c r="AU611" s="32"/>
    </row>
    <row r="612" spans="1:47" x14ac:dyDescent="0.35">
      <c r="A612" s="3">
        <v>46374</v>
      </c>
      <c r="B612" s="2"/>
      <c r="C612" s="2"/>
      <c r="D612" s="2"/>
      <c r="E612" s="2"/>
      <c r="F612" s="2"/>
      <c r="H612" s="2"/>
      <c r="I612" s="2"/>
      <c r="J612" s="21"/>
      <c r="K612" s="4"/>
      <c r="M612" s="2"/>
      <c r="N612" s="2"/>
      <c r="O612" s="6"/>
      <c r="Q612" s="2"/>
      <c r="R612" s="2"/>
      <c r="S612" s="2"/>
      <c r="T612" s="6"/>
      <c r="V612" s="10"/>
      <c r="W612" s="2"/>
      <c r="X612" s="11"/>
      <c r="Y612" s="10"/>
      <c r="Z612" s="2"/>
      <c r="AA612" s="92"/>
      <c r="AB612" s="10"/>
      <c r="AC612" s="2"/>
      <c r="AD612" s="92"/>
      <c r="AF612" s="10"/>
      <c r="AG612" s="2"/>
      <c r="AH612" s="2"/>
      <c r="AI612" s="2"/>
      <c r="AJ612" s="32"/>
      <c r="AK612" s="231"/>
      <c r="AL612" s="2"/>
      <c r="AM612" s="23"/>
      <c r="AN612" s="23"/>
      <c r="AO612" s="31"/>
      <c r="AP612" s="46"/>
      <c r="AQ612" s="33"/>
      <c r="AR612" s="33"/>
      <c r="AS612" s="22"/>
      <c r="AT612" s="2"/>
      <c r="AU612" s="32"/>
    </row>
    <row r="613" spans="1:47" x14ac:dyDescent="0.35">
      <c r="A613" s="3">
        <v>46375</v>
      </c>
      <c r="B613" s="2"/>
      <c r="C613" s="2"/>
      <c r="D613" s="2"/>
      <c r="E613" s="2"/>
      <c r="F613" s="2"/>
      <c r="H613" s="2"/>
      <c r="I613" s="2"/>
      <c r="J613" s="21"/>
      <c r="K613" s="4"/>
      <c r="M613" s="2"/>
      <c r="N613" s="2"/>
      <c r="O613" s="6"/>
      <c r="Q613" s="2"/>
      <c r="R613" s="2"/>
      <c r="S613" s="2"/>
      <c r="T613" s="6"/>
      <c r="V613" s="10"/>
      <c r="W613" s="2"/>
      <c r="X613" s="11"/>
      <c r="Y613" s="10"/>
      <c r="Z613" s="2"/>
      <c r="AA613" s="92"/>
      <c r="AB613" s="10"/>
      <c r="AC613" s="2"/>
      <c r="AD613" s="92"/>
      <c r="AF613" s="10"/>
      <c r="AG613" s="2"/>
      <c r="AH613" s="2"/>
      <c r="AI613" s="2"/>
      <c r="AJ613" s="32"/>
      <c r="AK613" s="231"/>
      <c r="AL613" s="2"/>
      <c r="AM613" s="23"/>
      <c r="AN613" s="23"/>
      <c r="AO613" s="31"/>
      <c r="AP613" s="46"/>
      <c r="AQ613" s="33"/>
      <c r="AR613" s="33"/>
      <c r="AS613" s="22"/>
      <c r="AT613" s="2"/>
      <c r="AU613" s="32"/>
    </row>
    <row r="614" spans="1:47" x14ac:dyDescent="0.35">
      <c r="A614" s="3">
        <v>46376</v>
      </c>
      <c r="B614" s="2"/>
      <c r="C614" s="2"/>
      <c r="D614" s="2"/>
      <c r="E614" s="2"/>
      <c r="F614" s="2"/>
      <c r="H614" s="2"/>
      <c r="I614" s="2"/>
      <c r="J614" s="21"/>
      <c r="K614" s="4"/>
      <c r="M614" s="2"/>
      <c r="N614" s="2"/>
      <c r="O614" s="6"/>
      <c r="Q614" s="2"/>
      <c r="R614" s="2"/>
      <c r="S614" s="2"/>
      <c r="T614" s="6"/>
      <c r="V614" s="10"/>
      <c r="W614" s="2"/>
      <c r="X614" s="11"/>
      <c r="Y614" s="10"/>
      <c r="Z614" s="2"/>
      <c r="AA614" s="92"/>
      <c r="AB614" s="10"/>
      <c r="AC614" s="2"/>
      <c r="AD614" s="92"/>
      <c r="AF614" s="10"/>
      <c r="AG614" s="2"/>
      <c r="AH614" s="2"/>
      <c r="AI614" s="2"/>
      <c r="AJ614" s="32"/>
      <c r="AK614" s="231"/>
      <c r="AL614" s="2"/>
      <c r="AM614" s="23"/>
      <c r="AN614" s="23"/>
      <c r="AO614" s="31"/>
      <c r="AP614" s="46"/>
      <c r="AQ614" s="33"/>
      <c r="AR614" s="33"/>
      <c r="AS614" s="22"/>
      <c r="AT614" s="2"/>
      <c r="AU614" s="32"/>
    </row>
    <row r="615" spans="1:47" x14ac:dyDescent="0.35">
      <c r="A615" s="3">
        <v>46377</v>
      </c>
      <c r="B615" s="2"/>
      <c r="C615" s="2"/>
      <c r="D615" s="2"/>
      <c r="E615" s="2"/>
      <c r="F615" s="2"/>
      <c r="H615" s="2"/>
      <c r="I615" s="2"/>
      <c r="J615" s="21"/>
      <c r="K615" s="4"/>
      <c r="M615" s="2"/>
      <c r="N615" s="2"/>
      <c r="O615" s="6"/>
      <c r="Q615" s="2"/>
      <c r="R615" s="2"/>
      <c r="S615" s="2"/>
      <c r="T615" s="6"/>
      <c r="V615" s="10"/>
      <c r="W615" s="2"/>
      <c r="X615" s="11"/>
      <c r="Y615" s="10"/>
      <c r="Z615" s="2"/>
      <c r="AA615" s="92"/>
      <c r="AB615" s="10"/>
      <c r="AC615" s="2"/>
      <c r="AD615" s="92"/>
      <c r="AF615" s="10"/>
      <c r="AG615" s="2"/>
      <c r="AH615" s="2"/>
      <c r="AI615" s="2"/>
      <c r="AJ615" s="32"/>
      <c r="AK615" s="231"/>
      <c r="AL615" s="2"/>
      <c r="AM615" s="23"/>
      <c r="AN615" s="23"/>
      <c r="AO615" s="31"/>
      <c r="AP615" s="46"/>
      <c r="AQ615" s="33"/>
      <c r="AR615" s="33"/>
      <c r="AS615" s="22"/>
      <c r="AT615" s="2"/>
      <c r="AU615" s="32"/>
    </row>
    <row r="616" spans="1:47" x14ac:dyDescent="0.35">
      <c r="A616" s="3">
        <v>46378</v>
      </c>
      <c r="B616" s="2"/>
      <c r="C616" s="2"/>
      <c r="D616" s="2"/>
      <c r="E616" s="2"/>
      <c r="F616" s="2"/>
      <c r="H616" s="2"/>
      <c r="I616" s="2"/>
      <c r="J616" s="21"/>
      <c r="K616" s="4"/>
      <c r="M616" s="2"/>
      <c r="N616" s="2"/>
      <c r="O616" s="6"/>
      <c r="Q616" s="2"/>
      <c r="R616" s="2"/>
      <c r="S616" s="2"/>
      <c r="T616" s="6"/>
      <c r="V616" s="10"/>
      <c r="W616" s="2"/>
      <c r="X616" s="11"/>
      <c r="Y616" s="10"/>
      <c r="Z616" s="2"/>
      <c r="AA616" s="92"/>
      <c r="AB616" s="10"/>
      <c r="AC616" s="2"/>
      <c r="AD616" s="92"/>
      <c r="AF616" s="10"/>
      <c r="AG616" s="2"/>
      <c r="AH616" s="2"/>
      <c r="AI616" s="2"/>
      <c r="AJ616" s="32"/>
      <c r="AK616" s="231"/>
      <c r="AL616" s="2"/>
      <c r="AM616" s="23"/>
      <c r="AN616" s="23"/>
      <c r="AO616" s="31"/>
      <c r="AP616" s="46"/>
      <c r="AQ616" s="33"/>
      <c r="AR616" s="33"/>
      <c r="AS616" s="22"/>
      <c r="AT616" s="2"/>
      <c r="AU616" s="32"/>
    </row>
    <row r="617" spans="1:47" x14ac:dyDescent="0.35">
      <c r="A617" s="3">
        <v>46379</v>
      </c>
      <c r="B617" s="2"/>
      <c r="C617" s="2"/>
      <c r="D617" s="2"/>
      <c r="E617" s="2"/>
      <c r="F617" s="2"/>
      <c r="H617" s="2"/>
      <c r="I617" s="2"/>
      <c r="J617" s="21"/>
      <c r="K617" s="4"/>
      <c r="M617" s="2"/>
      <c r="N617" s="2"/>
      <c r="O617" s="6"/>
      <c r="Q617" s="2"/>
      <c r="R617" s="2"/>
      <c r="S617" s="2"/>
      <c r="T617" s="6"/>
      <c r="V617" s="10"/>
      <c r="W617" s="2"/>
      <c r="X617" s="11"/>
      <c r="Y617" s="10"/>
      <c r="Z617" s="2"/>
      <c r="AA617" s="92"/>
      <c r="AB617" s="10"/>
      <c r="AC617" s="2"/>
      <c r="AD617" s="92"/>
      <c r="AF617" s="10"/>
      <c r="AG617" s="2"/>
      <c r="AH617" s="2"/>
      <c r="AI617" s="2"/>
      <c r="AJ617" s="32"/>
      <c r="AK617" s="231"/>
      <c r="AL617" s="2"/>
      <c r="AM617" s="23"/>
      <c r="AN617" s="23"/>
      <c r="AO617" s="31"/>
      <c r="AP617" s="46"/>
      <c r="AQ617" s="33"/>
      <c r="AR617" s="33"/>
      <c r="AS617" s="22"/>
      <c r="AT617" s="2"/>
      <c r="AU617" s="32"/>
    </row>
    <row r="618" spans="1:47" x14ac:dyDescent="0.35">
      <c r="A618" s="3">
        <v>46380</v>
      </c>
      <c r="B618" s="2"/>
      <c r="C618" s="2"/>
      <c r="D618" s="2"/>
      <c r="E618" s="2"/>
      <c r="F618" s="2"/>
      <c r="H618" s="2"/>
      <c r="I618" s="2"/>
      <c r="J618" s="21"/>
      <c r="K618" s="4"/>
      <c r="M618" s="2"/>
      <c r="N618" s="2"/>
      <c r="O618" s="6"/>
      <c r="Q618" s="2"/>
      <c r="R618" s="2"/>
      <c r="S618" s="2"/>
      <c r="T618" s="6"/>
      <c r="V618" s="10"/>
      <c r="W618" s="2"/>
      <c r="X618" s="11"/>
      <c r="Y618" s="10"/>
      <c r="Z618" s="2"/>
      <c r="AA618" s="92"/>
      <c r="AB618" s="10"/>
      <c r="AC618" s="2"/>
      <c r="AD618" s="92"/>
      <c r="AF618" s="10"/>
      <c r="AG618" s="2"/>
      <c r="AH618" s="2"/>
      <c r="AI618" s="2"/>
      <c r="AJ618" s="32"/>
      <c r="AK618" s="231"/>
      <c r="AL618" s="2"/>
      <c r="AM618" s="23"/>
      <c r="AN618" s="23"/>
      <c r="AO618" s="31"/>
      <c r="AP618" s="46"/>
      <c r="AQ618" s="33"/>
      <c r="AR618" s="33"/>
      <c r="AS618" s="22"/>
      <c r="AT618" s="2"/>
      <c r="AU618" s="32"/>
    </row>
    <row r="619" spans="1:47" x14ac:dyDescent="0.35">
      <c r="A619" s="3">
        <v>46381</v>
      </c>
      <c r="B619" s="2"/>
      <c r="C619" s="2"/>
      <c r="D619" s="2"/>
      <c r="E619" s="2"/>
      <c r="F619" s="2"/>
      <c r="H619" s="2"/>
      <c r="I619" s="2"/>
      <c r="J619" s="21"/>
      <c r="K619" s="4"/>
      <c r="M619" s="2"/>
      <c r="N619" s="2"/>
      <c r="O619" s="6"/>
      <c r="Q619" s="2"/>
      <c r="R619" s="2"/>
      <c r="S619" s="2"/>
      <c r="T619" s="6"/>
      <c r="V619" s="10"/>
      <c r="W619" s="2"/>
      <c r="X619" s="11"/>
      <c r="Y619" s="10"/>
      <c r="Z619" s="2"/>
      <c r="AA619" s="92"/>
      <c r="AB619" s="10"/>
      <c r="AC619" s="2"/>
      <c r="AD619" s="92"/>
      <c r="AF619" s="10"/>
      <c r="AG619" s="2"/>
      <c r="AH619" s="2"/>
      <c r="AI619" s="2"/>
      <c r="AJ619" s="32"/>
      <c r="AK619" s="231"/>
      <c r="AL619" s="2"/>
      <c r="AM619" s="23"/>
      <c r="AN619" s="23"/>
      <c r="AO619" s="31"/>
      <c r="AP619" s="46"/>
      <c r="AQ619" s="33"/>
      <c r="AR619" s="33"/>
      <c r="AS619" s="22"/>
      <c r="AT619" s="2"/>
      <c r="AU619" s="32"/>
    </row>
    <row r="620" spans="1:47" x14ac:dyDescent="0.35">
      <c r="A620" s="3">
        <v>46382</v>
      </c>
      <c r="B620" s="2"/>
      <c r="C620" s="2"/>
      <c r="D620" s="2"/>
      <c r="E620" s="2"/>
      <c r="F620" s="2"/>
      <c r="H620" s="2"/>
      <c r="I620" s="2"/>
      <c r="J620" s="21"/>
      <c r="K620" s="4"/>
      <c r="M620" s="2"/>
      <c r="N620" s="2"/>
      <c r="O620" s="6"/>
      <c r="Q620" s="2"/>
      <c r="R620" s="2"/>
      <c r="S620" s="2"/>
      <c r="T620" s="6"/>
      <c r="V620" s="10"/>
      <c r="W620" s="2"/>
      <c r="X620" s="11"/>
      <c r="Y620" s="10"/>
      <c r="Z620" s="2"/>
      <c r="AA620" s="92"/>
      <c r="AB620" s="10"/>
      <c r="AC620" s="2"/>
      <c r="AD620" s="92"/>
      <c r="AF620" s="10"/>
      <c r="AG620" s="2"/>
      <c r="AH620" s="2"/>
      <c r="AI620" s="2"/>
      <c r="AJ620" s="32"/>
      <c r="AK620" s="231"/>
      <c r="AL620" s="2"/>
      <c r="AM620" s="23"/>
      <c r="AN620" s="23"/>
      <c r="AO620" s="31"/>
      <c r="AP620" s="46"/>
      <c r="AQ620" s="33"/>
      <c r="AR620" s="33"/>
      <c r="AS620" s="22"/>
      <c r="AT620" s="2"/>
      <c r="AU620" s="32"/>
    </row>
    <row r="621" spans="1:47" x14ac:dyDescent="0.35">
      <c r="A621" s="3">
        <v>46383</v>
      </c>
      <c r="B621" s="2"/>
      <c r="C621" s="2"/>
      <c r="D621" s="2"/>
      <c r="E621" s="2"/>
      <c r="F621" s="2"/>
      <c r="H621" s="2"/>
      <c r="I621" s="2"/>
      <c r="J621" s="21"/>
      <c r="K621" s="4"/>
      <c r="M621" s="2"/>
      <c r="N621" s="2"/>
      <c r="O621" s="6"/>
      <c r="Q621" s="2"/>
      <c r="R621" s="2"/>
      <c r="S621" s="2"/>
      <c r="T621" s="6"/>
      <c r="V621" s="10"/>
      <c r="W621" s="2"/>
      <c r="X621" s="11"/>
      <c r="Y621" s="10"/>
      <c r="Z621" s="2"/>
      <c r="AA621" s="92"/>
      <c r="AB621" s="10"/>
      <c r="AC621" s="2"/>
      <c r="AD621" s="92"/>
      <c r="AF621" s="10"/>
      <c r="AG621" s="2"/>
      <c r="AH621" s="2"/>
      <c r="AI621" s="2"/>
      <c r="AJ621" s="32"/>
      <c r="AK621" s="231"/>
      <c r="AL621" s="2"/>
      <c r="AM621" s="23"/>
      <c r="AN621" s="23"/>
      <c r="AO621" s="31"/>
      <c r="AP621" s="46"/>
      <c r="AQ621" s="33"/>
      <c r="AR621" s="33"/>
      <c r="AS621" s="22"/>
      <c r="AT621" s="2"/>
      <c r="AU621" s="32"/>
    </row>
    <row r="622" spans="1:47" x14ac:dyDescent="0.35">
      <c r="A622" s="3">
        <v>46384</v>
      </c>
      <c r="B622" s="2"/>
      <c r="C622" s="2"/>
      <c r="D622" s="2"/>
      <c r="E622" s="2"/>
      <c r="F622" s="2"/>
      <c r="H622" s="2"/>
      <c r="I622" s="2"/>
      <c r="J622" s="21"/>
      <c r="K622" s="4"/>
      <c r="M622" s="2"/>
      <c r="N622" s="2"/>
      <c r="O622" s="6"/>
      <c r="Q622" s="2"/>
      <c r="R622" s="2"/>
      <c r="S622" s="2"/>
      <c r="T622" s="6"/>
      <c r="V622" s="10"/>
      <c r="W622" s="2"/>
      <c r="X622" s="11"/>
      <c r="Y622" s="10"/>
      <c r="Z622" s="2"/>
      <c r="AA622" s="92"/>
      <c r="AB622" s="10"/>
      <c r="AC622" s="2"/>
      <c r="AD622" s="92"/>
      <c r="AF622" s="10"/>
      <c r="AG622" s="2"/>
      <c r="AH622" s="2"/>
      <c r="AI622" s="2"/>
      <c r="AJ622" s="32"/>
      <c r="AK622" s="231"/>
      <c r="AL622" s="2"/>
      <c r="AM622" s="23"/>
      <c r="AN622" s="23"/>
      <c r="AO622" s="31"/>
      <c r="AP622" s="46"/>
      <c r="AQ622" s="33"/>
      <c r="AR622" s="33"/>
      <c r="AS622" s="22"/>
      <c r="AT622" s="2"/>
      <c r="AU622" s="32"/>
    </row>
    <row r="623" spans="1:47" x14ac:dyDescent="0.35">
      <c r="A623" s="3">
        <v>46385</v>
      </c>
      <c r="B623" s="2"/>
      <c r="C623" s="2"/>
      <c r="D623" s="2"/>
      <c r="E623" s="2"/>
      <c r="F623" s="2"/>
      <c r="H623" s="2"/>
      <c r="I623" s="2"/>
      <c r="J623" s="21"/>
      <c r="K623" s="4"/>
      <c r="M623" s="2"/>
      <c r="N623" s="2"/>
      <c r="O623" s="6"/>
      <c r="Q623" s="2"/>
      <c r="R623" s="2"/>
      <c r="S623" s="2"/>
      <c r="T623" s="6"/>
      <c r="V623" s="10"/>
      <c r="W623" s="2"/>
      <c r="X623" s="11"/>
      <c r="Y623" s="10"/>
      <c r="Z623" s="2"/>
      <c r="AA623" s="92"/>
      <c r="AB623" s="10"/>
      <c r="AC623" s="2"/>
      <c r="AD623" s="92"/>
      <c r="AF623" s="10"/>
      <c r="AG623" s="2"/>
      <c r="AH623" s="2"/>
      <c r="AI623" s="2"/>
      <c r="AJ623" s="32"/>
      <c r="AK623" s="231"/>
      <c r="AL623" s="2"/>
      <c r="AM623" s="23"/>
      <c r="AN623" s="23"/>
      <c r="AO623" s="31"/>
      <c r="AP623" s="46"/>
      <c r="AQ623" s="33"/>
      <c r="AR623" s="33"/>
      <c r="AS623" s="22"/>
      <c r="AT623" s="2"/>
      <c r="AU623" s="32"/>
    </row>
    <row r="624" spans="1:47" x14ac:dyDescent="0.35">
      <c r="A624" s="3">
        <v>46386</v>
      </c>
      <c r="B624" s="2"/>
      <c r="C624" s="2"/>
      <c r="D624" s="2"/>
      <c r="E624" s="2"/>
      <c r="F624" s="2"/>
      <c r="H624" s="2"/>
      <c r="I624" s="2"/>
      <c r="J624" s="21"/>
      <c r="K624" s="4"/>
      <c r="M624" s="2"/>
      <c r="N624" s="2"/>
      <c r="O624" s="6"/>
      <c r="Q624" s="2"/>
      <c r="R624" s="2"/>
      <c r="S624" s="2"/>
      <c r="T624" s="6"/>
      <c r="V624" s="10"/>
      <c r="W624" s="2"/>
      <c r="X624" s="11"/>
      <c r="Y624" s="10"/>
      <c r="Z624" s="2"/>
      <c r="AA624" s="92"/>
      <c r="AB624" s="10"/>
      <c r="AC624" s="2"/>
      <c r="AD624" s="92"/>
      <c r="AF624" s="10"/>
      <c r="AG624" s="2"/>
      <c r="AH624" s="2"/>
      <c r="AI624" s="2"/>
      <c r="AJ624" s="32"/>
      <c r="AK624" s="231"/>
      <c r="AL624" s="2"/>
      <c r="AM624" s="23"/>
      <c r="AN624" s="23"/>
      <c r="AO624" s="31"/>
      <c r="AP624" s="46"/>
      <c r="AQ624" s="33"/>
      <c r="AR624" s="33"/>
      <c r="AS624" s="22"/>
      <c r="AT624" s="2"/>
      <c r="AU624" s="32"/>
    </row>
    <row r="625" spans="1:47" x14ac:dyDescent="0.35">
      <c r="A625" s="3">
        <v>46387</v>
      </c>
      <c r="B625" s="2"/>
      <c r="C625" s="2"/>
      <c r="D625" s="2"/>
      <c r="E625" s="2"/>
      <c r="F625" s="2"/>
      <c r="H625" s="2"/>
      <c r="I625" s="2"/>
      <c r="J625" s="21"/>
      <c r="K625" s="4"/>
      <c r="M625" s="2"/>
      <c r="N625" s="2"/>
      <c r="O625" s="6"/>
      <c r="Q625" s="2"/>
      <c r="R625" s="2"/>
      <c r="S625" s="2"/>
      <c r="T625" s="6"/>
      <c r="V625" s="10"/>
      <c r="W625" s="2"/>
      <c r="X625" s="11"/>
      <c r="Y625" s="10"/>
      <c r="Z625" s="2"/>
      <c r="AA625" s="92"/>
      <c r="AB625" s="10"/>
      <c r="AC625" s="2"/>
      <c r="AD625" s="92"/>
      <c r="AF625" s="10"/>
      <c r="AG625" s="2"/>
      <c r="AH625" s="2"/>
      <c r="AI625" s="2"/>
      <c r="AJ625" s="32"/>
      <c r="AK625" s="231"/>
      <c r="AL625" s="2"/>
      <c r="AM625" s="23"/>
      <c r="AN625" s="23"/>
      <c r="AO625" s="31"/>
      <c r="AP625" s="46"/>
      <c r="AQ625" s="33"/>
      <c r="AR625" s="33"/>
      <c r="AS625" s="22"/>
      <c r="AT625" s="2"/>
      <c r="AU625" s="32"/>
    </row>
  </sheetData>
  <mergeCells count="16">
    <mergeCell ref="CK4:CO4"/>
    <mergeCell ref="CP4:CQ4"/>
    <mergeCell ref="CE4:CF4"/>
    <mergeCell ref="CG4:CH4"/>
    <mergeCell ref="B3:T3"/>
    <mergeCell ref="AB4:AD4"/>
    <mergeCell ref="H4:K4"/>
    <mergeCell ref="M4:O4"/>
    <mergeCell ref="Q4:S4"/>
    <mergeCell ref="V4:X4"/>
    <mergeCell ref="Y4:AA4"/>
    <mergeCell ref="BZ6:CA6"/>
    <mergeCell ref="AP4:AU4"/>
    <mergeCell ref="AF4:AJ4"/>
    <mergeCell ref="AK4:AO4"/>
    <mergeCell ref="V3:AD3"/>
  </mergeCells>
  <conditionalFormatting sqref="B6:F6 H6:K6 M6:O6 Q6:T6">
    <cfRule type="expression" dxfId="2" priority="3">
      <formula>A6=TODAY()</formula>
    </cfRule>
  </conditionalFormatting>
  <conditionalFormatting sqref="B22:F22">
    <cfRule type="expression" dxfId="1" priority="2">
      <formula>$A$6=TODAY()</formula>
    </cfRule>
  </conditionalFormatting>
  <conditionalFormatting sqref="BR6:BR476">
    <cfRule type="cellIs" dxfId="0" priority="1" operator="equal">
      <formula>"domingo"</formula>
    </cfRule>
  </conditionalFormatting>
  <hyperlinks>
    <hyperlink ref="V1" r:id="rId1" location="day=3&amp;month=5" xr:uid="{36A72E26-E7A9-48EA-9160-E276202A3DBA}"/>
    <hyperlink ref="V2" r:id="rId2" xr:uid="{C7F2462E-D1ED-4D76-AE56-239DF52127EF}"/>
    <hyperlink ref="B2" r:id="rId3" xr:uid="{EB656024-1BFE-422D-9765-CE0449BF301E}"/>
  </hyperlinks>
  <pageMargins left="0.7" right="0.7" top="0.75" bottom="0.75" header="0.3" footer="0.3"/>
  <pageSetup orientation="portrait"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8966-303F-4258-8FFA-4FEAC269B47F}">
  <sheetPr codeName="Hoja3"/>
  <dimension ref="B1:AQ34"/>
  <sheetViews>
    <sheetView showGridLines="0" topLeftCell="A6" workbookViewId="0">
      <pane xSplit="2" topLeftCell="C1" activePane="topRight" state="frozen"/>
      <selection pane="topRight" activeCell="AP28" sqref="AP28"/>
    </sheetView>
  </sheetViews>
  <sheetFormatPr baseColWidth="10" defaultColWidth="10.81640625" defaultRowHeight="14.5" x14ac:dyDescent="0.35"/>
  <cols>
    <col min="1" max="1" width="3.453125" style="1" customWidth="1"/>
    <col min="2" max="2" width="10.81640625" style="1"/>
    <col min="3" max="3" width="17.26953125" style="1" bestFit="1" customWidth="1"/>
    <col min="4" max="4" width="11" style="1" customWidth="1"/>
    <col min="5" max="6" width="10.81640625" style="1"/>
    <col min="7" max="7" width="14.7265625" style="1" customWidth="1"/>
    <col min="8" max="10" width="12.1796875" style="1" customWidth="1"/>
    <col min="11" max="14" width="10.81640625" style="1"/>
    <col min="15" max="16" width="12.81640625" style="1" customWidth="1"/>
    <col min="17" max="18" width="10.81640625" style="1"/>
    <col min="19" max="20" width="12" style="1" customWidth="1"/>
    <col min="21" max="22" width="10.81640625" style="1"/>
    <col min="23" max="24" width="15.54296875" style="1" customWidth="1"/>
    <col min="25" max="34" width="10.81640625" style="1"/>
    <col min="35" max="35" width="14.81640625" style="1" bestFit="1" customWidth="1"/>
    <col min="36" max="37" width="10.81640625" style="1"/>
    <col min="38" max="38" width="14.81640625" style="1" bestFit="1" customWidth="1"/>
    <col min="39" max="16384" width="10.81640625" style="1"/>
  </cols>
  <sheetData>
    <row r="1" spans="2:43" ht="15" thickBot="1" x14ac:dyDescent="0.4">
      <c r="AA1" s="39" t="s">
        <v>53</v>
      </c>
      <c r="AG1" s="277" t="s">
        <v>60</v>
      </c>
      <c r="AH1" s="277"/>
      <c r="AI1" s="277"/>
      <c r="AJ1" s="277" t="s">
        <v>61</v>
      </c>
      <c r="AK1" s="277"/>
      <c r="AL1" s="277"/>
      <c r="AM1" s="267" t="s">
        <v>1019</v>
      </c>
      <c r="AN1" s="268"/>
      <c r="AO1" s="268"/>
      <c r="AP1" s="268"/>
      <c r="AQ1" s="269"/>
    </row>
    <row r="2" spans="2:43" ht="15" thickBot="1" x14ac:dyDescent="0.4">
      <c r="B2" s="1" t="s">
        <v>45</v>
      </c>
      <c r="C2" s="28" t="s">
        <v>46</v>
      </c>
      <c r="D2" s="29" t="s">
        <v>1</v>
      </c>
      <c r="E2" s="29" t="s">
        <v>2</v>
      </c>
      <c r="F2" s="29" t="s">
        <v>3</v>
      </c>
      <c r="G2" s="30" t="s">
        <v>54</v>
      </c>
      <c r="H2" s="28" t="s">
        <v>9</v>
      </c>
      <c r="I2" s="29" t="s">
        <v>13</v>
      </c>
      <c r="J2" s="29" t="s">
        <v>47</v>
      </c>
      <c r="K2" s="29" t="s">
        <v>14</v>
      </c>
      <c r="L2" s="29" t="s">
        <v>27</v>
      </c>
      <c r="M2" s="30" t="s">
        <v>15</v>
      </c>
      <c r="N2" s="29" t="s">
        <v>58</v>
      </c>
      <c r="O2" s="28" t="s">
        <v>38</v>
      </c>
      <c r="P2" s="29" t="s">
        <v>62</v>
      </c>
      <c r="Q2" s="29" t="s">
        <v>48</v>
      </c>
      <c r="R2" s="29" t="s">
        <v>49</v>
      </c>
      <c r="S2" s="29" t="s">
        <v>42</v>
      </c>
      <c r="T2" s="29" t="s">
        <v>63</v>
      </c>
      <c r="U2" s="29" t="s">
        <v>48</v>
      </c>
      <c r="V2" s="30" t="s">
        <v>49</v>
      </c>
      <c r="W2" s="29" t="s">
        <v>59</v>
      </c>
      <c r="X2" s="29" t="s">
        <v>64</v>
      </c>
      <c r="Y2" s="29" t="s">
        <v>48</v>
      </c>
      <c r="Z2" s="29" t="s">
        <v>49</v>
      </c>
      <c r="AA2" s="28" t="s">
        <v>9</v>
      </c>
      <c r="AB2" s="29" t="s">
        <v>48</v>
      </c>
      <c r="AC2" s="29" t="s">
        <v>49</v>
      </c>
      <c r="AD2" s="29" t="s">
        <v>13</v>
      </c>
      <c r="AE2" s="29" t="s">
        <v>48</v>
      </c>
      <c r="AF2" s="30" t="s">
        <v>49</v>
      </c>
      <c r="AG2" s="28" t="s">
        <v>55</v>
      </c>
      <c r="AH2" s="29" t="s">
        <v>56</v>
      </c>
      <c r="AI2" s="30" t="s">
        <v>57</v>
      </c>
      <c r="AJ2" s="28" t="s">
        <v>55</v>
      </c>
      <c r="AK2" s="29" t="s">
        <v>56</v>
      </c>
      <c r="AL2" s="29" t="s">
        <v>57</v>
      </c>
      <c r="AM2" s="127" t="s">
        <v>1015</v>
      </c>
      <c r="AN2" s="128" t="s">
        <v>1020</v>
      </c>
      <c r="AO2" s="128" t="s">
        <v>1021</v>
      </c>
      <c r="AP2" s="128" t="s">
        <v>1018</v>
      </c>
      <c r="AQ2" s="129" t="s">
        <v>1022</v>
      </c>
    </row>
    <row r="3" spans="2:43" x14ac:dyDescent="0.35">
      <c r="B3" s="165">
        <v>46111</v>
      </c>
      <c r="C3" s="131"/>
      <c r="D3" s="132"/>
      <c r="E3" s="132"/>
      <c r="F3" s="132"/>
      <c r="G3" s="133"/>
      <c r="H3" s="131"/>
      <c r="I3" s="132"/>
      <c r="J3" s="132"/>
      <c r="K3" s="132"/>
      <c r="L3" s="132"/>
      <c r="M3" s="133"/>
      <c r="N3" s="132"/>
      <c r="O3" s="131"/>
      <c r="P3" s="132"/>
      <c r="Q3" s="132"/>
      <c r="R3" s="132"/>
      <c r="S3" s="132"/>
      <c r="T3" s="132"/>
      <c r="U3" s="132"/>
      <c r="V3" s="133"/>
      <c r="W3" s="132"/>
      <c r="X3" s="132"/>
      <c r="Y3" s="132"/>
      <c r="Z3" s="132"/>
      <c r="AA3" s="131"/>
      <c r="AB3" s="132"/>
      <c r="AC3" s="132"/>
      <c r="AD3" s="132"/>
      <c r="AE3" s="132"/>
      <c r="AF3" s="133"/>
      <c r="AG3" s="131"/>
      <c r="AH3" s="132"/>
      <c r="AI3" s="133"/>
      <c r="AJ3" s="131"/>
      <c r="AK3" s="132"/>
      <c r="AL3" s="132"/>
      <c r="AM3" s="45">
        <f>+VLOOKUP($B3,Datos!$A$6:$BX$2600,72)</f>
        <v>53.826999999999998</v>
      </c>
      <c r="AN3" s="21">
        <f>+VLOOKUP($B3,Datos!$A$6:$BX$2600,73)</f>
        <v>8.2347571428571431</v>
      </c>
      <c r="AO3" s="21">
        <f>+VLOOKUP($B3,Datos!$A$6:$BX$2600,74)</f>
        <v>1.3101666666666667</v>
      </c>
      <c r="AP3" s="21">
        <f>+VLOOKUP($B3,Datos!$A$6:$BX$2600,75)</f>
        <v>0</v>
      </c>
      <c r="AQ3" s="130">
        <f t="shared" ref="AQ3:AQ4" si="0">+SUM(AM3:AP3)</f>
        <v>63.371923809523807</v>
      </c>
    </row>
    <row r="4" spans="2:43" x14ac:dyDescent="0.35">
      <c r="B4" s="24">
        <f>+B3+1</f>
        <v>46112</v>
      </c>
      <c r="C4" s="131"/>
      <c r="D4" s="132"/>
      <c r="E4" s="132"/>
      <c r="F4" s="132"/>
      <c r="G4" s="133"/>
      <c r="H4" s="131"/>
      <c r="I4" s="132"/>
      <c r="J4" s="132"/>
      <c r="K4" s="132"/>
      <c r="L4" s="132"/>
      <c r="M4" s="133"/>
      <c r="N4" s="132"/>
      <c r="O4" s="131"/>
      <c r="P4" s="132"/>
      <c r="Q4" s="132"/>
      <c r="R4" s="132"/>
      <c r="S4" s="132"/>
      <c r="T4" s="132"/>
      <c r="U4" s="132"/>
      <c r="V4" s="133"/>
      <c r="W4" s="132"/>
      <c r="X4" s="132"/>
      <c r="Y4" s="132"/>
      <c r="Z4" s="132"/>
      <c r="AA4" s="131"/>
      <c r="AB4" s="132"/>
      <c r="AC4" s="132"/>
      <c r="AD4" s="132"/>
      <c r="AE4" s="132"/>
      <c r="AF4" s="133"/>
      <c r="AG4" s="131"/>
      <c r="AH4" s="132"/>
      <c r="AI4" s="133"/>
      <c r="AJ4" s="131"/>
      <c r="AK4" s="132"/>
      <c r="AL4" s="132"/>
      <c r="AM4" s="45">
        <f>+VLOOKUP($B4,Datos!$A$6:$BX$2600,72)</f>
        <v>55.31</v>
      </c>
      <c r="AN4" s="21">
        <f>+VLOOKUP($B4,Datos!$A$6:$BX$2600,73)</f>
        <v>13.88632142857143</v>
      </c>
      <c r="AO4" s="21">
        <f>+VLOOKUP($B4,Datos!$A$6:$BX$2600,74)</f>
        <v>1.1818333333333333</v>
      </c>
      <c r="AP4" s="21">
        <f>+VLOOKUP($B4,Datos!$A$6:$BX$2600,75)</f>
        <v>1.0529999999999999</v>
      </c>
      <c r="AQ4" s="130">
        <f t="shared" si="0"/>
        <v>71.431154761904764</v>
      </c>
    </row>
    <row r="5" spans="2:43" x14ac:dyDescent="0.35">
      <c r="B5" s="24">
        <f t="shared" ref="B5:B25" si="1">+B4+1</f>
        <v>46113</v>
      </c>
      <c r="C5" s="26">
        <f>+VLOOKUP($B5,Datos!$A$5:$F$3600,2)</f>
        <v>131.6</v>
      </c>
      <c r="D5" s="25">
        <f>+VLOOKUP($B5,Datos!$A$5:$F$3600,3)</f>
        <v>18.5</v>
      </c>
      <c r="E5" s="25">
        <f>+VLOOKUP($B5,Datos!$A$5:$F$3600,4)</f>
        <v>36.700000000000003</v>
      </c>
      <c r="F5" s="25">
        <f>+VLOOKUP($B5,Datos!$A$5:$F$3600,5)</f>
        <v>54.4</v>
      </c>
      <c r="G5" s="27">
        <f>+VLOOKUP($B5,Datos!$A$5:$F$3600,6)</f>
        <v>11</v>
      </c>
      <c r="H5" s="26">
        <f>+VLOOKUP($B5,Datos!$A$5:$T$3600,11)</f>
        <v>69.3</v>
      </c>
      <c r="I5" s="25">
        <f>+VLOOKUP($B5,Datos!$A$5:$T$3600,15)</f>
        <v>34.299999999999997</v>
      </c>
      <c r="J5" s="25">
        <f>+VLOOKUP($B5,Datos!$A$5:$T$3600,20)</f>
        <v>22.799999999999997</v>
      </c>
      <c r="K5" s="25">
        <f>+VLOOKUP($B5,Datos!$A$5:$T$3600,17)</f>
        <v>20.9</v>
      </c>
      <c r="L5" s="25">
        <f>+VLOOKUP($B5,Datos!$A$5:$T$3600,18)</f>
        <v>1.9</v>
      </c>
      <c r="M5" s="27">
        <f>+VLOOKUP($B5,Datos!$A$5:$T$3600,19)</f>
        <v>0</v>
      </c>
      <c r="N5" s="25">
        <f t="shared" ref="N5:N7" si="2">+SUM(H5:J5)</f>
        <v>126.39999999999999</v>
      </c>
      <c r="O5" s="26">
        <f>+VLOOKUP($B5,Datos!$A$5:$AO$3600,32)</f>
        <v>217.8</v>
      </c>
      <c r="P5" s="25"/>
      <c r="Q5" s="25">
        <f>+VLOOKUP($B5,Datos!$A$5:$AO$3600,34)</f>
        <v>215</v>
      </c>
      <c r="R5" s="25">
        <f>+VLOOKUP($B5,Datos!$A$5:$AO$3600,35)</f>
        <v>235</v>
      </c>
      <c r="S5" s="25">
        <f>+VLOOKUP($B5,Datos!$A$5:$AO$3600,37)</f>
        <v>124.88822999999999</v>
      </c>
      <c r="T5" s="25"/>
      <c r="U5" s="25">
        <f>+VLOOKUP($B5,Datos!$A$5:$AO$3600,39)</f>
        <v>110</v>
      </c>
      <c r="V5" s="27">
        <f>+VLOOKUP($B5,Datos!$A$5:$AO$3600,40)</f>
        <v>142</v>
      </c>
      <c r="W5" s="25">
        <f t="shared" ref="W5:W7" si="3">+O5+S5</f>
        <v>342.68822999999998</v>
      </c>
      <c r="X5" s="25"/>
      <c r="Y5" s="25">
        <f t="shared" ref="Y5:Y7" si="4">+Q5+U5</f>
        <v>325</v>
      </c>
      <c r="Z5" s="25">
        <f t="shared" ref="Z5:Z7" si="5">+R5+V5</f>
        <v>377</v>
      </c>
      <c r="AA5" s="26">
        <f>+VLOOKUP($B5,Datos!$A$5:$AU$3600,42)</f>
        <v>0</v>
      </c>
      <c r="AB5" s="25">
        <f>+VLOOKUP($B5,Datos!$A$5:$AU$360,43)</f>
        <v>0</v>
      </c>
      <c r="AC5" s="25">
        <f>+VLOOKUP($B5,Datos!$A$5:$AU$360,44)</f>
        <v>0</v>
      </c>
      <c r="AD5" s="25">
        <f>+VLOOKUP($B5,Datos!$A$5:$AU$360,45)</f>
        <v>0</v>
      </c>
      <c r="AE5" s="25">
        <f>+VLOOKUP($B5,Datos!$A$5:$AU$360,46)</f>
        <v>0</v>
      </c>
      <c r="AF5" s="27">
        <f>+VLOOKUP($B5,Datos!$A$5:$AU$360,47)</f>
        <v>0</v>
      </c>
      <c r="AG5" s="26">
        <f>+VLOOKUP($B5,Datos!$A$5:$AU$3600,25)</f>
        <v>21</v>
      </c>
      <c r="AH5" s="25">
        <f>+VLOOKUP($B5,Datos!$A$5:$AU$3600,26)</f>
        <v>28</v>
      </c>
      <c r="AI5" s="27">
        <f>+VLOOKUP($B5,Datos!$A$5:$AU$3600,27)</f>
        <v>24.5</v>
      </c>
      <c r="AJ5" s="26">
        <f>+VLOOKUP($B5,Datos!$A$5:$AU$3600,28)</f>
        <v>0</v>
      </c>
      <c r="AK5" s="25">
        <f>+VLOOKUP($B5,Datos!$A$5:$AU$3600,29)</f>
        <v>13</v>
      </c>
      <c r="AL5" s="25">
        <f>+VLOOKUP($B5,Datos!$A$5:$AU$3600,30)</f>
        <v>6.5</v>
      </c>
      <c r="AM5" s="45">
        <f>+VLOOKUP($B5,Datos!$A$6:$BX$2600,72)</f>
        <v>58.685000000000002</v>
      </c>
      <c r="AN5" s="21">
        <f>+VLOOKUP($B5,Datos!$A$6:$BX$2600,73)</f>
        <v>10.513564285714287</v>
      </c>
      <c r="AO5" s="21">
        <f>+VLOOKUP($B5,Datos!$A$6:$BX$2600,74)</f>
        <v>0.80149999999999999</v>
      </c>
      <c r="AP5" s="21">
        <f>+VLOOKUP($B5,Datos!$A$6:$BX$2600,75)</f>
        <v>1.7993571428571429</v>
      </c>
      <c r="AQ5" s="130">
        <f>+SUM(AM5:AP5)</f>
        <v>71.799421428571435</v>
      </c>
    </row>
    <row r="6" spans="2:43" x14ac:dyDescent="0.35">
      <c r="B6" s="24">
        <f t="shared" si="1"/>
        <v>46114</v>
      </c>
      <c r="C6" s="26">
        <f>+VLOOKUP($B6,Datos!$A$5:$F$3600,2)</f>
        <v>122.3</v>
      </c>
      <c r="D6" s="25">
        <f>+VLOOKUP($B6,Datos!$A$5:$F$3600,3)</f>
        <v>18</v>
      </c>
      <c r="E6" s="25">
        <f>+VLOOKUP($B6,Datos!$A$5:$F$3600,4)</f>
        <v>36.5</v>
      </c>
      <c r="F6" s="25">
        <f>+VLOOKUP($B6,Datos!$A$5:$F$3600,5)</f>
        <v>49.5</v>
      </c>
      <c r="G6" s="27">
        <f>+VLOOKUP($B6,Datos!$A$5:$F$3600,6)</f>
        <v>11.4</v>
      </c>
      <c r="H6" s="26">
        <f>+VLOOKUP($B6,Datos!$A$5:$T$3600,11)</f>
        <v>67.400000000000006</v>
      </c>
      <c r="I6" s="25">
        <f>+VLOOKUP($B6,Datos!$A$5:$T$3600,15)</f>
        <v>34</v>
      </c>
      <c r="J6" s="25">
        <f>+VLOOKUP($B6,Datos!$A$5:$T$3600,20)</f>
        <v>19.5</v>
      </c>
      <c r="K6" s="25">
        <f>+VLOOKUP($B6,Datos!$A$5:$T$3600,17)</f>
        <v>19.5</v>
      </c>
      <c r="L6" s="25">
        <f>+VLOOKUP($B6,Datos!$A$5:$T$3600,18)</f>
        <v>0</v>
      </c>
      <c r="M6" s="27">
        <f>+VLOOKUP($B6,Datos!$A$5:$T$3600,19)</f>
        <v>0</v>
      </c>
      <c r="N6" s="25">
        <f t="shared" si="2"/>
        <v>120.9</v>
      </c>
      <c r="O6" s="26">
        <f>+VLOOKUP($B6,Datos!$A$5:$AO$3600,32)</f>
        <v>216.66</v>
      </c>
      <c r="P6" s="25"/>
      <c r="Q6" s="25">
        <f>+VLOOKUP($B6,Datos!$A$5:$AO$3600,34)</f>
        <v>215</v>
      </c>
      <c r="R6" s="25">
        <f>+VLOOKUP($B6,Datos!$A$5:$AO$3600,35)</f>
        <v>235</v>
      </c>
      <c r="S6" s="25">
        <f>+VLOOKUP($B6,Datos!$A$5:$AO$3600,37)</f>
        <v>126.03955999999999</v>
      </c>
      <c r="T6" s="25"/>
      <c r="U6" s="25">
        <f>+VLOOKUP($B6,Datos!$A$5:$AO$3600,39)</f>
        <v>110</v>
      </c>
      <c r="V6" s="27">
        <f>+VLOOKUP($B6,Datos!$A$5:$AO$3600,40)</f>
        <v>142</v>
      </c>
      <c r="W6" s="25">
        <f t="shared" si="3"/>
        <v>342.69956000000002</v>
      </c>
      <c r="X6" s="25"/>
      <c r="Y6" s="25">
        <f t="shared" si="4"/>
        <v>325</v>
      </c>
      <c r="Z6" s="25">
        <f t="shared" si="5"/>
        <v>377</v>
      </c>
      <c r="AA6" s="26">
        <f>+VLOOKUP($B6,Datos!$A$5:$AU$3600,42)</f>
        <v>0</v>
      </c>
      <c r="AB6" s="25">
        <f>+VLOOKUP($B6,Datos!$A$5:$AU$3600,43)</f>
        <v>0</v>
      </c>
      <c r="AC6" s="25">
        <f>+VLOOKUP($B6,Datos!$A$5:$AU$3600,44)</f>
        <v>0</v>
      </c>
      <c r="AD6" s="25">
        <f>+VLOOKUP($B6,Datos!$A$5:$AU$3600,45)</f>
        <v>0</v>
      </c>
      <c r="AE6" s="25">
        <f>+VLOOKUP($B6,Datos!$A$5:$AU$3600,46)</f>
        <v>0</v>
      </c>
      <c r="AF6" s="27">
        <f>+VLOOKUP($B6,Datos!$A$5:$AU$3600,47)</f>
        <v>0</v>
      </c>
      <c r="AG6" s="26">
        <f>+VLOOKUP($B6,Datos!$A$5:$AU$3600,25)</f>
        <v>20</v>
      </c>
      <c r="AH6" s="25">
        <f>+VLOOKUP($B6,Datos!$A$5:$AU$3600,26)</f>
        <v>26</v>
      </c>
      <c r="AI6" s="27">
        <f>+VLOOKUP($B6,Datos!$A$5:$AU$3600,27)</f>
        <v>23</v>
      </c>
      <c r="AJ6" s="26">
        <f>+VLOOKUP($B6,Datos!$A$5:$AU$3600,28)</f>
        <v>0</v>
      </c>
      <c r="AK6" s="25">
        <f>+VLOOKUP($B6,Datos!$A$5:$AU$3600,29)</f>
        <v>15</v>
      </c>
      <c r="AL6" s="25">
        <f>+VLOOKUP($B6,Datos!$A$5:$AU$3600,30)</f>
        <v>7.5</v>
      </c>
      <c r="AM6" s="45">
        <f>+VLOOKUP($B6,Datos!$A$6:$BX$2600,72)</f>
        <v>58.021999999999998</v>
      </c>
      <c r="AN6" s="21">
        <f>+VLOOKUP($B6,Datos!$A$6:$BX$2600,73)</f>
        <v>0.10929285714285715</v>
      </c>
      <c r="AO6" s="21">
        <f>+VLOOKUP($B6,Datos!$A$6:$BX$2600,74)</f>
        <v>0</v>
      </c>
      <c r="AP6" s="21">
        <f>+VLOOKUP($B6,Datos!$A$6:$BX$2600,75)</f>
        <v>1.7556428571428571</v>
      </c>
      <c r="AQ6" s="130">
        <f t="shared" ref="AQ6:AQ27" si="6">+SUM(AM6:AP6)</f>
        <v>59.886935714285713</v>
      </c>
    </row>
    <row r="7" spans="2:43" x14ac:dyDescent="0.35">
      <c r="B7" s="24">
        <f t="shared" si="1"/>
        <v>46115</v>
      </c>
      <c r="C7" s="26">
        <f>+VLOOKUP($B7,Datos!$A$5:$F$3600,2)</f>
        <v>116.8</v>
      </c>
      <c r="D7" s="25">
        <f>+VLOOKUP($B7,Datos!$A$5:$F$3600,3)</f>
        <v>18.100000000000001</v>
      </c>
      <c r="E7" s="25">
        <f>+VLOOKUP($B7,Datos!$A$5:$F$3600,4)</f>
        <v>34.9</v>
      </c>
      <c r="F7" s="25">
        <f>+VLOOKUP($B7,Datos!$A$5:$F$3600,5)</f>
        <v>44.8</v>
      </c>
      <c r="G7" s="27">
        <f>+VLOOKUP($B7,Datos!$A$5:$F$3600,6)</f>
        <v>10.8</v>
      </c>
      <c r="H7" s="26">
        <f>+VLOOKUP($B7,Datos!$A$5:$T$3600,11)</f>
        <v>65.900000000000006</v>
      </c>
      <c r="I7" s="25">
        <f>+VLOOKUP($B7,Datos!$A$5:$T$3600,15)</f>
        <v>32.1</v>
      </c>
      <c r="J7" s="25">
        <f>+VLOOKUP($B7,Datos!$A$5:$T$3600,20)</f>
        <v>19.100000000000001</v>
      </c>
      <c r="K7" s="25">
        <f>+VLOOKUP($B7,Datos!$A$5:$T$3600,17)</f>
        <v>19.100000000000001</v>
      </c>
      <c r="L7" s="25">
        <f>+VLOOKUP($B7,Datos!$A$5:$T$3600,18)</f>
        <v>0</v>
      </c>
      <c r="M7" s="27">
        <f>+VLOOKUP($B7,Datos!$A$5:$T$3600,19)</f>
        <v>0</v>
      </c>
      <c r="N7" s="25">
        <f t="shared" si="2"/>
        <v>117.1</v>
      </c>
      <c r="O7" s="26">
        <f>+VLOOKUP($B7,Datos!$A$5:$AO$3600,32)</f>
        <v>215.09</v>
      </c>
      <c r="P7" s="25"/>
      <c r="Q7" s="25">
        <f>+VLOOKUP($B7,Datos!$A$5:$AO$3600,34)</f>
        <v>215</v>
      </c>
      <c r="R7" s="25">
        <f>+VLOOKUP($B7,Datos!$A$5:$AO$3600,35)</f>
        <v>235</v>
      </c>
      <c r="S7" s="25">
        <f>+VLOOKUP($B7,Datos!$A$5:$AO$3600,37)</f>
        <v>129.31784999999999</v>
      </c>
      <c r="T7" s="25"/>
      <c r="U7" s="25">
        <f>+VLOOKUP($B7,Datos!$A$5:$AO$3600,39)</f>
        <v>110</v>
      </c>
      <c r="V7" s="27">
        <f>+VLOOKUP($B7,Datos!$A$5:$AO$3600,40)</f>
        <v>142</v>
      </c>
      <c r="W7" s="25">
        <f t="shared" si="3"/>
        <v>344.40785</v>
      </c>
      <c r="X7" s="25"/>
      <c r="Y7" s="25">
        <f t="shared" si="4"/>
        <v>325</v>
      </c>
      <c r="Z7" s="25">
        <f t="shared" si="5"/>
        <v>377</v>
      </c>
      <c r="AA7" s="26">
        <f>+VLOOKUP($B7,Datos!$A$5:$AU$3600,42)</f>
        <v>0</v>
      </c>
      <c r="AB7" s="25">
        <f>+VLOOKUP($B7,Datos!$A$5:$AU$3600,43)</f>
        <v>0</v>
      </c>
      <c r="AC7" s="25">
        <f>+VLOOKUP($B7,Datos!$A$5:$AU$3600,44)</f>
        <v>0</v>
      </c>
      <c r="AD7" s="25">
        <f>+VLOOKUP($B7,Datos!$A$5:$AU$3600,45)</f>
        <v>0</v>
      </c>
      <c r="AE7" s="25">
        <f>+VLOOKUP($B7,Datos!$A$5:$AU$3600,46)</f>
        <v>0</v>
      </c>
      <c r="AF7" s="27">
        <f>+VLOOKUP($B7,Datos!$A$5:$AU$3600,47)</f>
        <v>0</v>
      </c>
      <c r="AG7" s="26">
        <f>+VLOOKUP($B7,Datos!$A$5:$AU$3600,25)</f>
        <v>19</v>
      </c>
      <c r="AH7" s="25">
        <f>+VLOOKUP($B7,Datos!$A$5:$AU$3600,26)</f>
        <v>29</v>
      </c>
      <c r="AI7" s="27">
        <f>+VLOOKUP($B7,Datos!$A$5:$AU$3600,27)</f>
        <v>24</v>
      </c>
      <c r="AJ7" s="26">
        <f>+VLOOKUP($B7,Datos!$A$5:$AU$3600,28)</f>
        <v>3</v>
      </c>
      <c r="AK7" s="25">
        <f>+VLOOKUP($B7,Datos!$A$5:$AU$3600,29)</f>
        <v>13</v>
      </c>
      <c r="AL7" s="25">
        <f>+VLOOKUP($B7,Datos!$A$5:$AU$3600,30)</f>
        <v>8</v>
      </c>
      <c r="AM7" s="45">
        <f>+VLOOKUP($B7,Datos!$A$6:$BX$2600,72)</f>
        <v>50.213999999999999</v>
      </c>
      <c r="AN7" s="21">
        <f>+VLOOKUP($B7,Datos!$A$6:$BX$2600,73)</f>
        <v>0.12869999999999998</v>
      </c>
      <c r="AO7" s="21">
        <f>+VLOOKUP($B7,Datos!$A$6:$BX$2600,74)</f>
        <v>0</v>
      </c>
      <c r="AP7" s="21">
        <f>+VLOOKUP($B7,Datos!$A$6:$BX$2600,75)</f>
        <v>1.8115714285714286</v>
      </c>
      <c r="AQ7" s="130">
        <f t="shared" si="6"/>
        <v>52.154271428571427</v>
      </c>
    </row>
    <row r="8" spans="2:43" x14ac:dyDescent="0.35">
      <c r="B8" s="24">
        <f t="shared" si="1"/>
        <v>46116</v>
      </c>
      <c r="C8" s="26">
        <f>+VLOOKUP($B8,Datos!$A$5:$F$3600,2)</f>
        <v>111.3</v>
      </c>
      <c r="D8" s="25">
        <f>+VLOOKUP($B8,Datos!$A$5:$F$3600,3)</f>
        <v>21.6</v>
      </c>
      <c r="E8" s="25">
        <f>+VLOOKUP($B8,Datos!$A$5:$F$3600,4)</f>
        <v>34.700000000000003</v>
      </c>
      <c r="F8" s="25">
        <f>+VLOOKUP($B8,Datos!$A$5:$F$3600,5)</f>
        <v>36.1</v>
      </c>
      <c r="G8" s="27">
        <f>+VLOOKUP($B8,Datos!$A$5:$F$3600,6)</f>
        <v>8.5</v>
      </c>
      <c r="H8" s="26">
        <f>+VLOOKUP($B8,Datos!$A$5:$T$3600,11)</f>
        <v>65.300000000000011</v>
      </c>
      <c r="I8" s="25">
        <f>+VLOOKUP($B8,Datos!$A$5:$T$3600,15)</f>
        <v>32.6</v>
      </c>
      <c r="J8" s="25">
        <f>+VLOOKUP($B8,Datos!$A$5:$T$3600,20)</f>
        <v>20.100000000000001</v>
      </c>
      <c r="K8" s="25">
        <f>+VLOOKUP($B8,Datos!$A$5:$T$3600,17)</f>
        <v>20.100000000000001</v>
      </c>
      <c r="L8" s="25">
        <f>+VLOOKUP($B8,Datos!$A$5:$T$3600,18)</f>
        <v>0</v>
      </c>
      <c r="M8" s="27">
        <f>+VLOOKUP($B8,Datos!$A$5:$T$3600,19)</f>
        <v>0</v>
      </c>
      <c r="N8" s="25">
        <f>+SUM(H8:J8)</f>
        <v>118</v>
      </c>
      <c r="O8" s="26">
        <f>+VLOOKUP($B8,Datos!$A$5:$AO$3600,32)</f>
        <v>220.23</v>
      </c>
      <c r="P8" s="25"/>
      <c r="Q8" s="25">
        <f>+VLOOKUP($B8,Datos!$A$5:$AO$3600,34)</f>
        <v>215</v>
      </c>
      <c r="R8" s="25">
        <f>+VLOOKUP($B8,Datos!$A$5:$AO$3600,35)</f>
        <v>235</v>
      </c>
      <c r="S8" s="25">
        <f>+VLOOKUP($B8,Datos!$A$5:$AO$3600,37)</f>
        <v>132.93942999999999</v>
      </c>
      <c r="T8" s="25"/>
      <c r="U8" s="25">
        <f>+VLOOKUP($B8,Datos!$A$5:$AO$3600,39)</f>
        <v>110</v>
      </c>
      <c r="V8" s="27">
        <f>+VLOOKUP($B8,Datos!$A$5:$AO$3600,40)</f>
        <v>142</v>
      </c>
      <c r="W8" s="25">
        <f>+O8+S8</f>
        <v>353.16942999999998</v>
      </c>
      <c r="X8" s="25"/>
      <c r="Y8" s="25">
        <f>+Q8+U8</f>
        <v>325</v>
      </c>
      <c r="Z8" s="25">
        <f>+R8+V8</f>
        <v>377</v>
      </c>
      <c r="AA8" s="26">
        <f>+VLOOKUP($B8,Datos!$A$5:$AU$3600,42)</f>
        <v>0</v>
      </c>
      <c r="AB8" s="25">
        <f>+VLOOKUP($B8,Datos!$A$5:$AU$3600,43)</f>
        <v>0</v>
      </c>
      <c r="AC8" s="25">
        <f>+VLOOKUP($B8,Datos!$A$5:$AU$3600,44)</f>
        <v>0</v>
      </c>
      <c r="AD8" s="25">
        <f>+VLOOKUP($B8,Datos!$A$5:$AU$3600,45)</f>
        <v>0</v>
      </c>
      <c r="AE8" s="25">
        <f>+VLOOKUP($B8,Datos!$A$5:$AU$3600,46)</f>
        <v>0</v>
      </c>
      <c r="AF8" s="27">
        <f>+VLOOKUP($B8,Datos!$A$5:$AU$3600,47)</f>
        <v>0</v>
      </c>
      <c r="AG8" s="26">
        <f>+VLOOKUP($B8,Datos!$A$5:$AU$3600,25)</f>
        <v>14</v>
      </c>
      <c r="AH8" s="25">
        <f>+VLOOKUP($B8,Datos!$A$5:$AU$3600,26)</f>
        <v>19</v>
      </c>
      <c r="AI8" s="27">
        <f>+VLOOKUP($B8,Datos!$A$5:$AU$3600,27)</f>
        <v>16.5</v>
      </c>
      <c r="AJ8" s="26">
        <f>+VLOOKUP($B8,Datos!$A$5:$AU$3600,28)</f>
        <v>0</v>
      </c>
      <c r="AK8" s="25">
        <f>+VLOOKUP($B8,Datos!$A$5:$AU$3600,29)</f>
        <v>17</v>
      </c>
      <c r="AL8" s="25">
        <f>+VLOOKUP($B8,Datos!$A$5:$AU$3600,30)</f>
        <v>8.5</v>
      </c>
      <c r="AM8" s="45">
        <f>+VLOOKUP($B8,Datos!$A$6:$BX$2600,72)</f>
        <v>42.328000000000003</v>
      </c>
      <c r="AN8" s="21">
        <f>+VLOOKUP($B8,Datos!$A$6:$BX$2600,73)</f>
        <v>0.1174642857142857</v>
      </c>
      <c r="AO8" s="21">
        <f>+VLOOKUP($B8,Datos!$A$6:$BX$2600,74)</f>
        <v>5.8333333333333327E-3</v>
      </c>
      <c r="AP8" s="21">
        <f>+VLOOKUP($B8,Datos!$A$6:$BX$2600,75)</f>
        <v>1.9028571428571428</v>
      </c>
      <c r="AQ8" s="130">
        <f t="shared" si="6"/>
        <v>44.354154761904766</v>
      </c>
    </row>
    <row r="9" spans="2:43" x14ac:dyDescent="0.35">
      <c r="B9" s="24">
        <f t="shared" si="1"/>
        <v>46117</v>
      </c>
      <c r="C9" s="26">
        <f>+VLOOKUP($B9,Datos!$A$5:$F$3600,2)</f>
        <v>105.8</v>
      </c>
      <c r="D9" s="25">
        <f>+VLOOKUP($B9,Datos!$A$5:$F$3600,3)</f>
        <v>23.8</v>
      </c>
      <c r="E9" s="25">
        <f>+VLOOKUP($B9,Datos!$A$5:$F$3600,4)</f>
        <v>33.5</v>
      </c>
      <c r="F9" s="25">
        <f>+VLOOKUP($B9,Datos!$A$5:$F$3600,5)</f>
        <v>29</v>
      </c>
      <c r="G9" s="27">
        <f>+VLOOKUP($B9,Datos!$A$5:$F$3600,6)</f>
        <v>8.9</v>
      </c>
      <c r="H9" s="26">
        <f>+VLOOKUP($B9,Datos!$A$5:$T$3600,11)</f>
        <v>52.7</v>
      </c>
      <c r="I9" s="25">
        <f>+VLOOKUP($B9,Datos!$A$5:$T$3600,15)</f>
        <v>33.200000000000003</v>
      </c>
      <c r="J9" s="25">
        <f>+VLOOKUP($B9,Datos!$A$5:$T$3600,20)</f>
        <v>20.2</v>
      </c>
      <c r="K9" s="25">
        <f>+VLOOKUP($B9,Datos!$A$5:$T$3600,17)</f>
        <v>20.2</v>
      </c>
      <c r="L9" s="25">
        <f>+VLOOKUP($B9,Datos!$A$5:$T$3600,18)</f>
        <v>0</v>
      </c>
      <c r="M9" s="27">
        <f>+VLOOKUP($B9,Datos!$A$5:$T$3600,19)</f>
        <v>0</v>
      </c>
      <c r="N9" s="25">
        <f t="shared" ref="N9:N25" si="7">+SUM(H9:J9)</f>
        <v>106.10000000000001</v>
      </c>
      <c r="O9" s="26">
        <f>+VLOOKUP($B9,Datos!$A$5:$AO$3600,32)</f>
        <v>220.85</v>
      </c>
      <c r="P9" s="25">
        <f t="shared" ref="P9:P20" si="8">+O9-O8</f>
        <v>0.62000000000000455</v>
      </c>
      <c r="Q9" s="25">
        <f>+VLOOKUP($B9,Datos!$A$5:$AO$3600,34)</f>
        <v>215</v>
      </c>
      <c r="R9" s="25">
        <f>+VLOOKUP($B9,Datos!$A$5:$AO$3600,35)</f>
        <v>235</v>
      </c>
      <c r="S9" s="25">
        <f>+VLOOKUP($B9,Datos!$A$5:$AO$3600,37)</f>
        <v>134.44767999999999</v>
      </c>
      <c r="T9" s="25">
        <f t="shared" ref="T9:T20" si="9">+S9-S8</f>
        <v>1.5082500000000039</v>
      </c>
      <c r="U9" s="25">
        <f>+VLOOKUP($B9,Datos!$A$5:$AO$3600,39)</f>
        <v>110</v>
      </c>
      <c r="V9" s="27">
        <f>+VLOOKUP($B9,Datos!$A$5:$AO$3600,40)</f>
        <v>142</v>
      </c>
      <c r="W9" s="25">
        <f t="shared" ref="W9:W25" si="10">+O9+S9</f>
        <v>355.29768000000001</v>
      </c>
      <c r="X9" s="25">
        <f>+W9-W8</f>
        <v>2.1282500000000368</v>
      </c>
      <c r="Y9" s="25">
        <f t="shared" ref="Y9:Y25" si="11">+Q9+U9</f>
        <v>325</v>
      </c>
      <c r="Z9" s="25">
        <f t="shared" ref="Z9:Z25" si="12">+R9+V9</f>
        <v>377</v>
      </c>
      <c r="AA9" s="26">
        <f>+VLOOKUP($B9,Datos!$A$5:$AU$3600,42)</f>
        <v>0</v>
      </c>
      <c r="AB9" s="25">
        <f>+VLOOKUP($B9,Datos!$A$5:$AU$3600,43)</f>
        <v>0</v>
      </c>
      <c r="AC9" s="25">
        <f>+VLOOKUP($B9,Datos!$A$5:$AU$3600,44)</f>
        <v>0</v>
      </c>
      <c r="AD9" s="25">
        <f>+VLOOKUP($B9,Datos!$A$5:$AU$3600,45)</f>
        <v>0</v>
      </c>
      <c r="AE9" s="25">
        <f>+VLOOKUP($B9,Datos!$A$5:$AU$3600,46)</f>
        <v>0</v>
      </c>
      <c r="AF9" s="27">
        <f>+VLOOKUP($B9,Datos!$A$5:$AU$3600,47)</f>
        <v>0</v>
      </c>
      <c r="AG9" s="26">
        <f>+VLOOKUP($B9,Datos!$A$5:$AU$3600,25)</f>
        <v>12</v>
      </c>
      <c r="AH9" s="25">
        <f>+VLOOKUP($B9,Datos!$A$5:$AU$3600,26)</f>
        <v>19</v>
      </c>
      <c r="AI9" s="27">
        <f>+VLOOKUP($B9,Datos!$A$5:$AU$3600,27)</f>
        <v>15.5</v>
      </c>
      <c r="AJ9" s="26">
        <f>+VLOOKUP($B9,Datos!$A$5:$AU$3600,28)</f>
        <v>4</v>
      </c>
      <c r="AK9" s="25">
        <f>+VLOOKUP($B9,Datos!$A$5:$AU$3600,29)</f>
        <v>17</v>
      </c>
      <c r="AL9" s="25">
        <f>+VLOOKUP($B9,Datos!$A$5:$AU$3600,30)</f>
        <v>10.5</v>
      </c>
      <c r="AM9" s="45">
        <f>+VLOOKUP($B9,Datos!$A$6:$BX$2600,72)</f>
        <v>33.26</v>
      </c>
      <c r="AN9" s="21">
        <f>+VLOOKUP($B9,Datos!$A$6:$BX$2600,73)</f>
        <v>6.843571428571428E-2</v>
      </c>
      <c r="AO9" s="21">
        <f>+VLOOKUP($B9,Datos!$A$6:$BX$2600,74)</f>
        <v>0</v>
      </c>
      <c r="AP9" s="21">
        <f>+VLOOKUP($B9,Datos!$A$6:$BX$2600,75)</f>
        <v>2.0211428571428569</v>
      </c>
      <c r="AQ9" s="130">
        <f t="shared" si="6"/>
        <v>35.349578571428566</v>
      </c>
    </row>
    <row r="10" spans="2:43" x14ac:dyDescent="0.35">
      <c r="B10" s="24">
        <f t="shared" si="1"/>
        <v>46118</v>
      </c>
      <c r="C10" s="26">
        <f>+VLOOKUP($B10,Datos!$A$5:$F$3600,2)</f>
        <v>120.3</v>
      </c>
      <c r="D10" s="25">
        <f>+VLOOKUP($B10,Datos!$A$5:$F$3600,3)</f>
        <v>28.2</v>
      </c>
      <c r="E10" s="25">
        <f>+VLOOKUP($B10,Datos!$A$5:$F$3600,4)</f>
        <v>37.200000000000003</v>
      </c>
      <c r="F10" s="25">
        <f>+VLOOKUP($B10,Datos!$A$5:$F$3600,5)</f>
        <v>37.299999999999997</v>
      </c>
      <c r="G10" s="27">
        <f>+VLOOKUP($B10,Datos!$A$5:$F$3600,6)</f>
        <v>10.9</v>
      </c>
      <c r="H10" s="26">
        <f>+VLOOKUP($B10,Datos!$A$5:$T$3600,11)</f>
        <v>66.8</v>
      </c>
      <c r="I10" s="25">
        <f>+VLOOKUP($B10,Datos!$A$5:$T$3600,15)</f>
        <v>32</v>
      </c>
      <c r="J10" s="25">
        <f>+VLOOKUP($B10,Datos!$A$5:$T$3600,20)</f>
        <v>20.2</v>
      </c>
      <c r="K10" s="25">
        <f>+VLOOKUP($B10,Datos!$A$5:$T$3600,17)</f>
        <v>20.2</v>
      </c>
      <c r="L10" s="25">
        <f>+VLOOKUP($B10,Datos!$A$5:$T$3600,18)</f>
        <v>0</v>
      </c>
      <c r="M10" s="27">
        <f>+VLOOKUP($B10,Datos!$A$5:$T$3600,19)</f>
        <v>0</v>
      </c>
      <c r="N10" s="25">
        <f t="shared" si="7"/>
        <v>119</v>
      </c>
      <c r="O10" s="26">
        <f>+VLOOKUP($B10,Datos!$A$5:$AO$3600,32)</f>
        <v>225.25</v>
      </c>
      <c r="P10" s="25">
        <f t="shared" si="8"/>
        <v>4.4000000000000057</v>
      </c>
      <c r="Q10" s="25">
        <f>+VLOOKUP($B10,Datos!$A$5:$AO$3600,34)</f>
        <v>215</v>
      </c>
      <c r="R10" s="25">
        <f>+VLOOKUP($B10,Datos!$A$5:$AO$3600,35)</f>
        <v>235</v>
      </c>
      <c r="S10" s="25">
        <f>+VLOOKUP($B10,Datos!$A$5:$AO$3600,37)</f>
        <v>130.115443</v>
      </c>
      <c r="T10" s="25">
        <f t="shared" si="9"/>
        <v>-4.3322369999999921</v>
      </c>
      <c r="U10" s="25">
        <f>+VLOOKUP($B10,Datos!$A$5:$AO$3600,39)</f>
        <v>110</v>
      </c>
      <c r="V10" s="27">
        <f>+VLOOKUP($B10,Datos!$A$5:$AO$3600,40)</f>
        <v>142</v>
      </c>
      <c r="W10" s="25">
        <f t="shared" si="10"/>
        <v>355.36544300000003</v>
      </c>
      <c r="X10" s="25">
        <f t="shared" ref="X10:X22" si="13">+W10-W9</f>
        <v>6.7763000000013562E-2</v>
      </c>
      <c r="Y10" s="25">
        <f t="shared" si="11"/>
        <v>325</v>
      </c>
      <c r="Z10" s="25">
        <f t="shared" si="12"/>
        <v>377</v>
      </c>
      <c r="AA10" s="26">
        <f>+VLOOKUP($B10,Datos!$A$5:$AU$3600,42)</f>
        <v>0</v>
      </c>
      <c r="AB10" s="25">
        <f>+VLOOKUP($B10,Datos!$A$5:$AU$3600,43)</f>
        <v>0</v>
      </c>
      <c r="AC10" s="25">
        <f>+VLOOKUP($B10,Datos!$A$5:$AU$3600,44)</f>
        <v>0</v>
      </c>
      <c r="AD10" s="25">
        <f>+VLOOKUP($B10,Datos!$A$5:$AU$3600,45)</f>
        <v>0</v>
      </c>
      <c r="AE10" s="25">
        <f>+VLOOKUP($B10,Datos!$A$5:$AU$3600,46)</f>
        <v>0</v>
      </c>
      <c r="AF10" s="27">
        <f>+VLOOKUP($B10,Datos!$A$5:$AU$3600,47)</f>
        <v>0</v>
      </c>
      <c r="AG10" s="26">
        <f>+VLOOKUP($B10,Datos!$A$5:$AU$3600,25)</f>
        <v>15</v>
      </c>
      <c r="AH10" s="25">
        <f>+VLOOKUP($B10,Datos!$A$5:$AU$3600,26)</f>
        <v>17</v>
      </c>
      <c r="AI10" s="27">
        <f>+VLOOKUP($B10,Datos!$A$5:$AU$3600,27)</f>
        <v>16</v>
      </c>
      <c r="AJ10" s="26">
        <f>+VLOOKUP($B10,Datos!$A$5:$AU$3600,28)</f>
        <v>1</v>
      </c>
      <c r="AK10" s="25">
        <f>+VLOOKUP($B10,Datos!$A$5:$AU$3600,29)</f>
        <v>17</v>
      </c>
      <c r="AL10" s="25">
        <f>+VLOOKUP($B10,Datos!$A$5:$AU$3600,30)</f>
        <v>9</v>
      </c>
      <c r="AM10" s="45">
        <f>+VLOOKUP($B10,Datos!$A$6:$BX$2600,72)</f>
        <v>41.063000000000002</v>
      </c>
      <c r="AN10" s="21">
        <f>+VLOOKUP($B10,Datos!$A$6:$BX$2600,73)</f>
        <v>0.38814285714285718</v>
      </c>
      <c r="AO10" s="21">
        <f>+VLOOKUP($B10,Datos!$A$6:$BX$2600,74)</f>
        <v>0</v>
      </c>
      <c r="AP10" s="21">
        <f>+VLOOKUP($B10,Datos!$A$6:$BX$2600,75)</f>
        <v>1.917</v>
      </c>
      <c r="AQ10" s="130">
        <f t="shared" si="6"/>
        <v>43.368142857142864</v>
      </c>
    </row>
    <row r="11" spans="2:43" x14ac:dyDescent="0.35">
      <c r="B11" s="24">
        <f t="shared" si="1"/>
        <v>46119</v>
      </c>
      <c r="C11" s="26">
        <f>+VLOOKUP($B11,Datos!$A$5:$F$3600,2)</f>
        <v>125.6</v>
      </c>
      <c r="D11" s="25">
        <f>+VLOOKUP($B11,Datos!$A$5:$F$3600,3)</f>
        <v>29.4</v>
      </c>
      <c r="E11" s="25">
        <f>+VLOOKUP($B11,Datos!$A$5:$F$3600,4)</f>
        <v>37.9</v>
      </c>
      <c r="F11" s="25">
        <f>+VLOOKUP($B11,Datos!$A$5:$F$3600,5)</f>
        <v>39.299999999999997</v>
      </c>
      <c r="G11" s="27">
        <f>+VLOOKUP($B11,Datos!$A$5:$F$3600,6)</f>
        <v>11.2</v>
      </c>
      <c r="H11" s="26">
        <f>+VLOOKUP($B11,Datos!$A$5:$T$3600,11)</f>
        <v>70</v>
      </c>
      <c r="I11" s="25">
        <f>+VLOOKUP($B11,Datos!$A$5:$T$3600,15)</f>
        <v>33.4</v>
      </c>
      <c r="J11" s="25">
        <f>+VLOOKUP($B11,Datos!$A$5:$T$3600,20)</f>
        <v>20.9</v>
      </c>
      <c r="K11" s="25">
        <f>+VLOOKUP($B11,Datos!$A$5:$T$3600,17)</f>
        <v>20.9</v>
      </c>
      <c r="L11" s="25">
        <f>+VLOOKUP($B11,Datos!$A$5:$T$3600,18)</f>
        <v>0</v>
      </c>
      <c r="M11" s="27">
        <f>+VLOOKUP($B11,Datos!$A$5:$T$3600,19)</f>
        <v>0</v>
      </c>
      <c r="N11" s="25">
        <f t="shared" si="7"/>
        <v>124.30000000000001</v>
      </c>
      <c r="O11" s="26">
        <f>+VLOOKUP($B11,Datos!$A$5:$AO$3600,32)</f>
        <v>227.73</v>
      </c>
      <c r="P11" s="25">
        <f t="shared" si="8"/>
        <v>2.4799999999999898</v>
      </c>
      <c r="Q11" s="25">
        <f>+VLOOKUP($B11,Datos!$A$5:$AO$3600,34)</f>
        <v>215</v>
      </c>
      <c r="R11" s="25">
        <f>+VLOOKUP($B11,Datos!$A$5:$AO$3600,35)</f>
        <v>235</v>
      </c>
      <c r="S11" s="25">
        <f>+VLOOKUP($B11,Datos!$A$5:$AO$3600,37)</f>
        <v>127.74691</v>
      </c>
      <c r="T11" s="25">
        <f t="shared" si="9"/>
        <v>-2.3685329999999993</v>
      </c>
      <c r="U11" s="25">
        <f>+VLOOKUP($B11,Datos!$A$5:$AO$3600,39)</f>
        <v>110</v>
      </c>
      <c r="V11" s="27">
        <f>+VLOOKUP($B11,Datos!$A$5:$AO$3600,40)</f>
        <v>142</v>
      </c>
      <c r="W11" s="25">
        <f t="shared" si="10"/>
        <v>355.47690999999998</v>
      </c>
      <c r="X11" s="25">
        <f t="shared" si="13"/>
        <v>0.1114669999999478</v>
      </c>
      <c r="Y11" s="25">
        <f t="shared" si="11"/>
        <v>325</v>
      </c>
      <c r="Z11" s="25">
        <f t="shared" si="12"/>
        <v>377</v>
      </c>
      <c r="AA11" s="26">
        <f>+VLOOKUP($B11,Datos!$A$5:$AU$3600,42)</f>
        <v>0</v>
      </c>
      <c r="AB11" s="25">
        <f>+VLOOKUP($B11,Datos!$A$5:$AU$3600,43)</f>
        <v>0</v>
      </c>
      <c r="AC11" s="25">
        <f>+VLOOKUP($B11,Datos!$A$5:$AU$3600,44)</f>
        <v>0</v>
      </c>
      <c r="AD11" s="25">
        <f>+VLOOKUP($B11,Datos!$A$5:$AU$3600,45)</f>
        <v>0</v>
      </c>
      <c r="AE11" s="25">
        <f>+VLOOKUP($B11,Datos!$A$5:$AU$3600,46)</f>
        <v>0</v>
      </c>
      <c r="AF11" s="27">
        <f>+VLOOKUP($B11,Datos!$A$5:$AU$3600,47)</f>
        <v>0</v>
      </c>
      <c r="AG11" s="26">
        <f>+VLOOKUP($B11,Datos!$A$5:$AU$3600,25)</f>
        <v>17</v>
      </c>
      <c r="AH11" s="25">
        <f>+VLOOKUP($B11,Datos!$A$5:$AU$3600,26)</f>
        <v>18</v>
      </c>
      <c r="AI11" s="27">
        <f>+VLOOKUP($B11,Datos!$A$5:$AU$3600,27)</f>
        <v>17.5</v>
      </c>
      <c r="AJ11" s="26">
        <f>+VLOOKUP($B11,Datos!$A$5:$AU$3600,28)</f>
        <v>5</v>
      </c>
      <c r="AK11" s="25">
        <f>+VLOOKUP($B11,Datos!$A$5:$AU$3600,29)</f>
        <v>17</v>
      </c>
      <c r="AL11" s="25">
        <f>+VLOOKUP($B11,Datos!$A$5:$AU$3600,30)</f>
        <v>11</v>
      </c>
      <c r="AM11" s="45">
        <f>+VLOOKUP($B11,Datos!$A$6:$BX$2600,72)</f>
        <v>44.131999999999998</v>
      </c>
      <c r="AN11" s="21">
        <f>+VLOOKUP($B11,Datos!$A$6:$BX$2600,73)</f>
        <v>0.13585</v>
      </c>
      <c r="AO11" s="21">
        <f>+VLOOKUP($B11,Datos!$A$6:$BX$2600,74)</f>
        <v>0</v>
      </c>
      <c r="AP11" s="21">
        <f>+VLOOKUP($B11,Datos!$A$6:$BX$2600,75)</f>
        <v>2.0217857142857141</v>
      </c>
      <c r="AQ11" s="130">
        <f t="shared" si="6"/>
        <v>46.289635714285708</v>
      </c>
    </row>
    <row r="12" spans="2:43" x14ac:dyDescent="0.35">
      <c r="B12" s="24">
        <f t="shared" si="1"/>
        <v>46120</v>
      </c>
      <c r="C12" s="26">
        <f>+VLOOKUP($B12,Datos!$A$5:$F$3600,2)</f>
        <v>126.8</v>
      </c>
      <c r="D12" s="25">
        <f>+VLOOKUP($B12,Datos!$A$5:$F$3600,3)</f>
        <v>28.3</v>
      </c>
      <c r="E12" s="25">
        <f>+VLOOKUP($B12,Datos!$A$5:$F$3600,4)</f>
        <v>39.200000000000003</v>
      </c>
      <c r="F12" s="25">
        <f>+VLOOKUP($B12,Datos!$A$5:$F$3600,5)</f>
        <v>39.4</v>
      </c>
      <c r="G12" s="27">
        <f>+VLOOKUP($B12,Datos!$A$5:$F$3600,6)</f>
        <v>11.3</v>
      </c>
      <c r="H12" s="26">
        <f>+VLOOKUP($B12,Datos!$A$5:$T$3600,11)</f>
        <v>69.900000000000006</v>
      </c>
      <c r="I12" s="25">
        <f>+VLOOKUP($B12,Datos!$A$5:$T$3600,15)</f>
        <v>34.9</v>
      </c>
      <c r="J12" s="25">
        <f>+VLOOKUP($B12,Datos!$A$5:$T$3600,20)</f>
        <v>20.8</v>
      </c>
      <c r="K12" s="25">
        <f>+VLOOKUP($B12,Datos!$A$5:$T$3600,17)</f>
        <v>20.8</v>
      </c>
      <c r="L12" s="25">
        <f>+VLOOKUP($B12,Datos!$A$5:$T$3600,18)</f>
        <v>0</v>
      </c>
      <c r="M12" s="27">
        <f>+VLOOKUP($B12,Datos!$A$5:$T$3600,19)</f>
        <v>0</v>
      </c>
      <c r="N12" s="25">
        <f t="shared" si="7"/>
        <v>125.60000000000001</v>
      </c>
      <c r="O12" s="26">
        <f>+VLOOKUP($B12,Datos!$A$5:$AO$3600,32)</f>
        <v>228.5</v>
      </c>
      <c r="P12" s="25">
        <f t="shared" si="8"/>
        <v>0.77000000000001023</v>
      </c>
      <c r="Q12" s="25">
        <f>+VLOOKUP($B12,Datos!$A$5:$AO$3600,34)</f>
        <v>215</v>
      </c>
      <c r="R12" s="25">
        <f>+VLOOKUP($B12,Datos!$A$5:$AO$3600,35)</f>
        <v>235</v>
      </c>
      <c r="S12" s="25">
        <f>+VLOOKUP($B12,Datos!$A$5:$AO$3600,37)</f>
        <v>127.13189</v>
      </c>
      <c r="T12" s="25">
        <f t="shared" si="9"/>
        <v>-0.61502000000000123</v>
      </c>
      <c r="U12" s="25">
        <f>+VLOOKUP($B12,Datos!$A$5:$AO$3600,39)</f>
        <v>110</v>
      </c>
      <c r="V12" s="27">
        <f>+VLOOKUP($B12,Datos!$A$5:$AO$3600,40)</f>
        <v>142</v>
      </c>
      <c r="W12" s="25">
        <f t="shared" si="10"/>
        <v>355.63189</v>
      </c>
      <c r="X12" s="25">
        <f t="shared" si="13"/>
        <v>0.15498000000002321</v>
      </c>
      <c r="Y12" s="25">
        <f t="shared" si="11"/>
        <v>325</v>
      </c>
      <c r="Z12" s="25">
        <f t="shared" si="12"/>
        <v>377</v>
      </c>
      <c r="AA12" s="26">
        <f>+VLOOKUP($B12,Datos!$A$5:$AU$3600,42)</f>
        <v>0</v>
      </c>
      <c r="AB12" s="25">
        <f>+VLOOKUP($B12,Datos!$A$5:$AU$3600,43)</f>
        <v>0</v>
      </c>
      <c r="AC12" s="25">
        <f>+VLOOKUP($B12,Datos!$A$5:$AU$3600,44)</f>
        <v>0</v>
      </c>
      <c r="AD12" s="25">
        <f>+VLOOKUP($B12,Datos!$A$5:$AU$3600,45)</f>
        <v>0</v>
      </c>
      <c r="AE12" s="25">
        <f>+VLOOKUP($B12,Datos!$A$5:$AU$3600,46)</f>
        <v>0</v>
      </c>
      <c r="AF12" s="27">
        <f>+VLOOKUP($B12,Datos!$A$5:$AU$3600,47)</f>
        <v>0</v>
      </c>
      <c r="AG12" s="26">
        <f>+VLOOKUP($B12,Datos!$A$5:$AU$3600,25)</f>
        <v>14</v>
      </c>
      <c r="AH12" s="25">
        <f>+VLOOKUP($B12,Datos!$A$5:$AU$3600,26)</f>
        <v>19</v>
      </c>
      <c r="AI12" s="27">
        <f>+VLOOKUP($B12,Datos!$A$5:$AU$3600,27)</f>
        <v>16.5</v>
      </c>
      <c r="AJ12" s="26">
        <f>+VLOOKUP($B12,Datos!$A$5:$AU$3600,28)</f>
        <v>2</v>
      </c>
      <c r="AK12" s="25">
        <f>+VLOOKUP($B12,Datos!$A$5:$AU$3600,29)</f>
        <v>18</v>
      </c>
      <c r="AL12" s="25">
        <f>+VLOOKUP($B12,Datos!$A$5:$AU$3600,30)</f>
        <v>10</v>
      </c>
      <c r="AM12" s="45">
        <f>+VLOOKUP($B12,Datos!$A$6:$BX$2600,72)</f>
        <v>43.412999999999997</v>
      </c>
      <c r="AN12" s="21">
        <f>+VLOOKUP($B12,Datos!$A$6:$BX$2600,73)</f>
        <v>0.73134285714285718</v>
      </c>
      <c r="AO12" s="21">
        <f>+VLOOKUP($B12,Datos!$A$6:$BX$2600,74)</f>
        <v>0</v>
      </c>
      <c r="AP12" s="21">
        <f>+VLOOKUP($B12,Datos!$A$6:$BX$2600,75)</f>
        <v>1.2876428571428571</v>
      </c>
      <c r="AQ12" s="130">
        <f t="shared" si="6"/>
        <v>45.431985714285709</v>
      </c>
    </row>
    <row r="13" spans="2:43" x14ac:dyDescent="0.35">
      <c r="B13" s="24">
        <f t="shared" si="1"/>
        <v>46121</v>
      </c>
      <c r="C13" s="26">
        <f>+VLOOKUP($B13,Datos!$A$5:$F$3600,2)</f>
        <v>125.3</v>
      </c>
      <c r="D13" s="25">
        <f>+VLOOKUP($B13,Datos!$A$5:$F$3600,3)</f>
        <v>27.9</v>
      </c>
      <c r="E13" s="25">
        <f>+VLOOKUP($B13,Datos!$A$5:$F$3600,4)</f>
        <v>37.700000000000003</v>
      </c>
      <c r="F13" s="25">
        <f>+VLOOKUP($B13,Datos!$A$5:$F$3600,5)</f>
        <v>37.200000000000003</v>
      </c>
      <c r="G13" s="27">
        <f>+VLOOKUP($B13,Datos!$A$5:$F$3600,6)</f>
        <v>11.2</v>
      </c>
      <c r="H13" s="26">
        <f>+VLOOKUP($B13,Datos!$A$5:$T$3600,11)</f>
        <v>70</v>
      </c>
      <c r="I13" s="25">
        <f>+VLOOKUP($B13,Datos!$A$5:$T$3600,15)</f>
        <v>35.900000000000006</v>
      </c>
      <c r="J13" s="25">
        <f>+VLOOKUP($B13,Datos!$A$5:$T$3600,20)</f>
        <v>20.5</v>
      </c>
      <c r="K13" s="25">
        <f>+VLOOKUP($B13,Datos!$A$5:$T$3600,17)</f>
        <v>20.5</v>
      </c>
      <c r="L13" s="25">
        <f>+VLOOKUP($B13,Datos!$A$5:$T$3600,18)</f>
        <v>0</v>
      </c>
      <c r="M13" s="27">
        <f>+VLOOKUP($B13,Datos!$A$5:$T$3600,19)</f>
        <v>0</v>
      </c>
      <c r="N13" s="25">
        <f t="shared" si="7"/>
        <v>126.4</v>
      </c>
      <c r="O13" s="26">
        <f>+VLOOKUP($B13,Datos!$A$5:$AO$3600,32)</f>
        <v>226.87</v>
      </c>
      <c r="P13" s="25">
        <f t="shared" si="8"/>
        <v>-1.6299999999999955</v>
      </c>
      <c r="Q13" s="25">
        <f>+VLOOKUP($B13,Datos!$A$5:$AO$3600,34)</f>
        <v>215</v>
      </c>
      <c r="R13" s="25">
        <f>+VLOOKUP($B13,Datos!$A$5:$AO$3600,35)</f>
        <v>235</v>
      </c>
      <c r="S13" s="25">
        <f>+VLOOKUP($B13,Datos!$A$5:$AO$3600,37)</f>
        <v>130.63668000000001</v>
      </c>
      <c r="T13" s="25">
        <f t="shared" si="9"/>
        <v>3.5047900000000141</v>
      </c>
      <c r="U13" s="25">
        <f>+VLOOKUP($B13,Datos!$A$5:$AO$3600,39)</f>
        <v>110</v>
      </c>
      <c r="V13" s="27">
        <f>+VLOOKUP($B13,Datos!$A$5:$AO$3600,40)</f>
        <v>142</v>
      </c>
      <c r="W13" s="25">
        <f t="shared" si="10"/>
        <v>357.50668000000002</v>
      </c>
      <c r="X13" s="25">
        <f t="shared" si="13"/>
        <v>1.8747900000000186</v>
      </c>
      <c r="Y13" s="25">
        <f t="shared" si="11"/>
        <v>325</v>
      </c>
      <c r="Z13" s="25">
        <f t="shared" si="12"/>
        <v>377</v>
      </c>
      <c r="AA13" s="26">
        <f>+VLOOKUP($B13,Datos!$A$5:$AU$3600,42)</f>
        <v>0</v>
      </c>
      <c r="AB13" s="25">
        <f>+VLOOKUP($B13,Datos!$A$5:$AU$3600,43)</f>
        <v>0</v>
      </c>
      <c r="AC13" s="25">
        <f>+VLOOKUP($B13,Datos!$A$5:$AU$3600,44)</f>
        <v>0</v>
      </c>
      <c r="AD13" s="25">
        <f>+VLOOKUP($B13,Datos!$A$5:$AU$3600,45)</f>
        <v>0</v>
      </c>
      <c r="AE13" s="25">
        <f>+VLOOKUP($B13,Datos!$A$5:$AU$3600,46)</f>
        <v>0</v>
      </c>
      <c r="AF13" s="27">
        <f>+VLOOKUP($B13,Datos!$A$5:$AU$3600,47)</f>
        <v>0</v>
      </c>
      <c r="AG13" s="26">
        <f>+VLOOKUP($B13,Datos!$A$5:$AU$3600,25)</f>
        <v>13</v>
      </c>
      <c r="AH13" s="25">
        <f>+VLOOKUP($B13,Datos!$A$5:$AU$3600,26)</f>
        <v>20</v>
      </c>
      <c r="AI13" s="27">
        <f>+VLOOKUP($B13,Datos!$A$5:$AU$3600,27)</f>
        <v>16.5</v>
      </c>
      <c r="AJ13" s="26">
        <f>+VLOOKUP($B13,Datos!$A$5:$AU$3600,28)</f>
        <v>2</v>
      </c>
      <c r="AK13" s="25">
        <f>+VLOOKUP($B13,Datos!$A$5:$AU$3600,29)</f>
        <v>19</v>
      </c>
      <c r="AL13" s="25">
        <f>+VLOOKUP($B13,Datos!$A$5:$AU$3600,30)</f>
        <v>10.5</v>
      </c>
      <c r="AM13" s="45">
        <f>+VLOOKUP($B13,Datos!$A$6:$BX$2600,72)</f>
        <v>44.043999999999997</v>
      </c>
      <c r="AN13" s="21">
        <f>+VLOOKUP($B13,Datos!$A$6:$BX$2600,73)</f>
        <v>1.8385714285714286E-2</v>
      </c>
      <c r="AO13" s="21">
        <f>+VLOOKUP($B13,Datos!$A$6:$BX$2600,74)</f>
        <v>0</v>
      </c>
      <c r="AP13" s="21">
        <f>+VLOOKUP($B13,Datos!$A$6:$BX$2600,75)</f>
        <v>0</v>
      </c>
      <c r="AQ13" s="130">
        <f t="shared" si="6"/>
        <v>44.06238571428571</v>
      </c>
    </row>
    <row r="14" spans="2:43" x14ac:dyDescent="0.35">
      <c r="B14" s="24">
        <f t="shared" si="1"/>
        <v>46122</v>
      </c>
      <c r="C14" s="26">
        <f>+VLOOKUP($B14,Datos!$A$5:$F$3600,2)</f>
        <v>124.2</v>
      </c>
      <c r="D14" s="25">
        <f>+VLOOKUP($B14,Datos!$A$5:$F$3600,3)</f>
        <v>27.8</v>
      </c>
      <c r="E14" s="25">
        <f>+VLOOKUP($B14,Datos!$A$5:$F$3600,4)</f>
        <v>38.200000000000003</v>
      </c>
      <c r="F14" s="25">
        <f>+VLOOKUP($B14,Datos!$A$5:$F$3600,5)</f>
        <v>35.1</v>
      </c>
      <c r="G14" s="27">
        <f>+VLOOKUP($B14,Datos!$A$5:$F$3600,6)</f>
        <v>10.8</v>
      </c>
      <c r="H14" s="26">
        <f>+VLOOKUP($B14,Datos!$A$5:$T$3600,11)</f>
        <v>71.3</v>
      </c>
      <c r="I14" s="25">
        <f>+VLOOKUP($B14,Datos!$A$5:$T$3600,15)</f>
        <v>33.299999999999997</v>
      </c>
      <c r="J14" s="25">
        <f>+VLOOKUP($B14,Datos!$A$5:$T$3600,20)</f>
        <v>20.3</v>
      </c>
      <c r="K14" s="25">
        <f>+VLOOKUP($B14,Datos!$A$5:$T$3600,17)</f>
        <v>20.3</v>
      </c>
      <c r="L14" s="25">
        <f>+VLOOKUP($B14,Datos!$A$5:$T$3600,18)</f>
        <v>0</v>
      </c>
      <c r="M14" s="27">
        <f>+VLOOKUP($B14,Datos!$A$5:$T$3600,19)</f>
        <v>0</v>
      </c>
      <c r="N14" s="25">
        <f t="shared" si="7"/>
        <v>124.89999999999999</v>
      </c>
      <c r="O14" s="26">
        <f>+VLOOKUP($B14,Datos!$A$5:$AO$3600,32)</f>
        <v>229.32</v>
      </c>
      <c r="P14" s="25">
        <f t="shared" si="8"/>
        <v>2.4499999999999886</v>
      </c>
      <c r="Q14" s="25">
        <f>+VLOOKUP($B14,Datos!$A$5:$AO$3600,34)</f>
        <v>215</v>
      </c>
      <c r="R14" s="25">
        <f>+VLOOKUP($B14,Datos!$A$5:$AO$3600,35)</f>
        <v>235</v>
      </c>
      <c r="S14" s="25">
        <f>+VLOOKUP($B14,Datos!$A$5:$AO$3600,37)</f>
        <v>130.55520999999999</v>
      </c>
      <c r="T14" s="25">
        <f t="shared" si="9"/>
        <v>-8.1470000000024356E-2</v>
      </c>
      <c r="U14" s="25">
        <f>+VLOOKUP($B14,Datos!$A$5:$AO$3600,39)</f>
        <v>110</v>
      </c>
      <c r="V14" s="27">
        <f>+VLOOKUP($B14,Datos!$A$5:$AO$3600,40)</f>
        <v>142</v>
      </c>
      <c r="W14" s="25">
        <f t="shared" si="10"/>
        <v>359.87520999999998</v>
      </c>
      <c r="X14" s="25">
        <f t="shared" si="13"/>
        <v>2.3685299999999643</v>
      </c>
      <c r="Y14" s="25">
        <f t="shared" si="11"/>
        <v>325</v>
      </c>
      <c r="Z14" s="25">
        <f t="shared" si="12"/>
        <v>377</v>
      </c>
      <c r="AA14" s="26">
        <f>+VLOOKUP($B14,Datos!$A$5:$AU$3600,42)</f>
        <v>0</v>
      </c>
      <c r="AB14" s="25">
        <f>+VLOOKUP($B14,Datos!$A$5:$AU$3600,43)</f>
        <v>0</v>
      </c>
      <c r="AC14" s="25">
        <f>+VLOOKUP($B14,Datos!$A$5:$AU$3600,44)</f>
        <v>0</v>
      </c>
      <c r="AD14" s="25">
        <f>+VLOOKUP($B14,Datos!$A$5:$AU$3600,45)</f>
        <v>0</v>
      </c>
      <c r="AE14" s="25">
        <f>+VLOOKUP($B14,Datos!$A$5:$AU$3600,46)</f>
        <v>0</v>
      </c>
      <c r="AF14" s="27">
        <f>+VLOOKUP($B14,Datos!$A$5:$AU$3600,47)</f>
        <v>0</v>
      </c>
      <c r="AG14" s="26">
        <f>+VLOOKUP($B14,Datos!$A$5:$AU$3600,25)</f>
        <v>11</v>
      </c>
      <c r="AH14" s="25">
        <f>+VLOOKUP($B14,Datos!$A$5:$AU$3600,26)</f>
        <v>21</v>
      </c>
      <c r="AI14" s="27">
        <f>+VLOOKUP($B14,Datos!$A$5:$AU$3600,27)</f>
        <v>16</v>
      </c>
      <c r="AJ14" s="26">
        <f>+VLOOKUP($B14,Datos!$A$5:$AU$3600,28)</f>
        <v>3</v>
      </c>
      <c r="AK14" s="25">
        <f>+VLOOKUP($B14,Datos!$A$5:$AU$3600,29)</f>
        <v>20</v>
      </c>
      <c r="AL14" s="25">
        <f>+VLOOKUP($B14,Datos!$A$5:$AU$3600,30)</f>
        <v>11.5</v>
      </c>
      <c r="AM14" s="45">
        <f>+VLOOKUP($B14,Datos!$A$6:$BX$2600,72)</f>
        <v>39.451999999999998</v>
      </c>
      <c r="AN14" s="21">
        <f>+VLOOKUP($B14,Datos!$A$6:$BX$2600,73)</f>
        <v>0.79160714285714284</v>
      </c>
      <c r="AO14" s="21">
        <f>+VLOOKUP($B14,Datos!$A$6:$BX$2600,74)</f>
        <v>0</v>
      </c>
      <c r="AP14" s="21">
        <f>+VLOOKUP($B14,Datos!$A$6:$BX$2600,75)</f>
        <v>0</v>
      </c>
      <c r="AQ14" s="130">
        <f t="shared" si="6"/>
        <v>40.243607142857144</v>
      </c>
    </row>
    <row r="15" spans="2:43" x14ac:dyDescent="0.35">
      <c r="B15" s="24">
        <f t="shared" si="1"/>
        <v>46123</v>
      </c>
      <c r="C15" s="26">
        <f>+VLOOKUP($B15,Datos!$A$5:$F$3600,2)</f>
        <v>110</v>
      </c>
      <c r="D15" s="25">
        <f>+VLOOKUP($B15,Datos!$A$5:$F$3600,3)</f>
        <v>22.3</v>
      </c>
      <c r="E15" s="25">
        <f>+VLOOKUP($B15,Datos!$A$5:$F$3600,4)</f>
        <v>37.700000000000003</v>
      </c>
      <c r="F15" s="25">
        <f>+VLOOKUP($B15,Datos!$A$5:$F$3600,5)</f>
        <v>27.2</v>
      </c>
      <c r="G15" s="27">
        <f>+VLOOKUP($B15,Datos!$A$5:$F$3600,6)</f>
        <v>11.5</v>
      </c>
      <c r="H15" s="26">
        <f>+VLOOKUP($B15,Datos!$A$5:$T$3600,11)</f>
        <v>71.599999999999994</v>
      </c>
      <c r="I15" s="25">
        <f>+VLOOKUP($B15,Datos!$A$5:$T$3600,15)</f>
        <v>34.099999999999994</v>
      </c>
      <c r="J15" s="25">
        <f>+VLOOKUP($B15,Datos!$A$5:$T$3600,20)</f>
        <v>16</v>
      </c>
      <c r="K15" s="25">
        <f>+VLOOKUP($B15,Datos!$A$5:$T$3600,17)</f>
        <v>16</v>
      </c>
      <c r="L15" s="25">
        <f>+VLOOKUP($B15,Datos!$A$5:$T$3600,18)</f>
        <v>0</v>
      </c>
      <c r="M15" s="27">
        <f>+VLOOKUP($B15,Datos!$A$5:$T$3600,19)</f>
        <v>0</v>
      </c>
      <c r="N15" s="25">
        <f t="shared" si="7"/>
        <v>121.69999999999999</v>
      </c>
      <c r="O15" s="26">
        <f>+VLOOKUP($B15,Datos!$A$5:$AO$3600,32)</f>
        <v>235.81</v>
      </c>
      <c r="P15" s="25">
        <f t="shared" si="8"/>
        <v>6.4900000000000091</v>
      </c>
      <c r="Q15" s="25">
        <f>+VLOOKUP($B15,Datos!$A$5:$AO$3600,34)</f>
        <v>215</v>
      </c>
      <c r="R15" s="25">
        <f>+VLOOKUP($B15,Datos!$A$5:$AO$3600,35)</f>
        <v>235</v>
      </c>
      <c r="S15" s="25">
        <f>+VLOOKUP($B15,Datos!$A$5:$AO$3600,37)</f>
        <v>134.07248000000001</v>
      </c>
      <c r="T15" s="25">
        <f t="shared" si="9"/>
        <v>3.5172700000000248</v>
      </c>
      <c r="U15" s="25">
        <f>+VLOOKUP($B15,Datos!$A$5:$AO$3600,39)</f>
        <v>110</v>
      </c>
      <c r="V15" s="27">
        <f>+VLOOKUP($B15,Datos!$A$5:$AO$3600,40)</f>
        <v>142</v>
      </c>
      <c r="W15" s="25">
        <f t="shared" si="10"/>
        <v>369.88247999999999</v>
      </c>
      <c r="X15" s="25">
        <f t="shared" si="13"/>
        <v>10.007270000000005</v>
      </c>
      <c r="Y15" s="25">
        <f t="shared" si="11"/>
        <v>325</v>
      </c>
      <c r="Z15" s="25">
        <f t="shared" si="12"/>
        <v>377</v>
      </c>
      <c r="AA15" s="26">
        <f>+VLOOKUP($B15,Datos!$A$5:$AU$3600,42)</f>
        <v>0</v>
      </c>
      <c r="AB15" s="25">
        <f>+VLOOKUP($B15,Datos!$A$5:$AU$3600,43)</f>
        <v>0</v>
      </c>
      <c r="AC15" s="25">
        <f>+VLOOKUP($B15,Datos!$A$5:$AU$3600,44)</f>
        <v>0</v>
      </c>
      <c r="AD15" s="25">
        <f>+VLOOKUP($B15,Datos!$A$5:$AU$3600,45)</f>
        <v>0</v>
      </c>
      <c r="AE15" s="25">
        <f>+VLOOKUP($B15,Datos!$A$5:$AU$3600,46)</f>
        <v>0</v>
      </c>
      <c r="AF15" s="27">
        <f>+VLOOKUP($B15,Datos!$A$5:$AU$3600,47)</f>
        <v>0</v>
      </c>
      <c r="AG15" s="26">
        <f>+VLOOKUP($B15,Datos!$A$5:$AU$3600,25)</f>
        <v>12</v>
      </c>
      <c r="AH15" s="25">
        <f>+VLOOKUP($B15,Datos!$A$5:$AU$3600,26)</f>
        <v>21</v>
      </c>
      <c r="AI15" s="27">
        <f>+VLOOKUP($B15,Datos!$A$5:$AU$3600,27)</f>
        <v>16.5</v>
      </c>
      <c r="AJ15" s="26">
        <f>+VLOOKUP($B15,Datos!$A$5:$AU$3600,28)</f>
        <v>6</v>
      </c>
      <c r="AK15" s="25">
        <f>+VLOOKUP($B15,Datos!$A$5:$AU$3600,29)</f>
        <v>14</v>
      </c>
      <c r="AL15" s="25">
        <f>+VLOOKUP($B15,Datos!$A$5:$AU$3600,30)</f>
        <v>10</v>
      </c>
      <c r="AM15" s="45">
        <f>+VLOOKUP($B15,Datos!$A$6:$BX$2600,72)</f>
        <v>30.946999999999999</v>
      </c>
      <c r="AN15" s="21">
        <f>+VLOOKUP($B15,Datos!$A$6:$BX$2600,73)</f>
        <v>9.1928571428571429E-2</v>
      </c>
      <c r="AO15" s="21">
        <f>+VLOOKUP($B15,Datos!$A$6:$BX$2600,74)</f>
        <v>0</v>
      </c>
      <c r="AP15" s="21">
        <f>+VLOOKUP($B15,Datos!$A$6:$BX$2600,75)</f>
        <v>0</v>
      </c>
      <c r="AQ15" s="130">
        <f t="shared" si="6"/>
        <v>31.038928571428571</v>
      </c>
    </row>
    <row r="16" spans="2:43" x14ac:dyDescent="0.35">
      <c r="B16" s="24">
        <f t="shared" si="1"/>
        <v>46124</v>
      </c>
      <c r="C16" s="26">
        <f>+VLOOKUP($B16,Datos!$A$5:$F$3600,2)</f>
        <v>108.2</v>
      </c>
      <c r="D16" s="25">
        <f>+VLOOKUP($B16,Datos!$A$5:$F$3600,3)</f>
        <v>21.6</v>
      </c>
      <c r="E16" s="25">
        <f>+VLOOKUP($B16,Datos!$A$5:$F$3600,4)</f>
        <v>37.700000000000003</v>
      </c>
      <c r="F16" s="25">
        <f>+VLOOKUP($B16,Datos!$A$5:$F$3600,5)</f>
        <v>27.2</v>
      </c>
      <c r="G16" s="27">
        <f>+VLOOKUP($B16,Datos!$A$5:$F$3600,6)</f>
        <v>11.5</v>
      </c>
      <c r="H16" s="26">
        <f>+VLOOKUP($B16,Datos!$A$5:$T$3600,11)</f>
        <v>71.599999999999994</v>
      </c>
      <c r="I16" s="25">
        <f>+VLOOKUP($B16,Datos!$A$5:$T$3600,15)</f>
        <v>34.099999999999994</v>
      </c>
      <c r="J16" s="25">
        <f>+VLOOKUP($B16,Datos!$A$5:$T$3600,20)</f>
        <v>13</v>
      </c>
      <c r="K16" s="25">
        <f>+VLOOKUP($B16,Datos!$A$5:$T$3600,17)</f>
        <v>13</v>
      </c>
      <c r="L16" s="25">
        <f>+VLOOKUP($B16,Datos!$A$5:$T$3600,18)</f>
        <v>0</v>
      </c>
      <c r="M16" s="27">
        <f>+VLOOKUP($B16,Datos!$A$5:$T$3600,19)</f>
        <v>0</v>
      </c>
      <c r="N16" s="25">
        <f t="shared" si="7"/>
        <v>118.69999999999999</v>
      </c>
      <c r="O16" s="26">
        <f>+VLOOKUP($B16,Datos!$A$5:$AO$3600,32)</f>
        <v>0</v>
      </c>
      <c r="P16" s="25">
        <f t="shared" si="8"/>
        <v>-235.81</v>
      </c>
      <c r="Q16" s="25">
        <f>+VLOOKUP($B16,Datos!$A$5:$AO$3600,34)</f>
        <v>215</v>
      </c>
      <c r="R16" s="25">
        <f>+VLOOKUP($B16,Datos!$A$5:$AO$3600,35)</f>
        <v>235</v>
      </c>
      <c r="S16" s="25">
        <f>+VLOOKUP($B16,Datos!$A$5:$AO$3600,37)</f>
        <v>0</v>
      </c>
      <c r="T16" s="25">
        <f t="shared" si="9"/>
        <v>-134.07248000000001</v>
      </c>
      <c r="U16" s="25">
        <f>+VLOOKUP($B16,Datos!$A$5:$AO$3600,39)</f>
        <v>110</v>
      </c>
      <c r="V16" s="27">
        <f>+VLOOKUP($B16,Datos!$A$5:$AO$3600,40)</f>
        <v>142</v>
      </c>
      <c r="W16" s="25">
        <f t="shared" si="10"/>
        <v>0</v>
      </c>
      <c r="X16" s="25">
        <f t="shared" si="13"/>
        <v>-369.88247999999999</v>
      </c>
      <c r="Y16" s="25">
        <f t="shared" si="11"/>
        <v>325</v>
      </c>
      <c r="Z16" s="25">
        <f t="shared" si="12"/>
        <v>377</v>
      </c>
      <c r="AA16" s="26">
        <f>+VLOOKUP($B16,Datos!$A$5:$AU$3600,42)</f>
        <v>0</v>
      </c>
      <c r="AB16" s="25">
        <f>+VLOOKUP($B16,Datos!$A$5:$AU$3600,43)</f>
        <v>0</v>
      </c>
      <c r="AC16" s="25">
        <f>+VLOOKUP($B16,Datos!$A$5:$AU$3600,44)</f>
        <v>0</v>
      </c>
      <c r="AD16" s="25">
        <f>+VLOOKUP($B16,Datos!$A$5:$AU$3600,45)</f>
        <v>0</v>
      </c>
      <c r="AE16" s="25">
        <f>+VLOOKUP($B16,Datos!$A$5:$AU$3600,46)</f>
        <v>0</v>
      </c>
      <c r="AF16" s="27">
        <f>+VLOOKUP($B16,Datos!$A$5:$AU$3600,47)</f>
        <v>0</v>
      </c>
      <c r="AG16" s="26">
        <f>+VLOOKUP($B16,Datos!$A$5:$AU$3600,25)</f>
        <v>13</v>
      </c>
      <c r="AH16" s="25">
        <f>+VLOOKUP($B16,Datos!$A$5:$AU$3600,26)</f>
        <v>22</v>
      </c>
      <c r="AI16" s="27">
        <f>+VLOOKUP($B16,Datos!$A$5:$AU$3600,27)</f>
        <v>17.5</v>
      </c>
      <c r="AJ16" s="26">
        <f>+VLOOKUP($B16,Datos!$A$5:$AU$3600,28)</f>
        <v>3</v>
      </c>
      <c r="AK16" s="25">
        <f>+VLOOKUP($B16,Datos!$A$5:$AU$3600,29)</f>
        <v>13</v>
      </c>
      <c r="AL16" s="25">
        <f>+VLOOKUP($B16,Datos!$A$5:$AU$3600,30)</f>
        <v>8</v>
      </c>
      <c r="AM16" s="45">
        <f>+VLOOKUP($B16,Datos!$A$6:$BX$2600,72)</f>
        <v>32.189</v>
      </c>
      <c r="AN16" s="21">
        <f>+VLOOKUP($B16,Datos!$A$6:$BX$2600,73)</f>
        <v>3.7792857142857142E-2</v>
      </c>
      <c r="AO16" s="21">
        <f>+VLOOKUP($B16,Datos!$A$6:$BX$2600,74)</f>
        <v>0</v>
      </c>
      <c r="AP16" s="21">
        <f>+VLOOKUP($B16,Datos!$A$6:$BX$2600,75)</f>
        <v>0</v>
      </c>
      <c r="AQ16" s="130">
        <f t="shared" si="6"/>
        <v>32.226792857142854</v>
      </c>
    </row>
    <row r="17" spans="2:43" x14ac:dyDescent="0.35">
      <c r="B17" s="234">
        <f t="shared" si="1"/>
        <v>46125</v>
      </c>
      <c r="C17" s="26">
        <f>+VLOOKUP($B17,Datos!$A$5:$F$3600,2)</f>
        <v>119.7</v>
      </c>
      <c r="D17" s="25">
        <f>+VLOOKUP($B17,Datos!$A$5:$F$3600,3)</f>
        <v>25.9</v>
      </c>
      <c r="E17" s="25">
        <f>+VLOOKUP($B17,Datos!$A$5:$F$3600,4)</f>
        <v>38.700000000000003</v>
      </c>
      <c r="F17" s="25">
        <f>+VLOOKUP($B17,Datos!$A$5:$F$3600,5)</f>
        <v>34.5</v>
      </c>
      <c r="G17" s="27">
        <f>+VLOOKUP($B17,Datos!$A$5:$F$3600,6)</f>
        <v>9.8000000000000007</v>
      </c>
      <c r="H17" s="26">
        <f>+VLOOKUP($B17,Datos!$A$5:$T$3600,11)</f>
        <v>62.900000000000006</v>
      </c>
      <c r="I17" s="25">
        <f>+VLOOKUP($B17,Datos!$A$5:$T$3600,15)</f>
        <v>31.8</v>
      </c>
      <c r="J17" s="25">
        <f>+VLOOKUP($B17,Datos!$A$5:$T$3600,20)</f>
        <v>16</v>
      </c>
      <c r="K17" s="25">
        <f>+VLOOKUP($B17,Datos!$A$5:$T$3600,17)</f>
        <v>16</v>
      </c>
      <c r="L17" s="25">
        <f>+VLOOKUP($B17,Datos!$A$5:$T$3600,18)</f>
        <v>0</v>
      </c>
      <c r="M17" s="27">
        <f>+VLOOKUP($B17,Datos!$A$5:$T$3600,19)</f>
        <v>0</v>
      </c>
      <c r="N17" s="25">
        <f t="shared" si="7"/>
        <v>110.7</v>
      </c>
      <c r="O17" s="26">
        <f>+VLOOKUP($B17,Datos!$A$5:$AO$3600,32)</f>
        <v>0</v>
      </c>
      <c r="P17" s="25">
        <f t="shared" si="8"/>
        <v>0</v>
      </c>
      <c r="Q17" s="25">
        <f>+VLOOKUP($B17,Datos!$A$5:$AO$3600,34)</f>
        <v>215</v>
      </c>
      <c r="R17" s="25">
        <f>+VLOOKUP($B17,Datos!$A$5:$AO$3600,35)</f>
        <v>235</v>
      </c>
      <c r="S17" s="25">
        <f>+VLOOKUP($B17,Datos!$A$5:$AO$3600,37)</f>
        <v>0</v>
      </c>
      <c r="T17" s="25">
        <f t="shared" si="9"/>
        <v>0</v>
      </c>
      <c r="U17" s="25">
        <f>+VLOOKUP($B17,Datos!$A$5:$AO$3600,39)</f>
        <v>110</v>
      </c>
      <c r="V17" s="27">
        <f>+VLOOKUP($B17,Datos!$A$5:$AO$3600,40)</f>
        <v>142</v>
      </c>
      <c r="W17" s="25">
        <f t="shared" si="10"/>
        <v>0</v>
      </c>
      <c r="X17" s="25">
        <f t="shared" si="13"/>
        <v>0</v>
      </c>
      <c r="Y17" s="25">
        <f t="shared" si="11"/>
        <v>325</v>
      </c>
      <c r="Z17" s="25">
        <f t="shared" si="12"/>
        <v>377</v>
      </c>
      <c r="AA17" s="26">
        <f>+VLOOKUP($B17,Datos!$A$5:$AU$3600,42)</f>
        <v>0</v>
      </c>
      <c r="AB17" s="25">
        <f>+VLOOKUP($B17,Datos!$A$5:$AU$3600,43)</f>
        <v>0</v>
      </c>
      <c r="AC17" s="25">
        <f>+VLOOKUP($B17,Datos!$A$5:$AU$3600,44)</f>
        <v>0</v>
      </c>
      <c r="AD17" s="25">
        <f>+VLOOKUP($B17,Datos!$A$5:$AU$3600,45)</f>
        <v>0</v>
      </c>
      <c r="AE17" s="25">
        <f>+VLOOKUP($B17,Datos!$A$5:$AU$3600,46)</f>
        <v>0</v>
      </c>
      <c r="AF17" s="27">
        <f>+VLOOKUP($B17,Datos!$A$5:$AU$3600,47)</f>
        <v>0</v>
      </c>
      <c r="AG17" s="26">
        <f>+VLOOKUP($B17,Datos!$A$5:$AU$3600,25)</f>
        <v>17</v>
      </c>
      <c r="AH17" s="25">
        <f>+VLOOKUP($B17,Datos!$A$5:$AU$3600,26)</f>
        <v>21</v>
      </c>
      <c r="AI17" s="27">
        <f>+VLOOKUP($B17,Datos!$A$5:$AU$3600,27)</f>
        <v>19</v>
      </c>
      <c r="AJ17" s="26">
        <f>+VLOOKUP($B17,Datos!$A$5:$AU$3600,28)</f>
        <v>2</v>
      </c>
      <c r="AK17" s="25">
        <f>+VLOOKUP($B17,Datos!$A$5:$AU$3600,29)</f>
        <v>18</v>
      </c>
      <c r="AL17" s="25">
        <f>+VLOOKUP($B17,Datos!$A$5:$AU$3600,30)</f>
        <v>10</v>
      </c>
      <c r="AM17" s="45">
        <f>+VLOOKUP($B17,Datos!$A$6:$BX$2600,72)</f>
        <v>40.335000000000001</v>
      </c>
      <c r="AN17" s="21">
        <f>+VLOOKUP($B17,Datos!$A$6:$BX$2600,73)</f>
        <v>0.10929285714285715</v>
      </c>
      <c r="AO17" s="21">
        <f>+VLOOKUP($B17,Datos!$A$6:$BX$2600,74)</f>
        <v>0</v>
      </c>
      <c r="AP17" s="21">
        <f>+VLOOKUP($B17,Datos!$A$6:$BX$2600,75)</f>
        <v>0</v>
      </c>
      <c r="AQ17" s="130">
        <f t="shared" si="6"/>
        <v>40.444292857142855</v>
      </c>
    </row>
    <row r="18" spans="2:43" x14ac:dyDescent="0.35">
      <c r="B18" s="24">
        <f t="shared" si="1"/>
        <v>46126</v>
      </c>
      <c r="C18" s="26">
        <f>+VLOOKUP($B18,Datos!$A$5:$F$3600,2)</f>
        <v>116.54424675324675</v>
      </c>
      <c r="D18" s="25">
        <f>+VLOOKUP($B18,Datos!$A$5:$F$3600,3)</f>
        <v>23.392857142857146</v>
      </c>
      <c r="E18" s="25">
        <f>+VLOOKUP($B18,Datos!$A$5:$F$3600,4)</f>
        <v>36.978571428571421</v>
      </c>
      <c r="F18" s="25">
        <f>+VLOOKUP($B18,Datos!$A$5:$F$3600,5)</f>
        <v>35.591000000000001</v>
      </c>
      <c r="G18" s="27">
        <f>+VLOOKUP($B18,Datos!$A$5:$F$3600,6)</f>
        <v>10.58181818181818</v>
      </c>
      <c r="H18" s="26">
        <f>+VLOOKUP($B18,Datos!$A$5:$T$3600,11)</f>
        <v>62.900000000000006</v>
      </c>
      <c r="I18" s="25">
        <f>+VLOOKUP($B18,Datos!$A$5:$T$3600,15)</f>
        <v>31.8</v>
      </c>
      <c r="J18" s="25">
        <f>+VLOOKUP($B18,Datos!$A$5:$T$3600,20)</f>
        <v>17</v>
      </c>
      <c r="K18" s="25">
        <f>+VLOOKUP($B18,Datos!$A$5:$T$3600,17)</f>
        <v>17</v>
      </c>
      <c r="L18" s="25">
        <f>+VLOOKUP($B18,Datos!$A$5:$T$3600,18)</f>
        <v>0</v>
      </c>
      <c r="M18" s="27">
        <f>+VLOOKUP($B18,Datos!$A$5:$T$3600,19)</f>
        <v>0</v>
      </c>
      <c r="N18" s="25">
        <f t="shared" si="7"/>
        <v>111.7</v>
      </c>
      <c r="O18" s="26">
        <f>+VLOOKUP($B18,Datos!$A$5:$AO$3600,32)</f>
        <v>0</v>
      </c>
      <c r="P18" s="25">
        <f t="shared" si="8"/>
        <v>0</v>
      </c>
      <c r="Q18" s="25">
        <f>+VLOOKUP($B18,Datos!$A$5:$AO$3600,34)</f>
        <v>215</v>
      </c>
      <c r="R18" s="25">
        <f>+VLOOKUP($B18,Datos!$A$5:$AO$3600,35)</f>
        <v>235</v>
      </c>
      <c r="S18" s="25">
        <f>+VLOOKUP($B18,Datos!$A$5:$AO$3600,37)</f>
        <v>0</v>
      </c>
      <c r="T18" s="25">
        <f t="shared" si="9"/>
        <v>0</v>
      </c>
      <c r="U18" s="25">
        <f>+VLOOKUP($B18,Datos!$A$5:$AO$3600,39)</f>
        <v>110</v>
      </c>
      <c r="V18" s="27">
        <f>+VLOOKUP($B18,Datos!$A$5:$AO$3600,40)</f>
        <v>142</v>
      </c>
      <c r="W18" s="25">
        <f t="shared" si="10"/>
        <v>0</v>
      </c>
      <c r="X18" s="25">
        <f t="shared" si="13"/>
        <v>0</v>
      </c>
      <c r="Y18" s="25">
        <f t="shared" si="11"/>
        <v>325</v>
      </c>
      <c r="Z18" s="25">
        <f t="shared" si="12"/>
        <v>377</v>
      </c>
      <c r="AA18" s="26">
        <f>+VLOOKUP($B18,Datos!$A$5:$AU$3600,42)</f>
        <v>0</v>
      </c>
      <c r="AB18" s="25">
        <f>+VLOOKUP($B18,Datos!$A$5:$AU$3600,43)</f>
        <v>0</v>
      </c>
      <c r="AC18" s="25">
        <f>+VLOOKUP($B18,Datos!$A$5:$AU$3600,44)</f>
        <v>0</v>
      </c>
      <c r="AD18" s="25">
        <f>+VLOOKUP($B18,Datos!$A$5:$AU$3600,45)</f>
        <v>0</v>
      </c>
      <c r="AE18" s="25">
        <f>+VLOOKUP($B18,Datos!$A$5:$AU$3600,46)</f>
        <v>0</v>
      </c>
      <c r="AF18" s="27">
        <f>+VLOOKUP($B18,Datos!$A$5:$AU$3600,47)</f>
        <v>0</v>
      </c>
      <c r="AG18" s="26">
        <f>+VLOOKUP($B18,Datos!$A$5:$AU$3600,25)</f>
        <v>18</v>
      </c>
      <c r="AH18" s="25">
        <f>+VLOOKUP($B18,Datos!$A$5:$AU$3600,26)</f>
        <v>24</v>
      </c>
      <c r="AI18" s="27">
        <f>+VLOOKUP($B18,Datos!$A$5:$AU$3600,27)</f>
        <v>21</v>
      </c>
      <c r="AJ18" s="26">
        <f>+VLOOKUP($B18,Datos!$A$5:$AU$3600,28)</f>
        <v>4</v>
      </c>
      <c r="AK18" s="25">
        <f>+VLOOKUP($B18,Datos!$A$5:$AU$3600,29)</f>
        <v>14</v>
      </c>
      <c r="AL18" s="25">
        <f>+VLOOKUP($B18,Datos!$A$5:$AU$3600,30)</f>
        <v>9</v>
      </c>
      <c r="AM18" s="45">
        <f>+VLOOKUP($B18,Datos!$A$6:$BX$2600,72)</f>
        <v>40.591000000000001</v>
      </c>
      <c r="AN18" s="21">
        <f>+VLOOKUP($B18,Datos!$A$6:$BX$2600,73)</f>
        <v>0.10725</v>
      </c>
      <c r="AO18" s="21">
        <f>+VLOOKUP($B18,Datos!$A$6:$BX$2600,74)</f>
        <v>0</v>
      </c>
      <c r="AP18" s="21">
        <f>+VLOOKUP($B18,Datos!$A$6:$BX$2600,75)</f>
        <v>0</v>
      </c>
      <c r="AQ18" s="130">
        <f t="shared" si="6"/>
        <v>40.698250000000002</v>
      </c>
    </row>
    <row r="19" spans="2:43" x14ac:dyDescent="0.35">
      <c r="B19" s="24">
        <f t="shared" si="1"/>
        <v>46127</v>
      </c>
      <c r="C19" s="26">
        <f>+VLOOKUP($B19,Datos!$A$5:$F$3600,2)</f>
        <v>117.04865694046215</v>
      </c>
      <c r="D19" s="25">
        <f>+VLOOKUP($B19,Datos!$A$5:$F$3600,3)</f>
        <v>23.913775510204086</v>
      </c>
      <c r="E19" s="25">
        <f>+VLOOKUP($B19,Datos!$A$5:$F$3600,4)</f>
        <v>36.969897959183676</v>
      </c>
      <c r="F19" s="25">
        <f>+VLOOKUP($B19,Datos!$A$5:$F$3600,5)</f>
        <v>35.603000000000002</v>
      </c>
      <c r="G19" s="27">
        <f>+VLOOKUP($B19,Datos!$A$5:$F$3600,6)</f>
        <v>10.561983471074379</v>
      </c>
      <c r="H19" s="26">
        <f>+VLOOKUP($B19,Datos!$A$5:$T$3600,11)</f>
        <v>62.900000000000006</v>
      </c>
      <c r="I19" s="25">
        <f>+VLOOKUP($B19,Datos!$A$5:$T$3600,15)</f>
        <v>31.8</v>
      </c>
      <c r="J19" s="25">
        <f>+VLOOKUP($B19,Datos!$A$5:$T$3600,20)</f>
        <v>17</v>
      </c>
      <c r="K19" s="25">
        <f>+VLOOKUP($B19,Datos!$A$5:$T$3600,17)</f>
        <v>17</v>
      </c>
      <c r="L19" s="25">
        <f>+VLOOKUP($B19,Datos!$A$5:$T$3600,18)</f>
        <v>0</v>
      </c>
      <c r="M19" s="27">
        <f>+VLOOKUP($B19,Datos!$A$5:$T$3600,19)</f>
        <v>0</v>
      </c>
      <c r="N19" s="25">
        <f t="shared" si="7"/>
        <v>111.7</v>
      </c>
      <c r="O19" s="26">
        <f>+VLOOKUP($B19,Datos!$A$5:$AO$3600,32)</f>
        <v>0</v>
      </c>
      <c r="P19" s="25">
        <f t="shared" si="8"/>
        <v>0</v>
      </c>
      <c r="Q19" s="25">
        <f>+VLOOKUP($B19,Datos!$A$5:$AO$3600,34)</f>
        <v>215</v>
      </c>
      <c r="R19" s="25">
        <f>+VLOOKUP($B19,Datos!$A$5:$AO$3600,35)</f>
        <v>235</v>
      </c>
      <c r="S19" s="25">
        <f>+VLOOKUP($B19,Datos!$A$5:$AO$3600,37)</f>
        <v>0</v>
      </c>
      <c r="T19" s="25">
        <f t="shared" si="9"/>
        <v>0</v>
      </c>
      <c r="U19" s="25">
        <f>+VLOOKUP($B19,Datos!$A$5:$AO$3600,39)</f>
        <v>110</v>
      </c>
      <c r="V19" s="27">
        <f>+VLOOKUP($B19,Datos!$A$5:$AO$3600,40)</f>
        <v>142</v>
      </c>
      <c r="W19" s="25">
        <f t="shared" si="10"/>
        <v>0</v>
      </c>
      <c r="X19" s="25">
        <f t="shared" si="13"/>
        <v>0</v>
      </c>
      <c r="Y19" s="25">
        <f t="shared" si="11"/>
        <v>325</v>
      </c>
      <c r="Z19" s="25">
        <f t="shared" si="12"/>
        <v>377</v>
      </c>
      <c r="AA19" s="26">
        <f>+VLOOKUP($B19,Datos!$A$5:$AU$3600,42)</f>
        <v>0</v>
      </c>
      <c r="AB19" s="25">
        <f>+VLOOKUP($B19,Datos!$A$5:$AU$3600,43)</f>
        <v>0</v>
      </c>
      <c r="AC19" s="25">
        <f>+VLOOKUP($B19,Datos!$A$5:$AU$3600,44)</f>
        <v>0</v>
      </c>
      <c r="AD19" s="25">
        <f>+VLOOKUP($B19,Datos!$A$5:$AU$3600,45)</f>
        <v>0</v>
      </c>
      <c r="AE19" s="25">
        <f>+VLOOKUP($B19,Datos!$A$5:$AU$3600,46)</f>
        <v>0</v>
      </c>
      <c r="AF19" s="27">
        <f>+VLOOKUP($B19,Datos!$A$5:$AU$3600,47)</f>
        <v>0</v>
      </c>
      <c r="AG19" s="26">
        <f>+VLOOKUP($B19,Datos!$A$5:$AU$3600,25)</f>
        <v>20</v>
      </c>
      <c r="AH19" s="25">
        <f>+VLOOKUP($B19,Datos!$A$5:$AU$3600,26)</f>
        <v>22</v>
      </c>
      <c r="AI19" s="27">
        <f>+VLOOKUP($B19,Datos!$A$5:$AU$3600,27)</f>
        <v>21</v>
      </c>
      <c r="AJ19" s="26">
        <f>+VLOOKUP($B19,Datos!$A$5:$AU$3600,28)</f>
        <v>1</v>
      </c>
      <c r="AK19" s="25">
        <f>+VLOOKUP($B19,Datos!$A$5:$AU$3600,29)</f>
        <v>18</v>
      </c>
      <c r="AL19" s="25">
        <f>+VLOOKUP($B19,Datos!$A$5:$AU$3600,30)</f>
        <v>9.5</v>
      </c>
      <c r="AM19" s="45">
        <f>+VLOOKUP($B19,Datos!$A$6:$BX$2600,72)</f>
        <v>40.603000000000002</v>
      </c>
      <c r="AN19" s="21">
        <f>+VLOOKUP($B19,Datos!$A$6:$BX$2600,73)</f>
        <v>0.10725</v>
      </c>
      <c r="AO19" s="21">
        <f>+VLOOKUP($B19,Datos!$A$6:$BX$2600,74)</f>
        <v>0</v>
      </c>
      <c r="AP19" s="21">
        <f>+VLOOKUP($B19,Datos!$A$6:$BX$2600,75)</f>
        <v>0</v>
      </c>
      <c r="AQ19" s="130">
        <f t="shared" si="6"/>
        <v>40.710250000000002</v>
      </c>
    </row>
    <row r="20" spans="2:43" x14ac:dyDescent="0.35">
      <c r="B20" s="24">
        <f t="shared" si="1"/>
        <v>46128</v>
      </c>
      <c r="C20" s="26">
        <f>+VLOOKUP($B20,Datos!$A$5:$F$3600,2)</f>
        <v>117.62508665967192</v>
      </c>
      <c r="D20" s="25">
        <f>+VLOOKUP($B20,Datos!$A$5:$F$3600,3)</f>
        <v>24.300473760932949</v>
      </c>
      <c r="E20" s="25">
        <f>+VLOOKUP($B20,Datos!$A$5:$F$3600,4)</f>
        <v>36.989176384839645</v>
      </c>
      <c r="F20" s="25">
        <f>+VLOOKUP($B20,Datos!$A$5:$F$3600,5)</f>
        <v>35.585999999999999</v>
      </c>
      <c r="G20" s="27">
        <f>+VLOOKUP($B20,Datos!$A$5:$F$3600,6)</f>
        <v>10.749436513899324</v>
      </c>
      <c r="H20" s="26">
        <f>+VLOOKUP($B20,Datos!$A$5:$T$3600,11)</f>
        <v>62.900000000000006</v>
      </c>
      <c r="I20" s="25">
        <f>+VLOOKUP($B20,Datos!$A$5:$T$3600,15)</f>
        <v>31.8</v>
      </c>
      <c r="J20" s="25">
        <f>+VLOOKUP($B20,Datos!$A$5:$T$3600,20)</f>
        <v>17</v>
      </c>
      <c r="K20" s="25">
        <f>+VLOOKUP($B20,Datos!$A$5:$T$3600,17)</f>
        <v>17</v>
      </c>
      <c r="L20" s="25">
        <f>+VLOOKUP($B20,Datos!$A$5:$T$3600,18)</f>
        <v>0</v>
      </c>
      <c r="M20" s="27">
        <f>+VLOOKUP($B20,Datos!$A$5:$T$3600,19)</f>
        <v>0</v>
      </c>
      <c r="N20" s="25">
        <f t="shared" si="7"/>
        <v>111.7</v>
      </c>
      <c r="O20" s="26">
        <f>+VLOOKUP($B20,Datos!$A$5:$AO$3600,32)</f>
        <v>0</v>
      </c>
      <c r="P20" s="25">
        <f t="shared" si="8"/>
        <v>0</v>
      </c>
      <c r="Q20" s="25">
        <f>+VLOOKUP($B20,Datos!$A$5:$AO$3600,34)</f>
        <v>215</v>
      </c>
      <c r="R20" s="25">
        <f>+VLOOKUP($B20,Datos!$A$5:$AO$3600,35)</f>
        <v>235</v>
      </c>
      <c r="S20" s="25">
        <f>+VLOOKUP($B20,Datos!$A$5:$AO$3600,37)</f>
        <v>0</v>
      </c>
      <c r="T20" s="25">
        <f t="shared" si="9"/>
        <v>0</v>
      </c>
      <c r="U20" s="25">
        <f>+VLOOKUP($B20,Datos!$A$5:$AO$3600,39)</f>
        <v>110</v>
      </c>
      <c r="V20" s="27">
        <f>+VLOOKUP($B20,Datos!$A$5:$AO$3600,40)</f>
        <v>142</v>
      </c>
      <c r="W20" s="25">
        <f t="shared" si="10"/>
        <v>0</v>
      </c>
      <c r="X20" s="25">
        <f t="shared" si="13"/>
        <v>0</v>
      </c>
      <c r="Y20" s="25">
        <f t="shared" si="11"/>
        <v>325</v>
      </c>
      <c r="Z20" s="25">
        <f t="shared" si="12"/>
        <v>377</v>
      </c>
      <c r="AA20" s="26">
        <f>+VLOOKUP($B20,Datos!$A$5:$AU$3600,42)</f>
        <v>0</v>
      </c>
      <c r="AB20" s="25">
        <f>+VLOOKUP($B20,Datos!$A$5:$AU$3600,43)</f>
        <v>0</v>
      </c>
      <c r="AC20" s="25">
        <f>+VLOOKUP($B20,Datos!$A$5:$AU$3600,44)</f>
        <v>0</v>
      </c>
      <c r="AD20" s="25">
        <f>+VLOOKUP($B20,Datos!$A$5:$AU$3600,45)</f>
        <v>0</v>
      </c>
      <c r="AE20" s="25">
        <f>+VLOOKUP($B20,Datos!$A$5:$AU$3600,46)</f>
        <v>0</v>
      </c>
      <c r="AF20" s="27">
        <f>+VLOOKUP($B20,Datos!$A$5:$AU$3600,47)</f>
        <v>0</v>
      </c>
      <c r="AG20" s="26">
        <f>+VLOOKUP($B20,Datos!$A$5:$AU$3600,25)</f>
        <v>19</v>
      </c>
      <c r="AH20" s="25">
        <f>+VLOOKUP($B20,Datos!$A$5:$AU$3600,26)</f>
        <v>25</v>
      </c>
      <c r="AI20" s="27">
        <f>+VLOOKUP($B20,Datos!$A$5:$AU$3600,27)</f>
        <v>22</v>
      </c>
      <c r="AJ20" s="26">
        <f>+VLOOKUP($B20,Datos!$A$5:$AU$3600,28)</f>
        <v>9</v>
      </c>
      <c r="AK20" s="25">
        <f>+VLOOKUP($B20,Datos!$A$5:$AU$3600,29)</f>
        <v>16</v>
      </c>
      <c r="AL20" s="25">
        <f>+VLOOKUP($B20,Datos!$A$5:$AU$3600,30)</f>
        <v>12.5</v>
      </c>
      <c r="AM20" s="45">
        <f>+VLOOKUP($B20,Datos!$A$6:$BX$2600,72)</f>
        <v>40.585999999999999</v>
      </c>
      <c r="AN20" s="21">
        <f>+VLOOKUP($B20,Datos!$A$6:$BX$2600,73)</f>
        <v>0.10929285714285715</v>
      </c>
      <c r="AO20" s="21">
        <f>+VLOOKUP($B20,Datos!$A$6:$BX$2600,74)</f>
        <v>0</v>
      </c>
      <c r="AP20" s="21">
        <f>+VLOOKUP($B20,Datos!$A$6:$BX$2600,75)</f>
        <v>0</v>
      </c>
      <c r="AQ20" s="130">
        <f t="shared" si="6"/>
        <v>40.695292857142853</v>
      </c>
    </row>
    <row r="21" spans="2:43" x14ac:dyDescent="0.35">
      <c r="B21" s="24">
        <f t="shared" si="1"/>
        <v>46129</v>
      </c>
      <c r="C21" s="26">
        <f>+VLOOKUP($B21,Datos!$A$5:$F$3600,2)</f>
        <v>117.99919226225691</v>
      </c>
      <c r="D21" s="25">
        <f>+VLOOKUP($B21,Datos!$A$5:$F$3600,3)</f>
        <v>24.750507600999587</v>
      </c>
      <c r="E21" s="25">
        <f>+VLOOKUP($B21,Datos!$A$5:$F$3600,4)</f>
        <v>37.024117555185335</v>
      </c>
      <c r="F21" s="25">
        <f>+VLOOKUP($B21,Datos!$A$5:$F$3600,5)</f>
        <v>35.307000000000002</v>
      </c>
      <c r="G21" s="27">
        <f>+VLOOKUP($B21,Datos!$A$5:$F$3600,6)</f>
        <v>10.91756710607199</v>
      </c>
      <c r="H21" s="26">
        <f>+VLOOKUP($B21,Datos!$A$5:$T$3600,11)</f>
        <v>62.900000000000006</v>
      </c>
      <c r="I21" s="25">
        <f>+VLOOKUP($B21,Datos!$A$5:$T$3600,15)</f>
        <v>31.8</v>
      </c>
      <c r="J21" s="25">
        <f>+VLOOKUP($B21,Datos!$A$5:$T$3600,20)</f>
        <v>17</v>
      </c>
      <c r="K21" s="25">
        <f>+VLOOKUP($B21,Datos!$A$5:$T$3600,17)</f>
        <v>17</v>
      </c>
      <c r="L21" s="25">
        <f>+VLOOKUP($B21,Datos!$A$5:$T$3600,18)</f>
        <v>0</v>
      </c>
      <c r="M21" s="27">
        <f>+VLOOKUP($B21,Datos!$A$5:$T$3600,19)</f>
        <v>0</v>
      </c>
      <c r="N21" s="25">
        <f t="shared" si="7"/>
        <v>111.7</v>
      </c>
      <c r="O21" s="26">
        <f>+VLOOKUP($B21,Datos!$A$5:$AO$3600,32)</f>
        <v>0</v>
      </c>
      <c r="P21" s="25">
        <f>+O21-O20</f>
        <v>0</v>
      </c>
      <c r="Q21" s="25">
        <f>+VLOOKUP($B21,Datos!$A$5:$AO$3600,34)</f>
        <v>215</v>
      </c>
      <c r="R21" s="25">
        <f>+VLOOKUP($B21,Datos!$A$5:$AO$3600,35)</f>
        <v>235</v>
      </c>
      <c r="S21" s="25">
        <f>+VLOOKUP($B21,Datos!$A$5:$AO$3600,37)</f>
        <v>0</v>
      </c>
      <c r="T21" s="25">
        <f>+S21-S20</f>
        <v>0</v>
      </c>
      <c r="U21" s="25">
        <f>+VLOOKUP($B21,Datos!$A$5:$AO$3600,39)</f>
        <v>110</v>
      </c>
      <c r="V21" s="27">
        <f>+VLOOKUP($B21,Datos!$A$5:$AO$3600,40)</f>
        <v>142</v>
      </c>
      <c r="W21" s="25">
        <f t="shared" si="10"/>
        <v>0</v>
      </c>
      <c r="X21" s="25">
        <f t="shared" si="13"/>
        <v>0</v>
      </c>
      <c r="Y21" s="25">
        <f t="shared" si="11"/>
        <v>325</v>
      </c>
      <c r="Z21" s="25">
        <f t="shared" si="12"/>
        <v>377</v>
      </c>
      <c r="AA21" s="26">
        <f>+VLOOKUP($B21,Datos!$A$5:$AU$3600,42)</f>
        <v>0</v>
      </c>
      <c r="AB21" s="25">
        <f>+VLOOKUP($B21,Datos!$A$5:$AU$3600,43)</f>
        <v>0</v>
      </c>
      <c r="AC21" s="25">
        <f>+VLOOKUP($B21,Datos!$A$5:$AU$3600,44)</f>
        <v>0</v>
      </c>
      <c r="AD21" s="25">
        <f>+VLOOKUP($B21,Datos!$A$5:$AU$3600,45)</f>
        <v>0</v>
      </c>
      <c r="AE21" s="25">
        <f>+VLOOKUP($B21,Datos!$A$5:$AU$3600,46)</f>
        <v>0</v>
      </c>
      <c r="AF21" s="27">
        <f>+VLOOKUP($B21,Datos!$A$5:$AU$3600,47)</f>
        <v>0</v>
      </c>
      <c r="AG21" s="26">
        <f>+VLOOKUP($B21,Datos!$A$5:$AU$3600,25)</f>
        <v>17</v>
      </c>
      <c r="AH21" s="25">
        <f>+VLOOKUP($B21,Datos!$A$5:$AU$3600,26)</f>
        <v>24</v>
      </c>
      <c r="AI21" s="27">
        <f>+VLOOKUP($B21,Datos!$A$5:$AU$3600,27)</f>
        <v>20.5</v>
      </c>
      <c r="AJ21" s="26">
        <f>+VLOOKUP($B21,Datos!$A$5:$AU$3600,28)</f>
        <v>7</v>
      </c>
      <c r="AK21" s="25">
        <f>+VLOOKUP($B21,Datos!$A$5:$AU$3600,29)</f>
        <v>17</v>
      </c>
      <c r="AL21" s="25">
        <f>+VLOOKUP($B21,Datos!$A$5:$AU$3600,30)</f>
        <v>12</v>
      </c>
      <c r="AM21" s="45">
        <f>+VLOOKUP($B21,Datos!$A$6:$BX$2600,72)</f>
        <v>40.307000000000002</v>
      </c>
      <c r="AN21" s="21">
        <f>+VLOOKUP($B21,Datos!$A$6:$BX$2600,73)</f>
        <v>0.12052857142857143</v>
      </c>
      <c r="AO21" s="21">
        <f>+VLOOKUP($B21,Datos!$A$6:$BX$2600,74)</f>
        <v>0</v>
      </c>
      <c r="AP21" s="21">
        <f>+VLOOKUP($B21,Datos!$A$6:$BX$2600,75)</f>
        <v>0</v>
      </c>
      <c r="AQ21" s="130">
        <f t="shared" si="6"/>
        <v>40.427528571428574</v>
      </c>
    </row>
    <row r="22" spans="2:43" x14ac:dyDescent="0.35">
      <c r="B22" s="24">
        <f t="shared" si="1"/>
        <v>46130</v>
      </c>
      <c r="C22" s="26">
        <f>+VLOOKUP($B22,Datos!$A$5:$F$3600,2)</f>
        <v>116.3005482116273</v>
      </c>
      <c r="D22" s="25">
        <f>+VLOOKUP($B22,Datos!$A$5:$F$3600,3)</f>
        <v>25.225543858213843</v>
      </c>
      <c r="E22" s="25">
        <f>+VLOOKUP($B22,Datos!$A$5:$F$3600,4)</f>
        <v>37.175840237698573</v>
      </c>
      <c r="F22" s="25">
        <f>+VLOOKUP($B22,Datos!$A$5:$F$3600,5)</f>
        <v>32.979999999999997</v>
      </c>
      <c r="G22" s="27">
        <f>+VLOOKUP($B22,Datos!$A$5:$F$3600,6)</f>
        <v>10.919164115714898</v>
      </c>
      <c r="H22" s="26">
        <f>+VLOOKUP($B22,Datos!$A$5:$T$3600,11)</f>
        <v>62.900000000000006</v>
      </c>
      <c r="I22" s="25">
        <f>+VLOOKUP($B22,Datos!$A$5:$T$3600,15)</f>
        <v>31.8</v>
      </c>
      <c r="J22" s="25">
        <f>+VLOOKUP($B22,Datos!$A$5:$T$3600,20)</f>
        <v>17</v>
      </c>
      <c r="K22" s="25">
        <f>+VLOOKUP($B22,Datos!$A$5:$T$3600,17)</f>
        <v>17</v>
      </c>
      <c r="L22" s="25">
        <f>+VLOOKUP($B22,Datos!$A$5:$T$3600,18)</f>
        <v>0</v>
      </c>
      <c r="M22" s="27">
        <f>+VLOOKUP($B22,Datos!$A$5:$T$3600,19)</f>
        <v>0</v>
      </c>
      <c r="N22" s="25">
        <f t="shared" si="7"/>
        <v>111.7</v>
      </c>
      <c r="O22" s="26">
        <f>+VLOOKUP($B22,Datos!$A$5:$AO$3600,32)</f>
        <v>0</v>
      </c>
      <c r="P22" s="25"/>
      <c r="Q22" s="25">
        <f>+VLOOKUP($B22,Datos!$A$5:$AO$3600,34)</f>
        <v>215</v>
      </c>
      <c r="R22" s="25">
        <f>+VLOOKUP($B22,Datos!$A$5:$AO$3600,35)</f>
        <v>235</v>
      </c>
      <c r="S22" s="25">
        <f>+VLOOKUP($B22,Datos!$A$5:$AO$3600,37)</f>
        <v>0</v>
      </c>
      <c r="T22" s="25"/>
      <c r="U22" s="25">
        <f>+VLOOKUP($B22,Datos!$A$5:$AO$3600,39)</f>
        <v>110</v>
      </c>
      <c r="V22" s="27">
        <f>+VLOOKUP($B22,Datos!$A$5:$AO$3600,40)</f>
        <v>142</v>
      </c>
      <c r="W22" s="25">
        <f t="shared" si="10"/>
        <v>0</v>
      </c>
      <c r="X22" s="25">
        <f t="shared" si="13"/>
        <v>0</v>
      </c>
      <c r="Y22" s="25">
        <f t="shared" si="11"/>
        <v>325</v>
      </c>
      <c r="Z22" s="25">
        <f t="shared" si="12"/>
        <v>377</v>
      </c>
      <c r="AA22" s="26">
        <f>+VLOOKUP($B22,Datos!$A$5:$AU$3600,42)</f>
        <v>0</v>
      </c>
      <c r="AB22" s="25">
        <f>+VLOOKUP($B22,Datos!$A$5:$AU$3600,43)</f>
        <v>0</v>
      </c>
      <c r="AC22" s="25">
        <f>+VLOOKUP($B22,Datos!$A$5:$AU$3600,44)</f>
        <v>0</v>
      </c>
      <c r="AD22" s="25">
        <f>+VLOOKUP($B22,Datos!$A$5:$AU$3600,45)</f>
        <v>0</v>
      </c>
      <c r="AE22" s="25">
        <f>+VLOOKUP($B22,Datos!$A$5:$AU$3600,46)</f>
        <v>0</v>
      </c>
      <c r="AF22" s="27">
        <f>+VLOOKUP($B22,Datos!$A$5:$AU$3600,47)</f>
        <v>0</v>
      </c>
      <c r="AG22" s="26">
        <f>+VLOOKUP($B22,Datos!$A$5:$AU$3600,25)</f>
        <v>15</v>
      </c>
      <c r="AH22" s="25">
        <f>+VLOOKUP($B22,Datos!$A$5:$AU$3600,26)</f>
        <v>22</v>
      </c>
      <c r="AI22" s="27">
        <f>+VLOOKUP($B22,Datos!$A$5:$AU$3600,27)</f>
        <v>18.5</v>
      </c>
      <c r="AJ22" s="26">
        <f>+VLOOKUP($B22,Datos!$A$5:$AU$3600,28)</f>
        <v>2</v>
      </c>
      <c r="AK22" s="25">
        <f>+VLOOKUP($B22,Datos!$A$5:$AU$3600,29)</f>
        <v>13</v>
      </c>
      <c r="AL22" s="25">
        <f>+VLOOKUP($B22,Datos!$A$5:$AU$3600,30)</f>
        <v>7.5</v>
      </c>
      <c r="AM22" s="45">
        <f>+VLOOKUP($B22,Datos!$A$6:$BX$2600,72)</f>
        <v>37.979999999999997</v>
      </c>
      <c r="AN22" s="21">
        <f>+VLOOKUP($B22,Datos!$A$6:$BX$2600,73)</f>
        <v>5.5157142857142856E-2</v>
      </c>
      <c r="AO22" s="21">
        <f>+VLOOKUP($B22,Datos!$A$6:$BX$2600,74)</f>
        <v>0</v>
      </c>
      <c r="AP22" s="21">
        <f>+VLOOKUP($B22,Datos!$A$6:$BX$2600,75)</f>
        <v>0</v>
      </c>
      <c r="AQ22" s="130">
        <f t="shared" si="6"/>
        <v>38.035157142857138</v>
      </c>
    </row>
    <row r="23" spans="2:43" x14ac:dyDescent="0.35">
      <c r="B23" s="24">
        <f t="shared" si="1"/>
        <v>46131</v>
      </c>
      <c r="C23" s="26">
        <f>+VLOOKUP($B23,Datos!$A$5:$F$3600,2)</f>
        <v>112.71483082640034</v>
      </c>
      <c r="D23" s="25">
        <f>+VLOOKUP($B23,Datos!$A$5:$F$3600,3)</f>
        <v>25.484511276657685</v>
      </c>
      <c r="E23" s="25">
        <f>+VLOOKUP($B23,Datos!$A$5:$F$3600,4)</f>
        <v>37.35268596896276</v>
      </c>
      <c r="F23" s="25">
        <f>+VLOOKUP($B23,Datos!$A$5:$F$3600,5)</f>
        <v>28.984000000000002</v>
      </c>
      <c r="G23" s="27">
        <f>+VLOOKUP($B23,Datos!$A$5:$F$3600,6)</f>
        <v>10.893633580779888</v>
      </c>
      <c r="H23" s="26">
        <f>+VLOOKUP($B23,Datos!$A$5:$T$3600,11)</f>
        <v>62.900000000000006</v>
      </c>
      <c r="I23" s="25">
        <f>+VLOOKUP($B23,Datos!$A$5:$T$3600,15)</f>
        <v>31.8</v>
      </c>
      <c r="J23" s="25">
        <f>+VLOOKUP($B23,Datos!$A$5:$T$3600,20)</f>
        <v>17</v>
      </c>
      <c r="K23" s="25">
        <f>+VLOOKUP($B23,Datos!$A$5:$T$3600,17)</f>
        <v>17</v>
      </c>
      <c r="L23" s="25">
        <f>+VLOOKUP($B23,Datos!$A$5:$T$3600,18)</f>
        <v>0</v>
      </c>
      <c r="M23" s="27">
        <f>+VLOOKUP($B23,Datos!$A$5:$T$3600,19)</f>
        <v>0</v>
      </c>
      <c r="N23" s="25">
        <f t="shared" si="7"/>
        <v>111.7</v>
      </c>
      <c r="O23" s="26">
        <f>+VLOOKUP($B23,Datos!$A$5:$AO$3600,32)</f>
        <v>0</v>
      </c>
      <c r="P23" s="25"/>
      <c r="Q23" s="25">
        <f>+VLOOKUP($B23,Datos!$A$5:$AO$3600,34)</f>
        <v>215</v>
      </c>
      <c r="R23" s="25">
        <f>+VLOOKUP($B23,Datos!$A$5:$AO$3600,35)</f>
        <v>235</v>
      </c>
      <c r="S23" s="25">
        <f>+VLOOKUP($B23,Datos!$A$5:$AO$3600,37)</f>
        <v>0</v>
      </c>
      <c r="T23" s="25"/>
      <c r="U23" s="25">
        <f>+VLOOKUP($B23,Datos!$A$5:$AO$3600,39)</f>
        <v>110</v>
      </c>
      <c r="V23" s="27">
        <f>+VLOOKUP($B23,Datos!$A$5:$AO$3600,40)</f>
        <v>142</v>
      </c>
      <c r="W23" s="25">
        <f t="shared" si="10"/>
        <v>0</v>
      </c>
      <c r="X23" s="25"/>
      <c r="Y23" s="25">
        <f t="shared" si="11"/>
        <v>325</v>
      </c>
      <c r="Z23" s="25">
        <f t="shared" si="12"/>
        <v>377</v>
      </c>
      <c r="AA23" s="26">
        <f>+VLOOKUP($B23,Datos!$A$5:$AU$3600,42)</f>
        <v>0</v>
      </c>
      <c r="AB23" s="25">
        <f>+VLOOKUP($B23,Datos!$A$5:$AU$3600,43)</f>
        <v>0</v>
      </c>
      <c r="AC23" s="25">
        <f>+VLOOKUP($B23,Datos!$A$5:$AU$3600,44)</f>
        <v>0</v>
      </c>
      <c r="AD23" s="25">
        <f>+VLOOKUP($B23,Datos!$A$5:$AU$3600,45)</f>
        <v>0</v>
      </c>
      <c r="AE23" s="25">
        <f>+VLOOKUP($B23,Datos!$A$5:$AU$3600,46)</f>
        <v>0</v>
      </c>
      <c r="AF23" s="27">
        <f>+VLOOKUP($B23,Datos!$A$5:$AU$3600,47)</f>
        <v>0</v>
      </c>
      <c r="AG23" s="26">
        <f>+VLOOKUP($B23,Datos!$A$5:$AU$3600,25)</f>
        <v>16</v>
      </c>
      <c r="AH23" s="25">
        <f>+VLOOKUP($B23,Datos!$A$5:$AU$3600,26)</f>
        <v>22</v>
      </c>
      <c r="AI23" s="27">
        <f>+VLOOKUP($B23,Datos!$A$5:$AU$3600,27)</f>
        <v>19</v>
      </c>
      <c r="AJ23" s="26">
        <f>+VLOOKUP($B23,Datos!$A$5:$AU$3600,28)</f>
        <v>2</v>
      </c>
      <c r="AK23" s="25">
        <f>+VLOOKUP($B23,Datos!$A$5:$AU$3600,29)</f>
        <v>9</v>
      </c>
      <c r="AL23" s="25">
        <f>+VLOOKUP($B23,Datos!$A$5:$AU$3600,30)</f>
        <v>5.5</v>
      </c>
      <c r="AM23" s="45">
        <f>+VLOOKUP($B23,Datos!$A$6:$BX$2600,72)</f>
        <v>33.984000000000002</v>
      </c>
      <c r="AN23" s="21">
        <f>+VLOOKUP($B23,Datos!$A$6:$BX$2600,73)</f>
        <v>1.1235714285714286E-2</v>
      </c>
      <c r="AO23" s="21">
        <f>+VLOOKUP($B23,Datos!$A$6:$BX$2600,74)</f>
        <v>0</v>
      </c>
      <c r="AP23" s="21">
        <f>+VLOOKUP($B23,Datos!$A$6:$BX$2600,75)</f>
        <v>0</v>
      </c>
      <c r="AQ23" s="130">
        <f t="shared" si="6"/>
        <v>33.99523571428572</v>
      </c>
    </row>
    <row r="24" spans="2:43" x14ac:dyDescent="0.35">
      <c r="B24" s="24">
        <f t="shared" si="1"/>
        <v>46132</v>
      </c>
      <c r="C24" s="26">
        <f>+VLOOKUP($B24,Datos!$A$5:$F$3600,2)</f>
        <v>0</v>
      </c>
      <c r="D24" s="25">
        <f>+VLOOKUP($B24,Datos!$A$5:$F$3600,3)</f>
        <v>0</v>
      </c>
      <c r="E24" s="25">
        <f>+VLOOKUP($B24,Datos!$A$5:$F$3600,4)</f>
        <v>0</v>
      </c>
      <c r="F24" s="25">
        <f>+VLOOKUP($B24,Datos!$A$5:$F$3600,5)</f>
        <v>0</v>
      </c>
      <c r="G24" s="27">
        <f>+VLOOKUP($B24,Datos!$A$5:$F$3600,6)</f>
        <v>0</v>
      </c>
      <c r="H24" s="26">
        <f>+VLOOKUP($B24,Datos!$A$5:$T$3600,11)</f>
        <v>0</v>
      </c>
      <c r="I24" s="25">
        <f>+VLOOKUP($B24,Datos!$A$5:$T$3600,15)</f>
        <v>0</v>
      </c>
      <c r="J24" s="25">
        <f>+VLOOKUP($B24,Datos!$A$5:$T$3600,20)</f>
        <v>0</v>
      </c>
      <c r="K24" s="25">
        <f>+VLOOKUP($B24,Datos!$A$5:$T$3600,17)</f>
        <v>0</v>
      </c>
      <c r="L24" s="25">
        <f>+VLOOKUP($B24,Datos!$A$5:$T$3600,18)</f>
        <v>0</v>
      </c>
      <c r="M24" s="27">
        <f>+VLOOKUP($B24,Datos!$A$5:$T$3600,19)</f>
        <v>0</v>
      </c>
      <c r="N24" s="25">
        <f t="shared" si="7"/>
        <v>0</v>
      </c>
      <c r="O24" s="26">
        <f>+VLOOKUP($B24,Datos!$A$5:$AO$3600,32)</f>
        <v>0</v>
      </c>
      <c r="P24" s="25"/>
      <c r="Q24" s="25">
        <f>+VLOOKUP($B24,Datos!$A$5:$AO$3600,34)</f>
        <v>215</v>
      </c>
      <c r="R24" s="25">
        <f>+VLOOKUP($B24,Datos!$A$5:$AO$3600,35)</f>
        <v>235</v>
      </c>
      <c r="S24" s="25">
        <f>+VLOOKUP($B24,Datos!$A$5:$AO$3600,37)</f>
        <v>0</v>
      </c>
      <c r="T24" s="25"/>
      <c r="U24" s="25">
        <f>+VLOOKUP($B24,Datos!$A$5:$AO$3600,39)</f>
        <v>110</v>
      </c>
      <c r="V24" s="27">
        <f>+VLOOKUP($B24,Datos!$A$5:$AO$3600,40)</f>
        <v>142</v>
      </c>
      <c r="W24" s="25">
        <f t="shared" si="10"/>
        <v>0</v>
      </c>
      <c r="X24" s="25"/>
      <c r="Y24" s="25">
        <f t="shared" si="11"/>
        <v>325</v>
      </c>
      <c r="Z24" s="25">
        <f t="shared" si="12"/>
        <v>377</v>
      </c>
      <c r="AA24" s="26">
        <f>+VLOOKUP($B24,Datos!$A$5:$AU$3600,42)</f>
        <v>0</v>
      </c>
      <c r="AB24" s="25">
        <f>+VLOOKUP($B24,Datos!$A$5:$AU$3600,43)</f>
        <v>0</v>
      </c>
      <c r="AC24" s="25">
        <f>+VLOOKUP($B24,Datos!$A$5:$AU$3600,44)</f>
        <v>0</v>
      </c>
      <c r="AD24" s="25">
        <f>+VLOOKUP($B24,Datos!$A$5:$AU$3600,45)</f>
        <v>0</v>
      </c>
      <c r="AE24" s="25">
        <f>+VLOOKUP($B24,Datos!$A$5:$AU$3600,46)</f>
        <v>0</v>
      </c>
      <c r="AF24" s="27">
        <f>+VLOOKUP($B24,Datos!$A$5:$AU$3600,47)</f>
        <v>0</v>
      </c>
      <c r="AG24" s="26">
        <f>+VLOOKUP($B24,Datos!$A$5:$AU$3600,25)</f>
        <v>13</v>
      </c>
      <c r="AH24" s="25">
        <f>+VLOOKUP($B24,Datos!$A$5:$AU$3600,26)</f>
        <v>19</v>
      </c>
      <c r="AI24" s="27">
        <f>+VLOOKUP($B24,Datos!$A$5:$AU$3600,27)</f>
        <v>16</v>
      </c>
      <c r="AJ24" s="26">
        <f>+VLOOKUP($B24,Datos!$A$5:$AU$3600,28)</f>
        <v>1</v>
      </c>
      <c r="AK24" s="25">
        <f>+VLOOKUP($B24,Datos!$A$5:$AU$3600,29)</f>
        <v>12</v>
      </c>
      <c r="AL24" s="25">
        <f>+VLOOKUP($B24,Datos!$A$5:$AU$3600,30)</f>
        <v>6.5</v>
      </c>
      <c r="AM24" s="45">
        <f>+VLOOKUP($B24,Datos!$A$6:$BX$2600,72)</f>
        <v>0</v>
      </c>
      <c r="AN24" s="21">
        <f>+VLOOKUP($B24,Datos!$A$6:$BX$2600,73)</f>
        <v>0</v>
      </c>
      <c r="AO24" s="21">
        <f>+VLOOKUP($B24,Datos!$A$6:$BX$2600,74)</f>
        <v>0</v>
      </c>
      <c r="AP24" s="21">
        <f>+VLOOKUP($B24,Datos!$A$6:$BX$2600,75)</f>
        <v>0</v>
      </c>
      <c r="AQ24" s="130">
        <f t="shared" si="6"/>
        <v>0</v>
      </c>
    </row>
    <row r="25" spans="2:43" x14ac:dyDescent="0.35">
      <c r="B25" s="24">
        <f t="shared" si="1"/>
        <v>46133</v>
      </c>
      <c r="C25" s="26">
        <f>+VLOOKUP($B25,Datos!$A$5:$F$3600,2)</f>
        <v>0</v>
      </c>
      <c r="D25" s="25">
        <f>+VLOOKUP($B25,Datos!$A$5:$F$3600,3)</f>
        <v>0</v>
      </c>
      <c r="E25" s="25">
        <f>+VLOOKUP($B25,Datos!$A$5:$F$3600,4)</f>
        <v>0</v>
      </c>
      <c r="F25" s="25">
        <f>+VLOOKUP($B25,Datos!$A$5:$F$3600,5)</f>
        <v>0</v>
      </c>
      <c r="G25" s="27">
        <f>+VLOOKUP($B25,Datos!$A$5:$F$3600,6)</f>
        <v>0</v>
      </c>
      <c r="H25" s="26">
        <f>+VLOOKUP($B25,Datos!$A$5:$T$3600,11)</f>
        <v>0</v>
      </c>
      <c r="I25" s="25">
        <f>+VLOOKUP($B25,Datos!$A$5:$T$3600,15)</f>
        <v>0</v>
      </c>
      <c r="J25" s="25">
        <f>+VLOOKUP($B25,Datos!$A$5:$T$3600,20)</f>
        <v>0</v>
      </c>
      <c r="K25" s="25">
        <f>+VLOOKUP($B25,Datos!$A$5:$T$3600,17)</f>
        <v>0</v>
      </c>
      <c r="L25" s="25">
        <f>+VLOOKUP($B25,Datos!$A$5:$T$3600,18)</f>
        <v>0</v>
      </c>
      <c r="M25" s="27">
        <f>+VLOOKUP($B25,Datos!$A$5:$T$3600,19)</f>
        <v>0</v>
      </c>
      <c r="N25" s="25">
        <f t="shared" si="7"/>
        <v>0</v>
      </c>
      <c r="O25" s="26">
        <f>+VLOOKUP($B25,Datos!$A$5:$AO$3600,32)</f>
        <v>0</v>
      </c>
      <c r="P25" s="25"/>
      <c r="Q25" s="25">
        <f>+VLOOKUP($B25,Datos!$A$5:$AO$3600,34)</f>
        <v>215</v>
      </c>
      <c r="R25" s="25">
        <f>+VLOOKUP($B25,Datos!$A$5:$AO$3600,35)</f>
        <v>235</v>
      </c>
      <c r="S25" s="25">
        <f>+VLOOKUP($B25,Datos!$A$5:$AO$3600,37)</f>
        <v>0</v>
      </c>
      <c r="T25" s="25"/>
      <c r="U25" s="25">
        <f>+VLOOKUP($B25,Datos!$A$5:$AO$3600,39)</f>
        <v>110</v>
      </c>
      <c r="V25" s="27">
        <f>+VLOOKUP($B25,Datos!$A$5:$AO$3600,40)</f>
        <v>142</v>
      </c>
      <c r="W25" s="25">
        <f t="shared" si="10"/>
        <v>0</v>
      </c>
      <c r="X25" s="25"/>
      <c r="Y25" s="25">
        <f t="shared" si="11"/>
        <v>325</v>
      </c>
      <c r="Z25" s="25">
        <f t="shared" si="12"/>
        <v>377</v>
      </c>
      <c r="AA25" s="26">
        <f>+VLOOKUP($B25,Datos!$A$5:$AU$3600,42)</f>
        <v>0</v>
      </c>
      <c r="AB25" s="25">
        <f>+VLOOKUP($B25,Datos!$A$5:$AU$3600,43)</f>
        <v>0</v>
      </c>
      <c r="AC25" s="25">
        <f>+VLOOKUP($B25,Datos!$A$5:$AU$3600,44)</f>
        <v>0</v>
      </c>
      <c r="AD25" s="25">
        <f>+VLOOKUP($B25,Datos!$A$5:$AU$3600,45)</f>
        <v>0</v>
      </c>
      <c r="AE25" s="25">
        <f>+VLOOKUP($B25,Datos!$A$5:$AU$3600,46)</f>
        <v>0</v>
      </c>
      <c r="AF25" s="27">
        <f>+VLOOKUP($B25,Datos!$A$5:$AU$3600,47)</f>
        <v>0</v>
      </c>
      <c r="AG25" s="26">
        <f>+VLOOKUP($B25,Datos!$A$5:$AU$3600,25)</f>
        <v>10</v>
      </c>
      <c r="AH25" s="25">
        <f>+VLOOKUP($B25,Datos!$A$5:$AU$3600,26)</f>
        <v>18</v>
      </c>
      <c r="AI25" s="27">
        <f>+VLOOKUP($B25,Datos!$A$5:$AU$3600,27)</f>
        <v>14</v>
      </c>
      <c r="AJ25" s="26">
        <f>+VLOOKUP($B25,Datos!$A$5:$AU$3600,28)</f>
        <v>1</v>
      </c>
      <c r="AK25" s="25">
        <f>+VLOOKUP($B25,Datos!$A$5:$AU$3600,29)</f>
        <v>16</v>
      </c>
      <c r="AL25" s="25">
        <f>+VLOOKUP($B25,Datos!$A$5:$AU$3600,30)</f>
        <v>8.5</v>
      </c>
      <c r="AM25" s="45">
        <f>+VLOOKUP($B25,Datos!$A$6:$BX$2600,72)</f>
        <v>0</v>
      </c>
      <c r="AN25" s="21">
        <f>+VLOOKUP($B25,Datos!$A$6:$BX$2600,73)</f>
        <v>0</v>
      </c>
      <c r="AO25" s="21">
        <f>+VLOOKUP($B25,Datos!$A$6:$BX$2600,74)</f>
        <v>0</v>
      </c>
      <c r="AP25" s="21">
        <f>+VLOOKUP($B25,Datos!$A$6:$BX$2600,75)</f>
        <v>0</v>
      </c>
      <c r="AQ25" s="130">
        <f t="shared" si="6"/>
        <v>0</v>
      </c>
    </row>
    <row r="26" spans="2:43" x14ac:dyDescent="0.35">
      <c r="B26" s="24">
        <f ca="1">+TODAY()+8</f>
        <v>46132</v>
      </c>
      <c r="C26" s="26"/>
      <c r="D26" s="25"/>
      <c r="E26" s="25"/>
      <c r="F26" s="25"/>
      <c r="G26" s="27"/>
      <c r="H26" s="26"/>
      <c r="I26" s="25"/>
      <c r="J26" s="25"/>
      <c r="K26" s="25"/>
      <c r="L26" s="25"/>
      <c r="M26" s="27"/>
      <c r="N26" s="25"/>
      <c r="O26" s="26"/>
      <c r="P26" s="25"/>
      <c r="Q26" s="25"/>
      <c r="R26" s="25"/>
      <c r="S26" s="25"/>
      <c r="T26" s="25"/>
      <c r="U26" s="25"/>
      <c r="V26" s="27"/>
      <c r="W26" s="25"/>
      <c r="X26" s="25"/>
      <c r="Y26" s="25"/>
      <c r="Z26" s="25"/>
      <c r="AA26" s="26"/>
      <c r="AB26" s="25"/>
      <c r="AC26" s="25"/>
      <c r="AD26" s="25"/>
      <c r="AE26" s="25"/>
      <c r="AF26" s="27"/>
      <c r="AG26" s="26">
        <f ca="1">+VLOOKUP($B26,Datos!$A$5:$AU$360,25)</f>
        <v>11</v>
      </c>
      <c r="AH26" s="25">
        <f ca="1">+VLOOKUP($B26,Datos!$A$5:$AU$360,26)</f>
        <v>21</v>
      </c>
      <c r="AI26" s="27">
        <f ca="1">+VLOOKUP($B26,Datos!$A$5:$AU$360,27)</f>
        <v>16</v>
      </c>
      <c r="AJ26" s="26">
        <f ca="1">+VLOOKUP($B26,Datos!$A$5:$AU$3600,28)</f>
        <v>1</v>
      </c>
      <c r="AK26" s="25">
        <f ca="1">+VLOOKUP($B26,Datos!$A$5:$AU$3600,29)</f>
        <v>12</v>
      </c>
      <c r="AL26" s="25">
        <f ca="1">+VLOOKUP($B26,Datos!$A$5:$AU$3600,30)</f>
        <v>6.5</v>
      </c>
      <c r="AM26" s="45">
        <f ca="1">+VLOOKUP($B26,Datos!$A$6:$BX$2600,72)</f>
        <v>0</v>
      </c>
      <c r="AN26" s="21">
        <f ca="1">+VLOOKUP($B26,Datos!$A$6:$BX$2600,73)</f>
        <v>0</v>
      </c>
      <c r="AO26" s="21">
        <f ca="1">+VLOOKUP($B26,Datos!$A$6:$BX$2600,74)</f>
        <v>0</v>
      </c>
      <c r="AP26" s="21">
        <f ca="1">+VLOOKUP($B26,Datos!$A$6:$BX$2600,75)</f>
        <v>0</v>
      </c>
      <c r="AQ26" s="130">
        <f t="shared" ca="1" si="6"/>
        <v>0</v>
      </c>
    </row>
    <row r="27" spans="2:43" x14ac:dyDescent="0.35">
      <c r="B27" s="24">
        <f ca="1">+TODAY()+9</f>
        <v>46133</v>
      </c>
      <c r="C27" s="26"/>
      <c r="D27" s="25"/>
      <c r="E27" s="25"/>
      <c r="F27" s="25"/>
      <c r="G27" s="27"/>
      <c r="H27" s="26"/>
      <c r="I27" s="25"/>
      <c r="J27" s="25"/>
      <c r="K27" s="25"/>
      <c r="L27" s="25"/>
      <c r="M27" s="27"/>
      <c r="N27" s="25"/>
      <c r="O27" s="26"/>
      <c r="P27" s="25"/>
      <c r="Q27" s="25"/>
      <c r="R27" s="25"/>
      <c r="S27" s="25"/>
      <c r="T27" s="25"/>
      <c r="U27" s="25"/>
      <c r="V27" s="27"/>
      <c r="W27" s="25"/>
      <c r="X27" s="25"/>
      <c r="Y27" s="25"/>
      <c r="Z27" s="25"/>
      <c r="AA27" s="26"/>
      <c r="AB27" s="25"/>
      <c r="AC27" s="25"/>
      <c r="AD27" s="25"/>
      <c r="AE27" s="25"/>
      <c r="AF27" s="27"/>
      <c r="AG27" s="26">
        <f ca="1">+VLOOKUP($B27,Datos!$A$5:$AU$360,25)</f>
        <v>11</v>
      </c>
      <c r="AH27" s="25">
        <f ca="1">+VLOOKUP($B27,Datos!$A$5:$AU$360,26)</f>
        <v>21</v>
      </c>
      <c r="AI27" s="27">
        <f ca="1">+VLOOKUP($B27,Datos!$A$5:$AU$360,27)</f>
        <v>16</v>
      </c>
      <c r="AJ27" s="26">
        <f ca="1">+VLOOKUP($B27,Datos!$A$5:$AU$3600,28)</f>
        <v>1</v>
      </c>
      <c r="AK27" s="25">
        <f ca="1">+VLOOKUP($B27,Datos!$A$5:$AU$3600,29)</f>
        <v>16</v>
      </c>
      <c r="AL27" s="25">
        <f ca="1">+VLOOKUP($B27,Datos!$A$5:$AU$3600,30)</f>
        <v>8.5</v>
      </c>
      <c r="AM27" s="45">
        <f ca="1">+VLOOKUP($B27,Datos!$A$6:$BX$2600,72)</f>
        <v>0</v>
      </c>
      <c r="AN27" s="21">
        <f ca="1">+VLOOKUP($B27,Datos!$A$6:$BX$2600,73)</f>
        <v>0</v>
      </c>
      <c r="AO27" s="21">
        <f ca="1">+VLOOKUP($B27,Datos!$A$6:$BX$2600,74)</f>
        <v>0</v>
      </c>
      <c r="AP27" s="21">
        <f ca="1">+VLOOKUP($B27,Datos!$A$6:$BX$2600,75)</f>
        <v>0</v>
      </c>
      <c r="AQ27" s="130">
        <f t="shared" ca="1" si="6"/>
        <v>0</v>
      </c>
    </row>
    <row r="28" spans="2:43" x14ac:dyDescent="0.35">
      <c r="B28" s="24">
        <f ca="1">+TODAY()+10</f>
        <v>46134</v>
      </c>
      <c r="C28" s="26"/>
      <c r="D28" s="25"/>
      <c r="E28" s="25"/>
      <c r="F28" s="25"/>
      <c r="G28" s="27"/>
      <c r="H28" s="26"/>
      <c r="I28" s="25"/>
      <c r="J28" s="25"/>
      <c r="K28" s="25"/>
      <c r="L28" s="25"/>
      <c r="M28" s="27"/>
      <c r="N28" s="25"/>
      <c r="O28" s="26"/>
      <c r="P28" s="25"/>
      <c r="Q28" s="25"/>
      <c r="R28" s="25"/>
      <c r="S28" s="25"/>
      <c r="T28" s="25"/>
      <c r="U28" s="25"/>
      <c r="V28" s="27"/>
      <c r="W28" s="25"/>
      <c r="X28" s="25"/>
      <c r="Y28" s="25"/>
      <c r="Z28" s="25"/>
      <c r="AA28" s="26"/>
      <c r="AB28" s="25"/>
      <c r="AC28" s="25"/>
      <c r="AD28" s="25"/>
      <c r="AE28" s="25"/>
      <c r="AF28" s="27"/>
      <c r="AG28" s="26">
        <f ca="1">+VLOOKUP($B28,Datos!$A$5:$AU$360,25)</f>
        <v>11</v>
      </c>
      <c r="AH28" s="25">
        <f ca="1">+VLOOKUP($B28,Datos!$A$5:$AU$360,26)</f>
        <v>21</v>
      </c>
      <c r="AI28" s="27">
        <f ca="1">+VLOOKUP($B28,Datos!$A$5:$AU$360,27)</f>
        <v>16</v>
      </c>
      <c r="AJ28" s="26">
        <f ca="1">+VLOOKUP($B28,Datos!$A$5:$AU$3600,28)</f>
        <v>3</v>
      </c>
      <c r="AK28" s="25">
        <f ca="1">+VLOOKUP($B28,Datos!$A$5:$AU$3600,29)</f>
        <v>13</v>
      </c>
      <c r="AL28" s="25">
        <f ca="1">+VLOOKUP($B28,Datos!$A$5:$AU$3600,30)</f>
        <v>8</v>
      </c>
      <c r="AM28" s="10"/>
      <c r="AN28" s="2"/>
      <c r="AO28" s="2"/>
      <c r="AP28" s="2"/>
      <c r="AQ28" s="32"/>
    </row>
    <row r="29" spans="2:43" ht="15" thickBot="1" x14ac:dyDescent="0.4">
      <c r="B29" s="24">
        <f ca="1">+TODAY()+11</f>
        <v>46135</v>
      </c>
      <c r="C29" s="26"/>
      <c r="D29" s="25"/>
      <c r="E29" s="25"/>
      <c r="F29" s="25"/>
      <c r="G29" s="27"/>
      <c r="H29" s="26"/>
      <c r="I29" s="25"/>
      <c r="J29" s="25"/>
      <c r="K29" s="25"/>
      <c r="L29" s="25"/>
      <c r="M29" s="27"/>
      <c r="N29" s="25"/>
      <c r="O29" s="26"/>
      <c r="P29" s="25"/>
      <c r="Q29" s="25"/>
      <c r="R29" s="25"/>
      <c r="S29" s="25"/>
      <c r="T29" s="25"/>
      <c r="U29" s="25"/>
      <c r="V29" s="27"/>
      <c r="W29" s="25"/>
      <c r="X29" s="25"/>
      <c r="Y29" s="25"/>
      <c r="Z29" s="25"/>
      <c r="AA29" s="26"/>
      <c r="AB29" s="25"/>
      <c r="AC29" s="25"/>
      <c r="AD29" s="25"/>
      <c r="AE29" s="25"/>
      <c r="AF29" s="27"/>
      <c r="AG29" s="26">
        <f ca="1">+VLOOKUP($B29,Datos!$A$5:$AU$360,25)</f>
        <v>11</v>
      </c>
      <c r="AH29" s="25">
        <f ca="1">+VLOOKUP($B29,Datos!$A$5:$AU$360,26)</f>
        <v>21</v>
      </c>
      <c r="AI29" s="27">
        <f ca="1">+VLOOKUP($B29,Datos!$A$5:$AU$360,27)</f>
        <v>16</v>
      </c>
      <c r="AJ29" s="26">
        <f ca="1">+VLOOKUP($B29,Datos!$A$5:$AU$3600,28)</f>
        <v>4</v>
      </c>
      <c r="AK29" s="25">
        <f ca="1">+VLOOKUP($B29,Datos!$A$5:$AU$3600,29)</f>
        <v>18</v>
      </c>
      <c r="AL29" s="25">
        <f ca="1">+VLOOKUP($B29,Datos!$A$5:$AU$3600,30)</f>
        <v>11</v>
      </c>
      <c r="AM29" s="124"/>
      <c r="AN29" s="125"/>
      <c r="AO29" s="125"/>
      <c r="AP29" s="125"/>
      <c r="AQ29" s="126"/>
    </row>
    <row r="30" spans="2:43" x14ac:dyDescent="0.35">
      <c r="B30" s="24">
        <f t="shared" ref="B30:B34" ca="1" si="14">+B29+1</f>
        <v>46136</v>
      </c>
      <c r="C30" s="26"/>
      <c r="D30" s="25"/>
      <c r="E30" s="25"/>
      <c r="F30" s="25"/>
      <c r="G30" s="27"/>
      <c r="H30" s="26"/>
      <c r="I30" s="25"/>
      <c r="J30" s="25"/>
      <c r="K30" s="25"/>
      <c r="L30" s="25"/>
      <c r="M30" s="27"/>
      <c r="N30" s="25"/>
      <c r="O30" s="26"/>
      <c r="P30" s="25"/>
      <c r="Q30" s="25"/>
      <c r="R30" s="25"/>
      <c r="S30" s="25"/>
      <c r="T30" s="25"/>
      <c r="U30" s="25"/>
      <c r="V30" s="27"/>
      <c r="W30" s="25"/>
      <c r="X30" s="25"/>
      <c r="Y30" s="25"/>
      <c r="Z30" s="25"/>
      <c r="AA30" s="26"/>
      <c r="AB30" s="25"/>
      <c r="AC30" s="25"/>
      <c r="AD30" s="25"/>
      <c r="AE30" s="25"/>
      <c r="AF30" s="27"/>
      <c r="AG30" s="26"/>
      <c r="AH30" s="25"/>
      <c r="AI30" s="27"/>
    </row>
    <row r="31" spans="2:43" x14ac:dyDescent="0.35">
      <c r="B31" s="24">
        <f t="shared" ca="1" si="14"/>
        <v>46137</v>
      </c>
      <c r="C31" s="26"/>
      <c r="D31" s="25"/>
      <c r="E31" s="25"/>
      <c r="F31" s="25"/>
      <c r="G31" s="27"/>
      <c r="H31" s="26"/>
      <c r="I31" s="25"/>
      <c r="J31" s="25"/>
      <c r="K31" s="25"/>
      <c r="L31" s="25"/>
      <c r="M31" s="27"/>
      <c r="N31" s="25"/>
      <c r="O31" s="26"/>
      <c r="P31" s="25"/>
      <c r="Q31" s="25"/>
      <c r="R31" s="25"/>
      <c r="S31" s="25"/>
      <c r="T31" s="25"/>
      <c r="U31" s="25"/>
      <c r="V31" s="27"/>
      <c r="W31" s="25"/>
      <c r="X31" s="25"/>
      <c r="Y31" s="25"/>
      <c r="Z31" s="25"/>
      <c r="AA31" s="26"/>
      <c r="AB31" s="25"/>
      <c r="AC31" s="25"/>
      <c r="AD31" s="25"/>
      <c r="AE31" s="25"/>
      <c r="AF31" s="27"/>
      <c r="AG31" s="26"/>
      <c r="AH31" s="25"/>
      <c r="AI31" s="27"/>
    </row>
    <row r="32" spans="2:43" x14ac:dyDescent="0.35">
      <c r="B32" s="24">
        <f t="shared" ca="1" si="14"/>
        <v>46138</v>
      </c>
      <c r="C32" s="26"/>
      <c r="D32" s="25"/>
      <c r="E32" s="25"/>
      <c r="F32" s="25"/>
      <c r="G32" s="27"/>
      <c r="H32" s="26"/>
      <c r="I32" s="25"/>
      <c r="J32" s="25"/>
      <c r="K32" s="25"/>
      <c r="L32" s="25"/>
      <c r="M32" s="27"/>
      <c r="N32" s="25"/>
      <c r="O32" s="26"/>
      <c r="P32" s="25"/>
      <c r="Q32" s="25"/>
      <c r="R32" s="25"/>
      <c r="S32" s="25"/>
      <c r="T32" s="25"/>
      <c r="U32" s="25"/>
      <c r="V32" s="27"/>
      <c r="W32" s="25"/>
      <c r="X32" s="25"/>
      <c r="Y32" s="25"/>
      <c r="Z32" s="25"/>
      <c r="AA32" s="26"/>
      <c r="AB32" s="25"/>
      <c r="AC32" s="25"/>
      <c r="AD32" s="25"/>
      <c r="AE32" s="25"/>
      <c r="AF32" s="27"/>
      <c r="AG32" s="26"/>
      <c r="AH32" s="25"/>
      <c r="AI32" s="27"/>
    </row>
    <row r="33" spans="2:35" x14ac:dyDescent="0.35">
      <c r="B33" s="24">
        <f t="shared" ca="1" si="14"/>
        <v>46139</v>
      </c>
      <c r="C33" s="26"/>
      <c r="D33" s="25"/>
      <c r="E33" s="25"/>
      <c r="F33" s="25"/>
      <c r="G33" s="27"/>
      <c r="H33" s="26"/>
      <c r="I33" s="25"/>
      <c r="J33" s="25"/>
      <c r="K33" s="25"/>
      <c r="L33" s="25"/>
      <c r="M33" s="27"/>
      <c r="N33" s="25"/>
      <c r="O33" s="26"/>
      <c r="P33" s="25"/>
      <c r="Q33" s="25"/>
      <c r="R33" s="25"/>
      <c r="S33" s="25"/>
      <c r="T33" s="25"/>
      <c r="U33" s="25"/>
      <c r="V33" s="27"/>
      <c r="W33" s="25"/>
      <c r="X33" s="25"/>
      <c r="Y33" s="25"/>
      <c r="Z33" s="25"/>
      <c r="AA33" s="26"/>
      <c r="AB33" s="25"/>
      <c r="AC33" s="25"/>
      <c r="AD33" s="25"/>
      <c r="AE33" s="25"/>
      <c r="AF33" s="27"/>
      <c r="AG33" s="26"/>
      <c r="AH33" s="25"/>
      <c r="AI33" s="27"/>
    </row>
    <row r="34" spans="2:35" x14ac:dyDescent="0.35">
      <c r="B34" s="24">
        <f t="shared" ca="1" si="14"/>
        <v>46140</v>
      </c>
      <c r="C34" s="26"/>
      <c r="D34" s="25"/>
      <c r="E34" s="25"/>
      <c r="F34" s="25"/>
      <c r="G34" s="27"/>
      <c r="H34" s="26"/>
      <c r="I34" s="25"/>
      <c r="J34" s="25"/>
      <c r="K34" s="25"/>
      <c r="L34" s="25"/>
      <c r="M34" s="27"/>
      <c r="N34" s="25"/>
      <c r="O34" s="26"/>
      <c r="P34" s="25"/>
      <c r="Q34" s="25"/>
      <c r="R34" s="25"/>
      <c r="S34" s="25"/>
      <c r="T34" s="25"/>
      <c r="U34" s="25"/>
      <c r="V34" s="27"/>
      <c r="W34" s="25"/>
      <c r="X34" s="25"/>
      <c r="Y34" s="25"/>
      <c r="Z34" s="25"/>
      <c r="AA34" s="26"/>
      <c r="AB34" s="25"/>
      <c r="AC34" s="25"/>
      <c r="AD34" s="25"/>
      <c r="AE34" s="25"/>
      <c r="AF34" s="27"/>
      <c r="AG34" s="26"/>
      <c r="AH34" s="25"/>
      <c r="AI34" s="27"/>
    </row>
  </sheetData>
  <mergeCells count="3">
    <mergeCell ref="AG1:AI1"/>
    <mergeCell ref="AJ1:AL1"/>
    <mergeCell ref="AM1:A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F8AD-D260-4B7B-BA45-D5AFF988F96F}">
  <dimension ref="B1:AW7"/>
  <sheetViews>
    <sheetView showGridLines="0" workbookViewId="0">
      <pane xSplit="2" topLeftCell="AH1" activePane="topRight" state="frozen"/>
      <selection pane="topRight" activeCell="AV6" sqref="AV6"/>
    </sheetView>
  </sheetViews>
  <sheetFormatPr baseColWidth="10" defaultColWidth="10.81640625" defaultRowHeight="14.5" x14ac:dyDescent="0.35"/>
  <cols>
    <col min="1" max="1" width="3.453125" style="1" customWidth="1"/>
    <col min="2" max="2" width="10.81640625" style="1"/>
    <col min="3" max="3" width="17.26953125" style="1" bestFit="1" customWidth="1"/>
    <col min="4" max="4" width="11" style="1" customWidth="1"/>
    <col min="5" max="6" width="10.81640625" style="1"/>
    <col min="7" max="7" width="14.7265625" style="1" customWidth="1"/>
    <col min="8" max="10" width="12.1796875" style="1" customWidth="1"/>
    <col min="11" max="14" width="10.81640625" style="1"/>
    <col min="15" max="16" width="12.81640625" style="1" customWidth="1"/>
    <col min="17" max="18" width="10.81640625" style="1"/>
    <col min="19" max="20" width="12" style="1" customWidth="1"/>
    <col min="21" max="22" width="10.81640625" style="1"/>
    <col min="23" max="24" width="15.54296875" style="1" customWidth="1"/>
    <col min="25" max="34" width="10.81640625" style="1"/>
    <col min="35" max="35" width="14.81640625" style="1" bestFit="1" customWidth="1"/>
    <col min="36" max="37" width="10.81640625" style="1"/>
    <col min="38" max="38" width="14.81640625" style="1" bestFit="1" customWidth="1"/>
    <col min="39" max="16384" width="10.81640625" style="1"/>
  </cols>
  <sheetData>
    <row r="1" spans="2:49" ht="15" thickBot="1" x14ac:dyDescent="0.4">
      <c r="AA1" s="39" t="s">
        <v>53</v>
      </c>
      <c r="AG1" s="277" t="s">
        <v>60</v>
      </c>
      <c r="AH1" s="277"/>
      <c r="AI1" s="277"/>
      <c r="AJ1" s="277" t="s">
        <v>61</v>
      </c>
      <c r="AK1" s="277"/>
      <c r="AL1" s="277"/>
      <c r="AM1" s="267" t="s">
        <v>1019</v>
      </c>
      <c r="AN1" s="268"/>
      <c r="AO1" s="268"/>
      <c r="AP1" s="268"/>
      <c r="AQ1" s="269"/>
    </row>
    <row r="2" spans="2:49" ht="15" thickBot="1" x14ac:dyDescent="0.4">
      <c r="B2" s="1" t="s">
        <v>45</v>
      </c>
      <c r="C2" s="28" t="s">
        <v>46</v>
      </c>
      <c r="D2" s="29" t="s">
        <v>1</v>
      </c>
      <c r="E2" s="29" t="s">
        <v>2</v>
      </c>
      <c r="F2" s="29" t="s">
        <v>3</v>
      </c>
      <c r="G2" s="30" t="s">
        <v>54</v>
      </c>
      <c r="H2" s="28" t="s">
        <v>9</v>
      </c>
      <c r="I2" s="29" t="s">
        <v>13</v>
      </c>
      <c r="J2" s="29" t="s">
        <v>47</v>
      </c>
      <c r="K2" s="29" t="s">
        <v>14</v>
      </c>
      <c r="L2" s="29" t="s">
        <v>27</v>
      </c>
      <c r="M2" s="30" t="s">
        <v>15</v>
      </c>
      <c r="N2" s="29" t="s">
        <v>58</v>
      </c>
      <c r="O2" s="28" t="s">
        <v>38</v>
      </c>
      <c r="P2" s="29" t="s">
        <v>62</v>
      </c>
      <c r="Q2" s="29" t="s">
        <v>48</v>
      </c>
      <c r="R2" s="29" t="s">
        <v>49</v>
      </c>
      <c r="S2" s="29" t="s">
        <v>42</v>
      </c>
      <c r="T2" s="29" t="s">
        <v>63</v>
      </c>
      <c r="U2" s="29" t="s">
        <v>48</v>
      </c>
      <c r="V2" s="30" t="s">
        <v>49</v>
      </c>
      <c r="W2" s="29" t="s">
        <v>59</v>
      </c>
      <c r="X2" s="29" t="s">
        <v>64</v>
      </c>
      <c r="Y2" s="29" t="s">
        <v>48</v>
      </c>
      <c r="Z2" s="29" t="s">
        <v>49</v>
      </c>
      <c r="AA2" s="28" t="s">
        <v>9</v>
      </c>
      <c r="AB2" s="29" t="s">
        <v>48</v>
      </c>
      <c r="AC2" s="29" t="s">
        <v>49</v>
      </c>
      <c r="AD2" s="29" t="s">
        <v>13</v>
      </c>
      <c r="AE2" s="29" t="s">
        <v>48</v>
      </c>
      <c r="AF2" s="30" t="s">
        <v>49</v>
      </c>
      <c r="AG2" s="28" t="s">
        <v>55</v>
      </c>
      <c r="AH2" s="29" t="s">
        <v>56</v>
      </c>
      <c r="AI2" s="30" t="s">
        <v>57</v>
      </c>
      <c r="AJ2" s="28" t="s">
        <v>55</v>
      </c>
      <c r="AK2" s="29" t="s">
        <v>56</v>
      </c>
      <c r="AL2" s="29" t="s">
        <v>57</v>
      </c>
      <c r="AM2" s="127" t="s">
        <v>1015</v>
      </c>
      <c r="AN2" s="128" t="s">
        <v>1020</v>
      </c>
      <c r="AO2" s="128" t="s">
        <v>1021</v>
      </c>
      <c r="AP2" s="128" t="s">
        <v>1018</v>
      </c>
      <c r="AQ2" s="129" t="s">
        <v>1022</v>
      </c>
      <c r="AR2" s="127" t="s">
        <v>1037</v>
      </c>
      <c r="AS2" s="128" t="s">
        <v>1038</v>
      </c>
      <c r="AT2" s="128" t="s">
        <v>1044</v>
      </c>
      <c r="AU2" s="128" t="s">
        <v>15</v>
      </c>
      <c r="AV2" s="128" t="s">
        <v>14</v>
      </c>
      <c r="AW2" s="128" t="s">
        <v>58</v>
      </c>
    </row>
    <row r="3" spans="2:49" x14ac:dyDescent="0.35">
      <c r="B3" s="24">
        <f ca="1">+TODAY()-2</f>
        <v>46122</v>
      </c>
      <c r="C3" s="131"/>
      <c r="D3" s="132"/>
      <c r="E3" s="132"/>
      <c r="F3" s="132"/>
      <c r="G3" s="133"/>
      <c r="H3" s="131"/>
      <c r="I3" s="132"/>
      <c r="J3" s="132"/>
      <c r="K3" s="132"/>
      <c r="L3" s="132"/>
      <c r="M3" s="133"/>
      <c r="N3" s="132"/>
      <c r="O3" s="131"/>
      <c r="P3" s="132"/>
      <c r="Q3" s="132"/>
      <c r="R3" s="132"/>
      <c r="S3" s="132"/>
      <c r="T3" s="132"/>
      <c r="U3" s="132"/>
      <c r="V3" s="133"/>
      <c r="W3" s="132"/>
      <c r="X3" s="132"/>
      <c r="Y3" s="132"/>
      <c r="Z3" s="132"/>
      <c r="AA3" s="131"/>
      <c r="AB3" s="132"/>
      <c r="AC3" s="132"/>
      <c r="AD3" s="132"/>
      <c r="AE3" s="132"/>
      <c r="AF3" s="133"/>
      <c r="AG3" s="131"/>
      <c r="AH3" s="132"/>
      <c r="AI3" s="133"/>
      <c r="AJ3" s="131"/>
      <c r="AK3" s="132"/>
      <c r="AL3" s="132"/>
      <c r="AM3" s="221"/>
      <c r="AN3" s="222"/>
      <c r="AO3" s="222"/>
      <c r="AP3" s="222"/>
      <c r="AQ3" s="223"/>
      <c r="AR3" s="21">
        <f ca="1">+VLOOKUP($B3,Datos!$A$6:$CQ$2600,89)+VLOOKUP(B3,Datos!$A$6:$CQ$2600,94)</f>
        <v>0</v>
      </c>
      <c r="AS3" s="21">
        <f ca="1">+VLOOKUP($B3,Datos!$A$6:$CQ$2600,90)</f>
        <v>0</v>
      </c>
      <c r="AT3" s="21">
        <f ca="1">+VLOOKUP($B3,Datos!$A$6:$CQ$2600,95)</f>
        <v>24.305</v>
      </c>
      <c r="AU3" s="21">
        <f ca="1">+VLOOKUP($B3,Datos!$A$6:$CQ$2600,91)</f>
        <v>0</v>
      </c>
      <c r="AV3" s="21"/>
      <c r="AW3" s="21">
        <f ca="1">+SUM(AR3:AU3)</f>
        <v>24.305</v>
      </c>
    </row>
    <row r="4" spans="2:49" x14ac:dyDescent="0.35">
      <c r="B4" s="24">
        <f ca="1">+TODAY()-1</f>
        <v>46123</v>
      </c>
      <c r="C4" s="26">
        <f ca="1">+VLOOKUP($B4,Datos!$A$5:$F$360,2)</f>
        <v>124.2</v>
      </c>
      <c r="D4" s="25">
        <f ca="1">+VLOOKUP($B4,Datos!$A$5:$F$360,3)</f>
        <v>27.8</v>
      </c>
      <c r="E4" s="25">
        <f ca="1">+VLOOKUP($B4,Datos!$A$5:$F$360,4)</f>
        <v>38.200000000000003</v>
      </c>
      <c r="F4" s="25">
        <f ca="1">+VLOOKUP($B4,Datos!$A$5:$F$360,5)</f>
        <v>35.1</v>
      </c>
      <c r="G4" s="27">
        <f ca="1">+VLOOKUP($B4,Datos!$A$5:$F$360,6)</f>
        <v>10.8</v>
      </c>
      <c r="H4" s="26">
        <f ca="1">+VLOOKUP($B4,Datos!$A$5:$T$360,11)</f>
        <v>71.3</v>
      </c>
      <c r="I4" s="25">
        <f ca="1">+VLOOKUP($B4,Datos!$A$5:$T$360,15)</f>
        <v>33.299999999999997</v>
      </c>
      <c r="J4" s="25">
        <f ca="1">+VLOOKUP($B4,Datos!$A$5:$T$360,20)</f>
        <v>20.3</v>
      </c>
      <c r="K4" s="25">
        <f ca="1">+VLOOKUP($B4,Datos!$A$5:$T$360,17)</f>
        <v>20.3</v>
      </c>
      <c r="L4" s="25">
        <f ca="1">+VLOOKUP($B4,Datos!$A$5:$T$360,18)</f>
        <v>0</v>
      </c>
      <c r="M4" s="27">
        <f ca="1">+VLOOKUP($B4,Datos!$A$5:$T$360,19)</f>
        <v>0</v>
      </c>
      <c r="N4" s="25">
        <f t="shared" ref="N4" ca="1" si="0">+SUM(H4:J4)</f>
        <v>124.89999999999999</v>
      </c>
      <c r="O4" s="26">
        <f ca="1">+VLOOKUP($B4,Datos!$A$5:$AO$360,32)</f>
        <v>229.32</v>
      </c>
      <c r="P4" s="25"/>
      <c r="Q4" s="25">
        <f ca="1">+VLOOKUP($B4,Datos!$A$5:$AO$360,34)</f>
        <v>215</v>
      </c>
      <c r="R4" s="25">
        <f ca="1">+VLOOKUP($B4,Datos!$A$5:$AO$360,35)</f>
        <v>235</v>
      </c>
      <c r="S4" s="25">
        <f ca="1">+VLOOKUP($B4,Datos!$A$5:$AO$360,37)</f>
        <v>130.55520999999999</v>
      </c>
      <c r="T4" s="25"/>
      <c r="U4" s="25">
        <f ca="1">+VLOOKUP($B4,Datos!$A$5:$AO$360,39)</f>
        <v>110</v>
      </c>
      <c r="V4" s="27">
        <f ca="1">+VLOOKUP($B4,Datos!$A$5:$AO$360,40)</f>
        <v>142</v>
      </c>
      <c r="W4" s="25">
        <f t="shared" ref="W4" ca="1" si="1">+O4+S4</f>
        <v>359.87520999999998</v>
      </c>
      <c r="X4" s="25"/>
      <c r="Y4" s="25">
        <f t="shared" ref="Y4" ca="1" si="2">+Q4+U4</f>
        <v>325</v>
      </c>
      <c r="Z4" s="25">
        <f t="shared" ref="Z4" ca="1" si="3">+R4+V4</f>
        <v>377</v>
      </c>
      <c r="AA4" s="26">
        <f ca="1">+VLOOKUP($B4,Datos!$A$5:$AU$360,42)</f>
        <v>0</v>
      </c>
      <c r="AB4" s="25">
        <f ca="1">+VLOOKUP($B4,Datos!$A$5:$AU$360,43)</f>
        <v>0</v>
      </c>
      <c r="AC4" s="25">
        <f ca="1">+VLOOKUP($B4,Datos!$A$5:$AU$360,44)</f>
        <v>0</v>
      </c>
      <c r="AD4" s="25">
        <f ca="1">+VLOOKUP($B4,Datos!$A$5:$AU$360,45)</f>
        <v>0</v>
      </c>
      <c r="AE4" s="25">
        <f ca="1">+VLOOKUP($B4,Datos!$A$5:$AU$360,46)</f>
        <v>0</v>
      </c>
      <c r="AF4" s="27">
        <f ca="1">+VLOOKUP($B4,Datos!$A$5:$AU$360,47)</f>
        <v>0</v>
      </c>
      <c r="AG4" s="26">
        <f ca="1">+VLOOKUP($B4,Datos!$A$5:$AU$360,25)</f>
        <v>11</v>
      </c>
      <c r="AH4" s="25">
        <f ca="1">+VLOOKUP($B4,Datos!$A$5:$AU$360,26)</f>
        <v>21</v>
      </c>
      <c r="AI4" s="27">
        <f ca="1">+VLOOKUP($B4,Datos!$A$5:$AU$360,27)</f>
        <v>16</v>
      </c>
      <c r="AJ4" s="26">
        <f ca="1">+VLOOKUP($B4,Datos!$A$5:$AU$360,28)</f>
        <v>3</v>
      </c>
      <c r="AK4" s="25">
        <f ca="1">+VLOOKUP($B4,Datos!$A$5:$AU$360,29)</f>
        <v>20</v>
      </c>
      <c r="AL4" s="25">
        <f ca="1">+VLOOKUP($B4,Datos!$A$5:$AU$360,30)</f>
        <v>11.5</v>
      </c>
      <c r="AM4" s="45">
        <f ca="1">+VLOOKUP($B4,Datos!$A$6:$BX$860,72)</f>
        <v>30.946999999999999</v>
      </c>
      <c r="AN4" s="21">
        <f ca="1">+VLOOKUP($B4,Datos!$A$6:$BX$860,73)</f>
        <v>9.1928571428571429E-2</v>
      </c>
      <c r="AO4" s="21">
        <f ca="1">+VLOOKUP($B4,Datos!$A$6:$BX$860,74)</f>
        <v>0</v>
      </c>
      <c r="AP4" s="21">
        <f ca="1">+VLOOKUP($B4,Datos!$A$6:$BX$860,75)</f>
        <v>0</v>
      </c>
      <c r="AQ4" s="130">
        <f ca="1">+SUM(AM4:AP4)</f>
        <v>31.038928571428571</v>
      </c>
      <c r="AR4" s="21">
        <f ca="1">+VLOOKUP($B4,Datos!$A$6:$CQ$2600,89)+VLOOKUP(B4,Datos!$A$6:$CQ$2600,94)</f>
        <v>0</v>
      </c>
      <c r="AS4" s="21">
        <f ca="1">+VLOOKUP($B4,Datos!$A$6:$CQ$2600,90)</f>
        <v>0</v>
      </c>
      <c r="AT4" s="21">
        <f ca="1">+VLOOKUP($B4,Datos!$A$6:$CQ$2600,95)</f>
        <v>25.346</v>
      </c>
      <c r="AU4" s="21">
        <f ca="1">+VLOOKUP($B4,Datos!$A$6:$CQ$2600,91)</f>
        <v>0</v>
      </c>
      <c r="AV4" s="21">
        <f ca="1">+VLOOKUP($B4,Datos!$CC$6:$CS$4810,17)+VLOOKUP($B4,Datos!$CC$6:$CS$4810,16)</f>
        <v>0</v>
      </c>
      <c r="AW4" s="21">
        <f ca="1">+SUM(AR4:AV4)</f>
        <v>25.346</v>
      </c>
    </row>
    <row r="5" spans="2:49" x14ac:dyDescent="0.35">
      <c r="B5" s="24">
        <f ca="1">+TODAY()</f>
        <v>46124</v>
      </c>
      <c r="C5" s="26">
        <f ca="1">+VLOOKUP($B5,Datos!$A$5:$F$360,2)</f>
        <v>124.2</v>
      </c>
      <c r="D5" s="25">
        <f ca="1">+VLOOKUP($B5,Datos!$A$5:$F$360,3)</f>
        <v>27.8</v>
      </c>
      <c r="E5" s="25">
        <f ca="1">+VLOOKUP($B5,Datos!$A$5:$F$360,4)</f>
        <v>38.200000000000003</v>
      </c>
      <c r="F5" s="25">
        <f ca="1">+VLOOKUP($B5,Datos!$A$5:$F$360,5)</f>
        <v>35.1</v>
      </c>
      <c r="G5" s="27">
        <f ca="1">+VLOOKUP($B5,Datos!$A$5:$F$360,6)</f>
        <v>10.8</v>
      </c>
      <c r="H5" s="26">
        <f ca="1">+VLOOKUP($B5,Datos!$A$5:$T$360,11)</f>
        <v>71.3</v>
      </c>
      <c r="I5" s="25">
        <f ca="1">+VLOOKUP($B5,Datos!$A$5:$T$360,15)</f>
        <v>33.299999999999997</v>
      </c>
      <c r="J5" s="25">
        <f ca="1">+VLOOKUP($B5,Datos!$A$5:$T$360,20)</f>
        <v>20.3</v>
      </c>
      <c r="K5" s="25">
        <f ca="1">+VLOOKUP($B5,Datos!$A$5:$T$360,17)</f>
        <v>20.3</v>
      </c>
      <c r="L5" s="25">
        <f ca="1">+VLOOKUP($B5,Datos!$A$5:$T$360,18)</f>
        <v>0</v>
      </c>
      <c r="M5" s="27">
        <f ca="1">+VLOOKUP($B5,Datos!$A$5:$T$360,19)</f>
        <v>0</v>
      </c>
      <c r="N5" s="25">
        <f t="shared" ref="N5:N6" ca="1" si="4">+SUM(H5:J5)</f>
        <v>124.89999999999999</v>
      </c>
      <c r="O5" s="26">
        <f ca="1">+VLOOKUP($B5,Datos!$A$5:$AO$360,32)</f>
        <v>229.32</v>
      </c>
      <c r="P5" s="25"/>
      <c r="Q5" s="25">
        <f ca="1">+VLOOKUP($B5,Datos!$A$5:$AO$360,34)</f>
        <v>215</v>
      </c>
      <c r="R5" s="25">
        <f ca="1">+VLOOKUP($B5,Datos!$A$5:$AO$360,35)</f>
        <v>235</v>
      </c>
      <c r="S5" s="25">
        <f ca="1">+VLOOKUP($B5,Datos!$A$5:$AO$360,37)</f>
        <v>130.55520999999999</v>
      </c>
      <c r="T5" s="25"/>
      <c r="U5" s="25">
        <f ca="1">+VLOOKUP($B5,Datos!$A$5:$AO$360,39)</f>
        <v>110</v>
      </c>
      <c r="V5" s="27">
        <f ca="1">+VLOOKUP($B5,Datos!$A$5:$AO$360,40)</f>
        <v>142</v>
      </c>
      <c r="W5" s="25">
        <f t="shared" ref="W5:W6" ca="1" si="5">+O5+S5</f>
        <v>359.87520999999998</v>
      </c>
      <c r="X5" s="25"/>
      <c r="Y5" s="25">
        <f t="shared" ref="Y5:Z6" ca="1" si="6">+Q5+U5</f>
        <v>325</v>
      </c>
      <c r="Z5" s="25">
        <f t="shared" ca="1" si="6"/>
        <v>377</v>
      </c>
      <c r="AA5" s="26">
        <f ca="1">+VLOOKUP($B5,Datos!$A$5:$AU$360,42)</f>
        <v>0</v>
      </c>
      <c r="AB5" s="25">
        <f ca="1">+VLOOKUP($B5,Datos!$A$5:$AU$360,43)</f>
        <v>0</v>
      </c>
      <c r="AC5" s="25">
        <f ca="1">+VLOOKUP($B5,Datos!$A$5:$AU$360,44)</f>
        <v>0</v>
      </c>
      <c r="AD5" s="25">
        <f ca="1">+VLOOKUP($B5,Datos!$A$5:$AU$360,45)</f>
        <v>0</v>
      </c>
      <c r="AE5" s="25">
        <f ca="1">+VLOOKUP($B5,Datos!$A$5:$AU$360,46)</f>
        <v>0</v>
      </c>
      <c r="AF5" s="27">
        <f ca="1">+VLOOKUP($B5,Datos!$A$5:$AU$360,47)</f>
        <v>0</v>
      </c>
      <c r="AG5" s="26">
        <f ca="1">+VLOOKUP($B5,Datos!$A$5:$AU$360,25)</f>
        <v>11</v>
      </c>
      <c r="AH5" s="25">
        <f ca="1">+VLOOKUP($B5,Datos!$A$5:$AU$360,26)</f>
        <v>21</v>
      </c>
      <c r="AI5" s="27">
        <f ca="1">+VLOOKUP($B5,Datos!$A$5:$AU$360,27)</f>
        <v>16</v>
      </c>
      <c r="AJ5" s="26">
        <f ca="1">+VLOOKUP($B5,Datos!$A$5:$AU$360,28)</f>
        <v>3</v>
      </c>
      <c r="AK5" s="25">
        <f ca="1">+VLOOKUP($B5,Datos!$A$5:$AU$360,29)</f>
        <v>20</v>
      </c>
      <c r="AL5" s="25">
        <f ca="1">+VLOOKUP($B5,Datos!$A$5:$AU$360,30)</f>
        <v>11.5</v>
      </c>
      <c r="AM5" s="45">
        <f ca="1">+VLOOKUP($B5,Datos!$A$6:$BX$860,72)</f>
        <v>32.189</v>
      </c>
      <c r="AN5" s="21">
        <f ca="1">+VLOOKUP($B5,Datos!$A$6:$BX$860,73)</f>
        <v>3.7792857142857142E-2</v>
      </c>
      <c r="AO5" s="21">
        <f ca="1">+VLOOKUP($B5,Datos!$A$6:$BX$860,74)</f>
        <v>0</v>
      </c>
      <c r="AP5" s="21">
        <f ca="1">+VLOOKUP($B5,Datos!$A$6:$BX$860,75)</f>
        <v>0</v>
      </c>
      <c r="AQ5" s="130">
        <f ca="1">+SUM(AM5:AP5)</f>
        <v>32.226792857142854</v>
      </c>
      <c r="AR5" s="21">
        <f ca="1">+VLOOKUP($B5,Datos!$A$6:$T$6250,9)+VLOOKUP($B5,Datos!$A$6:$T$6250,10)+VLOOKUP($B5,Datos!$A$6:$T$6250,14)</f>
        <v>78.199999999999989</v>
      </c>
      <c r="AS5" s="21">
        <f ca="1">+VLOOKUP($B5,Datos!$A$6:$T$6250,13)</f>
        <v>1.8</v>
      </c>
      <c r="AT5" s="21">
        <f ca="1">+VLOOKUP($B5,Datos!$A$6:$T$6250,8)</f>
        <v>25.7</v>
      </c>
      <c r="AU5" s="21">
        <f ca="1">+VLOOKUP($B5,Datos!$A$6:$T$6250,19)</f>
        <v>0</v>
      </c>
      <c r="AV5" s="21">
        <f ca="1">+VLOOKUP($B5,Datos!$CC$6:$CS$4810,17)+VLOOKUP($B5,Datos!$CC$6:$CS$4810,16)</f>
        <v>0</v>
      </c>
      <c r="AW5" s="21">
        <f t="shared" ref="AW5:AW7" ca="1" si="7">+SUM(AR5:AV5)</f>
        <v>105.69999999999999</v>
      </c>
    </row>
    <row r="6" spans="2:49" x14ac:dyDescent="0.35">
      <c r="B6" s="24">
        <f t="shared" ref="B6" ca="1" si="8">+B5+1</f>
        <v>46125</v>
      </c>
      <c r="C6" s="26">
        <f ca="1">+VLOOKUP($B6,Datos!$A$5:$F$360,2)</f>
        <v>124.2</v>
      </c>
      <c r="D6" s="25">
        <f ca="1">+VLOOKUP($B6,Datos!$A$5:$F$360,3)</f>
        <v>27.8</v>
      </c>
      <c r="E6" s="25">
        <f ca="1">+VLOOKUP($B6,Datos!$A$5:$F$360,4)</f>
        <v>38.200000000000003</v>
      </c>
      <c r="F6" s="25">
        <f ca="1">+VLOOKUP($B6,Datos!$A$5:$F$360,5)</f>
        <v>35.1</v>
      </c>
      <c r="G6" s="27">
        <f ca="1">+VLOOKUP($B6,Datos!$A$5:$F$360,6)</f>
        <v>10.8</v>
      </c>
      <c r="H6" s="26">
        <f ca="1">+VLOOKUP($B6,Datos!$A$5:$T$360,11)</f>
        <v>71.3</v>
      </c>
      <c r="I6" s="25">
        <f ca="1">+VLOOKUP($B6,Datos!$A$5:$T$360,15)</f>
        <v>33.299999999999997</v>
      </c>
      <c r="J6" s="25">
        <f ca="1">+VLOOKUP($B6,Datos!$A$5:$T$360,20)</f>
        <v>20.3</v>
      </c>
      <c r="K6" s="25">
        <f ca="1">+VLOOKUP($B6,Datos!$A$5:$T$360,17)</f>
        <v>20.3</v>
      </c>
      <c r="L6" s="25">
        <f ca="1">+VLOOKUP($B6,Datos!$A$5:$T$360,18)</f>
        <v>0</v>
      </c>
      <c r="M6" s="27">
        <f ca="1">+VLOOKUP($B6,Datos!$A$5:$T$360,19)</f>
        <v>0</v>
      </c>
      <c r="N6" s="25">
        <f t="shared" ca="1" si="4"/>
        <v>124.89999999999999</v>
      </c>
      <c r="O6" s="26">
        <f ca="1">+VLOOKUP($B6,Datos!$A$5:$AO$360,32)</f>
        <v>229.32</v>
      </c>
      <c r="P6" s="25"/>
      <c r="Q6" s="25">
        <f ca="1">+VLOOKUP($B6,Datos!$A$5:$AO$360,34)</f>
        <v>215</v>
      </c>
      <c r="R6" s="25">
        <f ca="1">+VLOOKUP($B6,Datos!$A$5:$AO$360,35)</f>
        <v>235</v>
      </c>
      <c r="S6" s="25">
        <f ca="1">+VLOOKUP($B6,Datos!$A$5:$AO$360,37)</f>
        <v>130.55520999999999</v>
      </c>
      <c r="T6" s="25"/>
      <c r="U6" s="25">
        <f ca="1">+VLOOKUP($B6,Datos!$A$5:$AO$360,39)</f>
        <v>110</v>
      </c>
      <c r="V6" s="27">
        <f ca="1">+VLOOKUP($B6,Datos!$A$5:$AO$360,40)</f>
        <v>142</v>
      </c>
      <c r="W6" s="25">
        <f t="shared" ca="1" si="5"/>
        <v>359.87520999999998</v>
      </c>
      <c r="X6" s="25"/>
      <c r="Y6" s="25">
        <f t="shared" ca="1" si="6"/>
        <v>325</v>
      </c>
      <c r="Z6" s="25">
        <f t="shared" ca="1" si="6"/>
        <v>377</v>
      </c>
      <c r="AA6" s="26">
        <f ca="1">+VLOOKUP($B6,Datos!$A$5:$AU$360,42)</f>
        <v>0</v>
      </c>
      <c r="AB6" s="25">
        <f ca="1">+VLOOKUP($B6,Datos!$A$5:$AU$360,43)</f>
        <v>0</v>
      </c>
      <c r="AC6" s="25">
        <f ca="1">+VLOOKUP($B6,Datos!$A$5:$AU$360,44)</f>
        <v>0</v>
      </c>
      <c r="AD6" s="25">
        <f ca="1">+VLOOKUP($B6,Datos!$A$5:$AU$360,45)</f>
        <v>0</v>
      </c>
      <c r="AE6" s="25">
        <f ca="1">+VLOOKUP($B6,Datos!$A$5:$AU$360,46)</f>
        <v>0</v>
      </c>
      <c r="AF6" s="27">
        <f ca="1">+VLOOKUP($B6,Datos!$A$5:$AU$360,47)</f>
        <v>0</v>
      </c>
      <c r="AG6" s="26">
        <f ca="1">+VLOOKUP($B6,Datos!$A$5:$AU$360,25)</f>
        <v>11</v>
      </c>
      <c r="AH6" s="25">
        <f ca="1">+VLOOKUP($B6,Datos!$A$5:$AU$360,26)</f>
        <v>21</v>
      </c>
      <c r="AI6" s="27">
        <f ca="1">+VLOOKUP($B6,Datos!$A$5:$AU$360,27)</f>
        <v>16</v>
      </c>
      <c r="AJ6" s="26">
        <f ca="1">+VLOOKUP($B6,Datos!$A$5:$AU$360,28)</f>
        <v>3</v>
      </c>
      <c r="AK6" s="25">
        <f ca="1">+VLOOKUP($B6,Datos!$A$5:$AU$360,29)</f>
        <v>20</v>
      </c>
      <c r="AL6" s="25">
        <f ca="1">+VLOOKUP($B6,Datos!$A$5:$AU$360,30)</f>
        <v>11.5</v>
      </c>
      <c r="AM6" s="45">
        <f ca="1">+VLOOKUP($B6,Datos!$A$6:$BX$860,72)</f>
        <v>40.335000000000001</v>
      </c>
      <c r="AN6" s="21">
        <f ca="1">+VLOOKUP($B6,Datos!$A$6:$BX$860,73)</f>
        <v>0.10929285714285715</v>
      </c>
      <c r="AO6" s="21">
        <f ca="1">+VLOOKUP($B6,Datos!$A$6:$BX$860,74)</f>
        <v>0</v>
      </c>
      <c r="AP6" s="21">
        <f ca="1">+VLOOKUP($B6,Datos!$A$6:$BX$860,75)</f>
        <v>0</v>
      </c>
      <c r="AQ6" s="130">
        <f t="shared" ref="AQ6" ca="1" si="9">+SUM(AM6:AP6)</f>
        <v>40.444292857142855</v>
      </c>
      <c r="AR6" s="21">
        <f ca="1">+VLOOKUP($B6,Datos!$A$6:$T$6250,9)+VLOOKUP($B6,Datos!$A$6:$T$6250,10)+VLOOKUP($B6,Datos!$A$6:$T$6250,14)</f>
        <v>71.2</v>
      </c>
      <c r="AS6" s="21">
        <f ca="1">+VLOOKUP($B6,Datos!$A$6:$T$6250,13)</f>
        <v>1.8</v>
      </c>
      <c r="AT6" s="21">
        <f ca="1">+VLOOKUP($B6,Datos!$A$6:$T$6250,8)</f>
        <v>21.7</v>
      </c>
      <c r="AU6" s="21">
        <f ca="1">+VLOOKUP($B6,Datos!$A$6:$T$6250,19)</f>
        <v>0</v>
      </c>
      <c r="AV6" s="21">
        <f ca="1">+VLOOKUP($B6,Datos!$CC$6:$CS$4810,17)+VLOOKUP($B6,Datos!$CC$6:$CS$4810,16)</f>
        <v>0</v>
      </c>
      <c r="AW6" s="21">
        <f t="shared" ca="1" si="7"/>
        <v>94.7</v>
      </c>
    </row>
    <row r="7" spans="2:49" x14ac:dyDescent="0.35">
      <c r="B7" s="24">
        <f ca="1">+TODAY()+2</f>
        <v>46126</v>
      </c>
      <c r="C7" s="26">
        <f ca="1">+VLOOKUP($B7,Datos!$A$5:$F$360,2)</f>
        <v>124.2</v>
      </c>
      <c r="D7" s="25">
        <f ca="1">+VLOOKUP($B7,Datos!$A$5:$F$360,3)</f>
        <v>27.8</v>
      </c>
      <c r="E7" s="25">
        <f ca="1">+VLOOKUP($B7,Datos!$A$5:$F$360,4)</f>
        <v>38.200000000000003</v>
      </c>
      <c r="F7" s="25">
        <f ca="1">+VLOOKUP($B7,Datos!$A$5:$F$360,5)</f>
        <v>35.1</v>
      </c>
      <c r="G7" s="27">
        <f ca="1">+VLOOKUP($B7,Datos!$A$5:$F$360,6)</f>
        <v>10.8</v>
      </c>
      <c r="H7" s="26">
        <f ca="1">+VLOOKUP($B7,Datos!$A$5:$T$360,11)</f>
        <v>71.3</v>
      </c>
      <c r="I7" s="25">
        <f ca="1">+VLOOKUP($B7,Datos!$A$5:$T$360,15)</f>
        <v>33.299999999999997</v>
      </c>
      <c r="J7" s="25">
        <f ca="1">+VLOOKUP($B7,Datos!$A$5:$T$360,20)</f>
        <v>20.3</v>
      </c>
      <c r="K7" s="25">
        <f ca="1">+VLOOKUP($B7,Datos!$A$5:$T$360,17)</f>
        <v>20.3</v>
      </c>
      <c r="L7" s="25">
        <f ca="1">+VLOOKUP($B7,Datos!$A$5:$T$360,18)</f>
        <v>0</v>
      </c>
      <c r="M7" s="27">
        <f ca="1">+VLOOKUP($B7,Datos!$A$5:$T$360,19)</f>
        <v>0</v>
      </c>
      <c r="N7" s="25">
        <f t="shared" ref="N7" ca="1" si="10">+SUM(H7:J7)</f>
        <v>124.89999999999999</v>
      </c>
      <c r="O7" s="26">
        <f ca="1">+VLOOKUP($B7,Datos!$A$5:$AO$360,32)</f>
        <v>229.32</v>
      </c>
      <c r="P7" s="25"/>
      <c r="Q7" s="25">
        <f ca="1">+VLOOKUP($B7,Datos!$A$5:$AO$360,34)</f>
        <v>215</v>
      </c>
      <c r="R7" s="25">
        <f ca="1">+VLOOKUP($B7,Datos!$A$5:$AO$360,35)</f>
        <v>235</v>
      </c>
      <c r="S7" s="25">
        <f ca="1">+VLOOKUP($B7,Datos!$A$5:$AO$360,37)</f>
        <v>130.55520999999999</v>
      </c>
      <c r="T7" s="25"/>
      <c r="U7" s="25">
        <f ca="1">+VLOOKUP($B7,Datos!$A$5:$AO$360,39)</f>
        <v>110</v>
      </c>
      <c r="V7" s="27">
        <f ca="1">+VLOOKUP($B7,Datos!$A$5:$AO$360,40)</f>
        <v>142</v>
      </c>
      <c r="W7" s="25">
        <f t="shared" ref="W7" ca="1" si="11">+O7+S7</f>
        <v>359.87520999999998</v>
      </c>
      <c r="X7" s="25"/>
      <c r="Y7" s="25">
        <f t="shared" ref="Y7" ca="1" si="12">+Q7+U7</f>
        <v>325</v>
      </c>
      <c r="Z7" s="25">
        <f t="shared" ref="Z7" ca="1" si="13">+R7+V7</f>
        <v>377</v>
      </c>
      <c r="AA7" s="26">
        <f ca="1">+VLOOKUP($B7,Datos!$A$5:$AU$360,42)</f>
        <v>0</v>
      </c>
      <c r="AB7" s="25">
        <f ca="1">+VLOOKUP($B7,Datos!$A$5:$AU$360,43)</f>
        <v>0</v>
      </c>
      <c r="AC7" s="25">
        <f ca="1">+VLOOKUP($B7,Datos!$A$5:$AU$360,44)</f>
        <v>0</v>
      </c>
      <c r="AD7" s="25">
        <f ca="1">+VLOOKUP($B7,Datos!$A$5:$AU$360,45)</f>
        <v>0</v>
      </c>
      <c r="AE7" s="25">
        <f ca="1">+VLOOKUP($B7,Datos!$A$5:$AU$360,46)</f>
        <v>0</v>
      </c>
      <c r="AF7" s="27">
        <f ca="1">+VLOOKUP($B7,Datos!$A$5:$AU$360,47)</f>
        <v>0</v>
      </c>
      <c r="AG7" s="26">
        <f ca="1">+VLOOKUP($B7,Datos!$A$5:$AU$360,25)</f>
        <v>11</v>
      </c>
      <c r="AH7" s="25">
        <f ca="1">+VLOOKUP($B7,Datos!$A$5:$AU$360,26)</f>
        <v>21</v>
      </c>
      <c r="AI7" s="27">
        <f ca="1">+VLOOKUP($B7,Datos!$A$5:$AU$360,27)</f>
        <v>16</v>
      </c>
      <c r="AJ7" s="26">
        <f ca="1">+VLOOKUP($B7,Datos!$A$5:$AU$360,28)</f>
        <v>3</v>
      </c>
      <c r="AK7" s="25">
        <f ca="1">+VLOOKUP($B7,Datos!$A$5:$AU$360,29)</f>
        <v>20</v>
      </c>
      <c r="AL7" s="25">
        <f ca="1">+VLOOKUP($B7,Datos!$A$5:$AU$360,30)</f>
        <v>11.5</v>
      </c>
      <c r="AM7" s="45">
        <f ca="1">+VLOOKUP($B7,Datos!$A$6:$BX$860,72)</f>
        <v>40.591000000000001</v>
      </c>
      <c r="AN7" s="21">
        <f ca="1">+VLOOKUP($B7,Datos!$A$6:$BX$860,73)</f>
        <v>0.10725</v>
      </c>
      <c r="AO7" s="21">
        <f ca="1">+VLOOKUP($B7,Datos!$A$6:$BX$860,74)</f>
        <v>0</v>
      </c>
      <c r="AP7" s="21">
        <f ca="1">+VLOOKUP($B7,Datos!$A$6:$BX$860,75)</f>
        <v>0</v>
      </c>
      <c r="AQ7" s="130">
        <f t="shared" ref="AQ7" ca="1" si="14">+SUM(AM7:AP7)</f>
        <v>40.698250000000002</v>
      </c>
      <c r="AR7" s="21">
        <f ca="1">+VLOOKUP($B7,Datos!$A$6:$T$6250,9)+VLOOKUP($B7,Datos!$A$6:$T$6250,10)+VLOOKUP($B7,Datos!$A$6:$T$6250,14)</f>
        <v>71.2</v>
      </c>
      <c r="AS7" s="21">
        <f ca="1">+VLOOKUP($B7,Datos!$A$6:$T$6250,13)</f>
        <v>1.8</v>
      </c>
      <c r="AT7" s="21">
        <f ca="1">+VLOOKUP($B7,Datos!$A$6:$T$6250,8)</f>
        <v>21.7</v>
      </c>
      <c r="AU7" s="21">
        <f ca="1">+VLOOKUP($B7,Datos!$A$6:$T$6250,19)</f>
        <v>0</v>
      </c>
      <c r="AV7" s="21">
        <f ca="1">+VLOOKUP($B7,Datos!$CC$6:$CS$4810,17)+VLOOKUP($B7,Datos!$CC$6:$CS$4810,16)</f>
        <v>0</v>
      </c>
      <c r="AW7" s="21">
        <f t="shared" ca="1" si="7"/>
        <v>94.7</v>
      </c>
    </row>
  </sheetData>
  <mergeCells count="3">
    <mergeCell ref="AG1:AI1"/>
    <mergeCell ref="AJ1:AL1"/>
    <mergeCell ref="AM1:A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3CBF-2EAD-4064-822C-A62C4197E81E}">
  <sheetPr codeName="Hoja4"/>
  <dimension ref="A2:AJ195"/>
  <sheetViews>
    <sheetView showGridLines="0" topLeftCell="P1" workbookViewId="0">
      <selection activeCell="W141" sqref="W4:W141"/>
    </sheetView>
  </sheetViews>
  <sheetFormatPr baseColWidth="10" defaultRowHeight="14.5" x14ac:dyDescent="0.35"/>
  <cols>
    <col min="1" max="1" width="22.1796875" customWidth="1"/>
    <col min="2" max="11" width="11.453125" bestFit="1" customWidth="1"/>
    <col min="13" max="13" width="12.26953125" customWidth="1"/>
    <col min="15" max="15" width="17.7265625" customWidth="1"/>
    <col min="18" max="18" width="10.81640625" style="1"/>
    <col min="19" max="19" width="11.54296875" style="1" customWidth="1"/>
    <col min="20" max="20" width="10.81640625" style="1"/>
    <col min="21" max="21" width="15.1796875" customWidth="1"/>
    <col min="22" max="22" width="17.1796875" customWidth="1"/>
    <col min="23" max="23" width="15.81640625" customWidth="1"/>
    <col min="31" max="33" width="10.81640625" style="97"/>
    <col min="34" max="34" width="15.453125" style="97" customWidth="1"/>
    <col min="35" max="36" width="15.453125" customWidth="1"/>
  </cols>
  <sheetData>
    <row r="2" spans="1:36" x14ac:dyDescent="0.35">
      <c r="R2" s="1" t="s">
        <v>4</v>
      </c>
      <c r="S2" s="1" t="s">
        <v>1003</v>
      </c>
      <c r="T2" s="1" t="s">
        <v>1004</v>
      </c>
      <c r="U2" s="1" t="s">
        <v>1005</v>
      </c>
      <c r="V2" s="1" t="s">
        <v>1006</v>
      </c>
      <c r="W2" s="1" t="s">
        <v>88</v>
      </c>
      <c r="AE2" s="97" t="s">
        <v>1008</v>
      </c>
      <c r="AF2" s="1" t="s">
        <v>1003</v>
      </c>
      <c r="AG2" s="1" t="s">
        <v>1004</v>
      </c>
      <c r="AH2" s="1" t="s">
        <v>1005</v>
      </c>
      <c r="AI2" s="1" t="s">
        <v>1006</v>
      </c>
      <c r="AJ2" s="1" t="s">
        <v>88</v>
      </c>
    </row>
    <row r="3" spans="1:36" ht="15" thickBot="1" x14ac:dyDescent="0.4">
      <c r="A3" s="67" t="s">
        <v>4</v>
      </c>
      <c r="B3" s="68">
        <v>45822</v>
      </c>
      <c r="C3" s="68">
        <v>45823</v>
      </c>
      <c r="D3" s="68">
        <v>45824</v>
      </c>
      <c r="E3" s="68">
        <v>45825</v>
      </c>
      <c r="F3" s="68">
        <v>45826</v>
      </c>
      <c r="G3" s="68">
        <v>45827</v>
      </c>
      <c r="H3" s="68">
        <v>45828</v>
      </c>
      <c r="I3" s="68">
        <v>45829</v>
      </c>
      <c r="J3" s="68">
        <v>45830</v>
      </c>
      <c r="K3" s="69">
        <v>45831</v>
      </c>
      <c r="M3" s="88" t="s">
        <v>45</v>
      </c>
      <c r="N3" s="89" t="s">
        <v>86</v>
      </c>
      <c r="O3" s="89" t="s">
        <v>89</v>
      </c>
      <c r="R3" s="24">
        <v>45808</v>
      </c>
      <c r="S3" s="98">
        <f>+VLOOKUP(R3,Datos!$A$5:$AU$260,27)</f>
        <v>10.5</v>
      </c>
      <c r="T3" s="98">
        <f>+VLOOKUP(R3,Datos!$A$5:$AU$260,3)</f>
        <v>66.099999999999994</v>
      </c>
      <c r="AF3" s="99">
        <v>12.43</v>
      </c>
      <c r="AG3" s="99">
        <v>62.314</v>
      </c>
    </row>
    <row r="4" spans="1:36" x14ac:dyDescent="0.35">
      <c r="A4" s="70" t="s">
        <v>80</v>
      </c>
      <c r="B4" s="65">
        <v>0.7</v>
      </c>
      <c r="C4" s="65">
        <v>0.8</v>
      </c>
      <c r="D4" s="65">
        <v>0.9</v>
      </c>
      <c r="E4" s="65">
        <v>2.9</v>
      </c>
      <c r="F4" s="71">
        <v>4</v>
      </c>
      <c r="G4" s="71">
        <v>1.5</v>
      </c>
      <c r="H4" s="71">
        <v>1.1000000000000001</v>
      </c>
      <c r="I4" s="71">
        <v>1.1000000000000001</v>
      </c>
      <c r="J4" s="71">
        <v>1.1000000000000001</v>
      </c>
      <c r="K4" s="72">
        <v>1.1000000000000001</v>
      </c>
      <c r="M4" s="86">
        <f ca="1">+TODAY()-1</f>
        <v>46123</v>
      </c>
      <c r="N4" s="2">
        <f>+'Conv. valores'!AI17</f>
        <v>19</v>
      </c>
      <c r="O4" s="2">
        <f>+'Conv. valores'!D17</f>
        <v>25.9</v>
      </c>
      <c r="R4" s="104">
        <f>+R3+1</f>
        <v>45809</v>
      </c>
      <c r="S4" s="98">
        <f>+VLOOKUP(R4,Datos!$A$5:$AU$260,27)</f>
        <v>11</v>
      </c>
      <c r="T4" s="98">
        <f>+VLOOKUP(R4,Datos!$A$5:$AU$260,3)</f>
        <v>64.400000000000006</v>
      </c>
      <c r="U4" s="99">
        <f>+S4-S3</f>
        <v>0.5</v>
      </c>
      <c r="V4" s="99">
        <f>+T4-T3</f>
        <v>-1.6999999999999886</v>
      </c>
      <c r="W4" s="100">
        <f>+U4/V4</f>
        <v>-0.29411764705882548</v>
      </c>
      <c r="AE4" s="97">
        <v>1</v>
      </c>
      <c r="AF4" s="99">
        <f>+AVERAGE($S$4:$S$10)</f>
        <v>12.557142857142859</v>
      </c>
      <c r="AG4" s="99">
        <f>+AVERAGE($T$4:$T$10)</f>
        <v>63.442857142857143</v>
      </c>
      <c r="AH4" s="98">
        <f>+AF4-AF3</f>
        <v>0.127142857142859</v>
      </c>
      <c r="AI4" s="98">
        <f>+AG4-AG3</f>
        <v>1.128857142857143</v>
      </c>
      <c r="AJ4" s="107">
        <f>+AH4/AI4</f>
        <v>0.11262971399645823</v>
      </c>
    </row>
    <row r="5" spans="1:36" x14ac:dyDescent="0.35">
      <c r="A5" s="73" t="s">
        <v>81</v>
      </c>
      <c r="B5" s="74">
        <v>14.971142</v>
      </c>
      <c r="C5" s="74">
        <v>17.899303</v>
      </c>
      <c r="D5" s="74">
        <v>17.835180000000001</v>
      </c>
      <c r="E5" s="74">
        <v>18.126940000000001</v>
      </c>
      <c r="F5" s="74">
        <v>20.074158000000001</v>
      </c>
      <c r="G5" s="74">
        <v>19.858519999999999</v>
      </c>
      <c r="H5" s="74">
        <v>19.009260000000001</v>
      </c>
      <c r="I5" s="75">
        <v>17</v>
      </c>
      <c r="J5" s="75">
        <v>17</v>
      </c>
      <c r="K5" s="76">
        <v>18</v>
      </c>
      <c r="M5" s="86">
        <f ca="1">+TODAY()</f>
        <v>46124</v>
      </c>
      <c r="N5" s="2">
        <f>+'Conv. valores'!AI18</f>
        <v>21</v>
      </c>
      <c r="O5" s="2">
        <f>+'Conv. valores'!D18</f>
        <v>23.392857142857146</v>
      </c>
      <c r="R5" s="105">
        <f t="shared" ref="R5:R68" si="0">+R4+1</f>
        <v>45810</v>
      </c>
      <c r="S5" s="98">
        <f>+VLOOKUP(R5,Datos!$A$5:$AU$260,27)</f>
        <v>13</v>
      </c>
      <c r="T5" s="98">
        <f>+VLOOKUP(R5,Datos!$A$5:$AU$260,3)</f>
        <v>65.7</v>
      </c>
      <c r="U5" s="99">
        <f t="shared" ref="U5:U64" si="1">+S5-S4</f>
        <v>2</v>
      </c>
      <c r="V5" s="99">
        <f t="shared" ref="V5:V64" si="2">+T5-T4</f>
        <v>1.2999999999999972</v>
      </c>
      <c r="W5" s="100">
        <f t="shared" ref="W5:W64" si="3">+U5/V5</f>
        <v>1.5384615384615419</v>
      </c>
      <c r="AE5" s="97">
        <v>2</v>
      </c>
      <c r="AF5" s="99">
        <f>+AVERAGE($S$11:$S$17)</f>
        <v>11.614285714285714</v>
      </c>
      <c r="AG5" s="99">
        <f>+AVERAGE($T$11:$T$17)</f>
        <v>68.628571428571419</v>
      </c>
      <c r="AH5" s="98">
        <f>+AF5-AF4</f>
        <v>-0.94285714285714484</v>
      </c>
      <c r="AI5" s="98">
        <f>+AG5-AG4</f>
        <v>5.1857142857142762</v>
      </c>
      <c r="AJ5" s="107">
        <f>+AH5/AI5</f>
        <v>-0.18181818181818254</v>
      </c>
    </row>
    <row r="6" spans="1:36" x14ac:dyDescent="0.35">
      <c r="A6" s="73" t="s">
        <v>82</v>
      </c>
      <c r="B6" s="74">
        <v>19.3</v>
      </c>
      <c r="C6" s="74">
        <v>20</v>
      </c>
      <c r="D6" s="74">
        <v>19.5</v>
      </c>
      <c r="E6" s="74">
        <v>21.6</v>
      </c>
      <c r="F6" s="74">
        <v>23.2</v>
      </c>
      <c r="G6" s="74">
        <v>23.5</v>
      </c>
      <c r="H6" s="74">
        <v>21.9</v>
      </c>
      <c r="I6" s="75">
        <v>21.9</v>
      </c>
      <c r="J6" s="75">
        <v>21.9</v>
      </c>
      <c r="K6" s="76">
        <v>21.9</v>
      </c>
      <c r="M6" s="87" t="s">
        <v>87</v>
      </c>
      <c r="N6" s="21">
        <f>+N5-N4</f>
        <v>2</v>
      </c>
      <c r="O6" s="21">
        <f>+O5-O4</f>
        <v>-2.5071428571428527</v>
      </c>
      <c r="R6" s="105">
        <f t="shared" si="0"/>
        <v>45811</v>
      </c>
      <c r="S6" s="98">
        <f>+VLOOKUP(R6,Datos!$A$5:$AU$260,27)</f>
        <v>13</v>
      </c>
      <c r="T6" s="98">
        <f>+VLOOKUP(R6,Datos!$A$5:$AU$260,3)</f>
        <v>62.5</v>
      </c>
      <c r="U6" s="99">
        <f t="shared" si="1"/>
        <v>0</v>
      </c>
      <c r="V6" s="99">
        <f t="shared" si="2"/>
        <v>-3.2000000000000028</v>
      </c>
      <c r="W6" s="100">
        <f t="shared" si="3"/>
        <v>0</v>
      </c>
      <c r="AE6" s="97">
        <v>3</v>
      </c>
      <c r="AF6" s="99">
        <f>+AVERAGE($S$18:$S$24)</f>
        <v>11.857142857142858</v>
      </c>
      <c r="AG6" s="99">
        <f>+AVERAGE($T$18:$T$24)</f>
        <v>70.728571428571428</v>
      </c>
      <c r="AH6" s="98">
        <f t="shared" ref="AH6:AH8" si="4">+AF6-AF5</f>
        <v>0.24285714285714377</v>
      </c>
      <c r="AI6" s="98">
        <f t="shared" ref="AI6:AI8" si="5">+AG6-AG5</f>
        <v>2.1000000000000085</v>
      </c>
      <c r="AJ6" s="107">
        <f t="shared" ref="AJ6:AJ8" si="6">+AH6/AI6</f>
        <v>0.11564625850340132</v>
      </c>
    </row>
    <row r="7" spans="1:36" x14ac:dyDescent="0.35">
      <c r="A7" s="77" t="s">
        <v>83</v>
      </c>
      <c r="B7" s="78">
        <f>+SUM(B4:B6)</f>
        <v>34.971142</v>
      </c>
      <c r="C7" s="78">
        <f t="shared" ref="C7:K7" si="7">+SUM(C4:C6)</f>
        <v>38.699303</v>
      </c>
      <c r="D7" s="78">
        <f t="shared" si="7"/>
        <v>38.23518</v>
      </c>
      <c r="E7" s="78">
        <f t="shared" si="7"/>
        <v>42.626940000000005</v>
      </c>
      <c r="F7" s="78">
        <f t="shared" si="7"/>
        <v>47.274158</v>
      </c>
      <c r="G7" s="78">
        <f t="shared" si="7"/>
        <v>44.858519999999999</v>
      </c>
      <c r="H7" s="78">
        <f t="shared" si="7"/>
        <v>42.009259999999998</v>
      </c>
      <c r="I7" s="79">
        <f t="shared" si="7"/>
        <v>40</v>
      </c>
      <c r="J7" s="79">
        <f t="shared" si="7"/>
        <v>40</v>
      </c>
      <c r="K7" s="80">
        <f t="shared" si="7"/>
        <v>41</v>
      </c>
      <c r="M7" t="s">
        <v>88</v>
      </c>
      <c r="N7" s="85">
        <f>+N6/O6</f>
        <v>-0.79772079772079918</v>
      </c>
      <c r="R7" s="105">
        <f t="shared" si="0"/>
        <v>45812</v>
      </c>
      <c r="S7" s="98">
        <f>+VLOOKUP(R7,Datos!$A$5:$AU$260,27)</f>
        <v>13.5</v>
      </c>
      <c r="T7" s="98">
        <f>+VLOOKUP(R7,Datos!$A$5:$AU$260,3)</f>
        <v>60.8</v>
      </c>
      <c r="U7" s="99">
        <f t="shared" si="1"/>
        <v>0.5</v>
      </c>
      <c r="V7" s="99">
        <f t="shared" si="2"/>
        <v>-1.7000000000000028</v>
      </c>
      <c r="W7" s="100">
        <f t="shared" si="3"/>
        <v>-0.29411764705882304</v>
      </c>
      <c r="AE7" s="97">
        <v>4</v>
      </c>
      <c r="AF7" s="99">
        <f>+AVERAGE($S$25:$S$31)</f>
        <v>9.6571428571428566</v>
      </c>
      <c r="AG7" s="99">
        <f>+AVERAGE($T$25:$T$31)</f>
        <v>81.55714285714285</v>
      </c>
      <c r="AH7" s="98">
        <f t="shared" si="4"/>
        <v>-2.2000000000000011</v>
      </c>
      <c r="AI7" s="98">
        <f t="shared" si="5"/>
        <v>10.828571428571422</v>
      </c>
      <c r="AJ7" s="107">
        <f t="shared" si="6"/>
        <v>-0.20316622691292899</v>
      </c>
    </row>
    <row r="8" spans="1:36" x14ac:dyDescent="0.35">
      <c r="R8" s="105">
        <f t="shared" si="0"/>
        <v>45813</v>
      </c>
      <c r="S8" s="98">
        <f>+VLOOKUP(R8,Datos!$A$5:$AU$260,27)</f>
        <v>11.5</v>
      </c>
      <c r="T8" s="98">
        <f>+VLOOKUP(R8,Datos!$A$5:$AU$260,3)</f>
        <v>64.2</v>
      </c>
      <c r="U8" s="99">
        <f t="shared" si="1"/>
        <v>-2</v>
      </c>
      <c r="V8" s="99">
        <f t="shared" si="2"/>
        <v>3.4000000000000057</v>
      </c>
      <c r="W8" s="100">
        <f t="shared" si="3"/>
        <v>-0.58823529411764608</v>
      </c>
      <c r="AE8" s="97">
        <v>5</v>
      </c>
      <c r="AF8" s="99">
        <f>+AVERAGE($S$32:$S$38)</f>
        <v>6.7857142857142856</v>
      </c>
      <c r="AG8" s="99">
        <f>+AVERAGE($T$32:$T$38)</f>
        <v>90.885714285714272</v>
      </c>
      <c r="AH8" s="98">
        <f t="shared" si="4"/>
        <v>-2.871428571428571</v>
      </c>
      <c r="AI8" s="98">
        <f t="shared" si="5"/>
        <v>9.3285714285714221</v>
      </c>
      <c r="AJ8" s="107">
        <f t="shared" si="6"/>
        <v>-0.30781010719754992</v>
      </c>
    </row>
    <row r="9" spans="1:36" x14ac:dyDescent="0.35">
      <c r="R9" s="105">
        <f t="shared" si="0"/>
        <v>45814</v>
      </c>
      <c r="S9" s="98">
        <f>+VLOOKUP(R9,Datos!$A$5:$AU$260,27)</f>
        <v>13</v>
      </c>
      <c r="T9" s="98">
        <f>+VLOOKUP(R9,Datos!$A$5:$AU$260,3)</f>
        <v>63.2</v>
      </c>
      <c r="U9" s="99">
        <f t="shared" si="1"/>
        <v>1.5</v>
      </c>
      <c r="V9" s="99">
        <f t="shared" si="2"/>
        <v>-1</v>
      </c>
      <c r="W9" s="100">
        <f t="shared" si="3"/>
        <v>-1.5</v>
      </c>
      <c r="AE9" s="97">
        <v>6</v>
      </c>
      <c r="AH9" s="1"/>
      <c r="AI9" s="1"/>
      <c r="AJ9" s="1"/>
    </row>
    <row r="10" spans="1:36" ht="15" thickBot="1" x14ac:dyDescent="0.4">
      <c r="M10" s="88" t="s">
        <v>45</v>
      </c>
      <c r="N10" s="89" t="s">
        <v>86</v>
      </c>
      <c r="O10" s="89" t="s">
        <v>89</v>
      </c>
      <c r="R10" s="106">
        <f t="shared" si="0"/>
        <v>45815</v>
      </c>
      <c r="S10" s="102">
        <v>12.9</v>
      </c>
      <c r="T10" s="98">
        <f>+VLOOKUP(R10,Datos!$A$5:$AU$260,3)</f>
        <v>63.3</v>
      </c>
      <c r="U10" s="99">
        <f t="shared" si="1"/>
        <v>-9.9999999999999645E-2</v>
      </c>
      <c r="V10" s="99">
        <f t="shared" si="2"/>
        <v>9.9999999999994316E-2</v>
      </c>
      <c r="W10" s="100">
        <f t="shared" si="3"/>
        <v>-1.0000000000000533</v>
      </c>
      <c r="AE10" s="97">
        <v>7</v>
      </c>
      <c r="AH10" s="1"/>
      <c r="AI10" s="1"/>
      <c r="AJ10" s="1"/>
    </row>
    <row r="11" spans="1:36" x14ac:dyDescent="0.35">
      <c r="M11" s="86" t="s">
        <v>91</v>
      </c>
      <c r="N11" s="21">
        <f>+AVERAGE('Conv. valores'!AI5:AI11)</f>
        <v>19.571428571428573</v>
      </c>
      <c r="O11" s="21">
        <f>+AVERAGE('Conv. valores'!D5:D11)</f>
        <v>22.514285714285712</v>
      </c>
      <c r="R11" s="104">
        <f t="shared" si="0"/>
        <v>45816</v>
      </c>
      <c r="S11" s="98">
        <f>+VLOOKUP(R11,Datos!$A$5:$AU$260,27)</f>
        <v>11.5</v>
      </c>
      <c r="T11" s="98">
        <f>+VLOOKUP(R11,Datos!$A$5:$AU$260,3)</f>
        <v>64.400000000000006</v>
      </c>
      <c r="U11" s="99">
        <f t="shared" si="1"/>
        <v>-1.4000000000000004</v>
      </c>
      <c r="V11" s="99">
        <f t="shared" si="2"/>
        <v>1.1000000000000085</v>
      </c>
      <c r="W11" s="100">
        <f t="shared" si="3"/>
        <v>-1.2727272727272632</v>
      </c>
      <c r="AE11" s="97">
        <v>8</v>
      </c>
      <c r="AH11" s="1"/>
      <c r="AI11" s="1"/>
      <c r="AJ11" s="1"/>
    </row>
    <row r="12" spans="1:36" x14ac:dyDescent="0.35">
      <c r="M12" s="86" t="s">
        <v>90</v>
      </c>
      <c r="N12" s="21">
        <f>+AVERAGE('Conv. valores'!AI12:AI18)</f>
        <v>17.571428571428573</v>
      </c>
      <c r="O12" s="21">
        <f>+AVERAGE('Conv. valores'!D12:D18)</f>
        <v>25.31326530612245</v>
      </c>
      <c r="R12" s="105">
        <f t="shared" si="0"/>
        <v>45817</v>
      </c>
      <c r="S12" s="98">
        <f>+VLOOKUP(R12,Datos!$A$5:$AU$260,27)</f>
        <v>9.5</v>
      </c>
      <c r="T12" s="98">
        <f>+VLOOKUP(R12,Datos!$A$5:$AU$260,3)</f>
        <v>69.900000000000006</v>
      </c>
      <c r="U12" s="99">
        <f t="shared" si="1"/>
        <v>-2</v>
      </c>
      <c r="V12" s="99">
        <f t="shared" si="2"/>
        <v>5.5</v>
      </c>
      <c r="W12" s="100">
        <f t="shared" si="3"/>
        <v>-0.36363636363636365</v>
      </c>
      <c r="AE12" s="97">
        <v>9</v>
      </c>
      <c r="AH12" s="1"/>
      <c r="AI12" s="1"/>
      <c r="AJ12" s="1"/>
    </row>
    <row r="13" spans="1:36" x14ac:dyDescent="0.35">
      <c r="M13" s="87" t="s">
        <v>87</v>
      </c>
      <c r="N13" s="21">
        <f>+N12-N11</f>
        <v>-2</v>
      </c>
      <c r="O13" s="21">
        <f>+O12-O11</f>
        <v>2.7989795918367371</v>
      </c>
      <c r="R13" s="105">
        <f t="shared" si="0"/>
        <v>45818</v>
      </c>
      <c r="S13" s="98">
        <f>+VLOOKUP(R13,Datos!$A$5:$AU$260,27)</f>
        <v>10.5</v>
      </c>
      <c r="T13" s="98">
        <f>+VLOOKUP(R13,Datos!$A$5:$AU$260,3)</f>
        <v>69.099999999999994</v>
      </c>
      <c r="U13" s="99">
        <f t="shared" si="1"/>
        <v>1</v>
      </c>
      <c r="V13" s="99">
        <f t="shared" si="2"/>
        <v>-0.80000000000001137</v>
      </c>
      <c r="W13" s="100">
        <f t="shared" si="3"/>
        <v>-1.2499999999999822</v>
      </c>
      <c r="AE13" s="97">
        <v>10</v>
      </c>
      <c r="AH13" s="1"/>
      <c r="AI13" s="1"/>
      <c r="AJ13" s="1"/>
    </row>
    <row r="14" spans="1:36" x14ac:dyDescent="0.35">
      <c r="M14" t="s">
        <v>88</v>
      </c>
      <c r="N14" s="85">
        <f>+N13/O13</f>
        <v>-0.71454611738971863</v>
      </c>
      <c r="R14" s="105">
        <f t="shared" si="0"/>
        <v>45819</v>
      </c>
      <c r="S14" s="98">
        <f>+VLOOKUP(R14,Datos!$A$5:$AU$260,27)</f>
        <v>12.5</v>
      </c>
      <c r="T14" s="98">
        <f>+VLOOKUP(R14,Datos!$A$5:$AU$260,3)</f>
        <v>68</v>
      </c>
      <c r="U14" s="99">
        <f t="shared" si="1"/>
        <v>2</v>
      </c>
      <c r="V14" s="99">
        <f t="shared" si="2"/>
        <v>-1.0999999999999943</v>
      </c>
      <c r="W14" s="100">
        <f t="shared" si="3"/>
        <v>-1.8181818181818277</v>
      </c>
      <c r="AE14" s="97">
        <v>11</v>
      </c>
      <c r="AH14" s="1"/>
      <c r="AI14" s="1"/>
      <c r="AJ14" s="1"/>
    </row>
    <row r="15" spans="1:36" x14ac:dyDescent="0.35">
      <c r="R15" s="105">
        <f t="shared" si="0"/>
        <v>45820</v>
      </c>
      <c r="S15" s="98">
        <f>+VLOOKUP(R15,Datos!$A$5:$AU$260,27)</f>
        <v>13.5</v>
      </c>
      <c r="T15" s="98">
        <f>+VLOOKUP(R15,Datos!$A$5:$AU$260,3)</f>
        <v>69.599999999999994</v>
      </c>
      <c r="U15" s="99">
        <f t="shared" si="1"/>
        <v>1</v>
      </c>
      <c r="V15" s="99">
        <f t="shared" si="2"/>
        <v>1.5999999999999943</v>
      </c>
      <c r="W15" s="100">
        <f t="shared" si="3"/>
        <v>0.62500000000000222</v>
      </c>
      <c r="AH15" s="1"/>
      <c r="AI15" s="1"/>
      <c r="AJ15" s="1"/>
    </row>
    <row r="16" spans="1:36" x14ac:dyDescent="0.35">
      <c r="R16" s="105">
        <f t="shared" si="0"/>
        <v>45821</v>
      </c>
      <c r="S16" s="102">
        <v>13.3</v>
      </c>
      <c r="T16" s="98">
        <f>+VLOOKUP(R16,Datos!$A$5:$AU$260,3)</f>
        <v>69.3</v>
      </c>
      <c r="U16" s="99">
        <f t="shared" si="1"/>
        <v>-0.19999999999999929</v>
      </c>
      <c r="V16" s="99">
        <f t="shared" si="2"/>
        <v>-0.29999999999999716</v>
      </c>
      <c r="W16" s="100">
        <f t="shared" si="3"/>
        <v>0.66666666666667063</v>
      </c>
    </row>
    <row r="17" spans="18:23" ht="15" thickBot="1" x14ac:dyDescent="0.4">
      <c r="R17" s="106">
        <f t="shared" si="0"/>
        <v>45822</v>
      </c>
      <c r="S17" s="98">
        <f>+VLOOKUP(R17,Datos!$A$5:$AU$260,27)</f>
        <v>10.5</v>
      </c>
      <c r="T17" s="98">
        <f>+VLOOKUP(R17,Datos!$A$5:$AU$260,3)</f>
        <v>70.099999999999994</v>
      </c>
      <c r="U17" s="99">
        <f t="shared" si="1"/>
        <v>-2.8000000000000007</v>
      </c>
      <c r="V17" s="99">
        <f t="shared" si="2"/>
        <v>0.79999999999999716</v>
      </c>
      <c r="W17" s="101"/>
    </row>
    <row r="18" spans="18:23" x14ac:dyDescent="0.35">
      <c r="R18" s="104">
        <f t="shared" si="0"/>
        <v>45823</v>
      </c>
      <c r="S18" s="98">
        <f>+VLOOKUP(R18,Datos!$A$5:$AU$260,27)</f>
        <v>9</v>
      </c>
      <c r="T18" s="98">
        <f>+VLOOKUP(R18,Datos!$A$5:$AU$260,3)</f>
        <v>67.900000000000006</v>
      </c>
      <c r="U18" s="99">
        <f t="shared" si="1"/>
        <v>-1.5</v>
      </c>
      <c r="V18" s="99">
        <f t="shared" si="2"/>
        <v>-2.1999999999999886</v>
      </c>
      <c r="W18" s="100">
        <f t="shared" si="3"/>
        <v>0.68181818181818532</v>
      </c>
    </row>
    <row r="19" spans="18:23" x14ac:dyDescent="0.35">
      <c r="R19" s="105">
        <f t="shared" si="0"/>
        <v>45824</v>
      </c>
      <c r="S19" s="98">
        <f>+VLOOKUP(R19,Datos!$A$5:$AU$260,27)</f>
        <v>11</v>
      </c>
      <c r="T19" s="98">
        <f>+VLOOKUP(R19,Datos!$A$5:$AU$260,3)</f>
        <v>68.2</v>
      </c>
      <c r="U19" s="99">
        <f t="shared" si="1"/>
        <v>2</v>
      </c>
      <c r="V19" s="99">
        <f t="shared" si="2"/>
        <v>0.29999999999999716</v>
      </c>
      <c r="W19" s="101"/>
    </row>
    <row r="20" spans="18:23" x14ac:dyDescent="0.35">
      <c r="R20" s="105">
        <f t="shared" si="0"/>
        <v>45825</v>
      </c>
      <c r="S20" s="98">
        <f>+VLOOKUP(R20,Datos!$A$5:$AU$260,27)</f>
        <v>14.5</v>
      </c>
      <c r="T20" s="98">
        <f>+VLOOKUP(R20,Datos!$A$5:$AU$260,3)</f>
        <v>73.599999999999994</v>
      </c>
      <c r="U20" s="99">
        <f t="shared" si="1"/>
        <v>3.5</v>
      </c>
      <c r="V20" s="99">
        <f t="shared" si="2"/>
        <v>5.3999999999999915</v>
      </c>
      <c r="W20" s="100">
        <f t="shared" si="3"/>
        <v>0.64814814814814914</v>
      </c>
    </row>
    <row r="21" spans="18:23" x14ac:dyDescent="0.35">
      <c r="R21" s="105">
        <f t="shared" si="0"/>
        <v>45826</v>
      </c>
      <c r="S21" s="98">
        <f>+VLOOKUP(R21,Datos!$A$5:$AU$260,27)</f>
        <v>12</v>
      </c>
      <c r="T21" s="98">
        <f>+VLOOKUP(R21,Datos!$A$5:$AU$260,3)</f>
        <v>75.900000000000006</v>
      </c>
      <c r="U21" s="99">
        <f t="shared" si="1"/>
        <v>-2.5</v>
      </c>
      <c r="V21" s="99">
        <f t="shared" si="2"/>
        <v>2.3000000000000114</v>
      </c>
      <c r="W21" s="100">
        <f t="shared" si="3"/>
        <v>-1.086956521739125</v>
      </c>
    </row>
    <row r="22" spans="18:23" x14ac:dyDescent="0.35">
      <c r="R22" s="105">
        <f t="shared" si="0"/>
        <v>45827</v>
      </c>
      <c r="S22" s="98">
        <f>+VLOOKUP(R22,Datos!$A$5:$AU$260,27)</f>
        <v>11</v>
      </c>
      <c r="T22" s="98">
        <f>+VLOOKUP(R22,Datos!$A$5:$AU$260,3)</f>
        <v>72.900000000000006</v>
      </c>
      <c r="U22" s="99">
        <f t="shared" si="1"/>
        <v>-1</v>
      </c>
      <c r="V22" s="99">
        <f t="shared" si="2"/>
        <v>-3</v>
      </c>
      <c r="W22" s="100">
        <f t="shared" si="3"/>
        <v>0.33333333333333331</v>
      </c>
    </row>
    <row r="23" spans="18:23" x14ac:dyDescent="0.35">
      <c r="R23" s="105">
        <f t="shared" si="0"/>
        <v>45828</v>
      </c>
      <c r="S23" s="98">
        <f>+VLOOKUP(R23,Datos!$A$5:$AU$260,27)</f>
        <v>13</v>
      </c>
      <c r="T23" s="98">
        <f>+VLOOKUP(R23,Datos!$A$5:$AU$260,3)</f>
        <v>68.400000000000006</v>
      </c>
      <c r="U23" s="99">
        <f t="shared" si="1"/>
        <v>2</v>
      </c>
      <c r="V23" s="99">
        <f t="shared" si="2"/>
        <v>-4.5</v>
      </c>
      <c r="W23" s="100">
        <f t="shared" si="3"/>
        <v>-0.44444444444444442</v>
      </c>
    </row>
    <row r="24" spans="18:23" ht="15" thickBot="1" x14ac:dyDescent="0.4">
      <c r="R24" s="106">
        <f t="shared" si="0"/>
        <v>45829</v>
      </c>
      <c r="S24" s="98">
        <f>+VLOOKUP(R24,Datos!$A$5:$AU$260,27)</f>
        <v>12.5</v>
      </c>
      <c r="T24" s="98">
        <f>+VLOOKUP(R24,Datos!$A$5:$AU$260,3)</f>
        <v>68.2</v>
      </c>
      <c r="U24" s="99">
        <f t="shared" si="1"/>
        <v>-0.5</v>
      </c>
      <c r="V24" s="99">
        <f t="shared" si="2"/>
        <v>-0.20000000000000284</v>
      </c>
      <c r="W24" s="101"/>
    </row>
    <row r="25" spans="18:23" x14ac:dyDescent="0.35">
      <c r="R25" s="104">
        <f t="shared" si="0"/>
        <v>45830</v>
      </c>
      <c r="S25" s="98">
        <f>+VLOOKUP(R25,Datos!$A$5:$AU$260,27)</f>
        <v>10.5</v>
      </c>
      <c r="T25" s="98">
        <f>+VLOOKUP(R25,Datos!$A$5:$AU$260,3)</f>
        <v>71.400000000000006</v>
      </c>
      <c r="U25" s="99">
        <f t="shared" si="1"/>
        <v>-2</v>
      </c>
      <c r="V25" s="99">
        <f t="shared" si="2"/>
        <v>3.2000000000000028</v>
      </c>
      <c r="W25" s="100">
        <f t="shared" si="3"/>
        <v>-0.62499999999999944</v>
      </c>
    </row>
    <row r="26" spans="18:23" x14ac:dyDescent="0.35">
      <c r="R26" s="105">
        <f t="shared" si="0"/>
        <v>45831</v>
      </c>
      <c r="S26" s="98">
        <f>+VLOOKUP(R26,Datos!$A$5:$AU$260,27)</f>
        <v>6</v>
      </c>
      <c r="T26" s="98">
        <f>+VLOOKUP(R26,Datos!$A$5:$AU$260,3)</f>
        <v>85.8</v>
      </c>
      <c r="U26" s="99">
        <f t="shared" si="1"/>
        <v>-4.5</v>
      </c>
      <c r="V26" s="99">
        <f t="shared" si="2"/>
        <v>14.399999999999991</v>
      </c>
      <c r="W26" s="100">
        <f t="shared" si="3"/>
        <v>-0.31250000000000017</v>
      </c>
    </row>
    <row r="27" spans="18:23" x14ac:dyDescent="0.35">
      <c r="R27" s="105">
        <f t="shared" si="0"/>
        <v>45832</v>
      </c>
      <c r="S27" s="98">
        <f>+VLOOKUP(R27,Datos!$A$5:$AU$260,27)</f>
        <v>8.5</v>
      </c>
      <c r="T27" s="98">
        <f>+VLOOKUP(R27,Datos!$A$5:$AU$260,3)</f>
        <v>82.5</v>
      </c>
      <c r="U27" s="99">
        <f t="shared" si="1"/>
        <v>2.5</v>
      </c>
      <c r="V27" s="99">
        <f t="shared" si="2"/>
        <v>-3.2999999999999972</v>
      </c>
      <c r="W27" s="100">
        <f t="shared" si="3"/>
        <v>-0.75757575757575824</v>
      </c>
    </row>
    <row r="28" spans="18:23" x14ac:dyDescent="0.35">
      <c r="R28" s="105">
        <f t="shared" si="0"/>
        <v>45833</v>
      </c>
      <c r="S28" s="98">
        <f>+VLOOKUP(R28,Datos!$A$5:$AU$260,27)</f>
        <v>10.5</v>
      </c>
      <c r="T28" s="98">
        <f>+VLOOKUP(R28,Datos!$A$5:$AU$260,3)</f>
        <v>82.3</v>
      </c>
      <c r="U28" s="99">
        <f t="shared" si="1"/>
        <v>2</v>
      </c>
      <c r="V28" s="99">
        <f t="shared" si="2"/>
        <v>-0.20000000000000284</v>
      </c>
      <c r="W28" s="101"/>
    </row>
    <row r="29" spans="18:23" x14ac:dyDescent="0.35">
      <c r="R29" s="105">
        <f t="shared" si="0"/>
        <v>45834</v>
      </c>
      <c r="S29" s="98">
        <f>+VLOOKUP(R29,Datos!$A$5:$AU$260,27)</f>
        <v>10</v>
      </c>
      <c r="T29" s="98">
        <f>+VLOOKUP(R29,Datos!$A$5:$AU$260,3)</f>
        <v>82.9</v>
      </c>
      <c r="U29" s="99">
        <f t="shared" si="1"/>
        <v>-0.5</v>
      </c>
      <c r="V29" s="99">
        <f t="shared" si="2"/>
        <v>0.60000000000000853</v>
      </c>
      <c r="W29" s="100">
        <f t="shared" si="3"/>
        <v>-0.83333333333332149</v>
      </c>
    </row>
    <row r="30" spans="18:23" x14ac:dyDescent="0.35">
      <c r="R30" s="105">
        <f t="shared" si="0"/>
        <v>45835</v>
      </c>
      <c r="S30" s="98">
        <f>+VLOOKUP(R30,Datos!$A$5:$AU$260,27)</f>
        <v>11.5</v>
      </c>
      <c r="T30" s="98">
        <f>+VLOOKUP(R30,Datos!$A$5:$AU$260,3)</f>
        <v>82.7</v>
      </c>
      <c r="U30" s="99">
        <f t="shared" si="1"/>
        <v>1.5</v>
      </c>
      <c r="V30" s="99">
        <f t="shared" si="2"/>
        <v>-0.20000000000000284</v>
      </c>
      <c r="W30" s="101"/>
    </row>
    <row r="31" spans="18:23" ht="15" thickBot="1" x14ac:dyDescent="0.4">
      <c r="R31" s="106">
        <f t="shared" si="0"/>
        <v>45836</v>
      </c>
      <c r="S31" s="98">
        <v>10.6</v>
      </c>
      <c r="T31" s="98">
        <f>+VLOOKUP(R31,Datos!$A$5:$AU$260,3)</f>
        <v>83.3</v>
      </c>
      <c r="U31" s="99">
        <f t="shared" si="1"/>
        <v>-0.90000000000000036</v>
      </c>
      <c r="V31" s="99">
        <f t="shared" si="2"/>
        <v>0.59999999999999432</v>
      </c>
      <c r="W31" s="101">
        <f t="shared" si="3"/>
        <v>-1.5000000000000149</v>
      </c>
    </row>
    <row r="32" spans="18:23" x14ac:dyDescent="0.35">
      <c r="R32" s="104">
        <f t="shared" si="0"/>
        <v>45837</v>
      </c>
      <c r="S32" s="98">
        <f>+VLOOKUP(R32,Datos!$A$5:$AU$260,27)</f>
        <v>6.5</v>
      </c>
      <c r="T32" s="98">
        <f>+VLOOKUP(R32,Datos!$A$5:$AU$260,3)</f>
        <v>89.1</v>
      </c>
      <c r="U32" s="99">
        <f t="shared" si="1"/>
        <v>-4.0999999999999996</v>
      </c>
      <c r="V32" s="99">
        <f t="shared" si="2"/>
        <v>5.7999999999999972</v>
      </c>
      <c r="W32" s="100">
        <f t="shared" si="3"/>
        <v>-0.70689655172413823</v>
      </c>
    </row>
    <row r="33" spans="18:23" x14ac:dyDescent="0.35">
      <c r="R33" s="105">
        <f t="shared" si="0"/>
        <v>45838</v>
      </c>
      <c r="S33" s="98">
        <f>+VLOOKUP(R33,Datos!$A$5:$AU$260,27)</f>
        <v>3</v>
      </c>
      <c r="T33" s="98">
        <f>+VLOOKUP(R33,Datos!$A$5:$AU$260,3)</f>
        <v>98.4</v>
      </c>
      <c r="U33" s="99">
        <f t="shared" si="1"/>
        <v>-3.5</v>
      </c>
      <c r="V33" s="99">
        <f t="shared" si="2"/>
        <v>9.3000000000000114</v>
      </c>
      <c r="W33" s="100">
        <f t="shared" si="3"/>
        <v>-0.37634408602150493</v>
      </c>
    </row>
    <row r="34" spans="18:23" x14ac:dyDescent="0.35">
      <c r="R34" s="105">
        <f t="shared" si="0"/>
        <v>45839</v>
      </c>
      <c r="S34" s="98">
        <f>+VLOOKUP(R34,Datos!$A$5:$AU$260,27)</f>
        <v>4.5</v>
      </c>
      <c r="T34" s="98">
        <f>+VLOOKUP(R34,Datos!$A$5:$AU$260,3)</f>
        <v>96.9</v>
      </c>
      <c r="U34" s="99">
        <f t="shared" si="1"/>
        <v>1.5</v>
      </c>
      <c r="V34" s="99">
        <f t="shared" si="2"/>
        <v>-1.5</v>
      </c>
      <c r="W34" s="100">
        <f t="shared" si="3"/>
        <v>-1</v>
      </c>
    </row>
    <row r="35" spans="18:23" x14ac:dyDescent="0.35">
      <c r="R35" s="105">
        <f t="shared" si="0"/>
        <v>45840</v>
      </c>
      <c r="S35" s="98">
        <f>+VLOOKUP(R35,Datos!$A$5:$AU$260,27)</f>
        <v>6</v>
      </c>
      <c r="T35" s="98">
        <f>+VLOOKUP(R35,Datos!$A$5:$AU$260,3)</f>
        <v>95.9</v>
      </c>
      <c r="U35" s="99">
        <f t="shared" si="1"/>
        <v>1.5</v>
      </c>
      <c r="V35" s="99">
        <f t="shared" si="2"/>
        <v>-1</v>
      </c>
      <c r="W35" s="100">
        <f t="shared" si="3"/>
        <v>-1.5</v>
      </c>
    </row>
    <row r="36" spans="18:23" x14ac:dyDescent="0.35">
      <c r="R36" s="105">
        <f t="shared" si="0"/>
        <v>45841</v>
      </c>
      <c r="S36" s="98">
        <f>+VLOOKUP(R36,Datos!$A$5:$AU$260,27)</f>
        <v>7.5</v>
      </c>
      <c r="T36" s="98">
        <f>+VLOOKUP(R36,Datos!$A$5:$AU$260,3)</f>
        <v>92.7</v>
      </c>
      <c r="U36" s="99">
        <f t="shared" si="1"/>
        <v>1.5</v>
      </c>
      <c r="V36" s="99">
        <f t="shared" si="2"/>
        <v>-3.2000000000000028</v>
      </c>
      <c r="W36" s="100">
        <f t="shared" si="3"/>
        <v>-0.46874999999999956</v>
      </c>
    </row>
    <row r="37" spans="18:23" x14ac:dyDescent="0.35">
      <c r="R37" s="105">
        <f t="shared" si="0"/>
        <v>45842</v>
      </c>
      <c r="S37" s="98">
        <f>+VLOOKUP(R37,Datos!$A$5:$AU$260,27)</f>
        <v>10</v>
      </c>
      <c r="T37" s="98">
        <f>+VLOOKUP(R37,Datos!$A$5:$AU$260,3)</f>
        <v>84.6</v>
      </c>
      <c r="U37" s="99">
        <f t="shared" si="1"/>
        <v>2.5</v>
      </c>
      <c r="V37" s="99">
        <f t="shared" si="2"/>
        <v>-8.1000000000000085</v>
      </c>
      <c r="W37" s="100">
        <f t="shared" si="3"/>
        <v>-0.30864197530864163</v>
      </c>
    </row>
    <row r="38" spans="18:23" ht="15" thickBot="1" x14ac:dyDescent="0.4">
      <c r="R38" s="106">
        <f t="shared" si="0"/>
        <v>45843</v>
      </c>
      <c r="S38" s="98">
        <f>+VLOOKUP(R38,Datos!$A$5:$AU$260,27)</f>
        <v>10</v>
      </c>
      <c r="T38" s="98">
        <f>+VLOOKUP(R38,Datos!$A$5:$AU$260,3)</f>
        <v>78.599999999999994</v>
      </c>
      <c r="U38" s="99">
        <f t="shared" si="1"/>
        <v>0</v>
      </c>
      <c r="V38" s="99">
        <f t="shared" si="2"/>
        <v>-6</v>
      </c>
      <c r="W38" s="100">
        <f t="shared" si="3"/>
        <v>0</v>
      </c>
    </row>
    <row r="39" spans="18:23" x14ac:dyDescent="0.35">
      <c r="R39" s="104">
        <f t="shared" si="0"/>
        <v>45844</v>
      </c>
      <c r="S39" s="98">
        <f>+VLOOKUP(R39,Datos!$A$5:$AU$260,27)</f>
        <v>12</v>
      </c>
      <c r="T39" s="98">
        <f>+VLOOKUP(R39,Datos!$A$5:$AU$260,3)</f>
        <v>70.7</v>
      </c>
      <c r="U39" s="99">
        <f t="shared" si="1"/>
        <v>2</v>
      </c>
      <c r="V39" s="99">
        <f t="shared" si="2"/>
        <v>-7.8999999999999915</v>
      </c>
      <c r="W39" s="100">
        <f t="shared" si="3"/>
        <v>-0.25316455696202561</v>
      </c>
    </row>
    <row r="40" spans="18:23" x14ac:dyDescent="0.35">
      <c r="R40" s="105">
        <f t="shared" si="0"/>
        <v>45845</v>
      </c>
      <c r="S40" s="98">
        <f>+VLOOKUP(R40,Datos!$A$5:$AU$260,27)</f>
        <v>12</v>
      </c>
      <c r="T40" s="98">
        <f>+VLOOKUP(R40,Datos!$A$5:$AU$260,3)</f>
        <v>69.599999999999994</v>
      </c>
      <c r="U40" s="99">
        <f t="shared" si="1"/>
        <v>0</v>
      </c>
      <c r="V40" s="99">
        <f t="shared" si="2"/>
        <v>-1.1000000000000085</v>
      </c>
      <c r="W40" s="100">
        <f t="shared" si="3"/>
        <v>0</v>
      </c>
    </row>
    <row r="41" spans="18:23" x14ac:dyDescent="0.35">
      <c r="R41" s="105">
        <f t="shared" si="0"/>
        <v>45846</v>
      </c>
      <c r="S41" s="98">
        <v>11.95</v>
      </c>
      <c r="T41" s="98">
        <f>+VLOOKUP(R41,Datos!$A$5:$AU$260,3)</f>
        <v>69.400000000000006</v>
      </c>
      <c r="U41" s="99">
        <f t="shared" si="1"/>
        <v>-5.0000000000000711E-2</v>
      </c>
      <c r="V41" s="99">
        <f t="shared" si="2"/>
        <v>-0.19999999999998863</v>
      </c>
      <c r="W41" s="100">
        <f t="shared" si="3"/>
        <v>0.25000000000001776</v>
      </c>
    </row>
    <row r="42" spans="18:23" x14ac:dyDescent="0.35">
      <c r="R42" s="105">
        <f t="shared" si="0"/>
        <v>45847</v>
      </c>
      <c r="S42" s="98">
        <f>+VLOOKUP(R42,Datos!$A$5:$AU$260,27)</f>
        <v>14.5</v>
      </c>
      <c r="T42" s="98">
        <f>+VLOOKUP(R42,Datos!$A$5:$AU$260,3)</f>
        <v>62.6</v>
      </c>
      <c r="U42" s="99">
        <f t="shared" si="1"/>
        <v>2.5500000000000007</v>
      </c>
      <c r="V42" s="99">
        <f t="shared" si="2"/>
        <v>-6.8000000000000043</v>
      </c>
      <c r="W42" s="100">
        <f t="shared" si="3"/>
        <v>-0.37499999999999989</v>
      </c>
    </row>
    <row r="43" spans="18:23" x14ac:dyDescent="0.35">
      <c r="R43" s="105">
        <f t="shared" si="0"/>
        <v>45848</v>
      </c>
      <c r="S43" s="98">
        <f>+VLOOKUP(R43,Datos!$A$5:$AU$260,27)</f>
        <v>13.5</v>
      </c>
      <c r="T43" s="98">
        <f>+VLOOKUP(R43,Datos!$A$5:$AU$260,3)</f>
        <v>69</v>
      </c>
      <c r="U43" s="99">
        <f t="shared" si="1"/>
        <v>-1</v>
      </c>
      <c r="V43" s="99">
        <f t="shared" si="2"/>
        <v>6.3999999999999986</v>
      </c>
      <c r="W43" s="100">
        <f t="shared" si="3"/>
        <v>-0.15625000000000003</v>
      </c>
    </row>
    <row r="44" spans="18:23" x14ac:dyDescent="0.35">
      <c r="R44" s="105">
        <f t="shared" si="0"/>
        <v>45849</v>
      </c>
      <c r="S44" s="98">
        <f>+VLOOKUP(R44,Datos!$A$5:$AU$260,27)</f>
        <v>14</v>
      </c>
      <c r="T44" s="98">
        <f>+VLOOKUP(R44,Datos!$A$5:$AU$260,3)</f>
        <v>67.3</v>
      </c>
      <c r="U44" s="99">
        <f t="shared" si="1"/>
        <v>0.5</v>
      </c>
      <c r="V44" s="99">
        <f t="shared" si="2"/>
        <v>-1.7000000000000028</v>
      </c>
      <c r="W44" s="100">
        <f t="shared" si="3"/>
        <v>-0.29411764705882304</v>
      </c>
    </row>
    <row r="45" spans="18:23" ht="15" thickBot="1" x14ac:dyDescent="0.4">
      <c r="R45" s="106">
        <f t="shared" si="0"/>
        <v>45850</v>
      </c>
      <c r="S45" s="98">
        <f>+VLOOKUP(R45,Datos!$A$5:$AU$260,27)</f>
        <v>15</v>
      </c>
      <c r="T45" s="98">
        <f>+VLOOKUP(R45,Datos!$A$5:$AU$260,3)</f>
        <v>65</v>
      </c>
      <c r="U45" s="99">
        <f t="shared" si="1"/>
        <v>1</v>
      </c>
      <c r="V45" s="99">
        <f t="shared" si="2"/>
        <v>-2.2999999999999972</v>
      </c>
      <c r="W45" s="100">
        <f t="shared" si="3"/>
        <v>-0.43478260869565272</v>
      </c>
    </row>
    <row r="46" spans="18:23" x14ac:dyDescent="0.35">
      <c r="R46" s="104">
        <f t="shared" si="0"/>
        <v>45851</v>
      </c>
      <c r="S46" s="98">
        <f>+VLOOKUP(R46,Datos!$A$5:$AU$260,27)</f>
        <v>14.5</v>
      </c>
      <c r="T46" s="98">
        <f>+VLOOKUP(R46,Datos!$A$5:$AU$260,3)</f>
        <v>60.7</v>
      </c>
      <c r="U46" s="99">
        <f t="shared" si="1"/>
        <v>-0.5</v>
      </c>
      <c r="V46" s="99">
        <f t="shared" si="2"/>
        <v>-4.2999999999999972</v>
      </c>
      <c r="W46" s="100">
        <f t="shared" si="3"/>
        <v>0.11627906976744194</v>
      </c>
    </row>
    <row r="47" spans="18:23" x14ac:dyDescent="0.35">
      <c r="R47" s="105">
        <f t="shared" si="0"/>
        <v>45852</v>
      </c>
      <c r="S47" s="98">
        <f>+VLOOKUP(R47,Datos!$A$5:$AU$260,27)</f>
        <v>14</v>
      </c>
      <c r="T47" s="98">
        <f>+VLOOKUP(R47,Datos!$A$5:$AU$260,3)</f>
        <v>63.4</v>
      </c>
      <c r="U47" s="99">
        <f t="shared" si="1"/>
        <v>-0.5</v>
      </c>
      <c r="V47" s="99">
        <f t="shared" si="2"/>
        <v>2.6999999999999957</v>
      </c>
      <c r="W47" s="100">
        <f t="shared" si="3"/>
        <v>-0.18518518518518548</v>
      </c>
    </row>
    <row r="48" spans="18:23" x14ac:dyDescent="0.35">
      <c r="R48" s="105">
        <f t="shared" si="0"/>
        <v>45853</v>
      </c>
      <c r="S48" s="98">
        <f>+VLOOKUP(R48,Datos!$A$5:$AU$260,27)</f>
        <v>15.5</v>
      </c>
      <c r="T48" s="98">
        <f>+VLOOKUP(R48,Datos!$A$5:$AU$260,3)</f>
        <v>58.6</v>
      </c>
      <c r="U48" s="99">
        <f t="shared" si="1"/>
        <v>1.5</v>
      </c>
      <c r="V48" s="99">
        <f t="shared" si="2"/>
        <v>-4.7999999999999972</v>
      </c>
      <c r="W48" s="100">
        <f t="shared" si="3"/>
        <v>-0.31250000000000017</v>
      </c>
    </row>
    <row r="49" spans="18:23" x14ac:dyDescent="0.35">
      <c r="R49" s="105">
        <f t="shared" si="0"/>
        <v>45854</v>
      </c>
      <c r="S49" s="98">
        <f>+VLOOKUP(R49,Datos!$A$5:$AU$260,27)</f>
        <v>12.5</v>
      </c>
      <c r="T49" s="98">
        <f>+VLOOKUP(R49,Datos!$A$5:$AU$260,3)</f>
        <v>68.2</v>
      </c>
      <c r="U49" s="99">
        <f t="shared" si="1"/>
        <v>-3</v>
      </c>
      <c r="V49" s="99">
        <f t="shared" si="2"/>
        <v>9.6000000000000014</v>
      </c>
      <c r="W49" s="100">
        <f t="shared" si="3"/>
        <v>-0.31249999999999994</v>
      </c>
    </row>
    <row r="50" spans="18:23" x14ac:dyDescent="0.35">
      <c r="R50" s="105">
        <f t="shared" si="0"/>
        <v>45855</v>
      </c>
      <c r="S50" s="98">
        <f>+VLOOKUP(R50,Datos!$A$5:$AU$260,27)</f>
        <v>10</v>
      </c>
      <c r="T50" s="98">
        <f>+VLOOKUP(R50,Datos!$A$5:$AU$260,3)</f>
        <v>74.2</v>
      </c>
      <c r="U50" s="99">
        <f t="shared" si="1"/>
        <v>-2.5</v>
      </c>
      <c r="V50" s="99">
        <f t="shared" si="2"/>
        <v>6</v>
      </c>
      <c r="W50" s="100">
        <f t="shared" si="3"/>
        <v>-0.41666666666666669</v>
      </c>
    </row>
    <row r="51" spans="18:23" x14ac:dyDescent="0.35">
      <c r="R51" s="105">
        <f t="shared" si="0"/>
        <v>45856</v>
      </c>
      <c r="S51" s="98">
        <f>+VLOOKUP(R51,Datos!$A$5:$AU$260,27)</f>
        <v>10.5</v>
      </c>
      <c r="T51" s="98">
        <f>+VLOOKUP(R51,Datos!$A$5:$AU$260,3)</f>
        <v>69.7</v>
      </c>
      <c r="U51" s="99">
        <f t="shared" si="1"/>
        <v>0.5</v>
      </c>
      <c r="V51" s="99">
        <f t="shared" si="2"/>
        <v>-4.5</v>
      </c>
      <c r="W51" s="100">
        <f t="shared" si="3"/>
        <v>-0.1111111111111111</v>
      </c>
    </row>
    <row r="52" spans="18:23" ht="15" thickBot="1" x14ac:dyDescent="0.4">
      <c r="R52" s="106">
        <f t="shared" si="0"/>
        <v>45857</v>
      </c>
      <c r="S52" s="98">
        <f>+VLOOKUP(R52,Datos!$A$5:$AU$260,27)</f>
        <v>12</v>
      </c>
      <c r="T52" s="98">
        <f>+VLOOKUP(R52,Datos!$A$5:$AU$260,3)</f>
        <v>63.7</v>
      </c>
      <c r="U52" s="99">
        <f t="shared" si="1"/>
        <v>1.5</v>
      </c>
      <c r="V52" s="99">
        <f t="shared" si="2"/>
        <v>-6</v>
      </c>
      <c r="W52" s="100">
        <f t="shared" si="3"/>
        <v>-0.25</v>
      </c>
    </row>
    <row r="53" spans="18:23" x14ac:dyDescent="0.35">
      <c r="R53" s="104">
        <f t="shared" si="0"/>
        <v>45858</v>
      </c>
      <c r="S53" s="98">
        <f>+VLOOKUP(R53,Datos!$A$5:$AU$260,27)</f>
        <v>12</v>
      </c>
      <c r="T53" s="98">
        <f>+VLOOKUP(R53,Datos!$A$5:$AU$260,3)</f>
        <v>59.8</v>
      </c>
      <c r="U53" s="99">
        <f t="shared" si="1"/>
        <v>0</v>
      </c>
      <c r="V53" s="99">
        <f t="shared" si="2"/>
        <v>-3.9000000000000057</v>
      </c>
      <c r="W53" s="100">
        <f t="shared" si="3"/>
        <v>0</v>
      </c>
    </row>
    <row r="54" spans="18:23" x14ac:dyDescent="0.35">
      <c r="R54" s="105">
        <f t="shared" si="0"/>
        <v>45859</v>
      </c>
      <c r="S54" s="98">
        <f>+VLOOKUP(R54,Datos!$A$5:$AU$260,27)</f>
        <v>13.5</v>
      </c>
      <c r="T54" s="98">
        <f>+VLOOKUP(R54,Datos!$A$5:$AU$260,3)</f>
        <v>63.5</v>
      </c>
      <c r="U54" s="99">
        <f t="shared" si="1"/>
        <v>1.5</v>
      </c>
      <c r="V54" s="99">
        <f t="shared" si="2"/>
        <v>3.7000000000000028</v>
      </c>
      <c r="W54" s="100">
        <f t="shared" si="3"/>
        <v>0.40540540540540509</v>
      </c>
    </row>
    <row r="55" spans="18:23" x14ac:dyDescent="0.35">
      <c r="R55" s="105">
        <f t="shared" si="0"/>
        <v>45860</v>
      </c>
      <c r="S55" s="98">
        <f>+VLOOKUP(R55,Datos!$A$5:$AU$260,27)</f>
        <v>12</v>
      </c>
      <c r="T55" s="98">
        <f>+VLOOKUP(R55,Datos!$A$5:$AU$260,3)</f>
        <v>72.2</v>
      </c>
      <c r="U55" s="99">
        <f t="shared" si="1"/>
        <v>-1.5</v>
      </c>
      <c r="V55" s="99">
        <f t="shared" si="2"/>
        <v>8.7000000000000028</v>
      </c>
      <c r="W55" s="100">
        <f t="shared" si="3"/>
        <v>-0.17241379310344823</v>
      </c>
    </row>
    <row r="56" spans="18:23" x14ac:dyDescent="0.35">
      <c r="R56" s="105">
        <f t="shared" si="0"/>
        <v>45861</v>
      </c>
      <c r="S56" s="98">
        <f>+VLOOKUP(R56,Datos!$A$5:$AU$260,27)</f>
        <v>7.5</v>
      </c>
      <c r="T56" s="98">
        <f>+VLOOKUP(R56,Datos!$A$5:$AU$260,3)</f>
        <v>79.5</v>
      </c>
      <c r="U56" s="99">
        <f t="shared" si="1"/>
        <v>-4.5</v>
      </c>
      <c r="V56" s="99">
        <f t="shared" si="2"/>
        <v>7.2999999999999972</v>
      </c>
      <c r="W56" s="100">
        <f t="shared" si="3"/>
        <v>-0.6164383561643838</v>
      </c>
    </row>
    <row r="57" spans="18:23" x14ac:dyDescent="0.35">
      <c r="R57" s="105">
        <f t="shared" si="0"/>
        <v>45862</v>
      </c>
      <c r="S57" s="98">
        <f>+VLOOKUP(R57,Datos!$A$5:$AU$260,27)</f>
        <v>10.5</v>
      </c>
      <c r="T57" s="98">
        <f>+VLOOKUP(R57,Datos!$A$5:$AU$260,3)</f>
        <v>76.400000000000006</v>
      </c>
      <c r="U57" s="99">
        <f t="shared" si="1"/>
        <v>3</v>
      </c>
      <c r="V57" s="99">
        <f t="shared" si="2"/>
        <v>-3.0999999999999943</v>
      </c>
      <c r="W57" s="100">
        <f t="shared" si="3"/>
        <v>-0.96774193548387277</v>
      </c>
    </row>
    <row r="58" spans="18:23" x14ac:dyDescent="0.35">
      <c r="R58" s="105">
        <f t="shared" si="0"/>
        <v>45863</v>
      </c>
      <c r="S58" s="98">
        <f>+VLOOKUP(R58,Datos!$A$5:$AU$260,27)</f>
        <v>11</v>
      </c>
      <c r="T58" s="98">
        <f>+VLOOKUP(R58,Datos!$A$5:$AU$260,3)</f>
        <v>74.599999999999994</v>
      </c>
      <c r="U58" s="99">
        <f t="shared" si="1"/>
        <v>0.5</v>
      </c>
      <c r="V58" s="99">
        <f t="shared" si="2"/>
        <v>-1.8000000000000114</v>
      </c>
      <c r="W58" s="100">
        <f t="shared" si="3"/>
        <v>-0.27777777777777601</v>
      </c>
    </row>
    <row r="59" spans="18:23" ht="15" thickBot="1" x14ac:dyDescent="0.4">
      <c r="R59" s="106">
        <f>+R58+1</f>
        <v>45864</v>
      </c>
      <c r="S59" s="98">
        <f>+VLOOKUP(R59,Datos!$A$5:$AU$260,27)</f>
        <v>8</v>
      </c>
      <c r="T59" s="98">
        <f>+VLOOKUP(R59,Datos!$A$5:$AU$260,3)</f>
        <v>78.8</v>
      </c>
      <c r="U59" s="99">
        <f t="shared" si="1"/>
        <v>-3</v>
      </c>
      <c r="V59" s="99">
        <f t="shared" si="2"/>
        <v>4.2000000000000028</v>
      </c>
      <c r="W59" s="100">
        <f t="shared" si="3"/>
        <v>-0.71428571428571386</v>
      </c>
    </row>
    <row r="60" spans="18:23" x14ac:dyDescent="0.35">
      <c r="R60" s="104">
        <f t="shared" si="0"/>
        <v>45865</v>
      </c>
      <c r="S60" s="98">
        <f>+VLOOKUP(R60,Datos!$A$5:$AU$260,27)</f>
        <v>10</v>
      </c>
      <c r="T60" s="98">
        <f>+VLOOKUP(R60,Datos!$A$5:$AU$260,3)</f>
        <v>78.900000000000006</v>
      </c>
      <c r="U60" s="99">
        <f t="shared" si="1"/>
        <v>2</v>
      </c>
      <c r="V60" s="99">
        <f t="shared" si="2"/>
        <v>0.10000000000000853</v>
      </c>
      <c r="W60" s="100"/>
    </row>
    <row r="61" spans="18:23" x14ac:dyDescent="0.35">
      <c r="R61" s="105">
        <f t="shared" si="0"/>
        <v>45866</v>
      </c>
      <c r="S61" s="98">
        <f>+VLOOKUP(R61,Datos!$A$5:$AU$260,27)</f>
        <v>10</v>
      </c>
      <c r="T61" s="98">
        <f>+VLOOKUP(R61,Datos!$A$5:$AU$260,3)</f>
        <v>78.3</v>
      </c>
      <c r="U61" s="99">
        <f t="shared" si="1"/>
        <v>0</v>
      </c>
      <c r="V61" s="99">
        <f t="shared" si="2"/>
        <v>-0.60000000000000853</v>
      </c>
      <c r="W61" s="100">
        <f t="shared" si="3"/>
        <v>0</v>
      </c>
    </row>
    <row r="62" spans="18:23" x14ac:dyDescent="0.35">
      <c r="R62" s="105">
        <f t="shared" si="0"/>
        <v>45867</v>
      </c>
      <c r="S62" s="98">
        <f>+VLOOKUP(R62,Datos!$A$5:$AU$260,27)</f>
        <v>10.5</v>
      </c>
      <c r="T62" s="98">
        <f>+VLOOKUP(R62,Datos!$A$5:$AU$260,3)</f>
        <v>75.400000000000006</v>
      </c>
      <c r="U62" s="99">
        <f t="shared" si="1"/>
        <v>0.5</v>
      </c>
      <c r="V62" s="99">
        <f t="shared" si="2"/>
        <v>-2.8999999999999915</v>
      </c>
      <c r="W62" s="100">
        <f t="shared" si="3"/>
        <v>-0.17241379310344879</v>
      </c>
    </row>
    <row r="63" spans="18:23" x14ac:dyDescent="0.35">
      <c r="R63" s="105">
        <f t="shared" si="0"/>
        <v>45868</v>
      </c>
      <c r="S63" s="98">
        <f>+VLOOKUP(R63,Datos!$A$5:$AU$260,27)</f>
        <v>12.5</v>
      </c>
      <c r="T63" s="98">
        <f>+VLOOKUP(R63,Datos!$A$5:$AU$260,3)</f>
        <v>69.400000000000006</v>
      </c>
      <c r="U63" s="99">
        <f t="shared" si="1"/>
        <v>2</v>
      </c>
      <c r="V63" s="99">
        <f t="shared" si="2"/>
        <v>-6</v>
      </c>
      <c r="W63" s="100">
        <f t="shared" si="3"/>
        <v>-0.33333333333333331</v>
      </c>
    </row>
    <row r="64" spans="18:23" x14ac:dyDescent="0.35">
      <c r="R64" s="105">
        <f t="shared" si="0"/>
        <v>45869</v>
      </c>
      <c r="S64" s="98">
        <f>+VLOOKUP(R64,Datos!$A$5:$AU$260,27)</f>
        <v>14.5</v>
      </c>
      <c r="T64" s="98">
        <f>+VLOOKUP(R64,Datos!$A$5:$AU$260,3)</f>
        <v>62.6</v>
      </c>
      <c r="U64" s="99">
        <f t="shared" si="1"/>
        <v>2</v>
      </c>
      <c r="V64" s="99">
        <f t="shared" si="2"/>
        <v>-6.8000000000000043</v>
      </c>
      <c r="W64" s="100">
        <f t="shared" si="3"/>
        <v>-0.29411764705882337</v>
      </c>
    </row>
    <row r="65" spans="18:23" x14ac:dyDescent="0.35">
      <c r="R65" s="105">
        <f t="shared" si="0"/>
        <v>45870</v>
      </c>
      <c r="S65" s="98">
        <f>+VLOOKUP(R65,Datos!$A$5:$AU$260,27)</f>
        <v>17.5</v>
      </c>
      <c r="T65" s="98">
        <f>+VLOOKUP(R65,Datos!$A$5:$AU$260,3)</f>
        <v>61.2</v>
      </c>
      <c r="U65" s="99">
        <f t="shared" ref="U65:U74" si="8">+S65-S64</f>
        <v>3</v>
      </c>
      <c r="V65" s="99">
        <f t="shared" ref="V65:V74" si="9">+T65-T64</f>
        <v>-1.3999999999999986</v>
      </c>
      <c r="W65" s="100">
        <f t="shared" ref="W65:W74" si="10">+U65/V65</f>
        <v>-2.142857142857145</v>
      </c>
    </row>
    <row r="66" spans="18:23" ht="15" thickBot="1" x14ac:dyDescent="0.4">
      <c r="R66" s="106">
        <f t="shared" si="0"/>
        <v>45871</v>
      </c>
      <c r="S66" s="98">
        <f>+VLOOKUP(R66,Datos!$A$5:$AU$260,27)</f>
        <v>15</v>
      </c>
      <c r="T66" s="98">
        <f>+VLOOKUP(R66,Datos!$A$5:$AU$260,3)</f>
        <v>57.3</v>
      </c>
      <c r="U66" s="99">
        <f t="shared" si="8"/>
        <v>-2.5</v>
      </c>
      <c r="V66" s="99">
        <f t="shared" si="9"/>
        <v>-3.9000000000000057</v>
      </c>
      <c r="W66" s="100">
        <f t="shared" si="10"/>
        <v>0.64102564102564008</v>
      </c>
    </row>
    <row r="67" spans="18:23" x14ac:dyDescent="0.35">
      <c r="R67" s="104">
        <f t="shared" si="0"/>
        <v>45872</v>
      </c>
      <c r="S67" s="98">
        <f>+VLOOKUP(R67,Datos!$A$5:$AU$260,27)</f>
        <v>12</v>
      </c>
      <c r="T67" s="98">
        <f>+VLOOKUP(R67,Datos!$A$5:$AU$260,3)</f>
        <v>61.4</v>
      </c>
      <c r="U67" s="99">
        <f t="shared" si="8"/>
        <v>-3</v>
      </c>
      <c r="V67" s="99">
        <f t="shared" si="9"/>
        <v>4.1000000000000014</v>
      </c>
      <c r="W67" s="100">
        <f t="shared" si="10"/>
        <v>-0.73170731707317049</v>
      </c>
    </row>
    <row r="68" spans="18:23" x14ac:dyDescent="0.35">
      <c r="R68" s="105">
        <f t="shared" si="0"/>
        <v>45873</v>
      </c>
      <c r="S68" s="98">
        <f>+VLOOKUP(R68,Datos!$A$5:$AU$260,27)</f>
        <v>10.5</v>
      </c>
      <c r="T68" s="98">
        <f>+VLOOKUP(R68,Datos!$A$5:$AU$260,3)</f>
        <v>70.5</v>
      </c>
      <c r="U68" s="99">
        <f t="shared" si="8"/>
        <v>-1.5</v>
      </c>
      <c r="V68" s="99">
        <f t="shared" si="9"/>
        <v>9.1000000000000014</v>
      </c>
      <c r="W68" s="100">
        <f t="shared" si="10"/>
        <v>-0.1648351648351648</v>
      </c>
    </row>
    <row r="69" spans="18:23" x14ac:dyDescent="0.35">
      <c r="R69" s="105">
        <f t="shared" ref="R69:R132" si="11">+R68+1</f>
        <v>45874</v>
      </c>
      <c r="S69" s="98">
        <f>+VLOOKUP(R69,Datos!$A$5:$AU$260,27)</f>
        <v>9</v>
      </c>
      <c r="T69" s="98">
        <f>+VLOOKUP(R69,Datos!$A$5:$AU$260,3)</f>
        <v>73.400000000000006</v>
      </c>
      <c r="U69" s="99">
        <f t="shared" si="8"/>
        <v>-1.5</v>
      </c>
      <c r="V69" s="99">
        <f t="shared" si="9"/>
        <v>2.9000000000000057</v>
      </c>
      <c r="W69" s="100">
        <f t="shared" si="10"/>
        <v>-0.51724137931034386</v>
      </c>
    </row>
    <row r="70" spans="18:23" x14ac:dyDescent="0.35">
      <c r="R70" s="105">
        <f t="shared" si="11"/>
        <v>45875</v>
      </c>
      <c r="S70" s="98">
        <f>+VLOOKUP(R70,Datos!$A$5:$AU$260,27)</f>
        <v>10.5</v>
      </c>
      <c r="T70" s="98">
        <f>+VLOOKUP(R70,Datos!$A$5:$AU$260,3)</f>
        <v>71.8</v>
      </c>
      <c r="U70" s="99">
        <f t="shared" si="8"/>
        <v>1.5</v>
      </c>
      <c r="V70" s="99">
        <f t="shared" si="9"/>
        <v>-1.6000000000000085</v>
      </c>
      <c r="W70" s="100">
        <f t="shared" si="10"/>
        <v>-0.937499999999995</v>
      </c>
    </row>
    <row r="71" spans="18:23" x14ac:dyDescent="0.35">
      <c r="R71" s="105">
        <f t="shared" si="11"/>
        <v>45876</v>
      </c>
      <c r="S71" s="98">
        <f>+VLOOKUP(R71,Datos!$A$5:$AU$260,27)</f>
        <v>10.5</v>
      </c>
      <c r="T71" s="98">
        <f>+VLOOKUP(R71,Datos!$A$5:$AU$260,3)</f>
        <v>73.5</v>
      </c>
      <c r="U71" s="99">
        <f t="shared" si="8"/>
        <v>0</v>
      </c>
      <c r="V71" s="99">
        <f t="shared" si="9"/>
        <v>1.7000000000000028</v>
      </c>
      <c r="W71" s="100">
        <f t="shared" si="10"/>
        <v>0</v>
      </c>
    </row>
    <row r="72" spans="18:23" x14ac:dyDescent="0.35">
      <c r="R72" s="105">
        <f t="shared" si="11"/>
        <v>45877</v>
      </c>
      <c r="S72" s="98">
        <f>+VLOOKUP(R72,Datos!$A$5:$AU$260,27)</f>
        <v>8</v>
      </c>
      <c r="T72" s="98">
        <f>+VLOOKUP(R72,Datos!$A$5:$AU$260,3)</f>
        <v>73.8</v>
      </c>
      <c r="U72" s="99">
        <f t="shared" si="8"/>
        <v>-2.5</v>
      </c>
      <c r="V72" s="99">
        <f t="shared" si="9"/>
        <v>0.29999999999999716</v>
      </c>
      <c r="W72" s="100"/>
    </row>
    <row r="73" spans="18:23" ht="15" thickBot="1" x14ac:dyDescent="0.4">
      <c r="R73" s="106">
        <f t="shared" si="11"/>
        <v>45878</v>
      </c>
      <c r="S73" s="98">
        <f>+VLOOKUP(R73,Datos!$A$5:$AU$260,27)</f>
        <v>9.5</v>
      </c>
      <c r="T73" s="98">
        <f>+VLOOKUP(R73,Datos!$A$5:$AU$260,3)</f>
        <v>68.900000000000006</v>
      </c>
      <c r="U73" s="99">
        <f t="shared" si="8"/>
        <v>1.5</v>
      </c>
      <c r="V73" s="99">
        <f t="shared" si="9"/>
        <v>-4.8999999999999915</v>
      </c>
      <c r="W73" s="100">
        <f t="shared" si="10"/>
        <v>-0.30612244897959234</v>
      </c>
    </row>
    <row r="74" spans="18:23" x14ac:dyDescent="0.35">
      <c r="R74" s="104">
        <f t="shared" si="11"/>
        <v>45879</v>
      </c>
      <c r="S74" s="98">
        <f>+VLOOKUP(R74,Datos!$A$5:$AU$260,27)</f>
        <v>10.5</v>
      </c>
      <c r="T74" s="98">
        <f>+VLOOKUP(R74,Datos!$A$5:$AU$260,3)</f>
        <v>63.4</v>
      </c>
      <c r="U74" s="99">
        <f t="shared" si="8"/>
        <v>1</v>
      </c>
      <c r="V74" s="99">
        <f t="shared" si="9"/>
        <v>-5.5000000000000071</v>
      </c>
      <c r="W74" s="100">
        <f t="shared" si="10"/>
        <v>-0.18181818181818157</v>
      </c>
    </row>
    <row r="75" spans="18:23" x14ac:dyDescent="0.35">
      <c r="R75" s="105">
        <f t="shared" si="11"/>
        <v>45880</v>
      </c>
      <c r="S75" s="98">
        <f>+VLOOKUP(R75,Datos!$A$5:$AU$260,27)</f>
        <v>12</v>
      </c>
      <c r="T75" s="98">
        <f>+VLOOKUP(R75,Datos!$A$5:$AU$260,3)</f>
        <v>59.3</v>
      </c>
      <c r="U75" s="99">
        <f t="shared" ref="U75:U86" si="12">+S75-S74</f>
        <v>1.5</v>
      </c>
      <c r="V75" s="99">
        <f t="shared" ref="V75:V86" si="13">+T75-T74</f>
        <v>-4.1000000000000014</v>
      </c>
      <c r="W75" s="100">
        <f t="shared" ref="W75:W86" si="14">+U75/V75</f>
        <v>-0.36585365853658525</v>
      </c>
    </row>
    <row r="76" spans="18:23" ht="15" thickBot="1" x14ac:dyDescent="0.4">
      <c r="R76" s="105">
        <f t="shared" si="11"/>
        <v>45881</v>
      </c>
      <c r="S76" s="98">
        <f>+VLOOKUP(R76,Datos!$A$5:$AU$260,27)</f>
        <v>14.5</v>
      </c>
      <c r="T76" s="98">
        <f>+VLOOKUP(R76,Datos!$A$5:$AU$260,3)</f>
        <v>56.5</v>
      </c>
      <c r="U76" s="99">
        <f t="shared" si="12"/>
        <v>2.5</v>
      </c>
      <c r="V76" s="99">
        <f t="shared" si="13"/>
        <v>-2.7999999999999972</v>
      </c>
      <c r="W76" s="100">
        <f t="shared" si="14"/>
        <v>-0.89285714285714379</v>
      </c>
    </row>
    <row r="77" spans="18:23" x14ac:dyDescent="0.35">
      <c r="R77" s="104">
        <f t="shared" si="11"/>
        <v>45882</v>
      </c>
      <c r="S77" s="98">
        <f>+VLOOKUP(R77,Datos!$A$5:$AU$260,27)</f>
        <v>11.5</v>
      </c>
      <c r="T77" s="98">
        <f>+VLOOKUP(R77,Datos!$A$5:$AU$260,3)</f>
        <v>65.099999999999994</v>
      </c>
      <c r="U77" s="99">
        <f t="shared" si="12"/>
        <v>-3</v>
      </c>
      <c r="V77" s="99">
        <f t="shared" si="13"/>
        <v>8.5999999999999943</v>
      </c>
      <c r="W77" s="100">
        <f t="shared" si="14"/>
        <v>-0.34883720930232581</v>
      </c>
    </row>
    <row r="78" spans="18:23" x14ac:dyDescent="0.35">
      <c r="R78" s="105">
        <f t="shared" si="11"/>
        <v>45883</v>
      </c>
      <c r="S78" s="98">
        <f>+VLOOKUP(R78,Datos!$A$5:$AU$260,27)</f>
        <v>8.5</v>
      </c>
      <c r="T78" s="98">
        <f>+VLOOKUP(R78,Datos!$A$5:$AU$260,3)</f>
        <v>71.599999999999994</v>
      </c>
      <c r="U78" s="99">
        <f t="shared" si="12"/>
        <v>-3</v>
      </c>
      <c r="V78" s="99">
        <f t="shared" si="13"/>
        <v>6.5</v>
      </c>
      <c r="W78" s="100">
        <f t="shared" si="14"/>
        <v>-0.46153846153846156</v>
      </c>
    </row>
    <row r="79" spans="18:23" x14ac:dyDescent="0.35">
      <c r="R79" s="105">
        <f t="shared" si="11"/>
        <v>45884</v>
      </c>
      <c r="S79" s="98">
        <f>+VLOOKUP(R79,Datos!$A$5:$AU$260,27)</f>
        <v>9</v>
      </c>
      <c r="T79" s="98">
        <f>+VLOOKUP(R79,Datos!$A$5:$AU$260,3)</f>
        <v>73</v>
      </c>
      <c r="U79" s="99">
        <f t="shared" si="12"/>
        <v>0.5</v>
      </c>
      <c r="V79" s="99">
        <f t="shared" si="13"/>
        <v>1.4000000000000057</v>
      </c>
      <c r="W79" s="100">
        <f t="shared" si="14"/>
        <v>0.35714285714285571</v>
      </c>
    </row>
    <row r="80" spans="18:23" x14ac:dyDescent="0.35">
      <c r="R80" s="105">
        <f t="shared" si="11"/>
        <v>45885</v>
      </c>
      <c r="S80" s="98">
        <f>+VLOOKUP(R80,Datos!$A$5:$AU$260,27)</f>
        <v>9.5</v>
      </c>
      <c r="T80" s="98">
        <f>+VLOOKUP(R80,Datos!$A$5:$AU$260,3)</f>
        <v>69.099999999999994</v>
      </c>
      <c r="U80" s="99">
        <f t="shared" si="12"/>
        <v>0.5</v>
      </c>
      <c r="V80" s="99">
        <f t="shared" si="13"/>
        <v>-3.9000000000000057</v>
      </c>
      <c r="W80" s="100">
        <f t="shared" si="14"/>
        <v>-0.12820512820512803</v>
      </c>
    </row>
    <row r="81" spans="18:23" x14ac:dyDescent="0.35">
      <c r="R81" s="105">
        <f t="shared" si="11"/>
        <v>45886</v>
      </c>
      <c r="S81" s="98">
        <f>+VLOOKUP(R81,Datos!$A$5:$AU$260,27)</f>
        <v>12.5</v>
      </c>
      <c r="T81" s="98">
        <f>+VLOOKUP(R81,Datos!$A$5:$AU$260,3)</f>
        <v>64.099999999999994</v>
      </c>
      <c r="U81" s="99">
        <f t="shared" si="12"/>
        <v>3</v>
      </c>
      <c r="V81" s="99">
        <f t="shared" si="13"/>
        <v>-5</v>
      </c>
      <c r="W81" s="100">
        <f t="shared" si="14"/>
        <v>-0.6</v>
      </c>
    </row>
    <row r="82" spans="18:23" x14ac:dyDescent="0.35">
      <c r="R82" s="105">
        <f t="shared" si="11"/>
        <v>45887</v>
      </c>
      <c r="S82" s="98">
        <f>+VLOOKUP(R82,Datos!$A$5:$AU$260,27)</f>
        <v>14.5</v>
      </c>
      <c r="T82" s="98">
        <f>+VLOOKUP(R82,Datos!$A$5:$AU$260,3)</f>
        <v>63.6</v>
      </c>
      <c r="U82" s="99">
        <f t="shared" si="12"/>
        <v>2</v>
      </c>
      <c r="V82" s="99">
        <f t="shared" si="13"/>
        <v>-0.49999999999999289</v>
      </c>
      <c r="W82" s="100">
        <f t="shared" si="14"/>
        <v>-4.0000000000000568</v>
      </c>
    </row>
    <row r="83" spans="18:23" ht="15" thickBot="1" x14ac:dyDescent="0.4">
      <c r="R83" s="106">
        <f t="shared" si="11"/>
        <v>45888</v>
      </c>
      <c r="S83" s="98">
        <f>+VLOOKUP(R83,Datos!$A$5:$AU$260,27)</f>
        <v>14</v>
      </c>
      <c r="T83" s="98">
        <f>+VLOOKUP(R83,Datos!$A$5:$AU$260,3)</f>
        <v>64.8</v>
      </c>
      <c r="U83" s="99">
        <f t="shared" si="12"/>
        <v>-0.5</v>
      </c>
      <c r="V83" s="99">
        <f t="shared" si="13"/>
        <v>1.1999999999999957</v>
      </c>
      <c r="W83" s="100">
        <f t="shared" si="14"/>
        <v>-0.41666666666666813</v>
      </c>
    </row>
    <row r="84" spans="18:23" x14ac:dyDescent="0.35">
      <c r="R84" s="104">
        <f t="shared" si="11"/>
        <v>45889</v>
      </c>
      <c r="S84" s="98">
        <f>+VLOOKUP(R84,Datos!$A$5:$AU$260,27)</f>
        <v>13.5</v>
      </c>
      <c r="T84" s="98">
        <f>+VLOOKUP(R84,Datos!$A$5:$AU$260,3)</f>
        <v>61.5</v>
      </c>
      <c r="U84" s="99">
        <f t="shared" si="12"/>
        <v>-0.5</v>
      </c>
      <c r="V84" s="99">
        <f t="shared" si="13"/>
        <v>-3.2999999999999972</v>
      </c>
      <c r="W84" s="100">
        <f t="shared" si="14"/>
        <v>0.15151515151515166</v>
      </c>
    </row>
    <row r="85" spans="18:23" x14ac:dyDescent="0.35">
      <c r="R85" s="105">
        <f t="shared" si="11"/>
        <v>45890</v>
      </c>
      <c r="S85" s="98">
        <f>+VLOOKUP(R85,Datos!$A$5:$AU$260,27)</f>
        <v>12.5</v>
      </c>
      <c r="T85" s="98">
        <f>+VLOOKUP(R85,Datos!$A$5:$AU$260,3)</f>
        <v>56.6</v>
      </c>
      <c r="U85" s="99">
        <f t="shared" si="12"/>
        <v>-1</v>
      </c>
      <c r="V85" s="99">
        <f t="shared" si="13"/>
        <v>-4.8999999999999986</v>
      </c>
      <c r="W85" s="100">
        <f t="shared" si="14"/>
        <v>0.20408163265306128</v>
      </c>
    </row>
    <row r="86" spans="18:23" x14ac:dyDescent="0.35">
      <c r="R86" s="105">
        <f t="shared" si="11"/>
        <v>45891</v>
      </c>
      <c r="S86" s="98">
        <f>+VLOOKUP(R86,Datos!$A$5:$AU$260,27)</f>
        <v>13</v>
      </c>
      <c r="T86" s="98">
        <f>+VLOOKUP(R86,Datos!$A$5:$AU$260,3)</f>
        <v>60.1</v>
      </c>
      <c r="U86" s="99">
        <f t="shared" si="12"/>
        <v>0.5</v>
      </c>
      <c r="V86" s="99">
        <f t="shared" si="13"/>
        <v>3.5</v>
      </c>
      <c r="W86" s="100">
        <f t="shared" si="14"/>
        <v>0.14285714285714285</v>
      </c>
    </row>
    <row r="87" spans="18:23" x14ac:dyDescent="0.35">
      <c r="R87" s="105">
        <f t="shared" si="11"/>
        <v>45892</v>
      </c>
      <c r="S87" s="98">
        <f>+VLOOKUP(R87,Datos!$A$5:$AU$260,27)</f>
        <v>10</v>
      </c>
      <c r="T87" s="98">
        <f>+VLOOKUP(R87,Datos!$A$5:$AU$260,3)</f>
        <v>64.2</v>
      </c>
      <c r="U87" s="99">
        <f t="shared" ref="U87:U147" si="15">+S87-S86</f>
        <v>-3</v>
      </c>
      <c r="V87" s="99">
        <f t="shared" ref="V87:V147" si="16">+T87-T86</f>
        <v>4.1000000000000014</v>
      </c>
      <c r="W87" s="100">
        <f t="shared" ref="W87:W147" si="17">+U87/V87</f>
        <v>-0.73170731707317049</v>
      </c>
    </row>
    <row r="88" spans="18:23" x14ac:dyDescent="0.35">
      <c r="R88" s="105">
        <f t="shared" si="11"/>
        <v>45893</v>
      </c>
      <c r="S88" s="98">
        <f>+VLOOKUP(R88,Datos!$A$5:$AU$260,27)</f>
        <v>9.5</v>
      </c>
      <c r="T88" s="98">
        <f>+VLOOKUP(R88,Datos!$A$5:$AU$260,3)</f>
        <v>60.8</v>
      </c>
      <c r="U88" s="99">
        <f t="shared" si="15"/>
        <v>-0.5</v>
      </c>
      <c r="V88" s="99">
        <f t="shared" si="16"/>
        <v>-3.4000000000000057</v>
      </c>
      <c r="W88" s="100">
        <f t="shared" si="17"/>
        <v>0.14705882352941152</v>
      </c>
    </row>
    <row r="89" spans="18:23" ht="15" thickBot="1" x14ac:dyDescent="0.4">
      <c r="R89" s="106">
        <f t="shared" si="11"/>
        <v>45894</v>
      </c>
      <c r="S89" s="98">
        <f>+VLOOKUP(R89,Datos!$A$5:$AU$260,27)</f>
        <v>12.5</v>
      </c>
      <c r="T89" s="98">
        <f>+VLOOKUP(R89,Datos!$A$5:$AU$260,3)</f>
        <v>54.7</v>
      </c>
      <c r="U89" s="99">
        <f t="shared" si="15"/>
        <v>3</v>
      </c>
      <c r="V89" s="99">
        <f t="shared" si="16"/>
        <v>-6.0999999999999943</v>
      </c>
      <c r="W89" s="100">
        <f t="shared" si="17"/>
        <v>-0.49180327868852503</v>
      </c>
    </row>
    <row r="90" spans="18:23" x14ac:dyDescent="0.35">
      <c r="R90" s="104">
        <f t="shared" si="11"/>
        <v>45895</v>
      </c>
      <c r="S90" s="98">
        <f>+VLOOKUP(R90,Datos!$A$5:$AU$260,27)</f>
        <v>14.5</v>
      </c>
      <c r="T90" s="98">
        <f>+VLOOKUP(R90,Datos!$A$5:$AU$260,3)</f>
        <v>49.4</v>
      </c>
      <c r="U90" s="99">
        <f t="shared" si="15"/>
        <v>2</v>
      </c>
      <c r="V90" s="99">
        <f t="shared" si="16"/>
        <v>-5.3000000000000043</v>
      </c>
      <c r="W90" s="100">
        <f t="shared" si="17"/>
        <v>-0.37735849056603743</v>
      </c>
    </row>
    <row r="91" spans="18:23" x14ac:dyDescent="0.35">
      <c r="R91" s="105">
        <f t="shared" si="11"/>
        <v>45896</v>
      </c>
      <c r="S91" s="98">
        <f>+VLOOKUP(R91,Datos!$A$5:$AU$260,27)</f>
        <v>14.5</v>
      </c>
      <c r="T91" s="98">
        <f>+VLOOKUP(R91,Datos!$A$5:$AU$260,3)</f>
        <v>44.9</v>
      </c>
      <c r="U91" s="99">
        <f t="shared" si="15"/>
        <v>0</v>
      </c>
      <c r="V91" s="99">
        <f t="shared" si="16"/>
        <v>-4.5</v>
      </c>
      <c r="W91" s="100">
        <f t="shared" si="17"/>
        <v>0</v>
      </c>
    </row>
    <row r="92" spans="18:23" x14ac:dyDescent="0.35">
      <c r="R92" s="105">
        <f t="shared" si="11"/>
        <v>45897</v>
      </c>
      <c r="S92" s="98">
        <f>+VLOOKUP(R92,Datos!$A$5:$AU$260,27)</f>
        <v>15</v>
      </c>
      <c r="T92" s="98">
        <f>+VLOOKUP(R92,Datos!$A$5:$AU$260,3)</f>
        <v>43</v>
      </c>
      <c r="U92" s="99">
        <f t="shared" si="15"/>
        <v>0.5</v>
      </c>
      <c r="V92" s="99">
        <f t="shared" si="16"/>
        <v>-1.8999999999999986</v>
      </c>
      <c r="W92" s="100">
        <f t="shared" si="17"/>
        <v>-0.26315789473684231</v>
      </c>
    </row>
    <row r="93" spans="18:23" x14ac:dyDescent="0.35">
      <c r="R93" s="105">
        <f t="shared" si="11"/>
        <v>45898</v>
      </c>
      <c r="S93" s="98">
        <f>+VLOOKUP(R93,Datos!$A$5:$AU$260,27)</f>
        <v>16.5</v>
      </c>
      <c r="T93" s="98">
        <f>+VLOOKUP(R93,Datos!$A$5:$AU$260,3)</f>
        <v>42.2</v>
      </c>
      <c r="U93" s="99">
        <f t="shared" si="15"/>
        <v>1.5</v>
      </c>
      <c r="V93" s="99">
        <f t="shared" si="16"/>
        <v>-0.79999999999999716</v>
      </c>
      <c r="W93" s="100">
        <f t="shared" si="17"/>
        <v>-1.8750000000000067</v>
      </c>
    </row>
    <row r="94" spans="18:23" x14ac:dyDescent="0.35">
      <c r="R94" s="105">
        <f t="shared" si="11"/>
        <v>45899</v>
      </c>
      <c r="S94" s="98">
        <f>+VLOOKUP(R94,Datos!$A$5:$AU$260,27)</f>
        <v>17</v>
      </c>
      <c r="T94" s="98">
        <f>+VLOOKUP(R94,Datos!$A$5:$AU$260,3)</f>
        <v>46</v>
      </c>
      <c r="U94" s="99">
        <f t="shared" si="15"/>
        <v>0.5</v>
      </c>
      <c r="V94" s="99">
        <f t="shared" si="16"/>
        <v>3.7999999999999972</v>
      </c>
      <c r="W94" s="100">
        <f t="shared" si="17"/>
        <v>0.13157894736842116</v>
      </c>
    </row>
    <row r="95" spans="18:23" ht="15" thickBot="1" x14ac:dyDescent="0.4">
      <c r="R95" s="106">
        <f t="shared" si="11"/>
        <v>45900</v>
      </c>
      <c r="S95" s="98">
        <f>+VLOOKUP(R95,Datos!$A$5:$AU$260,27)</f>
        <v>16</v>
      </c>
      <c r="T95" s="98">
        <f>+VLOOKUP(R95,Datos!$A$5:$AU$260,3)</f>
        <v>52</v>
      </c>
      <c r="U95" s="99">
        <f t="shared" si="15"/>
        <v>-1</v>
      </c>
      <c r="V95" s="99">
        <f t="shared" si="16"/>
        <v>6</v>
      </c>
      <c r="W95" s="100">
        <f t="shared" si="17"/>
        <v>-0.16666666666666666</v>
      </c>
    </row>
    <row r="96" spans="18:23" x14ac:dyDescent="0.35">
      <c r="R96" s="104">
        <f t="shared" si="11"/>
        <v>45901</v>
      </c>
      <c r="S96" s="98">
        <f>+VLOOKUP(R96,Datos!$A$5:$AU$260,27)</f>
        <v>13.5</v>
      </c>
      <c r="T96" s="98">
        <f>+VLOOKUP(R96,Datos!$A$5:$AU$260,3)</f>
        <v>59.3</v>
      </c>
      <c r="U96" s="99">
        <f t="shared" si="15"/>
        <v>-2.5</v>
      </c>
      <c r="V96" s="99">
        <f t="shared" si="16"/>
        <v>7.2999999999999972</v>
      </c>
      <c r="W96" s="100">
        <f t="shared" si="17"/>
        <v>-0.34246575342465768</v>
      </c>
    </row>
    <row r="97" spans="18:23" x14ac:dyDescent="0.35">
      <c r="R97" s="105">
        <f t="shared" si="11"/>
        <v>45902</v>
      </c>
      <c r="S97" s="98">
        <f>+VLOOKUP(R97,Datos!$A$5:$AU$260,27)</f>
        <v>12.5</v>
      </c>
      <c r="T97" s="98">
        <f>+VLOOKUP(R97,Datos!$A$5:$AU$260,3)</f>
        <v>61.1</v>
      </c>
      <c r="U97" s="99">
        <f t="shared" si="15"/>
        <v>-1</v>
      </c>
      <c r="V97" s="99">
        <f t="shared" si="16"/>
        <v>1.8000000000000043</v>
      </c>
      <c r="W97" s="100">
        <f t="shared" si="17"/>
        <v>-0.55555555555555425</v>
      </c>
    </row>
    <row r="98" spans="18:23" x14ac:dyDescent="0.35">
      <c r="R98" s="105">
        <f t="shared" si="11"/>
        <v>45903</v>
      </c>
      <c r="S98" s="98">
        <f>+VLOOKUP(R98,Datos!$A$5:$AU$260,27)</f>
        <v>13</v>
      </c>
      <c r="T98" s="98">
        <f>+VLOOKUP(R98,Datos!$A$5:$AU$260,3)</f>
        <v>61.3</v>
      </c>
      <c r="U98" s="99">
        <f t="shared" si="15"/>
        <v>0.5</v>
      </c>
      <c r="V98" s="99">
        <f t="shared" si="16"/>
        <v>0.19999999999999574</v>
      </c>
      <c r="W98" s="100">
        <f t="shared" si="17"/>
        <v>2.5000000000000533</v>
      </c>
    </row>
    <row r="99" spans="18:23" x14ac:dyDescent="0.35">
      <c r="R99" s="105">
        <f t="shared" si="11"/>
        <v>45904</v>
      </c>
      <c r="S99" s="98">
        <f>+VLOOKUP(R99,Datos!$A$5:$AU$260,27)</f>
        <v>7.5</v>
      </c>
      <c r="T99" s="98">
        <f>+VLOOKUP(R99,Datos!$A$5:$AU$260,3)</f>
        <v>71.099999999999994</v>
      </c>
      <c r="U99" s="99">
        <f t="shared" si="15"/>
        <v>-5.5</v>
      </c>
      <c r="V99" s="99">
        <f t="shared" si="16"/>
        <v>9.7999999999999972</v>
      </c>
      <c r="W99" s="100">
        <f t="shared" si="17"/>
        <v>-0.56122448979591855</v>
      </c>
    </row>
    <row r="100" spans="18:23" x14ac:dyDescent="0.35">
      <c r="R100" s="105">
        <f t="shared" si="11"/>
        <v>45905</v>
      </c>
      <c r="S100" s="98">
        <f>+VLOOKUP(R100,Datos!$A$5:$AU$260,27)</f>
        <v>7.5</v>
      </c>
      <c r="T100" s="98">
        <f>+VLOOKUP(R100,Datos!$A$5:$AU$260,3)</f>
        <v>71.099999999999994</v>
      </c>
      <c r="U100" s="99">
        <f t="shared" si="15"/>
        <v>0</v>
      </c>
      <c r="V100" s="99">
        <f t="shared" si="16"/>
        <v>0</v>
      </c>
      <c r="W100" s="100"/>
    </row>
    <row r="101" spans="18:23" ht="15" thickBot="1" x14ac:dyDescent="0.4">
      <c r="R101" s="106">
        <f t="shared" si="11"/>
        <v>45906</v>
      </c>
      <c r="S101" s="98">
        <f>+VLOOKUP(R101,Datos!$A$5:$AU$260,27)</f>
        <v>8.5</v>
      </c>
      <c r="T101" s="98">
        <f>+VLOOKUP(R101,Datos!$A$5:$AU$260,3)</f>
        <v>64</v>
      </c>
      <c r="U101" s="99">
        <f t="shared" si="15"/>
        <v>1</v>
      </c>
      <c r="V101" s="99">
        <f t="shared" si="16"/>
        <v>-7.0999999999999943</v>
      </c>
      <c r="W101" s="100">
        <f t="shared" si="17"/>
        <v>-0.14084507042253533</v>
      </c>
    </row>
    <row r="102" spans="18:23" x14ac:dyDescent="0.35">
      <c r="R102" s="104">
        <f t="shared" si="11"/>
        <v>45907</v>
      </c>
      <c r="S102" s="98">
        <f>+VLOOKUP(R102,Datos!$A$5:$AU$260,27)</f>
        <v>10</v>
      </c>
      <c r="T102" s="98">
        <f>+VLOOKUP(R102,Datos!$A$5:$AU$260,3)</f>
        <v>57.6</v>
      </c>
      <c r="U102" s="99">
        <f t="shared" si="15"/>
        <v>1.5</v>
      </c>
      <c r="V102" s="99">
        <f t="shared" si="16"/>
        <v>-6.3999999999999986</v>
      </c>
      <c r="W102" s="100">
        <f t="shared" si="17"/>
        <v>-0.23437500000000006</v>
      </c>
    </row>
    <row r="103" spans="18:23" x14ac:dyDescent="0.35">
      <c r="R103" s="105">
        <f t="shared" si="11"/>
        <v>45908</v>
      </c>
      <c r="S103" s="98">
        <f>+VLOOKUP(R103,Datos!$A$5:$AU$260,27)</f>
        <v>13.5</v>
      </c>
      <c r="T103" s="98">
        <f>+VLOOKUP(R103,Datos!$A$5:$AU$260,3)</f>
        <v>54.3</v>
      </c>
      <c r="U103" s="99">
        <f t="shared" si="15"/>
        <v>3.5</v>
      </c>
      <c r="V103" s="99">
        <f t="shared" si="16"/>
        <v>-3.3000000000000043</v>
      </c>
      <c r="W103" s="100">
        <f t="shared" si="17"/>
        <v>-1.0606060606060592</v>
      </c>
    </row>
    <row r="104" spans="18:23" x14ac:dyDescent="0.35">
      <c r="R104" s="105">
        <f t="shared" si="11"/>
        <v>45909</v>
      </c>
      <c r="S104" s="98">
        <f>+VLOOKUP(R104,Datos!$A$5:$AU$260,27)</f>
        <v>14.5</v>
      </c>
      <c r="T104" s="98">
        <f>+VLOOKUP(R104,Datos!$A$5:$AU$260,3)</f>
        <v>49.1</v>
      </c>
      <c r="U104" s="99">
        <f t="shared" si="15"/>
        <v>1</v>
      </c>
      <c r="V104" s="99">
        <f t="shared" si="16"/>
        <v>-5.1999999999999957</v>
      </c>
      <c r="W104" s="100">
        <f t="shared" si="17"/>
        <v>-0.19230769230769246</v>
      </c>
    </row>
    <row r="105" spans="18:23" x14ac:dyDescent="0.35">
      <c r="R105" s="105">
        <f t="shared" si="11"/>
        <v>45910</v>
      </c>
      <c r="S105" s="98">
        <f>+VLOOKUP(R105,Datos!$A$5:$AU$260,27)</f>
        <v>16</v>
      </c>
      <c r="T105" s="98">
        <f>+VLOOKUP(R105,Datos!$A$5:$AU$260,3)</f>
        <v>43</v>
      </c>
      <c r="U105" s="99">
        <f t="shared" si="15"/>
        <v>1.5</v>
      </c>
      <c r="V105" s="99">
        <f t="shared" si="16"/>
        <v>-6.1000000000000014</v>
      </c>
      <c r="W105" s="100">
        <f t="shared" si="17"/>
        <v>-0.24590163934426224</v>
      </c>
    </row>
    <row r="106" spans="18:23" x14ac:dyDescent="0.35">
      <c r="R106" s="105">
        <f t="shared" si="11"/>
        <v>45911</v>
      </c>
      <c r="S106" s="98">
        <f>+VLOOKUP(R106,Datos!$A$5:$AU$260,27)</f>
        <v>15</v>
      </c>
      <c r="T106" s="98">
        <f>+VLOOKUP(R106,Datos!$A$5:$AU$260,3)</f>
        <v>41.4</v>
      </c>
      <c r="U106" s="99">
        <f t="shared" si="15"/>
        <v>-1</v>
      </c>
      <c r="V106" s="99">
        <f t="shared" si="16"/>
        <v>-1.6000000000000014</v>
      </c>
      <c r="W106" s="100">
        <f t="shared" si="17"/>
        <v>0.62499999999999944</v>
      </c>
    </row>
    <row r="107" spans="18:23" ht="15" thickBot="1" x14ac:dyDescent="0.4">
      <c r="R107" s="106">
        <f t="shared" si="11"/>
        <v>45912</v>
      </c>
      <c r="S107" s="98">
        <f>+VLOOKUP(R107,Datos!$A$5:$AU$260,27)</f>
        <v>14.5</v>
      </c>
      <c r="T107" s="98">
        <f>+VLOOKUP(R107,Datos!$A$5:$AU$260,3)</f>
        <v>35.5</v>
      </c>
      <c r="U107" s="99">
        <f t="shared" si="15"/>
        <v>-0.5</v>
      </c>
      <c r="V107" s="99">
        <f t="shared" si="16"/>
        <v>-5.8999999999999986</v>
      </c>
      <c r="W107" s="100">
        <f t="shared" si="17"/>
        <v>8.4745762711864431E-2</v>
      </c>
    </row>
    <row r="108" spans="18:23" x14ac:dyDescent="0.35">
      <c r="R108" s="104">
        <f t="shared" si="11"/>
        <v>45913</v>
      </c>
      <c r="S108" s="98">
        <f>+VLOOKUP(R108,Datos!$A$5:$AU$260,27)</f>
        <v>15</v>
      </c>
      <c r="T108" s="98">
        <f>+VLOOKUP(R108,Datos!$A$5:$AU$260,3)</f>
        <v>42.1</v>
      </c>
      <c r="U108" s="99">
        <f t="shared" si="15"/>
        <v>0.5</v>
      </c>
      <c r="V108" s="99">
        <f t="shared" si="16"/>
        <v>6.6000000000000014</v>
      </c>
      <c r="W108" s="100">
        <f t="shared" si="17"/>
        <v>7.5757575757575746E-2</v>
      </c>
    </row>
    <row r="109" spans="18:23" x14ac:dyDescent="0.35">
      <c r="R109" s="105">
        <f t="shared" si="11"/>
        <v>45914</v>
      </c>
      <c r="S109" s="98">
        <f>+VLOOKUP(R109,Datos!$A$5:$AU$260,27)</f>
        <v>17</v>
      </c>
      <c r="T109" s="98">
        <f>+VLOOKUP(R109,Datos!$A$5:$AU$260,3)</f>
        <v>37.1</v>
      </c>
      <c r="U109" s="99">
        <f t="shared" si="15"/>
        <v>2</v>
      </c>
      <c r="V109" s="99">
        <f t="shared" si="16"/>
        <v>-5</v>
      </c>
      <c r="W109" s="100">
        <f t="shared" si="17"/>
        <v>-0.4</v>
      </c>
    </row>
    <row r="110" spans="18:23" x14ac:dyDescent="0.35">
      <c r="R110" s="105">
        <f t="shared" si="11"/>
        <v>45915</v>
      </c>
      <c r="S110" s="98">
        <f>+VLOOKUP(R110,Datos!$A$5:$AU$260,27)</f>
        <v>16.5</v>
      </c>
      <c r="T110" s="98">
        <f>+VLOOKUP(R110,Datos!$A$5:$AU$260,3)</f>
        <v>35.5</v>
      </c>
      <c r="U110" s="99">
        <f t="shared" si="15"/>
        <v>-0.5</v>
      </c>
      <c r="V110" s="99">
        <f t="shared" si="16"/>
        <v>-1.6000000000000014</v>
      </c>
      <c r="W110" s="100">
        <f t="shared" si="17"/>
        <v>0.31249999999999972</v>
      </c>
    </row>
    <row r="111" spans="18:23" x14ac:dyDescent="0.35">
      <c r="R111" s="105">
        <f t="shared" si="11"/>
        <v>45916</v>
      </c>
      <c r="S111" s="98">
        <f>+VLOOKUP(R111,Datos!$A$5:$AU$260,27)</f>
        <v>17.5</v>
      </c>
      <c r="T111" s="98">
        <f>+VLOOKUP(R111,Datos!$A$5:$AU$260,3)</f>
        <v>34.700000000000003</v>
      </c>
      <c r="U111" s="99">
        <f t="shared" si="15"/>
        <v>1</v>
      </c>
      <c r="V111" s="99">
        <f t="shared" si="16"/>
        <v>-0.79999999999999716</v>
      </c>
      <c r="W111" s="100">
        <f t="shared" si="17"/>
        <v>-1.2500000000000044</v>
      </c>
    </row>
    <row r="112" spans="18:23" x14ac:dyDescent="0.35">
      <c r="R112" s="105">
        <f t="shared" si="11"/>
        <v>45917</v>
      </c>
      <c r="S112" s="98">
        <f>+VLOOKUP(R112,Datos!$A$5:$AU$260,27)</f>
        <v>18</v>
      </c>
      <c r="T112" s="98">
        <f>+VLOOKUP(R112,Datos!$A$5:$AU$260,3)</f>
        <v>34.5</v>
      </c>
      <c r="U112" s="99">
        <f t="shared" si="15"/>
        <v>0.5</v>
      </c>
      <c r="V112" s="99">
        <f t="shared" si="16"/>
        <v>-0.20000000000000284</v>
      </c>
      <c r="W112" s="100">
        <f t="shared" si="17"/>
        <v>-2.4999999999999645</v>
      </c>
    </row>
    <row r="113" spans="18:23" ht="15" thickBot="1" x14ac:dyDescent="0.4">
      <c r="R113" s="106">
        <f t="shared" si="11"/>
        <v>45918</v>
      </c>
      <c r="S113" s="98">
        <f>+VLOOKUP(R113,Datos!$A$5:$AU$260,27)</f>
        <v>18</v>
      </c>
      <c r="T113" s="98">
        <f>+VLOOKUP(R113,Datos!$A$5:$AU$260,3)</f>
        <v>32.700000000000003</v>
      </c>
      <c r="U113" s="99">
        <f t="shared" si="15"/>
        <v>0</v>
      </c>
      <c r="V113" s="99">
        <f t="shared" si="16"/>
        <v>-1.7999999999999972</v>
      </c>
      <c r="W113" s="100">
        <f t="shared" si="17"/>
        <v>0</v>
      </c>
    </row>
    <row r="114" spans="18:23" x14ac:dyDescent="0.35">
      <c r="R114" s="104">
        <f t="shared" si="11"/>
        <v>45919</v>
      </c>
      <c r="S114" s="98">
        <f>+VLOOKUP(R114,Datos!$A$5:$AU$260,27)</f>
        <v>19</v>
      </c>
      <c r="T114" s="98">
        <f>+VLOOKUP(R114,Datos!$A$5:$AU$260,3)</f>
        <v>32.6</v>
      </c>
      <c r="U114" s="99">
        <f t="shared" si="15"/>
        <v>1</v>
      </c>
      <c r="V114" s="99">
        <f t="shared" si="16"/>
        <v>-0.10000000000000142</v>
      </c>
      <c r="W114" s="100">
        <f t="shared" si="17"/>
        <v>-9.9999999999998579</v>
      </c>
    </row>
    <row r="115" spans="18:23" x14ac:dyDescent="0.35">
      <c r="R115" s="105">
        <f t="shared" si="11"/>
        <v>45920</v>
      </c>
      <c r="S115" s="98">
        <f>+VLOOKUP(R115,Datos!$A$5:$AU$260,27)</f>
        <v>16.5</v>
      </c>
      <c r="T115" s="98">
        <f>+VLOOKUP(R115,Datos!$A$5:$AU$260,3)</f>
        <v>35.9</v>
      </c>
      <c r="U115" s="99">
        <f t="shared" si="15"/>
        <v>-2.5</v>
      </c>
      <c r="V115" s="99">
        <f t="shared" si="16"/>
        <v>3.2999999999999972</v>
      </c>
      <c r="W115" s="100">
        <f t="shared" si="17"/>
        <v>-0.75757575757575824</v>
      </c>
    </row>
    <row r="116" spans="18:23" x14ac:dyDescent="0.35">
      <c r="R116" s="105">
        <f t="shared" si="11"/>
        <v>45921</v>
      </c>
      <c r="S116" s="98">
        <f>+VLOOKUP(R116,Datos!$A$5:$AU$260,27)</f>
        <v>12.5</v>
      </c>
      <c r="T116" s="98">
        <f>+VLOOKUP(R116,Datos!$A$5:$AU$260,3)</f>
        <v>39.9</v>
      </c>
      <c r="U116" s="99">
        <f t="shared" si="15"/>
        <v>-4</v>
      </c>
      <c r="V116" s="99">
        <f t="shared" si="16"/>
        <v>4</v>
      </c>
      <c r="W116" s="100">
        <f t="shared" si="17"/>
        <v>-1</v>
      </c>
    </row>
    <row r="117" spans="18:23" x14ac:dyDescent="0.35">
      <c r="R117" s="105">
        <f t="shared" si="11"/>
        <v>45922</v>
      </c>
      <c r="S117" s="98">
        <f>+VLOOKUP(R117,Datos!$A$5:$AU$260,27)</f>
        <v>12</v>
      </c>
      <c r="T117" s="98">
        <f>+VLOOKUP(R117,Datos!$A$5:$AU$260,3)</f>
        <v>42.7</v>
      </c>
      <c r="U117" s="99">
        <f t="shared" si="15"/>
        <v>-0.5</v>
      </c>
      <c r="V117" s="99">
        <f t="shared" si="16"/>
        <v>2.8000000000000043</v>
      </c>
      <c r="W117" s="100">
        <f t="shared" si="17"/>
        <v>-0.1785714285714283</v>
      </c>
    </row>
    <row r="118" spans="18:23" x14ac:dyDescent="0.35">
      <c r="R118" s="105">
        <f t="shared" si="11"/>
        <v>45923</v>
      </c>
      <c r="S118" s="98">
        <f>+VLOOKUP(R118,Datos!$A$5:$AU$260,27)</f>
        <v>12</v>
      </c>
      <c r="T118" s="98">
        <f>+VLOOKUP(R118,Datos!$A$5:$AU$260,3)</f>
        <v>44.3</v>
      </c>
      <c r="U118" s="99">
        <f t="shared" si="15"/>
        <v>0</v>
      </c>
      <c r="V118" s="99">
        <f t="shared" si="16"/>
        <v>1.5999999999999943</v>
      </c>
      <c r="W118" s="100">
        <f t="shared" si="17"/>
        <v>0</v>
      </c>
    </row>
    <row r="119" spans="18:23" ht="15" thickBot="1" x14ac:dyDescent="0.4">
      <c r="R119" s="106">
        <f t="shared" si="11"/>
        <v>45924</v>
      </c>
      <c r="S119" s="98">
        <f>+VLOOKUP(R119,Datos!$A$5:$AU$260,27)</f>
        <v>11.5</v>
      </c>
      <c r="T119" s="98">
        <f>+VLOOKUP(R119,Datos!$A$5:$AU$260,3)</f>
        <v>45.4</v>
      </c>
      <c r="U119" s="99">
        <f t="shared" si="15"/>
        <v>-0.5</v>
      </c>
      <c r="V119" s="99">
        <f t="shared" si="16"/>
        <v>1.1000000000000014</v>
      </c>
      <c r="W119" s="100">
        <f t="shared" si="17"/>
        <v>-0.45454545454545398</v>
      </c>
    </row>
    <row r="120" spans="18:23" x14ac:dyDescent="0.35">
      <c r="R120" s="104">
        <f t="shared" si="11"/>
        <v>45925</v>
      </c>
      <c r="S120" s="98">
        <f>+VLOOKUP(R120,Datos!$A$5:$AU$260,27)</f>
        <v>12.5</v>
      </c>
      <c r="T120" s="98">
        <f>+VLOOKUP(R120,Datos!$A$5:$AU$260,3)</f>
        <v>41.2</v>
      </c>
      <c r="U120" s="99">
        <f t="shared" si="15"/>
        <v>1</v>
      </c>
      <c r="V120" s="99">
        <f t="shared" si="16"/>
        <v>-4.1999999999999957</v>
      </c>
      <c r="W120" s="100">
        <f t="shared" si="17"/>
        <v>-0.23809523809523833</v>
      </c>
    </row>
    <row r="121" spans="18:23" x14ac:dyDescent="0.35">
      <c r="R121" s="105">
        <f t="shared" si="11"/>
        <v>45926</v>
      </c>
      <c r="S121" s="98">
        <f>+VLOOKUP(R121,Datos!$A$5:$AU$260,27)</f>
        <v>15.5</v>
      </c>
      <c r="T121" s="98">
        <f>+VLOOKUP(R121,Datos!$A$5:$AU$260,3)</f>
        <v>38.299999999999997</v>
      </c>
      <c r="U121" s="99">
        <f t="shared" si="15"/>
        <v>3</v>
      </c>
      <c r="V121" s="99">
        <f t="shared" si="16"/>
        <v>-2.9000000000000057</v>
      </c>
      <c r="W121" s="100">
        <f t="shared" si="17"/>
        <v>-1.0344827586206877</v>
      </c>
    </row>
    <row r="122" spans="18:23" x14ac:dyDescent="0.35">
      <c r="R122" s="105">
        <f t="shared" si="11"/>
        <v>45927</v>
      </c>
      <c r="S122" s="98">
        <f>+VLOOKUP(R122,Datos!$A$5:$AU$260,27)</f>
        <v>13.5</v>
      </c>
      <c r="T122" s="98">
        <f>+VLOOKUP(R122,Datos!$A$5:$AU$260,3)</f>
        <v>39.1</v>
      </c>
      <c r="U122" s="99">
        <f t="shared" si="15"/>
        <v>-2</v>
      </c>
      <c r="V122" s="99">
        <f t="shared" si="16"/>
        <v>0.80000000000000426</v>
      </c>
      <c r="W122" s="100">
        <f t="shared" si="17"/>
        <v>-2.4999999999999867</v>
      </c>
    </row>
    <row r="123" spans="18:23" x14ac:dyDescent="0.35">
      <c r="R123" s="105">
        <f t="shared" si="11"/>
        <v>45928</v>
      </c>
      <c r="S123" s="98">
        <f>+VLOOKUP(R123,Datos!$A$5:$AU$260,27)</f>
        <v>14</v>
      </c>
      <c r="T123" s="98">
        <f>+VLOOKUP(R123,Datos!$A$5:$AU$260,3)</f>
        <v>33.9</v>
      </c>
      <c r="U123" s="99">
        <f t="shared" si="15"/>
        <v>0.5</v>
      </c>
      <c r="V123" s="99">
        <f t="shared" si="16"/>
        <v>-5.2000000000000028</v>
      </c>
      <c r="W123" s="100">
        <f t="shared" si="17"/>
        <v>-9.6153846153846104E-2</v>
      </c>
    </row>
    <row r="124" spans="18:23" x14ac:dyDescent="0.35">
      <c r="R124" s="105">
        <f t="shared" si="11"/>
        <v>45929</v>
      </c>
      <c r="S124" s="98">
        <f>+VLOOKUP(R124,Datos!$A$5:$AU$260,27)</f>
        <v>17</v>
      </c>
      <c r="T124" s="98">
        <f>+VLOOKUP(R124,Datos!$A$5:$AU$260,3)</f>
        <v>32.9</v>
      </c>
      <c r="U124" s="99">
        <f t="shared" si="15"/>
        <v>3</v>
      </c>
      <c r="V124" s="99">
        <f t="shared" si="16"/>
        <v>-1</v>
      </c>
      <c r="W124" s="100">
        <f t="shared" si="17"/>
        <v>-3</v>
      </c>
    </row>
    <row r="125" spans="18:23" ht="15" thickBot="1" x14ac:dyDescent="0.4">
      <c r="R125" s="106">
        <f t="shared" si="11"/>
        <v>45930</v>
      </c>
      <c r="S125" s="98">
        <f>+VLOOKUP(R125,Datos!$A$5:$AU$260,27)</f>
        <v>18</v>
      </c>
      <c r="T125" s="98">
        <f>+VLOOKUP(R125,Datos!$A$5:$AU$260,3)</f>
        <v>30.6</v>
      </c>
      <c r="U125" s="99">
        <f t="shared" si="15"/>
        <v>1</v>
      </c>
      <c r="V125" s="99">
        <f t="shared" si="16"/>
        <v>-2.2999999999999972</v>
      </c>
      <c r="W125" s="100">
        <f t="shared" si="17"/>
        <v>-0.43478260869565272</v>
      </c>
    </row>
    <row r="126" spans="18:23" x14ac:dyDescent="0.35">
      <c r="R126" s="104">
        <f t="shared" si="11"/>
        <v>45931</v>
      </c>
      <c r="S126" s="98">
        <f>+VLOOKUP(R126,Datos!$A$5:$AU$260,27)</f>
        <v>16.5</v>
      </c>
      <c r="T126" s="98">
        <f>+VLOOKUP(R126,Datos!$A$5:$AU$260,3)</f>
        <v>29.2</v>
      </c>
      <c r="U126" s="99">
        <f t="shared" si="15"/>
        <v>-1.5</v>
      </c>
      <c r="V126" s="99">
        <f t="shared" si="16"/>
        <v>-1.4000000000000021</v>
      </c>
      <c r="W126" s="100">
        <f t="shared" si="17"/>
        <v>1.0714285714285698</v>
      </c>
    </row>
    <row r="127" spans="18:23" x14ac:dyDescent="0.35">
      <c r="R127" s="105">
        <f t="shared" si="11"/>
        <v>45932</v>
      </c>
      <c r="S127" s="98">
        <f>+VLOOKUP(R127,Datos!$A$5:$AU$260,27)</f>
        <v>17.5</v>
      </c>
      <c r="T127" s="98">
        <f>+VLOOKUP(R127,Datos!$A$5:$AU$260,3)</f>
        <v>25.9</v>
      </c>
      <c r="U127" s="99">
        <f t="shared" si="15"/>
        <v>1</v>
      </c>
      <c r="V127" s="99">
        <f t="shared" si="16"/>
        <v>-3.3000000000000007</v>
      </c>
      <c r="W127" s="100">
        <f t="shared" si="17"/>
        <v>-0.30303030303030298</v>
      </c>
    </row>
    <row r="128" spans="18:23" x14ac:dyDescent="0.35">
      <c r="R128" s="105">
        <f t="shared" si="11"/>
        <v>45933</v>
      </c>
      <c r="S128" s="98">
        <f>+VLOOKUP(R128,Datos!$A$5:$AU$260,27)</f>
        <v>20</v>
      </c>
      <c r="T128" s="98">
        <f>+VLOOKUP(R128,Datos!$A$5:$AU$260,3)</f>
        <v>23.9</v>
      </c>
      <c r="U128" s="99">
        <f t="shared" si="15"/>
        <v>2.5</v>
      </c>
      <c r="V128" s="99">
        <f t="shared" si="16"/>
        <v>-2</v>
      </c>
      <c r="W128" s="100">
        <f t="shared" si="17"/>
        <v>-1.25</v>
      </c>
    </row>
    <row r="129" spans="18:23" x14ac:dyDescent="0.35">
      <c r="R129" s="105">
        <f t="shared" si="11"/>
        <v>45934</v>
      </c>
      <c r="S129" s="98">
        <f>+VLOOKUP(R129,Datos!$A$5:$AU$260,27)</f>
        <v>23.5</v>
      </c>
      <c r="T129" s="98">
        <f>+VLOOKUP(R129,Datos!$A$5:$AU$260,3)</f>
        <v>21.4</v>
      </c>
      <c r="U129" s="99">
        <f t="shared" si="15"/>
        <v>3.5</v>
      </c>
      <c r="V129" s="99">
        <f t="shared" si="16"/>
        <v>-2.5</v>
      </c>
      <c r="W129" s="100">
        <f t="shared" si="17"/>
        <v>-1.4</v>
      </c>
    </row>
    <row r="130" spans="18:23" x14ac:dyDescent="0.35">
      <c r="R130" s="105">
        <f t="shared" si="11"/>
        <v>45935</v>
      </c>
      <c r="S130" s="98">
        <f>+VLOOKUP(R130,Datos!$A$5:$AU$260,27)</f>
        <v>15.5</v>
      </c>
      <c r="T130" s="98">
        <f>+VLOOKUP(R130,Datos!$A$5:$AU$260,3)</f>
        <v>27.6</v>
      </c>
      <c r="U130" s="99">
        <f t="shared" si="15"/>
        <v>-8</v>
      </c>
      <c r="V130" s="99">
        <f t="shared" si="16"/>
        <v>6.2000000000000028</v>
      </c>
      <c r="W130" s="100">
        <f t="shared" si="17"/>
        <v>-1.2903225806451606</v>
      </c>
    </row>
    <row r="131" spans="18:23" ht="15" thickBot="1" x14ac:dyDescent="0.4">
      <c r="R131" s="106">
        <f t="shared" si="11"/>
        <v>45936</v>
      </c>
      <c r="S131" s="98">
        <f>+VLOOKUP(R131,Datos!$A$5:$AU$260,27)</f>
        <v>12.5</v>
      </c>
      <c r="T131" s="98">
        <f>+VLOOKUP(R131,Datos!$A$5:$AU$260,3)</f>
        <v>34.299999999999997</v>
      </c>
      <c r="U131" s="99">
        <f t="shared" si="15"/>
        <v>-3</v>
      </c>
      <c r="V131" s="99">
        <f t="shared" si="16"/>
        <v>6.6999999999999957</v>
      </c>
      <c r="W131" s="100">
        <f t="shared" si="17"/>
        <v>-0.44776119402985104</v>
      </c>
    </row>
    <row r="132" spans="18:23" x14ac:dyDescent="0.35">
      <c r="R132" s="104">
        <f t="shared" si="11"/>
        <v>45937</v>
      </c>
      <c r="S132" s="98">
        <f>+VLOOKUP(R132,Datos!$A$5:$AU$260,27)</f>
        <v>14</v>
      </c>
      <c r="T132" s="98">
        <f>+VLOOKUP(R132,Datos!$A$5:$AU$260,3)</f>
        <v>31.3</v>
      </c>
      <c r="U132" s="99">
        <f t="shared" si="15"/>
        <v>1.5</v>
      </c>
      <c r="V132" s="99">
        <f t="shared" si="16"/>
        <v>-2.9999999999999964</v>
      </c>
      <c r="W132" s="100">
        <f t="shared" si="17"/>
        <v>-0.50000000000000056</v>
      </c>
    </row>
    <row r="133" spans="18:23" x14ac:dyDescent="0.35">
      <c r="R133" s="105">
        <f t="shared" ref="R133:R195" si="18">+R132+1</f>
        <v>45938</v>
      </c>
      <c r="S133" s="98">
        <f>+VLOOKUP(R133,Datos!$A$5:$AU$260,27)</f>
        <v>17</v>
      </c>
      <c r="T133" s="98">
        <f>+VLOOKUP(R133,Datos!$A$5:$AU$260,3)</f>
        <v>27.9</v>
      </c>
      <c r="U133" s="99">
        <f t="shared" si="15"/>
        <v>3</v>
      </c>
      <c r="V133" s="99">
        <f t="shared" si="16"/>
        <v>-3.4000000000000021</v>
      </c>
      <c r="W133" s="100">
        <f t="shared" si="17"/>
        <v>-0.88235294117647001</v>
      </c>
    </row>
    <row r="134" spans="18:23" x14ac:dyDescent="0.35">
      <c r="R134" s="105">
        <f t="shared" si="18"/>
        <v>45939</v>
      </c>
      <c r="S134" s="98">
        <f>+VLOOKUP(R134,Datos!$A$5:$AU$260,27)</f>
        <v>18.5</v>
      </c>
      <c r="T134" s="98">
        <f>+VLOOKUP(R134,Datos!$A$5:$AU$260,3)</f>
        <v>25.9</v>
      </c>
      <c r="U134" s="99">
        <f t="shared" si="15"/>
        <v>1.5</v>
      </c>
      <c r="V134" s="99">
        <f t="shared" si="16"/>
        <v>-2</v>
      </c>
      <c r="W134" s="100">
        <f t="shared" si="17"/>
        <v>-0.75</v>
      </c>
    </row>
    <row r="135" spans="18:23" x14ac:dyDescent="0.35">
      <c r="R135" s="105">
        <f t="shared" si="18"/>
        <v>45940</v>
      </c>
      <c r="S135" s="98">
        <f>+VLOOKUP(R135,Datos!$A$5:$AU$260,27)</f>
        <v>20.5</v>
      </c>
      <c r="T135" s="98">
        <f>+VLOOKUP(R135,Datos!$A$5:$AU$260,3)</f>
        <v>22.6</v>
      </c>
      <c r="U135" s="99">
        <f t="shared" si="15"/>
        <v>2</v>
      </c>
      <c r="V135" s="99">
        <f t="shared" si="16"/>
        <v>-3.2999999999999972</v>
      </c>
      <c r="W135" s="100">
        <f t="shared" si="17"/>
        <v>-0.60606060606060663</v>
      </c>
    </row>
    <row r="136" spans="18:23" x14ac:dyDescent="0.35">
      <c r="R136" s="105">
        <f t="shared" si="18"/>
        <v>45941</v>
      </c>
      <c r="S136" s="98">
        <f>+VLOOKUP(R136,Datos!$A$5:$AU$260,27)</f>
        <v>22</v>
      </c>
      <c r="T136" s="98">
        <f>+VLOOKUP(R136,Datos!$A$5:$AU$260,3)</f>
        <v>24.9</v>
      </c>
      <c r="U136" s="99">
        <f t="shared" si="15"/>
        <v>1.5</v>
      </c>
      <c r="V136" s="99">
        <f t="shared" si="16"/>
        <v>2.2999999999999972</v>
      </c>
      <c r="W136" s="100">
        <f t="shared" si="17"/>
        <v>0.65217391304347905</v>
      </c>
    </row>
    <row r="137" spans="18:23" ht="15" thickBot="1" x14ac:dyDescent="0.4">
      <c r="R137" s="106">
        <f t="shared" si="18"/>
        <v>45942</v>
      </c>
      <c r="S137" s="98">
        <f>+VLOOKUP(R137,Datos!$A$5:$AU$260,27)</f>
        <v>13.5</v>
      </c>
      <c r="T137" s="98">
        <f>+VLOOKUP(R137,Datos!$A$5:$AU$260,3)</f>
        <v>26.2</v>
      </c>
      <c r="U137" s="99">
        <f t="shared" si="15"/>
        <v>-8.5</v>
      </c>
      <c r="V137" s="99">
        <f t="shared" si="16"/>
        <v>1.3000000000000007</v>
      </c>
      <c r="W137" s="100">
        <f t="shared" si="17"/>
        <v>-6.5384615384615348</v>
      </c>
    </row>
    <row r="138" spans="18:23" x14ac:dyDescent="0.35">
      <c r="R138" s="104">
        <f t="shared" si="18"/>
        <v>45943</v>
      </c>
      <c r="S138" s="98">
        <f>+VLOOKUP(R138,Datos!$A$5:$AU$260,27)</f>
        <v>17.5</v>
      </c>
      <c r="T138" s="98">
        <f>+VLOOKUP(R138,Datos!$A$5:$AU$260,3)</f>
        <v>30.2</v>
      </c>
      <c r="U138" s="99">
        <f t="shared" si="15"/>
        <v>4</v>
      </c>
      <c r="V138" s="99">
        <f t="shared" si="16"/>
        <v>4</v>
      </c>
      <c r="W138" s="100">
        <f t="shared" si="17"/>
        <v>1</v>
      </c>
    </row>
    <row r="139" spans="18:23" x14ac:dyDescent="0.35">
      <c r="R139" s="105">
        <f t="shared" si="18"/>
        <v>45944</v>
      </c>
      <c r="S139" s="98">
        <f>+VLOOKUP(R139,Datos!$A$5:$AU$260,27)</f>
        <v>19</v>
      </c>
      <c r="T139" s="98">
        <f>+VLOOKUP(R139,Datos!$A$5:$AU$260,3)</f>
        <v>26.45</v>
      </c>
      <c r="U139" s="99">
        <f t="shared" si="15"/>
        <v>1.5</v>
      </c>
      <c r="V139" s="99">
        <f t="shared" si="16"/>
        <v>-3.75</v>
      </c>
      <c r="W139" s="100">
        <f t="shared" si="17"/>
        <v>-0.4</v>
      </c>
    </row>
    <row r="140" spans="18:23" x14ac:dyDescent="0.35">
      <c r="R140" s="105">
        <f t="shared" si="18"/>
        <v>45945</v>
      </c>
      <c r="S140" s="98">
        <f>+VLOOKUP(R140,Datos!$A$5:$AU$260,27)</f>
        <v>20.5</v>
      </c>
      <c r="T140" s="98">
        <f>+VLOOKUP(R140,Datos!$A$5:$AU$260,3)</f>
        <v>22.7</v>
      </c>
      <c r="U140" s="99">
        <f t="shared" si="15"/>
        <v>1.5</v>
      </c>
      <c r="V140" s="99">
        <f t="shared" si="16"/>
        <v>-3.75</v>
      </c>
      <c r="W140" s="100">
        <f t="shared" si="17"/>
        <v>-0.4</v>
      </c>
    </row>
    <row r="141" spans="18:23" x14ac:dyDescent="0.35">
      <c r="R141" s="105">
        <f t="shared" si="18"/>
        <v>45946</v>
      </c>
      <c r="S141" s="98">
        <f>+VLOOKUP(R141,Datos!$A$5:$AU$260,27)</f>
        <v>22.5</v>
      </c>
      <c r="T141" s="98">
        <f>+VLOOKUP(R141,Datos!$A$5:$AU$260,3)</f>
        <v>0</v>
      </c>
      <c r="U141" s="99">
        <f t="shared" si="15"/>
        <v>2</v>
      </c>
      <c r="V141" s="99">
        <f t="shared" si="16"/>
        <v>-22.7</v>
      </c>
      <c r="W141" s="100">
        <f t="shared" si="17"/>
        <v>-8.8105726872246701E-2</v>
      </c>
    </row>
    <row r="142" spans="18:23" x14ac:dyDescent="0.35">
      <c r="R142" s="105">
        <f t="shared" si="18"/>
        <v>45947</v>
      </c>
      <c r="S142" s="98">
        <f>+VLOOKUP(R142,Datos!$A$5:$AU$260,27)</f>
        <v>20.5</v>
      </c>
      <c r="T142" s="98">
        <f>+VLOOKUP(R142,Datos!$A$5:$AU$260,3)</f>
        <v>0</v>
      </c>
      <c r="U142" s="99">
        <f t="shared" si="15"/>
        <v>-2</v>
      </c>
      <c r="V142" s="99">
        <f t="shared" si="16"/>
        <v>0</v>
      </c>
      <c r="W142" s="100" t="e">
        <f t="shared" si="17"/>
        <v>#DIV/0!</v>
      </c>
    </row>
    <row r="143" spans="18:23" ht="15" thickBot="1" x14ac:dyDescent="0.4">
      <c r="R143" s="106">
        <f t="shared" si="18"/>
        <v>45948</v>
      </c>
      <c r="S143" s="98">
        <f>+VLOOKUP(R143,Datos!$A$5:$AU$260,27)</f>
        <v>17</v>
      </c>
      <c r="T143" s="98">
        <f>+VLOOKUP(R143,Datos!$A$5:$AU$260,3)</f>
        <v>0</v>
      </c>
      <c r="U143" s="99">
        <f t="shared" si="15"/>
        <v>-3.5</v>
      </c>
      <c r="V143" s="99">
        <f t="shared" si="16"/>
        <v>0</v>
      </c>
      <c r="W143" s="100" t="e">
        <f t="shared" si="17"/>
        <v>#DIV/0!</v>
      </c>
    </row>
    <row r="144" spans="18:23" x14ac:dyDescent="0.35">
      <c r="R144" s="104">
        <f t="shared" si="18"/>
        <v>45949</v>
      </c>
      <c r="S144" s="98">
        <f>+VLOOKUP(R144,Datos!$A$5:$AU$260,27)</f>
        <v>16.5</v>
      </c>
      <c r="T144" s="98">
        <f>+VLOOKUP(R144,Datos!$A$5:$AU$260,3)</f>
        <v>0</v>
      </c>
      <c r="U144" s="99">
        <f t="shared" si="15"/>
        <v>-0.5</v>
      </c>
      <c r="V144" s="99">
        <f t="shared" si="16"/>
        <v>0</v>
      </c>
      <c r="W144" s="100" t="e">
        <f t="shared" si="17"/>
        <v>#DIV/0!</v>
      </c>
    </row>
    <row r="145" spans="18:23" x14ac:dyDescent="0.35">
      <c r="R145" s="105">
        <f t="shared" si="18"/>
        <v>45950</v>
      </c>
      <c r="S145" s="98">
        <f>+VLOOKUP(R145,Datos!$A$5:$AU$260,27)</f>
        <v>18.5</v>
      </c>
      <c r="T145" s="98">
        <f>+VLOOKUP(R145,Datos!$A$5:$AU$260,3)</f>
        <v>0</v>
      </c>
      <c r="U145" s="99">
        <f t="shared" si="15"/>
        <v>2</v>
      </c>
      <c r="V145" s="99">
        <f t="shared" si="16"/>
        <v>0</v>
      </c>
      <c r="W145" s="100" t="e">
        <f t="shared" si="17"/>
        <v>#DIV/0!</v>
      </c>
    </row>
    <row r="146" spans="18:23" x14ac:dyDescent="0.35">
      <c r="R146" s="105">
        <f t="shared" si="18"/>
        <v>45951</v>
      </c>
      <c r="S146" s="98">
        <f>+VLOOKUP(R146,Datos!$A$5:$AU$260,27)</f>
        <v>22.5</v>
      </c>
      <c r="T146" s="98">
        <f>+VLOOKUP(R146,Datos!$A$5:$AU$260,3)</f>
        <v>0</v>
      </c>
      <c r="U146" s="99">
        <f t="shared" si="15"/>
        <v>4</v>
      </c>
      <c r="V146" s="99">
        <f t="shared" si="16"/>
        <v>0</v>
      </c>
      <c r="W146" s="100" t="e">
        <f t="shared" si="17"/>
        <v>#DIV/0!</v>
      </c>
    </row>
    <row r="147" spans="18:23" ht="15" thickBot="1" x14ac:dyDescent="0.4">
      <c r="R147" s="105">
        <f t="shared" si="18"/>
        <v>45952</v>
      </c>
      <c r="S147" s="98">
        <f>+VLOOKUP(R147,Datos!$A$5:$AU$260,27)</f>
        <v>21</v>
      </c>
      <c r="T147" s="98">
        <f>+VLOOKUP(R147,Datos!$A$5:$AU$260,3)</f>
        <v>0</v>
      </c>
      <c r="U147" s="99">
        <f t="shared" si="15"/>
        <v>-1.5</v>
      </c>
      <c r="V147" s="99">
        <f t="shared" si="16"/>
        <v>0</v>
      </c>
      <c r="W147" s="100" t="e">
        <f t="shared" si="17"/>
        <v>#DIV/0!</v>
      </c>
    </row>
    <row r="148" spans="18:23" x14ac:dyDescent="0.35">
      <c r="R148" s="104">
        <f t="shared" si="18"/>
        <v>45953</v>
      </c>
      <c r="S148" s="98">
        <f>+VLOOKUP(R148,Datos!$A$5:$AU$260,27)</f>
        <v>24.5</v>
      </c>
      <c r="T148" s="98">
        <f>+VLOOKUP(R148,Datos!$A$5:$AU$260,3)</f>
        <v>0</v>
      </c>
      <c r="U148" s="99">
        <f t="shared" ref="U148:U195" si="19">+S148-S147</f>
        <v>3.5</v>
      </c>
      <c r="V148" s="99">
        <f t="shared" ref="V148:V195" si="20">+T148-T147</f>
        <v>0</v>
      </c>
      <c r="W148" s="100" t="e">
        <f t="shared" ref="W148:W195" si="21">+U148/V148</f>
        <v>#DIV/0!</v>
      </c>
    </row>
    <row r="149" spans="18:23" x14ac:dyDescent="0.35">
      <c r="R149" s="105">
        <f t="shared" si="18"/>
        <v>45954</v>
      </c>
      <c r="S149" s="98">
        <f>+VLOOKUP(R149,Datos!$A$5:$AU$260,27)</f>
        <v>21.5</v>
      </c>
      <c r="T149" s="98">
        <f>+VLOOKUP(R149,Datos!$A$5:$AU$260,3)</f>
        <v>0</v>
      </c>
      <c r="U149" s="99">
        <f t="shared" si="19"/>
        <v>-3</v>
      </c>
      <c r="V149" s="99">
        <f t="shared" si="20"/>
        <v>0</v>
      </c>
      <c r="W149" s="100" t="e">
        <f t="shared" si="21"/>
        <v>#DIV/0!</v>
      </c>
    </row>
    <row r="150" spans="18:23" x14ac:dyDescent="0.35">
      <c r="R150" s="105">
        <f t="shared" si="18"/>
        <v>45955</v>
      </c>
      <c r="S150" s="98">
        <f>+VLOOKUP(R150,Datos!$A$5:$AU$260,27)</f>
        <v>16</v>
      </c>
      <c r="T150" s="98">
        <f>+VLOOKUP(R150,Datos!$A$5:$AU$260,3)</f>
        <v>0</v>
      </c>
      <c r="U150" s="99">
        <f t="shared" si="19"/>
        <v>-5.5</v>
      </c>
      <c r="V150" s="99">
        <f t="shared" si="20"/>
        <v>0</v>
      </c>
      <c r="W150" s="100" t="e">
        <f t="shared" si="21"/>
        <v>#DIV/0!</v>
      </c>
    </row>
    <row r="151" spans="18:23" x14ac:dyDescent="0.35">
      <c r="R151" s="105">
        <f t="shared" si="18"/>
        <v>45956</v>
      </c>
      <c r="S151" s="98">
        <f>+VLOOKUP(R151,Datos!$A$5:$AU$260,27)</f>
        <v>16</v>
      </c>
      <c r="T151" s="98">
        <f>+VLOOKUP(R151,Datos!$A$5:$AU$260,3)</f>
        <v>0</v>
      </c>
      <c r="U151" s="99">
        <f t="shared" si="19"/>
        <v>0</v>
      </c>
      <c r="V151" s="99">
        <f t="shared" si="20"/>
        <v>0</v>
      </c>
      <c r="W151" s="100" t="e">
        <f t="shared" si="21"/>
        <v>#DIV/0!</v>
      </c>
    </row>
    <row r="152" spans="18:23" x14ac:dyDescent="0.35">
      <c r="R152" s="105">
        <f t="shared" si="18"/>
        <v>45957</v>
      </c>
      <c r="S152" s="98">
        <f>+VLOOKUP(R152,Datos!$A$5:$AU$260,27)</f>
        <v>10.5</v>
      </c>
      <c r="T152" s="98">
        <f>+VLOOKUP(R152,Datos!$A$5:$AU$260,3)</f>
        <v>0</v>
      </c>
      <c r="U152" s="99">
        <f t="shared" si="19"/>
        <v>-5.5</v>
      </c>
      <c r="V152" s="99">
        <f t="shared" si="20"/>
        <v>0</v>
      </c>
      <c r="W152" s="100" t="e">
        <f t="shared" si="21"/>
        <v>#DIV/0!</v>
      </c>
    </row>
    <row r="153" spans="18:23" ht="15" thickBot="1" x14ac:dyDescent="0.4">
      <c r="R153" s="106">
        <f t="shared" si="18"/>
        <v>45958</v>
      </c>
      <c r="S153" s="98">
        <f>+VLOOKUP(R153,Datos!$A$5:$AU$260,27)</f>
        <v>10</v>
      </c>
      <c r="T153" s="98">
        <f>+VLOOKUP(R153,Datos!$A$5:$AU$260,3)</f>
        <v>0</v>
      </c>
      <c r="U153" s="99">
        <f t="shared" si="19"/>
        <v>-0.5</v>
      </c>
      <c r="V153" s="99">
        <f t="shared" si="20"/>
        <v>0</v>
      </c>
      <c r="W153" s="100" t="e">
        <f t="shared" si="21"/>
        <v>#DIV/0!</v>
      </c>
    </row>
    <row r="154" spans="18:23" x14ac:dyDescent="0.35">
      <c r="R154" s="104">
        <f t="shared" si="18"/>
        <v>45959</v>
      </c>
      <c r="S154" s="98">
        <f>+VLOOKUP(R154,Datos!$A$5:$AU$260,27)</f>
        <v>13.5</v>
      </c>
      <c r="T154" s="98">
        <f>+VLOOKUP(R154,Datos!$A$5:$AU$260,3)</f>
        <v>0</v>
      </c>
      <c r="U154" s="99">
        <f t="shared" si="19"/>
        <v>3.5</v>
      </c>
      <c r="V154" s="99">
        <f t="shared" si="20"/>
        <v>0</v>
      </c>
      <c r="W154" s="100" t="e">
        <f t="shared" si="21"/>
        <v>#DIV/0!</v>
      </c>
    </row>
    <row r="155" spans="18:23" x14ac:dyDescent="0.35">
      <c r="R155" s="105">
        <f t="shared" si="18"/>
        <v>45960</v>
      </c>
      <c r="S155" s="98">
        <f>+VLOOKUP(R155,Datos!$A$5:$AU$260,27)</f>
        <v>15</v>
      </c>
      <c r="T155" s="98">
        <f>+VLOOKUP(R155,Datos!$A$5:$AU$260,3)</f>
        <v>0</v>
      </c>
      <c r="U155" s="99">
        <f t="shared" si="19"/>
        <v>1.5</v>
      </c>
      <c r="V155" s="99">
        <f t="shared" si="20"/>
        <v>0</v>
      </c>
      <c r="W155" s="100" t="e">
        <f t="shared" si="21"/>
        <v>#DIV/0!</v>
      </c>
    </row>
    <row r="156" spans="18:23" x14ac:dyDescent="0.35">
      <c r="R156" s="105">
        <f t="shared" si="18"/>
        <v>45961</v>
      </c>
      <c r="S156" s="98">
        <f>+VLOOKUP(R156,Datos!$A$5:$AU$260,27)</f>
        <v>24</v>
      </c>
      <c r="T156" s="98">
        <f>+VLOOKUP(R156,Datos!$A$5:$AU$260,3)</f>
        <v>0</v>
      </c>
      <c r="U156" s="99">
        <f t="shared" si="19"/>
        <v>9</v>
      </c>
      <c r="V156" s="99">
        <f t="shared" si="20"/>
        <v>0</v>
      </c>
      <c r="W156" s="100" t="e">
        <f t="shared" si="21"/>
        <v>#DIV/0!</v>
      </c>
    </row>
    <row r="157" spans="18:23" x14ac:dyDescent="0.35">
      <c r="R157" s="105">
        <f t="shared" si="18"/>
        <v>45962</v>
      </c>
      <c r="S157" s="98">
        <f>+VLOOKUP(R157,Datos!$A$5:$AU$260,27)</f>
        <v>19.5</v>
      </c>
      <c r="T157" s="98">
        <f>+VLOOKUP(R157,Datos!$A$5:$AU$260,3)</f>
        <v>0</v>
      </c>
      <c r="U157" s="99">
        <f t="shared" si="19"/>
        <v>-4.5</v>
      </c>
      <c r="V157" s="99">
        <f t="shared" si="20"/>
        <v>0</v>
      </c>
      <c r="W157" s="100" t="e">
        <f t="shared" si="21"/>
        <v>#DIV/0!</v>
      </c>
    </row>
    <row r="158" spans="18:23" x14ac:dyDescent="0.35">
      <c r="R158" s="105">
        <f t="shared" si="18"/>
        <v>45963</v>
      </c>
      <c r="S158" s="98">
        <f>+VLOOKUP(R158,Datos!$A$5:$AU$260,27)</f>
        <v>21.5</v>
      </c>
      <c r="T158" s="98">
        <f>+VLOOKUP(R158,Datos!$A$5:$AU$260,3)</f>
        <v>0</v>
      </c>
      <c r="U158" s="99">
        <f t="shared" si="19"/>
        <v>2</v>
      </c>
      <c r="V158" s="99">
        <f t="shared" si="20"/>
        <v>0</v>
      </c>
      <c r="W158" s="100" t="e">
        <f t="shared" si="21"/>
        <v>#DIV/0!</v>
      </c>
    </row>
    <row r="159" spans="18:23" ht="15" thickBot="1" x14ac:dyDescent="0.4">
      <c r="R159" s="106">
        <f t="shared" si="18"/>
        <v>45964</v>
      </c>
      <c r="S159" s="98">
        <f>+VLOOKUP(R159,Datos!$A$5:$AU$260,27)</f>
        <v>23</v>
      </c>
      <c r="T159" s="98">
        <f>+VLOOKUP(R159,Datos!$A$5:$AU$260,3)</f>
        <v>0</v>
      </c>
      <c r="U159" s="99">
        <f t="shared" si="19"/>
        <v>1.5</v>
      </c>
      <c r="V159" s="99">
        <f t="shared" si="20"/>
        <v>0</v>
      </c>
      <c r="W159" s="100" t="e">
        <f t="shared" si="21"/>
        <v>#DIV/0!</v>
      </c>
    </row>
    <row r="160" spans="18:23" x14ac:dyDescent="0.35">
      <c r="R160" s="104">
        <f t="shared" si="18"/>
        <v>45965</v>
      </c>
      <c r="S160" s="98">
        <f>+VLOOKUP(R160,Datos!$A$5:$AU$260,27)</f>
        <v>19</v>
      </c>
      <c r="T160" s="98">
        <f>+VLOOKUP(R160,Datos!$A$5:$AU$260,3)</f>
        <v>0</v>
      </c>
      <c r="U160" s="99">
        <f t="shared" si="19"/>
        <v>-4</v>
      </c>
      <c r="V160" s="99">
        <f t="shared" si="20"/>
        <v>0</v>
      </c>
      <c r="W160" s="100" t="e">
        <f t="shared" si="21"/>
        <v>#DIV/0!</v>
      </c>
    </row>
    <row r="161" spans="18:23" x14ac:dyDescent="0.35">
      <c r="R161" s="105">
        <f t="shared" si="18"/>
        <v>45966</v>
      </c>
      <c r="S161" s="98">
        <f>+VLOOKUP(R161,Datos!$A$5:$AU$260,27)</f>
        <v>17</v>
      </c>
      <c r="T161" s="98">
        <f>+VLOOKUP(R161,Datos!$A$5:$AU$260,3)</f>
        <v>0</v>
      </c>
      <c r="U161" s="99">
        <f t="shared" si="19"/>
        <v>-2</v>
      </c>
      <c r="V161" s="99">
        <f t="shared" si="20"/>
        <v>0</v>
      </c>
      <c r="W161" s="100" t="e">
        <f t="shared" si="21"/>
        <v>#DIV/0!</v>
      </c>
    </row>
    <row r="162" spans="18:23" x14ac:dyDescent="0.35">
      <c r="R162" s="105">
        <f t="shared" si="18"/>
        <v>45967</v>
      </c>
      <c r="S162" s="98">
        <f>+VLOOKUP(R162,Datos!$A$5:$AU$260,27)</f>
        <v>15.5</v>
      </c>
      <c r="T162" s="98">
        <f>+VLOOKUP(R162,Datos!$A$5:$AU$260,3)</f>
        <v>0</v>
      </c>
      <c r="U162" s="99">
        <f t="shared" si="19"/>
        <v>-1.5</v>
      </c>
      <c r="V162" s="99">
        <f t="shared" si="20"/>
        <v>0</v>
      </c>
      <c r="W162" s="100" t="e">
        <f t="shared" si="21"/>
        <v>#DIV/0!</v>
      </c>
    </row>
    <row r="163" spans="18:23" ht="15" thickBot="1" x14ac:dyDescent="0.4">
      <c r="R163" s="105">
        <f t="shared" si="18"/>
        <v>45968</v>
      </c>
      <c r="S163" s="98">
        <f>+VLOOKUP(R163,Datos!$A$5:$AU$260,27)</f>
        <v>14.5</v>
      </c>
      <c r="T163" s="98">
        <f>+VLOOKUP(R163,Datos!$A$5:$AU$260,3)</f>
        <v>0</v>
      </c>
      <c r="U163" s="99">
        <f t="shared" si="19"/>
        <v>-1</v>
      </c>
      <c r="V163" s="99">
        <f t="shared" si="20"/>
        <v>0</v>
      </c>
      <c r="W163" s="100" t="e">
        <f t="shared" si="21"/>
        <v>#DIV/0!</v>
      </c>
    </row>
    <row r="164" spans="18:23" x14ac:dyDescent="0.35">
      <c r="R164" s="104">
        <f t="shared" si="18"/>
        <v>45969</v>
      </c>
      <c r="S164" s="98">
        <f>+VLOOKUP(R164,Datos!$A$5:$AU$260,27)</f>
        <v>15</v>
      </c>
      <c r="T164" s="98">
        <f>+VLOOKUP(R164,Datos!$A$5:$AU$260,3)</f>
        <v>0</v>
      </c>
      <c r="U164" s="99">
        <f t="shared" si="19"/>
        <v>0.5</v>
      </c>
      <c r="V164" s="99">
        <f t="shared" si="20"/>
        <v>0</v>
      </c>
      <c r="W164" s="100" t="e">
        <f t="shared" si="21"/>
        <v>#DIV/0!</v>
      </c>
    </row>
    <row r="165" spans="18:23" x14ac:dyDescent="0.35">
      <c r="R165" s="105">
        <f t="shared" si="18"/>
        <v>45970</v>
      </c>
      <c r="S165" s="98">
        <f>+VLOOKUP(R165,Datos!$A$5:$AU$260,27)</f>
        <v>18.5</v>
      </c>
      <c r="T165" s="98">
        <f>+VLOOKUP(R165,Datos!$A$5:$AU$260,3)</f>
        <v>0</v>
      </c>
      <c r="U165" s="99">
        <f t="shared" si="19"/>
        <v>3.5</v>
      </c>
      <c r="V165" s="99">
        <f t="shared" si="20"/>
        <v>0</v>
      </c>
      <c r="W165" s="100" t="e">
        <f t="shared" si="21"/>
        <v>#DIV/0!</v>
      </c>
    </row>
    <row r="166" spans="18:23" x14ac:dyDescent="0.35">
      <c r="R166" s="105">
        <f t="shared" si="18"/>
        <v>45971</v>
      </c>
      <c r="S166" s="98">
        <f>+VLOOKUP(R166,Datos!$A$5:$AU$260,27)</f>
        <v>21.5</v>
      </c>
      <c r="T166" s="98">
        <f>+VLOOKUP(R166,Datos!$A$5:$AU$260,3)</f>
        <v>0</v>
      </c>
      <c r="U166" s="99">
        <f t="shared" si="19"/>
        <v>3</v>
      </c>
      <c r="V166" s="99">
        <f t="shared" si="20"/>
        <v>0</v>
      </c>
      <c r="W166" s="100" t="e">
        <f t="shared" si="21"/>
        <v>#DIV/0!</v>
      </c>
    </row>
    <row r="167" spans="18:23" x14ac:dyDescent="0.35">
      <c r="R167" s="105">
        <f t="shared" si="18"/>
        <v>45972</v>
      </c>
      <c r="S167" s="98">
        <f>+VLOOKUP(R167,Datos!$A$5:$AU$260,27)</f>
        <v>22.5</v>
      </c>
      <c r="T167" s="98">
        <f>+VLOOKUP(R167,Datos!$A$5:$AU$260,3)</f>
        <v>0</v>
      </c>
      <c r="U167" s="99">
        <f t="shared" si="19"/>
        <v>1</v>
      </c>
      <c r="V167" s="99">
        <f t="shared" si="20"/>
        <v>0</v>
      </c>
      <c r="W167" s="100" t="e">
        <f t="shared" si="21"/>
        <v>#DIV/0!</v>
      </c>
    </row>
    <row r="168" spans="18:23" x14ac:dyDescent="0.35">
      <c r="R168" s="105">
        <f t="shared" si="18"/>
        <v>45973</v>
      </c>
      <c r="S168" s="98">
        <f>+VLOOKUP(R168,Datos!$A$5:$AU$260,27)</f>
        <v>20</v>
      </c>
      <c r="T168" s="98">
        <f>+VLOOKUP(R168,Datos!$A$5:$AU$260,3)</f>
        <v>0</v>
      </c>
      <c r="U168" s="99">
        <f t="shared" si="19"/>
        <v>-2.5</v>
      </c>
      <c r="V168" s="99">
        <f t="shared" si="20"/>
        <v>0</v>
      </c>
      <c r="W168" s="100" t="e">
        <f t="shared" si="21"/>
        <v>#DIV/0!</v>
      </c>
    </row>
    <row r="169" spans="18:23" ht="15" thickBot="1" x14ac:dyDescent="0.4">
      <c r="R169" s="106">
        <f t="shared" si="18"/>
        <v>45974</v>
      </c>
      <c r="S169" s="98">
        <f>+VLOOKUP(R169,Datos!$A$5:$AU$260,27)</f>
        <v>21</v>
      </c>
      <c r="T169" s="98">
        <f>+VLOOKUP(R169,Datos!$A$5:$AU$260,3)</f>
        <v>0</v>
      </c>
      <c r="U169" s="99">
        <f t="shared" si="19"/>
        <v>1</v>
      </c>
      <c r="V169" s="99">
        <f t="shared" si="20"/>
        <v>0</v>
      </c>
      <c r="W169" s="100" t="e">
        <f t="shared" si="21"/>
        <v>#DIV/0!</v>
      </c>
    </row>
    <row r="170" spans="18:23" ht="15" thickBot="1" x14ac:dyDescent="0.4">
      <c r="R170" s="104">
        <f t="shared" si="18"/>
        <v>45975</v>
      </c>
      <c r="S170" s="98">
        <f>+VLOOKUP(R170,Datos!$A$5:$AU$260,27)</f>
        <v>24.5</v>
      </c>
      <c r="T170" s="98">
        <f>+VLOOKUP(R170,Datos!$A$5:$AU$260,3)</f>
        <v>0</v>
      </c>
      <c r="U170" s="99">
        <f t="shared" si="19"/>
        <v>3.5</v>
      </c>
      <c r="V170" s="99">
        <f t="shared" si="20"/>
        <v>0</v>
      </c>
      <c r="W170" s="100" t="e">
        <f t="shared" si="21"/>
        <v>#DIV/0!</v>
      </c>
    </row>
    <row r="171" spans="18:23" x14ac:dyDescent="0.35">
      <c r="R171" s="104">
        <f t="shared" si="18"/>
        <v>45976</v>
      </c>
      <c r="S171" s="98">
        <f>+VLOOKUP(R171,Datos!$A$5:$AU$260,27)</f>
        <v>25</v>
      </c>
      <c r="T171" s="98">
        <f>+VLOOKUP(R171,Datos!$A$5:$AU$260,3)</f>
        <v>0</v>
      </c>
      <c r="U171" s="99">
        <f t="shared" si="19"/>
        <v>0.5</v>
      </c>
      <c r="V171" s="99">
        <f t="shared" si="20"/>
        <v>0</v>
      </c>
      <c r="W171" s="100" t="e">
        <f t="shared" si="21"/>
        <v>#DIV/0!</v>
      </c>
    </row>
    <row r="172" spans="18:23" x14ac:dyDescent="0.35">
      <c r="R172" s="105">
        <f t="shared" si="18"/>
        <v>45977</v>
      </c>
      <c r="S172" s="98">
        <f>+VLOOKUP(R172,Datos!$A$5:$AU$260,27)</f>
        <v>18.5</v>
      </c>
      <c r="T172" s="98">
        <f>+VLOOKUP(R172,Datos!$A$5:$AU$260,3)</f>
        <v>0</v>
      </c>
      <c r="U172" s="99">
        <f t="shared" si="19"/>
        <v>-6.5</v>
      </c>
      <c r="V172" s="99">
        <f t="shared" si="20"/>
        <v>0</v>
      </c>
      <c r="W172" s="100" t="e">
        <f t="shared" si="21"/>
        <v>#DIV/0!</v>
      </c>
    </row>
    <row r="173" spans="18:23" x14ac:dyDescent="0.35">
      <c r="R173" s="105">
        <f t="shared" si="18"/>
        <v>45978</v>
      </c>
      <c r="S173" s="98">
        <f>+VLOOKUP(R173,Datos!$A$5:$AU$260,27)</f>
        <v>16</v>
      </c>
      <c r="T173" s="98">
        <f>+VLOOKUP(R173,Datos!$A$5:$AU$260,3)</f>
        <v>0</v>
      </c>
      <c r="U173" s="99">
        <f t="shared" si="19"/>
        <v>-2.5</v>
      </c>
      <c r="V173" s="99">
        <f t="shared" si="20"/>
        <v>0</v>
      </c>
      <c r="W173" s="100" t="e">
        <f t="shared" si="21"/>
        <v>#DIV/0!</v>
      </c>
    </row>
    <row r="174" spans="18:23" x14ac:dyDescent="0.35">
      <c r="R174" s="105">
        <f t="shared" si="18"/>
        <v>45979</v>
      </c>
      <c r="S174" s="98">
        <f>+VLOOKUP(R174,Datos!$A$5:$AU$260,27)</f>
        <v>22.5</v>
      </c>
      <c r="T174" s="98">
        <f>+VLOOKUP(R174,Datos!$A$5:$AU$260,3)</f>
        <v>0</v>
      </c>
      <c r="U174" s="99">
        <f t="shared" si="19"/>
        <v>6.5</v>
      </c>
      <c r="V174" s="99">
        <f t="shared" si="20"/>
        <v>0</v>
      </c>
      <c r="W174" s="100" t="e">
        <f t="shared" si="21"/>
        <v>#DIV/0!</v>
      </c>
    </row>
    <row r="175" spans="18:23" x14ac:dyDescent="0.35">
      <c r="R175" s="105">
        <f t="shared" si="18"/>
        <v>45980</v>
      </c>
      <c r="S175" s="98">
        <f>+VLOOKUP(R175,Datos!$A$5:$AU$260,27)</f>
        <v>20.5</v>
      </c>
      <c r="T175" s="98">
        <f>+VLOOKUP(R175,Datos!$A$5:$AU$260,3)</f>
        <v>0</v>
      </c>
      <c r="U175" s="99">
        <f t="shared" si="19"/>
        <v>-2</v>
      </c>
      <c r="V175" s="99">
        <f t="shared" si="20"/>
        <v>0</v>
      </c>
      <c r="W175" s="100" t="e">
        <f t="shared" si="21"/>
        <v>#DIV/0!</v>
      </c>
    </row>
    <row r="176" spans="18:23" ht="15" thickBot="1" x14ac:dyDescent="0.4">
      <c r="R176" s="106">
        <f t="shared" si="18"/>
        <v>45981</v>
      </c>
      <c r="S176" s="98">
        <f>+VLOOKUP(R176,Datos!$A$5:$AU$260,27)</f>
        <v>22</v>
      </c>
      <c r="T176" s="98">
        <f>+VLOOKUP(R176,Datos!$A$5:$AU$260,3)</f>
        <v>0</v>
      </c>
      <c r="U176" s="99">
        <f t="shared" si="19"/>
        <v>1.5</v>
      </c>
      <c r="V176" s="99">
        <f t="shared" si="20"/>
        <v>0</v>
      </c>
      <c r="W176" s="100" t="e">
        <f t="shared" si="21"/>
        <v>#DIV/0!</v>
      </c>
    </row>
    <row r="177" spans="18:23" x14ac:dyDescent="0.35">
      <c r="R177" s="104">
        <f t="shared" si="18"/>
        <v>45982</v>
      </c>
      <c r="S177" s="98">
        <f>+VLOOKUP(R177,Datos!$A$5:$AU$260,27)</f>
        <v>17</v>
      </c>
      <c r="T177" s="98">
        <f>+VLOOKUP(R177,Datos!$A$5:$AU$260,3)</f>
        <v>0</v>
      </c>
      <c r="U177" s="99">
        <f t="shared" si="19"/>
        <v>-5</v>
      </c>
      <c r="V177" s="99">
        <f t="shared" si="20"/>
        <v>0</v>
      </c>
      <c r="W177" s="100" t="e">
        <f t="shared" si="21"/>
        <v>#DIV/0!</v>
      </c>
    </row>
    <row r="178" spans="18:23" x14ac:dyDescent="0.35">
      <c r="R178" s="105">
        <f t="shared" si="18"/>
        <v>45983</v>
      </c>
      <c r="S178" s="98">
        <f>+VLOOKUP(R178,Datos!$A$5:$AU$260,27)</f>
        <v>15.5</v>
      </c>
      <c r="T178" s="98">
        <f>+VLOOKUP(R178,Datos!$A$5:$AU$260,3)</f>
        <v>0</v>
      </c>
      <c r="U178" s="99">
        <f t="shared" si="19"/>
        <v>-1.5</v>
      </c>
      <c r="V178" s="99">
        <f t="shared" si="20"/>
        <v>0</v>
      </c>
      <c r="W178" s="100" t="e">
        <f t="shared" si="21"/>
        <v>#DIV/0!</v>
      </c>
    </row>
    <row r="179" spans="18:23" x14ac:dyDescent="0.35">
      <c r="R179" s="105">
        <f t="shared" si="18"/>
        <v>45984</v>
      </c>
      <c r="S179" s="98">
        <f>+VLOOKUP(R179,Datos!$A$5:$AU$260,27)</f>
        <v>18</v>
      </c>
      <c r="T179" s="98">
        <f>+VLOOKUP(R179,Datos!$A$5:$AU$260,3)</f>
        <v>0</v>
      </c>
      <c r="U179" s="99">
        <f t="shared" si="19"/>
        <v>2.5</v>
      </c>
      <c r="V179" s="99">
        <f t="shared" si="20"/>
        <v>0</v>
      </c>
      <c r="W179" s="100" t="e">
        <f t="shared" si="21"/>
        <v>#DIV/0!</v>
      </c>
    </row>
    <row r="180" spans="18:23" x14ac:dyDescent="0.35">
      <c r="R180" s="105">
        <f t="shared" si="18"/>
        <v>45985</v>
      </c>
      <c r="S180" s="98">
        <f>+VLOOKUP(R180,Datos!$A$5:$AU$260,27)</f>
        <v>20.5</v>
      </c>
      <c r="T180" s="98">
        <f>+VLOOKUP(R180,Datos!$A$5:$AU$260,3)</f>
        <v>0</v>
      </c>
      <c r="U180" s="99">
        <f t="shared" si="19"/>
        <v>2.5</v>
      </c>
      <c r="V180" s="99">
        <f t="shared" si="20"/>
        <v>0</v>
      </c>
      <c r="W180" s="100" t="e">
        <f t="shared" si="21"/>
        <v>#DIV/0!</v>
      </c>
    </row>
    <row r="181" spans="18:23" x14ac:dyDescent="0.35">
      <c r="R181" s="105">
        <f t="shared" si="18"/>
        <v>45986</v>
      </c>
      <c r="S181" s="98">
        <f>+VLOOKUP(R181,Datos!$A$5:$AU$260,27)</f>
        <v>23</v>
      </c>
      <c r="T181" s="98">
        <f>+VLOOKUP(R181,Datos!$A$5:$AU$260,3)</f>
        <v>0</v>
      </c>
      <c r="U181" s="99">
        <f t="shared" si="19"/>
        <v>2.5</v>
      </c>
      <c r="V181" s="99">
        <f t="shared" si="20"/>
        <v>0</v>
      </c>
      <c r="W181" s="100" t="e">
        <f t="shared" si="21"/>
        <v>#DIV/0!</v>
      </c>
    </row>
    <row r="182" spans="18:23" ht="15" thickBot="1" x14ac:dyDescent="0.4">
      <c r="R182" s="106">
        <f t="shared" si="18"/>
        <v>45987</v>
      </c>
      <c r="S182" s="98">
        <f>+VLOOKUP(R182,Datos!$A$5:$AU$260,27)</f>
        <v>26</v>
      </c>
      <c r="T182" s="98">
        <f>+VLOOKUP(R182,Datos!$A$5:$AU$260,3)</f>
        <v>0</v>
      </c>
      <c r="U182" s="99">
        <f t="shared" si="19"/>
        <v>3</v>
      </c>
      <c r="V182" s="99">
        <f t="shared" si="20"/>
        <v>0</v>
      </c>
      <c r="W182" s="100" t="e">
        <f t="shared" si="21"/>
        <v>#DIV/0!</v>
      </c>
    </row>
    <row r="183" spans="18:23" x14ac:dyDescent="0.35">
      <c r="R183" s="104">
        <f t="shared" si="18"/>
        <v>45988</v>
      </c>
      <c r="S183" s="98">
        <f>+VLOOKUP(R183,Datos!$A$5:$AU$260,27)</f>
        <v>26.5</v>
      </c>
      <c r="T183" s="98">
        <f>+VLOOKUP(R183,Datos!$A$5:$AU$260,3)</f>
        <v>0</v>
      </c>
      <c r="U183" s="99">
        <f t="shared" si="19"/>
        <v>0.5</v>
      </c>
      <c r="V183" s="99">
        <f t="shared" si="20"/>
        <v>0</v>
      </c>
      <c r="W183" s="100" t="e">
        <f t="shared" si="21"/>
        <v>#DIV/0!</v>
      </c>
    </row>
    <row r="184" spans="18:23" x14ac:dyDescent="0.35">
      <c r="R184" s="105">
        <f t="shared" si="18"/>
        <v>45989</v>
      </c>
      <c r="S184" s="98">
        <f>+VLOOKUP(R184,Datos!$A$5:$AU$260,27)</f>
        <v>22.5</v>
      </c>
      <c r="T184" s="98">
        <f>+VLOOKUP(R184,Datos!$A$5:$AU$260,3)</f>
        <v>0</v>
      </c>
      <c r="U184" s="99">
        <f t="shared" si="19"/>
        <v>-4</v>
      </c>
      <c r="V184" s="99">
        <f t="shared" si="20"/>
        <v>0</v>
      </c>
      <c r="W184" s="100" t="e">
        <f t="shared" si="21"/>
        <v>#DIV/0!</v>
      </c>
    </row>
    <row r="185" spans="18:23" x14ac:dyDescent="0.35">
      <c r="R185" s="105">
        <f t="shared" si="18"/>
        <v>45990</v>
      </c>
      <c r="S185" s="98">
        <f>+VLOOKUP(R185,Datos!$A$5:$AU$260,27)</f>
        <v>16.5</v>
      </c>
      <c r="T185" s="98">
        <f>+VLOOKUP(R185,Datos!$A$5:$AU$260,3)</f>
        <v>0</v>
      </c>
      <c r="U185" s="99">
        <f t="shared" si="19"/>
        <v>-6</v>
      </c>
      <c r="V185" s="99">
        <f t="shared" si="20"/>
        <v>0</v>
      </c>
      <c r="W185" s="100" t="e">
        <f t="shared" si="21"/>
        <v>#DIV/0!</v>
      </c>
    </row>
    <row r="186" spans="18:23" ht="15" thickBot="1" x14ac:dyDescent="0.4">
      <c r="R186" s="105">
        <f t="shared" si="18"/>
        <v>45991</v>
      </c>
      <c r="S186" s="98">
        <f>+VLOOKUP(R186,Datos!$A$5:$AU$260,27)</f>
        <v>17</v>
      </c>
      <c r="T186" s="98">
        <f>+VLOOKUP(R186,Datos!$A$5:$AU$260,3)</f>
        <v>0</v>
      </c>
      <c r="U186" s="99">
        <f t="shared" si="19"/>
        <v>0.5</v>
      </c>
      <c r="V186" s="99">
        <f t="shared" si="20"/>
        <v>0</v>
      </c>
      <c r="W186" s="100" t="e">
        <f t="shared" si="21"/>
        <v>#DIV/0!</v>
      </c>
    </row>
    <row r="187" spans="18:23" x14ac:dyDescent="0.35">
      <c r="R187" s="104">
        <f t="shared" si="18"/>
        <v>45992</v>
      </c>
      <c r="S187" s="98">
        <f>+VLOOKUP(R187,Datos!$A$5:$AU$260,27)</f>
        <v>18.5</v>
      </c>
      <c r="T187" s="98">
        <f>+VLOOKUP(R187,Datos!$A$5:$AU$260,3)</f>
        <v>0</v>
      </c>
      <c r="U187" s="99">
        <f t="shared" si="19"/>
        <v>1.5</v>
      </c>
      <c r="V187" s="99">
        <f t="shared" si="20"/>
        <v>0</v>
      </c>
      <c r="W187" s="100" t="e">
        <f t="shared" si="21"/>
        <v>#DIV/0!</v>
      </c>
    </row>
    <row r="188" spans="18:23" x14ac:dyDescent="0.35">
      <c r="R188" s="105">
        <f t="shared" si="18"/>
        <v>45993</v>
      </c>
      <c r="S188" s="98">
        <f>+VLOOKUP(R188,Datos!$A$5:$AU$260,27)</f>
        <v>21.5</v>
      </c>
      <c r="T188" s="98">
        <f>+VLOOKUP(R188,Datos!$A$5:$AU$260,3)</f>
        <v>0</v>
      </c>
      <c r="U188" s="99">
        <f t="shared" si="19"/>
        <v>3</v>
      </c>
      <c r="V188" s="99">
        <f t="shared" si="20"/>
        <v>0</v>
      </c>
      <c r="W188" s="100" t="e">
        <f t="shared" si="21"/>
        <v>#DIV/0!</v>
      </c>
    </row>
    <row r="189" spans="18:23" x14ac:dyDescent="0.35">
      <c r="R189" s="105">
        <f t="shared" si="18"/>
        <v>45994</v>
      </c>
      <c r="S189" s="98">
        <f>+VLOOKUP(R189,Datos!$A$5:$AU$260,27)</f>
        <v>25</v>
      </c>
      <c r="T189" s="98">
        <f>+VLOOKUP(R189,Datos!$A$5:$AU$260,3)</f>
        <v>0</v>
      </c>
      <c r="U189" s="99">
        <f t="shared" si="19"/>
        <v>3.5</v>
      </c>
      <c r="V189" s="99">
        <f t="shared" si="20"/>
        <v>0</v>
      </c>
      <c r="W189" s="100" t="e">
        <f t="shared" si="21"/>
        <v>#DIV/0!</v>
      </c>
    </row>
    <row r="190" spans="18:23" x14ac:dyDescent="0.35">
      <c r="R190" s="105">
        <f t="shared" si="18"/>
        <v>45995</v>
      </c>
      <c r="S190" s="98">
        <f>+VLOOKUP(R190,Datos!$A$5:$AU$260,27)</f>
        <v>27.5</v>
      </c>
      <c r="T190" s="98">
        <f>+VLOOKUP(R190,Datos!$A$5:$AU$260,3)</f>
        <v>15</v>
      </c>
      <c r="U190" s="99">
        <f t="shared" si="19"/>
        <v>2.5</v>
      </c>
      <c r="V190" s="99">
        <f t="shared" si="20"/>
        <v>15</v>
      </c>
      <c r="W190" s="100">
        <f t="shared" si="21"/>
        <v>0.16666666666666666</v>
      </c>
    </row>
    <row r="191" spans="18:23" x14ac:dyDescent="0.35">
      <c r="R191" s="105">
        <f t="shared" si="18"/>
        <v>45996</v>
      </c>
      <c r="S191" s="98">
        <f>+VLOOKUP(R191,Datos!$A$5:$AU$260,27)</f>
        <v>30</v>
      </c>
      <c r="T191" s="98">
        <f>+VLOOKUP(R191,Datos!$A$5:$AU$260,3)</f>
        <v>15.7</v>
      </c>
      <c r="U191" s="99">
        <f t="shared" si="19"/>
        <v>2.5</v>
      </c>
      <c r="V191" s="99">
        <f t="shared" si="20"/>
        <v>0.69999999999999929</v>
      </c>
      <c r="W191" s="100">
        <f t="shared" si="21"/>
        <v>3.5714285714285752</v>
      </c>
    </row>
    <row r="192" spans="18:23" ht="15" thickBot="1" x14ac:dyDescent="0.4">
      <c r="R192" s="106">
        <f t="shared" si="18"/>
        <v>45997</v>
      </c>
      <c r="S192" s="98">
        <f>+VLOOKUP(R192,Datos!$A$5:$AU$260,27)</f>
        <v>28</v>
      </c>
      <c r="T192" s="98">
        <f>+VLOOKUP(R192,Datos!$A$5:$AU$260,3)</f>
        <v>14.8</v>
      </c>
      <c r="U192" s="99">
        <f t="shared" si="19"/>
        <v>-2</v>
      </c>
      <c r="V192" s="99">
        <f t="shared" si="20"/>
        <v>-0.89999999999999858</v>
      </c>
      <c r="W192" s="100">
        <f t="shared" si="21"/>
        <v>2.2222222222222259</v>
      </c>
    </row>
    <row r="193" spans="18:23" x14ac:dyDescent="0.35">
      <c r="R193" s="104">
        <f t="shared" si="18"/>
        <v>45998</v>
      </c>
      <c r="S193" s="98">
        <f>+VLOOKUP(R193,Datos!$A$5:$AU$260,27)</f>
        <v>24</v>
      </c>
      <c r="T193" s="98">
        <f>+VLOOKUP(R193,Datos!$A$5:$AU$260,3)</f>
        <v>13.6</v>
      </c>
      <c r="U193" s="99">
        <f t="shared" si="19"/>
        <v>-4</v>
      </c>
      <c r="V193" s="99">
        <f t="shared" si="20"/>
        <v>-1.2000000000000011</v>
      </c>
      <c r="W193" s="100">
        <f t="shared" si="21"/>
        <v>3.3333333333333304</v>
      </c>
    </row>
    <row r="194" spans="18:23" x14ac:dyDescent="0.35">
      <c r="R194" s="105">
        <f t="shared" si="18"/>
        <v>45999</v>
      </c>
      <c r="S194" s="98">
        <f>+VLOOKUP(R194,Datos!$A$5:$AU$260,27)</f>
        <v>22.5</v>
      </c>
      <c r="T194" s="98">
        <f>+VLOOKUP(R194,Datos!$A$5:$AU$260,3)</f>
        <v>14.4</v>
      </c>
      <c r="U194" s="99">
        <f t="shared" si="19"/>
        <v>-1.5</v>
      </c>
      <c r="V194" s="99">
        <f t="shared" si="20"/>
        <v>0.80000000000000071</v>
      </c>
      <c r="W194" s="100">
        <f t="shared" si="21"/>
        <v>-1.8749999999999982</v>
      </c>
    </row>
    <row r="195" spans="18:23" x14ac:dyDescent="0.35">
      <c r="R195" s="105">
        <f t="shared" si="18"/>
        <v>46000</v>
      </c>
      <c r="S195" s="98">
        <f>+VLOOKUP(R195,Datos!$A$5:$AU$260,27)</f>
        <v>22.5</v>
      </c>
      <c r="T195" s="98">
        <f>+VLOOKUP(R195,Datos!$A$5:$AU$260,3)</f>
        <v>16</v>
      </c>
      <c r="U195" s="99">
        <f t="shared" si="19"/>
        <v>0</v>
      </c>
      <c r="V195" s="99">
        <f t="shared" si="20"/>
        <v>1.5999999999999996</v>
      </c>
      <c r="W195" s="100">
        <f t="shared" si="21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42C0-CD3F-44A4-AEC7-69AB9F545EBE}">
  <sheetPr codeName="Hoja5"/>
  <dimension ref="A3:I42927"/>
  <sheetViews>
    <sheetView workbookViewId="0">
      <selection activeCell="A18" sqref="A18:G18"/>
    </sheetView>
  </sheetViews>
  <sheetFormatPr baseColWidth="10" defaultRowHeight="14.5" x14ac:dyDescent="0.35"/>
  <cols>
    <col min="4" max="4" width="15.1796875" customWidth="1"/>
  </cols>
  <sheetData>
    <row r="3" spans="1:7" x14ac:dyDescent="0.35">
      <c r="A3" t="s">
        <v>45</v>
      </c>
      <c r="B3" t="s">
        <v>92</v>
      </c>
      <c r="C3" t="s">
        <v>93</v>
      </c>
      <c r="D3" t="s">
        <v>94</v>
      </c>
    </row>
    <row r="4" spans="1:7" x14ac:dyDescent="0.35">
      <c r="A4" t="s">
        <v>95</v>
      </c>
      <c r="B4" t="s">
        <v>96</v>
      </c>
      <c r="C4" t="s">
        <v>96</v>
      </c>
      <c r="D4" t="s">
        <v>97</v>
      </c>
    </row>
    <row r="5" spans="1:7" x14ac:dyDescent="0.35">
      <c r="A5">
        <v>29062025</v>
      </c>
      <c r="B5" t="s">
        <v>98</v>
      </c>
      <c r="C5" t="s">
        <v>99</v>
      </c>
      <c r="D5" t="s">
        <v>100</v>
      </c>
    </row>
    <row r="6" spans="1:7" x14ac:dyDescent="0.35">
      <c r="A6">
        <v>29062025</v>
      </c>
      <c r="B6" t="s">
        <v>102</v>
      </c>
      <c r="C6" t="s">
        <v>103</v>
      </c>
      <c r="D6" t="s">
        <v>104</v>
      </c>
    </row>
    <row r="7" spans="1:7" x14ac:dyDescent="0.35">
      <c r="A7">
        <v>29062025</v>
      </c>
      <c r="B7" t="s">
        <v>105</v>
      </c>
      <c r="C7" t="s">
        <v>106</v>
      </c>
      <c r="D7" t="s">
        <v>107</v>
      </c>
      <c r="E7" t="s">
        <v>108</v>
      </c>
    </row>
    <row r="8" spans="1:7" x14ac:dyDescent="0.35">
      <c r="A8">
        <v>29062025</v>
      </c>
      <c r="B8" t="s">
        <v>109</v>
      </c>
      <c r="C8" t="s">
        <v>110</v>
      </c>
      <c r="D8" t="s">
        <v>111</v>
      </c>
    </row>
    <row r="9" spans="1:7" x14ac:dyDescent="0.35">
      <c r="A9">
        <v>29062025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</row>
    <row r="10" spans="1:7" x14ac:dyDescent="0.35">
      <c r="A10">
        <v>29062025</v>
      </c>
      <c r="B10" t="s">
        <v>117</v>
      </c>
      <c r="C10" t="s">
        <v>118</v>
      </c>
      <c r="D10" t="s">
        <v>114</v>
      </c>
      <c r="E10" t="s">
        <v>119</v>
      </c>
      <c r="F10" t="s">
        <v>120</v>
      </c>
      <c r="G10" t="s">
        <v>121</v>
      </c>
    </row>
    <row r="11" spans="1:7" x14ac:dyDescent="0.35">
      <c r="A11">
        <v>29062025</v>
      </c>
      <c r="B11" t="s">
        <v>122</v>
      </c>
      <c r="C11" t="s">
        <v>123</v>
      </c>
      <c r="D11" t="s">
        <v>114</v>
      </c>
      <c r="E11" t="s">
        <v>124</v>
      </c>
    </row>
    <row r="12" spans="1:7" x14ac:dyDescent="0.35">
      <c r="A12">
        <v>29062025</v>
      </c>
      <c r="B12" t="s">
        <v>125</v>
      </c>
      <c r="C12" t="s">
        <v>126</v>
      </c>
      <c r="D12" t="s">
        <v>114</v>
      </c>
      <c r="E12" t="s">
        <v>127</v>
      </c>
    </row>
    <row r="13" spans="1:7" x14ac:dyDescent="0.35">
      <c r="A13">
        <v>29062025</v>
      </c>
      <c r="B13" t="s">
        <v>128</v>
      </c>
      <c r="C13" t="s">
        <v>129</v>
      </c>
      <c r="D13" t="s">
        <v>114</v>
      </c>
      <c r="E13" t="s">
        <v>130</v>
      </c>
    </row>
    <row r="14" spans="1:7" x14ac:dyDescent="0.35">
      <c r="A14">
        <v>29062025</v>
      </c>
      <c r="B14" t="s">
        <v>128</v>
      </c>
      <c r="C14" t="s">
        <v>131</v>
      </c>
      <c r="D14" t="s">
        <v>114</v>
      </c>
      <c r="E14" t="s">
        <v>132</v>
      </c>
      <c r="F14" t="s">
        <v>133</v>
      </c>
    </row>
    <row r="15" spans="1:7" x14ac:dyDescent="0.35">
      <c r="A15">
        <v>29062025</v>
      </c>
      <c r="B15" t="s">
        <v>102</v>
      </c>
      <c r="C15" t="s">
        <v>134</v>
      </c>
      <c r="D15" t="s">
        <v>135</v>
      </c>
      <c r="E15" t="s">
        <v>136</v>
      </c>
    </row>
    <row r="16" spans="1:7" x14ac:dyDescent="0.35">
      <c r="A16">
        <v>29062025</v>
      </c>
      <c r="B16" t="s">
        <v>137</v>
      </c>
      <c r="C16" t="s">
        <v>138</v>
      </c>
      <c r="D16" t="s">
        <v>139</v>
      </c>
      <c r="E16" t="s">
        <v>140</v>
      </c>
      <c r="F16" t="s">
        <v>141</v>
      </c>
      <c r="G16" t="s">
        <v>101</v>
      </c>
    </row>
    <row r="17" spans="1:7" x14ac:dyDescent="0.35">
      <c r="A17">
        <v>29062025</v>
      </c>
      <c r="B17" t="s">
        <v>142</v>
      </c>
      <c r="C17" t="s">
        <v>143</v>
      </c>
      <c r="D17" t="s">
        <v>144</v>
      </c>
    </row>
    <row r="18" spans="1:7" x14ac:dyDescent="0.35">
      <c r="A18">
        <v>29062025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</row>
    <row r="19" spans="1:7" x14ac:dyDescent="0.35">
      <c r="A19">
        <v>29062025</v>
      </c>
      <c r="B19" t="s">
        <v>150</v>
      </c>
      <c r="C19" t="s">
        <v>151</v>
      </c>
      <c r="D19" t="s">
        <v>152</v>
      </c>
      <c r="E19" t="s">
        <v>140</v>
      </c>
      <c r="F19" t="s">
        <v>153</v>
      </c>
      <c r="G19" t="s">
        <v>101</v>
      </c>
    </row>
    <row r="20" spans="1:7" x14ac:dyDescent="0.35">
      <c r="A20">
        <v>29062025</v>
      </c>
      <c r="B20" t="s">
        <v>154</v>
      </c>
      <c r="C20" t="s">
        <v>155</v>
      </c>
      <c r="D20" t="s">
        <v>156</v>
      </c>
      <c r="E20" t="s">
        <v>101</v>
      </c>
    </row>
    <row r="21" spans="1:7" x14ac:dyDescent="0.35">
      <c r="A21">
        <v>29062025</v>
      </c>
      <c r="B21" t="s">
        <v>157</v>
      </c>
      <c r="C21" t="s">
        <v>158</v>
      </c>
      <c r="D21" t="s">
        <v>159</v>
      </c>
      <c r="E21" t="s">
        <v>101</v>
      </c>
    </row>
    <row r="22" spans="1:7" x14ac:dyDescent="0.35">
      <c r="A22">
        <v>29062025</v>
      </c>
      <c r="B22" t="s">
        <v>138</v>
      </c>
      <c r="C22" t="s">
        <v>160</v>
      </c>
      <c r="D22" t="s">
        <v>161</v>
      </c>
      <c r="E22" t="s">
        <v>101</v>
      </c>
    </row>
    <row r="23" spans="1:7" x14ac:dyDescent="0.35">
      <c r="A23">
        <v>29062025</v>
      </c>
      <c r="B23" t="s">
        <v>162</v>
      </c>
      <c r="C23" t="s">
        <v>163</v>
      </c>
      <c r="D23" t="s">
        <v>164</v>
      </c>
      <c r="E23" t="s">
        <v>101</v>
      </c>
    </row>
    <row r="24" spans="1:7" x14ac:dyDescent="0.35">
      <c r="A24">
        <v>29062025</v>
      </c>
      <c r="B24" t="s">
        <v>165</v>
      </c>
      <c r="C24" t="s">
        <v>166</v>
      </c>
      <c r="D24" t="s">
        <v>167</v>
      </c>
    </row>
    <row r="25" spans="1:7" x14ac:dyDescent="0.35">
      <c r="A25">
        <v>29062025</v>
      </c>
      <c r="B25" t="s">
        <v>168</v>
      </c>
      <c r="C25" t="s">
        <v>103</v>
      </c>
      <c r="D25" t="s">
        <v>169</v>
      </c>
      <c r="E25" t="s">
        <v>170</v>
      </c>
      <c r="F25" t="s">
        <v>101</v>
      </c>
    </row>
    <row r="26" spans="1:7" x14ac:dyDescent="0.35">
      <c r="A26">
        <v>29062025</v>
      </c>
      <c r="B26" t="s">
        <v>171</v>
      </c>
      <c r="C26" t="s">
        <v>172</v>
      </c>
      <c r="D26" t="s">
        <v>173</v>
      </c>
      <c r="E26" t="s">
        <v>101</v>
      </c>
    </row>
    <row r="27" spans="1:7" x14ac:dyDescent="0.35">
      <c r="A27">
        <v>29062025</v>
      </c>
      <c r="B27" t="s">
        <v>174</v>
      </c>
      <c r="C27" t="s">
        <v>175</v>
      </c>
      <c r="D27" t="s">
        <v>176</v>
      </c>
      <c r="E27" t="s">
        <v>101</v>
      </c>
    </row>
    <row r="28" spans="1:7" x14ac:dyDescent="0.35">
      <c r="A28">
        <v>29062025</v>
      </c>
      <c r="B28" t="s">
        <v>177</v>
      </c>
      <c r="C28" t="s">
        <v>178</v>
      </c>
      <c r="D28" t="s">
        <v>176</v>
      </c>
      <c r="E28" t="s">
        <v>149</v>
      </c>
    </row>
    <row r="29" spans="1:7" x14ac:dyDescent="0.35">
      <c r="A29">
        <v>29062025</v>
      </c>
      <c r="B29" t="s">
        <v>179</v>
      </c>
      <c r="C29" t="s">
        <v>180</v>
      </c>
      <c r="D29" t="s">
        <v>181</v>
      </c>
      <c r="E29" t="s">
        <v>182</v>
      </c>
      <c r="F29" t="s">
        <v>101</v>
      </c>
    </row>
    <row r="30" spans="1:7" x14ac:dyDescent="0.35">
      <c r="A30">
        <v>29062025</v>
      </c>
      <c r="B30" t="s">
        <v>183</v>
      </c>
      <c r="C30" t="s">
        <v>105</v>
      </c>
      <c r="D30" t="s">
        <v>184</v>
      </c>
      <c r="E30" t="s">
        <v>101</v>
      </c>
    </row>
    <row r="31" spans="1:7" x14ac:dyDescent="0.35">
      <c r="A31">
        <v>29062025</v>
      </c>
      <c r="B31" t="s">
        <v>185</v>
      </c>
      <c r="C31" t="s">
        <v>186</v>
      </c>
      <c r="D31" t="s">
        <v>187</v>
      </c>
      <c r="E31" t="s">
        <v>101</v>
      </c>
    </row>
    <row r="32" spans="1:7" x14ac:dyDescent="0.35">
      <c r="A32">
        <v>29062025</v>
      </c>
      <c r="B32" t="s">
        <v>188</v>
      </c>
      <c r="C32" t="s">
        <v>189</v>
      </c>
      <c r="D32" t="s">
        <v>190</v>
      </c>
      <c r="E32" t="s">
        <v>191</v>
      </c>
      <c r="F32" t="s">
        <v>101</v>
      </c>
    </row>
    <row r="33" spans="1:7" x14ac:dyDescent="0.35">
      <c r="A33">
        <v>29062025</v>
      </c>
      <c r="B33" t="s">
        <v>192</v>
      </c>
      <c r="C33" t="s">
        <v>193</v>
      </c>
      <c r="D33" t="s">
        <v>190</v>
      </c>
      <c r="E33" t="s">
        <v>194</v>
      </c>
      <c r="F33" t="s">
        <v>101</v>
      </c>
    </row>
    <row r="34" spans="1:7" x14ac:dyDescent="0.35">
      <c r="A34">
        <v>29062025</v>
      </c>
      <c r="B34" t="s">
        <v>195</v>
      </c>
      <c r="C34" t="s">
        <v>158</v>
      </c>
      <c r="D34" t="s">
        <v>190</v>
      </c>
      <c r="E34" t="s">
        <v>196</v>
      </c>
      <c r="F34" t="s">
        <v>101</v>
      </c>
    </row>
    <row r="35" spans="1:7" x14ac:dyDescent="0.35">
      <c r="A35">
        <v>29062025</v>
      </c>
      <c r="B35" t="s">
        <v>197</v>
      </c>
      <c r="C35" t="s">
        <v>198</v>
      </c>
      <c r="D35" t="s">
        <v>140</v>
      </c>
      <c r="E35" t="s">
        <v>199</v>
      </c>
      <c r="F35" t="s">
        <v>200</v>
      </c>
      <c r="G35" t="s">
        <v>101</v>
      </c>
    </row>
    <row r="36" spans="1:7" x14ac:dyDescent="0.35">
      <c r="A36">
        <v>29062025</v>
      </c>
      <c r="B36" t="s">
        <v>201</v>
      </c>
      <c r="C36" t="s">
        <v>202</v>
      </c>
      <c r="D36" t="s">
        <v>61</v>
      </c>
      <c r="E36" t="s">
        <v>101</v>
      </c>
    </row>
    <row r="37" spans="1:7" x14ac:dyDescent="0.35">
      <c r="A37">
        <v>29062025</v>
      </c>
      <c r="B37" t="s">
        <v>203</v>
      </c>
      <c r="C37" t="s">
        <v>204</v>
      </c>
      <c r="D37" t="s">
        <v>205</v>
      </c>
      <c r="E37" t="s">
        <v>101</v>
      </c>
    </row>
    <row r="38" spans="1:7" x14ac:dyDescent="0.35">
      <c r="A38">
        <v>29062025</v>
      </c>
      <c r="B38" t="s">
        <v>206</v>
      </c>
      <c r="C38" t="s">
        <v>207</v>
      </c>
      <c r="D38" t="s">
        <v>208</v>
      </c>
      <c r="E38" t="s">
        <v>101</v>
      </c>
    </row>
    <row r="39" spans="1:7" x14ac:dyDescent="0.35">
      <c r="A39">
        <v>29062025</v>
      </c>
      <c r="B39" t="s">
        <v>122</v>
      </c>
      <c r="C39" t="s">
        <v>209</v>
      </c>
      <c r="D39" t="s">
        <v>210</v>
      </c>
      <c r="E39" t="s">
        <v>211</v>
      </c>
      <c r="F39" t="s">
        <v>101</v>
      </c>
    </row>
    <row r="40" spans="1:7" x14ac:dyDescent="0.35">
      <c r="A40">
        <v>29062025</v>
      </c>
      <c r="B40" t="s">
        <v>212</v>
      </c>
      <c r="C40" t="s">
        <v>213</v>
      </c>
      <c r="D40" t="s">
        <v>214</v>
      </c>
      <c r="E40" t="s">
        <v>215</v>
      </c>
      <c r="F40" t="s">
        <v>101</v>
      </c>
    </row>
    <row r="41" spans="1:7" x14ac:dyDescent="0.35">
      <c r="A41">
        <v>29062025</v>
      </c>
      <c r="B41" t="s">
        <v>195</v>
      </c>
      <c r="C41" t="s">
        <v>216</v>
      </c>
      <c r="D41" t="s">
        <v>217</v>
      </c>
      <c r="E41" t="s">
        <v>101</v>
      </c>
    </row>
    <row r="42" spans="1:7" x14ac:dyDescent="0.35">
      <c r="A42">
        <v>29062025</v>
      </c>
      <c r="B42" t="s">
        <v>218</v>
      </c>
      <c r="C42" t="s">
        <v>219</v>
      </c>
      <c r="D42" t="s">
        <v>220</v>
      </c>
      <c r="E42" t="s">
        <v>101</v>
      </c>
    </row>
    <row r="43" spans="1:7" x14ac:dyDescent="0.35">
      <c r="A43">
        <v>29062025</v>
      </c>
      <c r="B43" t="s">
        <v>221</v>
      </c>
      <c r="C43" t="s">
        <v>145</v>
      </c>
      <c r="D43" t="s">
        <v>222</v>
      </c>
    </row>
    <row r="44" spans="1:7" x14ac:dyDescent="0.35">
      <c r="A44">
        <v>29062025</v>
      </c>
      <c r="B44" t="s">
        <v>223</v>
      </c>
    </row>
    <row r="45" spans="1:7" x14ac:dyDescent="0.35">
      <c r="A45">
        <v>29062025</v>
      </c>
      <c r="B45" t="s">
        <v>224</v>
      </c>
      <c r="C45" t="s">
        <v>155</v>
      </c>
      <c r="D45" t="s">
        <v>225</v>
      </c>
      <c r="E45" t="s">
        <v>101</v>
      </c>
    </row>
    <row r="46" spans="1:7" x14ac:dyDescent="0.35">
      <c r="A46">
        <v>29062025</v>
      </c>
      <c r="B46" t="s">
        <v>226</v>
      </c>
      <c r="C46" t="s">
        <v>227</v>
      </c>
      <c r="D46" t="s">
        <v>225</v>
      </c>
      <c r="E46" t="s">
        <v>228</v>
      </c>
      <c r="F46" t="s">
        <v>229</v>
      </c>
    </row>
    <row r="47" spans="1:7" x14ac:dyDescent="0.35">
      <c r="A47">
        <v>29062025</v>
      </c>
      <c r="B47" t="s">
        <v>230</v>
      </c>
      <c r="C47" t="s">
        <v>231</v>
      </c>
      <c r="D47" t="s">
        <v>232</v>
      </c>
      <c r="E47" t="s">
        <v>101</v>
      </c>
    </row>
    <row r="48" spans="1:7" x14ac:dyDescent="0.35">
      <c r="A48">
        <v>29062025</v>
      </c>
      <c r="B48" t="s">
        <v>233</v>
      </c>
      <c r="C48" t="s">
        <v>234</v>
      </c>
      <c r="D48" t="s">
        <v>235</v>
      </c>
      <c r="E48" t="s">
        <v>236</v>
      </c>
      <c r="F48" t="s">
        <v>101</v>
      </c>
    </row>
    <row r="49" spans="1:7" x14ac:dyDescent="0.35">
      <c r="A49">
        <v>29062025</v>
      </c>
      <c r="B49" t="s">
        <v>237</v>
      </c>
      <c r="C49" t="s">
        <v>238</v>
      </c>
      <c r="D49" t="s">
        <v>235</v>
      </c>
      <c r="E49" t="s">
        <v>239</v>
      </c>
      <c r="F49" t="s">
        <v>149</v>
      </c>
    </row>
    <row r="50" spans="1:7" x14ac:dyDescent="0.35">
      <c r="A50">
        <v>29062025</v>
      </c>
      <c r="B50" t="s">
        <v>240</v>
      </c>
      <c r="C50" t="s">
        <v>155</v>
      </c>
      <c r="D50" t="s">
        <v>235</v>
      </c>
      <c r="E50" t="s">
        <v>241</v>
      </c>
      <c r="F50" t="s">
        <v>101</v>
      </c>
    </row>
    <row r="51" spans="1:7" x14ac:dyDescent="0.35">
      <c r="A51">
        <v>29062025</v>
      </c>
      <c r="B51" t="s">
        <v>174</v>
      </c>
      <c r="C51" t="s">
        <v>242</v>
      </c>
      <c r="D51" t="s">
        <v>243</v>
      </c>
      <c r="E51" t="s">
        <v>101</v>
      </c>
    </row>
    <row r="52" spans="1:7" x14ac:dyDescent="0.35">
      <c r="A52">
        <v>29062025</v>
      </c>
      <c r="B52" t="s">
        <v>244</v>
      </c>
      <c r="C52" t="s">
        <v>212</v>
      </c>
      <c r="D52" t="s">
        <v>245</v>
      </c>
      <c r="E52" t="s">
        <v>246</v>
      </c>
    </row>
    <row r="53" spans="1:7" x14ac:dyDescent="0.35">
      <c r="A53">
        <v>29062025</v>
      </c>
      <c r="B53" t="s">
        <v>247</v>
      </c>
      <c r="C53" t="s">
        <v>248</v>
      </c>
      <c r="D53" t="s">
        <v>245</v>
      </c>
      <c r="E53" t="s">
        <v>249</v>
      </c>
    </row>
    <row r="54" spans="1:7" x14ac:dyDescent="0.35">
      <c r="A54">
        <v>29062025</v>
      </c>
      <c r="B54" t="s">
        <v>250</v>
      </c>
      <c r="C54" t="s">
        <v>251</v>
      </c>
      <c r="D54" t="s">
        <v>252</v>
      </c>
      <c r="E54" t="s">
        <v>101</v>
      </c>
    </row>
    <row r="55" spans="1:7" x14ac:dyDescent="0.35">
      <c r="A55">
        <v>29062025</v>
      </c>
      <c r="B55" t="s">
        <v>106</v>
      </c>
      <c r="C55" t="s">
        <v>253</v>
      </c>
      <c r="D55" t="s">
        <v>254</v>
      </c>
    </row>
    <row r="56" spans="1:7" x14ac:dyDescent="0.35">
      <c r="A56">
        <v>29062025</v>
      </c>
      <c r="B56" t="s">
        <v>255</v>
      </c>
      <c r="C56" t="s">
        <v>175</v>
      </c>
      <c r="D56" t="s">
        <v>256</v>
      </c>
      <c r="E56" t="s">
        <v>257</v>
      </c>
      <c r="F56" t="s">
        <v>236</v>
      </c>
      <c r="G56" t="s">
        <v>101</v>
      </c>
    </row>
    <row r="57" spans="1:7" x14ac:dyDescent="0.35">
      <c r="A57">
        <v>29062025</v>
      </c>
      <c r="B57" t="s">
        <v>258</v>
      </c>
      <c r="C57" t="s">
        <v>259</v>
      </c>
      <c r="D57" t="s">
        <v>260</v>
      </c>
      <c r="E57" t="s">
        <v>136</v>
      </c>
      <c r="F57" t="s">
        <v>101</v>
      </c>
    </row>
    <row r="58" spans="1:7" x14ac:dyDescent="0.35">
      <c r="A58">
        <v>29062025</v>
      </c>
      <c r="B58" t="s">
        <v>227</v>
      </c>
      <c r="C58" t="s">
        <v>261</v>
      </c>
      <c r="D58" t="s">
        <v>262</v>
      </c>
      <c r="E58" t="s">
        <v>101</v>
      </c>
    </row>
    <row r="59" spans="1:7" x14ac:dyDescent="0.35">
      <c r="A59">
        <v>29062025</v>
      </c>
      <c r="B59" t="s">
        <v>263</v>
      </c>
      <c r="C59" t="s">
        <v>212</v>
      </c>
      <c r="D59" t="s">
        <v>264</v>
      </c>
      <c r="E59" t="s">
        <v>101</v>
      </c>
    </row>
    <row r="60" spans="1:7" x14ac:dyDescent="0.35">
      <c r="A60">
        <v>29062025</v>
      </c>
      <c r="B60" t="s">
        <v>118</v>
      </c>
      <c r="C60" t="s">
        <v>264</v>
      </c>
      <c r="D60" t="s">
        <v>149</v>
      </c>
    </row>
    <row r="61" spans="1:7" x14ac:dyDescent="0.35">
      <c r="A61">
        <v>29062025</v>
      </c>
      <c r="B61" t="s">
        <v>171</v>
      </c>
      <c r="C61" t="s">
        <v>146</v>
      </c>
      <c r="D61" t="s">
        <v>265</v>
      </c>
      <c r="E61" t="s">
        <v>101</v>
      </c>
      <c r="F61" t="s">
        <v>266</v>
      </c>
    </row>
    <row r="62" spans="1:7" x14ac:dyDescent="0.35">
      <c r="A62">
        <v>29062025</v>
      </c>
      <c r="B62" t="s">
        <v>109</v>
      </c>
      <c r="C62" t="s">
        <v>267</v>
      </c>
      <c r="D62" t="s">
        <v>101</v>
      </c>
    </row>
    <row r="63" spans="1:7" x14ac:dyDescent="0.35">
      <c r="A63">
        <v>29062025</v>
      </c>
      <c r="B63" t="s">
        <v>171</v>
      </c>
      <c r="C63" t="s">
        <v>227</v>
      </c>
      <c r="D63" t="s">
        <v>268</v>
      </c>
    </row>
    <row r="64" spans="1:7" x14ac:dyDescent="0.35">
      <c r="A64">
        <v>29062025</v>
      </c>
      <c r="B64" t="s">
        <v>171</v>
      </c>
      <c r="C64" t="s">
        <v>269</v>
      </c>
      <c r="D64" t="s">
        <v>270</v>
      </c>
      <c r="E64" t="s">
        <v>271</v>
      </c>
      <c r="F64" t="s">
        <v>101</v>
      </c>
    </row>
    <row r="65" spans="1:9" x14ac:dyDescent="0.35">
      <c r="A65">
        <v>29062025</v>
      </c>
      <c r="B65" t="s">
        <v>272</v>
      </c>
      <c r="C65" t="s">
        <v>273</v>
      </c>
      <c r="D65" t="s">
        <v>274</v>
      </c>
      <c r="E65" t="s">
        <v>101</v>
      </c>
    </row>
    <row r="66" spans="1:9" x14ac:dyDescent="0.35">
      <c r="A66">
        <v>29062025</v>
      </c>
      <c r="B66" t="s">
        <v>275</v>
      </c>
      <c r="C66" t="s">
        <v>276</v>
      </c>
      <c r="D66" t="s">
        <v>277</v>
      </c>
      <c r="E66" t="s">
        <v>101</v>
      </c>
    </row>
    <row r="67" spans="1:9" x14ac:dyDescent="0.35">
      <c r="A67">
        <v>29062025</v>
      </c>
      <c r="B67" t="s">
        <v>185</v>
      </c>
      <c r="C67" t="s">
        <v>278</v>
      </c>
      <c r="D67" t="s">
        <v>279</v>
      </c>
      <c r="E67" t="s">
        <v>140</v>
      </c>
      <c r="F67" t="s">
        <v>280</v>
      </c>
    </row>
    <row r="68" spans="1:9" x14ac:dyDescent="0.35">
      <c r="A68">
        <v>29062025</v>
      </c>
      <c r="B68" t="s">
        <v>281</v>
      </c>
    </row>
    <row r="69" spans="1:9" x14ac:dyDescent="0.35">
      <c r="A69">
        <v>29062025</v>
      </c>
      <c r="B69" t="s">
        <v>282</v>
      </c>
      <c r="C69" t="s">
        <v>283</v>
      </c>
      <c r="D69" t="s">
        <v>284</v>
      </c>
      <c r="E69" t="s">
        <v>101</v>
      </c>
    </row>
    <row r="70" spans="1:9" x14ac:dyDescent="0.35">
      <c r="A70">
        <v>29062025</v>
      </c>
      <c r="B70" t="s">
        <v>285</v>
      </c>
      <c r="C70" t="s">
        <v>286</v>
      </c>
      <c r="D70" t="s">
        <v>287</v>
      </c>
      <c r="E70" t="s">
        <v>101</v>
      </c>
    </row>
    <row r="71" spans="1:9" x14ac:dyDescent="0.35">
      <c r="A71">
        <v>29062025</v>
      </c>
      <c r="B71" t="s">
        <v>203</v>
      </c>
      <c r="C71" t="s">
        <v>282</v>
      </c>
      <c r="D71" t="s">
        <v>288</v>
      </c>
      <c r="E71" t="s">
        <v>101</v>
      </c>
    </row>
    <row r="72" spans="1:9" x14ac:dyDescent="0.35">
      <c r="A72">
        <v>29062025</v>
      </c>
      <c r="B72" t="s">
        <v>278</v>
      </c>
      <c r="C72" t="s">
        <v>289</v>
      </c>
      <c r="D72" t="s">
        <v>290</v>
      </c>
      <c r="E72" t="s">
        <v>140</v>
      </c>
      <c r="F72" t="s">
        <v>291</v>
      </c>
    </row>
    <row r="73" spans="1:9" x14ac:dyDescent="0.35">
      <c r="A73">
        <v>29062025</v>
      </c>
      <c r="B73" t="s">
        <v>292</v>
      </c>
      <c r="C73" t="s">
        <v>293</v>
      </c>
      <c r="D73" t="s">
        <v>290</v>
      </c>
      <c r="E73" t="s">
        <v>140</v>
      </c>
      <c r="F73" t="s">
        <v>294</v>
      </c>
      <c r="G73" t="s">
        <v>295</v>
      </c>
      <c r="H73" t="s">
        <v>101</v>
      </c>
    </row>
    <row r="74" spans="1:9" x14ac:dyDescent="0.35">
      <c r="A74">
        <v>29062025</v>
      </c>
      <c r="B74" t="s">
        <v>296</v>
      </c>
      <c r="C74" t="s">
        <v>297</v>
      </c>
      <c r="D74" t="s">
        <v>298</v>
      </c>
      <c r="E74" t="s">
        <v>101</v>
      </c>
    </row>
    <row r="75" spans="1:9" x14ac:dyDescent="0.35">
      <c r="A75">
        <v>29062025</v>
      </c>
      <c r="B75" t="s">
        <v>299</v>
      </c>
      <c r="C75" t="s">
        <v>300</v>
      </c>
      <c r="D75" t="s">
        <v>262</v>
      </c>
      <c r="E75" t="s">
        <v>101</v>
      </c>
    </row>
    <row r="76" spans="1:9" x14ac:dyDescent="0.35">
      <c r="A76">
        <v>29062025</v>
      </c>
      <c r="B76" t="s">
        <v>275</v>
      </c>
      <c r="C76" t="s">
        <v>283</v>
      </c>
      <c r="D76" t="s">
        <v>301</v>
      </c>
      <c r="E76" t="s">
        <v>101</v>
      </c>
    </row>
    <row r="77" spans="1:9" x14ac:dyDescent="0.35">
      <c r="A77">
        <v>29062025</v>
      </c>
      <c r="B77" t="s">
        <v>172</v>
      </c>
      <c r="C77" t="s">
        <v>302</v>
      </c>
      <c r="D77" t="s">
        <v>303</v>
      </c>
      <c r="E77" t="s">
        <v>149</v>
      </c>
    </row>
    <row r="78" spans="1:9" x14ac:dyDescent="0.35">
      <c r="A78">
        <v>29062025</v>
      </c>
      <c r="B78" t="s">
        <v>304</v>
      </c>
      <c r="C78" t="s">
        <v>305</v>
      </c>
      <c r="D78" t="s">
        <v>306</v>
      </c>
      <c r="E78" t="s">
        <v>101</v>
      </c>
    </row>
    <row r="79" spans="1:9" x14ac:dyDescent="0.35">
      <c r="A79">
        <v>29062025</v>
      </c>
      <c r="B79" t="s">
        <v>307</v>
      </c>
      <c r="C79" t="s">
        <v>168</v>
      </c>
      <c r="D79" t="s">
        <v>308</v>
      </c>
      <c r="E79" t="s">
        <v>309</v>
      </c>
      <c r="F79" t="s">
        <v>310</v>
      </c>
      <c r="G79" t="s">
        <v>311</v>
      </c>
      <c r="H79" t="s">
        <v>312</v>
      </c>
      <c r="I79" t="s">
        <v>101</v>
      </c>
    </row>
    <row r="80" spans="1:9" x14ac:dyDescent="0.35">
      <c r="A80">
        <v>29062025</v>
      </c>
      <c r="B80" t="s">
        <v>231</v>
      </c>
      <c r="C80" t="s">
        <v>313</v>
      </c>
      <c r="D80" t="s">
        <v>314</v>
      </c>
      <c r="E80" t="s">
        <v>315</v>
      </c>
      <c r="F80" t="s">
        <v>101</v>
      </c>
    </row>
    <row r="81" spans="1:7" x14ac:dyDescent="0.35">
      <c r="A81">
        <v>29062025</v>
      </c>
      <c r="B81" t="s">
        <v>146</v>
      </c>
      <c r="C81" t="s">
        <v>316</v>
      </c>
      <c r="D81" t="s">
        <v>314</v>
      </c>
      <c r="E81" t="s">
        <v>317</v>
      </c>
      <c r="F81" t="s">
        <v>101</v>
      </c>
    </row>
    <row r="82" spans="1:7" x14ac:dyDescent="0.35">
      <c r="A82">
        <v>29062025</v>
      </c>
      <c r="B82" t="s">
        <v>318</v>
      </c>
      <c r="C82" t="s">
        <v>188</v>
      </c>
      <c r="D82" t="s">
        <v>319</v>
      </c>
      <c r="E82" t="s">
        <v>320</v>
      </c>
      <c r="F82" t="s">
        <v>321</v>
      </c>
    </row>
    <row r="83" spans="1:7" x14ac:dyDescent="0.35">
      <c r="A83">
        <v>29062025</v>
      </c>
      <c r="B83" t="s">
        <v>145</v>
      </c>
      <c r="C83" t="s">
        <v>158</v>
      </c>
      <c r="D83" t="s">
        <v>322</v>
      </c>
      <c r="E83" t="s">
        <v>101</v>
      </c>
    </row>
    <row r="84" spans="1:7" x14ac:dyDescent="0.35">
      <c r="A84">
        <v>29062025</v>
      </c>
      <c r="B84" t="s">
        <v>323</v>
      </c>
      <c r="C84" t="s">
        <v>324</v>
      </c>
      <c r="D84" t="s">
        <v>325</v>
      </c>
      <c r="E84" t="s">
        <v>101</v>
      </c>
    </row>
    <row r="85" spans="1:7" x14ac:dyDescent="0.35">
      <c r="A85">
        <v>29062025</v>
      </c>
      <c r="B85" t="s">
        <v>326</v>
      </c>
      <c r="C85" t="s">
        <v>327</v>
      </c>
      <c r="D85" t="s">
        <v>328</v>
      </c>
      <c r="E85" t="s">
        <v>101</v>
      </c>
    </row>
    <row r="86" spans="1:7" x14ac:dyDescent="0.35">
      <c r="A86">
        <v>29062025</v>
      </c>
      <c r="B86" t="s">
        <v>329</v>
      </c>
      <c r="C86" t="s">
        <v>330</v>
      </c>
      <c r="D86" t="s">
        <v>331</v>
      </c>
      <c r="E86" t="s">
        <v>332</v>
      </c>
      <c r="F86" t="s">
        <v>101</v>
      </c>
    </row>
    <row r="87" spans="1:7" x14ac:dyDescent="0.35">
      <c r="A87">
        <v>29062025</v>
      </c>
      <c r="B87" t="s">
        <v>333</v>
      </c>
      <c r="C87" t="s">
        <v>334</v>
      </c>
      <c r="D87" t="s">
        <v>331</v>
      </c>
      <c r="E87" t="s">
        <v>335</v>
      </c>
      <c r="F87" t="s">
        <v>101</v>
      </c>
    </row>
    <row r="88" spans="1:7" x14ac:dyDescent="0.35">
      <c r="A88">
        <v>29062025</v>
      </c>
      <c r="B88" t="s">
        <v>336</v>
      </c>
      <c r="C88" t="s">
        <v>337</v>
      </c>
      <c r="D88" t="s">
        <v>331</v>
      </c>
      <c r="E88" t="s">
        <v>338</v>
      </c>
      <c r="F88" t="s">
        <v>321</v>
      </c>
    </row>
    <row r="89" spans="1:7" x14ac:dyDescent="0.35">
      <c r="A89">
        <v>29062025</v>
      </c>
      <c r="B89" t="s">
        <v>339</v>
      </c>
      <c r="C89" t="s">
        <v>177</v>
      </c>
      <c r="D89" t="s">
        <v>170</v>
      </c>
    </row>
    <row r="90" spans="1:7" x14ac:dyDescent="0.35">
      <c r="A90">
        <v>29062025</v>
      </c>
      <c r="B90" t="s">
        <v>340</v>
      </c>
      <c r="C90" t="s">
        <v>178</v>
      </c>
      <c r="D90" t="s">
        <v>341</v>
      </c>
      <c r="E90" t="s">
        <v>101</v>
      </c>
    </row>
    <row r="91" spans="1:7" x14ac:dyDescent="0.35">
      <c r="A91">
        <v>29062025</v>
      </c>
      <c r="B91" t="s">
        <v>342</v>
      </c>
      <c r="C91" t="s">
        <v>188</v>
      </c>
      <c r="D91" t="s">
        <v>343</v>
      </c>
      <c r="E91" t="s">
        <v>101</v>
      </c>
    </row>
    <row r="92" spans="1:7" x14ac:dyDescent="0.35">
      <c r="A92">
        <v>29062025</v>
      </c>
      <c r="B92" t="s">
        <v>165</v>
      </c>
      <c r="C92" t="s">
        <v>278</v>
      </c>
      <c r="D92" t="s">
        <v>132</v>
      </c>
      <c r="E92" t="s">
        <v>344</v>
      </c>
      <c r="F92" t="s">
        <v>345</v>
      </c>
      <c r="G92" t="s">
        <v>101</v>
      </c>
    </row>
    <row r="93" spans="1:7" x14ac:dyDescent="0.35">
      <c r="A93">
        <v>29062025</v>
      </c>
      <c r="B93" t="s">
        <v>346</v>
      </c>
      <c r="C93" t="s">
        <v>329</v>
      </c>
      <c r="D93" t="s">
        <v>132</v>
      </c>
      <c r="E93" t="s">
        <v>347</v>
      </c>
      <c r="F93" t="s">
        <v>101</v>
      </c>
    </row>
    <row r="94" spans="1:7" x14ac:dyDescent="0.35">
      <c r="A94">
        <v>29062025</v>
      </c>
      <c r="B94" t="s">
        <v>146</v>
      </c>
      <c r="C94" t="s">
        <v>231</v>
      </c>
      <c r="D94" t="s">
        <v>132</v>
      </c>
      <c r="E94" t="s">
        <v>348</v>
      </c>
      <c r="F94" t="s">
        <v>101</v>
      </c>
    </row>
    <row r="95" spans="1:7" x14ac:dyDescent="0.35">
      <c r="A95">
        <v>29062025</v>
      </c>
      <c r="B95" t="s">
        <v>131</v>
      </c>
      <c r="C95" t="s">
        <v>349</v>
      </c>
      <c r="D95" t="s">
        <v>132</v>
      </c>
      <c r="E95" t="s">
        <v>350</v>
      </c>
      <c r="F95" t="s">
        <v>101</v>
      </c>
    </row>
    <row r="96" spans="1:7" x14ac:dyDescent="0.35">
      <c r="A96">
        <v>29062025</v>
      </c>
      <c r="B96" t="s">
        <v>188</v>
      </c>
      <c r="C96" t="s">
        <v>351</v>
      </c>
      <c r="D96" t="s">
        <v>132</v>
      </c>
      <c r="E96" t="s">
        <v>352</v>
      </c>
      <c r="F96" t="s">
        <v>101</v>
      </c>
    </row>
    <row r="97" spans="1:8" x14ac:dyDescent="0.35">
      <c r="A97">
        <v>29062025</v>
      </c>
      <c r="B97" t="s">
        <v>353</v>
      </c>
      <c r="C97" t="s">
        <v>354</v>
      </c>
      <c r="D97" t="s">
        <v>132</v>
      </c>
      <c r="E97" t="s">
        <v>133</v>
      </c>
      <c r="F97" t="s">
        <v>355</v>
      </c>
    </row>
    <row r="98" spans="1:8" x14ac:dyDescent="0.35">
      <c r="A98">
        <v>29062025</v>
      </c>
      <c r="B98" t="s">
        <v>151</v>
      </c>
      <c r="C98" t="s">
        <v>297</v>
      </c>
      <c r="D98" t="s">
        <v>132</v>
      </c>
      <c r="E98" t="s">
        <v>356</v>
      </c>
      <c r="F98" t="s">
        <v>101</v>
      </c>
    </row>
    <row r="99" spans="1:8" x14ac:dyDescent="0.35">
      <c r="A99">
        <v>29062025</v>
      </c>
      <c r="B99" t="s">
        <v>357</v>
      </c>
      <c r="C99" t="s">
        <v>358</v>
      </c>
      <c r="D99" t="s">
        <v>359</v>
      </c>
      <c r="E99" t="s">
        <v>360</v>
      </c>
      <c r="F99" t="s">
        <v>101</v>
      </c>
    </row>
    <row r="100" spans="1:8" x14ac:dyDescent="0.35">
      <c r="A100">
        <v>29062025</v>
      </c>
      <c r="B100" t="s">
        <v>361</v>
      </c>
      <c r="C100" t="s">
        <v>297</v>
      </c>
      <c r="D100" t="s">
        <v>359</v>
      </c>
      <c r="E100" t="s">
        <v>362</v>
      </c>
      <c r="F100" t="s">
        <v>101</v>
      </c>
    </row>
    <row r="101" spans="1:8" x14ac:dyDescent="0.35">
      <c r="A101">
        <v>29062025</v>
      </c>
      <c r="B101" t="s">
        <v>227</v>
      </c>
      <c r="C101" t="s">
        <v>363</v>
      </c>
      <c r="D101" t="s">
        <v>359</v>
      </c>
      <c r="E101" t="s">
        <v>362</v>
      </c>
      <c r="F101" t="s">
        <v>140</v>
      </c>
      <c r="G101" t="s">
        <v>364</v>
      </c>
      <c r="H101" t="s">
        <v>101</v>
      </c>
    </row>
    <row r="102" spans="1:8" x14ac:dyDescent="0.35">
      <c r="A102">
        <v>29062025</v>
      </c>
      <c r="B102" t="s">
        <v>247</v>
      </c>
      <c r="C102" t="s">
        <v>365</v>
      </c>
      <c r="D102" t="s">
        <v>366</v>
      </c>
      <c r="E102" t="s">
        <v>257</v>
      </c>
      <c r="F102" t="s">
        <v>367</v>
      </c>
      <c r="G102" t="s">
        <v>101</v>
      </c>
    </row>
    <row r="103" spans="1:8" x14ac:dyDescent="0.35">
      <c r="A103">
        <v>29062025</v>
      </c>
      <c r="B103" t="s">
        <v>368</v>
      </c>
      <c r="C103" t="s">
        <v>146</v>
      </c>
      <c r="D103" t="s">
        <v>369</v>
      </c>
      <c r="E103" t="s">
        <v>370</v>
      </c>
      <c r="F103" t="s">
        <v>101</v>
      </c>
    </row>
    <row r="104" spans="1:8" x14ac:dyDescent="0.35">
      <c r="A104">
        <v>29062025</v>
      </c>
      <c r="B104" t="s">
        <v>226</v>
      </c>
      <c r="C104" t="s">
        <v>158</v>
      </c>
      <c r="D104" t="s">
        <v>371</v>
      </c>
      <c r="E104" t="s">
        <v>101</v>
      </c>
    </row>
    <row r="105" spans="1:8" x14ac:dyDescent="0.35">
      <c r="A105">
        <v>29062025</v>
      </c>
      <c r="B105" t="s">
        <v>158</v>
      </c>
      <c r="C105" t="s">
        <v>330</v>
      </c>
      <c r="D105" t="s">
        <v>372</v>
      </c>
      <c r="E105" t="s">
        <v>101</v>
      </c>
    </row>
    <row r="106" spans="1:8" x14ac:dyDescent="0.35">
      <c r="A106">
        <v>29062025</v>
      </c>
      <c r="B106" t="s">
        <v>304</v>
      </c>
      <c r="C106" t="s">
        <v>150</v>
      </c>
      <c r="D106" t="s">
        <v>373</v>
      </c>
      <c r="E106" t="s">
        <v>101</v>
      </c>
    </row>
    <row r="107" spans="1:8" x14ac:dyDescent="0.35">
      <c r="A107">
        <v>29062025</v>
      </c>
      <c r="B107" t="s">
        <v>374</v>
      </c>
      <c r="C107" t="s">
        <v>375</v>
      </c>
      <c r="D107" t="s">
        <v>376</v>
      </c>
      <c r="E107" t="s">
        <v>140</v>
      </c>
      <c r="F107" t="s">
        <v>331</v>
      </c>
      <c r="G107" t="s">
        <v>377</v>
      </c>
      <c r="H107" t="s">
        <v>101</v>
      </c>
    </row>
    <row r="108" spans="1:8" x14ac:dyDescent="0.35">
      <c r="A108">
        <v>29062025</v>
      </c>
      <c r="B108" t="s">
        <v>258</v>
      </c>
      <c r="C108" t="s">
        <v>351</v>
      </c>
      <c r="D108" t="s">
        <v>378</v>
      </c>
    </row>
    <row r="109" spans="1:8" x14ac:dyDescent="0.35">
      <c r="A109">
        <v>29062025</v>
      </c>
      <c r="B109" t="s">
        <v>244</v>
      </c>
      <c r="C109" t="s">
        <v>379</v>
      </c>
      <c r="D109" t="s">
        <v>380</v>
      </c>
      <c r="E109" t="s">
        <v>101</v>
      </c>
    </row>
    <row r="110" spans="1:8" x14ac:dyDescent="0.35">
      <c r="A110">
        <v>29062025</v>
      </c>
      <c r="B110" t="s">
        <v>381</v>
      </c>
      <c r="C110" t="s">
        <v>382</v>
      </c>
      <c r="D110" t="s">
        <v>383</v>
      </c>
    </row>
    <row r="111" spans="1:8" x14ac:dyDescent="0.35">
      <c r="A111">
        <v>29062025</v>
      </c>
      <c r="B111" t="s">
        <v>327</v>
      </c>
      <c r="C111" t="s">
        <v>384</v>
      </c>
      <c r="D111" t="s">
        <v>385</v>
      </c>
      <c r="E111" t="s">
        <v>386</v>
      </c>
    </row>
    <row r="112" spans="1:8" x14ac:dyDescent="0.35">
      <c r="A112">
        <v>29062025</v>
      </c>
      <c r="B112" t="s">
        <v>387</v>
      </c>
      <c r="C112" t="s">
        <v>142</v>
      </c>
      <c r="D112" t="s">
        <v>388</v>
      </c>
      <c r="E112" t="s">
        <v>101</v>
      </c>
    </row>
    <row r="113" spans="1:9" x14ac:dyDescent="0.35">
      <c r="A113">
        <v>29062025</v>
      </c>
      <c r="B113" t="s">
        <v>389</v>
      </c>
      <c r="C113" t="s">
        <v>390</v>
      </c>
      <c r="D113" t="s">
        <v>391</v>
      </c>
      <c r="E113" t="s">
        <v>101</v>
      </c>
    </row>
    <row r="114" spans="1:9" x14ac:dyDescent="0.35">
      <c r="A114">
        <v>29062025</v>
      </c>
      <c r="B114" t="s">
        <v>188</v>
      </c>
      <c r="C114" t="s">
        <v>392</v>
      </c>
      <c r="D114" t="s">
        <v>393</v>
      </c>
    </row>
    <row r="115" spans="1:9" x14ac:dyDescent="0.35">
      <c r="A115">
        <v>29062025</v>
      </c>
      <c r="B115" t="s">
        <v>230</v>
      </c>
      <c r="C115" t="s">
        <v>118</v>
      </c>
      <c r="D115" t="s">
        <v>394</v>
      </c>
      <c r="E115" t="s">
        <v>395</v>
      </c>
      <c r="F115" t="s">
        <v>101</v>
      </c>
    </row>
    <row r="116" spans="1:9" x14ac:dyDescent="0.35">
      <c r="A116">
        <v>29062025</v>
      </c>
      <c r="B116" t="s">
        <v>396</v>
      </c>
    </row>
    <row r="117" spans="1:9" x14ac:dyDescent="0.35">
      <c r="A117">
        <v>29062025</v>
      </c>
      <c r="B117" t="s">
        <v>258</v>
      </c>
      <c r="C117" t="s">
        <v>336</v>
      </c>
      <c r="D117" t="s">
        <v>397</v>
      </c>
      <c r="E117" t="s">
        <v>101</v>
      </c>
    </row>
    <row r="118" spans="1:9" x14ac:dyDescent="0.35">
      <c r="A118">
        <v>29062025</v>
      </c>
      <c r="B118" t="s">
        <v>398</v>
      </c>
      <c r="C118" t="s">
        <v>188</v>
      </c>
      <c r="D118" t="s">
        <v>399</v>
      </c>
      <c r="E118" t="s">
        <v>140</v>
      </c>
      <c r="F118" t="s">
        <v>400</v>
      </c>
      <c r="G118" t="s">
        <v>257</v>
      </c>
      <c r="H118" t="s">
        <v>331</v>
      </c>
      <c r="I118" t="s">
        <v>401</v>
      </c>
    </row>
    <row r="119" spans="1:9" x14ac:dyDescent="0.35">
      <c r="A119">
        <v>29062025</v>
      </c>
      <c r="B119" t="s">
        <v>158</v>
      </c>
      <c r="C119" t="s">
        <v>192</v>
      </c>
      <c r="D119" t="s">
        <v>399</v>
      </c>
      <c r="E119" t="s">
        <v>187</v>
      </c>
      <c r="F119" t="s">
        <v>101</v>
      </c>
    </row>
    <row r="120" spans="1:9" x14ac:dyDescent="0.35">
      <c r="A120">
        <v>29062025</v>
      </c>
      <c r="B120" t="s">
        <v>269</v>
      </c>
      <c r="C120" t="s">
        <v>402</v>
      </c>
      <c r="D120" t="s">
        <v>399</v>
      </c>
      <c r="E120" t="s">
        <v>403</v>
      </c>
      <c r="F120" t="s">
        <v>101</v>
      </c>
    </row>
    <row r="121" spans="1:9" x14ac:dyDescent="0.35">
      <c r="A121">
        <v>29062025</v>
      </c>
      <c r="B121" t="s">
        <v>255</v>
      </c>
      <c r="C121" t="s">
        <v>316</v>
      </c>
      <c r="D121" t="s">
        <v>399</v>
      </c>
      <c r="E121" t="s">
        <v>404</v>
      </c>
      <c r="F121" t="s">
        <v>101</v>
      </c>
    </row>
    <row r="122" spans="1:9" x14ac:dyDescent="0.35">
      <c r="A122">
        <v>28062025</v>
      </c>
      <c r="B122" t="s">
        <v>292</v>
      </c>
      <c r="C122" t="s">
        <v>327</v>
      </c>
      <c r="D122" t="s">
        <v>100</v>
      </c>
      <c r="E122" t="s">
        <v>101</v>
      </c>
    </row>
    <row r="123" spans="1:9" x14ac:dyDescent="0.35">
      <c r="A123">
        <v>28062025</v>
      </c>
      <c r="B123" t="s">
        <v>405</v>
      </c>
      <c r="C123" t="s">
        <v>336</v>
      </c>
      <c r="D123" t="s">
        <v>104</v>
      </c>
      <c r="E123" t="s">
        <v>101</v>
      </c>
    </row>
    <row r="124" spans="1:9" x14ac:dyDescent="0.35">
      <c r="A124">
        <v>28062025</v>
      </c>
      <c r="B124" t="s">
        <v>185</v>
      </c>
      <c r="C124" t="s">
        <v>406</v>
      </c>
      <c r="D124" t="s">
        <v>107</v>
      </c>
      <c r="E124" t="s">
        <v>108</v>
      </c>
      <c r="F124" t="s">
        <v>101</v>
      </c>
    </row>
    <row r="125" spans="1:9" x14ac:dyDescent="0.35">
      <c r="A125">
        <v>28062025</v>
      </c>
      <c r="B125" t="s">
        <v>365</v>
      </c>
      <c r="C125" t="s">
        <v>392</v>
      </c>
      <c r="D125" t="s">
        <v>111</v>
      </c>
      <c r="E125" t="s">
        <v>101</v>
      </c>
    </row>
    <row r="126" spans="1:9" x14ac:dyDescent="0.35">
      <c r="A126">
        <v>28062025</v>
      </c>
      <c r="B126" t="s">
        <v>407</v>
      </c>
      <c r="C126" t="s">
        <v>408</v>
      </c>
      <c r="D126" t="s">
        <v>114</v>
      </c>
      <c r="E126" t="s">
        <v>115</v>
      </c>
      <c r="F126" t="s">
        <v>116</v>
      </c>
    </row>
    <row r="127" spans="1:9" x14ac:dyDescent="0.35">
      <c r="A127">
        <v>28062025</v>
      </c>
      <c r="B127" t="s">
        <v>197</v>
      </c>
      <c r="C127" t="s">
        <v>123</v>
      </c>
      <c r="D127" t="s">
        <v>114</v>
      </c>
      <c r="E127" t="s">
        <v>119</v>
      </c>
      <c r="F127" t="s">
        <v>120</v>
      </c>
      <c r="G127" t="s">
        <v>121</v>
      </c>
    </row>
    <row r="128" spans="1:9" x14ac:dyDescent="0.35">
      <c r="A128">
        <v>28062025</v>
      </c>
      <c r="B128" t="s">
        <v>406</v>
      </c>
      <c r="C128" t="s">
        <v>409</v>
      </c>
      <c r="D128" t="s">
        <v>114</v>
      </c>
      <c r="E128" t="s">
        <v>124</v>
      </c>
    </row>
    <row r="129" spans="1:7" x14ac:dyDescent="0.35">
      <c r="A129">
        <v>28062025</v>
      </c>
      <c r="B129" t="s">
        <v>142</v>
      </c>
      <c r="C129" t="s">
        <v>410</v>
      </c>
      <c r="D129" t="s">
        <v>114</v>
      </c>
      <c r="E129" t="s">
        <v>127</v>
      </c>
    </row>
    <row r="130" spans="1:7" x14ac:dyDescent="0.35">
      <c r="A130">
        <v>28062025</v>
      </c>
      <c r="B130" t="s">
        <v>411</v>
      </c>
      <c r="C130" t="s">
        <v>337</v>
      </c>
      <c r="D130" t="s">
        <v>114</v>
      </c>
      <c r="E130" t="s">
        <v>130</v>
      </c>
    </row>
    <row r="131" spans="1:7" x14ac:dyDescent="0.35">
      <c r="A131">
        <v>28062025</v>
      </c>
      <c r="B131" t="s">
        <v>412</v>
      </c>
      <c r="C131" t="s">
        <v>126</v>
      </c>
      <c r="D131" t="s">
        <v>114</v>
      </c>
      <c r="E131" t="s">
        <v>132</v>
      </c>
      <c r="F131" t="s">
        <v>133</v>
      </c>
    </row>
    <row r="132" spans="1:7" x14ac:dyDescent="0.35">
      <c r="A132">
        <v>28062025</v>
      </c>
      <c r="B132" t="s">
        <v>275</v>
      </c>
      <c r="C132" t="s">
        <v>175</v>
      </c>
      <c r="D132" t="s">
        <v>135</v>
      </c>
      <c r="E132" t="s">
        <v>136</v>
      </c>
    </row>
    <row r="133" spans="1:7" x14ac:dyDescent="0.35">
      <c r="A133">
        <v>28062025</v>
      </c>
      <c r="B133" t="s">
        <v>413</v>
      </c>
      <c r="C133" t="s">
        <v>414</v>
      </c>
      <c r="D133" t="s">
        <v>139</v>
      </c>
      <c r="E133" t="s">
        <v>140</v>
      </c>
      <c r="F133" t="s">
        <v>141</v>
      </c>
      <c r="G133" t="s">
        <v>101</v>
      </c>
    </row>
    <row r="134" spans="1:7" x14ac:dyDescent="0.35">
      <c r="A134">
        <v>28062025</v>
      </c>
      <c r="B134" t="s">
        <v>405</v>
      </c>
      <c r="C134" t="s">
        <v>188</v>
      </c>
      <c r="D134" t="s">
        <v>144</v>
      </c>
      <c r="E134" t="s">
        <v>101</v>
      </c>
    </row>
    <row r="135" spans="1:7" x14ac:dyDescent="0.35">
      <c r="A135">
        <v>28062025</v>
      </c>
      <c r="B135" t="s">
        <v>415</v>
      </c>
      <c r="C135" t="s">
        <v>416</v>
      </c>
      <c r="D135" t="s">
        <v>147</v>
      </c>
      <c r="E135" t="s">
        <v>148</v>
      </c>
      <c r="F135" t="s">
        <v>149</v>
      </c>
    </row>
    <row r="136" spans="1:7" x14ac:dyDescent="0.35">
      <c r="A136">
        <v>28062025</v>
      </c>
      <c r="B136" t="s">
        <v>417</v>
      </c>
      <c r="C136" t="s">
        <v>363</v>
      </c>
      <c r="D136" t="s">
        <v>152</v>
      </c>
      <c r="E136" t="s">
        <v>140</v>
      </c>
      <c r="F136" t="s">
        <v>153</v>
      </c>
      <c r="G136" t="s">
        <v>101</v>
      </c>
    </row>
    <row r="137" spans="1:7" x14ac:dyDescent="0.35">
      <c r="A137">
        <v>28062025</v>
      </c>
      <c r="B137" t="s">
        <v>418</v>
      </c>
      <c r="C137" t="s">
        <v>118</v>
      </c>
      <c r="D137" t="s">
        <v>156</v>
      </c>
      <c r="E137" t="s">
        <v>101</v>
      </c>
    </row>
    <row r="138" spans="1:7" x14ac:dyDescent="0.35">
      <c r="A138">
        <v>28062025</v>
      </c>
      <c r="B138" t="s">
        <v>419</v>
      </c>
      <c r="C138" t="s">
        <v>420</v>
      </c>
      <c r="D138" t="s">
        <v>159</v>
      </c>
      <c r="E138" t="s">
        <v>101</v>
      </c>
    </row>
    <row r="139" spans="1:7" x14ac:dyDescent="0.35">
      <c r="A139">
        <v>28062025</v>
      </c>
      <c r="B139" t="s">
        <v>418</v>
      </c>
      <c r="C139" t="s">
        <v>282</v>
      </c>
      <c r="D139" t="s">
        <v>161</v>
      </c>
      <c r="E139" t="s">
        <v>101</v>
      </c>
    </row>
    <row r="140" spans="1:7" x14ac:dyDescent="0.35">
      <c r="A140">
        <v>28062025</v>
      </c>
      <c r="B140" t="s">
        <v>117</v>
      </c>
      <c r="C140" t="s">
        <v>421</v>
      </c>
      <c r="D140" t="s">
        <v>164</v>
      </c>
      <c r="E140" t="s">
        <v>101</v>
      </c>
    </row>
    <row r="141" spans="1:7" x14ac:dyDescent="0.35">
      <c r="A141">
        <v>28062025</v>
      </c>
      <c r="B141" t="s">
        <v>422</v>
      </c>
      <c r="C141" t="s">
        <v>402</v>
      </c>
      <c r="D141" t="s">
        <v>167</v>
      </c>
    </row>
    <row r="142" spans="1:7" x14ac:dyDescent="0.35">
      <c r="A142">
        <v>28062025</v>
      </c>
      <c r="B142" t="s">
        <v>423</v>
      </c>
      <c r="C142" t="s">
        <v>101</v>
      </c>
    </row>
    <row r="143" spans="1:7" x14ac:dyDescent="0.35">
      <c r="A143">
        <v>28062025</v>
      </c>
      <c r="B143" t="s">
        <v>329</v>
      </c>
      <c r="C143" t="s">
        <v>212</v>
      </c>
      <c r="D143" t="s">
        <v>169</v>
      </c>
      <c r="E143" t="s">
        <v>170</v>
      </c>
      <c r="F143" t="s">
        <v>101</v>
      </c>
    </row>
    <row r="144" spans="1:7" x14ac:dyDescent="0.35">
      <c r="A144">
        <v>28062025</v>
      </c>
      <c r="B144" t="s">
        <v>424</v>
      </c>
      <c r="C144" t="s">
        <v>188</v>
      </c>
      <c r="D144" t="s">
        <v>173</v>
      </c>
      <c r="E144" t="s">
        <v>101</v>
      </c>
    </row>
    <row r="145" spans="1:7" x14ac:dyDescent="0.35">
      <c r="A145">
        <v>28062025</v>
      </c>
      <c r="B145" t="s">
        <v>425</v>
      </c>
      <c r="C145" t="s">
        <v>357</v>
      </c>
      <c r="D145" t="s">
        <v>176</v>
      </c>
      <c r="E145" t="s">
        <v>101</v>
      </c>
    </row>
    <row r="146" spans="1:7" x14ac:dyDescent="0.35">
      <c r="A146">
        <v>28062025</v>
      </c>
      <c r="B146" t="s">
        <v>426</v>
      </c>
      <c r="C146" t="s">
        <v>427</v>
      </c>
      <c r="D146" t="s">
        <v>176</v>
      </c>
      <c r="E146" t="s">
        <v>149</v>
      </c>
    </row>
    <row r="147" spans="1:7" x14ac:dyDescent="0.35">
      <c r="A147">
        <v>28062025</v>
      </c>
      <c r="B147" t="s">
        <v>282</v>
      </c>
      <c r="C147" t="s">
        <v>201</v>
      </c>
      <c r="D147" t="s">
        <v>181</v>
      </c>
      <c r="E147" t="s">
        <v>182</v>
      </c>
      <c r="F147" t="s">
        <v>101</v>
      </c>
    </row>
    <row r="148" spans="1:7" x14ac:dyDescent="0.35">
      <c r="A148">
        <v>28062025</v>
      </c>
      <c r="B148" t="s">
        <v>426</v>
      </c>
      <c r="C148" t="s">
        <v>138</v>
      </c>
      <c r="D148" t="s">
        <v>184</v>
      </c>
      <c r="E148" t="s">
        <v>101</v>
      </c>
    </row>
    <row r="149" spans="1:7" x14ac:dyDescent="0.35">
      <c r="A149">
        <v>28062025</v>
      </c>
      <c r="B149" t="s">
        <v>145</v>
      </c>
      <c r="C149" t="s">
        <v>428</v>
      </c>
      <c r="D149" t="s">
        <v>187</v>
      </c>
      <c r="E149" t="s">
        <v>101</v>
      </c>
    </row>
    <row r="150" spans="1:7" x14ac:dyDescent="0.35">
      <c r="A150">
        <v>28062025</v>
      </c>
      <c r="B150" t="s">
        <v>282</v>
      </c>
      <c r="C150" t="s">
        <v>316</v>
      </c>
      <c r="D150" t="s">
        <v>190</v>
      </c>
      <c r="E150" t="s">
        <v>191</v>
      </c>
      <c r="F150" t="s">
        <v>101</v>
      </c>
    </row>
    <row r="151" spans="1:7" x14ac:dyDescent="0.35">
      <c r="A151">
        <v>28062025</v>
      </c>
      <c r="B151" t="s">
        <v>192</v>
      </c>
      <c r="C151" t="s">
        <v>429</v>
      </c>
      <c r="D151" t="s">
        <v>190</v>
      </c>
      <c r="E151" t="s">
        <v>194</v>
      </c>
      <c r="F151" t="s">
        <v>101</v>
      </c>
    </row>
    <row r="152" spans="1:7" x14ac:dyDescent="0.35">
      <c r="A152">
        <v>28062025</v>
      </c>
      <c r="B152" t="s">
        <v>430</v>
      </c>
      <c r="C152" t="s">
        <v>381</v>
      </c>
      <c r="D152" t="s">
        <v>190</v>
      </c>
      <c r="E152" t="s">
        <v>196</v>
      </c>
      <c r="F152" t="s">
        <v>101</v>
      </c>
    </row>
    <row r="153" spans="1:7" x14ac:dyDescent="0.35">
      <c r="A153">
        <v>28062025</v>
      </c>
      <c r="B153" t="s">
        <v>234</v>
      </c>
      <c r="C153" t="s">
        <v>198</v>
      </c>
      <c r="D153" t="s">
        <v>140</v>
      </c>
      <c r="E153" t="s">
        <v>199</v>
      </c>
      <c r="F153" t="s">
        <v>200</v>
      </c>
      <c r="G153" t="s">
        <v>101</v>
      </c>
    </row>
    <row r="154" spans="1:7" x14ac:dyDescent="0.35">
      <c r="A154">
        <v>28062025</v>
      </c>
      <c r="B154" t="s">
        <v>333</v>
      </c>
      <c r="C154" t="s">
        <v>299</v>
      </c>
      <c r="D154" t="s">
        <v>61</v>
      </c>
      <c r="E154" t="s">
        <v>101</v>
      </c>
    </row>
    <row r="155" spans="1:7" x14ac:dyDescent="0.35">
      <c r="A155">
        <v>28062025</v>
      </c>
      <c r="B155" t="s">
        <v>304</v>
      </c>
      <c r="C155" t="s">
        <v>175</v>
      </c>
      <c r="D155" t="s">
        <v>205</v>
      </c>
      <c r="E155" t="s">
        <v>101</v>
      </c>
    </row>
    <row r="156" spans="1:7" x14ac:dyDescent="0.35">
      <c r="A156">
        <v>28062025</v>
      </c>
      <c r="B156" t="s">
        <v>431</v>
      </c>
      <c r="C156" t="s">
        <v>432</v>
      </c>
      <c r="D156" t="s">
        <v>208</v>
      </c>
      <c r="E156" t="s">
        <v>101</v>
      </c>
    </row>
    <row r="157" spans="1:7" x14ac:dyDescent="0.35">
      <c r="A157">
        <v>28062025</v>
      </c>
      <c r="B157" t="s">
        <v>165</v>
      </c>
      <c r="C157" t="s">
        <v>433</v>
      </c>
      <c r="D157" t="s">
        <v>210</v>
      </c>
      <c r="E157" t="s">
        <v>211</v>
      </c>
      <c r="F157" t="s">
        <v>101</v>
      </c>
    </row>
    <row r="158" spans="1:7" x14ac:dyDescent="0.35">
      <c r="A158">
        <v>28062025</v>
      </c>
      <c r="B158" t="s">
        <v>434</v>
      </c>
      <c r="C158" t="s">
        <v>435</v>
      </c>
      <c r="D158" t="s">
        <v>214</v>
      </c>
      <c r="E158" t="s">
        <v>215</v>
      </c>
      <c r="F158" t="s">
        <v>101</v>
      </c>
    </row>
    <row r="159" spans="1:7" x14ac:dyDescent="0.35">
      <c r="A159">
        <v>28062025</v>
      </c>
      <c r="B159" t="s">
        <v>436</v>
      </c>
      <c r="C159" t="s">
        <v>175</v>
      </c>
      <c r="D159" t="s">
        <v>217</v>
      </c>
      <c r="E159" t="s">
        <v>101</v>
      </c>
    </row>
    <row r="160" spans="1:7" x14ac:dyDescent="0.35">
      <c r="A160">
        <v>28062025</v>
      </c>
      <c r="B160" t="s">
        <v>437</v>
      </c>
      <c r="C160" t="s">
        <v>307</v>
      </c>
      <c r="D160" t="s">
        <v>220</v>
      </c>
      <c r="E160" t="s">
        <v>101</v>
      </c>
    </row>
    <row r="161" spans="1:7" x14ac:dyDescent="0.35">
      <c r="A161">
        <v>28062025</v>
      </c>
      <c r="B161" t="s">
        <v>438</v>
      </c>
      <c r="C161" t="s">
        <v>145</v>
      </c>
      <c r="D161" t="s">
        <v>222</v>
      </c>
    </row>
    <row r="162" spans="1:7" x14ac:dyDescent="0.35">
      <c r="A162">
        <v>28062025</v>
      </c>
      <c r="B162" t="s">
        <v>439</v>
      </c>
      <c r="C162" t="s">
        <v>223</v>
      </c>
    </row>
    <row r="163" spans="1:7" x14ac:dyDescent="0.35">
      <c r="A163">
        <v>28062025</v>
      </c>
      <c r="B163" t="s">
        <v>440</v>
      </c>
      <c r="C163" t="s">
        <v>160</v>
      </c>
      <c r="D163" t="s">
        <v>225</v>
      </c>
      <c r="E163" t="s">
        <v>101</v>
      </c>
    </row>
    <row r="164" spans="1:7" x14ac:dyDescent="0.35">
      <c r="A164">
        <v>28062025</v>
      </c>
      <c r="B164" t="s">
        <v>441</v>
      </c>
      <c r="C164" t="s">
        <v>178</v>
      </c>
      <c r="D164" t="s">
        <v>225</v>
      </c>
      <c r="E164" t="s">
        <v>228</v>
      </c>
      <c r="F164" t="s">
        <v>229</v>
      </c>
    </row>
    <row r="165" spans="1:7" x14ac:dyDescent="0.35">
      <c r="A165">
        <v>28062025</v>
      </c>
      <c r="B165" t="s">
        <v>442</v>
      </c>
      <c r="C165" t="s">
        <v>443</v>
      </c>
      <c r="D165" t="s">
        <v>232</v>
      </c>
      <c r="E165" t="s">
        <v>101</v>
      </c>
    </row>
    <row r="166" spans="1:7" x14ac:dyDescent="0.35">
      <c r="A166">
        <v>28062025</v>
      </c>
      <c r="B166" t="s">
        <v>326</v>
      </c>
      <c r="C166" t="s">
        <v>411</v>
      </c>
      <c r="D166" t="s">
        <v>235</v>
      </c>
      <c r="E166" t="s">
        <v>236</v>
      </c>
      <c r="F166" t="s">
        <v>101</v>
      </c>
    </row>
    <row r="167" spans="1:7" x14ac:dyDescent="0.35">
      <c r="A167">
        <v>28062025</v>
      </c>
      <c r="B167" t="s">
        <v>436</v>
      </c>
      <c r="C167" t="s">
        <v>250</v>
      </c>
      <c r="D167" t="s">
        <v>235</v>
      </c>
      <c r="E167" t="s">
        <v>239</v>
      </c>
      <c r="F167" t="s">
        <v>149</v>
      </c>
    </row>
    <row r="168" spans="1:7" x14ac:dyDescent="0.35">
      <c r="A168">
        <v>28062025</v>
      </c>
      <c r="B168" t="s">
        <v>444</v>
      </c>
      <c r="C168" t="s">
        <v>188</v>
      </c>
      <c r="D168" t="s">
        <v>235</v>
      </c>
      <c r="E168" t="s">
        <v>241</v>
      </c>
      <c r="F168" t="s">
        <v>101</v>
      </c>
    </row>
    <row r="169" spans="1:7" x14ac:dyDescent="0.35">
      <c r="A169">
        <v>28062025</v>
      </c>
      <c r="B169" t="s">
        <v>145</v>
      </c>
      <c r="C169" t="s">
        <v>231</v>
      </c>
      <c r="D169" t="s">
        <v>243</v>
      </c>
      <c r="E169" t="s">
        <v>101</v>
      </c>
    </row>
    <row r="170" spans="1:7" x14ac:dyDescent="0.35">
      <c r="A170">
        <v>28062025</v>
      </c>
      <c r="B170" t="s">
        <v>150</v>
      </c>
      <c r="C170" t="s">
        <v>443</v>
      </c>
      <c r="D170" t="s">
        <v>245</v>
      </c>
      <c r="E170" t="s">
        <v>246</v>
      </c>
    </row>
    <row r="171" spans="1:7" x14ac:dyDescent="0.35">
      <c r="A171">
        <v>28062025</v>
      </c>
      <c r="B171" t="s">
        <v>374</v>
      </c>
      <c r="C171" t="s">
        <v>154</v>
      </c>
      <c r="D171" t="s">
        <v>245</v>
      </c>
      <c r="E171" t="s">
        <v>249</v>
      </c>
    </row>
    <row r="172" spans="1:7" x14ac:dyDescent="0.35">
      <c r="A172">
        <v>28062025</v>
      </c>
      <c r="B172" t="s">
        <v>117</v>
      </c>
      <c r="C172" t="s">
        <v>289</v>
      </c>
      <c r="D172" t="s">
        <v>252</v>
      </c>
      <c r="E172" t="s">
        <v>101</v>
      </c>
    </row>
    <row r="173" spans="1:7" x14ac:dyDescent="0.35">
      <c r="A173">
        <v>28062025</v>
      </c>
      <c r="B173" t="s">
        <v>434</v>
      </c>
      <c r="C173" t="s">
        <v>445</v>
      </c>
      <c r="D173" t="s">
        <v>254</v>
      </c>
    </row>
    <row r="174" spans="1:7" x14ac:dyDescent="0.35">
      <c r="A174">
        <v>28062025</v>
      </c>
      <c r="B174" t="s">
        <v>446</v>
      </c>
      <c r="C174" t="s">
        <v>178</v>
      </c>
      <c r="D174" t="s">
        <v>256</v>
      </c>
      <c r="E174" t="s">
        <v>257</v>
      </c>
      <c r="F174" t="s">
        <v>236</v>
      </c>
      <c r="G174" t="s">
        <v>101</v>
      </c>
    </row>
    <row r="175" spans="1:7" x14ac:dyDescent="0.35">
      <c r="A175">
        <v>28062025</v>
      </c>
      <c r="B175" t="s">
        <v>438</v>
      </c>
      <c r="C175" t="s">
        <v>357</v>
      </c>
      <c r="D175" t="s">
        <v>260</v>
      </c>
      <c r="E175" t="s">
        <v>136</v>
      </c>
      <c r="F175" t="s">
        <v>101</v>
      </c>
    </row>
    <row r="176" spans="1:7" x14ac:dyDescent="0.35">
      <c r="A176">
        <v>28062025</v>
      </c>
      <c r="B176" t="s">
        <v>118</v>
      </c>
      <c r="C176" t="s">
        <v>261</v>
      </c>
      <c r="D176" t="s">
        <v>262</v>
      </c>
      <c r="E176" t="s">
        <v>101</v>
      </c>
    </row>
    <row r="177" spans="1:8" x14ac:dyDescent="0.35">
      <c r="A177">
        <v>28062025</v>
      </c>
      <c r="B177" t="s">
        <v>447</v>
      </c>
      <c r="C177" t="s">
        <v>278</v>
      </c>
      <c r="D177" t="s">
        <v>264</v>
      </c>
      <c r="E177" t="s">
        <v>101</v>
      </c>
    </row>
    <row r="178" spans="1:8" x14ac:dyDescent="0.35">
      <c r="A178">
        <v>28062025</v>
      </c>
      <c r="B178" t="s">
        <v>448</v>
      </c>
      <c r="C178" t="s">
        <v>264</v>
      </c>
      <c r="D178" t="s">
        <v>149</v>
      </c>
    </row>
    <row r="179" spans="1:8" x14ac:dyDescent="0.35">
      <c r="A179">
        <v>28062025</v>
      </c>
      <c r="B179" t="s">
        <v>221</v>
      </c>
      <c r="C179" t="s">
        <v>146</v>
      </c>
      <c r="D179" t="s">
        <v>265</v>
      </c>
      <c r="E179" t="s">
        <v>101</v>
      </c>
      <c r="F179" t="s">
        <v>266</v>
      </c>
    </row>
    <row r="180" spans="1:8" x14ac:dyDescent="0.35">
      <c r="A180">
        <v>28062025</v>
      </c>
      <c r="B180" t="s">
        <v>365</v>
      </c>
      <c r="C180" t="s">
        <v>267</v>
      </c>
      <c r="D180" t="s">
        <v>101</v>
      </c>
    </row>
    <row r="181" spans="1:8" x14ac:dyDescent="0.35">
      <c r="A181">
        <v>28062025</v>
      </c>
      <c r="B181" t="s">
        <v>449</v>
      </c>
      <c r="C181" t="s">
        <v>234</v>
      </c>
      <c r="D181" t="s">
        <v>268</v>
      </c>
    </row>
    <row r="182" spans="1:8" x14ac:dyDescent="0.35">
      <c r="A182">
        <v>28062025</v>
      </c>
      <c r="B182" t="s">
        <v>285</v>
      </c>
      <c r="C182" t="s">
        <v>168</v>
      </c>
      <c r="D182" t="s">
        <v>270</v>
      </c>
      <c r="E182" t="s">
        <v>271</v>
      </c>
      <c r="F182" t="s">
        <v>101</v>
      </c>
    </row>
    <row r="183" spans="1:8" x14ac:dyDescent="0.35">
      <c r="A183">
        <v>28062025</v>
      </c>
      <c r="B183" t="s">
        <v>237</v>
      </c>
      <c r="C183" t="s">
        <v>278</v>
      </c>
      <c r="D183" t="s">
        <v>274</v>
      </c>
      <c r="E183" t="s">
        <v>101</v>
      </c>
    </row>
    <row r="184" spans="1:8" x14ac:dyDescent="0.35">
      <c r="A184">
        <v>28062025</v>
      </c>
      <c r="B184" t="s">
        <v>327</v>
      </c>
      <c r="C184" t="s">
        <v>234</v>
      </c>
      <c r="D184" t="s">
        <v>277</v>
      </c>
      <c r="E184" t="s">
        <v>101</v>
      </c>
    </row>
    <row r="185" spans="1:8" x14ac:dyDescent="0.35">
      <c r="A185">
        <v>28062025</v>
      </c>
      <c r="B185" t="s">
        <v>258</v>
      </c>
      <c r="C185" t="s">
        <v>329</v>
      </c>
      <c r="D185" t="s">
        <v>279</v>
      </c>
      <c r="E185" t="s">
        <v>140</v>
      </c>
      <c r="F185" t="s">
        <v>280</v>
      </c>
    </row>
    <row r="186" spans="1:8" x14ac:dyDescent="0.35">
      <c r="A186">
        <v>28062025</v>
      </c>
      <c r="B186" t="s">
        <v>339</v>
      </c>
      <c r="C186" t="s">
        <v>450</v>
      </c>
      <c r="D186" t="s">
        <v>281</v>
      </c>
    </row>
    <row r="187" spans="1:8" x14ac:dyDescent="0.35">
      <c r="A187">
        <v>28062025</v>
      </c>
      <c r="B187" t="s">
        <v>165</v>
      </c>
      <c r="C187" t="s">
        <v>188</v>
      </c>
      <c r="D187" t="s">
        <v>284</v>
      </c>
      <c r="E187" t="s">
        <v>101</v>
      </c>
    </row>
    <row r="188" spans="1:8" x14ac:dyDescent="0.35">
      <c r="A188">
        <v>28062025</v>
      </c>
      <c r="B188" t="s">
        <v>451</v>
      </c>
      <c r="C188" t="s">
        <v>420</v>
      </c>
      <c r="D188" t="s">
        <v>287</v>
      </c>
      <c r="E188" t="s">
        <v>101</v>
      </c>
    </row>
    <row r="189" spans="1:8" x14ac:dyDescent="0.35">
      <c r="A189">
        <v>28062025</v>
      </c>
      <c r="B189" t="s">
        <v>430</v>
      </c>
      <c r="C189" t="s">
        <v>109</v>
      </c>
      <c r="D189" t="s">
        <v>288</v>
      </c>
      <c r="E189" t="s">
        <v>101</v>
      </c>
    </row>
    <row r="190" spans="1:8" x14ac:dyDescent="0.35">
      <c r="A190">
        <v>28062025</v>
      </c>
      <c r="B190" t="s">
        <v>175</v>
      </c>
      <c r="C190" t="s">
        <v>452</v>
      </c>
      <c r="D190" t="s">
        <v>290</v>
      </c>
      <c r="E190" t="s">
        <v>140</v>
      </c>
      <c r="F190" t="s">
        <v>291</v>
      </c>
    </row>
    <row r="191" spans="1:8" x14ac:dyDescent="0.35">
      <c r="A191">
        <v>28062025</v>
      </c>
      <c r="B191" t="s">
        <v>183</v>
      </c>
      <c r="C191" t="s">
        <v>446</v>
      </c>
      <c r="D191" t="s">
        <v>290</v>
      </c>
      <c r="E191" t="s">
        <v>140</v>
      </c>
      <c r="F191" t="s">
        <v>294</v>
      </c>
      <c r="G191" t="s">
        <v>295</v>
      </c>
      <c r="H191" t="s">
        <v>101</v>
      </c>
    </row>
    <row r="192" spans="1:8" x14ac:dyDescent="0.35">
      <c r="A192">
        <v>28062025</v>
      </c>
      <c r="B192" t="s">
        <v>177</v>
      </c>
      <c r="C192" t="s">
        <v>443</v>
      </c>
      <c r="D192" t="s">
        <v>298</v>
      </c>
      <c r="E192" t="s">
        <v>101</v>
      </c>
    </row>
    <row r="193" spans="1:9" x14ac:dyDescent="0.35">
      <c r="A193">
        <v>28062025</v>
      </c>
      <c r="B193" t="s">
        <v>109</v>
      </c>
      <c r="C193" t="s">
        <v>435</v>
      </c>
      <c r="D193" t="s">
        <v>300</v>
      </c>
      <c r="E193" t="s">
        <v>262</v>
      </c>
      <c r="F193" t="s">
        <v>101</v>
      </c>
    </row>
    <row r="194" spans="1:9" x14ac:dyDescent="0.35">
      <c r="A194">
        <v>28062025</v>
      </c>
      <c r="B194" t="s">
        <v>155</v>
      </c>
      <c r="C194" t="s">
        <v>453</v>
      </c>
      <c r="D194" t="s">
        <v>301</v>
      </c>
      <c r="E194" t="s">
        <v>101</v>
      </c>
    </row>
    <row r="195" spans="1:9" x14ac:dyDescent="0.35">
      <c r="A195">
        <v>28062025</v>
      </c>
      <c r="B195" t="s">
        <v>425</v>
      </c>
      <c r="C195" t="s">
        <v>197</v>
      </c>
      <c r="D195" t="s">
        <v>303</v>
      </c>
      <c r="E195" t="s">
        <v>149</v>
      </c>
    </row>
    <row r="196" spans="1:9" x14ac:dyDescent="0.35">
      <c r="A196">
        <v>28062025</v>
      </c>
      <c r="B196" t="s">
        <v>454</v>
      </c>
      <c r="C196" t="s">
        <v>455</v>
      </c>
      <c r="D196" t="s">
        <v>306</v>
      </c>
      <c r="E196" t="s">
        <v>101</v>
      </c>
    </row>
    <row r="197" spans="1:9" x14ac:dyDescent="0.35">
      <c r="A197">
        <v>28062025</v>
      </c>
      <c r="B197" t="s">
        <v>456</v>
      </c>
      <c r="C197" t="s">
        <v>230</v>
      </c>
      <c r="D197" t="s">
        <v>308</v>
      </c>
      <c r="E197" t="s">
        <v>309</v>
      </c>
      <c r="F197" t="s">
        <v>310</v>
      </c>
      <c r="G197" t="s">
        <v>311</v>
      </c>
      <c r="H197" t="s">
        <v>312</v>
      </c>
      <c r="I197" t="s">
        <v>101</v>
      </c>
    </row>
    <row r="198" spans="1:9" x14ac:dyDescent="0.35">
      <c r="A198">
        <v>28062025</v>
      </c>
      <c r="B198" t="s">
        <v>412</v>
      </c>
      <c r="C198" t="s">
        <v>457</v>
      </c>
      <c r="D198" t="s">
        <v>314</v>
      </c>
      <c r="E198" t="s">
        <v>315</v>
      </c>
      <c r="F198" t="s">
        <v>101</v>
      </c>
    </row>
    <row r="199" spans="1:9" x14ac:dyDescent="0.35">
      <c r="A199">
        <v>28062025</v>
      </c>
      <c r="B199" t="s">
        <v>117</v>
      </c>
      <c r="C199" t="s">
        <v>458</v>
      </c>
      <c r="D199" t="s">
        <v>314</v>
      </c>
      <c r="E199" t="s">
        <v>317</v>
      </c>
      <c r="F199" t="s">
        <v>101</v>
      </c>
    </row>
    <row r="200" spans="1:9" x14ac:dyDescent="0.35">
      <c r="A200">
        <v>28062025</v>
      </c>
      <c r="B200" t="s">
        <v>424</v>
      </c>
      <c r="C200" t="s">
        <v>106</v>
      </c>
      <c r="D200" t="s">
        <v>319</v>
      </c>
      <c r="E200" t="s">
        <v>320</v>
      </c>
      <c r="F200" t="s">
        <v>321</v>
      </c>
    </row>
    <row r="201" spans="1:9" x14ac:dyDescent="0.35">
      <c r="A201">
        <v>28062025</v>
      </c>
      <c r="B201" t="s">
        <v>339</v>
      </c>
      <c r="C201" t="s">
        <v>204</v>
      </c>
      <c r="D201" t="s">
        <v>322</v>
      </c>
      <c r="E201" t="s">
        <v>101</v>
      </c>
    </row>
    <row r="202" spans="1:9" x14ac:dyDescent="0.35">
      <c r="A202">
        <v>28062025</v>
      </c>
      <c r="B202" t="s">
        <v>459</v>
      </c>
      <c r="C202" t="s">
        <v>172</v>
      </c>
      <c r="D202" t="s">
        <v>325</v>
      </c>
      <c r="E202" t="s">
        <v>101</v>
      </c>
    </row>
    <row r="203" spans="1:9" x14ac:dyDescent="0.35">
      <c r="A203">
        <v>28062025</v>
      </c>
      <c r="B203" t="s">
        <v>460</v>
      </c>
      <c r="C203" t="s">
        <v>230</v>
      </c>
      <c r="D203" t="s">
        <v>328</v>
      </c>
      <c r="E203" t="s">
        <v>101</v>
      </c>
    </row>
    <row r="204" spans="1:9" x14ac:dyDescent="0.35">
      <c r="A204">
        <v>28062025</v>
      </c>
      <c r="B204" t="s">
        <v>439</v>
      </c>
      <c r="C204" t="s">
        <v>118</v>
      </c>
      <c r="D204" t="s">
        <v>331</v>
      </c>
      <c r="E204" t="s">
        <v>332</v>
      </c>
      <c r="F204" t="s">
        <v>101</v>
      </c>
    </row>
    <row r="205" spans="1:9" x14ac:dyDescent="0.35">
      <c r="A205">
        <v>28062025</v>
      </c>
      <c r="B205" t="s">
        <v>461</v>
      </c>
      <c r="C205" t="s">
        <v>462</v>
      </c>
      <c r="D205" t="s">
        <v>331</v>
      </c>
      <c r="E205" t="s">
        <v>335</v>
      </c>
      <c r="F205" t="s">
        <v>101</v>
      </c>
    </row>
    <row r="206" spans="1:9" x14ac:dyDescent="0.35">
      <c r="A206">
        <v>28062025</v>
      </c>
      <c r="B206" t="s">
        <v>461</v>
      </c>
      <c r="C206" t="s">
        <v>463</v>
      </c>
      <c r="D206" t="s">
        <v>331</v>
      </c>
      <c r="E206" t="s">
        <v>338</v>
      </c>
      <c r="F206" t="s">
        <v>321</v>
      </c>
    </row>
    <row r="207" spans="1:9" x14ac:dyDescent="0.35">
      <c r="A207">
        <v>28062025</v>
      </c>
      <c r="B207" t="s">
        <v>444</v>
      </c>
      <c r="C207" t="s">
        <v>248</v>
      </c>
      <c r="D207" t="s">
        <v>170</v>
      </c>
    </row>
    <row r="208" spans="1:9" x14ac:dyDescent="0.35">
      <c r="A208">
        <v>28062025</v>
      </c>
      <c r="B208" t="s">
        <v>206</v>
      </c>
      <c r="C208" t="s">
        <v>128</v>
      </c>
      <c r="D208" t="s">
        <v>341</v>
      </c>
      <c r="E208" t="s">
        <v>101</v>
      </c>
    </row>
    <row r="209" spans="1:8" x14ac:dyDescent="0.35">
      <c r="A209">
        <v>28062025</v>
      </c>
      <c r="B209" t="s">
        <v>464</v>
      </c>
      <c r="C209" t="s">
        <v>212</v>
      </c>
      <c r="D209" t="s">
        <v>343</v>
      </c>
      <c r="E209" t="s">
        <v>101</v>
      </c>
    </row>
    <row r="210" spans="1:8" x14ac:dyDescent="0.35">
      <c r="A210">
        <v>28062025</v>
      </c>
      <c r="B210" t="s">
        <v>269</v>
      </c>
      <c r="C210" t="s">
        <v>123</v>
      </c>
      <c r="D210" t="s">
        <v>132</v>
      </c>
      <c r="E210" t="s">
        <v>344</v>
      </c>
      <c r="F210" t="s">
        <v>345</v>
      </c>
      <c r="G210" t="s">
        <v>101</v>
      </c>
    </row>
    <row r="211" spans="1:8" x14ac:dyDescent="0.35">
      <c r="A211">
        <v>28062025</v>
      </c>
      <c r="B211" t="s">
        <v>465</v>
      </c>
      <c r="C211" t="s">
        <v>231</v>
      </c>
      <c r="D211" t="s">
        <v>132</v>
      </c>
      <c r="E211" t="s">
        <v>347</v>
      </c>
      <c r="F211" t="s">
        <v>101</v>
      </c>
    </row>
    <row r="212" spans="1:8" x14ac:dyDescent="0.35">
      <c r="A212">
        <v>28062025</v>
      </c>
      <c r="B212" t="s">
        <v>466</v>
      </c>
      <c r="C212" t="s">
        <v>381</v>
      </c>
      <c r="D212" t="s">
        <v>132</v>
      </c>
      <c r="E212" t="s">
        <v>348</v>
      </c>
      <c r="F212" t="s">
        <v>101</v>
      </c>
    </row>
    <row r="213" spans="1:8" x14ac:dyDescent="0.35">
      <c r="A213">
        <v>28062025</v>
      </c>
      <c r="B213" t="s">
        <v>467</v>
      </c>
      <c r="C213" t="s">
        <v>468</v>
      </c>
      <c r="D213" t="s">
        <v>132</v>
      </c>
      <c r="E213" t="s">
        <v>350</v>
      </c>
      <c r="F213" t="s">
        <v>101</v>
      </c>
    </row>
    <row r="214" spans="1:8" x14ac:dyDescent="0.35">
      <c r="A214">
        <v>28062025</v>
      </c>
      <c r="B214" t="s">
        <v>154</v>
      </c>
      <c r="C214" t="s">
        <v>117</v>
      </c>
      <c r="D214" t="s">
        <v>132</v>
      </c>
      <c r="E214" t="s">
        <v>352</v>
      </c>
      <c r="F214" t="s">
        <v>101</v>
      </c>
    </row>
    <row r="215" spans="1:8" x14ac:dyDescent="0.35">
      <c r="A215">
        <v>28062025</v>
      </c>
      <c r="B215" t="s">
        <v>98</v>
      </c>
      <c r="C215" t="s">
        <v>363</v>
      </c>
      <c r="D215" t="s">
        <v>132</v>
      </c>
      <c r="E215" t="s">
        <v>133</v>
      </c>
      <c r="F215" t="s">
        <v>355</v>
      </c>
    </row>
    <row r="216" spans="1:8" x14ac:dyDescent="0.35">
      <c r="A216">
        <v>28062025</v>
      </c>
      <c r="B216" t="s">
        <v>296</v>
      </c>
      <c r="C216" t="s">
        <v>411</v>
      </c>
      <c r="D216" t="s">
        <v>132</v>
      </c>
      <c r="E216" t="s">
        <v>356</v>
      </c>
      <c r="F216" t="s">
        <v>101</v>
      </c>
    </row>
    <row r="217" spans="1:8" x14ac:dyDescent="0.35">
      <c r="A217">
        <v>28062025</v>
      </c>
      <c r="B217" t="s">
        <v>469</v>
      </c>
      <c r="C217" t="s">
        <v>470</v>
      </c>
      <c r="D217" t="s">
        <v>359</v>
      </c>
      <c r="E217" t="s">
        <v>360</v>
      </c>
      <c r="F217" t="s">
        <v>101</v>
      </c>
    </row>
    <row r="218" spans="1:8" x14ac:dyDescent="0.35">
      <c r="A218">
        <v>28062025</v>
      </c>
      <c r="B218" t="s">
        <v>361</v>
      </c>
      <c r="C218" t="s">
        <v>443</v>
      </c>
      <c r="D218" t="s">
        <v>359</v>
      </c>
      <c r="E218" t="s">
        <v>362</v>
      </c>
      <c r="F218" t="s">
        <v>101</v>
      </c>
    </row>
    <row r="219" spans="1:8" x14ac:dyDescent="0.35">
      <c r="A219">
        <v>28062025</v>
      </c>
      <c r="B219" t="s">
        <v>471</v>
      </c>
      <c r="C219" t="s">
        <v>472</v>
      </c>
      <c r="D219" t="s">
        <v>359</v>
      </c>
      <c r="E219" t="s">
        <v>362</v>
      </c>
      <c r="F219" t="s">
        <v>140</v>
      </c>
      <c r="G219" t="s">
        <v>364</v>
      </c>
      <c r="H219" t="s">
        <v>101</v>
      </c>
    </row>
    <row r="220" spans="1:8" x14ac:dyDescent="0.35">
      <c r="A220">
        <v>28062025</v>
      </c>
      <c r="B220" t="s">
        <v>451</v>
      </c>
      <c r="C220" t="s">
        <v>106</v>
      </c>
      <c r="D220" t="s">
        <v>366</v>
      </c>
      <c r="E220" t="s">
        <v>257</v>
      </c>
      <c r="F220" t="s">
        <v>367</v>
      </c>
      <c r="G220" t="s">
        <v>101</v>
      </c>
    </row>
    <row r="221" spans="1:8" x14ac:dyDescent="0.35">
      <c r="A221">
        <v>28062025</v>
      </c>
      <c r="B221" t="s">
        <v>426</v>
      </c>
      <c r="C221" t="s">
        <v>204</v>
      </c>
      <c r="D221" t="s">
        <v>369</v>
      </c>
      <c r="E221" t="s">
        <v>370</v>
      </c>
      <c r="F221" t="s">
        <v>101</v>
      </c>
    </row>
    <row r="222" spans="1:8" x14ac:dyDescent="0.35">
      <c r="A222">
        <v>28062025</v>
      </c>
      <c r="B222" t="s">
        <v>473</v>
      </c>
      <c r="C222" t="s">
        <v>227</v>
      </c>
      <c r="D222" t="s">
        <v>371</v>
      </c>
      <c r="E222" t="s">
        <v>101</v>
      </c>
    </row>
    <row r="223" spans="1:8" x14ac:dyDescent="0.35">
      <c r="A223">
        <v>28062025</v>
      </c>
      <c r="B223" t="s">
        <v>405</v>
      </c>
      <c r="C223" t="s">
        <v>109</v>
      </c>
      <c r="D223" t="s">
        <v>372</v>
      </c>
      <c r="E223" t="s">
        <v>101</v>
      </c>
    </row>
    <row r="224" spans="1:8" x14ac:dyDescent="0.35">
      <c r="A224">
        <v>28062025</v>
      </c>
      <c r="B224" t="s">
        <v>418</v>
      </c>
      <c r="C224" t="s">
        <v>207</v>
      </c>
      <c r="D224" t="s">
        <v>373</v>
      </c>
      <c r="E224" t="s">
        <v>101</v>
      </c>
    </row>
    <row r="225" spans="1:9" x14ac:dyDescent="0.35">
      <c r="A225">
        <v>28062025</v>
      </c>
      <c r="B225" t="s">
        <v>474</v>
      </c>
      <c r="C225" t="s">
        <v>106</v>
      </c>
      <c r="D225" t="s">
        <v>376</v>
      </c>
      <c r="E225" t="s">
        <v>140</v>
      </c>
      <c r="F225" t="s">
        <v>331</v>
      </c>
      <c r="G225" t="s">
        <v>377</v>
      </c>
      <c r="H225" t="s">
        <v>101</v>
      </c>
    </row>
    <row r="226" spans="1:9" x14ac:dyDescent="0.35">
      <c r="A226">
        <v>28062025</v>
      </c>
      <c r="B226" t="s">
        <v>430</v>
      </c>
      <c r="C226" t="s">
        <v>421</v>
      </c>
      <c r="D226" t="s">
        <v>378</v>
      </c>
    </row>
    <row r="227" spans="1:9" x14ac:dyDescent="0.35">
      <c r="A227">
        <v>28062025</v>
      </c>
      <c r="B227" t="s">
        <v>158</v>
      </c>
      <c r="C227" t="s">
        <v>475</v>
      </c>
      <c r="D227" t="s">
        <v>380</v>
      </c>
      <c r="E227" t="s">
        <v>101</v>
      </c>
    </row>
    <row r="228" spans="1:9" x14ac:dyDescent="0.35">
      <c r="A228">
        <v>28062025</v>
      </c>
      <c r="B228" t="s">
        <v>476</v>
      </c>
      <c r="C228" t="s">
        <v>234</v>
      </c>
      <c r="D228" t="s">
        <v>382</v>
      </c>
      <c r="E228" t="s">
        <v>383</v>
      </c>
    </row>
    <row r="229" spans="1:9" x14ac:dyDescent="0.35">
      <c r="A229">
        <v>28062025</v>
      </c>
      <c r="B229" t="s">
        <v>185</v>
      </c>
      <c r="C229" t="s">
        <v>434</v>
      </c>
      <c r="D229" t="s">
        <v>385</v>
      </c>
      <c r="E229" t="s">
        <v>386</v>
      </c>
    </row>
    <row r="230" spans="1:9" x14ac:dyDescent="0.35">
      <c r="A230">
        <v>28062025</v>
      </c>
      <c r="B230" t="s">
        <v>477</v>
      </c>
      <c r="C230" t="s">
        <v>478</v>
      </c>
      <c r="D230" t="s">
        <v>388</v>
      </c>
      <c r="E230" t="s">
        <v>101</v>
      </c>
    </row>
    <row r="231" spans="1:9" x14ac:dyDescent="0.35">
      <c r="A231">
        <v>28062025</v>
      </c>
      <c r="B231" t="s">
        <v>128</v>
      </c>
      <c r="C231" t="s">
        <v>453</v>
      </c>
      <c r="D231" t="s">
        <v>391</v>
      </c>
      <c r="E231" t="s">
        <v>101</v>
      </c>
    </row>
    <row r="232" spans="1:9" x14ac:dyDescent="0.35">
      <c r="A232">
        <v>28062025</v>
      </c>
      <c r="B232" t="s">
        <v>465</v>
      </c>
      <c r="C232" t="s">
        <v>392</v>
      </c>
      <c r="D232" t="s">
        <v>393</v>
      </c>
    </row>
    <row r="233" spans="1:9" x14ac:dyDescent="0.35">
      <c r="A233">
        <v>28062025</v>
      </c>
      <c r="B233" t="s">
        <v>285</v>
      </c>
      <c r="C233" t="s">
        <v>212</v>
      </c>
      <c r="D233" t="s">
        <v>394</v>
      </c>
      <c r="E233" t="s">
        <v>395</v>
      </c>
      <c r="F233" t="s">
        <v>101</v>
      </c>
    </row>
    <row r="234" spans="1:9" x14ac:dyDescent="0.35">
      <c r="A234">
        <v>28062025</v>
      </c>
      <c r="B234" t="s">
        <v>327</v>
      </c>
      <c r="C234" t="s">
        <v>212</v>
      </c>
      <c r="D234" t="s">
        <v>396</v>
      </c>
    </row>
    <row r="235" spans="1:9" x14ac:dyDescent="0.35">
      <c r="A235">
        <v>28062025</v>
      </c>
      <c r="B235" t="s">
        <v>165</v>
      </c>
      <c r="C235" t="s">
        <v>457</v>
      </c>
      <c r="D235" t="s">
        <v>397</v>
      </c>
      <c r="E235" t="s">
        <v>101</v>
      </c>
    </row>
    <row r="236" spans="1:9" x14ac:dyDescent="0.35">
      <c r="A236">
        <v>28062025</v>
      </c>
      <c r="B236" t="s">
        <v>418</v>
      </c>
      <c r="C236" t="s">
        <v>363</v>
      </c>
      <c r="D236" t="s">
        <v>399</v>
      </c>
      <c r="E236" t="s">
        <v>140</v>
      </c>
      <c r="F236" t="s">
        <v>400</v>
      </c>
      <c r="G236" t="s">
        <v>257</v>
      </c>
      <c r="H236" t="s">
        <v>331</v>
      </c>
      <c r="I236" t="s">
        <v>401</v>
      </c>
    </row>
    <row r="237" spans="1:9" x14ac:dyDescent="0.35">
      <c r="A237">
        <v>28062025</v>
      </c>
      <c r="B237" t="s">
        <v>479</v>
      </c>
      <c r="C237" t="s">
        <v>402</v>
      </c>
      <c r="D237" t="s">
        <v>399</v>
      </c>
      <c r="E237" t="s">
        <v>187</v>
      </c>
      <c r="F237" t="s">
        <v>101</v>
      </c>
    </row>
    <row r="238" spans="1:9" x14ac:dyDescent="0.35">
      <c r="A238">
        <v>28062025</v>
      </c>
      <c r="B238" t="s">
        <v>318</v>
      </c>
      <c r="C238" t="s">
        <v>365</v>
      </c>
      <c r="D238" t="s">
        <v>399</v>
      </c>
      <c r="E238" t="s">
        <v>403</v>
      </c>
      <c r="F238" t="s">
        <v>101</v>
      </c>
    </row>
    <row r="239" spans="1:9" x14ac:dyDescent="0.35">
      <c r="A239">
        <v>28062025</v>
      </c>
      <c r="B239" t="s">
        <v>150</v>
      </c>
      <c r="C239" t="s">
        <v>351</v>
      </c>
      <c r="D239" t="s">
        <v>399</v>
      </c>
      <c r="E239" t="s">
        <v>404</v>
      </c>
      <c r="F239" t="s">
        <v>101</v>
      </c>
    </row>
    <row r="240" spans="1:9" x14ac:dyDescent="0.35">
      <c r="A240">
        <v>27062025</v>
      </c>
      <c r="B240" t="s">
        <v>224</v>
      </c>
      <c r="C240" t="s">
        <v>177</v>
      </c>
      <c r="D240" t="s">
        <v>100</v>
      </c>
      <c r="E240" t="s">
        <v>101</v>
      </c>
    </row>
    <row r="241" spans="1:7" x14ac:dyDescent="0.35">
      <c r="A241">
        <v>27062025</v>
      </c>
      <c r="B241" t="s">
        <v>219</v>
      </c>
      <c r="C241" t="s">
        <v>453</v>
      </c>
      <c r="D241" t="s">
        <v>104</v>
      </c>
      <c r="E241" t="s">
        <v>101</v>
      </c>
    </row>
    <row r="242" spans="1:7" x14ac:dyDescent="0.35">
      <c r="A242">
        <v>27062025</v>
      </c>
      <c r="B242" t="s">
        <v>480</v>
      </c>
      <c r="C242" t="s">
        <v>406</v>
      </c>
      <c r="D242" t="s">
        <v>107</v>
      </c>
      <c r="E242" t="s">
        <v>108</v>
      </c>
      <c r="F242" t="s">
        <v>101</v>
      </c>
    </row>
    <row r="243" spans="1:7" x14ac:dyDescent="0.35">
      <c r="A243">
        <v>27062025</v>
      </c>
      <c r="B243" t="s">
        <v>481</v>
      </c>
      <c r="C243" t="s">
        <v>482</v>
      </c>
      <c r="D243" t="s">
        <v>111</v>
      </c>
      <c r="E243" t="s">
        <v>101</v>
      </c>
    </row>
    <row r="244" spans="1:7" x14ac:dyDescent="0.35">
      <c r="A244">
        <v>27062025</v>
      </c>
      <c r="B244" t="s">
        <v>483</v>
      </c>
      <c r="C244" t="s">
        <v>484</v>
      </c>
      <c r="D244" t="s">
        <v>114</v>
      </c>
      <c r="E244" t="s">
        <v>115</v>
      </c>
      <c r="F244" t="s">
        <v>116</v>
      </c>
    </row>
    <row r="245" spans="1:7" x14ac:dyDescent="0.35">
      <c r="A245">
        <v>27062025</v>
      </c>
      <c r="B245" t="s">
        <v>457</v>
      </c>
      <c r="C245" t="s">
        <v>276</v>
      </c>
      <c r="D245" t="s">
        <v>114</v>
      </c>
      <c r="E245" t="s">
        <v>119</v>
      </c>
      <c r="F245" t="s">
        <v>120</v>
      </c>
      <c r="G245" t="s">
        <v>121</v>
      </c>
    </row>
    <row r="246" spans="1:7" x14ac:dyDescent="0.35">
      <c r="A246">
        <v>27062025</v>
      </c>
      <c r="B246" t="s">
        <v>485</v>
      </c>
      <c r="C246" t="s">
        <v>486</v>
      </c>
      <c r="D246" t="s">
        <v>114</v>
      </c>
      <c r="E246" t="s">
        <v>124</v>
      </c>
    </row>
    <row r="247" spans="1:7" x14ac:dyDescent="0.35">
      <c r="A247">
        <v>27062025</v>
      </c>
      <c r="B247" t="s">
        <v>487</v>
      </c>
      <c r="C247" t="s">
        <v>488</v>
      </c>
      <c r="D247" t="s">
        <v>114</v>
      </c>
      <c r="E247" t="s">
        <v>127</v>
      </c>
    </row>
    <row r="248" spans="1:7" x14ac:dyDescent="0.35">
      <c r="A248">
        <v>27062025</v>
      </c>
      <c r="B248" t="s">
        <v>316</v>
      </c>
      <c r="C248" t="s">
        <v>489</v>
      </c>
      <c r="D248" t="s">
        <v>114</v>
      </c>
      <c r="E248" t="s">
        <v>130</v>
      </c>
    </row>
    <row r="249" spans="1:7" x14ac:dyDescent="0.35">
      <c r="A249">
        <v>27062025</v>
      </c>
      <c r="B249" t="s">
        <v>490</v>
      </c>
      <c r="C249" t="s">
        <v>435</v>
      </c>
      <c r="D249" t="s">
        <v>114</v>
      </c>
      <c r="E249" t="s">
        <v>132</v>
      </c>
      <c r="F249" t="s">
        <v>133</v>
      </c>
    </row>
    <row r="250" spans="1:7" x14ac:dyDescent="0.35">
      <c r="A250">
        <v>27062025</v>
      </c>
      <c r="B250" t="s">
        <v>177</v>
      </c>
      <c r="C250" t="s">
        <v>491</v>
      </c>
      <c r="D250" t="s">
        <v>135</v>
      </c>
      <c r="E250" t="s">
        <v>136</v>
      </c>
    </row>
    <row r="251" spans="1:7" x14ac:dyDescent="0.35">
      <c r="A251">
        <v>27062025</v>
      </c>
      <c r="B251" t="s">
        <v>183</v>
      </c>
      <c r="C251" t="s">
        <v>174</v>
      </c>
      <c r="D251" t="s">
        <v>139</v>
      </c>
      <c r="E251" t="s">
        <v>140</v>
      </c>
      <c r="F251" t="s">
        <v>141</v>
      </c>
      <c r="G251" t="s">
        <v>101</v>
      </c>
    </row>
    <row r="252" spans="1:7" x14ac:dyDescent="0.35">
      <c r="A252">
        <v>27062025</v>
      </c>
      <c r="B252" t="s">
        <v>342</v>
      </c>
      <c r="C252" t="s">
        <v>492</v>
      </c>
      <c r="D252" t="s">
        <v>144</v>
      </c>
      <c r="E252" t="s">
        <v>101</v>
      </c>
    </row>
    <row r="253" spans="1:7" x14ac:dyDescent="0.35">
      <c r="A253">
        <v>27062025</v>
      </c>
      <c r="B253" t="s">
        <v>339</v>
      </c>
      <c r="C253" t="s">
        <v>273</v>
      </c>
      <c r="D253" t="s">
        <v>147</v>
      </c>
      <c r="E253" t="s">
        <v>148</v>
      </c>
      <c r="F253" t="s">
        <v>149</v>
      </c>
    </row>
    <row r="254" spans="1:7" x14ac:dyDescent="0.35">
      <c r="A254">
        <v>27062025</v>
      </c>
      <c r="B254" t="s">
        <v>237</v>
      </c>
      <c r="C254" t="s">
        <v>453</v>
      </c>
      <c r="D254" t="s">
        <v>152</v>
      </c>
      <c r="E254" t="s">
        <v>140</v>
      </c>
      <c r="F254" t="s">
        <v>153</v>
      </c>
      <c r="G254" t="s">
        <v>101</v>
      </c>
    </row>
    <row r="255" spans="1:7" x14ac:dyDescent="0.35">
      <c r="A255">
        <v>27062025</v>
      </c>
      <c r="B255" t="s">
        <v>493</v>
      </c>
      <c r="C255" t="s">
        <v>433</v>
      </c>
      <c r="D255" t="s">
        <v>156</v>
      </c>
      <c r="E255" t="s">
        <v>101</v>
      </c>
    </row>
    <row r="256" spans="1:7" x14ac:dyDescent="0.35">
      <c r="A256">
        <v>27062025</v>
      </c>
      <c r="B256" t="s">
        <v>494</v>
      </c>
      <c r="C256" t="s">
        <v>412</v>
      </c>
      <c r="D256" t="s">
        <v>159</v>
      </c>
      <c r="E256" t="s">
        <v>101</v>
      </c>
    </row>
    <row r="257" spans="1:7" x14ac:dyDescent="0.35">
      <c r="A257">
        <v>27062025</v>
      </c>
      <c r="B257" t="s">
        <v>438</v>
      </c>
      <c r="C257" t="s">
        <v>125</v>
      </c>
      <c r="D257" t="s">
        <v>161</v>
      </c>
      <c r="E257" t="s">
        <v>101</v>
      </c>
    </row>
    <row r="258" spans="1:7" x14ac:dyDescent="0.35">
      <c r="A258">
        <v>27062025</v>
      </c>
      <c r="B258" t="s">
        <v>476</v>
      </c>
      <c r="C258" t="s">
        <v>402</v>
      </c>
      <c r="D258" t="s">
        <v>164</v>
      </c>
      <c r="E258" t="s">
        <v>101</v>
      </c>
    </row>
    <row r="259" spans="1:7" x14ac:dyDescent="0.35">
      <c r="A259">
        <v>27062025</v>
      </c>
      <c r="B259" t="s">
        <v>456</v>
      </c>
      <c r="C259" t="s">
        <v>263</v>
      </c>
      <c r="D259" t="s">
        <v>167</v>
      </c>
    </row>
    <row r="260" spans="1:7" x14ac:dyDescent="0.35">
      <c r="A260">
        <v>27062025</v>
      </c>
      <c r="B260" t="s">
        <v>438</v>
      </c>
      <c r="C260" t="s">
        <v>411</v>
      </c>
      <c r="D260" t="s">
        <v>423</v>
      </c>
      <c r="E260" t="s">
        <v>101</v>
      </c>
    </row>
    <row r="261" spans="1:7" x14ac:dyDescent="0.35">
      <c r="A261">
        <v>27062025</v>
      </c>
      <c r="B261" t="s">
        <v>416</v>
      </c>
      <c r="C261" t="s">
        <v>201</v>
      </c>
      <c r="D261" t="s">
        <v>169</v>
      </c>
      <c r="E261" t="s">
        <v>170</v>
      </c>
      <c r="F261" t="s">
        <v>101</v>
      </c>
    </row>
    <row r="262" spans="1:7" x14ac:dyDescent="0.35">
      <c r="A262">
        <v>27062025</v>
      </c>
      <c r="B262" t="s">
        <v>495</v>
      </c>
      <c r="C262" t="s">
        <v>490</v>
      </c>
      <c r="D262" t="s">
        <v>173</v>
      </c>
      <c r="E262" t="s">
        <v>101</v>
      </c>
    </row>
    <row r="263" spans="1:7" x14ac:dyDescent="0.35">
      <c r="A263">
        <v>27062025</v>
      </c>
      <c r="B263" t="s">
        <v>496</v>
      </c>
      <c r="C263" t="s">
        <v>316</v>
      </c>
      <c r="D263" t="s">
        <v>176</v>
      </c>
      <c r="E263" t="s">
        <v>101</v>
      </c>
    </row>
    <row r="264" spans="1:7" x14ac:dyDescent="0.35">
      <c r="A264">
        <v>27062025</v>
      </c>
      <c r="B264" t="s">
        <v>418</v>
      </c>
      <c r="C264" t="s">
        <v>461</v>
      </c>
      <c r="D264" t="s">
        <v>176</v>
      </c>
      <c r="E264" t="s">
        <v>149</v>
      </c>
    </row>
    <row r="265" spans="1:7" x14ac:dyDescent="0.35">
      <c r="A265">
        <v>27062025</v>
      </c>
      <c r="B265" t="s">
        <v>497</v>
      </c>
      <c r="C265" t="s">
        <v>390</v>
      </c>
      <c r="D265" t="s">
        <v>181</v>
      </c>
      <c r="E265" t="s">
        <v>182</v>
      </c>
      <c r="F265" t="s">
        <v>101</v>
      </c>
    </row>
    <row r="266" spans="1:7" x14ac:dyDescent="0.35">
      <c r="A266">
        <v>27062025</v>
      </c>
      <c r="B266" t="s">
        <v>498</v>
      </c>
      <c r="C266" t="s">
        <v>480</v>
      </c>
      <c r="D266" t="s">
        <v>184</v>
      </c>
      <c r="E266" t="s">
        <v>101</v>
      </c>
    </row>
    <row r="267" spans="1:7" x14ac:dyDescent="0.35">
      <c r="A267">
        <v>27062025</v>
      </c>
      <c r="B267" t="s">
        <v>447</v>
      </c>
      <c r="C267" t="s">
        <v>467</v>
      </c>
      <c r="D267" t="s">
        <v>187</v>
      </c>
      <c r="E267" t="s">
        <v>101</v>
      </c>
    </row>
    <row r="268" spans="1:7" x14ac:dyDescent="0.35">
      <c r="A268">
        <v>27062025</v>
      </c>
      <c r="B268" t="s">
        <v>230</v>
      </c>
      <c r="C268" t="s">
        <v>118</v>
      </c>
      <c r="D268" t="s">
        <v>190</v>
      </c>
      <c r="E268" t="s">
        <v>191</v>
      </c>
      <c r="F268" t="s">
        <v>101</v>
      </c>
    </row>
    <row r="269" spans="1:7" x14ac:dyDescent="0.35">
      <c r="A269">
        <v>27062025</v>
      </c>
      <c r="B269" t="s">
        <v>99</v>
      </c>
      <c r="C269" t="s">
        <v>409</v>
      </c>
      <c r="D269" t="s">
        <v>190</v>
      </c>
      <c r="E269" t="s">
        <v>194</v>
      </c>
      <c r="F269" t="s">
        <v>101</v>
      </c>
    </row>
    <row r="270" spans="1:7" x14ac:dyDescent="0.35">
      <c r="A270">
        <v>27062025</v>
      </c>
      <c r="B270" t="s">
        <v>430</v>
      </c>
      <c r="C270" t="s">
        <v>242</v>
      </c>
      <c r="D270" t="s">
        <v>190</v>
      </c>
      <c r="E270" t="s">
        <v>196</v>
      </c>
      <c r="F270" t="s">
        <v>101</v>
      </c>
    </row>
    <row r="271" spans="1:7" x14ac:dyDescent="0.35">
      <c r="A271">
        <v>27062025</v>
      </c>
      <c r="B271" t="s">
        <v>390</v>
      </c>
      <c r="C271" t="s">
        <v>198</v>
      </c>
      <c r="D271" t="s">
        <v>140</v>
      </c>
      <c r="E271" t="s">
        <v>199</v>
      </c>
      <c r="F271" t="s">
        <v>200</v>
      </c>
      <c r="G271" t="s">
        <v>101</v>
      </c>
    </row>
    <row r="272" spans="1:7" x14ac:dyDescent="0.35">
      <c r="A272">
        <v>27062025</v>
      </c>
      <c r="B272" t="s">
        <v>125</v>
      </c>
      <c r="C272" t="s">
        <v>435</v>
      </c>
      <c r="D272" t="s">
        <v>61</v>
      </c>
      <c r="E272" t="s">
        <v>101</v>
      </c>
    </row>
    <row r="273" spans="1:6" x14ac:dyDescent="0.35">
      <c r="A273">
        <v>27062025</v>
      </c>
      <c r="B273" t="s">
        <v>237</v>
      </c>
      <c r="C273" t="s">
        <v>231</v>
      </c>
      <c r="D273" t="s">
        <v>205</v>
      </c>
      <c r="E273" t="s">
        <v>101</v>
      </c>
    </row>
    <row r="274" spans="1:6" x14ac:dyDescent="0.35">
      <c r="A274">
        <v>27062025</v>
      </c>
      <c r="B274" t="s">
        <v>499</v>
      </c>
      <c r="C274" t="s">
        <v>405</v>
      </c>
      <c r="D274" t="s">
        <v>208</v>
      </c>
      <c r="E274" t="s">
        <v>101</v>
      </c>
    </row>
    <row r="275" spans="1:6" x14ac:dyDescent="0.35">
      <c r="A275">
        <v>27062025</v>
      </c>
      <c r="B275" t="s">
        <v>292</v>
      </c>
      <c r="C275" t="s">
        <v>242</v>
      </c>
      <c r="D275" t="s">
        <v>210</v>
      </c>
      <c r="E275" t="s">
        <v>211</v>
      </c>
      <c r="F275" t="s">
        <v>101</v>
      </c>
    </row>
    <row r="276" spans="1:6" x14ac:dyDescent="0.35">
      <c r="A276">
        <v>27062025</v>
      </c>
      <c r="B276" t="s">
        <v>106</v>
      </c>
      <c r="C276" t="s">
        <v>500</v>
      </c>
      <c r="D276" t="s">
        <v>214</v>
      </c>
      <c r="E276" t="s">
        <v>215</v>
      </c>
      <c r="F276" t="s">
        <v>101</v>
      </c>
    </row>
    <row r="277" spans="1:6" x14ac:dyDescent="0.35">
      <c r="A277">
        <v>27062025</v>
      </c>
      <c r="B277" t="s">
        <v>454</v>
      </c>
      <c r="C277" t="s">
        <v>129</v>
      </c>
      <c r="D277" t="s">
        <v>217</v>
      </c>
      <c r="E277" t="s">
        <v>101</v>
      </c>
    </row>
    <row r="278" spans="1:6" x14ac:dyDescent="0.35">
      <c r="A278">
        <v>27062025</v>
      </c>
      <c r="B278" t="s">
        <v>460</v>
      </c>
      <c r="C278" t="s">
        <v>476</v>
      </c>
      <c r="D278" t="s">
        <v>220</v>
      </c>
      <c r="E278" t="s">
        <v>101</v>
      </c>
    </row>
    <row r="279" spans="1:6" x14ac:dyDescent="0.35">
      <c r="A279">
        <v>27062025</v>
      </c>
      <c r="B279" t="s">
        <v>137</v>
      </c>
      <c r="C279" t="s">
        <v>105</v>
      </c>
      <c r="D279" t="s">
        <v>222</v>
      </c>
    </row>
    <row r="280" spans="1:6" x14ac:dyDescent="0.35">
      <c r="A280">
        <v>27062025</v>
      </c>
      <c r="B280" t="s">
        <v>465</v>
      </c>
      <c r="C280" t="s">
        <v>223</v>
      </c>
    </row>
    <row r="281" spans="1:6" x14ac:dyDescent="0.35">
      <c r="A281">
        <v>27062025</v>
      </c>
      <c r="B281" t="s">
        <v>473</v>
      </c>
      <c r="C281" t="s">
        <v>166</v>
      </c>
      <c r="D281" t="s">
        <v>225</v>
      </c>
      <c r="E281" t="s">
        <v>101</v>
      </c>
    </row>
    <row r="282" spans="1:6" x14ac:dyDescent="0.35">
      <c r="A282">
        <v>27062025</v>
      </c>
      <c r="B282" t="s">
        <v>454</v>
      </c>
      <c r="C282" t="s">
        <v>443</v>
      </c>
      <c r="D282" t="s">
        <v>225</v>
      </c>
      <c r="E282" t="s">
        <v>228</v>
      </c>
      <c r="F282" t="s">
        <v>229</v>
      </c>
    </row>
    <row r="283" spans="1:6" x14ac:dyDescent="0.35">
      <c r="A283">
        <v>27062025</v>
      </c>
      <c r="B283" t="s">
        <v>374</v>
      </c>
      <c r="C283" t="s">
        <v>330</v>
      </c>
      <c r="D283" t="s">
        <v>232</v>
      </c>
      <c r="E283" t="s">
        <v>101</v>
      </c>
    </row>
    <row r="284" spans="1:6" x14ac:dyDescent="0.35">
      <c r="A284">
        <v>27062025</v>
      </c>
      <c r="B284" t="s">
        <v>460</v>
      </c>
      <c r="C284" t="s">
        <v>443</v>
      </c>
      <c r="D284" t="s">
        <v>235</v>
      </c>
      <c r="E284" t="s">
        <v>236</v>
      </c>
      <c r="F284" t="s">
        <v>101</v>
      </c>
    </row>
    <row r="285" spans="1:6" x14ac:dyDescent="0.35">
      <c r="A285">
        <v>27062025</v>
      </c>
      <c r="B285" t="s">
        <v>454</v>
      </c>
      <c r="C285" t="s">
        <v>123</v>
      </c>
      <c r="D285" t="s">
        <v>235</v>
      </c>
      <c r="E285" t="s">
        <v>239</v>
      </c>
      <c r="F285" t="s">
        <v>149</v>
      </c>
    </row>
    <row r="286" spans="1:6" x14ac:dyDescent="0.35">
      <c r="A286">
        <v>27062025</v>
      </c>
      <c r="B286" t="s">
        <v>501</v>
      </c>
      <c r="C286" t="s">
        <v>351</v>
      </c>
      <c r="D286" t="s">
        <v>235</v>
      </c>
      <c r="E286" t="s">
        <v>241</v>
      </c>
      <c r="F286" t="s">
        <v>101</v>
      </c>
    </row>
    <row r="287" spans="1:6" x14ac:dyDescent="0.35">
      <c r="A287">
        <v>27062025</v>
      </c>
      <c r="B287" t="s">
        <v>459</v>
      </c>
      <c r="C287" t="s">
        <v>242</v>
      </c>
      <c r="D287" t="s">
        <v>243</v>
      </c>
      <c r="E287" t="s">
        <v>101</v>
      </c>
    </row>
    <row r="288" spans="1:6" x14ac:dyDescent="0.35">
      <c r="A288">
        <v>27062025</v>
      </c>
      <c r="B288" t="s">
        <v>292</v>
      </c>
      <c r="C288" t="s">
        <v>357</v>
      </c>
      <c r="D288" t="s">
        <v>245</v>
      </c>
      <c r="E288" t="s">
        <v>246</v>
      </c>
    </row>
    <row r="289" spans="1:7" x14ac:dyDescent="0.35">
      <c r="A289">
        <v>27062025</v>
      </c>
      <c r="B289" t="s">
        <v>339</v>
      </c>
      <c r="C289" t="s">
        <v>185</v>
      </c>
      <c r="D289" t="s">
        <v>245</v>
      </c>
      <c r="E289" t="s">
        <v>249</v>
      </c>
    </row>
    <row r="290" spans="1:7" x14ac:dyDescent="0.35">
      <c r="A290">
        <v>27062025</v>
      </c>
      <c r="B290" t="s">
        <v>122</v>
      </c>
      <c r="C290" t="s">
        <v>123</v>
      </c>
      <c r="D290" t="s">
        <v>252</v>
      </c>
      <c r="E290" t="s">
        <v>101</v>
      </c>
    </row>
    <row r="291" spans="1:7" x14ac:dyDescent="0.35">
      <c r="A291">
        <v>27062025</v>
      </c>
      <c r="B291" t="s">
        <v>502</v>
      </c>
      <c r="C291" t="s">
        <v>134</v>
      </c>
      <c r="D291" t="s">
        <v>254</v>
      </c>
    </row>
    <row r="292" spans="1:7" x14ac:dyDescent="0.35">
      <c r="A292">
        <v>27062025</v>
      </c>
      <c r="B292" t="s">
        <v>226</v>
      </c>
      <c r="C292" t="s">
        <v>357</v>
      </c>
      <c r="D292" t="s">
        <v>256</v>
      </c>
      <c r="E292" t="s">
        <v>257</v>
      </c>
      <c r="F292" t="s">
        <v>236</v>
      </c>
      <c r="G292" t="s">
        <v>101</v>
      </c>
    </row>
    <row r="293" spans="1:7" x14ac:dyDescent="0.35">
      <c r="A293">
        <v>27062025</v>
      </c>
      <c r="B293" t="s">
        <v>449</v>
      </c>
      <c r="C293" t="s">
        <v>503</v>
      </c>
      <c r="D293" t="s">
        <v>260</v>
      </c>
      <c r="E293" t="s">
        <v>136</v>
      </c>
      <c r="F293" t="s">
        <v>101</v>
      </c>
    </row>
    <row r="294" spans="1:7" x14ac:dyDescent="0.35">
      <c r="A294">
        <v>27062025</v>
      </c>
      <c r="B294" t="s">
        <v>261</v>
      </c>
      <c r="C294" t="s">
        <v>262</v>
      </c>
      <c r="D294" t="s">
        <v>101</v>
      </c>
    </row>
    <row r="295" spans="1:7" x14ac:dyDescent="0.35">
      <c r="A295">
        <v>27062025</v>
      </c>
      <c r="B295" t="s">
        <v>471</v>
      </c>
      <c r="C295" t="s">
        <v>212</v>
      </c>
      <c r="D295" t="s">
        <v>264</v>
      </c>
      <c r="E295" t="s">
        <v>101</v>
      </c>
    </row>
    <row r="296" spans="1:7" x14ac:dyDescent="0.35">
      <c r="A296">
        <v>27062025</v>
      </c>
      <c r="B296" t="s">
        <v>231</v>
      </c>
      <c r="C296" t="s">
        <v>264</v>
      </c>
      <c r="D296" t="s">
        <v>149</v>
      </c>
    </row>
    <row r="297" spans="1:7" x14ac:dyDescent="0.35">
      <c r="A297">
        <v>27062025</v>
      </c>
      <c r="B297" t="s">
        <v>504</v>
      </c>
      <c r="C297" t="s">
        <v>478</v>
      </c>
      <c r="D297" t="s">
        <v>265</v>
      </c>
      <c r="E297" t="s">
        <v>101</v>
      </c>
      <c r="F297" t="s">
        <v>266</v>
      </c>
    </row>
    <row r="298" spans="1:7" x14ac:dyDescent="0.35">
      <c r="A298">
        <v>27062025</v>
      </c>
      <c r="B298" t="s">
        <v>118</v>
      </c>
      <c r="C298" t="s">
        <v>267</v>
      </c>
      <c r="D298" t="s">
        <v>101</v>
      </c>
    </row>
    <row r="299" spans="1:7" x14ac:dyDescent="0.35">
      <c r="A299">
        <v>27062025</v>
      </c>
      <c r="B299" t="s">
        <v>501</v>
      </c>
      <c r="C299" t="s">
        <v>204</v>
      </c>
      <c r="D299" t="s">
        <v>268</v>
      </c>
    </row>
    <row r="300" spans="1:7" x14ac:dyDescent="0.35">
      <c r="A300">
        <v>27062025</v>
      </c>
      <c r="B300" t="s">
        <v>438</v>
      </c>
      <c r="C300" t="s">
        <v>505</v>
      </c>
      <c r="D300" t="s">
        <v>270</v>
      </c>
      <c r="E300" t="s">
        <v>271</v>
      </c>
      <c r="F300" t="s">
        <v>101</v>
      </c>
    </row>
    <row r="301" spans="1:7" x14ac:dyDescent="0.35">
      <c r="A301">
        <v>27062025</v>
      </c>
      <c r="B301" t="s">
        <v>426</v>
      </c>
      <c r="C301" t="s">
        <v>162</v>
      </c>
      <c r="D301" t="s">
        <v>274</v>
      </c>
      <c r="E301" t="s">
        <v>101</v>
      </c>
    </row>
    <row r="302" spans="1:7" x14ac:dyDescent="0.35">
      <c r="A302">
        <v>27062025</v>
      </c>
      <c r="B302" t="s">
        <v>307</v>
      </c>
      <c r="C302" t="s">
        <v>506</v>
      </c>
      <c r="D302" t="s">
        <v>277</v>
      </c>
      <c r="E302" t="s">
        <v>101</v>
      </c>
    </row>
    <row r="303" spans="1:7" x14ac:dyDescent="0.35">
      <c r="A303">
        <v>27062025</v>
      </c>
      <c r="B303" t="s">
        <v>304</v>
      </c>
      <c r="C303" t="s">
        <v>234</v>
      </c>
      <c r="D303" t="s">
        <v>279</v>
      </c>
      <c r="E303" t="s">
        <v>140</v>
      </c>
      <c r="F303" t="s">
        <v>280</v>
      </c>
    </row>
    <row r="304" spans="1:7" x14ac:dyDescent="0.35">
      <c r="A304">
        <v>27062025</v>
      </c>
      <c r="B304" t="s">
        <v>465</v>
      </c>
      <c r="C304" t="s">
        <v>248</v>
      </c>
      <c r="D304" t="s">
        <v>281</v>
      </c>
    </row>
    <row r="305" spans="1:9" x14ac:dyDescent="0.35">
      <c r="A305">
        <v>27062025</v>
      </c>
      <c r="B305" t="s">
        <v>414</v>
      </c>
      <c r="C305" t="s">
        <v>250</v>
      </c>
      <c r="D305" t="s">
        <v>284</v>
      </c>
      <c r="E305" t="s">
        <v>101</v>
      </c>
    </row>
    <row r="306" spans="1:9" x14ac:dyDescent="0.35">
      <c r="A306">
        <v>27062025</v>
      </c>
      <c r="B306" t="s">
        <v>507</v>
      </c>
      <c r="C306" t="s">
        <v>324</v>
      </c>
      <c r="D306" t="s">
        <v>287</v>
      </c>
      <c r="E306" t="s">
        <v>101</v>
      </c>
    </row>
    <row r="307" spans="1:9" x14ac:dyDescent="0.35">
      <c r="A307">
        <v>27062025</v>
      </c>
      <c r="B307" t="s">
        <v>473</v>
      </c>
      <c r="C307" t="s">
        <v>231</v>
      </c>
      <c r="D307" t="s">
        <v>288</v>
      </c>
      <c r="E307" t="s">
        <v>101</v>
      </c>
    </row>
    <row r="308" spans="1:9" x14ac:dyDescent="0.35">
      <c r="A308">
        <v>27062025</v>
      </c>
      <c r="B308" t="s">
        <v>158</v>
      </c>
      <c r="C308" t="s">
        <v>242</v>
      </c>
      <c r="D308" t="s">
        <v>290</v>
      </c>
      <c r="E308" t="s">
        <v>140</v>
      </c>
      <c r="F308" t="s">
        <v>291</v>
      </c>
    </row>
    <row r="309" spans="1:9" x14ac:dyDescent="0.35">
      <c r="A309">
        <v>27062025</v>
      </c>
      <c r="B309" t="s">
        <v>454</v>
      </c>
      <c r="C309" t="s">
        <v>227</v>
      </c>
      <c r="D309" t="s">
        <v>290</v>
      </c>
      <c r="E309" t="s">
        <v>140</v>
      </c>
      <c r="F309" t="s">
        <v>294</v>
      </c>
      <c r="G309" t="s">
        <v>295</v>
      </c>
      <c r="H309" t="s">
        <v>101</v>
      </c>
    </row>
    <row r="310" spans="1:9" x14ac:dyDescent="0.35">
      <c r="A310">
        <v>27062025</v>
      </c>
      <c r="B310" t="s">
        <v>292</v>
      </c>
      <c r="C310" t="s">
        <v>490</v>
      </c>
      <c r="D310" t="s">
        <v>298</v>
      </c>
      <c r="E310" t="s">
        <v>101</v>
      </c>
    </row>
    <row r="311" spans="1:9" x14ac:dyDescent="0.35">
      <c r="A311">
        <v>27062025</v>
      </c>
      <c r="B311" t="s">
        <v>109</v>
      </c>
      <c r="C311" t="s">
        <v>390</v>
      </c>
      <c r="D311" t="s">
        <v>300</v>
      </c>
      <c r="E311" t="s">
        <v>262</v>
      </c>
      <c r="F311" t="s">
        <v>101</v>
      </c>
    </row>
    <row r="312" spans="1:9" x14ac:dyDescent="0.35">
      <c r="A312">
        <v>27062025</v>
      </c>
      <c r="B312" t="s">
        <v>439</v>
      </c>
      <c r="C312" t="s">
        <v>118</v>
      </c>
      <c r="D312" t="s">
        <v>301</v>
      </c>
      <c r="E312" t="s">
        <v>101</v>
      </c>
    </row>
    <row r="313" spans="1:9" x14ac:dyDescent="0.35">
      <c r="A313">
        <v>27062025</v>
      </c>
      <c r="B313" t="s">
        <v>473</v>
      </c>
      <c r="C313" t="s">
        <v>433</v>
      </c>
      <c r="D313" t="s">
        <v>303</v>
      </c>
      <c r="E313" t="s">
        <v>149</v>
      </c>
    </row>
    <row r="314" spans="1:9" x14ac:dyDescent="0.35">
      <c r="A314">
        <v>27062025</v>
      </c>
      <c r="B314" t="s">
        <v>339</v>
      </c>
      <c r="C314" t="s">
        <v>286</v>
      </c>
      <c r="D314" t="s">
        <v>306</v>
      </c>
      <c r="E314" t="s">
        <v>101</v>
      </c>
    </row>
    <row r="315" spans="1:9" x14ac:dyDescent="0.35">
      <c r="A315">
        <v>27062025</v>
      </c>
      <c r="B315" t="s">
        <v>508</v>
      </c>
      <c r="C315" t="s">
        <v>469</v>
      </c>
      <c r="D315" t="s">
        <v>308</v>
      </c>
      <c r="E315" t="s">
        <v>309</v>
      </c>
      <c r="F315" t="s">
        <v>310</v>
      </c>
      <c r="G315" t="s">
        <v>311</v>
      </c>
      <c r="H315" t="s">
        <v>312</v>
      </c>
      <c r="I315" t="s">
        <v>101</v>
      </c>
    </row>
    <row r="316" spans="1:9" x14ac:dyDescent="0.35">
      <c r="A316">
        <v>27062025</v>
      </c>
      <c r="B316" t="s">
        <v>197</v>
      </c>
      <c r="C316" t="s">
        <v>297</v>
      </c>
      <c r="D316" t="s">
        <v>314</v>
      </c>
      <c r="E316" t="s">
        <v>315</v>
      </c>
      <c r="F316" t="s">
        <v>101</v>
      </c>
    </row>
    <row r="317" spans="1:9" x14ac:dyDescent="0.35">
      <c r="A317">
        <v>27062025</v>
      </c>
      <c r="B317" t="s">
        <v>168</v>
      </c>
      <c r="C317" t="s">
        <v>509</v>
      </c>
      <c r="D317" t="s">
        <v>314</v>
      </c>
      <c r="E317" t="s">
        <v>317</v>
      </c>
      <c r="F317" t="s">
        <v>101</v>
      </c>
    </row>
    <row r="318" spans="1:9" x14ac:dyDescent="0.35">
      <c r="A318">
        <v>27062025</v>
      </c>
      <c r="B318" t="s">
        <v>292</v>
      </c>
      <c r="C318" t="s">
        <v>402</v>
      </c>
      <c r="D318" t="s">
        <v>319</v>
      </c>
      <c r="E318" t="s">
        <v>320</v>
      </c>
      <c r="F318" t="s">
        <v>321</v>
      </c>
    </row>
    <row r="319" spans="1:9" x14ac:dyDescent="0.35">
      <c r="A319">
        <v>27062025</v>
      </c>
      <c r="B319" t="s">
        <v>441</v>
      </c>
      <c r="C319" t="s">
        <v>188</v>
      </c>
      <c r="D319" t="s">
        <v>322</v>
      </c>
      <c r="E319" t="s">
        <v>101</v>
      </c>
    </row>
    <row r="320" spans="1:9" x14ac:dyDescent="0.35">
      <c r="A320">
        <v>27062025</v>
      </c>
      <c r="B320" t="s">
        <v>510</v>
      </c>
      <c r="C320" t="s">
        <v>502</v>
      </c>
      <c r="D320" t="s">
        <v>325</v>
      </c>
      <c r="E320" t="s">
        <v>101</v>
      </c>
    </row>
    <row r="321" spans="1:7" x14ac:dyDescent="0.35">
      <c r="A321">
        <v>27062025</v>
      </c>
      <c r="B321" t="s">
        <v>511</v>
      </c>
      <c r="C321" t="s">
        <v>282</v>
      </c>
      <c r="D321" t="s">
        <v>328</v>
      </c>
      <c r="E321" t="s">
        <v>101</v>
      </c>
    </row>
    <row r="322" spans="1:7" x14ac:dyDescent="0.35">
      <c r="A322">
        <v>27062025</v>
      </c>
      <c r="B322" t="s">
        <v>459</v>
      </c>
      <c r="C322" t="s">
        <v>443</v>
      </c>
      <c r="D322" t="s">
        <v>331</v>
      </c>
      <c r="E322" t="s">
        <v>332</v>
      </c>
      <c r="F322" t="s">
        <v>101</v>
      </c>
    </row>
    <row r="323" spans="1:7" x14ac:dyDescent="0.35">
      <c r="A323">
        <v>27062025</v>
      </c>
      <c r="B323" t="s">
        <v>302</v>
      </c>
      <c r="C323" t="s">
        <v>512</v>
      </c>
      <c r="D323" t="s">
        <v>331</v>
      </c>
      <c r="E323" t="s">
        <v>335</v>
      </c>
      <c r="F323" t="s">
        <v>101</v>
      </c>
    </row>
    <row r="324" spans="1:7" x14ac:dyDescent="0.35">
      <c r="A324">
        <v>27062025</v>
      </c>
      <c r="B324" t="s">
        <v>513</v>
      </c>
      <c r="C324" t="s">
        <v>512</v>
      </c>
      <c r="D324" t="s">
        <v>331</v>
      </c>
      <c r="E324" t="s">
        <v>338</v>
      </c>
      <c r="F324" t="s">
        <v>321</v>
      </c>
    </row>
    <row r="325" spans="1:7" x14ac:dyDescent="0.35">
      <c r="A325">
        <v>27062025</v>
      </c>
      <c r="B325" t="s">
        <v>514</v>
      </c>
      <c r="C325" t="s">
        <v>102</v>
      </c>
      <c r="D325" t="s">
        <v>170</v>
      </c>
    </row>
    <row r="326" spans="1:7" x14ac:dyDescent="0.35">
      <c r="A326">
        <v>27062025</v>
      </c>
      <c r="B326" t="s">
        <v>504</v>
      </c>
      <c r="C326" t="s">
        <v>129</v>
      </c>
      <c r="D326" t="s">
        <v>341</v>
      </c>
      <c r="E326" t="s">
        <v>101</v>
      </c>
    </row>
    <row r="327" spans="1:7" x14ac:dyDescent="0.35">
      <c r="A327">
        <v>27062025</v>
      </c>
      <c r="B327" t="s">
        <v>515</v>
      </c>
      <c r="C327" t="s">
        <v>131</v>
      </c>
      <c r="D327" t="s">
        <v>343</v>
      </c>
      <c r="E327" t="s">
        <v>101</v>
      </c>
    </row>
    <row r="328" spans="1:7" x14ac:dyDescent="0.35">
      <c r="A328">
        <v>27062025</v>
      </c>
      <c r="B328" t="s">
        <v>207</v>
      </c>
      <c r="C328" t="s">
        <v>475</v>
      </c>
      <c r="D328" t="s">
        <v>132</v>
      </c>
      <c r="E328" t="s">
        <v>344</v>
      </c>
      <c r="F328" t="s">
        <v>345</v>
      </c>
      <c r="G328" t="s">
        <v>101</v>
      </c>
    </row>
    <row r="329" spans="1:7" x14ac:dyDescent="0.35">
      <c r="A329">
        <v>27062025</v>
      </c>
      <c r="B329" t="s">
        <v>479</v>
      </c>
      <c r="C329" t="s">
        <v>482</v>
      </c>
      <c r="D329" t="s">
        <v>132</v>
      </c>
      <c r="E329" t="s">
        <v>347</v>
      </c>
      <c r="F329" t="s">
        <v>101</v>
      </c>
    </row>
    <row r="330" spans="1:7" x14ac:dyDescent="0.35">
      <c r="A330">
        <v>27062025</v>
      </c>
      <c r="B330" t="s">
        <v>465</v>
      </c>
      <c r="C330" t="s">
        <v>458</v>
      </c>
      <c r="D330" t="s">
        <v>132</v>
      </c>
      <c r="E330" t="s">
        <v>348</v>
      </c>
      <c r="F330" t="s">
        <v>101</v>
      </c>
    </row>
    <row r="331" spans="1:7" x14ac:dyDescent="0.35">
      <c r="A331">
        <v>27062025</v>
      </c>
      <c r="B331" t="s">
        <v>412</v>
      </c>
      <c r="C331" t="s">
        <v>381</v>
      </c>
      <c r="D331" t="s">
        <v>132</v>
      </c>
      <c r="E331" t="s">
        <v>350</v>
      </c>
      <c r="F331" t="s">
        <v>101</v>
      </c>
    </row>
    <row r="332" spans="1:7" x14ac:dyDescent="0.35">
      <c r="A332">
        <v>27062025</v>
      </c>
      <c r="B332" t="s">
        <v>516</v>
      </c>
      <c r="C332" t="s">
        <v>109</v>
      </c>
      <c r="D332" t="s">
        <v>132</v>
      </c>
      <c r="E332" t="s">
        <v>352</v>
      </c>
      <c r="F332" t="s">
        <v>101</v>
      </c>
    </row>
    <row r="333" spans="1:7" x14ac:dyDescent="0.35">
      <c r="A333">
        <v>27062025</v>
      </c>
      <c r="B333" t="s">
        <v>285</v>
      </c>
      <c r="C333" t="s">
        <v>278</v>
      </c>
      <c r="D333" t="s">
        <v>132</v>
      </c>
      <c r="E333" t="s">
        <v>133</v>
      </c>
      <c r="F333" t="s">
        <v>355</v>
      </c>
    </row>
    <row r="334" spans="1:7" x14ac:dyDescent="0.35">
      <c r="A334">
        <v>27062025</v>
      </c>
      <c r="B334" t="s">
        <v>432</v>
      </c>
      <c r="C334" t="s">
        <v>490</v>
      </c>
      <c r="D334" t="s">
        <v>132</v>
      </c>
      <c r="E334" t="s">
        <v>356</v>
      </c>
      <c r="F334" t="s">
        <v>101</v>
      </c>
    </row>
    <row r="335" spans="1:7" x14ac:dyDescent="0.35">
      <c r="A335">
        <v>27062025</v>
      </c>
      <c r="B335" t="s">
        <v>188</v>
      </c>
      <c r="C335" t="s">
        <v>472</v>
      </c>
      <c r="D335" t="s">
        <v>359</v>
      </c>
      <c r="E335" t="s">
        <v>360</v>
      </c>
      <c r="F335" t="s">
        <v>101</v>
      </c>
    </row>
    <row r="336" spans="1:7" x14ac:dyDescent="0.35">
      <c r="A336">
        <v>27062025</v>
      </c>
      <c r="B336" t="s">
        <v>305</v>
      </c>
      <c r="C336" t="s">
        <v>333</v>
      </c>
      <c r="D336" t="s">
        <v>359</v>
      </c>
      <c r="E336" t="s">
        <v>362</v>
      </c>
      <c r="F336" t="s">
        <v>101</v>
      </c>
    </row>
    <row r="337" spans="1:8" x14ac:dyDescent="0.35">
      <c r="A337">
        <v>27062025</v>
      </c>
      <c r="B337" t="s">
        <v>516</v>
      </c>
      <c r="C337" t="s">
        <v>517</v>
      </c>
      <c r="D337" t="s">
        <v>359</v>
      </c>
      <c r="E337" t="s">
        <v>362</v>
      </c>
      <c r="F337" t="s">
        <v>140</v>
      </c>
      <c r="G337" t="s">
        <v>364</v>
      </c>
      <c r="H337" t="s">
        <v>101</v>
      </c>
    </row>
    <row r="338" spans="1:8" x14ac:dyDescent="0.35">
      <c r="A338">
        <v>27062025</v>
      </c>
      <c r="B338" t="s">
        <v>518</v>
      </c>
      <c r="C338" t="s">
        <v>103</v>
      </c>
      <c r="D338" t="s">
        <v>366</v>
      </c>
      <c r="E338" t="s">
        <v>257</v>
      </c>
      <c r="F338" t="s">
        <v>367</v>
      </c>
      <c r="G338" t="s">
        <v>101</v>
      </c>
    </row>
    <row r="339" spans="1:8" x14ac:dyDescent="0.35">
      <c r="A339">
        <v>27062025</v>
      </c>
      <c r="B339" t="s">
        <v>418</v>
      </c>
      <c r="C339" t="s">
        <v>457</v>
      </c>
      <c r="D339" t="s">
        <v>369</v>
      </c>
      <c r="E339" t="s">
        <v>370</v>
      </c>
      <c r="F339" t="s">
        <v>101</v>
      </c>
    </row>
    <row r="340" spans="1:8" x14ac:dyDescent="0.35">
      <c r="A340">
        <v>27062025</v>
      </c>
      <c r="B340" t="s">
        <v>418</v>
      </c>
      <c r="C340" t="s">
        <v>461</v>
      </c>
      <c r="D340" t="s">
        <v>371</v>
      </c>
      <c r="E340" t="s">
        <v>101</v>
      </c>
    </row>
    <row r="341" spans="1:8" x14ac:dyDescent="0.35">
      <c r="A341">
        <v>27062025</v>
      </c>
      <c r="B341" t="s">
        <v>519</v>
      </c>
      <c r="C341" t="s">
        <v>428</v>
      </c>
      <c r="D341" t="s">
        <v>372</v>
      </c>
      <c r="E341" t="s">
        <v>101</v>
      </c>
    </row>
    <row r="342" spans="1:8" x14ac:dyDescent="0.35">
      <c r="A342">
        <v>27062025</v>
      </c>
      <c r="B342" t="s">
        <v>520</v>
      </c>
      <c r="C342" t="s">
        <v>521</v>
      </c>
      <c r="D342" t="s">
        <v>373</v>
      </c>
      <c r="E342" t="s">
        <v>101</v>
      </c>
    </row>
    <row r="343" spans="1:8" x14ac:dyDescent="0.35">
      <c r="A343">
        <v>27062025</v>
      </c>
      <c r="B343" t="s">
        <v>504</v>
      </c>
      <c r="C343" t="s">
        <v>212</v>
      </c>
      <c r="D343" t="s">
        <v>376</v>
      </c>
      <c r="E343" t="s">
        <v>140</v>
      </c>
      <c r="F343" t="s">
        <v>331</v>
      </c>
      <c r="G343" t="s">
        <v>377</v>
      </c>
      <c r="H343" t="s">
        <v>101</v>
      </c>
    </row>
    <row r="344" spans="1:8" x14ac:dyDescent="0.35">
      <c r="A344">
        <v>27062025</v>
      </c>
      <c r="B344" t="s">
        <v>137</v>
      </c>
      <c r="C344" t="s">
        <v>492</v>
      </c>
      <c r="D344" t="s">
        <v>378</v>
      </c>
    </row>
    <row r="345" spans="1:8" x14ac:dyDescent="0.35">
      <c r="A345">
        <v>27062025</v>
      </c>
      <c r="B345" t="s">
        <v>168</v>
      </c>
      <c r="C345" t="s">
        <v>522</v>
      </c>
      <c r="D345" t="s">
        <v>380</v>
      </c>
      <c r="E345" t="s">
        <v>101</v>
      </c>
    </row>
    <row r="346" spans="1:8" x14ac:dyDescent="0.35">
      <c r="A346">
        <v>27062025</v>
      </c>
      <c r="B346" t="s">
        <v>523</v>
      </c>
      <c r="C346" t="s">
        <v>118</v>
      </c>
      <c r="D346" t="s">
        <v>382</v>
      </c>
      <c r="E346" t="s">
        <v>383</v>
      </c>
    </row>
    <row r="347" spans="1:8" x14ac:dyDescent="0.35">
      <c r="A347">
        <v>27062025</v>
      </c>
      <c r="B347" t="s">
        <v>480</v>
      </c>
      <c r="C347" t="s">
        <v>259</v>
      </c>
      <c r="D347" t="s">
        <v>385</v>
      </c>
      <c r="E347" t="s">
        <v>386</v>
      </c>
    </row>
    <row r="348" spans="1:8" x14ac:dyDescent="0.35">
      <c r="A348">
        <v>27062025</v>
      </c>
      <c r="B348" t="s">
        <v>493</v>
      </c>
      <c r="C348" t="s">
        <v>469</v>
      </c>
      <c r="D348" t="s">
        <v>388</v>
      </c>
      <c r="E348" t="s">
        <v>101</v>
      </c>
    </row>
    <row r="349" spans="1:8" x14ac:dyDescent="0.35">
      <c r="A349">
        <v>27062025</v>
      </c>
      <c r="B349" t="s">
        <v>336</v>
      </c>
      <c r="C349" t="s">
        <v>278</v>
      </c>
      <c r="D349" t="s">
        <v>391</v>
      </c>
      <c r="E349" t="s">
        <v>101</v>
      </c>
    </row>
    <row r="350" spans="1:8" x14ac:dyDescent="0.35">
      <c r="A350">
        <v>27062025</v>
      </c>
      <c r="B350" t="s">
        <v>431</v>
      </c>
      <c r="C350" t="s">
        <v>379</v>
      </c>
      <c r="D350" t="s">
        <v>393</v>
      </c>
    </row>
    <row r="351" spans="1:8" x14ac:dyDescent="0.35">
      <c r="A351">
        <v>27062025</v>
      </c>
      <c r="B351" t="s">
        <v>454</v>
      </c>
      <c r="C351" t="s">
        <v>492</v>
      </c>
      <c r="D351" t="s">
        <v>394</v>
      </c>
      <c r="E351" t="s">
        <v>395</v>
      </c>
      <c r="F351" t="s">
        <v>101</v>
      </c>
    </row>
    <row r="352" spans="1:8" x14ac:dyDescent="0.35">
      <c r="A352">
        <v>27062025</v>
      </c>
      <c r="B352" t="s">
        <v>387</v>
      </c>
      <c r="C352" t="s">
        <v>524</v>
      </c>
      <c r="D352" t="s">
        <v>396</v>
      </c>
    </row>
    <row r="353" spans="1:9" x14ac:dyDescent="0.35">
      <c r="A353">
        <v>27062025</v>
      </c>
      <c r="B353" t="s">
        <v>272</v>
      </c>
      <c r="C353" t="s">
        <v>381</v>
      </c>
      <c r="D353" t="s">
        <v>397</v>
      </c>
      <c r="E353" t="s">
        <v>101</v>
      </c>
    </row>
    <row r="354" spans="1:9" x14ac:dyDescent="0.35">
      <c r="A354">
        <v>27062025</v>
      </c>
      <c r="B354" t="s">
        <v>499</v>
      </c>
      <c r="C354" t="s">
        <v>421</v>
      </c>
      <c r="D354" t="s">
        <v>399</v>
      </c>
      <c r="E354" t="s">
        <v>140</v>
      </c>
      <c r="F354" t="s">
        <v>400</v>
      </c>
      <c r="G354" t="s">
        <v>257</v>
      </c>
      <c r="H354" t="s">
        <v>331</v>
      </c>
      <c r="I354" t="s">
        <v>401</v>
      </c>
    </row>
    <row r="355" spans="1:9" x14ac:dyDescent="0.35">
      <c r="A355">
        <v>27062025</v>
      </c>
      <c r="B355" t="s">
        <v>525</v>
      </c>
      <c r="C355" t="s">
        <v>197</v>
      </c>
      <c r="D355" t="s">
        <v>399</v>
      </c>
      <c r="E355" t="s">
        <v>187</v>
      </c>
      <c r="F355" t="s">
        <v>101</v>
      </c>
    </row>
    <row r="356" spans="1:9" x14ac:dyDescent="0.35">
      <c r="A356">
        <v>27062025</v>
      </c>
      <c r="B356" t="s">
        <v>526</v>
      </c>
      <c r="C356" t="s">
        <v>490</v>
      </c>
      <c r="D356" t="s">
        <v>399</v>
      </c>
      <c r="E356" t="s">
        <v>403</v>
      </c>
      <c r="F356" t="s">
        <v>101</v>
      </c>
    </row>
    <row r="357" spans="1:9" x14ac:dyDescent="0.35">
      <c r="A357">
        <v>27062025</v>
      </c>
      <c r="B357" t="s">
        <v>479</v>
      </c>
      <c r="C357" t="s">
        <v>458</v>
      </c>
      <c r="D357" t="s">
        <v>399</v>
      </c>
      <c r="E357" t="s">
        <v>404</v>
      </c>
      <c r="F357" t="s">
        <v>101</v>
      </c>
    </row>
    <row r="358" spans="1:9" x14ac:dyDescent="0.35">
      <c r="A358">
        <v>26062025</v>
      </c>
      <c r="B358" t="s">
        <v>430</v>
      </c>
      <c r="C358" t="s">
        <v>99</v>
      </c>
      <c r="D358" t="s">
        <v>100</v>
      </c>
      <c r="E358" t="s">
        <v>101</v>
      </c>
    </row>
    <row r="359" spans="1:9" x14ac:dyDescent="0.35">
      <c r="A359">
        <v>26062025</v>
      </c>
      <c r="B359" t="s">
        <v>414</v>
      </c>
      <c r="C359" t="s">
        <v>250</v>
      </c>
      <c r="D359" t="s">
        <v>104</v>
      </c>
      <c r="E359" t="s">
        <v>101</v>
      </c>
    </row>
    <row r="360" spans="1:9" x14ac:dyDescent="0.35">
      <c r="A360">
        <v>26062025</v>
      </c>
      <c r="B360" t="s">
        <v>326</v>
      </c>
      <c r="C360" t="s">
        <v>162</v>
      </c>
      <c r="D360" t="s">
        <v>107</v>
      </c>
      <c r="E360" t="s">
        <v>108</v>
      </c>
      <c r="F360" t="s">
        <v>101</v>
      </c>
    </row>
    <row r="361" spans="1:9" x14ac:dyDescent="0.35">
      <c r="A361">
        <v>26062025</v>
      </c>
      <c r="B361" t="s">
        <v>481</v>
      </c>
      <c r="C361" t="s">
        <v>469</v>
      </c>
      <c r="D361" t="s">
        <v>111</v>
      </c>
      <c r="E361" t="s">
        <v>101</v>
      </c>
    </row>
    <row r="362" spans="1:9" x14ac:dyDescent="0.35">
      <c r="A362">
        <v>26062025</v>
      </c>
      <c r="B362" t="s">
        <v>527</v>
      </c>
      <c r="C362" t="s">
        <v>528</v>
      </c>
      <c r="D362" t="s">
        <v>114</v>
      </c>
      <c r="E362" t="s">
        <v>115</v>
      </c>
      <c r="F362" t="s">
        <v>116</v>
      </c>
    </row>
    <row r="363" spans="1:9" x14ac:dyDescent="0.35">
      <c r="A363">
        <v>26062025</v>
      </c>
      <c r="B363" t="s">
        <v>390</v>
      </c>
      <c r="C363" t="s">
        <v>276</v>
      </c>
      <c r="D363" t="s">
        <v>114</v>
      </c>
      <c r="E363" t="s">
        <v>119</v>
      </c>
      <c r="F363" t="s">
        <v>120</v>
      </c>
      <c r="G363" t="s">
        <v>121</v>
      </c>
    </row>
    <row r="364" spans="1:9" x14ac:dyDescent="0.35">
      <c r="A364">
        <v>26062025</v>
      </c>
      <c r="B364" t="s">
        <v>529</v>
      </c>
      <c r="C364" t="s">
        <v>530</v>
      </c>
      <c r="D364" t="s">
        <v>114</v>
      </c>
      <c r="E364" t="s">
        <v>124</v>
      </c>
    </row>
    <row r="365" spans="1:9" x14ac:dyDescent="0.35">
      <c r="A365">
        <v>26062025</v>
      </c>
      <c r="B365" t="s">
        <v>530</v>
      </c>
      <c r="C365" t="s">
        <v>531</v>
      </c>
      <c r="D365" t="s">
        <v>114</v>
      </c>
      <c r="E365" t="s">
        <v>127</v>
      </c>
    </row>
    <row r="366" spans="1:9" x14ac:dyDescent="0.35">
      <c r="A366">
        <v>26062025</v>
      </c>
      <c r="B366" t="s">
        <v>250</v>
      </c>
      <c r="C366" t="s">
        <v>532</v>
      </c>
      <c r="D366" t="s">
        <v>114</v>
      </c>
      <c r="E366" t="s">
        <v>130</v>
      </c>
    </row>
    <row r="367" spans="1:9" x14ac:dyDescent="0.35">
      <c r="A367">
        <v>26062025</v>
      </c>
      <c r="B367" t="s">
        <v>411</v>
      </c>
      <c r="C367" t="s">
        <v>533</v>
      </c>
      <c r="D367" t="s">
        <v>114</v>
      </c>
      <c r="E367" t="s">
        <v>132</v>
      </c>
      <c r="F367" t="s">
        <v>133</v>
      </c>
    </row>
    <row r="368" spans="1:9" x14ac:dyDescent="0.35">
      <c r="A368">
        <v>26062025</v>
      </c>
      <c r="B368" t="s">
        <v>398</v>
      </c>
      <c r="C368" t="s">
        <v>433</v>
      </c>
      <c r="D368" t="s">
        <v>135</v>
      </c>
      <c r="E368" t="s">
        <v>136</v>
      </c>
    </row>
    <row r="369" spans="1:7" x14ac:dyDescent="0.35">
      <c r="A369">
        <v>26062025</v>
      </c>
      <c r="B369" t="s">
        <v>436</v>
      </c>
      <c r="C369" t="s">
        <v>195</v>
      </c>
      <c r="D369" t="s">
        <v>139</v>
      </c>
      <c r="E369" t="s">
        <v>140</v>
      </c>
      <c r="F369" t="s">
        <v>141</v>
      </c>
      <c r="G369" t="s">
        <v>101</v>
      </c>
    </row>
    <row r="370" spans="1:7" x14ac:dyDescent="0.35">
      <c r="A370">
        <v>26062025</v>
      </c>
      <c r="B370" t="s">
        <v>221</v>
      </c>
      <c r="C370" t="s">
        <v>118</v>
      </c>
      <c r="D370" t="s">
        <v>144</v>
      </c>
      <c r="E370" t="s">
        <v>101</v>
      </c>
    </row>
    <row r="371" spans="1:7" x14ac:dyDescent="0.35">
      <c r="A371">
        <v>26062025</v>
      </c>
      <c r="B371" t="s">
        <v>438</v>
      </c>
      <c r="C371" t="s">
        <v>128</v>
      </c>
      <c r="D371" t="s">
        <v>147</v>
      </c>
      <c r="E371" t="s">
        <v>148</v>
      </c>
      <c r="F371" t="s">
        <v>149</v>
      </c>
    </row>
    <row r="372" spans="1:7" x14ac:dyDescent="0.35">
      <c r="A372">
        <v>26062025</v>
      </c>
      <c r="B372" t="s">
        <v>465</v>
      </c>
      <c r="C372" t="s">
        <v>123</v>
      </c>
      <c r="D372" t="s">
        <v>152</v>
      </c>
      <c r="E372" t="s">
        <v>140</v>
      </c>
      <c r="F372" t="s">
        <v>153</v>
      </c>
      <c r="G372" t="s">
        <v>101</v>
      </c>
    </row>
    <row r="373" spans="1:7" x14ac:dyDescent="0.35">
      <c r="A373">
        <v>26062025</v>
      </c>
      <c r="B373" t="s">
        <v>464</v>
      </c>
      <c r="C373" t="s">
        <v>175</v>
      </c>
      <c r="D373" t="s">
        <v>156</v>
      </c>
      <c r="E373" t="s">
        <v>101</v>
      </c>
    </row>
    <row r="374" spans="1:7" x14ac:dyDescent="0.35">
      <c r="A374">
        <v>26062025</v>
      </c>
      <c r="B374" t="s">
        <v>534</v>
      </c>
      <c r="C374" t="s">
        <v>282</v>
      </c>
      <c r="D374" t="s">
        <v>159</v>
      </c>
      <c r="E374" t="s">
        <v>101</v>
      </c>
    </row>
    <row r="375" spans="1:7" x14ac:dyDescent="0.35">
      <c r="A375">
        <v>26062025</v>
      </c>
      <c r="B375" t="s">
        <v>137</v>
      </c>
      <c r="C375" t="s">
        <v>197</v>
      </c>
      <c r="D375" t="s">
        <v>161</v>
      </c>
      <c r="E375" t="s">
        <v>101</v>
      </c>
    </row>
    <row r="376" spans="1:7" x14ac:dyDescent="0.35">
      <c r="A376">
        <v>26062025</v>
      </c>
      <c r="B376" t="s">
        <v>446</v>
      </c>
      <c r="C376" t="s">
        <v>204</v>
      </c>
      <c r="D376" t="s">
        <v>164</v>
      </c>
      <c r="E376" t="s">
        <v>101</v>
      </c>
    </row>
    <row r="377" spans="1:7" x14ac:dyDescent="0.35">
      <c r="A377">
        <v>26062025</v>
      </c>
      <c r="B377" t="s">
        <v>499</v>
      </c>
      <c r="C377" t="s">
        <v>117</v>
      </c>
      <c r="D377" t="s">
        <v>167</v>
      </c>
    </row>
    <row r="378" spans="1:7" x14ac:dyDescent="0.35">
      <c r="A378">
        <v>26062025</v>
      </c>
      <c r="B378" t="s">
        <v>430</v>
      </c>
      <c r="C378" t="s">
        <v>351</v>
      </c>
      <c r="D378" t="s">
        <v>423</v>
      </c>
      <c r="E378" t="s">
        <v>101</v>
      </c>
    </row>
    <row r="379" spans="1:7" x14ac:dyDescent="0.35">
      <c r="A379">
        <v>26062025</v>
      </c>
      <c r="B379" t="s">
        <v>168</v>
      </c>
      <c r="C379" t="s">
        <v>192</v>
      </c>
      <c r="D379" t="s">
        <v>169</v>
      </c>
      <c r="E379" t="s">
        <v>170</v>
      </c>
      <c r="F379" t="s">
        <v>101</v>
      </c>
    </row>
    <row r="380" spans="1:7" x14ac:dyDescent="0.35">
      <c r="A380">
        <v>26062025</v>
      </c>
      <c r="B380" t="s">
        <v>426</v>
      </c>
      <c r="C380" t="s">
        <v>155</v>
      </c>
      <c r="D380" t="s">
        <v>173</v>
      </c>
      <c r="E380" t="s">
        <v>101</v>
      </c>
    </row>
    <row r="381" spans="1:7" x14ac:dyDescent="0.35">
      <c r="A381">
        <v>26062025</v>
      </c>
      <c r="B381" t="s">
        <v>459</v>
      </c>
      <c r="C381" t="s">
        <v>330</v>
      </c>
      <c r="D381" t="s">
        <v>176</v>
      </c>
      <c r="E381" t="s">
        <v>101</v>
      </c>
    </row>
    <row r="382" spans="1:7" x14ac:dyDescent="0.35">
      <c r="A382">
        <v>26062025</v>
      </c>
      <c r="B382" t="s">
        <v>516</v>
      </c>
      <c r="C382" t="s">
        <v>128</v>
      </c>
      <c r="D382" t="s">
        <v>176</v>
      </c>
      <c r="E382" t="s">
        <v>149</v>
      </c>
    </row>
    <row r="383" spans="1:7" x14ac:dyDescent="0.35">
      <c r="A383">
        <v>26062025</v>
      </c>
      <c r="B383" t="s">
        <v>466</v>
      </c>
      <c r="C383" t="s">
        <v>283</v>
      </c>
      <c r="D383" t="s">
        <v>181</v>
      </c>
      <c r="E383" t="s">
        <v>182</v>
      </c>
      <c r="F383" t="s">
        <v>101</v>
      </c>
    </row>
    <row r="384" spans="1:7" x14ac:dyDescent="0.35">
      <c r="A384">
        <v>26062025</v>
      </c>
      <c r="B384" t="s">
        <v>473</v>
      </c>
      <c r="C384" t="s">
        <v>138</v>
      </c>
      <c r="D384" t="s">
        <v>184</v>
      </c>
      <c r="E384" t="s">
        <v>101</v>
      </c>
    </row>
    <row r="385" spans="1:7" x14ac:dyDescent="0.35">
      <c r="A385">
        <v>26062025</v>
      </c>
      <c r="B385" t="s">
        <v>450</v>
      </c>
      <c r="C385" t="s">
        <v>453</v>
      </c>
      <c r="D385" t="s">
        <v>187</v>
      </c>
      <c r="E385" t="s">
        <v>101</v>
      </c>
    </row>
    <row r="386" spans="1:7" x14ac:dyDescent="0.35">
      <c r="A386">
        <v>26062025</v>
      </c>
      <c r="B386" t="s">
        <v>327</v>
      </c>
      <c r="C386" t="s">
        <v>535</v>
      </c>
      <c r="D386" t="s">
        <v>190</v>
      </c>
      <c r="E386" t="s">
        <v>191</v>
      </c>
      <c r="F386" t="s">
        <v>101</v>
      </c>
    </row>
    <row r="387" spans="1:7" x14ac:dyDescent="0.35">
      <c r="A387">
        <v>26062025</v>
      </c>
      <c r="B387" t="s">
        <v>353</v>
      </c>
      <c r="C387" t="s">
        <v>503</v>
      </c>
      <c r="D387" t="s">
        <v>190</v>
      </c>
      <c r="E387" t="s">
        <v>194</v>
      </c>
      <c r="F387" t="s">
        <v>101</v>
      </c>
    </row>
    <row r="388" spans="1:7" x14ac:dyDescent="0.35">
      <c r="A388">
        <v>26062025</v>
      </c>
      <c r="B388" t="s">
        <v>304</v>
      </c>
      <c r="C388" t="s">
        <v>379</v>
      </c>
      <c r="D388" t="s">
        <v>190</v>
      </c>
      <c r="E388" t="s">
        <v>196</v>
      </c>
      <c r="F388" t="s">
        <v>101</v>
      </c>
    </row>
    <row r="389" spans="1:7" x14ac:dyDescent="0.35">
      <c r="A389">
        <v>26062025</v>
      </c>
      <c r="B389" t="s">
        <v>278</v>
      </c>
      <c r="C389" t="s">
        <v>198</v>
      </c>
      <c r="D389" t="s">
        <v>140</v>
      </c>
      <c r="E389" t="s">
        <v>199</v>
      </c>
      <c r="F389" t="s">
        <v>200</v>
      </c>
      <c r="G389" t="s">
        <v>101</v>
      </c>
    </row>
    <row r="390" spans="1:7" x14ac:dyDescent="0.35">
      <c r="A390">
        <v>26062025</v>
      </c>
      <c r="B390" t="s">
        <v>353</v>
      </c>
      <c r="C390" t="s">
        <v>278</v>
      </c>
      <c r="D390" t="s">
        <v>61</v>
      </c>
      <c r="E390" t="s">
        <v>101</v>
      </c>
    </row>
    <row r="391" spans="1:7" x14ac:dyDescent="0.35">
      <c r="A391">
        <v>26062025</v>
      </c>
      <c r="B391" t="s">
        <v>224</v>
      </c>
      <c r="C391" t="s">
        <v>118</v>
      </c>
      <c r="D391" t="s">
        <v>205</v>
      </c>
      <c r="E391" t="s">
        <v>101</v>
      </c>
    </row>
    <row r="392" spans="1:7" x14ac:dyDescent="0.35">
      <c r="A392">
        <v>26062025</v>
      </c>
      <c r="B392" t="s">
        <v>459</v>
      </c>
      <c r="C392" t="s">
        <v>272</v>
      </c>
      <c r="D392" t="s">
        <v>208</v>
      </c>
      <c r="E392" t="s">
        <v>101</v>
      </c>
    </row>
    <row r="393" spans="1:7" x14ac:dyDescent="0.35">
      <c r="A393">
        <v>26062025</v>
      </c>
      <c r="B393" t="s">
        <v>247</v>
      </c>
      <c r="C393" t="s">
        <v>421</v>
      </c>
      <c r="D393" t="s">
        <v>210</v>
      </c>
      <c r="E393" t="s">
        <v>211</v>
      </c>
      <c r="F393" t="s">
        <v>101</v>
      </c>
    </row>
    <row r="394" spans="1:7" x14ac:dyDescent="0.35">
      <c r="A394">
        <v>26062025</v>
      </c>
      <c r="B394" t="s">
        <v>402</v>
      </c>
      <c r="C394" t="s">
        <v>379</v>
      </c>
      <c r="D394" t="s">
        <v>214</v>
      </c>
      <c r="E394" t="s">
        <v>215</v>
      </c>
      <c r="F394" t="s">
        <v>101</v>
      </c>
    </row>
    <row r="395" spans="1:7" x14ac:dyDescent="0.35">
      <c r="A395">
        <v>26062025</v>
      </c>
      <c r="B395" t="s">
        <v>183</v>
      </c>
      <c r="C395" t="s">
        <v>109</v>
      </c>
      <c r="D395" t="s">
        <v>217</v>
      </c>
      <c r="E395" t="s">
        <v>101</v>
      </c>
    </row>
    <row r="396" spans="1:7" x14ac:dyDescent="0.35">
      <c r="A396">
        <v>26062025</v>
      </c>
      <c r="B396" t="s">
        <v>304</v>
      </c>
      <c r="C396" t="s">
        <v>219</v>
      </c>
      <c r="D396" t="s">
        <v>220</v>
      </c>
      <c r="E396" t="s">
        <v>101</v>
      </c>
    </row>
    <row r="397" spans="1:7" x14ac:dyDescent="0.35">
      <c r="A397">
        <v>26062025</v>
      </c>
      <c r="B397" t="s">
        <v>339</v>
      </c>
      <c r="C397" t="s">
        <v>145</v>
      </c>
      <c r="D397" t="s">
        <v>222</v>
      </c>
    </row>
    <row r="398" spans="1:7" x14ac:dyDescent="0.35">
      <c r="A398">
        <v>26062025</v>
      </c>
      <c r="B398" t="s">
        <v>307</v>
      </c>
      <c r="C398" t="s">
        <v>223</v>
      </c>
    </row>
    <row r="399" spans="1:7" x14ac:dyDescent="0.35">
      <c r="A399">
        <v>26062025</v>
      </c>
      <c r="B399" t="s">
        <v>511</v>
      </c>
      <c r="C399" t="s">
        <v>117</v>
      </c>
      <c r="D399" t="s">
        <v>225</v>
      </c>
      <c r="E399" t="s">
        <v>101</v>
      </c>
    </row>
    <row r="400" spans="1:7" x14ac:dyDescent="0.35">
      <c r="A400">
        <v>26062025</v>
      </c>
      <c r="B400" t="s">
        <v>504</v>
      </c>
      <c r="C400" t="s">
        <v>336</v>
      </c>
      <c r="D400" t="s">
        <v>225</v>
      </c>
      <c r="E400" t="s">
        <v>228</v>
      </c>
      <c r="F400" t="s">
        <v>229</v>
      </c>
    </row>
    <row r="401" spans="1:7" x14ac:dyDescent="0.35">
      <c r="A401">
        <v>26062025</v>
      </c>
      <c r="B401" t="s">
        <v>374</v>
      </c>
      <c r="C401" t="s">
        <v>379</v>
      </c>
      <c r="D401" t="s">
        <v>232</v>
      </c>
      <c r="E401" t="s">
        <v>101</v>
      </c>
    </row>
    <row r="402" spans="1:7" x14ac:dyDescent="0.35">
      <c r="A402">
        <v>26062025</v>
      </c>
      <c r="B402" t="s">
        <v>425</v>
      </c>
      <c r="C402" t="s">
        <v>333</v>
      </c>
      <c r="D402" t="s">
        <v>235</v>
      </c>
      <c r="E402" t="s">
        <v>236</v>
      </c>
      <c r="F402" t="s">
        <v>101</v>
      </c>
    </row>
    <row r="403" spans="1:7" x14ac:dyDescent="0.35">
      <c r="A403">
        <v>26062025</v>
      </c>
      <c r="B403" t="s">
        <v>424</v>
      </c>
      <c r="C403" t="s">
        <v>443</v>
      </c>
      <c r="D403" t="s">
        <v>235</v>
      </c>
      <c r="E403" t="s">
        <v>239</v>
      </c>
      <c r="F403" t="s">
        <v>149</v>
      </c>
    </row>
    <row r="404" spans="1:7" x14ac:dyDescent="0.35">
      <c r="A404">
        <v>26062025</v>
      </c>
      <c r="B404" t="s">
        <v>419</v>
      </c>
      <c r="C404" t="s">
        <v>234</v>
      </c>
      <c r="D404" t="s">
        <v>235</v>
      </c>
      <c r="E404" t="s">
        <v>241</v>
      </c>
      <c r="F404" t="s">
        <v>101</v>
      </c>
    </row>
    <row r="405" spans="1:7" x14ac:dyDescent="0.35">
      <c r="A405">
        <v>26062025</v>
      </c>
      <c r="B405" t="s">
        <v>525</v>
      </c>
      <c r="C405" t="s">
        <v>522</v>
      </c>
      <c r="D405" t="s">
        <v>243</v>
      </c>
      <c r="E405" t="s">
        <v>101</v>
      </c>
    </row>
    <row r="406" spans="1:7" x14ac:dyDescent="0.35">
      <c r="A406">
        <v>26062025</v>
      </c>
      <c r="B406" t="s">
        <v>292</v>
      </c>
      <c r="C406" t="s">
        <v>482</v>
      </c>
      <c r="D406" t="s">
        <v>245</v>
      </c>
      <c r="E406" t="s">
        <v>246</v>
      </c>
    </row>
    <row r="407" spans="1:7" x14ac:dyDescent="0.35">
      <c r="A407">
        <v>26062025</v>
      </c>
      <c r="B407" t="s">
        <v>441</v>
      </c>
      <c r="C407" t="s">
        <v>269</v>
      </c>
      <c r="D407" t="s">
        <v>245</v>
      </c>
      <c r="E407" t="s">
        <v>249</v>
      </c>
    </row>
    <row r="408" spans="1:7" x14ac:dyDescent="0.35">
      <c r="A408">
        <v>26062025</v>
      </c>
      <c r="B408" t="s">
        <v>224</v>
      </c>
      <c r="C408" t="s">
        <v>410</v>
      </c>
      <c r="D408" t="s">
        <v>252</v>
      </c>
      <c r="E408" t="s">
        <v>101</v>
      </c>
    </row>
    <row r="409" spans="1:7" x14ac:dyDescent="0.35">
      <c r="A409">
        <v>26062025</v>
      </c>
      <c r="B409" t="s">
        <v>150</v>
      </c>
      <c r="C409" t="s">
        <v>231</v>
      </c>
      <c r="D409" t="s">
        <v>254</v>
      </c>
    </row>
    <row r="410" spans="1:7" x14ac:dyDescent="0.35">
      <c r="A410">
        <v>26062025</v>
      </c>
      <c r="B410" t="s">
        <v>450</v>
      </c>
      <c r="C410" t="s">
        <v>103</v>
      </c>
      <c r="D410" t="s">
        <v>256</v>
      </c>
      <c r="E410" t="s">
        <v>257</v>
      </c>
      <c r="F410" t="s">
        <v>236</v>
      </c>
      <c r="G410" t="s">
        <v>101</v>
      </c>
    </row>
    <row r="411" spans="1:7" x14ac:dyDescent="0.35">
      <c r="A411">
        <v>26062025</v>
      </c>
      <c r="B411" t="s">
        <v>438</v>
      </c>
      <c r="C411" t="s">
        <v>458</v>
      </c>
      <c r="D411" t="s">
        <v>260</v>
      </c>
      <c r="E411" t="s">
        <v>136</v>
      </c>
      <c r="F411" t="s">
        <v>101</v>
      </c>
    </row>
    <row r="412" spans="1:7" x14ac:dyDescent="0.35">
      <c r="A412">
        <v>26062025</v>
      </c>
      <c r="B412" t="s">
        <v>433</v>
      </c>
      <c r="C412" t="s">
        <v>261</v>
      </c>
      <c r="D412" t="s">
        <v>262</v>
      </c>
      <c r="E412" t="s">
        <v>101</v>
      </c>
    </row>
    <row r="413" spans="1:7" x14ac:dyDescent="0.35">
      <c r="A413">
        <v>26062025</v>
      </c>
      <c r="B413" t="s">
        <v>426</v>
      </c>
      <c r="C413" t="s">
        <v>461</v>
      </c>
      <c r="D413" t="s">
        <v>264</v>
      </c>
      <c r="E413" t="s">
        <v>101</v>
      </c>
    </row>
    <row r="414" spans="1:7" x14ac:dyDescent="0.35">
      <c r="A414">
        <v>26062025</v>
      </c>
      <c r="B414" t="s">
        <v>434</v>
      </c>
      <c r="C414" t="s">
        <v>264</v>
      </c>
      <c r="D414" t="s">
        <v>149</v>
      </c>
    </row>
    <row r="415" spans="1:7" x14ac:dyDescent="0.35">
      <c r="A415">
        <v>26062025</v>
      </c>
      <c r="B415" t="s">
        <v>418</v>
      </c>
      <c r="C415" t="s">
        <v>177</v>
      </c>
      <c r="D415" t="s">
        <v>265</v>
      </c>
      <c r="E415" t="s">
        <v>101</v>
      </c>
      <c r="F415" t="s">
        <v>266</v>
      </c>
    </row>
    <row r="416" spans="1:7" x14ac:dyDescent="0.35">
      <c r="A416">
        <v>26062025</v>
      </c>
      <c r="B416" t="s">
        <v>433</v>
      </c>
      <c r="C416" t="s">
        <v>267</v>
      </c>
      <c r="D416" t="s">
        <v>101</v>
      </c>
    </row>
    <row r="417" spans="1:8" x14ac:dyDescent="0.35">
      <c r="A417">
        <v>26062025</v>
      </c>
      <c r="B417" t="s">
        <v>495</v>
      </c>
      <c r="C417" t="s">
        <v>192</v>
      </c>
      <c r="D417" t="s">
        <v>268</v>
      </c>
    </row>
    <row r="418" spans="1:8" x14ac:dyDescent="0.35">
      <c r="A418">
        <v>26062025</v>
      </c>
      <c r="B418" t="s">
        <v>516</v>
      </c>
      <c r="C418" t="s">
        <v>248</v>
      </c>
      <c r="D418" t="s">
        <v>270</v>
      </c>
      <c r="E418" t="s">
        <v>271</v>
      </c>
      <c r="F418" t="s">
        <v>101</v>
      </c>
    </row>
    <row r="419" spans="1:8" x14ac:dyDescent="0.35">
      <c r="A419">
        <v>26062025</v>
      </c>
      <c r="B419" t="s">
        <v>224</v>
      </c>
      <c r="C419" t="s">
        <v>118</v>
      </c>
      <c r="D419" t="s">
        <v>274</v>
      </c>
      <c r="E419" t="s">
        <v>101</v>
      </c>
    </row>
    <row r="420" spans="1:8" x14ac:dyDescent="0.35">
      <c r="A420">
        <v>26062025</v>
      </c>
      <c r="B420" t="s">
        <v>237</v>
      </c>
      <c r="C420" t="s">
        <v>443</v>
      </c>
      <c r="D420" t="s">
        <v>277</v>
      </c>
      <c r="E420" t="s">
        <v>101</v>
      </c>
    </row>
    <row r="421" spans="1:8" x14ac:dyDescent="0.35">
      <c r="A421">
        <v>26062025</v>
      </c>
      <c r="B421" t="s">
        <v>417</v>
      </c>
      <c r="C421" t="s">
        <v>482</v>
      </c>
      <c r="D421" t="s">
        <v>279</v>
      </c>
      <c r="E421" t="s">
        <v>140</v>
      </c>
      <c r="F421" t="s">
        <v>280</v>
      </c>
    </row>
    <row r="422" spans="1:8" x14ac:dyDescent="0.35">
      <c r="A422">
        <v>26062025</v>
      </c>
      <c r="B422" t="s">
        <v>418</v>
      </c>
      <c r="C422" t="s">
        <v>519</v>
      </c>
      <c r="D422" t="s">
        <v>281</v>
      </c>
    </row>
    <row r="423" spans="1:8" x14ac:dyDescent="0.35">
      <c r="A423">
        <v>26062025</v>
      </c>
      <c r="B423" t="s">
        <v>432</v>
      </c>
      <c r="C423" t="s">
        <v>131</v>
      </c>
      <c r="D423" t="s">
        <v>284</v>
      </c>
      <c r="E423" t="s">
        <v>101</v>
      </c>
    </row>
    <row r="424" spans="1:8" x14ac:dyDescent="0.35">
      <c r="A424">
        <v>26062025</v>
      </c>
      <c r="B424" t="s">
        <v>520</v>
      </c>
      <c r="C424" t="s">
        <v>179</v>
      </c>
      <c r="D424" t="s">
        <v>287</v>
      </c>
      <c r="E424" t="s">
        <v>101</v>
      </c>
    </row>
    <row r="425" spans="1:8" x14ac:dyDescent="0.35">
      <c r="A425">
        <v>26062025</v>
      </c>
      <c r="B425" t="s">
        <v>237</v>
      </c>
      <c r="C425" t="s">
        <v>506</v>
      </c>
      <c r="D425" t="s">
        <v>288</v>
      </c>
      <c r="E425" t="s">
        <v>101</v>
      </c>
    </row>
    <row r="426" spans="1:8" x14ac:dyDescent="0.35">
      <c r="A426">
        <v>26062025</v>
      </c>
      <c r="B426" t="s">
        <v>375</v>
      </c>
      <c r="C426" t="s">
        <v>453</v>
      </c>
      <c r="D426" t="s">
        <v>290</v>
      </c>
      <c r="E426" t="s">
        <v>140</v>
      </c>
      <c r="F426" t="s">
        <v>291</v>
      </c>
    </row>
    <row r="427" spans="1:8" x14ac:dyDescent="0.35">
      <c r="A427">
        <v>26062025</v>
      </c>
      <c r="B427" t="s">
        <v>247</v>
      </c>
      <c r="C427" t="s">
        <v>150</v>
      </c>
      <c r="D427" t="s">
        <v>290</v>
      </c>
      <c r="E427" t="s">
        <v>140</v>
      </c>
      <c r="F427" t="s">
        <v>294</v>
      </c>
      <c r="G427" t="s">
        <v>295</v>
      </c>
      <c r="H427" t="s">
        <v>101</v>
      </c>
    </row>
    <row r="428" spans="1:8" x14ac:dyDescent="0.35">
      <c r="A428">
        <v>26062025</v>
      </c>
      <c r="B428" t="s">
        <v>436</v>
      </c>
      <c r="C428" t="s">
        <v>231</v>
      </c>
      <c r="D428" t="s">
        <v>298</v>
      </c>
      <c r="E428" t="s">
        <v>101</v>
      </c>
    </row>
    <row r="429" spans="1:8" x14ac:dyDescent="0.35">
      <c r="A429">
        <v>26062025</v>
      </c>
      <c r="B429" t="s">
        <v>244</v>
      </c>
      <c r="C429" t="s">
        <v>330</v>
      </c>
      <c r="D429" t="s">
        <v>300</v>
      </c>
      <c r="E429" t="s">
        <v>262</v>
      </c>
      <c r="F429" t="s">
        <v>101</v>
      </c>
    </row>
    <row r="430" spans="1:8" x14ac:dyDescent="0.35">
      <c r="A430">
        <v>26062025</v>
      </c>
      <c r="B430" t="s">
        <v>240</v>
      </c>
      <c r="C430" t="s">
        <v>492</v>
      </c>
      <c r="D430" t="s">
        <v>301</v>
      </c>
      <c r="E430" t="s">
        <v>101</v>
      </c>
    </row>
    <row r="431" spans="1:8" x14ac:dyDescent="0.35">
      <c r="A431">
        <v>26062025</v>
      </c>
      <c r="B431" t="s">
        <v>247</v>
      </c>
      <c r="C431" t="s">
        <v>357</v>
      </c>
      <c r="D431" t="s">
        <v>303</v>
      </c>
      <c r="E431" t="s">
        <v>149</v>
      </c>
    </row>
    <row r="432" spans="1:8" x14ac:dyDescent="0.35">
      <c r="A432">
        <v>26062025</v>
      </c>
      <c r="B432" t="s">
        <v>418</v>
      </c>
      <c r="C432" t="s">
        <v>342</v>
      </c>
      <c r="D432" t="s">
        <v>306</v>
      </c>
      <c r="E432" t="s">
        <v>101</v>
      </c>
    </row>
    <row r="433" spans="1:9" x14ac:dyDescent="0.35">
      <c r="A433">
        <v>26062025</v>
      </c>
      <c r="B433" t="s">
        <v>510</v>
      </c>
      <c r="C433" t="s">
        <v>269</v>
      </c>
      <c r="D433" t="s">
        <v>308</v>
      </c>
      <c r="E433" t="s">
        <v>309</v>
      </c>
      <c r="F433" t="s">
        <v>310</v>
      </c>
      <c r="G433" t="s">
        <v>311</v>
      </c>
      <c r="H433" t="s">
        <v>312</v>
      </c>
      <c r="I433" t="s">
        <v>101</v>
      </c>
    </row>
    <row r="434" spans="1:9" x14ac:dyDescent="0.35">
      <c r="A434">
        <v>26062025</v>
      </c>
      <c r="B434" t="s">
        <v>402</v>
      </c>
      <c r="C434" t="s">
        <v>433</v>
      </c>
      <c r="D434" t="s">
        <v>314</v>
      </c>
      <c r="E434" t="s">
        <v>315</v>
      </c>
      <c r="F434" t="s">
        <v>101</v>
      </c>
    </row>
    <row r="435" spans="1:9" x14ac:dyDescent="0.35">
      <c r="A435">
        <v>26062025</v>
      </c>
      <c r="B435" t="s">
        <v>145</v>
      </c>
      <c r="C435" t="s">
        <v>411</v>
      </c>
      <c r="D435" t="s">
        <v>314</v>
      </c>
      <c r="E435" t="s">
        <v>317</v>
      </c>
      <c r="F435" t="s">
        <v>101</v>
      </c>
    </row>
    <row r="436" spans="1:9" x14ac:dyDescent="0.35">
      <c r="A436">
        <v>26062025</v>
      </c>
      <c r="B436" t="s">
        <v>307</v>
      </c>
      <c r="C436" t="s">
        <v>433</v>
      </c>
      <c r="D436" t="s">
        <v>319</v>
      </c>
      <c r="E436" t="s">
        <v>320</v>
      </c>
      <c r="F436" t="s">
        <v>321</v>
      </c>
    </row>
    <row r="437" spans="1:9" x14ac:dyDescent="0.35">
      <c r="A437">
        <v>26062025</v>
      </c>
      <c r="B437" t="s">
        <v>438</v>
      </c>
      <c r="C437" t="s">
        <v>188</v>
      </c>
      <c r="D437" t="s">
        <v>322</v>
      </c>
      <c r="E437" t="s">
        <v>101</v>
      </c>
    </row>
    <row r="438" spans="1:9" x14ac:dyDescent="0.35">
      <c r="A438">
        <v>26062025</v>
      </c>
      <c r="B438" t="s">
        <v>536</v>
      </c>
      <c r="C438" t="s">
        <v>233</v>
      </c>
      <c r="D438" t="s">
        <v>325</v>
      </c>
      <c r="E438" t="s">
        <v>101</v>
      </c>
    </row>
    <row r="439" spans="1:9" x14ac:dyDescent="0.35">
      <c r="A439">
        <v>26062025</v>
      </c>
      <c r="B439" t="s">
        <v>515</v>
      </c>
      <c r="C439" t="s">
        <v>122</v>
      </c>
      <c r="D439" t="s">
        <v>328</v>
      </c>
      <c r="E439" t="s">
        <v>101</v>
      </c>
    </row>
    <row r="440" spans="1:9" x14ac:dyDescent="0.35">
      <c r="A440">
        <v>26062025</v>
      </c>
      <c r="B440" t="s">
        <v>473</v>
      </c>
      <c r="C440" t="s">
        <v>333</v>
      </c>
      <c r="D440" t="s">
        <v>331</v>
      </c>
      <c r="E440" t="s">
        <v>332</v>
      </c>
      <c r="F440" t="s">
        <v>101</v>
      </c>
    </row>
    <row r="441" spans="1:9" x14ac:dyDescent="0.35">
      <c r="A441">
        <v>26062025</v>
      </c>
      <c r="B441" t="s">
        <v>151</v>
      </c>
      <c r="C441" t="s">
        <v>537</v>
      </c>
      <c r="D441" t="s">
        <v>331</v>
      </c>
      <c r="E441" t="s">
        <v>335</v>
      </c>
      <c r="F441" t="s">
        <v>101</v>
      </c>
    </row>
    <row r="442" spans="1:9" x14ac:dyDescent="0.35">
      <c r="A442">
        <v>26062025</v>
      </c>
      <c r="B442" t="s">
        <v>128</v>
      </c>
      <c r="C442" t="s">
        <v>538</v>
      </c>
      <c r="D442" t="s">
        <v>331</v>
      </c>
      <c r="E442" t="s">
        <v>338</v>
      </c>
      <c r="F442" t="s">
        <v>321</v>
      </c>
    </row>
    <row r="443" spans="1:9" x14ac:dyDescent="0.35">
      <c r="A443">
        <v>26062025</v>
      </c>
      <c r="B443" t="s">
        <v>285</v>
      </c>
      <c r="C443" t="s">
        <v>476</v>
      </c>
      <c r="D443" t="s">
        <v>170</v>
      </c>
    </row>
    <row r="444" spans="1:9" x14ac:dyDescent="0.35">
      <c r="A444">
        <v>26062025</v>
      </c>
      <c r="B444" t="s">
        <v>465</v>
      </c>
      <c r="C444" t="s">
        <v>381</v>
      </c>
      <c r="D444" t="s">
        <v>341</v>
      </c>
      <c r="E444" t="s">
        <v>101</v>
      </c>
    </row>
    <row r="445" spans="1:9" x14ac:dyDescent="0.35">
      <c r="A445">
        <v>26062025</v>
      </c>
      <c r="B445" t="s">
        <v>418</v>
      </c>
      <c r="C445" t="s">
        <v>411</v>
      </c>
      <c r="D445" t="s">
        <v>343</v>
      </c>
      <c r="E445" t="s">
        <v>101</v>
      </c>
    </row>
    <row r="446" spans="1:9" x14ac:dyDescent="0.35">
      <c r="A446">
        <v>26062025</v>
      </c>
      <c r="B446" t="s">
        <v>195</v>
      </c>
      <c r="C446" t="s">
        <v>491</v>
      </c>
      <c r="D446" t="s">
        <v>132</v>
      </c>
      <c r="E446" t="s">
        <v>344</v>
      </c>
      <c r="F446" t="s">
        <v>345</v>
      </c>
      <c r="G446" t="s">
        <v>101</v>
      </c>
    </row>
    <row r="447" spans="1:9" x14ac:dyDescent="0.35">
      <c r="A447">
        <v>26062025</v>
      </c>
      <c r="B447" t="s">
        <v>304</v>
      </c>
      <c r="C447" t="s">
        <v>131</v>
      </c>
      <c r="D447" t="s">
        <v>132</v>
      </c>
      <c r="E447" t="s">
        <v>347</v>
      </c>
      <c r="F447" t="s">
        <v>101</v>
      </c>
    </row>
    <row r="448" spans="1:9" x14ac:dyDescent="0.35">
      <c r="A448">
        <v>26062025</v>
      </c>
      <c r="B448" t="s">
        <v>454</v>
      </c>
      <c r="C448" t="s">
        <v>433</v>
      </c>
      <c r="D448" t="s">
        <v>132</v>
      </c>
      <c r="E448" t="s">
        <v>348</v>
      </c>
      <c r="F448" t="s">
        <v>101</v>
      </c>
    </row>
    <row r="449" spans="1:8" x14ac:dyDescent="0.35">
      <c r="A449">
        <v>26062025</v>
      </c>
      <c r="B449" t="s">
        <v>204</v>
      </c>
      <c r="C449" t="s">
        <v>212</v>
      </c>
      <c r="D449" t="s">
        <v>132</v>
      </c>
      <c r="E449" t="s">
        <v>350</v>
      </c>
      <c r="F449" t="s">
        <v>101</v>
      </c>
    </row>
    <row r="450" spans="1:8" x14ac:dyDescent="0.35">
      <c r="A450">
        <v>26062025</v>
      </c>
      <c r="B450" t="s">
        <v>459</v>
      </c>
      <c r="C450" t="s">
        <v>128</v>
      </c>
      <c r="D450" t="s">
        <v>132</v>
      </c>
      <c r="E450" t="s">
        <v>352</v>
      </c>
      <c r="F450" t="s">
        <v>101</v>
      </c>
    </row>
    <row r="451" spans="1:8" x14ac:dyDescent="0.35">
      <c r="A451">
        <v>26062025</v>
      </c>
      <c r="B451" t="s">
        <v>431</v>
      </c>
      <c r="C451" t="s">
        <v>434</v>
      </c>
      <c r="D451" t="s">
        <v>132</v>
      </c>
      <c r="E451" t="s">
        <v>133</v>
      </c>
      <c r="F451" t="s">
        <v>355</v>
      </c>
    </row>
    <row r="452" spans="1:8" x14ac:dyDescent="0.35">
      <c r="A452">
        <v>26062025</v>
      </c>
      <c r="B452" t="s">
        <v>479</v>
      </c>
      <c r="C452" t="s">
        <v>433</v>
      </c>
      <c r="D452" t="s">
        <v>132</v>
      </c>
      <c r="E452" t="s">
        <v>356</v>
      </c>
      <c r="F452" t="s">
        <v>101</v>
      </c>
    </row>
    <row r="453" spans="1:8" x14ac:dyDescent="0.35">
      <c r="A453">
        <v>26062025</v>
      </c>
      <c r="B453" t="s">
        <v>273</v>
      </c>
      <c r="C453" t="s">
        <v>250</v>
      </c>
      <c r="D453" t="s">
        <v>359</v>
      </c>
      <c r="E453" t="s">
        <v>360</v>
      </c>
      <c r="F453" t="s">
        <v>101</v>
      </c>
    </row>
    <row r="454" spans="1:8" x14ac:dyDescent="0.35">
      <c r="A454">
        <v>26062025</v>
      </c>
      <c r="B454" t="s">
        <v>525</v>
      </c>
      <c r="C454" t="s">
        <v>539</v>
      </c>
      <c r="D454" t="s">
        <v>359</v>
      </c>
      <c r="E454" t="s">
        <v>362</v>
      </c>
      <c r="F454" t="s">
        <v>101</v>
      </c>
    </row>
    <row r="455" spans="1:8" x14ac:dyDescent="0.35">
      <c r="A455">
        <v>26062025</v>
      </c>
      <c r="B455" t="s">
        <v>454</v>
      </c>
      <c r="C455" t="s">
        <v>539</v>
      </c>
      <c r="D455" t="s">
        <v>359</v>
      </c>
      <c r="E455" t="s">
        <v>362</v>
      </c>
      <c r="F455" t="s">
        <v>140</v>
      </c>
      <c r="G455" t="s">
        <v>364</v>
      </c>
      <c r="H455" t="s">
        <v>101</v>
      </c>
    </row>
    <row r="456" spans="1:8" x14ac:dyDescent="0.35">
      <c r="A456">
        <v>26062025</v>
      </c>
      <c r="B456" t="s">
        <v>511</v>
      </c>
      <c r="C456" t="s">
        <v>467</v>
      </c>
      <c r="D456" t="s">
        <v>366</v>
      </c>
      <c r="E456" t="s">
        <v>257</v>
      </c>
      <c r="F456" t="s">
        <v>367</v>
      </c>
      <c r="G456" t="s">
        <v>101</v>
      </c>
    </row>
    <row r="457" spans="1:8" x14ac:dyDescent="0.35">
      <c r="A457">
        <v>26062025</v>
      </c>
      <c r="B457" t="s">
        <v>540</v>
      </c>
      <c r="C457" t="s">
        <v>324</v>
      </c>
      <c r="D457" t="s">
        <v>369</v>
      </c>
      <c r="E457" t="s">
        <v>370</v>
      </c>
      <c r="F457" t="s">
        <v>101</v>
      </c>
    </row>
    <row r="458" spans="1:8" x14ac:dyDescent="0.35">
      <c r="A458">
        <v>26062025</v>
      </c>
      <c r="B458" t="s">
        <v>459</v>
      </c>
      <c r="C458" t="s">
        <v>469</v>
      </c>
      <c r="D458" t="s">
        <v>371</v>
      </c>
      <c r="E458" t="s">
        <v>101</v>
      </c>
    </row>
    <row r="459" spans="1:8" x14ac:dyDescent="0.35">
      <c r="A459">
        <v>26062025</v>
      </c>
      <c r="B459" t="s">
        <v>541</v>
      </c>
      <c r="C459" t="s">
        <v>453</v>
      </c>
      <c r="D459" t="s">
        <v>372</v>
      </c>
      <c r="E459" t="s">
        <v>101</v>
      </c>
    </row>
    <row r="460" spans="1:8" x14ac:dyDescent="0.35">
      <c r="A460">
        <v>26062025</v>
      </c>
      <c r="B460" t="s">
        <v>542</v>
      </c>
      <c r="C460" t="s">
        <v>146</v>
      </c>
      <c r="D460" t="s">
        <v>373</v>
      </c>
      <c r="E460" t="s">
        <v>101</v>
      </c>
    </row>
    <row r="461" spans="1:8" x14ac:dyDescent="0.35">
      <c r="A461">
        <v>26062025</v>
      </c>
      <c r="B461" t="s">
        <v>247</v>
      </c>
      <c r="C461" t="s">
        <v>118</v>
      </c>
      <c r="D461" t="s">
        <v>376</v>
      </c>
      <c r="E461" t="s">
        <v>140</v>
      </c>
      <c r="F461" t="s">
        <v>331</v>
      </c>
      <c r="G461" t="s">
        <v>377</v>
      </c>
      <c r="H461" t="s">
        <v>101</v>
      </c>
    </row>
    <row r="462" spans="1:8" x14ac:dyDescent="0.35">
      <c r="A462">
        <v>26062025</v>
      </c>
      <c r="B462" t="s">
        <v>444</v>
      </c>
      <c r="C462" t="s">
        <v>381</v>
      </c>
      <c r="D462" t="s">
        <v>378</v>
      </c>
    </row>
    <row r="463" spans="1:8" x14ac:dyDescent="0.35">
      <c r="A463">
        <v>26062025</v>
      </c>
      <c r="B463" t="s">
        <v>455</v>
      </c>
      <c r="C463" t="s">
        <v>333</v>
      </c>
      <c r="D463" t="s">
        <v>380</v>
      </c>
      <c r="E463" t="s">
        <v>101</v>
      </c>
    </row>
    <row r="464" spans="1:8" x14ac:dyDescent="0.35">
      <c r="A464">
        <v>26062025</v>
      </c>
      <c r="B464" t="s">
        <v>247</v>
      </c>
      <c r="C464" t="s">
        <v>412</v>
      </c>
      <c r="D464" t="s">
        <v>382</v>
      </c>
      <c r="E464" t="s">
        <v>383</v>
      </c>
    </row>
    <row r="465" spans="1:9" x14ac:dyDescent="0.35">
      <c r="A465">
        <v>26062025</v>
      </c>
      <c r="B465" t="s">
        <v>455</v>
      </c>
      <c r="C465" t="s">
        <v>166</v>
      </c>
      <c r="D465" t="s">
        <v>385</v>
      </c>
      <c r="E465" t="s">
        <v>386</v>
      </c>
    </row>
    <row r="466" spans="1:9" x14ac:dyDescent="0.35">
      <c r="A466">
        <v>26062025</v>
      </c>
      <c r="B466" t="s">
        <v>504</v>
      </c>
      <c r="C466" t="s">
        <v>402</v>
      </c>
      <c r="D466" t="s">
        <v>388</v>
      </c>
      <c r="E466" t="s">
        <v>101</v>
      </c>
    </row>
    <row r="467" spans="1:9" x14ac:dyDescent="0.35">
      <c r="A467">
        <v>26062025</v>
      </c>
      <c r="B467" t="s">
        <v>428</v>
      </c>
      <c r="C467" t="s">
        <v>448</v>
      </c>
      <c r="D467" t="s">
        <v>391</v>
      </c>
      <c r="E467" t="s">
        <v>101</v>
      </c>
    </row>
    <row r="468" spans="1:9" x14ac:dyDescent="0.35">
      <c r="A468">
        <v>26062025</v>
      </c>
      <c r="B468" t="s">
        <v>183</v>
      </c>
      <c r="C468" t="s">
        <v>492</v>
      </c>
      <c r="D468" t="s">
        <v>393</v>
      </c>
    </row>
    <row r="469" spans="1:9" x14ac:dyDescent="0.35">
      <c r="A469">
        <v>26062025</v>
      </c>
      <c r="B469" t="s">
        <v>339</v>
      </c>
      <c r="C469" t="s">
        <v>522</v>
      </c>
      <c r="D469" t="s">
        <v>394</v>
      </c>
      <c r="E469" t="s">
        <v>395</v>
      </c>
      <c r="F469" t="s">
        <v>101</v>
      </c>
    </row>
    <row r="470" spans="1:9" x14ac:dyDescent="0.35">
      <c r="A470">
        <v>26062025</v>
      </c>
      <c r="B470" t="s">
        <v>501</v>
      </c>
      <c r="C470" t="s">
        <v>103</v>
      </c>
      <c r="D470" t="s">
        <v>396</v>
      </c>
    </row>
    <row r="471" spans="1:9" x14ac:dyDescent="0.35">
      <c r="A471">
        <v>26062025</v>
      </c>
      <c r="B471" t="s">
        <v>543</v>
      </c>
      <c r="C471" t="s">
        <v>469</v>
      </c>
      <c r="D471" t="s">
        <v>397</v>
      </c>
      <c r="E471" t="s">
        <v>101</v>
      </c>
    </row>
    <row r="472" spans="1:9" x14ac:dyDescent="0.35">
      <c r="A472">
        <v>26062025</v>
      </c>
      <c r="B472" t="s">
        <v>415</v>
      </c>
      <c r="C472" t="s">
        <v>448</v>
      </c>
      <c r="D472" t="s">
        <v>399</v>
      </c>
      <c r="E472" t="s">
        <v>140</v>
      </c>
      <c r="F472" t="s">
        <v>400</v>
      </c>
      <c r="G472" t="s">
        <v>257</v>
      </c>
      <c r="H472" t="s">
        <v>331</v>
      </c>
      <c r="I472" t="s">
        <v>401</v>
      </c>
    </row>
    <row r="473" spans="1:9" x14ac:dyDescent="0.35">
      <c r="A473">
        <v>26062025</v>
      </c>
      <c r="B473" t="s">
        <v>540</v>
      </c>
      <c r="C473" t="s">
        <v>365</v>
      </c>
      <c r="D473" t="s">
        <v>399</v>
      </c>
      <c r="E473" t="s">
        <v>187</v>
      </c>
      <c r="F473" t="s">
        <v>101</v>
      </c>
    </row>
    <row r="474" spans="1:9" x14ac:dyDescent="0.35">
      <c r="A474">
        <v>26062025</v>
      </c>
      <c r="B474" t="s">
        <v>455</v>
      </c>
      <c r="C474" t="s">
        <v>470</v>
      </c>
      <c r="D474" t="s">
        <v>399</v>
      </c>
      <c r="E474" t="s">
        <v>403</v>
      </c>
      <c r="F474" t="s">
        <v>101</v>
      </c>
    </row>
    <row r="475" spans="1:9" x14ac:dyDescent="0.35">
      <c r="A475">
        <v>26062025</v>
      </c>
      <c r="B475" t="s">
        <v>444</v>
      </c>
      <c r="C475" t="s">
        <v>475</v>
      </c>
      <c r="D475" t="s">
        <v>399</v>
      </c>
      <c r="E475" t="s">
        <v>404</v>
      </c>
      <c r="F475" t="s">
        <v>101</v>
      </c>
    </row>
    <row r="476" spans="1:9" x14ac:dyDescent="0.35">
      <c r="A476">
        <v>25062025</v>
      </c>
      <c r="B476" t="s">
        <v>425</v>
      </c>
      <c r="C476" t="s">
        <v>185</v>
      </c>
      <c r="D476" t="s">
        <v>100</v>
      </c>
      <c r="E476" t="s">
        <v>101</v>
      </c>
    </row>
    <row r="477" spans="1:9" x14ac:dyDescent="0.35">
      <c r="A477">
        <v>25062025</v>
      </c>
      <c r="B477" t="s">
        <v>342</v>
      </c>
      <c r="C477" t="s">
        <v>302</v>
      </c>
      <c r="D477" t="s">
        <v>104</v>
      </c>
      <c r="E477" t="s">
        <v>101</v>
      </c>
    </row>
    <row r="478" spans="1:9" x14ac:dyDescent="0.35">
      <c r="A478">
        <v>25062025</v>
      </c>
      <c r="B478" t="s">
        <v>240</v>
      </c>
      <c r="C478" t="s">
        <v>402</v>
      </c>
      <c r="D478" t="s">
        <v>107</v>
      </c>
      <c r="E478" t="s">
        <v>108</v>
      </c>
      <c r="F478" t="s">
        <v>101</v>
      </c>
    </row>
    <row r="479" spans="1:9" x14ac:dyDescent="0.35">
      <c r="A479">
        <v>25062025</v>
      </c>
      <c r="B479" t="s">
        <v>227</v>
      </c>
      <c r="C479" t="s">
        <v>186</v>
      </c>
      <c r="D479" t="s">
        <v>111</v>
      </c>
      <c r="E479" t="s">
        <v>101</v>
      </c>
    </row>
    <row r="480" spans="1:9" x14ac:dyDescent="0.35">
      <c r="A480">
        <v>25062025</v>
      </c>
      <c r="B480" t="s">
        <v>488</v>
      </c>
      <c r="C480" t="s">
        <v>544</v>
      </c>
      <c r="D480" t="s">
        <v>114</v>
      </c>
      <c r="E480" t="s">
        <v>115</v>
      </c>
      <c r="F480" t="s">
        <v>116</v>
      </c>
    </row>
    <row r="481" spans="1:7" x14ac:dyDescent="0.35">
      <c r="A481">
        <v>25062025</v>
      </c>
      <c r="B481" t="s">
        <v>126</v>
      </c>
      <c r="C481" t="s">
        <v>529</v>
      </c>
      <c r="D481" t="s">
        <v>114</v>
      </c>
      <c r="E481" t="s">
        <v>119</v>
      </c>
      <c r="F481" t="s">
        <v>120</v>
      </c>
      <c r="G481" t="s">
        <v>121</v>
      </c>
    </row>
    <row r="482" spans="1:7" x14ac:dyDescent="0.35">
      <c r="A482">
        <v>25062025</v>
      </c>
      <c r="B482" t="s">
        <v>522</v>
      </c>
      <c r="C482" t="s">
        <v>530</v>
      </c>
      <c r="D482" t="s">
        <v>114</v>
      </c>
      <c r="E482" t="s">
        <v>124</v>
      </c>
    </row>
    <row r="483" spans="1:7" x14ac:dyDescent="0.35">
      <c r="A483">
        <v>25062025</v>
      </c>
      <c r="B483" t="s">
        <v>545</v>
      </c>
      <c r="C483" t="s">
        <v>527</v>
      </c>
      <c r="D483" t="s">
        <v>114</v>
      </c>
      <c r="E483" t="s">
        <v>127</v>
      </c>
    </row>
    <row r="484" spans="1:7" x14ac:dyDescent="0.35">
      <c r="A484">
        <v>25062025</v>
      </c>
      <c r="B484" t="s">
        <v>467</v>
      </c>
      <c r="C484" t="s">
        <v>546</v>
      </c>
      <c r="D484" t="s">
        <v>114</v>
      </c>
      <c r="E484" t="s">
        <v>130</v>
      </c>
    </row>
    <row r="485" spans="1:7" x14ac:dyDescent="0.35">
      <c r="A485">
        <v>25062025</v>
      </c>
      <c r="B485" t="s">
        <v>365</v>
      </c>
      <c r="C485" t="s">
        <v>242</v>
      </c>
      <c r="D485" t="s">
        <v>114</v>
      </c>
      <c r="E485" t="s">
        <v>132</v>
      </c>
      <c r="F485" t="s">
        <v>133</v>
      </c>
    </row>
    <row r="486" spans="1:7" x14ac:dyDescent="0.35">
      <c r="A486">
        <v>25062025</v>
      </c>
      <c r="B486" t="s">
        <v>258</v>
      </c>
      <c r="C486" t="s">
        <v>118</v>
      </c>
      <c r="D486" t="s">
        <v>135</v>
      </c>
      <c r="E486" t="s">
        <v>136</v>
      </c>
    </row>
    <row r="487" spans="1:7" x14ac:dyDescent="0.35">
      <c r="A487">
        <v>25062025</v>
      </c>
      <c r="B487" t="s">
        <v>431</v>
      </c>
      <c r="C487" t="s">
        <v>273</v>
      </c>
      <c r="D487" t="s">
        <v>139</v>
      </c>
      <c r="E487" t="s">
        <v>140</v>
      </c>
      <c r="F487" t="s">
        <v>141</v>
      </c>
      <c r="G487" t="s">
        <v>101</v>
      </c>
    </row>
    <row r="488" spans="1:7" x14ac:dyDescent="0.35">
      <c r="A488">
        <v>25062025</v>
      </c>
      <c r="B488" t="s">
        <v>219</v>
      </c>
      <c r="C488" t="s">
        <v>212</v>
      </c>
      <c r="D488" t="s">
        <v>144</v>
      </c>
      <c r="E488" t="s">
        <v>101</v>
      </c>
    </row>
    <row r="489" spans="1:7" x14ac:dyDescent="0.35">
      <c r="A489">
        <v>25062025</v>
      </c>
      <c r="B489" t="s">
        <v>426</v>
      </c>
      <c r="C489" t="s">
        <v>547</v>
      </c>
      <c r="D489" t="s">
        <v>147</v>
      </c>
      <c r="E489" t="s">
        <v>148</v>
      </c>
      <c r="F489" t="s">
        <v>149</v>
      </c>
    </row>
    <row r="490" spans="1:7" x14ac:dyDescent="0.35">
      <c r="A490">
        <v>25062025</v>
      </c>
      <c r="B490" t="s">
        <v>183</v>
      </c>
      <c r="C490" t="s">
        <v>155</v>
      </c>
      <c r="D490" t="s">
        <v>152</v>
      </c>
      <c r="E490" t="s">
        <v>140</v>
      </c>
      <c r="F490" t="s">
        <v>153</v>
      </c>
      <c r="G490" t="s">
        <v>101</v>
      </c>
    </row>
    <row r="491" spans="1:7" x14ac:dyDescent="0.35">
      <c r="A491">
        <v>25062025</v>
      </c>
      <c r="B491" t="s">
        <v>516</v>
      </c>
      <c r="C491" t="s">
        <v>129</v>
      </c>
      <c r="D491" t="s">
        <v>156</v>
      </c>
      <c r="E491" t="s">
        <v>101</v>
      </c>
    </row>
    <row r="492" spans="1:7" x14ac:dyDescent="0.35">
      <c r="A492">
        <v>25062025</v>
      </c>
      <c r="B492" t="s">
        <v>247</v>
      </c>
      <c r="C492" t="s">
        <v>151</v>
      </c>
      <c r="D492" t="s">
        <v>159</v>
      </c>
      <c r="E492" t="s">
        <v>101</v>
      </c>
    </row>
    <row r="493" spans="1:7" x14ac:dyDescent="0.35">
      <c r="A493">
        <v>25062025</v>
      </c>
      <c r="B493" t="s">
        <v>441</v>
      </c>
      <c r="C493" t="s">
        <v>188</v>
      </c>
      <c r="D493" t="s">
        <v>161</v>
      </c>
      <c r="E493" t="s">
        <v>101</v>
      </c>
    </row>
    <row r="494" spans="1:7" x14ac:dyDescent="0.35">
      <c r="A494">
        <v>25062025</v>
      </c>
      <c r="B494" t="s">
        <v>263</v>
      </c>
      <c r="C494" t="s">
        <v>118</v>
      </c>
      <c r="D494" t="s">
        <v>164</v>
      </c>
      <c r="E494" t="s">
        <v>101</v>
      </c>
    </row>
    <row r="495" spans="1:7" x14ac:dyDescent="0.35">
      <c r="A495">
        <v>25062025</v>
      </c>
      <c r="B495" t="s">
        <v>430</v>
      </c>
      <c r="C495" t="s">
        <v>336</v>
      </c>
      <c r="D495" t="s">
        <v>167</v>
      </c>
    </row>
    <row r="496" spans="1:7" x14ac:dyDescent="0.35">
      <c r="A496">
        <v>25062025</v>
      </c>
      <c r="B496" t="s">
        <v>438</v>
      </c>
      <c r="C496" t="s">
        <v>351</v>
      </c>
      <c r="D496" t="s">
        <v>423</v>
      </c>
      <c r="E496" t="s">
        <v>101</v>
      </c>
    </row>
    <row r="497" spans="1:7" x14ac:dyDescent="0.35">
      <c r="A497">
        <v>25062025</v>
      </c>
      <c r="B497" t="s">
        <v>272</v>
      </c>
      <c r="C497" t="s">
        <v>357</v>
      </c>
      <c r="D497" t="s">
        <v>169</v>
      </c>
      <c r="E497" t="s">
        <v>170</v>
      </c>
      <c r="F497" t="s">
        <v>101</v>
      </c>
    </row>
    <row r="498" spans="1:7" x14ac:dyDescent="0.35">
      <c r="A498">
        <v>25062025</v>
      </c>
      <c r="B498" t="s">
        <v>479</v>
      </c>
      <c r="C498" t="s">
        <v>158</v>
      </c>
      <c r="D498" t="s">
        <v>173</v>
      </c>
      <c r="E498" t="s">
        <v>101</v>
      </c>
    </row>
    <row r="499" spans="1:7" x14ac:dyDescent="0.35">
      <c r="A499">
        <v>25062025</v>
      </c>
      <c r="B499" t="s">
        <v>374</v>
      </c>
      <c r="C499" t="s">
        <v>297</v>
      </c>
      <c r="D499" t="s">
        <v>176</v>
      </c>
      <c r="E499" t="s">
        <v>101</v>
      </c>
    </row>
    <row r="500" spans="1:7" x14ac:dyDescent="0.35">
      <c r="A500">
        <v>25062025</v>
      </c>
      <c r="B500" t="s">
        <v>430</v>
      </c>
      <c r="C500" t="s">
        <v>324</v>
      </c>
      <c r="D500" t="s">
        <v>176</v>
      </c>
      <c r="E500" t="s">
        <v>149</v>
      </c>
    </row>
    <row r="501" spans="1:7" x14ac:dyDescent="0.35">
      <c r="A501">
        <v>25062025</v>
      </c>
      <c r="B501" t="s">
        <v>439</v>
      </c>
      <c r="C501" t="s">
        <v>118</v>
      </c>
      <c r="D501" t="s">
        <v>181</v>
      </c>
      <c r="E501" t="s">
        <v>182</v>
      </c>
      <c r="F501" t="s">
        <v>101</v>
      </c>
    </row>
    <row r="502" spans="1:7" x14ac:dyDescent="0.35">
      <c r="A502">
        <v>25062025</v>
      </c>
      <c r="B502" t="s">
        <v>387</v>
      </c>
      <c r="C502" t="s">
        <v>548</v>
      </c>
      <c r="D502" t="s">
        <v>184</v>
      </c>
      <c r="E502" t="s">
        <v>101</v>
      </c>
    </row>
    <row r="503" spans="1:7" x14ac:dyDescent="0.35">
      <c r="A503">
        <v>25062025</v>
      </c>
      <c r="B503" t="s">
        <v>549</v>
      </c>
      <c r="C503" t="s">
        <v>273</v>
      </c>
      <c r="D503" t="s">
        <v>187</v>
      </c>
      <c r="E503" t="s">
        <v>101</v>
      </c>
    </row>
    <row r="504" spans="1:7" x14ac:dyDescent="0.35">
      <c r="A504">
        <v>25062025</v>
      </c>
      <c r="B504" t="s">
        <v>446</v>
      </c>
      <c r="C504" t="s">
        <v>448</v>
      </c>
      <c r="D504" t="s">
        <v>190</v>
      </c>
      <c r="E504" t="s">
        <v>191</v>
      </c>
      <c r="F504" t="s">
        <v>101</v>
      </c>
    </row>
    <row r="505" spans="1:7" x14ac:dyDescent="0.35">
      <c r="A505">
        <v>25062025</v>
      </c>
      <c r="B505" t="s">
        <v>389</v>
      </c>
      <c r="C505" t="s">
        <v>330</v>
      </c>
      <c r="D505" t="s">
        <v>190</v>
      </c>
      <c r="E505" t="s">
        <v>194</v>
      </c>
      <c r="F505" t="s">
        <v>101</v>
      </c>
    </row>
    <row r="506" spans="1:7" x14ac:dyDescent="0.35">
      <c r="A506">
        <v>25062025</v>
      </c>
      <c r="B506" t="s">
        <v>224</v>
      </c>
      <c r="C506" t="s">
        <v>255</v>
      </c>
      <c r="D506" t="s">
        <v>190</v>
      </c>
      <c r="E506" t="s">
        <v>196</v>
      </c>
      <c r="F506" t="s">
        <v>101</v>
      </c>
    </row>
    <row r="507" spans="1:7" x14ac:dyDescent="0.35">
      <c r="A507">
        <v>25062025</v>
      </c>
      <c r="B507" t="s">
        <v>197</v>
      </c>
      <c r="C507" t="s">
        <v>198</v>
      </c>
      <c r="D507" t="s">
        <v>140</v>
      </c>
      <c r="E507" t="s">
        <v>199</v>
      </c>
      <c r="F507" t="s">
        <v>200</v>
      </c>
      <c r="G507" t="s">
        <v>101</v>
      </c>
    </row>
    <row r="508" spans="1:7" x14ac:dyDescent="0.35">
      <c r="A508">
        <v>25062025</v>
      </c>
      <c r="B508" t="s">
        <v>275</v>
      </c>
      <c r="C508" t="s">
        <v>411</v>
      </c>
      <c r="D508" t="s">
        <v>61</v>
      </c>
      <c r="E508" t="s">
        <v>101</v>
      </c>
    </row>
    <row r="509" spans="1:7" x14ac:dyDescent="0.35">
      <c r="A509">
        <v>25062025</v>
      </c>
      <c r="B509" t="s">
        <v>183</v>
      </c>
      <c r="C509" t="s">
        <v>480</v>
      </c>
      <c r="D509" t="s">
        <v>205</v>
      </c>
      <c r="E509" t="s">
        <v>101</v>
      </c>
    </row>
    <row r="510" spans="1:7" x14ac:dyDescent="0.35">
      <c r="A510">
        <v>25062025</v>
      </c>
      <c r="B510" t="s">
        <v>430</v>
      </c>
      <c r="C510" t="s">
        <v>329</v>
      </c>
      <c r="D510" t="s">
        <v>208</v>
      </c>
      <c r="E510" t="s">
        <v>101</v>
      </c>
    </row>
    <row r="511" spans="1:7" x14ac:dyDescent="0.35">
      <c r="A511">
        <v>25062025</v>
      </c>
      <c r="B511" t="s">
        <v>414</v>
      </c>
      <c r="C511" t="s">
        <v>197</v>
      </c>
      <c r="D511" t="s">
        <v>210</v>
      </c>
      <c r="E511" t="s">
        <v>211</v>
      </c>
      <c r="F511" t="s">
        <v>101</v>
      </c>
    </row>
    <row r="512" spans="1:7" x14ac:dyDescent="0.35">
      <c r="A512">
        <v>25062025</v>
      </c>
      <c r="B512" t="s">
        <v>478</v>
      </c>
      <c r="C512" t="s">
        <v>242</v>
      </c>
      <c r="D512" t="s">
        <v>214</v>
      </c>
      <c r="E512" t="s">
        <v>215</v>
      </c>
      <c r="F512" t="s">
        <v>101</v>
      </c>
    </row>
    <row r="513" spans="1:7" x14ac:dyDescent="0.35">
      <c r="A513">
        <v>25062025</v>
      </c>
      <c r="B513" t="s">
        <v>525</v>
      </c>
      <c r="C513" t="s">
        <v>227</v>
      </c>
      <c r="D513" t="s">
        <v>217</v>
      </c>
      <c r="E513" t="s">
        <v>101</v>
      </c>
    </row>
    <row r="514" spans="1:7" x14ac:dyDescent="0.35">
      <c r="A514">
        <v>25062025</v>
      </c>
      <c r="B514" t="s">
        <v>474</v>
      </c>
      <c r="C514" t="s">
        <v>389</v>
      </c>
      <c r="D514" t="s">
        <v>220</v>
      </c>
      <c r="E514" t="s">
        <v>101</v>
      </c>
    </row>
    <row r="515" spans="1:7" x14ac:dyDescent="0.35">
      <c r="A515">
        <v>25062025</v>
      </c>
      <c r="B515" t="s">
        <v>438</v>
      </c>
      <c r="C515" t="s">
        <v>174</v>
      </c>
      <c r="D515" t="s">
        <v>222</v>
      </c>
    </row>
    <row r="516" spans="1:7" x14ac:dyDescent="0.35">
      <c r="A516">
        <v>25062025</v>
      </c>
      <c r="B516" t="s">
        <v>550</v>
      </c>
      <c r="C516" t="s">
        <v>223</v>
      </c>
    </row>
    <row r="517" spans="1:7" x14ac:dyDescent="0.35">
      <c r="A517">
        <v>25062025</v>
      </c>
      <c r="B517" t="s">
        <v>551</v>
      </c>
      <c r="C517" t="s">
        <v>461</v>
      </c>
      <c r="D517" t="s">
        <v>225</v>
      </c>
      <c r="E517" t="s">
        <v>101</v>
      </c>
    </row>
    <row r="518" spans="1:7" x14ac:dyDescent="0.35">
      <c r="A518">
        <v>25062025</v>
      </c>
      <c r="B518" t="s">
        <v>552</v>
      </c>
      <c r="C518" t="s">
        <v>354</v>
      </c>
      <c r="D518" t="s">
        <v>225</v>
      </c>
      <c r="E518" t="s">
        <v>228</v>
      </c>
      <c r="F518" t="s">
        <v>229</v>
      </c>
    </row>
    <row r="519" spans="1:7" x14ac:dyDescent="0.35">
      <c r="A519">
        <v>25062025</v>
      </c>
      <c r="B519" t="s">
        <v>471</v>
      </c>
      <c r="C519" t="s">
        <v>443</v>
      </c>
      <c r="D519" t="s">
        <v>232</v>
      </c>
      <c r="E519" t="s">
        <v>101</v>
      </c>
    </row>
    <row r="520" spans="1:7" x14ac:dyDescent="0.35">
      <c r="A520">
        <v>25062025</v>
      </c>
      <c r="B520" t="s">
        <v>224</v>
      </c>
      <c r="C520" t="s">
        <v>174</v>
      </c>
      <c r="D520" t="s">
        <v>235</v>
      </c>
      <c r="E520" t="s">
        <v>236</v>
      </c>
      <c r="F520" t="s">
        <v>101</v>
      </c>
    </row>
    <row r="521" spans="1:7" x14ac:dyDescent="0.35">
      <c r="A521">
        <v>25062025</v>
      </c>
      <c r="B521" t="s">
        <v>387</v>
      </c>
      <c r="C521" t="s">
        <v>358</v>
      </c>
      <c r="D521" t="s">
        <v>235</v>
      </c>
      <c r="E521" t="s">
        <v>239</v>
      </c>
      <c r="F521" t="s">
        <v>149</v>
      </c>
    </row>
    <row r="522" spans="1:7" x14ac:dyDescent="0.35">
      <c r="A522">
        <v>25062025</v>
      </c>
      <c r="B522" t="s">
        <v>418</v>
      </c>
      <c r="C522" t="s">
        <v>354</v>
      </c>
      <c r="D522" t="s">
        <v>235</v>
      </c>
      <c r="E522" t="s">
        <v>241</v>
      </c>
      <c r="F522" t="s">
        <v>101</v>
      </c>
    </row>
    <row r="523" spans="1:7" x14ac:dyDescent="0.35">
      <c r="A523">
        <v>25062025</v>
      </c>
      <c r="B523" t="s">
        <v>471</v>
      </c>
      <c r="C523" t="s">
        <v>357</v>
      </c>
      <c r="D523" t="s">
        <v>243</v>
      </c>
      <c r="E523" t="s">
        <v>101</v>
      </c>
    </row>
    <row r="524" spans="1:7" x14ac:dyDescent="0.35">
      <c r="A524">
        <v>25062025</v>
      </c>
      <c r="B524" t="s">
        <v>292</v>
      </c>
      <c r="C524" t="s">
        <v>99</v>
      </c>
      <c r="D524" t="s">
        <v>245</v>
      </c>
      <c r="E524" t="s">
        <v>246</v>
      </c>
    </row>
    <row r="525" spans="1:7" x14ac:dyDescent="0.35">
      <c r="A525">
        <v>25062025</v>
      </c>
      <c r="B525" t="s">
        <v>440</v>
      </c>
      <c r="C525" t="s">
        <v>329</v>
      </c>
      <c r="D525" t="s">
        <v>245</v>
      </c>
      <c r="E525" t="s">
        <v>249</v>
      </c>
    </row>
    <row r="526" spans="1:7" x14ac:dyDescent="0.35">
      <c r="A526">
        <v>25062025</v>
      </c>
      <c r="B526" t="s">
        <v>526</v>
      </c>
      <c r="C526" t="s">
        <v>197</v>
      </c>
      <c r="D526" t="s">
        <v>252</v>
      </c>
      <c r="E526" t="s">
        <v>101</v>
      </c>
    </row>
    <row r="527" spans="1:7" x14ac:dyDescent="0.35">
      <c r="A527">
        <v>25062025</v>
      </c>
      <c r="B527" t="s">
        <v>168</v>
      </c>
      <c r="C527" t="s">
        <v>468</v>
      </c>
      <c r="D527" t="s">
        <v>254</v>
      </c>
    </row>
    <row r="528" spans="1:7" x14ac:dyDescent="0.35">
      <c r="A528">
        <v>25062025</v>
      </c>
      <c r="B528" t="s">
        <v>466</v>
      </c>
      <c r="C528" t="s">
        <v>162</v>
      </c>
      <c r="D528" t="s">
        <v>256</v>
      </c>
      <c r="E528" t="s">
        <v>257</v>
      </c>
      <c r="F528" t="s">
        <v>236</v>
      </c>
      <c r="G528" t="s">
        <v>101</v>
      </c>
    </row>
    <row r="529" spans="1:6" x14ac:dyDescent="0.35">
      <c r="A529">
        <v>25062025</v>
      </c>
      <c r="B529" t="s">
        <v>430</v>
      </c>
      <c r="C529" t="s">
        <v>259</v>
      </c>
      <c r="D529" t="s">
        <v>260</v>
      </c>
      <c r="E529" t="s">
        <v>136</v>
      </c>
      <c r="F529" t="s">
        <v>101</v>
      </c>
    </row>
    <row r="530" spans="1:6" x14ac:dyDescent="0.35">
      <c r="A530">
        <v>25062025</v>
      </c>
      <c r="B530" t="s">
        <v>282</v>
      </c>
      <c r="C530" t="s">
        <v>261</v>
      </c>
      <c r="D530" t="s">
        <v>262</v>
      </c>
      <c r="E530" t="s">
        <v>101</v>
      </c>
    </row>
    <row r="531" spans="1:6" x14ac:dyDescent="0.35">
      <c r="A531">
        <v>25062025</v>
      </c>
      <c r="B531" t="s">
        <v>221</v>
      </c>
      <c r="C531" t="s">
        <v>197</v>
      </c>
      <c r="D531" t="s">
        <v>264</v>
      </c>
      <c r="E531" t="s">
        <v>101</v>
      </c>
    </row>
    <row r="532" spans="1:6" x14ac:dyDescent="0.35">
      <c r="A532">
        <v>25062025</v>
      </c>
      <c r="B532" t="s">
        <v>125</v>
      </c>
      <c r="C532" t="s">
        <v>264</v>
      </c>
      <c r="D532" t="s">
        <v>149</v>
      </c>
    </row>
    <row r="533" spans="1:6" x14ac:dyDescent="0.35">
      <c r="A533">
        <v>25062025</v>
      </c>
      <c r="B533" t="s">
        <v>456</v>
      </c>
      <c r="C533" t="s">
        <v>513</v>
      </c>
      <c r="D533" t="s">
        <v>265</v>
      </c>
      <c r="E533" t="s">
        <v>101</v>
      </c>
      <c r="F533" t="s">
        <v>266</v>
      </c>
    </row>
    <row r="534" spans="1:6" x14ac:dyDescent="0.35">
      <c r="A534">
        <v>25062025</v>
      </c>
      <c r="B534" t="s">
        <v>172</v>
      </c>
      <c r="C534" t="s">
        <v>267</v>
      </c>
      <c r="D534" t="s">
        <v>101</v>
      </c>
    </row>
    <row r="535" spans="1:6" x14ac:dyDescent="0.35">
      <c r="A535">
        <v>25062025</v>
      </c>
      <c r="B535" t="s">
        <v>441</v>
      </c>
      <c r="C535" t="s">
        <v>389</v>
      </c>
      <c r="D535" t="s">
        <v>268</v>
      </c>
    </row>
    <row r="536" spans="1:6" x14ac:dyDescent="0.35">
      <c r="A536">
        <v>25062025</v>
      </c>
      <c r="B536" t="s">
        <v>237</v>
      </c>
      <c r="C536" t="s">
        <v>172</v>
      </c>
      <c r="D536" t="s">
        <v>270</v>
      </c>
      <c r="E536" t="s">
        <v>271</v>
      </c>
      <c r="F536" t="s">
        <v>101</v>
      </c>
    </row>
    <row r="537" spans="1:6" x14ac:dyDescent="0.35">
      <c r="A537">
        <v>25062025</v>
      </c>
      <c r="B537" t="s">
        <v>307</v>
      </c>
      <c r="C537" t="s">
        <v>553</v>
      </c>
      <c r="D537" t="s">
        <v>274</v>
      </c>
      <c r="E537" t="s">
        <v>101</v>
      </c>
    </row>
    <row r="538" spans="1:6" x14ac:dyDescent="0.35">
      <c r="A538">
        <v>25062025</v>
      </c>
      <c r="B538" t="s">
        <v>554</v>
      </c>
      <c r="C538" t="s">
        <v>146</v>
      </c>
      <c r="D538" t="s">
        <v>277</v>
      </c>
      <c r="E538" t="s">
        <v>101</v>
      </c>
    </row>
    <row r="539" spans="1:6" x14ac:dyDescent="0.35">
      <c r="A539">
        <v>25062025</v>
      </c>
      <c r="B539" t="s">
        <v>424</v>
      </c>
      <c r="C539" t="s">
        <v>353</v>
      </c>
      <c r="D539" t="s">
        <v>279</v>
      </c>
      <c r="E539" t="s">
        <v>140</v>
      </c>
      <c r="F539" t="s">
        <v>280</v>
      </c>
    </row>
    <row r="540" spans="1:6" x14ac:dyDescent="0.35">
      <c r="A540">
        <v>25062025</v>
      </c>
      <c r="B540" t="s">
        <v>137</v>
      </c>
      <c r="C540" t="s">
        <v>197</v>
      </c>
      <c r="D540" t="s">
        <v>281</v>
      </c>
    </row>
    <row r="541" spans="1:6" x14ac:dyDescent="0.35">
      <c r="A541">
        <v>25062025</v>
      </c>
      <c r="B541" t="s">
        <v>340</v>
      </c>
      <c r="C541" t="s">
        <v>434</v>
      </c>
      <c r="D541" t="s">
        <v>284</v>
      </c>
      <c r="E541" t="s">
        <v>101</v>
      </c>
    </row>
    <row r="542" spans="1:6" x14ac:dyDescent="0.35">
      <c r="A542">
        <v>25062025</v>
      </c>
      <c r="B542" t="s">
        <v>542</v>
      </c>
      <c r="C542" t="s">
        <v>478</v>
      </c>
      <c r="D542" t="s">
        <v>287</v>
      </c>
      <c r="E542" t="s">
        <v>101</v>
      </c>
    </row>
    <row r="543" spans="1:6" x14ac:dyDescent="0.35">
      <c r="A543">
        <v>25062025</v>
      </c>
      <c r="B543" t="s">
        <v>471</v>
      </c>
      <c r="C543" t="s">
        <v>275</v>
      </c>
      <c r="D543" t="s">
        <v>288</v>
      </c>
      <c r="E543" t="s">
        <v>101</v>
      </c>
    </row>
    <row r="544" spans="1:6" x14ac:dyDescent="0.35">
      <c r="A544">
        <v>25062025</v>
      </c>
      <c r="B544" t="s">
        <v>555</v>
      </c>
      <c r="C544" t="s">
        <v>457</v>
      </c>
      <c r="D544" t="s">
        <v>290</v>
      </c>
      <c r="E544" t="s">
        <v>140</v>
      </c>
      <c r="F544" t="s">
        <v>291</v>
      </c>
    </row>
    <row r="545" spans="1:9" x14ac:dyDescent="0.35">
      <c r="A545">
        <v>25062025</v>
      </c>
      <c r="B545" t="s">
        <v>415</v>
      </c>
      <c r="C545" t="s">
        <v>427</v>
      </c>
      <c r="D545" t="s">
        <v>290</v>
      </c>
      <c r="E545" t="s">
        <v>140</v>
      </c>
      <c r="F545" t="s">
        <v>294</v>
      </c>
      <c r="G545" t="s">
        <v>295</v>
      </c>
      <c r="H545" t="s">
        <v>101</v>
      </c>
    </row>
    <row r="546" spans="1:9" x14ac:dyDescent="0.35">
      <c r="A546">
        <v>25062025</v>
      </c>
      <c r="B546" t="s">
        <v>450</v>
      </c>
      <c r="C546" t="s">
        <v>467</v>
      </c>
      <c r="D546" t="s">
        <v>298</v>
      </c>
      <c r="E546" t="s">
        <v>101</v>
      </c>
    </row>
    <row r="547" spans="1:9" x14ac:dyDescent="0.35">
      <c r="A547">
        <v>25062025</v>
      </c>
      <c r="B547" t="s">
        <v>275</v>
      </c>
      <c r="C547" t="s">
        <v>411</v>
      </c>
      <c r="D547" t="s">
        <v>300</v>
      </c>
      <c r="E547" t="s">
        <v>262</v>
      </c>
      <c r="F547" t="s">
        <v>101</v>
      </c>
    </row>
    <row r="548" spans="1:9" x14ac:dyDescent="0.35">
      <c r="A548">
        <v>25062025</v>
      </c>
      <c r="B548" t="s">
        <v>203</v>
      </c>
      <c r="C548" t="s">
        <v>151</v>
      </c>
      <c r="D548" t="s">
        <v>301</v>
      </c>
      <c r="E548" t="s">
        <v>101</v>
      </c>
    </row>
    <row r="549" spans="1:9" x14ac:dyDescent="0.35">
      <c r="A549">
        <v>25062025</v>
      </c>
      <c r="B549" t="s">
        <v>460</v>
      </c>
      <c r="C549" t="s">
        <v>106</v>
      </c>
      <c r="D549" t="s">
        <v>303</v>
      </c>
      <c r="E549" t="s">
        <v>149</v>
      </c>
    </row>
    <row r="550" spans="1:9" x14ac:dyDescent="0.35">
      <c r="A550">
        <v>25062025</v>
      </c>
      <c r="B550" t="s">
        <v>419</v>
      </c>
      <c r="C550" t="s">
        <v>146</v>
      </c>
      <c r="D550" t="s">
        <v>306</v>
      </c>
      <c r="E550" t="s">
        <v>101</v>
      </c>
    </row>
    <row r="551" spans="1:9" x14ac:dyDescent="0.35">
      <c r="A551">
        <v>25062025</v>
      </c>
      <c r="B551" t="s">
        <v>387</v>
      </c>
      <c r="C551" t="s">
        <v>513</v>
      </c>
      <c r="D551" t="s">
        <v>308</v>
      </c>
      <c r="E551" t="s">
        <v>309</v>
      </c>
      <c r="F551" t="s">
        <v>310</v>
      </c>
      <c r="G551" t="s">
        <v>311</v>
      </c>
      <c r="H551" t="s">
        <v>312</v>
      </c>
      <c r="I551" t="s">
        <v>101</v>
      </c>
    </row>
    <row r="552" spans="1:9" x14ac:dyDescent="0.35">
      <c r="A552">
        <v>25062025</v>
      </c>
      <c r="B552" t="s">
        <v>506</v>
      </c>
      <c r="C552" t="s">
        <v>381</v>
      </c>
      <c r="D552" t="s">
        <v>314</v>
      </c>
      <c r="E552" t="s">
        <v>315</v>
      </c>
      <c r="F552" t="s">
        <v>101</v>
      </c>
    </row>
    <row r="553" spans="1:9" x14ac:dyDescent="0.35">
      <c r="A553">
        <v>25062025</v>
      </c>
      <c r="B553" t="s">
        <v>154</v>
      </c>
      <c r="C553" t="s">
        <v>151</v>
      </c>
      <c r="D553" t="s">
        <v>314</v>
      </c>
      <c r="E553" t="s">
        <v>317</v>
      </c>
      <c r="F553" t="s">
        <v>101</v>
      </c>
    </row>
    <row r="554" spans="1:9" x14ac:dyDescent="0.35">
      <c r="A554">
        <v>25062025</v>
      </c>
      <c r="B554" t="s">
        <v>183</v>
      </c>
      <c r="C554" t="s">
        <v>168</v>
      </c>
      <c r="D554" t="s">
        <v>319</v>
      </c>
      <c r="E554" t="s">
        <v>320</v>
      </c>
      <c r="F554" t="s">
        <v>321</v>
      </c>
    </row>
    <row r="555" spans="1:9" x14ac:dyDescent="0.35">
      <c r="A555">
        <v>25062025</v>
      </c>
      <c r="B555" t="s">
        <v>374</v>
      </c>
      <c r="C555" t="s">
        <v>275</v>
      </c>
      <c r="D555" t="s">
        <v>322</v>
      </c>
      <c r="E555" t="s">
        <v>101</v>
      </c>
    </row>
    <row r="556" spans="1:9" x14ac:dyDescent="0.35">
      <c r="A556">
        <v>25062025</v>
      </c>
      <c r="B556" t="s">
        <v>465</v>
      </c>
      <c r="C556" t="s">
        <v>282</v>
      </c>
      <c r="D556" t="s">
        <v>325</v>
      </c>
      <c r="E556" t="s">
        <v>101</v>
      </c>
    </row>
    <row r="557" spans="1:9" x14ac:dyDescent="0.35">
      <c r="A557">
        <v>25062025</v>
      </c>
      <c r="B557" t="s">
        <v>556</v>
      </c>
      <c r="C557" t="s">
        <v>204</v>
      </c>
      <c r="D557" t="s">
        <v>328</v>
      </c>
      <c r="E557" t="s">
        <v>101</v>
      </c>
    </row>
    <row r="558" spans="1:9" x14ac:dyDescent="0.35">
      <c r="A558">
        <v>25062025</v>
      </c>
      <c r="B558" t="s">
        <v>292</v>
      </c>
      <c r="C558" t="s">
        <v>188</v>
      </c>
      <c r="D558" t="s">
        <v>331</v>
      </c>
      <c r="E558" t="s">
        <v>332</v>
      </c>
      <c r="F558" t="s">
        <v>101</v>
      </c>
    </row>
    <row r="559" spans="1:9" x14ac:dyDescent="0.35">
      <c r="A559">
        <v>25062025</v>
      </c>
      <c r="B559" t="s">
        <v>128</v>
      </c>
      <c r="C559" t="s">
        <v>103</v>
      </c>
      <c r="D559" t="s">
        <v>331</v>
      </c>
      <c r="E559" t="s">
        <v>335</v>
      </c>
      <c r="F559" t="s">
        <v>101</v>
      </c>
    </row>
    <row r="560" spans="1:9" x14ac:dyDescent="0.35">
      <c r="A560">
        <v>25062025</v>
      </c>
      <c r="B560" t="s">
        <v>278</v>
      </c>
      <c r="C560" t="s">
        <v>134</v>
      </c>
      <c r="D560" t="s">
        <v>331</v>
      </c>
      <c r="E560" t="s">
        <v>338</v>
      </c>
      <c r="F560" t="s">
        <v>321</v>
      </c>
    </row>
    <row r="561" spans="1:8" x14ac:dyDescent="0.35">
      <c r="A561">
        <v>25062025</v>
      </c>
      <c r="B561" t="s">
        <v>557</v>
      </c>
      <c r="C561" t="s">
        <v>553</v>
      </c>
      <c r="D561" t="s">
        <v>170</v>
      </c>
    </row>
    <row r="562" spans="1:8" x14ac:dyDescent="0.35">
      <c r="A562">
        <v>25062025</v>
      </c>
      <c r="B562" t="s">
        <v>426</v>
      </c>
      <c r="C562" t="s">
        <v>535</v>
      </c>
      <c r="D562" t="s">
        <v>341</v>
      </c>
      <c r="E562" t="s">
        <v>101</v>
      </c>
    </row>
    <row r="563" spans="1:8" x14ac:dyDescent="0.35">
      <c r="A563">
        <v>25062025</v>
      </c>
      <c r="B563" t="s">
        <v>558</v>
      </c>
      <c r="C563" t="s">
        <v>297</v>
      </c>
      <c r="D563" t="s">
        <v>343</v>
      </c>
      <c r="E563" t="s">
        <v>101</v>
      </c>
    </row>
    <row r="564" spans="1:8" x14ac:dyDescent="0.35">
      <c r="A564">
        <v>25062025</v>
      </c>
      <c r="B564" t="s">
        <v>292</v>
      </c>
      <c r="C564" t="s">
        <v>109</v>
      </c>
      <c r="D564" t="s">
        <v>132</v>
      </c>
      <c r="E564" t="s">
        <v>344</v>
      </c>
      <c r="F564" t="s">
        <v>345</v>
      </c>
      <c r="G564" t="s">
        <v>101</v>
      </c>
    </row>
    <row r="565" spans="1:8" x14ac:dyDescent="0.35">
      <c r="A565">
        <v>25062025</v>
      </c>
      <c r="B565" t="s">
        <v>206</v>
      </c>
      <c r="C565" t="s">
        <v>168</v>
      </c>
      <c r="D565" t="s">
        <v>132</v>
      </c>
      <c r="E565" t="s">
        <v>347</v>
      </c>
      <c r="F565" t="s">
        <v>101</v>
      </c>
    </row>
    <row r="566" spans="1:8" x14ac:dyDescent="0.35">
      <c r="A566">
        <v>25062025</v>
      </c>
      <c r="B566" t="s">
        <v>224</v>
      </c>
      <c r="C566" t="s">
        <v>492</v>
      </c>
      <c r="D566" t="s">
        <v>132</v>
      </c>
      <c r="E566" t="s">
        <v>348</v>
      </c>
      <c r="F566" t="s">
        <v>101</v>
      </c>
    </row>
    <row r="567" spans="1:8" x14ac:dyDescent="0.35">
      <c r="A567">
        <v>25062025</v>
      </c>
      <c r="B567" t="s">
        <v>188</v>
      </c>
      <c r="C567" t="s">
        <v>330</v>
      </c>
      <c r="D567" t="s">
        <v>132</v>
      </c>
      <c r="E567" t="s">
        <v>350</v>
      </c>
      <c r="F567" t="s">
        <v>101</v>
      </c>
    </row>
    <row r="568" spans="1:8" x14ac:dyDescent="0.35">
      <c r="A568">
        <v>25062025</v>
      </c>
      <c r="B568" t="s">
        <v>559</v>
      </c>
      <c r="C568" t="s">
        <v>548</v>
      </c>
      <c r="D568" t="s">
        <v>132</v>
      </c>
      <c r="E568" t="s">
        <v>352</v>
      </c>
      <c r="F568" t="s">
        <v>101</v>
      </c>
    </row>
    <row r="569" spans="1:8" x14ac:dyDescent="0.35">
      <c r="A569">
        <v>25062025</v>
      </c>
      <c r="B569" t="s">
        <v>183</v>
      </c>
      <c r="C569" t="s">
        <v>273</v>
      </c>
      <c r="D569" t="s">
        <v>132</v>
      </c>
      <c r="E569" t="s">
        <v>133</v>
      </c>
      <c r="F569" t="s">
        <v>355</v>
      </c>
    </row>
    <row r="570" spans="1:8" x14ac:dyDescent="0.35">
      <c r="A570">
        <v>25062025</v>
      </c>
      <c r="B570" t="s">
        <v>450</v>
      </c>
      <c r="C570" t="s">
        <v>505</v>
      </c>
      <c r="D570" t="s">
        <v>132</v>
      </c>
      <c r="E570" t="s">
        <v>356</v>
      </c>
      <c r="F570" t="s">
        <v>101</v>
      </c>
    </row>
    <row r="571" spans="1:8" x14ac:dyDescent="0.35">
      <c r="A571">
        <v>25062025</v>
      </c>
      <c r="B571" t="s">
        <v>188</v>
      </c>
      <c r="C571" t="s">
        <v>381</v>
      </c>
      <c r="D571" t="s">
        <v>359</v>
      </c>
      <c r="E571" t="s">
        <v>360</v>
      </c>
      <c r="F571" t="s">
        <v>101</v>
      </c>
    </row>
    <row r="572" spans="1:8" x14ac:dyDescent="0.35">
      <c r="A572">
        <v>25062025</v>
      </c>
      <c r="B572" t="s">
        <v>171</v>
      </c>
      <c r="C572" t="s">
        <v>273</v>
      </c>
      <c r="D572" t="s">
        <v>359</v>
      </c>
      <c r="E572" t="s">
        <v>362</v>
      </c>
      <c r="F572" t="s">
        <v>101</v>
      </c>
    </row>
    <row r="573" spans="1:8" x14ac:dyDescent="0.35">
      <c r="A573">
        <v>25062025</v>
      </c>
      <c r="B573" t="s">
        <v>307</v>
      </c>
      <c r="C573" t="s">
        <v>379</v>
      </c>
      <c r="D573" t="s">
        <v>359</v>
      </c>
      <c r="E573" t="s">
        <v>362</v>
      </c>
      <c r="F573" t="s">
        <v>140</v>
      </c>
      <c r="G573" t="s">
        <v>364</v>
      </c>
      <c r="H573" t="s">
        <v>101</v>
      </c>
    </row>
    <row r="574" spans="1:8" x14ac:dyDescent="0.35">
      <c r="A574">
        <v>25062025</v>
      </c>
      <c r="B574" t="s">
        <v>534</v>
      </c>
      <c r="C574" t="s">
        <v>155</v>
      </c>
      <c r="D574" t="s">
        <v>366</v>
      </c>
      <c r="E574" t="s">
        <v>257</v>
      </c>
      <c r="F574" t="s">
        <v>367</v>
      </c>
      <c r="G574" t="s">
        <v>101</v>
      </c>
    </row>
    <row r="575" spans="1:8" x14ac:dyDescent="0.35">
      <c r="A575">
        <v>25062025</v>
      </c>
      <c r="B575" t="s">
        <v>285</v>
      </c>
      <c r="C575" t="s">
        <v>99</v>
      </c>
      <c r="D575" t="s">
        <v>369</v>
      </c>
      <c r="E575" t="s">
        <v>370</v>
      </c>
      <c r="F575" t="s">
        <v>101</v>
      </c>
    </row>
    <row r="576" spans="1:8" x14ac:dyDescent="0.35">
      <c r="A576">
        <v>25062025</v>
      </c>
      <c r="B576" t="s">
        <v>460</v>
      </c>
      <c r="C576" t="s">
        <v>158</v>
      </c>
      <c r="D576" t="s">
        <v>371</v>
      </c>
      <c r="E576" t="s">
        <v>101</v>
      </c>
    </row>
    <row r="577" spans="1:9" x14ac:dyDescent="0.35">
      <c r="A577">
        <v>25062025</v>
      </c>
      <c r="B577" t="s">
        <v>543</v>
      </c>
      <c r="C577" t="s">
        <v>384</v>
      </c>
      <c r="D577" t="s">
        <v>372</v>
      </c>
      <c r="E577" t="s">
        <v>101</v>
      </c>
    </row>
    <row r="578" spans="1:9" x14ac:dyDescent="0.35">
      <c r="A578">
        <v>25062025</v>
      </c>
      <c r="B578" t="s">
        <v>498</v>
      </c>
      <c r="C578" t="s">
        <v>106</v>
      </c>
      <c r="D578" t="s">
        <v>373</v>
      </c>
      <c r="E578" t="s">
        <v>101</v>
      </c>
    </row>
    <row r="579" spans="1:9" x14ac:dyDescent="0.35">
      <c r="A579">
        <v>25062025</v>
      </c>
      <c r="B579" t="s">
        <v>339</v>
      </c>
      <c r="C579" t="s">
        <v>155</v>
      </c>
      <c r="D579" t="s">
        <v>376</v>
      </c>
      <c r="E579" t="s">
        <v>140</v>
      </c>
      <c r="F579" t="s">
        <v>331</v>
      </c>
      <c r="G579" t="s">
        <v>377</v>
      </c>
      <c r="H579" t="s">
        <v>101</v>
      </c>
    </row>
    <row r="580" spans="1:9" x14ac:dyDescent="0.35">
      <c r="A580">
        <v>25062025</v>
      </c>
      <c r="B580" t="s">
        <v>560</v>
      </c>
      <c r="C580" t="s">
        <v>381</v>
      </c>
      <c r="D580" t="s">
        <v>378</v>
      </c>
    </row>
    <row r="581" spans="1:9" x14ac:dyDescent="0.35">
      <c r="A581">
        <v>25062025</v>
      </c>
      <c r="B581" t="s">
        <v>450</v>
      </c>
      <c r="C581" t="s">
        <v>231</v>
      </c>
      <c r="D581" t="s">
        <v>380</v>
      </c>
      <c r="E581" t="s">
        <v>101</v>
      </c>
    </row>
    <row r="582" spans="1:9" x14ac:dyDescent="0.35">
      <c r="A582">
        <v>25062025</v>
      </c>
      <c r="B582" t="s">
        <v>432</v>
      </c>
      <c r="C582" t="s">
        <v>506</v>
      </c>
      <c r="D582" t="s">
        <v>382</v>
      </c>
      <c r="E582" t="s">
        <v>383</v>
      </c>
    </row>
    <row r="583" spans="1:9" x14ac:dyDescent="0.35">
      <c r="A583">
        <v>25062025</v>
      </c>
      <c r="B583" t="s">
        <v>398</v>
      </c>
      <c r="C583" t="s">
        <v>188</v>
      </c>
      <c r="D583" t="s">
        <v>385</v>
      </c>
      <c r="E583" t="s">
        <v>386</v>
      </c>
    </row>
    <row r="584" spans="1:9" x14ac:dyDescent="0.35">
      <c r="A584">
        <v>25062025</v>
      </c>
      <c r="B584" t="s">
        <v>515</v>
      </c>
      <c r="C584" t="s">
        <v>227</v>
      </c>
      <c r="D584" t="s">
        <v>388</v>
      </c>
      <c r="E584" t="s">
        <v>101</v>
      </c>
    </row>
    <row r="585" spans="1:9" x14ac:dyDescent="0.35">
      <c r="A585">
        <v>25062025</v>
      </c>
      <c r="B585" t="s">
        <v>467</v>
      </c>
      <c r="C585" t="s">
        <v>201</v>
      </c>
      <c r="D585" t="s">
        <v>391</v>
      </c>
      <c r="E585" t="s">
        <v>101</v>
      </c>
    </row>
    <row r="586" spans="1:9" x14ac:dyDescent="0.35">
      <c r="A586">
        <v>25062025</v>
      </c>
      <c r="B586" t="s">
        <v>304</v>
      </c>
      <c r="C586" t="s">
        <v>242</v>
      </c>
      <c r="D586" t="s">
        <v>393</v>
      </c>
    </row>
    <row r="587" spans="1:9" x14ac:dyDescent="0.35">
      <c r="A587">
        <v>25062025</v>
      </c>
      <c r="B587" t="s">
        <v>466</v>
      </c>
      <c r="C587" t="s">
        <v>333</v>
      </c>
      <c r="D587" t="s">
        <v>394</v>
      </c>
      <c r="E587" t="s">
        <v>395</v>
      </c>
      <c r="F587" t="s">
        <v>101</v>
      </c>
    </row>
    <row r="588" spans="1:9" x14ac:dyDescent="0.35">
      <c r="A588">
        <v>25062025</v>
      </c>
      <c r="B588" t="s">
        <v>432</v>
      </c>
      <c r="C588" t="s">
        <v>513</v>
      </c>
      <c r="D588" t="s">
        <v>396</v>
      </c>
    </row>
    <row r="589" spans="1:9" x14ac:dyDescent="0.35">
      <c r="A589">
        <v>25062025</v>
      </c>
      <c r="B589" t="s">
        <v>398</v>
      </c>
      <c r="C589" t="s">
        <v>273</v>
      </c>
      <c r="D589" t="s">
        <v>397</v>
      </c>
      <c r="E589" t="s">
        <v>101</v>
      </c>
    </row>
    <row r="590" spans="1:9" x14ac:dyDescent="0.35">
      <c r="A590">
        <v>25062025</v>
      </c>
      <c r="B590" t="s">
        <v>339</v>
      </c>
      <c r="C590" t="s">
        <v>296</v>
      </c>
      <c r="D590" t="s">
        <v>399</v>
      </c>
      <c r="E590" t="s">
        <v>140</v>
      </c>
      <c r="F590" t="s">
        <v>400</v>
      </c>
      <c r="G590" t="s">
        <v>257</v>
      </c>
      <c r="H590" t="s">
        <v>331</v>
      </c>
      <c r="I590" t="s">
        <v>401</v>
      </c>
    </row>
    <row r="591" spans="1:9" x14ac:dyDescent="0.35">
      <c r="A591">
        <v>25062025</v>
      </c>
      <c r="B591" t="s">
        <v>534</v>
      </c>
      <c r="C591" t="s">
        <v>128</v>
      </c>
      <c r="D591" t="s">
        <v>399</v>
      </c>
      <c r="E591" t="s">
        <v>187</v>
      </c>
      <c r="F591" t="s">
        <v>101</v>
      </c>
    </row>
    <row r="592" spans="1:9" x14ac:dyDescent="0.35">
      <c r="A592">
        <v>25062025</v>
      </c>
      <c r="B592" t="s">
        <v>447</v>
      </c>
      <c r="C592" t="s">
        <v>175</v>
      </c>
      <c r="D592" t="s">
        <v>399</v>
      </c>
      <c r="E592" t="s">
        <v>403</v>
      </c>
      <c r="F592" t="s">
        <v>101</v>
      </c>
    </row>
    <row r="593" spans="1:7" x14ac:dyDescent="0.35">
      <c r="A593">
        <v>25062025</v>
      </c>
      <c r="B593" t="s">
        <v>455</v>
      </c>
      <c r="C593" t="s">
        <v>242</v>
      </c>
      <c r="D593" t="s">
        <v>399</v>
      </c>
      <c r="E593" t="s">
        <v>404</v>
      </c>
      <c r="F593" t="s">
        <v>101</v>
      </c>
    </row>
    <row r="594" spans="1:7" x14ac:dyDescent="0.35">
      <c r="A594">
        <v>24062025</v>
      </c>
      <c r="B594" t="s">
        <v>206</v>
      </c>
      <c r="C594" t="s">
        <v>188</v>
      </c>
      <c r="D594" t="s">
        <v>100</v>
      </c>
      <c r="E594" t="s">
        <v>101</v>
      </c>
    </row>
    <row r="595" spans="1:7" x14ac:dyDescent="0.35">
      <c r="A595">
        <v>24062025</v>
      </c>
      <c r="B595" t="s">
        <v>432</v>
      </c>
      <c r="C595" t="s">
        <v>453</v>
      </c>
      <c r="D595" t="s">
        <v>104</v>
      </c>
      <c r="E595" t="s">
        <v>101</v>
      </c>
    </row>
    <row r="596" spans="1:7" x14ac:dyDescent="0.35">
      <c r="A596">
        <v>24062025</v>
      </c>
      <c r="B596" t="s">
        <v>415</v>
      </c>
      <c r="C596" t="s">
        <v>330</v>
      </c>
      <c r="D596" t="s">
        <v>107</v>
      </c>
      <c r="E596" t="s">
        <v>108</v>
      </c>
      <c r="F596" t="s">
        <v>101</v>
      </c>
    </row>
    <row r="597" spans="1:7" x14ac:dyDescent="0.35">
      <c r="A597">
        <v>24062025</v>
      </c>
      <c r="B597" t="s">
        <v>553</v>
      </c>
      <c r="C597" t="s">
        <v>128</v>
      </c>
      <c r="D597" t="s">
        <v>111</v>
      </c>
      <c r="E597" t="s">
        <v>101</v>
      </c>
    </row>
    <row r="598" spans="1:7" x14ac:dyDescent="0.35">
      <c r="A598">
        <v>24062025</v>
      </c>
      <c r="B598" t="s">
        <v>561</v>
      </c>
      <c r="C598" t="s">
        <v>562</v>
      </c>
      <c r="D598" t="s">
        <v>114</v>
      </c>
      <c r="E598" t="s">
        <v>115</v>
      </c>
      <c r="F598" t="s">
        <v>116</v>
      </c>
    </row>
    <row r="599" spans="1:7" x14ac:dyDescent="0.35">
      <c r="A599">
        <v>24062025</v>
      </c>
      <c r="B599" t="s">
        <v>302</v>
      </c>
      <c r="C599" t="s">
        <v>470</v>
      </c>
      <c r="D599" t="s">
        <v>114</v>
      </c>
      <c r="E599" t="s">
        <v>119</v>
      </c>
      <c r="F599" t="s">
        <v>120</v>
      </c>
      <c r="G599" t="s">
        <v>121</v>
      </c>
    </row>
    <row r="600" spans="1:7" x14ac:dyDescent="0.35">
      <c r="A600">
        <v>24062025</v>
      </c>
      <c r="B600" t="s">
        <v>118</v>
      </c>
      <c r="C600" t="s">
        <v>563</v>
      </c>
      <c r="D600" t="s">
        <v>114</v>
      </c>
      <c r="E600" t="s">
        <v>124</v>
      </c>
    </row>
    <row r="601" spans="1:7" x14ac:dyDescent="0.35">
      <c r="A601">
        <v>24062025</v>
      </c>
      <c r="B601" t="s">
        <v>131</v>
      </c>
      <c r="C601" t="s">
        <v>564</v>
      </c>
      <c r="D601" t="s">
        <v>114</v>
      </c>
      <c r="E601" t="s">
        <v>127</v>
      </c>
    </row>
    <row r="602" spans="1:7" x14ac:dyDescent="0.35">
      <c r="A602">
        <v>24062025</v>
      </c>
      <c r="B602" t="s">
        <v>192</v>
      </c>
      <c r="C602" t="s">
        <v>539</v>
      </c>
      <c r="D602" t="s">
        <v>114</v>
      </c>
      <c r="E602" t="s">
        <v>130</v>
      </c>
    </row>
    <row r="603" spans="1:7" x14ac:dyDescent="0.35">
      <c r="A603">
        <v>24062025</v>
      </c>
      <c r="B603" t="s">
        <v>201</v>
      </c>
      <c r="C603" t="s">
        <v>468</v>
      </c>
      <c r="D603" t="s">
        <v>114</v>
      </c>
      <c r="E603" t="s">
        <v>132</v>
      </c>
      <c r="F603" t="s">
        <v>133</v>
      </c>
    </row>
    <row r="604" spans="1:7" x14ac:dyDescent="0.35">
      <c r="A604">
        <v>24062025</v>
      </c>
      <c r="B604" t="s">
        <v>368</v>
      </c>
      <c r="C604" t="s">
        <v>433</v>
      </c>
      <c r="D604" t="s">
        <v>135</v>
      </c>
      <c r="E604" t="s">
        <v>136</v>
      </c>
    </row>
    <row r="605" spans="1:7" x14ac:dyDescent="0.35">
      <c r="A605">
        <v>24062025</v>
      </c>
      <c r="B605" t="s">
        <v>318</v>
      </c>
      <c r="C605" t="s">
        <v>351</v>
      </c>
      <c r="D605" t="s">
        <v>139</v>
      </c>
      <c r="E605" t="s">
        <v>140</v>
      </c>
      <c r="F605" t="s">
        <v>141</v>
      </c>
      <c r="G605" t="s">
        <v>101</v>
      </c>
    </row>
    <row r="606" spans="1:7" x14ac:dyDescent="0.35">
      <c r="A606">
        <v>24062025</v>
      </c>
      <c r="B606" t="s">
        <v>326</v>
      </c>
      <c r="C606" t="s">
        <v>297</v>
      </c>
      <c r="D606" t="s">
        <v>144</v>
      </c>
      <c r="E606" t="s">
        <v>101</v>
      </c>
    </row>
    <row r="607" spans="1:7" x14ac:dyDescent="0.35">
      <c r="A607">
        <v>24062025</v>
      </c>
      <c r="B607" t="s">
        <v>460</v>
      </c>
      <c r="C607" t="s">
        <v>336</v>
      </c>
      <c r="D607" t="s">
        <v>147</v>
      </c>
      <c r="E607" t="s">
        <v>148</v>
      </c>
      <c r="F607" t="s">
        <v>149</v>
      </c>
    </row>
    <row r="608" spans="1:7" x14ac:dyDescent="0.35">
      <c r="A608">
        <v>24062025</v>
      </c>
      <c r="B608" t="s">
        <v>460</v>
      </c>
      <c r="C608" t="s">
        <v>412</v>
      </c>
      <c r="D608" t="s">
        <v>152</v>
      </c>
      <c r="E608" t="s">
        <v>140</v>
      </c>
      <c r="F608" t="s">
        <v>153</v>
      </c>
      <c r="G608" t="s">
        <v>101</v>
      </c>
    </row>
    <row r="609" spans="1:6" x14ac:dyDescent="0.35">
      <c r="A609">
        <v>24062025</v>
      </c>
      <c r="B609" t="s">
        <v>413</v>
      </c>
      <c r="C609" t="s">
        <v>546</v>
      </c>
      <c r="D609" t="s">
        <v>156</v>
      </c>
      <c r="E609" t="s">
        <v>101</v>
      </c>
    </row>
    <row r="610" spans="1:6" x14ac:dyDescent="0.35">
      <c r="A610">
        <v>24062025</v>
      </c>
      <c r="B610" t="s">
        <v>464</v>
      </c>
      <c r="C610" t="s">
        <v>470</v>
      </c>
      <c r="D610" t="s">
        <v>159</v>
      </c>
      <c r="E610" t="s">
        <v>101</v>
      </c>
    </row>
    <row r="611" spans="1:6" x14ac:dyDescent="0.35">
      <c r="A611">
        <v>24062025</v>
      </c>
      <c r="B611" t="s">
        <v>339</v>
      </c>
      <c r="C611" t="s">
        <v>537</v>
      </c>
      <c r="D611" t="s">
        <v>161</v>
      </c>
      <c r="E611" t="s">
        <v>101</v>
      </c>
    </row>
    <row r="612" spans="1:6" x14ac:dyDescent="0.35">
      <c r="A612">
        <v>24062025</v>
      </c>
      <c r="B612" t="s">
        <v>138</v>
      </c>
      <c r="C612" t="s">
        <v>402</v>
      </c>
      <c r="D612" t="s">
        <v>164</v>
      </c>
      <c r="E612" t="s">
        <v>101</v>
      </c>
    </row>
    <row r="613" spans="1:6" x14ac:dyDescent="0.35">
      <c r="A613">
        <v>24062025</v>
      </c>
      <c r="B613" t="s">
        <v>441</v>
      </c>
      <c r="C613" t="s">
        <v>434</v>
      </c>
      <c r="D613" t="s">
        <v>167</v>
      </c>
    </row>
    <row r="614" spans="1:6" x14ac:dyDescent="0.35">
      <c r="A614">
        <v>24062025</v>
      </c>
      <c r="B614" t="s">
        <v>565</v>
      </c>
      <c r="C614" t="s">
        <v>381</v>
      </c>
      <c r="D614" t="s">
        <v>423</v>
      </c>
      <c r="E614" t="s">
        <v>101</v>
      </c>
    </row>
    <row r="615" spans="1:6" x14ac:dyDescent="0.35">
      <c r="A615">
        <v>24062025</v>
      </c>
      <c r="B615" t="s">
        <v>549</v>
      </c>
      <c r="C615" t="s">
        <v>302</v>
      </c>
      <c r="D615" t="s">
        <v>169</v>
      </c>
      <c r="E615" t="s">
        <v>170</v>
      </c>
      <c r="F615" t="s">
        <v>101</v>
      </c>
    </row>
    <row r="616" spans="1:6" x14ac:dyDescent="0.35">
      <c r="A616">
        <v>24062025</v>
      </c>
      <c r="B616" t="s">
        <v>304</v>
      </c>
      <c r="C616" t="s">
        <v>351</v>
      </c>
      <c r="D616" t="s">
        <v>173</v>
      </c>
      <c r="E616" t="s">
        <v>101</v>
      </c>
    </row>
    <row r="617" spans="1:6" x14ac:dyDescent="0.35">
      <c r="A617">
        <v>24062025</v>
      </c>
      <c r="B617" t="s">
        <v>566</v>
      </c>
      <c r="C617" t="s">
        <v>491</v>
      </c>
      <c r="D617" t="s">
        <v>176</v>
      </c>
      <c r="E617" t="s">
        <v>101</v>
      </c>
    </row>
    <row r="618" spans="1:6" x14ac:dyDescent="0.35">
      <c r="A618">
        <v>24062025</v>
      </c>
      <c r="B618" t="s">
        <v>567</v>
      </c>
      <c r="C618" t="s">
        <v>259</v>
      </c>
      <c r="D618" t="s">
        <v>176</v>
      </c>
      <c r="E618" t="s">
        <v>149</v>
      </c>
    </row>
    <row r="619" spans="1:6" x14ac:dyDescent="0.35">
      <c r="A619">
        <v>24062025</v>
      </c>
      <c r="B619" t="s">
        <v>415</v>
      </c>
      <c r="C619" t="s">
        <v>568</v>
      </c>
      <c r="D619" t="s">
        <v>181</v>
      </c>
      <c r="E619" t="s">
        <v>182</v>
      </c>
      <c r="F619" t="s">
        <v>101</v>
      </c>
    </row>
    <row r="620" spans="1:6" x14ac:dyDescent="0.35">
      <c r="A620">
        <v>24062025</v>
      </c>
      <c r="B620" t="s">
        <v>237</v>
      </c>
      <c r="C620" t="s">
        <v>128</v>
      </c>
      <c r="D620" t="s">
        <v>184</v>
      </c>
      <c r="E620" t="s">
        <v>101</v>
      </c>
    </row>
    <row r="621" spans="1:6" x14ac:dyDescent="0.35">
      <c r="A621">
        <v>24062025</v>
      </c>
      <c r="B621" t="s">
        <v>157</v>
      </c>
      <c r="C621" t="s">
        <v>363</v>
      </c>
      <c r="D621" t="s">
        <v>187</v>
      </c>
      <c r="E621" t="s">
        <v>101</v>
      </c>
    </row>
    <row r="622" spans="1:6" x14ac:dyDescent="0.35">
      <c r="A622">
        <v>24062025</v>
      </c>
      <c r="B622" t="s">
        <v>226</v>
      </c>
      <c r="C622" t="s">
        <v>178</v>
      </c>
      <c r="D622" t="s">
        <v>190</v>
      </c>
      <c r="E622" t="s">
        <v>191</v>
      </c>
      <c r="F622" t="s">
        <v>101</v>
      </c>
    </row>
    <row r="623" spans="1:6" x14ac:dyDescent="0.35">
      <c r="A623">
        <v>24062025</v>
      </c>
      <c r="B623" t="s">
        <v>569</v>
      </c>
      <c r="C623" t="s">
        <v>411</v>
      </c>
      <c r="D623" t="s">
        <v>190</v>
      </c>
      <c r="E623" t="s">
        <v>194</v>
      </c>
      <c r="F623" t="s">
        <v>101</v>
      </c>
    </row>
    <row r="624" spans="1:6" x14ac:dyDescent="0.35">
      <c r="A624">
        <v>24062025</v>
      </c>
      <c r="B624" t="s">
        <v>285</v>
      </c>
      <c r="C624" t="s">
        <v>351</v>
      </c>
      <c r="D624" t="s">
        <v>190</v>
      </c>
      <c r="E624" t="s">
        <v>196</v>
      </c>
      <c r="F624" t="s">
        <v>101</v>
      </c>
    </row>
    <row r="625" spans="1:7" x14ac:dyDescent="0.35">
      <c r="A625">
        <v>24062025</v>
      </c>
      <c r="B625" t="s">
        <v>379</v>
      </c>
      <c r="C625" t="s">
        <v>198</v>
      </c>
      <c r="D625" t="s">
        <v>140</v>
      </c>
      <c r="E625" t="s">
        <v>199</v>
      </c>
      <c r="F625" t="s">
        <v>200</v>
      </c>
      <c r="G625" t="s">
        <v>101</v>
      </c>
    </row>
    <row r="626" spans="1:7" x14ac:dyDescent="0.35">
      <c r="A626">
        <v>24062025</v>
      </c>
      <c r="B626" t="s">
        <v>286</v>
      </c>
      <c r="C626" t="s">
        <v>467</v>
      </c>
      <c r="D626" t="s">
        <v>61</v>
      </c>
      <c r="E626" t="s">
        <v>101</v>
      </c>
    </row>
    <row r="627" spans="1:7" x14ac:dyDescent="0.35">
      <c r="A627">
        <v>24062025</v>
      </c>
      <c r="B627" t="s">
        <v>460</v>
      </c>
      <c r="C627" t="s">
        <v>212</v>
      </c>
      <c r="D627" t="s">
        <v>205</v>
      </c>
      <c r="E627" t="s">
        <v>101</v>
      </c>
    </row>
    <row r="628" spans="1:7" x14ac:dyDescent="0.35">
      <c r="A628">
        <v>24062025</v>
      </c>
      <c r="B628" t="s">
        <v>374</v>
      </c>
      <c r="C628" t="s">
        <v>175</v>
      </c>
      <c r="D628" t="s">
        <v>208</v>
      </c>
      <c r="E628" t="s">
        <v>101</v>
      </c>
    </row>
    <row r="629" spans="1:7" x14ac:dyDescent="0.35">
      <c r="A629">
        <v>24062025</v>
      </c>
      <c r="B629" t="s">
        <v>542</v>
      </c>
      <c r="C629" t="s">
        <v>106</v>
      </c>
      <c r="D629" t="s">
        <v>210</v>
      </c>
      <c r="E629" t="s">
        <v>211</v>
      </c>
      <c r="F629" t="s">
        <v>101</v>
      </c>
    </row>
    <row r="630" spans="1:7" x14ac:dyDescent="0.35">
      <c r="A630">
        <v>24062025</v>
      </c>
      <c r="B630" t="s">
        <v>269</v>
      </c>
      <c r="C630" t="s">
        <v>106</v>
      </c>
      <c r="D630" t="s">
        <v>214</v>
      </c>
      <c r="E630" t="s">
        <v>215</v>
      </c>
      <c r="F630" t="s">
        <v>101</v>
      </c>
    </row>
    <row r="631" spans="1:7" x14ac:dyDescent="0.35">
      <c r="A631">
        <v>24062025</v>
      </c>
      <c r="B631" t="s">
        <v>430</v>
      </c>
      <c r="C631" t="s">
        <v>126</v>
      </c>
      <c r="D631" t="s">
        <v>217</v>
      </c>
      <c r="E631" t="s">
        <v>101</v>
      </c>
    </row>
    <row r="632" spans="1:7" x14ac:dyDescent="0.35">
      <c r="A632">
        <v>24062025</v>
      </c>
      <c r="B632" t="s">
        <v>450</v>
      </c>
      <c r="C632" t="s">
        <v>333</v>
      </c>
      <c r="D632" t="s">
        <v>220</v>
      </c>
      <c r="E632" t="s">
        <v>101</v>
      </c>
    </row>
    <row r="633" spans="1:7" x14ac:dyDescent="0.35">
      <c r="A633">
        <v>24062025</v>
      </c>
      <c r="B633" t="s">
        <v>436</v>
      </c>
      <c r="C633" t="s">
        <v>204</v>
      </c>
      <c r="D633" t="s">
        <v>222</v>
      </c>
    </row>
    <row r="634" spans="1:7" x14ac:dyDescent="0.35">
      <c r="A634">
        <v>24062025</v>
      </c>
      <c r="B634" t="s">
        <v>570</v>
      </c>
      <c r="C634" t="s">
        <v>223</v>
      </c>
    </row>
    <row r="635" spans="1:7" x14ac:dyDescent="0.35">
      <c r="A635">
        <v>24062025</v>
      </c>
      <c r="B635" t="s">
        <v>473</v>
      </c>
      <c r="C635" t="s">
        <v>103</v>
      </c>
      <c r="D635" t="s">
        <v>225</v>
      </c>
      <c r="E635" t="s">
        <v>101</v>
      </c>
    </row>
    <row r="636" spans="1:7" x14ac:dyDescent="0.35">
      <c r="A636">
        <v>24062025</v>
      </c>
      <c r="B636" t="s">
        <v>536</v>
      </c>
      <c r="C636" t="s">
        <v>278</v>
      </c>
      <c r="D636" t="s">
        <v>225</v>
      </c>
      <c r="E636" t="s">
        <v>228</v>
      </c>
      <c r="F636" t="s">
        <v>229</v>
      </c>
    </row>
    <row r="637" spans="1:7" x14ac:dyDescent="0.35">
      <c r="A637">
        <v>24062025</v>
      </c>
      <c r="B637" t="s">
        <v>498</v>
      </c>
      <c r="C637" t="s">
        <v>390</v>
      </c>
      <c r="D637" t="s">
        <v>232</v>
      </c>
      <c r="E637" t="s">
        <v>101</v>
      </c>
    </row>
    <row r="638" spans="1:7" x14ac:dyDescent="0.35">
      <c r="A638">
        <v>24062025</v>
      </c>
      <c r="B638" t="s">
        <v>556</v>
      </c>
      <c r="C638" t="s">
        <v>231</v>
      </c>
      <c r="D638" t="s">
        <v>235</v>
      </c>
      <c r="E638" t="s">
        <v>236</v>
      </c>
      <c r="F638" t="s">
        <v>101</v>
      </c>
    </row>
    <row r="639" spans="1:7" x14ac:dyDescent="0.35">
      <c r="A639">
        <v>24062025</v>
      </c>
      <c r="B639" t="s">
        <v>183</v>
      </c>
      <c r="C639" t="s">
        <v>571</v>
      </c>
      <c r="D639" t="s">
        <v>235</v>
      </c>
      <c r="E639" t="s">
        <v>239</v>
      </c>
      <c r="F639" t="s">
        <v>149</v>
      </c>
    </row>
    <row r="640" spans="1:7" x14ac:dyDescent="0.35">
      <c r="A640">
        <v>24062025</v>
      </c>
      <c r="B640" t="s">
        <v>218</v>
      </c>
      <c r="C640" t="s">
        <v>379</v>
      </c>
      <c r="D640" t="s">
        <v>235</v>
      </c>
      <c r="E640" t="s">
        <v>241</v>
      </c>
      <c r="F640" t="s">
        <v>101</v>
      </c>
    </row>
    <row r="641" spans="1:7" x14ac:dyDescent="0.35">
      <c r="A641">
        <v>24062025</v>
      </c>
      <c r="B641" t="s">
        <v>572</v>
      </c>
      <c r="C641" t="s">
        <v>458</v>
      </c>
      <c r="D641" t="s">
        <v>243</v>
      </c>
      <c r="E641" t="s">
        <v>101</v>
      </c>
    </row>
    <row r="642" spans="1:7" x14ac:dyDescent="0.35">
      <c r="A642">
        <v>24062025</v>
      </c>
      <c r="B642" t="s">
        <v>414</v>
      </c>
      <c r="C642" t="s">
        <v>212</v>
      </c>
      <c r="D642" t="s">
        <v>245</v>
      </c>
      <c r="E642" t="s">
        <v>246</v>
      </c>
    </row>
    <row r="643" spans="1:7" x14ac:dyDescent="0.35">
      <c r="A643">
        <v>24062025</v>
      </c>
      <c r="B643" t="s">
        <v>441</v>
      </c>
      <c r="C643" t="s">
        <v>106</v>
      </c>
      <c r="D643" t="s">
        <v>245</v>
      </c>
      <c r="E643" t="s">
        <v>249</v>
      </c>
    </row>
    <row r="644" spans="1:7" x14ac:dyDescent="0.35">
      <c r="A644">
        <v>24062025</v>
      </c>
      <c r="B644" t="s">
        <v>451</v>
      </c>
      <c r="C644" t="s">
        <v>143</v>
      </c>
      <c r="D644" t="s">
        <v>252</v>
      </c>
      <c r="E644" t="s">
        <v>101</v>
      </c>
    </row>
    <row r="645" spans="1:7" x14ac:dyDescent="0.35">
      <c r="A645">
        <v>24062025</v>
      </c>
      <c r="B645" t="s">
        <v>219</v>
      </c>
      <c r="C645" t="s">
        <v>278</v>
      </c>
      <c r="D645" t="s">
        <v>254</v>
      </c>
    </row>
    <row r="646" spans="1:7" x14ac:dyDescent="0.35">
      <c r="A646">
        <v>24062025</v>
      </c>
      <c r="B646" t="s">
        <v>450</v>
      </c>
      <c r="C646" t="s">
        <v>175</v>
      </c>
      <c r="D646" t="s">
        <v>256</v>
      </c>
      <c r="E646" t="s">
        <v>257</v>
      </c>
      <c r="F646" t="s">
        <v>236</v>
      </c>
      <c r="G646" t="s">
        <v>101</v>
      </c>
    </row>
    <row r="647" spans="1:7" x14ac:dyDescent="0.35">
      <c r="A647">
        <v>24062025</v>
      </c>
      <c r="B647" t="s">
        <v>499</v>
      </c>
      <c r="C647" t="s">
        <v>472</v>
      </c>
      <c r="D647" t="s">
        <v>260</v>
      </c>
      <c r="E647" t="s">
        <v>136</v>
      </c>
      <c r="F647" t="s">
        <v>101</v>
      </c>
    </row>
    <row r="648" spans="1:7" x14ac:dyDescent="0.35">
      <c r="A648">
        <v>24062025</v>
      </c>
      <c r="B648" t="s">
        <v>433</v>
      </c>
      <c r="C648" t="s">
        <v>261</v>
      </c>
      <c r="D648" t="s">
        <v>262</v>
      </c>
      <c r="E648" t="s">
        <v>101</v>
      </c>
    </row>
    <row r="649" spans="1:7" x14ac:dyDescent="0.35">
      <c r="A649">
        <v>24062025</v>
      </c>
      <c r="B649" t="s">
        <v>374</v>
      </c>
      <c r="C649" t="s">
        <v>490</v>
      </c>
      <c r="D649" t="s">
        <v>264</v>
      </c>
      <c r="E649" t="s">
        <v>101</v>
      </c>
    </row>
    <row r="650" spans="1:7" x14ac:dyDescent="0.35">
      <c r="A650">
        <v>24062025</v>
      </c>
      <c r="B650" t="s">
        <v>351</v>
      </c>
      <c r="C650" t="s">
        <v>264</v>
      </c>
      <c r="D650" t="s">
        <v>149</v>
      </c>
    </row>
    <row r="651" spans="1:7" x14ac:dyDescent="0.35">
      <c r="A651">
        <v>24062025</v>
      </c>
      <c r="B651" t="s">
        <v>425</v>
      </c>
      <c r="C651" t="s">
        <v>118</v>
      </c>
      <c r="D651" t="s">
        <v>265</v>
      </c>
      <c r="E651" t="s">
        <v>101</v>
      </c>
      <c r="F651" t="s">
        <v>266</v>
      </c>
    </row>
    <row r="652" spans="1:7" x14ac:dyDescent="0.35">
      <c r="A652">
        <v>24062025</v>
      </c>
      <c r="B652" t="s">
        <v>118</v>
      </c>
      <c r="C652" t="s">
        <v>267</v>
      </c>
      <c r="D652" t="s">
        <v>101</v>
      </c>
    </row>
    <row r="653" spans="1:7" x14ac:dyDescent="0.35">
      <c r="A653">
        <v>24062025</v>
      </c>
      <c r="B653" t="s">
        <v>218</v>
      </c>
      <c r="C653" t="s">
        <v>434</v>
      </c>
      <c r="D653" t="s">
        <v>268</v>
      </c>
    </row>
    <row r="654" spans="1:7" x14ac:dyDescent="0.35">
      <c r="A654">
        <v>24062025</v>
      </c>
      <c r="B654" t="s">
        <v>556</v>
      </c>
      <c r="C654" t="s">
        <v>106</v>
      </c>
      <c r="D654" t="s">
        <v>270</v>
      </c>
      <c r="E654" t="s">
        <v>271</v>
      </c>
      <c r="F654" t="s">
        <v>101</v>
      </c>
    </row>
    <row r="655" spans="1:7" x14ac:dyDescent="0.35">
      <c r="A655">
        <v>24062025</v>
      </c>
      <c r="B655" t="s">
        <v>425</v>
      </c>
      <c r="C655" t="s">
        <v>448</v>
      </c>
      <c r="D655" t="s">
        <v>274</v>
      </c>
      <c r="E655" t="s">
        <v>101</v>
      </c>
    </row>
    <row r="656" spans="1:7" x14ac:dyDescent="0.35">
      <c r="A656">
        <v>24062025</v>
      </c>
      <c r="B656" t="s">
        <v>464</v>
      </c>
      <c r="C656" t="s">
        <v>146</v>
      </c>
      <c r="D656" t="s">
        <v>277</v>
      </c>
      <c r="E656" t="s">
        <v>101</v>
      </c>
    </row>
    <row r="657" spans="1:9" x14ac:dyDescent="0.35">
      <c r="A657">
        <v>24062025</v>
      </c>
      <c r="B657" t="s">
        <v>456</v>
      </c>
      <c r="C657" t="s">
        <v>278</v>
      </c>
      <c r="D657" t="s">
        <v>279</v>
      </c>
      <c r="E657" t="s">
        <v>140</v>
      </c>
      <c r="F657" t="s">
        <v>280</v>
      </c>
    </row>
    <row r="658" spans="1:9" x14ac:dyDescent="0.35">
      <c r="A658">
        <v>24062025</v>
      </c>
      <c r="B658" t="s">
        <v>183</v>
      </c>
      <c r="C658" t="s">
        <v>212</v>
      </c>
      <c r="D658" t="s">
        <v>281</v>
      </c>
    </row>
    <row r="659" spans="1:9" x14ac:dyDescent="0.35">
      <c r="A659">
        <v>24062025</v>
      </c>
      <c r="B659" t="s">
        <v>326</v>
      </c>
      <c r="C659" t="s">
        <v>472</v>
      </c>
      <c r="D659" t="s">
        <v>284</v>
      </c>
      <c r="E659" t="s">
        <v>101</v>
      </c>
    </row>
    <row r="660" spans="1:9" x14ac:dyDescent="0.35">
      <c r="A660">
        <v>24062025</v>
      </c>
      <c r="B660" t="s">
        <v>440</v>
      </c>
      <c r="C660" t="s">
        <v>128</v>
      </c>
      <c r="D660" t="s">
        <v>287</v>
      </c>
      <c r="E660" t="s">
        <v>101</v>
      </c>
    </row>
    <row r="661" spans="1:9" x14ac:dyDescent="0.35">
      <c r="A661">
        <v>24062025</v>
      </c>
      <c r="B661" t="s">
        <v>438</v>
      </c>
      <c r="C661" t="s">
        <v>234</v>
      </c>
      <c r="D661" t="s">
        <v>288</v>
      </c>
      <c r="E661" t="s">
        <v>101</v>
      </c>
    </row>
    <row r="662" spans="1:9" x14ac:dyDescent="0.35">
      <c r="A662">
        <v>24062025</v>
      </c>
      <c r="B662" t="s">
        <v>318</v>
      </c>
      <c r="C662" t="s">
        <v>204</v>
      </c>
      <c r="D662" t="s">
        <v>290</v>
      </c>
      <c r="E662" t="s">
        <v>140</v>
      </c>
      <c r="F662" t="s">
        <v>291</v>
      </c>
    </row>
    <row r="663" spans="1:9" x14ac:dyDescent="0.35">
      <c r="A663">
        <v>24062025</v>
      </c>
      <c r="B663" t="s">
        <v>554</v>
      </c>
      <c r="C663" t="s">
        <v>434</v>
      </c>
      <c r="D663" t="s">
        <v>290</v>
      </c>
      <c r="E663" t="s">
        <v>140</v>
      </c>
      <c r="F663" t="s">
        <v>294</v>
      </c>
      <c r="G663" t="s">
        <v>295</v>
      </c>
      <c r="H663" t="s">
        <v>101</v>
      </c>
    </row>
    <row r="664" spans="1:9" x14ac:dyDescent="0.35">
      <c r="A664">
        <v>24062025</v>
      </c>
      <c r="B664" t="s">
        <v>498</v>
      </c>
      <c r="C664" t="s">
        <v>354</v>
      </c>
      <c r="D664" t="s">
        <v>298</v>
      </c>
      <c r="E664" t="s">
        <v>101</v>
      </c>
    </row>
    <row r="665" spans="1:9" x14ac:dyDescent="0.35">
      <c r="A665">
        <v>24062025</v>
      </c>
      <c r="B665" t="s">
        <v>446</v>
      </c>
      <c r="C665" t="s">
        <v>151</v>
      </c>
      <c r="D665" t="s">
        <v>300</v>
      </c>
      <c r="E665" t="s">
        <v>262</v>
      </c>
      <c r="F665" t="s">
        <v>101</v>
      </c>
    </row>
    <row r="666" spans="1:9" x14ac:dyDescent="0.35">
      <c r="A666">
        <v>24062025</v>
      </c>
      <c r="B666" t="s">
        <v>415</v>
      </c>
      <c r="C666" t="s">
        <v>458</v>
      </c>
      <c r="D666" t="s">
        <v>301</v>
      </c>
      <c r="E666" t="s">
        <v>101</v>
      </c>
    </row>
    <row r="667" spans="1:9" x14ac:dyDescent="0.35">
      <c r="A667">
        <v>24062025</v>
      </c>
      <c r="B667" t="s">
        <v>573</v>
      </c>
      <c r="C667" t="s">
        <v>278</v>
      </c>
      <c r="D667" t="s">
        <v>303</v>
      </c>
      <c r="E667" t="s">
        <v>149</v>
      </c>
    </row>
    <row r="668" spans="1:9" x14ac:dyDescent="0.35">
      <c r="A668">
        <v>24062025</v>
      </c>
      <c r="B668" t="s">
        <v>574</v>
      </c>
      <c r="C668" t="s">
        <v>506</v>
      </c>
      <c r="D668" t="s">
        <v>306</v>
      </c>
      <c r="E668" t="s">
        <v>101</v>
      </c>
    </row>
    <row r="669" spans="1:9" x14ac:dyDescent="0.35">
      <c r="A669">
        <v>24062025</v>
      </c>
      <c r="B669" t="s">
        <v>418</v>
      </c>
      <c r="C669" t="s">
        <v>131</v>
      </c>
      <c r="D669" t="s">
        <v>308</v>
      </c>
      <c r="E669" t="s">
        <v>309</v>
      </c>
      <c r="F669" t="s">
        <v>310</v>
      </c>
      <c r="G669" t="s">
        <v>311</v>
      </c>
      <c r="H669" t="s">
        <v>312</v>
      </c>
      <c r="I669" t="s">
        <v>101</v>
      </c>
    </row>
    <row r="670" spans="1:9" x14ac:dyDescent="0.35">
      <c r="A670">
        <v>24062025</v>
      </c>
      <c r="B670" t="s">
        <v>269</v>
      </c>
      <c r="C670" t="s">
        <v>175</v>
      </c>
      <c r="D670" t="s">
        <v>314</v>
      </c>
      <c r="E670" t="s">
        <v>315</v>
      </c>
      <c r="F670" t="s">
        <v>101</v>
      </c>
    </row>
    <row r="671" spans="1:9" x14ac:dyDescent="0.35">
      <c r="A671">
        <v>24062025</v>
      </c>
      <c r="B671" t="s">
        <v>447</v>
      </c>
      <c r="C671" t="s">
        <v>336</v>
      </c>
      <c r="D671" t="s">
        <v>314</v>
      </c>
      <c r="E671" t="s">
        <v>317</v>
      </c>
      <c r="F671" t="s">
        <v>101</v>
      </c>
    </row>
    <row r="672" spans="1:9" x14ac:dyDescent="0.35">
      <c r="A672">
        <v>24062025</v>
      </c>
      <c r="B672" t="s">
        <v>432</v>
      </c>
      <c r="C672" t="s">
        <v>197</v>
      </c>
      <c r="D672" t="s">
        <v>319</v>
      </c>
      <c r="E672" t="s">
        <v>320</v>
      </c>
      <c r="F672" t="s">
        <v>321</v>
      </c>
    </row>
    <row r="673" spans="1:7" x14ac:dyDescent="0.35">
      <c r="A673">
        <v>24062025</v>
      </c>
      <c r="B673" t="s">
        <v>575</v>
      </c>
      <c r="C673" t="s">
        <v>351</v>
      </c>
      <c r="D673" t="s">
        <v>322</v>
      </c>
      <c r="E673" t="s">
        <v>101</v>
      </c>
    </row>
    <row r="674" spans="1:7" x14ac:dyDescent="0.35">
      <c r="A674">
        <v>24062025</v>
      </c>
      <c r="B674" t="s">
        <v>525</v>
      </c>
      <c r="C674" t="s">
        <v>131</v>
      </c>
      <c r="D674" t="s">
        <v>325</v>
      </c>
      <c r="E674" t="s">
        <v>101</v>
      </c>
    </row>
    <row r="675" spans="1:7" x14ac:dyDescent="0.35">
      <c r="A675">
        <v>24062025</v>
      </c>
      <c r="B675" t="s">
        <v>438</v>
      </c>
      <c r="C675" t="s">
        <v>106</v>
      </c>
      <c r="D675" t="s">
        <v>328</v>
      </c>
      <c r="E675" t="s">
        <v>101</v>
      </c>
    </row>
    <row r="676" spans="1:7" x14ac:dyDescent="0.35">
      <c r="A676">
        <v>24062025</v>
      </c>
      <c r="B676" t="s">
        <v>518</v>
      </c>
      <c r="C676" t="s">
        <v>109</v>
      </c>
      <c r="D676" t="s">
        <v>331</v>
      </c>
      <c r="E676" t="s">
        <v>332</v>
      </c>
      <c r="F676" t="s">
        <v>101</v>
      </c>
    </row>
    <row r="677" spans="1:7" x14ac:dyDescent="0.35">
      <c r="A677">
        <v>24062025</v>
      </c>
      <c r="B677" t="s">
        <v>506</v>
      </c>
      <c r="C677" t="s">
        <v>118</v>
      </c>
      <c r="D677" t="s">
        <v>331</v>
      </c>
      <c r="E677" t="s">
        <v>335</v>
      </c>
      <c r="F677" t="s">
        <v>101</v>
      </c>
    </row>
    <row r="678" spans="1:7" x14ac:dyDescent="0.35">
      <c r="A678">
        <v>24062025</v>
      </c>
      <c r="B678" t="s">
        <v>204</v>
      </c>
      <c r="C678" t="s">
        <v>330</v>
      </c>
      <c r="D678" t="s">
        <v>331</v>
      </c>
      <c r="E678" t="s">
        <v>338</v>
      </c>
      <c r="F678" t="s">
        <v>321</v>
      </c>
    </row>
    <row r="679" spans="1:7" x14ac:dyDescent="0.35">
      <c r="A679">
        <v>24062025</v>
      </c>
      <c r="B679" t="s">
        <v>514</v>
      </c>
      <c r="C679" t="s">
        <v>151</v>
      </c>
      <c r="D679" t="s">
        <v>170</v>
      </c>
    </row>
    <row r="680" spans="1:7" x14ac:dyDescent="0.35">
      <c r="A680">
        <v>24062025</v>
      </c>
      <c r="B680" t="s">
        <v>459</v>
      </c>
      <c r="C680" t="s">
        <v>379</v>
      </c>
      <c r="D680" t="s">
        <v>341</v>
      </c>
      <c r="E680" t="s">
        <v>101</v>
      </c>
    </row>
    <row r="681" spans="1:7" x14ac:dyDescent="0.35">
      <c r="A681">
        <v>24062025</v>
      </c>
      <c r="B681" t="s">
        <v>444</v>
      </c>
      <c r="C681" t="s">
        <v>458</v>
      </c>
      <c r="D681" t="s">
        <v>343</v>
      </c>
      <c r="E681" t="s">
        <v>101</v>
      </c>
    </row>
    <row r="682" spans="1:7" x14ac:dyDescent="0.35">
      <c r="A682">
        <v>24062025</v>
      </c>
      <c r="B682" t="s">
        <v>418</v>
      </c>
      <c r="C682" t="s">
        <v>482</v>
      </c>
      <c r="D682" t="s">
        <v>132</v>
      </c>
      <c r="E682" t="s">
        <v>344</v>
      </c>
      <c r="F682" t="s">
        <v>345</v>
      </c>
      <c r="G682" t="s">
        <v>101</v>
      </c>
    </row>
    <row r="683" spans="1:7" x14ac:dyDescent="0.35">
      <c r="A683">
        <v>24062025</v>
      </c>
      <c r="B683" t="s">
        <v>206</v>
      </c>
      <c r="C683" t="s">
        <v>357</v>
      </c>
      <c r="D683" t="s">
        <v>132</v>
      </c>
      <c r="E683" t="s">
        <v>347</v>
      </c>
      <c r="F683" t="s">
        <v>101</v>
      </c>
    </row>
    <row r="684" spans="1:7" x14ac:dyDescent="0.35">
      <c r="A684">
        <v>24062025</v>
      </c>
      <c r="B684" t="s">
        <v>413</v>
      </c>
      <c r="C684" t="s">
        <v>204</v>
      </c>
      <c r="D684" t="s">
        <v>132</v>
      </c>
      <c r="E684" t="s">
        <v>348</v>
      </c>
      <c r="F684" t="s">
        <v>101</v>
      </c>
    </row>
    <row r="685" spans="1:7" x14ac:dyDescent="0.35">
      <c r="A685">
        <v>24062025</v>
      </c>
      <c r="B685" t="s">
        <v>177</v>
      </c>
      <c r="C685" t="s">
        <v>411</v>
      </c>
      <c r="D685" t="s">
        <v>132</v>
      </c>
      <c r="E685" t="s">
        <v>350</v>
      </c>
      <c r="F685" t="s">
        <v>101</v>
      </c>
    </row>
    <row r="686" spans="1:7" x14ac:dyDescent="0.35">
      <c r="A686">
        <v>24062025</v>
      </c>
      <c r="B686" t="s">
        <v>572</v>
      </c>
      <c r="C686" t="s">
        <v>102</v>
      </c>
      <c r="D686" t="s">
        <v>132</v>
      </c>
      <c r="E686" t="s">
        <v>352</v>
      </c>
      <c r="F686" t="s">
        <v>101</v>
      </c>
    </row>
    <row r="687" spans="1:7" x14ac:dyDescent="0.35">
      <c r="A687">
        <v>24062025</v>
      </c>
      <c r="B687" t="s">
        <v>473</v>
      </c>
      <c r="C687" t="s">
        <v>490</v>
      </c>
      <c r="D687" t="s">
        <v>132</v>
      </c>
      <c r="E687" t="s">
        <v>133</v>
      </c>
      <c r="F687" t="s">
        <v>355</v>
      </c>
    </row>
    <row r="688" spans="1:7" x14ac:dyDescent="0.35">
      <c r="A688">
        <v>24062025</v>
      </c>
      <c r="B688" t="s">
        <v>557</v>
      </c>
      <c r="C688" t="s">
        <v>416</v>
      </c>
      <c r="D688" t="s">
        <v>132</v>
      </c>
      <c r="E688" t="s">
        <v>356</v>
      </c>
      <c r="F688" t="s">
        <v>101</v>
      </c>
    </row>
    <row r="689" spans="1:8" x14ac:dyDescent="0.35">
      <c r="A689">
        <v>24062025</v>
      </c>
      <c r="B689" t="s">
        <v>282</v>
      </c>
      <c r="C689" t="s">
        <v>384</v>
      </c>
      <c r="D689" t="s">
        <v>359</v>
      </c>
      <c r="E689" t="s">
        <v>360</v>
      </c>
      <c r="F689" t="s">
        <v>101</v>
      </c>
    </row>
    <row r="690" spans="1:8" x14ac:dyDescent="0.35">
      <c r="A690">
        <v>24062025</v>
      </c>
      <c r="B690" t="s">
        <v>576</v>
      </c>
      <c r="C690" t="s">
        <v>175</v>
      </c>
      <c r="D690" t="s">
        <v>359</v>
      </c>
      <c r="E690" t="s">
        <v>362</v>
      </c>
      <c r="F690" t="s">
        <v>101</v>
      </c>
    </row>
    <row r="691" spans="1:8" x14ac:dyDescent="0.35">
      <c r="A691">
        <v>24062025</v>
      </c>
      <c r="B691" t="s">
        <v>501</v>
      </c>
      <c r="C691" t="s">
        <v>577</v>
      </c>
      <c r="D691" t="s">
        <v>359</v>
      </c>
      <c r="E691" t="s">
        <v>362</v>
      </c>
      <c r="F691" t="s">
        <v>140</v>
      </c>
      <c r="G691" t="s">
        <v>364</v>
      </c>
      <c r="H691" t="s">
        <v>101</v>
      </c>
    </row>
    <row r="692" spans="1:8" x14ac:dyDescent="0.35">
      <c r="A692">
        <v>24062025</v>
      </c>
      <c r="B692" t="s">
        <v>557</v>
      </c>
      <c r="C692" t="s">
        <v>453</v>
      </c>
      <c r="D692" t="s">
        <v>366</v>
      </c>
      <c r="E692" t="s">
        <v>257</v>
      </c>
      <c r="F692" t="s">
        <v>367</v>
      </c>
      <c r="G692" t="s">
        <v>101</v>
      </c>
    </row>
    <row r="693" spans="1:8" x14ac:dyDescent="0.35">
      <c r="A693">
        <v>24062025</v>
      </c>
      <c r="B693" t="s">
        <v>339</v>
      </c>
      <c r="C693" t="s">
        <v>546</v>
      </c>
      <c r="D693" t="s">
        <v>369</v>
      </c>
      <c r="E693" t="s">
        <v>370</v>
      </c>
      <c r="F693" t="s">
        <v>101</v>
      </c>
    </row>
    <row r="694" spans="1:8" x14ac:dyDescent="0.35">
      <c r="A694">
        <v>24062025</v>
      </c>
      <c r="B694" t="s">
        <v>473</v>
      </c>
      <c r="C694" t="s">
        <v>186</v>
      </c>
      <c r="D694" t="s">
        <v>371</v>
      </c>
      <c r="E694" t="s">
        <v>101</v>
      </c>
    </row>
    <row r="695" spans="1:8" x14ac:dyDescent="0.35">
      <c r="A695">
        <v>24062025</v>
      </c>
      <c r="B695" t="s">
        <v>221</v>
      </c>
      <c r="C695" t="s">
        <v>503</v>
      </c>
      <c r="D695" t="s">
        <v>372</v>
      </c>
      <c r="E695" t="s">
        <v>101</v>
      </c>
    </row>
    <row r="696" spans="1:8" x14ac:dyDescent="0.35">
      <c r="A696">
        <v>24062025</v>
      </c>
      <c r="B696" t="s">
        <v>494</v>
      </c>
      <c r="C696" t="s">
        <v>118</v>
      </c>
      <c r="D696" t="s">
        <v>373</v>
      </c>
      <c r="E696" t="s">
        <v>101</v>
      </c>
    </row>
    <row r="697" spans="1:8" x14ac:dyDescent="0.35">
      <c r="A697">
        <v>24062025</v>
      </c>
      <c r="B697" t="s">
        <v>578</v>
      </c>
      <c r="C697" t="s">
        <v>492</v>
      </c>
      <c r="D697" t="s">
        <v>376</v>
      </c>
      <c r="E697" t="s">
        <v>140</v>
      </c>
      <c r="F697" t="s">
        <v>331</v>
      </c>
      <c r="G697" t="s">
        <v>377</v>
      </c>
      <c r="H697" t="s">
        <v>101</v>
      </c>
    </row>
    <row r="698" spans="1:8" x14ac:dyDescent="0.35">
      <c r="A698">
        <v>24062025</v>
      </c>
      <c r="B698" t="s">
        <v>218</v>
      </c>
      <c r="C698" t="s">
        <v>297</v>
      </c>
      <c r="D698" t="s">
        <v>378</v>
      </c>
    </row>
    <row r="699" spans="1:8" x14ac:dyDescent="0.35">
      <c r="A699">
        <v>24062025</v>
      </c>
      <c r="B699" t="s">
        <v>219</v>
      </c>
      <c r="C699" t="s">
        <v>227</v>
      </c>
      <c r="D699" t="s">
        <v>380</v>
      </c>
      <c r="E699" t="s">
        <v>101</v>
      </c>
    </row>
    <row r="700" spans="1:8" x14ac:dyDescent="0.35">
      <c r="A700">
        <v>24062025</v>
      </c>
      <c r="B700" t="s">
        <v>508</v>
      </c>
      <c r="C700" t="s">
        <v>128</v>
      </c>
      <c r="D700" t="s">
        <v>382</v>
      </c>
      <c r="E700" t="s">
        <v>383</v>
      </c>
    </row>
    <row r="701" spans="1:8" x14ac:dyDescent="0.35">
      <c r="A701">
        <v>24062025</v>
      </c>
      <c r="B701" t="s">
        <v>417</v>
      </c>
      <c r="C701" t="s">
        <v>482</v>
      </c>
      <c r="D701" t="s">
        <v>385</v>
      </c>
      <c r="E701" t="s">
        <v>386</v>
      </c>
    </row>
    <row r="702" spans="1:8" x14ac:dyDescent="0.35">
      <c r="A702">
        <v>24062025</v>
      </c>
      <c r="B702" t="s">
        <v>579</v>
      </c>
      <c r="C702" t="s">
        <v>478</v>
      </c>
      <c r="D702" t="s">
        <v>388</v>
      </c>
      <c r="E702" t="s">
        <v>101</v>
      </c>
    </row>
    <row r="703" spans="1:8" x14ac:dyDescent="0.35">
      <c r="A703">
        <v>24062025</v>
      </c>
      <c r="B703" t="s">
        <v>160</v>
      </c>
      <c r="C703" t="s">
        <v>580</v>
      </c>
      <c r="D703" t="s">
        <v>391</v>
      </c>
      <c r="E703" t="s">
        <v>101</v>
      </c>
    </row>
    <row r="704" spans="1:8" x14ac:dyDescent="0.35">
      <c r="A704">
        <v>24062025</v>
      </c>
      <c r="B704" t="s">
        <v>581</v>
      </c>
      <c r="C704" t="s">
        <v>522</v>
      </c>
      <c r="D704" t="s">
        <v>393</v>
      </c>
    </row>
    <row r="705" spans="1:9" x14ac:dyDescent="0.35">
      <c r="A705">
        <v>24062025</v>
      </c>
      <c r="B705" t="s">
        <v>137</v>
      </c>
      <c r="C705" t="s">
        <v>118</v>
      </c>
      <c r="D705" t="s">
        <v>394</v>
      </c>
      <c r="E705" t="s">
        <v>395</v>
      </c>
      <c r="F705" t="s">
        <v>101</v>
      </c>
    </row>
    <row r="706" spans="1:9" x14ac:dyDescent="0.35">
      <c r="A706">
        <v>24062025</v>
      </c>
      <c r="B706" t="s">
        <v>582</v>
      </c>
      <c r="C706" t="s">
        <v>109</v>
      </c>
      <c r="D706" t="s">
        <v>396</v>
      </c>
    </row>
    <row r="707" spans="1:9" x14ac:dyDescent="0.35">
      <c r="A707">
        <v>24062025</v>
      </c>
      <c r="B707" t="s">
        <v>417</v>
      </c>
      <c r="C707" t="s">
        <v>106</v>
      </c>
      <c r="D707" t="s">
        <v>397</v>
      </c>
      <c r="E707" t="s">
        <v>101</v>
      </c>
    </row>
    <row r="708" spans="1:9" x14ac:dyDescent="0.35">
      <c r="A708">
        <v>24062025</v>
      </c>
      <c r="B708" t="s">
        <v>520</v>
      </c>
      <c r="C708" t="s">
        <v>178</v>
      </c>
      <c r="D708" t="s">
        <v>399</v>
      </c>
      <c r="E708" t="s">
        <v>140</v>
      </c>
      <c r="F708" t="s">
        <v>400</v>
      </c>
      <c r="G708" t="s">
        <v>257</v>
      </c>
      <c r="H708" t="s">
        <v>331</v>
      </c>
      <c r="I708" t="s">
        <v>401</v>
      </c>
    </row>
    <row r="709" spans="1:9" x14ac:dyDescent="0.35">
      <c r="A709">
        <v>24062025</v>
      </c>
      <c r="B709" t="s">
        <v>504</v>
      </c>
      <c r="C709" t="s">
        <v>351</v>
      </c>
      <c r="D709" t="s">
        <v>399</v>
      </c>
      <c r="E709" t="s">
        <v>187</v>
      </c>
      <c r="F709" t="s">
        <v>101</v>
      </c>
    </row>
    <row r="710" spans="1:9" x14ac:dyDescent="0.35">
      <c r="A710">
        <v>24062025</v>
      </c>
      <c r="B710" t="s">
        <v>526</v>
      </c>
      <c r="C710" t="s">
        <v>443</v>
      </c>
      <c r="D710" t="s">
        <v>399</v>
      </c>
      <c r="E710" t="s">
        <v>403</v>
      </c>
      <c r="F710" t="s">
        <v>101</v>
      </c>
    </row>
    <row r="711" spans="1:9" x14ac:dyDescent="0.35">
      <c r="A711">
        <v>24062025</v>
      </c>
      <c r="B711" t="s">
        <v>583</v>
      </c>
      <c r="C711" t="s">
        <v>297</v>
      </c>
      <c r="D711" t="s">
        <v>399</v>
      </c>
      <c r="E711" t="s">
        <v>404</v>
      </c>
      <c r="F711" t="s">
        <v>101</v>
      </c>
    </row>
    <row r="712" spans="1:9" x14ac:dyDescent="0.35">
      <c r="A712">
        <v>23062025</v>
      </c>
      <c r="B712" t="s">
        <v>258</v>
      </c>
      <c r="C712" t="s">
        <v>535</v>
      </c>
      <c r="D712" t="s">
        <v>100</v>
      </c>
      <c r="E712" t="s">
        <v>101</v>
      </c>
    </row>
    <row r="713" spans="1:9" x14ac:dyDescent="0.35">
      <c r="A713">
        <v>23062025</v>
      </c>
      <c r="B713" t="s">
        <v>177</v>
      </c>
      <c r="C713" t="s">
        <v>535</v>
      </c>
      <c r="D713" t="s">
        <v>104</v>
      </c>
      <c r="E713" t="s">
        <v>101</v>
      </c>
    </row>
    <row r="714" spans="1:9" x14ac:dyDescent="0.35">
      <c r="A714">
        <v>23062025</v>
      </c>
      <c r="B714" t="s">
        <v>203</v>
      </c>
      <c r="C714" t="s">
        <v>188</v>
      </c>
      <c r="D714" t="s">
        <v>107</v>
      </c>
      <c r="E714" t="s">
        <v>108</v>
      </c>
      <c r="F714" t="s">
        <v>101</v>
      </c>
    </row>
    <row r="715" spans="1:9" x14ac:dyDescent="0.35">
      <c r="A715">
        <v>23062025</v>
      </c>
      <c r="B715" t="s">
        <v>553</v>
      </c>
      <c r="C715" t="s">
        <v>316</v>
      </c>
      <c r="D715" t="s">
        <v>111</v>
      </c>
      <c r="E715" t="s">
        <v>101</v>
      </c>
    </row>
    <row r="716" spans="1:9" x14ac:dyDescent="0.35">
      <c r="A716">
        <v>23062025</v>
      </c>
      <c r="B716" t="s">
        <v>435</v>
      </c>
      <c r="C716" t="s">
        <v>584</v>
      </c>
      <c r="D716" t="s">
        <v>114</v>
      </c>
      <c r="E716" t="s">
        <v>115</v>
      </c>
      <c r="F716" t="s">
        <v>116</v>
      </c>
    </row>
    <row r="717" spans="1:9" x14ac:dyDescent="0.35">
      <c r="A717">
        <v>23062025</v>
      </c>
      <c r="B717" t="s">
        <v>402</v>
      </c>
      <c r="C717" t="s">
        <v>118</v>
      </c>
      <c r="D717" t="s">
        <v>114</v>
      </c>
      <c r="E717" t="s">
        <v>119</v>
      </c>
      <c r="F717" t="s">
        <v>120</v>
      </c>
      <c r="G717" t="s">
        <v>121</v>
      </c>
    </row>
    <row r="718" spans="1:9" x14ac:dyDescent="0.35">
      <c r="A718">
        <v>23062025</v>
      </c>
      <c r="B718" t="s">
        <v>197</v>
      </c>
      <c r="C718" t="s">
        <v>453</v>
      </c>
      <c r="D718" t="s">
        <v>114</v>
      </c>
      <c r="E718" t="s">
        <v>124</v>
      </c>
    </row>
    <row r="719" spans="1:9" x14ac:dyDescent="0.35">
      <c r="A719">
        <v>23062025</v>
      </c>
      <c r="B719" t="s">
        <v>118</v>
      </c>
      <c r="C719" t="s">
        <v>421</v>
      </c>
      <c r="D719" t="s">
        <v>114</v>
      </c>
      <c r="E719" t="s">
        <v>127</v>
      </c>
    </row>
    <row r="720" spans="1:9" x14ac:dyDescent="0.35">
      <c r="A720">
        <v>23062025</v>
      </c>
      <c r="B720" t="s">
        <v>412</v>
      </c>
      <c r="C720" t="s">
        <v>351</v>
      </c>
      <c r="D720" t="s">
        <v>114</v>
      </c>
      <c r="E720" t="s">
        <v>130</v>
      </c>
    </row>
    <row r="721" spans="1:7" x14ac:dyDescent="0.35">
      <c r="A721">
        <v>23062025</v>
      </c>
      <c r="B721" t="s">
        <v>416</v>
      </c>
      <c r="C721" t="s">
        <v>316</v>
      </c>
      <c r="D721" t="s">
        <v>114</v>
      </c>
      <c r="E721" t="s">
        <v>132</v>
      </c>
      <c r="F721" t="s">
        <v>133</v>
      </c>
    </row>
    <row r="722" spans="1:7" x14ac:dyDescent="0.35">
      <c r="A722">
        <v>23062025</v>
      </c>
      <c r="B722" t="s">
        <v>327</v>
      </c>
      <c r="C722" t="s">
        <v>302</v>
      </c>
      <c r="D722" t="s">
        <v>135</v>
      </c>
      <c r="E722" t="s">
        <v>136</v>
      </c>
    </row>
    <row r="723" spans="1:7" x14ac:dyDescent="0.35">
      <c r="A723">
        <v>23062025</v>
      </c>
      <c r="B723" t="s">
        <v>339</v>
      </c>
      <c r="C723" t="s">
        <v>535</v>
      </c>
      <c r="D723" t="s">
        <v>139</v>
      </c>
      <c r="E723" t="s">
        <v>140</v>
      </c>
      <c r="F723" t="s">
        <v>141</v>
      </c>
      <c r="G723" t="s">
        <v>101</v>
      </c>
    </row>
    <row r="724" spans="1:7" x14ac:dyDescent="0.35">
      <c r="A724">
        <v>23062025</v>
      </c>
      <c r="B724" t="s">
        <v>195</v>
      </c>
      <c r="C724" t="s">
        <v>109</v>
      </c>
      <c r="D724" t="s">
        <v>144</v>
      </c>
      <c r="E724" t="s">
        <v>101</v>
      </c>
    </row>
    <row r="725" spans="1:7" x14ac:dyDescent="0.35">
      <c r="A725">
        <v>23062025</v>
      </c>
      <c r="B725" t="s">
        <v>145</v>
      </c>
      <c r="C725" t="s">
        <v>506</v>
      </c>
      <c r="D725" t="s">
        <v>147</v>
      </c>
      <c r="E725" t="s">
        <v>148</v>
      </c>
      <c r="F725" t="s">
        <v>149</v>
      </c>
    </row>
    <row r="726" spans="1:7" x14ac:dyDescent="0.35">
      <c r="A726">
        <v>23062025</v>
      </c>
      <c r="B726" t="s">
        <v>272</v>
      </c>
      <c r="C726" t="s">
        <v>443</v>
      </c>
      <c r="D726" t="s">
        <v>152</v>
      </c>
      <c r="E726" t="s">
        <v>140</v>
      </c>
      <c r="F726" t="s">
        <v>153</v>
      </c>
      <c r="G726" t="s">
        <v>101</v>
      </c>
    </row>
    <row r="727" spans="1:7" x14ac:dyDescent="0.35">
      <c r="A727">
        <v>23062025</v>
      </c>
      <c r="B727" t="s">
        <v>183</v>
      </c>
      <c r="C727" t="s">
        <v>402</v>
      </c>
      <c r="D727" t="s">
        <v>156</v>
      </c>
      <c r="E727" t="s">
        <v>101</v>
      </c>
    </row>
    <row r="728" spans="1:7" x14ac:dyDescent="0.35">
      <c r="A728">
        <v>23062025</v>
      </c>
      <c r="B728" t="s">
        <v>305</v>
      </c>
      <c r="C728" t="s">
        <v>109</v>
      </c>
      <c r="D728" t="s">
        <v>159</v>
      </c>
      <c r="E728" t="s">
        <v>101</v>
      </c>
    </row>
    <row r="729" spans="1:7" x14ac:dyDescent="0.35">
      <c r="A729">
        <v>23062025</v>
      </c>
      <c r="B729" t="s">
        <v>430</v>
      </c>
      <c r="C729" t="s">
        <v>234</v>
      </c>
      <c r="D729" t="s">
        <v>161</v>
      </c>
      <c r="E729" t="s">
        <v>101</v>
      </c>
    </row>
    <row r="730" spans="1:7" x14ac:dyDescent="0.35">
      <c r="A730">
        <v>23062025</v>
      </c>
      <c r="B730" t="s">
        <v>138</v>
      </c>
      <c r="C730" t="s">
        <v>278</v>
      </c>
      <c r="D730" t="s">
        <v>164</v>
      </c>
      <c r="E730" t="s">
        <v>101</v>
      </c>
    </row>
    <row r="731" spans="1:7" x14ac:dyDescent="0.35">
      <c r="A731">
        <v>23062025</v>
      </c>
      <c r="B731" t="s">
        <v>543</v>
      </c>
      <c r="C731" t="s">
        <v>197</v>
      </c>
      <c r="D731" t="s">
        <v>167</v>
      </c>
    </row>
    <row r="732" spans="1:7" x14ac:dyDescent="0.35">
      <c r="A732">
        <v>23062025</v>
      </c>
      <c r="B732" t="s">
        <v>424</v>
      </c>
      <c r="C732" t="s">
        <v>117</v>
      </c>
      <c r="D732" t="s">
        <v>423</v>
      </c>
      <c r="E732" t="s">
        <v>101</v>
      </c>
    </row>
    <row r="733" spans="1:7" x14ac:dyDescent="0.35">
      <c r="A733">
        <v>23062025</v>
      </c>
      <c r="B733" t="s">
        <v>414</v>
      </c>
      <c r="C733" t="s">
        <v>336</v>
      </c>
      <c r="D733" t="s">
        <v>169</v>
      </c>
      <c r="E733" t="s">
        <v>170</v>
      </c>
      <c r="F733" t="s">
        <v>101</v>
      </c>
    </row>
    <row r="734" spans="1:7" x14ac:dyDescent="0.35">
      <c r="A734">
        <v>23062025</v>
      </c>
      <c r="B734" t="s">
        <v>559</v>
      </c>
      <c r="C734" t="s">
        <v>513</v>
      </c>
      <c r="D734" t="s">
        <v>173</v>
      </c>
      <c r="E734" t="s">
        <v>101</v>
      </c>
    </row>
    <row r="735" spans="1:7" x14ac:dyDescent="0.35">
      <c r="A735">
        <v>23062025</v>
      </c>
      <c r="B735" t="s">
        <v>450</v>
      </c>
      <c r="C735" t="s">
        <v>250</v>
      </c>
      <c r="D735" t="s">
        <v>176</v>
      </c>
      <c r="E735" t="s">
        <v>101</v>
      </c>
    </row>
    <row r="736" spans="1:7" x14ac:dyDescent="0.35">
      <c r="A736">
        <v>23062025</v>
      </c>
      <c r="B736" t="s">
        <v>221</v>
      </c>
      <c r="C736" t="s">
        <v>160</v>
      </c>
      <c r="D736" t="s">
        <v>176</v>
      </c>
      <c r="E736" t="s">
        <v>149</v>
      </c>
    </row>
    <row r="737" spans="1:7" x14ac:dyDescent="0.35">
      <c r="A737">
        <v>23062025</v>
      </c>
      <c r="B737" t="s">
        <v>138</v>
      </c>
      <c r="C737" t="s">
        <v>389</v>
      </c>
      <c r="D737" t="s">
        <v>181</v>
      </c>
      <c r="E737" t="s">
        <v>182</v>
      </c>
      <c r="F737" t="s">
        <v>101</v>
      </c>
    </row>
    <row r="738" spans="1:7" x14ac:dyDescent="0.35">
      <c r="A738">
        <v>23062025</v>
      </c>
      <c r="B738" t="s">
        <v>425</v>
      </c>
      <c r="C738" t="s">
        <v>420</v>
      </c>
      <c r="D738" t="s">
        <v>184</v>
      </c>
      <c r="E738" t="s">
        <v>101</v>
      </c>
    </row>
    <row r="739" spans="1:7" x14ac:dyDescent="0.35">
      <c r="A739">
        <v>23062025</v>
      </c>
      <c r="B739" t="s">
        <v>138</v>
      </c>
      <c r="C739" t="s">
        <v>216</v>
      </c>
      <c r="D739" t="s">
        <v>187</v>
      </c>
      <c r="E739" t="s">
        <v>101</v>
      </c>
    </row>
    <row r="740" spans="1:7" x14ac:dyDescent="0.35">
      <c r="A740">
        <v>23062025</v>
      </c>
      <c r="B740" t="s">
        <v>105</v>
      </c>
      <c r="C740" t="s">
        <v>242</v>
      </c>
      <c r="D740" t="s">
        <v>190</v>
      </c>
      <c r="E740" t="s">
        <v>191</v>
      </c>
      <c r="F740" t="s">
        <v>101</v>
      </c>
    </row>
    <row r="741" spans="1:7" x14ac:dyDescent="0.35">
      <c r="A741">
        <v>23062025</v>
      </c>
      <c r="B741" t="s">
        <v>523</v>
      </c>
      <c r="C741" t="s">
        <v>142</v>
      </c>
      <c r="D741" t="s">
        <v>190</v>
      </c>
      <c r="E741" t="s">
        <v>194</v>
      </c>
      <c r="F741" t="s">
        <v>101</v>
      </c>
    </row>
    <row r="742" spans="1:7" x14ac:dyDescent="0.35">
      <c r="A742">
        <v>23062025</v>
      </c>
      <c r="B742" t="s">
        <v>258</v>
      </c>
      <c r="C742" t="s">
        <v>109</v>
      </c>
      <c r="D742" t="s">
        <v>190</v>
      </c>
      <c r="E742" t="s">
        <v>196</v>
      </c>
      <c r="F742" t="s">
        <v>101</v>
      </c>
    </row>
    <row r="743" spans="1:7" x14ac:dyDescent="0.35">
      <c r="A743">
        <v>23062025</v>
      </c>
      <c r="B743" t="s">
        <v>433</v>
      </c>
      <c r="C743" t="s">
        <v>198</v>
      </c>
      <c r="D743" t="s">
        <v>140</v>
      </c>
      <c r="E743" t="s">
        <v>199</v>
      </c>
      <c r="F743" t="s">
        <v>200</v>
      </c>
      <c r="G743" t="s">
        <v>101</v>
      </c>
    </row>
    <row r="744" spans="1:7" x14ac:dyDescent="0.35">
      <c r="A744">
        <v>23062025</v>
      </c>
      <c r="B744" t="s">
        <v>519</v>
      </c>
      <c r="C744" t="s">
        <v>492</v>
      </c>
      <c r="D744" t="s">
        <v>61</v>
      </c>
      <c r="E744" t="s">
        <v>101</v>
      </c>
    </row>
    <row r="745" spans="1:7" x14ac:dyDescent="0.35">
      <c r="A745">
        <v>23062025</v>
      </c>
      <c r="B745" t="s">
        <v>207</v>
      </c>
      <c r="C745" t="s">
        <v>505</v>
      </c>
      <c r="D745" t="s">
        <v>205</v>
      </c>
      <c r="E745" t="s">
        <v>101</v>
      </c>
    </row>
    <row r="746" spans="1:7" x14ac:dyDescent="0.35">
      <c r="A746">
        <v>23062025</v>
      </c>
      <c r="B746" t="s">
        <v>479</v>
      </c>
      <c r="C746" t="s">
        <v>553</v>
      </c>
      <c r="D746" t="s">
        <v>208</v>
      </c>
      <c r="E746" t="s">
        <v>101</v>
      </c>
    </row>
    <row r="747" spans="1:7" x14ac:dyDescent="0.35">
      <c r="A747">
        <v>23062025</v>
      </c>
      <c r="B747" t="s">
        <v>219</v>
      </c>
      <c r="C747" t="s">
        <v>580</v>
      </c>
      <c r="D747" t="s">
        <v>210</v>
      </c>
      <c r="E747" t="s">
        <v>211</v>
      </c>
      <c r="F747" t="s">
        <v>101</v>
      </c>
    </row>
    <row r="748" spans="1:7" x14ac:dyDescent="0.35">
      <c r="A748">
        <v>23062025</v>
      </c>
      <c r="B748" t="s">
        <v>292</v>
      </c>
      <c r="C748" t="s">
        <v>443</v>
      </c>
      <c r="D748" t="s">
        <v>214</v>
      </c>
      <c r="E748" t="s">
        <v>215</v>
      </c>
      <c r="F748" t="s">
        <v>101</v>
      </c>
    </row>
    <row r="749" spans="1:7" x14ac:dyDescent="0.35">
      <c r="A749">
        <v>23062025</v>
      </c>
      <c r="B749" t="s">
        <v>195</v>
      </c>
      <c r="C749" t="s">
        <v>175</v>
      </c>
      <c r="D749" t="s">
        <v>217</v>
      </c>
      <c r="E749" t="s">
        <v>101</v>
      </c>
    </row>
    <row r="750" spans="1:7" x14ac:dyDescent="0.35">
      <c r="A750">
        <v>23062025</v>
      </c>
      <c r="B750" t="s">
        <v>218</v>
      </c>
      <c r="C750" t="s">
        <v>553</v>
      </c>
      <c r="D750" t="s">
        <v>220</v>
      </c>
      <c r="E750" t="s">
        <v>101</v>
      </c>
    </row>
    <row r="751" spans="1:7" x14ac:dyDescent="0.35">
      <c r="A751">
        <v>23062025</v>
      </c>
      <c r="B751" t="s">
        <v>285</v>
      </c>
      <c r="C751" t="s">
        <v>327</v>
      </c>
      <c r="D751" t="s">
        <v>222</v>
      </c>
    </row>
    <row r="752" spans="1:7" x14ac:dyDescent="0.35">
      <c r="A752">
        <v>23062025</v>
      </c>
      <c r="B752" t="s">
        <v>183</v>
      </c>
      <c r="C752" t="s">
        <v>223</v>
      </c>
    </row>
    <row r="753" spans="1:7" x14ac:dyDescent="0.35">
      <c r="A753">
        <v>23062025</v>
      </c>
      <c r="B753" t="s">
        <v>240</v>
      </c>
      <c r="C753" t="s">
        <v>244</v>
      </c>
      <c r="D753" t="s">
        <v>225</v>
      </c>
      <c r="E753" t="s">
        <v>101</v>
      </c>
    </row>
    <row r="754" spans="1:7" x14ac:dyDescent="0.35">
      <c r="A754">
        <v>23062025</v>
      </c>
      <c r="B754" t="s">
        <v>340</v>
      </c>
      <c r="C754" t="s">
        <v>151</v>
      </c>
      <c r="D754" t="s">
        <v>225</v>
      </c>
      <c r="E754" t="s">
        <v>228</v>
      </c>
      <c r="F754" t="s">
        <v>229</v>
      </c>
    </row>
    <row r="755" spans="1:7" x14ac:dyDescent="0.35">
      <c r="A755">
        <v>23062025</v>
      </c>
      <c r="B755" t="s">
        <v>203</v>
      </c>
      <c r="C755" t="s">
        <v>128</v>
      </c>
      <c r="D755" t="s">
        <v>232</v>
      </c>
      <c r="E755" t="s">
        <v>101</v>
      </c>
    </row>
    <row r="756" spans="1:7" x14ac:dyDescent="0.35">
      <c r="A756">
        <v>23062025</v>
      </c>
      <c r="B756" t="s">
        <v>138</v>
      </c>
      <c r="C756" t="s">
        <v>273</v>
      </c>
      <c r="D756" t="s">
        <v>235</v>
      </c>
      <c r="E756" t="s">
        <v>236</v>
      </c>
      <c r="F756" t="s">
        <v>101</v>
      </c>
    </row>
    <row r="757" spans="1:7" x14ac:dyDescent="0.35">
      <c r="A757">
        <v>23062025</v>
      </c>
      <c r="B757" t="s">
        <v>525</v>
      </c>
      <c r="C757" t="s">
        <v>585</v>
      </c>
      <c r="D757" t="s">
        <v>235</v>
      </c>
      <c r="E757" t="s">
        <v>239</v>
      </c>
      <c r="F757" t="s">
        <v>149</v>
      </c>
    </row>
    <row r="758" spans="1:7" x14ac:dyDescent="0.35">
      <c r="A758">
        <v>23062025</v>
      </c>
      <c r="B758" t="s">
        <v>415</v>
      </c>
      <c r="C758" t="s">
        <v>118</v>
      </c>
      <c r="D758" t="s">
        <v>235</v>
      </c>
      <c r="E758" t="s">
        <v>241</v>
      </c>
      <c r="F758" t="s">
        <v>101</v>
      </c>
    </row>
    <row r="759" spans="1:7" x14ac:dyDescent="0.35">
      <c r="A759">
        <v>23062025</v>
      </c>
      <c r="B759" t="s">
        <v>154</v>
      </c>
      <c r="C759" t="s">
        <v>354</v>
      </c>
      <c r="D759" t="s">
        <v>243</v>
      </c>
      <c r="E759" t="s">
        <v>101</v>
      </c>
    </row>
    <row r="760" spans="1:7" x14ac:dyDescent="0.35">
      <c r="A760">
        <v>23062025</v>
      </c>
      <c r="B760" t="s">
        <v>150</v>
      </c>
      <c r="C760" t="s">
        <v>513</v>
      </c>
      <c r="D760" t="s">
        <v>245</v>
      </c>
      <c r="E760" t="s">
        <v>246</v>
      </c>
    </row>
    <row r="761" spans="1:7" x14ac:dyDescent="0.35">
      <c r="A761">
        <v>23062025</v>
      </c>
      <c r="B761" t="s">
        <v>285</v>
      </c>
      <c r="C761" t="s">
        <v>361</v>
      </c>
      <c r="D761" t="s">
        <v>245</v>
      </c>
      <c r="E761" t="s">
        <v>249</v>
      </c>
    </row>
    <row r="762" spans="1:7" x14ac:dyDescent="0.35">
      <c r="A762">
        <v>23062025</v>
      </c>
      <c r="B762" t="s">
        <v>221</v>
      </c>
      <c r="C762" t="s">
        <v>313</v>
      </c>
      <c r="D762" t="s">
        <v>252</v>
      </c>
      <c r="E762" t="s">
        <v>101</v>
      </c>
    </row>
    <row r="763" spans="1:7" x14ac:dyDescent="0.35">
      <c r="A763">
        <v>23062025</v>
      </c>
      <c r="B763" t="s">
        <v>145</v>
      </c>
      <c r="C763" t="s">
        <v>180</v>
      </c>
      <c r="D763" t="s">
        <v>254</v>
      </c>
    </row>
    <row r="764" spans="1:7" x14ac:dyDescent="0.35">
      <c r="A764">
        <v>23062025</v>
      </c>
      <c r="B764" t="s">
        <v>519</v>
      </c>
      <c r="C764" t="s">
        <v>179</v>
      </c>
      <c r="D764" t="s">
        <v>256</v>
      </c>
      <c r="E764" t="s">
        <v>257</v>
      </c>
      <c r="F764" t="s">
        <v>236</v>
      </c>
      <c r="G764" t="s">
        <v>101</v>
      </c>
    </row>
    <row r="765" spans="1:7" x14ac:dyDescent="0.35">
      <c r="A765">
        <v>23062025</v>
      </c>
      <c r="B765" t="s">
        <v>272</v>
      </c>
      <c r="C765" t="s">
        <v>259</v>
      </c>
      <c r="D765" t="s">
        <v>260</v>
      </c>
      <c r="E765" t="s">
        <v>136</v>
      </c>
      <c r="F765" t="s">
        <v>101</v>
      </c>
    </row>
    <row r="766" spans="1:7" x14ac:dyDescent="0.35">
      <c r="A766">
        <v>23062025</v>
      </c>
      <c r="B766" t="s">
        <v>443</v>
      </c>
      <c r="C766" t="s">
        <v>261</v>
      </c>
      <c r="D766" t="s">
        <v>262</v>
      </c>
      <c r="E766" t="s">
        <v>101</v>
      </c>
    </row>
    <row r="767" spans="1:7" x14ac:dyDescent="0.35">
      <c r="A767">
        <v>23062025</v>
      </c>
      <c r="B767" t="s">
        <v>447</v>
      </c>
      <c r="C767" t="s">
        <v>411</v>
      </c>
      <c r="D767" t="s">
        <v>264</v>
      </c>
      <c r="E767" t="s">
        <v>101</v>
      </c>
    </row>
    <row r="768" spans="1:7" x14ac:dyDescent="0.35">
      <c r="A768">
        <v>23062025</v>
      </c>
      <c r="B768" t="s">
        <v>103</v>
      </c>
      <c r="C768" t="s">
        <v>264</v>
      </c>
      <c r="D768" t="s">
        <v>149</v>
      </c>
    </row>
    <row r="769" spans="1:8" x14ac:dyDescent="0.35">
      <c r="A769">
        <v>23062025</v>
      </c>
      <c r="B769" t="s">
        <v>559</v>
      </c>
      <c r="C769" t="s">
        <v>188</v>
      </c>
      <c r="D769" t="s">
        <v>265</v>
      </c>
      <c r="E769" t="s">
        <v>101</v>
      </c>
      <c r="F769" t="s">
        <v>266</v>
      </c>
    </row>
    <row r="770" spans="1:8" x14ac:dyDescent="0.35">
      <c r="A770">
        <v>23062025</v>
      </c>
      <c r="B770" t="s">
        <v>402</v>
      </c>
      <c r="C770" t="s">
        <v>267</v>
      </c>
      <c r="D770" t="s">
        <v>101</v>
      </c>
    </row>
    <row r="771" spans="1:8" x14ac:dyDescent="0.35">
      <c r="A771">
        <v>23062025</v>
      </c>
      <c r="B771" t="s">
        <v>541</v>
      </c>
      <c r="C771" t="s">
        <v>178</v>
      </c>
      <c r="D771" t="s">
        <v>268</v>
      </c>
    </row>
    <row r="772" spans="1:8" x14ac:dyDescent="0.35">
      <c r="A772">
        <v>23062025</v>
      </c>
      <c r="B772" t="s">
        <v>368</v>
      </c>
      <c r="C772" t="s">
        <v>513</v>
      </c>
      <c r="D772" t="s">
        <v>270</v>
      </c>
      <c r="E772" t="s">
        <v>271</v>
      </c>
      <c r="F772" t="s">
        <v>101</v>
      </c>
    </row>
    <row r="773" spans="1:8" x14ac:dyDescent="0.35">
      <c r="A773">
        <v>23062025</v>
      </c>
      <c r="B773" t="s">
        <v>258</v>
      </c>
      <c r="C773" t="s">
        <v>402</v>
      </c>
      <c r="D773" t="s">
        <v>274</v>
      </c>
      <c r="E773" t="s">
        <v>101</v>
      </c>
    </row>
    <row r="774" spans="1:8" x14ac:dyDescent="0.35">
      <c r="A774">
        <v>23062025</v>
      </c>
      <c r="B774" t="s">
        <v>387</v>
      </c>
      <c r="C774" t="s">
        <v>470</v>
      </c>
      <c r="D774" t="s">
        <v>277</v>
      </c>
      <c r="E774" t="s">
        <v>101</v>
      </c>
    </row>
    <row r="775" spans="1:8" x14ac:dyDescent="0.35">
      <c r="A775">
        <v>23062025</v>
      </c>
      <c r="B775" t="s">
        <v>272</v>
      </c>
      <c r="C775" t="s">
        <v>204</v>
      </c>
      <c r="D775" t="s">
        <v>279</v>
      </c>
      <c r="E775" t="s">
        <v>140</v>
      </c>
      <c r="F775" t="s">
        <v>280</v>
      </c>
    </row>
    <row r="776" spans="1:8" x14ac:dyDescent="0.35">
      <c r="A776">
        <v>23062025</v>
      </c>
      <c r="B776" t="s">
        <v>307</v>
      </c>
      <c r="C776" t="s">
        <v>263</v>
      </c>
      <c r="D776" t="s">
        <v>281</v>
      </c>
    </row>
    <row r="777" spans="1:8" x14ac:dyDescent="0.35">
      <c r="A777">
        <v>23062025</v>
      </c>
      <c r="B777" t="s">
        <v>293</v>
      </c>
      <c r="C777" t="s">
        <v>175</v>
      </c>
      <c r="D777" t="s">
        <v>284</v>
      </c>
      <c r="E777" t="s">
        <v>101</v>
      </c>
    </row>
    <row r="778" spans="1:8" x14ac:dyDescent="0.35">
      <c r="A778">
        <v>23062025</v>
      </c>
      <c r="B778" t="s">
        <v>415</v>
      </c>
      <c r="C778" t="s">
        <v>586</v>
      </c>
      <c r="D778" t="s">
        <v>287</v>
      </c>
      <c r="E778" t="s">
        <v>101</v>
      </c>
    </row>
    <row r="779" spans="1:8" x14ac:dyDescent="0.35">
      <c r="A779">
        <v>23062025</v>
      </c>
      <c r="B779" t="s">
        <v>145</v>
      </c>
      <c r="C779" t="s">
        <v>175</v>
      </c>
      <c r="D779" t="s">
        <v>288</v>
      </c>
      <c r="E779" t="s">
        <v>101</v>
      </c>
    </row>
    <row r="780" spans="1:8" x14ac:dyDescent="0.35">
      <c r="A780">
        <v>23062025</v>
      </c>
      <c r="B780" t="s">
        <v>226</v>
      </c>
      <c r="C780" t="s">
        <v>118</v>
      </c>
      <c r="D780" t="s">
        <v>290</v>
      </c>
      <c r="E780" t="s">
        <v>140</v>
      </c>
      <c r="F780" t="s">
        <v>291</v>
      </c>
    </row>
    <row r="781" spans="1:8" x14ac:dyDescent="0.35">
      <c r="A781">
        <v>23062025</v>
      </c>
      <c r="B781" t="s">
        <v>574</v>
      </c>
      <c r="C781" t="s">
        <v>142</v>
      </c>
      <c r="D781" t="s">
        <v>290</v>
      </c>
      <c r="E781" t="s">
        <v>140</v>
      </c>
      <c r="F781" t="s">
        <v>294</v>
      </c>
      <c r="G781" t="s">
        <v>295</v>
      </c>
      <c r="H781" t="s">
        <v>101</v>
      </c>
    </row>
    <row r="782" spans="1:8" x14ac:dyDescent="0.35">
      <c r="A782">
        <v>23062025</v>
      </c>
      <c r="B782" t="s">
        <v>195</v>
      </c>
      <c r="C782" t="s">
        <v>197</v>
      </c>
      <c r="D782" t="s">
        <v>298</v>
      </c>
      <c r="E782" t="s">
        <v>101</v>
      </c>
    </row>
    <row r="783" spans="1:8" x14ac:dyDescent="0.35">
      <c r="A783">
        <v>23062025</v>
      </c>
      <c r="B783" t="s">
        <v>414</v>
      </c>
      <c r="C783" t="s">
        <v>300</v>
      </c>
      <c r="D783" t="s">
        <v>262</v>
      </c>
      <c r="E783" t="s">
        <v>101</v>
      </c>
    </row>
    <row r="784" spans="1:8" x14ac:dyDescent="0.35">
      <c r="A784">
        <v>23062025</v>
      </c>
      <c r="B784" t="s">
        <v>476</v>
      </c>
      <c r="C784" t="s">
        <v>490</v>
      </c>
      <c r="D784" t="s">
        <v>301</v>
      </c>
      <c r="E784" t="s">
        <v>101</v>
      </c>
    </row>
    <row r="785" spans="1:9" x14ac:dyDescent="0.35">
      <c r="A785">
        <v>23062025</v>
      </c>
      <c r="B785" t="s">
        <v>171</v>
      </c>
      <c r="C785" t="s">
        <v>162</v>
      </c>
      <c r="D785" t="s">
        <v>303</v>
      </c>
      <c r="E785" t="s">
        <v>149</v>
      </c>
    </row>
    <row r="786" spans="1:9" x14ac:dyDescent="0.35">
      <c r="A786">
        <v>23062025</v>
      </c>
      <c r="B786" t="s">
        <v>456</v>
      </c>
      <c r="C786" t="s">
        <v>553</v>
      </c>
      <c r="D786" t="s">
        <v>306</v>
      </c>
      <c r="E786" t="s">
        <v>101</v>
      </c>
    </row>
    <row r="787" spans="1:9" x14ac:dyDescent="0.35">
      <c r="A787">
        <v>23062025</v>
      </c>
      <c r="B787" t="s">
        <v>432</v>
      </c>
      <c r="C787" t="s">
        <v>302</v>
      </c>
      <c r="D787" t="s">
        <v>308</v>
      </c>
      <c r="E787" t="s">
        <v>309</v>
      </c>
      <c r="F787" t="s">
        <v>310</v>
      </c>
      <c r="G787" t="s">
        <v>311</v>
      </c>
      <c r="H787" t="s">
        <v>312</v>
      </c>
      <c r="I787" t="s">
        <v>101</v>
      </c>
    </row>
    <row r="788" spans="1:9" x14ac:dyDescent="0.35">
      <c r="A788">
        <v>23062025</v>
      </c>
      <c r="B788" t="s">
        <v>177</v>
      </c>
      <c r="C788" t="s">
        <v>354</v>
      </c>
      <c r="D788" t="s">
        <v>314</v>
      </c>
      <c r="E788" t="s">
        <v>315</v>
      </c>
      <c r="F788" t="s">
        <v>101</v>
      </c>
    </row>
    <row r="789" spans="1:9" x14ac:dyDescent="0.35">
      <c r="A789">
        <v>23062025</v>
      </c>
      <c r="B789" t="s">
        <v>519</v>
      </c>
      <c r="C789" t="s">
        <v>330</v>
      </c>
      <c r="D789" t="s">
        <v>314</v>
      </c>
      <c r="E789" t="s">
        <v>317</v>
      </c>
      <c r="F789" t="s">
        <v>101</v>
      </c>
    </row>
    <row r="790" spans="1:9" x14ac:dyDescent="0.35">
      <c r="A790">
        <v>23062025</v>
      </c>
      <c r="B790" t="s">
        <v>519</v>
      </c>
      <c r="C790" t="s">
        <v>234</v>
      </c>
      <c r="D790" t="s">
        <v>319</v>
      </c>
      <c r="E790" t="s">
        <v>320</v>
      </c>
      <c r="F790" t="s">
        <v>321</v>
      </c>
    </row>
    <row r="791" spans="1:9" x14ac:dyDescent="0.35">
      <c r="A791">
        <v>23062025</v>
      </c>
      <c r="B791" t="s">
        <v>455</v>
      </c>
      <c r="C791" t="s">
        <v>278</v>
      </c>
      <c r="D791" t="s">
        <v>322</v>
      </c>
      <c r="E791" t="s">
        <v>101</v>
      </c>
    </row>
    <row r="792" spans="1:9" x14ac:dyDescent="0.35">
      <c r="A792">
        <v>23062025</v>
      </c>
      <c r="B792" t="s">
        <v>414</v>
      </c>
      <c r="C792" t="s">
        <v>416</v>
      </c>
      <c r="D792" t="s">
        <v>325</v>
      </c>
      <c r="E792" t="s">
        <v>101</v>
      </c>
    </row>
    <row r="793" spans="1:9" x14ac:dyDescent="0.35">
      <c r="A793">
        <v>23062025</v>
      </c>
      <c r="B793" t="s">
        <v>465</v>
      </c>
      <c r="C793" t="s">
        <v>329</v>
      </c>
      <c r="D793" t="s">
        <v>328</v>
      </c>
      <c r="E793" t="s">
        <v>101</v>
      </c>
    </row>
    <row r="794" spans="1:9" x14ac:dyDescent="0.35">
      <c r="A794">
        <v>23062025</v>
      </c>
      <c r="B794" t="s">
        <v>346</v>
      </c>
      <c r="C794" t="s">
        <v>333</v>
      </c>
      <c r="D794" t="s">
        <v>331</v>
      </c>
      <c r="E794" t="s">
        <v>332</v>
      </c>
      <c r="F794" t="s">
        <v>101</v>
      </c>
    </row>
    <row r="795" spans="1:9" x14ac:dyDescent="0.35">
      <c r="A795">
        <v>23062025</v>
      </c>
      <c r="B795" t="s">
        <v>122</v>
      </c>
      <c r="C795" t="s">
        <v>192</v>
      </c>
      <c r="D795" t="s">
        <v>331</v>
      </c>
      <c r="E795" t="s">
        <v>335</v>
      </c>
      <c r="F795" t="s">
        <v>101</v>
      </c>
    </row>
    <row r="796" spans="1:9" x14ac:dyDescent="0.35">
      <c r="A796">
        <v>23062025</v>
      </c>
      <c r="B796" t="s">
        <v>375</v>
      </c>
      <c r="C796" t="s">
        <v>234</v>
      </c>
      <c r="D796" t="s">
        <v>331</v>
      </c>
      <c r="E796" t="s">
        <v>338</v>
      </c>
      <c r="F796" t="s">
        <v>321</v>
      </c>
    </row>
    <row r="797" spans="1:9" x14ac:dyDescent="0.35">
      <c r="A797">
        <v>23062025</v>
      </c>
      <c r="B797" t="s">
        <v>285</v>
      </c>
      <c r="C797" t="s">
        <v>318</v>
      </c>
      <c r="D797" t="s">
        <v>170</v>
      </c>
    </row>
    <row r="798" spans="1:9" x14ac:dyDescent="0.35">
      <c r="A798">
        <v>23062025</v>
      </c>
      <c r="B798" t="s">
        <v>439</v>
      </c>
      <c r="C798" t="s">
        <v>175</v>
      </c>
      <c r="D798" t="s">
        <v>341</v>
      </c>
      <c r="E798" t="s">
        <v>101</v>
      </c>
    </row>
    <row r="799" spans="1:9" x14ac:dyDescent="0.35">
      <c r="A799">
        <v>23062025</v>
      </c>
      <c r="B799" t="s">
        <v>226</v>
      </c>
      <c r="C799" t="s">
        <v>513</v>
      </c>
      <c r="D799" t="s">
        <v>343</v>
      </c>
      <c r="E799" t="s">
        <v>101</v>
      </c>
    </row>
    <row r="800" spans="1:9" x14ac:dyDescent="0.35">
      <c r="A800">
        <v>23062025</v>
      </c>
      <c r="B800" t="s">
        <v>447</v>
      </c>
      <c r="C800" t="s">
        <v>357</v>
      </c>
      <c r="D800" t="s">
        <v>132</v>
      </c>
      <c r="E800" t="s">
        <v>344</v>
      </c>
      <c r="F800" t="s">
        <v>345</v>
      </c>
      <c r="G800" t="s">
        <v>101</v>
      </c>
    </row>
    <row r="801" spans="1:8" x14ac:dyDescent="0.35">
      <c r="A801">
        <v>23062025</v>
      </c>
      <c r="B801" t="s">
        <v>207</v>
      </c>
      <c r="C801" t="s">
        <v>273</v>
      </c>
      <c r="D801" t="s">
        <v>132</v>
      </c>
      <c r="E801" t="s">
        <v>347</v>
      </c>
      <c r="F801" t="s">
        <v>101</v>
      </c>
    </row>
    <row r="802" spans="1:8" x14ac:dyDescent="0.35">
      <c r="A802">
        <v>23062025</v>
      </c>
      <c r="B802" t="s">
        <v>292</v>
      </c>
      <c r="C802" t="s">
        <v>492</v>
      </c>
      <c r="D802" t="s">
        <v>132</v>
      </c>
      <c r="E802" t="s">
        <v>348</v>
      </c>
      <c r="F802" t="s">
        <v>101</v>
      </c>
    </row>
    <row r="803" spans="1:8" x14ac:dyDescent="0.35">
      <c r="A803">
        <v>23062025</v>
      </c>
      <c r="B803" t="s">
        <v>219</v>
      </c>
      <c r="C803" t="s">
        <v>482</v>
      </c>
      <c r="D803" t="s">
        <v>132</v>
      </c>
      <c r="E803" t="s">
        <v>350</v>
      </c>
      <c r="F803" t="s">
        <v>101</v>
      </c>
    </row>
    <row r="804" spans="1:8" x14ac:dyDescent="0.35">
      <c r="A804">
        <v>23062025</v>
      </c>
      <c r="B804" t="s">
        <v>439</v>
      </c>
      <c r="C804" t="s">
        <v>433</v>
      </c>
      <c r="D804" t="s">
        <v>132</v>
      </c>
      <c r="E804" t="s">
        <v>352</v>
      </c>
      <c r="F804" t="s">
        <v>101</v>
      </c>
    </row>
    <row r="805" spans="1:8" x14ac:dyDescent="0.35">
      <c r="A805">
        <v>23062025</v>
      </c>
      <c r="B805" t="s">
        <v>450</v>
      </c>
      <c r="C805" t="s">
        <v>470</v>
      </c>
      <c r="D805" t="s">
        <v>132</v>
      </c>
      <c r="E805" t="s">
        <v>133</v>
      </c>
      <c r="F805" t="s">
        <v>355</v>
      </c>
    </row>
    <row r="806" spans="1:8" x14ac:dyDescent="0.35">
      <c r="A806">
        <v>23062025</v>
      </c>
      <c r="B806" t="s">
        <v>285</v>
      </c>
      <c r="C806" t="s">
        <v>532</v>
      </c>
      <c r="D806" t="s">
        <v>132</v>
      </c>
      <c r="E806" t="s">
        <v>356</v>
      </c>
      <c r="F806" t="s">
        <v>101</v>
      </c>
    </row>
    <row r="807" spans="1:8" x14ac:dyDescent="0.35">
      <c r="A807">
        <v>23062025</v>
      </c>
      <c r="B807" t="s">
        <v>446</v>
      </c>
      <c r="C807" t="s">
        <v>278</v>
      </c>
      <c r="D807" t="s">
        <v>359</v>
      </c>
      <c r="E807" t="s">
        <v>360</v>
      </c>
      <c r="F807" t="s">
        <v>101</v>
      </c>
    </row>
    <row r="808" spans="1:8" x14ac:dyDescent="0.35">
      <c r="A808">
        <v>23062025</v>
      </c>
      <c r="B808" t="s">
        <v>543</v>
      </c>
      <c r="C808" t="s">
        <v>461</v>
      </c>
      <c r="D808" t="s">
        <v>359</v>
      </c>
      <c r="E808" t="s">
        <v>362</v>
      </c>
      <c r="F808" t="s">
        <v>101</v>
      </c>
    </row>
    <row r="809" spans="1:8" x14ac:dyDescent="0.35">
      <c r="A809">
        <v>23062025</v>
      </c>
      <c r="B809" t="s">
        <v>195</v>
      </c>
      <c r="C809" t="s">
        <v>485</v>
      </c>
      <c r="D809" t="s">
        <v>359</v>
      </c>
      <c r="E809" t="s">
        <v>362</v>
      </c>
      <c r="F809" t="s">
        <v>140</v>
      </c>
      <c r="G809" t="s">
        <v>364</v>
      </c>
      <c r="H809" t="s">
        <v>101</v>
      </c>
    </row>
    <row r="810" spans="1:8" x14ac:dyDescent="0.35">
      <c r="A810">
        <v>23062025</v>
      </c>
      <c r="B810" t="s">
        <v>247</v>
      </c>
      <c r="C810" t="s">
        <v>480</v>
      </c>
      <c r="D810" t="s">
        <v>366</v>
      </c>
      <c r="E810" t="s">
        <v>257</v>
      </c>
      <c r="F810" t="s">
        <v>367</v>
      </c>
      <c r="G810" t="s">
        <v>101</v>
      </c>
    </row>
    <row r="811" spans="1:8" x14ac:dyDescent="0.35">
      <c r="A811">
        <v>23062025</v>
      </c>
      <c r="B811" t="s">
        <v>526</v>
      </c>
      <c r="C811" t="s">
        <v>234</v>
      </c>
      <c r="D811" t="s">
        <v>369</v>
      </c>
      <c r="E811" t="s">
        <v>370</v>
      </c>
      <c r="F811" t="s">
        <v>101</v>
      </c>
    </row>
    <row r="812" spans="1:8" x14ac:dyDescent="0.35">
      <c r="A812">
        <v>23062025</v>
      </c>
      <c r="B812" t="s">
        <v>323</v>
      </c>
      <c r="C812" t="s">
        <v>354</v>
      </c>
      <c r="D812" t="s">
        <v>371</v>
      </c>
      <c r="E812" t="s">
        <v>101</v>
      </c>
    </row>
    <row r="813" spans="1:8" x14ac:dyDescent="0.35">
      <c r="A813">
        <v>23062025</v>
      </c>
      <c r="B813" t="s">
        <v>165</v>
      </c>
      <c r="C813" t="s">
        <v>227</v>
      </c>
      <c r="D813" t="s">
        <v>372</v>
      </c>
      <c r="E813" t="s">
        <v>101</v>
      </c>
    </row>
    <row r="814" spans="1:8" x14ac:dyDescent="0.35">
      <c r="A814">
        <v>23062025</v>
      </c>
      <c r="B814" t="s">
        <v>224</v>
      </c>
      <c r="C814" t="s">
        <v>255</v>
      </c>
      <c r="D814" t="s">
        <v>373</v>
      </c>
      <c r="E814" t="s">
        <v>101</v>
      </c>
    </row>
    <row r="815" spans="1:8" x14ac:dyDescent="0.35">
      <c r="A815">
        <v>23062025</v>
      </c>
      <c r="B815" t="s">
        <v>444</v>
      </c>
      <c r="C815" t="s">
        <v>122</v>
      </c>
      <c r="D815" t="s">
        <v>376</v>
      </c>
      <c r="E815" t="s">
        <v>140</v>
      </c>
      <c r="F815" t="s">
        <v>331</v>
      </c>
      <c r="G815" t="s">
        <v>377</v>
      </c>
      <c r="H815" t="s">
        <v>101</v>
      </c>
    </row>
    <row r="816" spans="1:8" x14ac:dyDescent="0.35">
      <c r="A816">
        <v>23062025</v>
      </c>
      <c r="B816" t="s">
        <v>414</v>
      </c>
      <c r="C816" t="s">
        <v>118</v>
      </c>
      <c r="D816" t="s">
        <v>378</v>
      </c>
    </row>
    <row r="817" spans="1:9" x14ac:dyDescent="0.35">
      <c r="A817">
        <v>23062025</v>
      </c>
      <c r="B817" t="s">
        <v>455</v>
      </c>
      <c r="C817" t="s">
        <v>103</v>
      </c>
      <c r="D817" t="s">
        <v>380</v>
      </c>
      <c r="E817" t="s">
        <v>101</v>
      </c>
    </row>
    <row r="818" spans="1:9" x14ac:dyDescent="0.35">
      <c r="A818">
        <v>23062025</v>
      </c>
      <c r="B818" t="s">
        <v>226</v>
      </c>
      <c r="C818" t="s">
        <v>467</v>
      </c>
      <c r="D818" t="s">
        <v>382</v>
      </c>
      <c r="E818" t="s">
        <v>383</v>
      </c>
    </row>
    <row r="819" spans="1:9" x14ac:dyDescent="0.35">
      <c r="A819">
        <v>23062025</v>
      </c>
      <c r="B819" t="s">
        <v>233</v>
      </c>
      <c r="C819" t="s">
        <v>513</v>
      </c>
      <c r="D819" t="s">
        <v>385</v>
      </c>
      <c r="E819" t="s">
        <v>386</v>
      </c>
    </row>
    <row r="820" spans="1:9" x14ac:dyDescent="0.35">
      <c r="A820">
        <v>23062025</v>
      </c>
      <c r="B820" t="s">
        <v>237</v>
      </c>
      <c r="C820" t="s">
        <v>269</v>
      </c>
      <c r="D820" t="s">
        <v>388</v>
      </c>
      <c r="E820" t="s">
        <v>101</v>
      </c>
    </row>
    <row r="821" spans="1:9" x14ac:dyDescent="0.35">
      <c r="A821">
        <v>23062025</v>
      </c>
      <c r="B821" t="s">
        <v>375</v>
      </c>
      <c r="C821" t="s">
        <v>117</v>
      </c>
      <c r="D821" t="s">
        <v>391</v>
      </c>
      <c r="E821" t="s">
        <v>101</v>
      </c>
    </row>
    <row r="822" spans="1:9" x14ac:dyDescent="0.35">
      <c r="A822">
        <v>23062025</v>
      </c>
      <c r="B822" t="s">
        <v>203</v>
      </c>
      <c r="C822" t="s">
        <v>276</v>
      </c>
      <c r="D822" t="s">
        <v>393</v>
      </c>
    </row>
    <row r="823" spans="1:9" x14ac:dyDescent="0.35">
      <c r="A823">
        <v>23062025</v>
      </c>
      <c r="B823" t="s">
        <v>145</v>
      </c>
      <c r="C823" t="s">
        <v>448</v>
      </c>
      <c r="D823" t="s">
        <v>394</v>
      </c>
      <c r="E823" t="s">
        <v>395</v>
      </c>
      <c r="F823" t="s">
        <v>101</v>
      </c>
    </row>
    <row r="824" spans="1:9" x14ac:dyDescent="0.35">
      <c r="A824">
        <v>23062025</v>
      </c>
      <c r="B824" t="s">
        <v>414</v>
      </c>
      <c r="C824" t="s">
        <v>411</v>
      </c>
      <c r="D824" t="s">
        <v>396</v>
      </c>
    </row>
    <row r="825" spans="1:9" x14ac:dyDescent="0.35">
      <c r="A825">
        <v>23062025</v>
      </c>
      <c r="B825" t="s">
        <v>145</v>
      </c>
      <c r="C825" t="s">
        <v>188</v>
      </c>
      <c r="D825" t="s">
        <v>397</v>
      </c>
      <c r="E825" t="s">
        <v>101</v>
      </c>
    </row>
    <row r="826" spans="1:9" x14ac:dyDescent="0.35">
      <c r="A826">
        <v>23062025</v>
      </c>
      <c r="B826" t="s">
        <v>183</v>
      </c>
      <c r="C826" t="s">
        <v>250</v>
      </c>
      <c r="D826" t="s">
        <v>399</v>
      </c>
      <c r="E826" t="s">
        <v>140</v>
      </c>
      <c r="F826" t="s">
        <v>400</v>
      </c>
      <c r="G826" t="s">
        <v>257</v>
      </c>
      <c r="H826" t="s">
        <v>331</v>
      </c>
      <c r="I826" t="s">
        <v>401</v>
      </c>
    </row>
    <row r="827" spans="1:9" x14ac:dyDescent="0.35">
      <c r="A827">
        <v>23062025</v>
      </c>
      <c r="B827" t="s">
        <v>318</v>
      </c>
      <c r="C827" t="s">
        <v>452</v>
      </c>
      <c r="D827" t="s">
        <v>399</v>
      </c>
      <c r="E827" t="s">
        <v>187</v>
      </c>
      <c r="F827" t="s">
        <v>101</v>
      </c>
    </row>
    <row r="828" spans="1:9" x14ac:dyDescent="0.35">
      <c r="A828">
        <v>23062025</v>
      </c>
      <c r="B828" t="s">
        <v>340</v>
      </c>
      <c r="C828" t="s">
        <v>502</v>
      </c>
      <c r="D828" t="s">
        <v>399</v>
      </c>
      <c r="E828" t="s">
        <v>403</v>
      </c>
      <c r="F828" t="s">
        <v>101</v>
      </c>
    </row>
    <row r="829" spans="1:9" x14ac:dyDescent="0.35">
      <c r="A829">
        <v>23062025</v>
      </c>
      <c r="B829" t="s">
        <v>154</v>
      </c>
      <c r="C829" t="s">
        <v>524</v>
      </c>
      <c r="D829" t="s">
        <v>399</v>
      </c>
      <c r="E829" t="s">
        <v>404</v>
      </c>
      <c r="F829" t="s">
        <v>101</v>
      </c>
    </row>
    <row r="830" spans="1:9" x14ac:dyDescent="0.35">
      <c r="A830">
        <v>22062025</v>
      </c>
      <c r="B830" t="s">
        <v>285</v>
      </c>
      <c r="C830" t="s">
        <v>521</v>
      </c>
      <c r="D830" t="s">
        <v>100</v>
      </c>
      <c r="E830" t="s">
        <v>101</v>
      </c>
    </row>
    <row r="831" spans="1:9" x14ac:dyDescent="0.35">
      <c r="A831">
        <v>22062025</v>
      </c>
      <c r="B831" t="s">
        <v>414</v>
      </c>
      <c r="C831" t="s">
        <v>216</v>
      </c>
      <c r="D831" t="s">
        <v>104</v>
      </c>
      <c r="E831" t="s">
        <v>101</v>
      </c>
    </row>
    <row r="832" spans="1:9" x14ac:dyDescent="0.35">
      <c r="A832">
        <v>22062025</v>
      </c>
      <c r="B832" t="s">
        <v>541</v>
      </c>
      <c r="C832" t="s">
        <v>188</v>
      </c>
      <c r="D832" t="s">
        <v>107</v>
      </c>
      <c r="E832" t="s">
        <v>108</v>
      </c>
      <c r="F832" t="s">
        <v>101</v>
      </c>
    </row>
    <row r="833" spans="1:7" x14ac:dyDescent="0.35">
      <c r="A833">
        <v>22062025</v>
      </c>
      <c r="B833" t="s">
        <v>480</v>
      </c>
      <c r="C833" t="s">
        <v>131</v>
      </c>
      <c r="D833" t="s">
        <v>111</v>
      </c>
      <c r="E833" t="s">
        <v>101</v>
      </c>
    </row>
    <row r="834" spans="1:7" x14ac:dyDescent="0.35">
      <c r="A834">
        <v>22062025</v>
      </c>
      <c r="B834" t="s">
        <v>587</v>
      </c>
      <c r="C834" t="s">
        <v>588</v>
      </c>
      <c r="D834" t="s">
        <v>114</v>
      </c>
      <c r="E834" t="s">
        <v>115</v>
      </c>
      <c r="F834" t="s">
        <v>116</v>
      </c>
    </row>
    <row r="835" spans="1:7" x14ac:dyDescent="0.35">
      <c r="A835">
        <v>22062025</v>
      </c>
      <c r="B835" t="s">
        <v>302</v>
      </c>
      <c r="C835" t="s">
        <v>118</v>
      </c>
      <c r="D835" t="s">
        <v>114</v>
      </c>
      <c r="E835" t="s">
        <v>119</v>
      </c>
      <c r="F835" t="s">
        <v>120</v>
      </c>
      <c r="G835" t="s">
        <v>121</v>
      </c>
    </row>
    <row r="836" spans="1:7" x14ac:dyDescent="0.35">
      <c r="A836">
        <v>22062025</v>
      </c>
      <c r="B836" t="s">
        <v>234</v>
      </c>
      <c r="C836" t="s">
        <v>421</v>
      </c>
      <c r="D836" t="s">
        <v>114</v>
      </c>
      <c r="E836" t="s">
        <v>124</v>
      </c>
    </row>
    <row r="837" spans="1:7" x14ac:dyDescent="0.35">
      <c r="A837">
        <v>22062025</v>
      </c>
      <c r="B837" t="s">
        <v>539</v>
      </c>
      <c r="C837" t="s">
        <v>527</v>
      </c>
      <c r="D837" t="s">
        <v>114</v>
      </c>
      <c r="E837" t="s">
        <v>127</v>
      </c>
    </row>
    <row r="838" spans="1:7" x14ac:dyDescent="0.35">
      <c r="A838">
        <v>22062025</v>
      </c>
      <c r="B838" t="s">
        <v>151</v>
      </c>
      <c r="C838" t="s">
        <v>131</v>
      </c>
      <c r="D838" t="s">
        <v>114</v>
      </c>
      <c r="E838" t="s">
        <v>130</v>
      </c>
    </row>
    <row r="839" spans="1:7" x14ac:dyDescent="0.35">
      <c r="A839">
        <v>22062025</v>
      </c>
      <c r="B839" t="s">
        <v>151</v>
      </c>
      <c r="C839" t="s">
        <v>134</v>
      </c>
      <c r="D839" t="s">
        <v>114</v>
      </c>
      <c r="E839" t="s">
        <v>132</v>
      </c>
      <c r="F839" t="s">
        <v>133</v>
      </c>
    </row>
    <row r="840" spans="1:7" x14ac:dyDescent="0.35">
      <c r="A840">
        <v>22062025</v>
      </c>
      <c r="B840" t="s">
        <v>439</v>
      </c>
      <c r="C840" t="s">
        <v>158</v>
      </c>
      <c r="D840" t="s">
        <v>135</v>
      </c>
      <c r="E840" t="s">
        <v>136</v>
      </c>
    </row>
    <row r="841" spans="1:7" x14ac:dyDescent="0.35">
      <c r="A841">
        <v>22062025</v>
      </c>
      <c r="B841" t="s">
        <v>441</v>
      </c>
      <c r="C841" t="s">
        <v>543</v>
      </c>
      <c r="D841" t="s">
        <v>139</v>
      </c>
      <c r="E841" t="s">
        <v>140</v>
      </c>
      <c r="F841" t="s">
        <v>141</v>
      </c>
      <c r="G841" t="s">
        <v>101</v>
      </c>
    </row>
    <row r="842" spans="1:7" x14ac:dyDescent="0.35">
      <c r="A842">
        <v>22062025</v>
      </c>
      <c r="B842" t="s">
        <v>157</v>
      </c>
      <c r="C842" t="s">
        <v>255</v>
      </c>
      <c r="D842" t="s">
        <v>144</v>
      </c>
      <c r="E842" t="s">
        <v>101</v>
      </c>
    </row>
    <row r="843" spans="1:7" x14ac:dyDescent="0.35">
      <c r="A843">
        <v>22062025</v>
      </c>
      <c r="B843" t="s">
        <v>426</v>
      </c>
      <c r="C843" t="s">
        <v>269</v>
      </c>
      <c r="D843" t="s">
        <v>147</v>
      </c>
      <c r="E843" t="s">
        <v>148</v>
      </c>
      <c r="F843" t="s">
        <v>149</v>
      </c>
    </row>
    <row r="844" spans="1:7" x14ac:dyDescent="0.35">
      <c r="A844">
        <v>22062025</v>
      </c>
      <c r="B844" t="s">
        <v>417</v>
      </c>
      <c r="C844" t="s">
        <v>255</v>
      </c>
      <c r="D844" t="s">
        <v>152</v>
      </c>
      <c r="E844" t="s">
        <v>140</v>
      </c>
      <c r="F844" t="s">
        <v>153</v>
      </c>
      <c r="G844" t="s">
        <v>101</v>
      </c>
    </row>
    <row r="845" spans="1:7" x14ac:dyDescent="0.35">
      <c r="A845">
        <v>22062025</v>
      </c>
      <c r="B845" t="s">
        <v>218</v>
      </c>
      <c r="C845" t="s">
        <v>192</v>
      </c>
      <c r="D845" t="s">
        <v>156</v>
      </c>
      <c r="E845" t="s">
        <v>101</v>
      </c>
    </row>
    <row r="846" spans="1:7" x14ac:dyDescent="0.35">
      <c r="A846">
        <v>22062025</v>
      </c>
      <c r="B846" t="s">
        <v>516</v>
      </c>
      <c r="C846" t="s">
        <v>138</v>
      </c>
      <c r="D846" t="s">
        <v>159</v>
      </c>
      <c r="E846" t="s">
        <v>101</v>
      </c>
    </row>
    <row r="847" spans="1:7" x14ac:dyDescent="0.35">
      <c r="A847">
        <v>22062025</v>
      </c>
      <c r="B847" t="s">
        <v>589</v>
      </c>
      <c r="C847" t="s">
        <v>158</v>
      </c>
      <c r="D847" t="s">
        <v>161</v>
      </c>
      <c r="E847" t="s">
        <v>101</v>
      </c>
    </row>
    <row r="848" spans="1:7" x14ac:dyDescent="0.35">
      <c r="A848">
        <v>22062025</v>
      </c>
      <c r="B848" t="s">
        <v>168</v>
      </c>
      <c r="C848" t="s">
        <v>412</v>
      </c>
      <c r="D848" t="s">
        <v>164</v>
      </c>
      <c r="E848" t="s">
        <v>101</v>
      </c>
    </row>
    <row r="849" spans="1:7" x14ac:dyDescent="0.35">
      <c r="A849">
        <v>22062025</v>
      </c>
      <c r="B849" t="s">
        <v>590</v>
      </c>
      <c r="C849" t="s">
        <v>505</v>
      </c>
      <c r="D849" t="s">
        <v>167</v>
      </c>
    </row>
    <row r="850" spans="1:7" x14ac:dyDescent="0.35">
      <c r="A850">
        <v>22062025</v>
      </c>
      <c r="B850" t="s">
        <v>423</v>
      </c>
      <c r="C850" t="s">
        <v>101</v>
      </c>
    </row>
    <row r="851" spans="1:7" x14ac:dyDescent="0.35">
      <c r="A851">
        <v>22062025</v>
      </c>
      <c r="B851" t="s">
        <v>293</v>
      </c>
      <c r="C851" t="s">
        <v>502</v>
      </c>
      <c r="D851" t="s">
        <v>169</v>
      </c>
      <c r="E851" t="s">
        <v>170</v>
      </c>
      <c r="F851" t="s">
        <v>101</v>
      </c>
    </row>
    <row r="852" spans="1:7" x14ac:dyDescent="0.35">
      <c r="A852">
        <v>22062025</v>
      </c>
      <c r="B852" t="s">
        <v>465</v>
      </c>
      <c r="C852" t="s">
        <v>203</v>
      </c>
      <c r="D852" t="s">
        <v>173</v>
      </c>
      <c r="E852" t="s">
        <v>101</v>
      </c>
    </row>
    <row r="853" spans="1:7" x14ac:dyDescent="0.35">
      <c r="A853">
        <v>22062025</v>
      </c>
      <c r="B853" t="s">
        <v>499</v>
      </c>
      <c r="C853" t="s">
        <v>461</v>
      </c>
      <c r="D853" t="s">
        <v>176</v>
      </c>
      <c r="E853" t="s">
        <v>101</v>
      </c>
    </row>
    <row r="854" spans="1:7" x14ac:dyDescent="0.35">
      <c r="A854">
        <v>22062025</v>
      </c>
      <c r="B854" t="s">
        <v>591</v>
      </c>
      <c r="C854" t="s">
        <v>102</v>
      </c>
      <c r="D854" t="s">
        <v>176</v>
      </c>
      <c r="E854" t="s">
        <v>149</v>
      </c>
    </row>
    <row r="855" spans="1:7" x14ac:dyDescent="0.35">
      <c r="A855">
        <v>22062025</v>
      </c>
      <c r="B855" t="s">
        <v>258</v>
      </c>
      <c r="C855" t="s">
        <v>204</v>
      </c>
      <c r="D855" t="s">
        <v>181</v>
      </c>
      <c r="E855" t="s">
        <v>182</v>
      </c>
      <c r="F855" t="s">
        <v>101</v>
      </c>
    </row>
    <row r="856" spans="1:7" x14ac:dyDescent="0.35">
      <c r="A856">
        <v>22062025</v>
      </c>
      <c r="B856" t="s">
        <v>510</v>
      </c>
      <c r="C856" t="s">
        <v>450</v>
      </c>
      <c r="D856" t="s">
        <v>184</v>
      </c>
      <c r="E856" t="s">
        <v>101</v>
      </c>
    </row>
    <row r="857" spans="1:7" x14ac:dyDescent="0.35">
      <c r="A857">
        <v>22062025</v>
      </c>
      <c r="B857" t="s">
        <v>387</v>
      </c>
      <c r="C857" t="s">
        <v>263</v>
      </c>
      <c r="D857" t="s">
        <v>187</v>
      </c>
      <c r="E857" t="s">
        <v>101</v>
      </c>
    </row>
    <row r="858" spans="1:7" x14ac:dyDescent="0.35">
      <c r="A858">
        <v>22062025</v>
      </c>
      <c r="B858" t="s">
        <v>318</v>
      </c>
      <c r="C858" t="s">
        <v>250</v>
      </c>
      <c r="D858" t="s">
        <v>190</v>
      </c>
      <c r="E858" t="s">
        <v>191</v>
      </c>
      <c r="F858" t="s">
        <v>101</v>
      </c>
    </row>
    <row r="859" spans="1:7" x14ac:dyDescent="0.35">
      <c r="A859">
        <v>22062025</v>
      </c>
      <c r="B859" t="s">
        <v>105</v>
      </c>
      <c r="C859" t="s">
        <v>389</v>
      </c>
      <c r="D859" t="s">
        <v>190</v>
      </c>
      <c r="E859" t="s">
        <v>194</v>
      </c>
      <c r="F859" t="s">
        <v>101</v>
      </c>
    </row>
    <row r="860" spans="1:7" x14ac:dyDescent="0.35">
      <c r="A860">
        <v>22062025</v>
      </c>
      <c r="B860" t="s">
        <v>224</v>
      </c>
      <c r="C860" t="s">
        <v>168</v>
      </c>
      <c r="D860" t="s">
        <v>190</v>
      </c>
      <c r="E860" t="s">
        <v>196</v>
      </c>
      <c r="F860" t="s">
        <v>101</v>
      </c>
    </row>
    <row r="861" spans="1:7" x14ac:dyDescent="0.35">
      <c r="A861">
        <v>22062025</v>
      </c>
      <c r="B861" t="s">
        <v>336</v>
      </c>
      <c r="C861" t="s">
        <v>198</v>
      </c>
      <c r="D861" t="s">
        <v>140</v>
      </c>
      <c r="E861" t="s">
        <v>199</v>
      </c>
      <c r="F861" t="s">
        <v>200</v>
      </c>
      <c r="G861" t="s">
        <v>101</v>
      </c>
    </row>
    <row r="862" spans="1:7" x14ac:dyDescent="0.35">
      <c r="A862">
        <v>22062025</v>
      </c>
      <c r="B862" t="s">
        <v>105</v>
      </c>
      <c r="C862" t="s">
        <v>363</v>
      </c>
      <c r="D862" t="s">
        <v>61</v>
      </c>
      <c r="E862" t="s">
        <v>101</v>
      </c>
    </row>
    <row r="863" spans="1:7" x14ac:dyDescent="0.35">
      <c r="A863">
        <v>22062025</v>
      </c>
      <c r="B863" t="s">
        <v>430</v>
      </c>
      <c r="C863" t="s">
        <v>255</v>
      </c>
      <c r="D863" t="s">
        <v>205</v>
      </c>
      <c r="E863" t="s">
        <v>101</v>
      </c>
    </row>
    <row r="864" spans="1:7" x14ac:dyDescent="0.35">
      <c r="A864">
        <v>22062025</v>
      </c>
      <c r="B864" t="s">
        <v>441</v>
      </c>
      <c r="C864" t="s">
        <v>237</v>
      </c>
      <c r="D864" t="s">
        <v>208</v>
      </c>
      <c r="E864" t="s">
        <v>101</v>
      </c>
    </row>
    <row r="865" spans="1:6" x14ac:dyDescent="0.35">
      <c r="A865">
        <v>22062025</v>
      </c>
      <c r="B865" t="s">
        <v>157</v>
      </c>
      <c r="C865" t="s">
        <v>263</v>
      </c>
      <c r="D865" t="s">
        <v>210</v>
      </c>
      <c r="E865" t="s">
        <v>211</v>
      </c>
      <c r="F865" t="s">
        <v>101</v>
      </c>
    </row>
    <row r="866" spans="1:6" x14ac:dyDescent="0.35">
      <c r="A866">
        <v>22062025</v>
      </c>
      <c r="B866" t="s">
        <v>255</v>
      </c>
      <c r="C866" t="s">
        <v>433</v>
      </c>
      <c r="D866" t="s">
        <v>214</v>
      </c>
      <c r="E866" t="s">
        <v>215</v>
      </c>
      <c r="F866" t="s">
        <v>101</v>
      </c>
    </row>
    <row r="867" spans="1:6" x14ac:dyDescent="0.35">
      <c r="A867">
        <v>22062025</v>
      </c>
      <c r="B867" t="s">
        <v>326</v>
      </c>
      <c r="C867" t="s">
        <v>327</v>
      </c>
      <c r="D867" t="s">
        <v>217</v>
      </c>
      <c r="E867" t="s">
        <v>101</v>
      </c>
    </row>
    <row r="868" spans="1:6" x14ac:dyDescent="0.35">
      <c r="A868">
        <v>22062025</v>
      </c>
      <c r="B868" t="s">
        <v>592</v>
      </c>
      <c r="C868" t="s">
        <v>465</v>
      </c>
      <c r="D868" t="s">
        <v>220</v>
      </c>
      <c r="E868" t="s">
        <v>101</v>
      </c>
    </row>
    <row r="869" spans="1:6" x14ac:dyDescent="0.35">
      <c r="A869">
        <v>22062025</v>
      </c>
      <c r="B869" t="s">
        <v>137</v>
      </c>
      <c r="C869" t="s">
        <v>450</v>
      </c>
      <c r="D869" t="s">
        <v>222</v>
      </c>
    </row>
    <row r="870" spans="1:6" x14ac:dyDescent="0.35">
      <c r="A870">
        <v>22062025</v>
      </c>
      <c r="B870" t="s">
        <v>223</v>
      </c>
    </row>
    <row r="871" spans="1:6" x14ac:dyDescent="0.35">
      <c r="A871">
        <v>22062025</v>
      </c>
      <c r="B871" t="s">
        <v>593</v>
      </c>
      <c r="C871" t="s">
        <v>216</v>
      </c>
      <c r="D871" t="s">
        <v>225</v>
      </c>
      <c r="E871" t="s">
        <v>101</v>
      </c>
    </row>
    <row r="872" spans="1:6" x14ac:dyDescent="0.35">
      <c r="A872">
        <v>22062025</v>
      </c>
      <c r="B872" t="s">
        <v>557</v>
      </c>
      <c r="C872" t="s">
        <v>128</v>
      </c>
      <c r="D872" t="s">
        <v>225</v>
      </c>
      <c r="E872" t="s">
        <v>228</v>
      </c>
      <c r="F872" t="s">
        <v>229</v>
      </c>
    </row>
    <row r="873" spans="1:6" x14ac:dyDescent="0.35">
      <c r="A873">
        <v>22062025</v>
      </c>
      <c r="B873" t="s">
        <v>575</v>
      </c>
      <c r="C873" t="s">
        <v>179</v>
      </c>
      <c r="D873" t="s">
        <v>232</v>
      </c>
      <c r="E873" t="s">
        <v>101</v>
      </c>
    </row>
    <row r="874" spans="1:6" x14ac:dyDescent="0.35">
      <c r="A874">
        <v>22062025</v>
      </c>
      <c r="B874" t="s">
        <v>285</v>
      </c>
      <c r="C874" t="s">
        <v>375</v>
      </c>
      <c r="D874" t="s">
        <v>235</v>
      </c>
      <c r="E874" t="s">
        <v>236</v>
      </c>
      <c r="F874" t="s">
        <v>101</v>
      </c>
    </row>
    <row r="875" spans="1:6" x14ac:dyDescent="0.35">
      <c r="A875">
        <v>22062025</v>
      </c>
      <c r="B875" t="s">
        <v>426</v>
      </c>
      <c r="C875" t="s">
        <v>485</v>
      </c>
      <c r="D875" t="s">
        <v>235</v>
      </c>
      <c r="E875" t="s">
        <v>239</v>
      </c>
      <c r="F875" t="s">
        <v>149</v>
      </c>
    </row>
    <row r="876" spans="1:6" x14ac:dyDescent="0.35">
      <c r="A876">
        <v>22062025</v>
      </c>
      <c r="B876" t="s">
        <v>594</v>
      </c>
      <c r="C876" t="s">
        <v>188</v>
      </c>
      <c r="D876" t="s">
        <v>235</v>
      </c>
      <c r="E876" t="s">
        <v>241</v>
      </c>
      <c r="F876" t="s">
        <v>101</v>
      </c>
    </row>
    <row r="877" spans="1:6" x14ac:dyDescent="0.35">
      <c r="A877">
        <v>22062025</v>
      </c>
      <c r="B877" t="s">
        <v>224</v>
      </c>
      <c r="C877" t="s">
        <v>548</v>
      </c>
      <c r="D877" t="s">
        <v>243</v>
      </c>
      <c r="E877" t="s">
        <v>101</v>
      </c>
    </row>
    <row r="878" spans="1:6" x14ac:dyDescent="0.35">
      <c r="A878">
        <v>22062025</v>
      </c>
      <c r="B878" t="s">
        <v>183</v>
      </c>
      <c r="C878" t="s">
        <v>244</v>
      </c>
      <c r="D878" t="s">
        <v>245</v>
      </c>
      <c r="E878" t="s">
        <v>246</v>
      </c>
    </row>
    <row r="879" spans="1:6" x14ac:dyDescent="0.35">
      <c r="A879">
        <v>22062025</v>
      </c>
      <c r="B879" t="s">
        <v>477</v>
      </c>
      <c r="C879" t="s">
        <v>455</v>
      </c>
      <c r="D879" t="s">
        <v>245</v>
      </c>
      <c r="E879" t="s">
        <v>249</v>
      </c>
    </row>
    <row r="880" spans="1:6" x14ac:dyDescent="0.35">
      <c r="A880">
        <v>22062025</v>
      </c>
      <c r="B880" t="s">
        <v>526</v>
      </c>
      <c r="C880" t="s">
        <v>420</v>
      </c>
      <c r="D880" t="s">
        <v>252</v>
      </c>
      <c r="E880" t="s">
        <v>101</v>
      </c>
    </row>
    <row r="881" spans="1:7" x14ac:dyDescent="0.35">
      <c r="A881">
        <v>22062025</v>
      </c>
      <c r="B881" t="s">
        <v>146</v>
      </c>
      <c r="C881" t="s">
        <v>406</v>
      </c>
      <c r="D881" t="s">
        <v>254</v>
      </c>
    </row>
    <row r="882" spans="1:7" x14ac:dyDescent="0.35">
      <c r="A882">
        <v>22062025</v>
      </c>
      <c r="B882" t="s">
        <v>425</v>
      </c>
      <c r="C882" t="s">
        <v>146</v>
      </c>
      <c r="D882" t="s">
        <v>256</v>
      </c>
      <c r="E882" t="s">
        <v>257</v>
      </c>
      <c r="F882" t="s">
        <v>236</v>
      </c>
      <c r="G882" t="s">
        <v>101</v>
      </c>
    </row>
    <row r="883" spans="1:7" x14ac:dyDescent="0.35">
      <c r="A883">
        <v>22062025</v>
      </c>
      <c r="B883" t="s">
        <v>438</v>
      </c>
      <c r="C883" t="s">
        <v>158</v>
      </c>
      <c r="D883" t="s">
        <v>260</v>
      </c>
      <c r="E883" t="s">
        <v>136</v>
      </c>
      <c r="F883" t="s">
        <v>101</v>
      </c>
    </row>
    <row r="884" spans="1:7" x14ac:dyDescent="0.35">
      <c r="A884">
        <v>22062025</v>
      </c>
      <c r="B884" t="s">
        <v>255</v>
      </c>
      <c r="C884" t="s">
        <v>261</v>
      </c>
      <c r="D884" t="s">
        <v>262</v>
      </c>
      <c r="E884" t="s">
        <v>101</v>
      </c>
    </row>
    <row r="885" spans="1:7" x14ac:dyDescent="0.35">
      <c r="A885">
        <v>22062025</v>
      </c>
      <c r="B885" t="s">
        <v>449</v>
      </c>
      <c r="C885" t="s">
        <v>155</v>
      </c>
      <c r="D885" t="s">
        <v>264</v>
      </c>
      <c r="E885" t="s">
        <v>101</v>
      </c>
    </row>
    <row r="886" spans="1:7" x14ac:dyDescent="0.35">
      <c r="A886">
        <v>22062025</v>
      </c>
      <c r="B886" t="s">
        <v>329</v>
      </c>
      <c r="C886" t="s">
        <v>264</v>
      </c>
      <c r="D886" t="s">
        <v>149</v>
      </c>
    </row>
    <row r="887" spans="1:7" x14ac:dyDescent="0.35">
      <c r="A887">
        <v>22062025</v>
      </c>
      <c r="B887" t="s">
        <v>495</v>
      </c>
      <c r="C887" t="s">
        <v>346</v>
      </c>
      <c r="D887" t="s">
        <v>265</v>
      </c>
      <c r="E887" t="s">
        <v>101</v>
      </c>
      <c r="F887" t="s">
        <v>266</v>
      </c>
    </row>
    <row r="888" spans="1:7" x14ac:dyDescent="0.35">
      <c r="A888">
        <v>22062025</v>
      </c>
      <c r="B888" t="s">
        <v>255</v>
      </c>
      <c r="C888" t="s">
        <v>267</v>
      </c>
      <c r="D888" t="s">
        <v>101</v>
      </c>
    </row>
    <row r="889" spans="1:7" x14ac:dyDescent="0.35">
      <c r="A889">
        <v>22062025</v>
      </c>
      <c r="B889" t="s">
        <v>441</v>
      </c>
      <c r="C889" t="s">
        <v>128</v>
      </c>
      <c r="D889" t="s">
        <v>268</v>
      </c>
    </row>
    <row r="890" spans="1:7" x14ac:dyDescent="0.35">
      <c r="A890">
        <v>22062025</v>
      </c>
      <c r="B890" t="s">
        <v>415</v>
      </c>
      <c r="C890" t="s">
        <v>145</v>
      </c>
      <c r="D890" t="s">
        <v>270</v>
      </c>
      <c r="E890" t="s">
        <v>271</v>
      </c>
      <c r="F890" t="s">
        <v>101</v>
      </c>
    </row>
    <row r="891" spans="1:7" x14ac:dyDescent="0.35">
      <c r="A891">
        <v>22062025</v>
      </c>
      <c r="B891" t="s">
        <v>465</v>
      </c>
      <c r="C891" t="s">
        <v>172</v>
      </c>
      <c r="D891" t="s">
        <v>274</v>
      </c>
      <c r="E891" t="s">
        <v>101</v>
      </c>
    </row>
    <row r="892" spans="1:7" x14ac:dyDescent="0.35">
      <c r="A892">
        <v>22062025</v>
      </c>
      <c r="B892" t="s">
        <v>221</v>
      </c>
      <c r="C892" t="s">
        <v>275</v>
      </c>
      <c r="D892" t="s">
        <v>277</v>
      </c>
      <c r="E892" t="s">
        <v>101</v>
      </c>
    </row>
    <row r="893" spans="1:7" x14ac:dyDescent="0.35">
      <c r="A893">
        <v>22062025</v>
      </c>
      <c r="B893" t="s">
        <v>387</v>
      </c>
      <c r="C893" t="s">
        <v>255</v>
      </c>
      <c r="D893" t="s">
        <v>279</v>
      </c>
      <c r="E893" t="s">
        <v>140</v>
      </c>
      <c r="F893" t="s">
        <v>280</v>
      </c>
    </row>
    <row r="894" spans="1:7" x14ac:dyDescent="0.35">
      <c r="A894">
        <v>22062025</v>
      </c>
      <c r="B894" t="s">
        <v>281</v>
      </c>
    </row>
    <row r="895" spans="1:7" x14ac:dyDescent="0.35">
      <c r="A895">
        <v>22062025</v>
      </c>
      <c r="B895" t="s">
        <v>549</v>
      </c>
      <c r="C895" t="s">
        <v>535</v>
      </c>
      <c r="D895" t="s">
        <v>284</v>
      </c>
      <c r="E895" t="s">
        <v>101</v>
      </c>
    </row>
    <row r="896" spans="1:7" x14ac:dyDescent="0.35">
      <c r="A896">
        <v>22062025</v>
      </c>
      <c r="B896" t="s">
        <v>573</v>
      </c>
      <c r="C896" t="s">
        <v>207</v>
      </c>
      <c r="D896" t="s">
        <v>287</v>
      </c>
      <c r="E896" t="s">
        <v>101</v>
      </c>
    </row>
    <row r="897" spans="1:9" x14ac:dyDescent="0.35">
      <c r="A897">
        <v>22062025</v>
      </c>
      <c r="B897" t="s">
        <v>556</v>
      </c>
      <c r="C897" t="s">
        <v>446</v>
      </c>
      <c r="D897" t="s">
        <v>288</v>
      </c>
      <c r="E897" t="s">
        <v>101</v>
      </c>
    </row>
    <row r="898" spans="1:9" x14ac:dyDescent="0.35">
      <c r="A898">
        <v>22062025</v>
      </c>
      <c r="B898" t="s">
        <v>293</v>
      </c>
      <c r="C898" t="s">
        <v>333</v>
      </c>
      <c r="D898" t="s">
        <v>290</v>
      </c>
      <c r="E898" t="s">
        <v>140</v>
      </c>
      <c r="F898" t="s">
        <v>291</v>
      </c>
    </row>
    <row r="899" spans="1:9" x14ac:dyDescent="0.35">
      <c r="A899">
        <v>22062025</v>
      </c>
      <c r="B899" t="s">
        <v>438</v>
      </c>
      <c r="C899" t="s">
        <v>272</v>
      </c>
      <c r="D899" t="s">
        <v>290</v>
      </c>
      <c r="E899" t="s">
        <v>140</v>
      </c>
      <c r="F899" t="s">
        <v>294</v>
      </c>
      <c r="G899" t="s">
        <v>295</v>
      </c>
      <c r="H899" t="s">
        <v>101</v>
      </c>
    </row>
    <row r="900" spans="1:9" x14ac:dyDescent="0.35">
      <c r="A900">
        <v>22062025</v>
      </c>
      <c r="B900" t="s">
        <v>414</v>
      </c>
      <c r="C900" t="s">
        <v>146</v>
      </c>
      <c r="D900" t="s">
        <v>298</v>
      </c>
      <c r="E900" t="s">
        <v>101</v>
      </c>
    </row>
    <row r="901" spans="1:9" x14ac:dyDescent="0.35">
      <c r="A901">
        <v>22062025</v>
      </c>
      <c r="B901" t="s">
        <v>118</v>
      </c>
      <c r="C901" t="s">
        <v>300</v>
      </c>
      <c r="D901" t="s">
        <v>262</v>
      </c>
      <c r="E901" t="s">
        <v>101</v>
      </c>
    </row>
    <row r="902" spans="1:9" x14ac:dyDescent="0.35">
      <c r="A902">
        <v>22062025</v>
      </c>
      <c r="B902" t="s">
        <v>595</v>
      </c>
      <c r="C902" t="s">
        <v>443</v>
      </c>
      <c r="D902" t="s">
        <v>301</v>
      </c>
      <c r="E902" t="s">
        <v>101</v>
      </c>
    </row>
    <row r="903" spans="1:9" x14ac:dyDescent="0.35">
      <c r="A903">
        <v>22062025</v>
      </c>
      <c r="B903" t="s">
        <v>516</v>
      </c>
      <c r="C903" t="s">
        <v>165</v>
      </c>
      <c r="D903" t="s">
        <v>303</v>
      </c>
      <c r="E903" t="s">
        <v>149</v>
      </c>
    </row>
    <row r="904" spans="1:9" x14ac:dyDescent="0.35">
      <c r="A904">
        <v>22062025</v>
      </c>
      <c r="B904" t="s">
        <v>137</v>
      </c>
      <c r="C904" t="s">
        <v>550</v>
      </c>
      <c r="D904" t="s">
        <v>306</v>
      </c>
      <c r="E904" t="s">
        <v>101</v>
      </c>
    </row>
    <row r="905" spans="1:9" x14ac:dyDescent="0.35">
      <c r="A905">
        <v>22062025</v>
      </c>
      <c r="B905" t="s">
        <v>536</v>
      </c>
      <c r="C905" t="s">
        <v>323</v>
      </c>
      <c r="D905" t="s">
        <v>308</v>
      </c>
      <c r="E905" t="s">
        <v>309</v>
      </c>
      <c r="F905" t="s">
        <v>310</v>
      </c>
      <c r="G905" t="s">
        <v>311</v>
      </c>
      <c r="H905" t="s">
        <v>312</v>
      </c>
      <c r="I905" t="s">
        <v>101</v>
      </c>
    </row>
    <row r="906" spans="1:9" x14ac:dyDescent="0.35">
      <c r="A906">
        <v>22062025</v>
      </c>
      <c r="B906" t="s">
        <v>255</v>
      </c>
      <c r="C906" t="s">
        <v>363</v>
      </c>
      <c r="D906" t="s">
        <v>314</v>
      </c>
      <c r="E906" t="s">
        <v>315</v>
      </c>
      <c r="F906" t="s">
        <v>101</v>
      </c>
    </row>
    <row r="907" spans="1:9" x14ac:dyDescent="0.35">
      <c r="A907">
        <v>22062025</v>
      </c>
      <c r="B907" t="s">
        <v>446</v>
      </c>
      <c r="C907" t="s">
        <v>117</v>
      </c>
      <c r="D907" t="s">
        <v>314</v>
      </c>
      <c r="E907" t="s">
        <v>317</v>
      </c>
      <c r="F907" t="s">
        <v>101</v>
      </c>
    </row>
    <row r="908" spans="1:9" x14ac:dyDescent="0.35">
      <c r="A908">
        <v>22062025</v>
      </c>
      <c r="B908" t="s">
        <v>285</v>
      </c>
      <c r="C908" t="s">
        <v>146</v>
      </c>
      <c r="D908" t="s">
        <v>319</v>
      </c>
      <c r="E908" t="s">
        <v>320</v>
      </c>
      <c r="F908" t="s">
        <v>321</v>
      </c>
    </row>
    <row r="909" spans="1:9" x14ac:dyDescent="0.35">
      <c r="A909">
        <v>22062025</v>
      </c>
      <c r="B909" t="s">
        <v>415</v>
      </c>
      <c r="C909" t="s">
        <v>122</v>
      </c>
      <c r="D909" t="s">
        <v>322</v>
      </c>
      <c r="E909" t="s">
        <v>101</v>
      </c>
    </row>
    <row r="910" spans="1:9" x14ac:dyDescent="0.35">
      <c r="A910">
        <v>22062025</v>
      </c>
      <c r="B910" t="s">
        <v>460</v>
      </c>
      <c r="C910" t="s">
        <v>398</v>
      </c>
      <c r="D910" t="s">
        <v>325</v>
      </c>
      <c r="E910" t="s">
        <v>101</v>
      </c>
    </row>
    <row r="911" spans="1:9" x14ac:dyDescent="0.35">
      <c r="A911">
        <v>22062025</v>
      </c>
      <c r="B911" t="s">
        <v>499</v>
      </c>
      <c r="C911" t="s">
        <v>450</v>
      </c>
      <c r="D911" t="s">
        <v>328</v>
      </c>
      <c r="E911" t="s">
        <v>101</v>
      </c>
    </row>
    <row r="912" spans="1:9" x14ac:dyDescent="0.35">
      <c r="A912">
        <v>22062025</v>
      </c>
      <c r="B912" t="s">
        <v>516</v>
      </c>
      <c r="C912" t="s">
        <v>172</v>
      </c>
      <c r="D912" t="s">
        <v>331</v>
      </c>
      <c r="E912" t="s">
        <v>332</v>
      </c>
      <c r="F912" t="s">
        <v>101</v>
      </c>
    </row>
    <row r="913" spans="1:8" x14ac:dyDescent="0.35">
      <c r="A913">
        <v>22062025</v>
      </c>
      <c r="B913" t="s">
        <v>179</v>
      </c>
      <c r="C913" t="s">
        <v>118</v>
      </c>
      <c r="D913" t="s">
        <v>331</v>
      </c>
      <c r="E913" t="s">
        <v>335</v>
      </c>
      <c r="F913" t="s">
        <v>101</v>
      </c>
    </row>
    <row r="914" spans="1:8" x14ac:dyDescent="0.35">
      <c r="A914">
        <v>22062025</v>
      </c>
      <c r="B914" t="s">
        <v>296</v>
      </c>
      <c r="C914" t="s">
        <v>131</v>
      </c>
      <c r="D914" t="s">
        <v>331</v>
      </c>
      <c r="E914" t="s">
        <v>338</v>
      </c>
      <c r="F914" t="s">
        <v>321</v>
      </c>
    </row>
    <row r="915" spans="1:8" x14ac:dyDescent="0.35">
      <c r="A915">
        <v>22062025</v>
      </c>
      <c r="B915" t="s">
        <v>514</v>
      </c>
      <c r="C915" t="s">
        <v>318</v>
      </c>
      <c r="D915" t="s">
        <v>170</v>
      </c>
    </row>
    <row r="916" spans="1:8" x14ac:dyDescent="0.35">
      <c r="A916">
        <v>22062025</v>
      </c>
      <c r="B916" t="s">
        <v>454</v>
      </c>
      <c r="C916" t="s">
        <v>375</v>
      </c>
      <c r="D916" t="s">
        <v>341</v>
      </c>
      <c r="E916" t="s">
        <v>101</v>
      </c>
    </row>
    <row r="917" spans="1:8" x14ac:dyDescent="0.35">
      <c r="A917">
        <v>22062025</v>
      </c>
      <c r="B917" t="s">
        <v>596</v>
      </c>
      <c r="C917" t="s">
        <v>118</v>
      </c>
      <c r="D917" t="s">
        <v>343</v>
      </c>
      <c r="E917" t="s">
        <v>101</v>
      </c>
    </row>
    <row r="918" spans="1:8" x14ac:dyDescent="0.35">
      <c r="A918">
        <v>22062025</v>
      </c>
      <c r="B918" t="s">
        <v>145</v>
      </c>
      <c r="C918" t="s">
        <v>296</v>
      </c>
      <c r="D918" t="s">
        <v>132</v>
      </c>
      <c r="E918" t="s">
        <v>344</v>
      </c>
      <c r="F918" t="s">
        <v>345</v>
      </c>
      <c r="G918" t="s">
        <v>101</v>
      </c>
    </row>
    <row r="919" spans="1:8" x14ac:dyDescent="0.35">
      <c r="A919">
        <v>22062025</v>
      </c>
      <c r="B919" t="s">
        <v>465</v>
      </c>
      <c r="C919" t="s">
        <v>185</v>
      </c>
      <c r="D919" t="s">
        <v>132</v>
      </c>
      <c r="E919" t="s">
        <v>347</v>
      </c>
      <c r="F919" t="s">
        <v>101</v>
      </c>
    </row>
    <row r="920" spans="1:8" x14ac:dyDescent="0.35">
      <c r="A920">
        <v>22062025</v>
      </c>
      <c r="B920" t="s">
        <v>218</v>
      </c>
      <c r="C920" t="s">
        <v>204</v>
      </c>
      <c r="D920" t="s">
        <v>132</v>
      </c>
      <c r="E920" t="s">
        <v>348</v>
      </c>
      <c r="F920" t="s">
        <v>101</v>
      </c>
    </row>
    <row r="921" spans="1:8" x14ac:dyDescent="0.35">
      <c r="A921">
        <v>22062025</v>
      </c>
      <c r="B921" t="s">
        <v>275</v>
      </c>
      <c r="C921" t="s">
        <v>278</v>
      </c>
      <c r="D921" t="s">
        <v>132</v>
      </c>
      <c r="E921" t="s">
        <v>350</v>
      </c>
      <c r="F921" t="s">
        <v>101</v>
      </c>
    </row>
    <row r="922" spans="1:8" x14ac:dyDescent="0.35">
      <c r="A922">
        <v>22062025</v>
      </c>
      <c r="B922" t="s">
        <v>575</v>
      </c>
      <c r="C922" t="s">
        <v>282</v>
      </c>
      <c r="D922" t="s">
        <v>132</v>
      </c>
      <c r="E922" t="s">
        <v>352</v>
      </c>
      <c r="F922" t="s">
        <v>101</v>
      </c>
    </row>
    <row r="923" spans="1:8" x14ac:dyDescent="0.35">
      <c r="A923">
        <v>22062025</v>
      </c>
      <c r="B923" t="s">
        <v>511</v>
      </c>
      <c r="C923" t="s">
        <v>353</v>
      </c>
      <c r="D923" t="s">
        <v>132</v>
      </c>
      <c r="E923" t="s">
        <v>133</v>
      </c>
      <c r="F923" t="s">
        <v>355</v>
      </c>
    </row>
    <row r="924" spans="1:8" x14ac:dyDescent="0.35">
      <c r="A924">
        <v>22062025</v>
      </c>
      <c r="B924" t="s">
        <v>479</v>
      </c>
      <c r="C924" t="s">
        <v>158</v>
      </c>
      <c r="D924" t="s">
        <v>132</v>
      </c>
      <c r="E924" t="s">
        <v>356</v>
      </c>
      <c r="F924" t="s">
        <v>101</v>
      </c>
    </row>
    <row r="925" spans="1:8" x14ac:dyDescent="0.35">
      <c r="A925">
        <v>22062025</v>
      </c>
      <c r="B925" t="s">
        <v>179</v>
      </c>
      <c r="C925" t="s">
        <v>231</v>
      </c>
      <c r="D925" t="s">
        <v>359</v>
      </c>
      <c r="E925" t="s">
        <v>360</v>
      </c>
      <c r="F925" t="s">
        <v>101</v>
      </c>
    </row>
    <row r="926" spans="1:8" x14ac:dyDescent="0.35">
      <c r="A926">
        <v>22062025</v>
      </c>
      <c r="B926" t="s">
        <v>519</v>
      </c>
      <c r="C926" t="s">
        <v>255</v>
      </c>
      <c r="D926" t="s">
        <v>359</v>
      </c>
      <c r="E926" t="s">
        <v>362</v>
      </c>
      <c r="F926" t="s">
        <v>101</v>
      </c>
    </row>
    <row r="927" spans="1:8" x14ac:dyDescent="0.35">
      <c r="A927">
        <v>22062025</v>
      </c>
      <c r="B927" t="s">
        <v>441</v>
      </c>
      <c r="C927" t="s">
        <v>160</v>
      </c>
      <c r="D927" t="s">
        <v>359</v>
      </c>
      <c r="E927" t="s">
        <v>362</v>
      </c>
      <c r="F927" t="s">
        <v>140</v>
      </c>
      <c r="G927" t="s">
        <v>364</v>
      </c>
      <c r="H927" t="s">
        <v>101</v>
      </c>
    </row>
    <row r="928" spans="1:8" x14ac:dyDescent="0.35">
      <c r="A928">
        <v>22062025</v>
      </c>
      <c r="B928" t="s">
        <v>597</v>
      </c>
      <c r="C928" t="s">
        <v>177</v>
      </c>
      <c r="D928" t="s">
        <v>366</v>
      </c>
      <c r="E928" t="s">
        <v>257</v>
      </c>
      <c r="F928" t="s">
        <v>367</v>
      </c>
      <c r="G928" t="s">
        <v>101</v>
      </c>
    </row>
    <row r="929" spans="1:9" x14ac:dyDescent="0.35">
      <c r="A929">
        <v>22062025</v>
      </c>
      <c r="B929" t="s">
        <v>374</v>
      </c>
      <c r="C929" t="s">
        <v>272</v>
      </c>
      <c r="D929" t="s">
        <v>369</v>
      </c>
      <c r="E929" t="s">
        <v>370</v>
      </c>
      <c r="F929" t="s">
        <v>101</v>
      </c>
    </row>
    <row r="930" spans="1:9" x14ac:dyDescent="0.35">
      <c r="A930">
        <v>22062025</v>
      </c>
      <c r="B930" t="s">
        <v>415</v>
      </c>
      <c r="C930" t="s">
        <v>138</v>
      </c>
      <c r="D930" t="s">
        <v>371</v>
      </c>
      <c r="E930" t="s">
        <v>101</v>
      </c>
    </row>
    <row r="931" spans="1:9" x14ac:dyDescent="0.35">
      <c r="A931">
        <v>22062025</v>
      </c>
      <c r="B931" t="s">
        <v>414</v>
      </c>
      <c r="C931" t="s">
        <v>125</v>
      </c>
      <c r="D931" t="s">
        <v>372</v>
      </c>
      <c r="E931" t="s">
        <v>101</v>
      </c>
    </row>
    <row r="932" spans="1:9" x14ac:dyDescent="0.35">
      <c r="A932">
        <v>22062025</v>
      </c>
      <c r="B932" t="s">
        <v>419</v>
      </c>
      <c r="C932" t="s">
        <v>269</v>
      </c>
      <c r="D932" t="s">
        <v>373</v>
      </c>
      <c r="E932" t="s">
        <v>101</v>
      </c>
    </row>
    <row r="933" spans="1:9" x14ac:dyDescent="0.35">
      <c r="A933">
        <v>22062025</v>
      </c>
      <c r="B933" t="s">
        <v>572</v>
      </c>
      <c r="C933" t="s">
        <v>282</v>
      </c>
      <c r="D933" t="s">
        <v>376</v>
      </c>
      <c r="E933" t="s">
        <v>140</v>
      </c>
      <c r="F933" t="s">
        <v>331</v>
      </c>
      <c r="G933" t="s">
        <v>377</v>
      </c>
      <c r="H933" t="s">
        <v>101</v>
      </c>
    </row>
    <row r="934" spans="1:9" x14ac:dyDescent="0.35">
      <c r="A934">
        <v>22062025</v>
      </c>
      <c r="B934" t="s">
        <v>444</v>
      </c>
      <c r="C934" t="s">
        <v>106</v>
      </c>
      <c r="D934" t="s">
        <v>378</v>
      </c>
    </row>
    <row r="935" spans="1:9" x14ac:dyDescent="0.35">
      <c r="A935">
        <v>22062025</v>
      </c>
      <c r="B935" t="s">
        <v>248</v>
      </c>
      <c r="C935" t="s">
        <v>151</v>
      </c>
      <c r="D935" t="s">
        <v>380</v>
      </c>
      <c r="E935" t="s">
        <v>101</v>
      </c>
    </row>
    <row r="936" spans="1:9" x14ac:dyDescent="0.35">
      <c r="A936">
        <v>22062025</v>
      </c>
      <c r="B936" t="s">
        <v>549</v>
      </c>
      <c r="C936" t="s">
        <v>427</v>
      </c>
      <c r="D936" t="s">
        <v>382</v>
      </c>
      <c r="E936" t="s">
        <v>383</v>
      </c>
    </row>
    <row r="937" spans="1:9" x14ac:dyDescent="0.35">
      <c r="A937">
        <v>22062025</v>
      </c>
      <c r="B937" t="s">
        <v>258</v>
      </c>
      <c r="C937" t="s">
        <v>513</v>
      </c>
      <c r="D937" t="s">
        <v>385</v>
      </c>
      <c r="E937" t="s">
        <v>386</v>
      </c>
    </row>
    <row r="938" spans="1:9" x14ac:dyDescent="0.35">
      <c r="A938">
        <v>22062025</v>
      </c>
      <c r="B938" t="s">
        <v>137</v>
      </c>
      <c r="C938" t="s">
        <v>269</v>
      </c>
      <c r="D938" t="s">
        <v>388</v>
      </c>
      <c r="E938" t="s">
        <v>101</v>
      </c>
    </row>
    <row r="939" spans="1:9" x14ac:dyDescent="0.35">
      <c r="A939">
        <v>22062025</v>
      </c>
      <c r="B939" t="s">
        <v>102</v>
      </c>
      <c r="C939" t="s">
        <v>192</v>
      </c>
      <c r="D939" t="s">
        <v>391</v>
      </c>
      <c r="E939" t="s">
        <v>101</v>
      </c>
    </row>
    <row r="940" spans="1:9" x14ac:dyDescent="0.35">
      <c r="A940">
        <v>22062025</v>
      </c>
      <c r="B940" t="s">
        <v>323</v>
      </c>
      <c r="C940" t="s">
        <v>492</v>
      </c>
      <c r="D940" t="s">
        <v>393</v>
      </c>
    </row>
    <row r="941" spans="1:9" x14ac:dyDescent="0.35">
      <c r="A941">
        <v>22062025</v>
      </c>
      <c r="B941" t="s">
        <v>460</v>
      </c>
      <c r="C941" t="s">
        <v>99</v>
      </c>
      <c r="D941" t="s">
        <v>394</v>
      </c>
      <c r="E941" t="s">
        <v>395</v>
      </c>
      <c r="F941" t="s">
        <v>101</v>
      </c>
    </row>
    <row r="942" spans="1:9" x14ac:dyDescent="0.35">
      <c r="A942">
        <v>22062025</v>
      </c>
      <c r="B942" t="s">
        <v>396</v>
      </c>
    </row>
    <row r="943" spans="1:9" x14ac:dyDescent="0.35">
      <c r="A943">
        <v>22062025</v>
      </c>
      <c r="B943" t="s">
        <v>541</v>
      </c>
      <c r="C943" t="s">
        <v>586</v>
      </c>
      <c r="D943" t="s">
        <v>397</v>
      </c>
      <c r="E943" t="s">
        <v>101</v>
      </c>
    </row>
    <row r="944" spans="1:9" x14ac:dyDescent="0.35">
      <c r="A944">
        <v>22062025</v>
      </c>
      <c r="B944" t="s">
        <v>501</v>
      </c>
      <c r="C944" t="s">
        <v>179</v>
      </c>
      <c r="D944" t="s">
        <v>399</v>
      </c>
      <c r="E944" t="s">
        <v>140</v>
      </c>
      <c r="F944" t="s">
        <v>400</v>
      </c>
      <c r="G944" t="s">
        <v>257</v>
      </c>
      <c r="H944" t="s">
        <v>331</v>
      </c>
      <c r="I944" t="s">
        <v>401</v>
      </c>
    </row>
    <row r="945" spans="1:7" x14ac:dyDescent="0.35">
      <c r="A945">
        <v>22062025</v>
      </c>
      <c r="B945" t="s">
        <v>518</v>
      </c>
      <c r="C945" t="s">
        <v>402</v>
      </c>
      <c r="D945" t="s">
        <v>399</v>
      </c>
      <c r="E945" t="s">
        <v>187</v>
      </c>
      <c r="F945" t="s">
        <v>101</v>
      </c>
    </row>
    <row r="946" spans="1:7" x14ac:dyDescent="0.35">
      <c r="A946">
        <v>22062025</v>
      </c>
      <c r="B946" t="s">
        <v>550</v>
      </c>
      <c r="C946" t="s">
        <v>513</v>
      </c>
      <c r="D946" t="s">
        <v>399</v>
      </c>
      <c r="E946" t="s">
        <v>403</v>
      </c>
      <c r="F946" t="s">
        <v>101</v>
      </c>
    </row>
    <row r="947" spans="1:7" x14ac:dyDescent="0.35">
      <c r="A947">
        <v>22062025</v>
      </c>
      <c r="B947" t="s">
        <v>171</v>
      </c>
      <c r="C947" t="s">
        <v>502</v>
      </c>
      <c r="D947" t="s">
        <v>399</v>
      </c>
      <c r="E947" t="s">
        <v>404</v>
      </c>
      <c r="F947" t="s">
        <v>101</v>
      </c>
    </row>
    <row r="948" spans="1:7" x14ac:dyDescent="0.35">
      <c r="A948">
        <v>21062025</v>
      </c>
      <c r="B948" t="s">
        <v>339</v>
      </c>
      <c r="C948" t="s">
        <v>555</v>
      </c>
      <c r="D948" t="s">
        <v>100</v>
      </c>
      <c r="E948" t="s">
        <v>101</v>
      </c>
    </row>
    <row r="949" spans="1:7" x14ac:dyDescent="0.35">
      <c r="A949">
        <v>21062025</v>
      </c>
      <c r="B949" t="s">
        <v>442</v>
      </c>
      <c r="C949" t="s">
        <v>505</v>
      </c>
      <c r="D949" t="s">
        <v>104</v>
      </c>
      <c r="E949" t="s">
        <v>101</v>
      </c>
    </row>
    <row r="950" spans="1:7" x14ac:dyDescent="0.35">
      <c r="A950">
        <v>21062025</v>
      </c>
      <c r="B950" t="s">
        <v>221</v>
      </c>
      <c r="C950" t="s">
        <v>513</v>
      </c>
      <c r="D950" t="s">
        <v>107</v>
      </c>
      <c r="E950" t="s">
        <v>108</v>
      </c>
      <c r="F950" t="s">
        <v>101</v>
      </c>
    </row>
    <row r="951" spans="1:7" x14ac:dyDescent="0.35">
      <c r="A951">
        <v>21062025</v>
      </c>
      <c r="B951" t="s">
        <v>480</v>
      </c>
      <c r="C951" t="s">
        <v>273</v>
      </c>
      <c r="D951" t="s">
        <v>111</v>
      </c>
      <c r="E951" t="s">
        <v>101</v>
      </c>
    </row>
    <row r="952" spans="1:7" x14ac:dyDescent="0.35">
      <c r="A952">
        <v>21062025</v>
      </c>
      <c r="B952" t="s">
        <v>561</v>
      </c>
      <c r="C952" t="s">
        <v>253</v>
      </c>
      <c r="D952" t="s">
        <v>114</v>
      </c>
      <c r="E952" t="s">
        <v>115</v>
      </c>
      <c r="F952" t="s">
        <v>116</v>
      </c>
    </row>
    <row r="953" spans="1:7" x14ac:dyDescent="0.35">
      <c r="A953">
        <v>21062025</v>
      </c>
      <c r="B953" t="s">
        <v>204</v>
      </c>
      <c r="C953" t="s">
        <v>118</v>
      </c>
      <c r="D953" t="s">
        <v>114</v>
      </c>
      <c r="E953" t="s">
        <v>119</v>
      </c>
      <c r="F953" t="s">
        <v>120</v>
      </c>
      <c r="G953" t="s">
        <v>121</v>
      </c>
    </row>
    <row r="954" spans="1:7" x14ac:dyDescent="0.35">
      <c r="A954">
        <v>21062025</v>
      </c>
      <c r="B954" t="s">
        <v>434</v>
      </c>
      <c r="C954" t="s">
        <v>330</v>
      </c>
      <c r="D954" t="s">
        <v>114</v>
      </c>
      <c r="E954" t="s">
        <v>124</v>
      </c>
    </row>
    <row r="955" spans="1:7" x14ac:dyDescent="0.35">
      <c r="A955">
        <v>21062025</v>
      </c>
      <c r="B955" t="s">
        <v>118</v>
      </c>
      <c r="C955" t="s">
        <v>517</v>
      </c>
      <c r="D955" t="s">
        <v>114</v>
      </c>
      <c r="E955" t="s">
        <v>127</v>
      </c>
    </row>
    <row r="956" spans="1:7" x14ac:dyDescent="0.35">
      <c r="A956">
        <v>21062025</v>
      </c>
      <c r="B956" t="s">
        <v>434</v>
      </c>
      <c r="C956" t="s">
        <v>129</v>
      </c>
      <c r="D956" t="s">
        <v>114</v>
      </c>
      <c r="E956" t="s">
        <v>130</v>
      </c>
    </row>
    <row r="957" spans="1:7" x14ac:dyDescent="0.35">
      <c r="A957">
        <v>21062025</v>
      </c>
      <c r="B957" t="s">
        <v>461</v>
      </c>
      <c r="C957" t="s">
        <v>134</v>
      </c>
      <c r="D957" t="s">
        <v>114</v>
      </c>
      <c r="E957" t="s">
        <v>132</v>
      </c>
      <c r="F957" t="s">
        <v>133</v>
      </c>
    </row>
    <row r="958" spans="1:7" x14ac:dyDescent="0.35">
      <c r="A958">
        <v>21062025</v>
      </c>
      <c r="B958" t="s">
        <v>466</v>
      </c>
      <c r="C958" t="s">
        <v>204</v>
      </c>
      <c r="D958" t="s">
        <v>135</v>
      </c>
      <c r="E958" t="s">
        <v>136</v>
      </c>
    </row>
    <row r="959" spans="1:7" x14ac:dyDescent="0.35">
      <c r="A959">
        <v>21062025</v>
      </c>
      <c r="B959" t="s">
        <v>454</v>
      </c>
      <c r="C959" t="s">
        <v>138</v>
      </c>
      <c r="D959" t="s">
        <v>139</v>
      </c>
      <c r="E959" t="s">
        <v>140</v>
      </c>
      <c r="F959" t="s">
        <v>141</v>
      </c>
      <c r="G959" t="s">
        <v>101</v>
      </c>
    </row>
    <row r="960" spans="1:7" x14ac:dyDescent="0.35">
      <c r="A960">
        <v>21062025</v>
      </c>
      <c r="B960" t="s">
        <v>224</v>
      </c>
      <c r="C960" t="s">
        <v>204</v>
      </c>
      <c r="D960" t="s">
        <v>144</v>
      </c>
      <c r="E960" t="s">
        <v>101</v>
      </c>
    </row>
    <row r="961" spans="1:7" x14ac:dyDescent="0.35">
      <c r="A961">
        <v>21062025</v>
      </c>
      <c r="B961" t="s">
        <v>459</v>
      </c>
      <c r="C961" t="s">
        <v>286</v>
      </c>
      <c r="D961" t="s">
        <v>147</v>
      </c>
      <c r="E961" t="s">
        <v>148</v>
      </c>
      <c r="F961" t="s">
        <v>149</v>
      </c>
    </row>
    <row r="962" spans="1:7" x14ac:dyDescent="0.35">
      <c r="A962">
        <v>21062025</v>
      </c>
      <c r="B962" t="s">
        <v>454</v>
      </c>
      <c r="C962" t="s">
        <v>427</v>
      </c>
      <c r="D962" t="s">
        <v>152</v>
      </c>
      <c r="E962" t="s">
        <v>140</v>
      </c>
      <c r="F962" t="s">
        <v>153</v>
      </c>
      <c r="G962" t="s">
        <v>101</v>
      </c>
    </row>
    <row r="963" spans="1:7" x14ac:dyDescent="0.35">
      <c r="A963">
        <v>21062025</v>
      </c>
      <c r="B963" t="s">
        <v>572</v>
      </c>
      <c r="C963" t="s">
        <v>389</v>
      </c>
      <c r="D963" t="s">
        <v>156</v>
      </c>
      <c r="E963" t="s">
        <v>101</v>
      </c>
    </row>
    <row r="964" spans="1:7" x14ac:dyDescent="0.35">
      <c r="A964">
        <v>21062025</v>
      </c>
      <c r="B964" t="s">
        <v>424</v>
      </c>
      <c r="C964" t="s">
        <v>269</v>
      </c>
      <c r="D964" t="s">
        <v>159</v>
      </c>
      <c r="E964" t="s">
        <v>101</v>
      </c>
    </row>
    <row r="965" spans="1:7" x14ac:dyDescent="0.35">
      <c r="A965">
        <v>21062025</v>
      </c>
      <c r="B965" t="s">
        <v>493</v>
      </c>
      <c r="C965" t="s">
        <v>469</v>
      </c>
      <c r="D965" t="s">
        <v>161</v>
      </c>
      <c r="E965" t="s">
        <v>101</v>
      </c>
    </row>
    <row r="966" spans="1:7" x14ac:dyDescent="0.35">
      <c r="A966">
        <v>21062025</v>
      </c>
      <c r="B966" t="s">
        <v>233</v>
      </c>
      <c r="C966" t="s">
        <v>412</v>
      </c>
      <c r="D966" t="s">
        <v>164</v>
      </c>
      <c r="E966" t="s">
        <v>101</v>
      </c>
    </row>
    <row r="967" spans="1:7" x14ac:dyDescent="0.35">
      <c r="A967">
        <v>21062025</v>
      </c>
      <c r="B967" t="s">
        <v>542</v>
      </c>
      <c r="C967" t="s">
        <v>365</v>
      </c>
      <c r="D967" t="s">
        <v>167</v>
      </c>
    </row>
    <row r="968" spans="1:7" x14ac:dyDescent="0.35">
      <c r="A968">
        <v>21062025</v>
      </c>
      <c r="B968" t="s">
        <v>423</v>
      </c>
      <c r="C968" t="s">
        <v>101</v>
      </c>
    </row>
    <row r="969" spans="1:7" x14ac:dyDescent="0.35">
      <c r="A969">
        <v>21062025</v>
      </c>
      <c r="B969" t="s">
        <v>550</v>
      </c>
      <c r="C969" t="s">
        <v>179</v>
      </c>
      <c r="D969" t="s">
        <v>169</v>
      </c>
      <c r="E969" t="s">
        <v>170</v>
      </c>
      <c r="F969" t="s">
        <v>101</v>
      </c>
    </row>
    <row r="970" spans="1:7" x14ac:dyDescent="0.35">
      <c r="A970">
        <v>21062025</v>
      </c>
      <c r="B970" t="s">
        <v>473</v>
      </c>
      <c r="C970" t="s">
        <v>478</v>
      </c>
      <c r="D970" t="s">
        <v>173</v>
      </c>
      <c r="E970" t="s">
        <v>101</v>
      </c>
    </row>
    <row r="971" spans="1:7" x14ac:dyDescent="0.35">
      <c r="A971">
        <v>21062025</v>
      </c>
      <c r="B971" t="s">
        <v>464</v>
      </c>
      <c r="C971" t="s">
        <v>333</v>
      </c>
      <c r="D971" t="s">
        <v>176</v>
      </c>
      <c r="E971" t="s">
        <v>101</v>
      </c>
    </row>
    <row r="972" spans="1:7" x14ac:dyDescent="0.35">
      <c r="A972">
        <v>21062025</v>
      </c>
      <c r="B972" t="s">
        <v>413</v>
      </c>
      <c r="C972" t="s">
        <v>416</v>
      </c>
      <c r="D972" t="s">
        <v>176</v>
      </c>
      <c r="E972" t="s">
        <v>149</v>
      </c>
    </row>
    <row r="973" spans="1:7" x14ac:dyDescent="0.35">
      <c r="A973">
        <v>21062025</v>
      </c>
      <c r="B973" t="s">
        <v>326</v>
      </c>
      <c r="C973" t="s">
        <v>389</v>
      </c>
      <c r="D973" t="s">
        <v>181</v>
      </c>
      <c r="E973" t="s">
        <v>182</v>
      </c>
      <c r="F973" t="s">
        <v>101</v>
      </c>
    </row>
    <row r="974" spans="1:7" x14ac:dyDescent="0.35">
      <c r="A974">
        <v>21062025</v>
      </c>
      <c r="B974" t="s">
        <v>438</v>
      </c>
      <c r="C974" t="s">
        <v>455</v>
      </c>
      <c r="D974" t="s">
        <v>184</v>
      </c>
      <c r="E974" t="s">
        <v>101</v>
      </c>
    </row>
    <row r="975" spans="1:7" x14ac:dyDescent="0.35">
      <c r="A975">
        <v>21062025</v>
      </c>
      <c r="B975" t="s">
        <v>368</v>
      </c>
      <c r="C975" t="s">
        <v>102</v>
      </c>
      <c r="D975" t="s">
        <v>187</v>
      </c>
      <c r="E975" t="s">
        <v>101</v>
      </c>
    </row>
    <row r="976" spans="1:7" x14ac:dyDescent="0.35">
      <c r="A976">
        <v>21062025</v>
      </c>
      <c r="B976" t="s">
        <v>203</v>
      </c>
      <c r="C976" t="s">
        <v>506</v>
      </c>
      <c r="D976" t="s">
        <v>190</v>
      </c>
      <c r="E976" t="s">
        <v>191</v>
      </c>
      <c r="F976" t="s">
        <v>101</v>
      </c>
    </row>
    <row r="977" spans="1:7" x14ac:dyDescent="0.35">
      <c r="A977">
        <v>21062025</v>
      </c>
      <c r="B977" t="s">
        <v>598</v>
      </c>
      <c r="C977" t="s">
        <v>278</v>
      </c>
      <c r="D977" t="s">
        <v>190</v>
      </c>
      <c r="E977" t="s">
        <v>194</v>
      </c>
      <c r="F977" t="s">
        <v>101</v>
      </c>
    </row>
    <row r="978" spans="1:7" x14ac:dyDescent="0.35">
      <c r="A978">
        <v>21062025</v>
      </c>
      <c r="B978" t="s">
        <v>438</v>
      </c>
      <c r="C978" t="s">
        <v>197</v>
      </c>
      <c r="D978" t="s">
        <v>190</v>
      </c>
      <c r="E978" t="s">
        <v>196</v>
      </c>
      <c r="F978" t="s">
        <v>101</v>
      </c>
    </row>
    <row r="979" spans="1:7" x14ac:dyDescent="0.35">
      <c r="A979">
        <v>21062025</v>
      </c>
      <c r="B979" t="s">
        <v>197</v>
      </c>
      <c r="C979" t="s">
        <v>198</v>
      </c>
      <c r="D979" t="s">
        <v>140</v>
      </c>
      <c r="E979" t="s">
        <v>199</v>
      </c>
      <c r="F979" t="s">
        <v>200</v>
      </c>
      <c r="G979" t="s">
        <v>101</v>
      </c>
    </row>
    <row r="980" spans="1:7" x14ac:dyDescent="0.35">
      <c r="A980">
        <v>21062025</v>
      </c>
      <c r="B980" t="s">
        <v>318</v>
      </c>
      <c r="C980" t="s">
        <v>188</v>
      </c>
      <c r="D980" t="s">
        <v>61</v>
      </c>
      <c r="E980" t="s">
        <v>101</v>
      </c>
    </row>
    <row r="981" spans="1:7" x14ac:dyDescent="0.35">
      <c r="A981">
        <v>21062025</v>
      </c>
      <c r="B981" t="s">
        <v>479</v>
      </c>
      <c r="C981" t="s">
        <v>405</v>
      </c>
      <c r="D981" t="s">
        <v>205</v>
      </c>
      <c r="E981" t="s">
        <v>101</v>
      </c>
    </row>
    <row r="982" spans="1:7" x14ac:dyDescent="0.35">
      <c r="A982">
        <v>21062025</v>
      </c>
      <c r="B982" t="s">
        <v>525</v>
      </c>
      <c r="C982" t="s">
        <v>559</v>
      </c>
      <c r="D982" t="s">
        <v>208</v>
      </c>
      <c r="E982" t="s">
        <v>101</v>
      </c>
    </row>
    <row r="983" spans="1:7" x14ac:dyDescent="0.35">
      <c r="A983">
        <v>21062025</v>
      </c>
      <c r="B983" t="s">
        <v>285</v>
      </c>
      <c r="C983" t="s">
        <v>513</v>
      </c>
      <c r="D983" t="s">
        <v>210</v>
      </c>
      <c r="E983" t="s">
        <v>211</v>
      </c>
      <c r="F983" t="s">
        <v>101</v>
      </c>
    </row>
    <row r="984" spans="1:7" x14ac:dyDescent="0.35">
      <c r="A984">
        <v>21062025</v>
      </c>
      <c r="B984" t="s">
        <v>439</v>
      </c>
      <c r="C984" t="s">
        <v>402</v>
      </c>
      <c r="D984" t="s">
        <v>214</v>
      </c>
      <c r="E984" t="s">
        <v>215</v>
      </c>
      <c r="F984" t="s">
        <v>101</v>
      </c>
    </row>
    <row r="985" spans="1:7" x14ac:dyDescent="0.35">
      <c r="A985">
        <v>21062025</v>
      </c>
      <c r="B985" t="s">
        <v>534</v>
      </c>
      <c r="C985" t="s">
        <v>443</v>
      </c>
      <c r="D985" t="s">
        <v>217</v>
      </c>
      <c r="E985" t="s">
        <v>101</v>
      </c>
    </row>
    <row r="986" spans="1:7" x14ac:dyDescent="0.35">
      <c r="A986">
        <v>21062025</v>
      </c>
      <c r="B986" t="s">
        <v>591</v>
      </c>
      <c r="C986" t="s">
        <v>206</v>
      </c>
      <c r="D986" t="s">
        <v>220</v>
      </c>
      <c r="E986" t="s">
        <v>101</v>
      </c>
    </row>
    <row r="987" spans="1:7" x14ac:dyDescent="0.35">
      <c r="A987">
        <v>21062025</v>
      </c>
      <c r="B987" t="s">
        <v>137</v>
      </c>
      <c r="C987" t="s">
        <v>292</v>
      </c>
      <c r="D987" t="s">
        <v>222</v>
      </c>
    </row>
    <row r="988" spans="1:7" x14ac:dyDescent="0.35">
      <c r="A988">
        <v>21062025</v>
      </c>
      <c r="B988" t="s">
        <v>516</v>
      </c>
      <c r="C988" t="s">
        <v>223</v>
      </c>
    </row>
    <row r="989" spans="1:7" x14ac:dyDescent="0.35">
      <c r="A989">
        <v>21062025</v>
      </c>
      <c r="B989" t="s">
        <v>218</v>
      </c>
      <c r="C989" t="s">
        <v>188</v>
      </c>
      <c r="D989" t="s">
        <v>225</v>
      </c>
      <c r="E989" t="s">
        <v>101</v>
      </c>
    </row>
    <row r="990" spans="1:7" x14ac:dyDescent="0.35">
      <c r="A990">
        <v>21062025</v>
      </c>
      <c r="B990" t="s">
        <v>597</v>
      </c>
      <c r="C990" t="s">
        <v>160</v>
      </c>
      <c r="D990" t="s">
        <v>225</v>
      </c>
      <c r="E990" t="s">
        <v>228</v>
      </c>
      <c r="F990" t="s">
        <v>229</v>
      </c>
    </row>
    <row r="991" spans="1:7" x14ac:dyDescent="0.35">
      <c r="A991">
        <v>21062025</v>
      </c>
      <c r="B991" t="s">
        <v>516</v>
      </c>
      <c r="C991" t="s">
        <v>505</v>
      </c>
      <c r="D991" t="s">
        <v>232</v>
      </c>
      <c r="E991" t="s">
        <v>101</v>
      </c>
    </row>
    <row r="992" spans="1:7" x14ac:dyDescent="0.35">
      <c r="A992">
        <v>21062025</v>
      </c>
      <c r="B992" t="s">
        <v>495</v>
      </c>
      <c r="C992" t="s">
        <v>165</v>
      </c>
      <c r="D992" t="s">
        <v>235</v>
      </c>
      <c r="E992" t="s">
        <v>236</v>
      </c>
      <c r="F992" t="s">
        <v>101</v>
      </c>
    </row>
    <row r="993" spans="1:7" x14ac:dyDescent="0.35">
      <c r="A993">
        <v>21062025</v>
      </c>
      <c r="B993" t="s">
        <v>137</v>
      </c>
      <c r="C993" t="s">
        <v>491</v>
      </c>
      <c r="D993" t="s">
        <v>235</v>
      </c>
      <c r="E993" t="s">
        <v>239</v>
      </c>
      <c r="F993" t="s">
        <v>149</v>
      </c>
    </row>
    <row r="994" spans="1:7" x14ac:dyDescent="0.35">
      <c r="A994">
        <v>21062025</v>
      </c>
      <c r="B994" t="s">
        <v>218</v>
      </c>
      <c r="C994" t="s">
        <v>234</v>
      </c>
      <c r="D994" t="s">
        <v>235</v>
      </c>
      <c r="E994" t="s">
        <v>241</v>
      </c>
      <c r="F994" t="s">
        <v>101</v>
      </c>
    </row>
    <row r="995" spans="1:7" x14ac:dyDescent="0.35">
      <c r="A995">
        <v>21062025</v>
      </c>
      <c r="B995" t="s">
        <v>599</v>
      </c>
      <c r="C995" t="s">
        <v>461</v>
      </c>
      <c r="D995" t="s">
        <v>243</v>
      </c>
      <c r="E995" t="s">
        <v>101</v>
      </c>
    </row>
    <row r="996" spans="1:7" x14ac:dyDescent="0.35">
      <c r="A996">
        <v>21062025</v>
      </c>
      <c r="B996" t="s">
        <v>466</v>
      </c>
      <c r="C996" t="s">
        <v>255</v>
      </c>
      <c r="D996" t="s">
        <v>245</v>
      </c>
      <c r="E996" t="s">
        <v>246</v>
      </c>
    </row>
    <row r="997" spans="1:7" x14ac:dyDescent="0.35">
      <c r="A997">
        <v>21062025</v>
      </c>
      <c r="B997" t="s">
        <v>516</v>
      </c>
      <c r="C997" t="s">
        <v>422</v>
      </c>
      <c r="D997" t="s">
        <v>245</v>
      </c>
      <c r="E997" t="s">
        <v>249</v>
      </c>
    </row>
    <row r="998" spans="1:7" x14ac:dyDescent="0.35">
      <c r="A998">
        <v>21062025</v>
      </c>
      <c r="B998" t="s">
        <v>498</v>
      </c>
      <c r="C998" t="s">
        <v>453</v>
      </c>
      <c r="D998" t="s">
        <v>252</v>
      </c>
      <c r="E998" t="s">
        <v>101</v>
      </c>
    </row>
    <row r="999" spans="1:7" x14ac:dyDescent="0.35">
      <c r="A999">
        <v>21062025</v>
      </c>
      <c r="B999" t="s">
        <v>150</v>
      </c>
      <c r="C999" t="s">
        <v>433</v>
      </c>
      <c r="D999" t="s">
        <v>254</v>
      </c>
    </row>
    <row r="1000" spans="1:7" x14ac:dyDescent="0.35">
      <c r="A1000">
        <v>21062025</v>
      </c>
      <c r="B1000" t="s">
        <v>292</v>
      </c>
      <c r="C1000" t="s">
        <v>155</v>
      </c>
      <c r="D1000" t="s">
        <v>256</v>
      </c>
      <c r="E1000" t="s">
        <v>257</v>
      </c>
      <c r="F1000" t="s">
        <v>236</v>
      </c>
      <c r="G1000" t="s">
        <v>101</v>
      </c>
    </row>
    <row r="1001" spans="1:7" x14ac:dyDescent="0.35">
      <c r="A1001">
        <v>21062025</v>
      </c>
      <c r="B1001" t="s">
        <v>511</v>
      </c>
      <c r="C1001" t="s">
        <v>166</v>
      </c>
      <c r="D1001" t="s">
        <v>260</v>
      </c>
      <c r="E1001" t="s">
        <v>136</v>
      </c>
      <c r="F1001" t="s">
        <v>101</v>
      </c>
    </row>
    <row r="1002" spans="1:7" x14ac:dyDescent="0.35">
      <c r="A1002">
        <v>21062025</v>
      </c>
      <c r="B1002" t="s">
        <v>416</v>
      </c>
      <c r="C1002" t="s">
        <v>261</v>
      </c>
      <c r="D1002" t="s">
        <v>262</v>
      </c>
      <c r="E1002" t="s">
        <v>101</v>
      </c>
    </row>
    <row r="1003" spans="1:7" x14ac:dyDescent="0.35">
      <c r="A1003">
        <v>21062025</v>
      </c>
      <c r="B1003" t="s">
        <v>540</v>
      </c>
      <c r="C1003" t="s">
        <v>178</v>
      </c>
      <c r="D1003" t="s">
        <v>264</v>
      </c>
      <c r="E1003" t="s">
        <v>101</v>
      </c>
    </row>
    <row r="1004" spans="1:7" x14ac:dyDescent="0.35">
      <c r="A1004">
        <v>21062025</v>
      </c>
      <c r="B1004" t="s">
        <v>158</v>
      </c>
      <c r="C1004" t="s">
        <v>264</v>
      </c>
      <c r="D1004" t="s">
        <v>149</v>
      </c>
    </row>
    <row r="1005" spans="1:7" x14ac:dyDescent="0.35">
      <c r="A1005">
        <v>21062025</v>
      </c>
      <c r="B1005" t="s">
        <v>516</v>
      </c>
      <c r="C1005" t="s">
        <v>233</v>
      </c>
      <c r="D1005" t="s">
        <v>265</v>
      </c>
      <c r="E1005" t="s">
        <v>101</v>
      </c>
      <c r="F1005" t="s">
        <v>266</v>
      </c>
    </row>
    <row r="1006" spans="1:7" x14ac:dyDescent="0.35">
      <c r="A1006">
        <v>21062025</v>
      </c>
      <c r="B1006" t="s">
        <v>158</v>
      </c>
      <c r="C1006" t="s">
        <v>267</v>
      </c>
      <c r="D1006" t="s">
        <v>101</v>
      </c>
    </row>
    <row r="1007" spans="1:7" x14ac:dyDescent="0.35">
      <c r="A1007">
        <v>21062025</v>
      </c>
      <c r="B1007" t="s">
        <v>137</v>
      </c>
      <c r="C1007" t="s">
        <v>160</v>
      </c>
      <c r="D1007" t="s">
        <v>268</v>
      </c>
    </row>
    <row r="1008" spans="1:7" x14ac:dyDescent="0.35">
      <c r="A1008">
        <v>21062025</v>
      </c>
      <c r="B1008" t="s">
        <v>454</v>
      </c>
      <c r="C1008" t="s">
        <v>230</v>
      </c>
      <c r="D1008" t="s">
        <v>270</v>
      </c>
      <c r="E1008" t="s">
        <v>271</v>
      </c>
      <c r="F1008" t="s">
        <v>101</v>
      </c>
    </row>
    <row r="1009" spans="1:9" x14ac:dyDescent="0.35">
      <c r="A1009">
        <v>21062025</v>
      </c>
      <c r="B1009" t="s">
        <v>285</v>
      </c>
      <c r="C1009" t="s">
        <v>168</v>
      </c>
      <c r="D1009" t="s">
        <v>274</v>
      </c>
      <c r="E1009" t="s">
        <v>101</v>
      </c>
    </row>
    <row r="1010" spans="1:9" x14ac:dyDescent="0.35">
      <c r="A1010">
        <v>21062025</v>
      </c>
      <c r="B1010" t="s">
        <v>516</v>
      </c>
      <c r="C1010" t="s">
        <v>443</v>
      </c>
      <c r="D1010" t="s">
        <v>277</v>
      </c>
      <c r="E1010" t="s">
        <v>101</v>
      </c>
    </row>
    <row r="1011" spans="1:9" x14ac:dyDescent="0.35">
      <c r="A1011">
        <v>21062025</v>
      </c>
      <c r="B1011" t="s">
        <v>575</v>
      </c>
      <c r="C1011" t="s">
        <v>263</v>
      </c>
      <c r="D1011" t="s">
        <v>279</v>
      </c>
      <c r="E1011" t="s">
        <v>140</v>
      </c>
      <c r="F1011" t="s">
        <v>280</v>
      </c>
    </row>
    <row r="1012" spans="1:9" x14ac:dyDescent="0.35">
      <c r="A1012">
        <v>21062025</v>
      </c>
      <c r="B1012" t="s">
        <v>493</v>
      </c>
      <c r="C1012" t="s">
        <v>455</v>
      </c>
      <c r="D1012" t="s">
        <v>281</v>
      </c>
    </row>
    <row r="1013" spans="1:9" x14ac:dyDescent="0.35">
      <c r="A1013">
        <v>21062025</v>
      </c>
      <c r="B1013" t="s">
        <v>554</v>
      </c>
      <c r="C1013" t="s">
        <v>336</v>
      </c>
      <c r="D1013" t="s">
        <v>284</v>
      </c>
      <c r="E1013" t="s">
        <v>101</v>
      </c>
    </row>
    <row r="1014" spans="1:9" x14ac:dyDescent="0.35">
      <c r="A1014">
        <v>21062025</v>
      </c>
      <c r="B1014" t="s">
        <v>578</v>
      </c>
      <c r="C1014" t="s">
        <v>255</v>
      </c>
      <c r="D1014" t="s">
        <v>287</v>
      </c>
      <c r="E1014" t="s">
        <v>101</v>
      </c>
    </row>
    <row r="1015" spans="1:9" x14ac:dyDescent="0.35">
      <c r="A1015">
        <v>21062025</v>
      </c>
      <c r="B1015" t="s">
        <v>436</v>
      </c>
      <c r="C1015" t="s">
        <v>204</v>
      </c>
      <c r="D1015" t="s">
        <v>288</v>
      </c>
      <c r="E1015" t="s">
        <v>101</v>
      </c>
    </row>
    <row r="1016" spans="1:9" x14ac:dyDescent="0.35">
      <c r="A1016">
        <v>21062025</v>
      </c>
      <c r="B1016" t="s">
        <v>340</v>
      </c>
      <c r="C1016" t="s">
        <v>324</v>
      </c>
      <c r="D1016" t="s">
        <v>290</v>
      </c>
      <c r="E1016" t="s">
        <v>140</v>
      </c>
      <c r="F1016" t="s">
        <v>291</v>
      </c>
    </row>
    <row r="1017" spans="1:9" x14ac:dyDescent="0.35">
      <c r="A1017">
        <v>21062025</v>
      </c>
      <c r="B1017" t="s">
        <v>418</v>
      </c>
      <c r="C1017" t="s">
        <v>154</v>
      </c>
      <c r="D1017" t="s">
        <v>290</v>
      </c>
      <c r="E1017" t="s">
        <v>140</v>
      </c>
      <c r="F1017" t="s">
        <v>294</v>
      </c>
      <c r="G1017" t="s">
        <v>295</v>
      </c>
      <c r="H1017" t="s">
        <v>101</v>
      </c>
    </row>
    <row r="1018" spans="1:9" x14ac:dyDescent="0.35">
      <c r="A1018">
        <v>21062025</v>
      </c>
      <c r="B1018" t="s">
        <v>425</v>
      </c>
      <c r="C1018" t="s">
        <v>155</v>
      </c>
      <c r="D1018" t="s">
        <v>298</v>
      </c>
      <c r="E1018" t="s">
        <v>101</v>
      </c>
    </row>
    <row r="1019" spans="1:9" x14ac:dyDescent="0.35">
      <c r="A1019">
        <v>21062025</v>
      </c>
      <c r="B1019" t="s">
        <v>523</v>
      </c>
      <c r="C1019" t="s">
        <v>204</v>
      </c>
      <c r="D1019" t="s">
        <v>300</v>
      </c>
      <c r="E1019" t="s">
        <v>262</v>
      </c>
      <c r="F1019" t="s">
        <v>101</v>
      </c>
    </row>
    <row r="1020" spans="1:9" x14ac:dyDescent="0.35">
      <c r="A1020">
        <v>21062025</v>
      </c>
      <c r="B1020" t="s">
        <v>292</v>
      </c>
      <c r="C1020" t="s">
        <v>402</v>
      </c>
      <c r="D1020" t="s">
        <v>301</v>
      </c>
      <c r="E1020" t="s">
        <v>101</v>
      </c>
    </row>
    <row r="1021" spans="1:9" x14ac:dyDescent="0.35">
      <c r="A1021">
        <v>21062025</v>
      </c>
      <c r="B1021" t="s">
        <v>451</v>
      </c>
      <c r="C1021" t="s">
        <v>469</v>
      </c>
      <c r="D1021" t="s">
        <v>303</v>
      </c>
      <c r="E1021" t="s">
        <v>149</v>
      </c>
    </row>
    <row r="1022" spans="1:9" x14ac:dyDescent="0.35">
      <c r="A1022">
        <v>21062025</v>
      </c>
      <c r="B1022" t="s">
        <v>499</v>
      </c>
      <c r="C1022" t="s">
        <v>556</v>
      </c>
      <c r="D1022" t="s">
        <v>306</v>
      </c>
      <c r="E1022" t="s">
        <v>101</v>
      </c>
    </row>
    <row r="1023" spans="1:9" x14ac:dyDescent="0.35">
      <c r="A1023">
        <v>21062025</v>
      </c>
      <c r="B1023" t="s">
        <v>426</v>
      </c>
      <c r="C1023" t="s">
        <v>600</v>
      </c>
      <c r="D1023" t="s">
        <v>308</v>
      </c>
      <c r="E1023" t="s">
        <v>309</v>
      </c>
      <c r="F1023" t="s">
        <v>310</v>
      </c>
      <c r="G1023" t="s">
        <v>311</v>
      </c>
      <c r="H1023" t="s">
        <v>312</v>
      </c>
      <c r="I1023" t="s">
        <v>101</v>
      </c>
    </row>
    <row r="1024" spans="1:9" x14ac:dyDescent="0.35">
      <c r="A1024">
        <v>21062025</v>
      </c>
      <c r="B1024" t="s">
        <v>476</v>
      </c>
      <c r="C1024" t="s">
        <v>412</v>
      </c>
      <c r="D1024" t="s">
        <v>314</v>
      </c>
      <c r="E1024" t="s">
        <v>315</v>
      </c>
      <c r="F1024" t="s">
        <v>101</v>
      </c>
    </row>
    <row r="1025" spans="1:7" x14ac:dyDescent="0.35">
      <c r="A1025">
        <v>21062025</v>
      </c>
      <c r="B1025" t="s">
        <v>221</v>
      </c>
      <c r="C1025" t="s">
        <v>128</v>
      </c>
      <c r="D1025" t="s">
        <v>314</v>
      </c>
      <c r="E1025" t="s">
        <v>317</v>
      </c>
      <c r="F1025" t="s">
        <v>101</v>
      </c>
    </row>
    <row r="1026" spans="1:7" x14ac:dyDescent="0.35">
      <c r="A1026">
        <v>21062025</v>
      </c>
      <c r="B1026" t="s">
        <v>285</v>
      </c>
      <c r="C1026" t="s">
        <v>174</v>
      </c>
      <c r="D1026" t="s">
        <v>319</v>
      </c>
      <c r="E1026" t="s">
        <v>320</v>
      </c>
      <c r="F1026" t="s">
        <v>321</v>
      </c>
    </row>
    <row r="1027" spans="1:7" x14ac:dyDescent="0.35">
      <c r="A1027">
        <v>21062025</v>
      </c>
      <c r="B1027" t="s">
        <v>183</v>
      </c>
      <c r="C1027" t="s">
        <v>478</v>
      </c>
      <c r="D1027" t="s">
        <v>322</v>
      </c>
      <c r="E1027" t="s">
        <v>101</v>
      </c>
    </row>
    <row r="1028" spans="1:7" x14ac:dyDescent="0.35">
      <c r="A1028">
        <v>21062025</v>
      </c>
      <c r="B1028" t="s">
        <v>465</v>
      </c>
      <c r="C1028" t="s">
        <v>601</v>
      </c>
      <c r="D1028" t="s">
        <v>325</v>
      </c>
      <c r="E1028" t="s">
        <v>101</v>
      </c>
    </row>
    <row r="1029" spans="1:7" x14ac:dyDescent="0.35">
      <c r="A1029">
        <v>21062025</v>
      </c>
      <c r="B1029" t="s">
        <v>456</v>
      </c>
      <c r="C1029" t="s">
        <v>523</v>
      </c>
      <c r="D1029" t="s">
        <v>328</v>
      </c>
      <c r="E1029" t="s">
        <v>101</v>
      </c>
    </row>
    <row r="1030" spans="1:7" x14ac:dyDescent="0.35">
      <c r="A1030">
        <v>21062025</v>
      </c>
      <c r="B1030" t="s">
        <v>508</v>
      </c>
      <c r="C1030" t="s">
        <v>227</v>
      </c>
      <c r="D1030" t="s">
        <v>331</v>
      </c>
      <c r="E1030" t="s">
        <v>332</v>
      </c>
      <c r="F1030" t="s">
        <v>101</v>
      </c>
    </row>
    <row r="1031" spans="1:7" x14ac:dyDescent="0.35">
      <c r="A1031">
        <v>21062025</v>
      </c>
      <c r="B1031" t="s">
        <v>375</v>
      </c>
      <c r="C1031" t="s">
        <v>197</v>
      </c>
      <c r="D1031" t="s">
        <v>331</v>
      </c>
      <c r="E1031" t="s">
        <v>335</v>
      </c>
      <c r="F1031" t="s">
        <v>101</v>
      </c>
    </row>
    <row r="1032" spans="1:7" x14ac:dyDescent="0.35">
      <c r="A1032">
        <v>21062025</v>
      </c>
      <c r="B1032" t="s">
        <v>174</v>
      </c>
      <c r="C1032" t="s">
        <v>197</v>
      </c>
      <c r="D1032" t="s">
        <v>331</v>
      </c>
      <c r="E1032" t="s">
        <v>338</v>
      </c>
      <c r="F1032" t="s">
        <v>321</v>
      </c>
    </row>
    <row r="1033" spans="1:7" x14ac:dyDescent="0.35">
      <c r="A1033">
        <v>21062025</v>
      </c>
      <c r="B1033" t="s">
        <v>438</v>
      </c>
      <c r="C1033" t="s">
        <v>155</v>
      </c>
      <c r="D1033" t="s">
        <v>170</v>
      </c>
    </row>
    <row r="1034" spans="1:7" x14ac:dyDescent="0.35">
      <c r="A1034">
        <v>21062025</v>
      </c>
      <c r="B1034" t="s">
        <v>419</v>
      </c>
      <c r="C1034" t="s">
        <v>461</v>
      </c>
      <c r="D1034" t="s">
        <v>341</v>
      </c>
      <c r="E1034" t="s">
        <v>101</v>
      </c>
    </row>
    <row r="1035" spans="1:7" x14ac:dyDescent="0.35">
      <c r="A1035">
        <v>21062025</v>
      </c>
      <c r="B1035" t="s">
        <v>413</v>
      </c>
      <c r="C1035" t="s">
        <v>118</v>
      </c>
      <c r="D1035" t="s">
        <v>343</v>
      </c>
      <c r="E1035" t="s">
        <v>101</v>
      </c>
    </row>
    <row r="1036" spans="1:7" x14ac:dyDescent="0.35">
      <c r="A1036">
        <v>21062025</v>
      </c>
      <c r="B1036" t="s">
        <v>183</v>
      </c>
      <c r="C1036" t="s">
        <v>416</v>
      </c>
      <c r="D1036" t="s">
        <v>132</v>
      </c>
      <c r="E1036" t="s">
        <v>344</v>
      </c>
      <c r="F1036" t="s">
        <v>345</v>
      </c>
      <c r="G1036" t="s">
        <v>101</v>
      </c>
    </row>
    <row r="1037" spans="1:7" x14ac:dyDescent="0.35">
      <c r="A1037">
        <v>21062025</v>
      </c>
      <c r="B1037" t="s">
        <v>431</v>
      </c>
      <c r="C1037" t="s">
        <v>353</v>
      </c>
      <c r="D1037" t="s">
        <v>132</v>
      </c>
      <c r="E1037" t="s">
        <v>347</v>
      </c>
      <c r="F1037" t="s">
        <v>101</v>
      </c>
    </row>
    <row r="1038" spans="1:7" x14ac:dyDescent="0.35">
      <c r="A1038">
        <v>21062025</v>
      </c>
      <c r="B1038" t="s">
        <v>438</v>
      </c>
      <c r="C1038" t="s">
        <v>333</v>
      </c>
      <c r="D1038" t="s">
        <v>132</v>
      </c>
      <c r="E1038" t="s">
        <v>348</v>
      </c>
      <c r="F1038" t="s">
        <v>101</v>
      </c>
    </row>
    <row r="1039" spans="1:7" x14ac:dyDescent="0.35">
      <c r="A1039">
        <v>21062025</v>
      </c>
      <c r="B1039" t="s">
        <v>138</v>
      </c>
      <c r="C1039" t="s">
        <v>109</v>
      </c>
      <c r="D1039" t="s">
        <v>132</v>
      </c>
      <c r="E1039" t="s">
        <v>350</v>
      </c>
      <c r="F1039" t="s">
        <v>101</v>
      </c>
    </row>
    <row r="1040" spans="1:7" x14ac:dyDescent="0.35">
      <c r="A1040">
        <v>21062025</v>
      </c>
      <c r="B1040" t="s">
        <v>441</v>
      </c>
      <c r="C1040" t="s">
        <v>586</v>
      </c>
      <c r="D1040" t="s">
        <v>132</v>
      </c>
      <c r="E1040" t="s">
        <v>352</v>
      </c>
      <c r="F1040" t="s">
        <v>101</v>
      </c>
    </row>
    <row r="1041" spans="1:8" x14ac:dyDescent="0.35">
      <c r="A1041">
        <v>21062025</v>
      </c>
      <c r="B1041" t="s">
        <v>438</v>
      </c>
      <c r="C1041" t="s">
        <v>204</v>
      </c>
      <c r="D1041" t="s">
        <v>132</v>
      </c>
      <c r="E1041" t="s">
        <v>133</v>
      </c>
      <c r="F1041" t="s">
        <v>355</v>
      </c>
    </row>
    <row r="1042" spans="1:8" x14ac:dyDescent="0.35">
      <c r="A1042">
        <v>21062025</v>
      </c>
      <c r="B1042" t="s">
        <v>454</v>
      </c>
      <c r="C1042" t="s">
        <v>178</v>
      </c>
      <c r="D1042" t="s">
        <v>132</v>
      </c>
      <c r="E1042" t="s">
        <v>356</v>
      </c>
      <c r="F1042" t="s">
        <v>101</v>
      </c>
    </row>
    <row r="1043" spans="1:8" x14ac:dyDescent="0.35">
      <c r="A1043">
        <v>21062025</v>
      </c>
      <c r="B1043" t="s">
        <v>361</v>
      </c>
      <c r="C1043" t="s">
        <v>162</v>
      </c>
      <c r="D1043" t="s">
        <v>359</v>
      </c>
      <c r="E1043" t="s">
        <v>360</v>
      </c>
      <c r="F1043" t="s">
        <v>101</v>
      </c>
    </row>
    <row r="1044" spans="1:8" x14ac:dyDescent="0.35">
      <c r="A1044">
        <v>21062025</v>
      </c>
      <c r="B1044" t="s">
        <v>471</v>
      </c>
      <c r="C1044" t="s">
        <v>353</v>
      </c>
      <c r="D1044" t="s">
        <v>359</v>
      </c>
      <c r="E1044" t="s">
        <v>362</v>
      </c>
      <c r="F1044" t="s">
        <v>101</v>
      </c>
    </row>
    <row r="1045" spans="1:8" x14ac:dyDescent="0.35">
      <c r="A1045">
        <v>21062025</v>
      </c>
      <c r="B1045" t="s">
        <v>418</v>
      </c>
      <c r="C1045" t="s">
        <v>134</v>
      </c>
      <c r="D1045" t="s">
        <v>359</v>
      </c>
      <c r="E1045" t="s">
        <v>362</v>
      </c>
      <c r="F1045" t="s">
        <v>140</v>
      </c>
      <c r="G1045" t="s">
        <v>364</v>
      </c>
      <c r="H1045" t="s">
        <v>101</v>
      </c>
    </row>
    <row r="1046" spans="1:8" x14ac:dyDescent="0.35">
      <c r="A1046">
        <v>21062025</v>
      </c>
      <c r="B1046" t="s">
        <v>413</v>
      </c>
      <c r="C1046" t="s">
        <v>443</v>
      </c>
      <c r="D1046" t="s">
        <v>366</v>
      </c>
      <c r="E1046" t="s">
        <v>257</v>
      </c>
      <c r="F1046" t="s">
        <v>367</v>
      </c>
      <c r="G1046" t="s">
        <v>101</v>
      </c>
    </row>
    <row r="1047" spans="1:8" x14ac:dyDescent="0.35">
      <c r="A1047">
        <v>21062025</v>
      </c>
      <c r="B1047" t="s">
        <v>473</v>
      </c>
      <c r="C1047" t="s">
        <v>151</v>
      </c>
      <c r="D1047" t="s">
        <v>369</v>
      </c>
      <c r="E1047" t="s">
        <v>370</v>
      </c>
      <c r="F1047" t="s">
        <v>101</v>
      </c>
    </row>
    <row r="1048" spans="1:8" x14ac:dyDescent="0.35">
      <c r="A1048">
        <v>21062025</v>
      </c>
      <c r="B1048" t="s">
        <v>556</v>
      </c>
      <c r="C1048" t="s">
        <v>227</v>
      </c>
      <c r="D1048" t="s">
        <v>371</v>
      </c>
      <c r="E1048" t="s">
        <v>101</v>
      </c>
    </row>
    <row r="1049" spans="1:8" x14ac:dyDescent="0.35">
      <c r="A1049">
        <v>21062025</v>
      </c>
      <c r="B1049" t="s">
        <v>550</v>
      </c>
      <c r="C1049" t="s">
        <v>336</v>
      </c>
      <c r="D1049" t="s">
        <v>372</v>
      </c>
      <c r="E1049" t="s">
        <v>101</v>
      </c>
    </row>
    <row r="1050" spans="1:8" x14ac:dyDescent="0.35">
      <c r="A1050">
        <v>21062025</v>
      </c>
      <c r="B1050" t="s">
        <v>493</v>
      </c>
      <c r="C1050" t="s">
        <v>548</v>
      </c>
      <c r="D1050" t="s">
        <v>373</v>
      </c>
      <c r="E1050" t="s">
        <v>101</v>
      </c>
    </row>
    <row r="1051" spans="1:8" x14ac:dyDescent="0.35">
      <c r="A1051">
        <v>21062025</v>
      </c>
      <c r="B1051" t="s">
        <v>576</v>
      </c>
      <c r="C1051" t="s">
        <v>433</v>
      </c>
      <c r="D1051" t="s">
        <v>376</v>
      </c>
      <c r="E1051" t="s">
        <v>140</v>
      </c>
      <c r="F1051" t="s">
        <v>331</v>
      </c>
      <c r="G1051" t="s">
        <v>377</v>
      </c>
      <c r="H1051" t="s">
        <v>101</v>
      </c>
    </row>
    <row r="1052" spans="1:8" x14ac:dyDescent="0.35">
      <c r="A1052">
        <v>21062025</v>
      </c>
      <c r="B1052" t="s">
        <v>493</v>
      </c>
      <c r="C1052" t="s">
        <v>381</v>
      </c>
      <c r="D1052" t="s">
        <v>378</v>
      </c>
    </row>
    <row r="1053" spans="1:8" x14ac:dyDescent="0.35">
      <c r="A1053">
        <v>21062025</v>
      </c>
      <c r="B1053" t="s">
        <v>304</v>
      </c>
      <c r="C1053" t="s">
        <v>461</v>
      </c>
      <c r="D1053" t="s">
        <v>380</v>
      </c>
      <c r="E1053" t="s">
        <v>101</v>
      </c>
    </row>
    <row r="1054" spans="1:8" x14ac:dyDescent="0.35">
      <c r="A1054">
        <v>21062025</v>
      </c>
      <c r="B1054" t="s">
        <v>417</v>
      </c>
      <c r="C1054" t="s">
        <v>329</v>
      </c>
      <c r="D1054" t="s">
        <v>382</v>
      </c>
      <c r="E1054" t="s">
        <v>383</v>
      </c>
    </row>
    <row r="1055" spans="1:8" x14ac:dyDescent="0.35">
      <c r="A1055">
        <v>21062025</v>
      </c>
      <c r="B1055" t="s">
        <v>424</v>
      </c>
      <c r="C1055" t="s">
        <v>227</v>
      </c>
      <c r="D1055" t="s">
        <v>385</v>
      </c>
      <c r="E1055" t="s">
        <v>386</v>
      </c>
    </row>
    <row r="1056" spans="1:8" x14ac:dyDescent="0.35">
      <c r="A1056">
        <v>21062025</v>
      </c>
      <c r="B1056" t="s">
        <v>602</v>
      </c>
      <c r="C1056" t="s">
        <v>158</v>
      </c>
      <c r="D1056" t="s">
        <v>388</v>
      </c>
      <c r="E1056" t="s">
        <v>101</v>
      </c>
    </row>
    <row r="1057" spans="1:9" x14ac:dyDescent="0.35">
      <c r="A1057">
        <v>21062025</v>
      </c>
      <c r="B1057" t="s">
        <v>327</v>
      </c>
      <c r="C1057" t="s">
        <v>162</v>
      </c>
      <c r="D1057" t="s">
        <v>391</v>
      </c>
      <c r="E1057" t="s">
        <v>101</v>
      </c>
    </row>
    <row r="1058" spans="1:9" x14ac:dyDescent="0.35">
      <c r="A1058">
        <v>21062025</v>
      </c>
      <c r="B1058" t="s">
        <v>578</v>
      </c>
      <c r="C1058" t="s">
        <v>330</v>
      </c>
      <c r="D1058" t="s">
        <v>393</v>
      </c>
    </row>
    <row r="1059" spans="1:9" x14ac:dyDescent="0.35">
      <c r="A1059">
        <v>21062025</v>
      </c>
      <c r="B1059" t="s">
        <v>495</v>
      </c>
      <c r="C1059" t="s">
        <v>197</v>
      </c>
      <c r="D1059" t="s">
        <v>394</v>
      </c>
      <c r="E1059" t="s">
        <v>395</v>
      </c>
      <c r="F1059" t="s">
        <v>101</v>
      </c>
    </row>
    <row r="1060" spans="1:9" x14ac:dyDescent="0.35">
      <c r="A1060">
        <v>21062025</v>
      </c>
      <c r="B1060" t="s">
        <v>556</v>
      </c>
      <c r="C1060" t="s">
        <v>513</v>
      </c>
      <c r="D1060" t="s">
        <v>396</v>
      </c>
    </row>
    <row r="1061" spans="1:9" x14ac:dyDescent="0.35">
      <c r="A1061">
        <v>21062025</v>
      </c>
      <c r="B1061" t="s">
        <v>387</v>
      </c>
      <c r="C1061" t="s">
        <v>412</v>
      </c>
      <c r="D1061" t="s">
        <v>397</v>
      </c>
      <c r="E1061" t="s">
        <v>101</v>
      </c>
    </row>
    <row r="1062" spans="1:9" x14ac:dyDescent="0.35">
      <c r="A1062">
        <v>21062025</v>
      </c>
      <c r="B1062" t="s">
        <v>603</v>
      </c>
      <c r="C1062" t="s">
        <v>117</v>
      </c>
      <c r="D1062" t="s">
        <v>399</v>
      </c>
      <c r="E1062" t="s">
        <v>140</v>
      </c>
      <c r="F1062" t="s">
        <v>400</v>
      </c>
      <c r="G1062" t="s">
        <v>257</v>
      </c>
      <c r="H1062" t="s">
        <v>331</v>
      </c>
      <c r="I1062" t="s">
        <v>401</v>
      </c>
    </row>
    <row r="1063" spans="1:9" x14ac:dyDescent="0.35">
      <c r="A1063">
        <v>21062025</v>
      </c>
      <c r="B1063" t="s">
        <v>137</v>
      </c>
      <c r="C1063" t="s">
        <v>109</v>
      </c>
      <c r="D1063" t="s">
        <v>399</v>
      </c>
      <c r="E1063" t="s">
        <v>187</v>
      </c>
      <c r="F1063" t="s">
        <v>101</v>
      </c>
    </row>
    <row r="1064" spans="1:9" x14ac:dyDescent="0.35">
      <c r="A1064">
        <v>21062025</v>
      </c>
      <c r="B1064" t="s">
        <v>422</v>
      </c>
      <c r="C1064" t="s">
        <v>178</v>
      </c>
      <c r="D1064" t="s">
        <v>399</v>
      </c>
      <c r="E1064" t="s">
        <v>403</v>
      </c>
      <c r="F1064" t="s">
        <v>101</v>
      </c>
    </row>
    <row r="1065" spans="1:9" x14ac:dyDescent="0.35">
      <c r="A1065">
        <v>21062025</v>
      </c>
      <c r="B1065" t="s">
        <v>418</v>
      </c>
      <c r="C1065" t="s">
        <v>123</v>
      </c>
      <c r="D1065" t="s">
        <v>399</v>
      </c>
      <c r="E1065" t="s">
        <v>404</v>
      </c>
      <c r="F1065" t="s">
        <v>101</v>
      </c>
    </row>
    <row r="1066" spans="1:9" x14ac:dyDescent="0.35">
      <c r="A1066">
        <v>20062025</v>
      </c>
      <c r="B1066" t="s">
        <v>501</v>
      </c>
      <c r="C1066" t="s">
        <v>601</v>
      </c>
      <c r="D1066" t="s">
        <v>100</v>
      </c>
      <c r="E1066" t="s">
        <v>101</v>
      </c>
    </row>
    <row r="1067" spans="1:9" x14ac:dyDescent="0.35">
      <c r="A1067">
        <v>20062025</v>
      </c>
      <c r="B1067" t="s">
        <v>516</v>
      </c>
      <c r="C1067" t="s">
        <v>513</v>
      </c>
      <c r="D1067" t="s">
        <v>104</v>
      </c>
      <c r="E1067" t="s">
        <v>101</v>
      </c>
    </row>
    <row r="1068" spans="1:9" x14ac:dyDescent="0.35">
      <c r="A1068">
        <v>20062025</v>
      </c>
      <c r="B1068" t="s">
        <v>460</v>
      </c>
      <c r="C1068" t="s">
        <v>502</v>
      </c>
      <c r="D1068" t="s">
        <v>107</v>
      </c>
      <c r="E1068" t="s">
        <v>108</v>
      </c>
      <c r="F1068" t="s">
        <v>101</v>
      </c>
    </row>
    <row r="1069" spans="1:9" x14ac:dyDescent="0.35">
      <c r="A1069">
        <v>20062025</v>
      </c>
      <c r="B1069" t="s">
        <v>604</v>
      </c>
      <c r="C1069" t="s">
        <v>469</v>
      </c>
      <c r="D1069" t="s">
        <v>111</v>
      </c>
      <c r="E1069" t="s">
        <v>101</v>
      </c>
    </row>
    <row r="1070" spans="1:9" x14ac:dyDescent="0.35">
      <c r="A1070">
        <v>20062025</v>
      </c>
      <c r="B1070" t="s">
        <v>605</v>
      </c>
      <c r="C1070" t="s">
        <v>606</v>
      </c>
      <c r="D1070" t="s">
        <v>114</v>
      </c>
      <c r="E1070" t="s">
        <v>115</v>
      </c>
      <c r="F1070" t="s">
        <v>116</v>
      </c>
    </row>
    <row r="1071" spans="1:9" x14ac:dyDescent="0.35">
      <c r="A1071">
        <v>20062025</v>
      </c>
      <c r="B1071" t="s">
        <v>106</v>
      </c>
      <c r="C1071" t="s">
        <v>411</v>
      </c>
      <c r="D1071" t="s">
        <v>114</v>
      </c>
      <c r="E1071" t="s">
        <v>119</v>
      </c>
      <c r="F1071" t="s">
        <v>120</v>
      </c>
      <c r="G1071" t="s">
        <v>121</v>
      </c>
    </row>
    <row r="1072" spans="1:9" x14ac:dyDescent="0.35">
      <c r="A1072">
        <v>20062025</v>
      </c>
      <c r="B1072" t="s">
        <v>231</v>
      </c>
      <c r="C1072" t="s">
        <v>490</v>
      </c>
      <c r="D1072" t="s">
        <v>114</v>
      </c>
      <c r="E1072" t="s">
        <v>124</v>
      </c>
    </row>
    <row r="1073" spans="1:7" x14ac:dyDescent="0.35">
      <c r="A1073">
        <v>20062025</v>
      </c>
      <c r="B1073" t="s">
        <v>411</v>
      </c>
      <c r="C1073" t="s">
        <v>607</v>
      </c>
      <c r="D1073" t="s">
        <v>114</v>
      </c>
      <c r="E1073" t="s">
        <v>127</v>
      </c>
    </row>
    <row r="1074" spans="1:7" x14ac:dyDescent="0.35">
      <c r="A1074">
        <v>20062025</v>
      </c>
      <c r="B1074" t="s">
        <v>457</v>
      </c>
      <c r="C1074" t="s">
        <v>163</v>
      </c>
      <c r="D1074" t="s">
        <v>114</v>
      </c>
      <c r="E1074" t="s">
        <v>130</v>
      </c>
    </row>
    <row r="1075" spans="1:7" x14ac:dyDescent="0.35">
      <c r="A1075">
        <v>20062025</v>
      </c>
      <c r="B1075" t="s">
        <v>402</v>
      </c>
      <c r="C1075" t="s">
        <v>390</v>
      </c>
      <c r="D1075" t="s">
        <v>114</v>
      </c>
      <c r="E1075" t="s">
        <v>132</v>
      </c>
      <c r="F1075" t="s">
        <v>133</v>
      </c>
    </row>
    <row r="1076" spans="1:7" x14ac:dyDescent="0.35">
      <c r="A1076">
        <v>20062025</v>
      </c>
      <c r="B1076" t="s">
        <v>540</v>
      </c>
      <c r="C1076" t="s">
        <v>146</v>
      </c>
      <c r="D1076" t="s">
        <v>135</v>
      </c>
      <c r="E1076" t="s">
        <v>136</v>
      </c>
    </row>
    <row r="1077" spans="1:7" x14ac:dyDescent="0.35">
      <c r="A1077">
        <v>20062025</v>
      </c>
      <c r="B1077" t="s">
        <v>454</v>
      </c>
      <c r="C1077" t="s">
        <v>543</v>
      </c>
      <c r="D1077" t="s">
        <v>139</v>
      </c>
      <c r="E1077" t="s">
        <v>140</v>
      </c>
      <c r="F1077" t="s">
        <v>141</v>
      </c>
      <c r="G1077" t="s">
        <v>101</v>
      </c>
    </row>
    <row r="1078" spans="1:7" x14ac:dyDescent="0.35">
      <c r="A1078">
        <v>20062025</v>
      </c>
      <c r="B1078" t="s">
        <v>449</v>
      </c>
      <c r="C1078" t="s">
        <v>158</v>
      </c>
      <c r="D1078" t="s">
        <v>144</v>
      </c>
      <c r="E1078" t="s">
        <v>101</v>
      </c>
    </row>
    <row r="1079" spans="1:7" x14ac:dyDescent="0.35">
      <c r="A1079">
        <v>20062025</v>
      </c>
      <c r="B1079" t="s">
        <v>499</v>
      </c>
      <c r="C1079" t="s">
        <v>244</v>
      </c>
      <c r="D1079" t="s">
        <v>147</v>
      </c>
      <c r="E1079" t="s">
        <v>148</v>
      </c>
      <c r="F1079" t="s">
        <v>149</v>
      </c>
    </row>
    <row r="1080" spans="1:7" x14ac:dyDescent="0.35">
      <c r="A1080">
        <v>20062025</v>
      </c>
      <c r="B1080" t="s">
        <v>498</v>
      </c>
      <c r="C1080" t="s">
        <v>357</v>
      </c>
      <c r="D1080" t="s">
        <v>152</v>
      </c>
      <c r="E1080" t="s">
        <v>140</v>
      </c>
      <c r="F1080" t="s">
        <v>153</v>
      </c>
      <c r="G1080" t="s">
        <v>101</v>
      </c>
    </row>
    <row r="1081" spans="1:7" x14ac:dyDescent="0.35">
      <c r="A1081">
        <v>20062025</v>
      </c>
      <c r="B1081" t="s">
        <v>557</v>
      </c>
      <c r="C1081" t="s">
        <v>99</v>
      </c>
      <c r="D1081" t="s">
        <v>156</v>
      </c>
      <c r="E1081" t="s">
        <v>101</v>
      </c>
    </row>
    <row r="1082" spans="1:7" x14ac:dyDescent="0.35">
      <c r="A1082">
        <v>20062025</v>
      </c>
      <c r="B1082" t="s">
        <v>597</v>
      </c>
      <c r="C1082" t="s">
        <v>502</v>
      </c>
      <c r="D1082" t="s">
        <v>159</v>
      </c>
      <c r="E1082" t="s">
        <v>101</v>
      </c>
    </row>
    <row r="1083" spans="1:7" x14ac:dyDescent="0.35">
      <c r="A1083">
        <v>20062025</v>
      </c>
      <c r="B1083" t="s">
        <v>440</v>
      </c>
      <c r="C1083" t="s">
        <v>443</v>
      </c>
      <c r="D1083" t="s">
        <v>161</v>
      </c>
      <c r="E1083" t="s">
        <v>101</v>
      </c>
    </row>
    <row r="1084" spans="1:7" x14ac:dyDescent="0.35">
      <c r="A1084">
        <v>20062025</v>
      </c>
      <c r="B1084" t="s">
        <v>305</v>
      </c>
      <c r="C1084" t="s">
        <v>146</v>
      </c>
      <c r="D1084" t="s">
        <v>164</v>
      </c>
      <c r="E1084" t="s">
        <v>101</v>
      </c>
    </row>
    <row r="1085" spans="1:7" x14ac:dyDescent="0.35">
      <c r="A1085">
        <v>20062025</v>
      </c>
      <c r="B1085" t="s">
        <v>218</v>
      </c>
      <c r="C1085" t="s">
        <v>275</v>
      </c>
      <c r="D1085" t="s">
        <v>167</v>
      </c>
    </row>
    <row r="1086" spans="1:7" x14ac:dyDescent="0.35">
      <c r="A1086">
        <v>20062025</v>
      </c>
      <c r="B1086" t="s">
        <v>572</v>
      </c>
      <c r="C1086" t="s">
        <v>461</v>
      </c>
      <c r="D1086" t="s">
        <v>423</v>
      </c>
      <c r="E1086" t="s">
        <v>101</v>
      </c>
    </row>
    <row r="1087" spans="1:7" x14ac:dyDescent="0.35">
      <c r="A1087">
        <v>20062025</v>
      </c>
      <c r="B1087" t="s">
        <v>447</v>
      </c>
      <c r="C1087" t="s">
        <v>329</v>
      </c>
      <c r="D1087" t="s">
        <v>169</v>
      </c>
      <c r="E1087" t="s">
        <v>170</v>
      </c>
      <c r="F1087" t="s">
        <v>101</v>
      </c>
    </row>
    <row r="1088" spans="1:7" x14ac:dyDescent="0.35">
      <c r="A1088">
        <v>20062025</v>
      </c>
      <c r="B1088" t="s">
        <v>511</v>
      </c>
      <c r="C1088" t="s">
        <v>521</v>
      </c>
      <c r="D1088" t="s">
        <v>173</v>
      </c>
      <c r="E1088" t="s">
        <v>101</v>
      </c>
    </row>
    <row r="1089" spans="1:7" x14ac:dyDescent="0.35">
      <c r="A1089">
        <v>20062025</v>
      </c>
      <c r="B1089" t="s">
        <v>608</v>
      </c>
      <c r="C1089" t="s">
        <v>482</v>
      </c>
      <c r="D1089" t="s">
        <v>176</v>
      </c>
      <c r="E1089" t="s">
        <v>101</v>
      </c>
    </row>
    <row r="1090" spans="1:7" x14ac:dyDescent="0.35">
      <c r="A1090">
        <v>20062025</v>
      </c>
      <c r="B1090" t="s">
        <v>507</v>
      </c>
      <c r="C1090" t="s">
        <v>502</v>
      </c>
      <c r="D1090" t="s">
        <v>176</v>
      </c>
      <c r="E1090" t="s">
        <v>149</v>
      </c>
    </row>
    <row r="1091" spans="1:7" x14ac:dyDescent="0.35">
      <c r="A1091">
        <v>20062025</v>
      </c>
      <c r="B1091" t="s">
        <v>516</v>
      </c>
      <c r="C1091" t="s">
        <v>166</v>
      </c>
      <c r="D1091" t="s">
        <v>181</v>
      </c>
      <c r="E1091" t="s">
        <v>182</v>
      </c>
      <c r="F1091" t="s">
        <v>101</v>
      </c>
    </row>
    <row r="1092" spans="1:7" x14ac:dyDescent="0.35">
      <c r="A1092">
        <v>20062025</v>
      </c>
      <c r="B1092" t="s">
        <v>237</v>
      </c>
      <c r="C1092" t="s">
        <v>550</v>
      </c>
      <c r="D1092" t="s">
        <v>184</v>
      </c>
      <c r="E1092" t="s">
        <v>101</v>
      </c>
    </row>
    <row r="1093" spans="1:7" x14ac:dyDescent="0.35">
      <c r="A1093">
        <v>20062025</v>
      </c>
      <c r="B1093" t="s">
        <v>495</v>
      </c>
      <c r="C1093" t="s">
        <v>427</v>
      </c>
      <c r="D1093" t="s">
        <v>187</v>
      </c>
      <c r="E1093" t="s">
        <v>101</v>
      </c>
    </row>
    <row r="1094" spans="1:7" x14ac:dyDescent="0.35">
      <c r="A1094">
        <v>20062025</v>
      </c>
      <c r="B1094" t="s">
        <v>307</v>
      </c>
      <c r="C1094" t="s">
        <v>329</v>
      </c>
      <c r="D1094" t="s">
        <v>190</v>
      </c>
      <c r="E1094" t="s">
        <v>191</v>
      </c>
      <c r="F1094" t="s">
        <v>101</v>
      </c>
    </row>
    <row r="1095" spans="1:7" x14ac:dyDescent="0.35">
      <c r="A1095">
        <v>20062025</v>
      </c>
      <c r="B1095" t="s">
        <v>105</v>
      </c>
      <c r="C1095" t="s">
        <v>384</v>
      </c>
      <c r="D1095" t="s">
        <v>190</v>
      </c>
      <c r="E1095" t="s">
        <v>194</v>
      </c>
      <c r="F1095" t="s">
        <v>101</v>
      </c>
    </row>
    <row r="1096" spans="1:7" x14ac:dyDescent="0.35">
      <c r="A1096">
        <v>20062025</v>
      </c>
      <c r="B1096" t="s">
        <v>418</v>
      </c>
      <c r="C1096" t="s">
        <v>384</v>
      </c>
      <c r="D1096" t="s">
        <v>190</v>
      </c>
      <c r="E1096" t="s">
        <v>196</v>
      </c>
      <c r="F1096" t="s">
        <v>101</v>
      </c>
    </row>
    <row r="1097" spans="1:7" x14ac:dyDescent="0.35">
      <c r="A1097">
        <v>20062025</v>
      </c>
      <c r="B1097" t="s">
        <v>453</v>
      </c>
      <c r="C1097" t="s">
        <v>198</v>
      </c>
      <c r="D1097" t="s">
        <v>140</v>
      </c>
      <c r="E1097" t="s">
        <v>199</v>
      </c>
      <c r="F1097" t="s">
        <v>200</v>
      </c>
      <c r="G1097" t="s">
        <v>101</v>
      </c>
    </row>
    <row r="1098" spans="1:7" x14ac:dyDescent="0.35">
      <c r="A1098">
        <v>20062025</v>
      </c>
      <c r="B1098" t="s">
        <v>595</v>
      </c>
      <c r="C1098" t="s">
        <v>188</v>
      </c>
      <c r="D1098" t="s">
        <v>61</v>
      </c>
      <c r="E1098" t="s">
        <v>101</v>
      </c>
    </row>
    <row r="1099" spans="1:7" x14ac:dyDescent="0.35">
      <c r="A1099">
        <v>20062025</v>
      </c>
      <c r="B1099" t="s">
        <v>449</v>
      </c>
      <c r="C1099" t="s">
        <v>216</v>
      </c>
      <c r="D1099" t="s">
        <v>205</v>
      </c>
      <c r="E1099" t="s">
        <v>101</v>
      </c>
    </row>
    <row r="1100" spans="1:7" x14ac:dyDescent="0.35">
      <c r="A1100">
        <v>20062025</v>
      </c>
      <c r="B1100" t="s">
        <v>285</v>
      </c>
      <c r="C1100" t="s">
        <v>292</v>
      </c>
      <c r="D1100" t="s">
        <v>208</v>
      </c>
      <c r="E1100" t="s">
        <v>101</v>
      </c>
    </row>
    <row r="1101" spans="1:7" x14ac:dyDescent="0.35">
      <c r="A1101">
        <v>20062025</v>
      </c>
      <c r="B1101" t="s">
        <v>581</v>
      </c>
      <c r="C1101" t="s">
        <v>502</v>
      </c>
      <c r="D1101" t="s">
        <v>210</v>
      </c>
      <c r="E1101" t="s">
        <v>211</v>
      </c>
      <c r="F1101" t="s">
        <v>101</v>
      </c>
    </row>
    <row r="1102" spans="1:7" x14ac:dyDescent="0.35">
      <c r="A1102">
        <v>20062025</v>
      </c>
      <c r="B1102" t="s">
        <v>174</v>
      </c>
      <c r="C1102" t="s">
        <v>297</v>
      </c>
      <c r="D1102" t="s">
        <v>214</v>
      </c>
      <c r="E1102" t="s">
        <v>215</v>
      </c>
      <c r="F1102" t="s">
        <v>101</v>
      </c>
    </row>
    <row r="1103" spans="1:7" x14ac:dyDescent="0.35">
      <c r="A1103">
        <v>20062025</v>
      </c>
      <c r="B1103" t="s">
        <v>449</v>
      </c>
      <c r="C1103" t="s">
        <v>106</v>
      </c>
      <c r="D1103" t="s">
        <v>217</v>
      </c>
      <c r="E1103" t="s">
        <v>101</v>
      </c>
    </row>
    <row r="1104" spans="1:7" x14ac:dyDescent="0.35">
      <c r="A1104">
        <v>20062025</v>
      </c>
      <c r="B1104" t="s">
        <v>438</v>
      </c>
      <c r="C1104" t="s">
        <v>221</v>
      </c>
      <c r="D1104" t="s">
        <v>220</v>
      </c>
      <c r="E1104" t="s">
        <v>101</v>
      </c>
    </row>
    <row r="1105" spans="1:7" x14ac:dyDescent="0.35">
      <c r="A1105">
        <v>20062025</v>
      </c>
      <c r="B1105" t="s">
        <v>473</v>
      </c>
      <c r="C1105" t="s">
        <v>221</v>
      </c>
      <c r="D1105" t="s">
        <v>222</v>
      </c>
    </row>
    <row r="1106" spans="1:7" x14ac:dyDescent="0.35">
      <c r="A1106">
        <v>20062025</v>
      </c>
      <c r="B1106" t="s">
        <v>542</v>
      </c>
      <c r="C1106" t="s">
        <v>223</v>
      </c>
    </row>
    <row r="1107" spans="1:7" x14ac:dyDescent="0.35">
      <c r="A1107">
        <v>20062025</v>
      </c>
      <c r="B1107" t="s">
        <v>218</v>
      </c>
      <c r="C1107" t="s">
        <v>506</v>
      </c>
      <c r="D1107" t="s">
        <v>225</v>
      </c>
      <c r="E1107" t="s">
        <v>101</v>
      </c>
    </row>
    <row r="1108" spans="1:7" x14ac:dyDescent="0.35">
      <c r="A1108">
        <v>20062025</v>
      </c>
      <c r="B1108" t="s">
        <v>542</v>
      </c>
      <c r="C1108" t="s">
        <v>234</v>
      </c>
      <c r="D1108" t="s">
        <v>225</v>
      </c>
      <c r="E1108" t="s">
        <v>228</v>
      </c>
      <c r="F1108" t="s">
        <v>229</v>
      </c>
    </row>
    <row r="1109" spans="1:7" x14ac:dyDescent="0.35">
      <c r="A1109">
        <v>20062025</v>
      </c>
      <c r="B1109" t="s">
        <v>419</v>
      </c>
      <c r="C1109" t="s">
        <v>389</v>
      </c>
      <c r="D1109" t="s">
        <v>232</v>
      </c>
      <c r="E1109" t="s">
        <v>101</v>
      </c>
    </row>
    <row r="1110" spans="1:7" x14ac:dyDescent="0.35">
      <c r="A1110">
        <v>20062025</v>
      </c>
      <c r="B1110" t="s">
        <v>454</v>
      </c>
      <c r="C1110" t="s">
        <v>302</v>
      </c>
      <c r="D1110" t="s">
        <v>235</v>
      </c>
      <c r="E1110" t="s">
        <v>236</v>
      </c>
      <c r="F1110" t="s">
        <v>101</v>
      </c>
    </row>
    <row r="1111" spans="1:7" x14ac:dyDescent="0.35">
      <c r="A1111">
        <v>20062025</v>
      </c>
      <c r="B1111" t="s">
        <v>576</v>
      </c>
      <c r="C1111" t="s">
        <v>433</v>
      </c>
      <c r="D1111" t="s">
        <v>235</v>
      </c>
      <c r="E1111" t="s">
        <v>239</v>
      </c>
      <c r="F1111" t="s">
        <v>149</v>
      </c>
    </row>
    <row r="1112" spans="1:7" x14ac:dyDescent="0.35">
      <c r="A1112">
        <v>20062025</v>
      </c>
      <c r="B1112" t="s">
        <v>566</v>
      </c>
      <c r="C1112" t="s">
        <v>197</v>
      </c>
      <c r="D1112" t="s">
        <v>235</v>
      </c>
      <c r="E1112" t="s">
        <v>241</v>
      </c>
      <c r="F1112" t="s">
        <v>101</v>
      </c>
    </row>
    <row r="1113" spans="1:7" x14ac:dyDescent="0.35">
      <c r="A1113">
        <v>20062025</v>
      </c>
      <c r="B1113" t="s">
        <v>464</v>
      </c>
      <c r="C1113" t="s">
        <v>278</v>
      </c>
      <c r="D1113" t="s">
        <v>243</v>
      </c>
      <c r="E1113" t="s">
        <v>101</v>
      </c>
    </row>
    <row r="1114" spans="1:7" x14ac:dyDescent="0.35">
      <c r="A1114">
        <v>20062025</v>
      </c>
      <c r="B1114" t="s">
        <v>454</v>
      </c>
      <c r="C1114" t="s">
        <v>255</v>
      </c>
      <c r="D1114" t="s">
        <v>245</v>
      </c>
      <c r="E1114" t="s">
        <v>246</v>
      </c>
    </row>
    <row r="1115" spans="1:7" x14ac:dyDescent="0.35">
      <c r="A1115">
        <v>20062025</v>
      </c>
      <c r="B1115" t="s">
        <v>326</v>
      </c>
      <c r="C1115" t="s">
        <v>207</v>
      </c>
      <c r="D1115" t="s">
        <v>245</v>
      </c>
      <c r="E1115" t="s">
        <v>249</v>
      </c>
    </row>
    <row r="1116" spans="1:7" x14ac:dyDescent="0.35">
      <c r="A1116">
        <v>20062025</v>
      </c>
      <c r="B1116" t="s">
        <v>496</v>
      </c>
      <c r="C1116" t="s">
        <v>283</v>
      </c>
      <c r="D1116" t="s">
        <v>252</v>
      </c>
      <c r="E1116" t="s">
        <v>101</v>
      </c>
    </row>
    <row r="1117" spans="1:7" x14ac:dyDescent="0.35">
      <c r="A1117">
        <v>20062025</v>
      </c>
      <c r="B1117" t="s">
        <v>203</v>
      </c>
      <c r="C1117" t="s">
        <v>231</v>
      </c>
      <c r="D1117" t="s">
        <v>254</v>
      </c>
    </row>
    <row r="1118" spans="1:7" x14ac:dyDescent="0.35">
      <c r="A1118">
        <v>20062025</v>
      </c>
      <c r="B1118" t="s">
        <v>449</v>
      </c>
      <c r="C1118" t="s">
        <v>513</v>
      </c>
      <c r="D1118" t="s">
        <v>256</v>
      </c>
      <c r="E1118" t="s">
        <v>257</v>
      </c>
      <c r="F1118" t="s">
        <v>236</v>
      </c>
      <c r="G1118" t="s">
        <v>101</v>
      </c>
    </row>
    <row r="1119" spans="1:7" x14ac:dyDescent="0.35">
      <c r="A1119">
        <v>20062025</v>
      </c>
      <c r="B1119" t="s">
        <v>590</v>
      </c>
      <c r="C1119" t="s">
        <v>351</v>
      </c>
      <c r="D1119" t="s">
        <v>260</v>
      </c>
      <c r="E1119" t="s">
        <v>136</v>
      </c>
      <c r="F1119" t="s">
        <v>101</v>
      </c>
    </row>
    <row r="1120" spans="1:7" x14ac:dyDescent="0.35">
      <c r="A1120">
        <v>20062025</v>
      </c>
      <c r="B1120" t="s">
        <v>234</v>
      </c>
      <c r="C1120" t="s">
        <v>261</v>
      </c>
      <c r="D1120" t="s">
        <v>262</v>
      </c>
      <c r="E1120" t="s">
        <v>101</v>
      </c>
    </row>
    <row r="1121" spans="1:8" x14ac:dyDescent="0.35">
      <c r="A1121">
        <v>20062025</v>
      </c>
      <c r="B1121" t="s">
        <v>440</v>
      </c>
      <c r="C1121" t="s">
        <v>402</v>
      </c>
      <c r="D1121" t="s">
        <v>264</v>
      </c>
      <c r="E1121" t="s">
        <v>101</v>
      </c>
    </row>
    <row r="1122" spans="1:8" x14ac:dyDescent="0.35">
      <c r="A1122">
        <v>20062025</v>
      </c>
      <c r="B1122" t="s">
        <v>99</v>
      </c>
      <c r="C1122" t="s">
        <v>264</v>
      </c>
      <c r="D1122" t="s">
        <v>149</v>
      </c>
    </row>
    <row r="1123" spans="1:8" x14ac:dyDescent="0.35">
      <c r="A1123">
        <v>20062025</v>
      </c>
      <c r="B1123" t="s">
        <v>591</v>
      </c>
      <c r="C1123" t="s">
        <v>526</v>
      </c>
      <c r="D1123" t="s">
        <v>265</v>
      </c>
      <c r="E1123" t="s">
        <v>101</v>
      </c>
      <c r="F1123" t="s">
        <v>266</v>
      </c>
    </row>
    <row r="1124" spans="1:8" x14ac:dyDescent="0.35">
      <c r="A1124">
        <v>20062025</v>
      </c>
      <c r="B1124" t="s">
        <v>505</v>
      </c>
      <c r="C1124" t="s">
        <v>267</v>
      </c>
      <c r="D1124" t="s">
        <v>101</v>
      </c>
    </row>
    <row r="1125" spans="1:8" x14ac:dyDescent="0.35">
      <c r="A1125">
        <v>20062025</v>
      </c>
      <c r="B1125" t="s">
        <v>493</v>
      </c>
      <c r="C1125" t="s">
        <v>329</v>
      </c>
      <c r="D1125" t="s">
        <v>268</v>
      </c>
    </row>
    <row r="1126" spans="1:8" x14ac:dyDescent="0.35">
      <c r="A1126">
        <v>20062025</v>
      </c>
      <c r="B1126" t="s">
        <v>444</v>
      </c>
      <c r="C1126" t="s">
        <v>150</v>
      </c>
      <c r="D1126" t="s">
        <v>270</v>
      </c>
      <c r="E1126" t="s">
        <v>271</v>
      </c>
      <c r="F1126" t="s">
        <v>101</v>
      </c>
    </row>
    <row r="1127" spans="1:8" x14ac:dyDescent="0.35">
      <c r="A1127">
        <v>20062025</v>
      </c>
      <c r="B1127" t="s">
        <v>496</v>
      </c>
      <c r="C1127" t="s">
        <v>273</v>
      </c>
      <c r="D1127" t="s">
        <v>274</v>
      </c>
      <c r="E1127" t="s">
        <v>101</v>
      </c>
    </row>
    <row r="1128" spans="1:8" x14ac:dyDescent="0.35">
      <c r="A1128">
        <v>20062025</v>
      </c>
      <c r="B1128" t="s">
        <v>304</v>
      </c>
      <c r="C1128" t="s">
        <v>234</v>
      </c>
      <c r="D1128" t="s">
        <v>277</v>
      </c>
      <c r="E1128" t="s">
        <v>101</v>
      </c>
    </row>
    <row r="1129" spans="1:8" x14ac:dyDescent="0.35">
      <c r="A1129">
        <v>20062025</v>
      </c>
      <c r="B1129" t="s">
        <v>515</v>
      </c>
      <c r="C1129" t="s">
        <v>102</v>
      </c>
      <c r="D1129" t="s">
        <v>279</v>
      </c>
      <c r="E1129" t="s">
        <v>140</v>
      </c>
      <c r="F1129" t="s">
        <v>280</v>
      </c>
    </row>
    <row r="1130" spans="1:8" x14ac:dyDescent="0.35">
      <c r="A1130">
        <v>20062025</v>
      </c>
      <c r="B1130" t="s">
        <v>534</v>
      </c>
      <c r="C1130" t="s">
        <v>304</v>
      </c>
      <c r="D1130" t="s">
        <v>281</v>
      </c>
    </row>
    <row r="1131" spans="1:8" x14ac:dyDescent="0.35">
      <c r="A1131">
        <v>20062025</v>
      </c>
      <c r="B1131" t="s">
        <v>504</v>
      </c>
      <c r="C1131" t="s">
        <v>302</v>
      </c>
      <c r="D1131" t="s">
        <v>284</v>
      </c>
      <c r="E1131" t="s">
        <v>101</v>
      </c>
    </row>
    <row r="1132" spans="1:8" x14ac:dyDescent="0.35">
      <c r="A1132">
        <v>20062025</v>
      </c>
      <c r="B1132" t="s">
        <v>557</v>
      </c>
      <c r="C1132" t="s">
        <v>185</v>
      </c>
      <c r="D1132" t="s">
        <v>287</v>
      </c>
      <c r="E1132" t="s">
        <v>101</v>
      </c>
    </row>
    <row r="1133" spans="1:8" x14ac:dyDescent="0.35">
      <c r="A1133">
        <v>20062025</v>
      </c>
      <c r="B1133" t="s">
        <v>508</v>
      </c>
      <c r="C1133" t="s">
        <v>146</v>
      </c>
      <c r="D1133" t="s">
        <v>288</v>
      </c>
      <c r="E1133" t="s">
        <v>101</v>
      </c>
    </row>
    <row r="1134" spans="1:8" x14ac:dyDescent="0.35">
      <c r="A1134">
        <v>20062025</v>
      </c>
      <c r="B1134" t="s">
        <v>519</v>
      </c>
      <c r="C1134" t="s">
        <v>467</v>
      </c>
      <c r="D1134" t="s">
        <v>290</v>
      </c>
      <c r="E1134" t="s">
        <v>140</v>
      </c>
      <c r="F1134" t="s">
        <v>291</v>
      </c>
    </row>
    <row r="1135" spans="1:8" x14ac:dyDescent="0.35">
      <c r="A1135">
        <v>20062025</v>
      </c>
      <c r="B1135" t="s">
        <v>474</v>
      </c>
      <c r="C1135" t="s">
        <v>422</v>
      </c>
      <c r="D1135" t="s">
        <v>290</v>
      </c>
      <c r="E1135" t="s">
        <v>140</v>
      </c>
      <c r="F1135" t="s">
        <v>294</v>
      </c>
      <c r="G1135" t="s">
        <v>295</v>
      </c>
      <c r="H1135" t="s">
        <v>101</v>
      </c>
    </row>
    <row r="1136" spans="1:8" x14ac:dyDescent="0.35">
      <c r="A1136">
        <v>20062025</v>
      </c>
      <c r="B1136" t="s">
        <v>419</v>
      </c>
      <c r="C1136" t="s">
        <v>255</v>
      </c>
      <c r="D1136" t="s">
        <v>298</v>
      </c>
      <c r="E1136" t="s">
        <v>101</v>
      </c>
    </row>
    <row r="1137" spans="1:9" x14ac:dyDescent="0.35">
      <c r="A1137">
        <v>20062025</v>
      </c>
      <c r="B1137" t="s">
        <v>230</v>
      </c>
      <c r="C1137" t="s">
        <v>231</v>
      </c>
      <c r="D1137" t="s">
        <v>300</v>
      </c>
      <c r="E1137" t="s">
        <v>262</v>
      </c>
      <c r="F1137" t="s">
        <v>101</v>
      </c>
    </row>
    <row r="1138" spans="1:9" x14ac:dyDescent="0.35">
      <c r="A1138">
        <v>20062025</v>
      </c>
      <c r="B1138" t="s">
        <v>237</v>
      </c>
      <c r="C1138" t="s">
        <v>354</v>
      </c>
      <c r="D1138" t="s">
        <v>301</v>
      </c>
      <c r="E1138" t="s">
        <v>101</v>
      </c>
    </row>
    <row r="1139" spans="1:9" x14ac:dyDescent="0.35">
      <c r="A1139">
        <v>20062025</v>
      </c>
      <c r="B1139" t="s">
        <v>591</v>
      </c>
      <c r="C1139" t="s">
        <v>282</v>
      </c>
      <c r="D1139" t="s">
        <v>303</v>
      </c>
      <c r="E1139" t="s">
        <v>149</v>
      </c>
    </row>
    <row r="1140" spans="1:9" x14ac:dyDescent="0.35">
      <c r="A1140">
        <v>20062025</v>
      </c>
      <c r="B1140" t="s">
        <v>511</v>
      </c>
      <c r="C1140" t="s">
        <v>430</v>
      </c>
      <c r="D1140" t="s">
        <v>306</v>
      </c>
      <c r="E1140" t="s">
        <v>101</v>
      </c>
    </row>
    <row r="1141" spans="1:9" x14ac:dyDescent="0.35">
      <c r="A1141">
        <v>20062025</v>
      </c>
      <c r="B1141" t="s">
        <v>515</v>
      </c>
      <c r="C1141" t="s">
        <v>98</v>
      </c>
      <c r="D1141" t="s">
        <v>308</v>
      </c>
      <c r="E1141" t="s">
        <v>309</v>
      </c>
      <c r="F1141" t="s">
        <v>310</v>
      </c>
      <c r="G1141" t="s">
        <v>311</v>
      </c>
      <c r="H1141" t="s">
        <v>312</v>
      </c>
      <c r="I1141" t="s">
        <v>101</v>
      </c>
    </row>
    <row r="1142" spans="1:9" x14ac:dyDescent="0.35">
      <c r="A1142">
        <v>20062025</v>
      </c>
      <c r="B1142" t="s">
        <v>547</v>
      </c>
      <c r="C1142" t="s">
        <v>106</v>
      </c>
      <c r="D1142" t="s">
        <v>314</v>
      </c>
      <c r="E1142" t="s">
        <v>315</v>
      </c>
      <c r="F1142" t="s">
        <v>101</v>
      </c>
    </row>
    <row r="1143" spans="1:9" x14ac:dyDescent="0.35">
      <c r="A1143">
        <v>20062025</v>
      </c>
      <c r="B1143" t="s">
        <v>414</v>
      </c>
      <c r="C1143" t="s">
        <v>99</v>
      </c>
      <c r="D1143" t="s">
        <v>314</v>
      </c>
      <c r="E1143" t="s">
        <v>317</v>
      </c>
      <c r="F1143" t="s">
        <v>101</v>
      </c>
    </row>
    <row r="1144" spans="1:9" x14ac:dyDescent="0.35">
      <c r="A1144">
        <v>20062025</v>
      </c>
      <c r="B1144" t="s">
        <v>339</v>
      </c>
      <c r="C1144" t="s">
        <v>158</v>
      </c>
      <c r="D1144" t="s">
        <v>319</v>
      </c>
      <c r="E1144" t="s">
        <v>320</v>
      </c>
      <c r="F1144" t="s">
        <v>321</v>
      </c>
    </row>
    <row r="1145" spans="1:9" x14ac:dyDescent="0.35">
      <c r="A1145">
        <v>20062025</v>
      </c>
      <c r="B1145" t="s">
        <v>137</v>
      </c>
      <c r="C1145" t="s">
        <v>402</v>
      </c>
      <c r="D1145" t="s">
        <v>322</v>
      </c>
      <c r="E1145" t="s">
        <v>101</v>
      </c>
    </row>
    <row r="1146" spans="1:9" x14ac:dyDescent="0.35">
      <c r="A1146">
        <v>20062025</v>
      </c>
      <c r="B1146" t="s">
        <v>474</v>
      </c>
      <c r="C1146" t="s">
        <v>480</v>
      </c>
      <c r="D1146" t="s">
        <v>325</v>
      </c>
      <c r="E1146" t="s">
        <v>101</v>
      </c>
    </row>
    <row r="1147" spans="1:9" x14ac:dyDescent="0.35">
      <c r="A1147">
        <v>20062025</v>
      </c>
      <c r="B1147" t="s">
        <v>304</v>
      </c>
      <c r="C1147" t="s">
        <v>171</v>
      </c>
      <c r="D1147" t="s">
        <v>328</v>
      </c>
      <c r="E1147" t="s">
        <v>101</v>
      </c>
    </row>
    <row r="1148" spans="1:9" x14ac:dyDescent="0.35">
      <c r="A1148">
        <v>20062025</v>
      </c>
      <c r="B1148" t="s">
        <v>413</v>
      </c>
      <c r="C1148" t="s">
        <v>263</v>
      </c>
      <c r="D1148" t="s">
        <v>331</v>
      </c>
      <c r="E1148" t="s">
        <v>332</v>
      </c>
      <c r="F1148" t="s">
        <v>101</v>
      </c>
    </row>
    <row r="1149" spans="1:9" x14ac:dyDescent="0.35">
      <c r="A1149">
        <v>20062025</v>
      </c>
      <c r="B1149" t="s">
        <v>420</v>
      </c>
      <c r="C1149" t="s">
        <v>118</v>
      </c>
      <c r="D1149" t="s">
        <v>331</v>
      </c>
      <c r="E1149" t="s">
        <v>335</v>
      </c>
      <c r="F1149" t="s">
        <v>101</v>
      </c>
    </row>
    <row r="1150" spans="1:9" x14ac:dyDescent="0.35">
      <c r="A1150">
        <v>20062025</v>
      </c>
      <c r="B1150" t="s">
        <v>282</v>
      </c>
      <c r="C1150" t="s">
        <v>118</v>
      </c>
      <c r="D1150" t="s">
        <v>331</v>
      </c>
      <c r="E1150" t="s">
        <v>338</v>
      </c>
      <c r="F1150" t="s">
        <v>321</v>
      </c>
    </row>
    <row r="1151" spans="1:9" x14ac:dyDescent="0.35">
      <c r="A1151">
        <v>20062025</v>
      </c>
      <c r="B1151" t="s">
        <v>565</v>
      </c>
      <c r="C1151" t="s">
        <v>502</v>
      </c>
      <c r="D1151" t="s">
        <v>170</v>
      </c>
    </row>
    <row r="1152" spans="1:9" x14ac:dyDescent="0.35">
      <c r="A1152">
        <v>20062025</v>
      </c>
      <c r="B1152" t="s">
        <v>510</v>
      </c>
      <c r="C1152" t="s">
        <v>354</v>
      </c>
      <c r="D1152" t="s">
        <v>341</v>
      </c>
      <c r="E1152" t="s">
        <v>101</v>
      </c>
    </row>
    <row r="1153" spans="1:8" x14ac:dyDescent="0.35">
      <c r="A1153">
        <v>20062025</v>
      </c>
      <c r="B1153" t="s">
        <v>609</v>
      </c>
      <c r="C1153" t="s">
        <v>250</v>
      </c>
      <c r="D1153" t="s">
        <v>343</v>
      </c>
      <c r="E1153" t="s">
        <v>101</v>
      </c>
    </row>
    <row r="1154" spans="1:8" x14ac:dyDescent="0.35">
      <c r="A1154">
        <v>20062025</v>
      </c>
      <c r="B1154" t="s">
        <v>285</v>
      </c>
      <c r="C1154" t="s">
        <v>117</v>
      </c>
      <c r="D1154" t="s">
        <v>132</v>
      </c>
      <c r="E1154" t="s">
        <v>344</v>
      </c>
      <c r="F1154" t="s">
        <v>345</v>
      </c>
      <c r="G1154" t="s">
        <v>101</v>
      </c>
    </row>
    <row r="1155" spans="1:8" x14ac:dyDescent="0.35">
      <c r="A1155">
        <v>20062025</v>
      </c>
      <c r="B1155" t="s">
        <v>536</v>
      </c>
      <c r="C1155" t="s">
        <v>186</v>
      </c>
      <c r="D1155" t="s">
        <v>132</v>
      </c>
      <c r="E1155" t="s">
        <v>347</v>
      </c>
      <c r="F1155" t="s">
        <v>101</v>
      </c>
    </row>
    <row r="1156" spans="1:8" x14ac:dyDescent="0.35">
      <c r="A1156">
        <v>20062025</v>
      </c>
      <c r="B1156" t="s">
        <v>441</v>
      </c>
      <c r="C1156" t="s">
        <v>457</v>
      </c>
      <c r="D1156" t="s">
        <v>132</v>
      </c>
      <c r="E1156" t="s">
        <v>348</v>
      </c>
      <c r="F1156" t="s">
        <v>101</v>
      </c>
    </row>
    <row r="1157" spans="1:8" x14ac:dyDescent="0.35">
      <c r="A1157">
        <v>20062025</v>
      </c>
      <c r="B1157" t="s">
        <v>480</v>
      </c>
      <c r="C1157" t="s">
        <v>363</v>
      </c>
      <c r="D1157" t="s">
        <v>132</v>
      </c>
      <c r="E1157" t="s">
        <v>350</v>
      </c>
      <c r="F1157" t="s">
        <v>101</v>
      </c>
    </row>
    <row r="1158" spans="1:8" x14ac:dyDescent="0.35">
      <c r="A1158">
        <v>20062025</v>
      </c>
      <c r="B1158" t="s">
        <v>477</v>
      </c>
      <c r="C1158" t="s">
        <v>598</v>
      </c>
      <c r="D1158" t="s">
        <v>132</v>
      </c>
      <c r="E1158" t="s">
        <v>352</v>
      </c>
      <c r="F1158" t="s">
        <v>101</v>
      </c>
    </row>
    <row r="1159" spans="1:8" x14ac:dyDescent="0.35">
      <c r="A1159">
        <v>20062025</v>
      </c>
      <c r="B1159" t="s">
        <v>477</v>
      </c>
      <c r="C1159" t="s">
        <v>178</v>
      </c>
      <c r="D1159" t="s">
        <v>132</v>
      </c>
      <c r="E1159" t="s">
        <v>133</v>
      </c>
      <c r="F1159" t="s">
        <v>355</v>
      </c>
    </row>
    <row r="1160" spans="1:8" x14ac:dyDescent="0.35">
      <c r="A1160">
        <v>20062025</v>
      </c>
      <c r="B1160" t="s">
        <v>516</v>
      </c>
      <c r="C1160" t="s">
        <v>204</v>
      </c>
      <c r="D1160" t="s">
        <v>132</v>
      </c>
      <c r="E1160" t="s">
        <v>356</v>
      </c>
      <c r="F1160" t="s">
        <v>101</v>
      </c>
    </row>
    <row r="1161" spans="1:8" x14ac:dyDescent="0.35">
      <c r="A1161">
        <v>20062025</v>
      </c>
      <c r="B1161" t="s">
        <v>586</v>
      </c>
      <c r="C1161" t="s">
        <v>166</v>
      </c>
      <c r="D1161" t="s">
        <v>359</v>
      </c>
      <c r="E1161" t="s">
        <v>360</v>
      </c>
      <c r="F1161" t="s">
        <v>101</v>
      </c>
    </row>
    <row r="1162" spans="1:8" x14ac:dyDescent="0.35">
      <c r="A1162">
        <v>20062025</v>
      </c>
      <c r="B1162" t="s">
        <v>498</v>
      </c>
      <c r="C1162" t="s">
        <v>469</v>
      </c>
      <c r="D1162" t="s">
        <v>359</v>
      </c>
      <c r="E1162" t="s">
        <v>362</v>
      </c>
      <c r="F1162" t="s">
        <v>101</v>
      </c>
    </row>
    <row r="1163" spans="1:8" x14ac:dyDescent="0.35">
      <c r="A1163">
        <v>20062025</v>
      </c>
      <c r="B1163" t="s">
        <v>440</v>
      </c>
      <c r="C1163" t="s">
        <v>283</v>
      </c>
      <c r="D1163" t="s">
        <v>359</v>
      </c>
      <c r="E1163" t="s">
        <v>362</v>
      </c>
      <c r="F1163" t="s">
        <v>140</v>
      </c>
      <c r="G1163" t="s">
        <v>364</v>
      </c>
      <c r="H1163" t="s">
        <v>101</v>
      </c>
    </row>
    <row r="1164" spans="1:8" x14ac:dyDescent="0.35">
      <c r="A1164">
        <v>20062025</v>
      </c>
      <c r="B1164" t="s">
        <v>602</v>
      </c>
      <c r="C1164" t="s">
        <v>250</v>
      </c>
      <c r="D1164" t="s">
        <v>366</v>
      </c>
      <c r="E1164" t="s">
        <v>257</v>
      </c>
      <c r="F1164" t="s">
        <v>367</v>
      </c>
      <c r="G1164" t="s">
        <v>101</v>
      </c>
    </row>
    <row r="1165" spans="1:8" x14ac:dyDescent="0.35">
      <c r="A1165">
        <v>20062025</v>
      </c>
      <c r="B1165" t="s">
        <v>477</v>
      </c>
      <c r="C1165" t="s">
        <v>389</v>
      </c>
      <c r="D1165" t="s">
        <v>369</v>
      </c>
      <c r="E1165" t="s">
        <v>370</v>
      </c>
      <c r="F1165" t="s">
        <v>101</v>
      </c>
    </row>
    <row r="1166" spans="1:8" x14ac:dyDescent="0.35">
      <c r="A1166">
        <v>20062025</v>
      </c>
      <c r="B1166" t="s">
        <v>494</v>
      </c>
      <c r="C1166" t="s">
        <v>128</v>
      </c>
      <c r="D1166" t="s">
        <v>371</v>
      </c>
      <c r="E1166" t="s">
        <v>101</v>
      </c>
    </row>
    <row r="1167" spans="1:8" x14ac:dyDescent="0.35">
      <c r="A1167">
        <v>20062025</v>
      </c>
      <c r="B1167" t="s">
        <v>459</v>
      </c>
      <c r="C1167" t="s">
        <v>106</v>
      </c>
      <c r="D1167" t="s">
        <v>372</v>
      </c>
      <c r="E1167" t="s">
        <v>101</v>
      </c>
    </row>
    <row r="1168" spans="1:8" x14ac:dyDescent="0.35">
      <c r="A1168">
        <v>20062025</v>
      </c>
      <c r="B1168" t="s">
        <v>582</v>
      </c>
      <c r="C1168" t="s">
        <v>478</v>
      </c>
      <c r="D1168" t="s">
        <v>373</v>
      </c>
      <c r="E1168" t="s">
        <v>101</v>
      </c>
    </row>
    <row r="1169" spans="1:9" x14ac:dyDescent="0.35">
      <c r="A1169">
        <v>20062025</v>
      </c>
      <c r="B1169" t="s">
        <v>477</v>
      </c>
      <c r="C1169" t="s">
        <v>433</v>
      </c>
      <c r="D1169" t="s">
        <v>376</v>
      </c>
      <c r="E1169" t="s">
        <v>140</v>
      </c>
      <c r="F1169" t="s">
        <v>331</v>
      </c>
      <c r="G1169" t="s">
        <v>377</v>
      </c>
      <c r="H1169" t="s">
        <v>101</v>
      </c>
    </row>
    <row r="1170" spans="1:9" x14ac:dyDescent="0.35">
      <c r="A1170">
        <v>20062025</v>
      </c>
      <c r="B1170" t="s">
        <v>520</v>
      </c>
      <c r="C1170" t="s">
        <v>212</v>
      </c>
      <c r="D1170" t="s">
        <v>378</v>
      </c>
    </row>
    <row r="1171" spans="1:9" x14ac:dyDescent="0.35">
      <c r="A1171">
        <v>20062025</v>
      </c>
      <c r="B1171" t="s">
        <v>292</v>
      </c>
      <c r="C1171" t="s">
        <v>106</v>
      </c>
      <c r="D1171" t="s">
        <v>380</v>
      </c>
      <c r="E1171" t="s">
        <v>101</v>
      </c>
    </row>
    <row r="1172" spans="1:9" x14ac:dyDescent="0.35">
      <c r="A1172">
        <v>20062025</v>
      </c>
      <c r="B1172" t="s">
        <v>494</v>
      </c>
      <c r="C1172" t="s">
        <v>416</v>
      </c>
      <c r="D1172" t="s">
        <v>382</v>
      </c>
      <c r="E1172" t="s">
        <v>383</v>
      </c>
    </row>
    <row r="1173" spans="1:9" x14ac:dyDescent="0.35">
      <c r="A1173">
        <v>20062025</v>
      </c>
      <c r="B1173" t="s">
        <v>504</v>
      </c>
      <c r="C1173" t="s">
        <v>142</v>
      </c>
      <c r="D1173" t="s">
        <v>385</v>
      </c>
      <c r="E1173" t="s">
        <v>386</v>
      </c>
    </row>
    <row r="1174" spans="1:9" x14ac:dyDescent="0.35">
      <c r="A1174">
        <v>20062025</v>
      </c>
      <c r="B1174" t="s">
        <v>413</v>
      </c>
      <c r="C1174" t="s">
        <v>188</v>
      </c>
      <c r="D1174" t="s">
        <v>388</v>
      </c>
      <c r="E1174" t="s">
        <v>101</v>
      </c>
    </row>
    <row r="1175" spans="1:9" x14ac:dyDescent="0.35">
      <c r="A1175">
        <v>20062025</v>
      </c>
      <c r="B1175" t="s">
        <v>375</v>
      </c>
      <c r="C1175" t="s">
        <v>461</v>
      </c>
      <c r="D1175" t="s">
        <v>391</v>
      </c>
      <c r="E1175" t="s">
        <v>101</v>
      </c>
    </row>
    <row r="1176" spans="1:9" x14ac:dyDescent="0.35">
      <c r="A1176">
        <v>20062025</v>
      </c>
      <c r="B1176" t="s">
        <v>511</v>
      </c>
      <c r="C1176" t="s">
        <v>610</v>
      </c>
      <c r="D1176" t="s">
        <v>393</v>
      </c>
    </row>
    <row r="1177" spans="1:9" x14ac:dyDescent="0.35">
      <c r="A1177">
        <v>20062025</v>
      </c>
      <c r="B1177" t="s">
        <v>477</v>
      </c>
      <c r="C1177" t="s">
        <v>197</v>
      </c>
      <c r="D1177" t="s">
        <v>394</v>
      </c>
      <c r="E1177" t="s">
        <v>395</v>
      </c>
      <c r="F1177" t="s">
        <v>101</v>
      </c>
    </row>
    <row r="1178" spans="1:9" x14ac:dyDescent="0.35">
      <c r="A1178">
        <v>20062025</v>
      </c>
      <c r="B1178" t="s">
        <v>499</v>
      </c>
      <c r="C1178" t="s">
        <v>365</v>
      </c>
      <c r="D1178" t="s">
        <v>396</v>
      </c>
    </row>
    <row r="1179" spans="1:9" x14ac:dyDescent="0.35">
      <c r="A1179">
        <v>20062025</v>
      </c>
      <c r="B1179" t="s">
        <v>438</v>
      </c>
      <c r="C1179" t="s">
        <v>365</v>
      </c>
      <c r="D1179" t="s">
        <v>397</v>
      </c>
      <c r="E1179" t="s">
        <v>101</v>
      </c>
    </row>
    <row r="1180" spans="1:9" x14ac:dyDescent="0.35">
      <c r="A1180">
        <v>20062025</v>
      </c>
      <c r="B1180" t="s">
        <v>572</v>
      </c>
      <c r="C1180" t="s">
        <v>453</v>
      </c>
      <c r="D1180" t="s">
        <v>399</v>
      </c>
      <c r="E1180" t="s">
        <v>140</v>
      </c>
      <c r="F1180" t="s">
        <v>400</v>
      </c>
      <c r="G1180" t="s">
        <v>257</v>
      </c>
      <c r="H1180" t="s">
        <v>331</v>
      </c>
      <c r="I1180" t="s">
        <v>401</v>
      </c>
    </row>
    <row r="1181" spans="1:9" x14ac:dyDescent="0.35">
      <c r="A1181">
        <v>20062025</v>
      </c>
      <c r="B1181" t="s">
        <v>419</v>
      </c>
      <c r="C1181" t="s">
        <v>402</v>
      </c>
      <c r="D1181" t="s">
        <v>399</v>
      </c>
      <c r="E1181" t="s">
        <v>187</v>
      </c>
      <c r="F1181" t="s">
        <v>101</v>
      </c>
    </row>
    <row r="1182" spans="1:9" x14ac:dyDescent="0.35">
      <c r="A1182">
        <v>20062025</v>
      </c>
      <c r="B1182" t="s">
        <v>415</v>
      </c>
      <c r="C1182" t="s">
        <v>227</v>
      </c>
      <c r="D1182" t="s">
        <v>399</v>
      </c>
      <c r="E1182" t="s">
        <v>403</v>
      </c>
      <c r="F1182" t="s">
        <v>101</v>
      </c>
    </row>
    <row r="1183" spans="1:9" x14ac:dyDescent="0.35">
      <c r="A1183">
        <v>20062025</v>
      </c>
      <c r="B1183" t="s">
        <v>611</v>
      </c>
      <c r="C1183" t="s">
        <v>351</v>
      </c>
      <c r="D1183" t="s">
        <v>399</v>
      </c>
      <c r="E1183" t="s">
        <v>404</v>
      </c>
      <c r="F1183" t="s">
        <v>101</v>
      </c>
    </row>
    <row r="1184" spans="1:9" x14ac:dyDescent="0.35">
      <c r="A1184">
        <v>19062025</v>
      </c>
      <c r="B1184" t="s">
        <v>285</v>
      </c>
      <c r="C1184" t="s">
        <v>174</v>
      </c>
      <c r="D1184" t="s">
        <v>100</v>
      </c>
      <c r="E1184" t="s">
        <v>101</v>
      </c>
    </row>
    <row r="1185" spans="1:7" x14ac:dyDescent="0.35">
      <c r="A1185">
        <v>19062025</v>
      </c>
      <c r="B1185" t="s">
        <v>430</v>
      </c>
      <c r="C1185" t="s">
        <v>333</v>
      </c>
      <c r="D1185" t="s">
        <v>104</v>
      </c>
      <c r="E1185" t="s">
        <v>101</v>
      </c>
    </row>
    <row r="1186" spans="1:7" x14ac:dyDescent="0.35">
      <c r="A1186">
        <v>19062025</v>
      </c>
      <c r="B1186" t="s">
        <v>474</v>
      </c>
      <c r="C1186" t="s">
        <v>402</v>
      </c>
      <c r="D1186" t="s">
        <v>107</v>
      </c>
      <c r="E1186" t="s">
        <v>108</v>
      </c>
      <c r="F1186" t="s">
        <v>101</v>
      </c>
    </row>
    <row r="1187" spans="1:7" x14ac:dyDescent="0.35">
      <c r="A1187">
        <v>19062025</v>
      </c>
      <c r="B1187" t="s">
        <v>323</v>
      </c>
      <c r="C1187" t="s">
        <v>502</v>
      </c>
      <c r="D1187" t="s">
        <v>111</v>
      </c>
      <c r="E1187" t="s">
        <v>101</v>
      </c>
    </row>
    <row r="1188" spans="1:7" x14ac:dyDescent="0.35">
      <c r="A1188">
        <v>19062025</v>
      </c>
      <c r="B1188" t="s">
        <v>612</v>
      </c>
      <c r="C1188" t="s">
        <v>613</v>
      </c>
      <c r="D1188" t="s">
        <v>114</v>
      </c>
      <c r="E1188" t="s">
        <v>115</v>
      </c>
      <c r="F1188" t="s">
        <v>116</v>
      </c>
    </row>
    <row r="1189" spans="1:7" x14ac:dyDescent="0.35">
      <c r="A1189">
        <v>19062025</v>
      </c>
      <c r="B1189" t="s">
        <v>162</v>
      </c>
      <c r="C1189" t="s">
        <v>492</v>
      </c>
      <c r="D1189" t="s">
        <v>114</v>
      </c>
      <c r="E1189" t="s">
        <v>119</v>
      </c>
      <c r="F1189" t="s">
        <v>120</v>
      </c>
      <c r="G1189" t="s">
        <v>121</v>
      </c>
    </row>
    <row r="1190" spans="1:7" x14ac:dyDescent="0.35">
      <c r="A1190">
        <v>19062025</v>
      </c>
      <c r="B1190" t="s">
        <v>118</v>
      </c>
      <c r="C1190" t="s">
        <v>614</v>
      </c>
      <c r="D1190" t="s">
        <v>114</v>
      </c>
      <c r="E1190" t="s">
        <v>124</v>
      </c>
    </row>
    <row r="1191" spans="1:7" x14ac:dyDescent="0.35">
      <c r="A1191">
        <v>19062025</v>
      </c>
      <c r="B1191" t="s">
        <v>411</v>
      </c>
      <c r="C1191" t="s">
        <v>615</v>
      </c>
      <c r="D1191" t="s">
        <v>114</v>
      </c>
      <c r="E1191" t="s">
        <v>127</v>
      </c>
    </row>
    <row r="1192" spans="1:7" x14ac:dyDescent="0.35">
      <c r="A1192">
        <v>19062025</v>
      </c>
      <c r="B1192" t="s">
        <v>616</v>
      </c>
      <c r="C1192" t="s">
        <v>213</v>
      </c>
      <c r="D1192" t="s">
        <v>114</v>
      </c>
      <c r="E1192" t="s">
        <v>130</v>
      </c>
    </row>
    <row r="1193" spans="1:7" x14ac:dyDescent="0.35">
      <c r="A1193">
        <v>19062025</v>
      </c>
      <c r="B1193" t="s">
        <v>160</v>
      </c>
      <c r="C1193" t="s">
        <v>250</v>
      </c>
      <c r="D1193" t="s">
        <v>114</v>
      </c>
      <c r="E1193" t="s">
        <v>132</v>
      </c>
      <c r="F1193" t="s">
        <v>133</v>
      </c>
    </row>
    <row r="1194" spans="1:7" x14ac:dyDescent="0.35">
      <c r="A1194">
        <v>19062025</v>
      </c>
      <c r="B1194" t="s">
        <v>285</v>
      </c>
      <c r="C1194" t="s">
        <v>357</v>
      </c>
      <c r="D1194" t="s">
        <v>135</v>
      </c>
      <c r="E1194" t="s">
        <v>136</v>
      </c>
    </row>
    <row r="1195" spans="1:7" x14ac:dyDescent="0.35">
      <c r="A1195">
        <v>19062025</v>
      </c>
      <c r="B1195" t="s">
        <v>520</v>
      </c>
      <c r="C1195" t="s">
        <v>387</v>
      </c>
      <c r="D1195" t="s">
        <v>139</v>
      </c>
      <c r="E1195" t="s">
        <v>140</v>
      </c>
      <c r="F1195" t="s">
        <v>141</v>
      </c>
      <c r="G1195" t="s">
        <v>101</v>
      </c>
    </row>
    <row r="1196" spans="1:7" x14ac:dyDescent="0.35">
      <c r="A1196">
        <v>19062025</v>
      </c>
      <c r="B1196" t="s">
        <v>495</v>
      </c>
      <c r="C1196" t="s">
        <v>117</v>
      </c>
      <c r="D1196" t="s">
        <v>144</v>
      </c>
      <c r="E1196" t="s">
        <v>101</v>
      </c>
    </row>
    <row r="1197" spans="1:7" x14ac:dyDescent="0.35">
      <c r="A1197">
        <v>19062025</v>
      </c>
      <c r="B1197" t="s">
        <v>441</v>
      </c>
      <c r="C1197" t="s">
        <v>244</v>
      </c>
      <c r="D1197" t="s">
        <v>147</v>
      </c>
      <c r="E1197" t="s">
        <v>148</v>
      </c>
      <c r="F1197" t="s">
        <v>149</v>
      </c>
    </row>
    <row r="1198" spans="1:7" x14ac:dyDescent="0.35">
      <c r="A1198">
        <v>19062025</v>
      </c>
      <c r="B1198" t="s">
        <v>418</v>
      </c>
      <c r="C1198" t="s">
        <v>186</v>
      </c>
      <c r="D1198" t="s">
        <v>152</v>
      </c>
      <c r="E1198" t="s">
        <v>140</v>
      </c>
      <c r="F1198" t="s">
        <v>153</v>
      </c>
      <c r="G1198" t="s">
        <v>101</v>
      </c>
    </row>
    <row r="1199" spans="1:7" x14ac:dyDescent="0.35">
      <c r="A1199">
        <v>19062025</v>
      </c>
      <c r="B1199" t="s">
        <v>573</v>
      </c>
      <c r="C1199" t="s">
        <v>263</v>
      </c>
      <c r="D1199" t="s">
        <v>156</v>
      </c>
      <c r="E1199" t="s">
        <v>101</v>
      </c>
    </row>
    <row r="1200" spans="1:7" x14ac:dyDescent="0.35">
      <c r="A1200">
        <v>19062025</v>
      </c>
      <c r="B1200" t="s">
        <v>444</v>
      </c>
      <c r="C1200" t="s">
        <v>478</v>
      </c>
      <c r="D1200" t="s">
        <v>159</v>
      </c>
      <c r="E1200" t="s">
        <v>101</v>
      </c>
    </row>
    <row r="1201" spans="1:7" x14ac:dyDescent="0.35">
      <c r="A1201">
        <v>19062025</v>
      </c>
      <c r="B1201" t="s">
        <v>218</v>
      </c>
      <c r="C1201" t="s">
        <v>109</v>
      </c>
      <c r="D1201" t="s">
        <v>161</v>
      </c>
      <c r="E1201" t="s">
        <v>101</v>
      </c>
    </row>
    <row r="1202" spans="1:7" x14ac:dyDescent="0.35">
      <c r="A1202">
        <v>19062025</v>
      </c>
      <c r="B1202" t="s">
        <v>154</v>
      </c>
      <c r="C1202" t="s">
        <v>402</v>
      </c>
      <c r="D1202" t="s">
        <v>164</v>
      </c>
      <c r="E1202" t="s">
        <v>101</v>
      </c>
    </row>
    <row r="1203" spans="1:7" x14ac:dyDescent="0.35">
      <c r="A1203">
        <v>19062025</v>
      </c>
      <c r="B1203" t="s">
        <v>591</v>
      </c>
      <c r="C1203" t="s">
        <v>216</v>
      </c>
      <c r="D1203" t="s">
        <v>167</v>
      </c>
    </row>
    <row r="1204" spans="1:7" x14ac:dyDescent="0.35">
      <c r="A1204">
        <v>19062025</v>
      </c>
      <c r="B1204" t="s">
        <v>515</v>
      </c>
      <c r="C1204" t="s">
        <v>178</v>
      </c>
      <c r="D1204" t="s">
        <v>423</v>
      </c>
      <c r="E1204" t="s">
        <v>101</v>
      </c>
    </row>
    <row r="1205" spans="1:7" x14ac:dyDescent="0.35">
      <c r="A1205">
        <v>19062025</v>
      </c>
      <c r="B1205" t="s">
        <v>496</v>
      </c>
      <c r="C1205" t="s">
        <v>340</v>
      </c>
      <c r="D1205" t="s">
        <v>169</v>
      </c>
      <c r="E1205" t="s">
        <v>170</v>
      </c>
      <c r="F1205" t="s">
        <v>101</v>
      </c>
    </row>
    <row r="1206" spans="1:7" x14ac:dyDescent="0.35">
      <c r="A1206">
        <v>19062025</v>
      </c>
      <c r="B1206" t="s">
        <v>418</v>
      </c>
      <c r="C1206" t="s">
        <v>375</v>
      </c>
      <c r="D1206" t="s">
        <v>173</v>
      </c>
      <c r="E1206" t="s">
        <v>101</v>
      </c>
    </row>
    <row r="1207" spans="1:7" x14ac:dyDescent="0.35">
      <c r="A1207">
        <v>19062025</v>
      </c>
      <c r="B1207" t="s">
        <v>137</v>
      </c>
      <c r="C1207" t="s">
        <v>278</v>
      </c>
      <c r="D1207" t="s">
        <v>176</v>
      </c>
      <c r="E1207" t="s">
        <v>101</v>
      </c>
    </row>
    <row r="1208" spans="1:7" x14ac:dyDescent="0.35">
      <c r="A1208">
        <v>19062025</v>
      </c>
      <c r="B1208" t="s">
        <v>493</v>
      </c>
      <c r="C1208" t="s">
        <v>178</v>
      </c>
      <c r="D1208" t="s">
        <v>176</v>
      </c>
      <c r="E1208" t="s">
        <v>149</v>
      </c>
    </row>
    <row r="1209" spans="1:7" x14ac:dyDescent="0.35">
      <c r="A1209">
        <v>19062025</v>
      </c>
      <c r="B1209" t="s">
        <v>495</v>
      </c>
      <c r="C1209" t="s">
        <v>131</v>
      </c>
      <c r="D1209" t="s">
        <v>181</v>
      </c>
      <c r="E1209" t="s">
        <v>182</v>
      </c>
      <c r="F1209" t="s">
        <v>101</v>
      </c>
    </row>
    <row r="1210" spans="1:7" x14ac:dyDescent="0.35">
      <c r="A1210">
        <v>19062025</v>
      </c>
      <c r="B1210" t="s">
        <v>307</v>
      </c>
      <c r="C1210" t="s">
        <v>447</v>
      </c>
      <c r="D1210" t="s">
        <v>184</v>
      </c>
      <c r="E1210" t="s">
        <v>101</v>
      </c>
    </row>
    <row r="1211" spans="1:7" x14ac:dyDescent="0.35">
      <c r="A1211">
        <v>19062025</v>
      </c>
      <c r="B1211" t="s">
        <v>540</v>
      </c>
      <c r="C1211" t="s">
        <v>302</v>
      </c>
      <c r="D1211" t="s">
        <v>187</v>
      </c>
      <c r="E1211" t="s">
        <v>101</v>
      </c>
    </row>
    <row r="1212" spans="1:7" x14ac:dyDescent="0.35">
      <c r="A1212">
        <v>19062025</v>
      </c>
      <c r="B1212" t="s">
        <v>307</v>
      </c>
      <c r="C1212" t="s">
        <v>105</v>
      </c>
      <c r="D1212" t="s">
        <v>190</v>
      </c>
      <c r="E1212" t="s">
        <v>191</v>
      </c>
      <c r="F1212" t="s">
        <v>101</v>
      </c>
    </row>
    <row r="1213" spans="1:7" x14ac:dyDescent="0.35">
      <c r="A1213">
        <v>19062025</v>
      </c>
      <c r="B1213" t="s">
        <v>293</v>
      </c>
      <c r="C1213" t="s">
        <v>330</v>
      </c>
      <c r="D1213" t="s">
        <v>190</v>
      </c>
      <c r="E1213" t="s">
        <v>194</v>
      </c>
      <c r="F1213" t="s">
        <v>101</v>
      </c>
    </row>
    <row r="1214" spans="1:7" x14ac:dyDescent="0.35">
      <c r="A1214">
        <v>19062025</v>
      </c>
      <c r="B1214" t="s">
        <v>444</v>
      </c>
      <c r="C1214" t="s">
        <v>118</v>
      </c>
      <c r="D1214" t="s">
        <v>190</v>
      </c>
      <c r="E1214" t="s">
        <v>196</v>
      </c>
      <c r="F1214" t="s">
        <v>101</v>
      </c>
    </row>
    <row r="1215" spans="1:7" x14ac:dyDescent="0.35">
      <c r="A1215">
        <v>19062025</v>
      </c>
      <c r="B1215" t="s">
        <v>186</v>
      </c>
      <c r="C1215" t="s">
        <v>198</v>
      </c>
      <c r="D1215" t="s">
        <v>140</v>
      </c>
      <c r="E1215" t="s">
        <v>199</v>
      </c>
      <c r="F1215" t="s">
        <v>200</v>
      </c>
      <c r="G1215" t="s">
        <v>101</v>
      </c>
    </row>
    <row r="1216" spans="1:7" x14ac:dyDescent="0.35">
      <c r="A1216">
        <v>19062025</v>
      </c>
      <c r="B1216" t="s">
        <v>424</v>
      </c>
      <c r="C1216" t="s">
        <v>172</v>
      </c>
      <c r="D1216" t="s">
        <v>61</v>
      </c>
      <c r="E1216" t="s">
        <v>101</v>
      </c>
    </row>
    <row r="1217" spans="1:6" x14ac:dyDescent="0.35">
      <c r="A1217">
        <v>19062025</v>
      </c>
      <c r="B1217" t="s">
        <v>496</v>
      </c>
      <c r="C1217" t="s">
        <v>467</v>
      </c>
      <c r="D1217" t="s">
        <v>205</v>
      </c>
      <c r="E1217" t="s">
        <v>101</v>
      </c>
    </row>
    <row r="1218" spans="1:6" x14ac:dyDescent="0.35">
      <c r="A1218">
        <v>19062025</v>
      </c>
      <c r="B1218" t="s">
        <v>237</v>
      </c>
      <c r="C1218" t="s">
        <v>442</v>
      </c>
      <c r="D1218" t="s">
        <v>208</v>
      </c>
      <c r="E1218" t="s">
        <v>101</v>
      </c>
    </row>
    <row r="1219" spans="1:6" x14ac:dyDescent="0.35">
      <c r="A1219">
        <v>19062025</v>
      </c>
      <c r="B1219" t="s">
        <v>576</v>
      </c>
      <c r="C1219" t="s">
        <v>502</v>
      </c>
      <c r="D1219" t="s">
        <v>210</v>
      </c>
      <c r="E1219" t="s">
        <v>211</v>
      </c>
      <c r="F1219" t="s">
        <v>101</v>
      </c>
    </row>
    <row r="1220" spans="1:6" x14ac:dyDescent="0.35">
      <c r="A1220">
        <v>19062025</v>
      </c>
      <c r="B1220" t="s">
        <v>203</v>
      </c>
      <c r="C1220" t="s">
        <v>402</v>
      </c>
      <c r="D1220" t="s">
        <v>214</v>
      </c>
      <c r="E1220" t="s">
        <v>215</v>
      </c>
      <c r="F1220" t="s">
        <v>101</v>
      </c>
    </row>
    <row r="1221" spans="1:6" x14ac:dyDescent="0.35">
      <c r="A1221">
        <v>19062025</v>
      </c>
      <c r="B1221" t="s">
        <v>495</v>
      </c>
      <c r="C1221" t="s">
        <v>402</v>
      </c>
      <c r="D1221" t="s">
        <v>217</v>
      </c>
      <c r="E1221" t="s">
        <v>101</v>
      </c>
    </row>
    <row r="1222" spans="1:6" x14ac:dyDescent="0.35">
      <c r="A1222">
        <v>19062025</v>
      </c>
      <c r="B1222" t="s">
        <v>611</v>
      </c>
      <c r="C1222" t="s">
        <v>438</v>
      </c>
      <c r="D1222" t="s">
        <v>220</v>
      </c>
      <c r="E1222" t="s">
        <v>101</v>
      </c>
    </row>
    <row r="1223" spans="1:6" x14ac:dyDescent="0.35">
      <c r="A1223">
        <v>19062025</v>
      </c>
      <c r="B1223" t="s">
        <v>418</v>
      </c>
      <c r="C1223" t="s">
        <v>285</v>
      </c>
      <c r="D1223" t="s">
        <v>222</v>
      </c>
    </row>
    <row r="1224" spans="1:6" x14ac:dyDescent="0.35">
      <c r="A1224">
        <v>19062025</v>
      </c>
      <c r="B1224" t="s">
        <v>501</v>
      </c>
      <c r="C1224" t="s">
        <v>223</v>
      </c>
    </row>
    <row r="1225" spans="1:6" x14ac:dyDescent="0.35">
      <c r="A1225">
        <v>19062025</v>
      </c>
      <c r="B1225" t="s">
        <v>474</v>
      </c>
      <c r="C1225" t="s">
        <v>506</v>
      </c>
      <c r="D1225" t="s">
        <v>225</v>
      </c>
      <c r="E1225" t="s">
        <v>101</v>
      </c>
    </row>
    <row r="1226" spans="1:6" x14ac:dyDescent="0.35">
      <c r="A1226">
        <v>19062025</v>
      </c>
      <c r="B1226" t="s">
        <v>516</v>
      </c>
      <c r="C1226" t="s">
        <v>117</v>
      </c>
      <c r="D1226" t="s">
        <v>225</v>
      </c>
      <c r="E1226" t="s">
        <v>228</v>
      </c>
      <c r="F1226" t="s">
        <v>229</v>
      </c>
    </row>
    <row r="1227" spans="1:6" x14ac:dyDescent="0.35">
      <c r="A1227">
        <v>19062025</v>
      </c>
      <c r="B1227" t="s">
        <v>510</v>
      </c>
      <c r="C1227" t="s">
        <v>231</v>
      </c>
      <c r="D1227" t="s">
        <v>232</v>
      </c>
      <c r="E1227" t="s">
        <v>101</v>
      </c>
    </row>
    <row r="1228" spans="1:6" x14ac:dyDescent="0.35">
      <c r="A1228">
        <v>19062025</v>
      </c>
      <c r="B1228" t="s">
        <v>504</v>
      </c>
      <c r="C1228" t="s">
        <v>162</v>
      </c>
      <c r="D1228" t="s">
        <v>235</v>
      </c>
      <c r="E1228" t="s">
        <v>236</v>
      </c>
      <c r="F1228" t="s">
        <v>101</v>
      </c>
    </row>
    <row r="1229" spans="1:6" x14ac:dyDescent="0.35">
      <c r="A1229">
        <v>19062025</v>
      </c>
      <c r="B1229" t="s">
        <v>419</v>
      </c>
      <c r="C1229" t="s">
        <v>186</v>
      </c>
      <c r="D1229" t="s">
        <v>235</v>
      </c>
      <c r="E1229" t="s">
        <v>239</v>
      </c>
      <c r="F1229" t="s">
        <v>149</v>
      </c>
    </row>
    <row r="1230" spans="1:6" x14ac:dyDescent="0.35">
      <c r="A1230">
        <v>19062025</v>
      </c>
      <c r="B1230" t="s">
        <v>578</v>
      </c>
      <c r="C1230" t="s">
        <v>227</v>
      </c>
      <c r="D1230" t="s">
        <v>235</v>
      </c>
      <c r="E1230" t="s">
        <v>241</v>
      </c>
      <c r="F1230" t="s">
        <v>101</v>
      </c>
    </row>
    <row r="1231" spans="1:6" x14ac:dyDescent="0.35">
      <c r="A1231">
        <v>19062025</v>
      </c>
      <c r="B1231" t="s">
        <v>518</v>
      </c>
      <c r="C1231" t="s">
        <v>351</v>
      </c>
      <c r="D1231" t="s">
        <v>243</v>
      </c>
      <c r="E1231" t="s">
        <v>101</v>
      </c>
    </row>
    <row r="1232" spans="1:6" x14ac:dyDescent="0.35">
      <c r="A1232">
        <v>19062025</v>
      </c>
      <c r="B1232" t="s">
        <v>454</v>
      </c>
      <c r="C1232" t="s">
        <v>478</v>
      </c>
      <c r="D1232" t="s">
        <v>245</v>
      </c>
      <c r="E1232" t="s">
        <v>246</v>
      </c>
    </row>
    <row r="1233" spans="1:7" x14ac:dyDescent="0.35">
      <c r="A1233">
        <v>19062025</v>
      </c>
      <c r="B1233" t="s">
        <v>292</v>
      </c>
      <c r="C1233" t="s">
        <v>398</v>
      </c>
      <c r="D1233" t="s">
        <v>245</v>
      </c>
      <c r="E1233" t="s">
        <v>249</v>
      </c>
    </row>
    <row r="1234" spans="1:7" x14ac:dyDescent="0.35">
      <c r="A1234">
        <v>19062025</v>
      </c>
      <c r="B1234" t="s">
        <v>438</v>
      </c>
      <c r="C1234" t="s">
        <v>379</v>
      </c>
      <c r="D1234" t="s">
        <v>252</v>
      </c>
      <c r="E1234" t="s">
        <v>101</v>
      </c>
    </row>
    <row r="1235" spans="1:7" x14ac:dyDescent="0.35">
      <c r="A1235">
        <v>19062025</v>
      </c>
      <c r="B1235" t="s">
        <v>340</v>
      </c>
      <c r="C1235" t="s">
        <v>351</v>
      </c>
      <c r="D1235" t="s">
        <v>254</v>
      </c>
    </row>
    <row r="1236" spans="1:7" x14ac:dyDescent="0.35">
      <c r="A1236">
        <v>19062025</v>
      </c>
      <c r="B1236" t="s">
        <v>247</v>
      </c>
      <c r="C1236" t="s">
        <v>357</v>
      </c>
      <c r="D1236" t="s">
        <v>256</v>
      </c>
      <c r="E1236" t="s">
        <v>257</v>
      </c>
      <c r="F1236" t="s">
        <v>236</v>
      </c>
      <c r="G1236" t="s">
        <v>101</v>
      </c>
    </row>
    <row r="1237" spans="1:7" x14ac:dyDescent="0.35">
      <c r="A1237">
        <v>19062025</v>
      </c>
      <c r="B1237" t="s">
        <v>510</v>
      </c>
      <c r="C1237" t="s">
        <v>259</v>
      </c>
      <c r="D1237" t="s">
        <v>260</v>
      </c>
      <c r="E1237" t="s">
        <v>136</v>
      </c>
      <c r="F1237" t="s">
        <v>101</v>
      </c>
    </row>
    <row r="1238" spans="1:7" x14ac:dyDescent="0.35">
      <c r="A1238">
        <v>19062025</v>
      </c>
      <c r="B1238" t="s">
        <v>197</v>
      </c>
      <c r="C1238" t="s">
        <v>261</v>
      </c>
      <c r="D1238" t="s">
        <v>262</v>
      </c>
      <c r="E1238" t="s">
        <v>101</v>
      </c>
    </row>
    <row r="1239" spans="1:7" x14ac:dyDescent="0.35">
      <c r="A1239">
        <v>19062025</v>
      </c>
      <c r="B1239" t="s">
        <v>441</v>
      </c>
      <c r="C1239" t="s">
        <v>175</v>
      </c>
      <c r="D1239" t="s">
        <v>264</v>
      </c>
      <c r="E1239" t="s">
        <v>101</v>
      </c>
    </row>
    <row r="1240" spans="1:7" x14ac:dyDescent="0.35">
      <c r="A1240">
        <v>19062025</v>
      </c>
      <c r="B1240" t="s">
        <v>188</v>
      </c>
      <c r="C1240" t="s">
        <v>264</v>
      </c>
      <c r="D1240" t="s">
        <v>149</v>
      </c>
    </row>
    <row r="1241" spans="1:7" x14ac:dyDescent="0.35">
      <c r="A1241">
        <v>19062025</v>
      </c>
      <c r="B1241" t="s">
        <v>436</v>
      </c>
      <c r="C1241" t="s">
        <v>305</v>
      </c>
      <c r="D1241" t="s">
        <v>265</v>
      </c>
      <c r="E1241" t="s">
        <v>101</v>
      </c>
      <c r="F1241" t="s">
        <v>266</v>
      </c>
    </row>
    <row r="1242" spans="1:7" x14ac:dyDescent="0.35">
      <c r="A1242">
        <v>19062025</v>
      </c>
      <c r="B1242" t="s">
        <v>402</v>
      </c>
      <c r="C1242" t="s">
        <v>267</v>
      </c>
      <c r="D1242" t="s">
        <v>101</v>
      </c>
    </row>
    <row r="1243" spans="1:7" x14ac:dyDescent="0.35">
      <c r="A1243">
        <v>19062025</v>
      </c>
      <c r="B1243" t="s">
        <v>534</v>
      </c>
      <c r="C1243" t="s">
        <v>402</v>
      </c>
      <c r="D1243" t="s">
        <v>268</v>
      </c>
    </row>
    <row r="1244" spans="1:7" x14ac:dyDescent="0.35">
      <c r="A1244">
        <v>19062025</v>
      </c>
      <c r="B1244" t="s">
        <v>418</v>
      </c>
      <c r="C1244" t="s">
        <v>207</v>
      </c>
      <c r="D1244" t="s">
        <v>270</v>
      </c>
      <c r="E1244" t="s">
        <v>271</v>
      </c>
      <c r="F1244" t="s">
        <v>101</v>
      </c>
    </row>
    <row r="1245" spans="1:7" x14ac:dyDescent="0.35">
      <c r="A1245">
        <v>19062025</v>
      </c>
      <c r="B1245" t="s">
        <v>418</v>
      </c>
      <c r="C1245" t="s">
        <v>365</v>
      </c>
      <c r="D1245" t="s">
        <v>274</v>
      </c>
      <c r="E1245" t="s">
        <v>101</v>
      </c>
    </row>
    <row r="1246" spans="1:7" x14ac:dyDescent="0.35">
      <c r="A1246">
        <v>19062025</v>
      </c>
      <c r="B1246" t="s">
        <v>575</v>
      </c>
      <c r="C1246" t="s">
        <v>201</v>
      </c>
      <c r="D1246" t="s">
        <v>277</v>
      </c>
      <c r="E1246" t="s">
        <v>101</v>
      </c>
    </row>
    <row r="1247" spans="1:7" x14ac:dyDescent="0.35">
      <c r="A1247">
        <v>19062025</v>
      </c>
      <c r="B1247" t="s">
        <v>534</v>
      </c>
      <c r="C1247" t="s">
        <v>227</v>
      </c>
      <c r="D1247" t="s">
        <v>279</v>
      </c>
      <c r="E1247" t="s">
        <v>140</v>
      </c>
      <c r="F1247" t="s">
        <v>280</v>
      </c>
    </row>
    <row r="1248" spans="1:7" x14ac:dyDescent="0.35">
      <c r="A1248">
        <v>19062025</v>
      </c>
      <c r="B1248" t="s">
        <v>542</v>
      </c>
      <c r="C1248" t="s">
        <v>292</v>
      </c>
      <c r="D1248" t="s">
        <v>281</v>
      </c>
    </row>
    <row r="1249" spans="1:9" x14ac:dyDescent="0.35">
      <c r="A1249">
        <v>19062025</v>
      </c>
      <c r="B1249" t="s">
        <v>431</v>
      </c>
      <c r="C1249" t="s">
        <v>151</v>
      </c>
      <c r="D1249" t="s">
        <v>284</v>
      </c>
      <c r="E1249" t="s">
        <v>101</v>
      </c>
    </row>
    <row r="1250" spans="1:9" x14ac:dyDescent="0.35">
      <c r="A1250">
        <v>19062025</v>
      </c>
      <c r="B1250" t="s">
        <v>609</v>
      </c>
      <c r="C1250" t="s">
        <v>398</v>
      </c>
      <c r="D1250" t="s">
        <v>287</v>
      </c>
      <c r="E1250" t="s">
        <v>101</v>
      </c>
    </row>
    <row r="1251" spans="1:9" x14ac:dyDescent="0.35">
      <c r="A1251">
        <v>19062025</v>
      </c>
      <c r="B1251" t="s">
        <v>339</v>
      </c>
      <c r="C1251" t="s">
        <v>179</v>
      </c>
      <c r="D1251" t="s">
        <v>288</v>
      </c>
      <c r="E1251" t="s">
        <v>101</v>
      </c>
    </row>
    <row r="1252" spans="1:9" x14ac:dyDescent="0.35">
      <c r="A1252">
        <v>19062025</v>
      </c>
      <c r="B1252" t="s">
        <v>374</v>
      </c>
      <c r="C1252" t="s">
        <v>296</v>
      </c>
      <c r="D1252" t="s">
        <v>290</v>
      </c>
      <c r="E1252" t="s">
        <v>140</v>
      </c>
      <c r="F1252" t="s">
        <v>291</v>
      </c>
    </row>
    <row r="1253" spans="1:9" x14ac:dyDescent="0.35">
      <c r="A1253">
        <v>19062025</v>
      </c>
      <c r="B1253" t="s">
        <v>237</v>
      </c>
      <c r="C1253" t="s">
        <v>422</v>
      </c>
      <c r="D1253" t="s">
        <v>290</v>
      </c>
      <c r="E1253" t="s">
        <v>140</v>
      </c>
      <c r="F1253" t="s">
        <v>294</v>
      </c>
      <c r="G1253" t="s">
        <v>295</v>
      </c>
      <c r="H1253" t="s">
        <v>101</v>
      </c>
    </row>
    <row r="1254" spans="1:9" x14ac:dyDescent="0.35">
      <c r="A1254">
        <v>19062025</v>
      </c>
      <c r="B1254" t="s">
        <v>473</v>
      </c>
      <c r="C1254" t="s">
        <v>109</v>
      </c>
      <c r="D1254" t="s">
        <v>298</v>
      </c>
      <c r="E1254" t="s">
        <v>101</v>
      </c>
    </row>
    <row r="1255" spans="1:9" x14ac:dyDescent="0.35">
      <c r="A1255">
        <v>19062025</v>
      </c>
      <c r="B1255" t="s">
        <v>226</v>
      </c>
      <c r="C1255" t="s">
        <v>467</v>
      </c>
      <c r="D1255" t="s">
        <v>300</v>
      </c>
      <c r="E1255" t="s">
        <v>262</v>
      </c>
      <c r="F1255" t="s">
        <v>101</v>
      </c>
    </row>
    <row r="1256" spans="1:9" x14ac:dyDescent="0.35">
      <c r="A1256">
        <v>19062025</v>
      </c>
      <c r="B1256" t="s">
        <v>456</v>
      </c>
      <c r="C1256" t="s">
        <v>259</v>
      </c>
      <c r="D1256" t="s">
        <v>301</v>
      </c>
      <c r="E1256" t="s">
        <v>101</v>
      </c>
    </row>
    <row r="1257" spans="1:9" x14ac:dyDescent="0.35">
      <c r="A1257">
        <v>19062025</v>
      </c>
      <c r="B1257" t="s">
        <v>477</v>
      </c>
      <c r="C1257" t="s">
        <v>363</v>
      </c>
      <c r="D1257" t="s">
        <v>303</v>
      </c>
      <c r="E1257" t="s">
        <v>149</v>
      </c>
    </row>
    <row r="1258" spans="1:9" x14ac:dyDescent="0.35">
      <c r="A1258">
        <v>19062025</v>
      </c>
      <c r="B1258" t="s">
        <v>137</v>
      </c>
      <c r="C1258" t="s">
        <v>456</v>
      </c>
      <c r="D1258" t="s">
        <v>306</v>
      </c>
      <c r="E1258" t="s">
        <v>101</v>
      </c>
    </row>
    <row r="1259" spans="1:9" x14ac:dyDescent="0.35">
      <c r="A1259">
        <v>19062025</v>
      </c>
      <c r="B1259" t="s">
        <v>292</v>
      </c>
      <c r="C1259" t="s">
        <v>340</v>
      </c>
      <c r="D1259" t="s">
        <v>308</v>
      </c>
      <c r="E1259" t="s">
        <v>309</v>
      </c>
      <c r="F1259" t="s">
        <v>310</v>
      </c>
      <c r="G1259" t="s">
        <v>311</v>
      </c>
      <c r="H1259" t="s">
        <v>312</v>
      </c>
      <c r="I1259" t="s">
        <v>101</v>
      </c>
    </row>
    <row r="1260" spans="1:9" x14ac:dyDescent="0.35">
      <c r="A1260">
        <v>19062025</v>
      </c>
      <c r="B1260" t="s">
        <v>150</v>
      </c>
      <c r="C1260" t="s">
        <v>155</v>
      </c>
      <c r="D1260" t="s">
        <v>314</v>
      </c>
      <c r="E1260" t="s">
        <v>315</v>
      </c>
      <c r="F1260" t="s">
        <v>101</v>
      </c>
    </row>
    <row r="1261" spans="1:9" x14ac:dyDescent="0.35">
      <c r="A1261">
        <v>19062025</v>
      </c>
      <c r="B1261" t="s">
        <v>441</v>
      </c>
      <c r="C1261" t="s">
        <v>329</v>
      </c>
      <c r="D1261" t="s">
        <v>314</v>
      </c>
      <c r="E1261" t="s">
        <v>317</v>
      </c>
      <c r="F1261" t="s">
        <v>101</v>
      </c>
    </row>
    <row r="1262" spans="1:9" x14ac:dyDescent="0.35">
      <c r="A1262">
        <v>19062025</v>
      </c>
      <c r="B1262" t="s">
        <v>454</v>
      </c>
      <c r="C1262" t="s">
        <v>502</v>
      </c>
      <c r="D1262" t="s">
        <v>319</v>
      </c>
      <c r="E1262" t="s">
        <v>320</v>
      </c>
      <c r="F1262" t="s">
        <v>321</v>
      </c>
    </row>
    <row r="1263" spans="1:9" x14ac:dyDescent="0.35">
      <c r="A1263">
        <v>19062025</v>
      </c>
      <c r="B1263" t="s">
        <v>473</v>
      </c>
      <c r="C1263" t="s">
        <v>402</v>
      </c>
      <c r="D1263" t="s">
        <v>322</v>
      </c>
      <c r="E1263" t="s">
        <v>101</v>
      </c>
    </row>
    <row r="1264" spans="1:9" x14ac:dyDescent="0.35">
      <c r="A1264">
        <v>19062025</v>
      </c>
      <c r="B1264" t="s">
        <v>438</v>
      </c>
      <c r="C1264" t="s">
        <v>248</v>
      </c>
      <c r="D1264" t="s">
        <v>325</v>
      </c>
      <c r="E1264" t="s">
        <v>101</v>
      </c>
    </row>
    <row r="1265" spans="1:7" x14ac:dyDescent="0.35">
      <c r="A1265">
        <v>19062025</v>
      </c>
      <c r="B1265" t="s">
        <v>466</v>
      </c>
      <c r="C1265" t="s">
        <v>455</v>
      </c>
      <c r="D1265" t="s">
        <v>328</v>
      </c>
      <c r="E1265" t="s">
        <v>101</v>
      </c>
    </row>
    <row r="1266" spans="1:7" x14ac:dyDescent="0.35">
      <c r="A1266">
        <v>19062025</v>
      </c>
      <c r="B1266" t="s">
        <v>581</v>
      </c>
      <c r="C1266" t="s">
        <v>502</v>
      </c>
      <c r="D1266" t="s">
        <v>331</v>
      </c>
      <c r="E1266" t="s">
        <v>332</v>
      </c>
      <c r="F1266" t="s">
        <v>101</v>
      </c>
    </row>
    <row r="1267" spans="1:7" x14ac:dyDescent="0.35">
      <c r="A1267">
        <v>19062025</v>
      </c>
      <c r="B1267" t="s">
        <v>172</v>
      </c>
      <c r="C1267" t="s">
        <v>434</v>
      </c>
      <c r="D1267" t="s">
        <v>331</v>
      </c>
      <c r="E1267" t="s">
        <v>335</v>
      </c>
      <c r="F1267" t="s">
        <v>101</v>
      </c>
    </row>
    <row r="1268" spans="1:7" x14ac:dyDescent="0.35">
      <c r="A1268">
        <v>19062025</v>
      </c>
      <c r="B1268" t="s">
        <v>275</v>
      </c>
      <c r="C1268" t="s">
        <v>118</v>
      </c>
      <c r="D1268" t="s">
        <v>331</v>
      </c>
      <c r="E1268" t="s">
        <v>338</v>
      </c>
      <c r="F1268" t="s">
        <v>321</v>
      </c>
    </row>
    <row r="1269" spans="1:7" x14ac:dyDescent="0.35">
      <c r="A1269">
        <v>19062025</v>
      </c>
      <c r="B1269" t="s">
        <v>438</v>
      </c>
      <c r="C1269" t="s">
        <v>398</v>
      </c>
      <c r="D1269" t="s">
        <v>170</v>
      </c>
    </row>
    <row r="1270" spans="1:7" x14ac:dyDescent="0.35">
      <c r="A1270">
        <v>19062025</v>
      </c>
      <c r="B1270" t="s">
        <v>473</v>
      </c>
      <c r="C1270" t="s">
        <v>259</v>
      </c>
      <c r="D1270" t="s">
        <v>341</v>
      </c>
      <c r="E1270" t="s">
        <v>101</v>
      </c>
    </row>
    <row r="1271" spans="1:7" x14ac:dyDescent="0.35">
      <c r="A1271">
        <v>19062025</v>
      </c>
      <c r="B1271" t="s">
        <v>540</v>
      </c>
      <c r="C1271" t="s">
        <v>212</v>
      </c>
      <c r="D1271" t="s">
        <v>343</v>
      </c>
      <c r="E1271" t="s">
        <v>101</v>
      </c>
    </row>
    <row r="1272" spans="1:7" x14ac:dyDescent="0.35">
      <c r="A1272">
        <v>19062025</v>
      </c>
      <c r="B1272" t="s">
        <v>137</v>
      </c>
      <c r="C1272" t="s">
        <v>151</v>
      </c>
      <c r="D1272" t="s">
        <v>132</v>
      </c>
      <c r="E1272" t="s">
        <v>344</v>
      </c>
      <c r="F1272" t="s">
        <v>345</v>
      </c>
      <c r="G1272" t="s">
        <v>101</v>
      </c>
    </row>
    <row r="1273" spans="1:7" x14ac:dyDescent="0.35">
      <c r="A1273">
        <v>19062025</v>
      </c>
      <c r="B1273" t="s">
        <v>504</v>
      </c>
      <c r="C1273" t="s">
        <v>106</v>
      </c>
      <c r="D1273" t="s">
        <v>132</v>
      </c>
      <c r="E1273" t="s">
        <v>347</v>
      </c>
      <c r="F1273" t="s">
        <v>101</v>
      </c>
    </row>
    <row r="1274" spans="1:7" x14ac:dyDescent="0.35">
      <c r="A1274">
        <v>19062025</v>
      </c>
      <c r="B1274" t="s">
        <v>218</v>
      </c>
      <c r="C1274" t="s">
        <v>357</v>
      </c>
      <c r="D1274" t="s">
        <v>132</v>
      </c>
      <c r="E1274" t="s">
        <v>348</v>
      </c>
      <c r="F1274" t="s">
        <v>101</v>
      </c>
    </row>
    <row r="1275" spans="1:7" x14ac:dyDescent="0.35">
      <c r="A1275">
        <v>19062025</v>
      </c>
      <c r="B1275" t="s">
        <v>293</v>
      </c>
      <c r="C1275" t="s">
        <v>109</v>
      </c>
      <c r="D1275" t="s">
        <v>132</v>
      </c>
      <c r="E1275" t="s">
        <v>350</v>
      </c>
      <c r="F1275" t="s">
        <v>101</v>
      </c>
    </row>
    <row r="1276" spans="1:7" x14ac:dyDescent="0.35">
      <c r="A1276">
        <v>19062025</v>
      </c>
      <c r="B1276" t="s">
        <v>444</v>
      </c>
      <c r="C1276" t="s">
        <v>216</v>
      </c>
      <c r="D1276" t="s">
        <v>132</v>
      </c>
      <c r="E1276" t="s">
        <v>352</v>
      </c>
      <c r="F1276" t="s">
        <v>101</v>
      </c>
    </row>
    <row r="1277" spans="1:7" x14ac:dyDescent="0.35">
      <c r="A1277">
        <v>19062025</v>
      </c>
      <c r="B1277" t="s">
        <v>511</v>
      </c>
      <c r="C1277" t="s">
        <v>365</v>
      </c>
      <c r="D1277" t="s">
        <v>132</v>
      </c>
      <c r="E1277" t="s">
        <v>133</v>
      </c>
      <c r="F1277" t="s">
        <v>355</v>
      </c>
    </row>
    <row r="1278" spans="1:7" x14ac:dyDescent="0.35">
      <c r="A1278">
        <v>19062025</v>
      </c>
      <c r="B1278" t="s">
        <v>218</v>
      </c>
      <c r="C1278" t="s">
        <v>128</v>
      </c>
      <c r="D1278" t="s">
        <v>132</v>
      </c>
      <c r="E1278" t="s">
        <v>356</v>
      </c>
      <c r="F1278" t="s">
        <v>101</v>
      </c>
    </row>
    <row r="1279" spans="1:7" x14ac:dyDescent="0.35">
      <c r="A1279">
        <v>19062025</v>
      </c>
      <c r="B1279" t="s">
        <v>327</v>
      </c>
      <c r="C1279" t="s">
        <v>162</v>
      </c>
      <c r="D1279" t="s">
        <v>359</v>
      </c>
      <c r="E1279" t="s">
        <v>360</v>
      </c>
      <c r="F1279" t="s">
        <v>101</v>
      </c>
    </row>
    <row r="1280" spans="1:7" x14ac:dyDescent="0.35">
      <c r="A1280">
        <v>19062025</v>
      </c>
      <c r="B1280" t="s">
        <v>609</v>
      </c>
      <c r="C1280" t="s">
        <v>443</v>
      </c>
      <c r="D1280" t="s">
        <v>359</v>
      </c>
      <c r="E1280" t="s">
        <v>362</v>
      </c>
      <c r="F1280" t="s">
        <v>101</v>
      </c>
    </row>
    <row r="1281" spans="1:8" x14ac:dyDescent="0.35">
      <c r="A1281">
        <v>19062025</v>
      </c>
      <c r="B1281" t="s">
        <v>473</v>
      </c>
      <c r="C1281" t="s">
        <v>457</v>
      </c>
      <c r="D1281" t="s">
        <v>359</v>
      </c>
      <c r="E1281" t="s">
        <v>362</v>
      </c>
      <c r="F1281" t="s">
        <v>140</v>
      </c>
      <c r="G1281" t="s">
        <v>364</v>
      </c>
      <c r="H1281" t="s">
        <v>101</v>
      </c>
    </row>
    <row r="1282" spans="1:8" x14ac:dyDescent="0.35">
      <c r="A1282">
        <v>19062025</v>
      </c>
      <c r="B1282" t="s">
        <v>518</v>
      </c>
      <c r="C1282" t="s">
        <v>443</v>
      </c>
      <c r="D1282" t="s">
        <v>366</v>
      </c>
      <c r="E1282" t="s">
        <v>257</v>
      </c>
      <c r="F1282" t="s">
        <v>367</v>
      </c>
      <c r="G1282" t="s">
        <v>101</v>
      </c>
    </row>
    <row r="1283" spans="1:8" x14ac:dyDescent="0.35">
      <c r="A1283">
        <v>19062025</v>
      </c>
      <c r="B1283" t="s">
        <v>137</v>
      </c>
      <c r="C1283" t="s">
        <v>412</v>
      </c>
      <c r="D1283" t="s">
        <v>369</v>
      </c>
      <c r="E1283" t="s">
        <v>370</v>
      </c>
      <c r="F1283" t="s">
        <v>101</v>
      </c>
    </row>
    <row r="1284" spans="1:8" x14ac:dyDescent="0.35">
      <c r="A1284">
        <v>19062025</v>
      </c>
      <c r="B1284" t="s">
        <v>515</v>
      </c>
      <c r="C1284" t="s">
        <v>109</v>
      </c>
      <c r="D1284" t="s">
        <v>371</v>
      </c>
      <c r="E1284" t="s">
        <v>101</v>
      </c>
    </row>
    <row r="1285" spans="1:8" x14ac:dyDescent="0.35">
      <c r="A1285">
        <v>19062025</v>
      </c>
      <c r="B1285" t="s">
        <v>438</v>
      </c>
      <c r="C1285" t="s">
        <v>503</v>
      </c>
      <c r="D1285" t="s">
        <v>372</v>
      </c>
      <c r="E1285" t="s">
        <v>101</v>
      </c>
    </row>
    <row r="1286" spans="1:8" x14ac:dyDescent="0.35">
      <c r="A1286">
        <v>19062025</v>
      </c>
      <c r="B1286" t="s">
        <v>419</v>
      </c>
      <c r="C1286" t="s">
        <v>340</v>
      </c>
      <c r="D1286" t="s">
        <v>373</v>
      </c>
      <c r="E1286" t="s">
        <v>101</v>
      </c>
    </row>
    <row r="1287" spans="1:8" x14ac:dyDescent="0.35">
      <c r="A1287">
        <v>19062025</v>
      </c>
      <c r="B1287" t="s">
        <v>474</v>
      </c>
      <c r="C1287" t="s">
        <v>197</v>
      </c>
      <c r="D1287" t="s">
        <v>376</v>
      </c>
      <c r="E1287" t="s">
        <v>140</v>
      </c>
      <c r="F1287" t="s">
        <v>331</v>
      </c>
      <c r="G1287" t="s">
        <v>377</v>
      </c>
      <c r="H1287" t="s">
        <v>101</v>
      </c>
    </row>
    <row r="1288" spans="1:8" x14ac:dyDescent="0.35">
      <c r="A1288">
        <v>19062025</v>
      </c>
      <c r="B1288" t="s">
        <v>418</v>
      </c>
      <c r="C1288" t="s">
        <v>106</v>
      </c>
      <c r="D1288" t="s">
        <v>378</v>
      </c>
    </row>
    <row r="1289" spans="1:8" x14ac:dyDescent="0.35">
      <c r="A1289">
        <v>19062025</v>
      </c>
      <c r="B1289" t="s">
        <v>441</v>
      </c>
      <c r="C1289" t="s">
        <v>102</v>
      </c>
      <c r="D1289" t="s">
        <v>380</v>
      </c>
      <c r="E1289" t="s">
        <v>101</v>
      </c>
    </row>
    <row r="1290" spans="1:8" x14ac:dyDescent="0.35">
      <c r="A1290">
        <v>19062025</v>
      </c>
      <c r="B1290" t="s">
        <v>494</v>
      </c>
      <c r="C1290" t="s">
        <v>513</v>
      </c>
      <c r="D1290" t="s">
        <v>382</v>
      </c>
      <c r="E1290" t="s">
        <v>383</v>
      </c>
    </row>
    <row r="1291" spans="1:8" x14ac:dyDescent="0.35">
      <c r="A1291">
        <v>19062025</v>
      </c>
      <c r="B1291" t="s">
        <v>516</v>
      </c>
      <c r="C1291" t="s">
        <v>434</v>
      </c>
      <c r="D1291" t="s">
        <v>385</v>
      </c>
      <c r="E1291" t="s">
        <v>386</v>
      </c>
    </row>
    <row r="1292" spans="1:8" x14ac:dyDescent="0.35">
      <c r="A1292">
        <v>19062025</v>
      </c>
      <c r="B1292" t="s">
        <v>515</v>
      </c>
      <c r="C1292" t="s">
        <v>469</v>
      </c>
      <c r="D1292" t="s">
        <v>388</v>
      </c>
      <c r="E1292" t="s">
        <v>101</v>
      </c>
    </row>
    <row r="1293" spans="1:8" x14ac:dyDescent="0.35">
      <c r="A1293">
        <v>19062025</v>
      </c>
      <c r="B1293" t="s">
        <v>586</v>
      </c>
      <c r="C1293" t="s">
        <v>162</v>
      </c>
      <c r="D1293" t="s">
        <v>391</v>
      </c>
      <c r="E1293" t="s">
        <v>101</v>
      </c>
    </row>
    <row r="1294" spans="1:8" x14ac:dyDescent="0.35">
      <c r="A1294">
        <v>19062025</v>
      </c>
      <c r="B1294" t="s">
        <v>450</v>
      </c>
      <c r="C1294" t="s">
        <v>532</v>
      </c>
      <c r="D1294" t="s">
        <v>393</v>
      </c>
    </row>
    <row r="1295" spans="1:8" x14ac:dyDescent="0.35">
      <c r="A1295">
        <v>19062025</v>
      </c>
      <c r="B1295" t="s">
        <v>444</v>
      </c>
      <c r="C1295" t="s">
        <v>106</v>
      </c>
      <c r="D1295" t="s">
        <v>394</v>
      </c>
      <c r="E1295" t="s">
        <v>395</v>
      </c>
      <c r="F1295" t="s">
        <v>101</v>
      </c>
    </row>
    <row r="1296" spans="1:8" x14ac:dyDescent="0.35">
      <c r="A1296">
        <v>19062025</v>
      </c>
      <c r="B1296" t="s">
        <v>597</v>
      </c>
      <c r="C1296" t="s">
        <v>204</v>
      </c>
      <c r="D1296" t="s">
        <v>396</v>
      </c>
    </row>
    <row r="1297" spans="1:9" x14ac:dyDescent="0.35">
      <c r="A1297">
        <v>19062025</v>
      </c>
      <c r="B1297" t="s">
        <v>599</v>
      </c>
      <c r="C1297" t="s">
        <v>178</v>
      </c>
      <c r="D1297" t="s">
        <v>397</v>
      </c>
      <c r="E1297" t="s">
        <v>101</v>
      </c>
    </row>
    <row r="1298" spans="1:9" x14ac:dyDescent="0.35">
      <c r="A1298">
        <v>19062025</v>
      </c>
      <c r="B1298" t="s">
        <v>515</v>
      </c>
      <c r="C1298" t="s">
        <v>492</v>
      </c>
      <c r="D1298" t="s">
        <v>399</v>
      </c>
      <c r="E1298" t="s">
        <v>140</v>
      </c>
      <c r="F1298" t="s">
        <v>400</v>
      </c>
      <c r="G1298" t="s">
        <v>257</v>
      </c>
      <c r="H1298" t="s">
        <v>331</v>
      </c>
      <c r="I1298" t="s">
        <v>401</v>
      </c>
    </row>
    <row r="1299" spans="1:9" x14ac:dyDescent="0.35">
      <c r="A1299">
        <v>19062025</v>
      </c>
      <c r="B1299" t="s">
        <v>496</v>
      </c>
      <c r="C1299" t="s">
        <v>469</v>
      </c>
      <c r="D1299" t="s">
        <v>399</v>
      </c>
      <c r="E1299" t="s">
        <v>187</v>
      </c>
      <c r="F1299" t="s">
        <v>101</v>
      </c>
    </row>
    <row r="1300" spans="1:9" x14ac:dyDescent="0.35">
      <c r="A1300">
        <v>19062025</v>
      </c>
      <c r="B1300" t="s">
        <v>516</v>
      </c>
      <c r="C1300" t="s">
        <v>333</v>
      </c>
      <c r="D1300" t="s">
        <v>399</v>
      </c>
      <c r="E1300" t="s">
        <v>403</v>
      </c>
      <c r="F1300" t="s">
        <v>101</v>
      </c>
    </row>
    <row r="1301" spans="1:9" x14ac:dyDescent="0.35">
      <c r="A1301">
        <v>19062025</v>
      </c>
      <c r="B1301" t="s">
        <v>514</v>
      </c>
      <c r="C1301" t="s">
        <v>491</v>
      </c>
      <c r="D1301" t="s">
        <v>399</v>
      </c>
      <c r="E1301" t="s">
        <v>404</v>
      </c>
      <c r="F1301" t="s">
        <v>101</v>
      </c>
    </row>
    <row r="1302" spans="1:9" x14ac:dyDescent="0.35">
      <c r="A1302">
        <v>18062025</v>
      </c>
      <c r="B1302" t="s">
        <v>454</v>
      </c>
      <c r="C1302" t="s">
        <v>174</v>
      </c>
      <c r="D1302" t="s">
        <v>100</v>
      </c>
      <c r="E1302" t="s">
        <v>101</v>
      </c>
    </row>
    <row r="1303" spans="1:9" x14ac:dyDescent="0.35">
      <c r="A1303">
        <v>18062025</v>
      </c>
      <c r="B1303" t="s">
        <v>426</v>
      </c>
      <c r="C1303" t="s">
        <v>434</v>
      </c>
      <c r="D1303" t="s">
        <v>104</v>
      </c>
      <c r="E1303" t="s">
        <v>101</v>
      </c>
    </row>
    <row r="1304" spans="1:9" x14ac:dyDescent="0.35">
      <c r="A1304">
        <v>18062025</v>
      </c>
      <c r="B1304" t="s">
        <v>326</v>
      </c>
      <c r="C1304" t="s">
        <v>434</v>
      </c>
      <c r="D1304" t="s">
        <v>107</v>
      </c>
      <c r="E1304" t="s">
        <v>108</v>
      </c>
      <c r="F1304" t="s">
        <v>101</v>
      </c>
    </row>
    <row r="1305" spans="1:9" x14ac:dyDescent="0.35">
      <c r="A1305">
        <v>18062025</v>
      </c>
      <c r="B1305" t="s">
        <v>521</v>
      </c>
      <c r="C1305" t="s">
        <v>231</v>
      </c>
      <c r="D1305" t="s">
        <v>111</v>
      </c>
      <c r="E1305" t="s">
        <v>101</v>
      </c>
    </row>
    <row r="1306" spans="1:9" x14ac:dyDescent="0.35">
      <c r="A1306">
        <v>18062025</v>
      </c>
      <c r="B1306" t="s">
        <v>617</v>
      </c>
      <c r="C1306" t="s">
        <v>618</v>
      </c>
      <c r="D1306" t="s">
        <v>114</v>
      </c>
      <c r="E1306" t="s">
        <v>115</v>
      </c>
      <c r="F1306" t="s">
        <v>116</v>
      </c>
    </row>
    <row r="1307" spans="1:9" x14ac:dyDescent="0.35">
      <c r="A1307">
        <v>18062025</v>
      </c>
      <c r="B1307" t="s">
        <v>354</v>
      </c>
      <c r="C1307" t="s">
        <v>406</v>
      </c>
      <c r="D1307" t="s">
        <v>114</v>
      </c>
      <c r="E1307" t="s">
        <v>119</v>
      </c>
      <c r="F1307" t="s">
        <v>120</v>
      </c>
      <c r="G1307" t="s">
        <v>121</v>
      </c>
    </row>
    <row r="1308" spans="1:9" x14ac:dyDescent="0.35">
      <c r="A1308">
        <v>18062025</v>
      </c>
      <c r="B1308" t="s">
        <v>242</v>
      </c>
      <c r="C1308" t="s">
        <v>619</v>
      </c>
      <c r="D1308" t="s">
        <v>114</v>
      </c>
      <c r="E1308" t="s">
        <v>124</v>
      </c>
    </row>
    <row r="1309" spans="1:9" x14ac:dyDescent="0.35">
      <c r="A1309">
        <v>18062025</v>
      </c>
      <c r="B1309" t="s">
        <v>620</v>
      </c>
      <c r="C1309" t="s">
        <v>621</v>
      </c>
      <c r="D1309" t="s">
        <v>114</v>
      </c>
      <c r="E1309" t="s">
        <v>127</v>
      </c>
    </row>
    <row r="1310" spans="1:9" x14ac:dyDescent="0.35">
      <c r="A1310">
        <v>18062025</v>
      </c>
      <c r="B1310" t="s">
        <v>357</v>
      </c>
      <c r="C1310" t="s">
        <v>622</v>
      </c>
      <c r="D1310" t="s">
        <v>114</v>
      </c>
      <c r="E1310" t="s">
        <v>130</v>
      </c>
    </row>
    <row r="1311" spans="1:9" x14ac:dyDescent="0.35">
      <c r="A1311">
        <v>18062025</v>
      </c>
      <c r="B1311" t="s">
        <v>109</v>
      </c>
      <c r="C1311" t="s">
        <v>333</v>
      </c>
      <c r="D1311" t="s">
        <v>114</v>
      </c>
      <c r="E1311" t="s">
        <v>132</v>
      </c>
      <c r="F1311" t="s">
        <v>133</v>
      </c>
    </row>
    <row r="1312" spans="1:9" x14ac:dyDescent="0.35">
      <c r="A1312">
        <v>18062025</v>
      </c>
      <c r="B1312" t="s">
        <v>304</v>
      </c>
      <c r="C1312" t="s">
        <v>412</v>
      </c>
      <c r="D1312" t="s">
        <v>135</v>
      </c>
      <c r="E1312" t="s">
        <v>136</v>
      </c>
    </row>
    <row r="1313" spans="1:7" x14ac:dyDescent="0.35">
      <c r="A1313">
        <v>18062025</v>
      </c>
      <c r="B1313" t="s">
        <v>623</v>
      </c>
      <c r="C1313" t="s">
        <v>501</v>
      </c>
      <c r="D1313" t="s">
        <v>139</v>
      </c>
      <c r="E1313" t="s">
        <v>140</v>
      </c>
      <c r="F1313" t="s">
        <v>141</v>
      </c>
      <c r="G1313" t="s">
        <v>101</v>
      </c>
    </row>
    <row r="1314" spans="1:7" x14ac:dyDescent="0.35">
      <c r="A1314">
        <v>18062025</v>
      </c>
      <c r="B1314" t="s">
        <v>525</v>
      </c>
      <c r="C1314" t="s">
        <v>402</v>
      </c>
      <c r="D1314" t="s">
        <v>144</v>
      </c>
      <c r="E1314" t="s">
        <v>101</v>
      </c>
    </row>
    <row r="1315" spans="1:7" x14ac:dyDescent="0.35">
      <c r="A1315">
        <v>18062025</v>
      </c>
      <c r="B1315" t="s">
        <v>536</v>
      </c>
      <c r="C1315" t="s">
        <v>146</v>
      </c>
      <c r="D1315" t="s">
        <v>147</v>
      </c>
      <c r="E1315" t="s">
        <v>148</v>
      </c>
      <c r="F1315" t="s">
        <v>149</v>
      </c>
    </row>
    <row r="1316" spans="1:7" x14ac:dyDescent="0.35">
      <c r="A1316">
        <v>18062025</v>
      </c>
      <c r="B1316" t="s">
        <v>456</v>
      </c>
      <c r="C1316" t="s">
        <v>128</v>
      </c>
      <c r="D1316" t="s">
        <v>152</v>
      </c>
      <c r="E1316" t="s">
        <v>140</v>
      </c>
      <c r="F1316" t="s">
        <v>153</v>
      </c>
      <c r="G1316" t="s">
        <v>101</v>
      </c>
    </row>
    <row r="1317" spans="1:7" x14ac:dyDescent="0.35">
      <c r="A1317">
        <v>18062025</v>
      </c>
      <c r="B1317" t="s">
        <v>591</v>
      </c>
      <c r="C1317" t="s">
        <v>122</v>
      </c>
      <c r="D1317" t="s">
        <v>156</v>
      </c>
      <c r="E1317" t="s">
        <v>101</v>
      </c>
    </row>
    <row r="1318" spans="1:7" x14ac:dyDescent="0.35">
      <c r="A1318">
        <v>18062025</v>
      </c>
      <c r="B1318" t="s">
        <v>368</v>
      </c>
      <c r="C1318" t="s">
        <v>258</v>
      </c>
      <c r="D1318" t="s">
        <v>159</v>
      </c>
      <c r="E1318" t="s">
        <v>101</v>
      </c>
    </row>
    <row r="1319" spans="1:7" x14ac:dyDescent="0.35">
      <c r="A1319">
        <v>18062025</v>
      </c>
      <c r="B1319" t="s">
        <v>507</v>
      </c>
      <c r="C1319" t="s">
        <v>204</v>
      </c>
      <c r="D1319" t="s">
        <v>161</v>
      </c>
      <c r="E1319" t="s">
        <v>101</v>
      </c>
    </row>
    <row r="1320" spans="1:7" x14ac:dyDescent="0.35">
      <c r="A1320">
        <v>18062025</v>
      </c>
      <c r="B1320" t="s">
        <v>138</v>
      </c>
      <c r="C1320" t="s">
        <v>505</v>
      </c>
      <c r="D1320" t="s">
        <v>164</v>
      </c>
      <c r="E1320" t="s">
        <v>101</v>
      </c>
    </row>
    <row r="1321" spans="1:7" x14ac:dyDescent="0.35">
      <c r="A1321">
        <v>18062025</v>
      </c>
      <c r="B1321" t="s">
        <v>473</v>
      </c>
      <c r="C1321" t="s">
        <v>420</v>
      </c>
      <c r="D1321" t="s">
        <v>167</v>
      </c>
    </row>
    <row r="1322" spans="1:7" x14ac:dyDescent="0.35">
      <c r="A1322">
        <v>18062025</v>
      </c>
      <c r="B1322" t="s">
        <v>454</v>
      </c>
      <c r="C1322" t="s">
        <v>177</v>
      </c>
      <c r="D1322" t="s">
        <v>423</v>
      </c>
      <c r="E1322" t="s">
        <v>101</v>
      </c>
    </row>
    <row r="1323" spans="1:7" x14ac:dyDescent="0.35">
      <c r="A1323">
        <v>18062025</v>
      </c>
      <c r="B1323" t="s">
        <v>543</v>
      </c>
      <c r="C1323" t="s">
        <v>502</v>
      </c>
      <c r="D1323" t="s">
        <v>169</v>
      </c>
      <c r="E1323" t="s">
        <v>170</v>
      </c>
      <c r="F1323" t="s">
        <v>101</v>
      </c>
    </row>
    <row r="1324" spans="1:7" x14ac:dyDescent="0.35">
      <c r="A1324">
        <v>18062025</v>
      </c>
      <c r="B1324" t="s">
        <v>224</v>
      </c>
      <c r="C1324" t="s">
        <v>519</v>
      </c>
      <c r="D1324" t="s">
        <v>173</v>
      </c>
      <c r="E1324" t="s">
        <v>101</v>
      </c>
    </row>
    <row r="1325" spans="1:7" x14ac:dyDescent="0.35">
      <c r="A1325">
        <v>18062025</v>
      </c>
      <c r="B1325" t="s">
        <v>247</v>
      </c>
      <c r="C1325" t="s">
        <v>128</v>
      </c>
      <c r="D1325" t="s">
        <v>176</v>
      </c>
      <c r="E1325" t="s">
        <v>101</v>
      </c>
    </row>
    <row r="1326" spans="1:7" x14ac:dyDescent="0.35">
      <c r="A1326">
        <v>18062025</v>
      </c>
      <c r="B1326" t="s">
        <v>459</v>
      </c>
      <c r="C1326" t="s">
        <v>188</v>
      </c>
      <c r="D1326" t="s">
        <v>176</v>
      </c>
      <c r="E1326" t="s">
        <v>149</v>
      </c>
    </row>
    <row r="1327" spans="1:7" x14ac:dyDescent="0.35">
      <c r="A1327">
        <v>18062025</v>
      </c>
      <c r="B1327" t="s">
        <v>417</v>
      </c>
      <c r="C1327" t="s">
        <v>106</v>
      </c>
      <c r="D1327" t="s">
        <v>181</v>
      </c>
      <c r="E1327" t="s">
        <v>182</v>
      </c>
      <c r="F1327" t="s">
        <v>101</v>
      </c>
    </row>
    <row r="1328" spans="1:7" x14ac:dyDescent="0.35">
      <c r="A1328">
        <v>18062025</v>
      </c>
      <c r="B1328" t="s">
        <v>449</v>
      </c>
      <c r="C1328" t="s">
        <v>550</v>
      </c>
      <c r="D1328" t="s">
        <v>184</v>
      </c>
      <c r="E1328" t="s">
        <v>101</v>
      </c>
    </row>
    <row r="1329" spans="1:7" x14ac:dyDescent="0.35">
      <c r="A1329">
        <v>18062025</v>
      </c>
      <c r="B1329" t="s">
        <v>285</v>
      </c>
      <c r="C1329" t="s">
        <v>336</v>
      </c>
      <c r="D1329" t="s">
        <v>187</v>
      </c>
      <c r="E1329" t="s">
        <v>101</v>
      </c>
    </row>
    <row r="1330" spans="1:7" x14ac:dyDescent="0.35">
      <c r="A1330">
        <v>18062025</v>
      </c>
      <c r="B1330" t="s">
        <v>526</v>
      </c>
      <c r="C1330" t="s">
        <v>381</v>
      </c>
      <c r="D1330" t="s">
        <v>190</v>
      </c>
      <c r="E1330" t="s">
        <v>191</v>
      </c>
      <c r="F1330" t="s">
        <v>101</v>
      </c>
    </row>
    <row r="1331" spans="1:7" x14ac:dyDescent="0.35">
      <c r="A1331">
        <v>18062025</v>
      </c>
      <c r="B1331" t="s">
        <v>569</v>
      </c>
      <c r="C1331" t="s">
        <v>537</v>
      </c>
      <c r="D1331" t="s">
        <v>190</v>
      </c>
      <c r="E1331" t="s">
        <v>194</v>
      </c>
      <c r="F1331" t="s">
        <v>101</v>
      </c>
    </row>
    <row r="1332" spans="1:7" x14ac:dyDescent="0.35">
      <c r="A1332">
        <v>18062025</v>
      </c>
      <c r="B1332" t="s">
        <v>438</v>
      </c>
      <c r="C1332" t="s">
        <v>212</v>
      </c>
      <c r="D1332" t="s">
        <v>190</v>
      </c>
      <c r="E1332" t="s">
        <v>196</v>
      </c>
      <c r="F1332" t="s">
        <v>101</v>
      </c>
    </row>
    <row r="1333" spans="1:7" x14ac:dyDescent="0.35">
      <c r="A1333">
        <v>18062025</v>
      </c>
      <c r="B1333" t="s">
        <v>234</v>
      </c>
      <c r="C1333" t="s">
        <v>198</v>
      </c>
      <c r="D1333" t="s">
        <v>140</v>
      </c>
      <c r="E1333" t="s">
        <v>199</v>
      </c>
      <c r="F1333" t="s">
        <v>200</v>
      </c>
      <c r="G1333" t="s">
        <v>101</v>
      </c>
    </row>
    <row r="1334" spans="1:7" x14ac:dyDescent="0.35">
      <c r="A1334">
        <v>18062025</v>
      </c>
      <c r="B1334" t="s">
        <v>145</v>
      </c>
      <c r="C1334" t="s">
        <v>351</v>
      </c>
      <c r="D1334" t="s">
        <v>61</v>
      </c>
      <c r="E1334" t="s">
        <v>101</v>
      </c>
    </row>
    <row r="1335" spans="1:7" x14ac:dyDescent="0.35">
      <c r="A1335">
        <v>18062025</v>
      </c>
      <c r="B1335" t="s">
        <v>285</v>
      </c>
      <c r="C1335" t="s">
        <v>357</v>
      </c>
      <c r="D1335" t="s">
        <v>205</v>
      </c>
      <c r="E1335" t="s">
        <v>101</v>
      </c>
    </row>
    <row r="1336" spans="1:7" x14ac:dyDescent="0.35">
      <c r="A1336">
        <v>18062025</v>
      </c>
      <c r="B1336" t="s">
        <v>583</v>
      </c>
      <c r="C1336" t="s">
        <v>285</v>
      </c>
      <c r="D1336" t="s">
        <v>208</v>
      </c>
      <c r="E1336" t="s">
        <v>101</v>
      </c>
    </row>
    <row r="1337" spans="1:7" x14ac:dyDescent="0.35">
      <c r="A1337">
        <v>18062025</v>
      </c>
      <c r="B1337" t="s">
        <v>418</v>
      </c>
      <c r="C1337" t="s">
        <v>197</v>
      </c>
      <c r="D1337" t="s">
        <v>210</v>
      </c>
      <c r="E1337" t="s">
        <v>211</v>
      </c>
      <c r="F1337" t="s">
        <v>101</v>
      </c>
    </row>
    <row r="1338" spans="1:7" x14ac:dyDescent="0.35">
      <c r="A1338">
        <v>18062025</v>
      </c>
      <c r="B1338" t="s">
        <v>203</v>
      </c>
      <c r="C1338" t="s">
        <v>381</v>
      </c>
      <c r="D1338" t="s">
        <v>214</v>
      </c>
      <c r="E1338" t="s">
        <v>215</v>
      </c>
      <c r="F1338" t="s">
        <v>101</v>
      </c>
    </row>
    <row r="1339" spans="1:7" x14ac:dyDescent="0.35">
      <c r="A1339">
        <v>18062025</v>
      </c>
      <c r="B1339" t="s">
        <v>426</v>
      </c>
      <c r="C1339" t="s">
        <v>375</v>
      </c>
      <c r="D1339" t="s">
        <v>217</v>
      </c>
      <c r="E1339" t="s">
        <v>101</v>
      </c>
    </row>
    <row r="1340" spans="1:7" x14ac:dyDescent="0.35">
      <c r="A1340">
        <v>18062025</v>
      </c>
      <c r="B1340" t="s">
        <v>624</v>
      </c>
      <c r="C1340" t="s">
        <v>499</v>
      </c>
      <c r="D1340" t="s">
        <v>220</v>
      </c>
      <c r="E1340" t="s">
        <v>101</v>
      </c>
    </row>
    <row r="1341" spans="1:7" x14ac:dyDescent="0.35">
      <c r="A1341">
        <v>18062025</v>
      </c>
      <c r="B1341" t="s">
        <v>589</v>
      </c>
      <c r="C1341" t="s">
        <v>516</v>
      </c>
      <c r="D1341" t="s">
        <v>222</v>
      </c>
    </row>
    <row r="1342" spans="1:7" x14ac:dyDescent="0.35">
      <c r="A1342">
        <v>18062025</v>
      </c>
      <c r="B1342" t="s">
        <v>465</v>
      </c>
      <c r="C1342" t="s">
        <v>223</v>
      </c>
    </row>
    <row r="1343" spans="1:7" x14ac:dyDescent="0.35">
      <c r="A1343">
        <v>18062025</v>
      </c>
      <c r="B1343" t="s">
        <v>436</v>
      </c>
      <c r="C1343" t="s">
        <v>519</v>
      </c>
      <c r="D1343" t="s">
        <v>225</v>
      </c>
      <c r="E1343" t="s">
        <v>101</v>
      </c>
    </row>
    <row r="1344" spans="1:7" x14ac:dyDescent="0.35">
      <c r="A1344">
        <v>18062025</v>
      </c>
      <c r="B1344" t="s">
        <v>450</v>
      </c>
      <c r="C1344" t="s">
        <v>293</v>
      </c>
      <c r="D1344" t="s">
        <v>225</v>
      </c>
      <c r="E1344" t="s">
        <v>228</v>
      </c>
      <c r="F1344" t="s">
        <v>229</v>
      </c>
    </row>
    <row r="1345" spans="1:7" x14ac:dyDescent="0.35">
      <c r="A1345">
        <v>18062025</v>
      </c>
      <c r="B1345" t="s">
        <v>516</v>
      </c>
      <c r="C1345" t="s">
        <v>443</v>
      </c>
      <c r="D1345" t="s">
        <v>232</v>
      </c>
      <c r="E1345" t="s">
        <v>101</v>
      </c>
    </row>
    <row r="1346" spans="1:7" x14ac:dyDescent="0.35">
      <c r="A1346">
        <v>18062025</v>
      </c>
      <c r="B1346" t="s">
        <v>460</v>
      </c>
      <c r="C1346" t="s">
        <v>357</v>
      </c>
      <c r="D1346" t="s">
        <v>235</v>
      </c>
      <c r="E1346" t="s">
        <v>236</v>
      </c>
      <c r="F1346" t="s">
        <v>101</v>
      </c>
    </row>
    <row r="1347" spans="1:7" x14ac:dyDescent="0.35">
      <c r="A1347">
        <v>18062025</v>
      </c>
      <c r="B1347" t="s">
        <v>473</v>
      </c>
      <c r="C1347" t="s">
        <v>155</v>
      </c>
      <c r="D1347" t="s">
        <v>235</v>
      </c>
      <c r="E1347" t="s">
        <v>239</v>
      </c>
      <c r="F1347" t="s">
        <v>149</v>
      </c>
    </row>
    <row r="1348" spans="1:7" x14ac:dyDescent="0.35">
      <c r="A1348">
        <v>18062025</v>
      </c>
      <c r="B1348" t="s">
        <v>518</v>
      </c>
      <c r="C1348" t="s">
        <v>553</v>
      </c>
      <c r="D1348" t="s">
        <v>235</v>
      </c>
      <c r="E1348" t="s">
        <v>241</v>
      </c>
      <c r="F1348" t="s">
        <v>101</v>
      </c>
    </row>
    <row r="1349" spans="1:7" x14ac:dyDescent="0.35">
      <c r="A1349">
        <v>18062025</v>
      </c>
      <c r="B1349" t="s">
        <v>418</v>
      </c>
      <c r="C1349" t="s">
        <v>128</v>
      </c>
      <c r="D1349" t="s">
        <v>243</v>
      </c>
      <c r="E1349" t="s">
        <v>101</v>
      </c>
    </row>
    <row r="1350" spans="1:7" x14ac:dyDescent="0.35">
      <c r="A1350">
        <v>18062025</v>
      </c>
      <c r="B1350" t="s">
        <v>430</v>
      </c>
      <c r="C1350" t="s">
        <v>160</v>
      </c>
      <c r="D1350" t="s">
        <v>245</v>
      </c>
      <c r="E1350" t="s">
        <v>246</v>
      </c>
    </row>
    <row r="1351" spans="1:7" x14ac:dyDescent="0.35">
      <c r="A1351">
        <v>18062025</v>
      </c>
      <c r="B1351" t="s">
        <v>516</v>
      </c>
      <c r="C1351" t="s">
        <v>447</v>
      </c>
      <c r="D1351" t="s">
        <v>245</v>
      </c>
      <c r="E1351" t="s">
        <v>249</v>
      </c>
    </row>
    <row r="1352" spans="1:7" x14ac:dyDescent="0.35">
      <c r="A1352">
        <v>18062025</v>
      </c>
      <c r="B1352" t="s">
        <v>541</v>
      </c>
      <c r="C1352" t="s">
        <v>533</v>
      </c>
      <c r="D1352" t="s">
        <v>252</v>
      </c>
      <c r="E1352" t="s">
        <v>101</v>
      </c>
    </row>
    <row r="1353" spans="1:7" x14ac:dyDescent="0.35">
      <c r="A1353">
        <v>18062025</v>
      </c>
      <c r="B1353" t="s">
        <v>138</v>
      </c>
      <c r="C1353" t="s">
        <v>189</v>
      </c>
      <c r="D1353" t="s">
        <v>254</v>
      </c>
    </row>
    <row r="1354" spans="1:7" x14ac:dyDescent="0.35">
      <c r="A1354">
        <v>18062025</v>
      </c>
      <c r="B1354" t="s">
        <v>456</v>
      </c>
      <c r="C1354" t="s">
        <v>302</v>
      </c>
      <c r="D1354" t="s">
        <v>256</v>
      </c>
      <c r="E1354" t="s">
        <v>257</v>
      </c>
      <c r="F1354" t="s">
        <v>236</v>
      </c>
      <c r="G1354" t="s">
        <v>101</v>
      </c>
    </row>
    <row r="1355" spans="1:7" x14ac:dyDescent="0.35">
      <c r="A1355">
        <v>18062025</v>
      </c>
      <c r="B1355" t="s">
        <v>285</v>
      </c>
      <c r="C1355" t="s">
        <v>250</v>
      </c>
      <c r="D1355" t="s">
        <v>260</v>
      </c>
      <c r="E1355" t="s">
        <v>136</v>
      </c>
      <c r="F1355" t="s">
        <v>101</v>
      </c>
    </row>
    <row r="1356" spans="1:7" x14ac:dyDescent="0.35">
      <c r="A1356">
        <v>18062025</v>
      </c>
      <c r="B1356" t="s">
        <v>197</v>
      </c>
      <c r="C1356" t="s">
        <v>261</v>
      </c>
      <c r="D1356" t="s">
        <v>262</v>
      </c>
      <c r="E1356" t="s">
        <v>101</v>
      </c>
    </row>
    <row r="1357" spans="1:7" x14ac:dyDescent="0.35">
      <c r="A1357">
        <v>18062025</v>
      </c>
      <c r="B1357" t="s">
        <v>540</v>
      </c>
      <c r="C1357" t="s">
        <v>117</v>
      </c>
      <c r="D1357" t="s">
        <v>264</v>
      </c>
      <c r="E1357" t="s">
        <v>101</v>
      </c>
    </row>
    <row r="1358" spans="1:7" x14ac:dyDescent="0.35">
      <c r="A1358">
        <v>18062025</v>
      </c>
      <c r="B1358" t="s">
        <v>416</v>
      </c>
      <c r="C1358" t="s">
        <v>264</v>
      </c>
      <c r="D1358" t="s">
        <v>149</v>
      </c>
    </row>
    <row r="1359" spans="1:7" x14ac:dyDescent="0.35">
      <c r="A1359">
        <v>18062025</v>
      </c>
      <c r="B1359" t="s">
        <v>456</v>
      </c>
      <c r="C1359" t="s">
        <v>414</v>
      </c>
      <c r="D1359" t="s">
        <v>265</v>
      </c>
      <c r="E1359" t="s">
        <v>101</v>
      </c>
      <c r="F1359" t="s">
        <v>266</v>
      </c>
    </row>
    <row r="1360" spans="1:7" x14ac:dyDescent="0.35">
      <c r="A1360">
        <v>18062025</v>
      </c>
      <c r="B1360" t="s">
        <v>204</v>
      </c>
      <c r="C1360" t="s">
        <v>267</v>
      </c>
      <c r="D1360" t="s">
        <v>101</v>
      </c>
    </row>
    <row r="1361" spans="1:8" x14ac:dyDescent="0.35">
      <c r="A1361">
        <v>18062025</v>
      </c>
      <c r="B1361" t="s">
        <v>237</v>
      </c>
      <c r="C1361" t="s">
        <v>138</v>
      </c>
      <c r="D1361" t="s">
        <v>268</v>
      </c>
    </row>
    <row r="1362" spans="1:8" x14ac:dyDescent="0.35">
      <c r="A1362">
        <v>18062025</v>
      </c>
      <c r="B1362" t="s">
        <v>465</v>
      </c>
      <c r="C1362" t="s">
        <v>422</v>
      </c>
      <c r="D1362" t="s">
        <v>270</v>
      </c>
      <c r="E1362" t="s">
        <v>271</v>
      </c>
      <c r="F1362" t="s">
        <v>101</v>
      </c>
    </row>
    <row r="1363" spans="1:8" x14ac:dyDescent="0.35">
      <c r="A1363">
        <v>18062025</v>
      </c>
      <c r="B1363" t="s">
        <v>426</v>
      </c>
      <c r="C1363" t="s">
        <v>162</v>
      </c>
      <c r="D1363" t="s">
        <v>274</v>
      </c>
      <c r="E1363" t="s">
        <v>101</v>
      </c>
    </row>
    <row r="1364" spans="1:8" x14ac:dyDescent="0.35">
      <c r="A1364">
        <v>18062025</v>
      </c>
      <c r="B1364" t="s">
        <v>237</v>
      </c>
      <c r="C1364" t="s">
        <v>381</v>
      </c>
      <c r="D1364" t="s">
        <v>277</v>
      </c>
      <c r="E1364" t="s">
        <v>101</v>
      </c>
    </row>
    <row r="1365" spans="1:8" x14ac:dyDescent="0.35">
      <c r="A1365">
        <v>18062025</v>
      </c>
      <c r="B1365" t="s">
        <v>496</v>
      </c>
      <c r="C1365" t="s">
        <v>227</v>
      </c>
      <c r="D1365" t="s">
        <v>279</v>
      </c>
      <c r="E1365" t="s">
        <v>140</v>
      </c>
      <c r="F1365" t="s">
        <v>280</v>
      </c>
    </row>
    <row r="1366" spans="1:8" x14ac:dyDescent="0.35">
      <c r="A1366">
        <v>18062025</v>
      </c>
      <c r="B1366" t="s">
        <v>565</v>
      </c>
      <c r="C1366" t="s">
        <v>307</v>
      </c>
      <c r="D1366" t="s">
        <v>281</v>
      </c>
    </row>
    <row r="1367" spans="1:8" x14ac:dyDescent="0.35">
      <c r="A1367">
        <v>18062025</v>
      </c>
      <c r="B1367" t="s">
        <v>374</v>
      </c>
      <c r="C1367" t="s">
        <v>259</v>
      </c>
      <c r="D1367" t="s">
        <v>284</v>
      </c>
      <c r="E1367" t="s">
        <v>101</v>
      </c>
    </row>
    <row r="1368" spans="1:8" x14ac:dyDescent="0.35">
      <c r="A1368">
        <v>18062025</v>
      </c>
      <c r="B1368" t="s">
        <v>247</v>
      </c>
      <c r="C1368" t="s">
        <v>368</v>
      </c>
      <c r="D1368" t="s">
        <v>287</v>
      </c>
      <c r="E1368" t="s">
        <v>101</v>
      </c>
    </row>
    <row r="1369" spans="1:8" x14ac:dyDescent="0.35">
      <c r="A1369">
        <v>18062025</v>
      </c>
      <c r="B1369" t="s">
        <v>556</v>
      </c>
      <c r="C1369" t="s">
        <v>105</v>
      </c>
      <c r="D1369" t="s">
        <v>288</v>
      </c>
      <c r="E1369" t="s">
        <v>101</v>
      </c>
    </row>
    <row r="1370" spans="1:8" x14ac:dyDescent="0.35">
      <c r="A1370">
        <v>18062025</v>
      </c>
      <c r="B1370" t="s">
        <v>439</v>
      </c>
      <c r="C1370" t="s">
        <v>186</v>
      </c>
      <c r="D1370" t="s">
        <v>290</v>
      </c>
      <c r="E1370" t="s">
        <v>140</v>
      </c>
      <c r="F1370" t="s">
        <v>291</v>
      </c>
    </row>
    <row r="1371" spans="1:8" x14ac:dyDescent="0.35">
      <c r="A1371">
        <v>18062025</v>
      </c>
      <c r="B1371" t="s">
        <v>516</v>
      </c>
      <c r="C1371" t="s">
        <v>424</v>
      </c>
      <c r="D1371" t="s">
        <v>290</v>
      </c>
      <c r="E1371" t="s">
        <v>140</v>
      </c>
      <c r="F1371" t="s">
        <v>294</v>
      </c>
      <c r="G1371" t="s">
        <v>295</v>
      </c>
      <c r="H1371" t="s">
        <v>101</v>
      </c>
    </row>
    <row r="1372" spans="1:8" x14ac:dyDescent="0.35">
      <c r="A1372">
        <v>18062025</v>
      </c>
      <c r="B1372" t="s">
        <v>454</v>
      </c>
      <c r="C1372" t="s">
        <v>416</v>
      </c>
      <c r="D1372" t="s">
        <v>298</v>
      </c>
      <c r="E1372" t="s">
        <v>101</v>
      </c>
    </row>
    <row r="1373" spans="1:8" x14ac:dyDescent="0.35">
      <c r="A1373">
        <v>18062025</v>
      </c>
      <c r="B1373" t="s">
        <v>258</v>
      </c>
      <c r="C1373" t="s">
        <v>162</v>
      </c>
      <c r="D1373" t="s">
        <v>300</v>
      </c>
      <c r="E1373" t="s">
        <v>262</v>
      </c>
      <c r="F1373" t="s">
        <v>101</v>
      </c>
    </row>
    <row r="1374" spans="1:8" x14ac:dyDescent="0.35">
      <c r="A1374">
        <v>18062025</v>
      </c>
      <c r="B1374" t="s">
        <v>326</v>
      </c>
      <c r="C1374" t="s">
        <v>175</v>
      </c>
      <c r="D1374" t="s">
        <v>301</v>
      </c>
      <c r="E1374" t="s">
        <v>101</v>
      </c>
    </row>
    <row r="1375" spans="1:8" x14ac:dyDescent="0.35">
      <c r="A1375">
        <v>18062025</v>
      </c>
      <c r="B1375" t="s">
        <v>479</v>
      </c>
      <c r="C1375" t="s">
        <v>197</v>
      </c>
      <c r="D1375" t="s">
        <v>303</v>
      </c>
      <c r="E1375" t="s">
        <v>149</v>
      </c>
    </row>
    <row r="1376" spans="1:8" x14ac:dyDescent="0.35">
      <c r="A1376">
        <v>18062025</v>
      </c>
      <c r="B1376" t="s">
        <v>623</v>
      </c>
      <c r="C1376" t="s">
        <v>525</v>
      </c>
      <c r="D1376" t="s">
        <v>306</v>
      </c>
      <c r="E1376" t="s">
        <v>101</v>
      </c>
    </row>
    <row r="1377" spans="1:9" x14ac:dyDescent="0.35">
      <c r="A1377">
        <v>18062025</v>
      </c>
      <c r="B1377" t="s">
        <v>438</v>
      </c>
      <c r="C1377" t="s">
        <v>549</v>
      </c>
      <c r="D1377" t="s">
        <v>308</v>
      </c>
      <c r="E1377" t="s">
        <v>309</v>
      </c>
      <c r="F1377" t="s">
        <v>310</v>
      </c>
      <c r="G1377" t="s">
        <v>311</v>
      </c>
      <c r="H1377" t="s">
        <v>312</v>
      </c>
      <c r="I1377" t="s">
        <v>101</v>
      </c>
    </row>
    <row r="1378" spans="1:9" x14ac:dyDescent="0.35">
      <c r="A1378">
        <v>18062025</v>
      </c>
      <c r="B1378" t="s">
        <v>480</v>
      </c>
      <c r="C1378" t="s">
        <v>297</v>
      </c>
      <c r="D1378" t="s">
        <v>314</v>
      </c>
      <c r="E1378" t="s">
        <v>315</v>
      </c>
      <c r="F1378" t="s">
        <v>101</v>
      </c>
    </row>
    <row r="1379" spans="1:9" x14ac:dyDescent="0.35">
      <c r="A1379">
        <v>18062025</v>
      </c>
      <c r="B1379" t="s">
        <v>432</v>
      </c>
      <c r="C1379" t="s">
        <v>103</v>
      </c>
      <c r="D1379" t="s">
        <v>314</v>
      </c>
      <c r="E1379" t="s">
        <v>317</v>
      </c>
      <c r="F1379" t="s">
        <v>101</v>
      </c>
    </row>
    <row r="1380" spans="1:9" x14ac:dyDescent="0.35">
      <c r="A1380">
        <v>18062025</v>
      </c>
      <c r="B1380" t="s">
        <v>285</v>
      </c>
      <c r="C1380" t="s">
        <v>402</v>
      </c>
      <c r="D1380" t="s">
        <v>319</v>
      </c>
      <c r="E1380" t="s">
        <v>320</v>
      </c>
      <c r="F1380" t="s">
        <v>321</v>
      </c>
    </row>
    <row r="1381" spans="1:9" x14ac:dyDescent="0.35">
      <c r="A1381">
        <v>18062025</v>
      </c>
      <c r="B1381" t="s">
        <v>414</v>
      </c>
      <c r="C1381" t="s">
        <v>269</v>
      </c>
      <c r="D1381" t="s">
        <v>322</v>
      </c>
      <c r="E1381" t="s">
        <v>101</v>
      </c>
    </row>
    <row r="1382" spans="1:9" x14ac:dyDescent="0.35">
      <c r="A1382">
        <v>18062025</v>
      </c>
      <c r="B1382" t="s">
        <v>417</v>
      </c>
      <c r="C1382" t="s">
        <v>543</v>
      </c>
      <c r="D1382" t="s">
        <v>325</v>
      </c>
      <c r="E1382" t="s">
        <v>101</v>
      </c>
    </row>
    <row r="1383" spans="1:9" x14ac:dyDescent="0.35">
      <c r="A1383">
        <v>18062025</v>
      </c>
      <c r="B1383" t="s">
        <v>449</v>
      </c>
      <c r="C1383" t="s">
        <v>422</v>
      </c>
      <c r="D1383" t="s">
        <v>328</v>
      </c>
      <c r="E1383" t="s">
        <v>101</v>
      </c>
    </row>
    <row r="1384" spans="1:9" x14ac:dyDescent="0.35">
      <c r="A1384">
        <v>18062025</v>
      </c>
      <c r="B1384" t="s">
        <v>438</v>
      </c>
      <c r="C1384" t="s">
        <v>166</v>
      </c>
      <c r="D1384" t="s">
        <v>331</v>
      </c>
      <c r="E1384" t="s">
        <v>332</v>
      </c>
      <c r="F1384" t="s">
        <v>101</v>
      </c>
    </row>
    <row r="1385" spans="1:9" x14ac:dyDescent="0.35">
      <c r="A1385">
        <v>18062025</v>
      </c>
      <c r="B1385" t="s">
        <v>324</v>
      </c>
      <c r="C1385" t="s">
        <v>283</v>
      </c>
      <c r="D1385" t="s">
        <v>331</v>
      </c>
      <c r="E1385" t="s">
        <v>335</v>
      </c>
      <c r="F1385" t="s">
        <v>101</v>
      </c>
    </row>
    <row r="1386" spans="1:9" x14ac:dyDescent="0.35">
      <c r="A1386">
        <v>18062025</v>
      </c>
      <c r="B1386" t="s">
        <v>244</v>
      </c>
      <c r="C1386" t="s">
        <v>625</v>
      </c>
      <c r="D1386" t="s">
        <v>331</v>
      </c>
      <c r="E1386" t="s">
        <v>338</v>
      </c>
      <c r="F1386" t="s">
        <v>321</v>
      </c>
    </row>
    <row r="1387" spans="1:9" x14ac:dyDescent="0.35">
      <c r="A1387">
        <v>18062025</v>
      </c>
      <c r="B1387" t="s">
        <v>493</v>
      </c>
      <c r="C1387" t="s">
        <v>574</v>
      </c>
      <c r="D1387" t="s">
        <v>170</v>
      </c>
    </row>
    <row r="1388" spans="1:9" x14ac:dyDescent="0.35">
      <c r="A1388">
        <v>18062025</v>
      </c>
      <c r="B1388" t="s">
        <v>430</v>
      </c>
      <c r="C1388" t="s">
        <v>109</v>
      </c>
      <c r="D1388" t="s">
        <v>341</v>
      </c>
      <c r="E1388" t="s">
        <v>101</v>
      </c>
    </row>
    <row r="1389" spans="1:9" x14ac:dyDescent="0.35">
      <c r="A1389">
        <v>18062025</v>
      </c>
      <c r="B1389" t="s">
        <v>219</v>
      </c>
      <c r="C1389" t="s">
        <v>446</v>
      </c>
      <c r="D1389" t="s">
        <v>343</v>
      </c>
      <c r="E1389" t="s">
        <v>101</v>
      </c>
    </row>
    <row r="1390" spans="1:9" x14ac:dyDescent="0.35">
      <c r="A1390">
        <v>18062025</v>
      </c>
      <c r="B1390" t="s">
        <v>422</v>
      </c>
      <c r="C1390" t="s">
        <v>487</v>
      </c>
      <c r="D1390" t="s">
        <v>132</v>
      </c>
      <c r="E1390" t="s">
        <v>344</v>
      </c>
      <c r="F1390" t="s">
        <v>345</v>
      </c>
      <c r="G1390" t="s">
        <v>101</v>
      </c>
    </row>
    <row r="1391" spans="1:9" x14ac:dyDescent="0.35">
      <c r="A1391">
        <v>18062025</v>
      </c>
      <c r="B1391" t="s">
        <v>456</v>
      </c>
      <c r="C1391" t="s">
        <v>158</v>
      </c>
      <c r="D1391" t="s">
        <v>132</v>
      </c>
      <c r="E1391" t="s">
        <v>347</v>
      </c>
      <c r="F1391" t="s">
        <v>101</v>
      </c>
    </row>
    <row r="1392" spans="1:9" x14ac:dyDescent="0.35">
      <c r="A1392">
        <v>18062025</v>
      </c>
      <c r="B1392" t="s">
        <v>508</v>
      </c>
      <c r="C1392" t="s">
        <v>402</v>
      </c>
      <c r="D1392" t="s">
        <v>132</v>
      </c>
      <c r="E1392" t="s">
        <v>348</v>
      </c>
      <c r="F1392" t="s">
        <v>101</v>
      </c>
    </row>
    <row r="1393" spans="1:8" x14ac:dyDescent="0.35">
      <c r="A1393">
        <v>18062025</v>
      </c>
      <c r="B1393" t="s">
        <v>179</v>
      </c>
      <c r="C1393" t="s">
        <v>201</v>
      </c>
      <c r="D1393" t="s">
        <v>132</v>
      </c>
      <c r="E1393" t="s">
        <v>350</v>
      </c>
      <c r="F1393" t="s">
        <v>101</v>
      </c>
    </row>
    <row r="1394" spans="1:8" x14ac:dyDescent="0.35">
      <c r="A1394">
        <v>18062025</v>
      </c>
      <c r="B1394" t="s">
        <v>516</v>
      </c>
      <c r="C1394" t="s">
        <v>160</v>
      </c>
      <c r="D1394" t="s">
        <v>132</v>
      </c>
      <c r="E1394" t="s">
        <v>352</v>
      </c>
      <c r="F1394" t="s">
        <v>101</v>
      </c>
    </row>
    <row r="1395" spans="1:8" x14ac:dyDescent="0.35">
      <c r="A1395">
        <v>18062025</v>
      </c>
      <c r="B1395" t="s">
        <v>495</v>
      </c>
      <c r="C1395" t="s">
        <v>151</v>
      </c>
      <c r="D1395" t="s">
        <v>132</v>
      </c>
      <c r="E1395" t="s">
        <v>133</v>
      </c>
      <c r="F1395" t="s">
        <v>355</v>
      </c>
    </row>
    <row r="1396" spans="1:8" x14ac:dyDescent="0.35">
      <c r="A1396">
        <v>18062025</v>
      </c>
      <c r="B1396" t="s">
        <v>237</v>
      </c>
      <c r="C1396" t="s">
        <v>106</v>
      </c>
      <c r="D1396" t="s">
        <v>132</v>
      </c>
      <c r="E1396" t="s">
        <v>356</v>
      </c>
      <c r="F1396" t="s">
        <v>101</v>
      </c>
    </row>
    <row r="1397" spans="1:8" x14ac:dyDescent="0.35">
      <c r="A1397">
        <v>18062025</v>
      </c>
      <c r="B1397" t="s">
        <v>155</v>
      </c>
      <c r="C1397" t="s">
        <v>453</v>
      </c>
      <c r="D1397" t="s">
        <v>359</v>
      </c>
      <c r="E1397" t="s">
        <v>360</v>
      </c>
      <c r="F1397" t="s">
        <v>101</v>
      </c>
    </row>
    <row r="1398" spans="1:8" x14ac:dyDescent="0.35">
      <c r="A1398">
        <v>18062025</v>
      </c>
      <c r="B1398" t="s">
        <v>496</v>
      </c>
      <c r="C1398" t="s">
        <v>363</v>
      </c>
      <c r="D1398" t="s">
        <v>359</v>
      </c>
      <c r="E1398" t="s">
        <v>362</v>
      </c>
      <c r="F1398" t="s">
        <v>101</v>
      </c>
    </row>
    <row r="1399" spans="1:8" x14ac:dyDescent="0.35">
      <c r="A1399">
        <v>18062025</v>
      </c>
      <c r="B1399" t="s">
        <v>515</v>
      </c>
      <c r="C1399" t="s">
        <v>106</v>
      </c>
      <c r="D1399" t="s">
        <v>359</v>
      </c>
      <c r="E1399" t="s">
        <v>362</v>
      </c>
      <c r="F1399" t="s">
        <v>140</v>
      </c>
      <c r="G1399" t="s">
        <v>364</v>
      </c>
      <c r="H1399" t="s">
        <v>101</v>
      </c>
    </row>
    <row r="1400" spans="1:8" x14ac:dyDescent="0.35">
      <c r="A1400">
        <v>18062025</v>
      </c>
      <c r="B1400" t="s">
        <v>597</v>
      </c>
      <c r="C1400" t="s">
        <v>263</v>
      </c>
      <c r="D1400" t="s">
        <v>366</v>
      </c>
      <c r="E1400" t="s">
        <v>257</v>
      </c>
      <c r="F1400" t="s">
        <v>367</v>
      </c>
      <c r="G1400" t="s">
        <v>101</v>
      </c>
    </row>
    <row r="1401" spans="1:8" x14ac:dyDescent="0.35">
      <c r="A1401">
        <v>18062025</v>
      </c>
      <c r="B1401" t="s">
        <v>417</v>
      </c>
      <c r="C1401" t="s">
        <v>122</v>
      </c>
      <c r="D1401" t="s">
        <v>369</v>
      </c>
      <c r="E1401" t="s">
        <v>370</v>
      </c>
      <c r="F1401" t="s">
        <v>101</v>
      </c>
    </row>
    <row r="1402" spans="1:8" x14ac:dyDescent="0.35">
      <c r="A1402">
        <v>18062025</v>
      </c>
      <c r="B1402" t="s">
        <v>465</v>
      </c>
      <c r="C1402" t="s">
        <v>185</v>
      </c>
      <c r="D1402" t="s">
        <v>371</v>
      </c>
      <c r="E1402" t="s">
        <v>101</v>
      </c>
    </row>
    <row r="1403" spans="1:8" x14ac:dyDescent="0.35">
      <c r="A1403">
        <v>18062025</v>
      </c>
      <c r="B1403" t="s">
        <v>465</v>
      </c>
      <c r="C1403" t="s">
        <v>539</v>
      </c>
      <c r="D1403" t="s">
        <v>372</v>
      </c>
      <c r="E1403" t="s">
        <v>101</v>
      </c>
    </row>
    <row r="1404" spans="1:8" x14ac:dyDescent="0.35">
      <c r="A1404">
        <v>18062025</v>
      </c>
      <c r="B1404" t="s">
        <v>460</v>
      </c>
      <c r="C1404" t="s">
        <v>145</v>
      </c>
      <c r="D1404" t="s">
        <v>373</v>
      </c>
      <c r="E1404" t="s">
        <v>101</v>
      </c>
    </row>
    <row r="1405" spans="1:8" x14ac:dyDescent="0.35">
      <c r="A1405">
        <v>18062025</v>
      </c>
      <c r="B1405" t="s">
        <v>597</v>
      </c>
      <c r="C1405" t="s">
        <v>122</v>
      </c>
      <c r="D1405" t="s">
        <v>376</v>
      </c>
      <c r="E1405" t="s">
        <v>140</v>
      </c>
      <c r="F1405" t="s">
        <v>331</v>
      </c>
      <c r="G1405" t="s">
        <v>377</v>
      </c>
      <c r="H1405" t="s">
        <v>101</v>
      </c>
    </row>
    <row r="1406" spans="1:8" x14ac:dyDescent="0.35">
      <c r="A1406">
        <v>18062025</v>
      </c>
      <c r="B1406" t="s">
        <v>285</v>
      </c>
      <c r="C1406" t="s">
        <v>122</v>
      </c>
      <c r="D1406" t="s">
        <v>378</v>
      </c>
    </row>
    <row r="1407" spans="1:8" x14ac:dyDescent="0.35">
      <c r="A1407">
        <v>18062025</v>
      </c>
      <c r="B1407" t="s">
        <v>221</v>
      </c>
      <c r="C1407" t="s">
        <v>503</v>
      </c>
      <c r="D1407" t="s">
        <v>380</v>
      </c>
      <c r="E1407" t="s">
        <v>101</v>
      </c>
    </row>
    <row r="1408" spans="1:8" x14ac:dyDescent="0.35">
      <c r="A1408">
        <v>18062025</v>
      </c>
      <c r="B1408" t="s">
        <v>473</v>
      </c>
      <c r="C1408" t="s">
        <v>188</v>
      </c>
      <c r="D1408" t="s">
        <v>382</v>
      </c>
      <c r="E1408" t="s">
        <v>383</v>
      </c>
    </row>
    <row r="1409" spans="1:9" x14ac:dyDescent="0.35">
      <c r="A1409">
        <v>18062025</v>
      </c>
      <c r="B1409" t="s">
        <v>426</v>
      </c>
      <c r="C1409" t="s">
        <v>192</v>
      </c>
      <c r="D1409" t="s">
        <v>385</v>
      </c>
      <c r="E1409" t="s">
        <v>386</v>
      </c>
    </row>
    <row r="1410" spans="1:9" x14ac:dyDescent="0.35">
      <c r="A1410">
        <v>18062025</v>
      </c>
      <c r="B1410" t="s">
        <v>444</v>
      </c>
      <c r="C1410" t="s">
        <v>138</v>
      </c>
      <c r="D1410" t="s">
        <v>388</v>
      </c>
      <c r="E1410" t="s">
        <v>101</v>
      </c>
    </row>
    <row r="1411" spans="1:9" x14ac:dyDescent="0.35">
      <c r="A1411">
        <v>18062025</v>
      </c>
      <c r="B1411" t="s">
        <v>174</v>
      </c>
      <c r="C1411" t="s">
        <v>131</v>
      </c>
      <c r="D1411" t="s">
        <v>391</v>
      </c>
      <c r="E1411" t="s">
        <v>101</v>
      </c>
    </row>
    <row r="1412" spans="1:9" x14ac:dyDescent="0.35">
      <c r="A1412">
        <v>18062025</v>
      </c>
      <c r="B1412" t="s">
        <v>595</v>
      </c>
      <c r="C1412" t="s">
        <v>533</v>
      </c>
      <c r="D1412" t="s">
        <v>393</v>
      </c>
    </row>
    <row r="1413" spans="1:9" x14ac:dyDescent="0.35">
      <c r="A1413">
        <v>18062025</v>
      </c>
      <c r="B1413" t="s">
        <v>339</v>
      </c>
      <c r="C1413" t="s">
        <v>204</v>
      </c>
      <c r="D1413" t="s">
        <v>394</v>
      </c>
      <c r="E1413" t="s">
        <v>395</v>
      </c>
      <c r="F1413" t="s">
        <v>101</v>
      </c>
    </row>
    <row r="1414" spans="1:9" x14ac:dyDescent="0.35">
      <c r="A1414">
        <v>18062025</v>
      </c>
      <c r="B1414" t="s">
        <v>498</v>
      </c>
      <c r="C1414" t="s">
        <v>433</v>
      </c>
      <c r="D1414" t="s">
        <v>396</v>
      </c>
    </row>
    <row r="1415" spans="1:9" x14ac:dyDescent="0.35">
      <c r="A1415">
        <v>18062025</v>
      </c>
      <c r="B1415" t="s">
        <v>292</v>
      </c>
      <c r="C1415" t="s">
        <v>457</v>
      </c>
      <c r="D1415" t="s">
        <v>397</v>
      </c>
      <c r="E1415" t="s">
        <v>101</v>
      </c>
    </row>
    <row r="1416" spans="1:9" x14ac:dyDescent="0.35">
      <c r="A1416">
        <v>18062025</v>
      </c>
      <c r="B1416" t="s">
        <v>418</v>
      </c>
      <c r="C1416" t="s">
        <v>353</v>
      </c>
      <c r="D1416" t="s">
        <v>399</v>
      </c>
      <c r="E1416" t="s">
        <v>140</v>
      </c>
      <c r="F1416" t="s">
        <v>400</v>
      </c>
      <c r="G1416" t="s">
        <v>257</v>
      </c>
      <c r="H1416" t="s">
        <v>331</v>
      </c>
      <c r="I1416" t="s">
        <v>401</v>
      </c>
    </row>
    <row r="1417" spans="1:9" x14ac:dyDescent="0.35">
      <c r="A1417">
        <v>18062025</v>
      </c>
      <c r="B1417" t="s">
        <v>498</v>
      </c>
      <c r="C1417" t="s">
        <v>188</v>
      </c>
      <c r="D1417" t="s">
        <v>399</v>
      </c>
      <c r="E1417" t="s">
        <v>187</v>
      </c>
      <c r="F1417" t="s">
        <v>101</v>
      </c>
    </row>
    <row r="1418" spans="1:9" x14ac:dyDescent="0.35">
      <c r="A1418">
        <v>18062025</v>
      </c>
      <c r="B1418" t="s">
        <v>575</v>
      </c>
      <c r="C1418" t="s">
        <v>357</v>
      </c>
      <c r="D1418" t="s">
        <v>399</v>
      </c>
      <c r="E1418" t="s">
        <v>403</v>
      </c>
      <c r="F1418" t="s">
        <v>101</v>
      </c>
    </row>
    <row r="1419" spans="1:9" x14ac:dyDescent="0.35">
      <c r="A1419">
        <v>18062025</v>
      </c>
      <c r="B1419" t="s">
        <v>510</v>
      </c>
      <c r="C1419" t="s">
        <v>470</v>
      </c>
      <c r="D1419" t="s">
        <v>399</v>
      </c>
      <c r="E1419" t="s">
        <v>404</v>
      </c>
      <c r="F1419" t="s">
        <v>101</v>
      </c>
    </row>
    <row r="1420" spans="1:9" x14ac:dyDescent="0.35">
      <c r="A1420">
        <v>17062025</v>
      </c>
      <c r="B1420" t="s">
        <v>221</v>
      </c>
      <c r="C1420" t="s">
        <v>145</v>
      </c>
      <c r="D1420" t="s">
        <v>100</v>
      </c>
      <c r="E1420" t="s">
        <v>101</v>
      </c>
    </row>
    <row r="1421" spans="1:9" x14ac:dyDescent="0.35">
      <c r="A1421">
        <v>17062025</v>
      </c>
      <c r="B1421" t="s">
        <v>424</v>
      </c>
      <c r="C1421" t="s">
        <v>505</v>
      </c>
      <c r="D1421" t="s">
        <v>104</v>
      </c>
      <c r="E1421" t="s">
        <v>101</v>
      </c>
    </row>
    <row r="1422" spans="1:9" x14ac:dyDescent="0.35">
      <c r="A1422">
        <v>17062025</v>
      </c>
      <c r="B1422" t="s">
        <v>431</v>
      </c>
      <c r="C1422" t="s">
        <v>131</v>
      </c>
      <c r="D1422" t="s">
        <v>107</v>
      </c>
      <c r="E1422" t="s">
        <v>108</v>
      </c>
      <c r="F1422" t="s">
        <v>101</v>
      </c>
    </row>
    <row r="1423" spans="1:9" x14ac:dyDescent="0.35">
      <c r="A1423">
        <v>17062025</v>
      </c>
      <c r="B1423" t="s">
        <v>269</v>
      </c>
      <c r="C1423" t="s">
        <v>467</v>
      </c>
      <c r="D1423" t="s">
        <v>111</v>
      </c>
      <c r="E1423" t="s">
        <v>101</v>
      </c>
    </row>
    <row r="1424" spans="1:9" x14ac:dyDescent="0.35">
      <c r="A1424">
        <v>17062025</v>
      </c>
      <c r="B1424" t="s">
        <v>621</v>
      </c>
      <c r="C1424" t="s">
        <v>626</v>
      </c>
      <c r="D1424" t="s">
        <v>114</v>
      </c>
      <c r="E1424" t="s">
        <v>115</v>
      </c>
      <c r="F1424" t="s">
        <v>116</v>
      </c>
    </row>
    <row r="1425" spans="1:7" x14ac:dyDescent="0.35">
      <c r="A1425">
        <v>17062025</v>
      </c>
      <c r="B1425" t="s">
        <v>197</v>
      </c>
      <c r="C1425" t="s">
        <v>546</v>
      </c>
      <c r="D1425" t="s">
        <v>114</v>
      </c>
      <c r="E1425" t="s">
        <v>119</v>
      </c>
      <c r="F1425" t="s">
        <v>120</v>
      </c>
      <c r="G1425" t="s">
        <v>121</v>
      </c>
    </row>
    <row r="1426" spans="1:7" x14ac:dyDescent="0.35">
      <c r="A1426">
        <v>17062025</v>
      </c>
      <c r="B1426" t="s">
        <v>351</v>
      </c>
      <c r="C1426" t="s">
        <v>517</v>
      </c>
      <c r="D1426" t="s">
        <v>114</v>
      </c>
      <c r="E1426" t="s">
        <v>124</v>
      </c>
    </row>
    <row r="1427" spans="1:7" x14ac:dyDescent="0.35">
      <c r="A1427">
        <v>17062025</v>
      </c>
      <c r="B1427" t="s">
        <v>453</v>
      </c>
      <c r="C1427" t="s">
        <v>627</v>
      </c>
      <c r="D1427" t="s">
        <v>114</v>
      </c>
      <c r="E1427" t="s">
        <v>127</v>
      </c>
    </row>
    <row r="1428" spans="1:7" x14ac:dyDescent="0.35">
      <c r="A1428">
        <v>17062025</v>
      </c>
      <c r="B1428" t="s">
        <v>192</v>
      </c>
      <c r="C1428" t="s">
        <v>522</v>
      </c>
      <c r="D1428" t="s">
        <v>114</v>
      </c>
      <c r="E1428" t="s">
        <v>130</v>
      </c>
    </row>
    <row r="1429" spans="1:7" x14ac:dyDescent="0.35">
      <c r="A1429">
        <v>17062025</v>
      </c>
      <c r="B1429" t="s">
        <v>234</v>
      </c>
      <c r="C1429" t="s">
        <v>470</v>
      </c>
      <c r="D1429" t="s">
        <v>114</v>
      </c>
      <c r="E1429" t="s">
        <v>132</v>
      </c>
      <c r="F1429" t="s">
        <v>133</v>
      </c>
    </row>
    <row r="1430" spans="1:7" x14ac:dyDescent="0.35">
      <c r="A1430">
        <v>17062025</v>
      </c>
      <c r="B1430" t="s">
        <v>414</v>
      </c>
      <c r="C1430" t="s">
        <v>162</v>
      </c>
      <c r="D1430" t="s">
        <v>135</v>
      </c>
      <c r="E1430" t="s">
        <v>136</v>
      </c>
    </row>
    <row r="1431" spans="1:7" x14ac:dyDescent="0.35">
      <c r="A1431">
        <v>17062025</v>
      </c>
      <c r="B1431" t="s">
        <v>592</v>
      </c>
      <c r="C1431" t="s">
        <v>473</v>
      </c>
      <c r="D1431" t="s">
        <v>139</v>
      </c>
      <c r="E1431" t="s">
        <v>140</v>
      </c>
      <c r="F1431" t="s">
        <v>141</v>
      </c>
      <c r="G1431" t="s">
        <v>101</v>
      </c>
    </row>
    <row r="1432" spans="1:7" x14ac:dyDescent="0.35">
      <c r="A1432">
        <v>17062025</v>
      </c>
      <c r="B1432" t="s">
        <v>442</v>
      </c>
      <c r="C1432" t="s">
        <v>158</v>
      </c>
      <c r="D1432" t="s">
        <v>144</v>
      </c>
      <c r="E1432" t="s">
        <v>101</v>
      </c>
    </row>
    <row r="1433" spans="1:7" x14ac:dyDescent="0.35">
      <c r="A1433">
        <v>17062025</v>
      </c>
      <c r="B1433" t="s">
        <v>554</v>
      </c>
      <c r="C1433" t="s">
        <v>405</v>
      </c>
      <c r="D1433" t="s">
        <v>147</v>
      </c>
      <c r="E1433" t="s">
        <v>148</v>
      </c>
      <c r="F1433" t="s">
        <v>149</v>
      </c>
    </row>
    <row r="1434" spans="1:7" x14ac:dyDescent="0.35">
      <c r="A1434">
        <v>17062025</v>
      </c>
      <c r="B1434" t="s">
        <v>292</v>
      </c>
      <c r="C1434" t="s">
        <v>185</v>
      </c>
      <c r="D1434" t="s">
        <v>152</v>
      </c>
      <c r="E1434" t="s">
        <v>140</v>
      </c>
      <c r="F1434" t="s">
        <v>153</v>
      </c>
      <c r="G1434" t="s">
        <v>101</v>
      </c>
    </row>
    <row r="1435" spans="1:7" x14ac:dyDescent="0.35">
      <c r="A1435">
        <v>17062025</v>
      </c>
      <c r="B1435" t="s">
        <v>507</v>
      </c>
      <c r="C1435" t="s">
        <v>175</v>
      </c>
      <c r="D1435" t="s">
        <v>156</v>
      </c>
      <c r="E1435" t="s">
        <v>101</v>
      </c>
    </row>
    <row r="1436" spans="1:7" x14ac:dyDescent="0.35">
      <c r="A1436">
        <v>17062025</v>
      </c>
      <c r="B1436" t="s">
        <v>224</v>
      </c>
      <c r="C1436" t="s">
        <v>543</v>
      </c>
      <c r="D1436" t="s">
        <v>159</v>
      </c>
      <c r="E1436" t="s">
        <v>101</v>
      </c>
    </row>
    <row r="1437" spans="1:7" x14ac:dyDescent="0.35">
      <c r="A1437">
        <v>17062025</v>
      </c>
      <c r="B1437" t="s">
        <v>591</v>
      </c>
      <c r="C1437" t="s">
        <v>255</v>
      </c>
      <c r="D1437" t="s">
        <v>161</v>
      </c>
      <c r="E1437" t="s">
        <v>101</v>
      </c>
    </row>
    <row r="1438" spans="1:7" x14ac:dyDescent="0.35">
      <c r="A1438">
        <v>17062025</v>
      </c>
      <c r="B1438" t="s">
        <v>598</v>
      </c>
      <c r="C1438" t="s">
        <v>212</v>
      </c>
      <c r="D1438" t="s">
        <v>164</v>
      </c>
      <c r="E1438" t="s">
        <v>101</v>
      </c>
    </row>
    <row r="1439" spans="1:7" x14ac:dyDescent="0.35">
      <c r="A1439">
        <v>17062025</v>
      </c>
      <c r="B1439" t="s">
        <v>304</v>
      </c>
      <c r="C1439" t="s">
        <v>216</v>
      </c>
      <c r="D1439" t="s">
        <v>167</v>
      </c>
    </row>
    <row r="1440" spans="1:7" x14ac:dyDescent="0.35">
      <c r="A1440">
        <v>17062025</v>
      </c>
      <c r="B1440" t="s">
        <v>414</v>
      </c>
      <c r="C1440" t="s">
        <v>160</v>
      </c>
      <c r="D1440" t="s">
        <v>423</v>
      </c>
      <c r="E1440" t="s">
        <v>101</v>
      </c>
    </row>
    <row r="1441" spans="1:7" x14ac:dyDescent="0.35">
      <c r="A1441">
        <v>17062025</v>
      </c>
      <c r="B1441" t="s">
        <v>258</v>
      </c>
      <c r="C1441" t="s">
        <v>227</v>
      </c>
      <c r="D1441" t="s">
        <v>169</v>
      </c>
      <c r="E1441" t="s">
        <v>170</v>
      </c>
      <c r="F1441" t="s">
        <v>101</v>
      </c>
    </row>
    <row r="1442" spans="1:7" x14ac:dyDescent="0.35">
      <c r="A1442">
        <v>17062025</v>
      </c>
      <c r="B1442" t="s">
        <v>438</v>
      </c>
      <c r="C1442" t="s">
        <v>183</v>
      </c>
      <c r="D1442" t="s">
        <v>173</v>
      </c>
      <c r="E1442" t="s">
        <v>101</v>
      </c>
    </row>
    <row r="1443" spans="1:7" x14ac:dyDescent="0.35">
      <c r="A1443">
        <v>17062025</v>
      </c>
      <c r="B1443" t="s">
        <v>536</v>
      </c>
      <c r="C1443" t="s">
        <v>353</v>
      </c>
      <c r="D1443" t="s">
        <v>176</v>
      </c>
      <c r="E1443" t="s">
        <v>101</v>
      </c>
    </row>
    <row r="1444" spans="1:7" x14ac:dyDescent="0.35">
      <c r="A1444">
        <v>17062025</v>
      </c>
      <c r="B1444" t="s">
        <v>511</v>
      </c>
      <c r="C1444" t="s">
        <v>327</v>
      </c>
      <c r="D1444" t="s">
        <v>176</v>
      </c>
      <c r="E1444" t="s">
        <v>149</v>
      </c>
    </row>
    <row r="1445" spans="1:7" x14ac:dyDescent="0.35">
      <c r="A1445">
        <v>17062025</v>
      </c>
      <c r="B1445" t="s">
        <v>387</v>
      </c>
      <c r="C1445" t="s">
        <v>103</v>
      </c>
      <c r="D1445" t="s">
        <v>181</v>
      </c>
      <c r="E1445" t="s">
        <v>182</v>
      </c>
      <c r="F1445" t="s">
        <v>101</v>
      </c>
    </row>
    <row r="1446" spans="1:7" x14ac:dyDescent="0.35">
      <c r="A1446">
        <v>17062025</v>
      </c>
      <c r="B1446" t="s">
        <v>573</v>
      </c>
      <c r="C1446" t="s">
        <v>501</v>
      </c>
      <c r="D1446" t="s">
        <v>184</v>
      </c>
      <c r="E1446" t="s">
        <v>101</v>
      </c>
    </row>
    <row r="1447" spans="1:7" x14ac:dyDescent="0.35">
      <c r="A1447">
        <v>17062025</v>
      </c>
      <c r="B1447" t="s">
        <v>171</v>
      </c>
      <c r="C1447" t="s">
        <v>420</v>
      </c>
      <c r="D1447" t="s">
        <v>187</v>
      </c>
      <c r="E1447" t="s">
        <v>101</v>
      </c>
    </row>
    <row r="1448" spans="1:7" x14ac:dyDescent="0.35">
      <c r="A1448">
        <v>17062025</v>
      </c>
      <c r="B1448" t="s">
        <v>145</v>
      </c>
      <c r="C1448" t="s">
        <v>192</v>
      </c>
      <c r="D1448" t="s">
        <v>190</v>
      </c>
      <c r="E1448" t="s">
        <v>191</v>
      </c>
      <c r="F1448" t="s">
        <v>101</v>
      </c>
    </row>
    <row r="1449" spans="1:7" x14ac:dyDescent="0.35">
      <c r="A1449">
        <v>17062025</v>
      </c>
      <c r="B1449" t="s">
        <v>375</v>
      </c>
      <c r="C1449" t="s">
        <v>512</v>
      </c>
      <c r="D1449" t="s">
        <v>190</v>
      </c>
      <c r="E1449" t="s">
        <v>194</v>
      </c>
      <c r="F1449" t="s">
        <v>101</v>
      </c>
    </row>
    <row r="1450" spans="1:7" x14ac:dyDescent="0.35">
      <c r="A1450">
        <v>17062025</v>
      </c>
      <c r="B1450" t="s">
        <v>424</v>
      </c>
      <c r="C1450" t="s">
        <v>158</v>
      </c>
      <c r="D1450" t="s">
        <v>190</v>
      </c>
      <c r="E1450" t="s">
        <v>196</v>
      </c>
      <c r="F1450" t="s">
        <v>101</v>
      </c>
    </row>
    <row r="1451" spans="1:7" x14ac:dyDescent="0.35">
      <c r="A1451">
        <v>17062025</v>
      </c>
      <c r="B1451" t="s">
        <v>158</v>
      </c>
      <c r="C1451" t="s">
        <v>198</v>
      </c>
      <c r="D1451" t="s">
        <v>140</v>
      </c>
      <c r="E1451" t="s">
        <v>199</v>
      </c>
      <c r="F1451" t="s">
        <v>200</v>
      </c>
      <c r="G1451" t="s">
        <v>101</v>
      </c>
    </row>
    <row r="1452" spans="1:7" x14ac:dyDescent="0.35">
      <c r="A1452">
        <v>17062025</v>
      </c>
      <c r="B1452" t="s">
        <v>342</v>
      </c>
      <c r="C1452" t="s">
        <v>524</v>
      </c>
      <c r="D1452" t="s">
        <v>61</v>
      </c>
      <c r="E1452" t="s">
        <v>101</v>
      </c>
    </row>
    <row r="1453" spans="1:7" x14ac:dyDescent="0.35">
      <c r="A1453">
        <v>17062025</v>
      </c>
      <c r="B1453" t="s">
        <v>422</v>
      </c>
      <c r="C1453" t="s">
        <v>99</v>
      </c>
      <c r="D1453" t="s">
        <v>205</v>
      </c>
      <c r="E1453" t="s">
        <v>101</v>
      </c>
    </row>
    <row r="1454" spans="1:7" x14ac:dyDescent="0.35">
      <c r="A1454">
        <v>17062025</v>
      </c>
      <c r="B1454" t="s">
        <v>560</v>
      </c>
      <c r="C1454" t="s">
        <v>596</v>
      </c>
      <c r="D1454" t="s">
        <v>208</v>
      </c>
      <c r="E1454" t="s">
        <v>101</v>
      </c>
    </row>
    <row r="1455" spans="1:7" x14ac:dyDescent="0.35">
      <c r="A1455">
        <v>17062025</v>
      </c>
      <c r="B1455" t="s">
        <v>473</v>
      </c>
      <c r="C1455" t="s">
        <v>118</v>
      </c>
      <c r="D1455" t="s">
        <v>210</v>
      </c>
      <c r="E1455" t="s">
        <v>211</v>
      </c>
      <c r="F1455" t="s">
        <v>101</v>
      </c>
    </row>
    <row r="1456" spans="1:7" x14ac:dyDescent="0.35">
      <c r="A1456">
        <v>17062025</v>
      </c>
      <c r="B1456" t="s">
        <v>174</v>
      </c>
      <c r="C1456" t="s">
        <v>242</v>
      </c>
      <c r="D1456" t="s">
        <v>214</v>
      </c>
      <c r="E1456" t="s">
        <v>215</v>
      </c>
      <c r="F1456" t="s">
        <v>101</v>
      </c>
    </row>
    <row r="1457" spans="1:7" x14ac:dyDescent="0.35">
      <c r="A1457">
        <v>17062025</v>
      </c>
      <c r="B1457" t="s">
        <v>285</v>
      </c>
      <c r="C1457" t="s">
        <v>342</v>
      </c>
      <c r="D1457" t="s">
        <v>217</v>
      </c>
      <c r="E1457" t="s">
        <v>101</v>
      </c>
    </row>
    <row r="1458" spans="1:7" x14ac:dyDescent="0.35">
      <c r="A1458">
        <v>17062025</v>
      </c>
      <c r="B1458" t="s">
        <v>628</v>
      </c>
      <c r="C1458" t="s">
        <v>542</v>
      </c>
      <c r="D1458" t="s">
        <v>220</v>
      </c>
      <c r="E1458" t="s">
        <v>101</v>
      </c>
    </row>
    <row r="1459" spans="1:7" x14ac:dyDescent="0.35">
      <c r="A1459">
        <v>17062025</v>
      </c>
      <c r="B1459" t="s">
        <v>560</v>
      </c>
      <c r="C1459" t="s">
        <v>520</v>
      </c>
      <c r="D1459" t="s">
        <v>222</v>
      </c>
    </row>
    <row r="1460" spans="1:7" x14ac:dyDescent="0.35">
      <c r="A1460">
        <v>17062025</v>
      </c>
      <c r="B1460" t="s">
        <v>526</v>
      </c>
      <c r="C1460" t="s">
        <v>223</v>
      </c>
    </row>
    <row r="1461" spans="1:7" x14ac:dyDescent="0.35">
      <c r="A1461">
        <v>17062025</v>
      </c>
      <c r="B1461" t="s">
        <v>473</v>
      </c>
      <c r="C1461" t="s">
        <v>179</v>
      </c>
      <c r="D1461" t="s">
        <v>225</v>
      </c>
      <c r="E1461" t="s">
        <v>101</v>
      </c>
    </row>
    <row r="1462" spans="1:7" x14ac:dyDescent="0.35">
      <c r="A1462">
        <v>17062025</v>
      </c>
      <c r="B1462" t="s">
        <v>237</v>
      </c>
      <c r="C1462" t="s">
        <v>146</v>
      </c>
      <c r="D1462" t="s">
        <v>225</v>
      </c>
      <c r="E1462" t="s">
        <v>228</v>
      </c>
      <c r="F1462" t="s">
        <v>229</v>
      </c>
    </row>
    <row r="1463" spans="1:7" x14ac:dyDescent="0.35">
      <c r="A1463">
        <v>17062025</v>
      </c>
      <c r="B1463" t="s">
        <v>224</v>
      </c>
      <c r="C1463" t="s">
        <v>327</v>
      </c>
      <c r="D1463" t="s">
        <v>232</v>
      </c>
      <c r="E1463" t="s">
        <v>101</v>
      </c>
    </row>
    <row r="1464" spans="1:7" x14ac:dyDescent="0.35">
      <c r="A1464">
        <v>17062025</v>
      </c>
      <c r="B1464" t="s">
        <v>342</v>
      </c>
      <c r="C1464" t="s">
        <v>155</v>
      </c>
      <c r="D1464" t="s">
        <v>235</v>
      </c>
      <c r="E1464" t="s">
        <v>236</v>
      </c>
      <c r="F1464" t="s">
        <v>101</v>
      </c>
    </row>
    <row r="1465" spans="1:7" x14ac:dyDescent="0.35">
      <c r="A1465">
        <v>17062025</v>
      </c>
      <c r="B1465" t="s">
        <v>431</v>
      </c>
      <c r="C1465" t="s">
        <v>533</v>
      </c>
      <c r="D1465" t="s">
        <v>235</v>
      </c>
      <c r="E1465" t="s">
        <v>239</v>
      </c>
      <c r="F1465" t="s">
        <v>149</v>
      </c>
    </row>
    <row r="1466" spans="1:7" x14ac:dyDescent="0.35">
      <c r="A1466">
        <v>17062025</v>
      </c>
      <c r="B1466" t="s">
        <v>430</v>
      </c>
      <c r="C1466" t="s">
        <v>353</v>
      </c>
      <c r="D1466" t="s">
        <v>235</v>
      </c>
      <c r="E1466" t="s">
        <v>241</v>
      </c>
      <c r="F1466" t="s">
        <v>101</v>
      </c>
    </row>
    <row r="1467" spans="1:7" x14ac:dyDescent="0.35">
      <c r="A1467">
        <v>17062025</v>
      </c>
      <c r="B1467" t="s">
        <v>540</v>
      </c>
      <c r="C1467" t="s">
        <v>389</v>
      </c>
      <c r="D1467" t="s">
        <v>243</v>
      </c>
      <c r="E1467" t="s">
        <v>101</v>
      </c>
    </row>
    <row r="1468" spans="1:7" x14ac:dyDescent="0.35">
      <c r="A1468">
        <v>17062025</v>
      </c>
      <c r="B1468" t="s">
        <v>414</v>
      </c>
      <c r="C1468" t="s">
        <v>548</v>
      </c>
      <c r="D1468" t="s">
        <v>245</v>
      </c>
      <c r="E1468" t="s">
        <v>246</v>
      </c>
    </row>
    <row r="1469" spans="1:7" x14ac:dyDescent="0.35">
      <c r="A1469">
        <v>17062025</v>
      </c>
      <c r="B1469" t="s">
        <v>565</v>
      </c>
      <c r="C1469" t="s">
        <v>247</v>
      </c>
      <c r="D1469" t="s">
        <v>245</v>
      </c>
      <c r="E1469" t="s">
        <v>249</v>
      </c>
    </row>
    <row r="1470" spans="1:7" x14ac:dyDescent="0.35">
      <c r="A1470">
        <v>17062025</v>
      </c>
      <c r="B1470" t="s">
        <v>203</v>
      </c>
      <c r="C1470" t="s">
        <v>103</v>
      </c>
      <c r="D1470" t="s">
        <v>252</v>
      </c>
      <c r="E1470" t="s">
        <v>101</v>
      </c>
    </row>
    <row r="1471" spans="1:7" x14ac:dyDescent="0.35">
      <c r="A1471">
        <v>17062025</v>
      </c>
      <c r="B1471" t="s">
        <v>138</v>
      </c>
      <c r="C1471" t="s">
        <v>379</v>
      </c>
      <c r="D1471" t="s">
        <v>254</v>
      </c>
    </row>
    <row r="1472" spans="1:7" x14ac:dyDescent="0.35">
      <c r="A1472">
        <v>17062025</v>
      </c>
      <c r="B1472" t="s">
        <v>221</v>
      </c>
      <c r="C1472" t="s">
        <v>102</v>
      </c>
      <c r="D1472" t="s">
        <v>256</v>
      </c>
      <c r="E1472" t="s">
        <v>257</v>
      </c>
      <c r="F1472" t="s">
        <v>236</v>
      </c>
      <c r="G1472" t="s">
        <v>101</v>
      </c>
    </row>
    <row r="1473" spans="1:6" x14ac:dyDescent="0.35">
      <c r="A1473">
        <v>17062025</v>
      </c>
      <c r="B1473" t="s">
        <v>237</v>
      </c>
      <c r="C1473" t="s">
        <v>275</v>
      </c>
      <c r="D1473" t="s">
        <v>260</v>
      </c>
      <c r="E1473" t="s">
        <v>136</v>
      </c>
      <c r="F1473" t="s">
        <v>101</v>
      </c>
    </row>
    <row r="1474" spans="1:6" x14ac:dyDescent="0.35">
      <c r="A1474">
        <v>17062025</v>
      </c>
      <c r="B1474" t="s">
        <v>168</v>
      </c>
      <c r="C1474" t="s">
        <v>261</v>
      </c>
      <c r="D1474" t="s">
        <v>262</v>
      </c>
      <c r="E1474" t="s">
        <v>101</v>
      </c>
    </row>
    <row r="1475" spans="1:6" x14ac:dyDescent="0.35">
      <c r="A1475">
        <v>17062025</v>
      </c>
      <c r="B1475" t="s">
        <v>417</v>
      </c>
      <c r="C1475" t="s">
        <v>286</v>
      </c>
      <c r="D1475" t="s">
        <v>264</v>
      </c>
      <c r="E1475" t="s">
        <v>101</v>
      </c>
    </row>
    <row r="1476" spans="1:6" x14ac:dyDescent="0.35">
      <c r="A1476">
        <v>17062025</v>
      </c>
      <c r="B1476" t="s">
        <v>521</v>
      </c>
      <c r="C1476" t="s">
        <v>264</v>
      </c>
      <c r="D1476" t="s">
        <v>149</v>
      </c>
    </row>
    <row r="1477" spans="1:6" x14ac:dyDescent="0.35">
      <c r="A1477">
        <v>17062025</v>
      </c>
      <c r="B1477" t="s">
        <v>137</v>
      </c>
      <c r="C1477" t="s">
        <v>415</v>
      </c>
      <c r="D1477" t="s">
        <v>265</v>
      </c>
      <c r="E1477" t="s">
        <v>101</v>
      </c>
      <c r="F1477" t="s">
        <v>266</v>
      </c>
    </row>
    <row r="1478" spans="1:6" x14ac:dyDescent="0.35">
      <c r="A1478">
        <v>17062025</v>
      </c>
      <c r="B1478" t="s">
        <v>375</v>
      </c>
      <c r="C1478" t="s">
        <v>267</v>
      </c>
      <c r="D1478" t="s">
        <v>101</v>
      </c>
    </row>
    <row r="1479" spans="1:6" x14ac:dyDescent="0.35">
      <c r="A1479">
        <v>17062025</v>
      </c>
      <c r="B1479" t="s">
        <v>285</v>
      </c>
      <c r="C1479" t="s">
        <v>138</v>
      </c>
      <c r="D1479" t="s">
        <v>268</v>
      </c>
    </row>
    <row r="1480" spans="1:6" x14ac:dyDescent="0.35">
      <c r="A1480">
        <v>17062025</v>
      </c>
      <c r="B1480" t="s">
        <v>504</v>
      </c>
      <c r="C1480" t="s">
        <v>465</v>
      </c>
      <c r="D1480" t="s">
        <v>270</v>
      </c>
      <c r="E1480" t="s">
        <v>271</v>
      </c>
      <c r="F1480" t="s">
        <v>101</v>
      </c>
    </row>
    <row r="1481" spans="1:6" x14ac:dyDescent="0.35">
      <c r="A1481">
        <v>17062025</v>
      </c>
      <c r="B1481" t="s">
        <v>550</v>
      </c>
      <c r="C1481" t="s">
        <v>172</v>
      </c>
      <c r="D1481" t="s">
        <v>274</v>
      </c>
      <c r="E1481" t="s">
        <v>101</v>
      </c>
    </row>
    <row r="1482" spans="1:6" x14ac:dyDescent="0.35">
      <c r="A1482">
        <v>17062025</v>
      </c>
      <c r="B1482" t="s">
        <v>414</v>
      </c>
      <c r="C1482" t="s">
        <v>128</v>
      </c>
      <c r="D1482" t="s">
        <v>277</v>
      </c>
      <c r="E1482" t="s">
        <v>101</v>
      </c>
    </row>
    <row r="1483" spans="1:6" x14ac:dyDescent="0.35">
      <c r="A1483">
        <v>17062025</v>
      </c>
      <c r="B1483" t="s">
        <v>221</v>
      </c>
      <c r="C1483" t="s">
        <v>179</v>
      </c>
      <c r="D1483" t="s">
        <v>279</v>
      </c>
      <c r="E1483" t="s">
        <v>140</v>
      </c>
      <c r="F1483" t="s">
        <v>280</v>
      </c>
    </row>
    <row r="1484" spans="1:6" x14ac:dyDescent="0.35">
      <c r="A1484">
        <v>17062025</v>
      </c>
      <c r="B1484" t="s">
        <v>629</v>
      </c>
      <c r="C1484" t="s">
        <v>542</v>
      </c>
      <c r="D1484" t="s">
        <v>281</v>
      </c>
    </row>
    <row r="1485" spans="1:6" x14ac:dyDescent="0.35">
      <c r="A1485">
        <v>17062025</v>
      </c>
      <c r="B1485" t="s">
        <v>466</v>
      </c>
      <c r="C1485" t="s">
        <v>192</v>
      </c>
      <c r="D1485" t="s">
        <v>284</v>
      </c>
      <c r="E1485" t="s">
        <v>101</v>
      </c>
    </row>
    <row r="1486" spans="1:6" x14ac:dyDescent="0.35">
      <c r="A1486">
        <v>17062025</v>
      </c>
      <c r="B1486" t="s">
        <v>499</v>
      </c>
      <c r="C1486" t="s">
        <v>157</v>
      </c>
      <c r="D1486" t="s">
        <v>287</v>
      </c>
      <c r="E1486" t="s">
        <v>101</v>
      </c>
    </row>
    <row r="1487" spans="1:6" x14ac:dyDescent="0.35">
      <c r="A1487">
        <v>17062025</v>
      </c>
      <c r="B1487" t="s">
        <v>556</v>
      </c>
      <c r="C1487" t="s">
        <v>600</v>
      </c>
      <c r="D1487" t="s">
        <v>288</v>
      </c>
      <c r="E1487" t="s">
        <v>101</v>
      </c>
    </row>
    <row r="1488" spans="1:6" x14ac:dyDescent="0.35">
      <c r="A1488">
        <v>17062025</v>
      </c>
      <c r="B1488" t="s">
        <v>122</v>
      </c>
      <c r="C1488" t="s">
        <v>333</v>
      </c>
      <c r="D1488" t="s">
        <v>290</v>
      </c>
      <c r="E1488" t="s">
        <v>140</v>
      </c>
      <c r="F1488" t="s">
        <v>291</v>
      </c>
    </row>
    <row r="1489" spans="1:9" x14ac:dyDescent="0.35">
      <c r="A1489">
        <v>17062025</v>
      </c>
      <c r="B1489" t="s">
        <v>218</v>
      </c>
      <c r="C1489" t="s">
        <v>454</v>
      </c>
      <c r="D1489" t="s">
        <v>290</v>
      </c>
      <c r="E1489" t="s">
        <v>140</v>
      </c>
      <c r="F1489" t="s">
        <v>294</v>
      </c>
      <c r="G1489" t="s">
        <v>295</v>
      </c>
      <c r="H1489" t="s">
        <v>101</v>
      </c>
    </row>
    <row r="1490" spans="1:9" x14ac:dyDescent="0.35">
      <c r="A1490">
        <v>17062025</v>
      </c>
      <c r="B1490" t="s">
        <v>307</v>
      </c>
      <c r="C1490" t="s">
        <v>353</v>
      </c>
      <c r="D1490" t="s">
        <v>298</v>
      </c>
      <c r="E1490" t="s">
        <v>101</v>
      </c>
    </row>
    <row r="1491" spans="1:9" x14ac:dyDescent="0.35">
      <c r="A1491">
        <v>17062025</v>
      </c>
      <c r="B1491" t="s">
        <v>521</v>
      </c>
      <c r="C1491" t="s">
        <v>212</v>
      </c>
      <c r="D1491" t="s">
        <v>300</v>
      </c>
      <c r="E1491" t="s">
        <v>262</v>
      </c>
      <c r="F1491" t="s">
        <v>101</v>
      </c>
    </row>
    <row r="1492" spans="1:9" x14ac:dyDescent="0.35">
      <c r="A1492">
        <v>17062025</v>
      </c>
      <c r="B1492" t="s">
        <v>465</v>
      </c>
      <c r="C1492" t="s">
        <v>453</v>
      </c>
      <c r="D1492" t="s">
        <v>301</v>
      </c>
      <c r="E1492" t="s">
        <v>101</v>
      </c>
    </row>
    <row r="1493" spans="1:9" x14ac:dyDescent="0.35">
      <c r="A1493">
        <v>17062025</v>
      </c>
      <c r="B1493" t="s">
        <v>504</v>
      </c>
      <c r="C1493" t="s">
        <v>296</v>
      </c>
      <c r="D1493" t="s">
        <v>303</v>
      </c>
      <c r="E1493" t="s">
        <v>149</v>
      </c>
    </row>
    <row r="1494" spans="1:9" x14ac:dyDescent="0.35">
      <c r="A1494">
        <v>17062025</v>
      </c>
      <c r="B1494" t="s">
        <v>630</v>
      </c>
      <c r="C1494" t="s">
        <v>573</v>
      </c>
      <c r="D1494" t="s">
        <v>306</v>
      </c>
      <c r="E1494" t="s">
        <v>101</v>
      </c>
    </row>
    <row r="1495" spans="1:9" x14ac:dyDescent="0.35">
      <c r="A1495">
        <v>17062025</v>
      </c>
      <c r="B1495" t="s">
        <v>137</v>
      </c>
      <c r="C1495" t="s">
        <v>431</v>
      </c>
      <c r="D1495" t="s">
        <v>308</v>
      </c>
      <c r="E1495" t="s">
        <v>309</v>
      </c>
      <c r="F1495" t="s">
        <v>310</v>
      </c>
      <c r="G1495" t="s">
        <v>311</v>
      </c>
      <c r="H1495" t="s">
        <v>312</v>
      </c>
      <c r="I1495" t="s">
        <v>101</v>
      </c>
    </row>
    <row r="1496" spans="1:9" x14ac:dyDescent="0.35">
      <c r="A1496">
        <v>17062025</v>
      </c>
      <c r="B1496" t="s">
        <v>275</v>
      </c>
      <c r="C1496" t="s">
        <v>166</v>
      </c>
      <c r="D1496" t="s">
        <v>314</v>
      </c>
      <c r="E1496" t="s">
        <v>315</v>
      </c>
      <c r="F1496" t="s">
        <v>101</v>
      </c>
    </row>
    <row r="1497" spans="1:9" x14ac:dyDescent="0.35">
      <c r="A1497">
        <v>17062025</v>
      </c>
      <c r="B1497" t="s">
        <v>455</v>
      </c>
      <c r="C1497" t="s">
        <v>351</v>
      </c>
      <c r="D1497" t="s">
        <v>314</v>
      </c>
      <c r="E1497" t="s">
        <v>317</v>
      </c>
      <c r="F1497" t="s">
        <v>101</v>
      </c>
    </row>
    <row r="1498" spans="1:9" x14ac:dyDescent="0.35">
      <c r="A1498">
        <v>17062025</v>
      </c>
      <c r="B1498" t="s">
        <v>526</v>
      </c>
      <c r="C1498" t="s">
        <v>179</v>
      </c>
      <c r="D1498" t="s">
        <v>319</v>
      </c>
      <c r="E1498" t="s">
        <v>320</v>
      </c>
      <c r="F1498" t="s">
        <v>321</v>
      </c>
    </row>
    <row r="1499" spans="1:9" x14ac:dyDescent="0.35">
      <c r="A1499">
        <v>17062025</v>
      </c>
      <c r="B1499" t="s">
        <v>424</v>
      </c>
      <c r="C1499" t="s">
        <v>203</v>
      </c>
      <c r="D1499" t="s">
        <v>322</v>
      </c>
      <c r="E1499" t="s">
        <v>101</v>
      </c>
    </row>
    <row r="1500" spans="1:9" x14ac:dyDescent="0.35">
      <c r="A1500">
        <v>17062025</v>
      </c>
      <c r="B1500" t="s">
        <v>247</v>
      </c>
      <c r="C1500" t="s">
        <v>224</v>
      </c>
      <c r="D1500" t="s">
        <v>325</v>
      </c>
      <c r="E1500" t="s">
        <v>101</v>
      </c>
    </row>
    <row r="1501" spans="1:9" x14ac:dyDescent="0.35">
      <c r="A1501">
        <v>17062025</v>
      </c>
      <c r="B1501" t="s">
        <v>591</v>
      </c>
      <c r="C1501" t="s">
        <v>495</v>
      </c>
      <c r="D1501" t="s">
        <v>328</v>
      </c>
      <c r="E1501" t="s">
        <v>101</v>
      </c>
    </row>
    <row r="1502" spans="1:9" x14ac:dyDescent="0.35">
      <c r="A1502">
        <v>17062025</v>
      </c>
      <c r="B1502" t="s">
        <v>430</v>
      </c>
      <c r="C1502" t="s">
        <v>336</v>
      </c>
      <c r="D1502" t="s">
        <v>331</v>
      </c>
      <c r="E1502" t="s">
        <v>332</v>
      </c>
      <c r="F1502" t="s">
        <v>101</v>
      </c>
    </row>
    <row r="1503" spans="1:9" x14ac:dyDescent="0.35">
      <c r="A1503">
        <v>17062025</v>
      </c>
      <c r="B1503" t="s">
        <v>155</v>
      </c>
      <c r="C1503" t="s">
        <v>354</v>
      </c>
      <c r="D1503" t="s">
        <v>331</v>
      </c>
      <c r="E1503" t="s">
        <v>335</v>
      </c>
      <c r="F1503" t="s">
        <v>101</v>
      </c>
    </row>
    <row r="1504" spans="1:9" x14ac:dyDescent="0.35">
      <c r="A1504">
        <v>17062025</v>
      </c>
      <c r="B1504" t="s">
        <v>502</v>
      </c>
      <c r="C1504" t="s">
        <v>330</v>
      </c>
      <c r="D1504" t="s">
        <v>331</v>
      </c>
      <c r="E1504" t="s">
        <v>338</v>
      </c>
      <c r="F1504" t="s">
        <v>321</v>
      </c>
    </row>
    <row r="1505" spans="1:8" x14ac:dyDescent="0.35">
      <c r="A1505">
        <v>17062025</v>
      </c>
      <c r="B1505" t="s">
        <v>413</v>
      </c>
      <c r="C1505" t="s">
        <v>460</v>
      </c>
      <c r="D1505" t="s">
        <v>170</v>
      </c>
    </row>
    <row r="1506" spans="1:8" x14ac:dyDescent="0.35">
      <c r="A1506">
        <v>17062025</v>
      </c>
      <c r="B1506" t="s">
        <v>307</v>
      </c>
      <c r="C1506" t="s">
        <v>327</v>
      </c>
      <c r="D1506" t="s">
        <v>341</v>
      </c>
      <c r="E1506" t="s">
        <v>101</v>
      </c>
    </row>
    <row r="1507" spans="1:8" x14ac:dyDescent="0.35">
      <c r="A1507">
        <v>17062025</v>
      </c>
      <c r="B1507" t="s">
        <v>418</v>
      </c>
      <c r="C1507" t="s">
        <v>204</v>
      </c>
      <c r="D1507" t="s">
        <v>343</v>
      </c>
      <c r="E1507" t="s">
        <v>101</v>
      </c>
    </row>
    <row r="1508" spans="1:8" x14ac:dyDescent="0.35">
      <c r="A1508">
        <v>17062025</v>
      </c>
      <c r="B1508" t="s">
        <v>285</v>
      </c>
      <c r="C1508" t="s">
        <v>453</v>
      </c>
      <c r="D1508" t="s">
        <v>132</v>
      </c>
      <c r="E1508" t="s">
        <v>344</v>
      </c>
      <c r="F1508" t="s">
        <v>345</v>
      </c>
      <c r="G1508" t="s">
        <v>101</v>
      </c>
    </row>
    <row r="1509" spans="1:8" x14ac:dyDescent="0.35">
      <c r="A1509">
        <v>17062025</v>
      </c>
      <c r="B1509" t="s">
        <v>574</v>
      </c>
      <c r="C1509" t="s">
        <v>293</v>
      </c>
      <c r="D1509" t="s">
        <v>132</v>
      </c>
      <c r="E1509" t="s">
        <v>347</v>
      </c>
      <c r="F1509" t="s">
        <v>101</v>
      </c>
    </row>
    <row r="1510" spans="1:8" x14ac:dyDescent="0.35">
      <c r="A1510">
        <v>17062025</v>
      </c>
      <c r="B1510" t="s">
        <v>438</v>
      </c>
      <c r="C1510" t="s">
        <v>427</v>
      </c>
      <c r="D1510" t="s">
        <v>132</v>
      </c>
      <c r="E1510" t="s">
        <v>348</v>
      </c>
      <c r="F1510" t="s">
        <v>101</v>
      </c>
    </row>
    <row r="1511" spans="1:8" x14ac:dyDescent="0.35">
      <c r="A1511">
        <v>17062025</v>
      </c>
      <c r="B1511" t="s">
        <v>269</v>
      </c>
      <c r="C1511" t="s">
        <v>278</v>
      </c>
      <c r="D1511" t="s">
        <v>132</v>
      </c>
      <c r="E1511" t="s">
        <v>350</v>
      </c>
      <c r="F1511" t="s">
        <v>101</v>
      </c>
    </row>
    <row r="1512" spans="1:8" x14ac:dyDescent="0.35">
      <c r="A1512">
        <v>17062025</v>
      </c>
      <c r="B1512" t="s">
        <v>441</v>
      </c>
      <c r="C1512" t="s">
        <v>595</v>
      </c>
      <c r="D1512" t="s">
        <v>132</v>
      </c>
      <c r="E1512" t="s">
        <v>352</v>
      </c>
      <c r="F1512" t="s">
        <v>101</v>
      </c>
    </row>
    <row r="1513" spans="1:8" x14ac:dyDescent="0.35">
      <c r="A1513">
        <v>17062025</v>
      </c>
      <c r="B1513" t="s">
        <v>459</v>
      </c>
      <c r="C1513" t="s">
        <v>502</v>
      </c>
      <c r="D1513" t="s">
        <v>132</v>
      </c>
      <c r="E1513" t="s">
        <v>133</v>
      </c>
      <c r="F1513" t="s">
        <v>355</v>
      </c>
    </row>
    <row r="1514" spans="1:8" x14ac:dyDescent="0.35">
      <c r="A1514">
        <v>17062025</v>
      </c>
      <c r="B1514" t="s">
        <v>387</v>
      </c>
      <c r="C1514" t="s">
        <v>192</v>
      </c>
      <c r="D1514" t="s">
        <v>132</v>
      </c>
      <c r="E1514" t="s">
        <v>356</v>
      </c>
      <c r="F1514" t="s">
        <v>101</v>
      </c>
    </row>
    <row r="1515" spans="1:8" x14ac:dyDescent="0.35">
      <c r="A1515">
        <v>17062025</v>
      </c>
      <c r="B1515" t="s">
        <v>282</v>
      </c>
      <c r="C1515" t="s">
        <v>212</v>
      </c>
      <c r="D1515" t="s">
        <v>359</v>
      </c>
      <c r="E1515" t="s">
        <v>360</v>
      </c>
      <c r="F1515" t="s">
        <v>101</v>
      </c>
    </row>
    <row r="1516" spans="1:8" x14ac:dyDescent="0.35">
      <c r="A1516">
        <v>17062025</v>
      </c>
      <c r="B1516" t="s">
        <v>498</v>
      </c>
      <c r="C1516" t="s">
        <v>231</v>
      </c>
      <c r="D1516" t="s">
        <v>359</v>
      </c>
      <c r="E1516" t="s">
        <v>362</v>
      </c>
      <c r="F1516" t="s">
        <v>101</v>
      </c>
    </row>
    <row r="1517" spans="1:8" x14ac:dyDescent="0.35">
      <c r="A1517">
        <v>17062025</v>
      </c>
      <c r="B1517" t="s">
        <v>477</v>
      </c>
      <c r="C1517" t="s">
        <v>434</v>
      </c>
      <c r="D1517" t="s">
        <v>359</v>
      </c>
      <c r="E1517" t="s">
        <v>362</v>
      </c>
      <c r="F1517" t="s">
        <v>140</v>
      </c>
      <c r="G1517" t="s">
        <v>364</v>
      </c>
      <c r="H1517" t="s">
        <v>101</v>
      </c>
    </row>
    <row r="1518" spans="1:8" x14ac:dyDescent="0.35">
      <c r="A1518">
        <v>17062025</v>
      </c>
      <c r="B1518" t="s">
        <v>137</v>
      </c>
      <c r="C1518" t="s">
        <v>99</v>
      </c>
      <c r="D1518" t="s">
        <v>366</v>
      </c>
      <c r="E1518" t="s">
        <v>257</v>
      </c>
      <c r="F1518" t="s">
        <v>367</v>
      </c>
      <c r="G1518" t="s">
        <v>101</v>
      </c>
    </row>
    <row r="1519" spans="1:8" x14ac:dyDescent="0.35">
      <c r="A1519">
        <v>17062025</v>
      </c>
      <c r="B1519" t="s">
        <v>430</v>
      </c>
      <c r="C1519" t="s">
        <v>526</v>
      </c>
      <c r="D1519" t="s">
        <v>369</v>
      </c>
      <c r="E1519" t="s">
        <v>370</v>
      </c>
      <c r="F1519" t="s">
        <v>101</v>
      </c>
    </row>
    <row r="1520" spans="1:8" x14ac:dyDescent="0.35">
      <c r="A1520">
        <v>17062025</v>
      </c>
      <c r="B1520" t="s">
        <v>326</v>
      </c>
      <c r="C1520" t="s">
        <v>519</v>
      </c>
      <c r="D1520" t="s">
        <v>371</v>
      </c>
      <c r="E1520" t="s">
        <v>101</v>
      </c>
    </row>
    <row r="1521" spans="1:9" x14ac:dyDescent="0.35">
      <c r="A1521">
        <v>17062025</v>
      </c>
      <c r="B1521" t="s">
        <v>414</v>
      </c>
      <c r="C1521" t="s">
        <v>216</v>
      </c>
      <c r="D1521" t="s">
        <v>372</v>
      </c>
      <c r="E1521" t="s">
        <v>101</v>
      </c>
    </row>
    <row r="1522" spans="1:9" x14ac:dyDescent="0.35">
      <c r="A1522">
        <v>17062025</v>
      </c>
      <c r="B1522" t="s">
        <v>534</v>
      </c>
      <c r="C1522" t="s">
        <v>424</v>
      </c>
      <c r="D1522" t="s">
        <v>373</v>
      </c>
      <c r="E1522" t="s">
        <v>101</v>
      </c>
    </row>
    <row r="1523" spans="1:9" x14ac:dyDescent="0.35">
      <c r="A1523">
        <v>17062025</v>
      </c>
      <c r="B1523" t="s">
        <v>518</v>
      </c>
      <c r="C1523" t="s">
        <v>165</v>
      </c>
      <c r="D1523" t="s">
        <v>376</v>
      </c>
      <c r="E1523" t="s">
        <v>140</v>
      </c>
      <c r="F1523" t="s">
        <v>331</v>
      </c>
      <c r="G1523" t="s">
        <v>377</v>
      </c>
      <c r="H1523" t="s">
        <v>101</v>
      </c>
    </row>
    <row r="1524" spans="1:9" x14ac:dyDescent="0.35">
      <c r="A1524">
        <v>17062025</v>
      </c>
      <c r="B1524" t="s">
        <v>557</v>
      </c>
      <c r="C1524" t="s">
        <v>402</v>
      </c>
      <c r="D1524" t="s">
        <v>378</v>
      </c>
    </row>
    <row r="1525" spans="1:9" x14ac:dyDescent="0.35">
      <c r="A1525">
        <v>17062025</v>
      </c>
      <c r="B1525" t="s">
        <v>450</v>
      </c>
      <c r="C1525" t="s">
        <v>131</v>
      </c>
      <c r="D1525" t="s">
        <v>380</v>
      </c>
      <c r="E1525" t="s">
        <v>101</v>
      </c>
    </row>
    <row r="1526" spans="1:9" x14ac:dyDescent="0.35">
      <c r="A1526">
        <v>17062025</v>
      </c>
      <c r="B1526" t="s">
        <v>516</v>
      </c>
      <c r="C1526" t="s">
        <v>402</v>
      </c>
      <c r="D1526" t="s">
        <v>382</v>
      </c>
      <c r="E1526" t="s">
        <v>383</v>
      </c>
    </row>
    <row r="1527" spans="1:9" x14ac:dyDescent="0.35">
      <c r="A1527">
        <v>17062025</v>
      </c>
      <c r="B1527" t="s">
        <v>550</v>
      </c>
      <c r="C1527" t="s">
        <v>428</v>
      </c>
      <c r="D1527" t="s">
        <v>385</v>
      </c>
      <c r="E1527" t="s">
        <v>386</v>
      </c>
    </row>
    <row r="1528" spans="1:9" x14ac:dyDescent="0.35">
      <c r="A1528">
        <v>17062025</v>
      </c>
      <c r="B1528" t="s">
        <v>540</v>
      </c>
      <c r="C1528" t="s">
        <v>555</v>
      </c>
      <c r="D1528" t="s">
        <v>388</v>
      </c>
      <c r="E1528" t="s">
        <v>101</v>
      </c>
    </row>
    <row r="1529" spans="1:9" x14ac:dyDescent="0.35">
      <c r="A1529">
        <v>17062025</v>
      </c>
      <c r="B1529" t="s">
        <v>227</v>
      </c>
      <c r="C1529" t="s">
        <v>467</v>
      </c>
      <c r="D1529" t="s">
        <v>391</v>
      </c>
      <c r="E1529" t="s">
        <v>101</v>
      </c>
    </row>
    <row r="1530" spans="1:9" x14ac:dyDescent="0.35">
      <c r="A1530">
        <v>17062025</v>
      </c>
      <c r="B1530" t="s">
        <v>122</v>
      </c>
      <c r="C1530" t="s">
        <v>631</v>
      </c>
      <c r="D1530" t="s">
        <v>393</v>
      </c>
    </row>
    <row r="1531" spans="1:9" x14ac:dyDescent="0.35">
      <c r="A1531">
        <v>17062025</v>
      </c>
      <c r="B1531" t="s">
        <v>454</v>
      </c>
      <c r="C1531" t="s">
        <v>168</v>
      </c>
      <c r="D1531" t="s">
        <v>394</v>
      </c>
      <c r="E1531" t="s">
        <v>395</v>
      </c>
      <c r="F1531" t="s">
        <v>101</v>
      </c>
    </row>
    <row r="1532" spans="1:9" x14ac:dyDescent="0.35">
      <c r="A1532">
        <v>17062025</v>
      </c>
      <c r="B1532" t="s">
        <v>441</v>
      </c>
      <c r="C1532" t="s">
        <v>453</v>
      </c>
      <c r="D1532" t="s">
        <v>396</v>
      </c>
    </row>
    <row r="1533" spans="1:9" x14ac:dyDescent="0.35">
      <c r="A1533">
        <v>17062025</v>
      </c>
      <c r="B1533" t="s">
        <v>368</v>
      </c>
      <c r="C1533" t="s">
        <v>333</v>
      </c>
      <c r="D1533" t="s">
        <v>397</v>
      </c>
      <c r="E1533" t="s">
        <v>101</v>
      </c>
    </row>
    <row r="1534" spans="1:9" x14ac:dyDescent="0.35">
      <c r="A1534">
        <v>17062025</v>
      </c>
      <c r="B1534" t="s">
        <v>438</v>
      </c>
      <c r="C1534" t="s">
        <v>302</v>
      </c>
      <c r="D1534" t="s">
        <v>399</v>
      </c>
      <c r="E1534" t="s">
        <v>140</v>
      </c>
      <c r="F1534" t="s">
        <v>400</v>
      </c>
      <c r="G1534" t="s">
        <v>257</v>
      </c>
      <c r="H1534" t="s">
        <v>331</v>
      </c>
      <c r="I1534" t="s">
        <v>401</v>
      </c>
    </row>
    <row r="1535" spans="1:9" x14ac:dyDescent="0.35">
      <c r="A1535">
        <v>17062025</v>
      </c>
      <c r="B1535" t="s">
        <v>441</v>
      </c>
      <c r="C1535" t="s">
        <v>336</v>
      </c>
      <c r="D1535" t="s">
        <v>399</v>
      </c>
      <c r="E1535" t="s">
        <v>187</v>
      </c>
      <c r="F1535" t="s">
        <v>101</v>
      </c>
    </row>
    <row r="1536" spans="1:9" x14ac:dyDescent="0.35">
      <c r="A1536">
        <v>17062025</v>
      </c>
      <c r="B1536" t="s">
        <v>424</v>
      </c>
      <c r="C1536" t="s">
        <v>142</v>
      </c>
      <c r="D1536" t="s">
        <v>399</v>
      </c>
      <c r="E1536" t="s">
        <v>403</v>
      </c>
      <c r="F1536" t="s">
        <v>101</v>
      </c>
    </row>
    <row r="1537" spans="1:7" x14ac:dyDescent="0.35">
      <c r="A1537">
        <v>17062025</v>
      </c>
      <c r="B1537" t="s">
        <v>454</v>
      </c>
      <c r="C1537" t="s">
        <v>297</v>
      </c>
      <c r="D1537" t="s">
        <v>399</v>
      </c>
      <c r="E1537" t="s">
        <v>404</v>
      </c>
      <c r="F1537" t="s">
        <v>101</v>
      </c>
    </row>
    <row r="1538" spans="1:7" x14ac:dyDescent="0.35">
      <c r="A1538">
        <v>16062025</v>
      </c>
      <c r="B1538" t="s">
        <v>556</v>
      </c>
      <c r="C1538" t="s">
        <v>177</v>
      </c>
      <c r="D1538" t="s">
        <v>100</v>
      </c>
      <c r="E1538" t="s">
        <v>101</v>
      </c>
    </row>
    <row r="1539" spans="1:7" x14ac:dyDescent="0.35">
      <c r="A1539">
        <v>16062025</v>
      </c>
      <c r="B1539" t="s">
        <v>203</v>
      </c>
      <c r="C1539" t="s">
        <v>263</v>
      </c>
      <c r="D1539" t="s">
        <v>104</v>
      </c>
      <c r="E1539" t="s">
        <v>101</v>
      </c>
    </row>
    <row r="1540" spans="1:7" x14ac:dyDescent="0.35">
      <c r="A1540">
        <v>16062025</v>
      </c>
      <c r="B1540" t="s">
        <v>237</v>
      </c>
      <c r="C1540" t="s">
        <v>122</v>
      </c>
      <c r="D1540" t="s">
        <v>107</v>
      </c>
      <c r="E1540" t="s">
        <v>108</v>
      </c>
      <c r="F1540" t="s">
        <v>101</v>
      </c>
    </row>
    <row r="1541" spans="1:7" x14ac:dyDescent="0.35">
      <c r="A1541">
        <v>16062025</v>
      </c>
      <c r="B1541" t="s">
        <v>548</v>
      </c>
      <c r="C1541" t="s">
        <v>204</v>
      </c>
      <c r="D1541" t="s">
        <v>111</v>
      </c>
      <c r="E1541" t="s">
        <v>101</v>
      </c>
    </row>
    <row r="1542" spans="1:7" x14ac:dyDescent="0.35">
      <c r="A1542">
        <v>16062025</v>
      </c>
      <c r="B1542" t="s">
        <v>113</v>
      </c>
      <c r="C1542" t="s">
        <v>632</v>
      </c>
      <c r="D1542" t="s">
        <v>114</v>
      </c>
      <c r="E1542" t="s">
        <v>115</v>
      </c>
      <c r="F1542" t="s">
        <v>116</v>
      </c>
    </row>
    <row r="1543" spans="1:7" x14ac:dyDescent="0.35">
      <c r="A1543">
        <v>16062025</v>
      </c>
      <c r="B1543" t="s">
        <v>175</v>
      </c>
      <c r="C1543" t="s">
        <v>509</v>
      </c>
      <c r="D1543" t="s">
        <v>114</v>
      </c>
      <c r="E1543" t="s">
        <v>119</v>
      </c>
      <c r="F1543" t="s">
        <v>120</v>
      </c>
      <c r="G1543" t="s">
        <v>121</v>
      </c>
    </row>
    <row r="1544" spans="1:7" x14ac:dyDescent="0.35">
      <c r="A1544">
        <v>16062025</v>
      </c>
      <c r="B1544" t="s">
        <v>580</v>
      </c>
      <c r="C1544" t="s">
        <v>283</v>
      </c>
      <c r="D1544" t="s">
        <v>114</v>
      </c>
      <c r="E1544" t="s">
        <v>124</v>
      </c>
    </row>
    <row r="1545" spans="1:7" x14ac:dyDescent="0.35">
      <c r="A1545">
        <v>16062025</v>
      </c>
      <c r="B1545" t="s">
        <v>524</v>
      </c>
      <c r="C1545" t="s">
        <v>633</v>
      </c>
      <c r="D1545" t="s">
        <v>114</v>
      </c>
      <c r="E1545" t="s">
        <v>127</v>
      </c>
    </row>
    <row r="1546" spans="1:7" x14ac:dyDescent="0.35">
      <c r="A1546">
        <v>16062025</v>
      </c>
      <c r="B1546" t="s">
        <v>517</v>
      </c>
      <c r="C1546" t="s">
        <v>627</v>
      </c>
      <c r="D1546" t="s">
        <v>114</v>
      </c>
      <c r="E1546" t="s">
        <v>130</v>
      </c>
    </row>
    <row r="1547" spans="1:7" x14ac:dyDescent="0.35">
      <c r="A1547">
        <v>16062025</v>
      </c>
      <c r="B1547" t="s">
        <v>160</v>
      </c>
      <c r="C1547" t="s">
        <v>421</v>
      </c>
      <c r="D1547" t="s">
        <v>114</v>
      </c>
      <c r="E1547" t="s">
        <v>132</v>
      </c>
      <c r="F1547" t="s">
        <v>133</v>
      </c>
    </row>
    <row r="1548" spans="1:7" x14ac:dyDescent="0.35">
      <c r="A1548">
        <v>16062025</v>
      </c>
      <c r="B1548" t="s">
        <v>258</v>
      </c>
      <c r="C1548" t="s">
        <v>158</v>
      </c>
      <c r="D1548" t="s">
        <v>135</v>
      </c>
      <c r="E1548" t="s">
        <v>136</v>
      </c>
    </row>
    <row r="1549" spans="1:7" x14ac:dyDescent="0.35">
      <c r="A1549">
        <v>16062025</v>
      </c>
      <c r="B1549" t="s">
        <v>557</v>
      </c>
      <c r="C1549" t="s">
        <v>305</v>
      </c>
      <c r="D1549" t="s">
        <v>139</v>
      </c>
      <c r="E1549" t="s">
        <v>140</v>
      </c>
      <c r="F1549" t="s">
        <v>141</v>
      </c>
      <c r="G1549" t="s">
        <v>101</v>
      </c>
    </row>
    <row r="1550" spans="1:7" x14ac:dyDescent="0.35">
      <c r="A1550">
        <v>16062025</v>
      </c>
      <c r="B1550" t="s">
        <v>340</v>
      </c>
      <c r="C1550" t="s">
        <v>168</v>
      </c>
      <c r="D1550" t="s">
        <v>144</v>
      </c>
      <c r="E1550" t="s">
        <v>101</v>
      </c>
    </row>
    <row r="1551" spans="1:7" x14ac:dyDescent="0.35">
      <c r="A1551">
        <v>16062025</v>
      </c>
      <c r="B1551" t="s">
        <v>183</v>
      </c>
      <c r="C1551" t="s">
        <v>293</v>
      </c>
      <c r="D1551" t="s">
        <v>147</v>
      </c>
      <c r="E1551" t="s">
        <v>148</v>
      </c>
      <c r="F1551" t="s">
        <v>149</v>
      </c>
    </row>
    <row r="1552" spans="1:7" x14ac:dyDescent="0.35">
      <c r="A1552">
        <v>16062025</v>
      </c>
      <c r="B1552" t="s">
        <v>304</v>
      </c>
      <c r="C1552" t="s">
        <v>324</v>
      </c>
      <c r="D1552" t="s">
        <v>152</v>
      </c>
      <c r="E1552" t="s">
        <v>140</v>
      </c>
      <c r="F1552" t="s">
        <v>153</v>
      </c>
      <c r="G1552" t="s">
        <v>101</v>
      </c>
    </row>
    <row r="1553" spans="1:6" x14ac:dyDescent="0.35">
      <c r="A1553">
        <v>16062025</v>
      </c>
      <c r="B1553" t="s">
        <v>501</v>
      </c>
      <c r="C1553" t="s">
        <v>197</v>
      </c>
      <c r="D1553" t="s">
        <v>156</v>
      </c>
      <c r="E1553" t="s">
        <v>101</v>
      </c>
    </row>
    <row r="1554" spans="1:6" x14ac:dyDescent="0.35">
      <c r="A1554">
        <v>16062025</v>
      </c>
      <c r="B1554" t="s">
        <v>387</v>
      </c>
      <c r="C1554" t="s">
        <v>248</v>
      </c>
      <c r="D1554" t="s">
        <v>159</v>
      </c>
      <c r="E1554" t="s">
        <v>101</v>
      </c>
    </row>
    <row r="1555" spans="1:6" x14ac:dyDescent="0.35">
      <c r="A1555">
        <v>16062025</v>
      </c>
      <c r="B1555" t="s">
        <v>224</v>
      </c>
      <c r="C1555" t="s">
        <v>122</v>
      </c>
      <c r="D1555" t="s">
        <v>161</v>
      </c>
      <c r="E1555" t="s">
        <v>101</v>
      </c>
    </row>
    <row r="1556" spans="1:6" x14ac:dyDescent="0.35">
      <c r="A1556">
        <v>16062025</v>
      </c>
      <c r="B1556" t="s">
        <v>150</v>
      </c>
      <c r="C1556" t="s">
        <v>502</v>
      </c>
      <c r="D1556" t="s">
        <v>164</v>
      </c>
      <c r="E1556" t="s">
        <v>101</v>
      </c>
    </row>
    <row r="1557" spans="1:6" x14ac:dyDescent="0.35">
      <c r="A1557">
        <v>16062025</v>
      </c>
      <c r="B1557" t="s">
        <v>504</v>
      </c>
      <c r="C1557" t="s">
        <v>375</v>
      </c>
      <c r="D1557" t="s">
        <v>167</v>
      </c>
    </row>
    <row r="1558" spans="1:6" x14ac:dyDescent="0.35">
      <c r="A1558">
        <v>16062025</v>
      </c>
      <c r="B1558" t="s">
        <v>438</v>
      </c>
      <c r="C1558" t="s">
        <v>197</v>
      </c>
      <c r="D1558" t="s">
        <v>423</v>
      </c>
      <c r="E1558" t="s">
        <v>101</v>
      </c>
    </row>
    <row r="1559" spans="1:6" x14ac:dyDescent="0.35">
      <c r="A1559">
        <v>16062025</v>
      </c>
      <c r="B1559" t="s">
        <v>98</v>
      </c>
      <c r="C1559" t="s">
        <v>155</v>
      </c>
      <c r="D1559" t="s">
        <v>169</v>
      </c>
      <c r="E1559" t="s">
        <v>170</v>
      </c>
      <c r="F1559" t="s">
        <v>101</v>
      </c>
    </row>
    <row r="1560" spans="1:6" x14ac:dyDescent="0.35">
      <c r="A1560">
        <v>16062025</v>
      </c>
      <c r="B1560" t="s">
        <v>511</v>
      </c>
      <c r="C1560" t="s">
        <v>248</v>
      </c>
      <c r="D1560" t="s">
        <v>173</v>
      </c>
      <c r="E1560" t="s">
        <v>101</v>
      </c>
    </row>
    <row r="1561" spans="1:6" x14ac:dyDescent="0.35">
      <c r="A1561">
        <v>16062025</v>
      </c>
      <c r="B1561" t="s">
        <v>218</v>
      </c>
      <c r="C1561" t="s">
        <v>99</v>
      </c>
      <c r="D1561" t="s">
        <v>176</v>
      </c>
      <c r="E1561" t="s">
        <v>101</v>
      </c>
    </row>
    <row r="1562" spans="1:6" x14ac:dyDescent="0.35">
      <c r="A1562">
        <v>16062025</v>
      </c>
      <c r="B1562" t="s">
        <v>582</v>
      </c>
      <c r="C1562" t="s">
        <v>269</v>
      </c>
      <c r="D1562" t="s">
        <v>176</v>
      </c>
      <c r="E1562" t="s">
        <v>149</v>
      </c>
    </row>
    <row r="1563" spans="1:6" x14ac:dyDescent="0.35">
      <c r="A1563">
        <v>16062025</v>
      </c>
      <c r="B1563" t="s">
        <v>455</v>
      </c>
      <c r="C1563" t="s">
        <v>365</v>
      </c>
      <c r="D1563" t="s">
        <v>181</v>
      </c>
      <c r="E1563" t="s">
        <v>182</v>
      </c>
      <c r="F1563" t="s">
        <v>101</v>
      </c>
    </row>
    <row r="1564" spans="1:6" x14ac:dyDescent="0.35">
      <c r="A1564">
        <v>16062025</v>
      </c>
      <c r="B1564" t="s">
        <v>572</v>
      </c>
      <c r="C1564" t="s">
        <v>519</v>
      </c>
      <c r="D1564" t="s">
        <v>184</v>
      </c>
      <c r="E1564" t="s">
        <v>101</v>
      </c>
    </row>
    <row r="1565" spans="1:6" x14ac:dyDescent="0.35">
      <c r="A1565">
        <v>16062025</v>
      </c>
      <c r="B1565" t="s">
        <v>541</v>
      </c>
      <c r="C1565" t="s">
        <v>273</v>
      </c>
      <c r="D1565" t="s">
        <v>187</v>
      </c>
      <c r="E1565" t="s">
        <v>101</v>
      </c>
    </row>
    <row r="1566" spans="1:6" x14ac:dyDescent="0.35">
      <c r="A1566">
        <v>16062025</v>
      </c>
      <c r="B1566" t="s">
        <v>543</v>
      </c>
      <c r="C1566" t="s">
        <v>580</v>
      </c>
      <c r="D1566" t="s">
        <v>190</v>
      </c>
      <c r="E1566" t="s">
        <v>191</v>
      </c>
      <c r="F1566" t="s">
        <v>101</v>
      </c>
    </row>
    <row r="1567" spans="1:6" x14ac:dyDescent="0.35">
      <c r="A1567">
        <v>16062025</v>
      </c>
      <c r="B1567" t="s">
        <v>535</v>
      </c>
      <c r="C1567" t="s">
        <v>381</v>
      </c>
      <c r="D1567" t="s">
        <v>190</v>
      </c>
      <c r="E1567" t="s">
        <v>194</v>
      </c>
      <c r="F1567" t="s">
        <v>101</v>
      </c>
    </row>
    <row r="1568" spans="1:6" x14ac:dyDescent="0.35">
      <c r="A1568">
        <v>16062025</v>
      </c>
      <c r="B1568" t="s">
        <v>307</v>
      </c>
      <c r="C1568" t="s">
        <v>476</v>
      </c>
      <c r="D1568" t="s">
        <v>190</v>
      </c>
      <c r="E1568" t="s">
        <v>196</v>
      </c>
      <c r="F1568" t="s">
        <v>101</v>
      </c>
    </row>
    <row r="1569" spans="1:7" x14ac:dyDescent="0.35">
      <c r="A1569">
        <v>16062025</v>
      </c>
      <c r="B1569" t="s">
        <v>244</v>
      </c>
      <c r="C1569" t="s">
        <v>198</v>
      </c>
      <c r="D1569" t="s">
        <v>140</v>
      </c>
      <c r="E1569" t="s">
        <v>199</v>
      </c>
      <c r="F1569" t="s">
        <v>200</v>
      </c>
      <c r="G1569" t="s">
        <v>101</v>
      </c>
    </row>
    <row r="1570" spans="1:7" x14ac:dyDescent="0.35">
      <c r="A1570">
        <v>16062025</v>
      </c>
      <c r="B1570" t="s">
        <v>476</v>
      </c>
      <c r="C1570" t="s">
        <v>197</v>
      </c>
      <c r="D1570" t="s">
        <v>61</v>
      </c>
      <c r="E1570" t="s">
        <v>101</v>
      </c>
    </row>
    <row r="1571" spans="1:7" x14ac:dyDescent="0.35">
      <c r="A1571">
        <v>16062025</v>
      </c>
      <c r="B1571" t="s">
        <v>224</v>
      </c>
      <c r="C1571" t="s">
        <v>327</v>
      </c>
      <c r="D1571" t="s">
        <v>205</v>
      </c>
      <c r="E1571" t="s">
        <v>101</v>
      </c>
    </row>
    <row r="1572" spans="1:7" x14ac:dyDescent="0.35">
      <c r="A1572">
        <v>16062025</v>
      </c>
      <c r="B1572" t="s">
        <v>628</v>
      </c>
      <c r="C1572" t="s">
        <v>318</v>
      </c>
      <c r="D1572" t="s">
        <v>208</v>
      </c>
      <c r="E1572" t="s">
        <v>101</v>
      </c>
    </row>
    <row r="1573" spans="1:7" x14ac:dyDescent="0.35">
      <c r="A1573">
        <v>16062025</v>
      </c>
      <c r="B1573" t="s">
        <v>307</v>
      </c>
      <c r="C1573" t="s">
        <v>412</v>
      </c>
      <c r="D1573" t="s">
        <v>210</v>
      </c>
      <c r="E1573" t="s">
        <v>211</v>
      </c>
      <c r="F1573" t="s">
        <v>101</v>
      </c>
    </row>
    <row r="1574" spans="1:7" x14ac:dyDescent="0.35">
      <c r="A1574">
        <v>16062025</v>
      </c>
      <c r="B1574" t="s">
        <v>158</v>
      </c>
      <c r="C1574" t="s">
        <v>212</v>
      </c>
      <c r="D1574" t="s">
        <v>214</v>
      </c>
      <c r="E1574" t="s">
        <v>215</v>
      </c>
      <c r="F1574" t="s">
        <v>101</v>
      </c>
    </row>
    <row r="1575" spans="1:7" x14ac:dyDescent="0.35">
      <c r="A1575">
        <v>16062025</v>
      </c>
      <c r="B1575" t="s">
        <v>575</v>
      </c>
      <c r="C1575" t="s">
        <v>269</v>
      </c>
      <c r="D1575" t="s">
        <v>217</v>
      </c>
      <c r="E1575" t="s">
        <v>101</v>
      </c>
    </row>
    <row r="1576" spans="1:7" x14ac:dyDescent="0.35">
      <c r="A1576">
        <v>16062025</v>
      </c>
      <c r="B1576" t="s">
        <v>634</v>
      </c>
      <c r="C1576" t="s">
        <v>519</v>
      </c>
      <c r="D1576" t="s">
        <v>220</v>
      </c>
      <c r="E1576" t="s">
        <v>101</v>
      </c>
    </row>
    <row r="1577" spans="1:7" x14ac:dyDescent="0.35">
      <c r="A1577">
        <v>16062025</v>
      </c>
      <c r="B1577" t="s">
        <v>565</v>
      </c>
      <c r="C1577" t="s">
        <v>203</v>
      </c>
      <c r="D1577" t="s">
        <v>222</v>
      </c>
    </row>
    <row r="1578" spans="1:7" x14ac:dyDescent="0.35">
      <c r="A1578">
        <v>16062025</v>
      </c>
      <c r="B1578" t="s">
        <v>557</v>
      </c>
      <c r="C1578" t="s">
        <v>223</v>
      </c>
    </row>
    <row r="1579" spans="1:7" x14ac:dyDescent="0.35">
      <c r="A1579">
        <v>16062025</v>
      </c>
      <c r="B1579" t="s">
        <v>551</v>
      </c>
      <c r="C1579" t="s">
        <v>521</v>
      </c>
      <c r="D1579" t="s">
        <v>225</v>
      </c>
      <c r="E1579" t="s">
        <v>101</v>
      </c>
    </row>
    <row r="1580" spans="1:7" x14ac:dyDescent="0.35">
      <c r="A1580">
        <v>16062025</v>
      </c>
      <c r="B1580" t="s">
        <v>635</v>
      </c>
      <c r="C1580" t="s">
        <v>405</v>
      </c>
      <c r="D1580" t="s">
        <v>225</v>
      </c>
      <c r="E1580" t="s">
        <v>228</v>
      </c>
      <c r="F1580" t="s">
        <v>229</v>
      </c>
    </row>
    <row r="1581" spans="1:7" x14ac:dyDescent="0.35">
      <c r="A1581">
        <v>16062025</v>
      </c>
      <c r="B1581" t="s">
        <v>171</v>
      </c>
      <c r="C1581" t="s">
        <v>478</v>
      </c>
      <c r="D1581" t="s">
        <v>232</v>
      </c>
      <c r="E1581" t="s">
        <v>101</v>
      </c>
    </row>
    <row r="1582" spans="1:7" x14ac:dyDescent="0.35">
      <c r="A1582">
        <v>16062025</v>
      </c>
      <c r="B1582" t="s">
        <v>157</v>
      </c>
      <c r="C1582" t="s">
        <v>230</v>
      </c>
      <c r="D1582" t="s">
        <v>235</v>
      </c>
      <c r="E1582" t="s">
        <v>236</v>
      </c>
      <c r="F1582" t="s">
        <v>101</v>
      </c>
    </row>
    <row r="1583" spans="1:7" x14ac:dyDescent="0.35">
      <c r="A1583">
        <v>16062025</v>
      </c>
      <c r="B1583" t="s">
        <v>460</v>
      </c>
      <c r="C1583" t="s">
        <v>577</v>
      </c>
      <c r="D1583" t="s">
        <v>235</v>
      </c>
      <c r="E1583" t="s">
        <v>239</v>
      </c>
      <c r="F1583" t="s">
        <v>149</v>
      </c>
    </row>
    <row r="1584" spans="1:7" x14ac:dyDescent="0.35">
      <c r="A1584">
        <v>16062025</v>
      </c>
      <c r="B1584" t="s">
        <v>224</v>
      </c>
      <c r="C1584" t="s">
        <v>478</v>
      </c>
      <c r="D1584" t="s">
        <v>235</v>
      </c>
      <c r="E1584" t="s">
        <v>241</v>
      </c>
      <c r="F1584" t="s">
        <v>101</v>
      </c>
    </row>
    <row r="1585" spans="1:7" x14ac:dyDescent="0.35">
      <c r="A1585">
        <v>16062025</v>
      </c>
      <c r="B1585" t="s">
        <v>536</v>
      </c>
      <c r="C1585" t="s">
        <v>420</v>
      </c>
      <c r="D1585" t="s">
        <v>243</v>
      </c>
      <c r="E1585" t="s">
        <v>101</v>
      </c>
    </row>
    <row r="1586" spans="1:7" x14ac:dyDescent="0.35">
      <c r="A1586">
        <v>16062025</v>
      </c>
      <c r="B1586" t="s">
        <v>543</v>
      </c>
      <c r="C1586" t="s">
        <v>255</v>
      </c>
      <c r="D1586" t="s">
        <v>245</v>
      </c>
      <c r="E1586" t="s">
        <v>246</v>
      </c>
    </row>
    <row r="1587" spans="1:7" x14ac:dyDescent="0.35">
      <c r="A1587">
        <v>16062025</v>
      </c>
      <c r="B1587" t="s">
        <v>630</v>
      </c>
      <c r="C1587" t="s">
        <v>465</v>
      </c>
      <c r="D1587" t="s">
        <v>245</v>
      </c>
      <c r="E1587" t="s">
        <v>249</v>
      </c>
    </row>
    <row r="1588" spans="1:7" x14ac:dyDescent="0.35">
      <c r="A1588">
        <v>16062025</v>
      </c>
      <c r="B1588" t="s">
        <v>425</v>
      </c>
      <c r="C1588" t="s">
        <v>125</v>
      </c>
      <c r="D1588" t="s">
        <v>252</v>
      </c>
      <c r="E1588" t="s">
        <v>101</v>
      </c>
    </row>
    <row r="1589" spans="1:7" x14ac:dyDescent="0.35">
      <c r="A1589">
        <v>16062025</v>
      </c>
      <c r="B1589" t="s">
        <v>203</v>
      </c>
      <c r="C1589" t="s">
        <v>381</v>
      </c>
      <c r="D1589" t="s">
        <v>254</v>
      </c>
    </row>
    <row r="1590" spans="1:7" x14ac:dyDescent="0.35">
      <c r="A1590">
        <v>16062025</v>
      </c>
      <c r="B1590" t="s">
        <v>342</v>
      </c>
      <c r="C1590" t="s">
        <v>175</v>
      </c>
      <c r="D1590" t="s">
        <v>256</v>
      </c>
      <c r="E1590" t="s">
        <v>257</v>
      </c>
      <c r="F1590" t="s">
        <v>236</v>
      </c>
      <c r="G1590" t="s">
        <v>101</v>
      </c>
    </row>
    <row r="1591" spans="1:7" x14ac:dyDescent="0.35">
      <c r="A1591">
        <v>16062025</v>
      </c>
      <c r="B1591" t="s">
        <v>183</v>
      </c>
      <c r="C1591" t="s">
        <v>105</v>
      </c>
      <c r="D1591" t="s">
        <v>260</v>
      </c>
      <c r="E1591" t="s">
        <v>136</v>
      </c>
      <c r="F1591" t="s">
        <v>101</v>
      </c>
    </row>
    <row r="1592" spans="1:7" x14ac:dyDescent="0.35">
      <c r="A1592">
        <v>16062025</v>
      </c>
      <c r="B1592" t="s">
        <v>146</v>
      </c>
      <c r="C1592" t="s">
        <v>261</v>
      </c>
      <c r="D1592" t="s">
        <v>262</v>
      </c>
      <c r="E1592" t="s">
        <v>101</v>
      </c>
    </row>
    <row r="1593" spans="1:7" x14ac:dyDescent="0.35">
      <c r="A1593">
        <v>16062025</v>
      </c>
      <c r="B1593" t="s">
        <v>419</v>
      </c>
      <c r="C1593" t="s">
        <v>481</v>
      </c>
      <c r="D1593" t="s">
        <v>264</v>
      </c>
      <c r="E1593" t="s">
        <v>101</v>
      </c>
    </row>
    <row r="1594" spans="1:7" x14ac:dyDescent="0.35">
      <c r="A1594">
        <v>16062025</v>
      </c>
      <c r="B1594" t="s">
        <v>282</v>
      </c>
      <c r="C1594" t="s">
        <v>264</v>
      </c>
      <c r="D1594" t="s">
        <v>149</v>
      </c>
    </row>
    <row r="1595" spans="1:7" x14ac:dyDescent="0.35">
      <c r="A1595">
        <v>16062025</v>
      </c>
      <c r="B1595" t="s">
        <v>418</v>
      </c>
      <c r="C1595" t="s">
        <v>293</v>
      </c>
      <c r="D1595" t="s">
        <v>265</v>
      </c>
      <c r="E1595" t="s">
        <v>101</v>
      </c>
      <c r="F1595" t="s">
        <v>266</v>
      </c>
    </row>
    <row r="1596" spans="1:7" x14ac:dyDescent="0.35">
      <c r="A1596">
        <v>16062025</v>
      </c>
      <c r="B1596" t="s">
        <v>548</v>
      </c>
      <c r="C1596" t="s">
        <v>267</v>
      </c>
      <c r="D1596" t="s">
        <v>101</v>
      </c>
    </row>
    <row r="1597" spans="1:7" x14ac:dyDescent="0.35">
      <c r="A1597">
        <v>16062025</v>
      </c>
      <c r="B1597" t="s">
        <v>551</v>
      </c>
      <c r="C1597" t="s">
        <v>99</v>
      </c>
      <c r="D1597" t="s">
        <v>268</v>
      </c>
    </row>
    <row r="1598" spans="1:7" x14ac:dyDescent="0.35">
      <c r="A1598">
        <v>16062025</v>
      </c>
      <c r="B1598" t="s">
        <v>444</v>
      </c>
      <c r="C1598" t="s">
        <v>286</v>
      </c>
      <c r="D1598" t="s">
        <v>270</v>
      </c>
      <c r="E1598" t="s">
        <v>271</v>
      </c>
      <c r="F1598" t="s">
        <v>101</v>
      </c>
    </row>
    <row r="1599" spans="1:7" x14ac:dyDescent="0.35">
      <c r="A1599">
        <v>16062025</v>
      </c>
      <c r="B1599" t="s">
        <v>424</v>
      </c>
      <c r="C1599" t="s">
        <v>269</v>
      </c>
      <c r="D1599" t="s">
        <v>274</v>
      </c>
      <c r="E1599" t="s">
        <v>101</v>
      </c>
    </row>
    <row r="1600" spans="1:7" x14ac:dyDescent="0.35">
      <c r="A1600">
        <v>16062025</v>
      </c>
      <c r="B1600" t="s">
        <v>415</v>
      </c>
      <c r="C1600" t="s">
        <v>234</v>
      </c>
      <c r="D1600" t="s">
        <v>277</v>
      </c>
      <c r="E1600" t="s">
        <v>101</v>
      </c>
    </row>
    <row r="1601" spans="1:9" x14ac:dyDescent="0.35">
      <c r="A1601">
        <v>16062025</v>
      </c>
      <c r="B1601" t="s">
        <v>543</v>
      </c>
      <c r="C1601" t="s">
        <v>282</v>
      </c>
      <c r="D1601" t="s">
        <v>279</v>
      </c>
      <c r="E1601" t="s">
        <v>140</v>
      </c>
      <c r="F1601" t="s">
        <v>280</v>
      </c>
    </row>
    <row r="1602" spans="1:9" x14ac:dyDescent="0.35">
      <c r="A1602">
        <v>16062025</v>
      </c>
      <c r="B1602" t="s">
        <v>623</v>
      </c>
      <c r="C1602" t="s">
        <v>203</v>
      </c>
      <c r="D1602" t="s">
        <v>281</v>
      </c>
    </row>
    <row r="1603" spans="1:9" x14ac:dyDescent="0.35">
      <c r="A1603">
        <v>16062025</v>
      </c>
      <c r="B1603" t="s">
        <v>318</v>
      </c>
      <c r="C1603" t="s">
        <v>160</v>
      </c>
      <c r="D1603" t="s">
        <v>284</v>
      </c>
      <c r="E1603" t="s">
        <v>101</v>
      </c>
    </row>
    <row r="1604" spans="1:9" x14ac:dyDescent="0.35">
      <c r="A1604">
        <v>16062025</v>
      </c>
      <c r="B1604" t="s">
        <v>636</v>
      </c>
      <c r="C1604" t="s">
        <v>422</v>
      </c>
      <c r="D1604" t="s">
        <v>287</v>
      </c>
      <c r="E1604" t="s">
        <v>101</v>
      </c>
    </row>
    <row r="1605" spans="1:9" x14ac:dyDescent="0.35">
      <c r="A1605">
        <v>16062025</v>
      </c>
      <c r="B1605" t="s">
        <v>436</v>
      </c>
      <c r="C1605" t="s">
        <v>601</v>
      </c>
      <c r="D1605" t="s">
        <v>288</v>
      </c>
      <c r="E1605" t="s">
        <v>101</v>
      </c>
    </row>
    <row r="1606" spans="1:9" x14ac:dyDescent="0.35">
      <c r="A1606">
        <v>16062025</v>
      </c>
      <c r="B1606" t="s">
        <v>145</v>
      </c>
      <c r="C1606" t="s">
        <v>273</v>
      </c>
      <c r="D1606" t="s">
        <v>290</v>
      </c>
      <c r="E1606" t="s">
        <v>140</v>
      </c>
      <c r="F1606" t="s">
        <v>291</v>
      </c>
    </row>
    <row r="1607" spans="1:9" x14ac:dyDescent="0.35">
      <c r="A1607">
        <v>16062025</v>
      </c>
      <c r="B1607" t="s">
        <v>591</v>
      </c>
      <c r="C1607" t="s">
        <v>150</v>
      </c>
      <c r="D1607" t="s">
        <v>290</v>
      </c>
      <c r="E1607" t="s">
        <v>140</v>
      </c>
      <c r="F1607" t="s">
        <v>294</v>
      </c>
      <c r="G1607" t="s">
        <v>295</v>
      </c>
      <c r="H1607" t="s">
        <v>101</v>
      </c>
    </row>
    <row r="1608" spans="1:9" x14ac:dyDescent="0.35">
      <c r="A1608">
        <v>16062025</v>
      </c>
      <c r="B1608" t="s">
        <v>219</v>
      </c>
      <c r="C1608" t="s">
        <v>361</v>
      </c>
      <c r="D1608" t="s">
        <v>298</v>
      </c>
      <c r="E1608" t="s">
        <v>101</v>
      </c>
    </row>
    <row r="1609" spans="1:9" x14ac:dyDescent="0.35">
      <c r="A1609">
        <v>16062025</v>
      </c>
      <c r="B1609" t="s">
        <v>329</v>
      </c>
      <c r="C1609" t="s">
        <v>300</v>
      </c>
      <c r="D1609" t="s">
        <v>262</v>
      </c>
      <c r="E1609" t="s">
        <v>101</v>
      </c>
    </row>
    <row r="1610" spans="1:9" x14ac:dyDescent="0.35">
      <c r="A1610">
        <v>16062025</v>
      </c>
      <c r="B1610" t="s">
        <v>465</v>
      </c>
      <c r="C1610" t="s">
        <v>117</v>
      </c>
      <c r="D1610" t="s">
        <v>301</v>
      </c>
      <c r="E1610" t="s">
        <v>101</v>
      </c>
    </row>
    <row r="1611" spans="1:9" x14ac:dyDescent="0.35">
      <c r="A1611">
        <v>16062025</v>
      </c>
      <c r="B1611" t="s">
        <v>590</v>
      </c>
      <c r="C1611" t="s">
        <v>150</v>
      </c>
      <c r="D1611" t="s">
        <v>303</v>
      </c>
      <c r="E1611" t="s">
        <v>149</v>
      </c>
    </row>
    <row r="1612" spans="1:9" x14ac:dyDescent="0.35">
      <c r="A1612">
        <v>16062025</v>
      </c>
      <c r="B1612" t="s">
        <v>637</v>
      </c>
      <c r="C1612" t="s">
        <v>519</v>
      </c>
      <c r="D1612" t="s">
        <v>306</v>
      </c>
      <c r="E1612" t="s">
        <v>101</v>
      </c>
    </row>
    <row r="1613" spans="1:9" x14ac:dyDescent="0.35">
      <c r="A1613">
        <v>16062025</v>
      </c>
      <c r="B1613" t="s">
        <v>413</v>
      </c>
      <c r="C1613" t="s">
        <v>145</v>
      </c>
      <c r="D1613" t="s">
        <v>308</v>
      </c>
      <c r="E1613" t="s">
        <v>309</v>
      </c>
      <c r="F1613" t="s">
        <v>310</v>
      </c>
      <c r="G1613" t="s">
        <v>311</v>
      </c>
      <c r="H1613" t="s">
        <v>312</v>
      </c>
      <c r="I1613" t="s">
        <v>101</v>
      </c>
    </row>
    <row r="1614" spans="1:9" x14ac:dyDescent="0.35">
      <c r="A1614">
        <v>16062025</v>
      </c>
      <c r="B1614" t="s">
        <v>185</v>
      </c>
      <c r="C1614" t="s">
        <v>513</v>
      </c>
      <c r="D1614" t="s">
        <v>314</v>
      </c>
      <c r="E1614" t="s">
        <v>315</v>
      </c>
      <c r="F1614" t="s">
        <v>101</v>
      </c>
    </row>
    <row r="1615" spans="1:9" x14ac:dyDescent="0.35">
      <c r="A1615">
        <v>16062025</v>
      </c>
      <c r="B1615" t="s">
        <v>455</v>
      </c>
      <c r="C1615" t="s">
        <v>117</v>
      </c>
      <c r="D1615" t="s">
        <v>314</v>
      </c>
      <c r="E1615" t="s">
        <v>317</v>
      </c>
      <c r="F1615" t="s">
        <v>101</v>
      </c>
    </row>
    <row r="1616" spans="1:9" x14ac:dyDescent="0.35">
      <c r="A1616">
        <v>16062025</v>
      </c>
      <c r="B1616" t="s">
        <v>171</v>
      </c>
      <c r="C1616" t="s">
        <v>146</v>
      </c>
      <c r="D1616" t="s">
        <v>319</v>
      </c>
      <c r="E1616" t="s">
        <v>320</v>
      </c>
      <c r="F1616" t="s">
        <v>321</v>
      </c>
    </row>
    <row r="1617" spans="1:7" x14ac:dyDescent="0.35">
      <c r="A1617">
        <v>16062025</v>
      </c>
      <c r="B1617" t="s">
        <v>285</v>
      </c>
      <c r="C1617" t="s">
        <v>138</v>
      </c>
      <c r="D1617" t="s">
        <v>322</v>
      </c>
      <c r="E1617" t="s">
        <v>101</v>
      </c>
    </row>
    <row r="1618" spans="1:7" x14ac:dyDescent="0.35">
      <c r="A1618">
        <v>16062025</v>
      </c>
      <c r="B1618" t="s">
        <v>339</v>
      </c>
      <c r="C1618" t="s">
        <v>595</v>
      </c>
      <c r="D1618" t="s">
        <v>325</v>
      </c>
      <c r="E1618" t="s">
        <v>101</v>
      </c>
    </row>
    <row r="1619" spans="1:7" x14ac:dyDescent="0.35">
      <c r="A1619">
        <v>16062025</v>
      </c>
      <c r="B1619" t="s">
        <v>578</v>
      </c>
      <c r="C1619" t="s">
        <v>595</v>
      </c>
      <c r="D1619" t="s">
        <v>328</v>
      </c>
      <c r="E1619" t="s">
        <v>101</v>
      </c>
    </row>
    <row r="1620" spans="1:7" x14ac:dyDescent="0.35">
      <c r="A1620">
        <v>16062025</v>
      </c>
      <c r="B1620" t="s">
        <v>444</v>
      </c>
      <c r="C1620" t="s">
        <v>427</v>
      </c>
      <c r="D1620" t="s">
        <v>331</v>
      </c>
      <c r="E1620" t="s">
        <v>332</v>
      </c>
      <c r="F1620" t="s">
        <v>101</v>
      </c>
    </row>
    <row r="1621" spans="1:7" x14ac:dyDescent="0.35">
      <c r="A1621">
        <v>16062025</v>
      </c>
      <c r="B1621" t="s">
        <v>158</v>
      </c>
      <c r="C1621" t="s">
        <v>166</v>
      </c>
      <c r="D1621" t="s">
        <v>331</v>
      </c>
      <c r="E1621" t="s">
        <v>335</v>
      </c>
      <c r="F1621" t="s">
        <v>101</v>
      </c>
    </row>
    <row r="1622" spans="1:7" x14ac:dyDescent="0.35">
      <c r="A1622">
        <v>16062025</v>
      </c>
      <c r="B1622" t="s">
        <v>302</v>
      </c>
      <c r="C1622" t="s">
        <v>452</v>
      </c>
      <c r="D1622" t="s">
        <v>331</v>
      </c>
      <c r="E1622" t="s">
        <v>338</v>
      </c>
      <c r="F1622" t="s">
        <v>321</v>
      </c>
    </row>
    <row r="1623" spans="1:7" x14ac:dyDescent="0.35">
      <c r="A1623">
        <v>16062025</v>
      </c>
      <c r="B1623" t="s">
        <v>514</v>
      </c>
      <c r="C1623" t="s">
        <v>292</v>
      </c>
      <c r="D1623" t="s">
        <v>170</v>
      </c>
    </row>
    <row r="1624" spans="1:7" x14ac:dyDescent="0.35">
      <c r="A1624">
        <v>16062025</v>
      </c>
      <c r="B1624" t="s">
        <v>432</v>
      </c>
      <c r="C1624" t="s">
        <v>165</v>
      </c>
      <c r="D1624" t="s">
        <v>341</v>
      </c>
      <c r="E1624" t="s">
        <v>101</v>
      </c>
    </row>
    <row r="1625" spans="1:7" x14ac:dyDescent="0.35">
      <c r="A1625">
        <v>16062025</v>
      </c>
      <c r="B1625" t="s">
        <v>638</v>
      </c>
      <c r="C1625" t="s">
        <v>553</v>
      </c>
      <c r="D1625" t="s">
        <v>343</v>
      </c>
      <c r="E1625" t="s">
        <v>101</v>
      </c>
    </row>
    <row r="1626" spans="1:7" x14ac:dyDescent="0.35">
      <c r="A1626">
        <v>16062025</v>
      </c>
      <c r="B1626" t="s">
        <v>206</v>
      </c>
      <c r="C1626" t="s">
        <v>302</v>
      </c>
      <c r="D1626" t="s">
        <v>132</v>
      </c>
      <c r="E1626" t="s">
        <v>344</v>
      </c>
      <c r="F1626" t="s">
        <v>345</v>
      </c>
      <c r="G1626" t="s">
        <v>101</v>
      </c>
    </row>
    <row r="1627" spans="1:7" x14ac:dyDescent="0.35">
      <c r="A1627">
        <v>16062025</v>
      </c>
      <c r="B1627" t="s">
        <v>285</v>
      </c>
      <c r="C1627" t="s">
        <v>146</v>
      </c>
      <c r="D1627" t="s">
        <v>132</v>
      </c>
      <c r="E1627" t="s">
        <v>347</v>
      </c>
      <c r="F1627" t="s">
        <v>101</v>
      </c>
    </row>
    <row r="1628" spans="1:7" x14ac:dyDescent="0.35">
      <c r="A1628">
        <v>16062025</v>
      </c>
      <c r="B1628" t="s">
        <v>183</v>
      </c>
      <c r="C1628" t="s">
        <v>162</v>
      </c>
      <c r="D1628" t="s">
        <v>132</v>
      </c>
      <c r="E1628" t="s">
        <v>348</v>
      </c>
      <c r="F1628" t="s">
        <v>101</v>
      </c>
    </row>
    <row r="1629" spans="1:7" x14ac:dyDescent="0.35">
      <c r="A1629">
        <v>16062025</v>
      </c>
      <c r="B1629" t="s">
        <v>179</v>
      </c>
      <c r="C1629" t="s">
        <v>175</v>
      </c>
      <c r="D1629" t="s">
        <v>132</v>
      </c>
      <c r="E1629" t="s">
        <v>350</v>
      </c>
      <c r="F1629" t="s">
        <v>101</v>
      </c>
    </row>
    <row r="1630" spans="1:7" x14ac:dyDescent="0.35">
      <c r="A1630">
        <v>16062025</v>
      </c>
      <c r="B1630" t="s">
        <v>496</v>
      </c>
      <c r="C1630" t="s">
        <v>179</v>
      </c>
      <c r="D1630" t="s">
        <v>132</v>
      </c>
      <c r="E1630" t="s">
        <v>352</v>
      </c>
      <c r="F1630" t="s">
        <v>101</v>
      </c>
    </row>
    <row r="1631" spans="1:7" x14ac:dyDescent="0.35">
      <c r="A1631">
        <v>16062025</v>
      </c>
      <c r="B1631" t="s">
        <v>511</v>
      </c>
      <c r="C1631" t="s">
        <v>99</v>
      </c>
      <c r="D1631" t="s">
        <v>132</v>
      </c>
      <c r="E1631" t="s">
        <v>133</v>
      </c>
      <c r="F1631" t="s">
        <v>355</v>
      </c>
    </row>
    <row r="1632" spans="1:7" x14ac:dyDescent="0.35">
      <c r="A1632">
        <v>16062025</v>
      </c>
      <c r="B1632" t="s">
        <v>465</v>
      </c>
      <c r="C1632" t="s">
        <v>146</v>
      </c>
      <c r="D1632" t="s">
        <v>132</v>
      </c>
      <c r="E1632" t="s">
        <v>356</v>
      </c>
      <c r="F1632" t="s">
        <v>101</v>
      </c>
    </row>
    <row r="1633" spans="1:8" x14ac:dyDescent="0.35">
      <c r="A1633">
        <v>16062025</v>
      </c>
      <c r="B1633" t="s">
        <v>324</v>
      </c>
      <c r="C1633" t="s">
        <v>461</v>
      </c>
      <c r="D1633" t="s">
        <v>359</v>
      </c>
      <c r="E1633" t="s">
        <v>360</v>
      </c>
      <c r="F1633" t="s">
        <v>101</v>
      </c>
    </row>
    <row r="1634" spans="1:8" x14ac:dyDescent="0.35">
      <c r="A1634">
        <v>16062025</v>
      </c>
      <c r="B1634" t="s">
        <v>479</v>
      </c>
      <c r="C1634" t="s">
        <v>363</v>
      </c>
      <c r="D1634" t="s">
        <v>359</v>
      </c>
      <c r="E1634" t="s">
        <v>362</v>
      </c>
      <c r="F1634" t="s">
        <v>101</v>
      </c>
    </row>
    <row r="1635" spans="1:8" x14ac:dyDescent="0.35">
      <c r="A1635">
        <v>16062025</v>
      </c>
      <c r="B1635" t="s">
        <v>449</v>
      </c>
      <c r="C1635" t="s">
        <v>278</v>
      </c>
      <c r="D1635" t="s">
        <v>359</v>
      </c>
      <c r="E1635" t="s">
        <v>362</v>
      </c>
      <c r="F1635" t="s">
        <v>140</v>
      </c>
      <c r="G1635" t="s">
        <v>364</v>
      </c>
      <c r="H1635" t="s">
        <v>101</v>
      </c>
    </row>
    <row r="1636" spans="1:8" x14ac:dyDescent="0.35">
      <c r="A1636">
        <v>16062025</v>
      </c>
      <c r="B1636" t="s">
        <v>474</v>
      </c>
      <c r="C1636" t="s">
        <v>248</v>
      </c>
      <c r="D1636" t="s">
        <v>366</v>
      </c>
      <c r="E1636" t="s">
        <v>257</v>
      </c>
      <c r="F1636" t="s">
        <v>367</v>
      </c>
      <c r="G1636" t="s">
        <v>101</v>
      </c>
    </row>
    <row r="1637" spans="1:8" x14ac:dyDescent="0.35">
      <c r="A1637">
        <v>16062025</v>
      </c>
      <c r="B1637" t="s">
        <v>224</v>
      </c>
      <c r="C1637" t="s">
        <v>122</v>
      </c>
      <c r="D1637" t="s">
        <v>369</v>
      </c>
      <c r="E1637" t="s">
        <v>370</v>
      </c>
      <c r="F1637" t="s">
        <v>101</v>
      </c>
    </row>
    <row r="1638" spans="1:8" x14ac:dyDescent="0.35">
      <c r="A1638">
        <v>16062025</v>
      </c>
      <c r="B1638" t="s">
        <v>285</v>
      </c>
      <c r="C1638" t="s">
        <v>150</v>
      </c>
      <c r="D1638" t="s">
        <v>371</v>
      </c>
      <c r="E1638" t="s">
        <v>101</v>
      </c>
    </row>
    <row r="1639" spans="1:8" x14ac:dyDescent="0.35">
      <c r="A1639">
        <v>16062025</v>
      </c>
      <c r="B1639" t="s">
        <v>248</v>
      </c>
      <c r="C1639" t="s">
        <v>175</v>
      </c>
      <c r="D1639" t="s">
        <v>372</v>
      </c>
      <c r="E1639" t="s">
        <v>101</v>
      </c>
    </row>
    <row r="1640" spans="1:8" x14ac:dyDescent="0.35">
      <c r="A1640">
        <v>16062025</v>
      </c>
      <c r="B1640" t="s">
        <v>583</v>
      </c>
      <c r="C1640" t="s">
        <v>543</v>
      </c>
      <c r="D1640" t="s">
        <v>373</v>
      </c>
      <c r="E1640" t="s">
        <v>101</v>
      </c>
    </row>
    <row r="1641" spans="1:8" x14ac:dyDescent="0.35">
      <c r="A1641">
        <v>16062025</v>
      </c>
      <c r="B1641" t="s">
        <v>556</v>
      </c>
      <c r="C1641" t="s">
        <v>138</v>
      </c>
      <c r="D1641" t="s">
        <v>376</v>
      </c>
      <c r="E1641" t="s">
        <v>140</v>
      </c>
      <c r="F1641" t="s">
        <v>331</v>
      </c>
      <c r="G1641" t="s">
        <v>377</v>
      </c>
      <c r="H1641" t="s">
        <v>101</v>
      </c>
    </row>
    <row r="1642" spans="1:8" x14ac:dyDescent="0.35">
      <c r="A1642">
        <v>16062025</v>
      </c>
      <c r="B1642" t="s">
        <v>639</v>
      </c>
      <c r="C1642" t="s">
        <v>443</v>
      </c>
      <c r="D1642" t="s">
        <v>378</v>
      </c>
    </row>
    <row r="1643" spans="1:8" x14ac:dyDescent="0.35">
      <c r="A1643">
        <v>16062025</v>
      </c>
      <c r="B1643" t="s">
        <v>450</v>
      </c>
      <c r="C1643" t="s">
        <v>402</v>
      </c>
      <c r="D1643" t="s">
        <v>380</v>
      </c>
      <c r="E1643" t="s">
        <v>101</v>
      </c>
    </row>
    <row r="1644" spans="1:8" x14ac:dyDescent="0.35">
      <c r="A1644">
        <v>16062025</v>
      </c>
      <c r="B1644" t="s">
        <v>550</v>
      </c>
      <c r="C1644" t="s">
        <v>244</v>
      </c>
      <c r="D1644" t="s">
        <v>382</v>
      </c>
      <c r="E1644" t="s">
        <v>383</v>
      </c>
    </row>
    <row r="1645" spans="1:8" x14ac:dyDescent="0.35">
      <c r="A1645">
        <v>16062025</v>
      </c>
      <c r="B1645" t="s">
        <v>157</v>
      </c>
      <c r="C1645" t="s">
        <v>155</v>
      </c>
      <c r="D1645" t="s">
        <v>385</v>
      </c>
      <c r="E1645" t="s">
        <v>386</v>
      </c>
    </row>
    <row r="1646" spans="1:8" x14ac:dyDescent="0.35">
      <c r="A1646">
        <v>16062025</v>
      </c>
      <c r="B1646" t="s">
        <v>447</v>
      </c>
      <c r="C1646" t="s">
        <v>553</v>
      </c>
      <c r="D1646" t="s">
        <v>388</v>
      </c>
      <c r="E1646" t="s">
        <v>101</v>
      </c>
    </row>
    <row r="1647" spans="1:8" x14ac:dyDescent="0.35">
      <c r="A1647">
        <v>16062025</v>
      </c>
      <c r="B1647" t="s">
        <v>175</v>
      </c>
      <c r="C1647" t="s">
        <v>411</v>
      </c>
      <c r="D1647" t="s">
        <v>391</v>
      </c>
      <c r="E1647" t="s">
        <v>101</v>
      </c>
    </row>
    <row r="1648" spans="1:8" x14ac:dyDescent="0.35">
      <c r="A1648">
        <v>16062025</v>
      </c>
      <c r="B1648" t="s">
        <v>543</v>
      </c>
      <c r="C1648" t="s">
        <v>197</v>
      </c>
      <c r="D1648" t="s">
        <v>393</v>
      </c>
    </row>
    <row r="1649" spans="1:9" x14ac:dyDescent="0.35">
      <c r="A1649">
        <v>16062025</v>
      </c>
      <c r="B1649" t="s">
        <v>466</v>
      </c>
      <c r="C1649" t="s">
        <v>146</v>
      </c>
      <c r="D1649" t="s">
        <v>394</v>
      </c>
      <c r="E1649" t="s">
        <v>395</v>
      </c>
      <c r="F1649" t="s">
        <v>101</v>
      </c>
    </row>
    <row r="1650" spans="1:9" x14ac:dyDescent="0.35">
      <c r="A1650">
        <v>16062025</v>
      </c>
      <c r="B1650" t="s">
        <v>534</v>
      </c>
      <c r="C1650" t="s">
        <v>212</v>
      </c>
      <c r="D1650" t="s">
        <v>396</v>
      </c>
    </row>
    <row r="1651" spans="1:9" x14ac:dyDescent="0.35">
      <c r="A1651">
        <v>16062025</v>
      </c>
      <c r="B1651" t="s">
        <v>387</v>
      </c>
      <c r="C1651" t="s">
        <v>427</v>
      </c>
      <c r="D1651" t="s">
        <v>397</v>
      </c>
      <c r="E1651" t="s">
        <v>101</v>
      </c>
    </row>
    <row r="1652" spans="1:9" x14ac:dyDescent="0.35">
      <c r="A1652">
        <v>16062025</v>
      </c>
      <c r="B1652" t="s">
        <v>285</v>
      </c>
      <c r="C1652" t="s">
        <v>178</v>
      </c>
      <c r="D1652" t="s">
        <v>399</v>
      </c>
      <c r="E1652" t="s">
        <v>140</v>
      </c>
      <c r="F1652" t="s">
        <v>400</v>
      </c>
      <c r="G1652" t="s">
        <v>257</v>
      </c>
      <c r="H1652" t="s">
        <v>331</v>
      </c>
      <c r="I1652" t="s">
        <v>401</v>
      </c>
    </row>
    <row r="1653" spans="1:9" x14ac:dyDescent="0.35">
      <c r="A1653">
        <v>16062025</v>
      </c>
      <c r="B1653" t="s">
        <v>477</v>
      </c>
      <c r="C1653" t="s">
        <v>172</v>
      </c>
      <c r="D1653" t="s">
        <v>399</v>
      </c>
      <c r="E1653" t="s">
        <v>187</v>
      </c>
      <c r="F1653" t="s">
        <v>101</v>
      </c>
    </row>
    <row r="1654" spans="1:9" x14ac:dyDescent="0.35">
      <c r="A1654">
        <v>16062025</v>
      </c>
      <c r="B1654" t="s">
        <v>523</v>
      </c>
      <c r="C1654" t="s">
        <v>192</v>
      </c>
      <c r="D1654" t="s">
        <v>399</v>
      </c>
      <c r="E1654" t="s">
        <v>403</v>
      </c>
      <c r="F1654" t="s">
        <v>101</v>
      </c>
    </row>
    <row r="1655" spans="1:9" x14ac:dyDescent="0.35">
      <c r="A1655">
        <v>16062025</v>
      </c>
      <c r="B1655" t="s">
        <v>511</v>
      </c>
      <c r="C1655" t="s">
        <v>186</v>
      </c>
      <c r="D1655" t="s">
        <v>399</v>
      </c>
      <c r="E1655" t="s">
        <v>404</v>
      </c>
      <c r="F1655" t="s">
        <v>101</v>
      </c>
    </row>
    <row r="1656" spans="1:9" x14ac:dyDescent="0.35">
      <c r="A1656">
        <v>15062025</v>
      </c>
      <c r="B1656" t="s">
        <v>550</v>
      </c>
      <c r="C1656" t="s">
        <v>296</v>
      </c>
      <c r="D1656" t="s">
        <v>100</v>
      </c>
      <c r="E1656" t="s">
        <v>101</v>
      </c>
    </row>
    <row r="1657" spans="1:9" x14ac:dyDescent="0.35">
      <c r="A1657">
        <v>15062025</v>
      </c>
      <c r="B1657" t="s">
        <v>574</v>
      </c>
      <c r="C1657" t="s">
        <v>103</v>
      </c>
      <c r="D1657" t="s">
        <v>104</v>
      </c>
      <c r="E1657" t="s">
        <v>101</v>
      </c>
    </row>
    <row r="1658" spans="1:9" x14ac:dyDescent="0.35">
      <c r="A1658">
        <v>15062025</v>
      </c>
      <c r="B1658" t="s">
        <v>456</v>
      </c>
      <c r="C1658" t="s">
        <v>106</v>
      </c>
      <c r="D1658" t="s">
        <v>107</v>
      </c>
      <c r="E1658" t="s">
        <v>108</v>
      </c>
      <c r="F1658" t="s">
        <v>101</v>
      </c>
    </row>
    <row r="1659" spans="1:9" x14ac:dyDescent="0.35">
      <c r="A1659">
        <v>15062025</v>
      </c>
      <c r="B1659" t="s">
        <v>293</v>
      </c>
      <c r="C1659" t="s">
        <v>197</v>
      </c>
      <c r="D1659" t="s">
        <v>111</v>
      </c>
      <c r="E1659" t="s">
        <v>101</v>
      </c>
    </row>
    <row r="1660" spans="1:9" x14ac:dyDescent="0.35">
      <c r="A1660">
        <v>15062025</v>
      </c>
      <c r="B1660" t="s">
        <v>640</v>
      </c>
      <c r="C1660" t="s">
        <v>641</v>
      </c>
      <c r="D1660" t="s">
        <v>114</v>
      </c>
      <c r="E1660" t="s">
        <v>115</v>
      </c>
      <c r="F1660" t="s">
        <v>116</v>
      </c>
    </row>
    <row r="1661" spans="1:9" x14ac:dyDescent="0.35">
      <c r="A1661">
        <v>15062025</v>
      </c>
      <c r="B1661" t="s">
        <v>509</v>
      </c>
      <c r="C1661" t="s">
        <v>462</v>
      </c>
      <c r="D1661" t="s">
        <v>114</v>
      </c>
      <c r="E1661" t="s">
        <v>119</v>
      </c>
      <c r="F1661" t="s">
        <v>120</v>
      </c>
      <c r="G1661" t="s">
        <v>121</v>
      </c>
    </row>
    <row r="1662" spans="1:9" x14ac:dyDescent="0.35">
      <c r="A1662">
        <v>15062025</v>
      </c>
      <c r="B1662" t="s">
        <v>492</v>
      </c>
      <c r="C1662" t="s">
        <v>500</v>
      </c>
      <c r="D1662" t="s">
        <v>114</v>
      </c>
      <c r="E1662" t="s">
        <v>124</v>
      </c>
    </row>
    <row r="1663" spans="1:9" x14ac:dyDescent="0.35">
      <c r="A1663">
        <v>15062025</v>
      </c>
      <c r="B1663" t="s">
        <v>633</v>
      </c>
      <c r="C1663" t="s">
        <v>642</v>
      </c>
      <c r="D1663" t="s">
        <v>114</v>
      </c>
      <c r="E1663" t="s">
        <v>127</v>
      </c>
    </row>
    <row r="1664" spans="1:9" x14ac:dyDescent="0.35">
      <c r="A1664">
        <v>15062025</v>
      </c>
      <c r="B1664" t="s">
        <v>389</v>
      </c>
      <c r="C1664" t="s">
        <v>643</v>
      </c>
      <c r="D1664" t="s">
        <v>114</v>
      </c>
      <c r="E1664" t="s">
        <v>130</v>
      </c>
    </row>
    <row r="1665" spans="1:7" x14ac:dyDescent="0.35">
      <c r="A1665">
        <v>15062025</v>
      </c>
      <c r="B1665" t="s">
        <v>201</v>
      </c>
      <c r="C1665" t="s">
        <v>410</v>
      </c>
      <c r="D1665" t="s">
        <v>114</v>
      </c>
      <c r="E1665" t="s">
        <v>132</v>
      </c>
      <c r="F1665" t="s">
        <v>133</v>
      </c>
    </row>
    <row r="1666" spans="1:7" x14ac:dyDescent="0.35">
      <c r="A1666">
        <v>15062025</v>
      </c>
      <c r="B1666" t="s">
        <v>422</v>
      </c>
      <c r="C1666" t="s">
        <v>470</v>
      </c>
      <c r="D1666" t="s">
        <v>135</v>
      </c>
      <c r="E1666" t="s">
        <v>136</v>
      </c>
    </row>
    <row r="1667" spans="1:7" x14ac:dyDescent="0.35">
      <c r="A1667">
        <v>15062025</v>
      </c>
      <c r="B1667" t="s">
        <v>339</v>
      </c>
      <c r="C1667" t="s">
        <v>526</v>
      </c>
      <c r="D1667" t="s">
        <v>139</v>
      </c>
      <c r="E1667" t="s">
        <v>140</v>
      </c>
      <c r="F1667" t="s">
        <v>141</v>
      </c>
      <c r="G1667" t="s">
        <v>101</v>
      </c>
    </row>
    <row r="1668" spans="1:7" x14ac:dyDescent="0.35">
      <c r="A1668">
        <v>15062025</v>
      </c>
      <c r="B1668" t="s">
        <v>471</v>
      </c>
      <c r="C1668" t="s">
        <v>234</v>
      </c>
      <c r="D1668" t="s">
        <v>144</v>
      </c>
      <c r="E1668" t="s">
        <v>101</v>
      </c>
    </row>
    <row r="1669" spans="1:7" x14ac:dyDescent="0.35">
      <c r="A1669">
        <v>15062025</v>
      </c>
      <c r="B1669" t="s">
        <v>285</v>
      </c>
      <c r="C1669" t="s">
        <v>216</v>
      </c>
      <c r="D1669" t="s">
        <v>147</v>
      </c>
      <c r="E1669" t="s">
        <v>148</v>
      </c>
      <c r="F1669" t="s">
        <v>149</v>
      </c>
    </row>
    <row r="1670" spans="1:7" x14ac:dyDescent="0.35">
      <c r="A1670">
        <v>15062025</v>
      </c>
      <c r="B1670" t="s">
        <v>307</v>
      </c>
      <c r="C1670" t="s">
        <v>212</v>
      </c>
      <c r="D1670" t="s">
        <v>152</v>
      </c>
      <c r="E1670" t="s">
        <v>140</v>
      </c>
      <c r="F1670" t="s">
        <v>153</v>
      </c>
      <c r="G1670" t="s">
        <v>101</v>
      </c>
    </row>
    <row r="1671" spans="1:7" x14ac:dyDescent="0.35">
      <c r="A1671">
        <v>15062025</v>
      </c>
      <c r="B1671" t="s">
        <v>583</v>
      </c>
      <c r="C1671" t="s">
        <v>99</v>
      </c>
      <c r="D1671" t="s">
        <v>156</v>
      </c>
      <c r="E1671" t="s">
        <v>101</v>
      </c>
    </row>
    <row r="1672" spans="1:7" x14ac:dyDescent="0.35">
      <c r="A1672">
        <v>15062025</v>
      </c>
      <c r="B1672" t="s">
        <v>498</v>
      </c>
      <c r="C1672" t="s">
        <v>469</v>
      </c>
      <c r="D1672" t="s">
        <v>159</v>
      </c>
      <c r="E1672" t="s">
        <v>101</v>
      </c>
    </row>
    <row r="1673" spans="1:7" x14ac:dyDescent="0.35">
      <c r="A1673">
        <v>15062025</v>
      </c>
      <c r="B1673" t="s">
        <v>183</v>
      </c>
      <c r="C1673" t="s">
        <v>282</v>
      </c>
      <c r="D1673" t="s">
        <v>161</v>
      </c>
      <c r="E1673" t="s">
        <v>101</v>
      </c>
    </row>
    <row r="1674" spans="1:7" x14ac:dyDescent="0.35">
      <c r="A1674">
        <v>15062025</v>
      </c>
      <c r="B1674" t="s">
        <v>150</v>
      </c>
      <c r="C1674" t="s">
        <v>162</v>
      </c>
      <c r="D1674" t="s">
        <v>164</v>
      </c>
      <c r="E1674" t="s">
        <v>101</v>
      </c>
    </row>
    <row r="1675" spans="1:7" x14ac:dyDescent="0.35">
      <c r="A1675">
        <v>15062025</v>
      </c>
      <c r="B1675" t="s">
        <v>183</v>
      </c>
      <c r="C1675" t="s">
        <v>174</v>
      </c>
      <c r="D1675" t="s">
        <v>167</v>
      </c>
    </row>
    <row r="1676" spans="1:7" x14ac:dyDescent="0.35">
      <c r="A1676">
        <v>15062025</v>
      </c>
      <c r="B1676" t="s">
        <v>423</v>
      </c>
      <c r="C1676" t="s">
        <v>101</v>
      </c>
    </row>
    <row r="1677" spans="1:7" x14ac:dyDescent="0.35">
      <c r="A1677">
        <v>15062025</v>
      </c>
      <c r="B1677" t="s">
        <v>432</v>
      </c>
      <c r="C1677" t="s">
        <v>521</v>
      </c>
      <c r="D1677" t="s">
        <v>169</v>
      </c>
      <c r="E1677" t="s">
        <v>170</v>
      </c>
      <c r="F1677" t="s">
        <v>101</v>
      </c>
    </row>
    <row r="1678" spans="1:7" x14ac:dyDescent="0.35">
      <c r="A1678">
        <v>15062025</v>
      </c>
      <c r="B1678" t="s">
        <v>304</v>
      </c>
      <c r="C1678" t="s">
        <v>595</v>
      </c>
      <c r="D1678" t="s">
        <v>173</v>
      </c>
      <c r="E1678" t="s">
        <v>101</v>
      </c>
    </row>
    <row r="1679" spans="1:7" x14ac:dyDescent="0.35">
      <c r="A1679">
        <v>15062025</v>
      </c>
      <c r="B1679" t="s">
        <v>593</v>
      </c>
      <c r="C1679" t="s">
        <v>192</v>
      </c>
      <c r="D1679" t="s">
        <v>176</v>
      </c>
      <c r="E1679" t="s">
        <v>101</v>
      </c>
    </row>
    <row r="1680" spans="1:7" x14ac:dyDescent="0.35">
      <c r="A1680">
        <v>15062025</v>
      </c>
      <c r="B1680" t="s">
        <v>542</v>
      </c>
      <c r="C1680" t="s">
        <v>553</v>
      </c>
      <c r="D1680" t="s">
        <v>176</v>
      </c>
      <c r="E1680" t="s">
        <v>149</v>
      </c>
    </row>
    <row r="1681" spans="1:7" x14ac:dyDescent="0.35">
      <c r="A1681">
        <v>15062025</v>
      </c>
      <c r="B1681" t="s">
        <v>471</v>
      </c>
      <c r="C1681" t="s">
        <v>568</v>
      </c>
      <c r="D1681" t="s">
        <v>181</v>
      </c>
      <c r="E1681" t="s">
        <v>182</v>
      </c>
      <c r="F1681" t="s">
        <v>101</v>
      </c>
    </row>
    <row r="1682" spans="1:7" x14ac:dyDescent="0.35">
      <c r="A1682">
        <v>15062025</v>
      </c>
      <c r="B1682" t="s">
        <v>339</v>
      </c>
      <c r="C1682" t="s">
        <v>523</v>
      </c>
      <c r="D1682" t="s">
        <v>184</v>
      </c>
      <c r="E1682" t="s">
        <v>101</v>
      </c>
    </row>
    <row r="1683" spans="1:7" x14ac:dyDescent="0.35">
      <c r="A1683">
        <v>15062025</v>
      </c>
      <c r="B1683" t="s">
        <v>424</v>
      </c>
      <c r="C1683" t="s">
        <v>162</v>
      </c>
      <c r="D1683" t="s">
        <v>187</v>
      </c>
      <c r="E1683" t="s">
        <v>101</v>
      </c>
    </row>
    <row r="1684" spans="1:7" x14ac:dyDescent="0.35">
      <c r="A1684">
        <v>15062025</v>
      </c>
      <c r="B1684" t="s">
        <v>157</v>
      </c>
      <c r="C1684" t="s">
        <v>375</v>
      </c>
      <c r="D1684" t="s">
        <v>190</v>
      </c>
      <c r="E1684" t="s">
        <v>191</v>
      </c>
      <c r="F1684" t="s">
        <v>101</v>
      </c>
    </row>
    <row r="1685" spans="1:7" x14ac:dyDescent="0.35">
      <c r="A1685">
        <v>15062025</v>
      </c>
      <c r="B1685" t="s">
        <v>99</v>
      </c>
      <c r="C1685" t="s">
        <v>363</v>
      </c>
      <c r="D1685" t="s">
        <v>190</v>
      </c>
      <c r="E1685" t="s">
        <v>194</v>
      </c>
      <c r="F1685" t="s">
        <v>101</v>
      </c>
    </row>
    <row r="1686" spans="1:7" x14ac:dyDescent="0.35">
      <c r="A1686">
        <v>15062025</v>
      </c>
      <c r="B1686" t="s">
        <v>206</v>
      </c>
      <c r="C1686" t="s">
        <v>434</v>
      </c>
      <c r="D1686" t="s">
        <v>190</v>
      </c>
      <c r="E1686" t="s">
        <v>196</v>
      </c>
      <c r="F1686" t="s">
        <v>101</v>
      </c>
    </row>
    <row r="1687" spans="1:7" x14ac:dyDescent="0.35">
      <c r="A1687">
        <v>15062025</v>
      </c>
      <c r="B1687" t="s">
        <v>118</v>
      </c>
      <c r="C1687" t="s">
        <v>198</v>
      </c>
      <c r="D1687" t="s">
        <v>140</v>
      </c>
      <c r="E1687" t="s">
        <v>199</v>
      </c>
      <c r="F1687" t="s">
        <v>200</v>
      </c>
      <c r="G1687" t="s">
        <v>101</v>
      </c>
    </row>
    <row r="1688" spans="1:7" x14ac:dyDescent="0.35">
      <c r="A1688">
        <v>15062025</v>
      </c>
      <c r="B1688" t="s">
        <v>439</v>
      </c>
      <c r="C1688" t="s">
        <v>204</v>
      </c>
      <c r="D1688" t="s">
        <v>61</v>
      </c>
      <c r="E1688" t="s">
        <v>101</v>
      </c>
    </row>
    <row r="1689" spans="1:7" x14ac:dyDescent="0.35">
      <c r="A1689">
        <v>15062025</v>
      </c>
      <c r="B1689" t="s">
        <v>554</v>
      </c>
      <c r="C1689" t="s">
        <v>197</v>
      </c>
      <c r="D1689" t="s">
        <v>205</v>
      </c>
      <c r="E1689" t="s">
        <v>101</v>
      </c>
    </row>
    <row r="1690" spans="1:7" x14ac:dyDescent="0.35">
      <c r="A1690">
        <v>15062025</v>
      </c>
      <c r="B1690" t="s">
        <v>417</v>
      </c>
      <c r="C1690" t="s">
        <v>219</v>
      </c>
      <c r="D1690" t="s">
        <v>208</v>
      </c>
      <c r="E1690" t="s">
        <v>101</v>
      </c>
    </row>
    <row r="1691" spans="1:7" x14ac:dyDescent="0.35">
      <c r="A1691">
        <v>15062025</v>
      </c>
      <c r="B1691" t="s">
        <v>459</v>
      </c>
      <c r="C1691" t="s">
        <v>553</v>
      </c>
      <c r="D1691" t="s">
        <v>210</v>
      </c>
      <c r="E1691" t="s">
        <v>211</v>
      </c>
      <c r="F1691" t="s">
        <v>101</v>
      </c>
    </row>
    <row r="1692" spans="1:7" x14ac:dyDescent="0.35">
      <c r="A1692">
        <v>15062025</v>
      </c>
      <c r="B1692" t="s">
        <v>188</v>
      </c>
      <c r="C1692" t="s">
        <v>433</v>
      </c>
      <c r="D1692" t="s">
        <v>214</v>
      </c>
      <c r="E1692" t="s">
        <v>215</v>
      </c>
      <c r="F1692" t="s">
        <v>101</v>
      </c>
    </row>
    <row r="1693" spans="1:7" x14ac:dyDescent="0.35">
      <c r="A1693">
        <v>15062025</v>
      </c>
      <c r="B1693" t="s">
        <v>183</v>
      </c>
      <c r="C1693" t="s">
        <v>263</v>
      </c>
      <c r="D1693" t="s">
        <v>217</v>
      </c>
      <c r="E1693" t="s">
        <v>101</v>
      </c>
    </row>
    <row r="1694" spans="1:7" x14ac:dyDescent="0.35">
      <c r="A1694">
        <v>15062025</v>
      </c>
      <c r="B1694" t="s">
        <v>137</v>
      </c>
      <c r="C1694" t="s">
        <v>422</v>
      </c>
      <c r="D1694" t="s">
        <v>220</v>
      </c>
      <c r="E1694" t="s">
        <v>101</v>
      </c>
    </row>
    <row r="1695" spans="1:7" x14ac:dyDescent="0.35">
      <c r="A1695">
        <v>15062025</v>
      </c>
      <c r="B1695" t="s">
        <v>438</v>
      </c>
      <c r="C1695" t="s">
        <v>450</v>
      </c>
      <c r="D1695" t="s">
        <v>222</v>
      </c>
    </row>
    <row r="1696" spans="1:7" x14ac:dyDescent="0.35">
      <c r="A1696">
        <v>15062025</v>
      </c>
      <c r="B1696" t="s">
        <v>223</v>
      </c>
    </row>
    <row r="1697" spans="1:7" x14ac:dyDescent="0.35">
      <c r="A1697">
        <v>15062025</v>
      </c>
      <c r="B1697" t="s">
        <v>473</v>
      </c>
      <c r="C1697" t="s">
        <v>329</v>
      </c>
      <c r="D1697" t="s">
        <v>225</v>
      </c>
      <c r="E1697" t="s">
        <v>101</v>
      </c>
    </row>
    <row r="1698" spans="1:7" x14ac:dyDescent="0.35">
      <c r="A1698">
        <v>15062025</v>
      </c>
      <c r="B1698" t="s">
        <v>599</v>
      </c>
      <c r="C1698" t="s">
        <v>497</v>
      </c>
      <c r="D1698" t="s">
        <v>225</v>
      </c>
      <c r="E1698" t="s">
        <v>228</v>
      </c>
      <c r="F1698" t="s">
        <v>229</v>
      </c>
    </row>
    <row r="1699" spans="1:7" x14ac:dyDescent="0.35">
      <c r="A1699">
        <v>15062025</v>
      </c>
      <c r="B1699" t="s">
        <v>417</v>
      </c>
      <c r="C1699" t="s">
        <v>453</v>
      </c>
      <c r="D1699" t="s">
        <v>232</v>
      </c>
      <c r="E1699" t="s">
        <v>101</v>
      </c>
    </row>
    <row r="1700" spans="1:7" x14ac:dyDescent="0.35">
      <c r="A1700">
        <v>15062025</v>
      </c>
      <c r="B1700" t="s">
        <v>183</v>
      </c>
      <c r="C1700" t="s">
        <v>151</v>
      </c>
      <c r="D1700" t="s">
        <v>235</v>
      </c>
      <c r="E1700" t="s">
        <v>236</v>
      </c>
      <c r="F1700" t="s">
        <v>101</v>
      </c>
    </row>
    <row r="1701" spans="1:7" x14ac:dyDescent="0.35">
      <c r="A1701">
        <v>15062025</v>
      </c>
      <c r="B1701" t="s">
        <v>430</v>
      </c>
      <c r="C1701" t="s">
        <v>392</v>
      </c>
      <c r="D1701" t="s">
        <v>235</v>
      </c>
      <c r="E1701" t="s">
        <v>239</v>
      </c>
      <c r="F1701" t="s">
        <v>149</v>
      </c>
    </row>
    <row r="1702" spans="1:7" x14ac:dyDescent="0.35">
      <c r="A1702">
        <v>15062025</v>
      </c>
      <c r="B1702" t="s">
        <v>473</v>
      </c>
      <c r="C1702" t="s">
        <v>329</v>
      </c>
      <c r="D1702" t="s">
        <v>235</v>
      </c>
      <c r="E1702" t="s">
        <v>241</v>
      </c>
      <c r="F1702" t="s">
        <v>101</v>
      </c>
    </row>
    <row r="1703" spans="1:7" x14ac:dyDescent="0.35">
      <c r="A1703">
        <v>15062025</v>
      </c>
      <c r="B1703" t="s">
        <v>498</v>
      </c>
      <c r="C1703" t="s">
        <v>234</v>
      </c>
      <c r="D1703" t="s">
        <v>243</v>
      </c>
      <c r="E1703" t="s">
        <v>101</v>
      </c>
    </row>
    <row r="1704" spans="1:7" x14ac:dyDescent="0.35">
      <c r="A1704">
        <v>15062025</v>
      </c>
      <c r="B1704" t="s">
        <v>183</v>
      </c>
      <c r="C1704" t="s">
        <v>197</v>
      </c>
      <c r="D1704" t="s">
        <v>245</v>
      </c>
      <c r="E1704" t="s">
        <v>246</v>
      </c>
    </row>
    <row r="1705" spans="1:7" x14ac:dyDescent="0.35">
      <c r="A1705">
        <v>15062025</v>
      </c>
      <c r="B1705" t="s">
        <v>518</v>
      </c>
      <c r="C1705" t="s">
        <v>207</v>
      </c>
      <c r="D1705" t="s">
        <v>245</v>
      </c>
      <c r="E1705" t="s">
        <v>249</v>
      </c>
    </row>
    <row r="1706" spans="1:7" x14ac:dyDescent="0.35">
      <c r="A1706">
        <v>15062025</v>
      </c>
      <c r="B1706" t="s">
        <v>307</v>
      </c>
      <c r="C1706" t="s">
        <v>453</v>
      </c>
      <c r="D1706" t="s">
        <v>252</v>
      </c>
      <c r="E1706" t="s">
        <v>101</v>
      </c>
    </row>
    <row r="1707" spans="1:7" x14ac:dyDescent="0.35">
      <c r="A1707">
        <v>15062025</v>
      </c>
      <c r="B1707" t="s">
        <v>526</v>
      </c>
      <c r="C1707" t="s">
        <v>263</v>
      </c>
      <c r="D1707" t="s">
        <v>254</v>
      </c>
    </row>
    <row r="1708" spans="1:7" x14ac:dyDescent="0.35">
      <c r="A1708">
        <v>15062025</v>
      </c>
      <c r="B1708" t="s">
        <v>465</v>
      </c>
      <c r="C1708" t="s">
        <v>428</v>
      </c>
      <c r="D1708" t="s">
        <v>256</v>
      </c>
      <c r="E1708" t="s">
        <v>257</v>
      </c>
      <c r="F1708" t="s">
        <v>236</v>
      </c>
      <c r="G1708" t="s">
        <v>101</v>
      </c>
    </row>
    <row r="1709" spans="1:7" x14ac:dyDescent="0.35">
      <c r="A1709">
        <v>15062025</v>
      </c>
      <c r="B1709" t="s">
        <v>339</v>
      </c>
      <c r="C1709" t="s">
        <v>453</v>
      </c>
      <c r="D1709" t="s">
        <v>260</v>
      </c>
      <c r="E1709" t="s">
        <v>136</v>
      </c>
      <c r="F1709" t="s">
        <v>101</v>
      </c>
    </row>
    <row r="1710" spans="1:7" x14ac:dyDescent="0.35">
      <c r="A1710">
        <v>15062025</v>
      </c>
      <c r="B1710" t="s">
        <v>197</v>
      </c>
      <c r="C1710" t="s">
        <v>261</v>
      </c>
      <c r="D1710" t="s">
        <v>262</v>
      </c>
      <c r="E1710" t="s">
        <v>101</v>
      </c>
    </row>
    <row r="1711" spans="1:7" x14ac:dyDescent="0.35">
      <c r="A1711">
        <v>15062025</v>
      </c>
      <c r="B1711" t="s">
        <v>504</v>
      </c>
      <c r="C1711" t="s">
        <v>109</v>
      </c>
      <c r="D1711" t="s">
        <v>264</v>
      </c>
      <c r="E1711" t="s">
        <v>101</v>
      </c>
    </row>
    <row r="1712" spans="1:7" x14ac:dyDescent="0.35">
      <c r="A1712">
        <v>15062025</v>
      </c>
      <c r="B1712" t="s">
        <v>402</v>
      </c>
      <c r="C1712" t="s">
        <v>264</v>
      </c>
      <c r="D1712" t="s">
        <v>149</v>
      </c>
    </row>
    <row r="1713" spans="1:8" x14ac:dyDescent="0.35">
      <c r="A1713">
        <v>15062025</v>
      </c>
      <c r="B1713" t="s">
        <v>556</v>
      </c>
      <c r="C1713" t="s">
        <v>145</v>
      </c>
      <c r="D1713" t="s">
        <v>265</v>
      </c>
      <c r="E1713" t="s">
        <v>101</v>
      </c>
      <c r="F1713" t="s">
        <v>266</v>
      </c>
    </row>
    <row r="1714" spans="1:8" x14ac:dyDescent="0.35">
      <c r="A1714">
        <v>15062025</v>
      </c>
      <c r="B1714" t="s">
        <v>192</v>
      </c>
      <c r="C1714" t="s">
        <v>267</v>
      </c>
      <c r="D1714" t="s">
        <v>101</v>
      </c>
    </row>
    <row r="1715" spans="1:8" x14ac:dyDescent="0.35">
      <c r="A1715">
        <v>15062025</v>
      </c>
      <c r="B1715" t="s">
        <v>430</v>
      </c>
      <c r="C1715" t="s">
        <v>282</v>
      </c>
      <c r="D1715" t="s">
        <v>268</v>
      </c>
    </row>
    <row r="1716" spans="1:8" x14ac:dyDescent="0.35">
      <c r="A1716">
        <v>15062025</v>
      </c>
      <c r="B1716" t="s">
        <v>292</v>
      </c>
      <c r="C1716" t="s">
        <v>98</v>
      </c>
      <c r="D1716" t="s">
        <v>270</v>
      </c>
      <c r="E1716" t="s">
        <v>271</v>
      </c>
      <c r="F1716" t="s">
        <v>101</v>
      </c>
    </row>
    <row r="1717" spans="1:8" x14ac:dyDescent="0.35">
      <c r="A1717">
        <v>15062025</v>
      </c>
      <c r="B1717" t="s">
        <v>424</v>
      </c>
      <c r="C1717" t="s">
        <v>412</v>
      </c>
      <c r="D1717" t="s">
        <v>274</v>
      </c>
      <c r="E1717" t="s">
        <v>101</v>
      </c>
    </row>
    <row r="1718" spans="1:8" x14ac:dyDescent="0.35">
      <c r="A1718">
        <v>15062025</v>
      </c>
      <c r="B1718" t="s">
        <v>415</v>
      </c>
      <c r="C1718" t="s">
        <v>604</v>
      </c>
      <c r="D1718" t="s">
        <v>277</v>
      </c>
      <c r="E1718" t="s">
        <v>101</v>
      </c>
    </row>
    <row r="1719" spans="1:8" x14ac:dyDescent="0.35">
      <c r="A1719">
        <v>15062025</v>
      </c>
      <c r="B1719" t="s">
        <v>425</v>
      </c>
      <c r="C1719" t="s">
        <v>365</v>
      </c>
      <c r="D1719" t="s">
        <v>279</v>
      </c>
      <c r="E1719" t="s">
        <v>140</v>
      </c>
      <c r="F1719" t="s">
        <v>280</v>
      </c>
    </row>
    <row r="1720" spans="1:8" x14ac:dyDescent="0.35">
      <c r="A1720">
        <v>15062025</v>
      </c>
      <c r="B1720" t="s">
        <v>281</v>
      </c>
    </row>
    <row r="1721" spans="1:8" x14ac:dyDescent="0.35">
      <c r="A1721">
        <v>15062025</v>
      </c>
      <c r="B1721" t="s">
        <v>471</v>
      </c>
      <c r="C1721" t="s">
        <v>192</v>
      </c>
      <c r="D1721" t="s">
        <v>284</v>
      </c>
      <c r="E1721" t="s">
        <v>101</v>
      </c>
    </row>
    <row r="1722" spans="1:8" x14ac:dyDescent="0.35">
      <c r="A1722">
        <v>15062025</v>
      </c>
      <c r="B1722" t="s">
        <v>477</v>
      </c>
      <c r="C1722" t="s">
        <v>414</v>
      </c>
      <c r="D1722" t="s">
        <v>287</v>
      </c>
      <c r="E1722" t="s">
        <v>101</v>
      </c>
    </row>
    <row r="1723" spans="1:8" x14ac:dyDescent="0.35">
      <c r="A1723">
        <v>15062025</v>
      </c>
      <c r="B1723" t="s">
        <v>430</v>
      </c>
      <c r="C1723" t="s">
        <v>273</v>
      </c>
      <c r="D1723" t="s">
        <v>288</v>
      </c>
      <c r="E1723" t="s">
        <v>101</v>
      </c>
    </row>
    <row r="1724" spans="1:8" x14ac:dyDescent="0.35">
      <c r="A1724">
        <v>15062025</v>
      </c>
      <c r="B1724" t="s">
        <v>450</v>
      </c>
      <c r="C1724" t="s">
        <v>535</v>
      </c>
      <c r="D1724" t="s">
        <v>290</v>
      </c>
      <c r="E1724" t="s">
        <v>140</v>
      </c>
      <c r="F1724" t="s">
        <v>291</v>
      </c>
    </row>
    <row r="1725" spans="1:8" x14ac:dyDescent="0.35">
      <c r="A1725">
        <v>15062025</v>
      </c>
      <c r="B1725" t="s">
        <v>183</v>
      </c>
      <c r="C1725" t="s">
        <v>98</v>
      </c>
      <c r="D1725" t="s">
        <v>290</v>
      </c>
      <c r="E1725" t="s">
        <v>140</v>
      </c>
      <c r="F1725" t="s">
        <v>294</v>
      </c>
      <c r="G1725" t="s">
        <v>295</v>
      </c>
      <c r="H1725" t="s">
        <v>101</v>
      </c>
    </row>
    <row r="1726" spans="1:8" x14ac:dyDescent="0.35">
      <c r="A1726">
        <v>15062025</v>
      </c>
      <c r="B1726" t="s">
        <v>556</v>
      </c>
      <c r="C1726" t="s">
        <v>505</v>
      </c>
      <c r="D1726" t="s">
        <v>298</v>
      </c>
      <c r="E1726" t="s">
        <v>101</v>
      </c>
    </row>
    <row r="1727" spans="1:8" x14ac:dyDescent="0.35">
      <c r="A1727">
        <v>15062025</v>
      </c>
      <c r="B1727" t="s">
        <v>402</v>
      </c>
      <c r="C1727" t="s">
        <v>300</v>
      </c>
      <c r="D1727" t="s">
        <v>262</v>
      </c>
      <c r="E1727" t="s">
        <v>101</v>
      </c>
    </row>
    <row r="1728" spans="1:8" x14ac:dyDescent="0.35">
      <c r="A1728">
        <v>15062025</v>
      </c>
      <c r="B1728" t="s">
        <v>183</v>
      </c>
      <c r="C1728" t="s">
        <v>482</v>
      </c>
      <c r="D1728" t="s">
        <v>301</v>
      </c>
      <c r="E1728" t="s">
        <v>101</v>
      </c>
    </row>
    <row r="1729" spans="1:9" x14ac:dyDescent="0.35">
      <c r="A1729">
        <v>15062025</v>
      </c>
      <c r="B1729" t="s">
        <v>473</v>
      </c>
      <c r="C1729" t="s">
        <v>273</v>
      </c>
      <c r="D1729" t="s">
        <v>303</v>
      </c>
      <c r="E1729" t="s">
        <v>149</v>
      </c>
    </row>
    <row r="1730" spans="1:9" x14ac:dyDescent="0.35">
      <c r="A1730">
        <v>15062025</v>
      </c>
      <c r="B1730" t="s">
        <v>504</v>
      </c>
      <c r="C1730" t="s">
        <v>292</v>
      </c>
      <c r="D1730" t="s">
        <v>306</v>
      </c>
      <c r="E1730" t="s">
        <v>101</v>
      </c>
    </row>
    <row r="1731" spans="1:9" x14ac:dyDescent="0.35">
      <c r="A1731">
        <v>15062025</v>
      </c>
      <c r="B1731" t="s">
        <v>419</v>
      </c>
      <c r="C1731" t="s">
        <v>595</v>
      </c>
      <c r="D1731" t="s">
        <v>308</v>
      </c>
      <c r="E1731" t="s">
        <v>309</v>
      </c>
      <c r="F1731" t="s">
        <v>310</v>
      </c>
      <c r="G1731" t="s">
        <v>311</v>
      </c>
      <c r="H1731" t="s">
        <v>312</v>
      </c>
      <c r="I1731" t="s">
        <v>101</v>
      </c>
    </row>
    <row r="1732" spans="1:9" x14ac:dyDescent="0.35">
      <c r="A1732">
        <v>15062025</v>
      </c>
      <c r="B1732" t="s">
        <v>203</v>
      </c>
      <c r="C1732" t="s">
        <v>375</v>
      </c>
      <c r="D1732" t="s">
        <v>314</v>
      </c>
      <c r="E1732" t="s">
        <v>315</v>
      </c>
      <c r="F1732" t="s">
        <v>101</v>
      </c>
    </row>
    <row r="1733" spans="1:9" x14ac:dyDescent="0.35">
      <c r="A1733">
        <v>15062025</v>
      </c>
      <c r="B1733" t="s">
        <v>473</v>
      </c>
      <c r="C1733" t="s">
        <v>165</v>
      </c>
      <c r="D1733" t="s">
        <v>314</v>
      </c>
      <c r="E1733" t="s">
        <v>317</v>
      </c>
      <c r="F1733" t="s">
        <v>101</v>
      </c>
    </row>
    <row r="1734" spans="1:9" x14ac:dyDescent="0.35">
      <c r="A1734">
        <v>15062025</v>
      </c>
      <c r="B1734" t="s">
        <v>466</v>
      </c>
      <c r="C1734" t="s">
        <v>146</v>
      </c>
      <c r="D1734" t="s">
        <v>319</v>
      </c>
      <c r="E1734" t="s">
        <v>320</v>
      </c>
      <c r="F1734" t="s">
        <v>321</v>
      </c>
    </row>
    <row r="1735" spans="1:9" x14ac:dyDescent="0.35">
      <c r="A1735">
        <v>15062025</v>
      </c>
      <c r="B1735" t="s">
        <v>454</v>
      </c>
      <c r="C1735" t="s">
        <v>443</v>
      </c>
      <c r="D1735" t="s">
        <v>322</v>
      </c>
      <c r="E1735" t="s">
        <v>101</v>
      </c>
    </row>
    <row r="1736" spans="1:9" x14ac:dyDescent="0.35">
      <c r="A1736">
        <v>15062025</v>
      </c>
      <c r="B1736" t="s">
        <v>525</v>
      </c>
      <c r="C1736" t="s">
        <v>346</v>
      </c>
      <c r="D1736" t="s">
        <v>325</v>
      </c>
      <c r="E1736" t="s">
        <v>101</v>
      </c>
    </row>
    <row r="1737" spans="1:9" x14ac:dyDescent="0.35">
      <c r="A1737">
        <v>15062025</v>
      </c>
      <c r="B1737" t="s">
        <v>339</v>
      </c>
      <c r="C1737" t="s">
        <v>219</v>
      </c>
      <c r="D1737" t="s">
        <v>328</v>
      </c>
      <c r="E1737" t="s">
        <v>101</v>
      </c>
    </row>
    <row r="1738" spans="1:9" x14ac:dyDescent="0.35">
      <c r="A1738">
        <v>15062025</v>
      </c>
      <c r="B1738" t="s">
        <v>534</v>
      </c>
      <c r="C1738" t="s">
        <v>506</v>
      </c>
      <c r="D1738" t="s">
        <v>331</v>
      </c>
      <c r="E1738" t="s">
        <v>332</v>
      </c>
      <c r="F1738" t="s">
        <v>101</v>
      </c>
    </row>
    <row r="1739" spans="1:9" x14ac:dyDescent="0.35">
      <c r="A1739">
        <v>15062025</v>
      </c>
      <c r="B1739" t="s">
        <v>548</v>
      </c>
      <c r="C1739" t="s">
        <v>333</v>
      </c>
      <c r="D1739" t="s">
        <v>331</v>
      </c>
      <c r="E1739" t="s">
        <v>335</v>
      </c>
      <c r="F1739" t="s">
        <v>101</v>
      </c>
    </row>
    <row r="1740" spans="1:9" x14ac:dyDescent="0.35">
      <c r="A1740">
        <v>15062025</v>
      </c>
      <c r="B1740" t="s">
        <v>117</v>
      </c>
      <c r="C1740" t="s">
        <v>509</v>
      </c>
      <c r="D1740" t="s">
        <v>331</v>
      </c>
      <c r="E1740" t="s">
        <v>338</v>
      </c>
      <c r="F1740" t="s">
        <v>321</v>
      </c>
    </row>
    <row r="1741" spans="1:9" x14ac:dyDescent="0.35">
      <c r="A1741">
        <v>15062025</v>
      </c>
      <c r="B1741" t="s">
        <v>339</v>
      </c>
      <c r="C1741" t="s">
        <v>480</v>
      </c>
      <c r="D1741" t="s">
        <v>170</v>
      </c>
    </row>
    <row r="1742" spans="1:9" x14ac:dyDescent="0.35">
      <c r="A1742">
        <v>15062025</v>
      </c>
      <c r="B1742" t="s">
        <v>374</v>
      </c>
      <c r="C1742" t="s">
        <v>482</v>
      </c>
      <c r="D1742" t="s">
        <v>341</v>
      </c>
      <c r="E1742" t="s">
        <v>101</v>
      </c>
    </row>
    <row r="1743" spans="1:9" x14ac:dyDescent="0.35">
      <c r="A1743">
        <v>15062025</v>
      </c>
      <c r="B1743" t="s">
        <v>499</v>
      </c>
      <c r="C1743" t="s">
        <v>188</v>
      </c>
      <c r="D1743" t="s">
        <v>343</v>
      </c>
      <c r="E1743" t="s">
        <v>101</v>
      </c>
    </row>
    <row r="1744" spans="1:9" x14ac:dyDescent="0.35">
      <c r="A1744">
        <v>15062025</v>
      </c>
      <c r="B1744" t="s">
        <v>339</v>
      </c>
      <c r="C1744" t="s">
        <v>125</v>
      </c>
      <c r="D1744" t="s">
        <v>132</v>
      </c>
      <c r="E1744" t="s">
        <v>344</v>
      </c>
      <c r="F1744" t="s">
        <v>345</v>
      </c>
      <c r="G1744" t="s">
        <v>101</v>
      </c>
    </row>
    <row r="1745" spans="1:8" x14ac:dyDescent="0.35">
      <c r="A1745">
        <v>15062025</v>
      </c>
      <c r="B1745" t="s">
        <v>221</v>
      </c>
      <c r="C1745" t="s">
        <v>443</v>
      </c>
      <c r="D1745" t="s">
        <v>132</v>
      </c>
      <c r="E1745" t="s">
        <v>347</v>
      </c>
      <c r="F1745" t="s">
        <v>101</v>
      </c>
    </row>
    <row r="1746" spans="1:8" x14ac:dyDescent="0.35">
      <c r="A1746">
        <v>15062025</v>
      </c>
      <c r="B1746" t="s">
        <v>644</v>
      </c>
      <c r="C1746" t="s">
        <v>188</v>
      </c>
      <c r="D1746" t="s">
        <v>132</v>
      </c>
      <c r="E1746" t="s">
        <v>348</v>
      </c>
      <c r="F1746" t="s">
        <v>101</v>
      </c>
    </row>
    <row r="1747" spans="1:8" x14ac:dyDescent="0.35">
      <c r="A1747">
        <v>15062025</v>
      </c>
      <c r="B1747" t="s">
        <v>269</v>
      </c>
      <c r="C1747" t="s">
        <v>186</v>
      </c>
      <c r="D1747" t="s">
        <v>132</v>
      </c>
      <c r="E1747" t="s">
        <v>350</v>
      </c>
      <c r="F1747" t="s">
        <v>101</v>
      </c>
    </row>
    <row r="1748" spans="1:8" x14ac:dyDescent="0.35">
      <c r="A1748">
        <v>15062025</v>
      </c>
      <c r="B1748" t="s">
        <v>419</v>
      </c>
      <c r="C1748" t="s">
        <v>168</v>
      </c>
      <c r="D1748" t="s">
        <v>132</v>
      </c>
      <c r="E1748" t="s">
        <v>352</v>
      </c>
      <c r="F1748" t="s">
        <v>101</v>
      </c>
    </row>
    <row r="1749" spans="1:8" x14ac:dyDescent="0.35">
      <c r="A1749">
        <v>15062025</v>
      </c>
      <c r="B1749" t="s">
        <v>494</v>
      </c>
      <c r="C1749" t="s">
        <v>162</v>
      </c>
      <c r="D1749" t="s">
        <v>132</v>
      </c>
      <c r="E1749" t="s">
        <v>133</v>
      </c>
      <c r="F1749" t="s">
        <v>355</v>
      </c>
    </row>
    <row r="1750" spans="1:8" x14ac:dyDescent="0.35">
      <c r="A1750">
        <v>15062025</v>
      </c>
      <c r="B1750" t="s">
        <v>418</v>
      </c>
      <c r="C1750" t="s">
        <v>402</v>
      </c>
      <c r="D1750" t="s">
        <v>132</v>
      </c>
      <c r="E1750" t="s">
        <v>356</v>
      </c>
      <c r="F1750" t="s">
        <v>101</v>
      </c>
    </row>
    <row r="1751" spans="1:8" x14ac:dyDescent="0.35">
      <c r="A1751">
        <v>15062025</v>
      </c>
      <c r="B1751" t="s">
        <v>327</v>
      </c>
      <c r="C1751" t="s">
        <v>448</v>
      </c>
      <c r="D1751" t="s">
        <v>359</v>
      </c>
      <c r="E1751" t="s">
        <v>360</v>
      </c>
      <c r="F1751" t="s">
        <v>101</v>
      </c>
    </row>
    <row r="1752" spans="1:8" x14ac:dyDescent="0.35">
      <c r="A1752">
        <v>15062025</v>
      </c>
      <c r="B1752" t="s">
        <v>501</v>
      </c>
      <c r="C1752" t="s">
        <v>155</v>
      </c>
      <c r="D1752" t="s">
        <v>359</v>
      </c>
      <c r="E1752" t="s">
        <v>362</v>
      </c>
      <c r="F1752" t="s">
        <v>101</v>
      </c>
    </row>
    <row r="1753" spans="1:8" x14ac:dyDescent="0.35">
      <c r="A1753">
        <v>15062025</v>
      </c>
      <c r="B1753" t="s">
        <v>438</v>
      </c>
      <c r="C1753" t="s">
        <v>126</v>
      </c>
      <c r="D1753" t="s">
        <v>359</v>
      </c>
      <c r="E1753" t="s">
        <v>362</v>
      </c>
      <c r="F1753" t="s">
        <v>140</v>
      </c>
      <c r="G1753" t="s">
        <v>364</v>
      </c>
      <c r="H1753" t="s">
        <v>101</v>
      </c>
    </row>
    <row r="1754" spans="1:8" x14ac:dyDescent="0.35">
      <c r="A1754">
        <v>15062025</v>
      </c>
      <c r="B1754" t="s">
        <v>591</v>
      </c>
      <c r="C1754" t="s">
        <v>502</v>
      </c>
      <c r="D1754" t="s">
        <v>366</v>
      </c>
      <c r="E1754" t="s">
        <v>257</v>
      </c>
      <c r="F1754" t="s">
        <v>367</v>
      </c>
      <c r="G1754" t="s">
        <v>101</v>
      </c>
    </row>
    <row r="1755" spans="1:8" x14ac:dyDescent="0.35">
      <c r="A1755">
        <v>15062025</v>
      </c>
      <c r="B1755" t="s">
        <v>516</v>
      </c>
      <c r="C1755" t="s">
        <v>333</v>
      </c>
      <c r="D1755" t="s">
        <v>369</v>
      </c>
      <c r="E1755" t="s">
        <v>370</v>
      </c>
      <c r="F1755" t="s">
        <v>101</v>
      </c>
    </row>
    <row r="1756" spans="1:8" x14ac:dyDescent="0.35">
      <c r="A1756">
        <v>15062025</v>
      </c>
      <c r="B1756" t="s">
        <v>247</v>
      </c>
      <c r="C1756" t="s">
        <v>365</v>
      </c>
      <c r="D1756" t="s">
        <v>371</v>
      </c>
      <c r="E1756" t="s">
        <v>101</v>
      </c>
    </row>
    <row r="1757" spans="1:8" x14ac:dyDescent="0.35">
      <c r="A1757">
        <v>15062025</v>
      </c>
      <c r="B1757" t="s">
        <v>466</v>
      </c>
      <c r="C1757" t="s">
        <v>411</v>
      </c>
      <c r="D1757" t="s">
        <v>372</v>
      </c>
      <c r="E1757" t="s">
        <v>101</v>
      </c>
    </row>
    <row r="1758" spans="1:8" x14ac:dyDescent="0.35">
      <c r="A1758">
        <v>15062025</v>
      </c>
      <c r="B1758" t="s">
        <v>534</v>
      </c>
      <c r="C1758" t="s">
        <v>230</v>
      </c>
      <c r="D1758" t="s">
        <v>373</v>
      </c>
      <c r="E1758" t="s">
        <v>101</v>
      </c>
    </row>
    <row r="1759" spans="1:8" x14ac:dyDescent="0.35">
      <c r="A1759">
        <v>15062025</v>
      </c>
      <c r="B1759" t="s">
        <v>419</v>
      </c>
      <c r="C1759" t="s">
        <v>478</v>
      </c>
      <c r="D1759" t="s">
        <v>376</v>
      </c>
      <c r="E1759" t="s">
        <v>140</v>
      </c>
      <c r="F1759" t="s">
        <v>331</v>
      </c>
      <c r="G1759" t="s">
        <v>377</v>
      </c>
      <c r="H1759" t="s">
        <v>101</v>
      </c>
    </row>
    <row r="1760" spans="1:8" x14ac:dyDescent="0.35">
      <c r="A1760">
        <v>15062025</v>
      </c>
      <c r="B1760" t="s">
        <v>573</v>
      </c>
      <c r="C1760" t="s">
        <v>106</v>
      </c>
      <c r="D1760" t="s">
        <v>378</v>
      </c>
    </row>
    <row r="1761" spans="1:9" x14ac:dyDescent="0.35">
      <c r="A1761">
        <v>15062025</v>
      </c>
      <c r="B1761" t="s">
        <v>534</v>
      </c>
      <c r="C1761" t="s">
        <v>553</v>
      </c>
      <c r="D1761" t="s">
        <v>380</v>
      </c>
      <c r="E1761" t="s">
        <v>101</v>
      </c>
    </row>
    <row r="1762" spans="1:9" x14ac:dyDescent="0.35">
      <c r="A1762">
        <v>15062025</v>
      </c>
      <c r="B1762" t="s">
        <v>460</v>
      </c>
      <c r="C1762" t="s">
        <v>416</v>
      </c>
      <c r="D1762" t="s">
        <v>382</v>
      </c>
      <c r="E1762" t="s">
        <v>383</v>
      </c>
    </row>
    <row r="1763" spans="1:9" x14ac:dyDescent="0.35">
      <c r="A1763">
        <v>15062025</v>
      </c>
      <c r="B1763" t="s">
        <v>550</v>
      </c>
      <c r="C1763" t="s">
        <v>453</v>
      </c>
      <c r="D1763" t="s">
        <v>385</v>
      </c>
      <c r="E1763" t="s">
        <v>386</v>
      </c>
    </row>
    <row r="1764" spans="1:9" x14ac:dyDescent="0.35">
      <c r="A1764">
        <v>15062025</v>
      </c>
      <c r="B1764" t="s">
        <v>515</v>
      </c>
      <c r="C1764" t="s">
        <v>481</v>
      </c>
      <c r="D1764" t="s">
        <v>388</v>
      </c>
      <c r="E1764" t="s">
        <v>101</v>
      </c>
    </row>
    <row r="1765" spans="1:9" x14ac:dyDescent="0.35">
      <c r="A1765">
        <v>15062025</v>
      </c>
      <c r="B1765" t="s">
        <v>353</v>
      </c>
      <c r="C1765" t="s">
        <v>212</v>
      </c>
      <c r="D1765" t="s">
        <v>391</v>
      </c>
      <c r="E1765" t="s">
        <v>101</v>
      </c>
    </row>
    <row r="1766" spans="1:9" x14ac:dyDescent="0.35">
      <c r="A1766">
        <v>15062025</v>
      </c>
      <c r="B1766" t="s">
        <v>430</v>
      </c>
      <c r="C1766" t="s">
        <v>118</v>
      </c>
      <c r="D1766" t="s">
        <v>393</v>
      </c>
    </row>
    <row r="1767" spans="1:9" x14ac:dyDescent="0.35">
      <c r="A1767">
        <v>15062025</v>
      </c>
      <c r="B1767" t="s">
        <v>473</v>
      </c>
      <c r="C1767" t="s">
        <v>492</v>
      </c>
      <c r="D1767" t="s">
        <v>394</v>
      </c>
      <c r="E1767" t="s">
        <v>395</v>
      </c>
      <c r="F1767" t="s">
        <v>101</v>
      </c>
    </row>
    <row r="1768" spans="1:9" x14ac:dyDescent="0.35">
      <c r="A1768">
        <v>15062025</v>
      </c>
      <c r="B1768" t="s">
        <v>396</v>
      </c>
    </row>
    <row r="1769" spans="1:9" x14ac:dyDescent="0.35">
      <c r="A1769">
        <v>15062025</v>
      </c>
      <c r="B1769" t="s">
        <v>374</v>
      </c>
      <c r="C1769" t="s">
        <v>553</v>
      </c>
      <c r="D1769" t="s">
        <v>397</v>
      </c>
      <c r="E1769" t="s">
        <v>101</v>
      </c>
    </row>
    <row r="1770" spans="1:9" x14ac:dyDescent="0.35">
      <c r="A1770">
        <v>15062025</v>
      </c>
      <c r="B1770" t="s">
        <v>137</v>
      </c>
      <c r="C1770" t="s">
        <v>433</v>
      </c>
      <c r="D1770" t="s">
        <v>399</v>
      </c>
      <c r="E1770" t="s">
        <v>140</v>
      </c>
      <c r="F1770" t="s">
        <v>400</v>
      </c>
      <c r="G1770" t="s">
        <v>257</v>
      </c>
      <c r="H1770" t="s">
        <v>331</v>
      </c>
      <c r="I1770" t="s">
        <v>401</v>
      </c>
    </row>
    <row r="1771" spans="1:9" x14ac:dyDescent="0.35">
      <c r="A1771">
        <v>15062025</v>
      </c>
      <c r="B1771" t="s">
        <v>444</v>
      </c>
      <c r="C1771" t="s">
        <v>324</v>
      </c>
      <c r="D1771" t="s">
        <v>399</v>
      </c>
      <c r="E1771" t="s">
        <v>187</v>
      </c>
      <c r="F1771" t="s">
        <v>101</v>
      </c>
    </row>
    <row r="1772" spans="1:9" x14ac:dyDescent="0.35">
      <c r="A1772">
        <v>15062025</v>
      </c>
      <c r="B1772" t="s">
        <v>221</v>
      </c>
      <c r="C1772" t="s">
        <v>412</v>
      </c>
      <c r="D1772" t="s">
        <v>399</v>
      </c>
      <c r="E1772" t="s">
        <v>403</v>
      </c>
      <c r="F1772" t="s">
        <v>101</v>
      </c>
    </row>
    <row r="1773" spans="1:9" x14ac:dyDescent="0.35">
      <c r="A1773">
        <v>15062025</v>
      </c>
      <c r="B1773" t="s">
        <v>636</v>
      </c>
      <c r="C1773" t="s">
        <v>273</v>
      </c>
      <c r="D1773" t="s">
        <v>399</v>
      </c>
      <c r="E1773" t="s">
        <v>404</v>
      </c>
      <c r="F1773" t="s">
        <v>101</v>
      </c>
    </row>
    <row r="1774" spans="1:9" x14ac:dyDescent="0.35">
      <c r="A1774">
        <v>14062025</v>
      </c>
      <c r="B1774" t="s">
        <v>466</v>
      </c>
      <c r="C1774" t="s">
        <v>305</v>
      </c>
      <c r="D1774" t="s">
        <v>100</v>
      </c>
      <c r="E1774" t="s">
        <v>101</v>
      </c>
    </row>
    <row r="1775" spans="1:9" x14ac:dyDescent="0.35">
      <c r="A1775">
        <v>14062025</v>
      </c>
      <c r="B1775" t="s">
        <v>414</v>
      </c>
      <c r="C1775" t="s">
        <v>469</v>
      </c>
      <c r="D1775" t="s">
        <v>104</v>
      </c>
      <c r="E1775" t="s">
        <v>101</v>
      </c>
    </row>
    <row r="1776" spans="1:9" x14ac:dyDescent="0.35">
      <c r="A1776">
        <v>14062025</v>
      </c>
      <c r="B1776" t="s">
        <v>417</v>
      </c>
      <c r="C1776" t="s">
        <v>278</v>
      </c>
      <c r="D1776" t="s">
        <v>107</v>
      </c>
      <c r="E1776" t="s">
        <v>108</v>
      </c>
      <c r="F1776" t="s">
        <v>101</v>
      </c>
    </row>
    <row r="1777" spans="1:7" x14ac:dyDescent="0.35">
      <c r="A1777">
        <v>14062025</v>
      </c>
      <c r="B1777" t="s">
        <v>598</v>
      </c>
      <c r="C1777" t="s">
        <v>336</v>
      </c>
      <c r="D1777" t="s">
        <v>111</v>
      </c>
      <c r="E1777" t="s">
        <v>101</v>
      </c>
    </row>
    <row r="1778" spans="1:7" x14ac:dyDescent="0.35">
      <c r="A1778">
        <v>14062025</v>
      </c>
      <c r="B1778" t="s">
        <v>645</v>
      </c>
      <c r="C1778" t="s">
        <v>646</v>
      </c>
      <c r="D1778" t="s">
        <v>114</v>
      </c>
      <c r="E1778" t="s">
        <v>115</v>
      </c>
      <c r="F1778" t="s">
        <v>116</v>
      </c>
    </row>
    <row r="1779" spans="1:7" x14ac:dyDescent="0.35">
      <c r="A1779">
        <v>14062025</v>
      </c>
      <c r="B1779" t="s">
        <v>242</v>
      </c>
      <c r="C1779" t="s">
        <v>647</v>
      </c>
      <c r="D1779" t="s">
        <v>114</v>
      </c>
      <c r="E1779" t="s">
        <v>119</v>
      </c>
      <c r="F1779" t="s">
        <v>120</v>
      </c>
      <c r="G1779" t="s">
        <v>121</v>
      </c>
    </row>
    <row r="1780" spans="1:7" x14ac:dyDescent="0.35">
      <c r="A1780">
        <v>14062025</v>
      </c>
      <c r="B1780" t="s">
        <v>648</v>
      </c>
      <c r="C1780" t="s">
        <v>619</v>
      </c>
      <c r="D1780" t="s">
        <v>114</v>
      </c>
      <c r="E1780" t="s">
        <v>124</v>
      </c>
    </row>
    <row r="1781" spans="1:7" x14ac:dyDescent="0.35">
      <c r="A1781">
        <v>14062025</v>
      </c>
      <c r="B1781" t="s">
        <v>649</v>
      </c>
      <c r="C1781" t="s">
        <v>650</v>
      </c>
      <c r="D1781" t="s">
        <v>114</v>
      </c>
      <c r="E1781" t="s">
        <v>127</v>
      </c>
    </row>
    <row r="1782" spans="1:7" x14ac:dyDescent="0.35">
      <c r="A1782">
        <v>14062025</v>
      </c>
      <c r="B1782" t="s">
        <v>197</v>
      </c>
      <c r="C1782" t="s">
        <v>434</v>
      </c>
      <c r="D1782" t="s">
        <v>114</v>
      </c>
      <c r="E1782" t="s">
        <v>130</v>
      </c>
    </row>
    <row r="1783" spans="1:7" x14ac:dyDescent="0.35">
      <c r="A1783">
        <v>14062025</v>
      </c>
      <c r="B1783" t="s">
        <v>278</v>
      </c>
      <c r="C1783" t="s">
        <v>143</v>
      </c>
      <c r="D1783" t="s">
        <v>114</v>
      </c>
      <c r="E1783" t="s">
        <v>132</v>
      </c>
      <c r="F1783" t="s">
        <v>133</v>
      </c>
    </row>
    <row r="1784" spans="1:7" x14ac:dyDescent="0.35">
      <c r="A1784">
        <v>14062025</v>
      </c>
      <c r="B1784" t="s">
        <v>219</v>
      </c>
      <c r="C1784" t="s">
        <v>106</v>
      </c>
      <c r="D1784" t="s">
        <v>135</v>
      </c>
      <c r="E1784" t="s">
        <v>136</v>
      </c>
    </row>
    <row r="1785" spans="1:7" x14ac:dyDescent="0.35">
      <c r="A1785">
        <v>14062025</v>
      </c>
      <c r="B1785" t="s">
        <v>438</v>
      </c>
      <c r="C1785" t="s">
        <v>523</v>
      </c>
      <c r="D1785" t="s">
        <v>139</v>
      </c>
      <c r="E1785" t="s">
        <v>140</v>
      </c>
      <c r="F1785" t="s">
        <v>141</v>
      </c>
      <c r="G1785" t="s">
        <v>101</v>
      </c>
    </row>
    <row r="1786" spans="1:7" x14ac:dyDescent="0.35">
      <c r="A1786">
        <v>14062025</v>
      </c>
      <c r="B1786" t="s">
        <v>466</v>
      </c>
      <c r="C1786" t="s">
        <v>282</v>
      </c>
      <c r="D1786" t="s">
        <v>144</v>
      </c>
      <c r="E1786" t="s">
        <v>101</v>
      </c>
    </row>
    <row r="1787" spans="1:7" x14ac:dyDescent="0.35">
      <c r="A1787">
        <v>14062025</v>
      </c>
      <c r="B1787" t="s">
        <v>292</v>
      </c>
      <c r="C1787" t="s">
        <v>340</v>
      </c>
      <c r="D1787" t="s">
        <v>147</v>
      </c>
      <c r="E1787" t="s">
        <v>148</v>
      </c>
      <c r="F1787" t="s">
        <v>149</v>
      </c>
    </row>
    <row r="1788" spans="1:7" x14ac:dyDescent="0.35">
      <c r="A1788">
        <v>14062025</v>
      </c>
      <c r="B1788" t="s">
        <v>559</v>
      </c>
      <c r="C1788" t="s">
        <v>258</v>
      </c>
      <c r="D1788" t="s">
        <v>152</v>
      </c>
      <c r="E1788" t="s">
        <v>140</v>
      </c>
      <c r="F1788" t="s">
        <v>153</v>
      </c>
      <c r="G1788" t="s">
        <v>101</v>
      </c>
    </row>
    <row r="1789" spans="1:7" x14ac:dyDescent="0.35">
      <c r="A1789">
        <v>14062025</v>
      </c>
      <c r="B1789" t="s">
        <v>419</v>
      </c>
      <c r="C1789" t="s">
        <v>145</v>
      </c>
      <c r="D1789" t="s">
        <v>156</v>
      </c>
      <c r="E1789" t="s">
        <v>101</v>
      </c>
    </row>
    <row r="1790" spans="1:7" x14ac:dyDescent="0.35">
      <c r="A1790">
        <v>14062025</v>
      </c>
      <c r="B1790" t="s">
        <v>504</v>
      </c>
      <c r="C1790" t="s">
        <v>258</v>
      </c>
      <c r="D1790" t="s">
        <v>159</v>
      </c>
      <c r="E1790" t="s">
        <v>101</v>
      </c>
    </row>
    <row r="1791" spans="1:7" x14ac:dyDescent="0.35">
      <c r="A1791">
        <v>14062025</v>
      </c>
      <c r="B1791" t="s">
        <v>218</v>
      </c>
      <c r="C1791" t="s">
        <v>269</v>
      </c>
      <c r="D1791" t="s">
        <v>161</v>
      </c>
      <c r="E1791" t="s">
        <v>101</v>
      </c>
    </row>
    <row r="1792" spans="1:7" x14ac:dyDescent="0.35">
      <c r="A1792">
        <v>14062025</v>
      </c>
      <c r="B1792" t="s">
        <v>150</v>
      </c>
      <c r="C1792" t="s">
        <v>151</v>
      </c>
      <c r="D1792" t="s">
        <v>164</v>
      </c>
      <c r="E1792" t="s">
        <v>101</v>
      </c>
    </row>
    <row r="1793" spans="1:7" x14ac:dyDescent="0.35">
      <c r="A1793">
        <v>14062025</v>
      </c>
      <c r="B1793" t="s">
        <v>473</v>
      </c>
      <c r="C1793" t="s">
        <v>167</v>
      </c>
    </row>
    <row r="1794" spans="1:7" x14ac:dyDescent="0.35">
      <c r="A1794">
        <v>14062025</v>
      </c>
      <c r="B1794" t="s">
        <v>423</v>
      </c>
      <c r="C1794" t="s">
        <v>101</v>
      </c>
    </row>
    <row r="1795" spans="1:7" x14ac:dyDescent="0.35">
      <c r="A1795">
        <v>14062025</v>
      </c>
      <c r="B1795" t="s">
        <v>304</v>
      </c>
      <c r="C1795" t="s">
        <v>375</v>
      </c>
      <c r="D1795" t="s">
        <v>169</v>
      </c>
      <c r="E1795" t="s">
        <v>170</v>
      </c>
      <c r="F1795" t="s">
        <v>101</v>
      </c>
    </row>
    <row r="1796" spans="1:7" x14ac:dyDescent="0.35">
      <c r="A1796">
        <v>14062025</v>
      </c>
      <c r="B1796" t="s">
        <v>425</v>
      </c>
      <c r="C1796" t="s">
        <v>447</v>
      </c>
      <c r="D1796" t="s">
        <v>173</v>
      </c>
      <c r="E1796" t="s">
        <v>101</v>
      </c>
    </row>
    <row r="1797" spans="1:7" x14ac:dyDescent="0.35">
      <c r="A1797">
        <v>14062025</v>
      </c>
      <c r="B1797" t="s">
        <v>456</v>
      </c>
      <c r="C1797" t="s">
        <v>188</v>
      </c>
      <c r="D1797" t="s">
        <v>176</v>
      </c>
      <c r="E1797" t="s">
        <v>101</v>
      </c>
    </row>
    <row r="1798" spans="1:7" x14ac:dyDescent="0.35">
      <c r="A1798">
        <v>14062025</v>
      </c>
      <c r="B1798" t="s">
        <v>536</v>
      </c>
      <c r="C1798" t="s">
        <v>651</v>
      </c>
      <c r="D1798" t="s">
        <v>176</v>
      </c>
      <c r="E1798" t="s">
        <v>149</v>
      </c>
    </row>
    <row r="1799" spans="1:7" x14ac:dyDescent="0.35">
      <c r="A1799">
        <v>14062025</v>
      </c>
      <c r="B1799" t="s">
        <v>479</v>
      </c>
      <c r="C1799" t="s">
        <v>421</v>
      </c>
      <c r="D1799" t="s">
        <v>181</v>
      </c>
      <c r="E1799" t="s">
        <v>182</v>
      </c>
      <c r="F1799" t="s">
        <v>101</v>
      </c>
    </row>
    <row r="1800" spans="1:7" x14ac:dyDescent="0.35">
      <c r="A1800">
        <v>14062025</v>
      </c>
      <c r="B1800" t="s">
        <v>496</v>
      </c>
      <c r="C1800" t="s">
        <v>221</v>
      </c>
      <c r="D1800" t="s">
        <v>184</v>
      </c>
      <c r="E1800" t="s">
        <v>101</v>
      </c>
    </row>
    <row r="1801" spans="1:7" x14ac:dyDescent="0.35">
      <c r="A1801">
        <v>14062025</v>
      </c>
      <c r="B1801" t="s">
        <v>549</v>
      </c>
      <c r="C1801" t="s">
        <v>651</v>
      </c>
      <c r="D1801" t="s">
        <v>187</v>
      </c>
      <c r="E1801" t="s">
        <v>101</v>
      </c>
    </row>
    <row r="1802" spans="1:7" x14ac:dyDescent="0.35">
      <c r="A1802">
        <v>14062025</v>
      </c>
      <c r="B1802" t="s">
        <v>105</v>
      </c>
      <c r="C1802" t="s">
        <v>128</v>
      </c>
      <c r="D1802" t="s">
        <v>190</v>
      </c>
      <c r="E1802" t="s">
        <v>191</v>
      </c>
      <c r="F1802" t="s">
        <v>101</v>
      </c>
    </row>
    <row r="1803" spans="1:7" x14ac:dyDescent="0.35">
      <c r="A1803">
        <v>14062025</v>
      </c>
      <c r="B1803" t="s">
        <v>598</v>
      </c>
      <c r="C1803" t="s">
        <v>512</v>
      </c>
      <c r="D1803" t="s">
        <v>190</v>
      </c>
      <c r="E1803" t="s">
        <v>194</v>
      </c>
      <c r="F1803" t="s">
        <v>101</v>
      </c>
    </row>
    <row r="1804" spans="1:7" x14ac:dyDescent="0.35">
      <c r="A1804">
        <v>14062025</v>
      </c>
      <c r="B1804" t="s">
        <v>414</v>
      </c>
      <c r="C1804" t="s">
        <v>439</v>
      </c>
      <c r="D1804" t="s">
        <v>190</v>
      </c>
      <c r="E1804" t="s">
        <v>196</v>
      </c>
      <c r="F1804" t="s">
        <v>101</v>
      </c>
    </row>
    <row r="1805" spans="1:7" x14ac:dyDescent="0.35">
      <c r="A1805">
        <v>14062025</v>
      </c>
      <c r="B1805" t="s">
        <v>275</v>
      </c>
      <c r="C1805" t="s">
        <v>198</v>
      </c>
      <c r="D1805" t="s">
        <v>140</v>
      </c>
      <c r="E1805" t="s">
        <v>199</v>
      </c>
      <c r="F1805" t="s">
        <v>200</v>
      </c>
      <c r="G1805" t="s">
        <v>101</v>
      </c>
    </row>
    <row r="1806" spans="1:7" x14ac:dyDescent="0.35">
      <c r="A1806">
        <v>14062025</v>
      </c>
      <c r="B1806" t="s">
        <v>327</v>
      </c>
      <c r="C1806" t="s">
        <v>192</v>
      </c>
      <c r="D1806" t="s">
        <v>61</v>
      </c>
      <c r="E1806" t="s">
        <v>101</v>
      </c>
    </row>
    <row r="1807" spans="1:7" x14ac:dyDescent="0.35">
      <c r="A1807">
        <v>14062025</v>
      </c>
      <c r="B1807" t="s">
        <v>447</v>
      </c>
      <c r="C1807" t="s">
        <v>318</v>
      </c>
      <c r="D1807" t="s">
        <v>205</v>
      </c>
      <c r="E1807" t="s">
        <v>101</v>
      </c>
    </row>
    <row r="1808" spans="1:7" x14ac:dyDescent="0.35">
      <c r="A1808">
        <v>14062025</v>
      </c>
      <c r="B1808" t="s">
        <v>542</v>
      </c>
      <c r="C1808" t="s">
        <v>417</v>
      </c>
      <c r="D1808" t="s">
        <v>208</v>
      </c>
      <c r="E1808" t="s">
        <v>101</v>
      </c>
    </row>
    <row r="1809" spans="1:6" x14ac:dyDescent="0.35">
      <c r="A1809">
        <v>14062025</v>
      </c>
      <c r="B1809" t="s">
        <v>438</v>
      </c>
      <c r="C1809" t="s">
        <v>118</v>
      </c>
      <c r="D1809" t="s">
        <v>210</v>
      </c>
      <c r="E1809" t="s">
        <v>211</v>
      </c>
      <c r="F1809" t="s">
        <v>101</v>
      </c>
    </row>
    <row r="1810" spans="1:6" x14ac:dyDescent="0.35">
      <c r="A1810">
        <v>14062025</v>
      </c>
      <c r="B1810" t="s">
        <v>145</v>
      </c>
      <c r="C1810" t="s">
        <v>443</v>
      </c>
      <c r="D1810" t="s">
        <v>214</v>
      </c>
      <c r="E1810" t="s">
        <v>215</v>
      </c>
      <c r="F1810" t="s">
        <v>101</v>
      </c>
    </row>
    <row r="1811" spans="1:6" x14ac:dyDescent="0.35">
      <c r="A1811">
        <v>14062025</v>
      </c>
      <c r="B1811" t="s">
        <v>307</v>
      </c>
      <c r="C1811" t="s">
        <v>340</v>
      </c>
      <c r="D1811" t="s">
        <v>217</v>
      </c>
      <c r="E1811" t="s">
        <v>101</v>
      </c>
    </row>
    <row r="1812" spans="1:6" x14ac:dyDescent="0.35">
      <c r="A1812">
        <v>14062025</v>
      </c>
      <c r="B1812" t="s">
        <v>418</v>
      </c>
      <c r="C1812" t="s">
        <v>307</v>
      </c>
      <c r="D1812" t="s">
        <v>220</v>
      </c>
      <c r="E1812" t="s">
        <v>101</v>
      </c>
    </row>
    <row r="1813" spans="1:6" x14ac:dyDescent="0.35">
      <c r="A1813">
        <v>14062025</v>
      </c>
      <c r="B1813" t="s">
        <v>496</v>
      </c>
      <c r="C1813" t="s">
        <v>430</v>
      </c>
      <c r="D1813" t="s">
        <v>222</v>
      </c>
    </row>
    <row r="1814" spans="1:6" x14ac:dyDescent="0.35">
      <c r="A1814">
        <v>14062025</v>
      </c>
      <c r="B1814" t="s">
        <v>221</v>
      </c>
      <c r="C1814" t="s">
        <v>223</v>
      </c>
    </row>
    <row r="1815" spans="1:6" x14ac:dyDescent="0.35">
      <c r="A1815">
        <v>14062025</v>
      </c>
      <c r="B1815" t="s">
        <v>473</v>
      </c>
      <c r="C1815" t="s">
        <v>293</v>
      </c>
      <c r="D1815" t="s">
        <v>225</v>
      </c>
      <c r="E1815" t="s">
        <v>101</v>
      </c>
    </row>
    <row r="1816" spans="1:6" x14ac:dyDescent="0.35">
      <c r="A1816">
        <v>14062025</v>
      </c>
      <c r="B1816" t="s">
        <v>456</v>
      </c>
      <c r="C1816" t="s">
        <v>195</v>
      </c>
      <c r="D1816" t="s">
        <v>225</v>
      </c>
      <c r="E1816" t="s">
        <v>228</v>
      </c>
      <c r="F1816" t="s">
        <v>229</v>
      </c>
    </row>
    <row r="1817" spans="1:6" x14ac:dyDescent="0.35">
      <c r="A1817">
        <v>14062025</v>
      </c>
      <c r="B1817" t="s">
        <v>307</v>
      </c>
      <c r="C1817" t="s">
        <v>521</v>
      </c>
      <c r="D1817" t="s">
        <v>232</v>
      </c>
      <c r="E1817" t="s">
        <v>101</v>
      </c>
    </row>
    <row r="1818" spans="1:6" x14ac:dyDescent="0.35">
      <c r="A1818">
        <v>14062025</v>
      </c>
      <c r="B1818" t="s">
        <v>559</v>
      </c>
      <c r="C1818" t="s">
        <v>398</v>
      </c>
      <c r="D1818" t="s">
        <v>235</v>
      </c>
      <c r="E1818" t="s">
        <v>236</v>
      </c>
      <c r="F1818" t="s">
        <v>101</v>
      </c>
    </row>
    <row r="1819" spans="1:6" x14ac:dyDescent="0.35">
      <c r="A1819">
        <v>14062025</v>
      </c>
      <c r="B1819" t="s">
        <v>224</v>
      </c>
      <c r="C1819" t="s">
        <v>433</v>
      </c>
      <c r="D1819" t="s">
        <v>235</v>
      </c>
      <c r="E1819" t="s">
        <v>239</v>
      </c>
      <c r="F1819" t="s">
        <v>149</v>
      </c>
    </row>
    <row r="1820" spans="1:6" x14ac:dyDescent="0.35">
      <c r="A1820">
        <v>14062025</v>
      </c>
      <c r="B1820" t="s">
        <v>518</v>
      </c>
      <c r="C1820" t="s">
        <v>318</v>
      </c>
      <c r="D1820" t="s">
        <v>235</v>
      </c>
      <c r="E1820" t="s">
        <v>241</v>
      </c>
      <c r="F1820" t="s">
        <v>101</v>
      </c>
    </row>
    <row r="1821" spans="1:6" x14ac:dyDescent="0.35">
      <c r="A1821">
        <v>14062025</v>
      </c>
      <c r="B1821" t="s">
        <v>237</v>
      </c>
      <c r="C1821" t="s">
        <v>553</v>
      </c>
      <c r="D1821" t="s">
        <v>243</v>
      </c>
      <c r="E1821" t="s">
        <v>101</v>
      </c>
    </row>
    <row r="1822" spans="1:6" x14ac:dyDescent="0.35">
      <c r="A1822">
        <v>14062025</v>
      </c>
      <c r="B1822" t="s">
        <v>414</v>
      </c>
      <c r="C1822" t="s">
        <v>174</v>
      </c>
      <c r="D1822" t="s">
        <v>245</v>
      </c>
      <c r="E1822" t="s">
        <v>246</v>
      </c>
    </row>
    <row r="1823" spans="1:6" x14ac:dyDescent="0.35">
      <c r="A1823">
        <v>14062025</v>
      </c>
      <c r="B1823" t="s">
        <v>593</v>
      </c>
      <c r="C1823" t="s">
        <v>556</v>
      </c>
      <c r="D1823" t="s">
        <v>245</v>
      </c>
      <c r="E1823" t="s">
        <v>249</v>
      </c>
    </row>
    <row r="1824" spans="1:6" x14ac:dyDescent="0.35">
      <c r="A1824">
        <v>14062025</v>
      </c>
      <c r="B1824" t="s">
        <v>553</v>
      </c>
      <c r="C1824" t="s">
        <v>585</v>
      </c>
      <c r="D1824" t="s">
        <v>252</v>
      </c>
      <c r="E1824" t="s">
        <v>101</v>
      </c>
    </row>
    <row r="1825" spans="1:7" x14ac:dyDescent="0.35">
      <c r="A1825">
        <v>14062025</v>
      </c>
      <c r="B1825" t="s">
        <v>346</v>
      </c>
      <c r="C1825" t="s">
        <v>349</v>
      </c>
      <c r="D1825" t="s">
        <v>254</v>
      </c>
    </row>
    <row r="1826" spans="1:7" x14ac:dyDescent="0.35">
      <c r="A1826">
        <v>14062025</v>
      </c>
      <c r="B1826" t="s">
        <v>171</v>
      </c>
      <c r="C1826" t="s">
        <v>555</v>
      </c>
      <c r="D1826" t="s">
        <v>256</v>
      </c>
      <c r="E1826" t="s">
        <v>257</v>
      </c>
      <c r="F1826" t="s">
        <v>236</v>
      </c>
      <c r="G1826" t="s">
        <v>101</v>
      </c>
    </row>
    <row r="1827" spans="1:7" x14ac:dyDescent="0.35">
      <c r="A1827">
        <v>14062025</v>
      </c>
      <c r="B1827" t="s">
        <v>471</v>
      </c>
      <c r="C1827" t="s">
        <v>168</v>
      </c>
      <c r="D1827" t="s">
        <v>260</v>
      </c>
      <c r="E1827" t="s">
        <v>136</v>
      </c>
      <c r="F1827" t="s">
        <v>101</v>
      </c>
    </row>
    <row r="1828" spans="1:7" x14ac:dyDescent="0.35">
      <c r="A1828">
        <v>14062025</v>
      </c>
      <c r="B1828" t="s">
        <v>150</v>
      </c>
      <c r="C1828" t="s">
        <v>261</v>
      </c>
      <c r="D1828" t="s">
        <v>262</v>
      </c>
      <c r="E1828" t="s">
        <v>101</v>
      </c>
    </row>
    <row r="1829" spans="1:7" x14ac:dyDescent="0.35">
      <c r="A1829">
        <v>14062025</v>
      </c>
      <c r="B1829" t="s">
        <v>456</v>
      </c>
      <c r="C1829" t="s">
        <v>502</v>
      </c>
      <c r="D1829" t="s">
        <v>264</v>
      </c>
      <c r="E1829" t="s">
        <v>101</v>
      </c>
    </row>
    <row r="1830" spans="1:7" x14ac:dyDescent="0.35">
      <c r="A1830">
        <v>14062025</v>
      </c>
      <c r="B1830" t="s">
        <v>204</v>
      </c>
      <c r="C1830" t="s">
        <v>264</v>
      </c>
      <c r="D1830" t="s">
        <v>149</v>
      </c>
    </row>
    <row r="1831" spans="1:7" x14ac:dyDescent="0.35">
      <c r="A1831">
        <v>14062025</v>
      </c>
      <c r="B1831" t="s">
        <v>438</v>
      </c>
      <c r="C1831" t="s">
        <v>422</v>
      </c>
      <c r="D1831" t="s">
        <v>265</v>
      </c>
      <c r="E1831" t="s">
        <v>101</v>
      </c>
      <c r="F1831" t="s">
        <v>266</v>
      </c>
    </row>
    <row r="1832" spans="1:7" x14ac:dyDescent="0.35">
      <c r="A1832">
        <v>14062025</v>
      </c>
      <c r="B1832" t="s">
        <v>272</v>
      </c>
      <c r="C1832" t="s">
        <v>267</v>
      </c>
      <c r="D1832" t="s">
        <v>101</v>
      </c>
    </row>
    <row r="1833" spans="1:7" x14ac:dyDescent="0.35">
      <c r="A1833">
        <v>14062025</v>
      </c>
      <c r="B1833" t="s">
        <v>556</v>
      </c>
      <c r="C1833" t="s">
        <v>150</v>
      </c>
      <c r="D1833" t="s">
        <v>268</v>
      </c>
    </row>
    <row r="1834" spans="1:7" x14ac:dyDescent="0.35">
      <c r="A1834">
        <v>14062025</v>
      </c>
      <c r="B1834" t="s">
        <v>426</v>
      </c>
      <c r="C1834" t="s">
        <v>292</v>
      </c>
      <c r="D1834" t="s">
        <v>270</v>
      </c>
      <c r="E1834" t="s">
        <v>271</v>
      </c>
      <c r="F1834" t="s">
        <v>101</v>
      </c>
    </row>
    <row r="1835" spans="1:7" x14ac:dyDescent="0.35">
      <c r="A1835">
        <v>14062025</v>
      </c>
      <c r="B1835" t="s">
        <v>157</v>
      </c>
      <c r="C1835" t="s">
        <v>145</v>
      </c>
      <c r="D1835" t="s">
        <v>274</v>
      </c>
      <c r="E1835" t="s">
        <v>101</v>
      </c>
    </row>
    <row r="1836" spans="1:7" x14ac:dyDescent="0.35">
      <c r="A1836">
        <v>14062025</v>
      </c>
      <c r="B1836" t="s">
        <v>304</v>
      </c>
      <c r="C1836" t="s">
        <v>568</v>
      </c>
      <c r="D1836" t="s">
        <v>277</v>
      </c>
      <c r="E1836" t="s">
        <v>101</v>
      </c>
    </row>
    <row r="1837" spans="1:7" x14ac:dyDescent="0.35">
      <c r="A1837">
        <v>14062025</v>
      </c>
      <c r="B1837" t="s">
        <v>466</v>
      </c>
      <c r="C1837" t="s">
        <v>598</v>
      </c>
      <c r="D1837" t="s">
        <v>279</v>
      </c>
      <c r="E1837" t="s">
        <v>140</v>
      </c>
      <c r="F1837" t="s">
        <v>280</v>
      </c>
    </row>
    <row r="1838" spans="1:7" x14ac:dyDescent="0.35">
      <c r="A1838">
        <v>14062025</v>
      </c>
      <c r="B1838" t="s">
        <v>418</v>
      </c>
      <c r="C1838" t="s">
        <v>455</v>
      </c>
      <c r="D1838" t="s">
        <v>281</v>
      </c>
    </row>
    <row r="1839" spans="1:7" x14ac:dyDescent="0.35">
      <c r="A1839">
        <v>14062025</v>
      </c>
      <c r="B1839" t="s">
        <v>368</v>
      </c>
      <c r="C1839" t="s">
        <v>102</v>
      </c>
      <c r="D1839" t="s">
        <v>284</v>
      </c>
      <c r="E1839" t="s">
        <v>101</v>
      </c>
    </row>
    <row r="1840" spans="1:7" x14ac:dyDescent="0.35">
      <c r="A1840">
        <v>14062025</v>
      </c>
      <c r="B1840" t="s">
        <v>413</v>
      </c>
      <c r="C1840" t="s">
        <v>305</v>
      </c>
      <c r="D1840" t="s">
        <v>287</v>
      </c>
      <c r="E1840" t="s">
        <v>101</v>
      </c>
    </row>
    <row r="1841" spans="1:9" x14ac:dyDescent="0.35">
      <c r="A1841">
        <v>14062025</v>
      </c>
      <c r="B1841" t="s">
        <v>307</v>
      </c>
      <c r="C1841" t="s">
        <v>203</v>
      </c>
      <c r="D1841" t="s">
        <v>288</v>
      </c>
      <c r="E1841" t="s">
        <v>101</v>
      </c>
    </row>
    <row r="1842" spans="1:9" x14ac:dyDescent="0.35">
      <c r="A1842">
        <v>14062025</v>
      </c>
      <c r="B1842" t="s">
        <v>305</v>
      </c>
      <c r="C1842" t="s">
        <v>365</v>
      </c>
      <c r="D1842" t="s">
        <v>290</v>
      </c>
      <c r="E1842" t="s">
        <v>140</v>
      </c>
      <c r="F1842" t="s">
        <v>291</v>
      </c>
    </row>
    <row r="1843" spans="1:9" x14ac:dyDescent="0.35">
      <c r="A1843">
        <v>14062025</v>
      </c>
      <c r="B1843" t="s">
        <v>540</v>
      </c>
      <c r="C1843" t="s">
        <v>414</v>
      </c>
      <c r="D1843" t="s">
        <v>290</v>
      </c>
      <c r="E1843" t="s">
        <v>140</v>
      </c>
      <c r="F1843" t="s">
        <v>294</v>
      </c>
      <c r="G1843" t="s">
        <v>295</v>
      </c>
      <c r="H1843" t="s">
        <v>101</v>
      </c>
    </row>
    <row r="1844" spans="1:9" x14ac:dyDescent="0.35">
      <c r="A1844">
        <v>14062025</v>
      </c>
      <c r="B1844" t="s">
        <v>224</v>
      </c>
      <c r="C1844" t="s">
        <v>273</v>
      </c>
      <c r="D1844" t="s">
        <v>298</v>
      </c>
      <c r="E1844" t="s">
        <v>101</v>
      </c>
    </row>
    <row r="1845" spans="1:9" x14ac:dyDescent="0.35">
      <c r="A1845">
        <v>14062025</v>
      </c>
      <c r="B1845" t="s">
        <v>497</v>
      </c>
      <c r="C1845" t="s">
        <v>197</v>
      </c>
      <c r="D1845" t="s">
        <v>300</v>
      </c>
      <c r="E1845" t="s">
        <v>262</v>
      </c>
      <c r="F1845" t="s">
        <v>101</v>
      </c>
    </row>
    <row r="1846" spans="1:9" x14ac:dyDescent="0.35">
      <c r="A1846">
        <v>14062025</v>
      </c>
      <c r="B1846" t="s">
        <v>556</v>
      </c>
      <c r="C1846" t="s">
        <v>234</v>
      </c>
      <c r="D1846" t="s">
        <v>301</v>
      </c>
      <c r="E1846" t="s">
        <v>101</v>
      </c>
    </row>
    <row r="1847" spans="1:9" x14ac:dyDescent="0.35">
      <c r="A1847">
        <v>14062025</v>
      </c>
      <c r="B1847" t="s">
        <v>247</v>
      </c>
      <c r="C1847" t="s">
        <v>230</v>
      </c>
      <c r="D1847" t="s">
        <v>303</v>
      </c>
      <c r="E1847" t="s">
        <v>149</v>
      </c>
    </row>
    <row r="1848" spans="1:9" x14ac:dyDescent="0.35">
      <c r="A1848">
        <v>14062025</v>
      </c>
      <c r="B1848" t="s">
        <v>218</v>
      </c>
      <c r="C1848" t="s">
        <v>237</v>
      </c>
      <c r="D1848" t="s">
        <v>306</v>
      </c>
      <c r="E1848" t="s">
        <v>101</v>
      </c>
    </row>
    <row r="1849" spans="1:9" x14ac:dyDescent="0.35">
      <c r="A1849">
        <v>14062025</v>
      </c>
      <c r="B1849" t="s">
        <v>440</v>
      </c>
      <c r="C1849" t="s">
        <v>559</v>
      </c>
      <c r="D1849" t="s">
        <v>308</v>
      </c>
      <c r="E1849" t="s">
        <v>309</v>
      </c>
      <c r="F1849" t="s">
        <v>310</v>
      </c>
      <c r="G1849" t="s">
        <v>311</v>
      </c>
      <c r="H1849" t="s">
        <v>312</v>
      </c>
      <c r="I1849" t="s">
        <v>101</v>
      </c>
    </row>
    <row r="1850" spans="1:9" x14ac:dyDescent="0.35">
      <c r="A1850">
        <v>14062025</v>
      </c>
      <c r="B1850" t="s">
        <v>450</v>
      </c>
      <c r="C1850" t="s">
        <v>106</v>
      </c>
      <c r="D1850" t="s">
        <v>314</v>
      </c>
      <c r="E1850" t="s">
        <v>315</v>
      </c>
      <c r="F1850" t="s">
        <v>101</v>
      </c>
    </row>
    <row r="1851" spans="1:9" x14ac:dyDescent="0.35">
      <c r="A1851">
        <v>14062025</v>
      </c>
      <c r="B1851" t="s">
        <v>304</v>
      </c>
      <c r="C1851" t="s">
        <v>118</v>
      </c>
      <c r="D1851" t="s">
        <v>314</v>
      </c>
      <c r="E1851" t="s">
        <v>317</v>
      </c>
      <c r="F1851" t="s">
        <v>101</v>
      </c>
    </row>
    <row r="1852" spans="1:9" x14ac:dyDescent="0.35">
      <c r="A1852">
        <v>14062025</v>
      </c>
      <c r="B1852" t="s">
        <v>183</v>
      </c>
      <c r="C1852" t="s">
        <v>145</v>
      </c>
      <c r="D1852" t="s">
        <v>319</v>
      </c>
      <c r="E1852" t="s">
        <v>320</v>
      </c>
      <c r="F1852" t="s">
        <v>321</v>
      </c>
    </row>
    <row r="1853" spans="1:9" x14ac:dyDescent="0.35">
      <c r="A1853">
        <v>14062025</v>
      </c>
      <c r="B1853" t="s">
        <v>417</v>
      </c>
      <c r="C1853" t="s">
        <v>233</v>
      </c>
      <c r="D1853" t="s">
        <v>322</v>
      </c>
      <c r="E1853" t="s">
        <v>101</v>
      </c>
    </row>
    <row r="1854" spans="1:9" x14ac:dyDescent="0.35">
      <c r="A1854">
        <v>14062025</v>
      </c>
      <c r="B1854" t="s">
        <v>525</v>
      </c>
      <c r="C1854" t="s">
        <v>543</v>
      </c>
      <c r="D1854" t="s">
        <v>325</v>
      </c>
      <c r="E1854" t="s">
        <v>101</v>
      </c>
    </row>
    <row r="1855" spans="1:9" x14ac:dyDescent="0.35">
      <c r="A1855">
        <v>14062025</v>
      </c>
      <c r="B1855" t="s">
        <v>504</v>
      </c>
      <c r="C1855" t="s">
        <v>466</v>
      </c>
      <c r="D1855" t="s">
        <v>328</v>
      </c>
      <c r="E1855" t="s">
        <v>101</v>
      </c>
    </row>
    <row r="1856" spans="1:9" x14ac:dyDescent="0.35">
      <c r="A1856">
        <v>14062025</v>
      </c>
      <c r="B1856" t="s">
        <v>285</v>
      </c>
      <c r="C1856" t="s">
        <v>275</v>
      </c>
      <c r="D1856" t="s">
        <v>331</v>
      </c>
      <c r="E1856" t="s">
        <v>332</v>
      </c>
      <c r="F1856" t="s">
        <v>101</v>
      </c>
    </row>
    <row r="1857" spans="1:8" x14ac:dyDescent="0.35">
      <c r="A1857">
        <v>14062025</v>
      </c>
      <c r="B1857" t="s">
        <v>177</v>
      </c>
      <c r="C1857" t="s">
        <v>412</v>
      </c>
      <c r="D1857" t="s">
        <v>331</v>
      </c>
      <c r="E1857" t="s">
        <v>335</v>
      </c>
      <c r="F1857" t="s">
        <v>101</v>
      </c>
    </row>
    <row r="1858" spans="1:8" x14ac:dyDescent="0.35">
      <c r="A1858">
        <v>14062025</v>
      </c>
      <c r="B1858" t="s">
        <v>244</v>
      </c>
      <c r="C1858" t="s">
        <v>162</v>
      </c>
      <c r="D1858" t="s">
        <v>331</v>
      </c>
      <c r="E1858" t="s">
        <v>338</v>
      </c>
      <c r="F1858" t="s">
        <v>321</v>
      </c>
    </row>
    <row r="1859" spans="1:8" x14ac:dyDescent="0.35">
      <c r="A1859">
        <v>14062025</v>
      </c>
      <c r="B1859" t="s">
        <v>418</v>
      </c>
      <c r="C1859" t="s">
        <v>455</v>
      </c>
      <c r="D1859" t="s">
        <v>170</v>
      </c>
    </row>
    <row r="1860" spans="1:8" x14ac:dyDescent="0.35">
      <c r="A1860">
        <v>14062025</v>
      </c>
      <c r="B1860" t="s">
        <v>183</v>
      </c>
      <c r="C1860" t="s">
        <v>185</v>
      </c>
      <c r="D1860" t="s">
        <v>341</v>
      </c>
      <c r="E1860" t="s">
        <v>101</v>
      </c>
    </row>
    <row r="1861" spans="1:8" x14ac:dyDescent="0.35">
      <c r="A1861">
        <v>14062025</v>
      </c>
      <c r="B1861" t="s">
        <v>237</v>
      </c>
      <c r="C1861" t="s">
        <v>99</v>
      </c>
      <c r="D1861" t="s">
        <v>343</v>
      </c>
      <c r="E1861" t="s">
        <v>101</v>
      </c>
    </row>
    <row r="1862" spans="1:8" x14ac:dyDescent="0.35">
      <c r="A1862">
        <v>14062025</v>
      </c>
      <c r="B1862" t="s">
        <v>430</v>
      </c>
      <c r="C1862" t="s">
        <v>433</v>
      </c>
      <c r="D1862" t="s">
        <v>132</v>
      </c>
      <c r="E1862" t="s">
        <v>344</v>
      </c>
      <c r="F1862" t="s">
        <v>345</v>
      </c>
      <c r="G1862" t="s">
        <v>101</v>
      </c>
    </row>
    <row r="1863" spans="1:8" x14ac:dyDescent="0.35">
      <c r="A1863">
        <v>14062025</v>
      </c>
      <c r="B1863" t="s">
        <v>559</v>
      </c>
      <c r="C1863" t="s">
        <v>439</v>
      </c>
      <c r="D1863" t="s">
        <v>132</v>
      </c>
      <c r="E1863" t="s">
        <v>347</v>
      </c>
      <c r="F1863" t="s">
        <v>101</v>
      </c>
    </row>
    <row r="1864" spans="1:8" x14ac:dyDescent="0.35">
      <c r="A1864">
        <v>14062025</v>
      </c>
      <c r="B1864" t="s">
        <v>504</v>
      </c>
      <c r="C1864" t="s">
        <v>212</v>
      </c>
      <c r="D1864" t="s">
        <v>132</v>
      </c>
      <c r="E1864" t="s">
        <v>348</v>
      </c>
      <c r="F1864" t="s">
        <v>101</v>
      </c>
    </row>
    <row r="1865" spans="1:8" x14ac:dyDescent="0.35">
      <c r="A1865">
        <v>14062025</v>
      </c>
      <c r="B1865" t="s">
        <v>145</v>
      </c>
      <c r="C1865" t="s">
        <v>336</v>
      </c>
      <c r="D1865" t="s">
        <v>132</v>
      </c>
      <c r="E1865" t="s">
        <v>350</v>
      </c>
      <c r="F1865" t="s">
        <v>101</v>
      </c>
    </row>
    <row r="1866" spans="1:8" x14ac:dyDescent="0.35">
      <c r="A1866">
        <v>14062025</v>
      </c>
      <c r="B1866" t="s">
        <v>504</v>
      </c>
      <c r="C1866" t="s">
        <v>586</v>
      </c>
      <c r="D1866" t="s">
        <v>132</v>
      </c>
      <c r="E1866" t="s">
        <v>352</v>
      </c>
      <c r="F1866" t="s">
        <v>101</v>
      </c>
    </row>
    <row r="1867" spans="1:8" x14ac:dyDescent="0.35">
      <c r="A1867">
        <v>14062025</v>
      </c>
      <c r="B1867" t="s">
        <v>374</v>
      </c>
      <c r="C1867" t="s">
        <v>469</v>
      </c>
      <c r="D1867" t="s">
        <v>132</v>
      </c>
      <c r="E1867" t="s">
        <v>133</v>
      </c>
      <c r="F1867" t="s">
        <v>355</v>
      </c>
    </row>
    <row r="1868" spans="1:8" x14ac:dyDescent="0.35">
      <c r="A1868">
        <v>14062025</v>
      </c>
      <c r="B1868" t="s">
        <v>285</v>
      </c>
      <c r="C1868" t="s">
        <v>302</v>
      </c>
      <c r="D1868" t="s">
        <v>132</v>
      </c>
      <c r="E1868" t="s">
        <v>356</v>
      </c>
      <c r="F1868" t="s">
        <v>101</v>
      </c>
    </row>
    <row r="1869" spans="1:8" x14ac:dyDescent="0.35">
      <c r="A1869">
        <v>14062025</v>
      </c>
      <c r="B1869" t="s">
        <v>248</v>
      </c>
      <c r="C1869" t="s">
        <v>453</v>
      </c>
      <c r="D1869" t="s">
        <v>359</v>
      </c>
      <c r="E1869" t="s">
        <v>360</v>
      </c>
      <c r="F1869" t="s">
        <v>101</v>
      </c>
    </row>
    <row r="1870" spans="1:8" x14ac:dyDescent="0.35">
      <c r="A1870">
        <v>14062025</v>
      </c>
      <c r="B1870" t="s">
        <v>495</v>
      </c>
      <c r="C1870" t="s">
        <v>131</v>
      </c>
      <c r="D1870" t="s">
        <v>359</v>
      </c>
      <c r="E1870" t="s">
        <v>362</v>
      </c>
      <c r="F1870" t="s">
        <v>101</v>
      </c>
    </row>
    <row r="1871" spans="1:8" x14ac:dyDescent="0.35">
      <c r="A1871">
        <v>14062025</v>
      </c>
      <c r="B1871" t="s">
        <v>495</v>
      </c>
      <c r="C1871" t="s">
        <v>263</v>
      </c>
      <c r="D1871" t="s">
        <v>359</v>
      </c>
      <c r="E1871" t="s">
        <v>362</v>
      </c>
      <c r="F1871" t="s">
        <v>140</v>
      </c>
      <c r="G1871" t="s">
        <v>364</v>
      </c>
      <c r="H1871" t="s">
        <v>101</v>
      </c>
    </row>
    <row r="1872" spans="1:8" x14ac:dyDescent="0.35">
      <c r="A1872">
        <v>14062025</v>
      </c>
      <c r="B1872" t="s">
        <v>534</v>
      </c>
      <c r="C1872" t="s">
        <v>248</v>
      </c>
      <c r="D1872" t="s">
        <v>366</v>
      </c>
      <c r="E1872" t="s">
        <v>257</v>
      </c>
      <c r="F1872" t="s">
        <v>367</v>
      </c>
      <c r="G1872" t="s">
        <v>101</v>
      </c>
    </row>
    <row r="1873" spans="1:9" x14ac:dyDescent="0.35">
      <c r="A1873">
        <v>14062025</v>
      </c>
      <c r="B1873" t="s">
        <v>436</v>
      </c>
      <c r="C1873" t="s">
        <v>207</v>
      </c>
      <c r="D1873" t="s">
        <v>369</v>
      </c>
      <c r="E1873" t="s">
        <v>370</v>
      </c>
      <c r="F1873" t="s">
        <v>101</v>
      </c>
    </row>
    <row r="1874" spans="1:9" x14ac:dyDescent="0.35">
      <c r="A1874">
        <v>14062025</v>
      </c>
      <c r="B1874" t="s">
        <v>426</v>
      </c>
      <c r="C1874" t="s">
        <v>138</v>
      </c>
      <c r="D1874" t="s">
        <v>371</v>
      </c>
      <c r="E1874" t="s">
        <v>101</v>
      </c>
    </row>
    <row r="1875" spans="1:9" x14ac:dyDescent="0.35">
      <c r="A1875">
        <v>14062025</v>
      </c>
      <c r="B1875" t="s">
        <v>414</v>
      </c>
      <c r="C1875" t="s">
        <v>125</v>
      </c>
      <c r="D1875" t="s">
        <v>372</v>
      </c>
      <c r="E1875" t="s">
        <v>101</v>
      </c>
    </row>
    <row r="1876" spans="1:9" x14ac:dyDescent="0.35">
      <c r="A1876">
        <v>14062025</v>
      </c>
      <c r="B1876" t="s">
        <v>511</v>
      </c>
      <c r="C1876" t="s">
        <v>145</v>
      </c>
      <c r="D1876" t="s">
        <v>373</v>
      </c>
      <c r="E1876" t="s">
        <v>101</v>
      </c>
    </row>
    <row r="1877" spans="1:9" x14ac:dyDescent="0.35">
      <c r="A1877">
        <v>14062025</v>
      </c>
      <c r="B1877" t="s">
        <v>510</v>
      </c>
      <c r="C1877" t="s">
        <v>342</v>
      </c>
      <c r="D1877" t="s">
        <v>376</v>
      </c>
      <c r="E1877" t="s">
        <v>140</v>
      </c>
      <c r="F1877" t="s">
        <v>331</v>
      </c>
      <c r="G1877" t="s">
        <v>377</v>
      </c>
      <c r="H1877" t="s">
        <v>101</v>
      </c>
    </row>
    <row r="1878" spans="1:9" x14ac:dyDescent="0.35">
      <c r="A1878">
        <v>14062025</v>
      </c>
      <c r="B1878" t="s">
        <v>339</v>
      </c>
      <c r="C1878" t="s">
        <v>168</v>
      </c>
      <c r="D1878" t="s">
        <v>378</v>
      </c>
    </row>
    <row r="1879" spans="1:9" x14ac:dyDescent="0.35">
      <c r="A1879">
        <v>14062025</v>
      </c>
      <c r="B1879" t="s">
        <v>438</v>
      </c>
      <c r="C1879" t="s">
        <v>434</v>
      </c>
      <c r="D1879" t="s">
        <v>380</v>
      </c>
      <c r="E1879" t="s">
        <v>101</v>
      </c>
    </row>
    <row r="1880" spans="1:9" x14ac:dyDescent="0.35">
      <c r="A1880">
        <v>14062025</v>
      </c>
      <c r="B1880" t="s">
        <v>415</v>
      </c>
      <c r="C1880" t="s">
        <v>402</v>
      </c>
      <c r="D1880" t="s">
        <v>382</v>
      </c>
      <c r="E1880" t="s">
        <v>383</v>
      </c>
    </row>
    <row r="1881" spans="1:9" x14ac:dyDescent="0.35">
      <c r="A1881">
        <v>14062025</v>
      </c>
      <c r="B1881" t="s">
        <v>224</v>
      </c>
      <c r="C1881" t="s">
        <v>273</v>
      </c>
      <c r="D1881" t="s">
        <v>385</v>
      </c>
      <c r="E1881" t="s">
        <v>386</v>
      </c>
    </row>
    <row r="1882" spans="1:9" x14ac:dyDescent="0.35">
      <c r="A1882">
        <v>14062025</v>
      </c>
      <c r="B1882" t="s">
        <v>540</v>
      </c>
      <c r="C1882" t="s">
        <v>439</v>
      </c>
      <c r="D1882" t="s">
        <v>388</v>
      </c>
      <c r="E1882" t="s">
        <v>101</v>
      </c>
    </row>
    <row r="1883" spans="1:9" x14ac:dyDescent="0.35">
      <c r="A1883">
        <v>14062025</v>
      </c>
      <c r="B1883" t="s">
        <v>329</v>
      </c>
      <c r="C1883" t="s">
        <v>197</v>
      </c>
      <c r="D1883" t="s">
        <v>391</v>
      </c>
      <c r="E1883" t="s">
        <v>101</v>
      </c>
    </row>
    <row r="1884" spans="1:9" x14ac:dyDescent="0.35">
      <c r="A1884">
        <v>14062025</v>
      </c>
      <c r="B1884" t="s">
        <v>183</v>
      </c>
      <c r="C1884" t="s">
        <v>522</v>
      </c>
      <c r="D1884" t="s">
        <v>393</v>
      </c>
    </row>
    <row r="1885" spans="1:9" x14ac:dyDescent="0.35">
      <c r="A1885">
        <v>14062025</v>
      </c>
      <c r="B1885" t="s">
        <v>556</v>
      </c>
      <c r="C1885" t="s">
        <v>146</v>
      </c>
      <c r="D1885" t="s">
        <v>394</v>
      </c>
      <c r="E1885" t="s">
        <v>395</v>
      </c>
      <c r="F1885" t="s">
        <v>101</v>
      </c>
    </row>
    <row r="1886" spans="1:9" x14ac:dyDescent="0.35">
      <c r="A1886">
        <v>14062025</v>
      </c>
      <c r="B1886" t="s">
        <v>540</v>
      </c>
      <c r="C1886" t="s">
        <v>537</v>
      </c>
      <c r="D1886" t="s">
        <v>396</v>
      </c>
    </row>
    <row r="1887" spans="1:9" x14ac:dyDescent="0.35">
      <c r="A1887">
        <v>14062025</v>
      </c>
      <c r="B1887" t="s">
        <v>415</v>
      </c>
      <c r="C1887" t="s">
        <v>212</v>
      </c>
      <c r="D1887" t="s">
        <v>397</v>
      </c>
      <c r="E1887" t="s">
        <v>101</v>
      </c>
    </row>
    <row r="1888" spans="1:9" x14ac:dyDescent="0.35">
      <c r="A1888">
        <v>14062025</v>
      </c>
      <c r="B1888" t="s">
        <v>454</v>
      </c>
      <c r="C1888" t="s">
        <v>263</v>
      </c>
      <c r="D1888" t="s">
        <v>399</v>
      </c>
      <c r="E1888" t="s">
        <v>140</v>
      </c>
      <c r="F1888" t="s">
        <v>400</v>
      </c>
      <c r="G1888" t="s">
        <v>257</v>
      </c>
      <c r="H1888" t="s">
        <v>331</v>
      </c>
      <c r="I1888" t="s">
        <v>401</v>
      </c>
    </row>
    <row r="1889" spans="1:7" x14ac:dyDescent="0.35">
      <c r="A1889">
        <v>14062025</v>
      </c>
      <c r="B1889" t="s">
        <v>454</v>
      </c>
      <c r="C1889" t="s">
        <v>275</v>
      </c>
      <c r="D1889" t="s">
        <v>399</v>
      </c>
      <c r="E1889" t="s">
        <v>187</v>
      </c>
      <c r="F1889" t="s">
        <v>101</v>
      </c>
    </row>
    <row r="1890" spans="1:7" x14ac:dyDescent="0.35">
      <c r="A1890">
        <v>14062025</v>
      </c>
      <c r="B1890" t="s">
        <v>157</v>
      </c>
      <c r="C1890" t="s">
        <v>318</v>
      </c>
      <c r="D1890" t="s">
        <v>399</v>
      </c>
      <c r="E1890" t="s">
        <v>403</v>
      </c>
      <c r="F1890" t="s">
        <v>101</v>
      </c>
    </row>
    <row r="1891" spans="1:7" x14ac:dyDescent="0.35">
      <c r="A1891">
        <v>14062025</v>
      </c>
      <c r="B1891" t="s">
        <v>285</v>
      </c>
      <c r="C1891" t="s">
        <v>188</v>
      </c>
      <c r="D1891" t="s">
        <v>399</v>
      </c>
      <c r="E1891" t="s">
        <v>404</v>
      </c>
      <c r="F1891" t="s">
        <v>101</v>
      </c>
    </row>
    <row r="1892" spans="1:7" x14ac:dyDescent="0.35">
      <c r="A1892">
        <v>13062025</v>
      </c>
      <c r="B1892" t="s">
        <v>224</v>
      </c>
      <c r="C1892" t="s">
        <v>455</v>
      </c>
      <c r="D1892" t="s">
        <v>100</v>
      </c>
      <c r="E1892" t="s">
        <v>101</v>
      </c>
    </row>
    <row r="1893" spans="1:7" x14ac:dyDescent="0.35">
      <c r="A1893">
        <v>13062025</v>
      </c>
      <c r="B1893" t="s">
        <v>145</v>
      </c>
      <c r="C1893" t="s">
        <v>480</v>
      </c>
      <c r="D1893" t="s">
        <v>104</v>
      </c>
      <c r="E1893" t="s">
        <v>101</v>
      </c>
    </row>
    <row r="1894" spans="1:7" x14ac:dyDescent="0.35">
      <c r="A1894">
        <v>13062025</v>
      </c>
      <c r="B1894" t="s">
        <v>456</v>
      </c>
      <c r="C1894" t="s">
        <v>158</v>
      </c>
      <c r="D1894" t="s">
        <v>107</v>
      </c>
      <c r="E1894" t="s">
        <v>108</v>
      </c>
      <c r="F1894" t="s">
        <v>101</v>
      </c>
    </row>
    <row r="1895" spans="1:7" x14ac:dyDescent="0.35">
      <c r="A1895">
        <v>13062025</v>
      </c>
      <c r="B1895" t="s">
        <v>476</v>
      </c>
      <c r="C1895" t="s">
        <v>175</v>
      </c>
      <c r="D1895" t="s">
        <v>111</v>
      </c>
      <c r="E1895" t="s">
        <v>101</v>
      </c>
    </row>
    <row r="1896" spans="1:7" x14ac:dyDescent="0.35">
      <c r="A1896">
        <v>13062025</v>
      </c>
      <c r="B1896" t="s">
        <v>615</v>
      </c>
      <c r="C1896" t="s">
        <v>652</v>
      </c>
      <c r="D1896" t="s">
        <v>114</v>
      </c>
      <c r="E1896" t="s">
        <v>115</v>
      </c>
      <c r="F1896" t="s">
        <v>116</v>
      </c>
    </row>
    <row r="1897" spans="1:7" x14ac:dyDescent="0.35">
      <c r="A1897">
        <v>13062025</v>
      </c>
      <c r="B1897" t="s">
        <v>117</v>
      </c>
      <c r="C1897" t="s">
        <v>276</v>
      </c>
      <c r="D1897" t="s">
        <v>114</v>
      </c>
      <c r="E1897" t="s">
        <v>119</v>
      </c>
      <c r="F1897" t="s">
        <v>120</v>
      </c>
      <c r="G1897" t="s">
        <v>121</v>
      </c>
    </row>
    <row r="1898" spans="1:7" x14ac:dyDescent="0.35">
      <c r="A1898">
        <v>13062025</v>
      </c>
      <c r="B1898" t="s">
        <v>363</v>
      </c>
      <c r="C1898" t="s">
        <v>653</v>
      </c>
      <c r="D1898" t="s">
        <v>114</v>
      </c>
      <c r="E1898" t="s">
        <v>124</v>
      </c>
    </row>
    <row r="1899" spans="1:7" x14ac:dyDescent="0.35">
      <c r="A1899">
        <v>13062025</v>
      </c>
      <c r="B1899" t="s">
        <v>654</v>
      </c>
      <c r="C1899" t="s">
        <v>588</v>
      </c>
      <c r="D1899" t="s">
        <v>114</v>
      </c>
      <c r="E1899" t="s">
        <v>127</v>
      </c>
    </row>
    <row r="1900" spans="1:7" x14ac:dyDescent="0.35">
      <c r="A1900">
        <v>13062025</v>
      </c>
      <c r="B1900" t="s">
        <v>197</v>
      </c>
      <c r="C1900" t="s">
        <v>489</v>
      </c>
      <c r="D1900" t="s">
        <v>114</v>
      </c>
      <c r="E1900" t="s">
        <v>130</v>
      </c>
    </row>
    <row r="1901" spans="1:7" x14ac:dyDescent="0.35">
      <c r="A1901">
        <v>13062025</v>
      </c>
      <c r="B1901" t="s">
        <v>160</v>
      </c>
      <c r="C1901" t="s">
        <v>131</v>
      </c>
      <c r="D1901" t="s">
        <v>114</v>
      </c>
      <c r="E1901" t="s">
        <v>132</v>
      </c>
      <c r="F1901" t="s">
        <v>133</v>
      </c>
    </row>
    <row r="1902" spans="1:7" x14ac:dyDescent="0.35">
      <c r="A1902">
        <v>13062025</v>
      </c>
      <c r="B1902" t="s">
        <v>318</v>
      </c>
      <c r="C1902" t="s">
        <v>293</v>
      </c>
      <c r="D1902" t="s">
        <v>135</v>
      </c>
      <c r="E1902" t="s">
        <v>136</v>
      </c>
    </row>
    <row r="1903" spans="1:7" x14ac:dyDescent="0.35">
      <c r="A1903">
        <v>13062025</v>
      </c>
      <c r="B1903" t="s">
        <v>418</v>
      </c>
      <c r="C1903" t="s">
        <v>248</v>
      </c>
      <c r="D1903" t="s">
        <v>139</v>
      </c>
      <c r="E1903" t="s">
        <v>140</v>
      </c>
      <c r="F1903" t="s">
        <v>141</v>
      </c>
      <c r="G1903" t="s">
        <v>101</v>
      </c>
    </row>
    <row r="1904" spans="1:7" x14ac:dyDescent="0.35">
      <c r="A1904">
        <v>13062025</v>
      </c>
      <c r="B1904" t="s">
        <v>226</v>
      </c>
      <c r="C1904" t="s">
        <v>150</v>
      </c>
      <c r="D1904" t="s">
        <v>144</v>
      </c>
      <c r="E1904" t="s">
        <v>101</v>
      </c>
    </row>
    <row r="1905" spans="1:7" x14ac:dyDescent="0.35">
      <c r="A1905">
        <v>13062025</v>
      </c>
      <c r="B1905" t="s">
        <v>304</v>
      </c>
      <c r="C1905" t="s">
        <v>432</v>
      </c>
      <c r="D1905" t="s">
        <v>147</v>
      </c>
      <c r="E1905" t="s">
        <v>148</v>
      </c>
      <c r="F1905" t="s">
        <v>149</v>
      </c>
    </row>
    <row r="1906" spans="1:7" x14ac:dyDescent="0.35">
      <c r="A1906">
        <v>13062025</v>
      </c>
      <c r="B1906" t="s">
        <v>554</v>
      </c>
      <c r="C1906" t="s">
        <v>595</v>
      </c>
      <c r="D1906" t="s">
        <v>152</v>
      </c>
      <c r="E1906" t="s">
        <v>140</v>
      </c>
      <c r="F1906" t="s">
        <v>153</v>
      </c>
      <c r="G1906" t="s">
        <v>101</v>
      </c>
    </row>
    <row r="1907" spans="1:7" x14ac:dyDescent="0.35">
      <c r="A1907">
        <v>13062025</v>
      </c>
      <c r="B1907" t="s">
        <v>218</v>
      </c>
      <c r="C1907" t="s">
        <v>158</v>
      </c>
      <c r="D1907" t="s">
        <v>156</v>
      </c>
      <c r="E1907" t="s">
        <v>101</v>
      </c>
    </row>
    <row r="1908" spans="1:7" x14ac:dyDescent="0.35">
      <c r="A1908">
        <v>13062025</v>
      </c>
      <c r="B1908" t="s">
        <v>608</v>
      </c>
      <c r="C1908" t="s">
        <v>426</v>
      </c>
      <c r="D1908" t="s">
        <v>159</v>
      </c>
      <c r="E1908" t="s">
        <v>101</v>
      </c>
    </row>
    <row r="1909" spans="1:7" x14ac:dyDescent="0.35">
      <c r="A1909">
        <v>13062025</v>
      </c>
      <c r="B1909" t="s">
        <v>493</v>
      </c>
      <c r="C1909" t="s">
        <v>150</v>
      </c>
      <c r="D1909" t="s">
        <v>161</v>
      </c>
      <c r="E1909" t="s">
        <v>101</v>
      </c>
    </row>
    <row r="1910" spans="1:7" x14ac:dyDescent="0.35">
      <c r="A1910">
        <v>13062025</v>
      </c>
      <c r="B1910" t="s">
        <v>286</v>
      </c>
      <c r="C1910" t="s">
        <v>443</v>
      </c>
      <c r="D1910" t="s">
        <v>164</v>
      </c>
      <c r="E1910" t="s">
        <v>101</v>
      </c>
    </row>
    <row r="1911" spans="1:7" x14ac:dyDescent="0.35">
      <c r="A1911">
        <v>13062025</v>
      </c>
      <c r="B1911" t="s">
        <v>206</v>
      </c>
      <c r="C1911" t="s">
        <v>601</v>
      </c>
      <c r="D1911" t="s">
        <v>167</v>
      </c>
    </row>
    <row r="1912" spans="1:7" x14ac:dyDescent="0.35">
      <c r="A1912">
        <v>13062025</v>
      </c>
      <c r="B1912" t="s">
        <v>339</v>
      </c>
      <c r="C1912" t="s">
        <v>102</v>
      </c>
      <c r="D1912" t="s">
        <v>423</v>
      </c>
      <c r="E1912" t="s">
        <v>101</v>
      </c>
    </row>
    <row r="1913" spans="1:7" x14ac:dyDescent="0.35">
      <c r="A1913">
        <v>13062025</v>
      </c>
      <c r="B1913" t="s">
        <v>541</v>
      </c>
      <c r="C1913" t="s">
        <v>296</v>
      </c>
      <c r="D1913" t="s">
        <v>169</v>
      </c>
      <c r="E1913" t="s">
        <v>170</v>
      </c>
      <c r="F1913" t="s">
        <v>101</v>
      </c>
    </row>
    <row r="1914" spans="1:7" x14ac:dyDescent="0.35">
      <c r="A1914">
        <v>13062025</v>
      </c>
      <c r="B1914" t="s">
        <v>525</v>
      </c>
      <c r="C1914" t="s">
        <v>305</v>
      </c>
      <c r="D1914" t="s">
        <v>173</v>
      </c>
      <c r="E1914" t="s">
        <v>101</v>
      </c>
    </row>
    <row r="1915" spans="1:7" x14ac:dyDescent="0.35">
      <c r="A1915">
        <v>13062025</v>
      </c>
      <c r="B1915" t="s">
        <v>496</v>
      </c>
      <c r="C1915" t="s">
        <v>420</v>
      </c>
      <c r="D1915" t="s">
        <v>176</v>
      </c>
      <c r="E1915" t="s">
        <v>101</v>
      </c>
    </row>
    <row r="1916" spans="1:7" x14ac:dyDescent="0.35">
      <c r="A1916">
        <v>13062025</v>
      </c>
      <c r="B1916" t="s">
        <v>510</v>
      </c>
      <c r="C1916" t="s">
        <v>272</v>
      </c>
      <c r="D1916" t="s">
        <v>176</v>
      </c>
      <c r="E1916" t="s">
        <v>149</v>
      </c>
    </row>
    <row r="1917" spans="1:7" x14ac:dyDescent="0.35">
      <c r="A1917">
        <v>13062025</v>
      </c>
      <c r="B1917" t="s">
        <v>203</v>
      </c>
      <c r="C1917" t="s">
        <v>502</v>
      </c>
      <c r="D1917" t="s">
        <v>181</v>
      </c>
      <c r="E1917" t="s">
        <v>182</v>
      </c>
      <c r="F1917" t="s">
        <v>101</v>
      </c>
    </row>
    <row r="1918" spans="1:7" x14ac:dyDescent="0.35">
      <c r="A1918">
        <v>13062025</v>
      </c>
      <c r="B1918" t="s">
        <v>578</v>
      </c>
      <c r="C1918" t="s">
        <v>237</v>
      </c>
      <c r="D1918" t="s">
        <v>184</v>
      </c>
      <c r="E1918" t="s">
        <v>101</v>
      </c>
    </row>
    <row r="1919" spans="1:7" x14ac:dyDescent="0.35">
      <c r="A1919">
        <v>13062025</v>
      </c>
      <c r="B1919" t="s">
        <v>466</v>
      </c>
      <c r="C1919" t="s">
        <v>346</v>
      </c>
      <c r="D1919" t="s">
        <v>187</v>
      </c>
      <c r="E1919" t="s">
        <v>101</v>
      </c>
    </row>
    <row r="1920" spans="1:7" x14ac:dyDescent="0.35">
      <c r="A1920">
        <v>13062025</v>
      </c>
      <c r="B1920" t="s">
        <v>439</v>
      </c>
      <c r="C1920" t="s">
        <v>354</v>
      </c>
      <c r="D1920" t="s">
        <v>190</v>
      </c>
      <c r="E1920" t="s">
        <v>191</v>
      </c>
      <c r="F1920" t="s">
        <v>101</v>
      </c>
    </row>
    <row r="1921" spans="1:7" x14ac:dyDescent="0.35">
      <c r="A1921">
        <v>13062025</v>
      </c>
      <c r="B1921" t="s">
        <v>353</v>
      </c>
      <c r="C1921" t="s">
        <v>126</v>
      </c>
      <c r="D1921" t="s">
        <v>190</v>
      </c>
      <c r="E1921" t="s">
        <v>194</v>
      </c>
      <c r="F1921" t="s">
        <v>101</v>
      </c>
    </row>
    <row r="1922" spans="1:7" x14ac:dyDescent="0.35">
      <c r="A1922">
        <v>13062025</v>
      </c>
      <c r="B1922" t="s">
        <v>425</v>
      </c>
      <c r="C1922" t="s">
        <v>543</v>
      </c>
      <c r="D1922" t="s">
        <v>190</v>
      </c>
      <c r="E1922" t="s">
        <v>196</v>
      </c>
      <c r="F1922" t="s">
        <v>101</v>
      </c>
    </row>
    <row r="1923" spans="1:7" x14ac:dyDescent="0.35">
      <c r="A1923">
        <v>13062025</v>
      </c>
      <c r="B1923" t="s">
        <v>598</v>
      </c>
      <c r="C1923" t="s">
        <v>198</v>
      </c>
      <c r="D1923" t="s">
        <v>140</v>
      </c>
      <c r="E1923" t="s">
        <v>199</v>
      </c>
      <c r="F1923" t="s">
        <v>200</v>
      </c>
      <c r="G1923" t="s">
        <v>101</v>
      </c>
    </row>
    <row r="1924" spans="1:7" x14ac:dyDescent="0.35">
      <c r="A1924">
        <v>13062025</v>
      </c>
      <c r="B1924" t="s">
        <v>165</v>
      </c>
      <c r="C1924" t="s">
        <v>433</v>
      </c>
      <c r="D1924" t="s">
        <v>61</v>
      </c>
      <c r="E1924" t="s">
        <v>101</v>
      </c>
    </row>
    <row r="1925" spans="1:7" x14ac:dyDescent="0.35">
      <c r="A1925">
        <v>13062025</v>
      </c>
      <c r="B1925" t="s">
        <v>285</v>
      </c>
      <c r="C1925" t="s">
        <v>219</v>
      </c>
      <c r="D1925" t="s">
        <v>205</v>
      </c>
      <c r="E1925" t="s">
        <v>101</v>
      </c>
    </row>
    <row r="1926" spans="1:7" x14ac:dyDescent="0.35">
      <c r="A1926">
        <v>13062025</v>
      </c>
      <c r="B1926" t="s">
        <v>655</v>
      </c>
      <c r="C1926" t="s">
        <v>374</v>
      </c>
      <c r="D1926" t="s">
        <v>208</v>
      </c>
      <c r="E1926" t="s">
        <v>101</v>
      </c>
    </row>
    <row r="1927" spans="1:7" x14ac:dyDescent="0.35">
      <c r="A1927">
        <v>13062025</v>
      </c>
      <c r="B1927" t="s">
        <v>465</v>
      </c>
      <c r="C1927" t="s">
        <v>375</v>
      </c>
      <c r="D1927" t="s">
        <v>210</v>
      </c>
      <c r="E1927" t="s">
        <v>211</v>
      </c>
      <c r="F1927" t="s">
        <v>101</v>
      </c>
    </row>
    <row r="1928" spans="1:7" x14ac:dyDescent="0.35">
      <c r="A1928">
        <v>13062025</v>
      </c>
      <c r="B1928" t="s">
        <v>269</v>
      </c>
      <c r="C1928" t="s">
        <v>106</v>
      </c>
      <c r="D1928" t="s">
        <v>214</v>
      </c>
      <c r="E1928" t="s">
        <v>215</v>
      </c>
      <c r="F1928" t="s">
        <v>101</v>
      </c>
    </row>
    <row r="1929" spans="1:7" x14ac:dyDescent="0.35">
      <c r="A1929">
        <v>13062025</v>
      </c>
      <c r="B1929" t="s">
        <v>465</v>
      </c>
      <c r="C1929" t="s">
        <v>439</v>
      </c>
      <c r="D1929" t="s">
        <v>217</v>
      </c>
      <c r="E1929" t="s">
        <v>101</v>
      </c>
    </row>
    <row r="1930" spans="1:7" x14ac:dyDescent="0.35">
      <c r="A1930">
        <v>13062025</v>
      </c>
      <c r="B1930" t="s">
        <v>589</v>
      </c>
      <c r="C1930" t="s">
        <v>519</v>
      </c>
      <c r="D1930" t="s">
        <v>220</v>
      </c>
      <c r="E1930" t="s">
        <v>101</v>
      </c>
    </row>
    <row r="1931" spans="1:7" x14ac:dyDescent="0.35">
      <c r="A1931">
        <v>13062025</v>
      </c>
      <c r="B1931" t="s">
        <v>593</v>
      </c>
      <c r="C1931" t="s">
        <v>292</v>
      </c>
      <c r="D1931" t="s">
        <v>222</v>
      </c>
    </row>
    <row r="1932" spans="1:7" x14ac:dyDescent="0.35">
      <c r="A1932">
        <v>13062025</v>
      </c>
      <c r="B1932" t="s">
        <v>304</v>
      </c>
      <c r="C1932" t="s">
        <v>223</v>
      </c>
    </row>
    <row r="1933" spans="1:7" x14ac:dyDescent="0.35">
      <c r="A1933">
        <v>13062025</v>
      </c>
      <c r="B1933" t="s">
        <v>589</v>
      </c>
      <c r="C1933" t="s">
        <v>174</v>
      </c>
      <c r="D1933" t="s">
        <v>225</v>
      </c>
      <c r="E1933" t="s">
        <v>101</v>
      </c>
    </row>
    <row r="1934" spans="1:7" x14ac:dyDescent="0.35">
      <c r="A1934">
        <v>13062025</v>
      </c>
      <c r="B1934" t="s">
        <v>597</v>
      </c>
      <c r="C1934" t="s">
        <v>553</v>
      </c>
      <c r="D1934" t="s">
        <v>225</v>
      </c>
      <c r="E1934" t="s">
        <v>228</v>
      </c>
      <c r="F1934" t="s">
        <v>229</v>
      </c>
    </row>
    <row r="1935" spans="1:7" x14ac:dyDescent="0.35">
      <c r="A1935">
        <v>13062025</v>
      </c>
      <c r="B1935" t="s">
        <v>368</v>
      </c>
      <c r="C1935" t="s">
        <v>439</v>
      </c>
      <c r="D1935" t="s">
        <v>232</v>
      </c>
      <c r="E1935" t="s">
        <v>101</v>
      </c>
    </row>
    <row r="1936" spans="1:7" x14ac:dyDescent="0.35">
      <c r="A1936">
        <v>13062025</v>
      </c>
      <c r="B1936" t="s">
        <v>326</v>
      </c>
      <c r="C1936" t="s">
        <v>305</v>
      </c>
      <c r="D1936" t="s">
        <v>235</v>
      </c>
      <c r="E1936" t="s">
        <v>236</v>
      </c>
      <c r="F1936" t="s">
        <v>101</v>
      </c>
    </row>
    <row r="1937" spans="1:7" x14ac:dyDescent="0.35">
      <c r="A1937">
        <v>13062025</v>
      </c>
      <c r="B1937" t="s">
        <v>465</v>
      </c>
      <c r="C1937" t="s">
        <v>297</v>
      </c>
      <c r="D1937" t="s">
        <v>235</v>
      </c>
      <c r="E1937" t="s">
        <v>239</v>
      </c>
      <c r="F1937" t="s">
        <v>149</v>
      </c>
    </row>
    <row r="1938" spans="1:7" x14ac:dyDescent="0.35">
      <c r="A1938">
        <v>13062025</v>
      </c>
      <c r="B1938" t="s">
        <v>218</v>
      </c>
      <c r="C1938" t="s">
        <v>174</v>
      </c>
      <c r="D1938" t="s">
        <v>235</v>
      </c>
      <c r="E1938" t="s">
        <v>241</v>
      </c>
      <c r="F1938" t="s">
        <v>101</v>
      </c>
    </row>
    <row r="1939" spans="1:7" x14ac:dyDescent="0.35">
      <c r="A1939">
        <v>13062025</v>
      </c>
      <c r="B1939" t="s">
        <v>430</v>
      </c>
      <c r="C1939" t="s">
        <v>138</v>
      </c>
      <c r="D1939" t="s">
        <v>243</v>
      </c>
      <c r="E1939" t="s">
        <v>101</v>
      </c>
    </row>
    <row r="1940" spans="1:7" x14ac:dyDescent="0.35">
      <c r="A1940">
        <v>13062025</v>
      </c>
      <c r="B1940" t="s">
        <v>450</v>
      </c>
      <c r="C1940" t="s">
        <v>203</v>
      </c>
      <c r="D1940" t="s">
        <v>245</v>
      </c>
      <c r="E1940" t="s">
        <v>246</v>
      </c>
    </row>
    <row r="1941" spans="1:7" x14ac:dyDescent="0.35">
      <c r="A1941">
        <v>13062025</v>
      </c>
      <c r="B1941" t="s">
        <v>644</v>
      </c>
      <c r="C1941" t="s">
        <v>247</v>
      </c>
      <c r="D1941" t="s">
        <v>245</v>
      </c>
      <c r="E1941" t="s">
        <v>249</v>
      </c>
    </row>
    <row r="1942" spans="1:7" x14ac:dyDescent="0.35">
      <c r="A1942">
        <v>13062025</v>
      </c>
      <c r="B1942" t="s">
        <v>439</v>
      </c>
      <c r="C1942" t="s">
        <v>656</v>
      </c>
      <c r="D1942" t="s">
        <v>252</v>
      </c>
      <c r="E1942" t="s">
        <v>101</v>
      </c>
    </row>
    <row r="1943" spans="1:7" x14ac:dyDescent="0.35">
      <c r="A1943">
        <v>13062025</v>
      </c>
      <c r="B1943" t="s">
        <v>446</v>
      </c>
      <c r="C1943" t="s">
        <v>517</v>
      </c>
      <c r="D1943" t="s">
        <v>254</v>
      </c>
    </row>
    <row r="1944" spans="1:7" x14ac:dyDescent="0.35">
      <c r="A1944">
        <v>13062025</v>
      </c>
      <c r="B1944" t="s">
        <v>432</v>
      </c>
      <c r="C1944" t="s">
        <v>258</v>
      </c>
      <c r="D1944" t="s">
        <v>256</v>
      </c>
      <c r="E1944" t="s">
        <v>257</v>
      </c>
      <c r="F1944" t="s">
        <v>236</v>
      </c>
      <c r="G1944" t="s">
        <v>101</v>
      </c>
    </row>
    <row r="1945" spans="1:7" x14ac:dyDescent="0.35">
      <c r="A1945">
        <v>13062025</v>
      </c>
      <c r="B1945" t="s">
        <v>418</v>
      </c>
      <c r="C1945" t="s">
        <v>195</v>
      </c>
      <c r="D1945" t="s">
        <v>260</v>
      </c>
      <c r="E1945" t="s">
        <v>136</v>
      </c>
      <c r="F1945" t="s">
        <v>101</v>
      </c>
    </row>
    <row r="1946" spans="1:7" x14ac:dyDescent="0.35">
      <c r="A1946">
        <v>13062025</v>
      </c>
      <c r="B1946" t="s">
        <v>154</v>
      </c>
      <c r="C1946" t="s">
        <v>261</v>
      </c>
      <c r="D1946" t="s">
        <v>262</v>
      </c>
      <c r="E1946" t="s">
        <v>101</v>
      </c>
    </row>
    <row r="1947" spans="1:7" x14ac:dyDescent="0.35">
      <c r="A1947">
        <v>13062025</v>
      </c>
      <c r="B1947" t="s">
        <v>304</v>
      </c>
      <c r="C1947" t="s">
        <v>150</v>
      </c>
      <c r="D1947" t="s">
        <v>264</v>
      </c>
      <c r="E1947" t="s">
        <v>101</v>
      </c>
    </row>
    <row r="1948" spans="1:7" x14ac:dyDescent="0.35">
      <c r="A1948">
        <v>13062025</v>
      </c>
      <c r="B1948" t="s">
        <v>165</v>
      </c>
      <c r="C1948" t="s">
        <v>264</v>
      </c>
      <c r="D1948" t="s">
        <v>149</v>
      </c>
    </row>
    <row r="1949" spans="1:7" x14ac:dyDescent="0.35">
      <c r="A1949">
        <v>13062025</v>
      </c>
      <c r="B1949" t="s">
        <v>501</v>
      </c>
      <c r="C1949" t="s">
        <v>450</v>
      </c>
      <c r="D1949" t="s">
        <v>265</v>
      </c>
      <c r="E1949" t="s">
        <v>101</v>
      </c>
      <c r="F1949" t="s">
        <v>266</v>
      </c>
    </row>
    <row r="1950" spans="1:7" x14ac:dyDescent="0.35">
      <c r="A1950">
        <v>13062025</v>
      </c>
      <c r="B1950" t="s">
        <v>398</v>
      </c>
      <c r="C1950" t="s">
        <v>267</v>
      </c>
      <c r="D1950" t="s">
        <v>101</v>
      </c>
    </row>
    <row r="1951" spans="1:7" x14ac:dyDescent="0.35">
      <c r="A1951">
        <v>13062025</v>
      </c>
      <c r="B1951" t="s">
        <v>657</v>
      </c>
      <c r="C1951" t="s">
        <v>204</v>
      </c>
      <c r="D1951" t="s">
        <v>268</v>
      </c>
    </row>
    <row r="1952" spans="1:7" x14ac:dyDescent="0.35">
      <c r="A1952">
        <v>13062025</v>
      </c>
      <c r="B1952" t="s">
        <v>438</v>
      </c>
      <c r="C1952" t="s">
        <v>340</v>
      </c>
      <c r="D1952" t="s">
        <v>270</v>
      </c>
      <c r="E1952" t="s">
        <v>271</v>
      </c>
      <c r="F1952" t="s">
        <v>101</v>
      </c>
    </row>
    <row r="1953" spans="1:9" x14ac:dyDescent="0.35">
      <c r="A1953">
        <v>13062025</v>
      </c>
      <c r="B1953" t="s">
        <v>304</v>
      </c>
      <c r="C1953" t="s">
        <v>600</v>
      </c>
      <c r="D1953" t="s">
        <v>274</v>
      </c>
      <c r="E1953" t="s">
        <v>101</v>
      </c>
    </row>
    <row r="1954" spans="1:9" x14ac:dyDescent="0.35">
      <c r="A1954">
        <v>13062025</v>
      </c>
      <c r="B1954" t="s">
        <v>307</v>
      </c>
      <c r="C1954" t="s">
        <v>333</v>
      </c>
      <c r="D1954" t="s">
        <v>277</v>
      </c>
      <c r="E1954" t="s">
        <v>101</v>
      </c>
    </row>
    <row r="1955" spans="1:9" x14ac:dyDescent="0.35">
      <c r="A1955">
        <v>13062025</v>
      </c>
      <c r="B1955" t="s">
        <v>342</v>
      </c>
      <c r="C1955" t="s">
        <v>272</v>
      </c>
      <c r="D1955" t="s">
        <v>279</v>
      </c>
      <c r="E1955" t="s">
        <v>140</v>
      </c>
      <c r="F1955" t="s">
        <v>280</v>
      </c>
    </row>
    <row r="1956" spans="1:9" x14ac:dyDescent="0.35">
      <c r="A1956">
        <v>13062025</v>
      </c>
      <c r="B1956" t="s">
        <v>218</v>
      </c>
      <c r="C1956" t="s">
        <v>122</v>
      </c>
      <c r="D1956" t="s">
        <v>281</v>
      </c>
    </row>
    <row r="1957" spans="1:9" x14ac:dyDescent="0.35">
      <c r="A1957">
        <v>13062025</v>
      </c>
      <c r="B1957" t="s">
        <v>651</v>
      </c>
      <c r="C1957" t="s">
        <v>547</v>
      </c>
      <c r="D1957" t="s">
        <v>284</v>
      </c>
      <c r="E1957" t="s">
        <v>101</v>
      </c>
    </row>
    <row r="1958" spans="1:9" x14ac:dyDescent="0.35">
      <c r="A1958">
        <v>13062025</v>
      </c>
      <c r="B1958" t="s">
        <v>413</v>
      </c>
      <c r="C1958" t="s">
        <v>554</v>
      </c>
      <c r="D1958" t="s">
        <v>287</v>
      </c>
      <c r="E1958" t="s">
        <v>101</v>
      </c>
    </row>
    <row r="1959" spans="1:9" x14ac:dyDescent="0.35">
      <c r="A1959">
        <v>13062025</v>
      </c>
      <c r="B1959" t="s">
        <v>575</v>
      </c>
      <c r="C1959" t="s">
        <v>292</v>
      </c>
      <c r="D1959" t="s">
        <v>288</v>
      </c>
      <c r="E1959" t="s">
        <v>101</v>
      </c>
    </row>
    <row r="1960" spans="1:9" x14ac:dyDescent="0.35">
      <c r="A1960">
        <v>13062025</v>
      </c>
      <c r="B1960" t="s">
        <v>318</v>
      </c>
      <c r="C1960" t="s">
        <v>406</v>
      </c>
      <c r="D1960" t="s">
        <v>290</v>
      </c>
      <c r="E1960" t="s">
        <v>140</v>
      </c>
      <c r="F1960" t="s">
        <v>291</v>
      </c>
    </row>
    <row r="1961" spans="1:9" x14ac:dyDescent="0.35">
      <c r="A1961">
        <v>13062025</v>
      </c>
      <c r="B1961" t="s">
        <v>438</v>
      </c>
      <c r="C1961" t="s">
        <v>323</v>
      </c>
      <c r="D1961" t="s">
        <v>290</v>
      </c>
      <c r="E1961" t="s">
        <v>140</v>
      </c>
      <c r="F1961" t="s">
        <v>294</v>
      </c>
      <c r="G1961" t="s">
        <v>295</v>
      </c>
      <c r="H1961" t="s">
        <v>101</v>
      </c>
    </row>
    <row r="1962" spans="1:9" x14ac:dyDescent="0.35">
      <c r="A1962">
        <v>13062025</v>
      </c>
      <c r="B1962" t="s">
        <v>154</v>
      </c>
      <c r="C1962" t="s">
        <v>195</v>
      </c>
      <c r="D1962" t="s">
        <v>298</v>
      </c>
      <c r="E1962" t="s">
        <v>101</v>
      </c>
    </row>
    <row r="1963" spans="1:9" x14ac:dyDescent="0.35">
      <c r="A1963">
        <v>13062025</v>
      </c>
      <c r="B1963" t="s">
        <v>293</v>
      </c>
      <c r="C1963" t="s">
        <v>212</v>
      </c>
      <c r="D1963" t="s">
        <v>300</v>
      </c>
      <c r="E1963" t="s">
        <v>262</v>
      </c>
      <c r="F1963" t="s">
        <v>101</v>
      </c>
    </row>
    <row r="1964" spans="1:9" x14ac:dyDescent="0.35">
      <c r="A1964">
        <v>13062025</v>
      </c>
      <c r="B1964" t="s">
        <v>543</v>
      </c>
      <c r="C1964" t="s">
        <v>275</v>
      </c>
      <c r="D1964" t="s">
        <v>301</v>
      </c>
      <c r="E1964" t="s">
        <v>101</v>
      </c>
    </row>
    <row r="1965" spans="1:9" x14ac:dyDescent="0.35">
      <c r="A1965">
        <v>13062025</v>
      </c>
      <c r="B1965" t="s">
        <v>498</v>
      </c>
      <c r="C1965" t="s">
        <v>248</v>
      </c>
      <c r="D1965" t="s">
        <v>303</v>
      </c>
      <c r="E1965" t="s">
        <v>149</v>
      </c>
    </row>
    <row r="1966" spans="1:9" x14ac:dyDescent="0.35">
      <c r="A1966">
        <v>13062025</v>
      </c>
      <c r="B1966" t="s">
        <v>520</v>
      </c>
      <c r="C1966" t="s">
        <v>450</v>
      </c>
      <c r="D1966" t="s">
        <v>306</v>
      </c>
      <c r="E1966" t="s">
        <v>101</v>
      </c>
    </row>
    <row r="1967" spans="1:9" x14ac:dyDescent="0.35">
      <c r="A1967">
        <v>13062025</v>
      </c>
      <c r="B1967" t="s">
        <v>658</v>
      </c>
      <c r="C1967" t="s">
        <v>430</v>
      </c>
      <c r="D1967" t="s">
        <v>308</v>
      </c>
      <c r="E1967" t="s">
        <v>309</v>
      </c>
      <c r="F1967" t="s">
        <v>310</v>
      </c>
      <c r="G1967" t="s">
        <v>311</v>
      </c>
      <c r="H1967" t="s">
        <v>312</v>
      </c>
      <c r="I1967" t="s">
        <v>101</v>
      </c>
    </row>
    <row r="1968" spans="1:9" x14ac:dyDescent="0.35">
      <c r="A1968">
        <v>13062025</v>
      </c>
      <c r="B1968" t="s">
        <v>595</v>
      </c>
      <c r="C1968" t="s">
        <v>412</v>
      </c>
      <c r="D1968" t="s">
        <v>314</v>
      </c>
      <c r="E1968" t="s">
        <v>315</v>
      </c>
      <c r="F1968" t="s">
        <v>101</v>
      </c>
    </row>
    <row r="1969" spans="1:7" x14ac:dyDescent="0.35">
      <c r="A1969">
        <v>13062025</v>
      </c>
      <c r="B1969" t="s">
        <v>292</v>
      </c>
      <c r="C1969" t="s">
        <v>151</v>
      </c>
      <c r="D1969" t="s">
        <v>314</v>
      </c>
      <c r="E1969" t="s">
        <v>317</v>
      </c>
      <c r="F1969" t="s">
        <v>101</v>
      </c>
    </row>
    <row r="1970" spans="1:7" x14ac:dyDescent="0.35">
      <c r="A1970">
        <v>13062025</v>
      </c>
      <c r="B1970" t="s">
        <v>183</v>
      </c>
      <c r="C1970" t="s">
        <v>145</v>
      </c>
      <c r="D1970" t="s">
        <v>319</v>
      </c>
      <c r="E1970" t="s">
        <v>320</v>
      </c>
      <c r="F1970" t="s">
        <v>321</v>
      </c>
    </row>
    <row r="1971" spans="1:7" x14ac:dyDescent="0.35">
      <c r="A1971">
        <v>13062025</v>
      </c>
      <c r="B1971" t="s">
        <v>609</v>
      </c>
      <c r="C1971" t="s">
        <v>466</v>
      </c>
      <c r="D1971" t="s">
        <v>322</v>
      </c>
      <c r="E1971" t="s">
        <v>101</v>
      </c>
    </row>
    <row r="1972" spans="1:7" x14ac:dyDescent="0.35">
      <c r="A1972">
        <v>13062025</v>
      </c>
      <c r="B1972" t="s">
        <v>493</v>
      </c>
      <c r="C1972" t="s">
        <v>304</v>
      </c>
      <c r="D1972" t="s">
        <v>325</v>
      </c>
      <c r="E1972" t="s">
        <v>101</v>
      </c>
    </row>
    <row r="1973" spans="1:7" x14ac:dyDescent="0.35">
      <c r="A1973">
        <v>13062025</v>
      </c>
      <c r="B1973" t="s">
        <v>507</v>
      </c>
      <c r="C1973" t="s">
        <v>417</v>
      </c>
      <c r="D1973" t="s">
        <v>328</v>
      </c>
      <c r="E1973" t="s">
        <v>101</v>
      </c>
    </row>
    <row r="1974" spans="1:7" x14ac:dyDescent="0.35">
      <c r="A1974">
        <v>13062025</v>
      </c>
      <c r="B1974" t="s">
        <v>471</v>
      </c>
      <c r="C1974" t="s">
        <v>177</v>
      </c>
      <c r="D1974" t="s">
        <v>331</v>
      </c>
      <c r="E1974" t="s">
        <v>332</v>
      </c>
      <c r="F1974" t="s">
        <v>101</v>
      </c>
    </row>
    <row r="1975" spans="1:7" x14ac:dyDescent="0.35">
      <c r="A1975">
        <v>13062025</v>
      </c>
      <c r="B1975" t="s">
        <v>172</v>
      </c>
      <c r="C1975" t="s">
        <v>231</v>
      </c>
      <c r="D1975" t="s">
        <v>331</v>
      </c>
      <c r="E1975" t="s">
        <v>335</v>
      </c>
      <c r="F1975" t="s">
        <v>101</v>
      </c>
    </row>
    <row r="1976" spans="1:7" x14ac:dyDescent="0.35">
      <c r="A1976">
        <v>13062025</v>
      </c>
      <c r="B1976" t="s">
        <v>155</v>
      </c>
      <c r="C1976" t="s">
        <v>365</v>
      </c>
      <c r="D1976" t="s">
        <v>331</v>
      </c>
      <c r="E1976" t="s">
        <v>338</v>
      </c>
      <c r="F1976" t="s">
        <v>321</v>
      </c>
    </row>
    <row r="1977" spans="1:7" x14ac:dyDescent="0.35">
      <c r="A1977">
        <v>13062025</v>
      </c>
      <c r="B1977" t="s">
        <v>218</v>
      </c>
      <c r="C1977" t="s">
        <v>422</v>
      </c>
      <c r="D1977" t="s">
        <v>170</v>
      </c>
    </row>
    <row r="1978" spans="1:7" x14ac:dyDescent="0.35">
      <c r="A1978">
        <v>13062025</v>
      </c>
      <c r="B1978" t="s">
        <v>430</v>
      </c>
      <c r="C1978" t="s">
        <v>600</v>
      </c>
      <c r="D1978" t="s">
        <v>341</v>
      </c>
      <c r="E1978" t="s">
        <v>101</v>
      </c>
    </row>
    <row r="1979" spans="1:7" x14ac:dyDescent="0.35">
      <c r="A1979">
        <v>13062025</v>
      </c>
      <c r="B1979" t="s">
        <v>514</v>
      </c>
      <c r="C1979" t="s">
        <v>263</v>
      </c>
      <c r="D1979" t="s">
        <v>343</v>
      </c>
      <c r="E1979" t="s">
        <v>101</v>
      </c>
    </row>
    <row r="1980" spans="1:7" x14ac:dyDescent="0.35">
      <c r="A1980">
        <v>13062025</v>
      </c>
      <c r="B1980" t="s">
        <v>466</v>
      </c>
      <c r="C1980" t="s">
        <v>365</v>
      </c>
      <c r="D1980" t="s">
        <v>132</v>
      </c>
      <c r="E1980" t="s">
        <v>344</v>
      </c>
      <c r="F1980" t="s">
        <v>345</v>
      </c>
      <c r="G1980" t="s">
        <v>101</v>
      </c>
    </row>
    <row r="1981" spans="1:7" x14ac:dyDescent="0.35">
      <c r="A1981">
        <v>13062025</v>
      </c>
      <c r="B1981" t="s">
        <v>221</v>
      </c>
      <c r="C1981" t="s">
        <v>519</v>
      </c>
      <c r="D1981" t="s">
        <v>132</v>
      </c>
      <c r="E1981" t="s">
        <v>347</v>
      </c>
      <c r="F1981" t="s">
        <v>101</v>
      </c>
    </row>
    <row r="1982" spans="1:7" x14ac:dyDescent="0.35">
      <c r="A1982">
        <v>13062025</v>
      </c>
      <c r="B1982" t="s">
        <v>417</v>
      </c>
      <c r="C1982" t="s">
        <v>207</v>
      </c>
      <c r="D1982" t="s">
        <v>132</v>
      </c>
      <c r="E1982" t="s">
        <v>348</v>
      </c>
      <c r="F1982" t="s">
        <v>101</v>
      </c>
    </row>
    <row r="1983" spans="1:7" x14ac:dyDescent="0.35">
      <c r="A1983">
        <v>13062025</v>
      </c>
      <c r="B1983" t="s">
        <v>165</v>
      </c>
      <c r="C1983" t="s">
        <v>128</v>
      </c>
      <c r="D1983" t="s">
        <v>132</v>
      </c>
      <c r="E1983" t="s">
        <v>350</v>
      </c>
      <c r="F1983" t="s">
        <v>101</v>
      </c>
    </row>
    <row r="1984" spans="1:7" x14ac:dyDescent="0.35">
      <c r="A1984">
        <v>13062025</v>
      </c>
      <c r="B1984" t="s">
        <v>442</v>
      </c>
      <c r="C1984" t="s">
        <v>138</v>
      </c>
      <c r="D1984" t="s">
        <v>132</v>
      </c>
      <c r="E1984" t="s">
        <v>352</v>
      </c>
      <c r="F1984" t="s">
        <v>101</v>
      </c>
    </row>
    <row r="1985" spans="1:8" x14ac:dyDescent="0.35">
      <c r="A1985">
        <v>13062025</v>
      </c>
      <c r="B1985" t="s">
        <v>224</v>
      </c>
      <c r="C1985" t="s">
        <v>446</v>
      </c>
      <c r="D1985" t="s">
        <v>132</v>
      </c>
      <c r="E1985" t="s">
        <v>133</v>
      </c>
      <c r="F1985" t="s">
        <v>355</v>
      </c>
    </row>
    <row r="1986" spans="1:8" x14ac:dyDescent="0.35">
      <c r="A1986">
        <v>13062025</v>
      </c>
      <c r="B1986" t="s">
        <v>240</v>
      </c>
      <c r="C1986" t="s">
        <v>420</v>
      </c>
      <c r="D1986" t="s">
        <v>132</v>
      </c>
      <c r="E1986" t="s">
        <v>356</v>
      </c>
      <c r="F1986" t="s">
        <v>101</v>
      </c>
    </row>
    <row r="1987" spans="1:8" x14ac:dyDescent="0.35">
      <c r="A1987">
        <v>13062025</v>
      </c>
      <c r="B1987" t="s">
        <v>361</v>
      </c>
      <c r="C1987" t="s">
        <v>128</v>
      </c>
      <c r="D1987" t="s">
        <v>359</v>
      </c>
      <c r="E1987" t="s">
        <v>360</v>
      </c>
      <c r="F1987" t="s">
        <v>101</v>
      </c>
    </row>
    <row r="1988" spans="1:8" x14ac:dyDescent="0.35">
      <c r="A1988">
        <v>13062025</v>
      </c>
      <c r="B1988" t="s">
        <v>183</v>
      </c>
      <c r="C1988" t="s">
        <v>185</v>
      </c>
      <c r="D1988" t="s">
        <v>359</v>
      </c>
      <c r="E1988" t="s">
        <v>362</v>
      </c>
      <c r="F1988" t="s">
        <v>101</v>
      </c>
    </row>
    <row r="1989" spans="1:8" x14ac:dyDescent="0.35">
      <c r="A1989">
        <v>13062025</v>
      </c>
      <c r="B1989" t="s">
        <v>183</v>
      </c>
      <c r="C1989" t="s">
        <v>258</v>
      </c>
      <c r="D1989" t="s">
        <v>359</v>
      </c>
      <c r="E1989" t="s">
        <v>362</v>
      </c>
      <c r="F1989" t="s">
        <v>140</v>
      </c>
      <c r="G1989" t="s">
        <v>364</v>
      </c>
      <c r="H1989" t="s">
        <v>101</v>
      </c>
    </row>
    <row r="1990" spans="1:8" x14ac:dyDescent="0.35">
      <c r="A1990">
        <v>13062025</v>
      </c>
      <c r="B1990" t="s">
        <v>597</v>
      </c>
      <c r="C1990" t="s">
        <v>480</v>
      </c>
      <c r="D1990" t="s">
        <v>366</v>
      </c>
      <c r="E1990" t="s">
        <v>257</v>
      </c>
      <c r="F1990" t="s">
        <v>367</v>
      </c>
      <c r="G1990" t="s">
        <v>101</v>
      </c>
    </row>
    <row r="1991" spans="1:8" x14ac:dyDescent="0.35">
      <c r="A1991">
        <v>13062025</v>
      </c>
      <c r="B1991" t="s">
        <v>339</v>
      </c>
      <c r="C1991" t="s">
        <v>292</v>
      </c>
      <c r="D1991" t="s">
        <v>369</v>
      </c>
      <c r="E1991" t="s">
        <v>370</v>
      </c>
      <c r="F1991" t="s">
        <v>101</v>
      </c>
    </row>
    <row r="1992" spans="1:8" x14ac:dyDescent="0.35">
      <c r="A1992">
        <v>13062025</v>
      </c>
      <c r="B1992" t="s">
        <v>518</v>
      </c>
      <c r="C1992" t="s">
        <v>307</v>
      </c>
      <c r="D1992" t="s">
        <v>371</v>
      </c>
      <c r="E1992" t="s">
        <v>101</v>
      </c>
    </row>
    <row r="1993" spans="1:8" x14ac:dyDescent="0.35">
      <c r="A1993">
        <v>13062025</v>
      </c>
      <c r="B1993" t="s">
        <v>323</v>
      </c>
      <c r="C1993" t="s">
        <v>569</v>
      </c>
      <c r="D1993" t="s">
        <v>372</v>
      </c>
      <c r="E1993" t="s">
        <v>101</v>
      </c>
    </row>
    <row r="1994" spans="1:8" x14ac:dyDescent="0.35">
      <c r="A1994">
        <v>13062025</v>
      </c>
      <c r="B1994" t="s">
        <v>591</v>
      </c>
      <c r="C1994" t="s">
        <v>340</v>
      </c>
      <c r="D1994" t="s">
        <v>373</v>
      </c>
      <c r="E1994" t="s">
        <v>101</v>
      </c>
    </row>
    <row r="1995" spans="1:8" x14ac:dyDescent="0.35">
      <c r="A1995">
        <v>13062025</v>
      </c>
      <c r="B1995" t="s">
        <v>418</v>
      </c>
      <c r="C1995" t="s">
        <v>146</v>
      </c>
      <c r="D1995" t="s">
        <v>376</v>
      </c>
      <c r="E1995" t="s">
        <v>140</v>
      </c>
      <c r="F1995" t="s">
        <v>331</v>
      </c>
      <c r="G1995" t="s">
        <v>377</v>
      </c>
      <c r="H1995" t="s">
        <v>101</v>
      </c>
    </row>
    <row r="1996" spans="1:8" x14ac:dyDescent="0.35">
      <c r="A1996">
        <v>13062025</v>
      </c>
      <c r="B1996" t="s">
        <v>644</v>
      </c>
      <c r="C1996" t="s">
        <v>478</v>
      </c>
      <c r="D1996" t="s">
        <v>378</v>
      </c>
    </row>
    <row r="1997" spans="1:8" x14ac:dyDescent="0.35">
      <c r="A1997">
        <v>13062025</v>
      </c>
      <c r="B1997" t="s">
        <v>424</v>
      </c>
      <c r="C1997" t="s">
        <v>411</v>
      </c>
      <c r="D1997" t="s">
        <v>380</v>
      </c>
      <c r="E1997" t="s">
        <v>101</v>
      </c>
    </row>
    <row r="1998" spans="1:8" x14ac:dyDescent="0.35">
      <c r="A1998">
        <v>13062025</v>
      </c>
      <c r="B1998" t="s">
        <v>541</v>
      </c>
      <c r="C1998" t="s">
        <v>286</v>
      </c>
      <c r="D1998" t="s">
        <v>382</v>
      </c>
      <c r="E1998" t="s">
        <v>383</v>
      </c>
    </row>
    <row r="1999" spans="1:8" x14ac:dyDescent="0.35">
      <c r="A1999">
        <v>13062025</v>
      </c>
      <c r="B1999" t="s">
        <v>455</v>
      </c>
      <c r="C1999" t="s">
        <v>179</v>
      </c>
      <c r="D1999" t="s">
        <v>385</v>
      </c>
      <c r="E1999" t="s">
        <v>386</v>
      </c>
    </row>
    <row r="2000" spans="1:8" x14ac:dyDescent="0.35">
      <c r="A2000">
        <v>13062025</v>
      </c>
      <c r="B2000" t="s">
        <v>493</v>
      </c>
      <c r="C2000" t="s">
        <v>172</v>
      </c>
      <c r="D2000" t="s">
        <v>388</v>
      </c>
      <c r="E2000" t="s">
        <v>101</v>
      </c>
    </row>
    <row r="2001" spans="1:9" x14ac:dyDescent="0.35">
      <c r="A2001">
        <v>13062025</v>
      </c>
      <c r="B2001" t="s">
        <v>244</v>
      </c>
      <c r="C2001" t="s">
        <v>336</v>
      </c>
      <c r="D2001" t="s">
        <v>391</v>
      </c>
      <c r="E2001" t="s">
        <v>101</v>
      </c>
    </row>
    <row r="2002" spans="1:9" x14ac:dyDescent="0.35">
      <c r="A2002">
        <v>13062025</v>
      </c>
      <c r="B2002" t="s">
        <v>651</v>
      </c>
      <c r="C2002" t="s">
        <v>512</v>
      </c>
      <c r="D2002" t="s">
        <v>393</v>
      </c>
    </row>
    <row r="2003" spans="1:9" x14ac:dyDescent="0.35">
      <c r="A2003">
        <v>13062025</v>
      </c>
      <c r="B2003" t="s">
        <v>525</v>
      </c>
      <c r="C2003" t="s">
        <v>138</v>
      </c>
      <c r="D2003" t="s">
        <v>394</v>
      </c>
      <c r="E2003" t="s">
        <v>395</v>
      </c>
      <c r="F2003" t="s">
        <v>101</v>
      </c>
    </row>
    <row r="2004" spans="1:9" x14ac:dyDescent="0.35">
      <c r="A2004">
        <v>13062025</v>
      </c>
      <c r="B2004" t="s">
        <v>426</v>
      </c>
      <c r="C2004" t="s">
        <v>179</v>
      </c>
      <c r="D2004" t="s">
        <v>396</v>
      </c>
    </row>
    <row r="2005" spans="1:9" x14ac:dyDescent="0.35">
      <c r="A2005">
        <v>13062025</v>
      </c>
      <c r="B2005" t="s">
        <v>224</v>
      </c>
      <c r="C2005" t="s">
        <v>204</v>
      </c>
      <c r="D2005" t="s">
        <v>397</v>
      </c>
      <c r="E2005" t="s">
        <v>101</v>
      </c>
    </row>
    <row r="2006" spans="1:9" x14ac:dyDescent="0.35">
      <c r="A2006">
        <v>13062025</v>
      </c>
      <c r="B2006" t="s">
        <v>499</v>
      </c>
      <c r="C2006" t="s">
        <v>174</v>
      </c>
      <c r="D2006" t="s">
        <v>399</v>
      </c>
      <c r="E2006" t="s">
        <v>140</v>
      </c>
      <c r="F2006" t="s">
        <v>400</v>
      </c>
      <c r="G2006" t="s">
        <v>257</v>
      </c>
      <c r="H2006" t="s">
        <v>331</v>
      </c>
      <c r="I2006" t="s">
        <v>401</v>
      </c>
    </row>
    <row r="2007" spans="1:9" x14ac:dyDescent="0.35">
      <c r="A2007">
        <v>13062025</v>
      </c>
      <c r="B2007" t="s">
        <v>515</v>
      </c>
      <c r="C2007" t="s">
        <v>346</v>
      </c>
      <c r="D2007" t="s">
        <v>399</v>
      </c>
      <c r="E2007" t="s">
        <v>187</v>
      </c>
      <c r="F2007" t="s">
        <v>101</v>
      </c>
    </row>
    <row r="2008" spans="1:9" x14ac:dyDescent="0.35">
      <c r="A2008">
        <v>13062025</v>
      </c>
      <c r="B2008" t="s">
        <v>556</v>
      </c>
      <c r="C2008" t="s">
        <v>651</v>
      </c>
      <c r="D2008" t="s">
        <v>399</v>
      </c>
      <c r="E2008" t="s">
        <v>403</v>
      </c>
      <c r="F2008" t="s">
        <v>101</v>
      </c>
    </row>
    <row r="2009" spans="1:9" x14ac:dyDescent="0.35">
      <c r="A2009">
        <v>13062025</v>
      </c>
      <c r="B2009" t="s">
        <v>422</v>
      </c>
      <c r="C2009" t="s">
        <v>155</v>
      </c>
      <c r="D2009" t="s">
        <v>399</v>
      </c>
      <c r="E2009" t="s">
        <v>404</v>
      </c>
      <c r="F2009" t="s">
        <v>101</v>
      </c>
    </row>
    <row r="2010" spans="1:9" x14ac:dyDescent="0.35">
      <c r="A2010">
        <v>12062025</v>
      </c>
      <c r="B2010" t="s">
        <v>459</v>
      </c>
      <c r="C2010" t="s">
        <v>398</v>
      </c>
      <c r="D2010" t="s">
        <v>100</v>
      </c>
      <c r="E2010" t="s">
        <v>101</v>
      </c>
    </row>
    <row r="2011" spans="1:9" x14ac:dyDescent="0.35">
      <c r="A2011">
        <v>12062025</v>
      </c>
      <c r="B2011" t="s">
        <v>183</v>
      </c>
      <c r="C2011" t="s">
        <v>102</v>
      </c>
      <c r="D2011" t="s">
        <v>104</v>
      </c>
      <c r="E2011" t="s">
        <v>101</v>
      </c>
    </row>
    <row r="2012" spans="1:9" x14ac:dyDescent="0.35">
      <c r="A2012">
        <v>12062025</v>
      </c>
      <c r="B2012" t="s">
        <v>374</v>
      </c>
      <c r="C2012" t="s">
        <v>480</v>
      </c>
      <c r="D2012" t="s">
        <v>107</v>
      </c>
      <c r="E2012" t="s">
        <v>108</v>
      </c>
      <c r="F2012" t="s">
        <v>101</v>
      </c>
    </row>
    <row r="2013" spans="1:9" x14ac:dyDescent="0.35">
      <c r="A2013">
        <v>12062025</v>
      </c>
      <c r="B2013" t="s">
        <v>293</v>
      </c>
      <c r="C2013" t="s">
        <v>197</v>
      </c>
      <c r="D2013" t="s">
        <v>111</v>
      </c>
      <c r="E2013" t="s">
        <v>101</v>
      </c>
    </row>
    <row r="2014" spans="1:9" x14ac:dyDescent="0.35">
      <c r="A2014">
        <v>12062025</v>
      </c>
      <c r="B2014" t="s">
        <v>313</v>
      </c>
      <c r="C2014" t="s">
        <v>193</v>
      </c>
      <c r="D2014" t="s">
        <v>114</v>
      </c>
      <c r="E2014" t="s">
        <v>115</v>
      </c>
      <c r="F2014" t="s">
        <v>116</v>
      </c>
    </row>
    <row r="2015" spans="1:9" x14ac:dyDescent="0.35">
      <c r="A2015">
        <v>12062025</v>
      </c>
      <c r="B2015" t="s">
        <v>146</v>
      </c>
      <c r="C2015" t="s">
        <v>457</v>
      </c>
      <c r="D2015" t="s">
        <v>114</v>
      </c>
      <c r="E2015" t="s">
        <v>119</v>
      </c>
      <c r="F2015" t="s">
        <v>120</v>
      </c>
      <c r="G2015" t="s">
        <v>121</v>
      </c>
    </row>
    <row r="2016" spans="1:9" x14ac:dyDescent="0.35">
      <c r="A2016">
        <v>12062025</v>
      </c>
      <c r="B2016" t="s">
        <v>234</v>
      </c>
      <c r="C2016" t="s">
        <v>458</v>
      </c>
      <c r="D2016" t="s">
        <v>114</v>
      </c>
      <c r="E2016" t="s">
        <v>124</v>
      </c>
    </row>
    <row r="2017" spans="1:7" x14ac:dyDescent="0.35">
      <c r="A2017">
        <v>12062025</v>
      </c>
      <c r="B2017" t="s">
        <v>648</v>
      </c>
      <c r="C2017" t="s">
        <v>114</v>
      </c>
      <c r="D2017" t="s">
        <v>127</v>
      </c>
    </row>
    <row r="2018" spans="1:7" x14ac:dyDescent="0.35">
      <c r="A2018">
        <v>12062025</v>
      </c>
      <c r="B2018" t="s">
        <v>659</v>
      </c>
      <c r="C2018" t="s">
        <v>660</v>
      </c>
      <c r="D2018" t="s">
        <v>114</v>
      </c>
      <c r="E2018" t="s">
        <v>130</v>
      </c>
    </row>
    <row r="2019" spans="1:7" x14ac:dyDescent="0.35">
      <c r="A2019">
        <v>12062025</v>
      </c>
      <c r="B2019" t="s">
        <v>506</v>
      </c>
      <c r="C2019" t="s">
        <v>333</v>
      </c>
      <c r="D2019" t="s">
        <v>114</v>
      </c>
      <c r="E2019" t="s">
        <v>132</v>
      </c>
      <c r="F2019" t="s">
        <v>133</v>
      </c>
    </row>
    <row r="2020" spans="1:7" x14ac:dyDescent="0.35">
      <c r="A2020">
        <v>12062025</v>
      </c>
      <c r="B2020" t="s">
        <v>442</v>
      </c>
      <c r="C2020" t="s">
        <v>324</v>
      </c>
      <c r="D2020" t="s">
        <v>135</v>
      </c>
      <c r="E2020" t="s">
        <v>136</v>
      </c>
    </row>
    <row r="2021" spans="1:7" x14ac:dyDescent="0.35">
      <c r="A2021">
        <v>12062025</v>
      </c>
      <c r="B2021" t="s">
        <v>454</v>
      </c>
      <c r="C2021" t="s">
        <v>569</v>
      </c>
      <c r="D2021" t="s">
        <v>139</v>
      </c>
      <c r="E2021" t="s">
        <v>140</v>
      </c>
      <c r="F2021" t="s">
        <v>141</v>
      </c>
      <c r="G2021" t="s">
        <v>101</v>
      </c>
    </row>
    <row r="2022" spans="1:7" x14ac:dyDescent="0.35">
      <c r="A2022">
        <v>12062025</v>
      </c>
      <c r="B2022" t="s">
        <v>471</v>
      </c>
      <c r="C2022" t="s">
        <v>158</v>
      </c>
      <c r="D2022" t="s">
        <v>144</v>
      </c>
      <c r="E2022" t="s">
        <v>101</v>
      </c>
    </row>
    <row r="2023" spans="1:7" x14ac:dyDescent="0.35">
      <c r="A2023">
        <v>12062025</v>
      </c>
      <c r="B2023" t="s">
        <v>473</v>
      </c>
      <c r="C2023" t="s">
        <v>600</v>
      </c>
      <c r="D2023" t="s">
        <v>147</v>
      </c>
      <c r="E2023" t="s">
        <v>148</v>
      </c>
      <c r="F2023" t="s">
        <v>149</v>
      </c>
    </row>
    <row r="2024" spans="1:7" x14ac:dyDescent="0.35">
      <c r="A2024">
        <v>12062025</v>
      </c>
      <c r="B2024" t="s">
        <v>339</v>
      </c>
      <c r="C2024" t="s">
        <v>480</v>
      </c>
      <c r="D2024" t="s">
        <v>152</v>
      </c>
      <c r="E2024" t="s">
        <v>140</v>
      </c>
      <c r="F2024" t="s">
        <v>153</v>
      </c>
      <c r="G2024" t="s">
        <v>101</v>
      </c>
    </row>
    <row r="2025" spans="1:7" x14ac:dyDescent="0.35">
      <c r="A2025">
        <v>12062025</v>
      </c>
      <c r="B2025" t="s">
        <v>623</v>
      </c>
      <c r="C2025" t="s">
        <v>405</v>
      </c>
      <c r="D2025" t="s">
        <v>156</v>
      </c>
      <c r="E2025" t="s">
        <v>101</v>
      </c>
    </row>
    <row r="2026" spans="1:7" x14ac:dyDescent="0.35">
      <c r="A2026">
        <v>12062025</v>
      </c>
      <c r="B2026" t="s">
        <v>636</v>
      </c>
      <c r="C2026" t="s">
        <v>168</v>
      </c>
      <c r="D2026" t="s">
        <v>159</v>
      </c>
      <c r="E2026" t="s">
        <v>101</v>
      </c>
    </row>
    <row r="2027" spans="1:7" x14ac:dyDescent="0.35">
      <c r="A2027">
        <v>12062025</v>
      </c>
      <c r="B2027" t="s">
        <v>477</v>
      </c>
      <c r="C2027" t="s">
        <v>174</v>
      </c>
      <c r="D2027" t="s">
        <v>161</v>
      </c>
      <c r="E2027" t="s">
        <v>101</v>
      </c>
    </row>
    <row r="2028" spans="1:7" x14ac:dyDescent="0.35">
      <c r="A2028">
        <v>12062025</v>
      </c>
      <c r="B2028" t="s">
        <v>138</v>
      </c>
      <c r="C2028" t="s">
        <v>106</v>
      </c>
      <c r="D2028" t="s">
        <v>164</v>
      </c>
      <c r="E2028" t="s">
        <v>101</v>
      </c>
    </row>
    <row r="2029" spans="1:7" x14ac:dyDescent="0.35">
      <c r="A2029">
        <v>12062025</v>
      </c>
      <c r="B2029" t="s">
        <v>511</v>
      </c>
      <c r="C2029" t="s">
        <v>555</v>
      </c>
      <c r="D2029" t="s">
        <v>167</v>
      </c>
    </row>
    <row r="2030" spans="1:7" x14ac:dyDescent="0.35">
      <c r="A2030">
        <v>12062025</v>
      </c>
      <c r="B2030" t="s">
        <v>419</v>
      </c>
      <c r="C2030" t="s">
        <v>443</v>
      </c>
      <c r="D2030" t="s">
        <v>423</v>
      </c>
      <c r="E2030" t="s">
        <v>101</v>
      </c>
    </row>
    <row r="2031" spans="1:7" x14ac:dyDescent="0.35">
      <c r="A2031">
        <v>12062025</v>
      </c>
      <c r="B2031" t="s">
        <v>307</v>
      </c>
      <c r="C2031" t="s">
        <v>248</v>
      </c>
      <c r="D2031" t="s">
        <v>169</v>
      </c>
      <c r="E2031" t="s">
        <v>170</v>
      </c>
      <c r="F2031" t="s">
        <v>101</v>
      </c>
    </row>
    <row r="2032" spans="1:7" x14ac:dyDescent="0.35">
      <c r="A2032">
        <v>12062025</v>
      </c>
      <c r="B2032" t="s">
        <v>137</v>
      </c>
      <c r="C2032" t="s">
        <v>481</v>
      </c>
      <c r="D2032" t="s">
        <v>173</v>
      </c>
      <c r="E2032" t="s">
        <v>101</v>
      </c>
    </row>
    <row r="2033" spans="1:7" x14ac:dyDescent="0.35">
      <c r="A2033">
        <v>12062025</v>
      </c>
      <c r="B2033" t="s">
        <v>507</v>
      </c>
      <c r="C2033" t="s">
        <v>469</v>
      </c>
      <c r="D2033" t="s">
        <v>176</v>
      </c>
      <c r="E2033" t="s">
        <v>101</v>
      </c>
    </row>
    <row r="2034" spans="1:7" x14ac:dyDescent="0.35">
      <c r="A2034">
        <v>12062025</v>
      </c>
      <c r="B2034" t="s">
        <v>507</v>
      </c>
      <c r="C2034" t="s">
        <v>598</v>
      </c>
      <c r="D2034" t="s">
        <v>176</v>
      </c>
      <c r="E2034" t="s">
        <v>149</v>
      </c>
    </row>
    <row r="2035" spans="1:7" x14ac:dyDescent="0.35">
      <c r="A2035">
        <v>12062025</v>
      </c>
      <c r="B2035" t="s">
        <v>442</v>
      </c>
      <c r="C2035" t="s">
        <v>324</v>
      </c>
      <c r="D2035" t="s">
        <v>181</v>
      </c>
      <c r="E2035" t="s">
        <v>182</v>
      </c>
      <c r="F2035" t="s">
        <v>101</v>
      </c>
    </row>
    <row r="2036" spans="1:7" x14ac:dyDescent="0.35">
      <c r="A2036">
        <v>12062025</v>
      </c>
      <c r="B2036" t="s">
        <v>594</v>
      </c>
      <c r="C2036" t="s">
        <v>446</v>
      </c>
      <c r="D2036" t="s">
        <v>184</v>
      </c>
      <c r="E2036" t="s">
        <v>101</v>
      </c>
    </row>
    <row r="2037" spans="1:7" x14ac:dyDescent="0.35">
      <c r="A2037">
        <v>12062025</v>
      </c>
      <c r="B2037" t="s">
        <v>237</v>
      </c>
      <c r="C2037" t="s">
        <v>122</v>
      </c>
      <c r="D2037" t="s">
        <v>187</v>
      </c>
      <c r="E2037" t="s">
        <v>101</v>
      </c>
    </row>
    <row r="2038" spans="1:7" x14ac:dyDescent="0.35">
      <c r="A2038">
        <v>12062025</v>
      </c>
      <c r="B2038" t="s">
        <v>439</v>
      </c>
      <c r="C2038" t="s">
        <v>333</v>
      </c>
      <c r="D2038" t="s">
        <v>190</v>
      </c>
      <c r="E2038" t="s">
        <v>191</v>
      </c>
      <c r="F2038" t="s">
        <v>101</v>
      </c>
    </row>
    <row r="2039" spans="1:7" x14ac:dyDescent="0.35">
      <c r="A2039">
        <v>12062025</v>
      </c>
      <c r="B2039" t="s">
        <v>244</v>
      </c>
      <c r="C2039" t="s">
        <v>384</v>
      </c>
      <c r="D2039" t="s">
        <v>190</v>
      </c>
      <c r="E2039" t="s">
        <v>194</v>
      </c>
      <c r="F2039" t="s">
        <v>101</v>
      </c>
    </row>
    <row r="2040" spans="1:7" x14ac:dyDescent="0.35">
      <c r="A2040">
        <v>12062025</v>
      </c>
      <c r="B2040" t="s">
        <v>339</v>
      </c>
      <c r="C2040" t="s">
        <v>145</v>
      </c>
      <c r="D2040" t="s">
        <v>190</v>
      </c>
      <c r="E2040" t="s">
        <v>196</v>
      </c>
      <c r="F2040" t="s">
        <v>101</v>
      </c>
    </row>
    <row r="2041" spans="1:7" x14ac:dyDescent="0.35">
      <c r="A2041">
        <v>12062025</v>
      </c>
      <c r="B2041" t="s">
        <v>255</v>
      </c>
      <c r="C2041" t="s">
        <v>198</v>
      </c>
      <c r="D2041" t="s">
        <v>140</v>
      </c>
      <c r="E2041" t="s">
        <v>199</v>
      </c>
      <c r="F2041" t="s">
        <v>200</v>
      </c>
      <c r="G2041" t="s">
        <v>101</v>
      </c>
    </row>
    <row r="2042" spans="1:7" x14ac:dyDescent="0.35">
      <c r="A2042">
        <v>12062025</v>
      </c>
      <c r="B2042" t="s">
        <v>601</v>
      </c>
      <c r="C2042" t="s">
        <v>434</v>
      </c>
      <c r="D2042" t="s">
        <v>61</v>
      </c>
      <c r="E2042" t="s">
        <v>101</v>
      </c>
    </row>
    <row r="2043" spans="1:7" x14ac:dyDescent="0.35">
      <c r="A2043">
        <v>12062025</v>
      </c>
      <c r="B2043" t="s">
        <v>501</v>
      </c>
      <c r="C2043" t="s">
        <v>138</v>
      </c>
      <c r="D2043" t="s">
        <v>205</v>
      </c>
      <c r="E2043" t="s">
        <v>101</v>
      </c>
    </row>
    <row r="2044" spans="1:7" x14ac:dyDescent="0.35">
      <c r="A2044">
        <v>12062025</v>
      </c>
      <c r="B2044" t="s">
        <v>636</v>
      </c>
      <c r="C2044" t="s">
        <v>165</v>
      </c>
      <c r="D2044" t="s">
        <v>208</v>
      </c>
      <c r="E2044" t="s">
        <v>101</v>
      </c>
    </row>
    <row r="2045" spans="1:7" x14ac:dyDescent="0.35">
      <c r="A2045">
        <v>12062025</v>
      </c>
      <c r="B2045" t="s">
        <v>516</v>
      </c>
      <c r="C2045" t="s">
        <v>269</v>
      </c>
      <c r="D2045" t="s">
        <v>210</v>
      </c>
      <c r="E2045" t="s">
        <v>211</v>
      </c>
      <c r="F2045" t="s">
        <v>101</v>
      </c>
    </row>
    <row r="2046" spans="1:7" x14ac:dyDescent="0.35">
      <c r="A2046">
        <v>12062025</v>
      </c>
      <c r="B2046" t="s">
        <v>174</v>
      </c>
      <c r="C2046" t="s">
        <v>212</v>
      </c>
      <c r="D2046" t="s">
        <v>214</v>
      </c>
      <c r="E2046" t="s">
        <v>215</v>
      </c>
      <c r="F2046" t="s">
        <v>101</v>
      </c>
    </row>
    <row r="2047" spans="1:7" x14ac:dyDescent="0.35">
      <c r="A2047">
        <v>12062025</v>
      </c>
      <c r="B2047" t="s">
        <v>418</v>
      </c>
      <c r="C2047" t="s">
        <v>296</v>
      </c>
      <c r="D2047" t="s">
        <v>217</v>
      </c>
      <c r="E2047" t="s">
        <v>101</v>
      </c>
    </row>
    <row r="2048" spans="1:7" x14ac:dyDescent="0.35">
      <c r="A2048">
        <v>12062025</v>
      </c>
      <c r="B2048" t="s">
        <v>440</v>
      </c>
      <c r="C2048" t="s">
        <v>480</v>
      </c>
      <c r="D2048" t="s">
        <v>220</v>
      </c>
      <c r="E2048" t="s">
        <v>101</v>
      </c>
    </row>
    <row r="2049" spans="1:7" x14ac:dyDescent="0.35">
      <c r="A2049">
        <v>12062025</v>
      </c>
      <c r="B2049" t="s">
        <v>413</v>
      </c>
      <c r="C2049" t="s">
        <v>255</v>
      </c>
      <c r="D2049" t="s">
        <v>222</v>
      </c>
    </row>
    <row r="2050" spans="1:7" x14ac:dyDescent="0.35">
      <c r="A2050">
        <v>12062025</v>
      </c>
      <c r="B2050" t="s">
        <v>661</v>
      </c>
      <c r="C2050" t="s">
        <v>223</v>
      </c>
    </row>
    <row r="2051" spans="1:7" x14ac:dyDescent="0.35">
      <c r="A2051">
        <v>12062025</v>
      </c>
      <c r="B2051" t="s">
        <v>518</v>
      </c>
      <c r="C2051" t="s">
        <v>446</v>
      </c>
      <c r="D2051" t="s">
        <v>225</v>
      </c>
      <c r="E2051" t="s">
        <v>101</v>
      </c>
    </row>
    <row r="2052" spans="1:7" x14ac:dyDescent="0.35">
      <c r="A2052">
        <v>12062025</v>
      </c>
      <c r="B2052" t="s">
        <v>508</v>
      </c>
      <c r="C2052" t="s">
        <v>179</v>
      </c>
      <c r="D2052" t="s">
        <v>225</v>
      </c>
      <c r="E2052" t="s">
        <v>228</v>
      </c>
      <c r="F2052" t="s">
        <v>229</v>
      </c>
    </row>
    <row r="2053" spans="1:7" x14ac:dyDescent="0.35">
      <c r="A2053">
        <v>12062025</v>
      </c>
      <c r="B2053" t="s">
        <v>575</v>
      </c>
      <c r="C2053" t="s">
        <v>158</v>
      </c>
      <c r="D2053" t="s">
        <v>232</v>
      </c>
      <c r="E2053" t="s">
        <v>101</v>
      </c>
    </row>
    <row r="2054" spans="1:7" x14ac:dyDescent="0.35">
      <c r="A2054">
        <v>12062025</v>
      </c>
      <c r="B2054" t="s">
        <v>479</v>
      </c>
      <c r="C2054" t="s">
        <v>177</v>
      </c>
      <c r="D2054" t="s">
        <v>235</v>
      </c>
      <c r="E2054" t="s">
        <v>236</v>
      </c>
      <c r="F2054" t="s">
        <v>101</v>
      </c>
    </row>
    <row r="2055" spans="1:7" x14ac:dyDescent="0.35">
      <c r="A2055">
        <v>12062025</v>
      </c>
      <c r="B2055" t="s">
        <v>224</v>
      </c>
      <c r="C2055" t="s">
        <v>631</v>
      </c>
      <c r="D2055" t="s">
        <v>235</v>
      </c>
      <c r="E2055" t="s">
        <v>239</v>
      </c>
      <c r="F2055" t="s">
        <v>149</v>
      </c>
    </row>
    <row r="2056" spans="1:7" x14ac:dyDescent="0.35">
      <c r="A2056">
        <v>12062025</v>
      </c>
      <c r="B2056" t="s">
        <v>591</v>
      </c>
      <c r="C2056" t="s">
        <v>269</v>
      </c>
      <c r="D2056" t="s">
        <v>235</v>
      </c>
      <c r="E2056" t="s">
        <v>241</v>
      </c>
      <c r="F2056" t="s">
        <v>101</v>
      </c>
    </row>
    <row r="2057" spans="1:7" x14ac:dyDescent="0.35">
      <c r="A2057">
        <v>12062025</v>
      </c>
      <c r="B2057" t="s">
        <v>418</v>
      </c>
      <c r="C2057" t="s">
        <v>375</v>
      </c>
      <c r="D2057" t="s">
        <v>243</v>
      </c>
      <c r="E2057" t="s">
        <v>101</v>
      </c>
    </row>
    <row r="2058" spans="1:7" x14ac:dyDescent="0.35">
      <c r="A2058">
        <v>12062025</v>
      </c>
      <c r="B2058" t="s">
        <v>430</v>
      </c>
      <c r="C2058" t="s">
        <v>174</v>
      </c>
      <c r="D2058" t="s">
        <v>245</v>
      </c>
      <c r="E2058" t="s">
        <v>246</v>
      </c>
    </row>
    <row r="2059" spans="1:7" x14ac:dyDescent="0.35">
      <c r="A2059">
        <v>12062025</v>
      </c>
      <c r="B2059" t="s">
        <v>636</v>
      </c>
      <c r="C2059" t="s">
        <v>233</v>
      </c>
      <c r="D2059" t="s">
        <v>245</v>
      </c>
      <c r="E2059" t="s">
        <v>249</v>
      </c>
    </row>
    <row r="2060" spans="1:7" x14ac:dyDescent="0.35">
      <c r="A2060">
        <v>12062025</v>
      </c>
      <c r="B2060" t="s">
        <v>442</v>
      </c>
      <c r="C2060" t="s">
        <v>192</v>
      </c>
      <c r="D2060" t="s">
        <v>252</v>
      </c>
      <c r="E2060" t="s">
        <v>101</v>
      </c>
    </row>
    <row r="2061" spans="1:7" x14ac:dyDescent="0.35">
      <c r="A2061">
        <v>12062025</v>
      </c>
      <c r="B2061" t="s">
        <v>398</v>
      </c>
      <c r="C2061" t="s">
        <v>365</v>
      </c>
      <c r="D2061" t="s">
        <v>254</v>
      </c>
    </row>
    <row r="2062" spans="1:7" x14ac:dyDescent="0.35">
      <c r="A2062">
        <v>12062025</v>
      </c>
      <c r="B2062" t="s">
        <v>438</v>
      </c>
      <c r="C2062" t="s">
        <v>275</v>
      </c>
      <c r="D2062" t="s">
        <v>256</v>
      </c>
      <c r="E2062" t="s">
        <v>257</v>
      </c>
      <c r="F2062" t="s">
        <v>236</v>
      </c>
      <c r="G2062" t="s">
        <v>101</v>
      </c>
    </row>
    <row r="2063" spans="1:7" x14ac:dyDescent="0.35">
      <c r="A2063">
        <v>12062025</v>
      </c>
      <c r="B2063" t="s">
        <v>534</v>
      </c>
      <c r="C2063" t="s">
        <v>142</v>
      </c>
      <c r="D2063" t="s">
        <v>260</v>
      </c>
      <c r="E2063" t="s">
        <v>136</v>
      </c>
      <c r="F2063" t="s">
        <v>101</v>
      </c>
    </row>
    <row r="2064" spans="1:7" x14ac:dyDescent="0.35">
      <c r="A2064">
        <v>12062025</v>
      </c>
      <c r="B2064" t="s">
        <v>598</v>
      </c>
      <c r="C2064" t="s">
        <v>261</v>
      </c>
      <c r="D2064" t="s">
        <v>262</v>
      </c>
      <c r="E2064" t="s">
        <v>101</v>
      </c>
    </row>
    <row r="2065" spans="1:8" x14ac:dyDescent="0.35">
      <c r="A2065">
        <v>12062025</v>
      </c>
      <c r="B2065" t="s">
        <v>479</v>
      </c>
      <c r="C2065" t="s">
        <v>324</v>
      </c>
      <c r="D2065" t="s">
        <v>264</v>
      </c>
      <c r="E2065" t="s">
        <v>101</v>
      </c>
    </row>
    <row r="2066" spans="1:8" x14ac:dyDescent="0.35">
      <c r="A2066">
        <v>12062025</v>
      </c>
      <c r="B2066" t="s">
        <v>158</v>
      </c>
      <c r="C2066" t="s">
        <v>264</v>
      </c>
      <c r="D2066" t="s">
        <v>149</v>
      </c>
    </row>
    <row r="2067" spans="1:8" x14ac:dyDescent="0.35">
      <c r="A2067">
        <v>12062025</v>
      </c>
      <c r="B2067" t="s">
        <v>451</v>
      </c>
      <c r="C2067" t="s">
        <v>255</v>
      </c>
      <c r="D2067" t="s">
        <v>265</v>
      </c>
      <c r="E2067" t="s">
        <v>101</v>
      </c>
      <c r="F2067" t="s">
        <v>266</v>
      </c>
    </row>
    <row r="2068" spans="1:8" x14ac:dyDescent="0.35">
      <c r="A2068">
        <v>12062025</v>
      </c>
      <c r="B2068" t="s">
        <v>138</v>
      </c>
      <c r="C2068" t="s">
        <v>267</v>
      </c>
      <c r="D2068" t="s">
        <v>101</v>
      </c>
    </row>
    <row r="2069" spans="1:8" x14ac:dyDescent="0.35">
      <c r="A2069">
        <v>12062025</v>
      </c>
      <c r="B2069" t="s">
        <v>413</v>
      </c>
      <c r="C2069" t="s">
        <v>282</v>
      </c>
      <c r="D2069" t="s">
        <v>268</v>
      </c>
    </row>
    <row r="2070" spans="1:8" x14ac:dyDescent="0.35">
      <c r="A2070">
        <v>12062025</v>
      </c>
      <c r="B2070" t="s">
        <v>511</v>
      </c>
      <c r="C2070" t="s">
        <v>548</v>
      </c>
      <c r="D2070" t="s">
        <v>270</v>
      </c>
      <c r="E2070" t="s">
        <v>271</v>
      </c>
      <c r="F2070" t="s">
        <v>101</v>
      </c>
    </row>
    <row r="2071" spans="1:8" x14ac:dyDescent="0.35">
      <c r="A2071">
        <v>12062025</v>
      </c>
      <c r="B2071" t="s">
        <v>516</v>
      </c>
      <c r="C2071" t="s">
        <v>272</v>
      </c>
      <c r="D2071" t="s">
        <v>274</v>
      </c>
      <c r="E2071" t="s">
        <v>101</v>
      </c>
    </row>
    <row r="2072" spans="1:8" x14ac:dyDescent="0.35">
      <c r="A2072">
        <v>12062025</v>
      </c>
      <c r="B2072" t="s">
        <v>237</v>
      </c>
      <c r="C2072" t="s">
        <v>548</v>
      </c>
      <c r="D2072" t="s">
        <v>277</v>
      </c>
      <c r="E2072" t="s">
        <v>101</v>
      </c>
    </row>
    <row r="2073" spans="1:8" x14ac:dyDescent="0.35">
      <c r="A2073">
        <v>12062025</v>
      </c>
      <c r="B2073" t="s">
        <v>438</v>
      </c>
      <c r="C2073" t="s">
        <v>146</v>
      </c>
      <c r="D2073" t="s">
        <v>279</v>
      </c>
      <c r="E2073" t="s">
        <v>140</v>
      </c>
      <c r="F2073" t="s">
        <v>280</v>
      </c>
    </row>
    <row r="2074" spans="1:8" x14ac:dyDescent="0.35">
      <c r="A2074">
        <v>12062025</v>
      </c>
      <c r="B2074" t="s">
        <v>150</v>
      </c>
      <c r="C2074" t="s">
        <v>281</v>
      </c>
    </row>
    <row r="2075" spans="1:8" x14ac:dyDescent="0.35">
      <c r="A2075">
        <v>12062025</v>
      </c>
      <c r="B2075" t="s">
        <v>221</v>
      </c>
      <c r="C2075" t="s">
        <v>324</v>
      </c>
      <c r="D2075" t="s">
        <v>284</v>
      </c>
      <c r="E2075" t="s">
        <v>101</v>
      </c>
    </row>
    <row r="2076" spans="1:8" x14ac:dyDescent="0.35">
      <c r="A2076">
        <v>12062025</v>
      </c>
      <c r="B2076" t="s">
        <v>566</v>
      </c>
      <c r="C2076" t="s">
        <v>414</v>
      </c>
      <c r="D2076" t="s">
        <v>287</v>
      </c>
      <c r="E2076" t="s">
        <v>101</v>
      </c>
    </row>
    <row r="2077" spans="1:8" x14ac:dyDescent="0.35">
      <c r="A2077">
        <v>12062025</v>
      </c>
      <c r="B2077" t="s">
        <v>499</v>
      </c>
      <c r="C2077" t="s">
        <v>375</v>
      </c>
      <c r="D2077" t="s">
        <v>288</v>
      </c>
      <c r="E2077" t="s">
        <v>101</v>
      </c>
    </row>
    <row r="2078" spans="1:8" x14ac:dyDescent="0.35">
      <c r="A2078">
        <v>12062025</v>
      </c>
      <c r="B2078" t="s">
        <v>183</v>
      </c>
      <c r="C2078" t="s">
        <v>212</v>
      </c>
      <c r="D2078" t="s">
        <v>290</v>
      </c>
      <c r="E2078" t="s">
        <v>140</v>
      </c>
      <c r="F2078" t="s">
        <v>291</v>
      </c>
    </row>
    <row r="2079" spans="1:8" x14ac:dyDescent="0.35">
      <c r="A2079">
        <v>12062025</v>
      </c>
      <c r="B2079" t="s">
        <v>499</v>
      </c>
      <c r="C2079" t="s">
        <v>269</v>
      </c>
      <c r="D2079" t="s">
        <v>290</v>
      </c>
      <c r="E2079" t="s">
        <v>140</v>
      </c>
      <c r="F2079" t="s">
        <v>294</v>
      </c>
      <c r="G2079" t="s">
        <v>295</v>
      </c>
      <c r="H2079" t="s">
        <v>101</v>
      </c>
    </row>
    <row r="2080" spans="1:8" x14ac:dyDescent="0.35">
      <c r="A2080">
        <v>12062025</v>
      </c>
      <c r="B2080" t="s">
        <v>436</v>
      </c>
      <c r="C2080" t="s">
        <v>185</v>
      </c>
      <c r="D2080" t="s">
        <v>298</v>
      </c>
      <c r="E2080" t="s">
        <v>101</v>
      </c>
    </row>
    <row r="2081" spans="1:9" x14ac:dyDescent="0.35">
      <c r="A2081">
        <v>12062025</v>
      </c>
      <c r="B2081" t="s">
        <v>172</v>
      </c>
      <c r="C2081" t="s">
        <v>443</v>
      </c>
      <c r="D2081" t="s">
        <v>300</v>
      </c>
      <c r="E2081" t="s">
        <v>262</v>
      </c>
      <c r="F2081" t="s">
        <v>101</v>
      </c>
    </row>
    <row r="2082" spans="1:9" x14ac:dyDescent="0.35">
      <c r="A2082">
        <v>12062025</v>
      </c>
      <c r="B2082" t="s">
        <v>432</v>
      </c>
      <c r="C2082" t="s">
        <v>296</v>
      </c>
      <c r="D2082" t="s">
        <v>301</v>
      </c>
      <c r="E2082" t="s">
        <v>101</v>
      </c>
    </row>
    <row r="2083" spans="1:9" x14ac:dyDescent="0.35">
      <c r="A2083">
        <v>12062025</v>
      </c>
      <c r="B2083" t="s">
        <v>511</v>
      </c>
      <c r="C2083" t="s">
        <v>353</v>
      </c>
      <c r="D2083" t="s">
        <v>303</v>
      </c>
      <c r="E2083" t="s">
        <v>149</v>
      </c>
    </row>
    <row r="2084" spans="1:9" x14ac:dyDescent="0.35">
      <c r="A2084">
        <v>12062025</v>
      </c>
      <c r="B2084" t="s">
        <v>514</v>
      </c>
      <c r="C2084" t="s">
        <v>233</v>
      </c>
      <c r="D2084" t="s">
        <v>306</v>
      </c>
      <c r="E2084" t="s">
        <v>101</v>
      </c>
    </row>
    <row r="2085" spans="1:9" x14ac:dyDescent="0.35">
      <c r="A2085">
        <v>12062025</v>
      </c>
      <c r="B2085" t="s">
        <v>662</v>
      </c>
      <c r="C2085" t="s">
        <v>275</v>
      </c>
      <c r="D2085" t="s">
        <v>308</v>
      </c>
      <c r="E2085" t="s">
        <v>309</v>
      </c>
      <c r="F2085" t="s">
        <v>310</v>
      </c>
      <c r="G2085" t="s">
        <v>311</v>
      </c>
      <c r="H2085" t="s">
        <v>312</v>
      </c>
      <c r="I2085" t="s">
        <v>101</v>
      </c>
    </row>
    <row r="2086" spans="1:9" x14ac:dyDescent="0.35">
      <c r="A2086">
        <v>12062025</v>
      </c>
      <c r="B2086" t="s">
        <v>154</v>
      </c>
      <c r="C2086" t="s">
        <v>122</v>
      </c>
      <c r="D2086" t="s">
        <v>314</v>
      </c>
      <c r="E2086" t="s">
        <v>315</v>
      </c>
      <c r="F2086" t="s">
        <v>101</v>
      </c>
    </row>
    <row r="2087" spans="1:9" x14ac:dyDescent="0.35">
      <c r="A2087">
        <v>12062025</v>
      </c>
      <c r="B2087" t="s">
        <v>432</v>
      </c>
      <c r="C2087" t="s">
        <v>446</v>
      </c>
      <c r="D2087" t="s">
        <v>314</v>
      </c>
      <c r="E2087" t="s">
        <v>317</v>
      </c>
      <c r="F2087" t="s">
        <v>101</v>
      </c>
    </row>
    <row r="2088" spans="1:9" x14ac:dyDescent="0.35">
      <c r="A2088">
        <v>12062025</v>
      </c>
      <c r="B2088" t="s">
        <v>438</v>
      </c>
      <c r="C2088" t="s">
        <v>146</v>
      </c>
      <c r="D2088" t="s">
        <v>319</v>
      </c>
      <c r="E2088" t="s">
        <v>320</v>
      </c>
      <c r="F2088" t="s">
        <v>321</v>
      </c>
    </row>
    <row r="2089" spans="1:9" x14ac:dyDescent="0.35">
      <c r="A2089">
        <v>12062025</v>
      </c>
      <c r="B2089" t="s">
        <v>542</v>
      </c>
      <c r="C2089" t="s">
        <v>172</v>
      </c>
      <c r="D2089" t="s">
        <v>322</v>
      </c>
      <c r="E2089" t="s">
        <v>101</v>
      </c>
    </row>
    <row r="2090" spans="1:9" x14ac:dyDescent="0.35">
      <c r="A2090">
        <v>12062025</v>
      </c>
      <c r="B2090" t="s">
        <v>413</v>
      </c>
      <c r="C2090" t="s">
        <v>480</v>
      </c>
      <c r="D2090" t="s">
        <v>325</v>
      </c>
      <c r="E2090" t="s">
        <v>101</v>
      </c>
    </row>
    <row r="2091" spans="1:9" x14ac:dyDescent="0.35">
      <c r="A2091">
        <v>12062025</v>
      </c>
      <c r="B2091" t="s">
        <v>565</v>
      </c>
      <c r="C2091" t="s">
        <v>555</v>
      </c>
      <c r="D2091" t="s">
        <v>328</v>
      </c>
      <c r="E2091" t="s">
        <v>101</v>
      </c>
    </row>
    <row r="2092" spans="1:9" x14ac:dyDescent="0.35">
      <c r="A2092">
        <v>12062025</v>
      </c>
      <c r="B2092" t="s">
        <v>511</v>
      </c>
      <c r="C2092" t="s">
        <v>282</v>
      </c>
      <c r="D2092" t="s">
        <v>331</v>
      </c>
      <c r="E2092" t="s">
        <v>332</v>
      </c>
      <c r="F2092" t="s">
        <v>101</v>
      </c>
    </row>
    <row r="2093" spans="1:9" x14ac:dyDescent="0.35">
      <c r="A2093">
        <v>12062025</v>
      </c>
      <c r="B2093" t="s">
        <v>296</v>
      </c>
      <c r="C2093" t="s">
        <v>197</v>
      </c>
      <c r="D2093" t="s">
        <v>331</v>
      </c>
      <c r="E2093" t="s">
        <v>335</v>
      </c>
      <c r="F2093" t="s">
        <v>101</v>
      </c>
    </row>
    <row r="2094" spans="1:9" x14ac:dyDescent="0.35">
      <c r="A2094">
        <v>12062025</v>
      </c>
      <c r="B2094" t="s">
        <v>177</v>
      </c>
      <c r="C2094" t="s">
        <v>502</v>
      </c>
      <c r="D2094" t="s">
        <v>331</v>
      </c>
      <c r="E2094" t="s">
        <v>338</v>
      </c>
      <c r="F2094" t="s">
        <v>321</v>
      </c>
    </row>
    <row r="2095" spans="1:9" x14ac:dyDescent="0.35">
      <c r="A2095">
        <v>12062025</v>
      </c>
      <c r="B2095" t="s">
        <v>623</v>
      </c>
      <c r="C2095" t="s">
        <v>177</v>
      </c>
      <c r="D2095" t="s">
        <v>170</v>
      </c>
    </row>
    <row r="2096" spans="1:9" x14ac:dyDescent="0.35">
      <c r="A2096">
        <v>12062025</v>
      </c>
      <c r="B2096" t="s">
        <v>493</v>
      </c>
      <c r="C2096" t="s">
        <v>553</v>
      </c>
      <c r="D2096" t="s">
        <v>341</v>
      </c>
      <c r="E2096" t="s">
        <v>101</v>
      </c>
    </row>
    <row r="2097" spans="1:8" x14ac:dyDescent="0.35">
      <c r="A2097">
        <v>12062025</v>
      </c>
      <c r="B2097" t="s">
        <v>493</v>
      </c>
      <c r="C2097" t="s">
        <v>204</v>
      </c>
      <c r="D2097" t="s">
        <v>343</v>
      </c>
      <c r="E2097" t="s">
        <v>101</v>
      </c>
    </row>
    <row r="2098" spans="1:8" x14ac:dyDescent="0.35">
      <c r="A2098">
        <v>12062025</v>
      </c>
      <c r="B2098" t="s">
        <v>326</v>
      </c>
      <c r="C2098" t="s">
        <v>122</v>
      </c>
      <c r="D2098" t="s">
        <v>132</v>
      </c>
      <c r="E2098" t="s">
        <v>344</v>
      </c>
      <c r="F2098" t="s">
        <v>345</v>
      </c>
      <c r="G2098" t="s">
        <v>101</v>
      </c>
    </row>
    <row r="2099" spans="1:8" x14ac:dyDescent="0.35">
      <c r="A2099">
        <v>12062025</v>
      </c>
      <c r="B2099" t="s">
        <v>459</v>
      </c>
      <c r="C2099" t="s">
        <v>547</v>
      </c>
      <c r="D2099" t="s">
        <v>132</v>
      </c>
      <c r="E2099" t="s">
        <v>347</v>
      </c>
      <c r="F2099" t="s">
        <v>101</v>
      </c>
    </row>
    <row r="2100" spans="1:8" x14ac:dyDescent="0.35">
      <c r="A2100">
        <v>12062025</v>
      </c>
      <c r="B2100" t="s">
        <v>540</v>
      </c>
      <c r="C2100" t="s">
        <v>234</v>
      </c>
      <c r="D2100" t="s">
        <v>132</v>
      </c>
      <c r="E2100" t="s">
        <v>348</v>
      </c>
      <c r="F2100" t="s">
        <v>101</v>
      </c>
    </row>
    <row r="2101" spans="1:8" x14ac:dyDescent="0.35">
      <c r="A2101">
        <v>12062025</v>
      </c>
      <c r="B2101" t="s">
        <v>203</v>
      </c>
      <c r="C2101" t="s">
        <v>443</v>
      </c>
      <c r="D2101" t="s">
        <v>132</v>
      </c>
      <c r="E2101" t="s">
        <v>350</v>
      </c>
      <c r="F2101" t="s">
        <v>101</v>
      </c>
    </row>
    <row r="2102" spans="1:8" x14ac:dyDescent="0.35">
      <c r="A2102">
        <v>12062025</v>
      </c>
      <c r="B2102" t="s">
        <v>581</v>
      </c>
      <c r="C2102" t="s">
        <v>548</v>
      </c>
      <c r="D2102" t="s">
        <v>132</v>
      </c>
      <c r="E2102" t="s">
        <v>352</v>
      </c>
      <c r="F2102" t="s">
        <v>101</v>
      </c>
    </row>
    <row r="2103" spans="1:8" x14ac:dyDescent="0.35">
      <c r="A2103">
        <v>12062025</v>
      </c>
      <c r="B2103" t="s">
        <v>516</v>
      </c>
      <c r="C2103" t="s">
        <v>227</v>
      </c>
      <c r="D2103" t="s">
        <v>132</v>
      </c>
      <c r="E2103" t="s">
        <v>133</v>
      </c>
      <c r="F2103" t="s">
        <v>355</v>
      </c>
    </row>
    <row r="2104" spans="1:8" x14ac:dyDescent="0.35">
      <c r="A2104">
        <v>12062025</v>
      </c>
      <c r="B2104" t="s">
        <v>534</v>
      </c>
      <c r="C2104" t="s">
        <v>151</v>
      </c>
      <c r="D2104" t="s">
        <v>132</v>
      </c>
      <c r="E2104" t="s">
        <v>356</v>
      </c>
      <c r="F2104" t="s">
        <v>101</v>
      </c>
    </row>
    <row r="2105" spans="1:8" x14ac:dyDescent="0.35">
      <c r="A2105">
        <v>12062025</v>
      </c>
      <c r="B2105" t="s">
        <v>286</v>
      </c>
      <c r="C2105" t="s">
        <v>336</v>
      </c>
      <c r="D2105" t="s">
        <v>359</v>
      </c>
      <c r="E2105" t="s">
        <v>360</v>
      </c>
      <c r="F2105" t="s">
        <v>101</v>
      </c>
    </row>
    <row r="2106" spans="1:8" x14ac:dyDescent="0.35">
      <c r="A2106">
        <v>12062025</v>
      </c>
      <c r="B2106" t="s">
        <v>430</v>
      </c>
      <c r="C2106" t="s">
        <v>480</v>
      </c>
      <c r="D2106" t="s">
        <v>359</v>
      </c>
      <c r="E2106" t="s">
        <v>362</v>
      </c>
      <c r="F2106" t="s">
        <v>101</v>
      </c>
    </row>
    <row r="2107" spans="1:8" x14ac:dyDescent="0.35">
      <c r="A2107">
        <v>12062025</v>
      </c>
      <c r="B2107" t="s">
        <v>578</v>
      </c>
      <c r="C2107" t="s">
        <v>151</v>
      </c>
      <c r="D2107" t="s">
        <v>359</v>
      </c>
      <c r="E2107" t="s">
        <v>362</v>
      </c>
      <c r="F2107" t="s">
        <v>140</v>
      </c>
      <c r="G2107" t="s">
        <v>364</v>
      </c>
      <c r="H2107" t="s">
        <v>101</v>
      </c>
    </row>
    <row r="2108" spans="1:8" x14ac:dyDescent="0.35">
      <c r="A2108">
        <v>12062025</v>
      </c>
      <c r="B2108" t="s">
        <v>570</v>
      </c>
      <c r="C2108" t="s">
        <v>172</v>
      </c>
      <c r="D2108" t="s">
        <v>366</v>
      </c>
      <c r="E2108" t="s">
        <v>257</v>
      </c>
      <c r="F2108" t="s">
        <v>367</v>
      </c>
      <c r="G2108" t="s">
        <v>101</v>
      </c>
    </row>
    <row r="2109" spans="1:8" x14ac:dyDescent="0.35">
      <c r="A2109">
        <v>12062025</v>
      </c>
      <c r="B2109" t="s">
        <v>493</v>
      </c>
      <c r="C2109" t="s">
        <v>405</v>
      </c>
      <c r="D2109" t="s">
        <v>369</v>
      </c>
      <c r="E2109" t="s">
        <v>370</v>
      </c>
      <c r="F2109" t="s">
        <v>101</v>
      </c>
    </row>
    <row r="2110" spans="1:8" x14ac:dyDescent="0.35">
      <c r="A2110">
        <v>12062025</v>
      </c>
      <c r="B2110" t="s">
        <v>572</v>
      </c>
      <c r="C2110" t="s">
        <v>282</v>
      </c>
      <c r="D2110" t="s">
        <v>371</v>
      </c>
      <c r="E2110" t="s">
        <v>101</v>
      </c>
    </row>
    <row r="2111" spans="1:8" x14ac:dyDescent="0.35">
      <c r="A2111">
        <v>12062025</v>
      </c>
      <c r="B2111" t="s">
        <v>326</v>
      </c>
      <c r="C2111" t="s">
        <v>263</v>
      </c>
      <c r="D2111" t="s">
        <v>372</v>
      </c>
      <c r="E2111" t="s">
        <v>101</v>
      </c>
    </row>
    <row r="2112" spans="1:8" x14ac:dyDescent="0.35">
      <c r="A2112">
        <v>12062025</v>
      </c>
      <c r="B2112" t="s">
        <v>557</v>
      </c>
      <c r="C2112" t="s">
        <v>122</v>
      </c>
      <c r="D2112" t="s">
        <v>373</v>
      </c>
      <c r="E2112" t="s">
        <v>101</v>
      </c>
    </row>
    <row r="2113" spans="1:9" x14ac:dyDescent="0.35">
      <c r="A2113">
        <v>12062025</v>
      </c>
      <c r="B2113" t="s">
        <v>663</v>
      </c>
      <c r="C2113" t="s">
        <v>122</v>
      </c>
      <c r="D2113" t="s">
        <v>376</v>
      </c>
      <c r="E2113" t="s">
        <v>140</v>
      </c>
      <c r="F2113" t="s">
        <v>331</v>
      </c>
      <c r="G2113" t="s">
        <v>377</v>
      </c>
      <c r="H2113" t="s">
        <v>101</v>
      </c>
    </row>
    <row r="2114" spans="1:9" x14ac:dyDescent="0.35">
      <c r="A2114">
        <v>12062025</v>
      </c>
      <c r="B2114" t="s">
        <v>664</v>
      </c>
      <c r="C2114" t="s">
        <v>234</v>
      </c>
      <c r="D2114" t="s">
        <v>378</v>
      </c>
    </row>
    <row r="2115" spans="1:9" x14ac:dyDescent="0.35">
      <c r="A2115">
        <v>12062025</v>
      </c>
      <c r="B2115" t="s">
        <v>424</v>
      </c>
      <c r="C2115" t="s">
        <v>651</v>
      </c>
      <c r="D2115" t="s">
        <v>380</v>
      </c>
      <c r="E2115" t="s">
        <v>101</v>
      </c>
    </row>
    <row r="2116" spans="1:9" x14ac:dyDescent="0.35">
      <c r="A2116">
        <v>12062025</v>
      </c>
      <c r="B2116" t="s">
        <v>430</v>
      </c>
      <c r="C2116" t="s">
        <v>179</v>
      </c>
      <c r="D2116" t="s">
        <v>382</v>
      </c>
      <c r="E2116" t="s">
        <v>383</v>
      </c>
    </row>
    <row r="2117" spans="1:9" x14ac:dyDescent="0.35">
      <c r="A2117">
        <v>12062025</v>
      </c>
      <c r="B2117" t="s">
        <v>304</v>
      </c>
      <c r="C2117" t="s">
        <v>146</v>
      </c>
      <c r="D2117" t="s">
        <v>385</v>
      </c>
      <c r="E2117" t="s">
        <v>386</v>
      </c>
    </row>
    <row r="2118" spans="1:9" x14ac:dyDescent="0.35">
      <c r="A2118">
        <v>12062025</v>
      </c>
      <c r="B2118" t="s">
        <v>665</v>
      </c>
      <c r="C2118" t="s">
        <v>174</v>
      </c>
      <c r="D2118" t="s">
        <v>388</v>
      </c>
      <c r="E2118" t="s">
        <v>101</v>
      </c>
    </row>
    <row r="2119" spans="1:9" x14ac:dyDescent="0.35">
      <c r="A2119">
        <v>12062025</v>
      </c>
      <c r="B2119" t="s">
        <v>293</v>
      </c>
      <c r="C2119" t="s">
        <v>146</v>
      </c>
      <c r="D2119" t="s">
        <v>391</v>
      </c>
      <c r="E2119" t="s">
        <v>101</v>
      </c>
    </row>
    <row r="2120" spans="1:9" x14ac:dyDescent="0.35">
      <c r="A2120">
        <v>12062025</v>
      </c>
      <c r="B2120" t="s">
        <v>422</v>
      </c>
      <c r="C2120" t="s">
        <v>453</v>
      </c>
      <c r="D2120" t="s">
        <v>393</v>
      </c>
    </row>
    <row r="2121" spans="1:9" x14ac:dyDescent="0.35">
      <c r="A2121">
        <v>12062025</v>
      </c>
      <c r="B2121" t="s">
        <v>339</v>
      </c>
      <c r="C2121" t="s">
        <v>282</v>
      </c>
      <c r="D2121" t="s">
        <v>394</v>
      </c>
      <c r="E2121" t="s">
        <v>395</v>
      </c>
      <c r="F2121" t="s">
        <v>101</v>
      </c>
    </row>
    <row r="2122" spans="1:9" x14ac:dyDescent="0.35">
      <c r="A2122">
        <v>12062025</v>
      </c>
      <c r="B2122" t="s">
        <v>374</v>
      </c>
      <c r="C2122" t="s">
        <v>480</v>
      </c>
      <c r="D2122" t="s">
        <v>396</v>
      </c>
    </row>
    <row r="2123" spans="1:9" x14ac:dyDescent="0.35">
      <c r="A2123">
        <v>12062025</v>
      </c>
      <c r="B2123" t="s">
        <v>425</v>
      </c>
      <c r="C2123" t="s">
        <v>233</v>
      </c>
      <c r="D2123" t="s">
        <v>397</v>
      </c>
      <c r="E2123" t="s">
        <v>101</v>
      </c>
    </row>
    <row r="2124" spans="1:9" x14ac:dyDescent="0.35">
      <c r="A2124">
        <v>12062025</v>
      </c>
      <c r="B2124" t="s">
        <v>413</v>
      </c>
      <c r="C2124" t="s">
        <v>204</v>
      </c>
      <c r="D2124" t="s">
        <v>399</v>
      </c>
      <c r="E2124" t="s">
        <v>140</v>
      </c>
      <c r="F2124" t="s">
        <v>400</v>
      </c>
      <c r="G2124" t="s">
        <v>257</v>
      </c>
      <c r="H2124" t="s">
        <v>331</v>
      </c>
      <c r="I2124" t="s">
        <v>401</v>
      </c>
    </row>
    <row r="2125" spans="1:9" x14ac:dyDescent="0.35">
      <c r="A2125">
        <v>12062025</v>
      </c>
      <c r="B2125" t="s">
        <v>596</v>
      </c>
      <c r="C2125" t="s">
        <v>154</v>
      </c>
      <c r="D2125" t="s">
        <v>399</v>
      </c>
      <c r="E2125" t="s">
        <v>187</v>
      </c>
      <c r="F2125" t="s">
        <v>101</v>
      </c>
    </row>
    <row r="2126" spans="1:9" x14ac:dyDescent="0.35">
      <c r="A2126">
        <v>12062025</v>
      </c>
      <c r="B2126" t="s">
        <v>456</v>
      </c>
      <c r="C2126" t="s">
        <v>329</v>
      </c>
      <c r="D2126" t="s">
        <v>399</v>
      </c>
      <c r="E2126" t="s">
        <v>403</v>
      </c>
      <c r="F2126" t="s">
        <v>101</v>
      </c>
    </row>
    <row r="2127" spans="1:9" x14ac:dyDescent="0.35">
      <c r="A2127">
        <v>12062025</v>
      </c>
      <c r="B2127" t="s">
        <v>557</v>
      </c>
      <c r="C2127" t="s">
        <v>146</v>
      </c>
      <c r="D2127" t="s">
        <v>399</v>
      </c>
      <c r="E2127" t="s">
        <v>404</v>
      </c>
      <c r="F2127" t="s">
        <v>101</v>
      </c>
    </row>
    <row r="2128" spans="1:9" x14ac:dyDescent="0.35">
      <c r="A2128">
        <v>11062025</v>
      </c>
      <c r="B2128" t="s">
        <v>285</v>
      </c>
      <c r="C2128" t="s">
        <v>346</v>
      </c>
      <c r="D2128" t="s">
        <v>100</v>
      </c>
      <c r="E2128" t="s">
        <v>101</v>
      </c>
    </row>
    <row r="2129" spans="1:7" x14ac:dyDescent="0.35">
      <c r="A2129">
        <v>11062025</v>
      </c>
      <c r="B2129" t="s">
        <v>292</v>
      </c>
      <c r="C2129" t="s">
        <v>461</v>
      </c>
      <c r="D2129" t="s">
        <v>104</v>
      </c>
      <c r="E2129" t="s">
        <v>101</v>
      </c>
    </row>
    <row r="2130" spans="1:7" x14ac:dyDescent="0.35">
      <c r="A2130">
        <v>11062025</v>
      </c>
      <c r="B2130" t="s">
        <v>576</v>
      </c>
      <c r="C2130" t="s">
        <v>109</v>
      </c>
      <c r="D2130" t="s">
        <v>107</v>
      </c>
      <c r="E2130" t="s">
        <v>108</v>
      </c>
      <c r="F2130" t="s">
        <v>101</v>
      </c>
    </row>
    <row r="2131" spans="1:7" x14ac:dyDescent="0.35">
      <c r="A2131">
        <v>11062025</v>
      </c>
      <c r="B2131" t="s">
        <v>519</v>
      </c>
      <c r="C2131" t="s">
        <v>175</v>
      </c>
      <c r="D2131" t="s">
        <v>111</v>
      </c>
      <c r="E2131" t="s">
        <v>101</v>
      </c>
    </row>
    <row r="2132" spans="1:7" x14ac:dyDescent="0.35">
      <c r="A2132">
        <v>11062025</v>
      </c>
      <c r="B2132" t="s">
        <v>666</v>
      </c>
      <c r="C2132" t="s">
        <v>588</v>
      </c>
      <c r="D2132" t="s">
        <v>114</v>
      </c>
      <c r="E2132" t="s">
        <v>115</v>
      </c>
      <c r="F2132" t="s">
        <v>116</v>
      </c>
    </row>
    <row r="2133" spans="1:7" x14ac:dyDescent="0.35">
      <c r="A2133">
        <v>11062025</v>
      </c>
      <c r="B2133" t="s">
        <v>457</v>
      </c>
      <c r="C2133" t="s">
        <v>610</v>
      </c>
      <c r="D2133" t="s">
        <v>114</v>
      </c>
      <c r="E2133" t="s">
        <v>119</v>
      </c>
      <c r="F2133" t="s">
        <v>120</v>
      </c>
      <c r="G2133" t="s">
        <v>121</v>
      </c>
    </row>
    <row r="2134" spans="1:7" x14ac:dyDescent="0.35">
      <c r="A2134">
        <v>11062025</v>
      </c>
      <c r="B2134" t="s">
        <v>123</v>
      </c>
      <c r="C2134" t="s">
        <v>110</v>
      </c>
      <c r="D2134" t="s">
        <v>114</v>
      </c>
      <c r="E2134" t="s">
        <v>124</v>
      </c>
    </row>
    <row r="2135" spans="1:7" x14ac:dyDescent="0.35">
      <c r="A2135">
        <v>11062025</v>
      </c>
      <c r="B2135" t="s">
        <v>238</v>
      </c>
      <c r="C2135" t="s">
        <v>667</v>
      </c>
      <c r="D2135" t="s">
        <v>114</v>
      </c>
      <c r="E2135" t="s">
        <v>127</v>
      </c>
    </row>
    <row r="2136" spans="1:7" x14ac:dyDescent="0.35">
      <c r="A2136">
        <v>11062025</v>
      </c>
      <c r="B2136" t="s">
        <v>668</v>
      </c>
      <c r="C2136" t="s">
        <v>669</v>
      </c>
      <c r="D2136" t="s">
        <v>114</v>
      </c>
      <c r="E2136" t="s">
        <v>130</v>
      </c>
    </row>
    <row r="2137" spans="1:7" x14ac:dyDescent="0.35">
      <c r="A2137">
        <v>11062025</v>
      </c>
      <c r="B2137" t="s">
        <v>365</v>
      </c>
      <c r="C2137" t="s">
        <v>453</v>
      </c>
      <c r="D2137" t="s">
        <v>114</v>
      </c>
      <c r="E2137" t="s">
        <v>132</v>
      </c>
      <c r="F2137" t="s">
        <v>133</v>
      </c>
    </row>
    <row r="2138" spans="1:7" x14ac:dyDescent="0.35">
      <c r="A2138">
        <v>11062025</v>
      </c>
      <c r="B2138" t="s">
        <v>414</v>
      </c>
      <c r="C2138" t="s">
        <v>109</v>
      </c>
      <c r="D2138" t="s">
        <v>135</v>
      </c>
      <c r="E2138" t="s">
        <v>136</v>
      </c>
    </row>
    <row r="2139" spans="1:7" x14ac:dyDescent="0.35">
      <c r="A2139">
        <v>11062025</v>
      </c>
      <c r="B2139" t="s">
        <v>418</v>
      </c>
      <c r="C2139" t="s">
        <v>99</v>
      </c>
      <c r="D2139" t="s">
        <v>139</v>
      </c>
      <c r="E2139" t="s">
        <v>140</v>
      </c>
      <c r="F2139" t="s">
        <v>141</v>
      </c>
      <c r="G2139" t="s">
        <v>101</v>
      </c>
    </row>
    <row r="2140" spans="1:7" x14ac:dyDescent="0.35">
      <c r="A2140">
        <v>11062025</v>
      </c>
      <c r="B2140" t="s">
        <v>525</v>
      </c>
      <c r="C2140" t="s">
        <v>478</v>
      </c>
      <c r="D2140" t="s">
        <v>144</v>
      </c>
      <c r="E2140" t="s">
        <v>101</v>
      </c>
    </row>
    <row r="2141" spans="1:7" x14ac:dyDescent="0.35">
      <c r="A2141">
        <v>11062025</v>
      </c>
      <c r="B2141" t="s">
        <v>438</v>
      </c>
      <c r="C2141" t="s">
        <v>293</v>
      </c>
      <c r="D2141" t="s">
        <v>147</v>
      </c>
      <c r="E2141" t="s">
        <v>148</v>
      </c>
      <c r="F2141" t="s">
        <v>149</v>
      </c>
    </row>
    <row r="2142" spans="1:7" x14ac:dyDescent="0.35">
      <c r="A2142">
        <v>11062025</v>
      </c>
      <c r="B2142" t="s">
        <v>540</v>
      </c>
      <c r="C2142" t="s">
        <v>428</v>
      </c>
      <c r="D2142" t="s">
        <v>152</v>
      </c>
      <c r="E2142" t="s">
        <v>140</v>
      </c>
      <c r="F2142" t="s">
        <v>153</v>
      </c>
      <c r="G2142" t="s">
        <v>101</v>
      </c>
    </row>
    <row r="2143" spans="1:7" x14ac:dyDescent="0.35">
      <c r="A2143">
        <v>11062025</v>
      </c>
      <c r="B2143" t="s">
        <v>583</v>
      </c>
      <c r="C2143" t="s">
        <v>523</v>
      </c>
      <c r="D2143" t="s">
        <v>156</v>
      </c>
      <c r="E2143" t="s">
        <v>101</v>
      </c>
    </row>
    <row r="2144" spans="1:7" x14ac:dyDescent="0.35">
      <c r="A2144">
        <v>11062025</v>
      </c>
      <c r="B2144" t="s">
        <v>520</v>
      </c>
      <c r="C2144" t="s">
        <v>448</v>
      </c>
      <c r="D2144" t="s">
        <v>159</v>
      </c>
      <c r="E2144" t="s">
        <v>101</v>
      </c>
    </row>
    <row r="2145" spans="1:7" x14ac:dyDescent="0.35">
      <c r="A2145">
        <v>11062025</v>
      </c>
      <c r="B2145" t="s">
        <v>137</v>
      </c>
      <c r="C2145" t="s">
        <v>172</v>
      </c>
      <c r="D2145" t="s">
        <v>161</v>
      </c>
      <c r="E2145" t="s">
        <v>101</v>
      </c>
    </row>
    <row r="2146" spans="1:7" x14ac:dyDescent="0.35">
      <c r="A2146">
        <v>11062025</v>
      </c>
      <c r="B2146" t="s">
        <v>150</v>
      </c>
      <c r="C2146" t="s">
        <v>421</v>
      </c>
      <c r="D2146" t="s">
        <v>164</v>
      </c>
      <c r="E2146" t="s">
        <v>101</v>
      </c>
    </row>
    <row r="2147" spans="1:7" x14ac:dyDescent="0.35">
      <c r="A2147">
        <v>11062025</v>
      </c>
      <c r="B2147" t="s">
        <v>493</v>
      </c>
      <c r="C2147" t="s">
        <v>327</v>
      </c>
      <c r="D2147" t="s">
        <v>167</v>
      </c>
    </row>
    <row r="2148" spans="1:7" x14ac:dyDescent="0.35">
      <c r="A2148">
        <v>11062025</v>
      </c>
      <c r="B2148" t="s">
        <v>474</v>
      </c>
      <c r="C2148" t="s">
        <v>151</v>
      </c>
      <c r="D2148" t="s">
        <v>423</v>
      </c>
      <c r="E2148" t="s">
        <v>101</v>
      </c>
    </row>
    <row r="2149" spans="1:7" x14ac:dyDescent="0.35">
      <c r="A2149">
        <v>11062025</v>
      </c>
      <c r="B2149" t="s">
        <v>183</v>
      </c>
      <c r="C2149" t="s">
        <v>102</v>
      </c>
      <c r="D2149" t="s">
        <v>169</v>
      </c>
      <c r="E2149" t="s">
        <v>170</v>
      </c>
      <c r="F2149" t="s">
        <v>101</v>
      </c>
    </row>
    <row r="2150" spans="1:7" x14ac:dyDescent="0.35">
      <c r="A2150">
        <v>11062025</v>
      </c>
      <c r="B2150" t="s">
        <v>504</v>
      </c>
      <c r="C2150" t="s">
        <v>505</v>
      </c>
      <c r="D2150" t="s">
        <v>173</v>
      </c>
      <c r="E2150" t="s">
        <v>101</v>
      </c>
    </row>
    <row r="2151" spans="1:7" x14ac:dyDescent="0.35">
      <c r="A2151">
        <v>11062025</v>
      </c>
      <c r="B2151" t="s">
        <v>511</v>
      </c>
      <c r="C2151" t="s">
        <v>263</v>
      </c>
      <c r="D2151" t="s">
        <v>176</v>
      </c>
      <c r="E2151" t="s">
        <v>101</v>
      </c>
    </row>
    <row r="2152" spans="1:7" x14ac:dyDescent="0.35">
      <c r="A2152">
        <v>11062025</v>
      </c>
      <c r="B2152" t="s">
        <v>137</v>
      </c>
      <c r="C2152" t="s">
        <v>405</v>
      </c>
      <c r="D2152" t="s">
        <v>176</v>
      </c>
      <c r="E2152" t="s">
        <v>149</v>
      </c>
    </row>
    <row r="2153" spans="1:7" x14ac:dyDescent="0.35">
      <c r="A2153">
        <v>11062025</v>
      </c>
      <c r="B2153" t="s">
        <v>430</v>
      </c>
      <c r="C2153" t="s">
        <v>212</v>
      </c>
      <c r="D2153" t="s">
        <v>181</v>
      </c>
      <c r="E2153" t="s">
        <v>182</v>
      </c>
      <c r="F2153" t="s">
        <v>101</v>
      </c>
    </row>
    <row r="2154" spans="1:7" x14ac:dyDescent="0.35">
      <c r="A2154">
        <v>11062025</v>
      </c>
      <c r="B2154" t="s">
        <v>474</v>
      </c>
      <c r="C2154" t="s">
        <v>296</v>
      </c>
      <c r="D2154" t="s">
        <v>184</v>
      </c>
      <c r="E2154" t="s">
        <v>101</v>
      </c>
    </row>
    <row r="2155" spans="1:7" x14ac:dyDescent="0.35">
      <c r="A2155">
        <v>11062025</v>
      </c>
      <c r="B2155" t="s">
        <v>425</v>
      </c>
      <c r="C2155" t="s">
        <v>227</v>
      </c>
      <c r="D2155" t="s">
        <v>187</v>
      </c>
      <c r="E2155" t="s">
        <v>101</v>
      </c>
    </row>
    <row r="2156" spans="1:7" x14ac:dyDescent="0.35">
      <c r="A2156">
        <v>11062025</v>
      </c>
      <c r="B2156" t="s">
        <v>361</v>
      </c>
      <c r="C2156" t="s">
        <v>297</v>
      </c>
      <c r="D2156" t="s">
        <v>190</v>
      </c>
      <c r="E2156" t="s">
        <v>191</v>
      </c>
      <c r="F2156" t="s">
        <v>101</v>
      </c>
    </row>
    <row r="2157" spans="1:7" x14ac:dyDescent="0.35">
      <c r="A2157">
        <v>11062025</v>
      </c>
      <c r="B2157" t="s">
        <v>353</v>
      </c>
      <c r="C2157" t="s">
        <v>192</v>
      </c>
      <c r="D2157" t="s">
        <v>190</v>
      </c>
      <c r="E2157" t="s">
        <v>194</v>
      </c>
      <c r="F2157" t="s">
        <v>101</v>
      </c>
    </row>
    <row r="2158" spans="1:7" x14ac:dyDescent="0.35">
      <c r="A2158">
        <v>11062025</v>
      </c>
      <c r="B2158" t="s">
        <v>438</v>
      </c>
      <c r="C2158" t="s">
        <v>106</v>
      </c>
      <c r="D2158" t="s">
        <v>190</v>
      </c>
      <c r="E2158" t="s">
        <v>196</v>
      </c>
      <c r="F2158" t="s">
        <v>101</v>
      </c>
    </row>
    <row r="2159" spans="1:7" x14ac:dyDescent="0.35">
      <c r="A2159">
        <v>11062025</v>
      </c>
      <c r="B2159" t="s">
        <v>204</v>
      </c>
      <c r="C2159" t="s">
        <v>198</v>
      </c>
      <c r="D2159" t="s">
        <v>140</v>
      </c>
      <c r="E2159" t="s">
        <v>199</v>
      </c>
      <c r="F2159" t="s">
        <v>200</v>
      </c>
      <c r="G2159" t="s">
        <v>101</v>
      </c>
    </row>
    <row r="2160" spans="1:7" x14ac:dyDescent="0.35">
      <c r="A2160">
        <v>11062025</v>
      </c>
      <c r="B2160" t="s">
        <v>541</v>
      </c>
      <c r="C2160" t="s">
        <v>128</v>
      </c>
      <c r="D2160" t="s">
        <v>61</v>
      </c>
      <c r="E2160" t="s">
        <v>101</v>
      </c>
    </row>
    <row r="2161" spans="1:6" x14ac:dyDescent="0.35">
      <c r="A2161">
        <v>11062025</v>
      </c>
      <c r="B2161" t="s">
        <v>247</v>
      </c>
      <c r="C2161" t="s">
        <v>586</v>
      </c>
      <c r="D2161" t="s">
        <v>205</v>
      </c>
      <c r="E2161" t="s">
        <v>101</v>
      </c>
    </row>
    <row r="2162" spans="1:6" x14ac:dyDescent="0.35">
      <c r="A2162">
        <v>11062025</v>
      </c>
      <c r="B2162" t="s">
        <v>477</v>
      </c>
      <c r="C2162" t="s">
        <v>168</v>
      </c>
      <c r="D2162" t="s">
        <v>208</v>
      </c>
      <c r="E2162" t="s">
        <v>101</v>
      </c>
    </row>
    <row r="2163" spans="1:6" x14ac:dyDescent="0.35">
      <c r="A2163">
        <v>11062025</v>
      </c>
      <c r="B2163" t="s">
        <v>444</v>
      </c>
      <c r="C2163" t="s">
        <v>269</v>
      </c>
      <c r="D2163" t="s">
        <v>210</v>
      </c>
      <c r="E2163" t="s">
        <v>211</v>
      </c>
      <c r="F2163" t="s">
        <v>101</v>
      </c>
    </row>
    <row r="2164" spans="1:6" x14ac:dyDescent="0.35">
      <c r="A2164">
        <v>11062025</v>
      </c>
      <c r="B2164" t="s">
        <v>414</v>
      </c>
      <c r="C2164" t="s">
        <v>443</v>
      </c>
      <c r="D2164" t="s">
        <v>214</v>
      </c>
      <c r="E2164" t="s">
        <v>215</v>
      </c>
      <c r="F2164" t="s">
        <v>101</v>
      </c>
    </row>
    <row r="2165" spans="1:6" x14ac:dyDescent="0.35">
      <c r="A2165">
        <v>11062025</v>
      </c>
      <c r="B2165" t="s">
        <v>473</v>
      </c>
      <c r="C2165" t="s">
        <v>282</v>
      </c>
      <c r="D2165" t="s">
        <v>217</v>
      </c>
      <c r="E2165" t="s">
        <v>101</v>
      </c>
    </row>
    <row r="2166" spans="1:6" x14ac:dyDescent="0.35">
      <c r="A2166">
        <v>11062025</v>
      </c>
      <c r="B2166" t="s">
        <v>591</v>
      </c>
      <c r="C2166" t="s">
        <v>353</v>
      </c>
      <c r="D2166" t="s">
        <v>220</v>
      </c>
      <c r="E2166" t="s">
        <v>101</v>
      </c>
    </row>
    <row r="2167" spans="1:6" x14ac:dyDescent="0.35">
      <c r="A2167">
        <v>11062025</v>
      </c>
      <c r="B2167" t="s">
        <v>218</v>
      </c>
      <c r="C2167" t="s">
        <v>255</v>
      </c>
      <c r="D2167" t="s">
        <v>222</v>
      </c>
    </row>
    <row r="2168" spans="1:6" x14ac:dyDescent="0.35">
      <c r="A2168">
        <v>11062025</v>
      </c>
      <c r="B2168" t="s">
        <v>493</v>
      </c>
      <c r="C2168" t="s">
        <v>223</v>
      </c>
    </row>
    <row r="2169" spans="1:6" x14ac:dyDescent="0.35">
      <c r="A2169">
        <v>11062025</v>
      </c>
      <c r="B2169" t="s">
        <v>444</v>
      </c>
      <c r="C2169" t="s">
        <v>99</v>
      </c>
      <c r="D2169" t="s">
        <v>225</v>
      </c>
      <c r="E2169" t="s">
        <v>101</v>
      </c>
    </row>
    <row r="2170" spans="1:6" x14ac:dyDescent="0.35">
      <c r="A2170">
        <v>11062025</v>
      </c>
      <c r="B2170" t="s">
        <v>460</v>
      </c>
      <c r="C2170" t="s">
        <v>595</v>
      </c>
      <c r="D2170" t="s">
        <v>225</v>
      </c>
      <c r="E2170" t="s">
        <v>228</v>
      </c>
      <c r="F2170" t="s">
        <v>229</v>
      </c>
    </row>
    <row r="2171" spans="1:6" x14ac:dyDescent="0.35">
      <c r="A2171">
        <v>11062025</v>
      </c>
      <c r="B2171" t="s">
        <v>498</v>
      </c>
      <c r="C2171" t="s">
        <v>160</v>
      </c>
      <c r="D2171" t="s">
        <v>232</v>
      </c>
      <c r="E2171" t="s">
        <v>101</v>
      </c>
    </row>
    <row r="2172" spans="1:6" x14ac:dyDescent="0.35">
      <c r="A2172">
        <v>11062025</v>
      </c>
      <c r="B2172" t="s">
        <v>221</v>
      </c>
      <c r="C2172" t="s">
        <v>109</v>
      </c>
      <c r="D2172" t="s">
        <v>235</v>
      </c>
      <c r="E2172" t="s">
        <v>236</v>
      </c>
      <c r="F2172" t="s">
        <v>101</v>
      </c>
    </row>
    <row r="2173" spans="1:6" x14ac:dyDescent="0.35">
      <c r="A2173">
        <v>11062025</v>
      </c>
      <c r="B2173" t="s">
        <v>430</v>
      </c>
      <c r="C2173" t="s">
        <v>276</v>
      </c>
      <c r="D2173" t="s">
        <v>235</v>
      </c>
      <c r="E2173" t="s">
        <v>239</v>
      </c>
      <c r="F2173" t="s">
        <v>149</v>
      </c>
    </row>
    <row r="2174" spans="1:6" x14ac:dyDescent="0.35">
      <c r="A2174">
        <v>11062025</v>
      </c>
      <c r="B2174" t="s">
        <v>518</v>
      </c>
      <c r="C2174" t="s">
        <v>327</v>
      </c>
      <c r="D2174" t="s">
        <v>235</v>
      </c>
      <c r="E2174" t="s">
        <v>241</v>
      </c>
      <c r="F2174" t="s">
        <v>101</v>
      </c>
    </row>
    <row r="2175" spans="1:6" x14ac:dyDescent="0.35">
      <c r="A2175">
        <v>11062025</v>
      </c>
      <c r="B2175" t="s">
        <v>511</v>
      </c>
      <c r="C2175" t="s">
        <v>427</v>
      </c>
      <c r="D2175" t="s">
        <v>243</v>
      </c>
      <c r="E2175" t="s">
        <v>101</v>
      </c>
    </row>
    <row r="2176" spans="1:6" x14ac:dyDescent="0.35">
      <c r="A2176">
        <v>11062025</v>
      </c>
      <c r="B2176" t="s">
        <v>285</v>
      </c>
      <c r="C2176" t="s">
        <v>174</v>
      </c>
      <c r="D2176" t="s">
        <v>245</v>
      </c>
      <c r="E2176" t="s">
        <v>246</v>
      </c>
    </row>
    <row r="2177" spans="1:7" x14ac:dyDescent="0.35">
      <c r="A2177">
        <v>11062025</v>
      </c>
      <c r="B2177" t="s">
        <v>657</v>
      </c>
      <c r="C2177" t="s">
        <v>172</v>
      </c>
      <c r="D2177" t="s">
        <v>245</v>
      </c>
      <c r="E2177" t="s">
        <v>249</v>
      </c>
    </row>
    <row r="2178" spans="1:7" x14ac:dyDescent="0.35">
      <c r="A2178">
        <v>11062025</v>
      </c>
      <c r="B2178" t="s">
        <v>466</v>
      </c>
      <c r="C2178" t="s">
        <v>448</v>
      </c>
      <c r="D2178" t="s">
        <v>252</v>
      </c>
      <c r="E2178" t="s">
        <v>101</v>
      </c>
    </row>
    <row r="2179" spans="1:7" x14ac:dyDescent="0.35">
      <c r="A2179">
        <v>11062025</v>
      </c>
      <c r="B2179" t="s">
        <v>446</v>
      </c>
      <c r="C2179" t="s">
        <v>537</v>
      </c>
      <c r="D2179" t="s">
        <v>254</v>
      </c>
    </row>
    <row r="2180" spans="1:7" x14ac:dyDescent="0.35">
      <c r="A2180">
        <v>11062025</v>
      </c>
      <c r="B2180" t="s">
        <v>183</v>
      </c>
      <c r="C2180" t="s">
        <v>361</v>
      </c>
      <c r="D2180" t="s">
        <v>256</v>
      </c>
      <c r="E2180" t="s">
        <v>257</v>
      </c>
      <c r="F2180" t="s">
        <v>236</v>
      </c>
      <c r="G2180" t="s">
        <v>101</v>
      </c>
    </row>
    <row r="2181" spans="1:7" x14ac:dyDescent="0.35">
      <c r="A2181">
        <v>11062025</v>
      </c>
      <c r="B2181" t="s">
        <v>441</v>
      </c>
      <c r="C2181" t="s">
        <v>412</v>
      </c>
      <c r="D2181" t="s">
        <v>260</v>
      </c>
      <c r="E2181" t="s">
        <v>136</v>
      </c>
      <c r="F2181" t="s">
        <v>101</v>
      </c>
    </row>
    <row r="2182" spans="1:7" x14ac:dyDescent="0.35">
      <c r="A2182">
        <v>11062025</v>
      </c>
      <c r="B2182" t="s">
        <v>188</v>
      </c>
      <c r="C2182" t="s">
        <v>261</v>
      </c>
      <c r="D2182" t="s">
        <v>262</v>
      </c>
      <c r="E2182" t="s">
        <v>101</v>
      </c>
    </row>
    <row r="2183" spans="1:7" x14ac:dyDescent="0.35">
      <c r="A2183">
        <v>11062025</v>
      </c>
      <c r="B2183" t="s">
        <v>473</v>
      </c>
      <c r="C2183" t="s">
        <v>99</v>
      </c>
      <c r="D2183" t="s">
        <v>264</v>
      </c>
      <c r="E2183" t="s">
        <v>101</v>
      </c>
    </row>
    <row r="2184" spans="1:7" x14ac:dyDescent="0.35">
      <c r="A2184">
        <v>11062025</v>
      </c>
      <c r="B2184" t="s">
        <v>427</v>
      </c>
      <c r="C2184" t="s">
        <v>264</v>
      </c>
      <c r="D2184" t="s">
        <v>149</v>
      </c>
    </row>
    <row r="2185" spans="1:7" x14ac:dyDescent="0.35">
      <c r="A2185">
        <v>11062025</v>
      </c>
      <c r="B2185" t="s">
        <v>534</v>
      </c>
      <c r="C2185" t="s">
        <v>168</v>
      </c>
      <c r="D2185" t="s">
        <v>265</v>
      </c>
      <c r="E2185" t="s">
        <v>101</v>
      </c>
      <c r="F2185" t="s">
        <v>266</v>
      </c>
    </row>
    <row r="2186" spans="1:7" x14ac:dyDescent="0.35">
      <c r="A2186">
        <v>11062025</v>
      </c>
      <c r="B2186" t="s">
        <v>478</v>
      </c>
      <c r="C2186" t="s">
        <v>267</v>
      </c>
      <c r="D2186" t="s">
        <v>101</v>
      </c>
    </row>
    <row r="2187" spans="1:7" x14ac:dyDescent="0.35">
      <c r="A2187">
        <v>11062025</v>
      </c>
      <c r="B2187" t="s">
        <v>218</v>
      </c>
      <c r="C2187" t="s">
        <v>150</v>
      </c>
      <c r="D2187" t="s">
        <v>268</v>
      </c>
    </row>
    <row r="2188" spans="1:7" x14ac:dyDescent="0.35">
      <c r="A2188">
        <v>11062025</v>
      </c>
      <c r="B2188" t="s">
        <v>339</v>
      </c>
      <c r="C2188" t="s">
        <v>255</v>
      </c>
      <c r="D2188" t="s">
        <v>270</v>
      </c>
      <c r="E2188" t="s">
        <v>271</v>
      </c>
      <c r="F2188" t="s">
        <v>101</v>
      </c>
    </row>
    <row r="2189" spans="1:7" x14ac:dyDescent="0.35">
      <c r="A2189">
        <v>11062025</v>
      </c>
      <c r="B2189" t="s">
        <v>456</v>
      </c>
      <c r="C2189" t="s">
        <v>513</v>
      </c>
      <c r="D2189" t="s">
        <v>274</v>
      </c>
      <c r="E2189" t="s">
        <v>101</v>
      </c>
    </row>
    <row r="2190" spans="1:7" x14ac:dyDescent="0.35">
      <c r="A2190">
        <v>11062025</v>
      </c>
      <c r="B2190" t="s">
        <v>536</v>
      </c>
      <c r="C2190" t="s">
        <v>146</v>
      </c>
      <c r="D2190" t="s">
        <v>277</v>
      </c>
      <c r="E2190" t="s">
        <v>101</v>
      </c>
    </row>
    <row r="2191" spans="1:7" x14ac:dyDescent="0.35">
      <c r="A2191">
        <v>11062025</v>
      </c>
      <c r="B2191" t="s">
        <v>496</v>
      </c>
      <c r="C2191" t="s">
        <v>155</v>
      </c>
      <c r="D2191" t="s">
        <v>279</v>
      </c>
      <c r="E2191" t="s">
        <v>140</v>
      </c>
      <c r="F2191" t="s">
        <v>280</v>
      </c>
    </row>
    <row r="2192" spans="1:7" x14ac:dyDescent="0.35">
      <c r="A2192">
        <v>11062025</v>
      </c>
      <c r="B2192" t="s">
        <v>413</v>
      </c>
      <c r="C2192" t="s">
        <v>269</v>
      </c>
      <c r="D2192" t="s">
        <v>281</v>
      </c>
    </row>
    <row r="2193" spans="1:9" x14ac:dyDescent="0.35">
      <c r="A2193">
        <v>11062025</v>
      </c>
      <c r="B2193" t="s">
        <v>221</v>
      </c>
      <c r="C2193" t="s">
        <v>227</v>
      </c>
      <c r="D2193" t="s">
        <v>284</v>
      </c>
      <c r="E2193" t="s">
        <v>101</v>
      </c>
    </row>
    <row r="2194" spans="1:9" x14ac:dyDescent="0.35">
      <c r="A2194">
        <v>11062025</v>
      </c>
      <c r="B2194" t="s">
        <v>557</v>
      </c>
      <c r="C2194" t="s">
        <v>471</v>
      </c>
      <c r="D2194" t="s">
        <v>287</v>
      </c>
      <c r="E2194" t="s">
        <v>101</v>
      </c>
    </row>
    <row r="2195" spans="1:9" x14ac:dyDescent="0.35">
      <c r="A2195">
        <v>11062025</v>
      </c>
      <c r="B2195" t="s">
        <v>449</v>
      </c>
      <c r="C2195" t="s">
        <v>502</v>
      </c>
      <c r="D2195" t="s">
        <v>288</v>
      </c>
      <c r="E2195" t="s">
        <v>101</v>
      </c>
    </row>
    <row r="2196" spans="1:9" x14ac:dyDescent="0.35">
      <c r="A2196">
        <v>11062025</v>
      </c>
      <c r="B2196" t="s">
        <v>598</v>
      </c>
      <c r="C2196" t="s">
        <v>482</v>
      </c>
      <c r="D2196" t="s">
        <v>290</v>
      </c>
      <c r="E2196" t="s">
        <v>140</v>
      </c>
      <c r="F2196" t="s">
        <v>291</v>
      </c>
    </row>
    <row r="2197" spans="1:9" x14ac:dyDescent="0.35">
      <c r="A2197">
        <v>11062025</v>
      </c>
      <c r="B2197" t="s">
        <v>516</v>
      </c>
      <c r="C2197" t="s">
        <v>255</v>
      </c>
      <c r="D2197" t="s">
        <v>290</v>
      </c>
      <c r="E2197" t="s">
        <v>140</v>
      </c>
      <c r="F2197" t="s">
        <v>294</v>
      </c>
      <c r="G2197" t="s">
        <v>295</v>
      </c>
      <c r="H2197" t="s">
        <v>101</v>
      </c>
    </row>
    <row r="2198" spans="1:9" x14ac:dyDescent="0.35">
      <c r="A2198">
        <v>11062025</v>
      </c>
      <c r="B2198" t="s">
        <v>516</v>
      </c>
      <c r="C2198" t="s">
        <v>548</v>
      </c>
      <c r="D2198" t="s">
        <v>298</v>
      </c>
      <c r="E2198" t="s">
        <v>101</v>
      </c>
    </row>
    <row r="2199" spans="1:9" x14ac:dyDescent="0.35">
      <c r="A2199">
        <v>11062025</v>
      </c>
      <c r="B2199" t="s">
        <v>207</v>
      </c>
      <c r="C2199" t="s">
        <v>469</v>
      </c>
      <c r="D2199" t="s">
        <v>300</v>
      </c>
      <c r="E2199" t="s">
        <v>262</v>
      </c>
      <c r="F2199" t="s">
        <v>101</v>
      </c>
    </row>
    <row r="2200" spans="1:9" x14ac:dyDescent="0.35">
      <c r="A2200">
        <v>11062025</v>
      </c>
      <c r="B2200" t="s">
        <v>237</v>
      </c>
      <c r="C2200" t="s">
        <v>99</v>
      </c>
      <c r="D2200" t="s">
        <v>301</v>
      </c>
      <c r="E2200" t="s">
        <v>101</v>
      </c>
    </row>
    <row r="2201" spans="1:9" x14ac:dyDescent="0.35">
      <c r="A2201">
        <v>11062025</v>
      </c>
      <c r="B2201" t="s">
        <v>339</v>
      </c>
      <c r="C2201" t="s">
        <v>146</v>
      </c>
      <c r="D2201" t="s">
        <v>303</v>
      </c>
      <c r="E2201" t="s">
        <v>149</v>
      </c>
    </row>
    <row r="2202" spans="1:9" x14ac:dyDescent="0.35">
      <c r="A2202">
        <v>11062025</v>
      </c>
      <c r="B2202" t="s">
        <v>590</v>
      </c>
      <c r="C2202" t="s">
        <v>185</v>
      </c>
      <c r="D2202" t="s">
        <v>306</v>
      </c>
      <c r="E2202" t="s">
        <v>101</v>
      </c>
    </row>
    <row r="2203" spans="1:9" x14ac:dyDescent="0.35">
      <c r="A2203">
        <v>11062025</v>
      </c>
      <c r="B2203" t="s">
        <v>494</v>
      </c>
      <c r="C2203" t="s">
        <v>166</v>
      </c>
      <c r="D2203" t="s">
        <v>308</v>
      </c>
      <c r="E2203" t="s">
        <v>309</v>
      </c>
      <c r="F2203" t="s">
        <v>310</v>
      </c>
      <c r="G2203" t="s">
        <v>311</v>
      </c>
      <c r="H2203" t="s">
        <v>312</v>
      </c>
      <c r="I2203" t="s">
        <v>101</v>
      </c>
    </row>
    <row r="2204" spans="1:9" x14ac:dyDescent="0.35">
      <c r="A2204">
        <v>11062025</v>
      </c>
      <c r="B2204" t="s">
        <v>526</v>
      </c>
      <c r="C2204" t="s">
        <v>122</v>
      </c>
      <c r="D2204" t="s">
        <v>314</v>
      </c>
      <c r="E2204" t="s">
        <v>315</v>
      </c>
      <c r="F2204" t="s">
        <v>101</v>
      </c>
    </row>
    <row r="2205" spans="1:9" x14ac:dyDescent="0.35">
      <c r="A2205">
        <v>11062025</v>
      </c>
      <c r="B2205" t="s">
        <v>292</v>
      </c>
      <c r="C2205" t="s">
        <v>497</v>
      </c>
      <c r="D2205" t="s">
        <v>314</v>
      </c>
      <c r="E2205" t="s">
        <v>317</v>
      </c>
      <c r="F2205" t="s">
        <v>101</v>
      </c>
    </row>
    <row r="2206" spans="1:9" x14ac:dyDescent="0.35">
      <c r="A2206">
        <v>11062025</v>
      </c>
      <c r="B2206" t="s">
        <v>466</v>
      </c>
      <c r="C2206" t="s">
        <v>158</v>
      </c>
      <c r="D2206" t="s">
        <v>319</v>
      </c>
      <c r="E2206" t="s">
        <v>320</v>
      </c>
      <c r="F2206" t="s">
        <v>321</v>
      </c>
    </row>
    <row r="2207" spans="1:9" x14ac:dyDescent="0.35">
      <c r="A2207">
        <v>11062025</v>
      </c>
      <c r="B2207" t="s">
        <v>508</v>
      </c>
      <c r="C2207" t="s">
        <v>275</v>
      </c>
      <c r="D2207" t="s">
        <v>322</v>
      </c>
      <c r="E2207" t="s">
        <v>101</v>
      </c>
    </row>
    <row r="2208" spans="1:9" x14ac:dyDescent="0.35">
      <c r="A2208">
        <v>11062025</v>
      </c>
      <c r="B2208" t="s">
        <v>444</v>
      </c>
      <c r="C2208" t="s">
        <v>168</v>
      </c>
      <c r="D2208" t="s">
        <v>325</v>
      </c>
      <c r="E2208" t="s">
        <v>101</v>
      </c>
    </row>
    <row r="2209" spans="1:7" x14ac:dyDescent="0.35">
      <c r="A2209">
        <v>11062025</v>
      </c>
      <c r="B2209" t="s">
        <v>597</v>
      </c>
      <c r="C2209" t="s">
        <v>227</v>
      </c>
      <c r="D2209" t="s">
        <v>328</v>
      </c>
      <c r="E2209" t="s">
        <v>101</v>
      </c>
    </row>
    <row r="2210" spans="1:7" x14ac:dyDescent="0.35">
      <c r="A2210">
        <v>11062025</v>
      </c>
      <c r="B2210" t="s">
        <v>441</v>
      </c>
      <c r="C2210" t="s">
        <v>329</v>
      </c>
      <c r="D2210" t="s">
        <v>331</v>
      </c>
      <c r="E2210" t="s">
        <v>332</v>
      </c>
      <c r="F2210" t="s">
        <v>101</v>
      </c>
    </row>
    <row r="2211" spans="1:7" x14ac:dyDescent="0.35">
      <c r="A2211">
        <v>11062025</v>
      </c>
      <c r="B2211" t="s">
        <v>286</v>
      </c>
      <c r="C2211" t="s">
        <v>282</v>
      </c>
      <c r="D2211" t="s">
        <v>331</v>
      </c>
      <c r="E2211" t="s">
        <v>335</v>
      </c>
      <c r="F2211" t="s">
        <v>101</v>
      </c>
    </row>
    <row r="2212" spans="1:7" x14ac:dyDescent="0.35">
      <c r="A2212">
        <v>11062025</v>
      </c>
      <c r="B2212" t="s">
        <v>122</v>
      </c>
      <c r="C2212" t="s">
        <v>327</v>
      </c>
      <c r="D2212" t="s">
        <v>331</v>
      </c>
      <c r="E2212" t="s">
        <v>338</v>
      </c>
      <c r="F2212" t="s">
        <v>321</v>
      </c>
    </row>
    <row r="2213" spans="1:7" x14ac:dyDescent="0.35">
      <c r="A2213">
        <v>11062025</v>
      </c>
      <c r="B2213" t="s">
        <v>551</v>
      </c>
      <c r="C2213" t="s">
        <v>296</v>
      </c>
      <c r="D2213" t="s">
        <v>170</v>
      </c>
    </row>
    <row r="2214" spans="1:7" x14ac:dyDescent="0.35">
      <c r="A2214">
        <v>11062025</v>
      </c>
      <c r="B2214" t="s">
        <v>137</v>
      </c>
      <c r="C2214" t="s">
        <v>402</v>
      </c>
      <c r="D2214" t="s">
        <v>341</v>
      </c>
      <c r="E2214" t="s">
        <v>101</v>
      </c>
    </row>
    <row r="2215" spans="1:7" x14ac:dyDescent="0.35">
      <c r="A2215">
        <v>11062025</v>
      </c>
      <c r="B2215" t="s">
        <v>556</v>
      </c>
      <c r="C2215" t="s">
        <v>125</v>
      </c>
      <c r="D2215" t="s">
        <v>343</v>
      </c>
      <c r="E2215" t="s">
        <v>101</v>
      </c>
    </row>
    <row r="2216" spans="1:7" x14ac:dyDescent="0.35">
      <c r="A2216">
        <v>11062025</v>
      </c>
      <c r="B2216" t="s">
        <v>493</v>
      </c>
      <c r="C2216" t="s">
        <v>204</v>
      </c>
      <c r="D2216" t="s">
        <v>132</v>
      </c>
      <c r="E2216" t="s">
        <v>344</v>
      </c>
      <c r="F2216" t="s">
        <v>345</v>
      </c>
      <c r="G2216" t="s">
        <v>101</v>
      </c>
    </row>
    <row r="2217" spans="1:7" x14ac:dyDescent="0.35">
      <c r="A2217">
        <v>11062025</v>
      </c>
      <c r="B2217" t="s">
        <v>431</v>
      </c>
      <c r="C2217" t="s">
        <v>329</v>
      </c>
      <c r="D2217" t="s">
        <v>132</v>
      </c>
      <c r="E2217" t="s">
        <v>347</v>
      </c>
      <c r="F2217" t="s">
        <v>101</v>
      </c>
    </row>
    <row r="2218" spans="1:7" x14ac:dyDescent="0.35">
      <c r="A2218">
        <v>11062025</v>
      </c>
      <c r="B2218" t="s">
        <v>137</v>
      </c>
      <c r="C2218" t="s">
        <v>234</v>
      </c>
      <c r="D2218" t="s">
        <v>132</v>
      </c>
      <c r="E2218" t="s">
        <v>348</v>
      </c>
      <c r="F2218" t="s">
        <v>101</v>
      </c>
    </row>
    <row r="2219" spans="1:7" x14ac:dyDescent="0.35">
      <c r="A2219">
        <v>11062025</v>
      </c>
      <c r="B2219" t="s">
        <v>171</v>
      </c>
      <c r="C2219" t="s">
        <v>174</v>
      </c>
      <c r="D2219" t="s">
        <v>132</v>
      </c>
      <c r="E2219" t="s">
        <v>350</v>
      </c>
      <c r="F2219" t="s">
        <v>101</v>
      </c>
    </row>
    <row r="2220" spans="1:7" x14ac:dyDescent="0.35">
      <c r="A2220">
        <v>11062025</v>
      </c>
      <c r="B2220" t="s">
        <v>609</v>
      </c>
      <c r="C2220" t="s">
        <v>158</v>
      </c>
      <c r="D2220" t="s">
        <v>132</v>
      </c>
      <c r="E2220" t="s">
        <v>352</v>
      </c>
      <c r="F2220" t="s">
        <v>101</v>
      </c>
    </row>
    <row r="2221" spans="1:7" x14ac:dyDescent="0.35">
      <c r="A2221">
        <v>11062025</v>
      </c>
      <c r="B2221" t="s">
        <v>474</v>
      </c>
      <c r="C2221" t="s">
        <v>535</v>
      </c>
      <c r="D2221" t="s">
        <v>132</v>
      </c>
      <c r="E2221" t="s">
        <v>133</v>
      </c>
      <c r="F2221" t="s">
        <v>355</v>
      </c>
    </row>
    <row r="2222" spans="1:7" x14ac:dyDescent="0.35">
      <c r="A2222">
        <v>11062025</v>
      </c>
      <c r="B2222" t="s">
        <v>511</v>
      </c>
      <c r="C2222" t="s">
        <v>535</v>
      </c>
      <c r="D2222" t="s">
        <v>132</v>
      </c>
      <c r="E2222" t="s">
        <v>356</v>
      </c>
      <c r="F2222" t="s">
        <v>101</v>
      </c>
    </row>
    <row r="2223" spans="1:7" x14ac:dyDescent="0.35">
      <c r="A2223">
        <v>11062025</v>
      </c>
      <c r="B2223" t="s">
        <v>203</v>
      </c>
      <c r="C2223" t="s">
        <v>329</v>
      </c>
      <c r="D2223" t="s">
        <v>359</v>
      </c>
      <c r="E2223" t="s">
        <v>360</v>
      </c>
      <c r="F2223" t="s">
        <v>101</v>
      </c>
    </row>
    <row r="2224" spans="1:7" x14ac:dyDescent="0.35">
      <c r="A2224">
        <v>11062025</v>
      </c>
      <c r="B2224" t="s">
        <v>515</v>
      </c>
      <c r="C2224" t="s">
        <v>296</v>
      </c>
      <c r="D2224" t="s">
        <v>359</v>
      </c>
      <c r="E2224" t="s">
        <v>362</v>
      </c>
      <c r="F2224" t="s">
        <v>101</v>
      </c>
    </row>
    <row r="2225" spans="1:8" x14ac:dyDescent="0.35">
      <c r="A2225">
        <v>11062025</v>
      </c>
      <c r="B2225" t="s">
        <v>520</v>
      </c>
      <c r="C2225" t="s">
        <v>330</v>
      </c>
      <c r="D2225" t="s">
        <v>359</v>
      </c>
      <c r="E2225" t="s">
        <v>362</v>
      </c>
      <c r="F2225" t="s">
        <v>140</v>
      </c>
      <c r="G2225" t="s">
        <v>364</v>
      </c>
      <c r="H2225" t="s">
        <v>101</v>
      </c>
    </row>
    <row r="2226" spans="1:8" x14ac:dyDescent="0.35">
      <c r="A2226">
        <v>11062025</v>
      </c>
      <c r="B2226" t="s">
        <v>557</v>
      </c>
      <c r="C2226" t="s">
        <v>402</v>
      </c>
      <c r="D2226" t="s">
        <v>366</v>
      </c>
      <c r="E2226" t="s">
        <v>257</v>
      </c>
      <c r="F2226" t="s">
        <v>367</v>
      </c>
      <c r="G2226" t="s">
        <v>101</v>
      </c>
    </row>
    <row r="2227" spans="1:8" x14ac:dyDescent="0.35">
      <c r="A2227">
        <v>11062025</v>
      </c>
      <c r="B2227" t="s">
        <v>494</v>
      </c>
      <c r="C2227" t="s">
        <v>197</v>
      </c>
      <c r="D2227" t="s">
        <v>369</v>
      </c>
      <c r="E2227" t="s">
        <v>370</v>
      </c>
      <c r="F2227" t="s">
        <v>101</v>
      </c>
    </row>
    <row r="2228" spans="1:8" x14ac:dyDescent="0.35">
      <c r="A2228">
        <v>11062025</v>
      </c>
      <c r="B2228" t="s">
        <v>508</v>
      </c>
      <c r="C2228" t="s">
        <v>416</v>
      </c>
      <c r="D2228" t="s">
        <v>371</v>
      </c>
      <c r="E2228" t="s">
        <v>101</v>
      </c>
    </row>
    <row r="2229" spans="1:8" x14ac:dyDescent="0.35">
      <c r="A2229">
        <v>11062025</v>
      </c>
      <c r="B2229" t="s">
        <v>450</v>
      </c>
      <c r="C2229" t="s">
        <v>175</v>
      </c>
      <c r="D2229" t="s">
        <v>372</v>
      </c>
      <c r="E2229" t="s">
        <v>101</v>
      </c>
    </row>
    <row r="2230" spans="1:8" x14ac:dyDescent="0.35">
      <c r="A2230">
        <v>11062025</v>
      </c>
      <c r="B2230" t="s">
        <v>579</v>
      </c>
      <c r="C2230" t="s">
        <v>598</v>
      </c>
      <c r="D2230" t="s">
        <v>373</v>
      </c>
      <c r="E2230" t="s">
        <v>101</v>
      </c>
    </row>
    <row r="2231" spans="1:8" x14ac:dyDescent="0.35">
      <c r="A2231">
        <v>11062025</v>
      </c>
      <c r="B2231" t="s">
        <v>551</v>
      </c>
      <c r="C2231" t="s">
        <v>553</v>
      </c>
      <c r="D2231" t="s">
        <v>376</v>
      </c>
      <c r="E2231" t="s">
        <v>140</v>
      </c>
      <c r="F2231" t="s">
        <v>331</v>
      </c>
      <c r="G2231" t="s">
        <v>377</v>
      </c>
      <c r="H2231" t="s">
        <v>101</v>
      </c>
    </row>
    <row r="2232" spans="1:8" x14ac:dyDescent="0.35">
      <c r="A2232">
        <v>11062025</v>
      </c>
      <c r="B2232" t="s">
        <v>413</v>
      </c>
      <c r="C2232" t="s">
        <v>234</v>
      </c>
      <c r="D2232" t="s">
        <v>378</v>
      </c>
    </row>
    <row r="2233" spans="1:8" x14ac:dyDescent="0.35">
      <c r="A2233">
        <v>11062025</v>
      </c>
      <c r="B2233" t="s">
        <v>237</v>
      </c>
      <c r="C2233" t="s">
        <v>207</v>
      </c>
      <c r="D2233" t="s">
        <v>380</v>
      </c>
      <c r="E2233" t="s">
        <v>101</v>
      </c>
    </row>
    <row r="2234" spans="1:8" x14ac:dyDescent="0.35">
      <c r="A2234">
        <v>11062025</v>
      </c>
      <c r="B2234" t="s">
        <v>501</v>
      </c>
      <c r="C2234" t="s">
        <v>158</v>
      </c>
      <c r="D2234" t="s">
        <v>382</v>
      </c>
      <c r="E2234" t="s">
        <v>383</v>
      </c>
    </row>
    <row r="2235" spans="1:8" x14ac:dyDescent="0.35">
      <c r="A2235">
        <v>11062025</v>
      </c>
      <c r="B2235" t="s">
        <v>516</v>
      </c>
      <c r="C2235" t="s">
        <v>179</v>
      </c>
      <c r="D2235" t="s">
        <v>385</v>
      </c>
      <c r="E2235" t="s">
        <v>386</v>
      </c>
    </row>
    <row r="2236" spans="1:8" x14ac:dyDescent="0.35">
      <c r="A2236">
        <v>11062025</v>
      </c>
      <c r="B2236" t="s">
        <v>594</v>
      </c>
      <c r="C2236" t="s">
        <v>439</v>
      </c>
      <c r="D2236" t="s">
        <v>388</v>
      </c>
      <c r="E2236" t="s">
        <v>101</v>
      </c>
    </row>
    <row r="2237" spans="1:8" x14ac:dyDescent="0.35">
      <c r="A2237">
        <v>11062025</v>
      </c>
      <c r="B2237" t="s">
        <v>541</v>
      </c>
      <c r="C2237" t="s">
        <v>521</v>
      </c>
      <c r="D2237" t="s">
        <v>391</v>
      </c>
      <c r="E2237" t="s">
        <v>101</v>
      </c>
    </row>
    <row r="2238" spans="1:8" x14ac:dyDescent="0.35">
      <c r="A2238">
        <v>11062025</v>
      </c>
      <c r="B2238" t="s">
        <v>510</v>
      </c>
      <c r="C2238" t="s">
        <v>537</v>
      </c>
      <c r="D2238" t="s">
        <v>393</v>
      </c>
    </row>
    <row r="2239" spans="1:8" x14ac:dyDescent="0.35">
      <c r="A2239">
        <v>11062025</v>
      </c>
      <c r="B2239" t="s">
        <v>501</v>
      </c>
      <c r="C2239" t="s">
        <v>402</v>
      </c>
      <c r="D2239" t="s">
        <v>394</v>
      </c>
      <c r="E2239" t="s">
        <v>395</v>
      </c>
      <c r="F2239" t="s">
        <v>101</v>
      </c>
    </row>
    <row r="2240" spans="1:8" x14ac:dyDescent="0.35">
      <c r="A2240">
        <v>11062025</v>
      </c>
      <c r="B2240" t="s">
        <v>440</v>
      </c>
      <c r="C2240" t="s">
        <v>146</v>
      </c>
      <c r="D2240" t="s">
        <v>396</v>
      </c>
    </row>
    <row r="2241" spans="1:9" x14ac:dyDescent="0.35">
      <c r="A2241">
        <v>11062025</v>
      </c>
      <c r="B2241" t="s">
        <v>534</v>
      </c>
      <c r="C2241" t="s">
        <v>569</v>
      </c>
      <c r="D2241" t="s">
        <v>397</v>
      </c>
      <c r="E2241" t="s">
        <v>101</v>
      </c>
    </row>
    <row r="2242" spans="1:9" x14ac:dyDescent="0.35">
      <c r="A2242">
        <v>11062025</v>
      </c>
      <c r="B2242" t="s">
        <v>499</v>
      </c>
      <c r="C2242" t="s">
        <v>539</v>
      </c>
      <c r="D2242" t="s">
        <v>399</v>
      </c>
      <c r="E2242" t="s">
        <v>140</v>
      </c>
      <c r="F2242" t="s">
        <v>400</v>
      </c>
      <c r="G2242" t="s">
        <v>257</v>
      </c>
      <c r="H2242" t="s">
        <v>331</v>
      </c>
      <c r="I2242" t="s">
        <v>401</v>
      </c>
    </row>
    <row r="2243" spans="1:9" x14ac:dyDescent="0.35">
      <c r="A2243">
        <v>11062025</v>
      </c>
      <c r="B2243" t="s">
        <v>657</v>
      </c>
      <c r="C2243" t="s">
        <v>179</v>
      </c>
      <c r="D2243" t="s">
        <v>399</v>
      </c>
      <c r="E2243" t="s">
        <v>187</v>
      </c>
      <c r="F2243" t="s">
        <v>101</v>
      </c>
    </row>
    <row r="2244" spans="1:9" x14ac:dyDescent="0.35">
      <c r="A2244">
        <v>11062025</v>
      </c>
      <c r="B2244" t="s">
        <v>424</v>
      </c>
      <c r="C2244" t="s">
        <v>505</v>
      </c>
      <c r="D2244" t="s">
        <v>399</v>
      </c>
      <c r="E2244" t="s">
        <v>403</v>
      </c>
      <c r="F2244" t="s">
        <v>101</v>
      </c>
    </row>
    <row r="2245" spans="1:9" x14ac:dyDescent="0.35">
      <c r="A2245">
        <v>11062025</v>
      </c>
      <c r="B2245" t="s">
        <v>557</v>
      </c>
      <c r="C2245" t="s">
        <v>166</v>
      </c>
      <c r="D2245" t="s">
        <v>399</v>
      </c>
      <c r="E2245" t="s">
        <v>404</v>
      </c>
      <c r="F2245" t="s">
        <v>101</v>
      </c>
    </row>
    <row r="2246" spans="1:9" x14ac:dyDescent="0.35">
      <c r="A2246">
        <v>10062025</v>
      </c>
      <c r="B2246" t="s">
        <v>183</v>
      </c>
      <c r="C2246" t="s">
        <v>168</v>
      </c>
      <c r="D2246" t="s">
        <v>100</v>
      </c>
      <c r="E2246" t="s">
        <v>101</v>
      </c>
    </row>
    <row r="2247" spans="1:9" x14ac:dyDescent="0.35">
      <c r="A2247">
        <v>10062025</v>
      </c>
      <c r="B2247" t="s">
        <v>387</v>
      </c>
      <c r="C2247" t="s">
        <v>381</v>
      </c>
      <c r="D2247" t="s">
        <v>104</v>
      </c>
      <c r="E2247" t="s">
        <v>101</v>
      </c>
    </row>
    <row r="2248" spans="1:9" x14ac:dyDescent="0.35">
      <c r="A2248">
        <v>10062025</v>
      </c>
      <c r="B2248" t="s">
        <v>466</v>
      </c>
      <c r="C2248" t="s">
        <v>402</v>
      </c>
      <c r="D2248" t="s">
        <v>107</v>
      </c>
      <c r="E2248" t="s">
        <v>108</v>
      </c>
      <c r="F2248" t="s">
        <v>101</v>
      </c>
    </row>
    <row r="2249" spans="1:9" x14ac:dyDescent="0.35">
      <c r="A2249">
        <v>10062025</v>
      </c>
      <c r="B2249" t="s">
        <v>293</v>
      </c>
      <c r="C2249" t="s">
        <v>457</v>
      </c>
      <c r="D2249" t="s">
        <v>111</v>
      </c>
      <c r="E2249" t="s">
        <v>101</v>
      </c>
    </row>
    <row r="2250" spans="1:9" x14ac:dyDescent="0.35">
      <c r="A2250">
        <v>10062025</v>
      </c>
      <c r="B2250" t="s">
        <v>213</v>
      </c>
      <c r="C2250" t="s">
        <v>670</v>
      </c>
      <c r="D2250" t="s">
        <v>114</v>
      </c>
      <c r="E2250" t="s">
        <v>115</v>
      </c>
      <c r="F2250" t="s">
        <v>116</v>
      </c>
    </row>
    <row r="2251" spans="1:9" x14ac:dyDescent="0.35">
      <c r="A2251">
        <v>10062025</v>
      </c>
      <c r="B2251" t="s">
        <v>384</v>
      </c>
      <c r="C2251" t="s">
        <v>671</v>
      </c>
      <c r="D2251" t="s">
        <v>114</v>
      </c>
      <c r="E2251" t="s">
        <v>119</v>
      </c>
      <c r="F2251" t="s">
        <v>120</v>
      </c>
      <c r="G2251" t="s">
        <v>121</v>
      </c>
    </row>
    <row r="2252" spans="1:9" x14ac:dyDescent="0.35">
      <c r="A2252">
        <v>10062025</v>
      </c>
      <c r="B2252" t="s">
        <v>443</v>
      </c>
      <c r="C2252" t="s">
        <v>213</v>
      </c>
      <c r="D2252" t="s">
        <v>114</v>
      </c>
      <c r="E2252" t="s">
        <v>124</v>
      </c>
    </row>
    <row r="2253" spans="1:9" x14ac:dyDescent="0.35">
      <c r="A2253">
        <v>10062025</v>
      </c>
      <c r="B2253" t="s">
        <v>649</v>
      </c>
      <c r="C2253" t="s">
        <v>672</v>
      </c>
      <c r="D2253" t="s">
        <v>114</v>
      </c>
      <c r="E2253" t="s">
        <v>127</v>
      </c>
    </row>
    <row r="2254" spans="1:9" x14ac:dyDescent="0.35">
      <c r="A2254">
        <v>10062025</v>
      </c>
      <c r="B2254" t="s">
        <v>539</v>
      </c>
      <c r="C2254" t="s">
        <v>642</v>
      </c>
      <c r="D2254" t="s">
        <v>114</v>
      </c>
      <c r="E2254" t="s">
        <v>130</v>
      </c>
    </row>
    <row r="2255" spans="1:9" x14ac:dyDescent="0.35">
      <c r="A2255">
        <v>10062025</v>
      </c>
      <c r="B2255" t="s">
        <v>188</v>
      </c>
      <c r="C2255" t="s">
        <v>134</v>
      </c>
      <c r="D2255" t="s">
        <v>114</v>
      </c>
      <c r="E2255" t="s">
        <v>132</v>
      </c>
      <c r="F2255" t="s">
        <v>133</v>
      </c>
    </row>
    <row r="2256" spans="1:9" x14ac:dyDescent="0.35">
      <c r="A2256">
        <v>10062025</v>
      </c>
      <c r="B2256" t="s">
        <v>417</v>
      </c>
      <c r="C2256" t="s">
        <v>212</v>
      </c>
      <c r="D2256" t="s">
        <v>135</v>
      </c>
      <c r="E2256" t="s">
        <v>136</v>
      </c>
    </row>
    <row r="2257" spans="1:7" x14ac:dyDescent="0.35">
      <c r="A2257">
        <v>10062025</v>
      </c>
      <c r="B2257" t="s">
        <v>285</v>
      </c>
      <c r="C2257" t="s">
        <v>361</v>
      </c>
      <c r="D2257" t="s">
        <v>139</v>
      </c>
      <c r="E2257" t="s">
        <v>140</v>
      </c>
      <c r="F2257" t="s">
        <v>141</v>
      </c>
      <c r="G2257" t="s">
        <v>101</v>
      </c>
    </row>
    <row r="2258" spans="1:7" x14ac:dyDescent="0.35">
      <c r="A2258">
        <v>10062025</v>
      </c>
      <c r="B2258" t="s">
        <v>374</v>
      </c>
      <c r="C2258" t="s">
        <v>234</v>
      </c>
      <c r="D2258" t="s">
        <v>144</v>
      </c>
      <c r="E2258" t="s">
        <v>101</v>
      </c>
    </row>
    <row r="2259" spans="1:7" x14ac:dyDescent="0.35">
      <c r="A2259">
        <v>10062025</v>
      </c>
      <c r="B2259" t="s">
        <v>339</v>
      </c>
      <c r="C2259" t="s">
        <v>586</v>
      </c>
      <c r="D2259" t="s">
        <v>147</v>
      </c>
      <c r="E2259" t="s">
        <v>148</v>
      </c>
      <c r="F2259" t="s">
        <v>149</v>
      </c>
    </row>
    <row r="2260" spans="1:7" x14ac:dyDescent="0.35">
      <c r="A2260">
        <v>10062025</v>
      </c>
      <c r="B2260" t="s">
        <v>459</v>
      </c>
      <c r="C2260" t="s">
        <v>151</v>
      </c>
      <c r="D2260" t="s">
        <v>152</v>
      </c>
      <c r="E2260" t="s">
        <v>140</v>
      </c>
      <c r="F2260" t="s">
        <v>153</v>
      </c>
      <c r="G2260" t="s">
        <v>101</v>
      </c>
    </row>
    <row r="2261" spans="1:7" x14ac:dyDescent="0.35">
      <c r="A2261">
        <v>10062025</v>
      </c>
      <c r="B2261" t="s">
        <v>551</v>
      </c>
      <c r="C2261" t="s">
        <v>329</v>
      </c>
      <c r="D2261" t="s">
        <v>156</v>
      </c>
      <c r="E2261" t="s">
        <v>101</v>
      </c>
    </row>
    <row r="2262" spans="1:7" x14ac:dyDescent="0.35">
      <c r="A2262">
        <v>10062025</v>
      </c>
      <c r="B2262" t="s">
        <v>525</v>
      </c>
      <c r="C2262" t="s">
        <v>329</v>
      </c>
      <c r="D2262" t="s">
        <v>159</v>
      </c>
      <c r="E2262" t="s">
        <v>101</v>
      </c>
    </row>
    <row r="2263" spans="1:7" x14ac:dyDescent="0.35">
      <c r="A2263">
        <v>10062025</v>
      </c>
      <c r="B2263" t="s">
        <v>440</v>
      </c>
      <c r="C2263" t="s">
        <v>168</v>
      </c>
      <c r="D2263" t="s">
        <v>161</v>
      </c>
      <c r="E2263" t="s">
        <v>101</v>
      </c>
    </row>
    <row r="2264" spans="1:7" x14ac:dyDescent="0.35">
      <c r="A2264">
        <v>10062025</v>
      </c>
      <c r="B2264" t="s">
        <v>541</v>
      </c>
      <c r="C2264" t="s">
        <v>509</v>
      </c>
      <c r="D2264" t="s">
        <v>164</v>
      </c>
      <c r="E2264" t="s">
        <v>101</v>
      </c>
    </row>
    <row r="2265" spans="1:7" x14ac:dyDescent="0.35">
      <c r="A2265">
        <v>10062025</v>
      </c>
      <c r="B2265" t="s">
        <v>440</v>
      </c>
      <c r="C2265" t="s">
        <v>165</v>
      </c>
      <c r="D2265" t="s">
        <v>167</v>
      </c>
    </row>
    <row r="2266" spans="1:7" x14ac:dyDescent="0.35">
      <c r="A2266">
        <v>10062025</v>
      </c>
      <c r="B2266" t="s">
        <v>493</v>
      </c>
      <c r="C2266" t="s">
        <v>160</v>
      </c>
      <c r="D2266" t="s">
        <v>423</v>
      </c>
      <c r="E2266" t="s">
        <v>101</v>
      </c>
    </row>
    <row r="2267" spans="1:7" x14ac:dyDescent="0.35">
      <c r="A2267">
        <v>10062025</v>
      </c>
      <c r="B2267" t="s">
        <v>556</v>
      </c>
      <c r="C2267" t="s">
        <v>231</v>
      </c>
      <c r="D2267" t="s">
        <v>169</v>
      </c>
      <c r="E2267" t="s">
        <v>170</v>
      </c>
      <c r="F2267" t="s">
        <v>101</v>
      </c>
    </row>
    <row r="2268" spans="1:7" x14ac:dyDescent="0.35">
      <c r="A2268">
        <v>10062025</v>
      </c>
      <c r="B2268" t="s">
        <v>237</v>
      </c>
      <c r="C2268" t="s">
        <v>402</v>
      </c>
      <c r="D2268" t="s">
        <v>173</v>
      </c>
      <c r="E2268" t="s">
        <v>101</v>
      </c>
    </row>
    <row r="2269" spans="1:7" x14ac:dyDescent="0.35">
      <c r="A2269">
        <v>10062025</v>
      </c>
      <c r="B2269" t="s">
        <v>665</v>
      </c>
      <c r="C2269" t="s">
        <v>231</v>
      </c>
      <c r="D2269" t="s">
        <v>176</v>
      </c>
      <c r="E2269" t="s">
        <v>101</v>
      </c>
    </row>
    <row r="2270" spans="1:7" x14ac:dyDescent="0.35">
      <c r="A2270">
        <v>10062025</v>
      </c>
      <c r="B2270" t="s">
        <v>583</v>
      </c>
      <c r="C2270" t="s">
        <v>146</v>
      </c>
      <c r="D2270" t="s">
        <v>176</v>
      </c>
      <c r="E2270" t="s">
        <v>149</v>
      </c>
    </row>
    <row r="2271" spans="1:7" x14ac:dyDescent="0.35">
      <c r="A2271">
        <v>10062025</v>
      </c>
      <c r="B2271" t="s">
        <v>595</v>
      </c>
      <c r="C2271" t="s">
        <v>117</v>
      </c>
      <c r="D2271" t="s">
        <v>181</v>
      </c>
      <c r="E2271" t="s">
        <v>182</v>
      </c>
      <c r="F2271" t="s">
        <v>101</v>
      </c>
    </row>
    <row r="2272" spans="1:7" x14ac:dyDescent="0.35">
      <c r="A2272">
        <v>10062025</v>
      </c>
      <c r="B2272" t="s">
        <v>599</v>
      </c>
      <c r="C2272" t="s">
        <v>184</v>
      </c>
      <c r="D2272" t="s">
        <v>101</v>
      </c>
    </row>
    <row r="2273" spans="1:7" x14ac:dyDescent="0.35">
      <c r="A2273">
        <v>10062025</v>
      </c>
      <c r="B2273" t="s">
        <v>425</v>
      </c>
      <c r="C2273" t="s">
        <v>273</v>
      </c>
      <c r="D2273" t="s">
        <v>187</v>
      </c>
      <c r="E2273" t="s">
        <v>101</v>
      </c>
    </row>
    <row r="2274" spans="1:7" x14ac:dyDescent="0.35">
      <c r="A2274">
        <v>10062025</v>
      </c>
      <c r="B2274" t="s">
        <v>286</v>
      </c>
      <c r="C2274" t="s">
        <v>490</v>
      </c>
      <c r="D2274" t="s">
        <v>190</v>
      </c>
      <c r="E2274" t="s">
        <v>191</v>
      </c>
      <c r="F2274" t="s">
        <v>101</v>
      </c>
    </row>
    <row r="2275" spans="1:7" x14ac:dyDescent="0.35">
      <c r="A2275">
        <v>10062025</v>
      </c>
      <c r="B2275" t="s">
        <v>353</v>
      </c>
      <c r="C2275" t="s">
        <v>192</v>
      </c>
      <c r="D2275" t="s">
        <v>190</v>
      </c>
      <c r="E2275" t="s">
        <v>194</v>
      </c>
      <c r="F2275" t="s">
        <v>101</v>
      </c>
    </row>
    <row r="2276" spans="1:7" x14ac:dyDescent="0.35">
      <c r="A2276">
        <v>10062025</v>
      </c>
      <c r="B2276" t="s">
        <v>339</v>
      </c>
      <c r="C2276" t="s">
        <v>234</v>
      </c>
      <c r="D2276" t="s">
        <v>190</v>
      </c>
      <c r="E2276" t="s">
        <v>196</v>
      </c>
      <c r="F2276" t="s">
        <v>101</v>
      </c>
    </row>
    <row r="2277" spans="1:7" x14ac:dyDescent="0.35">
      <c r="A2277">
        <v>10062025</v>
      </c>
      <c r="B2277" t="s">
        <v>178</v>
      </c>
      <c r="C2277" t="s">
        <v>198</v>
      </c>
      <c r="D2277" t="s">
        <v>140</v>
      </c>
      <c r="E2277" t="s">
        <v>199</v>
      </c>
      <c r="F2277" t="s">
        <v>200</v>
      </c>
      <c r="G2277" t="s">
        <v>101</v>
      </c>
    </row>
    <row r="2278" spans="1:7" x14ac:dyDescent="0.35">
      <c r="A2278">
        <v>10062025</v>
      </c>
      <c r="B2278" t="s">
        <v>157</v>
      </c>
      <c r="C2278" t="s">
        <v>231</v>
      </c>
      <c r="D2278" t="s">
        <v>61</v>
      </c>
      <c r="E2278" t="s">
        <v>101</v>
      </c>
    </row>
    <row r="2279" spans="1:7" x14ac:dyDescent="0.35">
      <c r="A2279">
        <v>10062025</v>
      </c>
      <c r="B2279" t="s">
        <v>495</v>
      </c>
      <c r="C2279" t="s">
        <v>402</v>
      </c>
      <c r="D2279" t="s">
        <v>205</v>
      </c>
      <c r="E2279" t="s">
        <v>101</v>
      </c>
    </row>
    <row r="2280" spans="1:7" x14ac:dyDescent="0.35">
      <c r="A2280">
        <v>10062025</v>
      </c>
      <c r="B2280" t="s">
        <v>426</v>
      </c>
      <c r="C2280" t="s">
        <v>480</v>
      </c>
      <c r="D2280" t="s">
        <v>208</v>
      </c>
      <c r="E2280" t="s">
        <v>101</v>
      </c>
    </row>
    <row r="2281" spans="1:7" x14ac:dyDescent="0.35">
      <c r="A2281">
        <v>10062025</v>
      </c>
      <c r="B2281" t="s">
        <v>137</v>
      </c>
      <c r="C2281" t="s">
        <v>106</v>
      </c>
      <c r="D2281" t="s">
        <v>210</v>
      </c>
      <c r="E2281" t="s">
        <v>211</v>
      </c>
      <c r="F2281" t="s">
        <v>101</v>
      </c>
    </row>
    <row r="2282" spans="1:7" x14ac:dyDescent="0.35">
      <c r="A2282">
        <v>10062025</v>
      </c>
      <c r="B2282" t="s">
        <v>414</v>
      </c>
      <c r="C2282" t="s">
        <v>402</v>
      </c>
      <c r="D2282" t="s">
        <v>214</v>
      </c>
      <c r="E2282" t="s">
        <v>215</v>
      </c>
      <c r="F2282" t="s">
        <v>101</v>
      </c>
    </row>
    <row r="2283" spans="1:7" x14ac:dyDescent="0.35">
      <c r="A2283">
        <v>10062025</v>
      </c>
      <c r="B2283" t="s">
        <v>426</v>
      </c>
      <c r="C2283" t="s">
        <v>197</v>
      </c>
      <c r="D2283" t="s">
        <v>217</v>
      </c>
      <c r="E2283" t="s">
        <v>101</v>
      </c>
    </row>
    <row r="2284" spans="1:7" x14ac:dyDescent="0.35">
      <c r="A2284">
        <v>10062025</v>
      </c>
      <c r="B2284" t="s">
        <v>473</v>
      </c>
      <c r="C2284" t="s">
        <v>230</v>
      </c>
      <c r="D2284" t="s">
        <v>220</v>
      </c>
      <c r="E2284" t="s">
        <v>101</v>
      </c>
    </row>
    <row r="2285" spans="1:7" x14ac:dyDescent="0.35">
      <c r="A2285">
        <v>10062025</v>
      </c>
      <c r="B2285" t="s">
        <v>496</v>
      </c>
      <c r="C2285" t="s">
        <v>174</v>
      </c>
      <c r="D2285" t="s">
        <v>222</v>
      </c>
    </row>
    <row r="2286" spans="1:7" x14ac:dyDescent="0.35">
      <c r="A2286">
        <v>10062025</v>
      </c>
      <c r="B2286" t="s">
        <v>419</v>
      </c>
      <c r="C2286" t="s">
        <v>223</v>
      </c>
    </row>
    <row r="2287" spans="1:7" x14ac:dyDescent="0.35">
      <c r="A2287">
        <v>10062025</v>
      </c>
      <c r="B2287" t="s">
        <v>510</v>
      </c>
      <c r="C2287" t="s">
        <v>327</v>
      </c>
      <c r="D2287" t="s">
        <v>225</v>
      </c>
      <c r="E2287" t="s">
        <v>101</v>
      </c>
    </row>
    <row r="2288" spans="1:7" x14ac:dyDescent="0.35">
      <c r="A2288">
        <v>10062025</v>
      </c>
      <c r="B2288" t="s">
        <v>438</v>
      </c>
      <c r="C2288" t="s">
        <v>547</v>
      </c>
      <c r="D2288" t="s">
        <v>225</v>
      </c>
      <c r="E2288" t="s">
        <v>228</v>
      </c>
      <c r="F2288" t="s">
        <v>229</v>
      </c>
    </row>
    <row r="2289" spans="1:7" x14ac:dyDescent="0.35">
      <c r="A2289">
        <v>10062025</v>
      </c>
      <c r="B2289" t="s">
        <v>498</v>
      </c>
      <c r="C2289" t="s">
        <v>402</v>
      </c>
      <c r="D2289" t="s">
        <v>232</v>
      </c>
      <c r="E2289" t="s">
        <v>101</v>
      </c>
    </row>
    <row r="2290" spans="1:7" x14ac:dyDescent="0.35">
      <c r="A2290">
        <v>10062025</v>
      </c>
      <c r="B2290" t="s">
        <v>374</v>
      </c>
      <c r="C2290" t="s">
        <v>231</v>
      </c>
      <c r="D2290" t="s">
        <v>235</v>
      </c>
      <c r="E2290" t="s">
        <v>236</v>
      </c>
      <c r="F2290" t="s">
        <v>101</v>
      </c>
    </row>
    <row r="2291" spans="1:7" x14ac:dyDescent="0.35">
      <c r="A2291">
        <v>10062025</v>
      </c>
      <c r="B2291" t="s">
        <v>415</v>
      </c>
      <c r="C2291" t="s">
        <v>538</v>
      </c>
      <c r="D2291" t="s">
        <v>235</v>
      </c>
      <c r="E2291" t="s">
        <v>239</v>
      </c>
      <c r="F2291" t="s">
        <v>149</v>
      </c>
    </row>
    <row r="2292" spans="1:7" x14ac:dyDescent="0.35">
      <c r="A2292">
        <v>10062025</v>
      </c>
      <c r="B2292" t="s">
        <v>413</v>
      </c>
      <c r="C2292" t="s">
        <v>158</v>
      </c>
      <c r="D2292" t="s">
        <v>235</v>
      </c>
      <c r="E2292" t="s">
        <v>241</v>
      </c>
      <c r="F2292" t="s">
        <v>101</v>
      </c>
    </row>
    <row r="2293" spans="1:7" x14ac:dyDescent="0.35">
      <c r="A2293">
        <v>10062025</v>
      </c>
      <c r="B2293" t="s">
        <v>591</v>
      </c>
      <c r="C2293" t="s">
        <v>128</v>
      </c>
      <c r="D2293" t="s">
        <v>243</v>
      </c>
      <c r="E2293" t="s">
        <v>101</v>
      </c>
    </row>
    <row r="2294" spans="1:7" x14ac:dyDescent="0.35">
      <c r="A2294">
        <v>10062025</v>
      </c>
      <c r="B2294" t="s">
        <v>430</v>
      </c>
      <c r="C2294" t="s">
        <v>188</v>
      </c>
      <c r="D2294" t="s">
        <v>245</v>
      </c>
      <c r="E2294" t="s">
        <v>246</v>
      </c>
    </row>
    <row r="2295" spans="1:7" x14ac:dyDescent="0.35">
      <c r="A2295">
        <v>10062025</v>
      </c>
      <c r="B2295" t="s">
        <v>594</v>
      </c>
      <c r="C2295" t="s">
        <v>105</v>
      </c>
      <c r="D2295" t="s">
        <v>245</v>
      </c>
      <c r="E2295" t="s">
        <v>249</v>
      </c>
    </row>
    <row r="2296" spans="1:7" x14ac:dyDescent="0.35">
      <c r="A2296">
        <v>10062025</v>
      </c>
      <c r="B2296" t="s">
        <v>510</v>
      </c>
      <c r="C2296" t="s">
        <v>458</v>
      </c>
      <c r="D2296" t="s">
        <v>252</v>
      </c>
      <c r="E2296" t="s">
        <v>101</v>
      </c>
    </row>
    <row r="2297" spans="1:7" x14ac:dyDescent="0.35">
      <c r="A2297">
        <v>10062025</v>
      </c>
      <c r="B2297" t="s">
        <v>550</v>
      </c>
      <c r="C2297" t="s">
        <v>673</v>
      </c>
      <c r="D2297" t="s">
        <v>254</v>
      </c>
    </row>
    <row r="2298" spans="1:7" x14ac:dyDescent="0.35">
      <c r="A2298">
        <v>10062025</v>
      </c>
      <c r="B2298" t="s">
        <v>221</v>
      </c>
      <c r="C2298" t="s">
        <v>354</v>
      </c>
      <c r="D2298" t="s">
        <v>256</v>
      </c>
      <c r="E2298" t="s">
        <v>257</v>
      </c>
      <c r="F2298" t="s">
        <v>236</v>
      </c>
      <c r="G2298" t="s">
        <v>101</v>
      </c>
    </row>
    <row r="2299" spans="1:7" x14ac:dyDescent="0.35">
      <c r="A2299">
        <v>10062025</v>
      </c>
      <c r="B2299" t="s">
        <v>438</v>
      </c>
      <c r="C2299" t="s">
        <v>443</v>
      </c>
      <c r="D2299" t="s">
        <v>260</v>
      </c>
      <c r="E2299" t="s">
        <v>136</v>
      </c>
      <c r="F2299" t="s">
        <v>101</v>
      </c>
    </row>
    <row r="2300" spans="1:7" x14ac:dyDescent="0.35">
      <c r="A2300">
        <v>10062025</v>
      </c>
      <c r="B2300" t="s">
        <v>197</v>
      </c>
      <c r="C2300" t="s">
        <v>261</v>
      </c>
      <c r="D2300" t="s">
        <v>262</v>
      </c>
      <c r="E2300" t="s">
        <v>101</v>
      </c>
    </row>
    <row r="2301" spans="1:7" x14ac:dyDescent="0.35">
      <c r="A2301">
        <v>10062025</v>
      </c>
      <c r="B2301" t="s">
        <v>515</v>
      </c>
      <c r="C2301" t="s">
        <v>188</v>
      </c>
      <c r="D2301" t="s">
        <v>264</v>
      </c>
      <c r="E2301" t="s">
        <v>101</v>
      </c>
    </row>
    <row r="2302" spans="1:7" x14ac:dyDescent="0.35">
      <c r="A2302">
        <v>10062025</v>
      </c>
      <c r="B2302" t="s">
        <v>155</v>
      </c>
      <c r="C2302" t="s">
        <v>264</v>
      </c>
      <c r="D2302" t="s">
        <v>149</v>
      </c>
    </row>
    <row r="2303" spans="1:7" x14ac:dyDescent="0.35">
      <c r="A2303">
        <v>10062025</v>
      </c>
      <c r="B2303" t="s">
        <v>473</v>
      </c>
      <c r="C2303" t="s">
        <v>329</v>
      </c>
      <c r="D2303" t="s">
        <v>265</v>
      </c>
      <c r="E2303" t="s">
        <v>101</v>
      </c>
      <c r="F2303" t="s">
        <v>266</v>
      </c>
    </row>
    <row r="2304" spans="1:7" x14ac:dyDescent="0.35">
      <c r="A2304">
        <v>10062025</v>
      </c>
      <c r="B2304" t="s">
        <v>204</v>
      </c>
      <c r="C2304" t="s">
        <v>267</v>
      </c>
      <c r="D2304" t="s">
        <v>101</v>
      </c>
    </row>
    <row r="2305" spans="1:8" x14ac:dyDescent="0.35">
      <c r="A2305">
        <v>10062025</v>
      </c>
      <c r="B2305" t="s">
        <v>542</v>
      </c>
      <c r="C2305" t="s">
        <v>168</v>
      </c>
      <c r="D2305" t="s">
        <v>268</v>
      </c>
    </row>
    <row r="2306" spans="1:8" x14ac:dyDescent="0.35">
      <c r="A2306">
        <v>10062025</v>
      </c>
      <c r="B2306" t="s">
        <v>479</v>
      </c>
      <c r="C2306" t="s">
        <v>502</v>
      </c>
      <c r="D2306" t="s">
        <v>270</v>
      </c>
      <c r="E2306" t="s">
        <v>271</v>
      </c>
      <c r="F2306" t="s">
        <v>101</v>
      </c>
    </row>
    <row r="2307" spans="1:8" x14ac:dyDescent="0.35">
      <c r="A2307">
        <v>10062025</v>
      </c>
      <c r="B2307" t="s">
        <v>495</v>
      </c>
      <c r="C2307" t="s">
        <v>188</v>
      </c>
      <c r="D2307" t="s">
        <v>274</v>
      </c>
      <c r="E2307" t="s">
        <v>101</v>
      </c>
    </row>
    <row r="2308" spans="1:8" x14ac:dyDescent="0.35">
      <c r="A2308">
        <v>10062025</v>
      </c>
      <c r="B2308" t="s">
        <v>431</v>
      </c>
      <c r="C2308" t="s">
        <v>126</v>
      </c>
      <c r="D2308" t="s">
        <v>277</v>
      </c>
      <c r="E2308" t="s">
        <v>101</v>
      </c>
    </row>
    <row r="2309" spans="1:8" x14ac:dyDescent="0.35">
      <c r="A2309">
        <v>10062025</v>
      </c>
      <c r="B2309" t="s">
        <v>339</v>
      </c>
      <c r="C2309" t="s">
        <v>353</v>
      </c>
      <c r="D2309" t="s">
        <v>279</v>
      </c>
      <c r="E2309" t="s">
        <v>140</v>
      </c>
      <c r="F2309" t="s">
        <v>280</v>
      </c>
    </row>
    <row r="2310" spans="1:8" x14ac:dyDescent="0.35">
      <c r="A2310">
        <v>10062025</v>
      </c>
      <c r="B2310" t="s">
        <v>413</v>
      </c>
      <c r="C2310" t="s">
        <v>168</v>
      </c>
      <c r="D2310" t="s">
        <v>281</v>
      </c>
    </row>
    <row r="2311" spans="1:8" x14ac:dyDescent="0.35">
      <c r="A2311">
        <v>10062025</v>
      </c>
      <c r="B2311" t="s">
        <v>426</v>
      </c>
      <c r="C2311" t="s">
        <v>363</v>
      </c>
      <c r="D2311" t="s">
        <v>284</v>
      </c>
      <c r="E2311" t="s">
        <v>101</v>
      </c>
    </row>
    <row r="2312" spans="1:8" x14ac:dyDescent="0.35">
      <c r="A2312">
        <v>10062025</v>
      </c>
      <c r="B2312" t="s">
        <v>413</v>
      </c>
      <c r="C2312" t="s">
        <v>340</v>
      </c>
      <c r="D2312" t="s">
        <v>287</v>
      </c>
      <c r="E2312" t="s">
        <v>101</v>
      </c>
    </row>
    <row r="2313" spans="1:8" x14ac:dyDescent="0.35">
      <c r="A2313">
        <v>10062025</v>
      </c>
      <c r="B2313" t="s">
        <v>285</v>
      </c>
      <c r="C2313" t="s">
        <v>481</v>
      </c>
      <c r="D2313" t="s">
        <v>288</v>
      </c>
      <c r="E2313" t="s">
        <v>101</v>
      </c>
    </row>
    <row r="2314" spans="1:8" x14ac:dyDescent="0.35">
      <c r="A2314">
        <v>10062025</v>
      </c>
      <c r="B2314" t="s">
        <v>346</v>
      </c>
      <c r="C2314" t="s">
        <v>186</v>
      </c>
      <c r="D2314" t="s">
        <v>290</v>
      </c>
      <c r="E2314" t="s">
        <v>140</v>
      </c>
      <c r="F2314" t="s">
        <v>291</v>
      </c>
    </row>
    <row r="2315" spans="1:8" x14ac:dyDescent="0.35">
      <c r="A2315">
        <v>10062025</v>
      </c>
      <c r="B2315" t="s">
        <v>438</v>
      </c>
      <c r="C2315" t="s">
        <v>102</v>
      </c>
      <c r="D2315" t="s">
        <v>290</v>
      </c>
      <c r="E2315" t="s">
        <v>140</v>
      </c>
      <c r="F2315" t="s">
        <v>294</v>
      </c>
      <c r="G2315" t="s">
        <v>295</v>
      </c>
      <c r="H2315" t="s">
        <v>101</v>
      </c>
    </row>
    <row r="2316" spans="1:8" x14ac:dyDescent="0.35">
      <c r="A2316">
        <v>10062025</v>
      </c>
      <c r="B2316" t="s">
        <v>536</v>
      </c>
      <c r="C2316" t="s">
        <v>158</v>
      </c>
      <c r="D2316" t="s">
        <v>298</v>
      </c>
      <c r="E2316" t="s">
        <v>101</v>
      </c>
    </row>
    <row r="2317" spans="1:8" x14ac:dyDescent="0.35">
      <c r="A2317">
        <v>10062025</v>
      </c>
      <c r="B2317" t="s">
        <v>226</v>
      </c>
      <c r="C2317" t="s">
        <v>234</v>
      </c>
      <c r="D2317" t="s">
        <v>300</v>
      </c>
      <c r="E2317" t="s">
        <v>262</v>
      </c>
      <c r="F2317" t="s">
        <v>101</v>
      </c>
    </row>
    <row r="2318" spans="1:8" x14ac:dyDescent="0.35">
      <c r="A2318">
        <v>10062025</v>
      </c>
      <c r="B2318" t="s">
        <v>595</v>
      </c>
      <c r="C2318" t="s">
        <v>102</v>
      </c>
      <c r="D2318" t="s">
        <v>301</v>
      </c>
      <c r="E2318" t="s">
        <v>101</v>
      </c>
    </row>
    <row r="2319" spans="1:8" x14ac:dyDescent="0.35">
      <c r="A2319">
        <v>10062025</v>
      </c>
      <c r="B2319" t="s">
        <v>608</v>
      </c>
      <c r="C2319" t="s">
        <v>263</v>
      </c>
      <c r="D2319" t="s">
        <v>303</v>
      </c>
      <c r="E2319" t="s">
        <v>149</v>
      </c>
    </row>
    <row r="2320" spans="1:8" x14ac:dyDescent="0.35">
      <c r="A2320">
        <v>10062025</v>
      </c>
      <c r="B2320" t="s">
        <v>493</v>
      </c>
      <c r="C2320" t="s">
        <v>553</v>
      </c>
      <c r="D2320" t="s">
        <v>306</v>
      </c>
      <c r="E2320" t="s">
        <v>101</v>
      </c>
    </row>
    <row r="2321" spans="1:9" x14ac:dyDescent="0.35">
      <c r="A2321">
        <v>10062025</v>
      </c>
      <c r="B2321" t="s">
        <v>477</v>
      </c>
      <c r="C2321" t="s">
        <v>109</v>
      </c>
      <c r="D2321" t="s">
        <v>308</v>
      </c>
      <c r="E2321" t="s">
        <v>309</v>
      </c>
      <c r="F2321" t="s">
        <v>310</v>
      </c>
      <c r="G2321" t="s">
        <v>311</v>
      </c>
      <c r="H2321" t="s">
        <v>312</v>
      </c>
      <c r="I2321" t="s">
        <v>101</v>
      </c>
    </row>
    <row r="2322" spans="1:9" x14ac:dyDescent="0.35">
      <c r="A2322">
        <v>10062025</v>
      </c>
      <c r="B2322" t="s">
        <v>154</v>
      </c>
      <c r="C2322" t="s">
        <v>185</v>
      </c>
      <c r="D2322" t="s">
        <v>314</v>
      </c>
      <c r="E2322" t="s">
        <v>315</v>
      </c>
      <c r="F2322" t="s">
        <v>101</v>
      </c>
    </row>
    <row r="2323" spans="1:9" x14ac:dyDescent="0.35">
      <c r="A2323">
        <v>10062025</v>
      </c>
      <c r="B2323" t="s">
        <v>556</v>
      </c>
      <c r="C2323" t="s">
        <v>457</v>
      </c>
      <c r="D2323" t="s">
        <v>314</v>
      </c>
      <c r="E2323" t="s">
        <v>317</v>
      </c>
      <c r="F2323" t="s">
        <v>101</v>
      </c>
    </row>
    <row r="2324" spans="1:9" x14ac:dyDescent="0.35">
      <c r="A2324">
        <v>10062025</v>
      </c>
      <c r="B2324" t="s">
        <v>430</v>
      </c>
      <c r="C2324" t="s">
        <v>402</v>
      </c>
      <c r="D2324" t="s">
        <v>319</v>
      </c>
      <c r="E2324" t="s">
        <v>320</v>
      </c>
      <c r="F2324" t="s">
        <v>321</v>
      </c>
    </row>
    <row r="2325" spans="1:9" x14ac:dyDescent="0.35">
      <c r="A2325">
        <v>10062025</v>
      </c>
      <c r="B2325" t="s">
        <v>339</v>
      </c>
      <c r="C2325" t="s">
        <v>361</v>
      </c>
      <c r="D2325" t="s">
        <v>322</v>
      </c>
      <c r="E2325" t="s">
        <v>101</v>
      </c>
    </row>
    <row r="2326" spans="1:9" x14ac:dyDescent="0.35">
      <c r="A2326">
        <v>10062025</v>
      </c>
      <c r="B2326" t="s">
        <v>501</v>
      </c>
      <c r="C2326" t="s">
        <v>150</v>
      </c>
      <c r="D2326" t="s">
        <v>325</v>
      </c>
      <c r="E2326" t="s">
        <v>101</v>
      </c>
    </row>
    <row r="2327" spans="1:9" x14ac:dyDescent="0.35">
      <c r="A2327">
        <v>10062025</v>
      </c>
      <c r="B2327" t="s">
        <v>473</v>
      </c>
      <c r="C2327" t="s">
        <v>172</v>
      </c>
      <c r="D2327" t="s">
        <v>328</v>
      </c>
      <c r="E2327" t="s">
        <v>101</v>
      </c>
    </row>
    <row r="2328" spans="1:9" x14ac:dyDescent="0.35">
      <c r="A2328">
        <v>10062025</v>
      </c>
      <c r="B2328" t="s">
        <v>451</v>
      </c>
      <c r="C2328" t="s">
        <v>324</v>
      </c>
      <c r="D2328" t="s">
        <v>331</v>
      </c>
      <c r="E2328" t="s">
        <v>332</v>
      </c>
      <c r="F2328" t="s">
        <v>101</v>
      </c>
    </row>
    <row r="2329" spans="1:9" x14ac:dyDescent="0.35">
      <c r="A2329">
        <v>10062025</v>
      </c>
      <c r="B2329" t="s">
        <v>327</v>
      </c>
      <c r="C2329" t="s">
        <v>155</v>
      </c>
      <c r="D2329" t="s">
        <v>331</v>
      </c>
      <c r="E2329" t="s">
        <v>335</v>
      </c>
      <c r="F2329" t="s">
        <v>101</v>
      </c>
    </row>
    <row r="2330" spans="1:9" x14ac:dyDescent="0.35">
      <c r="A2330">
        <v>10062025</v>
      </c>
      <c r="B2330" t="s">
        <v>177</v>
      </c>
      <c r="C2330" t="s">
        <v>255</v>
      </c>
      <c r="D2330" t="s">
        <v>331</v>
      </c>
      <c r="E2330" t="s">
        <v>338</v>
      </c>
      <c r="F2330" t="s">
        <v>321</v>
      </c>
    </row>
    <row r="2331" spans="1:9" x14ac:dyDescent="0.35">
      <c r="A2331">
        <v>10062025</v>
      </c>
      <c r="B2331" t="s">
        <v>520</v>
      </c>
      <c r="C2331" t="s">
        <v>177</v>
      </c>
      <c r="D2331" t="s">
        <v>170</v>
      </c>
    </row>
    <row r="2332" spans="1:9" x14ac:dyDescent="0.35">
      <c r="A2332">
        <v>10062025</v>
      </c>
      <c r="B2332" t="s">
        <v>387</v>
      </c>
      <c r="C2332" t="s">
        <v>428</v>
      </c>
      <c r="D2332" t="s">
        <v>341</v>
      </c>
      <c r="E2332" t="s">
        <v>101</v>
      </c>
    </row>
    <row r="2333" spans="1:9" x14ac:dyDescent="0.35">
      <c r="A2333">
        <v>10062025</v>
      </c>
      <c r="B2333" t="s">
        <v>438</v>
      </c>
      <c r="C2333" t="s">
        <v>476</v>
      </c>
      <c r="D2333" t="s">
        <v>343</v>
      </c>
      <c r="E2333" t="s">
        <v>101</v>
      </c>
    </row>
    <row r="2334" spans="1:9" x14ac:dyDescent="0.35">
      <c r="A2334">
        <v>10062025</v>
      </c>
      <c r="B2334" t="s">
        <v>307</v>
      </c>
      <c r="C2334" t="s">
        <v>448</v>
      </c>
      <c r="D2334" t="s">
        <v>132</v>
      </c>
      <c r="E2334" t="s">
        <v>344</v>
      </c>
      <c r="F2334" t="s">
        <v>345</v>
      </c>
      <c r="G2334" t="s">
        <v>101</v>
      </c>
    </row>
    <row r="2335" spans="1:9" x14ac:dyDescent="0.35">
      <c r="A2335">
        <v>10062025</v>
      </c>
      <c r="B2335" t="s">
        <v>516</v>
      </c>
      <c r="C2335" t="s">
        <v>178</v>
      </c>
      <c r="D2335" t="s">
        <v>132</v>
      </c>
      <c r="E2335" t="s">
        <v>347</v>
      </c>
      <c r="F2335" t="s">
        <v>101</v>
      </c>
    </row>
    <row r="2336" spans="1:9" x14ac:dyDescent="0.35">
      <c r="A2336">
        <v>10062025</v>
      </c>
      <c r="B2336" t="s">
        <v>493</v>
      </c>
      <c r="C2336" t="s">
        <v>443</v>
      </c>
      <c r="D2336" t="s">
        <v>132</v>
      </c>
      <c r="E2336" t="s">
        <v>348</v>
      </c>
      <c r="F2336" t="s">
        <v>101</v>
      </c>
    </row>
    <row r="2337" spans="1:8" x14ac:dyDescent="0.35">
      <c r="A2337">
        <v>10062025</v>
      </c>
      <c r="B2337" t="s">
        <v>305</v>
      </c>
      <c r="C2337" t="s">
        <v>160</v>
      </c>
      <c r="D2337" t="s">
        <v>132</v>
      </c>
      <c r="E2337" t="s">
        <v>350</v>
      </c>
      <c r="F2337" t="s">
        <v>101</v>
      </c>
    </row>
    <row r="2338" spans="1:8" x14ac:dyDescent="0.35">
      <c r="A2338">
        <v>10062025</v>
      </c>
      <c r="B2338" t="s">
        <v>591</v>
      </c>
      <c r="C2338" t="s">
        <v>521</v>
      </c>
      <c r="D2338" t="s">
        <v>132</v>
      </c>
      <c r="E2338" t="s">
        <v>352</v>
      </c>
      <c r="F2338" t="s">
        <v>101</v>
      </c>
    </row>
    <row r="2339" spans="1:8" x14ac:dyDescent="0.35">
      <c r="A2339">
        <v>10062025</v>
      </c>
      <c r="B2339" t="s">
        <v>137</v>
      </c>
      <c r="C2339" t="s">
        <v>427</v>
      </c>
      <c r="D2339" t="s">
        <v>132</v>
      </c>
      <c r="E2339" t="s">
        <v>133</v>
      </c>
      <c r="F2339" t="s">
        <v>355</v>
      </c>
    </row>
    <row r="2340" spans="1:8" x14ac:dyDescent="0.35">
      <c r="A2340">
        <v>10062025</v>
      </c>
      <c r="B2340" t="s">
        <v>218</v>
      </c>
      <c r="C2340" t="s">
        <v>427</v>
      </c>
      <c r="D2340" t="s">
        <v>132</v>
      </c>
      <c r="E2340" t="s">
        <v>356</v>
      </c>
      <c r="F2340" t="s">
        <v>101</v>
      </c>
    </row>
    <row r="2341" spans="1:8" x14ac:dyDescent="0.35">
      <c r="A2341">
        <v>10062025</v>
      </c>
      <c r="B2341" t="s">
        <v>555</v>
      </c>
      <c r="C2341" t="s">
        <v>302</v>
      </c>
      <c r="D2341" t="s">
        <v>359</v>
      </c>
      <c r="E2341" t="s">
        <v>360</v>
      </c>
      <c r="F2341" t="s">
        <v>101</v>
      </c>
    </row>
    <row r="2342" spans="1:8" x14ac:dyDescent="0.35">
      <c r="A2342">
        <v>10062025</v>
      </c>
      <c r="B2342" t="s">
        <v>374</v>
      </c>
      <c r="C2342" t="s">
        <v>375</v>
      </c>
      <c r="D2342" t="s">
        <v>359</v>
      </c>
      <c r="E2342" t="s">
        <v>362</v>
      </c>
      <c r="F2342" t="s">
        <v>101</v>
      </c>
    </row>
    <row r="2343" spans="1:8" x14ac:dyDescent="0.35">
      <c r="A2343">
        <v>10062025</v>
      </c>
      <c r="B2343" t="s">
        <v>464</v>
      </c>
      <c r="C2343" t="s">
        <v>492</v>
      </c>
      <c r="D2343" t="s">
        <v>359</v>
      </c>
      <c r="E2343" t="s">
        <v>362</v>
      </c>
      <c r="F2343" t="s">
        <v>140</v>
      </c>
      <c r="G2343" t="s">
        <v>364</v>
      </c>
      <c r="H2343" t="s">
        <v>101</v>
      </c>
    </row>
    <row r="2344" spans="1:8" x14ac:dyDescent="0.35">
      <c r="A2344">
        <v>10062025</v>
      </c>
      <c r="B2344" t="s">
        <v>657</v>
      </c>
      <c r="C2344" t="s">
        <v>151</v>
      </c>
      <c r="D2344" t="s">
        <v>366</v>
      </c>
      <c r="E2344" t="s">
        <v>257</v>
      </c>
      <c r="F2344" t="s">
        <v>367</v>
      </c>
      <c r="G2344" t="s">
        <v>101</v>
      </c>
    </row>
    <row r="2345" spans="1:8" x14ac:dyDescent="0.35">
      <c r="A2345">
        <v>10062025</v>
      </c>
      <c r="B2345" t="s">
        <v>224</v>
      </c>
      <c r="C2345" t="s">
        <v>481</v>
      </c>
      <c r="D2345" t="s">
        <v>369</v>
      </c>
      <c r="E2345" t="s">
        <v>370</v>
      </c>
      <c r="F2345" t="s">
        <v>101</v>
      </c>
    </row>
    <row r="2346" spans="1:8" x14ac:dyDescent="0.35">
      <c r="A2346">
        <v>10062025</v>
      </c>
      <c r="B2346" t="s">
        <v>540</v>
      </c>
      <c r="C2346" t="s">
        <v>255</v>
      </c>
      <c r="D2346" t="s">
        <v>371</v>
      </c>
      <c r="E2346" t="s">
        <v>101</v>
      </c>
    </row>
    <row r="2347" spans="1:8" x14ac:dyDescent="0.35">
      <c r="A2347">
        <v>10062025</v>
      </c>
      <c r="B2347" t="s">
        <v>183</v>
      </c>
      <c r="C2347" t="s">
        <v>363</v>
      </c>
      <c r="D2347" t="s">
        <v>372</v>
      </c>
      <c r="E2347" t="s">
        <v>101</v>
      </c>
    </row>
    <row r="2348" spans="1:8" x14ac:dyDescent="0.35">
      <c r="A2348">
        <v>10062025</v>
      </c>
      <c r="B2348" t="s">
        <v>593</v>
      </c>
      <c r="C2348" t="s">
        <v>168</v>
      </c>
      <c r="D2348" t="s">
        <v>373</v>
      </c>
      <c r="E2348" t="s">
        <v>101</v>
      </c>
    </row>
    <row r="2349" spans="1:8" x14ac:dyDescent="0.35">
      <c r="A2349">
        <v>10062025</v>
      </c>
      <c r="B2349" t="s">
        <v>570</v>
      </c>
      <c r="C2349" t="s">
        <v>255</v>
      </c>
      <c r="D2349" t="s">
        <v>376</v>
      </c>
      <c r="E2349" t="s">
        <v>140</v>
      </c>
      <c r="F2349" t="s">
        <v>331</v>
      </c>
      <c r="G2349" t="s">
        <v>377</v>
      </c>
      <c r="H2349" t="s">
        <v>101</v>
      </c>
    </row>
    <row r="2350" spans="1:8" x14ac:dyDescent="0.35">
      <c r="A2350">
        <v>10062025</v>
      </c>
      <c r="B2350" t="s">
        <v>520</v>
      </c>
      <c r="C2350" t="s">
        <v>234</v>
      </c>
      <c r="D2350" t="s">
        <v>378</v>
      </c>
    </row>
    <row r="2351" spans="1:8" x14ac:dyDescent="0.35">
      <c r="A2351">
        <v>10062025</v>
      </c>
      <c r="B2351" t="s">
        <v>556</v>
      </c>
      <c r="C2351" t="s">
        <v>453</v>
      </c>
      <c r="D2351" t="s">
        <v>380</v>
      </c>
      <c r="E2351" t="s">
        <v>101</v>
      </c>
    </row>
    <row r="2352" spans="1:8" x14ac:dyDescent="0.35">
      <c r="A2352">
        <v>10062025</v>
      </c>
      <c r="B2352" t="s">
        <v>418</v>
      </c>
      <c r="C2352" t="s">
        <v>535</v>
      </c>
      <c r="D2352" t="s">
        <v>382</v>
      </c>
      <c r="E2352" t="s">
        <v>383</v>
      </c>
    </row>
    <row r="2353" spans="1:9" x14ac:dyDescent="0.35">
      <c r="A2353">
        <v>10062025</v>
      </c>
      <c r="B2353" t="s">
        <v>479</v>
      </c>
      <c r="C2353" t="s">
        <v>448</v>
      </c>
      <c r="D2353" t="s">
        <v>385</v>
      </c>
      <c r="E2353" t="s">
        <v>386</v>
      </c>
    </row>
    <row r="2354" spans="1:9" x14ac:dyDescent="0.35">
      <c r="A2354">
        <v>10062025</v>
      </c>
      <c r="B2354" t="s">
        <v>557</v>
      </c>
      <c r="C2354" t="s">
        <v>446</v>
      </c>
      <c r="D2354" t="s">
        <v>388</v>
      </c>
      <c r="E2354" t="s">
        <v>101</v>
      </c>
    </row>
    <row r="2355" spans="1:9" x14ac:dyDescent="0.35">
      <c r="A2355">
        <v>10062025</v>
      </c>
      <c r="B2355" t="s">
        <v>497</v>
      </c>
      <c r="C2355" t="s">
        <v>329</v>
      </c>
      <c r="D2355" t="s">
        <v>391</v>
      </c>
      <c r="E2355" t="s">
        <v>101</v>
      </c>
    </row>
    <row r="2356" spans="1:9" x14ac:dyDescent="0.35">
      <c r="A2356">
        <v>10062025</v>
      </c>
      <c r="B2356" t="s">
        <v>454</v>
      </c>
      <c r="C2356" t="s">
        <v>242</v>
      </c>
      <c r="D2356" t="s">
        <v>393</v>
      </c>
    </row>
    <row r="2357" spans="1:9" x14ac:dyDescent="0.35">
      <c r="A2357">
        <v>10062025</v>
      </c>
      <c r="B2357" t="s">
        <v>339</v>
      </c>
      <c r="C2357" t="s">
        <v>204</v>
      </c>
      <c r="D2357" t="s">
        <v>394</v>
      </c>
      <c r="E2357" t="s">
        <v>395</v>
      </c>
      <c r="F2357" t="s">
        <v>101</v>
      </c>
    </row>
    <row r="2358" spans="1:9" x14ac:dyDescent="0.35">
      <c r="A2358">
        <v>10062025</v>
      </c>
      <c r="B2358" t="s">
        <v>674</v>
      </c>
      <c r="C2358" t="s">
        <v>535</v>
      </c>
      <c r="D2358" t="s">
        <v>396</v>
      </c>
    </row>
    <row r="2359" spans="1:9" x14ac:dyDescent="0.35">
      <c r="A2359">
        <v>10062025</v>
      </c>
      <c r="B2359" t="s">
        <v>526</v>
      </c>
      <c r="C2359" t="s">
        <v>282</v>
      </c>
      <c r="D2359" t="s">
        <v>397</v>
      </c>
      <c r="E2359" t="s">
        <v>101</v>
      </c>
    </row>
    <row r="2360" spans="1:9" x14ac:dyDescent="0.35">
      <c r="A2360">
        <v>10062025</v>
      </c>
      <c r="B2360" t="s">
        <v>514</v>
      </c>
      <c r="C2360" t="s">
        <v>482</v>
      </c>
      <c r="D2360" t="s">
        <v>399</v>
      </c>
      <c r="E2360" t="s">
        <v>140</v>
      </c>
      <c r="F2360" t="s">
        <v>400</v>
      </c>
      <c r="G2360" t="s">
        <v>257</v>
      </c>
      <c r="H2360" t="s">
        <v>331</v>
      </c>
      <c r="I2360" t="s">
        <v>401</v>
      </c>
    </row>
    <row r="2361" spans="1:9" x14ac:dyDescent="0.35">
      <c r="A2361">
        <v>10062025</v>
      </c>
      <c r="B2361" t="s">
        <v>609</v>
      </c>
      <c r="C2361" t="s">
        <v>255</v>
      </c>
      <c r="D2361" t="s">
        <v>399</v>
      </c>
      <c r="E2361" t="s">
        <v>187</v>
      </c>
      <c r="F2361" t="s">
        <v>101</v>
      </c>
    </row>
    <row r="2362" spans="1:9" x14ac:dyDescent="0.35">
      <c r="A2362">
        <v>10062025</v>
      </c>
      <c r="B2362" t="s">
        <v>471</v>
      </c>
      <c r="C2362" t="s">
        <v>186</v>
      </c>
      <c r="D2362" t="s">
        <v>399</v>
      </c>
      <c r="E2362" t="s">
        <v>403</v>
      </c>
      <c r="F2362" t="s">
        <v>101</v>
      </c>
    </row>
    <row r="2363" spans="1:9" x14ac:dyDescent="0.35">
      <c r="A2363">
        <v>10062025</v>
      </c>
      <c r="B2363" t="s">
        <v>565</v>
      </c>
      <c r="C2363" t="s">
        <v>333</v>
      </c>
      <c r="D2363" t="s">
        <v>399</v>
      </c>
      <c r="E2363" t="s">
        <v>404</v>
      </c>
      <c r="F2363" t="s">
        <v>101</v>
      </c>
    </row>
    <row r="2364" spans="1:9" x14ac:dyDescent="0.35">
      <c r="A2364">
        <v>9062025</v>
      </c>
      <c r="B2364" t="s">
        <v>455</v>
      </c>
      <c r="C2364" t="s">
        <v>230</v>
      </c>
      <c r="D2364" t="s">
        <v>100</v>
      </c>
      <c r="E2364" t="s">
        <v>101</v>
      </c>
    </row>
    <row r="2365" spans="1:9" x14ac:dyDescent="0.35">
      <c r="A2365">
        <v>9062025</v>
      </c>
      <c r="B2365" t="s">
        <v>305</v>
      </c>
      <c r="C2365" t="s">
        <v>330</v>
      </c>
      <c r="D2365" t="s">
        <v>104</v>
      </c>
      <c r="E2365" t="s">
        <v>101</v>
      </c>
    </row>
    <row r="2366" spans="1:9" x14ac:dyDescent="0.35">
      <c r="A2366">
        <v>9062025</v>
      </c>
      <c r="B2366" t="s">
        <v>237</v>
      </c>
      <c r="C2366" t="s">
        <v>107</v>
      </c>
      <c r="D2366" t="s">
        <v>108</v>
      </c>
      <c r="E2366" t="s">
        <v>101</v>
      </c>
    </row>
    <row r="2367" spans="1:9" x14ac:dyDescent="0.35">
      <c r="A2367">
        <v>9062025</v>
      </c>
      <c r="B2367" t="s">
        <v>178</v>
      </c>
      <c r="C2367" t="s">
        <v>546</v>
      </c>
      <c r="D2367" t="s">
        <v>111</v>
      </c>
      <c r="E2367" t="s">
        <v>101</v>
      </c>
    </row>
    <row r="2368" spans="1:9" x14ac:dyDescent="0.35">
      <c r="A2368">
        <v>9062025</v>
      </c>
      <c r="B2368" t="s">
        <v>675</v>
      </c>
      <c r="C2368" t="s">
        <v>670</v>
      </c>
      <c r="D2368" t="s">
        <v>114</v>
      </c>
      <c r="E2368" t="s">
        <v>115</v>
      </c>
      <c r="F2368" t="s">
        <v>116</v>
      </c>
    </row>
    <row r="2369" spans="1:7" x14ac:dyDescent="0.35">
      <c r="A2369">
        <v>9062025</v>
      </c>
      <c r="B2369" t="s">
        <v>106</v>
      </c>
      <c r="C2369" t="s">
        <v>673</v>
      </c>
      <c r="D2369" t="s">
        <v>114</v>
      </c>
      <c r="E2369" t="s">
        <v>119</v>
      </c>
      <c r="F2369" t="s">
        <v>120</v>
      </c>
      <c r="G2369" t="s">
        <v>121</v>
      </c>
    </row>
    <row r="2370" spans="1:7" x14ac:dyDescent="0.35">
      <c r="A2370">
        <v>9062025</v>
      </c>
      <c r="B2370" t="s">
        <v>327</v>
      </c>
      <c r="C2370" t="s">
        <v>472</v>
      </c>
      <c r="D2370" t="s">
        <v>114</v>
      </c>
      <c r="E2370" t="s">
        <v>124</v>
      </c>
    </row>
    <row r="2371" spans="1:7" x14ac:dyDescent="0.35">
      <c r="A2371">
        <v>9062025</v>
      </c>
      <c r="B2371" t="s">
        <v>155</v>
      </c>
      <c r="C2371" t="s">
        <v>676</v>
      </c>
      <c r="D2371" t="s">
        <v>114</v>
      </c>
      <c r="E2371" t="s">
        <v>127</v>
      </c>
    </row>
    <row r="2372" spans="1:7" x14ac:dyDescent="0.35">
      <c r="A2372">
        <v>9062025</v>
      </c>
      <c r="B2372" t="s">
        <v>433</v>
      </c>
      <c r="C2372" t="s">
        <v>627</v>
      </c>
      <c r="D2372" t="s">
        <v>114</v>
      </c>
      <c r="E2372" t="s">
        <v>130</v>
      </c>
    </row>
    <row r="2373" spans="1:7" x14ac:dyDescent="0.35">
      <c r="A2373">
        <v>9062025</v>
      </c>
      <c r="B2373" t="s">
        <v>434</v>
      </c>
      <c r="C2373" t="s">
        <v>134</v>
      </c>
      <c r="D2373" t="s">
        <v>114</v>
      </c>
      <c r="E2373" t="s">
        <v>132</v>
      </c>
      <c r="F2373" t="s">
        <v>133</v>
      </c>
    </row>
    <row r="2374" spans="1:7" x14ac:dyDescent="0.35">
      <c r="A2374">
        <v>9062025</v>
      </c>
      <c r="B2374" t="s">
        <v>219</v>
      </c>
      <c r="C2374" t="s">
        <v>537</v>
      </c>
      <c r="D2374" t="s">
        <v>135</v>
      </c>
      <c r="E2374" t="s">
        <v>136</v>
      </c>
    </row>
    <row r="2375" spans="1:7" x14ac:dyDescent="0.35">
      <c r="A2375">
        <v>9062025</v>
      </c>
      <c r="B2375" t="s">
        <v>430</v>
      </c>
      <c r="C2375" t="s">
        <v>446</v>
      </c>
      <c r="D2375" t="s">
        <v>139</v>
      </c>
      <c r="E2375" t="s">
        <v>140</v>
      </c>
      <c r="F2375" t="s">
        <v>141</v>
      </c>
      <c r="G2375" t="s">
        <v>101</v>
      </c>
    </row>
    <row r="2376" spans="1:7" x14ac:dyDescent="0.35">
      <c r="A2376">
        <v>9062025</v>
      </c>
      <c r="B2376" t="s">
        <v>286</v>
      </c>
      <c r="C2376" t="s">
        <v>166</v>
      </c>
      <c r="D2376" t="s">
        <v>144</v>
      </c>
      <c r="E2376" t="s">
        <v>101</v>
      </c>
    </row>
    <row r="2377" spans="1:7" x14ac:dyDescent="0.35">
      <c r="A2377">
        <v>9062025</v>
      </c>
      <c r="B2377" t="s">
        <v>556</v>
      </c>
      <c r="C2377" t="s">
        <v>165</v>
      </c>
      <c r="D2377" t="s">
        <v>147</v>
      </c>
      <c r="E2377" t="s">
        <v>148</v>
      </c>
      <c r="F2377" t="s">
        <v>149</v>
      </c>
    </row>
    <row r="2378" spans="1:7" x14ac:dyDescent="0.35">
      <c r="A2378">
        <v>9062025</v>
      </c>
      <c r="B2378" t="s">
        <v>550</v>
      </c>
      <c r="C2378" t="s">
        <v>142</v>
      </c>
      <c r="D2378" t="s">
        <v>152</v>
      </c>
      <c r="E2378" t="s">
        <v>140</v>
      </c>
      <c r="F2378" t="s">
        <v>153</v>
      </c>
      <c r="G2378" t="s">
        <v>101</v>
      </c>
    </row>
    <row r="2379" spans="1:7" x14ac:dyDescent="0.35">
      <c r="A2379">
        <v>9062025</v>
      </c>
      <c r="B2379" t="s">
        <v>557</v>
      </c>
      <c r="C2379" t="s">
        <v>244</v>
      </c>
      <c r="D2379" t="s">
        <v>156</v>
      </c>
      <c r="E2379" t="s">
        <v>101</v>
      </c>
    </row>
    <row r="2380" spans="1:7" x14ac:dyDescent="0.35">
      <c r="A2380">
        <v>9062025</v>
      </c>
      <c r="B2380" t="s">
        <v>609</v>
      </c>
      <c r="C2380" t="s">
        <v>324</v>
      </c>
      <c r="D2380" t="s">
        <v>159</v>
      </c>
      <c r="E2380" t="s">
        <v>101</v>
      </c>
    </row>
    <row r="2381" spans="1:7" x14ac:dyDescent="0.35">
      <c r="A2381">
        <v>9062025</v>
      </c>
      <c r="B2381" t="s">
        <v>440</v>
      </c>
      <c r="C2381" t="s">
        <v>282</v>
      </c>
      <c r="D2381" t="s">
        <v>161</v>
      </c>
      <c r="E2381" t="s">
        <v>101</v>
      </c>
    </row>
    <row r="2382" spans="1:7" x14ac:dyDescent="0.35">
      <c r="A2382">
        <v>9062025</v>
      </c>
      <c r="B2382" t="s">
        <v>154</v>
      </c>
      <c r="C2382" t="s">
        <v>143</v>
      </c>
      <c r="D2382" t="s">
        <v>164</v>
      </c>
      <c r="E2382" t="s">
        <v>101</v>
      </c>
    </row>
    <row r="2383" spans="1:7" x14ac:dyDescent="0.35">
      <c r="A2383">
        <v>9062025</v>
      </c>
      <c r="B2383" t="s">
        <v>494</v>
      </c>
      <c r="C2383" t="s">
        <v>275</v>
      </c>
      <c r="D2383" t="s">
        <v>167</v>
      </c>
    </row>
    <row r="2384" spans="1:7" x14ac:dyDescent="0.35">
      <c r="A2384">
        <v>9062025</v>
      </c>
      <c r="B2384" t="s">
        <v>473</v>
      </c>
      <c r="C2384" t="s">
        <v>158</v>
      </c>
      <c r="D2384" t="s">
        <v>423</v>
      </c>
      <c r="E2384" t="s">
        <v>101</v>
      </c>
    </row>
    <row r="2385" spans="1:7" x14ac:dyDescent="0.35">
      <c r="A2385">
        <v>9062025</v>
      </c>
      <c r="B2385" t="s">
        <v>455</v>
      </c>
      <c r="C2385" t="s">
        <v>535</v>
      </c>
      <c r="D2385" t="s">
        <v>169</v>
      </c>
      <c r="E2385" t="s">
        <v>170</v>
      </c>
      <c r="F2385" t="s">
        <v>101</v>
      </c>
    </row>
    <row r="2386" spans="1:7" x14ac:dyDescent="0.35">
      <c r="A2386">
        <v>9062025</v>
      </c>
      <c r="B2386" t="s">
        <v>240</v>
      </c>
      <c r="C2386" t="s">
        <v>172</v>
      </c>
      <c r="D2386" t="s">
        <v>173</v>
      </c>
      <c r="E2386" t="s">
        <v>101</v>
      </c>
    </row>
    <row r="2387" spans="1:7" x14ac:dyDescent="0.35">
      <c r="A2387">
        <v>9062025</v>
      </c>
      <c r="B2387" t="s">
        <v>464</v>
      </c>
      <c r="C2387" t="s">
        <v>128</v>
      </c>
      <c r="D2387" t="s">
        <v>176</v>
      </c>
      <c r="E2387" t="s">
        <v>101</v>
      </c>
    </row>
    <row r="2388" spans="1:7" x14ac:dyDescent="0.35">
      <c r="A2388">
        <v>9062025</v>
      </c>
      <c r="B2388" t="s">
        <v>576</v>
      </c>
      <c r="C2388" t="s">
        <v>329</v>
      </c>
      <c r="D2388" t="s">
        <v>176</v>
      </c>
      <c r="E2388" t="s">
        <v>149</v>
      </c>
    </row>
    <row r="2389" spans="1:7" x14ac:dyDescent="0.35">
      <c r="A2389">
        <v>9062025</v>
      </c>
      <c r="B2389" t="s">
        <v>547</v>
      </c>
      <c r="C2389" t="s">
        <v>406</v>
      </c>
      <c r="D2389" t="s">
        <v>181</v>
      </c>
      <c r="E2389" t="s">
        <v>182</v>
      </c>
      <c r="F2389" t="s">
        <v>101</v>
      </c>
    </row>
    <row r="2390" spans="1:7" x14ac:dyDescent="0.35">
      <c r="A2390">
        <v>9062025</v>
      </c>
      <c r="B2390" t="s">
        <v>477</v>
      </c>
      <c r="C2390" t="s">
        <v>184</v>
      </c>
      <c r="D2390" t="s">
        <v>101</v>
      </c>
    </row>
    <row r="2391" spans="1:7" x14ac:dyDescent="0.35">
      <c r="A2391">
        <v>9062025</v>
      </c>
      <c r="B2391" t="s">
        <v>340</v>
      </c>
      <c r="C2391" t="s">
        <v>151</v>
      </c>
      <c r="D2391" t="s">
        <v>187</v>
      </c>
      <c r="E2391" t="s">
        <v>101</v>
      </c>
    </row>
    <row r="2392" spans="1:7" x14ac:dyDescent="0.35">
      <c r="A2392">
        <v>9062025</v>
      </c>
      <c r="B2392" t="s">
        <v>478</v>
      </c>
      <c r="C2392" t="s">
        <v>406</v>
      </c>
      <c r="D2392" t="s">
        <v>190</v>
      </c>
      <c r="E2392" t="s">
        <v>191</v>
      </c>
      <c r="F2392" t="s">
        <v>101</v>
      </c>
    </row>
    <row r="2393" spans="1:7" x14ac:dyDescent="0.35">
      <c r="A2393">
        <v>9062025</v>
      </c>
      <c r="B2393" t="s">
        <v>282</v>
      </c>
      <c r="C2393" t="s">
        <v>186</v>
      </c>
      <c r="D2393" t="s">
        <v>190</v>
      </c>
      <c r="E2393" t="s">
        <v>194</v>
      </c>
      <c r="F2393" t="s">
        <v>101</v>
      </c>
    </row>
    <row r="2394" spans="1:7" x14ac:dyDescent="0.35">
      <c r="A2394">
        <v>9062025</v>
      </c>
      <c r="B2394" t="s">
        <v>183</v>
      </c>
      <c r="C2394" t="s">
        <v>158</v>
      </c>
      <c r="D2394" t="s">
        <v>190</v>
      </c>
      <c r="E2394" t="s">
        <v>196</v>
      </c>
      <c r="F2394" t="s">
        <v>101</v>
      </c>
    </row>
    <row r="2395" spans="1:7" x14ac:dyDescent="0.35">
      <c r="A2395">
        <v>9062025</v>
      </c>
      <c r="B2395" t="s">
        <v>412</v>
      </c>
      <c r="C2395" t="s">
        <v>198</v>
      </c>
      <c r="D2395" t="s">
        <v>140</v>
      </c>
      <c r="E2395" t="s">
        <v>199</v>
      </c>
      <c r="F2395" t="s">
        <v>200</v>
      </c>
      <c r="G2395" t="s">
        <v>101</v>
      </c>
    </row>
    <row r="2396" spans="1:7" x14ac:dyDescent="0.35">
      <c r="A2396">
        <v>9062025</v>
      </c>
      <c r="B2396" t="s">
        <v>258</v>
      </c>
      <c r="C2396" t="s">
        <v>512</v>
      </c>
      <c r="D2396" t="s">
        <v>61</v>
      </c>
      <c r="E2396" t="s">
        <v>101</v>
      </c>
    </row>
    <row r="2397" spans="1:7" x14ac:dyDescent="0.35">
      <c r="A2397">
        <v>9062025</v>
      </c>
      <c r="B2397" t="s">
        <v>432</v>
      </c>
      <c r="C2397" t="s">
        <v>146</v>
      </c>
      <c r="D2397" t="s">
        <v>205</v>
      </c>
      <c r="E2397" t="s">
        <v>101</v>
      </c>
    </row>
    <row r="2398" spans="1:7" x14ac:dyDescent="0.35">
      <c r="A2398">
        <v>9062025</v>
      </c>
      <c r="B2398" t="s">
        <v>464</v>
      </c>
      <c r="C2398" t="s">
        <v>598</v>
      </c>
      <c r="D2398" t="s">
        <v>208</v>
      </c>
      <c r="E2398" t="s">
        <v>101</v>
      </c>
    </row>
    <row r="2399" spans="1:7" x14ac:dyDescent="0.35">
      <c r="A2399">
        <v>9062025</v>
      </c>
      <c r="B2399" t="s">
        <v>154</v>
      </c>
      <c r="C2399" t="s">
        <v>204</v>
      </c>
      <c r="D2399" t="s">
        <v>210</v>
      </c>
      <c r="E2399" t="s">
        <v>211</v>
      </c>
      <c r="F2399" t="s">
        <v>101</v>
      </c>
    </row>
    <row r="2400" spans="1:7" x14ac:dyDescent="0.35">
      <c r="A2400">
        <v>9062025</v>
      </c>
      <c r="B2400" t="s">
        <v>543</v>
      </c>
      <c r="C2400" t="s">
        <v>106</v>
      </c>
      <c r="D2400" t="s">
        <v>214</v>
      </c>
      <c r="E2400" t="s">
        <v>215</v>
      </c>
      <c r="F2400" t="s">
        <v>101</v>
      </c>
    </row>
    <row r="2401" spans="1:6" x14ac:dyDescent="0.35">
      <c r="A2401">
        <v>9062025</v>
      </c>
      <c r="B2401" t="s">
        <v>550</v>
      </c>
      <c r="C2401" t="s">
        <v>175</v>
      </c>
      <c r="D2401" t="s">
        <v>217</v>
      </c>
      <c r="E2401" t="s">
        <v>101</v>
      </c>
    </row>
    <row r="2402" spans="1:6" x14ac:dyDescent="0.35">
      <c r="A2402">
        <v>9062025</v>
      </c>
      <c r="B2402" t="s">
        <v>459</v>
      </c>
      <c r="C2402" t="s">
        <v>207</v>
      </c>
      <c r="D2402" t="s">
        <v>220</v>
      </c>
      <c r="E2402" t="s">
        <v>101</v>
      </c>
    </row>
    <row r="2403" spans="1:6" x14ac:dyDescent="0.35">
      <c r="A2403">
        <v>9062025</v>
      </c>
      <c r="B2403" t="s">
        <v>137</v>
      </c>
      <c r="C2403" t="s">
        <v>476</v>
      </c>
      <c r="D2403" t="s">
        <v>222</v>
      </c>
    </row>
    <row r="2404" spans="1:6" x14ac:dyDescent="0.35">
      <c r="A2404">
        <v>9062025</v>
      </c>
      <c r="B2404" t="s">
        <v>473</v>
      </c>
      <c r="C2404" t="s">
        <v>223</v>
      </c>
    </row>
    <row r="2405" spans="1:6" x14ac:dyDescent="0.35">
      <c r="A2405">
        <v>9062025</v>
      </c>
      <c r="B2405" t="s">
        <v>540</v>
      </c>
      <c r="C2405" t="s">
        <v>446</v>
      </c>
      <c r="D2405" t="s">
        <v>225</v>
      </c>
      <c r="E2405" t="s">
        <v>101</v>
      </c>
    </row>
    <row r="2406" spans="1:6" x14ac:dyDescent="0.35">
      <c r="A2406">
        <v>9062025</v>
      </c>
      <c r="B2406" t="s">
        <v>326</v>
      </c>
      <c r="C2406" t="s">
        <v>122</v>
      </c>
      <c r="D2406" t="s">
        <v>225</v>
      </c>
      <c r="E2406" t="s">
        <v>228</v>
      </c>
      <c r="F2406" t="s">
        <v>229</v>
      </c>
    </row>
    <row r="2407" spans="1:6" x14ac:dyDescent="0.35">
      <c r="A2407">
        <v>9062025</v>
      </c>
      <c r="B2407" t="s">
        <v>465</v>
      </c>
      <c r="C2407" t="s">
        <v>478</v>
      </c>
      <c r="D2407" t="s">
        <v>232</v>
      </c>
      <c r="E2407" t="s">
        <v>101</v>
      </c>
    </row>
    <row r="2408" spans="1:6" x14ac:dyDescent="0.35">
      <c r="A2408">
        <v>9062025</v>
      </c>
      <c r="B2408" t="s">
        <v>171</v>
      </c>
      <c r="C2408" t="s">
        <v>416</v>
      </c>
      <c r="D2408" t="s">
        <v>235</v>
      </c>
      <c r="E2408" t="s">
        <v>236</v>
      </c>
      <c r="F2408" t="s">
        <v>101</v>
      </c>
    </row>
    <row r="2409" spans="1:6" x14ac:dyDescent="0.35">
      <c r="A2409">
        <v>9062025</v>
      </c>
      <c r="B2409" t="s">
        <v>430</v>
      </c>
      <c r="C2409" t="s">
        <v>524</v>
      </c>
      <c r="D2409" t="s">
        <v>235</v>
      </c>
      <c r="E2409" t="s">
        <v>239</v>
      </c>
      <c r="F2409" t="s">
        <v>149</v>
      </c>
    </row>
    <row r="2410" spans="1:6" x14ac:dyDescent="0.35">
      <c r="A2410">
        <v>9062025</v>
      </c>
      <c r="B2410" t="s">
        <v>413</v>
      </c>
      <c r="C2410" t="s">
        <v>168</v>
      </c>
      <c r="D2410" t="s">
        <v>235</v>
      </c>
      <c r="E2410" t="s">
        <v>241</v>
      </c>
      <c r="F2410" t="s">
        <v>101</v>
      </c>
    </row>
    <row r="2411" spans="1:6" x14ac:dyDescent="0.35">
      <c r="A2411">
        <v>9062025</v>
      </c>
      <c r="B2411" t="s">
        <v>447</v>
      </c>
      <c r="C2411" t="s">
        <v>263</v>
      </c>
      <c r="D2411" t="s">
        <v>243</v>
      </c>
      <c r="E2411" t="s">
        <v>101</v>
      </c>
    </row>
    <row r="2412" spans="1:6" x14ac:dyDescent="0.35">
      <c r="A2412">
        <v>9062025</v>
      </c>
      <c r="B2412" t="s">
        <v>450</v>
      </c>
      <c r="C2412" t="s">
        <v>128</v>
      </c>
      <c r="D2412" t="s">
        <v>245</v>
      </c>
      <c r="E2412" t="s">
        <v>246</v>
      </c>
    </row>
    <row r="2413" spans="1:6" x14ac:dyDescent="0.35">
      <c r="A2413">
        <v>9062025</v>
      </c>
      <c r="B2413" t="s">
        <v>557</v>
      </c>
      <c r="C2413" t="s">
        <v>165</v>
      </c>
      <c r="D2413" t="s">
        <v>245</v>
      </c>
      <c r="E2413" t="s">
        <v>249</v>
      </c>
    </row>
    <row r="2414" spans="1:6" x14ac:dyDescent="0.35">
      <c r="A2414">
        <v>9062025</v>
      </c>
      <c r="B2414" t="s">
        <v>171</v>
      </c>
      <c r="C2414" t="s">
        <v>453</v>
      </c>
      <c r="D2414" t="s">
        <v>252</v>
      </c>
      <c r="E2414" t="s">
        <v>101</v>
      </c>
    </row>
    <row r="2415" spans="1:6" x14ac:dyDescent="0.35">
      <c r="A2415">
        <v>9062025</v>
      </c>
      <c r="B2415" t="s">
        <v>154</v>
      </c>
      <c r="C2415" t="s">
        <v>633</v>
      </c>
      <c r="D2415" t="s">
        <v>254</v>
      </c>
    </row>
    <row r="2416" spans="1:6" x14ac:dyDescent="0.35">
      <c r="A2416">
        <v>9062025</v>
      </c>
      <c r="B2416" t="s">
        <v>466</v>
      </c>
      <c r="C2416" t="s">
        <v>256</v>
      </c>
      <c r="D2416" t="s">
        <v>257</v>
      </c>
      <c r="E2416" t="s">
        <v>236</v>
      </c>
      <c r="F2416" t="s">
        <v>101</v>
      </c>
    </row>
    <row r="2417" spans="1:6" x14ac:dyDescent="0.35">
      <c r="A2417">
        <v>9062025</v>
      </c>
      <c r="B2417" t="s">
        <v>540</v>
      </c>
      <c r="C2417" t="s">
        <v>99</v>
      </c>
      <c r="D2417" t="s">
        <v>260</v>
      </c>
      <c r="E2417" t="s">
        <v>136</v>
      </c>
      <c r="F2417" t="s">
        <v>101</v>
      </c>
    </row>
    <row r="2418" spans="1:6" x14ac:dyDescent="0.35">
      <c r="A2418">
        <v>9062025</v>
      </c>
      <c r="B2418" t="s">
        <v>146</v>
      </c>
      <c r="C2418" t="s">
        <v>261</v>
      </c>
      <c r="D2418" t="s">
        <v>262</v>
      </c>
      <c r="E2418" t="s">
        <v>101</v>
      </c>
    </row>
    <row r="2419" spans="1:6" x14ac:dyDescent="0.35">
      <c r="A2419">
        <v>9062025</v>
      </c>
      <c r="B2419" t="s">
        <v>534</v>
      </c>
      <c r="C2419" t="s">
        <v>125</v>
      </c>
      <c r="D2419" t="s">
        <v>264</v>
      </c>
      <c r="E2419" t="s">
        <v>101</v>
      </c>
    </row>
    <row r="2420" spans="1:6" x14ac:dyDescent="0.35">
      <c r="A2420">
        <v>9062025</v>
      </c>
      <c r="B2420" t="s">
        <v>478</v>
      </c>
      <c r="C2420" t="s">
        <v>264</v>
      </c>
      <c r="D2420" t="s">
        <v>149</v>
      </c>
    </row>
    <row r="2421" spans="1:6" x14ac:dyDescent="0.35">
      <c r="A2421">
        <v>9062025</v>
      </c>
      <c r="B2421" t="s">
        <v>418</v>
      </c>
      <c r="C2421" t="s">
        <v>553</v>
      </c>
      <c r="D2421" t="s">
        <v>265</v>
      </c>
      <c r="E2421" t="s">
        <v>101</v>
      </c>
      <c r="F2421" t="s">
        <v>266</v>
      </c>
    </row>
    <row r="2422" spans="1:6" x14ac:dyDescent="0.35">
      <c r="A2422">
        <v>9062025</v>
      </c>
      <c r="B2422" t="s">
        <v>420</v>
      </c>
      <c r="C2422" t="s">
        <v>267</v>
      </c>
      <c r="D2422" t="s">
        <v>101</v>
      </c>
    </row>
    <row r="2423" spans="1:6" x14ac:dyDescent="0.35">
      <c r="A2423">
        <v>9062025</v>
      </c>
      <c r="B2423" t="s">
        <v>534</v>
      </c>
      <c r="C2423" t="s">
        <v>150</v>
      </c>
      <c r="D2423" t="s">
        <v>268</v>
      </c>
    </row>
    <row r="2424" spans="1:6" x14ac:dyDescent="0.35">
      <c r="A2424">
        <v>9062025</v>
      </c>
      <c r="B2424" t="s">
        <v>455</v>
      </c>
      <c r="C2424" t="s">
        <v>521</v>
      </c>
      <c r="D2424" t="s">
        <v>270</v>
      </c>
      <c r="E2424" t="s">
        <v>271</v>
      </c>
      <c r="F2424" t="s">
        <v>101</v>
      </c>
    </row>
    <row r="2425" spans="1:6" x14ac:dyDescent="0.35">
      <c r="A2425">
        <v>9062025</v>
      </c>
      <c r="B2425" t="s">
        <v>292</v>
      </c>
      <c r="C2425" t="s">
        <v>547</v>
      </c>
      <c r="D2425" t="s">
        <v>274</v>
      </c>
      <c r="E2425" t="s">
        <v>101</v>
      </c>
    </row>
    <row r="2426" spans="1:6" x14ac:dyDescent="0.35">
      <c r="A2426">
        <v>9062025</v>
      </c>
      <c r="B2426" t="s">
        <v>224</v>
      </c>
      <c r="C2426" t="s">
        <v>433</v>
      </c>
      <c r="D2426" t="s">
        <v>277</v>
      </c>
      <c r="E2426" t="s">
        <v>101</v>
      </c>
    </row>
    <row r="2427" spans="1:6" x14ac:dyDescent="0.35">
      <c r="A2427">
        <v>9062025</v>
      </c>
      <c r="B2427" t="s">
        <v>154</v>
      </c>
      <c r="C2427" t="s">
        <v>361</v>
      </c>
      <c r="D2427" t="s">
        <v>279</v>
      </c>
      <c r="E2427" t="s">
        <v>140</v>
      </c>
      <c r="F2427" t="s">
        <v>280</v>
      </c>
    </row>
    <row r="2428" spans="1:6" x14ac:dyDescent="0.35">
      <c r="A2428">
        <v>9062025</v>
      </c>
      <c r="B2428" t="s">
        <v>418</v>
      </c>
      <c r="C2428" t="s">
        <v>269</v>
      </c>
      <c r="D2428" t="s">
        <v>281</v>
      </c>
    </row>
    <row r="2429" spans="1:6" x14ac:dyDescent="0.35">
      <c r="A2429">
        <v>9062025</v>
      </c>
      <c r="B2429" t="s">
        <v>398</v>
      </c>
      <c r="C2429" t="s">
        <v>284</v>
      </c>
      <c r="D2429" t="s">
        <v>101</v>
      </c>
    </row>
    <row r="2430" spans="1:6" x14ac:dyDescent="0.35">
      <c r="A2430">
        <v>9062025</v>
      </c>
      <c r="B2430" t="s">
        <v>576</v>
      </c>
      <c r="C2430" t="s">
        <v>574</v>
      </c>
      <c r="D2430" t="s">
        <v>287</v>
      </c>
      <c r="E2430" t="s">
        <v>101</v>
      </c>
    </row>
    <row r="2431" spans="1:6" x14ac:dyDescent="0.35">
      <c r="A2431">
        <v>9062025</v>
      </c>
      <c r="B2431" t="s">
        <v>454</v>
      </c>
      <c r="C2431" t="s">
        <v>586</v>
      </c>
      <c r="D2431" t="s">
        <v>288</v>
      </c>
      <c r="E2431" t="s">
        <v>101</v>
      </c>
    </row>
    <row r="2432" spans="1:6" x14ac:dyDescent="0.35">
      <c r="A2432">
        <v>9062025</v>
      </c>
      <c r="B2432" t="s">
        <v>326</v>
      </c>
      <c r="C2432" t="s">
        <v>125</v>
      </c>
      <c r="D2432" t="s">
        <v>290</v>
      </c>
      <c r="E2432" t="s">
        <v>140</v>
      </c>
      <c r="F2432" t="s">
        <v>291</v>
      </c>
    </row>
    <row r="2433" spans="1:9" x14ac:dyDescent="0.35">
      <c r="A2433">
        <v>9062025</v>
      </c>
      <c r="B2433" t="s">
        <v>285</v>
      </c>
      <c r="C2433" t="s">
        <v>553</v>
      </c>
      <c r="D2433" t="s">
        <v>290</v>
      </c>
      <c r="E2433" t="s">
        <v>140</v>
      </c>
      <c r="F2433" t="s">
        <v>294</v>
      </c>
      <c r="G2433" t="s">
        <v>295</v>
      </c>
      <c r="H2433" t="s">
        <v>101</v>
      </c>
    </row>
    <row r="2434" spans="1:9" x14ac:dyDescent="0.35">
      <c r="A2434">
        <v>9062025</v>
      </c>
      <c r="B2434" t="s">
        <v>305</v>
      </c>
      <c r="C2434" t="s">
        <v>155</v>
      </c>
      <c r="D2434" t="s">
        <v>298</v>
      </c>
      <c r="E2434" t="s">
        <v>101</v>
      </c>
    </row>
    <row r="2435" spans="1:9" x14ac:dyDescent="0.35">
      <c r="A2435">
        <v>9062025</v>
      </c>
      <c r="B2435" t="s">
        <v>207</v>
      </c>
      <c r="C2435" t="s">
        <v>300</v>
      </c>
      <c r="D2435" t="s">
        <v>262</v>
      </c>
      <c r="E2435" t="s">
        <v>101</v>
      </c>
    </row>
    <row r="2436" spans="1:9" x14ac:dyDescent="0.35">
      <c r="A2436">
        <v>9062025</v>
      </c>
      <c r="B2436" t="s">
        <v>248</v>
      </c>
      <c r="C2436" t="s">
        <v>402</v>
      </c>
      <c r="D2436" t="s">
        <v>301</v>
      </c>
      <c r="E2436" t="s">
        <v>101</v>
      </c>
    </row>
    <row r="2437" spans="1:9" x14ac:dyDescent="0.35">
      <c r="A2437">
        <v>9062025</v>
      </c>
      <c r="B2437" t="s">
        <v>590</v>
      </c>
      <c r="C2437" t="s">
        <v>302</v>
      </c>
      <c r="D2437" t="s">
        <v>303</v>
      </c>
      <c r="E2437" t="s">
        <v>149</v>
      </c>
    </row>
    <row r="2438" spans="1:9" x14ac:dyDescent="0.35">
      <c r="A2438">
        <v>9062025</v>
      </c>
      <c r="B2438" t="s">
        <v>515</v>
      </c>
      <c r="C2438" t="s">
        <v>165</v>
      </c>
      <c r="D2438" t="s">
        <v>306</v>
      </c>
      <c r="E2438" t="s">
        <v>101</v>
      </c>
    </row>
    <row r="2439" spans="1:9" x14ac:dyDescent="0.35">
      <c r="A2439">
        <v>9062025</v>
      </c>
      <c r="B2439" t="s">
        <v>581</v>
      </c>
      <c r="C2439" t="s">
        <v>513</v>
      </c>
      <c r="D2439" t="s">
        <v>308</v>
      </c>
      <c r="E2439" t="s">
        <v>309</v>
      </c>
      <c r="F2439" t="s">
        <v>310</v>
      </c>
      <c r="G2439" t="s">
        <v>311</v>
      </c>
      <c r="H2439" t="s">
        <v>312</v>
      </c>
      <c r="I2439" t="s">
        <v>101</v>
      </c>
    </row>
    <row r="2440" spans="1:9" x14ac:dyDescent="0.35">
      <c r="A2440">
        <v>9062025</v>
      </c>
      <c r="B2440" t="s">
        <v>293</v>
      </c>
      <c r="C2440" t="s">
        <v>231</v>
      </c>
      <c r="D2440" t="s">
        <v>314</v>
      </c>
      <c r="E2440" t="s">
        <v>315</v>
      </c>
      <c r="F2440" t="s">
        <v>101</v>
      </c>
    </row>
    <row r="2441" spans="1:9" x14ac:dyDescent="0.35">
      <c r="A2441">
        <v>9062025</v>
      </c>
      <c r="B2441" t="s">
        <v>304</v>
      </c>
      <c r="C2441" t="s">
        <v>197</v>
      </c>
      <c r="D2441" t="s">
        <v>314</v>
      </c>
      <c r="E2441" t="s">
        <v>317</v>
      </c>
      <c r="F2441" t="s">
        <v>101</v>
      </c>
    </row>
    <row r="2442" spans="1:9" x14ac:dyDescent="0.35">
      <c r="A2442">
        <v>9062025</v>
      </c>
      <c r="B2442" t="s">
        <v>541</v>
      </c>
      <c r="C2442" t="s">
        <v>263</v>
      </c>
      <c r="D2442" t="s">
        <v>319</v>
      </c>
      <c r="E2442" t="s">
        <v>320</v>
      </c>
      <c r="F2442" t="s">
        <v>321</v>
      </c>
    </row>
    <row r="2443" spans="1:9" x14ac:dyDescent="0.35">
      <c r="A2443">
        <v>9062025</v>
      </c>
      <c r="B2443" t="s">
        <v>444</v>
      </c>
      <c r="C2443" t="s">
        <v>322</v>
      </c>
      <c r="D2443" t="s">
        <v>101</v>
      </c>
    </row>
    <row r="2444" spans="1:9" x14ac:dyDescent="0.35">
      <c r="A2444">
        <v>9062025</v>
      </c>
      <c r="B2444" t="s">
        <v>474</v>
      </c>
      <c r="C2444" t="s">
        <v>361</v>
      </c>
      <c r="D2444" t="s">
        <v>325</v>
      </c>
      <c r="E2444" t="s">
        <v>101</v>
      </c>
    </row>
    <row r="2445" spans="1:9" x14ac:dyDescent="0.35">
      <c r="A2445">
        <v>9062025</v>
      </c>
      <c r="B2445" t="s">
        <v>576</v>
      </c>
      <c r="C2445" t="s">
        <v>179</v>
      </c>
      <c r="D2445" t="s">
        <v>328</v>
      </c>
      <c r="E2445" t="s">
        <v>101</v>
      </c>
    </row>
    <row r="2446" spans="1:9" x14ac:dyDescent="0.35">
      <c r="A2446">
        <v>9062025</v>
      </c>
      <c r="B2446" t="s">
        <v>444</v>
      </c>
      <c r="C2446" t="s">
        <v>255</v>
      </c>
      <c r="D2446" t="s">
        <v>331</v>
      </c>
      <c r="E2446" t="s">
        <v>332</v>
      </c>
      <c r="F2446" t="s">
        <v>101</v>
      </c>
    </row>
    <row r="2447" spans="1:9" x14ac:dyDescent="0.35">
      <c r="A2447">
        <v>9062025</v>
      </c>
      <c r="B2447" t="s">
        <v>275</v>
      </c>
      <c r="C2447" t="s">
        <v>162</v>
      </c>
      <c r="D2447" t="s">
        <v>331</v>
      </c>
      <c r="E2447" t="s">
        <v>335</v>
      </c>
      <c r="F2447" t="s">
        <v>101</v>
      </c>
    </row>
    <row r="2448" spans="1:9" x14ac:dyDescent="0.35">
      <c r="A2448">
        <v>9062025</v>
      </c>
      <c r="B2448" t="s">
        <v>375</v>
      </c>
      <c r="C2448" t="s">
        <v>259</v>
      </c>
      <c r="D2448" t="s">
        <v>331</v>
      </c>
      <c r="E2448" t="s">
        <v>338</v>
      </c>
      <c r="F2448" t="s">
        <v>321</v>
      </c>
    </row>
    <row r="2449" spans="1:8" x14ac:dyDescent="0.35">
      <c r="A2449">
        <v>9062025</v>
      </c>
      <c r="B2449" t="s">
        <v>514</v>
      </c>
      <c r="C2449" t="s">
        <v>230</v>
      </c>
      <c r="D2449" t="s">
        <v>170</v>
      </c>
    </row>
    <row r="2450" spans="1:8" x14ac:dyDescent="0.35">
      <c r="A2450">
        <v>9062025</v>
      </c>
      <c r="B2450" t="s">
        <v>417</v>
      </c>
      <c r="C2450" t="s">
        <v>125</v>
      </c>
      <c r="D2450" t="s">
        <v>341</v>
      </c>
      <c r="E2450" t="s">
        <v>101</v>
      </c>
    </row>
    <row r="2451" spans="1:8" x14ac:dyDescent="0.35">
      <c r="A2451">
        <v>9062025</v>
      </c>
      <c r="B2451" t="s">
        <v>516</v>
      </c>
      <c r="C2451" t="s">
        <v>255</v>
      </c>
      <c r="D2451" t="s">
        <v>343</v>
      </c>
      <c r="E2451" t="s">
        <v>101</v>
      </c>
    </row>
    <row r="2452" spans="1:8" x14ac:dyDescent="0.35">
      <c r="A2452">
        <v>9062025</v>
      </c>
      <c r="B2452" t="s">
        <v>536</v>
      </c>
      <c r="C2452" t="s">
        <v>259</v>
      </c>
      <c r="D2452" t="s">
        <v>132</v>
      </c>
      <c r="E2452" t="s">
        <v>344</v>
      </c>
      <c r="F2452" t="s">
        <v>345</v>
      </c>
      <c r="G2452" t="s">
        <v>101</v>
      </c>
    </row>
    <row r="2453" spans="1:8" x14ac:dyDescent="0.35">
      <c r="A2453">
        <v>9062025</v>
      </c>
      <c r="B2453" t="s">
        <v>368</v>
      </c>
      <c r="C2453" t="s">
        <v>553</v>
      </c>
      <c r="D2453" t="s">
        <v>132</v>
      </c>
      <c r="E2453" t="s">
        <v>347</v>
      </c>
      <c r="F2453" t="s">
        <v>101</v>
      </c>
    </row>
    <row r="2454" spans="1:8" x14ac:dyDescent="0.35">
      <c r="A2454">
        <v>9062025</v>
      </c>
      <c r="B2454" t="s">
        <v>464</v>
      </c>
      <c r="C2454" t="s">
        <v>402</v>
      </c>
      <c r="D2454" t="s">
        <v>132</v>
      </c>
      <c r="E2454" t="s">
        <v>348</v>
      </c>
      <c r="F2454" t="s">
        <v>101</v>
      </c>
    </row>
    <row r="2455" spans="1:8" x14ac:dyDescent="0.35">
      <c r="A2455">
        <v>9062025</v>
      </c>
      <c r="B2455" t="s">
        <v>185</v>
      </c>
      <c r="C2455" t="s">
        <v>278</v>
      </c>
      <c r="D2455" t="s">
        <v>132</v>
      </c>
      <c r="E2455" t="s">
        <v>350</v>
      </c>
      <c r="F2455" t="s">
        <v>101</v>
      </c>
    </row>
    <row r="2456" spans="1:8" x14ac:dyDescent="0.35">
      <c r="A2456">
        <v>9062025</v>
      </c>
      <c r="B2456" t="s">
        <v>493</v>
      </c>
      <c r="C2456" t="s">
        <v>185</v>
      </c>
      <c r="D2456" t="s">
        <v>132</v>
      </c>
      <c r="E2456" t="s">
        <v>352</v>
      </c>
      <c r="F2456" t="s">
        <v>101</v>
      </c>
    </row>
    <row r="2457" spans="1:8" x14ac:dyDescent="0.35">
      <c r="A2457">
        <v>9062025</v>
      </c>
      <c r="B2457" t="s">
        <v>515</v>
      </c>
      <c r="C2457" t="s">
        <v>216</v>
      </c>
      <c r="D2457" t="s">
        <v>132</v>
      </c>
      <c r="E2457" t="s">
        <v>133</v>
      </c>
      <c r="F2457" t="s">
        <v>355</v>
      </c>
    </row>
    <row r="2458" spans="1:8" x14ac:dyDescent="0.35">
      <c r="A2458">
        <v>9062025</v>
      </c>
      <c r="B2458" t="s">
        <v>137</v>
      </c>
      <c r="C2458" t="s">
        <v>535</v>
      </c>
      <c r="D2458" t="s">
        <v>132</v>
      </c>
      <c r="E2458" t="s">
        <v>356</v>
      </c>
      <c r="F2458" t="s">
        <v>101</v>
      </c>
    </row>
    <row r="2459" spans="1:8" x14ac:dyDescent="0.35">
      <c r="A2459">
        <v>9062025</v>
      </c>
      <c r="B2459" t="s">
        <v>146</v>
      </c>
      <c r="C2459" t="s">
        <v>580</v>
      </c>
      <c r="D2459" t="s">
        <v>359</v>
      </c>
      <c r="E2459" t="s">
        <v>360</v>
      </c>
      <c r="F2459" t="s">
        <v>101</v>
      </c>
    </row>
    <row r="2460" spans="1:8" x14ac:dyDescent="0.35">
      <c r="A2460">
        <v>9062025</v>
      </c>
      <c r="B2460" t="s">
        <v>595</v>
      </c>
      <c r="C2460" t="s">
        <v>117</v>
      </c>
      <c r="D2460" t="s">
        <v>359</v>
      </c>
      <c r="E2460" t="s">
        <v>362</v>
      </c>
      <c r="F2460" t="s">
        <v>101</v>
      </c>
    </row>
    <row r="2461" spans="1:8" x14ac:dyDescent="0.35">
      <c r="A2461">
        <v>9062025</v>
      </c>
      <c r="B2461" t="s">
        <v>444</v>
      </c>
      <c r="C2461" t="s">
        <v>126</v>
      </c>
      <c r="D2461" t="s">
        <v>359</v>
      </c>
      <c r="E2461" t="s">
        <v>362</v>
      </c>
      <c r="F2461" t="s">
        <v>140</v>
      </c>
      <c r="G2461" t="s">
        <v>364</v>
      </c>
      <c r="H2461" t="s">
        <v>101</v>
      </c>
    </row>
    <row r="2462" spans="1:8" x14ac:dyDescent="0.35">
      <c r="A2462">
        <v>9062025</v>
      </c>
      <c r="B2462" t="s">
        <v>573</v>
      </c>
      <c r="C2462" t="s">
        <v>151</v>
      </c>
      <c r="D2462" t="s">
        <v>366</v>
      </c>
      <c r="E2462" t="s">
        <v>257</v>
      </c>
      <c r="F2462" t="s">
        <v>367</v>
      </c>
      <c r="G2462" t="s">
        <v>101</v>
      </c>
    </row>
    <row r="2463" spans="1:8" x14ac:dyDescent="0.35">
      <c r="A2463">
        <v>9062025</v>
      </c>
      <c r="B2463" t="s">
        <v>418</v>
      </c>
      <c r="C2463" t="s">
        <v>146</v>
      </c>
      <c r="D2463" t="s">
        <v>369</v>
      </c>
      <c r="E2463" t="s">
        <v>370</v>
      </c>
      <c r="F2463" t="s">
        <v>101</v>
      </c>
    </row>
    <row r="2464" spans="1:8" x14ac:dyDescent="0.35">
      <c r="A2464">
        <v>9062025</v>
      </c>
      <c r="B2464" t="s">
        <v>419</v>
      </c>
      <c r="C2464" t="s">
        <v>324</v>
      </c>
      <c r="D2464" t="s">
        <v>371</v>
      </c>
      <c r="E2464" t="s">
        <v>101</v>
      </c>
    </row>
    <row r="2465" spans="1:9" x14ac:dyDescent="0.35">
      <c r="A2465">
        <v>9062025</v>
      </c>
      <c r="B2465" t="s">
        <v>600</v>
      </c>
      <c r="C2465" t="s">
        <v>330</v>
      </c>
      <c r="D2465" t="s">
        <v>372</v>
      </c>
      <c r="E2465" t="s">
        <v>101</v>
      </c>
    </row>
    <row r="2466" spans="1:9" x14ac:dyDescent="0.35">
      <c r="A2466">
        <v>9062025</v>
      </c>
      <c r="B2466" t="s">
        <v>494</v>
      </c>
      <c r="C2466" t="s">
        <v>342</v>
      </c>
      <c r="D2466" t="s">
        <v>373</v>
      </c>
      <c r="E2466" t="s">
        <v>101</v>
      </c>
    </row>
    <row r="2467" spans="1:9" x14ac:dyDescent="0.35">
      <c r="A2467">
        <v>9062025</v>
      </c>
      <c r="B2467" t="s">
        <v>137</v>
      </c>
      <c r="C2467" t="s">
        <v>376</v>
      </c>
      <c r="D2467" t="s">
        <v>140</v>
      </c>
      <c r="E2467" t="s">
        <v>331</v>
      </c>
      <c r="F2467" t="s">
        <v>377</v>
      </c>
      <c r="G2467" t="s">
        <v>101</v>
      </c>
    </row>
    <row r="2468" spans="1:9" x14ac:dyDescent="0.35">
      <c r="A2468">
        <v>9062025</v>
      </c>
      <c r="B2468" t="s">
        <v>418</v>
      </c>
      <c r="C2468" t="s">
        <v>234</v>
      </c>
      <c r="D2468" t="s">
        <v>378</v>
      </c>
    </row>
    <row r="2469" spans="1:9" x14ac:dyDescent="0.35">
      <c r="A2469">
        <v>9062025</v>
      </c>
      <c r="B2469" t="s">
        <v>471</v>
      </c>
      <c r="C2469" t="s">
        <v>490</v>
      </c>
      <c r="D2469" t="s">
        <v>380</v>
      </c>
      <c r="E2469" t="s">
        <v>101</v>
      </c>
    </row>
    <row r="2470" spans="1:9" x14ac:dyDescent="0.35">
      <c r="A2470">
        <v>9062025</v>
      </c>
      <c r="B2470" t="s">
        <v>150</v>
      </c>
      <c r="C2470" t="s">
        <v>329</v>
      </c>
      <c r="D2470" t="s">
        <v>382</v>
      </c>
      <c r="E2470" t="s">
        <v>383</v>
      </c>
    </row>
    <row r="2471" spans="1:9" x14ac:dyDescent="0.35">
      <c r="A2471">
        <v>9062025</v>
      </c>
      <c r="B2471" t="s">
        <v>292</v>
      </c>
      <c r="C2471" t="s">
        <v>131</v>
      </c>
      <c r="D2471" t="s">
        <v>385</v>
      </c>
      <c r="E2471" t="s">
        <v>386</v>
      </c>
    </row>
    <row r="2472" spans="1:9" x14ac:dyDescent="0.35">
      <c r="A2472">
        <v>9062025</v>
      </c>
      <c r="B2472" t="s">
        <v>576</v>
      </c>
      <c r="C2472" t="s">
        <v>138</v>
      </c>
      <c r="D2472" t="s">
        <v>388</v>
      </c>
      <c r="E2472" t="s">
        <v>101</v>
      </c>
    </row>
    <row r="2473" spans="1:9" x14ac:dyDescent="0.35">
      <c r="A2473">
        <v>9062025</v>
      </c>
      <c r="B2473" t="s">
        <v>342</v>
      </c>
      <c r="C2473" t="s">
        <v>469</v>
      </c>
      <c r="D2473" t="s">
        <v>391</v>
      </c>
      <c r="E2473" t="s">
        <v>101</v>
      </c>
    </row>
    <row r="2474" spans="1:9" x14ac:dyDescent="0.35">
      <c r="A2474">
        <v>9062025</v>
      </c>
      <c r="B2474" t="s">
        <v>183</v>
      </c>
      <c r="C2474" t="s">
        <v>242</v>
      </c>
      <c r="D2474" t="s">
        <v>393</v>
      </c>
    </row>
    <row r="2475" spans="1:9" x14ac:dyDescent="0.35">
      <c r="A2475">
        <v>9062025</v>
      </c>
      <c r="B2475" t="s">
        <v>346</v>
      </c>
      <c r="C2475" t="s">
        <v>478</v>
      </c>
      <c r="D2475" t="s">
        <v>394</v>
      </c>
      <c r="E2475" t="s">
        <v>395</v>
      </c>
      <c r="F2475" t="s">
        <v>101</v>
      </c>
    </row>
    <row r="2476" spans="1:9" x14ac:dyDescent="0.35">
      <c r="A2476">
        <v>9062025</v>
      </c>
      <c r="B2476" t="s">
        <v>285</v>
      </c>
      <c r="C2476" t="s">
        <v>402</v>
      </c>
      <c r="D2476" t="s">
        <v>396</v>
      </c>
    </row>
    <row r="2477" spans="1:9" x14ac:dyDescent="0.35">
      <c r="A2477">
        <v>9062025</v>
      </c>
      <c r="B2477" t="s">
        <v>459</v>
      </c>
      <c r="C2477" t="s">
        <v>128</v>
      </c>
      <c r="D2477" t="s">
        <v>397</v>
      </c>
      <c r="E2477" t="s">
        <v>101</v>
      </c>
    </row>
    <row r="2478" spans="1:9" x14ac:dyDescent="0.35">
      <c r="A2478">
        <v>9062025</v>
      </c>
      <c r="B2478" t="s">
        <v>518</v>
      </c>
      <c r="C2478" t="s">
        <v>106</v>
      </c>
      <c r="D2478" t="s">
        <v>399</v>
      </c>
      <c r="E2478" t="s">
        <v>140</v>
      </c>
      <c r="F2478" t="s">
        <v>400</v>
      </c>
      <c r="G2478" t="s">
        <v>257</v>
      </c>
      <c r="H2478" t="s">
        <v>331</v>
      </c>
      <c r="I2478" t="s">
        <v>401</v>
      </c>
    </row>
    <row r="2479" spans="1:9" x14ac:dyDescent="0.35">
      <c r="A2479">
        <v>9062025</v>
      </c>
      <c r="B2479" t="s">
        <v>474</v>
      </c>
      <c r="C2479" t="s">
        <v>99</v>
      </c>
      <c r="D2479" t="s">
        <v>399</v>
      </c>
      <c r="E2479" t="s">
        <v>187</v>
      </c>
      <c r="F2479" t="s">
        <v>101</v>
      </c>
    </row>
    <row r="2480" spans="1:9" x14ac:dyDescent="0.35">
      <c r="A2480">
        <v>9062025</v>
      </c>
      <c r="B2480" t="s">
        <v>219</v>
      </c>
      <c r="C2480" t="s">
        <v>216</v>
      </c>
      <c r="D2480" t="s">
        <v>399</v>
      </c>
      <c r="E2480" t="s">
        <v>403</v>
      </c>
      <c r="F2480" t="s">
        <v>101</v>
      </c>
    </row>
    <row r="2481" spans="1:7" x14ac:dyDescent="0.35">
      <c r="A2481">
        <v>9062025</v>
      </c>
      <c r="B2481" t="s">
        <v>674</v>
      </c>
      <c r="C2481" t="s">
        <v>490</v>
      </c>
      <c r="D2481" t="s">
        <v>399</v>
      </c>
      <c r="E2481" t="s">
        <v>404</v>
      </c>
      <c r="F2481" t="s">
        <v>101</v>
      </c>
    </row>
    <row r="2482" spans="1:7" x14ac:dyDescent="0.35">
      <c r="A2482">
        <v>8062025</v>
      </c>
      <c r="B2482" t="s">
        <v>387</v>
      </c>
      <c r="C2482" t="s">
        <v>258</v>
      </c>
      <c r="D2482" t="s">
        <v>100</v>
      </c>
      <c r="E2482" t="s">
        <v>101</v>
      </c>
    </row>
    <row r="2483" spans="1:7" x14ac:dyDescent="0.35">
      <c r="A2483">
        <v>8062025</v>
      </c>
      <c r="B2483" t="s">
        <v>305</v>
      </c>
      <c r="C2483" t="s">
        <v>365</v>
      </c>
      <c r="D2483" t="s">
        <v>104</v>
      </c>
      <c r="E2483" t="s">
        <v>101</v>
      </c>
    </row>
    <row r="2484" spans="1:7" x14ac:dyDescent="0.35">
      <c r="A2484">
        <v>8062025</v>
      </c>
      <c r="B2484" t="s">
        <v>574</v>
      </c>
      <c r="C2484" t="s">
        <v>502</v>
      </c>
      <c r="D2484" t="s">
        <v>107</v>
      </c>
      <c r="E2484" t="s">
        <v>108</v>
      </c>
      <c r="F2484" t="s">
        <v>101</v>
      </c>
    </row>
    <row r="2485" spans="1:7" x14ac:dyDescent="0.35">
      <c r="A2485">
        <v>8062025</v>
      </c>
      <c r="B2485" t="s">
        <v>428</v>
      </c>
      <c r="C2485" t="s">
        <v>631</v>
      </c>
      <c r="D2485" t="s">
        <v>111</v>
      </c>
      <c r="E2485" t="s">
        <v>101</v>
      </c>
    </row>
    <row r="2486" spans="1:7" x14ac:dyDescent="0.35">
      <c r="A2486">
        <v>8062025</v>
      </c>
      <c r="B2486" t="s">
        <v>488</v>
      </c>
      <c r="C2486" t="s">
        <v>677</v>
      </c>
      <c r="D2486" t="s">
        <v>114</v>
      </c>
      <c r="E2486" t="s">
        <v>115</v>
      </c>
      <c r="F2486" t="s">
        <v>116</v>
      </c>
    </row>
    <row r="2487" spans="1:7" x14ac:dyDescent="0.35">
      <c r="A2487">
        <v>8062025</v>
      </c>
      <c r="B2487" t="s">
        <v>568</v>
      </c>
      <c r="C2487" t="s">
        <v>189</v>
      </c>
      <c r="D2487" t="s">
        <v>114</v>
      </c>
      <c r="E2487" t="s">
        <v>119</v>
      </c>
      <c r="F2487" t="s">
        <v>120</v>
      </c>
      <c r="G2487" t="s">
        <v>121</v>
      </c>
    </row>
    <row r="2488" spans="1:7" x14ac:dyDescent="0.35">
      <c r="A2488">
        <v>8062025</v>
      </c>
      <c r="B2488" t="s">
        <v>467</v>
      </c>
      <c r="C2488" t="s">
        <v>654</v>
      </c>
      <c r="D2488" t="s">
        <v>114</v>
      </c>
      <c r="E2488" t="s">
        <v>124</v>
      </c>
    </row>
    <row r="2489" spans="1:7" x14ac:dyDescent="0.35">
      <c r="A2489">
        <v>8062025</v>
      </c>
      <c r="B2489" t="s">
        <v>143</v>
      </c>
      <c r="C2489" t="s">
        <v>649</v>
      </c>
      <c r="D2489" t="s">
        <v>114</v>
      </c>
      <c r="E2489" t="s">
        <v>127</v>
      </c>
    </row>
    <row r="2490" spans="1:7" x14ac:dyDescent="0.35">
      <c r="A2490">
        <v>8062025</v>
      </c>
      <c r="B2490" t="s">
        <v>213</v>
      </c>
      <c r="C2490" t="s">
        <v>642</v>
      </c>
      <c r="D2490" t="s">
        <v>114</v>
      </c>
      <c r="E2490" t="s">
        <v>130</v>
      </c>
    </row>
    <row r="2491" spans="1:7" x14ac:dyDescent="0.35">
      <c r="A2491">
        <v>8062025</v>
      </c>
      <c r="B2491" t="s">
        <v>505</v>
      </c>
      <c r="C2491" t="s">
        <v>482</v>
      </c>
      <c r="D2491" t="s">
        <v>114</v>
      </c>
      <c r="E2491" t="s">
        <v>132</v>
      </c>
      <c r="F2491" t="s">
        <v>133</v>
      </c>
    </row>
    <row r="2492" spans="1:7" x14ac:dyDescent="0.35">
      <c r="A2492">
        <v>8062025</v>
      </c>
      <c r="B2492" t="s">
        <v>203</v>
      </c>
      <c r="C2492" t="s">
        <v>402</v>
      </c>
      <c r="D2492" t="s">
        <v>135</v>
      </c>
      <c r="E2492" t="s">
        <v>136</v>
      </c>
    </row>
    <row r="2493" spans="1:7" x14ac:dyDescent="0.35">
      <c r="A2493">
        <v>8062025</v>
      </c>
      <c r="B2493" t="s">
        <v>137</v>
      </c>
      <c r="C2493" t="s">
        <v>340</v>
      </c>
      <c r="D2493" t="s">
        <v>139</v>
      </c>
      <c r="E2493" t="s">
        <v>140</v>
      </c>
      <c r="F2493" t="s">
        <v>141</v>
      </c>
      <c r="G2493" t="s">
        <v>101</v>
      </c>
    </row>
    <row r="2494" spans="1:7" x14ac:dyDescent="0.35">
      <c r="A2494">
        <v>8062025</v>
      </c>
      <c r="B2494" t="s">
        <v>398</v>
      </c>
      <c r="C2494" t="s">
        <v>160</v>
      </c>
      <c r="D2494" t="s">
        <v>144</v>
      </c>
      <c r="E2494" t="s">
        <v>101</v>
      </c>
    </row>
    <row r="2495" spans="1:7" x14ac:dyDescent="0.35">
      <c r="A2495">
        <v>8062025</v>
      </c>
      <c r="B2495" t="s">
        <v>436</v>
      </c>
      <c r="C2495" t="s">
        <v>138</v>
      </c>
      <c r="D2495" t="s">
        <v>147</v>
      </c>
      <c r="E2495" t="s">
        <v>148</v>
      </c>
      <c r="F2495" t="s">
        <v>149</v>
      </c>
    </row>
    <row r="2496" spans="1:7" x14ac:dyDescent="0.35">
      <c r="A2496">
        <v>8062025</v>
      </c>
      <c r="B2496" t="s">
        <v>307</v>
      </c>
      <c r="C2496" t="s">
        <v>296</v>
      </c>
      <c r="D2496" t="s">
        <v>152</v>
      </c>
      <c r="E2496" t="s">
        <v>140</v>
      </c>
      <c r="F2496" t="s">
        <v>153</v>
      </c>
      <c r="G2496" t="s">
        <v>101</v>
      </c>
    </row>
    <row r="2497" spans="1:6" x14ac:dyDescent="0.35">
      <c r="A2497">
        <v>8062025</v>
      </c>
      <c r="B2497" t="s">
        <v>589</v>
      </c>
      <c r="C2497" t="s">
        <v>172</v>
      </c>
      <c r="D2497" t="s">
        <v>156</v>
      </c>
      <c r="E2497" t="s">
        <v>101</v>
      </c>
    </row>
    <row r="2498" spans="1:6" x14ac:dyDescent="0.35">
      <c r="A2498">
        <v>8062025</v>
      </c>
      <c r="B2498" t="s">
        <v>581</v>
      </c>
      <c r="C2498" t="s">
        <v>598</v>
      </c>
      <c r="D2498" t="s">
        <v>159</v>
      </c>
      <c r="E2498" t="s">
        <v>101</v>
      </c>
    </row>
    <row r="2499" spans="1:6" x14ac:dyDescent="0.35">
      <c r="A2499">
        <v>8062025</v>
      </c>
      <c r="B2499" t="s">
        <v>514</v>
      </c>
      <c r="C2499" t="s">
        <v>282</v>
      </c>
      <c r="D2499" t="s">
        <v>161</v>
      </c>
      <c r="E2499" t="s">
        <v>101</v>
      </c>
    </row>
    <row r="2500" spans="1:6" x14ac:dyDescent="0.35">
      <c r="A2500">
        <v>8062025</v>
      </c>
      <c r="B2500" t="s">
        <v>145</v>
      </c>
      <c r="C2500" t="s">
        <v>433</v>
      </c>
      <c r="D2500" t="s">
        <v>164</v>
      </c>
      <c r="E2500" t="s">
        <v>101</v>
      </c>
    </row>
    <row r="2501" spans="1:6" x14ac:dyDescent="0.35">
      <c r="A2501">
        <v>8062025</v>
      </c>
      <c r="B2501" t="s">
        <v>440</v>
      </c>
      <c r="C2501" t="s">
        <v>375</v>
      </c>
      <c r="D2501" t="s">
        <v>167</v>
      </c>
    </row>
    <row r="2502" spans="1:6" x14ac:dyDescent="0.35">
      <c r="A2502">
        <v>8062025</v>
      </c>
      <c r="B2502" t="s">
        <v>423</v>
      </c>
      <c r="C2502" t="s">
        <v>101</v>
      </c>
    </row>
    <row r="2503" spans="1:6" x14ac:dyDescent="0.35">
      <c r="A2503">
        <v>8062025</v>
      </c>
      <c r="B2503" t="s">
        <v>307</v>
      </c>
      <c r="C2503" t="s">
        <v>443</v>
      </c>
      <c r="D2503" t="s">
        <v>169</v>
      </c>
      <c r="E2503" t="s">
        <v>170</v>
      </c>
      <c r="F2503" t="s">
        <v>101</v>
      </c>
    </row>
    <row r="2504" spans="1:6" x14ac:dyDescent="0.35">
      <c r="A2504">
        <v>8062025</v>
      </c>
      <c r="B2504" t="s">
        <v>137</v>
      </c>
      <c r="C2504" t="s">
        <v>179</v>
      </c>
      <c r="D2504" t="s">
        <v>173</v>
      </c>
      <c r="E2504" t="s">
        <v>101</v>
      </c>
    </row>
    <row r="2505" spans="1:6" x14ac:dyDescent="0.35">
      <c r="A2505">
        <v>8062025</v>
      </c>
      <c r="B2505" t="s">
        <v>474</v>
      </c>
      <c r="C2505" t="s">
        <v>324</v>
      </c>
      <c r="D2505" t="s">
        <v>176</v>
      </c>
      <c r="E2505" t="s">
        <v>101</v>
      </c>
    </row>
    <row r="2506" spans="1:6" x14ac:dyDescent="0.35">
      <c r="A2506">
        <v>8062025</v>
      </c>
      <c r="B2506" t="s">
        <v>493</v>
      </c>
      <c r="C2506" t="s">
        <v>105</v>
      </c>
      <c r="D2506" t="s">
        <v>176</v>
      </c>
      <c r="E2506" t="s">
        <v>149</v>
      </c>
    </row>
    <row r="2507" spans="1:6" x14ac:dyDescent="0.35">
      <c r="A2507">
        <v>8062025</v>
      </c>
      <c r="B2507" t="s">
        <v>541</v>
      </c>
      <c r="C2507" t="s">
        <v>175</v>
      </c>
      <c r="D2507" t="s">
        <v>181</v>
      </c>
      <c r="E2507" t="s">
        <v>182</v>
      </c>
      <c r="F2507" t="s">
        <v>101</v>
      </c>
    </row>
    <row r="2508" spans="1:6" x14ac:dyDescent="0.35">
      <c r="A2508">
        <v>8062025</v>
      </c>
      <c r="B2508" t="s">
        <v>590</v>
      </c>
      <c r="C2508" t="s">
        <v>184</v>
      </c>
      <c r="D2508" t="s">
        <v>101</v>
      </c>
    </row>
    <row r="2509" spans="1:6" x14ac:dyDescent="0.35">
      <c r="A2509">
        <v>8062025</v>
      </c>
      <c r="B2509" t="s">
        <v>323</v>
      </c>
      <c r="C2509" t="s">
        <v>427</v>
      </c>
      <c r="D2509" t="s">
        <v>187</v>
      </c>
      <c r="E2509" t="s">
        <v>101</v>
      </c>
    </row>
    <row r="2510" spans="1:6" x14ac:dyDescent="0.35">
      <c r="A2510">
        <v>8062025</v>
      </c>
      <c r="B2510" t="s">
        <v>178</v>
      </c>
      <c r="C2510" t="s">
        <v>134</v>
      </c>
      <c r="D2510" t="s">
        <v>190</v>
      </c>
      <c r="E2510" t="s">
        <v>191</v>
      </c>
      <c r="F2510" t="s">
        <v>101</v>
      </c>
    </row>
    <row r="2511" spans="1:6" x14ac:dyDescent="0.35">
      <c r="A2511">
        <v>8062025</v>
      </c>
      <c r="B2511" t="s">
        <v>353</v>
      </c>
      <c r="C2511" t="s">
        <v>330</v>
      </c>
      <c r="D2511" t="s">
        <v>190</v>
      </c>
      <c r="E2511" t="s">
        <v>194</v>
      </c>
      <c r="F2511" t="s">
        <v>101</v>
      </c>
    </row>
    <row r="2512" spans="1:6" x14ac:dyDescent="0.35">
      <c r="A2512">
        <v>8062025</v>
      </c>
      <c r="B2512" t="s">
        <v>466</v>
      </c>
      <c r="C2512" t="s">
        <v>478</v>
      </c>
      <c r="D2512" t="s">
        <v>190</v>
      </c>
      <c r="E2512" t="s">
        <v>196</v>
      </c>
      <c r="F2512" t="s">
        <v>101</v>
      </c>
    </row>
    <row r="2513" spans="1:7" x14ac:dyDescent="0.35">
      <c r="A2513">
        <v>8062025</v>
      </c>
      <c r="B2513" t="s">
        <v>255</v>
      </c>
      <c r="C2513" t="s">
        <v>198</v>
      </c>
      <c r="D2513" t="s">
        <v>140</v>
      </c>
      <c r="E2513" t="s">
        <v>199</v>
      </c>
      <c r="F2513" t="s">
        <v>200</v>
      </c>
      <c r="G2513" t="s">
        <v>101</v>
      </c>
    </row>
    <row r="2514" spans="1:7" x14ac:dyDescent="0.35">
      <c r="A2514">
        <v>8062025</v>
      </c>
      <c r="B2514" t="s">
        <v>286</v>
      </c>
      <c r="C2514" t="s">
        <v>435</v>
      </c>
      <c r="D2514" t="s">
        <v>61</v>
      </c>
      <c r="E2514" t="s">
        <v>101</v>
      </c>
    </row>
    <row r="2515" spans="1:7" x14ac:dyDescent="0.35">
      <c r="A2515">
        <v>8062025</v>
      </c>
      <c r="B2515" t="s">
        <v>432</v>
      </c>
      <c r="C2515" t="s">
        <v>142</v>
      </c>
      <c r="D2515" t="s">
        <v>205</v>
      </c>
      <c r="E2515" t="s">
        <v>101</v>
      </c>
    </row>
    <row r="2516" spans="1:7" x14ac:dyDescent="0.35">
      <c r="A2516">
        <v>8062025</v>
      </c>
      <c r="B2516" t="s">
        <v>419</v>
      </c>
      <c r="C2516" t="s">
        <v>157</v>
      </c>
      <c r="D2516" t="s">
        <v>208</v>
      </c>
      <c r="E2516" t="s">
        <v>101</v>
      </c>
    </row>
    <row r="2517" spans="1:7" x14ac:dyDescent="0.35">
      <c r="A2517">
        <v>8062025</v>
      </c>
      <c r="B2517" t="s">
        <v>516</v>
      </c>
      <c r="C2517" t="s">
        <v>197</v>
      </c>
      <c r="D2517" t="s">
        <v>210</v>
      </c>
      <c r="E2517" t="s">
        <v>211</v>
      </c>
      <c r="F2517" t="s">
        <v>101</v>
      </c>
    </row>
    <row r="2518" spans="1:7" x14ac:dyDescent="0.35">
      <c r="A2518">
        <v>8062025</v>
      </c>
      <c r="B2518" t="s">
        <v>122</v>
      </c>
      <c r="C2518" t="s">
        <v>242</v>
      </c>
      <c r="D2518" t="s">
        <v>214</v>
      </c>
      <c r="E2518" t="s">
        <v>215</v>
      </c>
      <c r="F2518" t="s">
        <v>101</v>
      </c>
    </row>
    <row r="2519" spans="1:7" x14ac:dyDescent="0.35">
      <c r="A2519">
        <v>8062025</v>
      </c>
      <c r="B2519" t="s">
        <v>449</v>
      </c>
      <c r="C2519" t="s">
        <v>179</v>
      </c>
      <c r="D2519" t="s">
        <v>217</v>
      </c>
      <c r="E2519" t="s">
        <v>101</v>
      </c>
    </row>
    <row r="2520" spans="1:7" x14ac:dyDescent="0.35">
      <c r="A2520">
        <v>8062025</v>
      </c>
      <c r="B2520" t="s">
        <v>137</v>
      </c>
      <c r="C2520" t="s">
        <v>554</v>
      </c>
      <c r="D2520" t="s">
        <v>220</v>
      </c>
      <c r="E2520" t="s">
        <v>101</v>
      </c>
    </row>
    <row r="2521" spans="1:7" x14ac:dyDescent="0.35">
      <c r="A2521">
        <v>8062025</v>
      </c>
      <c r="B2521" t="s">
        <v>137</v>
      </c>
      <c r="C2521" t="s">
        <v>305</v>
      </c>
      <c r="D2521" t="s">
        <v>222</v>
      </c>
    </row>
    <row r="2522" spans="1:7" x14ac:dyDescent="0.35">
      <c r="A2522">
        <v>8062025</v>
      </c>
      <c r="B2522" t="s">
        <v>223</v>
      </c>
    </row>
    <row r="2523" spans="1:7" x14ac:dyDescent="0.35">
      <c r="A2523">
        <v>8062025</v>
      </c>
      <c r="B2523" t="s">
        <v>514</v>
      </c>
      <c r="C2523" t="s">
        <v>439</v>
      </c>
      <c r="D2523" t="s">
        <v>225</v>
      </c>
      <c r="E2523" t="s">
        <v>101</v>
      </c>
    </row>
    <row r="2524" spans="1:7" x14ac:dyDescent="0.35">
      <c r="A2524">
        <v>8062025</v>
      </c>
      <c r="B2524" t="s">
        <v>418</v>
      </c>
      <c r="C2524" t="s">
        <v>455</v>
      </c>
      <c r="D2524" t="s">
        <v>225</v>
      </c>
      <c r="E2524" t="s">
        <v>228</v>
      </c>
      <c r="F2524" t="s">
        <v>229</v>
      </c>
    </row>
    <row r="2525" spans="1:7" x14ac:dyDescent="0.35">
      <c r="A2525">
        <v>8062025</v>
      </c>
      <c r="B2525" t="s">
        <v>540</v>
      </c>
      <c r="C2525" t="s">
        <v>146</v>
      </c>
      <c r="D2525" t="s">
        <v>232</v>
      </c>
      <c r="E2525" t="s">
        <v>101</v>
      </c>
    </row>
    <row r="2526" spans="1:7" x14ac:dyDescent="0.35">
      <c r="A2526">
        <v>8062025</v>
      </c>
      <c r="B2526" t="s">
        <v>424</v>
      </c>
      <c r="C2526" t="s">
        <v>244</v>
      </c>
      <c r="D2526" t="s">
        <v>235</v>
      </c>
      <c r="E2526" t="s">
        <v>236</v>
      </c>
      <c r="F2526" t="s">
        <v>101</v>
      </c>
    </row>
    <row r="2527" spans="1:7" x14ac:dyDescent="0.35">
      <c r="A2527">
        <v>8062025</v>
      </c>
      <c r="B2527" t="s">
        <v>498</v>
      </c>
      <c r="C2527" t="s">
        <v>671</v>
      </c>
      <c r="D2527" t="s">
        <v>235</v>
      </c>
      <c r="E2527" t="s">
        <v>239</v>
      </c>
      <c r="F2527" t="s">
        <v>149</v>
      </c>
    </row>
    <row r="2528" spans="1:7" x14ac:dyDescent="0.35">
      <c r="A2528">
        <v>8062025</v>
      </c>
      <c r="B2528" t="s">
        <v>514</v>
      </c>
      <c r="C2528" t="s">
        <v>481</v>
      </c>
      <c r="D2528" t="s">
        <v>235</v>
      </c>
      <c r="E2528" t="s">
        <v>241</v>
      </c>
      <c r="F2528" t="s">
        <v>101</v>
      </c>
    </row>
    <row r="2529" spans="1:7" x14ac:dyDescent="0.35">
      <c r="A2529">
        <v>8062025</v>
      </c>
      <c r="B2529" t="s">
        <v>441</v>
      </c>
      <c r="C2529" t="s">
        <v>168</v>
      </c>
      <c r="D2529" t="s">
        <v>243</v>
      </c>
      <c r="E2529" t="s">
        <v>101</v>
      </c>
    </row>
    <row r="2530" spans="1:7" x14ac:dyDescent="0.35">
      <c r="A2530">
        <v>8062025</v>
      </c>
      <c r="B2530" t="s">
        <v>340</v>
      </c>
      <c r="C2530" t="s">
        <v>282</v>
      </c>
      <c r="D2530" t="s">
        <v>245</v>
      </c>
      <c r="E2530" t="s">
        <v>246</v>
      </c>
    </row>
    <row r="2531" spans="1:7" x14ac:dyDescent="0.35">
      <c r="A2531">
        <v>8062025</v>
      </c>
      <c r="B2531" t="s">
        <v>572</v>
      </c>
      <c r="C2531" t="s">
        <v>425</v>
      </c>
      <c r="D2531" t="s">
        <v>245</v>
      </c>
      <c r="E2531" t="s">
        <v>249</v>
      </c>
    </row>
    <row r="2532" spans="1:7" x14ac:dyDescent="0.35">
      <c r="A2532">
        <v>8062025</v>
      </c>
      <c r="B2532" t="s">
        <v>556</v>
      </c>
      <c r="C2532" t="s">
        <v>457</v>
      </c>
      <c r="D2532" t="s">
        <v>252</v>
      </c>
      <c r="E2532" t="s">
        <v>101</v>
      </c>
    </row>
    <row r="2533" spans="1:7" x14ac:dyDescent="0.35">
      <c r="A2533">
        <v>8062025</v>
      </c>
      <c r="B2533" t="s">
        <v>305</v>
      </c>
      <c r="C2533" t="s">
        <v>615</v>
      </c>
      <c r="D2533" t="s">
        <v>254</v>
      </c>
    </row>
    <row r="2534" spans="1:7" x14ac:dyDescent="0.35">
      <c r="A2534">
        <v>8062025</v>
      </c>
      <c r="B2534" t="s">
        <v>439</v>
      </c>
      <c r="C2534" t="s">
        <v>204</v>
      </c>
      <c r="D2534" t="s">
        <v>256</v>
      </c>
      <c r="E2534" t="s">
        <v>257</v>
      </c>
      <c r="F2534" t="s">
        <v>236</v>
      </c>
      <c r="G2534" t="s">
        <v>101</v>
      </c>
    </row>
    <row r="2535" spans="1:7" x14ac:dyDescent="0.35">
      <c r="A2535">
        <v>8062025</v>
      </c>
      <c r="B2535" t="s">
        <v>590</v>
      </c>
      <c r="C2535" t="s">
        <v>443</v>
      </c>
      <c r="D2535" t="s">
        <v>260</v>
      </c>
      <c r="E2535" t="s">
        <v>136</v>
      </c>
      <c r="F2535" t="s">
        <v>101</v>
      </c>
    </row>
    <row r="2536" spans="1:7" x14ac:dyDescent="0.35">
      <c r="A2536">
        <v>8062025</v>
      </c>
      <c r="B2536" t="s">
        <v>146</v>
      </c>
      <c r="C2536" t="s">
        <v>261</v>
      </c>
      <c r="D2536" t="s">
        <v>262</v>
      </c>
      <c r="E2536" t="s">
        <v>101</v>
      </c>
    </row>
    <row r="2537" spans="1:7" x14ac:dyDescent="0.35">
      <c r="A2537">
        <v>8062025</v>
      </c>
      <c r="B2537" t="s">
        <v>496</v>
      </c>
      <c r="C2537" t="s">
        <v>244</v>
      </c>
      <c r="D2537" t="s">
        <v>264</v>
      </c>
      <c r="E2537" t="s">
        <v>101</v>
      </c>
    </row>
    <row r="2538" spans="1:7" x14ac:dyDescent="0.35">
      <c r="A2538">
        <v>8062025</v>
      </c>
      <c r="B2538" t="s">
        <v>179</v>
      </c>
      <c r="C2538" t="s">
        <v>264</v>
      </c>
      <c r="D2538" t="s">
        <v>149</v>
      </c>
    </row>
    <row r="2539" spans="1:7" x14ac:dyDescent="0.35">
      <c r="A2539">
        <v>8062025</v>
      </c>
      <c r="B2539" t="s">
        <v>542</v>
      </c>
      <c r="C2539" t="s">
        <v>480</v>
      </c>
      <c r="D2539" t="s">
        <v>265</v>
      </c>
      <c r="E2539" t="s">
        <v>101</v>
      </c>
      <c r="F2539" t="s">
        <v>266</v>
      </c>
    </row>
    <row r="2540" spans="1:7" x14ac:dyDescent="0.35">
      <c r="A2540">
        <v>8062025</v>
      </c>
      <c r="B2540" t="s">
        <v>174</v>
      </c>
      <c r="C2540" t="s">
        <v>267</v>
      </c>
      <c r="D2540" t="s">
        <v>101</v>
      </c>
    </row>
    <row r="2541" spans="1:7" x14ac:dyDescent="0.35">
      <c r="A2541">
        <v>8062025</v>
      </c>
      <c r="B2541" t="s">
        <v>494</v>
      </c>
      <c r="C2541" t="s">
        <v>269</v>
      </c>
      <c r="D2541" t="s">
        <v>268</v>
      </c>
    </row>
    <row r="2542" spans="1:7" x14ac:dyDescent="0.35">
      <c r="A2542">
        <v>8062025</v>
      </c>
      <c r="B2542" t="s">
        <v>419</v>
      </c>
      <c r="C2542" t="s">
        <v>476</v>
      </c>
      <c r="D2542" t="s">
        <v>270</v>
      </c>
      <c r="E2542" t="s">
        <v>271</v>
      </c>
      <c r="F2542" t="s">
        <v>101</v>
      </c>
    </row>
    <row r="2543" spans="1:7" x14ac:dyDescent="0.35">
      <c r="A2543">
        <v>8062025</v>
      </c>
      <c r="B2543" t="s">
        <v>292</v>
      </c>
      <c r="C2543" t="s">
        <v>155</v>
      </c>
      <c r="D2543" t="s">
        <v>274</v>
      </c>
      <c r="E2543" t="s">
        <v>101</v>
      </c>
    </row>
    <row r="2544" spans="1:7" x14ac:dyDescent="0.35">
      <c r="A2544">
        <v>8062025</v>
      </c>
      <c r="B2544" t="s">
        <v>237</v>
      </c>
      <c r="C2544" t="s">
        <v>330</v>
      </c>
      <c r="D2544" t="s">
        <v>277</v>
      </c>
      <c r="E2544" t="s">
        <v>101</v>
      </c>
    </row>
    <row r="2545" spans="1:9" x14ac:dyDescent="0.35">
      <c r="A2545">
        <v>8062025</v>
      </c>
      <c r="B2545" t="s">
        <v>183</v>
      </c>
      <c r="C2545" t="s">
        <v>375</v>
      </c>
      <c r="D2545" t="s">
        <v>279</v>
      </c>
      <c r="E2545" t="s">
        <v>140</v>
      </c>
      <c r="F2545" t="s">
        <v>280</v>
      </c>
    </row>
    <row r="2546" spans="1:9" x14ac:dyDescent="0.35">
      <c r="A2546">
        <v>8062025</v>
      </c>
      <c r="B2546" t="s">
        <v>281</v>
      </c>
    </row>
    <row r="2547" spans="1:9" x14ac:dyDescent="0.35">
      <c r="A2547">
        <v>8062025</v>
      </c>
      <c r="B2547" t="s">
        <v>450</v>
      </c>
      <c r="C2547" t="s">
        <v>353</v>
      </c>
      <c r="D2547" t="s">
        <v>284</v>
      </c>
      <c r="E2547" t="s">
        <v>101</v>
      </c>
    </row>
    <row r="2548" spans="1:9" x14ac:dyDescent="0.35">
      <c r="A2548">
        <v>8062025</v>
      </c>
      <c r="B2548" t="s">
        <v>557</v>
      </c>
      <c r="C2548" t="s">
        <v>449</v>
      </c>
      <c r="D2548" t="s">
        <v>287</v>
      </c>
      <c r="E2548" t="s">
        <v>101</v>
      </c>
    </row>
    <row r="2549" spans="1:9" x14ac:dyDescent="0.35">
      <c r="A2549">
        <v>8062025</v>
      </c>
      <c r="B2549" t="s">
        <v>440</v>
      </c>
      <c r="C2549" t="s">
        <v>286</v>
      </c>
      <c r="D2549" t="s">
        <v>288</v>
      </c>
      <c r="E2549" t="s">
        <v>101</v>
      </c>
    </row>
    <row r="2550" spans="1:9" x14ac:dyDescent="0.35">
      <c r="A2550">
        <v>8062025</v>
      </c>
      <c r="B2550" t="s">
        <v>543</v>
      </c>
      <c r="C2550" t="s">
        <v>209</v>
      </c>
      <c r="D2550" t="s">
        <v>290</v>
      </c>
      <c r="E2550" t="s">
        <v>140</v>
      </c>
      <c r="F2550" t="s">
        <v>291</v>
      </c>
    </row>
    <row r="2551" spans="1:9" x14ac:dyDescent="0.35">
      <c r="A2551">
        <v>8062025</v>
      </c>
      <c r="B2551" t="s">
        <v>137</v>
      </c>
      <c r="C2551" t="s">
        <v>569</v>
      </c>
      <c r="D2551" t="s">
        <v>290</v>
      </c>
      <c r="E2551" t="s">
        <v>140</v>
      </c>
      <c r="F2551" t="s">
        <v>294</v>
      </c>
      <c r="G2551" t="s">
        <v>295</v>
      </c>
      <c r="H2551" t="s">
        <v>101</v>
      </c>
    </row>
    <row r="2552" spans="1:9" x14ac:dyDescent="0.35">
      <c r="A2552">
        <v>8062025</v>
      </c>
      <c r="B2552" t="s">
        <v>304</v>
      </c>
      <c r="C2552" t="s">
        <v>155</v>
      </c>
      <c r="D2552" t="s">
        <v>298</v>
      </c>
      <c r="E2552" t="s">
        <v>101</v>
      </c>
    </row>
    <row r="2553" spans="1:9" x14ac:dyDescent="0.35">
      <c r="A2553">
        <v>8062025</v>
      </c>
      <c r="B2553" t="s">
        <v>297</v>
      </c>
      <c r="C2553" t="s">
        <v>300</v>
      </c>
      <c r="D2553" t="s">
        <v>262</v>
      </c>
      <c r="E2553" t="s">
        <v>101</v>
      </c>
    </row>
    <row r="2554" spans="1:9" x14ac:dyDescent="0.35">
      <c r="A2554">
        <v>8062025</v>
      </c>
      <c r="B2554" t="s">
        <v>574</v>
      </c>
      <c r="C2554" t="s">
        <v>505</v>
      </c>
      <c r="D2554" t="s">
        <v>301</v>
      </c>
      <c r="E2554" t="s">
        <v>101</v>
      </c>
    </row>
    <row r="2555" spans="1:9" x14ac:dyDescent="0.35">
      <c r="A2555">
        <v>8062025</v>
      </c>
      <c r="B2555" t="s">
        <v>440</v>
      </c>
      <c r="C2555" t="s">
        <v>327</v>
      </c>
      <c r="D2555" t="s">
        <v>303</v>
      </c>
      <c r="E2555" t="s">
        <v>149</v>
      </c>
    </row>
    <row r="2556" spans="1:9" x14ac:dyDescent="0.35">
      <c r="A2556">
        <v>8062025</v>
      </c>
      <c r="B2556" t="s">
        <v>418</v>
      </c>
      <c r="C2556" t="s">
        <v>157</v>
      </c>
      <c r="D2556" t="s">
        <v>306</v>
      </c>
      <c r="E2556" t="s">
        <v>101</v>
      </c>
    </row>
    <row r="2557" spans="1:9" x14ac:dyDescent="0.35">
      <c r="A2557">
        <v>8062025</v>
      </c>
      <c r="B2557" t="s">
        <v>597</v>
      </c>
      <c r="C2557" t="s">
        <v>122</v>
      </c>
      <c r="D2557" t="s">
        <v>308</v>
      </c>
      <c r="E2557" t="s">
        <v>309</v>
      </c>
      <c r="F2557" t="s">
        <v>310</v>
      </c>
      <c r="G2557" t="s">
        <v>311</v>
      </c>
      <c r="H2557" t="s">
        <v>312</v>
      </c>
      <c r="I2557" t="s">
        <v>101</v>
      </c>
    </row>
    <row r="2558" spans="1:9" x14ac:dyDescent="0.35">
      <c r="A2558">
        <v>8062025</v>
      </c>
      <c r="B2558" t="s">
        <v>219</v>
      </c>
      <c r="C2558" t="s">
        <v>158</v>
      </c>
      <c r="D2558" t="s">
        <v>314</v>
      </c>
      <c r="E2558" t="s">
        <v>315</v>
      </c>
      <c r="F2558" t="s">
        <v>101</v>
      </c>
    </row>
    <row r="2559" spans="1:9" x14ac:dyDescent="0.35">
      <c r="A2559">
        <v>8062025</v>
      </c>
      <c r="B2559" t="s">
        <v>221</v>
      </c>
      <c r="C2559" t="s">
        <v>151</v>
      </c>
      <c r="D2559" t="s">
        <v>314</v>
      </c>
      <c r="E2559" t="s">
        <v>317</v>
      </c>
      <c r="F2559" t="s">
        <v>101</v>
      </c>
    </row>
    <row r="2560" spans="1:9" x14ac:dyDescent="0.35">
      <c r="A2560">
        <v>8062025</v>
      </c>
      <c r="B2560" t="s">
        <v>183</v>
      </c>
      <c r="C2560" t="s">
        <v>188</v>
      </c>
      <c r="D2560" t="s">
        <v>319</v>
      </c>
      <c r="E2560" t="s">
        <v>320</v>
      </c>
      <c r="F2560" t="s">
        <v>321</v>
      </c>
    </row>
    <row r="2561" spans="1:7" x14ac:dyDescent="0.35">
      <c r="A2561">
        <v>8062025</v>
      </c>
      <c r="B2561" t="s">
        <v>514</v>
      </c>
      <c r="C2561" t="s">
        <v>168</v>
      </c>
      <c r="D2561" t="s">
        <v>322</v>
      </c>
      <c r="E2561" t="s">
        <v>101</v>
      </c>
    </row>
    <row r="2562" spans="1:7" x14ac:dyDescent="0.35">
      <c r="A2562">
        <v>8062025</v>
      </c>
      <c r="B2562" t="s">
        <v>590</v>
      </c>
      <c r="C2562" t="s">
        <v>361</v>
      </c>
      <c r="D2562" t="s">
        <v>325</v>
      </c>
      <c r="E2562" t="s">
        <v>101</v>
      </c>
    </row>
    <row r="2563" spans="1:7" x14ac:dyDescent="0.35">
      <c r="A2563">
        <v>8062025</v>
      </c>
      <c r="B2563" t="s">
        <v>218</v>
      </c>
      <c r="C2563" t="s">
        <v>233</v>
      </c>
      <c r="D2563" t="s">
        <v>328</v>
      </c>
      <c r="E2563" t="s">
        <v>101</v>
      </c>
    </row>
    <row r="2564" spans="1:7" x14ac:dyDescent="0.35">
      <c r="A2564">
        <v>8062025</v>
      </c>
      <c r="B2564" t="s">
        <v>418</v>
      </c>
      <c r="C2564" t="s">
        <v>324</v>
      </c>
      <c r="D2564" t="s">
        <v>331</v>
      </c>
      <c r="E2564" t="s">
        <v>332</v>
      </c>
      <c r="F2564" t="s">
        <v>101</v>
      </c>
    </row>
    <row r="2565" spans="1:7" x14ac:dyDescent="0.35">
      <c r="A2565">
        <v>8062025</v>
      </c>
      <c r="B2565" t="s">
        <v>122</v>
      </c>
      <c r="C2565" t="s">
        <v>192</v>
      </c>
      <c r="D2565" t="s">
        <v>331</v>
      </c>
      <c r="E2565" t="s">
        <v>335</v>
      </c>
      <c r="F2565" t="s">
        <v>101</v>
      </c>
    </row>
    <row r="2566" spans="1:7" x14ac:dyDescent="0.35">
      <c r="A2566">
        <v>8062025</v>
      </c>
      <c r="B2566" t="s">
        <v>146</v>
      </c>
      <c r="C2566" t="s">
        <v>162</v>
      </c>
      <c r="D2566" t="s">
        <v>331</v>
      </c>
      <c r="E2566" t="s">
        <v>338</v>
      </c>
      <c r="F2566" t="s">
        <v>321</v>
      </c>
    </row>
    <row r="2567" spans="1:7" x14ac:dyDescent="0.35">
      <c r="A2567">
        <v>8062025</v>
      </c>
      <c r="B2567" t="s">
        <v>557</v>
      </c>
      <c r="C2567" t="s">
        <v>206</v>
      </c>
      <c r="D2567" t="s">
        <v>170</v>
      </c>
    </row>
    <row r="2568" spans="1:7" x14ac:dyDescent="0.35">
      <c r="A2568">
        <v>8062025</v>
      </c>
      <c r="B2568" t="s">
        <v>464</v>
      </c>
      <c r="C2568" t="s">
        <v>177</v>
      </c>
      <c r="D2568" t="s">
        <v>341</v>
      </c>
      <c r="E2568" t="s">
        <v>101</v>
      </c>
    </row>
    <row r="2569" spans="1:7" x14ac:dyDescent="0.35">
      <c r="A2569">
        <v>8062025</v>
      </c>
      <c r="B2569" t="s">
        <v>518</v>
      </c>
      <c r="C2569" t="s">
        <v>476</v>
      </c>
      <c r="D2569" t="s">
        <v>343</v>
      </c>
      <c r="E2569" t="s">
        <v>101</v>
      </c>
    </row>
    <row r="2570" spans="1:7" x14ac:dyDescent="0.35">
      <c r="A2570">
        <v>8062025</v>
      </c>
      <c r="B2570" t="s">
        <v>574</v>
      </c>
      <c r="C2570" t="s">
        <v>106</v>
      </c>
      <c r="D2570" t="s">
        <v>132</v>
      </c>
      <c r="E2570" t="s">
        <v>344</v>
      </c>
      <c r="F2570" t="s">
        <v>345</v>
      </c>
      <c r="G2570" t="s">
        <v>101</v>
      </c>
    </row>
    <row r="2571" spans="1:7" x14ac:dyDescent="0.35">
      <c r="A2571">
        <v>8062025</v>
      </c>
      <c r="B2571" t="s">
        <v>206</v>
      </c>
      <c r="C2571" t="s">
        <v>269</v>
      </c>
      <c r="D2571" t="s">
        <v>132</v>
      </c>
      <c r="E2571" t="s">
        <v>347</v>
      </c>
      <c r="F2571" t="s">
        <v>101</v>
      </c>
    </row>
    <row r="2572" spans="1:7" x14ac:dyDescent="0.35">
      <c r="A2572">
        <v>8062025</v>
      </c>
      <c r="B2572" t="s">
        <v>441</v>
      </c>
      <c r="C2572" t="s">
        <v>188</v>
      </c>
      <c r="D2572" t="s">
        <v>132</v>
      </c>
      <c r="E2572" t="s">
        <v>348</v>
      </c>
      <c r="F2572" t="s">
        <v>101</v>
      </c>
    </row>
    <row r="2573" spans="1:7" x14ac:dyDescent="0.35">
      <c r="A2573">
        <v>8062025</v>
      </c>
      <c r="B2573" t="s">
        <v>150</v>
      </c>
      <c r="C2573" t="s">
        <v>166</v>
      </c>
      <c r="D2573" t="s">
        <v>132</v>
      </c>
      <c r="E2573" t="s">
        <v>350</v>
      </c>
      <c r="F2573" t="s">
        <v>101</v>
      </c>
    </row>
    <row r="2574" spans="1:7" x14ac:dyDescent="0.35">
      <c r="A2574">
        <v>8062025</v>
      </c>
      <c r="B2574" t="s">
        <v>438</v>
      </c>
      <c r="C2574" t="s">
        <v>329</v>
      </c>
      <c r="D2574" t="s">
        <v>132</v>
      </c>
      <c r="E2574" t="s">
        <v>352</v>
      </c>
      <c r="F2574" t="s">
        <v>101</v>
      </c>
    </row>
    <row r="2575" spans="1:7" x14ac:dyDescent="0.35">
      <c r="A2575">
        <v>8062025</v>
      </c>
      <c r="B2575" t="s">
        <v>515</v>
      </c>
      <c r="C2575" t="s">
        <v>155</v>
      </c>
      <c r="D2575" t="s">
        <v>132</v>
      </c>
      <c r="E2575" t="s">
        <v>133</v>
      </c>
      <c r="F2575" t="s">
        <v>355</v>
      </c>
    </row>
    <row r="2576" spans="1:7" x14ac:dyDescent="0.35">
      <c r="A2576">
        <v>8062025</v>
      </c>
      <c r="B2576" t="s">
        <v>247</v>
      </c>
      <c r="C2576" t="s">
        <v>469</v>
      </c>
      <c r="D2576" t="s">
        <v>132</v>
      </c>
      <c r="E2576" t="s">
        <v>356</v>
      </c>
      <c r="F2576" t="s">
        <v>101</v>
      </c>
    </row>
    <row r="2577" spans="1:8" x14ac:dyDescent="0.35">
      <c r="A2577">
        <v>8062025</v>
      </c>
      <c r="B2577" t="s">
        <v>275</v>
      </c>
      <c r="C2577" t="s">
        <v>580</v>
      </c>
      <c r="D2577" t="s">
        <v>359</v>
      </c>
      <c r="E2577" t="s">
        <v>360</v>
      </c>
      <c r="F2577" t="s">
        <v>101</v>
      </c>
    </row>
    <row r="2578" spans="1:8" x14ac:dyDescent="0.35">
      <c r="A2578">
        <v>8062025</v>
      </c>
      <c r="B2578" t="s">
        <v>525</v>
      </c>
      <c r="C2578" t="s">
        <v>428</v>
      </c>
      <c r="D2578" t="s">
        <v>359</v>
      </c>
      <c r="E2578" t="s">
        <v>362</v>
      </c>
      <c r="F2578" t="s">
        <v>101</v>
      </c>
    </row>
    <row r="2579" spans="1:8" x14ac:dyDescent="0.35">
      <c r="A2579">
        <v>8062025</v>
      </c>
      <c r="B2579" t="s">
        <v>493</v>
      </c>
      <c r="C2579" t="s">
        <v>212</v>
      </c>
      <c r="D2579" t="s">
        <v>359</v>
      </c>
      <c r="E2579" t="s">
        <v>362</v>
      </c>
      <c r="F2579" t="s">
        <v>140</v>
      </c>
      <c r="G2579" t="s">
        <v>364</v>
      </c>
      <c r="H2579" t="s">
        <v>101</v>
      </c>
    </row>
    <row r="2580" spans="1:8" x14ac:dyDescent="0.35">
      <c r="A2580">
        <v>8062025</v>
      </c>
      <c r="B2580" t="s">
        <v>576</v>
      </c>
      <c r="C2580" t="s">
        <v>172</v>
      </c>
      <c r="D2580" t="s">
        <v>366</v>
      </c>
      <c r="E2580" t="s">
        <v>257</v>
      </c>
      <c r="F2580" t="s">
        <v>367</v>
      </c>
      <c r="G2580" t="s">
        <v>101</v>
      </c>
    </row>
    <row r="2581" spans="1:8" x14ac:dyDescent="0.35">
      <c r="A2581">
        <v>8062025</v>
      </c>
      <c r="B2581" t="s">
        <v>440</v>
      </c>
      <c r="C2581" t="s">
        <v>155</v>
      </c>
      <c r="D2581" t="s">
        <v>369</v>
      </c>
      <c r="E2581" t="s">
        <v>370</v>
      </c>
      <c r="F2581" t="s">
        <v>101</v>
      </c>
    </row>
    <row r="2582" spans="1:8" x14ac:dyDescent="0.35">
      <c r="A2582">
        <v>8062025</v>
      </c>
      <c r="B2582" t="s">
        <v>413</v>
      </c>
      <c r="C2582" t="s">
        <v>185</v>
      </c>
      <c r="D2582" t="s">
        <v>371</v>
      </c>
      <c r="E2582" t="s">
        <v>101</v>
      </c>
    </row>
    <row r="2583" spans="1:8" x14ac:dyDescent="0.35">
      <c r="A2583">
        <v>8062025</v>
      </c>
      <c r="B2583" t="s">
        <v>519</v>
      </c>
      <c r="C2583" t="s">
        <v>535</v>
      </c>
      <c r="D2583" t="s">
        <v>372</v>
      </c>
      <c r="E2583" t="s">
        <v>101</v>
      </c>
    </row>
    <row r="2584" spans="1:8" x14ac:dyDescent="0.35">
      <c r="A2584">
        <v>8062025</v>
      </c>
      <c r="B2584" t="s">
        <v>507</v>
      </c>
      <c r="C2584" t="s">
        <v>285</v>
      </c>
      <c r="D2584" t="s">
        <v>373</v>
      </c>
      <c r="E2584" t="s">
        <v>101</v>
      </c>
    </row>
    <row r="2585" spans="1:8" x14ac:dyDescent="0.35">
      <c r="A2585">
        <v>8062025</v>
      </c>
      <c r="B2585" t="s">
        <v>419</v>
      </c>
      <c r="C2585" t="s">
        <v>168</v>
      </c>
      <c r="D2585" t="s">
        <v>376</v>
      </c>
      <c r="E2585" t="s">
        <v>140</v>
      </c>
      <c r="F2585" t="s">
        <v>331</v>
      </c>
      <c r="G2585" t="s">
        <v>377</v>
      </c>
      <c r="H2585" t="s">
        <v>101</v>
      </c>
    </row>
    <row r="2586" spans="1:8" x14ac:dyDescent="0.35">
      <c r="A2586">
        <v>8062025</v>
      </c>
      <c r="B2586" t="s">
        <v>520</v>
      </c>
      <c r="C2586" t="s">
        <v>402</v>
      </c>
      <c r="D2586" t="s">
        <v>378</v>
      </c>
    </row>
    <row r="2587" spans="1:8" x14ac:dyDescent="0.35">
      <c r="A2587">
        <v>8062025</v>
      </c>
      <c r="B2587" t="s">
        <v>430</v>
      </c>
      <c r="C2587" t="s">
        <v>333</v>
      </c>
      <c r="D2587" t="s">
        <v>380</v>
      </c>
      <c r="E2587" t="s">
        <v>101</v>
      </c>
    </row>
    <row r="2588" spans="1:8" x14ac:dyDescent="0.35">
      <c r="A2588">
        <v>8062025</v>
      </c>
      <c r="B2588" t="s">
        <v>438</v>
      </c>
      <c r="C2588" t="s">
        <v>478</v>
      </c>
      <c r="D2588" t="s">
        <v>382</v>
      </c>
      <c r="E2588" t="s">
        <v>383</v>
      </c>
    </row>
    <row r="2589" spans="1:8" x14ac:dyDescent="0.35">
      <c r="A2589">
        <v>8062025</v>
      </c>
      <c r="B2589" t="s">
        <v>340</v>
      </c>
      <c r="C2589" t="s">
        <v>302</v>
      </c>
      <c r="D2589" t="s">
        <v>385</v>
      </c>
      <c r="E2589" t="s">
        <v>386</v>
      </c>
    </row>
    <row r="2590" spans="1:8" x14ac:dyDescent="0.35">
      <c r="A2590">
        <v>8062025</v>
      </c>
      <c r="B2590" t="s">
        <v>477</v>
      </c>
      <c r="C2590" t="s">
        <v>138</v>
      </c>
      <c r="D2590" t="s">
        <v>388</v>
      </c>
      <c r="E2590" t="s">
        <v>101</v>
      </c>
    </row>
    <row r="2591" spans="1:8" x14ac:dyDescent="0.35">
      <c r="A2591">
        <v>8062025</v>
      </c>
      <c r="B2591" t="s">
        <v>548</v>
      </c>
      <c r="C2591" t="s">
        <v>175</v>
      </c>
      <c r="D2591" t="s">
        <v>391</v>
      </c>
      <c r="E2591" t="s">
        <v>101</v>
      </c>
    </row>
    <row r="2592" spans="1:8" x14ac:dyDescent="0.35">
      <c r="A2592">
        <v>8062025</v>
      </c>
      <c r="B2592" t="s">
        <v>368</v>
      </c>
      <c r="C2592" t="s">
        <v>509</v>
      </c>
      <c r="D2592" t="s">
        <v>393</v>
      </c>
    </row>
    <row r="2593" spans="1:8" x14ac:dyDescent="0.35">
      <c r="A2593">
        <v>8062025</v>
      </c>
      <c r="B2593" t="s">
        <v>137</v>
      </c>
      <c r="C2593" t="s">
        <v>476</v>
      </c>
      <c r="D2593" t="s">
        <v>394</v>
      </c>
      <c r="E2593" t="s">
        <v>395</v>
      </c>
      <c r="F2593" t="s">
        <v>101</v>
      </c>
    </row>
    <row r="2594" spans="1:8" x14ac:dyDescent="0.35">
      <c r="A2594">
        <v>8062025</v>
      </c>
      <c r="B2594" t="s">
        <v>396</v>
      </c>
    </row>
    <row r="2595" spans="1:8" x14ac:dyDescent="0.35">
      <c r="A2595">
        <v>8062025</v>
      </c>
      <c r="B2595" t="s">
        <v>387</v>
      </c>
      <c r="C2595" t="s">
        <v>212</v>
      </c>
      <c r="D2595" t="s">
        <v>397</v>
      </c>
      <c r="E2595" t="s">
        <v>101</v>
      </c>
    </row>
    <row r="2596" spans="1:8" x14ac:dyDescent="0.35">
      <c r="A2596">
        <v>8062025</v>
      </c>
      <c r="B2596" t="s">
        <v>444</v>
      </c>
      <c r="C2596" t="s">
        <v>399</v>
      </c>
      <c r="D2596" t="s">
        <v>140</v>
      </c>
      <c r="E2596" t="s">
        <v>400</v>
      </c>
      <c r="F2596" t="s">
        <v>257</v>
      </c>
      <c r="G2596" t="s">
        <v>331</v>
      </c>
      <c r="H2596" t="s">
        <v>401</v>
      </c>
    </row>
    <row r="2597" spans="1:8" x14ac:dyDescent="0.35">
      <c r="A2597">
        <v>8062025</v>
      </c>
      <c r="B2597" t="s">
        <v>477</v>
      </c>
      <c r="C2597" t="s">
        <v>160</v>
      </c>
      <c r="D2597" t="s">
        <v>399</v>
      </c>
      <c r="E2597" t="s">
        <v>187</v>
      </c>
      <c r="F2597" t="s">
        <v>101</v>
      </c>
    </row>
    <row r="2598" spans="1:8" x14ac:dyDescent="0.35">
      <c r="A2598">
        <v>8062025</v>
      </c>
      <c r="B2598" t="s">
        <v>439</v>
      </c>
      <c r="C2598" t="s">
        <v>357</v>
      </c>
      <c r="D2598" t="s">
        <v>399</v>
      </c>
      <c r="E2598" t="s">
        <v>403</v>
      </c>
      <c r="F2598" t="s">
        <v>101</v>
      </c>
    </row>
    <row r="2599" spans="1:8" x14ac:dyDescent="0.35">
      <c r="A2599">
        <v>8062025</v>
      </c>
      <c r="B2599" t="s">
        <v>556</v>
      </c>
      <c r="C2599" t="s">
        <v>273</v>
      </c>
      <c r="D2599" t="s">
        <v>399</v>
      </c>
      <c r="E2599" t="s">
        <v>404</v>
      </c>
      <c r="F2599" t="s">
        <v>101</v>
      </c>
    </row>
    <row r="2600" spans="1:8" x14ac:dyDescent="0.35">
      <c r="A2600">
        <v>7062025</v>
      </c>
      <c r="B2600" t="s">
        <v>374</v>
      </c>
      <c r="C2600" t="s">
        <v>248</v>
      </c>
      <c r="D2600" t="s">
        <v>100</v>
      </c>
      <c r="E2600" t="s">
        <v>101</v>
      </c>
    </row>
    <row r="2601" spans="1:8" x14ac:dyDescent="0.35">
      <c r="A2601">
        <v>7062025</v>
      </c>
      <c r="B2601" t="s">
        <v>516</v>
      </c>
      <c r="C2601" t="s">
        <v>259</v>
      </c>
      <c r="D2601" t="s">
        <v>104</v>
      </c>
      <c r="E2601" t="s">
        <v>101</v>
      </c>
    </row>
    <row r="2602" spans="1:8" x14ac:dyDescent="0.35">
      <c r="A2602">
        <v>7062025</v>
      </c>
      <c r="B2602" t="s">
        <v>247</v>
      </c>
      <c r="C2602" t="s">
        <v>192</v>
      </c>
      <c r="D2602" t="s">
        <v>107</v>
      </c>
      <c r="E2602" t="s">
        <v>108</v>
      </c>
      <c r="F2602" t="s">
        <v>101</v>
      </c>
    </row>
    <row r="2603" spans="1:8" x14ac:dyDescent="0.35">
      <c r="A2603">
        <v>7062025</v>
      </c>
      <c r="B2603" t="s">
        <v>207</v>
      </c>
      <c r="C2603" t="s">
        <v>673</v>
      </c>
      <c r="D2603" t="s">
        <v>111</v>
      </c>
      <c r="E2603" t="s">
        <v>101</v>
      </c>
    </row>
    <row r="2604" spans="1:8" x14ac:dyDescent="0.35">
      <c r="A2604">
        <v>7062025</v>
      </c>
      <c r="B2604" t="s">
        <v>678</v>
      </c>
      <c r="C2604" t="s">
        <v>679</v>
      </c>
      <c r="D2604" t="s">
        <v>114</v>
      </c>
      <c r="E2604" t="s">
        <v>115</v>
      </c>
      <c r="F2604" t="s">
        <v>116</v>
      </c>
    </row>
    <row r="2605" spans="1:8" x14ac:dyDescent="0.35">
      <c r="A2605">
        <v>7062025</v>
      </c>
      <c r="B2605" t="s">
        <v>379</v>
      </c>
      <c r="C2605" t="s">
        <v>485</v>
      </c>
      <c r="D2605" t="s">
        <v>114</v>
      </c>
      <c r="E2605" t="s">
        <v>119</v>
      </c>
      <c r="F2605" t="s">
        <v>120</v>
      </c>
      <c r="G2605" t="s">
        <v>121</v>
      </c>
    </row>
    <row r="2606" spans="1:8" x14ac:dyDescent="0.35">
      <c r="A2606">
        <v>7062025</v>
      </c>
      <c r="B2606" t="s">
        <v>561</v>
      </c>
      <c r="C2606" t="s">
        <v>114</v>
      </c>
      <c r="D2606" t="s">
        <v>124</v>
      </c>
    </row>
    <row r="2607" spans="1:8" x14ac:dyDescent="0.35">
      <c r="A2607">
        <v>7062025</v>
      </c>
      <c r="B2607" t="s">
        <v>202</v>
      </c>
      <c r="C2607" t="s">
        <v>680</v>
      </c>
      <c r="D2607" t="s">
        <v>114</v>
      </c>
      <c r="E2607" t="s">
        <v>127</v>
      </c>
    </row>
    <row r="2608" spans="1:8" x14ac:dyDescent="0.35">
      <c r="A2608">
        <v>7062025</v>
      </c>
      <c r="B2608" t="s">
        <v>610</v>
      </c>
      <c r="C2608" t="s">
        <v>681</v>
      </c>
      <c r="D2608" t="s">
        <v>114</v>
      </c>
      <c r="E2608" t="s">
        <v>130</v>
      </c>
    </row>
    <row r="2609" spans="1:7" x14ac:dyDescent="0.35">
      <c r="A2609">
        <v>7062025</v>
      </c>
      <c r="B2609" t="s">
        <v>434</v>
      </c>
      <c r="C2609" t="s">
        <v>421</v>
      </c>
      <c r="D2609" t="s">
        <v>114</v>
      </c>
      <c r="E2609" t="s">
        <v>132</v>
      </c>
      <c r="F2609" t="s">
        <v>133</v>
      </c>
    </row>
    <row r="2610" spans="1:7" x14ac:dyDescent="0.35">
      <c r="A2610">
        <v>7062025</v>
      </c>
      <c r="B2610" t="s">
        <v>339</v>
      </c>
      <c r="C2610" t="s">
        <v>365</v>
      </c>
      <c r="D2610" t="s">
        <v>135</v>
      </c>
      <c r="E2610" t="s">
        <v>136</v>
      </c>
    </row>
    <row r="2611" spans="1:7" x14ac:dyDescent="0.35">
      <c r="A2611">
        <v>7062025</v>
      </c>
      <c r="B2611" t="s">
        <v>441</v>
      </c>
      <c r="C2611" t="s">
        <v>171</v>
      </c>
      <c r="D2611" t="s">
        <v>139</v>
      </c>
      <c r="E2611" t="s">
        <v>140</v>
      </c>
      <c r="F2611" t="s">
        <v>141</v>
      </c>
      <c r="G2611" t="s">
        <v>101</v>
      </c>
    </row>
    <row r="2612" spans="1:7" x14ac:dyDescent="0.35">
      <c r="A2612">
        <v>7062025</v>
      </c>
      <c r="B2612" t="s">
        <v>221</v>
      </c>
      <c r="C2612" t="s">
        <v>188</v>
      </c>
      <c r="D2612" t="s">
        <v>144</v>
      </c>
      <c r="E2612" t="s">
        <v>101</v>
      </c>
    </row>
    <row r="2613" spans="1:7" x14ac:dyDescent="0.35">
      <c r="A2613">
        <v>7062025</v>
      </c>
      <c r="B2613" t="s">
        <v>218</v>
      </c>
      <c r="C2613" t="s">
        <v>230</v>
      </c>
      <c r="D2613" t="s">
        <v>147</v>
      </c>
      <c r="E2613" t="s">
        <v>148</v>
      </c>
      <c r="F2613" t="s">
        <v>149</v>
      </c>
    </row>
    <row r="2614" spans="1:7" x14ac:dyDescent="0.35">
      <c r="A2614">
        <v>7062025</v>
      </c>
      <c r="B2614" t="s">
        <v>511</v>
      </c>
      <c r="C2614" t="s">
        <v>513</v>
      </c>
      <c r="D2614" t="s">
        <v>152</v>
      </c>
      <c r="E2614" t="s">
        <v>140</v>
      </c>
      <c r="F2614" t="s">
        <v>153</v>
      </c>
      <c r="G2614" t="s">
        <v>101</v>
      </c>
    </row>
    <row r="2615" spans="1:7" x14ac:dyDescent="0.35">
      <c r="A2615">
        <v>7062025</v>
      </c>
      <c r="B2615" t="s">
        <v>583</v>
      </c>
      <c r="C2615" t="s">
        <v>226</v>
      </c>
      <c r="D2615" t="s">
        <v>156</v>
      </c>
      <c r="E2615" t="s">
        <v>101</v>
      </c>
    </row>
    <row r="2616" spans="1:7" x14ac:dyDescent="0.35">
      <c r="A2616">
        <v>7062025</v>
      </c>
      <c r="B2616" t="s">
        <v>339</v>
      </c>
      <c r="C2616" t="s">
        <v>168</v>
      </c>
      <c r="D2616" t="s">
        <v>159</v>
      </c>
      <c r="E2616" t="s">
        <v>101</v>
      </c>
    </row>
    <row r="2617" spans="1:7" x14ac:dyDescent="0.35">
      <c r="A2617">
        <v>7062025</v>
      </c>
      <c r="B2617" t="s">
        <v>573</v>
      </c>
      <c r="C2617" t="s">
        <v>150</v>
      </c>
      <c r="D2617" t="s">
        <v>161</v>
      </c>
      <c r="E2617" t="s">
        <v>101</v>
      </c>
    </row>
    <row r="2618" spans="1:7" x14ac:dyDescent="0.35">
      <c r="A2618">
        <v>7062025</v>
      </c>
      <c r="B2618" t="s">
        <v>450</v>
      </c>
      <c r="C2618" t="s">
        <v>242</v>
      </c>
      <c r="D2618" t="s">
        <v>164</v>
      </c>
      <c r="E2618" t="s">
        <v>101</v>
      </c>
    </row>
    <row r="2619" spans="1:7" x14ac:dyDescent="0.35">
      <c r="A2619">
        <v>7062025</v>
      </c>
      <c r="B2619" t="s">
        <v>451</v>
      </c>
      <c r="C2619" t="s">
        <v>555</v>
      </c>
      <c r="D2619" t="s">
        <v>167</v>
      </c>
    </row>
    <row r="2620" spans="1:7" x14ac:dyDescent="0.35">
      <c r="A2620">
        <v>7062025</v>
      </c>
      <c r="B2620" t="s">
        <v>423</v>
      </c>
      <c r="C2620" t="s">
        <v>101</v>
      </c>
    </row>
    <row r="2621" spans="1:7" x14ac:dyDescent="0.35">
      <c r="A2621">
        <v>7062025</v>
      </c>
      <c r="B2621" t="s">
        <v>292</v>
      </c>
      <c r="C2621" t="s">
        <v>505</v>
      </c>
      <c r="D2621" t="s">
        <v>169</v>
      </c>
      <c r="E2621" t="s">
        <v>170</v>
      </c>
      <c r="F2621" t="s">
        <v>101</v>
      </c>
    </row>
    <row r="2622" spans="1:7" x14ac:dyDescent="0.35">
      <c r="A2622">
        <v>7062025</v>
      </c>
      <c r="B2622" t="s">
        <v>534</v>
      </c>
      <c r="C2622" t="s">
        <v>227</v>
      </c>
      <c r="D2622" t="s">
        <v>173</v>
      </c>
      <c r="E2622" t="s">
        <v>101</v>
      </c>
    </row>
    <row r="2623" spans="1:7" x14ac:dyDescent="0.35">
      <c r="A2623">
        <v>7062025</v>
      </c>
      <c r="B2623" t="s">
        <v>247</v>
      </c>
      <c r="C2623" t="s">
        <v>548</v>
      </c>
      <c r="D2623" t="s">
        <v>176</v>
      </c>
      <c r="E2623" t="s">
        <v>101</v>
      </c>
    </row>
    <row r="2624" spans="1:7" x14ac:dyDescent="0.35">
      <c r="A2624">
        <v>7062025</v>
      </c>
      <c r="B2624" t="s">
        <v>430</v>
      </c>
      <c r="C2624" t="s">
        <v>651</v>
      </c>
      <c r="D2624" t="s">
        <v>176</v>
      </c>
      <c r="E2624" t="s">
        <v>149</v>
      </c>
    </row>
    <row r="2625" spans="1:7" x14ac:dyDescent="0.35">
      <c r="A2625">
        <v>7062025</v>
      </c>
      <c r="B2625" t="s">
        <v>516</v>
      </c>
      <c r="C2625" t="s">
        <v>354</v>
      </c>
      <c r="D2625" t="s">
        <v>181</v>
      </c>
      <c r="E2625" t="s">
        <v>182</v>
      </c>
      <c r="F2625" t="s">
        <v>101</v>
      </c>
    </row>
    <row r="2626" spans="1:7" x14ac:dyDescent="0.35">
      <c r="A2626">
        <v>7062025</v>
      </c>
      <c r="B2626" t="s">
        <v>499</v>
      </c>
      <c r="C2626" t="s">
        <v>184</v>
      </c>
      <c r="D2626" t="s">
        <v>101</v>
      </c>
    </row>
    <row r="2627" spans="1:7" x14ac:dyDescent="0.35">
      <c r="A2627">
        <v>7062025</v>
      </c>
      <c r="B2627" t="s">
        <v>441</v>
      </c>
      <c r="C2627" t="s">
        <v>324</v>
      </c>
      <c r="D2627" t="s">
        <v>187</v>
      </c>
      <c r="E2627" t="s">
        <v>101</v>
      </c>
    </row>
    <row r="2628" spans="1:7" x14ac:dyDescent="0.35">
      <c r="A2628">
        <v>7062025</v>
      </c>
      <c r="B2628" t="s">
        <v>177</v>
      </c>
      <c r="C2628" t="s">
        <v>134</v>
      </c>
      <c r="D2628" t="s">
        <v>190</v>
      </c>
      <c r="E2628" t="s">
        <v>191</v>
      </c>
      <c r="F2628" t="s">
        <v>101</v>
      </c>
    </row>
    <row r="2629" spans="1:7" x14ac:dyDescent="0.35">
      <c r="A2629">
        <v>7062025</v>
      </c>
      <c r="B2629" t="s">
        <v>555</v>
      </c>
      <c r="C2629" t="s">
        <v>406</v>
      </c>
      <c r="D2629" t="s">
        <v>190</v>
      </c>
      <c r="E2629" t="s">
        <v>194</v>
      </c>
      <c r="F2629" t="s">
        <v>101</v>
      </c>
    </row>
    <row r="2630" spans="1:7" x14ac:dyDescent="0.35">
      <c r="A2630">
        <v>7062025</v>
      </c>
      <c r="B2630" t="s">
        <v>515</v>
      </c>
      <c r="C2630" t="s">
        <v>234</v>
      </c>
      <c r="D2630" t="s">
        <v>190</v>
      </c>
      <c r="E2630" t="s">
        <v>196</v>
      </c>
      <c r="F2630" t="s">
        <v>101</v>
      </c>
    </row>
    <row r="2631" spans="1:7" x14ac:dyDescent="0.35">
      <c r="A2631">
        <v>7062025</v>
      </c>
      <c r="B2631" t="s">
        <v>269</v>
      </c>
      <c r="C2631" t="s">
        <v>198</v>
      </c>
      <c r="D2631" t="s">
        <v>140</v>
      </c>
      <c r="E2631" t="s">
        <v>199</v>
      </c>
      <c r="F2631" t="s">
        <v>200</v>
      </c>
      <c r="G2631" t="s">
        <v>101</v>
      </c>
    </row>
    <row r="2632" spans="1:7" x14ac:dyDescent="0.35">
      <c r="A2632">
        <v>7062025</v>
      </c>
      <c r="B2632" t="s">
        <v>446</v>
      </c>
      <c r="C2632" t="s">
        <v>517</v>
      </c>
      <c r="D2632" t="s">
        <v>61</v>
      </c>
      <c r="E2632" t="s">
        <v>101</v>
      </c>
    </row>
    <row r="2633" spans="1:7" x14ac:dyDescent="0.35">
      <c r="A2633">
        <v>7062025</v>
      </c>
      <c r="B2633" t="s">
        <v>474</v>
      </c>
      <c r="C2633" t="s">
        <v>102</v>
      </c>
      <c r="D2633" t="s">
        <v>205</v>
      </c>
      <c r="E2633" t="s">
        <v>101</v>
      </c>
    </row>
    <row r="2634" spans="1:7" x14ac:dyDescent="0.35">
      <c r="A2634">
        <v>7062025</v>
      </c>
      <c r="B2634" t="s">
        <v>511</v>
      </c>
      <c r="C2634" t="s">
        <v>422</v>
      </c>
      <c r="D2634" t="s">
        <v>208</v>
      </c>
      <c r="E2634" t="s">
        <v>101</v>
      </c>
    </row>
    <row r="2635" spans="1:7" x14ac:dyDescent="0.35">
      <c r="A2635">
        <v>7062025</v>
      </c>
      <c r="B2635" t="s">
        <v>183</v>
      </c>
      <c r="C2635" t="s">
        <v>146</v>
      </c>
      <c r="D2635" t="s">
        <v>210</v>
      </c>
      <c r="E2635" t="s">
        <v>211</v>
      </c>
      <c r="F2635" t="s">
        <v>101</v>
      </c>
    </row>
    <row r="2636" spans="1:7" x14ac:dyDescent="0.35">
      <c r="A2636">
        <v>7062025</v>
      </c>
      <c r="B2636" t="s">
        <v>138</v>
      </c>
      <c r="C2636" t="s">
        <v>118</v>
      </c>
      <c r="D2636" t="s">
        <v>214</v>
      </c>
      <c r="E2636" t="s">
        <v>215</v>
      </c>
      <c r="F2636" t="s">
        <v>101</v>
      </c>
    </row>
    <row r="2637" spans="1:7" x14ac:dyDescent="0.35">
      <c r="A2637">
        <v>7062025</v>
      </c>
      <c r="B2637" t="s">
        <v>501</v>
      </c>
      <c r="C2637" t="s">
        <v>506</v>
      </c>
      <c r="D2637" t="s">
        <v>217</v>
      </c>
      <c r="E2637" t="s">
        <v>101</v>
      </c>
    </row>
    <row r="2638" spans="1:7" x14ac:dyDescent="0.35">
      <c r="A2638">
        <v>7062025</v>
      </c>
      <c r="B2638" t="s">
        <v>572</v>
      </c>
      <c r="C2638" t="s">
        <v>183</v>
      </c>
      <c r="D2638" t="s">
        <v>220</v>
      </c>
      <c r="E2638" t="s">
        <v>101</v>
      </c>
    </row>
    <row r="2639" spans="1:7" x14ac:dyDescent="0.35">
      <c r="A2639">
        <v>7062025</v>
      </c>
      <c r="B2639" t="s">
        <v>224</v>
      </c>
      <c r="C2639" t="s">
        <v>150</v>
      </c>
      <c r="D2639" t="s">
        <v>222</v>
      </c>
    </row>
    <row r="2640" spans="1:7" x14ac:dyDescent="0.35">
      <c r="A2640">
        <v>7062025</v>
      </c>
      <c r="B2640" t="s">
        <v>499</v>
      </c>
      <c r="C2640" t="s">
        <v>223</v>
      </c>
    </row>
    <row r="2641" spans="1:7" x14ac:dyDescent="0.35">
      <c r="A2641">
        <v>7062025</v>
      </c>
      <c r="B2641" t="s">
        <v>514</v>
      </c>
      <c r="C2641" t="s">
        <v>340</v>
      </c>
      <c r="D2641" t="s">
        <v>225</v>
      </c>
      <c r="E2641" t="s">
        <v>101</v>
      </c>
    </row>
    <row r="2642" spans="1:7" x14ac:dyDescent="0.35">
      <c r="A2642">
        <v>7062025</v>
      </c>
      <c r="B2642" t="s">
        <v>493</v>
      </c>
      <c r="C2642" t="s">
        <v>219</v>
      </c>
      <c r="D2642" t="s">
        <v>225</v>
      </c>
      <c r="E2642" t="s">
        <v>228</v>
      </c>
      <c r="F2642" t="s">
        <v>229</v>
      </c>
    </row>
    <row r="2643" spans="1:7" x14ac:dyDescent="0.35">
      <c r="A2643">
        <v>7062025</v>
      </c>
      <c r="B2643" t="s">
        <v>415</v>
      </c>
      <c r="C2643" t="s">
        <v>109</v>
      </c>
      <c r="D2643" t="s">
        <v>232</v>
      </c>
      <c r="E2643" t="s">
        <v>101</v>
      </c>
    </row>
    <row r="2644" spans="1:7" x14ac:dyDescent="0.35">
      <c r="A2644">
        <v>7062025</v>
      </c>
      <c r="B2644" t="s">
        <v>510</v>
      </c>
      <c r="C2644" t="s">
        <v>128</v>
      </c>
      <c r="D2644" t="s">
        <v>235</v>
      </c>
      <c r="E2644" t="s">
        <v>236</v>
      </c>
      <c r="F2644" t="s">
        <v>101</v>
      </c>
    </row>
    <row r="2645" spans="1:7" x14ac:dyDescent="0.35">
      <c r="A2645">
        <v>7062025</v>
      </c>
      <c r="B2645" t="s">
        <v>540</v>
      </c>
      <c r="C2645" t="s">
        <v>457</v>
      </c>
      <c r="D2645" t="s">
        <v>235</v>
      </c>
      <c r="E2645" t="s">
        <v>239</v>
      </c>
      <c r="F2645" t="s">
        <v>149</v>
      </c>
    </row>
    <row r="2646" spans="1:7" x14ac:dyDescent="0.35">
      <c r="A2646">
        <v>7062025</v>
      </c>
      <c r="B2646" t="s">
        <v>565</v>
      </c>
      <c r="C2646" t="s">
        <v>185</v>
      </c>
      <c r="D2646" t="s">
        <v>235</v>
      </c>
      <c r="E2646" t="s">
        <v>241</v>
      </c>
      <c r="F2646" t="s">
        <v>101</v>
      </c>
    </row>
    <row r="2647" spans="1:7" x14ac:dyDescent="0.35">
      <c r="A2647">
        <v>7062025</v>
      </c>
      <c r="B2647" t="s">
        <v>292</v>
      </c>
      <c r="C2647" t="s">
        <v>172</v>
      </c>
      <c r="D2647" t="s">
        <v>243</v>
      </c>
      <c r="E2647" t="s">
        <v>101</v>
      </c>
    </row>
    <row r="2648" spans="1:7" x14ac:dyDescent="0.35">
      <c r="A2648">
        <v>7062025</v>
      </c>
      <c r="B2648" t="s">
        <v>339</v>
      </c>
      <c r="C2648" t="s">
        <v>255</v>
      </c>
      <c r="D2648" t="s">
        <v>245</v>
      </c>
      <c r="E2648" t="s">
        <v>246</v>
      </c>
    </row>
    <row r="2649" spans="1:7" x14ac:dyDescent="0.35">
      <c r="A2649">
        <v>7062025</v>
      </c>
      <c r="B2649" t="s">
        <v>589</v>
      </c>
      <c r="C2649" t="s">
        <v>479</v>
      </c>
      <c r="D2649" t="s">
        <v>245</v>
      </c>
      <c r="E2649" t="s">
        <v>249</v>
      </c>
    </row>
    <row r="2650" spans="1:7" x14ac:dyDescent="0.35">
      <c r="A2650">
        <v>7062025</v>
      </c>
      <c r="B2650" t="s">
        <v>501</v>
      </c>
      <c r="C2650" t="s">
        <v>192</v>
      </c>
      <c r="D2650" t="s">
        <v>252</v>
      </c>
      <c r="E2650" t="s">
        <v>101</v>
      </c>
    </row>
    <row r="2651" spans="1:7" x14ac:dyDescent="0.35">
      <c r="A2651">
        <v>7062025</v>
      </c>
      <c r="B2651" t="s">
        <v>439</v>
      </c>
      <c r="C2651" t="s">
        <v>529</v>
      </c>
      <c r="D2651" t="s">
        <v>254</v>
      </c>
    </row>
    <row r="2652" spans="1:7" x14ac:dyDescent="0.35">
      <c r="A2652">
        <v>7062025</v>
      </c>
      <c r="B2652" t="s">
        <v>515</v>
      </c>
      <c r="C2652" t="s">
        <v>192</v>
      </c>
      <c r="D2652" t="s">
        <v>256</v>
      </c>
      <c r="E2652" t="s">
        <v>257</v>
      </c>
      <c r="F2652" t="s">
        <v>236</v>
      </c>
      <c r="G2652" t="s">
        <v>101</v>
      </c>
    </row>
    <row r="2653" spans="1:7" x14ac:dyDescent="0.35">
      <c r="A2653">
        <v>7062025</v>
      </c>
      <c r="B2653" t="s">
        <v>183</v>
      </c>
      <c r="C2653" t="s">
        <v>151</v>
      </c>
      <c r="D2653" t="s">
        <v>260</v>
      </c>
      <c r="E2653" t="s">
        <v>136</v>
      </c>
      <c r="F2653" t="s">
        <v>101</v>
      </c>
    </row>
    <row r="2654" spans="1:7" x14ac:dyDescent="0.35">
      <c r="A2654">
        <v>7062025</v>
      </c>
      <c r="B2654" t="s">
        <v>188</v>
      </c>
      <c r="C2654" t="s">
        <v>261</v>
      </c>
      <c r="D2654" t="s">
        <v>262</v>
      </c>
      <c r="E2654" t="s">
        <v>101</v>
      </c>
    </row>
    <row r="2655" spans="1:7" x14ac:dyDescent="0.35">
      <c r="A2655">
        <v>7062025</v>
      </c>
      <c r="B2655" t="s">
        <v>602</v>
      </c>
      <c r="C2655" t="s">
        <v>105</v>
      </c>
      <c r="D2655" t="s">
        <v>264</v>
      </c>
      <c r="E2655" t="s">
        <v>101</v>
      </c>
    </row>
    <row r="2656" spans="1:7" x14ac:dyDescent="0.35">
      <c r="A2656">
        <v>7062025</v>
      </c>
      <c r="B2656" t="s">
        <v>248</v>
      </c>
      <c r="C2656" t="s">
        <v>264</v>
      </c>
      <c r="D2656" t="s">
        <v>149</v>
      </c>
    </row>
    <row r="2657" spans="1:8" x14ac:dyDescent="0.35">
      <c r="A2657">
        <v>7062025</v>
      </c>
      <c r="B2657" t="s">
        <v>591</v>
      </c>
      <c r="C2657" t="s">
        <v>476</v>
      </c>
      <c r="D2657" t="s">
        <v>265</v>
      </c>
      <c r="E2657" t="s">
        <v>101</v>
      </c>
      <c r="F2657" t="s">
        <v>266</v>
      </c>
    </row>
    <row r="2658" spans="1:8" x14ac:dyDescent="0.35">
      <c r="A2658">
        <v>7062025</v>
      </c>
      <c r="B2658" t="s">
        <v>158</v>
      </c>
      <c r="C2658" t="s">
        <v>267</v>
      </c>
      <c r="D2658" t="s">
        <v>101</v>
      </c>
    </row>
    <row r="2659" spans="1:8" x14ac:dyDescent="0.35">
      <c r="A2659">
        <v>7062025</v>
      </c>
      <c r="B2659" t="s">
        <v>520</v>
      </c>
      <c r="C2659" t="s">
        <v>595</v>
      </c>
      <c r="D2659" t="s">
        <v>268</v>
      </c>
    </row>
    <row r="2660" spans="1:8" x14ac:dyDescent="0.35">
      <c r="A2660">
        <v>7062025</v>
      </c>
      <c r="B2660" t="s">
        <v>137</v>
      </c>
      <c r="C2660" t="s">
        <v>165</v>
      </c>
      <c r="D2660" t="s">
        <v>270</v>
      </c>
      <c r="E2660" t="s">
        <v>271</v>
      </c>
      <c r="F2660" t="s">
        <v>101</v>
      </c>
    </row>
    <row r="2661" spans="1:8" x14ac:dyDescent="0.35">
      <c r="A2661">
        <v>7062025</v>
      </c>
      <c r="B2661" t="s">
        <v>419</v>
      </c>
      <c r="C2661" t="s">
        <v>263</v>
      </c>
      <c r="D2661" t="s">
        <v>274</v>
      </c>
      <c r="E2661" t="s">
        <v>101</v>
      </c>
    </row>
    <row r="2662" spans="1:8" x14ac:dyDescent="0.35">
      <c r="A2662">
        <v>7062025</v>
      </c>
      <c r="B2662" t="s">
        <v>339</v>
      </c>
      <c r="C2662" t="s">
        <v>118</v>
      </c>
      <c r="D2662" t="s">
        <v>277</v>
      </c>
      <c r="E2662" t="s">
        <v>101</v>
      </c>
    </row>
    <row r="2663" spans="1:8" x14ac:dyDescent="0.35">
      <c r="A2663">
        <v>7062025</v>
      </c>
      <c r="B2663" t="s">
        <v>454</v>
      </c>
      <c r="C2663" t="s">
        <v>179</v>
      </c>
      <c r="D2663" t="s">
        <v>279</v>
      </c>
      <c r="E2663" t="s">
        <v>140</v>
      </c>
      <c r="F2663" t="s">
        <v>280</v>
      </c>
    </row>
    <row r="2664" spans="1:8" x14ac:dyDescent="0.35">
      <c r="A2664">
        <v>7062025</v>
      </c>
      <c r="B2664" t="s">
        <v>285</v>
      </c>
      <c r="C2664" t="s">
        <v>154</v>
      </c>
      <c r="D2664" t="s">
        <v>281</v>
      </c>
    </row>
    <row r="2665" spans="1:8" x14ac:dyDescent="0.35">
      <c r="A2665">
        <v>7062025</v>
      </c>
      <c r="B2665" t="s">
        <v>454</v>
      </c>
      <c r="C2665" t="s">
        <v>151</v>
      </c>
      <c r="D2665" t="s">
        <v>284</v>
      </c>
      <c r="E2665" t="s">
        <v>101</v>
      </c>
    </row>
    <row r="2666" spans="1:8" x14ac:dyDescent="0.35">
      <c r="A2666">
        <v>7062025</v>
      </c>
      <c r="B2666" t="s">
        <v>665</v>
      </c>
      <c r="C2666" t="s">
        <v>431</v>
      </c>
      <c r="D2666" t="s">
        <v>287</v>
      </c>
      <c r="E2666" t="s">
        <v>101</v>
      </c>
    </row>
    <row r="2667" spans="1:8" x14ac:dyDescent="0.35">
      <c r="A2667">
        <v>7062025</v>
      </c>
      <c r="B2667" t="s">
        <v>456</v>
      </c>
      <c r="C2667" t="s">
        <v>275</v>
      </c>
      <c r="D2667" t="s">
        <v>288</v>
      </c>
      <c r="E2667" t="s">
        <v>101</v>
      </c>
    </row>
    <row r="2668" spans="1:8" x14ac:dyDescent="0.35">
      <c r="A2668">
        <v>7062025</v>
      </c>
      <c r="B2668" t="s">
        <v>346</v>
      </c>
      <c r="C2668" t="s">
        <v>532</v>
      </c>
      <c r="D2668" t="s">
        <v>290</v>
      </c>
      <c r="E2668" t="s">
        <v>140</v>
      </c>
      <c r="F2668" t="s">
        <v>291</v>
      </c>
    </row>
    <row r="2669" spans="1:8" x14ac:dyDescent="0.35">
      <c r="A2669">
        <v>7062025</v>
      </c>
      <c r="B2669" t="s">
        <v>674</v>
      </c>
      <c r="C2669" t="s">
        <v>598</v>
      </c>
      <c r="D2669" t="s">
        <v>290</v>
      </c>
      <c r="E2669" t="s">
        <v>140</v>
      </c>
      <c r="F2669" t="s">
        <v>294</v>
      </c>
      <c r="G2669" t="s">
        <v>295</v>
      </c>
      <c r="H2669" t="s">
        <v>101</v>
      </c>
    </row>
    <row r="2670" spans="1:8" x14ac:dyDescent="0.35">
      <c r="A2670">
        <v>7062025</v>
      </c>
      <c r="B2670" t="s">
        <v>425</v>
      </c>
      <c r="C2670" t="s">
        <v>155</v>
      </c>
      <c r="D2670" t="s">
        <v>298</v>
      </c>
      <c r="E2670" t="s">
        <v>101</v>
      </c>
    </row>
    <row r="2671" spans="1:8" x14ac:dyDescent="0.35">
      <c r="A2671">
        <v>7062025</v>
      </c>
      <c r="B2671" t="s">
        <v>555</v>
      </c>
      <c r="C2671" t="s">
        <v>379</v>
      </c>
      <c r="D2671" t="s">
        <v>300</v>
      </c>
      <c r="E2671" t="s">
        <v>262</v>
      </c>
      <c r="F2671" t="s">
        <v>101</v>
      </c>
    </row>
    <row r="2672" spans="1:8" x14ac:dyDescent="0.35">
      <c r="A2672">
        <v>7062025</v>
      </c>
      <c r="B2672" t="s">
        <v>496</v>
      </c>
      <c r="C2672" t="s">
        <v>216</v>
      </c>
      <c r="D2672" t="s">
        <v>301</v>
      </c>
      <c r="E2672" t="s">
        <v>101</v>
      </c>
    </row>
    <row r="2673" spans="1:9" x14ac:dyDescent="0.35">
      <c r="A2673">
        <v>7062025</v>
      </c>
      <c r="B2673" t="s">
        <v>574</v>
      </c>
      <c r="C2673" t="s">
        <v>248</v>
      </c>
      <c r="D2673" t="s">
        <v>303</v>
      </c>
      <c r="E2673" t="s">
        <v>149</v>
      </c>
    </row>
    <row r="2674" spans="1:9" x14ac:dyDescent="0.35">
      <c r="A2674">
        <v>7062025</v>
      </c>
      <c r="B2674" t="s">
        <v>540</v>
      </c>
      <c r="C2674" t="s">
        <v>526</v>
      </c>
      <c r="D2674" t="s">
        <v>306</v>
      </c>
      <c r="E2674" t="s">
        <v>101</v>
      </c>
    </row>
    <row r="2675" spans="1:9" x14ac:dyDescent="0.35">
      <c r="A2675">
        <v>7062025</v>
      </c>
      <c r="B2675" t="s">
        <v>218</v>
      </c>
      <c r="C2675" t="s">
        <v>422</v>
      </c>
      <c r="D2675" t="s">
        <v>308</v>
      </c>
      <c r="E2675" t="s">
        <v>309</v>
      </c>
      <c r="F2675" t="s">
        <v>310</v>
      </c>
      <c r="G2675" t="s">
        <v>311</v>
      </c>
      <c r="H2675" t="s">
        <v>312</v>
      </c>
      <c r="I2675" t="s">
        <v>101</v>
      </c>
    </row>
    <row r="2676" spans="1:9" x14ac:dyDescent="0.35">
      <c r="A2676">
        <v>7062025</v>
      </c>
      <c r="B2676" t="s">
        <v>550</v>
      </c>
      <c r="C2676" t="s">
        <v>106</v>
      </c>
      <c r="D2676" t="s">
        <v>314</v>
      </c>
      <c r="E2676" t="s">
        <v>315</v>
      </c>
      <c r="F2676" t="s">
        <v>101</v>
      </c>
    </row>
    <row r="2677" spans="1:9" x14ac:dyDescent="0.35">
      <c r="A2677">
        <v>7062025</v>
      </c>
      <c r="B2677" t="s">
        <v>550</v>
      </c>
      <c r="C2677" t="s">
        <v>118</v>
      </c>
      <c r="D2677" t="s">
        <v>314</v>
      </c>
      <c r="E2677" t="s">
        <v>317</v>
      </c>
      <c r="F2677" t="s">
        <v>101</v>
      </c>
    </row>
    <row r="2678" spans="1:9" x14ac:dyDescent="0.35">
      <c r="A2678">
        <v>7062025</v>
      </c>
      <c r="B2678" t="s">
        <v>444</v>
      </c>
      <c r="C2678" t="s">
        <v>188</v>
      </c>
      <c r="D2678" t="s">
        <v>319</v>
      </c>
      <c r="E2678" t="s">
        <v>320</v>
      </c>
      <c r="F2678" t="s">
        <v>321</v>
      </c>
    </row>
    <row r="2679" spans="1:9" x14ac:dyDescent="0.35">
      <c r="A2679">
        <v>7062025</v>
      </c>
      <c r="B2679" t="s">
        <v>454</v>
      </c>
      <c r="C2679" t="s">
        <v>146</v>
      </c>
      <c r="D2679" t="s">
        <v>322</v>
      </c>
      <c r="E2679" t="s">
        <v>101</v>
      </c>
    </row>
    <row r="2680" spans="1:9" x14ac:dyDescent="0.35">
      <c r="A2680">
        <v>7062025</v>
      </c>
      <c r="B2680" t="s">
        <v>456</v>
      </c>
      <c r="C2680" t="s">
        <v>150</v>
      </c>
      <c r="D2680" t="s">
        <v>325</v>
      </c>
      <c r="E2680" t="s">
        <v>101</v>
      </c>
    </row>
    <row r="2681" spans="1:9" x14ac:dyDescent="0.35">
      <c r="A2681">
        <v>7062025</v>
      </c>
      <c r="B2681" t="s">
        <v>542</v>
      </c>
      <c r="C2681" t="s">
        <v>150</v>
      </c>
      <c r="D2681" t="s">
        <v>328</v>
      </c>
      <c r="E2681" t="s">
        <v>101</v>
      </c>
    </row>
    <row r="2682" spans="1:9" x14ac:dyDescent="0.35">
      <c r="A2682">
        <v>7062025</v>
      </c>
      <c r="B2682" t="s">
        <v>292</v>
      </c>
      <c r="C2682" t="s">
        <v>185</v>
      </c>
      <c r="D2682" t="s">
        <v>331</v>
      </c>
      <c r="E2682" t="s">
        <v>332</v>
      </c>
      <c r="F2682" t="s">
        <v>101</v>
      </c>
    </row>
    <row r="2683" spans="1:9" x14ac:dyDescent="0.35">
      <c r="A2683">
        <v>7062025</v>
      </c>
      <c r="B2683" t="s">
        <v>154</v>
      </c>
      <c r="C2683" t="s">
        <v>188</v>
      </c>
      <c r="D2683" t="s">
        <v>331</v>
      </c>
      <c r="E2683" t="s">
        <v>335</v>
      </c>
      <c r="F2683" t="s">
        <v>101</v>
      </c>
    </row>
    <row r="2684" spans="1:9" x14ac:dyDescent="0.35">
      <c r="A2684">
        <v>7062025</v>
      </c>
      <c r="B2684" t="s">
        <v>117</v>
      </c>
      <c r="C2684" t="s">
        <v>316</v>
      </c>
      <c r="D2684" t="s">
        <v>331</v>
      </c>
      <c r="E2684" t="s">
        <v>338</v>
      </c>
      <c r="F2684" t="s">
        <v>321</v>
      </c>
    </row>
    <row r="2685" spans="1:9" x14ac:dyDescent="0.35">
      <c r="A2685">
        <v>7062025</v>
      </c>
      <c r="B2685" t="s">
        <v>565</v>
      </c>
      <c r="C2685" t="s">
        <v>307</v>
      </c>
      <c r="D2685" t="s">
        <v>170</v>
      </c>
    </row>
    <row r="2686" spans="1:9" x14ac:dyDescent="0.35">
      <c r="A2686">
        <v>7062025</v>
      </c>
      <c r="B2686" t="s">
        <v>442</v>
      </c>
      <c r="C2686" t="s">
        <v>469</v>
      </c>
      <c r="D2686" t="s">
        <v>341</v>
      </c>
      <c r="E2686" t="s">
        <v>101</v>
      </c>
    </row>
    <row r="2687" spans="1:9" x14ac:dyDescent="0.35">
      <c r="A2687">
        <v>7062025</v>
      </c>
      <c r="B2687" t="s">
        <v>494</v>
      </c>
      <c r="C2687" t="s">
        <v>258</v>
      </c>
      <c r="D2687" t="s">
        <v>343</v>
      </c>
      <c r="E2687" t="s">
        <v>101</v>
      </c>
    </row>
    <row r="2688" spans="1:9" x14ac:dyDescent="0.35">
      <c r="A2688">
        <v>7062025</v>
      </c>
      <c r="B2688" t="s">
        <v>292</v>
      </c>
      <c r="C2688" t="s">
        <v>129</v>
      </c>
      <c r="D2688" t="s">
        <v>132</v>
      </c>
      <c r="E2688" t="s">
        <v>344</v>
      </c>
      <c r="F2688" t="s">
        <v>345</v>
      </c>
      <c r="G2688" t="s">
        <v>101</v>
      </c>
    </row>
    <row r="2689" spans="1:8" x14ac:dyDescent="0.35">
      <c r="A2689">
        <v>7062025</v>
      </c>
      <c r="B2689" t="s">
        <v>536</v>
      </c>
      <c r="C2689" t="s">
        <v>216</v>
      </c>
      <c r="D2689" t="s">
        <v>132</v>
      </c>
      <c r="E2689" t="s">
        <v>347</v>
      </c>
      <c r="F2689" t="s">
        <v>101</v>
      </c>
    </row>
    <row r="2690" spans="1:8" x14ac:dyDescent="0.35">
      <c r="A2690">
        <v>7062025</v>
      </c>
      <c r="B2690" t="s">
        <v>589</v>
      </c>
      <c r="C2690" t="s">
        <v>336</v>
      </c>
      <c r="D2690" t="s">
        <v>132</v>
      </c>
      <c r="E2690" t="s">
        <v>348</v>
      </c>
      <c r="F2690" t="s">
        <v>101</v>
      </c>
    </row>
    <row r="2691" spans="1:8" x14ac:dyDescent="0.35">
      <c r="A2691">
        <v>7062025</v>
      </c>
      <c r="B2691" t="s">
        <v>171</v>
      </c>
      <c r="C2691" t="s">
        <v>469</v>
      </c>
      <c r="D2691" t="s">
        <v>132</v>
      </c>
      <c r="E2691" t="s">
        <v>350</v>
      </c>
      <c r="F2691" t="s">
        <v>101</v>
      </c>
    </row>
    <row r="2692" spans="1:8" x14ac:dyDescent="0.35">
      <c r="A2692">
        <v>7062025</v>
      </c>
      <c r="B2692" t="s">
        <v>466</v>
      </c>
      <c r="C2692" t="s">
        <v>446</v>
      </c>
      <c r="D2692" t="s">
        <v>132</v>
      </c>
      <c r="E2692" t="s">
        <v>352</v>
      </c>
      <c r="F2692" t="s">
        <v>101</v>
      </c>
    </row>
    <row r="2693" spans="1:8" x14ac:dyDescent="0.35">
      <c r="A2693">
        <v>7062025</v>
      </c>
      <c r="B2693" t="s">
        <v>451</v>
      </c>
      <c r="C2693" t="s">
        <v>601</v>
      </c>
      <c r="D2693" t="s">
        <v>132</v>
      </c>
      <c r="E2693" t="s">
        <v>133</v>
      </c>
      <c r="F2693" t="s">
        <v>355</v>
      </c>
    </row>
    <row r="2694" spans="1:8" x14ac:dyDescent="0.35">
      <c r="A2694">
        <v>7062025</v>
      </c>
      <c r="B2694" t="s">
        <v>418</v>
      </c>
      <c r="C2694" t="s">
        <v>476</v>
      </c>
      <c r="D2694" t="s">
        <v>132</v>
      </c>
      <c r="E2694" t="s">
        <v>356</v>
      </c>
      <c r="F2694" t="s">
        <v>101</v>
      </c>
    </row>
    <row r="2695" spans="1:8" x14ac:dyDescent="0.35">
      <c r="A2695">
        <v>7062025</v>
      </c>
      <c r="B2695" t="s">
        <v>154</v>
      </c>
      <c r="C2695" t="s">
        <v>128</v>
      </c>
      <c r="D2695" t="s">
        <v>359</v>
      </c>
      <c r="E2695" t="s">
        <v>360</v>
      </c>
      <c r="F2695" t="s">
        <v>101</v>
      </c>
    </row>
    <row r="2696" spans="1:8" x14ac:dyDescent="0.35">
      <c r="A2696">
        <v>7062025</v>
      </c>
      <c r="B2696" t="s">
        <v>374</v>
      </c>
      <c r="C2696" t="s">
        <v>505</v>
      </c>
      <c r="D2696" t="s">
        <v>359</v>
      </c>
      <c r="E2696" t="s">
        <v>362</v>
      </c>
      <c r="F2696" t="s">
        <v>101</v>
      </c>
    </row>
    <row r="2697" spans="1:8" x14ac:dyDescent="0.35">
      <c r="A2697">
        <v>7062025</v>
      </c>
      <c r="B2697" t="s">
        <v>516</v>
      </c>
      <c r="C2697" t="s">
        <v>598</v>
      </c>
      <c r="D2697" t="s">
        <v>359</v>
      </c>
      <c r="E2697" t="s">
        <v>362</v>
      </c>
      <c r="F2697" t="s">
        <v>140</v>
      </c>
      <c r="G2697" t="s">
        <v>364</v>
      </c>
      <c r="H2697" t="s">
        <v>101</v>
      </c>
    </row>
    <row r="2698" spans="1:8" x14ac:dyDescent="0.35">
      <c r="A2698">
        <v>7062025</v>
      </c>
      <c r="B2698" t="s">
        <v>567</v>
      </c>
      <c r="C2698" t="s">
        <v>177</v>
      </c>
      <c r="D2698" t="s">
        <v>366</v>
      </c>
      <c r="E2698" t="s">
        <v>257</v>
      </c>
      <c r="F2698" t="s">
        <v>367</v>
      </c>
      <c r="G2698" t="s">
        <v>101</v>
      </c>
    </row>
    <row r="2699" spans="1:8" x14ac:dyDescent="0.35">
      <c r="A2699">
        <v>7062025</v>
      </c>
      <c r="B2699" t="s">
        <v>237</v>
      </c>
      <c r="C2699" t="s">
        <v>402</v>
      </c>
      <c r="D2699" t="s">
        <v>369</v>
      </c>
      <c r="E2699" t="s">
        <v>370</v>
      </c>
      <c r="F2699" t="s">
        <v>101</v>
      </c>
    </row>
    <row r="2700" spans="1:8" x14ac:dyDescent="0.35">
      <c r="A2700">
        <v>7062025</v>
      </c>
      <c r="B2700" t="s">
        <v>339</v>
      </c>
      <c r="C2700" t="s">
        <v>263</v>
      </c>
      <c r="D2700" t="s">
        <v>371</v>
      </c>
      <c r="E2700" t="s">
        <v>101</v>
      </c>
    </row>
    <row r="2701" spans="1:8" x14ac:dyDescent="0.35">
      <c r="A2701">
        <v>7062025</v>
      </c>
      <c r="B2701" t="s">
        <v>137</v>
      </c>
      <c r="C2701" t="s">
        <v>192</v>
      </c>
      <c r="D2701" t="s">
        <v>372</v>
      </c>
      <c r="E2701" t="s">
        <v>101</v>
      </c>
    </row>
    <row r="2702" spans="1:8" x14ac:dyDescent="0.35">
      <c r="A2702">
        <v>7062025</v>
      </c>
      <c r="B2702" t="s">
        <v>413</v>
      </c>
      <c r="C2702" t="s">
        <v>374</v>
      </c>
      <c r="D2702" t="s">
        <v>373</v>
      </c>
      <c r="E2702" t="s">
        <v>101</v>
      </c>
    </row>
    <row r="2703" spans="1:8" x14ac:dyDescent="0.35">
      <c r="A2703">
        <v>7062025</v>
      </c>
      <c r="B2703" t="s">
        <v>413</v>
      </c>
      <c r="C2703" t="s">
        <v>414</v>
      </c>
      <c r="D2703" t="s">
        <v>376</v>
      </c>
      <c r="E2703" t="s">
        <v>140</v>
      </c>
      <c r="F2703" t="s">
        <v>331</v>
      </c>
      <c r="G2703" t="s">
        <v>377</v>
      </c>
      <c r="H2703" t="s">
        <v>101</v>
      </c>
    </row>
    <row r="2704" spans="1:8" x14ac:dyDescent="0.35">
      <c r="A2704">
        <v>7062025</v>
      </c>
      <c r="B2704" t="s">
        <v>520</v>
      </c>
      <c r="C2704" t="s">
        <v>402</v>
      </c>
      <c r="D2704" t="s">
        <v>378</v>
      </c>
    </row>
    <row r="2705" spans="1:9" x14ac:dyDescent="0.35">
      <c r="A2705">
        <v>7062025</v>
      </c>
      <c r="B2705" t="s">
        <v>183</v>
      </c>
      <c r="C2705" t="s">
        <v>103</v>
      </c>
      <c r="D2705" t="s">
        <v>380</v>
      </c>
      <c r="E2705" t="s">
        <v>101</v>
      </c>
    </row>
    <row r="2706" spans="1:9" x14ac:dyDescent="0.35">
      <c r="A2706">
        <v>7062025</v>
      </c>
      <c r="B2706" t="s">
        <v>447</v>
      </c>
      <c r="C2706" t="s">
        <v>548</v>
      </c>
      <c r="D2706" t="s">
        <v>382</v>
      </c>
      <c r="E2706" t="s">
        <v>383</v>
      </c>
    </row>
    <row r="2707" spans="1:9" x14ac:dyDescent="0.35">
      <c r="A2707">
        <v>7062025</v>
      </c>
      <c r="B2707" t="s">
        <v>516</v>
      </c>
      <c r="C2707" t="s">
        <v>357</v>
      </c>
      <c r="D2707" t="s">
        <v>385</v>
      </c>
      <c r="E2707" t="s">
        <v>386</v>
      </c>
    </row>
    <row r="2708" spans="1:9" x14ac:dyDescent="0.35">
      <c r="A2708">
        <v>7062025</v>
      </c>
      <c r="B2708" t="s">
        <v>572</v>
      </c>
      <c r="C2708" t="s">
        <v>574</v>
      </c>
      <c r="D2708" t="s">
        <v>388</v>
      </c>
      <c r="E2708" t="s">
        <v>101</v>
      </c>
    </row>
    <row r="2709" spans="1:9" x14ac:dyDescent="0.35">
      <c r="A2709">
        <v>7062025</v>
      </c>
      <c r="B2709" t="s">
        <v>99</v>
      </c>
      <c r="C2709" t="s">
        <v>175</v>
      </c>
      <c r="D2709" t="s">
        <v>391</v>
      </c>
      <c r="E2709" t="s">
        <v>101</v>
      </c>
    </row>
    <row r="2710" spans="1:9" x14ac:dyDescent="0.35">
      <c r="A2710">
        <v>7062025</v>
      </c>
      <c r="B2710" t="s">
        <v>415</v>
      </c>
      <c r="C2710" t="s">
        <v>472</v>
      </c>
      <c r="D2710" t="s">
        <v>393</v>
      </c>
    </row>
    <row r="2711" spans="1:9" x14ac:dyDescent="0.35">
      <c r="A2711">
        <v>7062025</v>
      </c>
      <c r="B2711" t="s">
        <v>574</v>
      </c>
      <c r="C2711" t="s">
        <v>282</v>
      </c>
      <c r="D2711" t="s">
        <v>394</v>
      </c>
      <c r="E2711" t="s">
        <v>395</v>
      </c>
      <c r="F2711" t="s">
        <v>101</v>
      </c>
    </row>
    <row r="2712" spans="1:9" x14ac:dyDescent="0.35">
      <c r="A2712">
        <v>7062025</v>
      </c>
      <c r="B2712" t="s">
        <v>471</v>
      </c>
      <c r="C2712" t="s">
        <v>402</v>
      </c>
      <c r="D2712" t="s">
        <v>396</v>
      </c>
    </row>
    <row r="2713" spans="1:9" x14ac:dyDescent="0.35">
      <c r="A2713">
        <v>7062025</v>
      </c>
      <c r="B2713" t="s">
        <v>417</v>
      </c>
      <c r="C2713" t="s">
        <v>354</v>
      </c>
      <c r="D2713" t="s">
        <v>397</v>
      </c>
      <c r="E2713" t="s">
        <v>101</v>
      </c>
    </row>
    <row r="2714" spans="1:9" x14ac:dyDescent="0.35">
      <c r="A2714">
        <v>7062025</v>
      </c>
      <c r="B2714" t="s">
        <v>473</v>
      </c>
      <c r="C2714" t="s">
        <v>145</v>
      </c>
      <c r="D2714" t="s">
        <v>399</v>
      </c>
      <c r="E2714" t="s">
        <v>140</v>
      </c>
      <c r="F2714" t="s">
        <v>400</v>
      </c>
      <c r="G2714" t="s">
        <v>257</v>
      </c>
      <c r="H2714" t="s">
        <v>331</v>
      </c>
      <c r="I2714" t="s">
        <v>401</v>
      </c>
    </row>
    <row r="2715" spans="1:9" x14ac:dyDescent="0.35">
      <c r="A2715">
        <v>7062025</v>
      </c>
      <c r="B2715" t="s">
        <v>473</v>
      </c>
      <c r="C2715" t="s">
        <v>138</v>
      </c>
      <c r="D2715" t="s">
        <v>399</v>
      </c>
      <c r="E2715" t="s">
        <v>187</v>
      </c>
      <c r="F2715" t="s">
        <v>101</v>
      </c>
    </row>
    <row r="2716" spans="1:9" x14ac:dyDescent="0.35">
      <c r="A2716">
        <v>7062025</v>
      </c>
      <c r="B2716" t="s">
        <v>501</v>
      </c>
      <c r="C2716" t="s">
        <v>357</v>
      </c>
      <c r="D2716" t="s">
        <v>399</v>
      </c>
      <c r="E2716" t="s">
        <v>403</v>
      </c>
      <c r="F2716" t="s">
        <v>101</v>
      </c>
    </row>
    <row r="2717" spans="1:9" x14ac:dyDescent="0.35">
      <c r="A2717">
        <v>7062025</v>
      </c>
      <c r="B2717" t="s">
        <v>157</v>
      </c>
      <c r="C2717" t="s">
        <v>185</v>
      </c>
      <c r="D2717" t="s">
        <v>399</v>
      </c>
      <c r="E2717" t="s">
        <v>404</v>
      </c>
      <c r="F2717" t="s">
        <v>101</v>
      </c>
    </row>
    <row r="2718" spans="1:9" x14ac:dyDescent="0.35">
      <c r="A2718">
        <v>6062025</v>
      </c>
      <c r="B2718" t="s">
        <v>473</v>
      </c>
      <c r="C2718" t="s">
        <v>601</v>
      </c>
      <c r="D2718" t="s">
        <v>100</v>
      </c>
      <c r="E2718" t="s">
        <v>101</v>
      </c>
    </row>
    <row r="2719" spans="1:9" x14ac:dyDescent="0.35">
      <c r="A2719">
        <v>6062025</v>
      </c>
      <c r="B2719" t="s">
        <v>441</v>
      </c>
      <c r="C2719" t="s">
        <v>482</v>
      </c>
      <c r="D2719" t="s">
        <v>104</v>
      </c>
      <c r="E2719" t="s">
        <v>101</v>
      </c>
    </row>
    <row r="2720" spans="1:9" x14ac:dyDescent="0.35">
      <c r="A2720">
        <v>6062025</v>
      </c>
      <c r="B2720" t="s">
        <v>499</v>
      </c>
      <c r="C2720" t="s">
        <v>411</v>
      </c>
      <c r="D2720" t="s">
        <v>107</v>
      </c>
      <c r="E2720" t="s">
        <v>108</v>
      </c>
      <c r="F2720" t="s">
        <v>101</v>
      </c>
    </row>
    <row r="2721" spans="1:7" x14ac:dyDescent="0.35">
      <c r="A2721">
        <v>6062025</v>
      </c>
      <c r="B2721" t="s">
        <v>171</v>
      </c>
      <c r="C2721" t="s">
        <v>134</v>
      </c>
      <c r="D2721" t="s">
        <v>111</v>
      </c>
      <c r="E2721" t="s">
        <v>101</v>
      </c>
    </row>
    <row r="2722" spans="1:7" x14ac:dyDescent="0.35">
      <c r="A2722">
        <v>6062025</v>
      </c>
      <c r="B2722" t="s">
        <v>682</v>
      </c>
      <c r="C2722" t="s">
        <v>683</v>
      </c>
      <c r="D2722" t="s">
        <v>114</v>
      </c>
      <c r="E2722" t="s">
        <v>115</v>
      </c>
      <c r="F2722" t="s">
        <v>116</v>
      </c>
    </row>
    <row r="2723" spans="1:7" x14ac:dyDescent="0.35">
      <c r="A2723">
        <v>6062025</v>
      </c>
      <c r="B2723" t="s">
        <v>381</v>
      </c>
      <c r="C2723" t="s">
        <v>517</v>
      </c>
      <c r="D2723" t="s">
        <v>114</v>
      </c>
      <c r="E2723" t="s">
        <v>119</v>
      </c>
      <c r="F2723" t="s">
        <v>120</v>
      </c>
      <c r="G2723" t="s">
        <v>121</v>
      </c>
    </row>
    <row r="2724" spans="1:7" x14ac:dyDescent="0.35">
      <c r="A2724">
        <v>6062025</v>
      </c>
      <c r="B2724" t="s">
        <v>585</v>
      </c>
      <c r="C2724" t="s">
        <v>614</v>
      </c>
      <c r="D2724" t="s">
        <v>114</v>
      </c>
      <c r="E2724" t="s">
        <v>124</v>
      </c>
    </row>
    <row r="2725" spans="1:7" x14ac:dyDescent="0.35">
      <c r="A2725">
        <v>6062025</v>
      </c>
      <c r="B2725" t="s">
        <v>605</v>
      </c>
      <c r="C2725" t="s">
        <v>527</v>
      </c>
      <c r="D2725" t="s">
        <v>114</v>
      </c>
      <c r="E2725" t="s">
        <v>127</v>
      </c>
    </row>
    <row r="2726" spans="1:7" x14ac:dyDescent="0.35">
      <c r="A2726">
        <v>6062025</v>
      </c>
      <c r="B2726" t="s">
        <v>389</v>
      </c>
      <c r="C2726" t="s">
        <v>631</v>
      </c>
      <c r="D2726" t="s">
        <v>114</v>
      </c>
      <c r="E2726" t="s">
        <v>130</v>
      </c>
    </row>
    <row r="2727" spans="1:7" x14ac:dyDescent="0.35">
      <c r="A2727">
        <v>6062025</v>
      </c>
      <c r="B2727" t="s">
        <v>434</v>
      </c>
      <c r="C2727" t="s">
        <v>673</v>
      </c>
      <c r="D2727" t="s">
        <v>114</v>
      </c>
      <c r="E2727" t="s">
        <v>132</v>
      </c>
      <c r="F2727" t="s">
        <v>133</v>
      </c>
    </row>
    <row r="2728" spans="1:7" x14ac:dyDescent="0.35">
      <c r="A2728">
        <v>6062025</v>
      </c>
      <c r="B2728" t="s">
        <v>339</v>
      </c>
      <c r="C2728" t="s">
        <v>539</v>
      </c>
      <c r="D2728" t="s">
        <v>135</v>
      </c>
      <c r="E2728" t="s">
        <v>136</v>
      </c>
    </row>
    <row r="2729" spans="1:7" x14ac:dyDescent="0.35">
      <c r="A2729">
        <v>6062025</v>
      </c>
      <c r="B2729" t="s">
        <v>520</v>
      </c>
      <c r="C2729" t="s">
        <v>285</v>
      </c>
      <c r="D2729" t="s">
        <v>139</v>
      </c>
      <c r="E2729" t="s">
        <v>140</v>
      </c>
      <c r="F2729" t="s">
        <v>141</v>
      </c>
      <c r="G2729" t="s">
        <v>101</v>
      </c>
    </row>
    <row r="2730" spans="1:7" x14ac:dyDescent="0.35">
      <c r="A2730">
        <v>6062025</v>
      </c>
      <c r="B2730" t="s">
        <v>493</v>
      </c>
      <c r="C2730" t="s">
        <v>188</v>
      </c>
      <c r="D2730" t="s">
        <v>144</v>
      </c>
      <c r="E2730" t="s">
        <v>101</v>
      </c>
    </row>
    <row r="2731" spans="1:7" x14ac:dyDescent="0.35">
      <c r="A2731">
        <v>6062025</v>
      </c>
      <c r="B2731" t="s">
        <v>413</v>
      </c>
      <c r="C2731" t="s">
        <v>420</v>
      </c>
      <c r="D2731" t="s">
        <v>147</v>
      </c>
      <c r="E2731" t="s">
        <v>148</v>
      </c>
      <c r="F2731" t="s">
        <v>149</v>
      </c>
    </row>
    <row r="2732" spans="1:7" x14ac:dyDescent="0.35">
      <c r="A2732">
        <v>6062025</v>
      </c>
      <c r="B2732" t="s">
        <v>493</v>
      </c>
      <c r="C2732" t="s">
        <v>175</v>
      </c>
      <c r="D2732" t="s">
        <v>152</v>
      </c>
      <c r="E2732" t="s">
        <v>140</v>
      </c>
      <c r="F2732" t="s">
        <v>153</v>
      </c>
      <c r="G2732" t="s">
        <v>101</v>
      </c>
    </row>
    <row r="2733" spans="1:7" x14ac:dyDescent="0.35">
      <c r="A2733">
        <v>6062025</v>
      </c>
      <c r="B2733" t="s">
        <v>593</v>
      </c>
      <c r="C2733" t="s">
        <v>541</v>
      </c>
      <c r="D2733" t="s">
        <v>156</v>
      </c>
      <c r="E2733" t="s">
        <v>101</v>
      </c>
    </row>
    <row r="2734" spans="1:7" x14ac:dyDescent="0.35">
      <c r="A2734">
        <v>6062025</v>
      </c>
      <c r="B2734" t="s">
        <v>465</v>
      </c>
      <c r="C2734" t="s">
        <v>138</v>
      </c>
      <c r="D2734" t="s">
        <v>159</v>
      </c>
      <c r="E2734" t="s">
        <v>101</v>
      </c>
    </row>
    <row r="2735" spans="1:7" x14ac:dyDescent="0.35">
      <c r="A2735">
        <v>6062025</v>
      </c>
      <c r="B2735" t="s">
        <v>507</v>
      </c>
      <c r="C2735" t="s">
        <v>405</v>
      </c>
      <c r="D2735" t="s">
        <v>161</v>
      </c>
      <c r="E2735" t="s">
        <v>101</v>
      </c>
    </row>
    <row r="2736" spans="1:7" x14ac:dyDescent="0.35">
      <c r="A2736">
        <v>6062025</v>
      </c>
      <c r="B2736" t="s">
        <v>550</v>
      </c>
      <c r="C2736" t="s">
        <v>673</v>
      </c>
      <c r="D2736" t="s">
        <v>164</v>
      </c>
      <c r="E2736" t="s">
        <v>101</v>
      </c>
    </row>
    <row r="2737" spans="1:7" x14ac:dyDescent="0.35">
      <c r="A2737">
        <v>6062025</v>
      </c>
      <c r="B2737" t="s">
        <v>494</v>
      </c>
      <c r="C2737" t="s">
        <v>595</v>
      </c>
      <c r="D2737" t="s">
        <v>167</v>
      </c>
    </row>
    <row r="2738" spans="1:7" x14ac:dyDescent="0.35">
      <c r="A2738">
        <v>6062025</v>
      </c>
      <c r="B2738" t="s">
        <v>477</v>
      </c>
      <c r="C2738" t="s">
        <v>99</v>
      </c>
      <c r="D2738" t="s">
        <v>423</v>
      </c>
      <c r="E2738" t="s">
        <v>101</v>
      </c>
    </row>
    <row r="2739" spans="1:7" x14ac:dyDescent="0.35">
      <c r="A2739">
        <v>6062025</v>
      </c>
      <c r="B2739" t="s">
        <v>285</v>
      </c>
      <c r="C2739" t="s">
        <v>547</v>
      </c>
      <c r="D2739" t="s">
        <v>169</v>
      </c>
      <c r="E2739" t="s">
        <v>170</v>
      </c>
      <c r="F2739" t="s">
        <v>101</v>
      </c>
    </row>
    <row r="2740" spans="1:7" x14ac:dyDescent="0.35">
      <c r="A2740">
        <v>6062025</v>
      </c>
      <c r="B2740" t="s">
        <v>498</v>
      </c>
      <c r="C2740" t="s">
        <v>263</v>
      </c>
      <c r="D2740" t="s">
        <v>173</v>
      </c>
      <c r="E2740" t="s">
        <v>101</v>
      </c>
    </row>
    <row r="2741" spans="1:7" x14ac:dyDescent="0.35">
      <c r="A2741">
        <v>6062025</v>
      </c>
      <c r="B2741" t="s">
        <v>636</v>
      </c>
      <c r="C2741" t="s">
        <v>389</v>
      </c>
      <c r="D2741" t="s">
        <v>176</v>
      </c>
      <c r="E2741" t="s">
        <v>101</v>
      </c>
    </row>
    <row r="2742" spans="1:7" x14ac:dyDescent="0.35">
      <c r="A2742">
        <v>6062025</v>
      </c>
      <c r="B2742" t="s">
        <v>657</v>
      </c>
      <c r="C2742" t="s">
        <v>142</v>
      </c>
      <c r="D2742" t="s">
        <v>176</v>
      </c>
      <c r="E2742" t="s">
        <v>149</v>
      </c>
    </row>
    <row r="2743" spans="1:7" x14ac:dyDescent="0.35">
      <c r="A2743">
        <v>6062025</v>
      </c>
      <c r="B2743" t="s">
        <v>591</v>
      </c>
      <c r="C2743" t="s">
        <v>250</v>
      </c>
      <c r="D2743" t="s">
        <v>181</v>
      </c>
      <c r="E2743" t="s">
        <v>182</v>
      </c>
      <c r="F2743" t="s">
        <v>101</v>
      </c>
    </row>
    <row r="2744" spans="1:7" x14ac:dyDescent="0.35">
      <c r="A2744">
        <v>6062025</v>
      </c>
      <c r="B2744" t="s">
        <v>456</v>
      </c>
      <c r="C2744" t="s">
        <v>184</v>
      </c>
      <c r="D2744" t="s">
        <v>101</v>
      </c>
    </row>
    <row r="2745" spans="1:7" x14ac:dyDescent="0.35">
      <c r="A2745">
        <v>6062025</v>
      </c>
      <c r="B2745" t="s">
        <v>504</v>
      </c>
      <c r="C2745" t="s">
        <v>188</v>
      </c>
      <c r="D2745" t="s">
        <v>187</v>
      </c>
      <c r="E2745" t="s">
        <v>101</v>
      </c>
    </row>
    <row r="2746" spans="1:7" x14ac:dyDescent="0.35">
      <c r="A2746">
        <v>6062025</v>
      </c>
      <c r="B2746" t="s">
        <v>340</v>
      </c>
      <c r="C2746" t="s">
        <v>458</v>
      </c>
      <c r="D2746" t="s">
        <v>190</v>
      </c>
      <c r="E2746" t="s">
        <v>191</v>
      </c>
      <c r="F2746" t="s">
        <v>101</v>
      </c>
    </row>
    <row r="2747" spans="1:7" x14ac:dyDescent="0.35">
      <c r="A2747">
        <v>6062025</v>
      </c>
      <c r="B2747" t="s">
        <v>497</v>
      </c>
      <c r="C2747" t="s">
        <v>278</v>
      </c>
      <c r="D2747" t="s">
        <v>190</v>
      </c>
      <c r="E2747" t="s">
        <v>194</v>
      </c>
      <c r="F2747" t="s">
        <v>101</v>
      </c>
    </row>
    <row r="2748" spans="1:7" x14ac:dyDescent="0.35">
      <c r="A2748">
        <v>6062025</v>
      </c>
      <c r="B2748" t="s">
        <v>477</v>
      </c>
      <c r="C2748" t="s">
        <v>106</v>
      </c>
      <c r="D2748" t="s">
        <v>190</v>
      </c>
      <c r="E2748" t="s">
        <v>196</v>
      </c>
      <c r="F2748" t="s">
        <v>101</v>
      </c>
    </row>
    <row r="2749" spans="1:7" x14ac:dyDescent="0.35">
      <c r="A2749">
        <v>6062025</v>
      </c>
      <c r="B2749" t="s">
        <v>443</v>
      </c>
      <c r="C2749" t="s">
        <v>198</v>
      </c>
      <c r="D2749" t="s">
        <v>140</v>
      </c>
      <c r="E2749" t="s">
        <v>199</v>
      </c>
      <c r="F2749" t="s">
        <v>200</v>
      </c>
      <c r="G2749" t="s">
        <v>101</v>
      </c>
    </row>
    <row r="2750" spans="1:7" x14ac:dyDescent="0.35">
      <c r="A2750">
        <v>6062025</v>
      </c>
      <c r="B2750" t="s">
        <v>98</v>
      </c>
      <c r="C2750" t="s">
        <v>522</v>
      </c>
      <c r="D2750" t="s">
        <v>61</v>
      </c>
      <c r="E2750" t="s">
        <v>101</v>
      </c>
    </row>
    <row r="2751" spans="1:7" x14ac:dyDescent="0.35">
      <c r="A2751">
        <v>6062025</v>
      </c>
      <c r="B2751" t="s">
        <v>493</v>
      </c>
      <c r="C2751" t="s">
        <v>553</v>
      </c>
      <c r="D2751" t="s">
        <v>205</v>
      </c>
      <c r="E2751" t="s">
        <v>101</v>
      </c>
    </row>
    <row r="2752" spans="1:7" x14ac:dyDescent="0.35">
      <c r="A2752">
        <v>6062025</v>
      </c>
      <c r="B2752" t="s">
        <v>508</v>
      </c>
      <c r="C2752" t="s">
        <v>422</v>
      </c>
      <c r="D2752" t="s">
        <v>208</v>
      </c>
      <c r="E2752" t="s">
        <v>101</v>
      </c>
    </row>
    <row r="2753" spans="1:6" x14ac:dyDescent="0.35">
      <c r="A2753">
        <v>6062025</v>
      </c>
      <c r="B2753" t="s">
        <v>657</v>
      </c>
      <c r="C2753" t="s">
        <v>469</v>
      </c>
      <c r="D2753" t="s">
        <v>210</v>
      </c>
      <c r="E2753" t="s">
        <v>211</v>
      </c>
      <c r="F2753" t="s">
        <v>101</v>
      </c>
    </row>
    <row r="2754" spans="1:6" x14ac:dyDescent="0.35">
      <c r="A2754">
        <v>6062025</v>
      </c>
      <c r="B2754" t="s">
        <v>450</v>
      </c>
      <c r="C2754" t="s">
        <v>204</v>
      </c>
      <c r="D2754" t="s">
        <v>214</v>
      </c>
      <c r="E2754" t="s">
        <v>215</v>
      </c>
      <c r="F2754" t="s">
        <v>101</v>
      </c>
    </row>
    <row r="2755" spans="1:6" x14ac:dyDescent="0.35">
      <c r="A2755">
        <v>6062025</v>
      </c>
      <c r="B2755" t="s">
        <v>477</v>
      </c>
      <c r="C2755" t="s">
        <v>389</v>
      </c>
      <c r="D2755" t="s">
        <v>217</v>
      </c>
      <c r="E2755" t="s">
        <v>101</v>
      </c>
    </row>
    <row r="2756" spans="1:6" x14ac:dyDescent="0.35">
      <c r="A2756">
        <v>6062025</v>
      </c>
      <c r="B2756" t="s">
        <v>663</v>
      </c>
      <c r="C2756" t="s">
        <v>504</v>
      </c>
      <c r="D2756" t="s">
        <v>220</v>
      </c>
      <c r="E2756" t="s">
        <v>101</v>
      </c>
    </row>
    <row r="2757" spans="1:6" x14ac:dyDescent="0.35">
      <c r="A2757">
        <v>6062025</v>
      </c>
      <c r="B2757" t="s">
        <v>339</v>
      </c>
      <c r="C2757" t="s">
        <v>450</v>
      </c>
      <c r="D2757" t="s">
        <v>222</v>
      </c>
    </row>
    <row r="2758" spans="1:6" x14ac:dyDescent="0.35">
      <c r="A2758">
        <v>6062025</v>
      </c>
      <c r="B2758" t="s">
        <v>499</v>
      </c>
      <c r="C2758" t="s">
        <v>223</v>
      </c>
    </row>
    <row r="2759" spans="1:6" x14ac:dyDescent="0.35">
      <c r="A2759">
        <v>6062025</v>
      </c>
      <c r="B2759" t="s">
        <v>542</v>
      </c>
      <c r="C2759" t="s">
        <v>550</v>
      </c>
      <c r="D2759" t="s">
        <v>225</v>
      </c>
      <c r="E2759" t="s">
        <v>101</v>
      </c>
    </row>
    <row r="2760" spans="1:6" x14ac:dyDescent="0.35">
      <c r="A2760">
        <v>6062025</v>
      </c>
      <c r="B2760" t="s">
        <v>540</v>
      </c>
      <c r="C2760" t="s">
        <v>447</v>
      </c>
      <c r="D2760" t="s">
        <v>225</v>
      </c>
      <c r="E2760" t="s">
        <v>228</v>
      </c>
      <c r="F2760" t="s">
        <v>229</v>
      </c>
    </row>
    <row r="2761" spans="1:6" x14ac:dyDescent="0.35">
      <c r="A2761">
        <v>6062025</v>
      </c>
      <c r="B2761" t="s">
        <v>493</v>
      </c>
      <c r="C2761" t="s">
        <v>109</v>
      </c>
      <c r="D2761" t="s">
        <v>232</v>
      </c>
      <c r="E2761" t="s">
        <v>101</v>
      </c>
    </row>
    <row r="2762" spans="1:6" x14ac:dyDescent="0.35">
      <c r="A2762">
        <v>6062025</v>
      </c>
      <c r="B2762" t="s">
        <v>511</v>
      </c>
      <c r="C2762" t="s">
        <v>506</v>
      </c>
      <c r="D2762" t="s">
        <v>235</v>
      </c>
      <c r="E2762" t="s">
        <v>236</v>
      </c>
      <c r="F2762" t="s">
        <v>101</v>
      </c>
    </row>
    <row r="2763" spans="1:6" x14ac:dyDescent="0.35">
      <c r="A2763">
        <v>6062025</v>
      </c>
      <c r="B2763" t="s">
        <v>499</v>
      </c>
      <c r="C2763" t="s">
        <v>503</v>
      </c>
      <c r="D2763" t="s">
        <v>235</v>
      </c>
      <c r="E2763" t="s">
        <v>239</v>
      </c>
      <c r="F2763" t="s">
        <v>149</v>
      </c>
    </row>
    <row r="2764" spans="1:6" x14ac:dyDescent="0.35">
      <c r="A2764">
        <v>6062025</v>
      </c>
      <c r="B2764" t="s">
        <v>514</v>
      </c>
      <c r="C2764" t="s">
        <v>165</v>
      </c>
      <c r="D2764" t="s">
        <v>235</v>
      </c>
      <c r="E2764" t="s">
        <v>241</v>
      </c>
      <c r="F2764" t="s">
        <v>101</v>
      </c>
    </row>
    <row r="2765" spans="1:6" x14ac:dyDescent="0.35">
      <c r="A2765">
        <v>6062025</v>
      </c>
      <c r="B2765" t="s">
        <v>665</v>
      </c>
      <c r="C2765" t="s">
        <v>478</v>
      </c>
      <c r="D2765" t="s">
        <v>243</v>
      </c>
      <c r="E2765" t="s">
        <v>101</v>
      </c>
    </row>
    <row r="2766" spans="1:6" x14ac:dyDescent="0.35">
      <c r="A2766">
        <v>6062025</v>
      </c>
      <c r="B2766" t="s">
        <v>418</v>
      </c>
      <c r="C2766" t="s">
        <v>282</v>
      </c>
      <c r="D2766" t="s">
        <v>245</v>
      </c>
      <c r="E2766" t="s">
        <v>246</v>
      </c>
    </row>
    <row r="2767" spans="1:6" x14ac:dyDescent="0.35">
      <c r="A2767">
        <v>6062025</v>
      </c>
      <c r="B2767" t="s">
        <v>663</v>
      </c>
      <c r="C2767" t="s">
        <v>556</v>
      </c>
      <c r="D2767" t="s">
        <v>245</v>
      </c>
      <c r="E2767" t="s">
        <v>249</v>
      </c>
    </row>
    <row r="2768" spans="1:6" x14ac:dyDescent="0.35">
      <c r="A2768">
        <v>6062025</v>
      </c>
      <c r="B2768" t="s">
        <v>339</v>
      </c>
      <c r="C2768" t="s">
        <v>453</v>
      </c>
      <c r="D2768" t="s">
        <v>252</v>
      </c>
      <c r="E2768" t="s">
        <v>101</v>
      </c>
    </row>
    <row r="2769" spans="1:7" x14ac:dyDescent="0.35">
      <c r="A2769">
        <v>6062025</v>
      </c>
      <c r="B2769" t="s">
        <v>285</v>
      </c>
      <c r="C2769" t="s">
        <v>529</v>
      </c>
      <c r="D2769" t="s">
        <v>254</v>
      </c>
    </row>
    <row r="2770" spans="1:7" x14ac:dyDescent="0.35">
      <c r="A2770">
        <v>6062025</v>
      </c>
      <c r="B2770" t="s">
        <v>473</v>
      </c>
      <c r="C2770" t="s">
        <v>448</v>
      </c>
      <c r="D2770" t="s">
        <v>256</v>
      </c>
      <c r="E2770" t="s">
        <v>257</v>
      </c>
      <c r="F2770" t="s">
        <v>236</v>
      </c>
      <c r="G2770" t="s">
        <v>101</v>
      </c>
    </row>
    <row r="2771" spans="1:7" x14ac:dyDescent="0.35">
      <c r="A2771">
        <v>6062025</v>
      </c>
      <c r="B2771" t="s">
        <v>418</v>
      </c>
      <c r="C2771" t="s">
        <v>412</v>
      </c>
      <c r="D2771" t="s">
        <v>260</v>
      </c>
      <c r="E2771" t="s">
        <v>136</v>
      </c>
      <c r="F2771" t="s">
        <v>101</v>
      </c>
    </row>
    <row r="2772" spans="1:7" x14ac:dyDescent="0.35">
      <c r="A2772">
        <v>6062025</v>
      </c>
      <c r="B2772" t="s">
        <v>204</v>
      </c>
      <c r="C2772" t="s">
        <v>261</v>
      </c>
      <c r="D2772" t="s">
        <v>262</v>
      </c>
      <c r="E2772" t="s">
        <v>101</v>
      </c>
    </row>
    <row r="2773" spans="1:7" x14ac:dyDescent="0.35">
      <c r="A2773">
        <v>6062025</v>
      </c>
      <c r="B2773" t="s">
        <v>477</v>
      </c>
      <c r="C2773" t="s">
        <v>275</v>
      </c>
      <c r="D2773" t="s">
        <v>264</v>
      </c>
      <c r="E2773" t="s">
        <v>101</v>
      </c>
    </row>
    <row r="2774" spans="1:7" x14ac:dyDescent="0.35">
      <c r="A2774">
        <v>6062025</v>
      </c>
      <c r="B2774" t="s">
        <v>598</v>
      </c>
      <c r="C2774" t="s">
        <v>264</v>
      </c>
      <c r="D2774" t="s">
        <v>149</v>
      </c>
    </row>
    <row r="2775" spans="1:7" x14ac:dyDescent="0.35">
      <c r="A2775">
        <v>6062025</v>
      </c>
      <c r="B2775" t="s">
        <v>418</v>
      </c>
      <c r="C2775" t="s">
        <v>595</v>
      </c>
      <c r="D2775" t="s">
        <v>265</v>
      </c>
      <c r="E2775" t="s">
        <v>101</v>
      </c>
      <c r="F2775" t="s">
        <v>266</v>
      </c>
    </row>
    <row r="2776" spans="1:7" x14ac:dyDescent="0.35">
      <c r="A2776">
        <v>6062025</v>
      </c>
      <c r="B2776" t="s">
        <v>227</v>
      </c>
      <c r="C2776" t="s">
        <v>267</v>
      </c>
      <c r="D2776" t="s">
        <v>101</v>
      </c>
    </row>
    <row r="2777" spans="1:7" x14ac:dyDescent="0.35">
      <c r="A2777">
        <v>6062025</v>
      </c>
      <c r="B2777" t="s">
        <v>464</v>
      </c>
      <c r="C2777" t="s">
        <v>432</v>
      </c>
      <c r="D2777" t="s">
        <v>268</v>
      </c>
    </row>
    <row r="2778" spans="1:7" x14ac:dyDescent="0.35">
      <c r="A2778">
        <v>6062025</v>
      </c>
      <c r="B2778" t="s">
        <v>510</v>
      </c>
      <c r="C2778" t="s">
        <v>177</v>
      </c>
      <c r="D2778" t="s">
        <v>270</v>
      </c>
      <c r="E2778" t="s">
        <v>271</v>
      </c>
      <c r="F2778" t="s">
        <v>101</v>
      </c>
    </row>
    <row r="2779" spans="1:7" x14ac:dyDescent="0.35">
      <c r="A2779">
        <v>6062025</v>
      </c>
      <c r="B2779" t="s">
        <v>590</v>
      </c>
      <c r="C2779" t="s">
        <v>427</v>
      </c>
      <c r="D2779" t="s">
        <v>274</v>
      </c>
      <c r="E2779" t="s">
        <v>101</v>
      </c>
    </row>
    <row r="2780" spans="1:7" x14ac:dyDescent="0.35">
      <c r="A2780">
        <v>6062025</v>
      </c>
      <c r="B2780" t="s">
        <v>440</v>
      </c>
      <c r="C2780" t="s">
        <v>250</v>
      </c>
      <c r="D2780" t="s">
        <v>277</v>
      </c>
      <c r="E2780" t="s">
        <v>101</v>
      </c>
    </row>
    <row r="2781" spans="1:7" x14ac:dyDescent="0.35">
      <c r="A2781">
        <v>6062025</v>
      </c>
      <c r="B2781" t="s">
        <v>591</v>
      </c>
      <c r="C2781" t="s">
        <v>296</v>
      </c>
      <c r="D2781" t="s">
        <v>279</v>
      </c>
      <c r="E2781" t="s">
        <v>140</v>
      </c>
      <c r="F2781" t="s">
        <v>280</v>
      </c>
    </row>
    <row r="2782" spans="1:7" x14ac:dyDescent="0.35">
      <c r="A2782">
        <v>6062025</v>
      </c>
      <c r="B2782" t="s">
        <v>629</v>
      </c>
      <c r="C2782" t="s">
        <v>550</v>
      </c>
      <c r="D2782" t="s">
        <v>281</v>
      </c>
    </row>
    <row r="2783" spans="1:7" x14ac:dyDescent="0.35">
      <c r="A2783">
        <v>6062025</v>
      </c>
      <c r="B2783" t="s">
        <v>494</v>
      </c>
      <c r="C2783" t="s">
        <v>434</v>
      </c>
      <c r="D2783" t="s">
        <v>284</v>
      </c>
      <c r="E2783" t="s">
        <v>101</v>
      </c>
    </row>
    <row r="2784" spans="1:7" x14ac:dyDescent="0.35">
      <c r="A2784">
        <v>6062025</v>
      </c>
      <c r="B2784" t="s">
        <v>583</v>
      </c>
      <c r="C2784" t="s">
        <v>438</v>
      </c>
      <c r="D2784" t="s">
        <v>287</v>
      </c>
      <c r="E2784" t="s">
        <v>101</v>
      </c>
    </row>
    <row r="2785" spans="1:9" x14ac:dyDescent="0.35">
      <c r="A2785">
        <v>6062025</v>
      </c>
      <c r="B2785" t="s">
        <v>438</v>
      </c>
      <c r="C2785" t="s">
        <v>155</v>
      </c>
      <c r="D2785" t="s">
        <v>288</v>
      </c>
      <c r="E2785" t="s">
        <v>101</v>
      </c>
    </row>
    <row r="2786" spans="1:9" x14ac:dyDescent="0.35">
      <c r="A2786">
        <v>6062025</v>
      </c>
      <c r="B2786" t="s">
        <v>326</v>
      </c>
      <c r="C2786" t="s">
        <v>461</v>
      </c>
      <c r="D2786" t="s">
        <v>290</v>
      </c>
      <c r="E2786" t="s">
        <v>140</v>
      </c>
      <c r="F2786" t="s">
        <v>291</v>
      </c>
    </row>
    <row r="2787" spans="1:9" x14ac:dyDescent="0.35">
      <c r="A2787">
        <v>6062025</v>
      </c>
      <c r="B2787" t="s">
        <v>224</v>
      </c>
      <c r="C2787" t="s">
        <v>476</v>
      </c>
      <c r="D2787" t="s">
        <v>290</v>
      </c>
      <c r="E2787" t="s">
        <v>140</v>
      </c>
      <c r="F2787" t="s">
        <v>294</v>
      </c>
      <c r="G2787" t="s">
        <v>295</v>
      </c>
      <c r="H2787" t="s">
        <v>101</v>
      </c>
    </row>
    <row r="2788" spans="1:9" x14ac:dyDescent="0.35">
      <c r="A2788">
        <v>6062025</v>
      </c>
      <c r="B2788" t="s">
        <v>542</v>
      </c>
      <c r="C2788" t="s">
        <v>158</v>
      </c>
      <c r="D2788" t="s">
        <v>298</v>
      </c>
      <c r="E2788" t="s">
        <v>101</v>
      </c>
    </row>
    <row r="2789" spans="1:9" x14ac:dyDescent="0.35">
      <c r="A2789">
        <v>6062025</v>
      </c>
      <c r="B2789" t="s">
        <v>455</v>
      </c>
      <c r="C2789" t="s">
        <v>178</v>
      </c>
      <c r="D2789" t="s">
        <v>300</v>
      </c>
      <c r="E2789" t="s">
        <v>262</v>
      </c>
      <c r="F2789" t="s">
        <v>101</v>
      </c>
    </row>
    <row r="2790" spans="1:9" x14ac:dyDescent="0.35">
      <c r="A2790">
        <v>6062025</v>
      </c>
      <c r="B2790" t="s">
        <v>493</v>
      </c>
      <c r="C2790" t="s">
        <v>197</v>
      </c>
      <c r="D2790" t="s">
        <v>301</v>
      </c>
      <c r="E2790" t="s">
        <v>101</v>
      </c>
    </row>
    <row r="2791" spans="1:9" x14ac:dyDescent="0.35">
      <c r="A2791">
        <v>6062025</v>
      </c>
      <c r="B2791" t="s">
        <v>557</v>
      </c>
      <c r="C2791" t="s">
        <v>263</v>
      </c>
      <c r="D2791" t="s">
        <v>303</v>
      </c>
      <c r="E2791" t="s">
        <v>149</v>
      </c>
    </row>
    <row r="2792" spans="1:9" x14ac:dyDescent="0.35">
      <c r="A2792">
        <v>6062025</v>
      </c>
      <c r="B2792" t="s">
        <v>451</v>
      </c>
      <c r="C2792" t="s">
        <v>206</v>
      </c>
      <c r="D2792" t="s">
        <v>306</v>
      </c>
      <c r="E2792" t="s">
        <v>101</v>
      </c>
    </row>
    <row r="2793" spans="1:9" x14ac:dyDescent="0.35">
      <c r="A2793">
        <v>6062025</v>
      </c>
      <c r="B2793" t="s">
        <v>597</v>
      </c>
      <c r="C2793" t="s">
        <v>122</v>
      </c>
      <c r="D2793" t="s">
        <v>308</v>
      </c>
      <c r="E2793" t="s">
        <v>309</v>
      </c>
      <c r="F2793" t="s">
        <v>310</v>
      </c>
      <c r="G2793" t="s">
        <v>311</v>
      </c>
      <c r="H2793" t="s">
        <v>312</v>
      </c>
      <c r="I2793" t="s">
        <v>101</v>
      </c>
    </row>
    <row r="2794" spans="1:9" x14ac:dyDescent="0.35">
      <c r="A2794">
        <v>6062025</v>
      </c>
      <c r="B2794" t="s">
        <v>171</v>
      </c>
      <c r="C2794" t="s">
        <v>158</v>
      </c>
      <c r="D2794" t="s">
        <v>314</v>
      </c>
      <c r="E2794" t="s">
        <v>315</v>
      </c>
      <c r="F2794" t="s">
        <v>101</v>
      </c>
    </row>
    <row r="2795" spans="1:9" x14ac:dyDescent="0.35">
      <c r="A2795">
        <v>6062025</v>
      </c>
      <c r="B2795" t="s">
        <v>285</v>
      </c>
      <c r="C2795" t="s">
        <v>231</v>
      </c>
      <c r="D2795" t="s">
        <v>314</v>
      </c>
      <c r="E2795" t="s">
        <v>317</v>
      </c>
      <c r="F2795" t="s">
        <v>101</v>
      </c>
    </row>
    <row r="2796" spans="1:9" x14ac:dyDescent="0.35">
      <c r="A2796">
        <v>6062025</v>
      </c>
      <c r="B2796" t="s">
        <v>418</v>
      </c>
      <c r="C2796" t="s">
        <v>146</v>
      </c>
      <c r="D2796" t="s">
        <v>319</v>
      </c>
      <c r="E2796" t="s">
        <v>320</v>
      </c>
      <c r="F2796" t="s">
        <v>321</v>
      </c>
    </row>
    <row r="2797" spans="1:9" x14ac:dyDescent="0.35">
      <c r="A2797">
        <v>6062025</v>
      </c>
      <c r="B2797" t="s">
        <v>418</v>
      </c>
      <c r="C2797" t="s">
        <v>269</v>
      </c>
      <c r="D2797" t="s">
        <v>322</v>
      </c>
      <c r="E2797" t="s">
        <v>101</v>
      </c>
    </row>
    <row r="2798" spans="1:9" x14ac:dyDescent="0.35">
      <c r="A2798">
        <v>6062025</v>
      </c>
      <c r="B2798" t="s">
        <v>534</v>
      </c>
      <c r="C2798" t="s">
        <v>154</v>
      </c>
      <c r="D2798" t="s">
        <v>325</v>
      </c>
      <c r="E2798" t="s">
        <v>101</v>
      </c>
    </row>
    <row r="2799" spans="1:9" x14ac:dyDescent="0.35">
      <c r="A2799">
        <v>6062025</v>
      </c>
      <c r="B2799" t="s">
        <v>504</v>
      </c>
      <c r="C2799" t="s">
        <v>604</v>
      </c>
      <c r="D2799" t="s">
        <v>328</v>
      </c>
      <c r="E2799" t="s">
        <v>101</v>
      </c>
    </row>
    <row r="2800" spans="1:9" x14ac:dyDescent="0.35">
      <c r="A2800">
        <v>6062025</v>
      </c>
      <c r="B2800" t="s">
        <v>565</v>
      </c>
      <c r="C2800" t="s">
        <v>172</v>
      </c>
      <c r="D2800" t="s">
        <v>331</v>
      </c>
      <c r="E2800" t="s">
        <v>332</v>
      </c>
      <c r="F2800" t="s">
        <v>101</v>
      </c>
    </row>
    <row r="2801" spans="1:8" x14ac:dyDescent="0.35">
      <c r="A2801">
        <v>6062025</v>
      </c>
      <c r="B2801" t="s">
        <v>432</v>
      </c>
      <c r="C2801" t="s">
        <v>302</v>
      </c>
      <c r="D2801" t="s">
        <v>331</v>
      </c>
      <c r="E2801" t="s">
        <v>335</v>
      </c>
      <c r="F2801" t="s">
        <v>101</v>
      </c>
    </row>
    <row r="2802" spans="1:8" x14ac:dyDescent="0.35">
      <c r="A2802">
        <v>6062025</v>
      </c>
      <c r="B2802" t="s">
        <v>420</v>
      </c>
      <c r="C2802" t="s">
        <v>333</v>
      </c>
      <c r="D2802" t="s">
        <v>331</v>
      </c>
      <c r="E2802" t="s">
        <v>338</v>
      </c>
      <c r="F2802" t="s">
        <v>321</v>
      </c>
    </row>
    <row r="2803" spans="1:8" x14ac:dyDescent="0.35">
      <c r="A2803">
        <v>6062025</v>
      </c>
      <c r="B2803" t="s">
        <v>557</v>
      </c>
      <c r="C2803" t="s">
        <v>206</v>
      </c>
      <c r="D2803" t="s">
        <v>170</v>
      </c>
    </row>
    <row r="2804" spans="1:8" x14ac:dyDescent="0.35">
      <c r="A2804">
        <v>6062025</v>
      </c>
      <c r="B2804" t="s">
        <v>415</v>
      </c>
      <c r="C2804" t="s">
        <v>365</v>
      </c>
      <c r="D2804" t="s">
        <v>341</v>
      </c>
      <c r="E2804" t="s">
        <v>101</v>
      </c>
    </row>
    <row r="2805" spans="1:8" x14ac:dyDescent="0.35">
      <c r="A2805">
        <v>6062025</v>
      </c>
      <c r="B2805" t="s">
        <v>430</v>
      </c>
      <c r="C2805" t="s">
        <v>450</v>
      </c>
      <c r="D2805" t="s">
        <v>343</v>
      </c>
      <c r="E2805" t="s">
        <v>101</v>
      </c>
    </row>
    <row r="2806" spans="1:8" x14ac:dyDescent="0.35">
      <c r="A2806">
        <v>6062025</v>
      </c>
      <c r="B2806" t="s">
        <v>183</v>
      </c>
      <c r="C2806" t="s">
        <v>537</v>
      </c>
      <c r="D2806" t="s">
        <v>132</v>
      </c>
      <c r="E2806" t="s">
        <v>344</v>
      </c>
      <c r="F2806" t="s">
        <v>345</v>
      </c>
      <c r="G2806" t="s">
        <v>101</v>
      </c>
    </row>
    <row r="2807" spans="1:8" x14ac:dyDescent="0.35">
      <c r="A2807">
        <v>6062025</v>
      </c>
      <c r="B2807" t="s">
        <v>137</v>
      </c>
      <c r="C2807" t="s">
        <v>188</v>
      </c>
      <c r="D2807" t="s">
        <v>132</v>
      </c>
      <c r="E2807" t="s">
        <v>347</v>
      </c>
      <c r="F2807" t="s">
        <v>101</v>
      </c>
    </row>
    <row r="2808" spans="1:8" x14ac:dyDescent="0.35">
      <c r="A2808">
        <v>6062025</v>
      </c>
      <c r="B2808" t="s">
        <v>218</v>
      </c>
      <c r="C2808" t="s">
        <v>402</v>
      </c>
      <c r="D2808" t="s">
        <v>132</v>
      </c>
      <c r="E2808" t="s">
        <v>348</v>
      </c>
      <c r="F2808" t="s">
        <v>101</v>
      </c>
    </row>
    <row r="2809" spans="1:8" x14ac:dyDescent="0.35">
      <c r="A2809">
        <v>6062025</v>
      </c>
      <c r="B2809" t="s">
        <v>414</v>
      </c>
      <c r="C2809" t="s">
        <v>99</v>
      </c>
      <c r="D2809" t="s">
        <v>132</v>
      </c>
      <c r="E2809" t="s">
        <v>350</v>
      </c>
      <c r="F2809" t="s">
        <v>101</v>
      </c>
    </row>
    <row r="2810" spans="1:8" x14ac:dyDescent="0.35">
      <c r="A2810">
        <v>6062025</v>
      </c>
      <c r="B2810" t="s">
        <v>593</v>
      </c>
      <c r="C2810" t="s">
        <v>548</v>
      </c>
      <c r="D2810" t="s">
        <v>132</v>
      </c>
      <c r="E2810" t="s">
        <v>352</v>
      </c>
      <c r="F2810" t="s">
        <v>101</v>
      </c>
    </row>
    <row r="2811" spans="1:8" x14ac:dyDescent="0.35">
      <c r="A2811">
        <v>6062025</v>
      </c>
      <c r="B2811" t="s">
        <v>609</v>
      </c>
      <c r="C2811" t="s">
        <v>586</v>
      </c>
      <c r="D2811" t="s">
        <v>132</v>
      </c>
      <c r="E2811" t="s">
        <v>133</v>
      </c>
      <c r="F2811" t="s">
        <v>355</v>
      </c>
    </row>
    <row r="2812" spans="1:8" x14ac:dyDescent="0.35">
      <c r="A2812">
        <v>6062025</v>
      </c>
      <c r="B2812" t="s">
        <v>520</v>
      </c>
      <c r="C2812" t="s">
        <v>420</v>
      </c>
      <c r="D2812" t="s">
        <v>132</v>
      </c>
      <c r="E2812" t="s">
        <v>356</v>
      </c>
      <c r="F2812" t="s">
        <v>101</v>
      </c>
    </row>
    <row r="2813" spans="1:8" x14ac:dyDescent="0.35">
      <c r="A2813">
        <v>6062025</v>
      </c>
      <c r="B2813" t="s">
        <v>145</v>
      </c>
      <c r="C2813" t="s">
        <v>329</v>
      </c>
      <c r="D2813" t="s">
        <v>359</v>
      </c>
      <c r="E2813" t="s">
        <v>360</v>
      </c>
      <c r="F2813" t="s">
        <v>101</v>
      </c>
    </row>
    <row r="2814" spans="1:8" x14ac:dyDescent="0.35">
      <c r="A2814">
        <v>6062025</v>
      </c>
      <c r="B2814" t="s">
        <v>514</v>
      </c>
      <c r="C2814" t="s">
        <v>443</v>
      </c>
      <c r="D2814" t="s">
        <v>359</v>
      </c>
      <c r="E2814" t="s">
        <v>362</v>
      </c>
      <c r="F2814" t="s">
        <v>101</v>
      </c>
    </row>
    <row r="2815" spans="1:8" x14ac:dyDescent="0.35">
      <c r="A2815">
        <v>6062025</v>
      </c>
      <c r="B2815" t="s">
        <v>514</v>
      </c>
      <c r="C2815" t="s">
        <v>357</v>
      </c>
      <c r="D2815" t="s">
        <v>359</v>
      </c>
      <c r="E2815" t="s">
        <v>362</v>
      </c>
      <c r="F2815" t="s">
        <v>140</v>
      </c>
      <c r="G2815" t="s">
        <v>364</v>
      </c>
      <c r="H2815" t="s">
        <v>101</v>
      </c>
    </row>
    <row r="2816" spans="1:8" x14ac:dyDescent="0.35">
      <c r="A2816">
        <v>6062025</v>
      </c>
      <c r="B2816" t="s">
        <v>413</v>
      </c>
      <c r="C2816" t="s">
        <v>185</v>
      </c>
      <c r="D2816" t="s">
        <v>366</v>
      </c>
      <c r="E2816" t="s">
        <v>257</v>
      </c>
      <c r="F2816" t="s">
        <v>367</v>
      </c>
      <c r="G2816" t="s">
        <v>101</v>
      </c>
    </row>
    <row r="2817" spans="1:9" x14ac:dyDescent="0.35">
      <c r="A2817">
        <v>6062025</v>
      </c>
      <c r="B2817" t="s">
        <v>444</v>
      </c>
      <c r="C2817" t="s">
        <v>502</v>
      </c>
      <c r="D2817" t="s">
        <v>369</v>
      </c>
      <c r="E2817" t="s">
        <v>370</v>
      </c>
      <c r="F2817" t="s">
        <v>101</v>
      </c>
    </row>
    <row r="2818" spans="1:9" x14ac:dyDescent="0.35">
      <c r="A2818">
        <v>6062025</v>
      </c>
      <c r="B2818" t="s">
        <v>441</v>
      </c>
      <c r="C2818" t="s">
        <v>185</v>
      </c>
      <c r="D2818" t="s">
        <v>371</v>
      </c>
      <c r="E2818" t="s">
        <v>101</v>
      </c>
    </row>
    <row r="2819" spans="1:9" x14ac:dyDescent="0.35">
      <c r="A2819">
        <v>6062025</v>
      </c>
      <c r="B2819" t="s">
        <v>510</v>
      </c>
      <c r="C2819" t="s">
        <v>411</v>
      </c>
      <c r="D2819" t="s">
        <v>372</v>
      </c>
      <c r="E2819" t="s">
        <v>101</v>
      </c>
    </row>
    <row r="2820" spans="1:9" x14ac:dyDescent="0.35">
      <c r="A2820">
        <v>6062025</v>
      </c>
      <c r="B2820" t="s">
        <v>572</v>
      </c>
      <c r="C2820" t="s">
        <v>466</v>
      </c>
      <c r="D2820" t="s">
        <v>373</v>
      </c>
      <c r="E2820" t="s">
        <v>101</v>
      </c>
    </row>
    <row r="2821" spans="1:9" x14ac:dyDescent="0.35">
      <c r="A2821">
        <v>6062025</v>
      </c>
      <c r="B2821" t="s">
        <v>441</v>
      </c>
      <c r="C2821" t="s">
        <v>203</v>
      </c>
      <c r="D2821" t="s">
        <v>376</v>
      </c>
      <c r="E2821" t="s">
        <v>140</v>
      </c>
      <c r="F2821" t="s">
        <v>331</v>
      </c>
      <c r="G2821" t="s">
        <v>377</v>
      </c>
      <c r="H2821" t="s">
        <v>101</v>
      </c>
    </row>
    <row r="2822" spans="1:9" x14ac:dyDescent="0.35">
      <c r="A2822">
        <v>6062025</v>
      </c>
      <c r="B2822" t="s">
        <v>413</v>
      </c>
      <c r="C2822" t="s">
        <v>188</v>
      </c>
      <c r="D2822" t="s">
        <v>378</v>
      </c>
    </row>
    <row r="2823" spans="1:9" x14ac:dyDescent="0.35">
      <c r="A2823">
        <v>6062025</v>
      </c>
      <c r="B2823" t="s">
        <v>237</v>
      </c>
      <c r="C2823" t="s">
        <v>278</v>
      </c>
      <c r="D2823" t="s">
        <v>380</v>
      </c>
      <c r="E2823" t="s">
        <v>101</v>
      </c>
    </row>
    <row r="2824" spans="1:9" x14ac:dyDescent="0.35">
      <c r="A2824">
        <v>6062025</v>
      </c>
      <c r="B2824" t="s">
        <v>581</v>
      </c>
      <c r="C2824" t="s">
        <v>329</v>
      </c>
      <c r="D2824" t="s">
        <v>382</v>
      </c>
      <c r="E2824" t="s">
        <v>383</v>
      </c>
    </row>
    <row r="2825" spans="1:9" x14ac:dyDescent="0.35">
      <c r="A2825">
        <v>6062025</v>
      </c>
      <c r="B2825" t="s">
        <v>137</v>
      </c>
      <c r="C2825" t="s">
        <v>118</v>
      </c>
      <c r="D2825" t="s">
        <v>385</v>
      </c>
      <c r="E2825" t="s">
        <v>386</v>
      </c>
    </row>
    <row r="2826" spans="1:9" x14ac:dyDescent="0.35">
      <c r="A2826">
        <v>6062025</v>
      </c>
      <c r="B2826" t="s">
        <v>247</v>
      </c>
      <c r="C2826" t="s">
        <v>292</v>
      </c>
      <c r="D2826" t="s">
        <v>388</v>
      </c>
      <c r="E2826" t="s">
        <v>101</v>
      </c>
    </row>
    <row r="2827" spans="1:9" x14ac:dyDescent="0.35">
      <c r="A2827">
        <v>6062025</v>
      </c>
      <c r="B2827" t="s">
        <v>146</v>
      </c>
      <c r="C2827" t="s">
        <v>506</v>
      </c>
      <c r="D2827" t="s">
        <v>391</v>
      </c>
      <c r="E2827" t="s">
        <v>101</v>
      </c>
    </row>
    <row r="2828" spans="1:9" x14ac:dyDescent="0.35">
      <c r="A2828">
        <v>6062025</v>
      </c>
      <c r="B2828" t="s">
        <v>438</v>
      </c>
      <c r="C2828" t="s">
        <v>297</v>
      </c>
      <c r="D2828" t="s">
        <v>393</v>
      </c>
    </row>
    <row r="2829" spans="1:9" x14ac:dyDescent="0.35">
      <c r="A2829">
        <v>6062025</v>
      </c>
      <c r="B2829" t="s">
        <v>218</v>
      </c>
      <c r="C2829" t="s">
        <v>109</v>
      </c>
      <c r="D2829" t="s">
        <v>394</v>
      </c>
      <c r="E2829" t="s">
        <v>395</v>
      </c>
      <c r="F2829" t="s">
        <v>101</v>
      </c>
    </row>
    <row r="2830" spans="1:9" x14ac:dyDescent="0.35">
      <c r="A2830">
        <v>6062025</v>
      </c>
      <c r="B2830" t="s">
        <v>551</v>
      </c>
      <c r="C2830" t="s">
        <v>204</v>
      </c>
      <c r="D2830" t="s">
        <v>396</v>
      </c>
    </row>
    <row r="2831" spans="1:9" x14ac:dyDescent="0.35">
      <c r="A2831">
        <v>6062025</v>
      </c>
      <c r="B2831" t="s">
        <v>510</v>
      </c>
      <c r="C2831" t="s">
        <v>250</v>
      </c>
      <c r="D2831" t="s">
        <v>397</v>
      </c>
      <c r="E2831" t="s">
        <v>101</v>
      </c>
    </row>
    <row r="2832" spans="1:9" x14ac:dyDescent="0.35">
      <c r="A2832">
        <v>6062025</v>
      </c>
      <c r="B2832" t="s">
        <v>413</v>
      </c>
      <c r="C2832" t="s">
        <v>467</v>
      </c>
      <c r="D2832" t="s">
        <v>399</v>
      </c>
      <c r="E2832" t="s">
        <v>140</v>
      </c>
      <c r="F2832" t="s">
        <v>400</v>
      </c>
      <c r="G2832" t="s">
        <v>257</v>
      </c>
      <c r="H2832" t="s">
        <v>331</v>
      </c>
      <c r="I2832" t="s">
        <v>401</v>
      </c>
    </row>
    <row r="2833" spans="1:7" x14ac:dyDescent="0.35">
      <c r="A2833">
        <v>6062025</v>
      </c>
      <c r="B2833" t="s">
        <v>608</v>
      </c>
      <c r="C2833" t="s">
        <v>244</v>
      </c>
      <c r="D2833" t="s">
        <v>399</v>
      </c>
      <c r="E2833" t="s">
        <v>187</v>
      </c>
      <c r="F2833" t="s">
        <v>101</v>
      </c>
    </row>
    <row r="2834" spans="1:7" x14ac:dyDescent="0.35">
      <c r="A2834">
        <v>6062025</v>
      </c>
      <c r="B2834" t="s">
        <v>575</v>
      </c>
      <c r="C2834" t="s">
        <v>106</v>
      </c>
      <c r="D2834" t="s">
        <v>399</v>
      </c>
      <c r="E2834" t="s">
        <v>403</v>
      </c>
      <c r="F2834" t="s">
        <v>101</v>
      </c>
    </row>
    <row r="2835" spans="1:7" x14ac:dyDescent="0.35">
      <c r="A2835">
        <v>6062025</v>
      </c>
      <c r="B2835" t="s">
        <v>552</v>
      </c>
      <c r="C2835" t="s">
        <v>357</v>
      </c>
      <c r="D2835" t="s">
        <v>399</v>
      </c>
      <c r="E2835" t="s">
        <v>404</v>
      </c>
      <c r="F2835" t="s">
        <v>101</v>
      </c>
    </row>
    <row r="2836" spans="1:7" x14ac:dyDescent="0.35">
      <c r="A2836">
        <v>5062025</v>
      </c>
      <c r="B2836" t="s">
        <v>285</v>
      </c>
      <c r="C2836" t="s">
        <v>207</v>
      </c>
      <c r="D2836" t="s">
        <v>100</v>
      </c>
      <c r="E2836" t="s">
        <v>101</v>
      </c>
    </row>
    <row r="2837" spans="1:7" x14ac:dyDescent="0.35">
      <c r="A2837">
        <v>5062025</v>
      </c>
      <c r="B2837" t="s">
        <v>183</v>
      </c>
      <c r="C2837" t="s">
        <v>490</v>
      </c>
      <c r="D2837" t="s">
        <v>104</v>
      </c>
      <c r="E2837" t="s">
        <v>101</v>
      </c>
    </row>
    <row r="2838" spans="1:7" x14ac:dyDescent="0.35">
      <c r="A2838">
        <v>5062025</v>
      </c>
      <c r="B2838" t="s">
        <v>206</v>
      </c>
      <c r="C2838" t="s">
        <v>351</v>
      </c>
      <c r="D2838" t="s">
        <v>107</v>
      </c>
      <c r="E2838" t="s">
        <v>108</v>
      </c>
      <c r="F2838" t="s">
        <v>101</v>
      </c>
    </row>
    <row r="2839" spans="1:7" x14ac:dyDescent="0.35">
      <c r="A2839">
        <v>5062025</v>
      </c>
      <c r="B2839" t="s">
        <v>221</v>
      </c>
      <c r="C2839" t="s">
        <v>457</v>
      </c>
      <c r="D2839" t="s">
        <v>111</v>
      </c>
      <c r="E2839" t="s">
        <v>101</v>
      </c>
    </row>
    <row r="2840" spans="1:7" x14ac:dyDescent="0.35">
      <c r="A2840">
        <v>5062025</v>
      </c>
      <c r="B2840" t="s">
        <v>684</v>
      </c>
      <c r="C2840" t="s">
        <v>685</v>
      </c>
      <c r="D2840" t="s">
        <v>114</v>
      </c>
      <c r="E2840" t="s">
        <v>115</v>
      </c>
      <c r="F2840" t="s">
        <v>116</v>
      </c>
    </row>
    <row r="2841" spans="1:7" x14ac:dyDescent="0.35">
      <c r="A2841">
        <v>5062025</v>
      </c>
      <c r="B2841" t="s">
        <v>492</v>
      </c>
      <c r="C2841" t="s">
        <v>517</v>
      </c>
      <c r="D2841" t="s">
        <v>114</v>
      </c>
      <c r="E2841" t="s">
        <v>119</v>
      </c>
      <c r="F2841" t="s">
        <v>120</v>
      </c>
      <c r="G2841" t="s">
        <v>121</v>
      </c>
    </row>
    <row r="2842" spans="1:7" x14ac:dyDescent="0.35">
      <c r="A2842">
        <v>5062025</v>
      </c>
      <c r="B2842" t="s">
        <v>143</v>
      </c>
      <c r="C2842" t="s">
        <v>686</v>
      </c>
      <c r="D2842" t="s">
        <v>114</v>
      </c>
      <c r="E2842" t="s">
        <v>124</v>
      </c>
    </row>
    <row r="2843" spans="1:7" x14ac:dyDescent="0.35">
      <c r="A2843">
        <v>5062025</v>
      </c>
      <c r="B2843" t="s">
        <v>686</v>
      </c>
      <c r="C2843" t="s">
        <v>676</v>
      </c>
      <c r="D2843" t="s">
        <v>114</v>
      </c>
      <c r="E2843" t="s">
        <v>127</v>
      </c>
    </row>
    <row r="2844" spans="1:7" x14ac:dyDescent="0.35">
      <c r="A2844">
        <v>5062025</v>
      </c>
      <c r="B2844" t="s">
        <v>151</v>
      </c>
      <c r="C2844" t="s">
        <v>351</v>
      </c>
      <c r="D2844" t="s">
        <v>114</v>
      </c>
      <c r="E2844" t="s">
        <v>130</v>
      </c>
    </row>
    <row r="2845" spans="1:7" x14ac:dyDescent="0.35">
      <c r="A2845">
        <v>5062025</v>
      </c>
      <c r="B2845" t="s">
        <v>175</v>
      </c>
      <c r="C2845" t="s">
        <v>458</v>
      </c>
      <c r="D2845" t="s">
        <v>114</v>
      </c>
      <c r="E2845" t="s">
        <v>132</v>
      </c>
      <c r="F2845" t="s">
        <v>133</v>
      </c>
    </row>
    <row r="2846" spans="1:7" x14ac:dyDescent="0.35">
      <c r="A2846">
        <v>5062025</v>
      </c>
      <c r="B2846" t="s">
        <v>221</v>
      </c>
      <c r="C2846" t="s">
        <v>330</v>
      </c>
      <c r="D2846" t="s">
        <v>135</v>
      </c>
      <c r="E2846" t="s">
        <v>136</v>
      </c>
    </row>
    <row r="2847" spans="1:7" x14ac:dyDescent="0.35">
      <c r="A2847">
        <v>5062025</v>
      </c>
      <c r="B2847" t="s">
        <v>591</v>
      </c>
      <c r="C2847" t="s">
        <v>575</v>
      </c>
      <c r="D2847" t="s">
        <v>139</v>
      </c>
      <c r="E2847" t="s">
        <v>140</v>
      </c>
      <c r="F2847" t="s">
        <v>141</v>
      </c>
      <c r="G2847" t="s">
        <v>101</v>
      </c>
    </row>
    <row r="2848" spans="1:7" x14ac:dyDescent="0.35">
      <c r="A2848">
        <v>5062025</v>
      </c>
      <c r="B2848" t="s">
        <v>525</v>
      </c>
      <c r="C2848" t="s">
        <v>197</v>
      </c>
      <c r="D2848" t="s">
        <v>144</v>
      </c>
      <c r="E2848" t="s">
        <v>101</v>
      </c>
    </row>
    <row r="2849" spans="1:7" x14ac:dyDescent="0.35">
      <c r="A2849">
        <v>5062025</v>
      </c>
      <c r="B2849" t="s">
        <v>599</v>
      </c>
      <c r="C2849" t="s">
        <v>476</v>
      </c>
      <c r="D2849" t="s">
        <v>147</v>
      </c>
      <c r="E2849" t="s">
        <v>148</v>
      </c>
      <c r="F2849" t="s">
        <v>149</v>
      </c>
    </row>
    <row r="2850" spans="1:7" x14ac:dyDescent="0.35">
      <c r="A2850">
        <v>5062025</v>
      </c>
      <c r="B2850" t="s">
        <v>496</v>
      </c>
      <c r="C2850" t="s">
        <v>216</v>
      </c>
      <c r="D2850" t="s">
        <v>152</v>
      </c>
      <c r="E2850" t="s">
        <v>140</v>
      </c>
      <c r="F2850" t="s">
        <v>153</v>
      </c>
      <c r="G2850" t="s">
        <v>101</v>
      </c>
    </row>
    <row r="2851" spans="1:7" x14ac:dyDescent="0.35">
      <c r="A2851">
        <v>5062025</v>
      </c>
      <c r="B2851" t="s">
        <v>687</v>
      </c>
      <c r="C2851" t="s">
        <v>405</v>
      </c>
      <c r="D2851" t="s">
        <v>156</v>
      </c>
      <c r="E2851" t="s">
        <v>101</v>
      </c>
    </row>
    <row r="2852" spans="1:7" x14ac:dyDescent="0.35">
      <c r="A2852">
        <v>5062025</v>
      </c>
      <c r="B2852" t="s">
        <v>551</v>
      </c>
      <c r="C2852" t="s">
        <v>305</v>
      </c>
      <c r="D2852" t="s">
        <v>159</v>
      </c>
      <c r="E2852" t="s">
        <v>101</v>
      </c>
    </row>
    <row r="2853" spans="1:7" x14ac:dyDescent="0.35">
      <c r="A2853">
        <v>5062025</v>
      </c>
      <c r="B2853" t="s">
        <v>594</v>
      </c>
      <c r="C2853" t="s">
        <v>203</v>
      </c>
      <c r="D2853" t="s">
        <v>161</v>
      </c>
      <c r="E2853" t="s">
        <v>101</v>
      </c>
    </row>
    <row r="2854" spans="1:7" x14ac:dyDescent="0.35">
      <c r="A2854">
        <v>5062025</v>
      </c>
      <c r="B2854" t="s">
        <v>224</v>
      </c>
      <c r="C2854" t="s">
        <v>434</v>
      </c>
      <c r="D2854" t="s">
        <v>164</v>
      </c>
      <c r="E2854" t="s">
        <v>101</v>
      </c>
    </row>
    <row r="2855" spans="1:7" x14ac:dyDescent="0.35">
      <c r="A2855">
        <v>5062025</v>
      </c>
      <c r="B2855" t="s">
        <v>567</v>
      </c>
      <c r="C2855" t="s">
        <v>420</v>
      </c>
      <c r="D2855" t="s">
        <v>167</v>
      </c>
    </row>
    <row r="2856" spans="1:7" x14ac:dyDescent="0.35">
      <c r="A2856">
        <v>5062025</v>
      </c>
      <c r="B2856" t="s">
        <v>514</v>
      </c>
      <c r="C2856" t="s">
        <v>168</v>
      </c>
      <c r="D2856" t="s">
        <v>423</v>
      </c>
      <c r="E2856" t="s">
        <v>101</v>
      </c>
    </row>
    <row r="2857" spans="1:7" x14ac:dyDescent="0.35">
      <c r="A2857">
        <v>5062025</v>
      </c>
      <c r="B2857" t="s">
        <v>285</v>
      </c>
      <c r="C2857" t="s">
        <v>105</v>
      </c>
      <c r="D2857" t="s">
        <v>169</v>
      </c>
      <c r="E2857" t="s">
        <v>170</v>
      </c>
      <c r="F2857" t="s">
        <v>101</v>
      </c>
    </row>
    <row r="2858" spans="1:7" x14ac:dyDescent="0.35">
      <c r="A2858">
        <v>5062025</v>
      </c>
      <c r="B2858" t="s">
        <v>285</v>
      </c>
      <c r="C2858" t="s">
        <v>446</v>
      </c>
      <c r="D2858" t="s">
        <v>173</v>
      </c>
      <c r="E2858" t="s">
        <v>101</v>
      </c>
    </row>
    <row r="2859" spans="1:7" x14ac:dyDescent="0.35">
      <c r="A2859">
        <v>5062025</v>
      </c>
      <c r="B2859" t="s">
        <v>609</v>
      </c>
      <c r="C2859" t="s">
        <v>353</v>
      </c>
      <c r="D2859" t="s">
        <v>176</v>
      </c>
      <c r="E2859" t="s">
        <v>101</v>
      </c>
    </row>
    <row r="2860" spans="1:7" x14ac:dyDescent="0.35">
      <c r="A2860">
        <v>5062025</v>
      </c>
      <c r="B2860" t="s">
        <v>514</v>
      </c>
      <c r="C2860" t="s">
        <v>361</v>
      </c>
      <c r="D2860" t="s">
        <v>176</v>
      </c>
      <c r="E2860" t="s">
        <v>149</v>
      </c>
    </row>
    <row r="2861" spans="1:7" x14ac:dyDescent="0.35">
      <c r="A2861">
        <v>5062025</v>
      </c>
      <c r="B2861" t="s">
        <v>438</v>
      </c>
      <c r="C2861" t="s">
        <v>297</v>
      </c>
      <c r="D2861" t="s">
        <v>181</v>
      </c>
      <c r="E2861" t="s">
        <v>182</v>
      </c>
      <c r="F2861" t="s">
        <v>101</v>
      </c>
    </row>
    <row r="2862" spans="1:7" x14ac:dyDescent="0.35">
      <c r="A2862">
        <v>5062025</v>
      </c>
      <c r="B2862" t="s">
        <v>579</v>
      </c>
      <c r="C2862" t="s">
        <v>184</v>
      </c>
      <c r="D2862" t="s">
        <v>101</v>
      </c>
    </row>
    <row r="2863" spans="1:7" x14ac:dyDescent="0.35">
      <c r="A2863">
        <v>5062025</v>
      </c>
      <c r="B2863" t="s">
        <v>224</v>
      </c>
      <c r="C2863" t="s">
        <v>178</v>
      </c>
      <c r="D2863" t="s">
        <v>187</v>
      </c>
      <c r="E2863" t="s">
        <v>101</v>
      </c>
    </row>
    <row r="2864" spans="1:7" x14ac:dyDescent="0.35">
      <c r="A2864">
        <v>5062025</v>
      </c>
      <c r="B2864" t="s">
        <v>305</v>
      </c>
      <c r="C2864" t="s">
        <v>126</v>
      </c>
      <c r="D2864" t="s">
        <v>190</v>
      </c>
      <c r="E2864" t="s">
        <v>191</v>
      </c>
      <c r="F2864" t="s">
        <v>101</v>
      </c>
    </row>
    <row r="2865" spans="1:7" x14ac:dyDescent="0.35">
      <c r="A2865">
        <v>5062025</v>
      </c>
      <c r="B2865" t="s">
        <v>240</v>
      </c>
      <c r="C2865" t="s">
        <v>598</v>
      </c>
      <c r="D2865" t="s">
        <v>190</v>
      </c>
      <c r="E2865" t="s">
        <v>194</v>
      </c>
      <c r="F2865" t="s">
        <v>101</v>
      </c>
    </row>
    <row r="2866" spans="1:7" x14ac:dyDescent="0.35">
      <c r="A2866">
        <v>5062025</v>
      </c>
      <c r="B2866" t="s">
        <v>444</v>
      </c>
      <c r="C2866" t="s">
        <v>204</v>
      </c>
      <c r="D2866" t="s">
        <v>190</v>
      </c>
      <c r="E2866" t="s">
        <v>196</v>
      </c>
      <c r="F2866" t="s">
        <v>101</v>
      </c>
    </row>
    <row r="2867" spans="1:7" x14ac:dyDescent="0.35">
      <c r="A2867">
        <v>5062025</v>
      </c>
      <c r="B2867" t="s">
        <v>155</v>
      </c>
      <c r="C2867" t="s">
        <v>198</v>
      </c>
      <c r="D2867" t="s">
        <v>140</v>
      </c>
      <c r="E2867" t="s">
        <v>199</v>
      </c>
      <c r="F2867" t="s">
        <v>200</v>
      </c>
      <c r="G2867" t="s">
        <v>101</v>
      </c>
    </row>
    <row r="2868" spans="1:7" x14ac:dyDescent="0.35">
      <c r="A2868">
        <v>5062025</v>
      </c>
      <c r="B2868" t="s">
        <v>549</v>
      </c>
      <c r="C2868" t="s">
        <v>467</v>
      </c>
      <c r="D2868" t="s">
        <v>61</v>
      </c>
      <c r="E2868" t="s">
        <v>101</v>
      </c>
    </row>
    <row r="2869" spans="1:7" x14ac:dyDescent="0.35">
      <c r="A2869">
        <v>5062025</v>
      </c>
      <c r="B2869" t="s">
        <v>339</v>
      </c>
      <c r="C2869" t="s">
        <v>117</v>
      </c>
      <c r="D2869" t="s">
        <v>205</v>
      </c>
      <c r="E2869" t="s">
        <v>101</v>
      </c>
    </row>
    <row r="2870" spans="1:7" x14ac:dyDescent="0.35">
      <c r="A2870">
        <v>5062025</v>
      </c>
      <c r="B2870" t="s">
        <v>558</v>
      </c>
      <c r="C2870" t="s">
        <v>508</v>
      </c>
      <c r="D2870" t="s">
        <v>208</v>
      </c>
      <c r="E2870" t="s">
        <v>101</v>
      </c>
    </row>
    <row r="2871" spans="1:7" x14ac:dyDescent="0.35">
      <c r="A2871">
        <v>5062025</v>
      </c>
      <c r="B2871" t="s">
        <v>514</v>
      </c>
      <c r="C2871" t="s">
        <v>412</v>
      </c>
      <c r="D2871" t="s">
        <v>210</v>
      </c>
      <c r="E2871" t="s">
        <v>211</v>
      </c>
      <c r="F2871" t="s">
        <v>101</v>
      </c>
    </row>
    <row r="2872" spans="1:7" x14ac:dyDescent="0.35">
      <c r="A2872">
        <v>5062025</v>
      </c>
      <c r="B2872" t="s">
        <v>430</v>
      </c>
      <c r="C2872" t="s">
        <v>188</v>
      </c>
      <c r="D2872" t="s">
        <v>214</v>
      </c>
      <c r="E2872" t="s">
        <v>215</v>
      </c>
      <c r="F2872" t="s">
        <v>101</v>
      </c>
    </row>
    <row r="2873" spans="1:7" x14ac:dyDescent="0.35">
      <c r="A2873">
        <v>5062025</v>
      </c>
      <c r="B2873" t="s">
        <v>510</v>
      </c>
      <c r="C2873" t="s">
        <v>598</v>
      </c>
      <c r="D2873" t="s">
        <v>217</v>
      </c>
      <c r="E2873" t="s">
        <v>101</v>
      </c>
    </row>
    <row r="2874" spans="1:7" x14ac:dyDescent="0.35">
      <c r="A2874">
        <v>5062025</v>
      </c>
      <c r="B2874" t="s">
        <v>594</v>
      </c>
      <c r="C2874" t="s">
        <v>441</v>
      </c>
      <c r="D2874" t="s">
        <v>220</v>
      </c>
      <c r="E2874" t="s">
        <v>101</v>
      </c>
    </row>
    <row r="2875" spans="1:7" x14ac:dyDescent="0.35">
      <c r="A2875">
        <v>5062025</v>
      </c>
      <c r="B2875" t="s">
        <v>629</v>
      </c>
      <c r="C2875" t="s">
        <v>495</v>
      </c>
      <c r="D2875" t="s">
        <v>222</v>
      </c>
    </row>
    <row r="2876" spans="1:7" x14ac:dyDescent="0.35">
      <c r="A2876">
        <v>5062025</v>
      </c>
      <c r="B2876" t="s">
        <v>477</v>
      </c>
      <c r="C2876" t="s">
        <v>223</v>
      </c>
    </row>
    <row r="2877" spans="1:7" x14ac:dyDescent="0.35">
      <c r="A2877">
        <v>5062025</v>
      </c>
      <c r="B2877" t="s">
        <v>596</v>
      </c>
      <c r="C2877" t="s">
        <v>398</v>
      </c>
      <c r="D2877" t="s">
        <v>225</v>
      </c>
      <c r="E2877" t="s">
        <v>101</v>
      </c>
    </row>
    <row r="2878" spans="1:7" x14ac:dyDescent="0.35">
      <c r="A2878">
        <v>5062025</v>
      </c>
      <c r="B2878" t="s">
        <v>451</v>
      </c>
      <c r="C2878" t="s">
        <v>595</v>
      </c>
      <c r="D2878" t="s">
        <v>225</v>
      </c>
      <c r="E2878" t="s">
        <v>228</v>
      </c>
      <c r="F2878" t="s">
        <v>229</v>
      </c>
    </row>
    <row r="2879" spans="1:7" x14ac:dyDescent="0.35">
      <c r="A2879">
        <v>5062025</v>
      </c>
      <c r="B2879" t="s">
        <v>510</v>
      </c>
      <c r="C2879" t="s">
        <v>178</v>
      </c>
      <c r="D2879" t="s">
        <v>232</v>
      </c>
      <c r="E2879" t="s">
        <v>101</v>
      </c>
    </row>
    <row r="2880" spans="1:7" x14ac:dyDescent="0.35">
      <c r="A2880">
        <v>5062025</v>
      </c>
      <c r="B2880" t="s">
        <v>525</v>
      </c>
      <c r="C2880" t="s">
        <v>329</v>
      </c>
      <c r="D2880" t="s">
        <v>235</v>
      </c>
      <c r="E2880" t="s">
        <v>236</v>
      </c>
      <c r="F2880" t="s">
        <v>101</v>
      </c>
    </row>
    <row r="2881" spans="1:7" x14ac:dyDescent="0.35">
      <c r="A2881">
        <v>5062025</v>
      </c>
      <c r="B2881" t="s">
        <v>473</v>
      </c>
      <c r="C2881" t="s">
        <v>468</v>
      </c>
      <c r="D2881" t="s">
        <v>235</v>
      </c>
      <c r="E2881" t="s">
        <v>239</v>
      </c>
      <c r="F2881" t="s">
        <v>149</v>
      </c>
    </row>
    <row r="2882" spans="1:7" x14ac:dyDescent="0.35">
      <c r="A2882">
        <v>5062025</v>
      </c>
      <c r="B2882" t="s">
        <v>629</v>
      </c>
      <c r="C2882" t="s">
        <v>604</v>
      </c>
      <c r="D2882" t="s">
        <v>235</v>
      </c>
      <c r="E2882" t="s">
        <v>241</v>
      </c>
      <c r="F2882" t="s">
        <v>101</v>
      </c>
    </row>
    <row r="2883" spans="1:7" x14ac:dyDescent="0.35">
      <c r="A2883">
        <v>5062025</v>
      </c>
      <c r="B2883" t="s">
        <v>597</v>
      </c>
      <c r="C2883" t="s">
        <v>109</v>
      </c>
      <c r="D2883" t="s">
        <v>243</v>
      </c>
      <c r="E2883" t="s">
        <v>101</v>
      </c>
    </row>
    <row r="2884" spans="1:7" x14ac:dyDescent="0.35">
      <c r="A2884">
        <v>5062025</v>
      </c>
      <c r="B2884" t="s">
        <v>285</v>
      </c>
      <c r="C2884" t="s">
        <v>188</v>
      </c>
      <c r="D2884" t="s">
        <v>245</v>
      </c>
      <c r="E2884" t="s">
        <v>246</v>
      </c>
    </row>
    <row r="2885" spans="1:7" x14ac:dyDescent="0.35">
      <c r="A2885">
        <v>5062025</v>
      </c>
      <c r="B2885" t="s">
        <v>583</v>
      </c>
      <c r="C2885" t="s">
        <v>511</v>
      </c>
      <c r="D2885" t="s">
        <v>245</v>
      </c>
      <c r="E2885" t="s">
        <v>249</v>
      </c>
    </row>
    <row r="2886" spans="1:7" x14ac:dyDescent="0.35">
      <c r="A2886">
        <v>5062025</v>
      </c>
      <c r="B2886" t="s">
        <v>415</v>
      </c>
      <c r="C2886" t="s">
        <v>457</v>
      </c>
      <c r="D2886" t="s">
        <v>252</v>
      </c>
      <c r="E2886" t="s">
        <v>101</v>
      </c>
    </row>
    <row r="2887" spans="1:7" x14ac:dyDescent="0.35">
      <c r="A2887">
        <v>5062025</v>
      </c>
      <c r="B2887" t="s">
        <v>292</v>
      </c>
      <c r="C2887" t="s">
        <v>522</v>
      </c>
      <c r="D2887" t="s">
        <v>254</v>
      </c>
    </row>
    <row r="2888" spans="1:7" x14ac:dyDescent="0.35">
      <c r="A2888">
        <v>5062025</v>
      </c>
      <c r="B2888" t="s">
        <v>430</v>
      </c>
      <c r="C2888" t="s">
        <v>434</v>
      </c>
      <c r="D2888" t="s">
        <v>256</v>
      </c>
      <c r="E2888" t="s">
        <v>257</v>
      </c>
      <c r="F2888" t="s">
        <v>236</v>
      </c>
      <c r="G2888" t="s">
        <v>101</v>
      </c>
    </row>
    <row r="2889" spans="1:7" x14ac:dyDescent="0.35">
      <c r="A2889">
        <v>5062025</v>
      </c>
      <c r="B2889" t="s">
        <v>218</v>
      </c>
      <c r="C2889" t="s">
        <v>175</v>
      </c>
      <c r="D2889" t="s">
        <v>260</v>
      </c>
      <c r="E2889" t="s">
        <v>136</v>
      </c>
      <c r="F2889" t="s">
        <v>101</v>
      </c>
    </row>
    <row r="2890" spans="1:7" x14ac:dyDescent="0.35">
      <c r="A2890">
        <v>5062025</v>
      </c>
      <c r="B2890" t="s">
        <v>513</v>
      </c>
      <c r="C2890" t="s">
        <v>261</v>
      </c>
      <c r="D2890" t="s">
        <v>262</v>
      </c>
      <c r="E2890" t="s">
        <v>101</v>
      </c>
    </row>
    <row r="2891" spans="1:7" x14ac:dyDescent="0.35">
      <c r="A2891">
        <v>5062025</v>
      </c>
      <c r="B2891" t="s">
        <v>518</v>
      </c>
      <c r="C2891" t="s">
        <v>586</v>
      </c>
      <c r="D2891" t="s">
        <v>264</v>
      </c>
      <c r="E2891" t="s">
        <v>101</v>
      </c>
    </row>
    <row r="2892" spans="1:7" x14ac:dyDescent="0.35">
      <c r="A2892">
        <v>5062025</v>
      </c>
      <c r="B2892" t="s">
        <v>168</v>
      </c>
      <c r="C2892" t="s">
        <v>264</v>
      </c>
      <c r="D2892" t="s">
        <v>149</v>
      </c>
    </row>
    <row r="2893" spans="1:7" x14ac:dyDescent="0.35">
      <c r="A2893">
        <v>5062025</v>
      </c>
      <c r="B2893" t="s">
        <v>451</v>
      </c>
      <c r="C2893" t="s">
        <v>432</v>
      </c>
      <c r="D2893" t="s">
        <v>265</v>
      </c>
      <c r="E2893" t="s">
        <v>101</v>
      </c>
      <c r="F2893" t="s">
        <v>266</v>
      </c>
    </row>
    <row r="2894" spans="1:7" x14ac:dyDescent="0.35">
      <c r="A2894">
        <v>5062025</v>
      </c>
      <c r="B2894" t="s">
        <v>155</v>
      </c>
      <c r="C2894" t="s">
        <v>267</v>
      </c>
      <c r="D2894" t="s">
        <v>101</v>
      </c>
    </row>
    <row r="2895" spans="1:7" x14ac:dyDescent="0.35">
      <c r="A2895">
        <v>5062025</v>
      </c>
      <c r="B2895" t="s">
        <v>499</v>
      </c>
      <c r="C2895" t="s">
        <v>293</v>
      </c>
      <c r="D2895" t="s">
        <v>268</v>
      </c>
    </row>
    <row r="2896" spans="1:7" x14ac:dyDescent="0.35">
      <c r="A2896">
        <v>5062025</v>
      </c>
      <c r="B2896" t="s">
        <v>591</v>
      </c>
      <c r="C2896" t="s">
        <v>450</v>
      </c>
      <c r="D2896" t="s">
        <v>270</v>
      </c>
      <c r="E2896" t="s">
        <v>271</v>
      </c>
      <c r="F2896" t="s">
        <v>101</v>
      </c>
    </row>
    <row r="2897" spans="1:9" x14ac:dyDescent="0.35">
      <c r="A2897">
        <v>5062025</v>
      </c>
      <c r="B2897" t="s">
        <v>501</v>
      </c>
      <c r="C2897" t="s">
        <v>125</v>
      </c>
      <c r="D2897" t="s">
        <v>274</v>
      </c>
      <c r="E2897" t="s">
        <v>101</v>
      </c>
    </row>
    <row r="2898" spans="1:9" x14ac:dyDescent="0.35">
      <c r="A2898">
        <v>5062025</v>
      </c>
      <c r="B2898" t="s">
        <v>474</v>
      </c>
      <c r="C2898" t="s">
        <v>231</v>
      </c>
      <c r="D2898" t="s">
        <v>277</v>
      </c>
      <c r="E2898" t="s">
        <v>101</v>
      </c>
    </row>
    <row r="2899" spans="1:9" x14ac:dyDescent="0.35">
      <c r="A2899">
        <v>5062025</v>
      </c>
      <c r="B2899" t="s">
        <v>496</v>
      </c>
      <c r="C2899" t="s">
        <v>227</v>
      </c>
      <c r="D2899" t="s">
        <v>279</v>
      </c>
      <c r="E2899" t="s">
        <v>140</v>
      </c>
      <c r="F2899" t="s">
        <v>280</v>
      </c>
    </row>
    <row r="2900" spans="1:9" x14ac:dyDescent="0.35">
      <c r="A2900">
        <v>5062025</v>
      </c>
      <c r="B2900" t="s">
        <v>557</v>
      </c>
      <c r="C2900" t="s">
        <v>285</v>
      </c>
      <c r="D2900" t="s">
        <v>281</v>
      </c>
    </row>
    <row r="2901" spans="1:9" x14ac:dyDescent="0.35">
      <c r="A2901">
        <v>5062025</v>
      </c>
      <c r="B2901" t="s">
        <v>237</v>
      </c>
      <c r="C2901" t="s">
        <v>384</v>
      </c>
      <c r="D2901" t="s">
        <v>284</v>
      </c>
      <c r="E2901" t="s">
        <v>101</v>
      </c>
    </row>
    <row r="2902" spans="1:9" x14ac:dyDescent="0.35">
      <c r="A2902">
        <v>5062025</v>
      </c>
      <c r="B2902" t="s">
        <v>637</v>
      </c>
      <c r="C2902" t="s">
        <v>240</v>
      </c>
      <c r="D2902" t="s">
        <v>287</v>
      </c>
      <c r="E2902" t="s">
        <v>101</v>
      </c>
    </row>
    <row r="2903" spans="1:9" x14ac:dyDescent="0.35">
      <c r="A2903">
        <v>5062025</v>
      </c>
      <c r="B2903" t="s">
        <v>498</v>
      </c>
      <c r="C2903" t="s">
        <v>145</v>
      </c>
      <c r="D2903" t="s">
        <v>288</v>
      </c>
      <c r="E2903" t="s">
        <v>101</v>
      </c>
    </row>
    <row r="2904" spans="1:9" x14ac:dyDescent="0.35">
      <c r="A2904">
        <v>5062025</v>
      </c>
      <c r="B2904" t="s">
        <v>425</v>
      </c>
      <c r="C2904" t="s">
        <v>179</v>
      </c>
      <c r="D2904" t="s">
        <v>290</v>
      </c>
      <c r="E2904" t="s">
        <v>140</v>
      </c>
      <c r="F2904" t="s">
        <v>291</v>
      </c>
    </row>
    <row r="2905" spans="1:9" x14ac:dyDescent="0.35">
      <c r="A2905">
        <v>5062025</v>
      </c>
      <c r="B2905" t="s">
        <v>542</v>
      </c>
      <c r="C2905" t="s">
        <v>466</v>
      </c>
      <c r="D2905" t="s">
        <v>290</v>
      </c>
      <c r="E2905" t="s">
        <v>140</v>
      </c>
      <c r="F2905" t="s">
        <v>294</v>
      </c>
      <c r="G2905" t="s">
        <v>295</v>
      </c>
      <c r="H2905" t="s">
        <v>101</v>
      </c>
    </row>
    <row r="2906" spans="1:9" x14ac:dyDescent="0.35">
      <c r="A2906">
        <v>5062025</v>
      </c>
      <c r="B2906" t="s">
        <v>510</v>
      </c>
      <c r="C2906" t="s">
        <v>505</v>
      </c>
      <c r="D2906" t="s">
        <v>298</v>
      </c>
      <c r="E2906" t="s">
        <v>101</v>
      </c>
    </row>
    <row r="2907" spans="1:9" x14ac:dyDescent="0.35">
      <c r="A2907">
        <v>5062025</v>
      </c>
      <c r="B2907" t="s">
        <v>323</v>
      </c>
      <c r="C2907" t="s">
        <v>231</v>
      </c>
      <c r="D2907" t="s">
        <v>300</v>
      </c>
      <c r="E2907" t="s">
        <v>262</v>
      </c>
      <c r="F2907" t="s">
        <v>101</v>
      </c>
    </row>
    <row r="2908" spans="1:9" x14ac:dyDescent="0.35">
      <c r="A2908">
        <v>5062025</v>
      </c>
      <c r="B2908" t="s">
        <v>438</v>
      </c>
      <c r="C2908" t="s">
        <v>333</v>
      </c>
      <c r="D2908" t="s">
        <v>301</v>
      </c>
      <c r="E2908" t="s">
        <v>101</v>
      </c>
    </row>
    <row r="2909" spans="1:9" x14ac:dyDescent="0.35">
      <c r="A2909">
        <v>5062025</v>
      </c>
      <c r="B2909" t="s">
        <v>573</v>
      </c>
      <c r="C2909" t="s">
        <v>481</v>
      </c>
      <c r="D2909" t="s">
        <v>303</v>
      </c>
      <c r="E2909" t="s">
        <v>149</v>
      </c>
    </row>
    <row r="2910" spans="1:9" x14ac:dyDescent="0.35">
      <c r="A2910">
        <v>5062025</v>
      </c>
      <c r="B2910" t="s">
        <v>634</v>
      </c>
      <c r="C2910" t="s">
        <v>515</v>
      </c>
      <c r="D2910" t="s">
        <v>306</v>
      </c>
      <c r="E2910" t="s">
        <v>101</v>
      </c>
    </row>
    <row r="2911" spans="1:9" x14ac:dyDescent="0.35">
      <c r="A2911">
        <v>5062025</v>
      </c>
      <c r="B2911" t="s">
        <v>594</v>
      </c>
      <c r="C2911" t="s">
        <v>417</v>
      </c>
      <c r="D2911" t="s">
        <v>308</v>
      </c>
      <c r="E2911" t="s">
        <v>309</v>
      </c>
      <c r="F2911" t="s">
        <v>310</v>
      </c>
      <c r="G2911" t="s">
        <v>311</v>
      </c>
      <c r="H2911" t="s">
        <v>312</v>
      </c>
      <c r="I2911" t="s">
        <v>101</v>
      </c>
    </row>
    <row r="2912" spans="1:9" x14ac:dyDescent="0.35">
      <c r="A2912">
        <v>5062025</v>
      </c>
      <c r="B2912" t="s">
        <v>292</v>
      </c>
      <c r="C2912" t="s">
        <v>443</v>
      </c>
      <c r="D2912" t="s">
        <v>314</v>
      </c>
      <c r="E2912" t="s">
        <v>315</v>
      </c>
      <c r="F2912" t="s">
        <v>101</v>
      </c>
    </row>
    <row r="2913" spans="1:7" x14ac:dyDescent="0.35">
      <c r="A2913">
        <v>5062025</v>
      </c>
      <c r="B2913" t="s">
        <v>456</v>
      </c>
      <c r="C2913" t="s">
        <v>131</v>
      </c>
      <c r="D2913" t="s">
        <v>314</v>
      </c>
      <c r="E2913" t="s">
        <v>317</v>
      </c>
      <c r="F2913" t="s">
        <v>101</v>
      </c>
    </row>
    <row r="2914" spans="1:7" x14ac:dyDescent="0.35">
      <c r="A2914">
        <v>5062025</v>
      </c>
      <c r="B2914" t="s">
        <v>285</v>
      </c>
      <c r="C2914" t="s">
        <v>158</v>
      </c>
      <c r="D2914" t="s">
        <v>319</v>
      </c>
      <c r="E2914" t="s">
        <v>320</v>
      </c>
      <c r="F2914" t="s">
        <v>321</v>
      </c>
    </row>
    <row r="2915" spans="1:7" x14ac:dyDescent="0.35">
      <c r="A2915">
        <v>5062025</v>
      </c>
      <c r="B2915" t="s">
        <v>218</v>
      </c>
      <c r="C2915" t="s">
        <v>305</v>
      </c>
      <c r="D2915" t="s">
        <v>322</v>
      </c>
      <c r="E2915" t="s">
        <v>101</v>
      </c>
    </row>
    <row r="2916" spans="1:7" x14ac:dyDescent="0.35">
      <c r="A2916">
        <v>5062025</v>
      </c>
      <c r="B2916" t="s">
        <v>609</v>
      </c>
      <c r="C2916" t="s">
        <v>574</v>
      </c>
      <c r="D2916" t="s">
        <v>325</v>
      </c>
      <c r="E2916" t="s">
        <v>101</v>
      </c>
    </row>
    <row r="2917" spans="1:7" x14ac:dyDescent="0.35">
      <c r="A2917">
        <v>5062025</v>
      </c>
      <c r="B2917" t="s">
        <v>636</v>
      </c>
      <c r="C2917" t="s">
        <v>374</v>
      </c>
      <c r="D2917" t="s">
        <v>328</v>
      </c>
      <c r="E2917" t="s">
        <v>101</v>
      </c>
    </row>
    <row r="2918" spans="1:7" x14ac:dyDescent="0.35">
      <c r="A2918">
        <v>5062025</v>
      </c>
      <c r="B2918" t="s">
        <v>557</v>
      </c>
      <c r="C2918" t="s">
        <v>329</v>
      </c>
      <c r="D2918" t="s">
        <v>331</v>
      </c>
      <c r="E2918" t="s">
        <v>332</v>
      </c>
      <c r="F2918" t="s">
        <v>101</v>
      </c>
    </row>
    <row r="2919" spans="1:7" x14ac:dyDescent="0.35">
      <c r="A2919">
        <v>5062025</v>
      </c>
      <c r="B2919" t="s">
        <v>195</v>
      </c>
      <c r="C2919" t="s">
        <v>227</v>
      </c>
      <c r="D2919" t="s">
        <v>331</v>
      </c>
      <c r="E2919" t="s">
        <v>335</v>
      </c>
      <c r="F2919" t="s">
        <v>101</v>
      </c>
    </row>
    <row r="2920" spans="1:7" x14ac:dyDescent="0.35">
      <c r="A2920">
        <v>5062025</v>
      </c>
      <c r="B2920" t="s">
        <v>569</v>
      </c>
      <c r="C2920" t="s">
        <v>192</v>
      </c>
      <c r="D2920" t="s">
        <v>331</v>
      </c>
      <c r="E2920" t="s">
        <v>338</v>
      </c>
      <c r="F2920" t="s">
        <v>321</v>
      </c>
    </row>
    <row r="2921" spans="1:7" x14ac:dyDescent="0.35">
      <c r="A2921">
        <v>5062025</v>
      </c>
      <c r="B2921" t="s">
        <v>629</v>
      </c>
      <c r="C2921" t="s">
        <v>525</v>
      </c>
      <c r="D2921" t="s">
        <v>170</v>
      </c>
    </row>
    <row r="2922" spans="1:7" x14ac:dyDescent="0.35">
      <c r="A2922">
        <v>5062025</v>
      </c>
      <c r="B2922" t="s">
        <v>515</v>
      </c>
      <c r="C2922" t="s">
        <v>296</v>
      </c>
      <c r="D2922" t="s">
        <v>341</v>
      </c>
      <c r="E2922" t="s">
        <v>101</v>
      </c>
    </row>
    <row r="2923" spans="1:7" x14ac:dyDescent="0.35">
      <c r="A2923">
        <v>5062025</v>
      </c>
      <c r="B2923" t="s">
        <v>137</v>
      </c>
      <c r="C2923" t="s">
        <v>99</v>
      </c>
      <c r="D2923" t="s">
        <v>343</v>
      </c>
      <c r="E2923" t="s">
        <v>101</v>
      </c>
    </row>
    <row r="2924" spans="1:7" x14ac:dyDescent="0.35">
      <c r="A2924">
        <v>5062025</v>
      </c>
      <c r="B2924" t="s">
        <v>510</v>
      </c>
      <c r="C2924" t="s">
        <v>250</v>
      </c>
      <c r="D2924" t="s">
        <v>132</v>
      </c>
      <c r="E2924" t="s">
        <v>344</v>
      </c>
      <c r="F2924" t="s">
        <v>345</v>
      </c>
      <c r="G2924" t="s">
        <v>101</v>
      </c>
    </row>
    <row r="2925" spans="1:7" x14ac:dyDescent="0.35">
      <c r="A2925">
        <v>5062025</v>
      </c>
      <c r="B2925" t="s">
        <v>438</v>
      </c>
      <c r="C2925" t="s">
        <v>548</v>
      </c>
      <c r="D2925" t="s">
        <v>132</v>
      </c>
      <c r="E2925" t="s">
        <v>347</v>
      </c>
      <c r="F2925" t="s">
        <v>101</v>
      </c>
    </row>
    <row r="2926" spans="1:7" x14ac:dyDescent="0.35">
      <c r="A2926">
        <v>5062025</v>
      </c>
      <c r="B2926" t="s">
        <v>218</v>
      </c>
      <c r="C2926" t="s">
        <v>402</v>
      </c>
      <c r="D2926" t="s">
        <v>132</v>
      </c>
      <c r="E2926" t="s">
        <v>348</v>
      </c>
      <c r="F2926" t="s">
        <v>101</v>
      </c>
    </row>
    <row r="2927" spans="1:7" x14ac:dyDescent="0.35">
      <c r="A2927">
        <v>5062025</v>
      </c>
      <c r="B2927" t="s">
        <v>549</v>
      </c>
      <c r="C2927" t="s">
        <v>99</v>
      </c>
      <c r="D2927" t="s">
        <v>132</v>
      </c>
      <c r="E2927" t="s">
        <v>350</v>
      </c>
      <c r="F2927" t="s">
        <v>101</v>
      </c>
    </row>
    <row r="2928" spans="1:7" x14ac:dyDescent="0.35">
      <c r="A2928">
        <v>5062025</v>
      </c>
      <c r="B2928" t="s">
        <v>623</v>
      </c>
      <c r="C2928" t="s">
        <v>168</v>
      </c>
      <c r="D2928" t="s">
        <v>132</v>
      </c>
      <c r="E2928" t="s">
        <v>352</v>
      </c>
      <c r="F2928" t="s">
        <v>101</v>
      </c>
    </row>
    <row r="2929" spans="1:8" x14ac:dyDescent="0.35">
      <c r="A2929">
        <v>5062025</v>
      </c>
      <c r="B2929" t="s">
        <v>593</v>
      </c>
      <c r="C2929" t="s">
        <v>481</v>
      </c>
      <c r="D2929" t="s">
        <v>132</v>
      </c>
      <c r="E2929" t="s">
        <v>133</v>
      </c>
      <c r="F2929" t="s">
        <v>355</v>
      </c>
    </row>
    <row r="2930" spans="1:8" x14ac:dyDescent="0.35">
      <c r="A2930">
        <v>5062025</v>
      </c>
      <c r="B2930" t="s">
        <v>602</v>
      </c>
      <c r="C2930" t="s">
        <v>481</v>
      </c>
      <c r="D2930" t="s">
        <v>132</v>
      </c>
      <c r="E2930" t="s">
        <v>356</v>
      </c>
      <c r="F2930" t="s">
        <v>101</v>
      </c>
    </row>
    <row r="2931" spans="1:8" x14ac:dyDescent="0.35">
      <c r="A2931">
        <v>5062025</v>
      </c>
      <c r="B2931" t="s">
        <v>340</v>
      </c>
      <c r="C2931" t="s">
        <v>443</v>
      </c>
      <c r="D2931" t="s">
        <v>359</v>
      </c>
      <c r="E2931" t="s">
        <v>360</v>
      </c>
      <c r="F2931" t="s">
        <v>101</v>
      </c>
    </row>
    <row r="2932" spans="1:8" x14ac:dyDescent="0.35">
      <c r="A2932">
        <v>5062025</v>
      </c>
      <c r="B2932" t="s">
        <v>451</v>
      </c>
      <c r="C2932" t="s">
        <v>234</v>
      </c>
      <c r="D2932" t="s">
        <v>359</v>
      </c>
      <c r="E2932" t="s">
        <v>362</v>
      </c>
      <c r="F2932" t="s">
        <v>101</v>
      </c>
    </row>
    <row r="2933" spans="1:8" x14ac:dyDescent="0.35">
      <c r="A2933">
        <v>5062025</v>
      </c>
      <c r="B2933" t="s">
        <v>583</v>
      </c>
      <c r="C2933" t="s">
        <v>357</v>
      </c>
      <c r="D2933" t="s">
        <v>359</v>
      </c>
      <c r="E2933" t="s">
        <v>362</v>
      </c>
      <c r="F2933" t="s">
        <v>140</v>
      </c>
      <c r="G2933" t="s">
        <v>364</v>
      </c>
      <c r="H2933" t="s">
        <v>101</v>
      </c>
    </row>
    <row r="2934" spans="1:8" x14ac:dyDescent="0.35">
      <c r="A2934">
        <v>5062025</v>
      </c>
      <c r="B2934" t="s">
        <v>623</v>
      </c>
      <c r="C2934" t="s">
        <v>466</v>
      </c>
      <c r="D2934" t="s">
        <v>366</v>
      </c>
      <c r="E2934" t="s">
        <v>257</v>
      </c>
      <c r="F2934" t="s">
        <v>367</v>
      </c>
      <c r="G2934" t="s">
        <v>101</v>
      </c>
    </row>
    <row r="2935" spans="1:8" x14ac:dyDescent="0.35">
      <c r="A2935">
        <v>5062025</v>
      </c>
      <c r="B2935" t="s">
        <v>518</v>
      </c>
      <c r="C2935" t="s">
        <v>318</v>
      </c>
      <c r="D2935" t="s">
        <v>369</v>
      </c>
      <c r="E2935" t="s">
        <v>370</v>
      </c>
      <c r="F2935" t="s">
        <v>101</v>
      </c>
    </row>
    <row r="2936" spans="1:8" x14ac:dyDescent="0.35">
      <c r="A2936">
        <v>5062025</v>
      </c>
      <c r="B2936" t="s">
        <v>218</v>
      </c>
      <c r="C2936" t="s">
        <v>286</v>
      </c>
      <c r="D2936" t="s">
        <v>371</v>
      </c>
      <c r="E2936" t="s">
        <v>101</v>
      </c>
    </row>
    <row r="2937" spans="1:8" x14ac:dyDescent="0.35">
      <c r="A2937">
        <v>5062025</v>
      </c>
      <c r="B2937" t="s">
        <v>425</v>
      </c>
      <c r="C2937" t="s">
        <v>201</v>
      </c>
      <c r="D2937" t="s">
        <v>372</v>
      </c>
      <c r="E2937" t="s">
        <v>101</v>
      </c>
    </row>
    <row r="2938" spans="1:8" x14ac:dyDescent="0.35">
      <c r="A2938">
        <v>5062025</v>
      </c>
      <c r="B2938" t="s">
        <v>557</v>
      </c>
      <c r="C2938" t="s">
        <v>554</v>
      </c>
      <c r="D2938" t="s">
        <v>373</v>
      </c>
      <c r="E2938" t="s">
        <v>101</v>
      </c>
    </row>
    <row r="2939" spans="1:8" x14ac:dyDescent="0.35">
      <c r="A2939">
        <v>5062025</v>
      </c>
      <c r="B2939" t="s">
        <v>593</v>
      </c>
      <c r="C2939" t="s">
        <v>466</v>
      </c>
      <c r="D2939" t="s">
        <v>376</v>
      </c>
      <c r="E2939" t="s">
        <v>140</v>
      </c>
      <c r="F2939" t="s">
        <v>331</v>
      </c>
      <c r="G2939" t="s">
        <v>377</v>
      </c>
      <c r="H2939" t="s">
        <v>101</v>
      </c>
    </row>
    <row r="2940" spans="1:8" x14ac:dyDescent="0.35">
      <c r="A2940">
        <v>5062025</v>
      </c>
      <c r="B2940" t="s">
        <v>413</v>
      </c>
      <c r="C2940" t="s">
        <v>478</v>
      </c>
      <c r="D2940" t="s">
        <v>378</v>
      </c>
    </row>
    <row r="2941" spans="1:8" x14ac:dyDescent="0.35">
      <c r="A2941">
        <v>5062025</v>
      </c>
      <c r="B2941" t="s">
        <v>479</v>
      </c>
      <c r="C2941" t="s">
        <v>131</v>
      </c>
      <c r="D2941" t="s">
        <v>380</v>
      </c>
      <c r="E2941" t="s">
        <v>101</v>
      </c>
    </row>
    <row r="2942" spans="1:8" x14ac:dyDescent="0.35">
      <c r="A2942">
        <v>5062025</v>
      </c>
      <c r="B2942" t="s">
        <v>218</v>
      </c>
      <c r="C2942" t="s">
        <v>329</v>
      </c>
      <c r="D2942" t="s">
        <v>382</v>
      </c>
      <c r="E2942" t="s">
        <v>383</v>
      </c>
    </row>
    <row r="2943" spans="1:8" x14ac:dyDescent="0.35">
      <c r="A2943">
        <v>5062025</v>
      </c>
      <c r="B2943" t="s">
        <v>426</v>
      </c>
      <c r="C2943" t="s">
        <v>151</v>
      </c>
      <c r="D2943" t="s">
        <v>385</v>
      </c>
      <c r="E2943" t="s">
        <v>386</v>
      </c>
    </row>
    <row r="2944" spans="1:8" x14ac:dyDescent="0.35">
      <c r="A2944">
        <v>5062025</v>
      </c>
      <c r="B2944" t="s">
        <v>572</v>
      </c>
      <c r="C2944" t="s">
        <v>450</v>
      </c>
      <c r="D2944" t="s">
        <v>388</v>
      </c>
      <c r="E2944" t="s">
        <v>101</v>
      </c>
    </row>
    <row r="2945" spans="1:9" x14ac:dyDescent="0.35">
      <c r="A2945">
        <v>5062025</v>
      </c>
      <c r="B2945" t="s">
        <v>282</v>
      </c>
      <c r="C2945" t="s">
        <v>106</v>
      </c>
      <c r="D2945" t="s">
        <v>391</v>
      </c>
      <c r="E2945" t="s">
        <v>101</v>
      </c>
    </row>
    <row r="2946" spans="1:9" x14ac:dyDescent="0.35">
      <c r="A2946">
        <v>5062025</v>
      </c>
      <c r="B2946" t="s">
        <v>430</v>
      </c>
      <c r="C2946" t="s">
        <v>242</v>
      </c>
      <c r="D2946" t="s">
        <v>393</v>
      </c>
    </row>
    <row r="2947" spans="1:9" x14ac:dyDescent="0.35">
      <c r="A2947">
        <v>5062025</v>
      </c>
      <c r="B2947" t="s">
        <v>218</v>
      </c>
      <c r="C2947" t="s">
        <v>481</v>
      </c>
      <c r="D2947" t="s">
        <v>394</v>
      </c>
      <c r="E2947" t="s">
        <v>395</v>
      </c>
      <c r="F2947" t="s">
        <v>101</v>
      </c>
    </row>
    <row r="2948" spans="1:9" x14ac:dyDescent="0.35">
      <c r="A2948">
        <v>5062025</v>
      </c>
      <c r="B2948" t="s">
        <v>611</v>
      </c>
      <c r="C2948" t="s">
        <v>412</v>
      </c>
      <c r="D2948" t="s">
        <v>396</v>
      </c>
    </row>
    <row r="2949" spans="1:9" x14ac:dyDescent="0.35">
      <c r="A2949">
        <v>5062025</v>
      </c>
      <c r="B2949" t="s">
        <v>459</v>
      </c>
      <c r="C2949" t="s">
        <v>259</v>
      </c>
      <c r="D2949" t="s">
        <v>397</v>
      </c>
      <c r="E2949" t="s">
        <v>101</v>
      </c>
    </row>
    <row r="2950" spans="1:9" x14ac:dyDescent="0.35">
      <c r="A2950">
        <v>5062025</v>
      </c>
      <c r="B2950" t="s">
        <v>218</v>
      </c>
      <c r="C2950" t="s">
        <v>375</v>
      </c>
      <c r="D2950" t="s">
        <v>399</v>
      </c>
      <c r="E2950" t="s">
        <v>140</v>
      </c>
      <c r="F2950" t="s">
        <v>400</v>
      </c>
      <c r="G2950" t="s">
        <v>257</v>
      </c>
      <c r="H2950" t="s">
        <v>331</v>
      </c>
      <c r="I2950" t="s">
        <v>401</v>
      </c>
    </row>
    <row r="2951" spans="1:9" x14ac:dyDescent="0.35">
      <c r="A2951">
        <v>5062025</v>
      </c>
      <c r="B2951" t="s">
        <v>594</v>
      </c>
      <c r="C2951" t="s">
        <v>480</v>
      </c>
      <c r="D2951" t="s">
        <v>399</v>
      </c>
      <c r="E2951" t="s">
        <v>187</v>
      </c>
      <c r="F2951" t="s">
        <v>101</v>
      </c>
    </row>
    <row r="2952" spans="1:9" x14ac:dyDescent="0.35">
      <c r="A2952">
        <v>5062025</v>
      </c>
      <c r="B2952" t="s">
        <v>307</v>
      </c>
      <c r="C2952" t="s">
        <v>106</v>
      </c>
      <c r="D2952" t="s">
        <v>399</v>
      </c>
      <c r="E2952" t="s">
        <v>403</v>
      </c>
      <c r="F2952" t="s">
        <v>101</v>
      </c>
    </row>
    <row r="2953" spans="1:9" x14ac:dyDescent="0.35">
      <c r="A2953">
        <v>5062025</v>
      </c>
      <c r="B2953" t="s">
        <v>688</v>
      </c>
      <c r="C2953" t="s">
        <v>333</v>
      </c>
      <c r="D2953" t="s">
        <v>399</v>
      </c>
      <c r="E2953" t="s">
        <v>404</v>
      </c>
      <c r="F2953" t="s">
        <v>101</v>
      </c>
    </row>
    <row r="2954" spans="1:9" x14ac:dyDescent="0.35">
      <c r="A2954">
        <v>4062025</v>
      </c>
      <c r="B2954" t="s">
        <v>496</v>
      </c>
      <c r="C2954" t="s">
        <v>398</v>
      </c>
      <c r="D2954" t="s">
        <v>100</v>
      </c>
      <c r="E2954" t="s">
        <v>101</v>
      </c>
    </row>
    <row r="2955" spans="1:9" x14ac:dyDescent="0.35">
      <c r="A2955">
        <v>4062025</v>
      </c>
      <c r="B2955" t="s">
        <v>419</v>
      </c>
      <c r="C2955" t="s">
        <v>269</v>
      </c>
      <c r="D2955" t="s">
        <v>104</v>
      </c>
      <c r="E2955" t="s">
        <v>101</v>
      </c>
    </row>
    <row r="2956" spans="1:9" x14ac:dyDescent="0.35">
      <c r="A2956">
        <v>4062025</v>
      </c>
      <c r="B2956" t="s">
        <v>449</v>
      </c>
      <c r="C2956" t="s">
        <v>293</v>
      </c>
      <c r="D2956" t="s">
        <v>107</v>
      </c>
      <c r="E2956" t="s">
        <v>108</v>
      </c>
      <c r="F2956" t="s">
        <v>101</v>
      </c>
    </row>
    <row r="2957" spans="1:9" x14ac:dyDescent="0.35">
      <c r="A2957">
        <v>4062025</v>
      </c>
      <c r="B2957" t="s">
        <v>272</v>
      </c>
      <c r="C2957" t="s">
        <v>324</v>
      </c>
      <c r="D2957" t="s">
        <v>111</v>
      </c>
      <c r="E2957" t="s">
        <v>101</v>
      </c>
    </row>
    <row r="2958" spans="1:9" x14ac:dyDescent="0.35">
      <c r="A2958">
        <v>4062025</v>
      </c>
      <c r="B2958" t="s">
        <v>484</v>
      </c>
      <c r="C2958" t="s">
        <v>689</v>
      </c>
      <c r="D2958" t="s">
        <v>114</v>
      </c>
      <c r="E2958" t="s">
        <v>115</v>
      </c>
      <c r="F2958" t="s">
        <v>116</v>
      </c>
    </row>
    <row r="2959" spans="1:9" x14ac:dyDescent="0.35">
      <c r="A2959">
        <v>4062025</v>
      </c>
      <c r="B2959" t="s">
        <v>492</v>
      </c>
      <c r="C2959" t="s">
        <v>625</v>
      </c>
      <c r="D2959" t="s">
        <v>114</v>
      </c>
      <c r="E2959" t="s">
        <v>119</v>
      </c>
      <c r="F2959" t="s">
        <v>120</v>
      </c>
      <c r="G2959" t="s">
        <v>121</v>
      </c>
    </row>
    <row r="2960" spans="1:9" x14ac:dyDescent="0.35">
      <c r="A2960">
        <v>4062025</v>
      </c>
      <c r="B2960" t="s">
        <v>529</v>
      </c>
      <c r="C2960" t="s">
        <v>619</v>
      </c>
      <c r="D2960" t="s">
        <v>114</v>
      </c>
      <c r="E2960" t="s">
        <v>124</v>
      </c>
    </row>
    <row r="2961" spans="1:7" x14ac:dyDescent="0.35">
      <c r="A2961">
        <v>4062025</v>
      </c>
      <c r="B2961" t="s">
        <v>334</v>
      </c>
      <c r="C2961" t="s">
        <v>690</v>
      </c>
      <c r="D2961" t="s">
        <v>114</v>
      </c>
      <c r="E2961" t="s">
        <v>127</v>
      </c>
    </row>
    <row r="2962" spans="1:7" x14ac:dyDescent="0.35">
      <c r="A2962">
        <v>4062025</v>
      </c>
      <c r="B2962" t="s">
        <v>175</v>
      </c>
      <c r="C2962" t="s">
        <v>126</v>
      </c>
      <c r="D2962" t="s">
        <v>114</v>
      </c>
      <c r="E2962" t="s">
        <v>130</v>
      </c>
    </row>
    <row r="2963" spans="1:7" x14ac:dyDescent="0.35">
      <c r="A2963">
        <v>4062025</v>
      </c>
      <c r="B2963" t="s">
        <v>389</v>
      </c>
      <c r="C2963" t="s">
        <v>316</v>
      </c>
      <c r="D2963" t="s">
        <v>114</v>
      </c>
      <c r="E2963" t="s">
        <v>132</v>
      </c>
      <c r="F2963" t="s">
        <v>133</v>
      </c>
    </row>
    <row r="2964" spans="1:7" x14ac:dyDescent="0.35">
      <c r="A2964">
        <v>4062025</v>
      </c>
      <c r="B2964" t="s">
        <v>474</v>
      </c>
      <c r="C2964" t="s">
        <v>185</v>
      </c>
      <c r="D2964" t="s">
        <v>135</v>
      </c>
      <c r="E2964" t="s">
        <v>136</v>
      </c>
    </row>
    <row r="2965" spans="1:7" x14ac:dyDescent="0.35">
      <c r="A2965">
        <v>4062025</v>
      </c>
      <c r="B2965" t="s">
        <v>611</v>
      </c>
      <c r="C2965" t="s">
        <v>431</v>
      </c>
      <c r="D2965" t="s">
        <v>139</v>
      </c>
      <c r="E2965" t="s">
        <v>140</v>
      </c>
      <c r="F2965" t="s">
        <v>141</v>
      </c>
      <c r="G2965" t="s">
        <v>101</v>
      </c>
    </row>
    <row r="2966" spans="1:7" x14ac:dyDescent="0.35">
      <c r="A2966">
        <v>4062025</v>
      </c>
      <c r="B2966" t="s">
        <v>591</v>
      </c>
      <c r="C2966" t="s">
        <v>255</v>
      </c>
      <c r="D2966" t="s">
        <v>144</v>
      </c>
      <c r="E2966" t="s">
        <v>101</v>
      </c>
    </row>
    <row r="2967" spans="1:7" x14ac:dyDescent="0.35">
      <c r="A2967">
        <v>4062025</v>
      </c>
      <c r="B2967" t="s">
        <v>590</v>
      </c>
      <c r="C2967" t="s">
        <v>98</v>
      </c>
      <c r="D2967" t="s">
        <v>147</v>
      </c>
      <c r="E2967" t="s">
        <v>148</v>
      </c>
      <c r="F2967" t="s">
        <v>149</v>
      </c>
    </row>
    <row r="2968" spans="1:7" x14ac:dyDescent="0.35">
      <c r="A2968">
        <v>4062025</v>
      </c>
      <c r="B2968" t="s">
        <v>511</v>
      </c>
      <c r="C2968" t="s">
        <v>172</v>
      </c>
      <c r="D2968" t="s">
        <v>152</v>
      </c>
      <c r="E2968" t="s">
        <v>140</v>
      </c>
      <c r="F2968" t="s">
        <v>153</v>
      </c>
      <c r="G2968" t="s">
        <v>101</v>
      </c>
    </row>
    <row r="2969" spans="1:7" x14ac:dyDescent="0.35">
      <c r="A2969">
        <v>4062025</v>
      </c>
      <c r="B2969" t="s">
        <v>589</v>
      </c>
      <c r="C2969" t="s">
        <v>244</v>
      </c>
      <c r="D2969" t="s">
        <v>156</v>
      </c>
      <c r="E2969" t="s">
        <v>101</v>
      </c>
    </row>
    <row r="2970" spans="1:7" x14ac:dyDescent="0.35">
      <c r="A2970">
        <v>4062025</v>
      </c>
      <c r="B2970" t="s">
        <v>691</v>
      </c>
      <c r="C2970" t="s">
        <v>269</v>
      </c>
      <c r="D2970" t="s">
        <v>159</v>
      </c>
      <c r="E2970" t="s">
        <v>101</v>
      </c>
    </row>
    <row r="2971" spans="1:7" x14ac:dyDescent="0.35">
      <c r="A2971">
        <v>4062025</v>
      </c>
      <c r="B2971" t="s">
        <v>557</v>
      </c>
      <c r="C2971" t="s">
        <v>122</v>
      </c>
      <c r="D2971" t="s">
        <v>161</v>
      </c>
      <c r="E2971" t="s">
        <v>101</v>
      </c>
    </row>
    <row r="2972" spans="1:7" x14ac:dyDescent="0.35">
      <c r="A2972">
        <v>4062025</v>
      </c>
      <c r="B2972" t="s">
        <v>450</v>
      </c>
      <c r="C2972" t="s">
        <v>255</v>
      </c>
      <c r="D2972" t="s">
        <v>164</v>
      </c>
      <c r="E2972" t="s">
        <v>101</v>
      </c>
    </row>
    <row r="2973" spans="1:7" x14ac:dyDescent="0.35">
      <c r="A2973">
        <v>4062025</v>
      </c>
      <c r="B2973" t="s">
        <v>413</v>
      </c>
      <c r="C2973" t="s">
        <v>324</v>
      </c>
      <c r="D2973" t="s">
        <v>167</v>
      </c>
    </row>
    <row r="2974" spans="1:7" x14ac:dyDescent="0.35">
      <c r="A2974">
        <v>4062025</v>
      </c>
      <c r="B2974" t="s">
        <v>413</v>
      </c>
      <c r="C2974" t="s">
        <v>505</v>
      </c>
      <c r="D2974" t="s">
        <v>423</v>
      </c>
      <c r="E2974" t="s">
        <v>101</v>
      </c>
    </row>
    <row r="2975" spans="1:7" x14ac:dyDescent="0.35">
      <c r="A2975">
        <v>4062025</v>
      </c>
      <c r="B2975" t="s">
        <v>450</v>
      </c>
      <c r="C2975" t="s">
        <v>99</v>
      </c>
      <c r="D2975" t="s">
        <v>169</v>
      </c>
      <c r="E2975" t="s">
        <v>170</v>
      </c>
      <c r="F2975" t="s">
        <v>101</v>
      </c>
    </row>
    <row r="2976" spans="1:7" x14ac:dyDescent="0.35">
      <c r="A2976">
        <v>4062025</v>
      </c>
      <c r="B2976" t="s">
        <v>444</v>
      </c>
      <c r="C2976" t="s">
        <v>138</v>
      </c>
      <c r="D2976" t="s">
        <v>173</v>
      </c>
      <c r="E2976" t="s">
        <v>101</v>
      </c>
    </row>
    <row r="2977" spans="1:7" x14ac:dyDescent="0.35">
      <c r="A2977">
        <v>4062025</v>
      </c>
      <c r="B2977" t="s">
        <v>665</v>
      </c>
      <c r="C2977" t="s">
        <v>353</v>
      </c>
      <c r="D2977" t="s">
        <v>176</v>
      </c>
      <c r="E2977" t="s">
        <v>101</v>
      </c>
    </row>
    <row r="2978" spans="1:7" x14ac:dyDescent="0.35">
      <c r="A2978">
        <v>4062025</v>
      </c>
      <c r="B2978" t="s">
        <v>623</v>
      </c>
      <c r="C2978" t="s">
        <v>547</v>
      </c>
      <c r="D2978" t="s">
        <v>176</v>
      </c>
      <c r="E2978" t="s">
        <v>149</v>
      </c>
    </row>
    <row r="2979" spans="1:7" x14ac:dyDescent="0.35">
      <c r="A2979">
        <v>4062025</v>
      </c>
      <c r="B2979" t="s">
        <v>499</v>
      </c>
      <c r="C2979" t="s">
        <v>586</v>
      </c>
      <c r="D2979" t="s">
        <v>181</v>
      </c>
      <c r="E2979" t="s">
        <v>182</v>
      </c>
      <c r="F2979" t="s">
        <v>101</v>
      </c>
    </row>
    <row r="2980" spans="1:7" x14ac:dyDescent="0.35">
      <c r="A2980">
        <v>4062025</v>
      </c>
      <c r="B2980" t="s">
        <v>560</v>
      </c>
      <c r="C2980" t="s">
        <v>184</v>
      </c>
      <c r="D2980" t="s">
        <v>101</v>
      </c>
    </row>
    <row r="2981" spans="1:7" x14ac:dyDescent="0.35">
      <c r="A2981">
        <v>4062025</v>
      </c>
      <c r="B2981" t="s">
        <v>419</v>
      </c>
      <c r="C2981" t="s">
        <v>547</v>
      </c>
      <c r="D2981" t="s">
        <v>187</v>
      </c>
      <c r="E2981" t="s">
        <v>101</v>
      </c>
    </row>
    <row r="2982" spans="1:7" x14ac:dyDescent="0.35">
      <c r="A2982">
        <v>4062025</v>
      </c>
      <c r="B2982" t="s">
        <v>450</v>
      </c>
      <c r="C2982" t="s">
        <v>434</v>
      </c>
      <c r="D2982" t="s">
        <v>190</v>
      </c>
      <c r="E2982" t="s">
        <v>191</v>
      </c>
      <c r="F2982" t="s">
        <v>101</v>
      </c>
    </row>
    <row r="2983" spans="1:7" x14ac:dyDescent="0.35">
      <c r="A2983">
        <v>4062025</v>
      </c>
      <c r="B2983" t="s">
        <v>604</v>
      </c>
      <c r="C2983" t="s">
        <v>357</v>
      </c>
      <c r="D2983" t="s">
        <v>190</v>
      </c>
      <c r="E2983" t="s">
        <v>194</v>
      </c>
      <c r="F2983" t="s">
        <v>101</v>
      </c>
    </row>
    <row r="2984" spans="1:7" x14ac:dyDescent="0.35">
      <c r="A2984">
        <v>4062025</v>
      </c>
      <c r="B2984" t="s">
        <v>137</v>
      </c>
      <c r="C2984" t="s">
        <v>255</v>
      </c>
      <c r="D2984" t="s">
        <v>190</v>
      </c>
      <c r="E2984" t="s">
        <v>196</v>
      </c>
      <c r="F2984" t="s">
        <v>101</v>
      </c>
    </row>
    <row r="2985" spans="1:7" x14ac:dyDescent="0.35">
      <c r="A2985">
        <v>4062025</v>
      </c>
      <c r="B2985" t="s">
        <v>469</v>
      </c>
      <c r="C2985" t="s">
        <v>198</v>
      </c>
      <c r="D2985" t="s">
        <v>140</v>
      </c>
      <c r="E2985" t="s">
        <v>199</v>
      </c>
      <c r="F2985" t="s">
        <v>200</v>
      </c>
      <c r="G2985" t="s">
        <v>101</v>
      </c>
    </row>
    <row r="2986" spans="1:7" x14ac:dyDescent="0.35">
      <c r="A2986">
        <v>4062025</v>
      </c>
      <c r="B2986" t="s">
        <v>203</v>
      </c>
      <c r="C2986" t="s">
        <v>506</v>
      </c>
      <c r="D2986" t="s">
        <v>61</v>
      </c>
      <c r="E2986" t="s">
        <v>101</v>
      </c>
    </row>
    <row r="2987" spans="1:7" x14ac:dyDescent="0.35">
      <c r="A2987">
        <v>4062025</v>
      </c>
      <c r="B2987" t="s">
        <v>511</v>
      </c>
      <c r="C2987" t="s">
        <v>248</v>
      </c>
      <c r="D2987" t="s">
        <v>205</v>
      </c>
      <c r="E2987" t="s">
        <v>101</v>
      </c>
    </row>
    <row r="2988" spans="1:7" x14ac:dyDescent="0.35">
      <c r="A2988">
        <v>4062025</v>
      </c>
      <c r="B2988" t="s">
        <v>692</v>
      </c>
      <c r="C2988" t="s">
        <v>504</v>
      </c>
      <c r="D2988" t="s">
        <v>208</v>
      </c>
      <c r="E2988" t="s">
        <v>101</v>
      </c>
    </row>
    <row r="2989" spans="1:7" x14ac:dyDescent="0.35">
      <c r="A2989">
        <v>4062025</v>
      </c>
      <c r="B2989" t="s">
        <v>514</v>
      </c>
      <c r="C2989" t="s">
        <v>188</v>
      </c>
      <c r="D2989" t="s">
        <v>210</v>
      </c>
      <c r="E2989" t="s">
        <v>211</v>
      </c>
      <c r="F2989" t="s">
        <v>101</v>
      </c>
    </row>
    <row r="2990" spans="1:7" x14ac:dyDescent="0.35">
      <c r="A2990">
        <v>4062025</v>
      </c>
      <c r="B2990" t="s">
        <v>168</v>
      </c>
      <c r="C2990" t="s">
        <v>118</v>
      </c>
      <c r="D2990" t="s">
        <v>214</v>
      </c>
      <c r="E2990" t="s">
        <v>215</v>
      </c>
      <c r="F2990" t="s">
        <v>101</v>
      </c>
    </row>
    <row r="2991" spans="1:7" x14ac:dyDescent="0.35">
      <c r="A2991">
        <v>4062025</v>
      </c>
      <c r="B2991" t="s">
        <v>504</v>
      </c>
      <c r="C2991" t="s">
        <v>203</v>
      </c>
      <c r="D2991" t="s">
        <v>217</v>
      </c>
      <c r="E2991" t="s">
        <v>101</v>
      </c>
    </row>
    <row r="2992" spans="1:7" x14ac:dyDescent="0.35">
      <c r="A2992">
        <v>4062025</v>
      </c>
      <c r="B2992" t="s">
        <v>638</v>
      </c>
      <c r="C2992" t="s">
        <v>479</v>
      </c>
      <c r="D2992" t="s">
        <v>220</v>
      </c>
      <c r="E2992" t="s">
        <v>101</v>
      </c>
    </row>
    <row r="2993" spans="1:7" x14ac:dyDescent="0.35">
      <c r="A2993">
        <v>4062025</v>
      </c>
      <c r="B2993" t="s">
        <v>623</v>
      </c>
      <c r="C2993" t="s">
        <v>430</v>
      </c>
      <c r="D2993" t="s">
        <v>222</v>
      </c>
    </row>
    <row r="2994" spans="1:7" x14ac:dyDescent="0.35">
      <c r="A2994">
        <v>4062025</v>
      </c>
      <c r="B2994" t="s">
        <v>493</v>
      </c>
      <c r="C2994" t="s">
        <v>223</v>
      </c>
    </row>
    <row r="2995" spans="1:7" x14ac:dyDescent="0.35">
      <c r="A2995">
        <v>4062025</v>
      </c>
      <c r="B2995" t="s">
        <v>593</v>
      </c>
      <c r="C2995" t="s">
        <v>275</v>
      </c>
      <c r="D2995" t="s">
        <v>225</v>
      </c>
      <c r="E2995" t="s">
        <v>101</v>
      </c>
    </row>
    <row r="2996" spans="1:7" x14ac:dyDescent="0.35">
      <c r="A2996">
        <v>4062025</v>
      </c>
      <c r="B2996" t="s">
        <v>589</v>
      </c>
      <c r="C2996" t="s">
        <v>155</v>
      </c>
      <c r="D2996" t="s">
        <v>225</v>
      </c>
      <c r="E2996" t="s">
        <v>228</v>
      </c>
      <c r="F2996" t="s">
        <v>229</v>
      </c>
    </row>
    <row r="2997" spans="1:7" x14ac:dyDescent="0.35">
      <c r="A2997">
        <v>4062025</v>
      </c>
      <c r="B2997" t="s">
        <v>590</v>
      </c>
      <c r="C2997" t="s">
        <v>255</v>
      </c>
      <c r="D2997" t="s">
        <v>232</v>
      </c>
      <c r="E2997" t="s">
        <v>101</v>
      </c>
    </row>
    <row r="2998" spans="1:7" x14ac:dyDescent="0.35">
      <c r="A2998">
        <v>4062025</v>
      </c>
      <c r="B2998" t="s">
        <v>501</v>
      </c>
      <c r="C2998" t="s">
        <v>255</v>
      </c>
      <c r="D2998" t="s">
        <v>235</v>
      </c>
      <c r="E2998" t="s">
        <v>236</v>
      </c>
      <c r="F2998" t="s">
        <v>101</v>
      </c>
    </row>
    <row r="2999" spans="1:7" x14ac:dyDescent="0.35">
      <c r="A2999">
        <v>4062025</v>
      </c>
      <c r="B2999" t="s">
        <v>417</v>
      </c>
      <c r="C2999" t="s">
        <v>435</v>
      </c>
      <c r="D2999" t="s">
        <v>235</v>
      </c>
      <c r="E2999" t="s">
        <v>239</v>
      </c>
      <c r="F2999" t="s">
        <v>149</v>
      </c>
    </row>
    <row r="3000" spans="1:7" x14ac:dyDescent="0.35">
      <c r="A3000">
        <v>4062025</v>
      </c>
      <c r="B3000" t="s">
        <v>592</v>
      </c>
      <c r="C3000" t="s">
        <v>146</v>
      </c>
      <c r="D3000" t="s">
        <v>235</v>
      </c>
      <c r="E3000" t="s">
        <v>241</v>
      </c>
      <c r="F3000" t="s">
        <v>101</v>
      </c>
    </row>
    <row r="3001" spans="1:7" x14ac:dyDescent="0.35">
      <c r="A3001">
        <v>4062025</v>
      </c>
      <c r="B3001" t="s">
        <v>593</v>
      </c>
      <c r="C3001" t="s">
        <v>329</v>
      </c>
      <c r="D3001" t="s">
        <v>243</v>
      </c>
      <c r="E3001" t="s">
        <v>101</v>
      </c>
    </row>
    <row r="3002" spans="1:7" x14ac:dyDescent="0.35">
      <c r="A3002">
        <v>4062025</v>
      </c>
      <c r="B3002" t="s">
        <v>137</v>
      </c>
      <c r="C3002" t="s">
        <v>138</v>
      </c>
      <c r="D3002" t="s">
        <v>245</v>
      </c>
      <c r="E3002" t="s">
        <v>246</v>
      </c>
    </row>
    <row r="3003" spans="1:7" x14ac:dyDescent="0.35">
      <c r="A3003">
        <v>4062025</v>
      </c>
      <c r="B3003" t="s">
        <v>628</v>
      </c>
      <c r="C3003" t="s">
        <v>137</v>
      </c>
      <c r="D3003" t="s">
        <v>245</v>
      </c>
      <c r="E3003" t="s">
        <v>249</v>
      </c>
    </row>
    <row r="3004" spans="1:7" x14ac:dyDescent="0.35">
      <c r="A3004">
        <v>4062025</v>
      </c>
      <c r="B3004" t="s">
        <v>501</v>
      </c>
      <c r="C3004" t="s">
        <v>506</v>
      </c>
      <c r="D3004" t="s">
        <v>252</v>
      </c>
      <c r="E3004" t="s">
        <v>101</v>
      </c>
    </row>
    <row r="3005" spans="1:7" x14ac:dyDescent="0.35">
      <c r="A3005">
        <v>4062025</v>
      </c>
      <c r="B3005" t="s">
        <v>466</v>
      </c>
      <c r="C3005" t="s">
        <v>188</v>
      </c>
      <c r="D3005" t="s">
        <v>254</v>
      </c>
    </row>
    <row r="3006" spans="1:7" x14ac:dyDescent="0.35">
      <c r="A3006">
        <v>4062025</v>
      </c>
      <c r="B3006" t="s">
        <v>518</v>
      </c>
      <c r="C3006" t="s">
        <v>269</v>
      </c>
      <c r="D3006" t="s">
        <v>256</v>
      </c>
      <c r="E3006" t="s">
        <v>257</v>
      </c>
      <c r="F3006" t="s">
        <v>236</v>
      </c>
      <c r="G3006" t="s">
        <v>101</v>
      </c>
    </row>
    <row r="3007" spans="1:7" x14ac:dyDescent="0.35">
      <c r="A3007">
        <v>4062025</v>
      </c>
      <c r="B3007" t="s">
        <v>474</v>
      </c>
      <c r="C3007" t="s">
        <v>146</v>
      </c>
      <c r="D3007" t="s">
        <v>260</v>
      </c>
      <c r="E3007" t="s">
        <v>136</v>
      </c>
      <c r="F3007" t="s">
        <v>101</v>
      </c>
    </row>
    <row r="3008" spans="1:7" x14ac:dyDescent="0.35">
      <c r="A3008">
        <v>4062025</v>
      </c>
      <c r="B3008" t="s">
        <v>174</v>
      </c>
      <c r="C3008" t="s">
        <v>261</v>
      </c>
      <c r="D3008" t="s">
        <v>262</v>
      </c>
      <c r="E3008" t="s">
        <v>101</v>
      </c>
    </row>
    <row r="3009" spans="1:8" x14ac:dyDescent="0.35">
      <c r="A3009">
        <v>4062025</v>
      </c>
      <c r="B3009" t="s">
        <v>551</v>
      </c>
      <c r="C3009" t="s">
        <v>155</v>
      </c>
      <c r="D3009" t="s">
        <v>264</v>
      </c>
      <c r="E3009" t="s">
        <v>101</v>
      </c>
    </row>
    <row r="3010" spans="1:8" x14ac:dyDescent="0.35">
      <c r="A3010">
        <v>4062025</v>
      </c>
      <c r="B3010" t="s">
        <v>521</v>
      </c>
      <c r="C3010" t="s">
        <v>264</v>
      </c>
      <c r="D3010" t="s">
        <v>149</v>
      </c>
    </row>
    <row r="3011" spans="1:8" x14ac:dyDescent="0.35">
      <c r="A3011">
        <v>4062025</v>
      </c>
      <c r="B3011" t="s">
        <v>693</v>
      </c>
      <c r="C3011" t="s">
        <v>424</v>
      </c>
      <c r="D3011" t="s">
        <v>265</v>
      </c>
      <c r="E3011" t="s">
        <v>101</v>
      </c>
      <c r="F3011" t="s">
        <v>266</v>
      </c>
    </row>
    <row r="3012" spans="1:8" x14ac:dyDescent="0.35">
      <c r="A3012">
        <v>4062025</v>
      </c>
      <c r="B3012" t="s">
        <v>150</v>
      </c>
      <c r="C3012" t="s">
        <v>267</v>
      </c>
      <c r="D3012" t="s">
        <v>101</v>
      </c>
    </row>
    <row r="3013" spans="1:8" x14ac:dyDescent="0.35">
      <c r="A3013">
        <v>4062025</v>
      </c>
      <c r="B3013" t="s">
        <v>578</v>
      </c>
      <c r="C3013" t="s">
        <v>174</v>
      </c>
      <c r="D3013" t="s">
        <v>268</v>
      </c>
    </row>
    <row r="3014" spans="1:8" x14ac:dyDescent="0.35">
      <c r="A3014">
        <v>4062025</v>
      </c>
      <c r="B3014" t="s">
        <v>413</v>
      </c>
      <c r="C3014" t="s">
        <v>651</v>
      </c>
      <c r="D3014" t="s">
        <v>270</v>
      </c>
      <c r="E3014" t="s">
        <v>271</v>
      </c>
      <c r="F3014" t="s">
        <v>101</v>
      </c>
    </row>
    <row r="3015" spans="1:8" x14ac:dyDescent="0.35">
      <c r="A3015">
        <v>4062025</v>
      </c>
      <c r="B3015" t="s">
        <v>515</v>
      </c>
      <c r="C3015" t="s">
        <v>446</v>
      </c>
      <c r="D3015" t="s">
        <v>274</v>
      </c>
      <c r="E3015" t="s">
        <v>101</v>
      </c>
    </row>
    <row r="3016" spans="1:8" x14ac:dyDescent="0.35">
      <c r="A3016">
        <v>4062025</v>
      </c>
      <c r="B3016" t="s">
        <v>218</v>
      </c>
      <c r="C3016" t="s">
        <v>375</v>
      </c>
      <c r="D3016" t="s">
        <v>277</v>
      </c>
      <c r="E3016" t="s">
        <v>101</v>
      </c>
    </row>
    <row r="3017" spans="1:8" x14ac:dyDescent="0.35">
      <c r="A3017">
        <v>4062025</v>
      </c>
      <c r="B3017" t="s">
        <v>493</v>
      </c>
      <c r="C3017" t="s">
        <v>598</v>
      </c>
      <c r="D3017" t="s">
        <v>279</v>
      </c>
      <c r="E3017" t="s">
        <v>140</v>
      </c>
      <c r="F3017" t="s">
        <v>280</v>
      </c>
    </row>
    <row r="3018" spans="1:8" x14ac:dyDescent="0.35">
      <c r="A3018">
        <v>4062025</v>
      </c>
      <c r="B3018" t="s">
        <v>565</v>
      </c>
      <c r="C3018" t="s">
        <v>285</v>
      </c>
      <c r="D3018" t="s">
        <v>281</v>
      </c>
    </row>
    <row r="3019" spans="1:8" x14ac:dyDescent="0.35">
      <c r="A3019">
        <v>4062025</v>
      </c>
      <c r="B3019" t="s">
        <v>440</v>
      </c>
      <c r="C3019" t="s">
        <v>102</v>
      </c>
      <c r="D3019" t="s">
        <v>284</v>
      </c>
      <c r="E3019" t="s">
        <v>101</v>
      </c>
    </row>
    <row r="3020" spans="1:8" x14ac:dyDescent="0.35">
      <c r="A3020">
        <v>4062025</v>
      </c>
      <c r="B3020" t="s">
        <v>413</v>
      </c>
      <c r="C3020" t="s">
        <v>543</v>
      </c>
      <c r="D3020" t="s">
        <v>287</v>
      </c>
      <c r="E3020" t="s">
        <v>101</v>
      </c>
    </row>
    <row r="3021" spans="1:8" x14ac:dyDescent="0.35">
      <c r="A3021">
        <v>4062025</v>
      </c>
      <c r="B3021" t="s">
        <v>578</v>
      </c>
      <c r="C3021" t="s">
        <v>203</v>
      </c>
      <c r="D3021" t="s">
        <v>288</v>
      </c>
      <c r="E3021" t="s">
        <v>101</v>
      </c>
    </row>
    <row r="3022" spans="1:8" x14ac:dyDescent="0.35">
      <c r="A3022">
        <v>4062025</v>
      </c>
      <c r="B3022" t="s">
        <v>323</v>
      </c>
      <c r="C3022" t="s">
        <v>186</v>
      </c>
      <c r="D3022" t="s">
        <v>290</v>
      </c>
      <c r="E3022" t="s">
        <v>140</v>
      </c>
      <c r="F3022" t="s">
        <v>291</v>
      </c>
    </row>
    <row r="3023" spans="1:8" x14ac:dyDescent="0.35">
      <c r="A3023">
        <v>4062025</v>
      </c>
      <c r="B3023" t="s">
        <v>551</v>
      </c>
      <c r="C3023" t="s">
        <v>221</v>
      </c>
      <c r="D3023" t="s">
        <v>290</v>
      </c>
      <c r="E3023" t="s">
        <v>140</v>
      </c>
      <c r="F3023" t="s">
        <v>294</v>
      </c>
      <c r="G3023" t="s">
        <v>295</v>
      </c>
      <c r="H3023" t="s">
        <v>101</v>
      </c>
    </row>
    <row r="3024" spans="1:8" x14ac:dyDescent="0.35">
      <c r="A3024">
        <v>4062025</v>
      </c>
      <c r="B3024" t="s">
        <v>137</v>
      </c>
      <c r="C3024" t="s">
        <v>174</v>
      </c>
      <c r="D3024" t="s">
        <v>298</v>
      </c>
      <c r="E3024" t="s">
        <v>101</v>
      </c>
    </row>
    <row r="3025" spans="1:9" x14ac:dyDescent="0.35">
      <c r="A3025">
        <v>4062025</v>
      </c>
      <c r="B3025" t="s">
        <v>165</v>
      </c>
      <c r="C3025" t="s">
        <v>162</v>
      </c>
      <c r="D3025" t="s">
        <v>300</v>
      </c>
      <c r="E3025" t="s">
        <v>262</v>
      </c>
      <c r="F3025" t="s">
        <v>101</v>
      </c>
    </row>
    <row r="3026" spans="1:9" x14ac:dyDescent="0.35">
      <c r="A3026">
        <v>4062025</v>
      </c>
      <c r="B3026" t="s">
        <v>496</v>
      </c>
      <c r="C3026" t="s">
        <v>227</v>
      </c>
      <c r="D3026" t="s">
        <v>301</v>
      </c>
      <c r="E3026" t="s">
        <v>101</v>
      </c>
    </row>
    <row r="3027" spans="1:9" x14ac:dyDescent="0.35">
      <c r="A3027">
        <v>4062025</v>
      </c>
      <c r="B3027" t="s">
        <v>589</v>
      </c>
      <c r="C3027" t="s">
        <v>158</v>
      </c>
      <c r="D3027" t="s">
        <v>303</v>
      </c>
      <c r="E3027" t="s">
        <v>149</v>
      </c>
    </row>
    <row r="3028" spans="1:9" x14ac:dyDescent="0.35">
      <c r="A3028">
        <v>4062025</v>
      </c>
      <c r="B3028" t="s">
        <v>694</v>
      </c>
      <c r="C3028" t="s">
        <v>479</v>
      </c>
      <c r="D3028" t="s">
        <v>306</v>
      </c>
      <c r="E3028" t="s">
        <v>101</v>
      </c>
    </row>
    <row r="3029" spans="1:9" x14ac:dyDescent="0.35">
      <c r="A3029">
        <v>4062025</v>
      </c>
      <c r="B3029" t="s">
        <v>437</v>
      </c>
      <c r="C3029" t="s">
        <v>447</v>
      </c>
      <c r="D3029" t="s">
        <v>308</v>
      </c>
      <c r="E3029" t="s">
        <v>309</v>
      </c>
      <c r="F3029" t="s">
        <v>310</v>
      </c>
      <c r="G3029" t="s">
        <v>311</v>
      </c>
      <c r="H3029" t="s">
        <v>312</v>
      </c>
      <c r="I3029" t="s">
        <v>101</v>
      </c>
    </row>
    <row r="3030" spans="1:9" x14ac:dyDescent="0.35">
      <c r="A3030">
        <v>4062025</v>
      </c>
      <c r="B3030" t="s">
        <v>269</v>
      </c>
      <c r="C3030" t="s">
        <v>302</v>
      </c>
      <c r="D3030" t="s">
        <v>314</v>
      </c>
      <c r="E3030" t="s">
        <v>315</v>
      </c>
      <c r="F3030" t="s">
        <v>101</v>
      </c>
    </row>
    <row r="3031" spans="1:9" x14ac:dyDescent="0.35">
      <c r="A3031">
        <v>4062025</v>
      </c>
      <c r="B3031" t="s">
        <v>307</v>
      </c>
      <c r="C3031" t="s">
        <v>502</v>
      </c>
      <c r="D3031" t="s">
        <v>314</v>
      </c>
      <c r="E3031" t="s">
        <v>317</v>
      </c>
      <c r="F3031" t="s">
        <v>101</v>
      </c>
    </row>
    <row r="3032" spans="1:9" x14ac:dyDescent="0.35">
      <c r="A3032">
        <v>4062025</v>
      </c>
      <c r="B3032" t="s">
        <v>418</v>
      </c>
      <c r="C3032" t="s">
        <v>138</v>
      </c>
      <c r="D3032" t="s">
        <v>319</v>
      </c>
      <c r="E3032" t="s">
        <v>320</v>
      </c>
      <c r="F3032" t="s">
        <v>321</v>
      </c>
    </row>
    <row r="3033" spans="1:9" x14ac:dyDescent="0.35">
      <c r="A3033">
        <v>4062025</v>
      </c>
      <c r="B3033" t="s">
        <v>565</v>
      </c>
      <c r="C3033" t="s">
        <v>174</v>
      </c>
      <c r="D3033" t="s">
        <v>322</v>
      </c>
      <c r="E3033" t="s">
        <v>101</v>
      </c>
    </row>
    <row r="3034" spans="1:9" x14ac:dyDescent="0.35">
      <c r="A3034">
        <v>4062025</v>
      </c>
      <c r="B3034" t="s">
        <v>688</v>
      </c>
      <c r="C3034" t="s">
        <v>414</v>
      </c>
      <c r="D3034" t="s">
        <v>325</v>
      </c>
      <c r="E3034" t="s">
        <v>101</v>
      </c>
    </row>
    <row r="3035" spans="1:9" x14ac:dyDescent="0.35">
      <c r="A3035">
        <v>4062025</v>
      </c>
      <c r="B3035" t="s">
        <v>630</v>
      </c>
      <c r="C3035" t="s">
        <v>368</v>
      </c>
      <c r="D3035" t="s">
        <v>328</v>
      </c>
      <c r="E3035" t="s">
        <v>101</v>
      </c>
    </row>
    <row r="3036" spans="1:9" x14ac:dyDescent="0.35">
      <c r="A3036">
        <v>4062025</v>
      </c>
      <c r="B3036" t="s">
        <v>518</v>
      </c>
      <c r="C3036" t="s">
        <v>481</v>
      </c>
      <c r="D3036" t="s">
        <v>331</v>
      </c>
      <c r="E3036" t="s">
        <v>332</v>
      </c>
      <c r="F3036" t="s">
        <v>101</v>
      </c>
    </row>
    <row r="3037" spans="1:9" x14ac:dyDescent="0.35">
      <c r="A3037">
        <v>4062025</v>
      </c>
      <c r="B3037" t="s">
        <v>179</v>
      </c>
      <c r="C3037" t="s">
        <v>467</v>
      </c>
      <c r="D3037" t="s">
        <v>331</v>
      </c>
      <c r="E3037" t="s">
        <v>335</v>
      </c>
      <c r="F3037" t="s">
        <v>101</v>
      </c>
    </row>
    <row r="3038" spans="1:9" x14ac:dyDescent="0.35">
      <c r="A3038">
        <v>4062025</v>
      </c>
      <c r="B3038" t="s">
        <v>227</v>
      </c>
      <c r="C3038" t="s">
        <v>118</v>
      </c>
      <c r="D3038" t="s">
        <v>331</v>
      </c>
      <c r="E3038" t="s">
        <v>338</v>
      </c>
      <c r="F3038" t="s">
        <v>321</v>
      </c>
    </row>
    <row r="3039" spans="1:9" x14ac:dyDescent="0.35">
      <c r="A3039">
        <v>4062025</v>
      </c>
      <c r="B3039" t="s">
        <v>623</v>
      </c>
      <c r="C3039" t="s">
        <v>456</v>
      </c>
      <c r="D3039" t="s">
        <v>170</v>
      </c>
    </row>
    <row r="3040" spans="1:9" x14ac:dyDescent="0.35">
      <c r="A3040">
        <v>4062025</v>
      </c>
      <c r="B3040" t="s">
        <v>542</v>
      </c>
      <c r="C3040" t="s">
        <v>555</v>
      </c>
      <c r="D3040" t="s">
        <v>341</v>
      </c>
      <c r="E3040" t="s">
        <v>101</v>
      </c>
    </row>
    <row r="3041" spans="1:8" x14ac:dyDescent="0.35">
      <c r="A3041">
        <v>4062025</v>
      </c>
      <c r="B3041" t="s">
        <v>629</v>
      </c>
      <c r="C3041" t="s">
        <v>402</v>
      </c>
      <c r="D3041" t="s">
        <v>343</v>
      </c>
      <c r="E3041" t="s">
        <v>101</v>
      </c>
    </row>
    <row r="3042" spans="1:8" x14ac:dyDescent="0.35">
      <c r="A3042">
        <v>4062025</v>
      </c>
      <c r="B3042" t="s">
        <v>438</v>
      </c>
      <c r="C3042" t="s">
        <v>227</v>
      </c>
      <c r="D3042" t="s">
        <v>132</v>
      </c>
      <c r="E3042" t="s">
        <v>344</v>
      </c>
      <c r="F3042" t="s">
        <v>345</v>
      </c>
      <c r="G3042" t="s">
        <v>101</v>
      </c>
    </row>
    <row r="3043" spans="1:8" x14ac:dyDescent="0.35">
      <c r="A3043">
        <v>4062025</v>
      </c>
      <c r="B3043" t="s">
        <v>501</v>
      </c>
      <c r="C3043" t="s">
        <v>601</v>
      </c>
      <c r="D3043" t="s">
        <v>132</v>
      </c>
      <c r="E3043" t="s">
        <v>347</v>
      </c>
      <c r="F3043" t="s">
        <v>101</v>
      </c>
    </row>
    <row r="3044" spans="1:8" x14ac:dyDescent="0.35">
      <c r="A3044">
        <v>4062025</v>
      </c>
      <c r="B3044" t="s">
        <v>602</v>
      </c>
      <c r="C3044" t="s">
        <v>434</v>
      </c>
      <c r="D3044" t="s">
        <v>132</v>
      </c>
      <c r="E3044" t="s">
        <v>348</v>
      </c>
      <c r="F3044" t="s">
        <v>101</v>
      </c>
    </row>
    <row r="3045" spans="1:8" x14ac:dyDescent="0.35">
      <c r="A3045">
        <v>4062025</v>
      </c>
      <c r="B3045" t="s">
        <v>598</v>
      </c>
      <c r="C3045" t="s">
        <v>389</v>
      </c>
      <c r="D3045" t="s">
        <v>132</v>
      </c>
      <c r="E3045" t="s">
        <v>350</v>
      </c>
      <c r="F3045" t="s">
        <v>101</v>
      </c>
    </row>
    <row r="3046" spans="1:8" x14ac:dyDescent="0.35">
      <c r="A3046">
        <v>4062025</v>
      </c>
      <c r="B3046" t="s">
        <v>557</v>
      </c>
      <c r="C3046" t="s">
        <v>233</v>
      </c>
      <c r="D3046" t="s">
        <v>132</v>
      </c>
      <c r="E3046" t="s">
        <v>352</v>
      </c>
      <c r="F3046" t="s">
        <v>101</v>
      </c>
    </row>
    <row r="3047" spans="1:8" x14ac:dyDescent="0.35">
      <c r="A3047">
        <v>4062025</v>
      </c>
      <c r="B3047" t="s">
        <v>695</v>
      </c>
      <c r="C3047" t="s">
        <v>548</v>
      </c>
      <c r="D3047" t="s">
        <v>132</v>
      </c>
      <c r="E3047" t="s">
        <v>133</v>
      </c>
      <c r="F3047" t="s">
        <v>355</v>
      </c>
    </row>
    <row r="3048" spans="1:8" x14ac:dyDescent="0.35">
      <c r="A3048">
        <v>4062025</v>
      </c>
      <c r="B3048" t="s">
        <v>218</v>
      </c>
      <c r="C3048" t="s">
        <v>230</v>
      </c>
      <c r="D3048" t="s">
        <v>132</v>
      </c>
      <c r="E3048" t="s">
        <v>356</v>
      </c>
      <c r="F3048" t="s">
        <v>101</v>
      </c>
    </row>
    <row r="3049" spans="1:8" x14ac:dyDescent="0.35">
      <c r="A3049">
        <v>4062025</v>
      </c>
      <c r="B3049" t="s">
        <v>263</v>
      </c>
      <c r="C3049" t="s">
        <v>234</v>
      </c>
      <c r="D3049" t="s">
        <v>359</v>
      </c>
      <c r="E3049" t="s">
        <v>360</v>
      </c>
      <c r="F3049" t="s">
        <v>101</v>
      </c>
    </row>
    <row r="3050" spans="1:8" x14ac:dyDescent="0.35">
      <c r="A3050">
        <v>4062025</v>
      </c>
      <c r="B3050" t="s">
        <v>609</v>
      </c>
      <c r="C3050" t="s">
        <v>269</v>
      </c>
      <c r="D3050" t="s">
        <v>359</v>
      </c>
      <c r="E3050" t="s">
        <v>362</v>
      </c>
      <c r="F3050" t="s">
        <v>101</v>
      </c>
    </row>
    <row r="3051" spans="1:8" x14ac:dyDescent="0.35">
      <c r="A3051">
        <v>4062025</v>
      </c>
      <c r="B3051" t="s">
        <v>611</v>
      </c>
      <c r="C3051" t="s">
        <v>333</v>
      </c>
      <c r="D3051" t="s">
        <v>359</v>
      </c>
      <c r="E3051" t="s">
        <v>362</v>
      </c>
      <c r="F3051" t="s">
        <v>140</v>
      </c>
      <c r="G3051" t="s">
        <v>364</v>
      </c>
      <c r="H3051" t="s">
        <v>101</v>
      </c>
    </row>
    <row r="3052" spans="1:8" x14ac:dyDescent="0.35">
      <c r="A3052">
        <v>4062025</v>
      </c>
      <c r="B3052" t="s">
        <v>693</v>
      </c>
      <c r="C3052" t="s">
        <v>122</v>
      </c>
      <c r="D3052" t="s">
        <v>366</v>
      </c>
      <c r="E3052" t="s">
        <v>257</v>
      </c>
      <c r="F3052" t="s">
        <v>367</v>
      </c>
      <c r="G3052" t="s">
        <v>101</v>
      </c>
    </row>
    <row r="3053" spans="1:8" x14ac:dyDescent="0.35">
      <c r="A3053">
        <v>4062025</v>
      </c>
      <c r="B3053" t="s">
        <v>579</v>
      </c>
      <c r="C3053" t="s">
        <v>318</v>
      </c>
      <c r="D3053" t="s">
        <v>369</v>
      </c>
      <c r="E3053" t="s">
        <v>370</v>
      </c>
      <c r="F3053" t="s">
        <v>101</v>
      </c>
    </row>
    <row r="3054" spans="1:8" x14ac:dyDescent="0.35">
      <c r="A3054">
        <v>4062025</v>
      </c>
      <c r="B3054" t="s">
        <v>663</v>
      </c>
      <c r="C3054" t="s">
        <v>327</v>
      </c>
      <c r="D3054" t="s">
        <v>371</v>
      </c>
      <c r="E3054" t="s">
        <v>101</v>
      </c>
    </row>
    <row r="3055" spans="1:8" x14ac:dyDescent="0.35">
      <c r="A3055">
        <v>4062025</v>
      </c>
      <c r="B3055" t="s">
        <v>493</v>
      </c>
      <c r="C3055" t="s">
        <v>99</v>
      </c>
      <c r="D3055" t="s">
        <v>372</v>
      </c>
      <c r="E3055" t="s">
        <v>101</v>
      </c>
    </row>
    <row r="3056" spans="1:8" x14ac:dyDescent="0.35">
      <c r="A3056">
        <v>4062025</v>
      </c>
      <c r="B3056" t="s">
        <v>582</v>
      </c>
      <c r="C3056" t="s">
        <v>305</v>
      </c>
      <c r="D3056" t="s">
        <v>373</v>
      </c>
      <c r="E3056" t="s">
        <v>101</v>
      </c>
    </row>
    <row r="3057" spans="1:9" x14ac:dyDescent="0.35">
      <c r="A3057">
        <v>4062025</v>
      </c>
      <c r="B3057" t="s">
        <v>603</v>
      </c>
      <c r="C3057" t="s">
        <v>174</v>
      </c>
      <c r="D3057" t="s">
        <v>376</v>
      </c>
      <c r="E3057" t="s">
        <v>140</v>
      </c>
      <c r="F3057" t="s">
        <v>331</v>
      </c>
      <c r="G3057" t="s">
        <v>377</v>
      </c>
      <c r="H3057" t="s">
        <v>101</v>
      </c>
    </row>
    <row r="3058" spans="1:9" x14ac:dyDescent="0.35">
      <c r="A3058">
        <v>4062025</v>
      </c>
      <c r="B3058" t="s">
        <v>558</v>
      </c>
      <c r="C3058" t="s">
        <v>443</v>
      </c>
      <c r="D3058" t="s">
        <v>378</v>
      </c>
    </row>
    <row r="3059" spans="1:9" x14ac:dyDescent="0.35">
      <c r="A3059">
        <v>4062025</v>
      </c>
      <c r="B3059" t="s">
        <v>183</v>
      </c>
      <c r="C3059" t="s">
        <v>513</v>
      </c>
      <c r="D3059" t="s">
        <v>380</v>
      </c>
      <c r="E3059" t="s">
        <v>101</v>
      </c>
    </row>
    <row r="3060" spans="1:9" x14ac:dyDescent="0.35">
      <c r="A3060">
        <v>4062025</v>
      </c>
      <c r="B3060" t="s">
        <v>572</v>
      </c>
      <c r="C3060" t="s">
        <v>174</v>
      </c>
      <c r="D3060" t="s">
        <v>382</v>
      </c>
      <c r="E3060" t="s">
        <v>383</v>
      </c>
    </row>
    <row r="3061" spans="1:9" x14ac:dyDescent="0.35">
      <c r="A3061">
        <v>4062025</v>
      </c>
      <c r="B3061" t="s">
        <v>510</v>
      </c>
      <c r="C3061" t="s">
        <v>286</v>
      </c>
      <c r="D3061" t="s">
        <v>385</v>
      </c>
      <c r="E3061" t="s">
        <v>386</v>
      </c>
    </row>
    <row r="3062" spans="1:9" x14ac:dyDescent="0.35">
      <c r="A3062">
        <v>4062025</v>
      </c>
      <c r="B3062" t="s">
        <v>583</v>
      </c>
      <c r="C3062" t="s">
        <v>203</v>
      </c>
      <c r="D3062" t="s">
        <v>388</v>
      </c>
      <c r="E3062" t="s">
        <v>101</v>
      </c>
    </row>
    <row r="3063" spans="1:9" x14ac:dyDescent="0.35">
      <c r="A3063">
        <v>4062025</v>
      </c>
      <c r="B3063" t="s">
        <v>478</v>
      </c>
      <c r="C3063" t="s">
        <v>467</v>
      </c>
      <c r="D3063" t="s">
        <v>391</v>
      </c>
      <c r="E3063" t="s">
        <v>101</v>
      </c>
    </row>
    <row r="3064" spans="1:9" x14ac:dyDescent="0.35">
      <c r="A3064">
        <v>4062025</v>
      </c>
      <c r="B3064" t="s">
        <v>474</v>
      </c>
      <c r="C3064" t="s">
        <v>416</v>
      </c>
      <c r="D3064" t="s">
        <v>393</v>
      </c>
    </row>
    <row r="3065" spans="1:9" x14ac:dyDescent="0.35">
      <c r="A3065">
        <v>4062025</v>
      </c>
      <c r="B3065" t="s">
        <v>542</v>
      </c>
      <c r="C3065" t="s">
        <v>146</v>
      </c>
      <c r="D3065" t="s">
        <v>394</v>
      </c>
      <c r="E3065" t="s">
        <v>395</v>
      </c>
      <c r="F3065" t="s">
        <v>101</v>
      </c>
    </row>
    <row r="3066" spans="1:9" x14ac:dyDescent="0.35">
      <c r="A3066">
        <v>4062025</v>
      </c>
      <c r="B3066" t="s">
        <v>602</v>
      </c>
      <c r="C3066" t="s">
        <v>142</v>
      </c>
      <c r="D3066" t="s">
        <v>396</v>
      </c>
    </row>
    <row r="3067" spans="1:9" x14ac:dyDescent="0.35">
      <c r="A3067">
        <v>4062025</v>
      </c>
      <c r="B3067" t="s">
        <v>417</v>
      </c>
      <c r="C3067" t="s">
        <v>416</v>
      </c>
      <c r="D3067" t="s">
        <v>397</v>
      </c>
      <c r="E3067" t="s">
        <v>101</v>
      </c>
    </row>
    <row r="3068" spans="1:9" x14ac:dyDescent="0.35">
      <c r="A3068">
        <v>4062025</v>
      </c>
      <c r="B3068" t="s">
        <v>696</v>
      </c>
      <c r="C3068" t="s">
        <v>361</v>
      </c>
      <c r="D3068" t="s">
        <v>399</v>
      </c>
      <c r="E3068" t="s">
        <v>140</v>
      </c>
      <c r="F3068" t="s">
        <v>400</v>
      </c>
      <c r="G3068" t="s">
        <v>257</v>
      </c>
      <c r="H3068" t="s">
        <v>331</v>
      </c>
      <c r="I3068" t="s">
        <v>401</v>
      </c>
    </row>
    <row r="3069" spans="1:9" x14ac:dyDescent="0.35">
      <c r="A3069">
        <v>4062025</v>
      </c>
      <c r="B3069" t="s">
        <v>603</v>
      </c>
      <c r="C3069" t="s">
        <v>481</v>
      </c>
      <c r="D3069" t="s">
        <v>399</v>
      </c>
      <c r="E3069" t="s">
        <v>187</v>
      </c>
      <c r="F3069" t="s">
        <v>101</v>
      </c>
    </row>
    <row r="3070" spans="1:9" x14ac:dyDescent="0.35">
      <c r="A3070">
        <v>4062025</v>
      </c>
      <c r="B3070" t="s">
        <v>474</v>
      </c>
      <c r="C3070" t="s">
        <v>185</v>
      </c>
      <c r="D3070" t="s">
        <v>399</v>
      </c>
      <c r="E3070" t="s">
        <v>403</v>
      </c>
      <c r="F3070" t="s">
        <v>101</v>
      </c>
    </row>
    <row r="3071" spans="1:9" x14ac:dyDescent="0.35">
      <c r="A3071">
        <v>4062025</v>
      </c>
      <c r="B3071" t="s">
        <v>594</v>
      </c>
      <c r="C3071" t="s">
        <v>481</v>
      </c>
      <c r="D3071" t="s">
        <v>399</v>
      </c>
      <c r="E3071" t="s">
        <v>404</v>
      </c>
      <c r="F3071" t="s">
        <v>101</v>
      </c>
    </row>
    <row r="3072" spans="1:9" x14ac:dyDescent="0.35">
      <c r="A3072">
        <v>3062025</v>
      </c>
      <c r="B3072" t="s">
        <v>438</v>
      </c>
      <c r="C3072" t="s">
        <v>195</v>
      </c>
      <c r="D3072" t="s">
        <v>100</v>
      </c>
      <c r="E3072" t="s">
        <v>101</v>
      </c>
    </row>
    <row r="3073" spans="1:7" x14ac:dyDescent="0.35">
      <c r="A3073">
        <v>3062025</v>
      </c>
      <c r="B3073" t="s">
        <v>426</v>
      </c>
      <c r="C3073" t="s">
        <v>513</v>
      </c>
      <c r="D3073" t="s">
        <v>104</v>
      </c>
      <c r="E3073" t="s">
        <v>101</v>
      </c>
    </row>
    <row r="3074" spans="1:7" x14ac:dyDescent="0.35">
      <c r="A3074">
        <v>3062025</v>
      </c>
      <c r="B3074" t="s">
        <v>511</v>
      </c>
      <c r="C3074" t="s">
        <v>233</v>
      </c>
      <c r="D3074" t="s">
        <v>107</v>
      </c>
      <c r="E3074" t="s">
        <v>108</v>
      </c>
      <c r="F3074" t="s">
        <v>101</v>
      </c>
    </row>
    <row r="3075" spans="1:7" x14ac:dyDescent="0.35">
      <c r="A3075">
        <v>3062025</v>
      </c>
      <c r="B3075" t="s">
        <v>226</v>
      </c>
      <c r="C3075" t="s">
        <v>269</v>
      </c>
      <c r="D3075" t="s">
        <v>111</v>
      </c>
      <c r="E3075" t="s">
        <v>101</v>
      </c>
    </row>
    <row r="3076" spans="1:7" x14ac:dyDescent="0.35">
      <c r="A3076">
        <v>3062025</v>
      </c>
      <c r="B3076" t="s">
        <v>667</v>
      </c>
      <c r="C3076" t="s">
        <v>697</v>
      </c>
      <c r="D3076" t="s">
        <v>114</v>
      </c>
      <c r="E3076" t="s">
        <v>115</v>
      </c>
      <c r="F3076" t="s">
        <v>116</v>
      </c>
    </row>
    <row r="3077" spans="1:7" x14ac:dyDescent="0.35">
      <c r="A3077">
        <v>3062025</v>
      </c>
      <c r="B3077" t="s">
        <v>434</v>
      </c>
      <c r="C3077" t="s">
        <v>242</v>
      </c>
      <c r="D3077" t="s">
        <v>114</v>
      </c>
      <c r="E3077" t="s">
        <v>119</v>
      </c>
      <c r="F3077" t="s">
        <v>120</v>
      </c>
      <c r="G3077" t="s">
        <v>121</v>
      </c>
    </row>
    <row r="3078" spans="1:7" x14ac:dyDescent="0.35">
      <c r="A3078">
        <v>3062025</v>
      </c>
      <c r="B3078" t="s">
        <v>533</v>
      </c>
      <c r="C3078" t="s">
        <v>698</v>
      </c>
      <c r="D3078" t="s">
        <v>114</v>
      </c>
      <c r="E3078" t="s">
        <v>124</v>
      </c>
    </row>
    <row r="3079" spans="1:7" x14ac:dyDescent="0.35">
      <c r="A3079">
        <v>3062025</v>
      </c>
      <c r="B3079" t="s">
        <v>699</v>
      </c>
      <c r="C3079" t="s">
        <v>642</v>
      </c>
      <c r="D3079" t="s">
        <v>114</v>
      </c>
      <c r="E3079" t="s">
        <v>127</v>
      </c>
    </row>
    <row r="3080" spans="1:7" x14ac:dyDescent="0.35">
      <c r="A3080">
        <v>3062025</v>
      </c>
      <c r="B3080" t="s">
        <v>192</v>
      </c>
      <c r="C3080" t="s">
        <v>406</v>
      </c>
      <c r="D3080" t="s">
        <v>114</v>
      </c>
      <c r="E3080" t="s">
        <v>130</v>
      </c>
    </row>
    <row r="3081" spans="1:7" x14ac:dyDescent="0.35">
      <c r="A3081">
        <v>3062025</v>
      </c>
      <c r="B3081" t="s">
        <v>513</v>
      </c>
      <c r="C3081" t="s">
        <v>656</v>
      </c>
      <c r="D3081" t="s">
        <v>114</v>
      </c>
      <c r="E3081" t="s">
        <v>132</v>
      </c>
      <c r="F3081" t="s">
        <v>133</v>
      </c>
    </row>
    <row r="3082" spans="1:7" x14ac:dyDescent="0.35">
      <c r="A3082">
        <v>3062025</v>
      </c>
      <c r="B3082" t="s">
        <v>237</v>
      </c>
      <c r="C3082" t="s">
        <v>102</v>
      </c>
      <c r="D3082" t="s">
        <v>135</v>
      </c>
      <c r="E3082" t="s">
        <v>136</v>
      </c>
    </row>
    <row r="3083" spans="1:7" x14ac:dyDescent="0.35">
      <c r="A3083">
        <v>3062025</v>
      </c>
      <c r="B3083" t="s">
        <v>493</v>
      </c>
      <c r="C3083" t="s">
        <v>292</v>
      </c>
      <c r="D3083" t="s">
        <v>139</v>
      </c>
      <c r="E3083" t="s">
        <v>140</v>
      </c>
      <c r="F3083" t="s">
        <v>141</v>
      </c>
      <c r="G3083" t="s">
        <v>101</v>
      </c>
    </row>
    <row r="3084" spans="1:7" x14ac:dyDescent="0.35">
      <c r="A3084">
        <v>3062025</v>
      </c>
      <c r="B3084" t="s">
        <v>415</v>
      </c>
      <c r="C3084" t="s">
        <v>275</v>
      </c>
      <c r="D3084" t="s">
        <v>144</v>
      </c>
      <c r="E3084" t="s">
        <v>101</v>
      </c>
    </row>
    <row r="3085" spans="1:7" x14ac:dyDescent="0.35">
      <c r="A3085">
        <v>3062025</v>
      </c>
      <c r="B3085" t="s">
        <v>504</v>
      </c>
      <c r="C3085" t="s">
        <v>293</v>
      </c>
      <c r="D3085" t="s">
        <v>147</v>
      </c>
      <c r="E3085" t="s">
        <v>148</v>
      </c>
      <c r="F3085" t="s">
        <v>149</v>
      </c>
    </row>
    <row r="3086" spans="1:7" x14ac:dyDescent="0.35">
      <c r="A3086">
        <v>3062025</v>
      </c>
      <c r="B3086" t="s">
        <v>536</v>
      </c>
      <c r="C3086" t="s">
        <v>216</v>
      </c>
      <c r="D3086" t="s">
        <v>152</v>
      </c>
      <c r="E3086" t="s">
        <v>140</v>
      </c>
      <c r="F3086" t="s">
        <v>153</v>
      </c>
      <c r="G3086" t="s">
        <v>101</v>
      </c>
    </row>
    <row r="3087" spans="1:7" x14ac:dyDescent="0.35">
      <c r="A3087">
        <v>3062025</v>
      </c>
      <c r="B3087" t="s">
        <v>518</v>
      </c>
      <c r="C3087" t="s">
        <v>99</v>
      </c>
      <c r="D3087" t="s">
        <v>156</v>
      </c>
      <c r="E3087" t="s">
        <v>101</v>
      </c>
    </row>
    <row r="3088" spans="1:7" x14ac:dyDescent="0.35">
      <c r="A3088">
        <v>3062025</v>
      </c>
      <c r="B3088" t="s">
        <v>695</v>
      </c>
      <c r="C3088" t="s">
        <v>99</v>
      </c>
      <c r="D3088" t="s">
        <v>159</v>
      </c>
      <c r="E3088" t="s">
        <v>101</v>
      </c>
    </row>
    <row r="3089" spans="1:7" x14ac:dyDescent="0.35">
      <c r="A3089">
        <v>3062025</v>
      </c>
      <c r="B3089" t="s">
        <v>566</v>
      </c>
      <c r="C3089" t="s">
        <v>168</v>
      </c>
      <c r="D3089" t="s">
        <v>161</v>
      </c>
      <c r="E3089" t="s">
        <v>101</v>
      </c>
    </row>
    <row r="3090" spans="1:7" x14ac:dyDescent="0.35">
      <c r="A3090">
        <v>3062025</v>
      </c>
      <c r="B3090" t="s">
        <v>519</v>
      </c>
      <c r="C3090" t="s">
        <v>179</v>
      </c>
      <c r="D3090" t="s">
        <v>164</v>
      </c>
      <c r="E3090" t="s">
        <v>101</v>
      </c>
    </row>
    <row r="3091" spans="1:7" x14ac:dyDescent="0.35">
      <c r="A3091">
        <v>3062025</v>
      </c>
      <c r="B3091" t="s">
        <v>589</v>
      </c>
      <c r="C3091" t="s">
        <v>329</v>
      </c>
      <c r="D3091" t="s">
        <v>167</v>
      </c>
    </row>
    <row r="3092" spans="1:7" x14ac:dyDescent="0.35">
      <c r="A3092">
        <v>3062025</v>
      </c>
      <c r="B3092" t="s">
        <v>493</v>
      </c>
      <c r="C3092" t="s">
        <v>204</v>
      </c>
      <c r="D3092" t="s">
        <v>423</v>
      </c>
      <c r="E3092" t="s">
        <v>101</v>
      </c>
    </row>
    <row r="3093" spans="1:7" x14ac:dyDescent="0.35">
      <c r="A3093">
        <v>3062025</v>
      </c>
      <c r="B3093" t="s">
        <v>387</v>
      </c>
      <c r="C3093" t="s">
        <v>375</v>
      </c>
      <c r="D3093" t="s">
        <v>169</v>
      </c>
      <c r="E3093" t="s">
        <v>170</v>
      </c>
      <c r="F3093" t="s">
        <v>101</v>
      </c>
    </row>
    <row r="3094" spans="1:7" x14ac:dyDescent="0.35">
      <c r="A3094">
        <v>3062025</v>
      </c>
      <c r="B3094" t="s">
        <v>473</v>
      </c>
      <c r="C3094" t="s">
        <v>168</v>
      </c>
      <c r="D3094" t="s">
        <v>173</v>
      </c>
      <c r="E3094" t="s">
        <v>101</v>
      </c>
    </row>
    <row r="3095" spans="1:7" x14ac:dyDescent="0.35">
      <c r="A3095">
        <v>3062025</v>
      </c>
      <c r="B3095" t="s">
        <v>557</v>
      </c>
      <c r="C3095" t="s">
        <v>389</v>
      </c>
      <c r="D3095" t="s">
        <v>176</v>
      </c>
      <c r="E3095" t="s">
        <v>101</v>
      </c>
    </row>
    <row r="3096" spans="1:7" x14ac:dyDescent="0.35">
      <c r="A3096">
        <v>3062025</v>
      </c>
      <c r="B3096" t="s">
        <v>636</v>
      </c>
      <c r="C3096" t="s">
        <v>420</v>
      </c>
      <c r="D3096" t="s">
        <v>176</v>
      </c>
      <c r="E3096" t="s">
        <v>149</v>
      </c>
    </row>
    <row r="3097" spans="1:7" x14ac:dyDescent="0.35">
      <c r="A3097">
        <v>3062025</v>
      </c>
      <c r="B3097" t="s">
        <v>456</v>
      </c>
      <c r="C3097" t="s">
        <v>125</v>
      </c>
      <c r="D3097" t="s">
        <v>181</v>
      </c>
      <c r="E3097" t="s">
        <v>182</v>
      </c>
      <c r="F3097" t="s">
        <v>101</v>
      </c>
    </row>
    <row r="3098" spans="1:7" x14ac:dyDescent="0.35">
      <c r="A3098">
        <v>3062025</v>
      </c>
      <c r="B3098" t="s">
        <v>657</v>
      </c>
      <c r="C3098" t="s">
        <v>184</v>
      </c>
      <c r="D3098" t="s">
        <v>101</v>
      </c>
    </row>
    <row r="3099" spans="1:7" x14ac:dyDescent="0.35">
      <c r="A3099">
        <v>3062025</v>
      </c>
      <c r="B3099" t="s">
        <v>495</v>
      </c>
      <c r="C3099" t="s">
        <v>553</v>
      </c>
      <c r="D3099" t="s">
        <v>187</v>
      </c>
      <c r="E3099" t="s">
        <v>101</v>
      </c>
    </row>
    <row r="3100" spans="1:7" x14ac:dyDescent="0.35">
      <c r="A3100">
        <v>3062025</v>
      </c>
      <c r="B3100" t="s">
        <v>224</v>
      </c>
      <c r="C3100" t="s">
        <v>555</v>
      </c>
      <c r="D3100" t="s">
        <v>190</v>
      </c>
      <c r="E3100" t="s">
        <v>191</v>
      </c>
      <c r="F3100" t="s">
        <v>101</v>
      </c>
    </row>
    <row r="3101" spans="1:7" x14ac:dyDescent="0.35">
      <c r="A3101">
        <v>3062025</v>
      </c>
      <c r="B3101" t="s">
        <v>226</v>
      </c>
      <c r="C3101" t="s">
        <v>192</v>
      </c>
      <c r="D3101" t="s">
        <v>190</v>
      </c>
      <c r="E3101" t="s">
        <v>194</v>
      </c>
      <c r="F3101" t="s">
        <v>101</v>
      </c>
    </row>
    <row r="3102" spans="1:7" x14ac:dyDescent="0.35">
      <c r="A3102">
        <v>3062025</v>
      </c>
      <c r="B3102" t="s">
        <v>441</v>
      </c>
      <c r="C3102" t="s">
        <v>204</v>
      </c>
      <c r="D3102" t="s">
        <v>190</v>
      </c>
      <c r="E3102" t="s">
        <v>196</v>
      </c>
      <c r="F3102" t="s">
        <v>101</v>
      </c>
    </row>
    <row r="3103" spans="1:7" x14ac:dyDescent="0.35">
      <c r="A3103">
        <v>3062025</v>
      </c>
      <c r="B3103" t="s">
        <v>204</v>
      </c>
      <c r="C3103" t="s">
        <v>198</v>
      </c>
      <c r="D3103" t="s">
        <v>140</v>
      </c>
      <c r="E3103" t="s">
        <v>199</v>
      </c>
      <c r="F3103" t="s">
        <v>200</v>
      </c>
      <c r="G3103" t="s">
        <v>101</v>
      </c>
    </row>
    <row r="3104" spans="1:7" x14ac:dyDescent="0.35">
      <c r="A3104">
        <v>3062025</v>
      </c>
      <c r="B3104" t="s">
        <v>424</v>
      </c>
      <c r="C3104" t="s">
        <v>481</v>
      </c>
      <c r="D3104" t="s">
        <v>61</v>
      </c>
      <c r="E3104" t="s">
        <v>101</v>
      </c>
    </row>
    <row r="3105" spans="1:6" x14ac:dyDescent="0.35">
      <c r="A3105">
        <v>3062025</v>
      </c>
      <c r="B3105" t="s">
        <v>449</v>
      </c>
      <c r="C3105" t="s">
        <v>172</v>
      </c>
      <c r="D3105" t="s">
        <v>205</v>
      </c>
      <c r="E3105" t="s">
        <v>101</v>
      </c>
    </row>
    <row r="3106" spans="1:6" x14ac:dyDescent="0.35">
      <c r="A3106">
        <v>3062025</v>
      </c>
      <c r="B3106" t="s">
        <v>655</v>
      </c>
      <c r="C3106" t="s">
        <v>574</v>
      </c>
      <c r="D3106" t="s">
        <v>208</v>
      </c>
      <c r="E3106" t="s">
        <v>101</v>
      </c>
    </row>
    <row r="3107" spans="1:6" x14ac:dyDescent="0.35">
      <c r="A3107">
        <v>3062025</v>
      </c>
      <c r="B3107" t="s">
        <v>418</v>
      </c>
      <c r="C3107" t="s">
        <v>122</v>
      </c>
      <c r="D3107" t="s">
        <v>210</v>
      </c>
      <c r="E3107" t="s">
        <v>211</v>
      </c>
      <c r="F3107" t="s">
        <v>101</v>
      </c>
    </row>
    <row r="3108" spans="1:6" x14ac:dyDescent="0.35">
      <c r="A3108">
        <v>3062025</v>
      </c>
      <c r="B3108" t="s">
        <v>154</v>
      </c>
      <c r="C3108" t="s">
        <v>204</v>
      </c>
      <c r="D3108" t="s">
        <v>214</v>
      </c>
      <c r="E3108" t="s">
        <v>215</v>
      </c>
      <c r="F3108" t="s">
        <v>101</v>
      </c>
    </row>
    <row r="3109" spans="1:6" x14ac:dyDescent="0.35">
      <c r="A3109">
        <v>3062025</v>
      </c>
      <c r="B3109" t="s">
        <v>477</v>
      </c>
      <c r="C3109" t="s">
        <v>179</v>
      </c>
      <c r="D3109" t="s">
        <v>217</v>
      </c>
      <c r="E3109" t="s">
        <v>101</v>
      </c>
    </row>
    <row r="3110" spans="1:6" x14ac:dyDescent="0.35">
      <c r="A3110">
        <v>3062025</v>
      </c>
      <c r="B3110" t="s">
        <v>592</v>
      </c>
      <c r="C3110" t="s">
        <v>304</v>
      </c>
      <c r="D3110" t="s">
        <v>220</v>
      </c>
      <c r="E3110" t="s">
        <v>101</v>
      </c>
    </row>
    <row r="3111" spans="1:6" x14ac:dyDescent="0.35">
      <c r="A3111">
        <v>3062025</v>
      </c>
      <c r="B3111" t="s">
        <v>557</v>
      </c>
      <c r="C3111" t="s">
        <v>224</v>
      </c>
      <c r="D3111" t="s">
        <v>222</v>
      </c>
    </row>
    <row r="3112" spans="1:6" x14ac:dyDescent="0.35">
      <c r="A3112">
        <v>3062025</v>
      </c>
      <c r="B3112" t="s">
        <v>694</v>
      </c>
      <c r="C3112" t="s">
        <v>223</v>
      </c>
    </row>
    <row r="3113" spans="1:6" x14ac:dyDescent="0.35">
      <c r="A3113">
        <v>3062025</v>
      </c>
      <c r="B3113" t="s">
        <v>499</v>
      </c>
      <c r="C3113" t="s">
        <v>275</v>
      </c>
      <c r="D3113" t="s">
        <v>225</v>
      </c>
      <c r="E3113" t="s">
        <v>101</v>
      </c>
    </row>
    <row r="3114" spans="1:6" x14ac:dyDescent="0.35">
      <c r="A3114">
        <v>3062025</v>
      </c>
      <c r="B3114" t="s">
        <v>441</v>
      </c>
      <c r="C3114" t="s">
        <v>478</v>
      </c>
      <c r="D3114" t="s">
        <v>225</v>
      </c>
      <c r="E3114" t="s">
        <v>228</v>
      </c>
      <c r="F3114" t="s">
        <v>229</v>
      </c>
    </row>
    <row r="3115" spans="1:6" x14ac:dyDescent="0.35">
      <c r="A3115">
        <v>3062025</v>
      </c>
      <c r="B3115" t="s">
        <v>536</v>
      </c>
      <c r="C3115" t="s">
        <v>146</v>
      </c>
      <c r="D3115" t="s">
        <v>232</v>
      </c>
      <c r="E3115" t="s">
        <v>101</v>
      </c>
    </row>
    <row r="3116" spans="1:6" x14ac:dyDescent="0.35">
      <c r="A3116">
        <v>3062025</v>
      </c>
      <c r="B3116" t="s">
        <v>540</v>
      </c>
      <c r="C3116" t="s">
        <v>263</v>
      </c>
      <c r="D3116" t="s">
        <v>235</v>
      </c>
      <c r="E3116" t="s">
        <v>236</v>
      </c>
      <c r="F3116" t="s">
        <v>101</v>
      </c>
    </row>
    <row r="3117" spans="1:6" x14ac:dyDescent="0.35">
      <c r="A3117">
        <v>3062025</v>
      </c>
      <c r="B3117" t="s">
        <v>224</v>
      </c>
      <c r="C3117" t="s">
        <v>475</v>
      </c>
      <c r="D3117" t="s">
        <v>235</v>
      </c>
      <c r="E3117" t="s">
        <v>239</v>
      </c>
      <c r="F3117" t="s">
        <v>149</v>
      </c>
    </row>
    <row r="3118" spans="1:6" x14ac:dyDescent="0.35">
      <c r="A3118">
        <v>3062025</v>
      </c>
      <c r="B3118" t="s">
        <v>591</v>
      </c>
      <c r="C3118" t="s">
        <v>146</v>
      </c>
      <c r="D3118" t="s">
        <v>235</v>
      </c>
      <c r="E3118" t="s">
        <v>241</v>
      </c>
      <c r="F3118" t="s">
        <v>101</v>
      </c>
    </row>
    <row r="3119" spans="1:6" x14ac:dyDescent="0.35">
      <c r="A3119">
        <v>3062025</v>
      </c>
      <c r="B3119" t="s">
        <v>218</v>
      </c>
      <c r="C3119" t="s">
        <v>179</v>
      </c>
      <c r="D3119" t="s">
        <v>243</v>
      </c>
      <c r="E3119" t="s">
        <v>101</v>
      </c>
    </row>
    <row r="3120" spans="1:6" x14ac:dyDescent="0.35">
      <c r="A3120">
        <v>3062025</v>
      </c>
      <c r="B3120" t="s">
        <v>224</v>
      </c>
      <c r="C3120" t="s">
        <v>269</v>
      </c>
      <c r="D3120" t="s">
        <v>245</v>
      </c>
      <c r="E3120" t="s">
        <v>246</v>
      </c>
    </row>
    <row r="3121" spans="1:7" x14ac:dyDescent="0.35">
      <c r="A3121">
        <v>3062025</v>
      </c>
      <c r="B3121" t="s">
        <v>560</v>
      </c>
      <c r="C3121" t="s">
        <v>248</v>
      </c>
      <c r="D3121" t="s">
        <v>245</v>
      </c>
      <c r="E3121" t="s">
        <v>249</v>
      </c>
    </row>
    <row r="3122" spans="1:7" x14ac:dyDescent="0.35">
      <c r="A3122">
        <v>3062025</v>
      </c>
      <c r="B3122" t="s">
        <v>419</v>
      </c>
      <c r="C3122" t="s">
        <v>278</v>
      </c>
      <c r="D3122" t="s">
        <v>252</v>
      </c>
      <c r="E3122" t="s">
        <v>101</v>
      </c>
    </row>
    <row r="3123" spans="1:7" x14ac:dyDescent="0.35">
      <c r="A3123">
        <v>3062025</v>
      </c>
      <c r="B3123" t="s">
        <v>432</v>
      </c>
      <c r="C3123" t="s">
        <v>244</v>
      </c>
      <c r="D3123" t="s">
        <v>254</v>
      </c>
    </row>
    <row r="3124" spans="1:7" x14ac:dyDescent="0.35">
      <c r="A3124">
        <v>3062025</v>
      </c>
      <c r="B3124" t="s">
        <v>575</v>
      </c>
      <c r="C3124" t="s">
        <v>117</v>
      </c>
      <c r="D3124" t="s">
        <v>256</v>
      </c>
      <c r="E3124" t="s">
        <v>257</v>
      </c>
      <c r="F3124" t="s">
        <v>236</v>
      </c>
      <c r="G3124" t="s">
        <v>101</v>
      </c>
    </row>
    <row r="3125" spans="1:7" x14ac:dyDescent="0.35">
      <c r="A3125">
        <v>3062025</v>
      </c>
      <c r="B3125" t="s">
        <v>581</v>
      </c>
      <c r="C3125" t="s">
        <v>502</v>
      </c>
      <c r="D3125" t="s">
        <v>260</v>
      </c>
      <c r="E3125" t="s">
        <v>136</v>
      </c>
      <c r="F3125" t="s">
        <v>101</v>
      </c>
    </row>
    <row r="3126" spans="1:7" x14ac:dyDescent="0.35">
      <c r="A3126">
        <v>3062025</v>
      </c>
      <c r="B3126" t="s">
        <v>158</v>
      </c>
      <c r="C3126" t="s">
        <v>261</v>
      </c>
      <c r="D3126" t="s">
        <v>262</v>
      </c>
      <c r="E3126" t="s">
        <v>101</v>
      </c>
    </row>
    <row r="3127" spans="1:7" x14ac:dyDescent="0.35">
      <c r="A3127">
        <v>3062025</v>
      </c>
      <c r="B3127" t="s">
        <v>474</v>
      </c>
      <c r="C3127" t="s">
        <v>227</v>
      </c>
      <c r="D3127" t="s">
        <v>264</v>
      </c>
      <c r="E3127" t="s">
        <v>101</v>
      </c>
    </row>
    <row r="3128" spans="1:7" x14ac:dyDescent="0.35">
      <c r="A3128">
        <v>3062025</v>
      </c>
      <c r="B3128" t="s">
        <v>263</v>
      </c>
      <c r="C3128" t="s">
        <v>264</v>
      </c>
      <c r="D3128" t="s">
        <v>149</v>
      </c>
    </row>
    <row r="3129" spans="1:7" x14ac:dyDescent="0.35">
      <c r="A3129">
        <v>3062025</v>
      </c>
      <c r="B3129" t="s">
        <v>591</v>
      </c>
      <c r="C3129" t="s">
        <v>450</v>
      </c>
      <c r="D3129" t="s">
        <v>265</v>
      </c>
      <c r="E3129" t="s">
        <v>101</v>
      </c>
      <c r="F3129" t="s">
        <v>266</v>
      </c>
    </row>
    <row r="3130" spans="1:7" x14ac:dyDescent="0.35">
      <c r="A3130">
        <v>3062025</v>
      </c>
      <c r="B3130" t="s">
        <v>234</v>
      </c>
      <c r="C3130" t="s">
        <v>267</v>
      </c>
      <c r="D3130" t="s">
        <v>101</v>
      </c>
    </row>
    <row r="3131" spans="1:7" x14ac:dyDescent="0.35">
      <c r="A3131">
        <v>3062025</v>
      </c>
      <c r="B3131" t="s">
        <v>572</v>
      </c>
      <c r="C3131" t="s">
        <v>375</v>
      </c>
      <c r="D3131" t="s">
        <v>268</v>
      </c>
    </row>
    <row r="3132" spans="1:7" x14ac:dyDescent="0.35">
      <c r="A3132">
        <v>3062025</v>
      </c>
      <c r="B3132" t="s">
        <v>495</v>
      </c>
      <c r="C3132" t="s">
        <v>318</v>
      </c>
      <c r="D3132" t="s">
        <v>270</v>
      </c>
      <c r="E3132" t="s">
        <v>271</v>
      </c>
      <c r="F3132" t="s">
        <v>101</v>
      </c>
    </row>
    <row r="3133" spans="1:7" x14ac:dyDescent="0.35">
      <c r="A3133">
        <v>3062025</v>
      </c>
      <c r="B3133" t="s">
        <v>504</v>
      </c>
      <c r="C3133" t="s">
        <v>255</v>
      </c>
      <c r="D3133" t="s">
        <v>274</v>
      </c>
      <c r="E3133" t="s">
        <v>101</v>
      </c>
    </row>
    <row r="3134" spans="1:7" x14ac:dyDescent="0.35">
      <c r="A3134">
        <v>3062025</v>
      </c>
      <c r="B3134" t="s">
        <v>474</v>
      </c>
      <c r="C3134" t="s">
        <v>329</v>
      </c>
      <c r="D3134" t="s">
        <v>277</v>
      </c>
      <c r="E3134" t="s">
        <v>101</v>
      </c>
    </row>
    <row r="3135" spans="1:7" x14ac:dyDescent="0.35">
      <c r="A3135">
        <v>3062025</v>
      </c>
      <c r="B3135" t="s">
        <v>599</v>
      </c>
      <c r="C3135" t="s">
        <v>174</v>
      </c>
      <c r="D3135" t="s">
        <v>279</v>
      </c>
      <c r="E3135" t="s">
        <v>140</v>
      </c>
      <c r="F3135" t="s">
        <v>280</v>
      </c>
    </row>
    <row r="3136" spans="1:7" x14ac:dyDescent="0.35">
      <c r="A3136">
        <v>3062025</v>
      </c>
      <c r="B3136" t="s">
        <v>557</v>
      </c>
      <c r="C3136" t="s">
        <v>307</v>
      </c>
      <c r="D3136" t="s">
        <v>281</v>
      </c>
    </row>
    <row r="3137" spans="1:9" x14ac:dyDescent="0.35">
      <c r="A3137">
        <v>3062025</v>
      </c>
      <c r="B3137" t="s">
        <v>430</v>
      </c>
      <c r="C3137" t="s">
        <v>416</v>
      </c>
      <c r="D3137" t="s">
        <v>284</v>
      </c>
      <c r="E3137" t="s">
        <v>101</v>
      </c>
    </row>
    <row r="3138" spans="1:9" x14ac:dyDescent="0.35">
      <c r="A3138">
        <v>3062025</v>
      </c>
      <c r="B3138" t="s">
        <v>582</v>
      </c>
      <c r="C3138" t="s">
        <v>398</v>
      </c>
      <c r="D3138" t="s">
        <v>287</v>
      </c>
      <c r="E3138" t="s">
        <v>101</v>
      </c>
    </row>
    <row r="3139" spans="1:9" x14ac:dyDescent="0.35">
      <c r="A3139">
        <v>3062025</v>
      </c>
      <c r="B3139" t="s">
        <v>576</v>
      </c>
      <c r="C3139" t="s">
        <v>230</v>
      </c>
      <c r="D3139" t="s">
        <v>288</v>
      </c>
      <c r="E3139" t="s">
        <v>101</v>
      </c>
    </row>
    <row r="3140" spans="1:9" x14ac:dyDescent="0.35">
      <c r="A3140">
        <v>3062025</v>
      </c>
      <c r="B3140" t="s">
        <v>304</v>
      </c>
      <c r="C3140" t="s">
        <v>155</v>
      </c>
      <c r="D3140" t="s">
        <v>290</v>
      </c>
      <c r="E3140" t="s">
        <v>140</v>
      </c>
      <c r="F3140" t="s">
        <v>291</v>
      </c>
    </row>
    <row r="3141" spans="1:9" x14ac:dyDescent="0.35">
      <c r="A3141">
        <v>3062025</v>
      </c>
      <c r="B3141" t="s">
        <v>507</v>
      </c>
      <c r="C3141" t="s">
        <v>439</v>
      </c>
      <c r="D3141" t="s">
        <v>290</v>
      </c>
      <c r="E3141" t="s">
        <v>140</v>
      </c>
      <c r="F3141" t="s">
        <v>294</v>
      </c>
      <c r="G3141" t="s">
        <v>295</v>
      </c>
      <c r="H3141" t="s">
        <v>101</v>
      </c>
    </row>
    <row r="3142" spans="1:9" x14ac:dyDescent="0.35">
      <c r="A3142">
        <v>3062025</v>
      </c>
      <c r="B3142" t="s">
        <v>504</v>
      </c>
      <c r="C3142" t="s">
        <v>185</v>
      </c>
      <c r="D3142" t="s">
        <v>298</v>
      </c>
      <c r="E3142" t="s">
        <v>101</v>
      </c>
    </row>
    <row r="3143" spans="1:9" x14ac:dyDescent="0.35">
      <c r="A3143">
        <v>3062025</v>
      </c>
      <c r="B3143" t="s">
        <v>398</v>
      </c>
      <c r="C3143" t="s">
        <v>297</v>
      </c>
      <c r="D3143" t="s">
        <v>300</v>
      </c>
      <c r="E3143" t="s">
        <v>262</v>
      </c>
      <c r="F3143" t="s">
        <v>101</v>
      </c>
    </row>
    <row r="3144" spans="1:9" x14ac:dyDescent="0.35">
      <c r="A3144">
        <v>3062025</v>
      </c>
      <c r="B3144" t="s">
        <v>237</v>
      </c>
      <c r="C3144" t="s">
        <v>296</v>
      </c>
      <c r="D3144" t="s">
        <v>301</v>
      </c>
      <c r="E3144" t="s">
        <v>101</v>
      </c>
    </row>
    <row r="3145" spans="1:9" x14ac:dyDescent="0.35">
      <c r="A3145">
        <v>3062025</v>
      </c>
      <c r="B3145" t="s">
        <v>565</v>
      </c>
      <c r="C3145" t="s">
        <v>99</v>
      </c>
      <c r="D3145" t="s">
        <v>303</v>
      </c>
      <c r="E3145" t="s">
        <v>149</v>
      </c>
    </row>
    <row r="3146" spans="1:9" x14ac:dyDescent="0.35">
      <c r="A3146">
        <v>3062025</v>
      </c>
      <c r="B3146" t="s">
        <v>565</v>
      </c>
      <c r="C3146" t="s">
        <v>417</v>
      </c>
      <c r="D3146" t="s">
        <v>306</v>
      </c>
      <c r="E3146" t="s">
        <v>101</v>
      </c>
    </row>
    <row r="3147" spans="1:9" x14ac:dyDescent="0.35">
      <c r="A3147">
        <v>3062025</v>
      </c>
      <c r="B3147" t="s">
        <v>570</v>
      </c>
      <c r="C3147" t="s">
        <v>282</v>
      </c>
      <c r="D3147" t="s">
        <v>308</v>
      </c>
      <c r="E3147" t="s">
        <v>309</v>
      </c>
      <c r="F3147" t="s">
        <v>310</v>
      </c>
      <c r="G3147" t="s">
        <v>311</v>
      </c>
      <c r="H3147" t="s">
        <v>312</v>
      </c>
      <c r="I3147" t="s">
        <v>101</v>
      </c>
    </row>
    <row r="3148" spans="1:9" x14ac:dyDescent="0.35">
      <c r="A3148">
        <v>3062025</v>
      </c>
      <c r="B3148" t="s">
        <v>307</v>
      </c>
      <c r="C3148" t="s">
        <v>106</v>
      </c>
      <c r="D3148" t="s">
        <v>314</v>
      </c>
      <c r="E3148" t="s">
        <v>315</v>
      </c>
      <c r="F3148" t="s">
        <v>101</v>
      </c>
    </row>
    <row r="3149" spans="1:9" x14ac:dyDescent="0.35">
      <c r="A3149">
        <v>3062025</v>
      </c>
      <c r="B3149" t="s">
        <v>137</v>
      </c>
      <c r="C3149" t="s">
        <v>269</v>
      </c>
      <c r="D3149" t="s">
        <v>314</v>
      </c>
      <c r="E3149" t="s">
        <v>317</v>
      </c>
      <c r="F3149" t="s">
        <v>101</v>
      </c>
    </row>
    <row r="3150" spans="1:9" x14ac:dyDescent="0.35">
      <c r="A3150">
        <v>3062025</v>
      </c>
      <c r="B3150" t="s">
        <v>430</v>
      </c>
      <c r="C3150" t="s">
        <v>168</v>
      </c>
      <c r="D3150" t="s">
        <v>319</v>
      </c>
      <c r="E3150" t="s">
        <v>320</v>
      </c>
      <c r="F3150" t="s">
        <v>321</v>
      </c>
    </row>
    <row r="3151" spans="1:9" x14ac:dyDescent="0.35">
      <c r="A3151">
        <v>3062025</v>
      </c>
      <c r="B3151" t="s">
        <v>413</v>
      </c>
      <c r="C3151" t="s">
        <v>174</v>
      </c>
      <c r="D3151" t="s">
        <v>322</v>
      </c>
      <c r="E3151" t="s">
        <v>101</v>
      </c>
    </row>
    <row r="3152" spans="1:9" x14ac:dyDescent="0.35">
      <c r="A3152">
        <v>3062025</v>
      </c>
      <c r="B3152" t="s">
        <v>566</v>
      </c>
      <c r="C3152" t="s">
        <v>230</v>
      </c>
      <c r="D3152" t="s">
        <v>325</v>
      </c>
      <c r="E3152" t="s">
        <v>101</v>
      </c>
    </row>
    <row r="3153" spans="1:7" x14ac:dyDescent="0.35">
      <c r="A3153">
        <v>3062025</v>
      </c>
      <c r="B3153" t="s">
        <v>570</v>
      </c>
      <c r="C3153" t="s">
        <v>177</v>
      </c>
      <c r="D3153" t="s">
        <v>328</v>
      </c>
      <c r="E3153" t="s">
        <v>101</v>
      </c>
    </row>
    <row r="3154" spans="1:7" x14ac:dyDescent="0.35">
      <c r="A3154">
        <v>3062025</v>
      </c>
      <c r="B3154" t="s">
        <v>591</v>
      </c>
      <c r="C3154" t="s">
        <v>327</v>
      </c>
      <c r="D3154" t="s">
        <v>331</v>
      </c>
      <c r="E3154" t="s">
        <v>332</v>
      </c>
      <c r="F3154" t="s">
        <v>101</v>
      </c>
    </row>
    <row r="3155" spans="1:7" x14ac:dyDescent="0.35">
      <c r="A3155">
        <v>3062025</v>
      </c>
      <c r="B3155" t="s">
        <v>604</v>
      </c>
      <c r="C3155" t="s">
        <v>109</v>
      </c>
      <c r="D3155" t="s">
        <v>331</v>
      </c>
      <c r="E3155" t="s">
        <v>335</v>
      </c>
      <c r="F3155" t="s">
        <v>101</v>
      </c>
    </row>
    <row r="3156" spans="1:7" x14ac:dyDescent="0.35">
      <c r="A3156">
        <v>3062025</v>
      </c>
      <c r="B3156" t="s">
        <v>269</v>
      </c>
      <c r="C3156" t="s">
        <v>402</v>
      </c>
      <c r="D3156" t="s">
        <v>331</v>
      </c>
      <c r="E3156" t="s">
        <v>338</v>
      </c>
      <c r="F3156" t="s">
        <v>321</v>
      </c>
    </row>
    <row r="3157" spans="1:7" x14ac:dyDescent="0.35">
      <c r="A3157">
        <v>3062025</v>
      </c>
      <c r="B3157" t="s">
        <v>623</v>
      </c>
      <c r="C3157" t="s">
        <v>480</v>
      </c>
      <c r="D3157" t="s">
        <v>170</v>
      </c>
    </row>
    <row r="3158" spans="1:7" x14ac:dyDescent="0.35">
      <c r="A3158">
        <v>3062025</v>
      </c>
      <c r="B3158" t="s">
        <v>440</v>
      </c>
      <c r="C3158" t="s">
        <v>586</v>
      </c>
      <c r="D3158" t="s">
        <v>341</v>
      </c>
      <c r="E3158" t="s">
        <v>101</v>
      </c>
    </row>
    <row r="3159" spans="1:7" x14ac:dyDescent="0.35">
      <c r="A3159">
        <v>3062025</v>
      </c>
      <c r="B3159" t="s">
        <v>542</v>
      </c>
      <c r="C3159" t="s">
        <v>389</v>
      </c>
      <c r="D3159" t="s">
        <v>343</v>
      </c>
      <c r="E3159" t="s">
        <v>101</v>
      </c>
    </row>
    <row r="3160" spans="1:7" x14ac:dyDescent="0.35">
      <c r="A3160">
        <v>3062025</v>
      </c>
      <c r="B3160" t="s">
        <v>596</v>
      </c>
      <c r="C3160" t="s">
        <v>185</v>
      </c>
      <c r="D3160" t="s">
        <v>132</v>
      </c>
      <c r="E3160" t="s">
        <v>344</v>
      </c>
      <c r="F3160" t="s">
        <v>345</v>
      </c>
      <c r="G3160" t="s">
        <v>101</v>
      </c>
    </row>
    <row r="3161" spans="1:7" x14ac:dyDescent="0.35">
      <c r="A3161">
        <v>3062025</v>
      </c>
      <c r="B3161" t="s">
        <v>495</v>
      </c>
      <c r="C3161" t="s">
        <v>255</v>
      </c>
      <c r="D3161" t="s">
        <v>132</v>
      </c>
      <c r="E3161" t="s">
        <v>347</v>
      </c>
      <c r="F3161" t="s">
        <v>101</v>
      </c>
    </row>
    <row r="3162" spans="1:7" x14ac:dyDescent="0.35">
      <c r="A3162">
        <v>3062025</v>
      </c>
      <c r="B3162" t="s">
        <v>137</v>
      </c>
      <c r="C3162" t="s">
        <v>333</v>
      </c>
      <c r="D3162" t="s">
        <v>132</v>
      </c>
      <c r="E3162" t="s">
        <v>348</v>
      </c>
      <c r="F3162" t="s">
        <v>101</v>
      </c>
    </row>
    <row r="3163" spans="1:7" x14ac:dyDescent="0.35">
      <c r="A3163">
        <v>3062025</v>
      </c>
      <c r="B3163" t="s">
        <v>541</v>
      </c>
      <c r="C3163" t="s">
        <v>125</v>
      </c>
      <c r="D3163" t="s">
        <v>132</v>
      </c>
      <c r="E3163" t="s">
        <v>350</v>
      </c>
      <c r="F3163" t="s">
        <v>101</v>
      </c>
    </row>
    <row r="3164" spans="1:7" x14ac:dyDescent="0.35">
      <c r="A3164">
        <v>3062025</v>
      </c>
      <c r="B3164" t="s">
        <v>566</v>
      </c>
      <c r="C3164" t="s">
        <v>569</v>
      </c>
      <c r="D3164" t="s">
        <v>132</v>
      </c>
      <c r="E3164" t="s">
        <v>352</v>
      </c>
      <c r="F3164" t="s">
        <v>101</v>
      </c>
    </row>
    <row r="3165" spans="1:7" x14ac:dyDescent="0.35">
      <c r="A3165">
        <v>3062025</v>
      </c>
      <c r="B3165" t="s">
        <v>576</v>
      </c>
      <c r="C3165" t="s">
        <v>158</v>
      </c>
      <c r="D3165" t="s">
        <v>132</v>
      </c>
      <c r="E3165" t="s">
        <v>133</v>
      </c>
      <c r="F3165" t="s">
        <v>355</v>
      </c>
    </row>
    <row r="3166" spans="1:7" x14ac:dyDescent="0.35">
      <c r="A3166">
        <v>3062025</v>
      </c>
      <c r="B3166" t="s">
        <v>608</v>
      </c>
      <c r="C3166" t="s">
        <v>142</v>
      </c>
      <c r="D3166" t="s">
        <v>132</v>
      </c>
      <c r="E3166" t="s">
        <v>356</v>
      </c>
      <c r="F3166" t="s">
        <v>101</v>
      </c>
    </row>
    <row r="3167" spans="1:7" x14ac:dyDescent="0.35">
      <c r="A3167">
        <v>3062025</v>
      </c>
      <c r="B3167" t="s">
        <v>340</v>
      </c>
      <c r="C3167" t="s">
        <v>109</v>
      </c>
      <c r="D3167" t="s">
        <v>359</v>
      </c>
      <c r="E3167" t="s">
        <v>360</v>
      </c>
      <c r="F3167" t="s">
        <v>101</v>
      </c>
    </row>
    <row r="3168" spans="1:7" x14ac:dyDescent="0.35">
      <c r="A3168">
        <v>3062025</v>
      </c>
      <c r="B3168" t="s">
        <v>599</v>
      </c>
      <c r="C3168" t="s">
        <v>548</v>
      </c>
      <c r="D3168" t="s">
        <v>359</v>
      </c>
      <c r="E3168" t="s">
        <v>362</v>
      </c>
      <c r="F3168" t="s">
        <v>101</v>
      </c>
    </row>
    <row r="3169" spans="1:8" x14ac:dyDescent="0.35">
      <c r="A3169">
        <v>3062025</v>
      </c>
      <c r="B3169" t="s">
        <v>514</v>
      </c>
      <c r="C3169" t="s">
        <v>106</v>
      </c>
      <c r="D3169" t="s">
        <v>359</v>
      </c>
      <c r="E3169" t="s">
        <v>362</v>
      </c>
      <c r="F3169" t="s">
        <v>140</v>
      </c>
      <c r="G3169" t="s">
        <v>364</v>
      </c>
      <c r="H3169" t="s">
        <v>101</v>
      </c>
    </row>
    <row r="3170" spans="1:8" x14ac:dyDescent="0.35">
      <c r="A3170">
        <v>3062025</v>
      </c>
      <c r="B3170" t="s">
        <v>700</v>
      </c>
      <c r="C3170" t="s">
        <v>416</v>
      </c>
      <c r="D3170" t="s">
        <v>366</v>
      </c>
      <c r="E3170" t="s">
        <v>257</v>
      </c>
      <c r="F3170" t="s">
        <v>367</v>
      </c>
      <c r="G3170" t="s">
        <v>101</v>
      </c>
    </row>
    <row r="3171" spans="1:8" x14ac:dyDescent="0.35">
      <c r="A3171">
        <v>3062025</v>
      </c>
      <c r="B3171" t="s">
        <v>514</v>
      </c>
      <c r="C3171" t="s">
        <v>375</v>
      </c>
      <c r="D3171" t="s">
        <v>369</v>
      </c>
      <c r="E3171" t="s">
        <v>370</v>
      </c>
      <c r="F3171" t="s">
        <v>101</v>
      </c>
    </row>
    <row r="3172" spans="1:8" x14ac:dyDescent="0.35">
      <c r="A3172">
        <v>3062025</v>
      </c>
      <c r="B3172" t="s">
        <v>413</v>
      </c>
      <c r="C3172" t="s">
        <v>548</v>
      </c>
      <c r="D3172" t="s">
        <v>371</v>
      </c>
      <c r="E3172" t="s">
        <v>101</v>
      </c>
    </row>
    <row r="3173" spans="1:8" x14ac:dyDescent="0.35">
      <c r="A3173">
        <v>3062025</v>
      </c>
      <c r="B3173" t="s">
        <v>426</v>
      </c>
      <c r="C3173" t="s">
        <v>389</v>
      </c>
      <c r="D3173" t="s">
        <v>372</v>
      </c>
      <c r="E3173" t="s">
        <v>101</v>
      </c>
    </row>
    <row r="3174" spans="1:8" x14ac:dyDescent="0.35">
      <c r="A3174">
        <v>3062025</v>
      </c>
      <c r="B3174" t="s">
        <v>218</v>
      </c>
      <c r="C3174" t="s">
        <v>233</v>
      </c>
      <c r="D3174" t="s">
        <v>373</v>
      </c>
      <c r="E3174" t="s">
        <v>101</v>
      </c>
    </row>
    <row r="3175" spans="1:8" x14ac:dyDescent="0.35">
      <c r="A3175">
        <v>3062025</v>
      </c>
      <c r="B3175" t="s">
        <v>218</v>
      </c>
      <c r="C3175" t="s">
        <v>282</v>
      </c>
      <c r="D3175" t="s">
        <v>376</v>
      </c>
      <c r="E3175" t="s">
        <v>140</v>
      </c>
      <c r="F3175" t="s">
        <v>331</v>
      </c>
      <c r="G3175" t="s">
        <v>377</v>
      </c>
      <c r="H3175" t="s">
        <v>101</v>
      </c>
    </row>
    <row r="3176" spans="1:8" x14ac:dyDescent="0.35">
      <c r="A3176">
        <v>3062025</v>
      </c>
      <c r="B3176" t="s">
        <v>623</v>
      </c>
      <c r="C3176" t="s">
        <v>197</v>
      </c>
      <c r="D3176" t="s">
        <v>378</v>
      </c>
    </row>
    <row r="3177" spans="1:8" x14ac:dyDescent="0.35">
      <c r="A3177">
        <v>3062025</v>
      </c>
      <c r="B3177" t="s">
        <v>218</v>
      </c>
      <c r="C3177" t="s">
        <v>244</v>
      </c>
      <c r="D3177" t="s">
        <v>380</v>
      </c>
      <c r="E3177" t="s">
        <v>101</v>
      </c>
    </row>
    <row r="3178" spans="1:8" x14ac:dyDescent="0.35">
      <c r="A3178">
        <v>3062025</v>
      </c>
      <c r="B3178" t="s">
        <v>418</v>
      </c>
      <c r="C3178" t="s">
        <v>269</v>
      </c>
      <c r="D3178" t="s">
        <v>382</v>
      </c>
      <c r="E3178" t="s">
        <v>383</v>
      </c>
    </row>
    <row r="3179" spans="1:8" x14ac:dyDescent="0.35">
      <c r="A3179">
        <v>3062025</v>
      </c>
      <c r="B3179" t="s">
        <v>415</v>
      </c>
      <c r="C3179" t="s">
        <v>185</v>
      </c>
      <c r="D3179" t="s">
        <v>385</v>
      </c>
      <c r="E3179" t="s">
        <v>386</v>
      </c>
    </row>
    <row r="3180" spans="1:8" x14ac:dyDescent="0.35">
      <c r="A3180">
        <v>3062025</v>
      </c>
      <c r="B3180" t="s">
        <v>623</v>
      </c>
      <c r="C3180" t="s">
        <v>165</v>
      </c>
      <c r="D3180" t="s">
        <v>388</v>
      </c>
      <c r="E3180" t="s">
        <v>101</v>
      </c>
    </row>
    <row r="3181" spans="1:8" x14ac:dyDescent="0.35">
      <c r="A3181">
        <v>3062025</v>
      </c>
      <c r="B3181" t="s">
        <v>405</v>
      </c>
      <c r="C3181" t="s">
        <v>469</v>
      </c>
      <c r="D3181" t="s">
        <v>391</v>
      </c>
      <c r="E3181" t="s">
        <v>101</v>
      </c>
    </row>
    <row r="3182" spans="1:8" x14ac:dyDescent="0.35">
      <c r="A3182">
        <v>3062025</v>
      </c>
      <c r="B3182" t="s">
        <v>511</v>
      </c>
      <c r="C3182" t="s">
        <v>188</v>
      </c>
      <c r="D3182" t="s">
        <v>393</v>
      </c>
    </row>
    <row r="3183" spans="1:8" x14ac:dyDescent="0.35">
      <c r="A3183">
        <v>3062025</v>
      </c>
      <c r="B3183" t="s">
        <v>591</v>
      </c>
      <c r="C3183" t="s">
        <v>282</v>
      </c>
      <c r="D3183" t="s">
        <v>394</v>
      </c>
      <c r="E3183" t="s">
        <v>395</v>
      </c>
      <c r="F3183" t="s">
        <v>101</v>
      </c>
    </row>
    <row r="3184" spans="1:8" x14ac:dyDescent="0.35">
      <c r="A3184">
        <v>3062025</v>
      </c>
      <c r="B3184" t="s">
        <v>581</v>
      </c>
      <c r="C3184" t="s">
        <v>420</v>
      </c>
      <c r="D3184" t="s">
        <v>396</v>
      </c>
    </row>
    <row r="3185" spans="1:9" x14ac:dyDescent="0.35">
      <c r="A3185">
        <v>3062025</v>
      </c>
      <c r="B3185" t="s">
        <v>451</v>
      </c>
      <c r="C3185" t="s">
        <v>177</v>
      </c>
      <c r="D3185" t="s">
        <v>397</v>
      </c>
      <c r="E3185" t="s">
        <v>101</v>
      </c>
    </row>
    <row r="3186" spans="1:9" x14ac:dyDescent="0.35">
      <c r="A3186">
        <v>3062025</v>
      </c>
      <c r="B3186" t="s">
        <v>565</v>
      </c>
      <c r="C3186" t="s">
        <v>506</v>
      </c>
      <c r="D3186" t="s">
        <v>399</v>
      </c>
      <c r="E3186" t="s">
        <v>140</v>
      </c>
      <c r="F3186" t="s">
        <v>400</v>
      </c>
      <c r="G3186" t="s">
        <v>257</v>
      </c>
      <c r="H3186" t="s">
        <v>331</v>
      </c>
      <c r="I3186" t="s">
        <v>401</v>
      </c>
    </row>
    <row r="3187" spans="1:9" x14ac:dyDescent="0.35">
      <c r="A3187">
        <v>3062025</v>
      </c>
      <c r="B3187" t="s">
        <v>557</v>
      </c>
      <c r="C3187" t="s">
        <v>269</v>
      </c>
      <c r="D3187" t="s">
        <v>399</v>
      </c>
      <c r="E3187" t="s">
        <v>187</v>
      </c>
      <c r="F3187" t="s">
        <v>101</v>
      </c>
    </row>
    <row r="3188" spans="1:9" x14ac:dyDescent="0.35">
      <c r="A3188">
        <v>3062025</v>
      </c>
      <c r="B3188" t="s">
        <v>516</v>
      </c>
      <c r="C3188" t="s">
        <v>216</v>
      </c>
      <c r="D3188" t="s">
        <v>399</v>
      </c>
      <c r="E3188" t="s">
        <v>403</v>
      </c>
      <c r="F3188" t="s">
        <v>101</v>
      </c>
    </row>
    <row r="3189" spans="1:9" x14ac:dyDescent="0.35">
      <c r="A3189">
        <v>3062025</v>
      </c>
      <c r="B3189" t="s">
        <v>451</v>
      </c>
      <c r="C3189" t="s">
        <v>151</v>
      </c>
      <c r="D3189" t="s">
        <v>399</v>
      </c>
      <c r="E3189" t="s">
        <v>404</v>
      </c>
      <c r="F3189" t="s">
        <v>101</v>
      </c>
    </row>
    <row r="3190" spans="1:9" x14ac:dyDescent="0.35">
      <c r="A3190">
        <v>2062025</v>
      </c>
      <c r="B3190" t="s">
        <v>501</v>
      </c>
      <c r="C3190" t="s">
        <v>446</v>
      </c>
      <c r="D3190" t="s">
        <v>100</v>
      </c>
      <c r="E3190" t="s">
        <v>101</v>
      </c>
    </row>
    <row r="3191" spans="1:9" x14ac:dyDescent="0.35">
      <c r="A3191">
        <v>2062025</v>
      </c>
      <c r="B3191" t="s">
        <v>285</v>
      </c>
      <c r="C3191" t="s">
        <v>502</v>
      </c>
      <c r="D3191" t="s">
        <v>104</v>
      </c>
      <c r="E3191" t="s">
        <v>101</v>
      </c>
    </row>
    <row r="3192" spans="1:9" x14ac:dyDescent="0.35">
      <c r="A3192">
        <v>2062025</v>
      </c>
      <c r="B3192" t="s">
        <v>473</v>
      </c>
      <c r="C3192" t="s">
        <v>547</v>
      </c>
      <c r="D3192" t="s">
        <v>107</v>
      </c>
      <c r="E3192" t="s">
        <v>108</v>
      </c>
      <c r="F3192" t="s">
        <v>101</v>
      </c>
    </row>
    <row r="3193" spans="1:9" x14ac:dyDescent="0.35">
      <c r="A3193">
        <v>2062025</v>
      </c>
      <c r="B3193" t="s">
        <v>340</v>
      </c>
      <c r="C3193" t="s">
        <v>601</v>
      </c>
      <c r="D3193" t="s">
        <v>111</v>
      </c>
      <c r="E3193" t="s">
        <v>101</v>
      </c>
    </row>
    <row r="3194" spans="1:9" x14ac:dyDescent="0.35">
      <c r="A3194">
        <v>2062025</v>
      </c>
      <c r="B3194" t="s">
        <v>701</v>
      </c>
      <c r="C3194" t="s">
        <v>702</v>
      </c>
      <c r="D3194" t="s">
        <v>114</v>
      </c>
      <c r="E3194" t="s">
        <v>115</v>
      </c>
      <c r="F3194" t="s">
        <v>116</v>
      </c>
    </row>
    <row r="3195" spans="1:9" x14ac:dyDescent="0.35">
      <c r="A3195">
        <v>2062025</v>
      </c>
      <c r="B3195" t="s">
        <v>234</v>
      </c>
      <c r="C3195" t="s">
        <v>333</v>
      </c>
      <c r="D3195" t="s">
        <v>114</v>
      </c>
      <c r="E3195" t="s">
        <v>119</v>
      </c>
      <c r="F3195" t="s">
        <v>120</v>
      </c>
      <c r="G3195" t="s">
        <v>121</v>
      </c>
    </row>
    <row r="3196" spans="1:9" x14ac:dyDescent="0.35">
      <c r="A3196">
        <v>2062025</v>
      </c>
      <c r="B3196" t="s">
        <v>433</v>
      </c>
      <c r="C3196" t="s">
        <v>563</v>
      </c>
      <c r="D3196" t="s">
        <v>114</v>
      </c>
      <c r="E3196" t="s">
        <v>124</v>
      </c>
    </row>
    <row r="3197" spans="1:9" x14ac:dyDescent="0.35">
      <c r="A3197">
        <v>2062025</v>
      </c>
      <c r="B3197" t="s">
        <v>585</v>
      </c>
      <c r="C3197" t="s">
        <v>681</v>
      </c>
      <c r="D3197" t="s">
        <v>114</v>
      </c>
      <c r="E3197" t="s">
        <v>127</v>
      </c>
    </row>
    <row r="3198" spans="1:9" x14ac:dyDescent="0.35">
      <c r="A3198">
        <v>2062025</v>
      </c>
      <c r="B3198" t="s">
        <v>166</v>
      </c>
      <c r="C3198" t="s">
        <v>103</v>
      </c>
      <c r="D3198" t="s">
        <v>114</v>
      </c>
      <c r="E3198" t="s">
        <v>130</v>
      </c>
    </row>
    <row r="3199" spans="1:9" x14ac:dyDescent="0.35">
      <c r="A3199">
        <v>2062025</v>
      </c>
      <c r="B3199" t="s">
        <v>365</v>
      </c>
      <c r="C3199" t="s">
        <v>509</v>
      </c>
      <c r="D3199" t="s">
        <v>114</v>
      </c>
      <c r="E3199" t="s">
        <v>132</v>
      </c>
      <c r="F3199" t="s">
        <v>133</v>
      </c>
    </row>
    <row r="3200" spans="1:9" x14ac:dyDescent="0.35">
      <c r="A3200">
        <v>2062025</v>
      </c>
      <c r="B3200" t="s">
        <v>466</v>
      </c>
      <c r="C3200" t="s">
        <v>282</v>
      </c>
      <c r="D3200" t="s">
        <v>135</v>
      </c>
      <c r="E3200" t="s">
        <v>136</v>
      </c>
    </row>
    <row r="3201" spans="1:7" x14ac:dyDescent="0.35">
      <c r="A3201">
        <v>2062025</v>
      </c>
      <c r="B3201" t="s">
        <v>431</v>
      </c>
      <c r="C3201" t="s">
        <v>450</v>
      </c>
      <c r="D3201" t="s">
        <v>139</v>
      </c>
      <c r="E3201" t="s">
        <v>140</v>
      </c>
      <c r="F3201" t="s">
        <v>141</v>
      </c>
      <c r="G3201" t="s">
        <v>101</v>
      </c>
    </row>
    <row r="3202" spans="1:7" x14ac:dyDescent="0.35">
      <c r="A3202">
        <v>2062025</v>
      </c>
      <c r="B3202" t="s">
        <v>460</v>
      </c>
      <c r="C3202" t="s">
        <v>158</v>
      </c>
      <c r="D3202" t="s">
        <v>144</v>
      </c>
      <c r="E3202" t="s">
        <v>101</v>
      </c>
    </row>
    <row r="3203" spans="1:7" x14ac:dyDescent="0.35">
      <c r="A3203">
        <v>2062025</v>
      </c>
      <c r="B3203" t="s">
        <v>499</v>
      </c>
      <c r="C3203" t="s">
        <v>286</v>
      </c>
      <c r="D3203" t="s">
        <v>147</v>
      </c>
      <c r="E3203" t="s">
        <v>148</v>
      </c>
      <c r="F3203" t="s">
        <v>149</v>
      </c>
    </row>
    <row r="3204" spans="1:7" x14ac:dyDescent="0.35">
      <c r="A3204">
        <v>2062025</v>
      </c>
      <c r="B3204" t="s">
        <v>498</v>
      </c>
      <c r="C3204" t="s">
        <v>505</v>
      </c>
      <c r="D3204" t="s">
        <v>152</v>
      </c>
      <c r="E3204" t="s">
        <v>140</v>
      </c>
      <c r="F3204" t="s">
        <v>153</v>
      </c>
      <c r="G3204" t="s">
        <v>101</v>
      </c>
    </row>
    <row r="3205" spans="1:7" x14ac:dyDescent="0.35">
      <c r="A3205">
        <v>2062025</v>
      </c>
      <c r="B3205" t="s">
        <v>609</v>
      </c>
      <c r="C3205" t="s">
        <v>128</v>
      </c>
      <c r="D3205" t="s">
        <v>156</v>
      </c>
      <c r="E3205" t="s">
        <v>101</v>
      </c>
    </row>
    <row r="3206" spans="1:7" x14ac:dyDescent="0.35">
      <c r="A3206">
        <v>2062025</v>
      </c>
      <c r="B3206" t="s">
        <v>413</v>
      </c>
      <c r="C3206" t="s">
        <v>443</v>
      </c>
      <c r="D3206" t="s">
        <v>159</v>
      </c>
      <c r="E3206" t="s">
        <v>101</v>
      </c>
    </row>
    <row r="3207" spans="1:7" x14ac:dyDescent="0.35">
      <c r="A3207">
        <v>2062025</v>
      </c>
      <c r="B3207" t="s">
        <v>137</v>
      </c>
      <c r="C3207" t="s">
        <v>282</v>
      </c>
      <c r="D3207" t="s">
        <v>161</v>
      </c>
      <c r="E3207" t="s">
        <v>101</v>
      </c>
    </row>
    <row r="3208" spans="1:7" x14ac:dyDescent="0.35">
      <c r="A3208">
        <v>2062025</v>
      </c>
      <c r="B3208" t="s">
        <v>450</v>
      </c>
      <c r="C3208" t="s">
        <v>269</v>
      </c>
      <c r="D3208" t="s">
        <v>164</v>
      </c>
      <c r="E3208" t="s">
        <v>101</v>
      </c>
    </row>
    <row r="3209" spans="1:7" x14ac:dyDescent="0.35">
      <c r="A3209">
        <v>2062025</v>
      </c>
      <c r="B3209" t="s">
        <v>464</v>
      </c>
      <c r="C3209" t="s">
        <v>142</v>
      </c>
      <c r="D3209" t="s">
        <v>167</v>
      </c>
    </row>
    <row r="3210" spans="1:7" x14ac:dyDescent="0.35">
      <c r="A3210">
        <v>2062025</v>
      </c>
      <c r="B3210" t="s">
        <v>499</v>
      </c>
      <c r="C3210" t="s">
        <v>389</v>
      </c>
      <c r="D3210" t="s">
        <v>423</v>
      </c>
      <c r="E3210" t="s">
        <v>101</v>
      </c>
    </row>
    <row r="3211" spans="1:7" x14ac:dyDescent="0.35">
      <c r="A3211">
        <v>2062025</v>
      </c>
      <c r="B3211" t="s">
        <v>171</v>
      </c>
      <c r="C3211" t="s">
        <v>125</v>
      </c>
      <c r="D3211" t="s">
        <v>169</v>
      </c>
      <c r="E3211" t="s">
        <v>170</v>
      </c>
      <c r="F3211" t="s">
        <v>101</v>
      </c>
    </row>
    <row r="3212" spans="1:7" x14ac:dyDescent="0.35">
      <c r="A3212">
        <v>2062025</v>
      </c>
      <c r="B3212" t="s">
        <v>515</v>
      </c>
      <c r="C3212" t="s">
        <v>162</v>
      </c>
      <c r="D3212" t="s">
        <v>173</v>
      </c>
      <c r="E3212" t="s">
        <v>101</v>
      </c>
    </row>
    <row r="3213" spans="1:7" x14ac:dyDescent="0.35">
      <c r="A3213">
        <v>2062025</v>
      </c>
      <c r="B3213" t="s">
        <v>507</v>
      </c>
      <c r="C3213" t="s">
        <v>354</v>
      </c>
      <c r="D3213" t="s">
        <v>176</v>
      </c>
      <c r="E3213" t="s">
        <v>101</v>
      </c>
    </row>
    <row r="3214" spans="1:7" x14ac:dyDescent="0.35">
      <c r="A3214">
        <v>2062025</v>
      </c>
      <c r="B3214" t="s">
        <v>572</v>
      </c>
      <c r="C3214" t="s">
        <v>296</v>
      </c>
      <c r="D3214" t="s">
        <v>176</v>
      </c>
      <c r="E3214" t="s">
        <v>149</v>
      </c>
    </row>
    <row r="3215" spans="1:7" x14ac:dyDescent="0.35">
      <c r="A3215">
        <v>2062025</v>
      </c>
      <c r="B3215" t="s">
        <v>504</v>
      </c>
      <c r="C3215" t="s">
        <v>186</v>
      </c>
      <c r="D3215" t="s">
        <v>181</v>
      </c>
      <c r="E3215" t="s">
        <v>182</v>
      </c>
      <c r="F3215" t="s">
        <v>101</v>
      </c>
    </row>
    <row r="3216" spans="1:7" x14ac:dyDescent="0.35">
      <c r="A3216">
        <v>2062025</v>
      </c>
      <c r="B3216" t="s">
        <v>609</v>
      </c>
      <c r="C3216" t="s">
        <v>195</v>
      </c>
      <c r="D3216" t="s">
        <v>184</v>
      </c>
      <c r="E3216" t="s">
        <v>101</v>
      </c>
    </row>
    <row r="3217" spans="1:7" x14ac:dyDescent="0.35">
      <c r="A3217">
        <v>2062025</v>
      </c>
      <c r="B3217" t="s">
        <v>438</v>
      </c>
      <c r="C3217" t="s">
        <v>478</v>
      </c>
      <c r="D3217" t="s">
        <v>187</v>
      </c>
      <c r="E3217" t="s">
        <v>101</v>
      </c>
    </row>
    <row r="3218" spans="1:7" x14ac:dyDescent="0.35">
      <c r="A3218">
        <v>2062025</v>
      </c>
      <c r="B3218" t="s">
        <v>237</v>
      </c>
      <c r="C3218" t="s">
        <v>497</v>
      </c>
      <c r="D3218" t="s">
        <v>190</v>
      </c>
      <c r="E3218" t="s">
        <v>191</v>
      </c>
      <c r="F3218" t="s">
        <v>101</v>
      </c>
    </row>
    <row r="3219" spans="1:7" x14ac:dyDescent="0.35">
      <c r="A3219">
        <v>2062025</v>
      </c>
      <c r="B3219" t="s">
        <v>226</v>
      </c>
      <c r="C3219" t="s">
        <v>546</v>
      </c>
      <c r="D3219" t="s">
        <v>190</v>
      </c>
      <c r="E3219" t="s">
        <v>194</v>
      </c>
      <c r="F3219" t="s">
        <v>101</v>
      </c>
    </row>
    <row r="3220" spans="1:7" x14ac:dyDescent="0.35">
      <c r="A3220">
        <v>2062025</v>
      </c>
      <c r="B3220" t="s">
        <v>496</v>
      </c>
      <c r="C3220" t="s">
        <v>255</v>
      </c>
      <c r="D3220" t="s">
        <v>190</v>
      </c>
      <c r="E3220" t="s">
        <v>196</v>
      </c>
      <c r="F3220" t="s">
        <v>101</v>
      </c>
    </row>
    <row r="3221" spans="1:7" x14ac:dyDescent="0.35">
      <c r="A3221">
        <v>2062025</v>
      </c>
      <c r="B3221" t="s">
        <v>443</v>
      </c>
      <c r="C3221" t="s">
        <v>198</v>
      </c>
      <c r="D3221" t="s">
        <v>140</v>
      </c>
      <c r="E3221" t="s">
        <v>199</v>
      </c>
      <c r="F3221" t="s">
        <v>200</v>
      </c>
      <c r="G3221" t="s">
        <v>101</v>
      </c>
    </row>
    <row r="3222" spans="1:7" x14ac:dyDescent="0.35">
      <c r="A3222">
        <v>2062025</v>
      </c>
      <c r="B3222" t="s">
        <v>442</v>
      </c>
      <c r="C3222" t="s">
        <v>179</v>
      </c>
      <c r="D3222" t="s">
        <v>61</v>
      </c>
      <c r="E3222" t="s">
        <v>101</v>
      </c>
    </row>
    <row r="3223" spans="1:7" x14ac:dyDescent="0.35">
      <c r="A3223">
        <v>2062025</v>
      </c>
      <c r="B3223" t="s">
        <v>504</v>
      </c>
      <c r="C3223" t="s">
        <v>405</v>
      </c>
      <c r="D3223" t="s">
        <v>205</v>
      </c>
      <c r="E3223" t="s">
        <v>101</v>
      </c>
    </row>
    <row r="3224" spans="1:7" x14ac:dyDescent="0.35">
      <c r="A3224">
        <v>2062025</v>
      </c>
      <c r="B3224" t="s">
        <v>596</v>
      </c>
      <c r="C3224" t="s">
        <v>398</v>
      </c>
      <c r="D3224" t="s">
        <v>208</v>
      </c>
      <c r="E3224" t="s">
        <v>101</v>
      </c>
    </row>
    <row r="3225" spans="1:7" x14ac:dyDescent="0.35">
      <c r="A3225">
        <v>2062025</v>
      </c>
      <c r="B3225" t="s">
        <v>674</v>
      </c>
      <c r="C3225" t="s">
        <v>478</v>
      </c>
      <c r="D3225" t="s">
        <v>210</v>
      </c>
      <c r="E3225" t="s">
        <v>211</v>
      </c>
      <c r="F3225" t="s">
        <v>101</v>
      </c>
    </row>
    <row r="3226" spans="1:7" x14ac:dyDescent="0.35">
      <c r="A3226">
        <v>2062025</v>
      </c>
      <c r="B3226" t="s">
        <v>138</v>
      </c>
      <c r="C3226" t="s">
        <v>197</v>
      </c>
      <c r="D3226" t="s">
        <v>214</v>
      </c>
      <c r="E3226" t="s">
        <v>215</v>
      </c>
      <c r="F3226" t="s">
        <v>101</v>
      </c>
    </row>
    <row r="3227" spans="1:7" x14ac:dyDescent="0.35">
      <c r="A3227">
        <v>2062025</v>
      </c>
      <c r="B3227" t="s">
        <v>441</v>
      </c>
      <c r="C3227" t="s">
        <v>402</v>
      </c>
      <c r="D3227" t="s">
        <v>217</v>
      </c>
      <c r="E3227" t="s">
        <v>101</v>
      </c>
    </row>
    <row r="3228" spans="1:7" x14ac:dyDescent="0.35">
      <c r="A3228">
        <v>2062025</v>
      </c>
      <c r="B3228" t="s">
        <v>426</v>
      </c>
      <c r="C3228" t="s">
        <v>154</v>
      </c>
      <c r="D3228" t="s">
        <v>220</v>
      </c>
      <c r="E3228" t="s">
        <v>101</v>
      </c>
    </row>
    <row r="3229" spans="1:7" x14ac:dyDescent="0.35">
      <c r="A3229">
        <v>2062025</v>
      </c>
      <c r="B3229" t="s">
        <v>520</v>
      </c>
      <c r="C3229" t="s">
        <v>145</v>
      </c>
      <c r="D3229" t="s">
        <v>222</v>
      </c>
    </row>
    <row r="3230" spans="1:7" x14ac:dyDescent="0.35">
      <c r="A3230">
        <v>2062025</v>
      </c>
      <c r="B3230" t="s">
        <v>413</v>
      </c>
      <c r="C3230" t="s">
        <v>223</v>
      </c>
    </row>
    <row r="3231" spans="1:7" x14ac:dyDescent="0.35">
      <c r="A3231">
        <v>2062025</v>
      </c>
      <c r="B3231" t="s">
        <v>507</v>
      </c>
      <c r="C3231" t="s">
        <v>227</v>
      </c>
      <c r="D3231" t="s">
        <v>225</v>
      </c>
      <c r="E3231" t="s">
        <v>101</v>
      </c>
    </row>
    <row r="3232" spans="1:7" x14ac:dyDescent="0.35">
      <c r="A3232">
        <v>2062025</v>
      </c>
      <c r="B3232" t="s">
        <v>581</v>
      </c>
      <c r="C3232" t="s">
        <v>506</v>
      </c>
      <c r="D3232" t="s">
        <v>225</v>
      </c>
      <c r="E3232" t="s">
        <v>228</v>
      </c>
      <c r="F3232" t="s">
        <v>229</v>
      </c>
    </row>
    <row r="3233" spans="1:7" x14ac:dyDescent="0.35">
      <c r="A3233">
        <v>2062025</v>
      </c>
      <c r="B3233" t="s">
        <v>501</v>
      </c>
      <c r="C3233" t="s">
        <v>128</v>
      </c>
      <c r="D3233" t="s">
        <v>232</v>
      </c>
      <c r="E3233" t="s">
        <v>101</v>
      </c>
    </row>
    <row r="3234" spans="1:7" x14ac:dyDescent="0.35">
      <c r="A3234">
        <v>2062025</v>
      </c>
      <c r="B3234" t="s">
        <v>540</v>
      </c>
      <c r="C3234" t="s">
        <v>177</v>
      </c>
      <c r="D3234" t="s">
        <v>235</v>
      </c>
      <c r="E3234" t="s">
        <v>236</v>
      </c>
      <c r="F3234" t="s">
        <v>101</v>
      </c>
    </row>
    <row r="3235" spans="1:7" x14ac:dyDescent="0.35">
      <c r="A3235">
        <v>2062025</v>
      </c>
      <c r="B3235" t="s">
        <v>465</v>
      </c>
      <c r="C3235" t="s">
        <v>435</v>
      </c>
      <c r="D3235" t="s">
        <v>235</v>
      </c>
      <c r="E3235" t="s">
        <v>239</v>
      </c>
      <c r="F3235" t="s">
        <v>149</v>
      </c>
    </row>
    <row r="3236" spans="1:7" x14ac:dyDescent="0.35">
      <c r="A3236">
        <v>2062025</v>
      </c>
      <c r="B3236" t="s">
        <v>507</v>
      </c>
      <c r="C3236" t="s">
        <v>188</v>
      </c>
      <c r="D3236" t="s">
        <v>235</v>
      </c>
      <c r="E3236" t="s">
        <v>241</v>
      </c>
      <c r="F3236" t="s">
        <v>101</v>
      </c>
    </row>
    <row r="3237" spans="1:7" x14ac:dyDescent="0.35">
      <c r="A3237">
        <v>2062025</v>
      </c>
      <c r="B3237" t="s">
        <v>449</v>
      </c>
      <c r="C3237" t="s">
        <v>117</v>
      </c>
      <c r="D3237" t="s">
        <v>243</v>
      </c>
      <c r="E3237" t="s">
        <v>101</v>
      </c>
    </row>
    <row r="3238" spans="1:7" x14ac:dyDescent="0.35">
      <c r="A3238">
        <v>2062025</v>
      </c>
      <c r="B3238" t="s">
        <v>438</v>
      </c>
      <c r="C3238" t="s">
        <v>168</v>
      </c>
      <c r="D3238" t="s">
        <v>245</v>
      </c>
      <c r="E3238" t="s">
        <v>246</v>
      </c>
    </row>
    <row r="3239" spans="1:7" x14ac:dyDescent="0.35">
      <c r="A3239">
        <v>2062025</v>
      </c>
      <c r="B3239" t="s">
        <v>565</v>
      </c>
      <c r="C3239" t="s">
        <v>555</v>
      </c>
      <c r="D3239" t="s">
        <v>245</v>
      </c>
      <c r="E3239" t="s">
        <v>249</v>
      </c>
    </row>
    <row r="3240" spans="1:7" x14ac:dyDescent="0.35">
      <c r="A3240">
        <v>2062025</v>
      </c>
      <c r="B3240" t="s">
        <v>419</v>
      </c>
      <c r="C3240" t="s">
        <v>402</v>
      </c>
      <c r="D3240" t="s">
        <v>252</v>
      </c>
      <c r="E3240" t="s">
        <v>101</v>
      </c>
    </row>
    <row r="3241" spans="1:7" x14ac:dyDescent="0.35">
      <c r="A3241">
        <v>2062025</v>
      </c>
      <c r="B3241" t="s">
        <v>600</v>
      </c>
      <c r="C3241" t="s">
        <v>478</v>
      </c>
      <c r="D3241" t="s">
        <v>254</v>
      </c>
    </row>
    <row r="3242" spans="1:7" x14ac:dyDescent="0.35">
      <c r="A3242">
        <v>2062025</v>
      </c>
      <c r="B3242" t="s">
        <v>415</v>
      </c>
      <c r="C3242" t="s">
        <v>282</v>
      </c>
      <c r="D3242" t="s">
        <v>256</v>
      </c>
      <c r="E3242" t="s">
        <v>257</v>
      </c>
      <c r="F3242" t="s">
        <v>236</v>
      </c>
      <c r="G3242" t="s">
        <v>101</v>
      </c>
    </row>
    <row r="3243" spans="1:7" x14ac:dyDescent="0.35">
      <c r="A3243">
        <v>2062025</v>
      </c>
      <c r="B3243" t="s">
        <v>419</v>
      </c>
      <c r="C3243" t="s">
        <v>365</v>
      </c>
      <c r="D3243" t="s">
        <v>260</v>
      </c>
      <c r="E3243" t="s">
        <v>136</v>
      </c>
      <c r="F3243" t="s">
        <v>101</v>
      </c>
    </row>
    <row r="3244" spans="1:7" x14ac:dyDescent="0.35">
      <c r="A3244">
        <v>2062025</v>
      </c>
      <c r="B3244" t="s">
        <v>255</v>
      </c>
      <c r="C3244" t="s">
        <v>261</v>
      </c>
      <c r="D3244" t="s">
        <v>262</v>
      </c>
      <c r="E3244" t="s">
        <v>101</v>
      </c>
    </row>
    <row r="3245" spans="1:7" x14ac:dyDescent="0.35">
      <c r="A3245">
        <v>2062025</v>
      </c>
      <c r="B3245" t="s">
        <v>477</v>
      </c>
      <c r="C3245" t="s">
        <v>158</v>
      </c>
      <c r="D3245" t="s">
        <v>264</v>
      </c>
      <c r="E3245" t="s">
        <v>101</v>
      </c>
    </row>
    <row r="3246" spans="1:7" x14ac:dyDescent="0.35">
      <c r="A3246">
        <v>2062025</v>
      </c>
      <c r="B3246" t="s">
        <v>142</v>
      </c>
      <c r="C3246" t="s">
        <v>264</v>
      </c>
      <c r="D3246" t="s">
        <v>149</v>
      </c>
    </row>
    <row r="3247" spans="1:7" x14ac:dyDescent="0.35">
      <c r="A3247">
        <v>2062025</v>
      </c>
      <c r="B3247" t="s">
        <v>520</v>
      </c>
      <c r="C3247" t="s">
        <v>172</v>
      </c>
      <c r="D3247" t="s">
        <v>265</v>
      </c>
      <c r="E3247" t="s">
        <v>101</v>
      </c>
      <c r="F3247" t="s">
        <v>266</v>
      </c>
    </row>
    <row r="3248" spans="1:7" x14ac:dyDescent="0.35">
      <c r="A3248">
        <v>2062025</v>
      </c>
      <c r="B3248" t="s">
        <v>361</v>
      </c>
      <c r="C3248" t="s">
        <v>267</v>
      </c>
      <c r="D3248" t="s">
        <v>101</v>
      </c>
    </row>
    <row r="3249" spans="1:8" x14ac:dyDescent="0.35">
      <c r="A3249">
        <v>2062025</v>
      </c>
      <c r="B3249" t="s">
        <v>507</v>
      </c>
      <c r="C3249" t="s">
        <v>146</v>
      </c>
      <c r="D3249" t="s">
        <v>268</v>
      </c>
    </row>
    <row r="3250" spans="1:8" x14ac:dyDescent="0.35">
      <c r="A3250">
        <v>2062025</v>
      </c>
      <c r="B3250" t="s">
        <v>440</v>
      </c>
      <c r="C3250" t="s">
        <v>553</v>
      </c>
      <c r="D3250" t="s">
        <v>270</v>
      </c>
      <c r="E3250" t="s">
        <v>271</v>
      </c>
      <c r="F3250" t="s">
        <v>101</v>
      </c>
    </row>
    <row r="3251" spans="1:8" x14ac:dyDescent="0.35">
      <c r="A3251">
        <v>2062025</v>
      </c>
      <c r="B3251" t="s">
        <v>504</v>
      </c>
      <c r="C3251" t="s">
        <v>361</v>
      </c>
      <c r="D3251" t="s">
        <v>274</v>
      </c>
      <c r="E3251" t="s">
        <v>101</v>
      </c>
    </row>
    <row r="3252" spans="1:8" x14ac:dyDescent="0.35">
      <c r="A3252">
        <v>2062025</v>
      </c>
      <c r="B3252" t="s">
        <v>441</v>
      </c>
      <c r="C3252" t="s">
        <v>553</v>
      </c>
      <c r="D3252" t="s">
        <v>277</v>
      </c>
      <c r="E3252" t="s">
        <v>101</v>
      </c>
    </row>
    <row r="3253" spans="1:8" x14ac:dyDescent="0.35">
      <c r="A3253">
        <v>2062025</v>
      </c>
      <c r="B3253" t="s">
        <v>454</v>
      </c>
      <c r="C3253" t="s">
        <v>548</v>
      </c>
      <c r="D3253" t="s">
        <v>279</v>
      </c>
      <c r="E3253" t="s">
        <v>140</v>
      </c>
      <c r="F3253" t="s">
        <v>280</v>
      </c>
    </row>
    <row r="3254" spans="1:8" x14ac:dyDescent="0.35">
      <c r="A3254">
        <v>2062025</v>
      </c>
      <c r="B3254" t="s">
        <v>438</v>
      </c>
      <c r="C3254" t="s">
        <v>150</v>
      </c>
      <c r="D3254" t="s">
        <v>281</v>
      </c>
    </row>
    <row r="3255" spans="1:8" x14ac:dyDescent="0.35">
      <c r="A3255">
        <v>2062025</v>
      </c>
      <c r="B3255" t="s">
        <v>525</v>
      </c>
      <c r="C3255" t="s">
        <v>128</v>
      </c>
      <c r="D3255" t="s">
        <v>284</v>
      </c>
      <c r="E3255" t="s">
        <v>101</v>
      </c>
    </row>
    <row r="3256" spans="1:8" x14ac:dyDescent="0.35">
      <c r="A3256">
        <v>2062025</v>
      </c>
      <c r="B3256" t="s">
        <v>658</v>
      </c>
      <c r="C3256" t="s">
        <v>157</v>
      </c>
      <c r="D3256" t="s">
        <v>287</v>
      </c>
      <c r="E3256" t="s">
        <v>101</v>
      </c>
    </row>
    <row r="3257" spans="1:8" x14ac:dyDescent="0.35">
      <c r="A3257">
        <v>2062025</v>
      </c>
      <c r="B3257" t="s">
        <v>441</v>
      </c>
      <c r="C3257" t="s">
        <v>168</v>
      </c>
      <c r="D3257" t="s">
        <v>288</v>
      </c>
      <c r="E3257" t="s">
        <v>101</v>
      </c>
    </row>
    <row r="3258" spans="1:8" x14ac:dyDescent="0.35">
      <c r="A3258">
        <v>2062025</v>
      </c>
      <c r="B3258" t="s">
        <v>292</v>
      </c>
      <c r="C3258" t="s">
        <v>126</v>
      </c>
      <c r="D3258" t="s">
        <v>290</v>
      </c>
      <c r="E3258" t="s">
        <v>140</v>
      </c>
      <c r="F3258" t="s">
        <v>291</v>
      </c>
    </row>
    <row r="3259" spans="1:8" x14ac:dyDescent="0.35">
      <c r="A3259">
        <v>2062025</v>
      </c>
      <c r="B3259" t="s">
        <v>444</v>
      </c>
      <c r="C3259" t="s">
        <v>122</v>
      </c>
      <c r="D3259" t="s">
        <v>290</v>
      </c>
      <c r="E3259" t="s">
        <v>140</v>
      </c>
      <c r="F3259" t="s">
        <v>294</v>
      </c>
      <c r="G3259" t="s">
        <v>295</v>
      </c>
      <c r="H3259" t="s">
        <v>101</v>
      </c>
    </row>
    <row r="3260" spans="1:8" x14ac:dyDescent="0.35">
      <c r="A3260">
        <v>2062025</v>
      </c>
      <c r="B3260" t="s">
        <v>495</v>
      </c>
      <c r="C3260" t="s">
        <v>586</v>
      </c>
      <c r="D3260" t="s">
        <v>298</v>
      </c>
      <c r="E3260" t="s">
        <v>101</v>
      </c>
    </row>
    <row r="3261" spans="1:8" x14ac:dyDescent="0.35">
      <c r="A3261">
        <v>2062025</v>
      </c>
      <c r="B3261" t="s">
        <v>547</v>
      </c>
      <c r="C3261" t="s">
        <v>300</v>
      </c>
      <c r="D3261" t="s">
        <v>262</v>
      </c>
      <c r="E3261" t="s">
        <v>101</v>
      </c>
    </row>
    <row r="3262" spans="1:8" x14ac:dyDescent="0.35">
      <c r="A3262">
        <v>2062025</v>
      </c>
      <c r="B3262" t="s">
        <v>474</v>
      </c>
      <c r="C3262" t="s">
        <v>412</v>
      </c>
      <c r="D3262" t="s">
        <v>301</v>
      </c>
      <c r="E3262" t="s">
        <v>101</v>
      </c>
    </row>
    <row r="3263" spans="1:8" x14ac:dyDescent="0.35">
      <c r="A3263">
        <v>2062025</v>
      </c>
      <c r="B3263" t="s">
        <v>413</v>
      </c>
      <c r="C3263" t="s">
        <v>402</v>
      </c>
      <c r="D3263" t="s">
        <v>303</v>
      </c>
      <c r="E3263" t="s">
        <v>149</v>
      </c>
    </row>
    <row r="3264" spans="1:8" x14ac:dyDescent="0.35">
      <c r="A3264">
        <v>2062025</v>
      </c>
      <c r="B3264" t="s">
        <v>515</v>
      </c>
      <c r="C3264" t="s">
        <v>541</v>
      </c>
      <c r="D3264" t="s">
        <v>306</v>
      </c>
      <c r="E3264" t="s">
        <v>101</v>
      </c>
    </row>
    <row r="3265" spans="1:9" x14ac:dyDescent="0.35">
      <c r="A3265">
        <v>2062025</v>
      </c>
      <c r="B3265" t="s">
        <v>597</v>
      </c>
      <c r="C3265" t="s">
        <v>282</v>
      </c>
      <c r="D3265" t="s">
        <v>308</v>
      </c>
      <c r="E3265" t="s">
        <v>309</v>
      </c>
      <c r="F3265" t="s">
        <v>310</v>
      </c>
      <c r="G3265" t="s">
        <v>311</v>
      </c>
      <c r="H3265" t="s">
        <v>312</v>
      </c>
      <c r="I3265" t="s">
        <v>101</v>
      </c>
    </row>
    <row r="3266" spans="1:9" x14ac:dyDescent="0.35">
      <c r="A3266">
        <v>2062025</v>
      </c>
      <c r="B3266" t="s">
        <v>226</v>
      </c>
      <c r="C3266" t="s">
        <v>118</v>
      </c>
      <c r="D3266" t="s">
        <v>314</v>
      </c>
      <c r="E3266" t="s">
        <v>315</v>
      </c>
      <c r="F3266" t="s">
        <v>101</v>
      </c>
    </row>
    <row r="3267" spans="1:9" x14ac:dyDescent="0.35">
      <c r="A3267">
        <v>2062025</v>
      </c>
      <c r="B3267" t="s">
        <v>479</v>
      </c>
      <c r="C3267" t="s">
        <v>162</v>
      </c>
      <c r="D3267" t="s">
        <v>314</v>
      </c>
      <c r="E3267" t="s">
        <v>317</v>
      </c>
      <c r="F3267" t="s">
        <v>101</v>
      </c>
    </row>
    <row r="3268" spans="1:9" x14ac:dyDescent="0.35">
      <c r="A3268">
        <v>2062025</v>
      </c>
      <c r="B3268" t="s">
        <v>473</v>
      </c>
      <c r="C3268" t="s">
        <v>255</v>
      </c>
      <c r="D3268" t="s">
        <v>319</v>
      </c>
      <c r="E3268" t="s">
        <v>320</v>
      </c>
      <c r="F3268" t="s">
        <v>321</v>
      </c>
    </row>
    <row r="3269" spans="1:9" x14ac:dyDescent="0.35">
      <c r="A3269">
        <v>2062025</v>
      </c>
      <c r="B3269" t="s">
        <v>137</v>
      </c>
      <c r="C3269" t="s">
        <v>146</v>
      </c>
      <c r="D3269" t="s">
        <v>322</v>
      </c>
      <c r="E3269" t="s">
        <v>101</v>
      </c>
    </row>
    <row r="3270" spans="1:9" x14ac:dyDescent="0.35">
      <c r="A3270">
        <v>2062025</v>
      </c>
      <c r="B3270" t="s">
        <v>419</v>
      </c>
      <c r="C3270" t="s">
        <v>586</v>
      </c>
      <c r="D3270" t="s">
        <v>325</v>
      </c>
      <c r="E3270" t="s">
        <v>101</v>
      </c>
    </row>
    <row r="3271" spans="1:9" x14ac:dyDescent="0.35">
      <c r="A3271">
        <v>2062025</v>
      </c>
      <c r="B3271" t="s">
        <v>602</v>
      </c>
      <c r="C3271" t="s">
        <v>555</v>
      </c>
      <c r="D3271" t="s">
        <v>328</v>
      </c>
      <c r="E3271" t="s">
        <v>101</v>
      </c>
    </row>
    <row r="3272" spans="1:9" x14ac:dyDescent="0.35">
      <c r="A3272">
        <v>2062025</v>
      </c>
      <c r="B3272" t="s">
        <v>339</v>
      </c>
      <c r="C3272" t="s">
        <v>461</v>
      </c>
      <c r="D3272" t="s">
        <v>331</v>
      </c>
      <c r="E3272" t="s">
        <v>332</v>
      </c>
      <c r="F3272" t="s">
        <v>101</v>
      </c>
    </row>
    <row r="3273" spans="1:9" x14ac:dyDescent="0.35">
      <c r="A3273">
        <v>2062025</v>
      </c>
      <c r="B3273" t="s">
        <v>269</v>
      </c>
      <c r="C3273" t="s">
        <v>259</v>
      </c>
      <c r="D3273" t="s">
        <v>331</v>
      </c>
      <c r="E3273" t="s">
        <v>335</v>
      </c>
      <c r="F3273" t="s">
        <v>101</v>
      </c>
    </row>
    <row r="3274" spans="1:9" x14ac:dyDescent="0.35">
      <c r="A3274">
        <v>2062025</v>
      </c>
      <c r="B3274" t="s">
        <v>146</v>
      </c>
      <c r="C3274" t="s">
        <v>537</v>
      </c>
      <c r="D3274" t="s">
        <v>331</v>
      </c>
      <c r="E3274" t="s">
        <v>338</v>
      </c>
      <c r="F3274" t="s">
        <v>321</v>
      </c>
    </row>
    <row r="3275" spans="1:9" x14ac:dyDescent="0.35">
      <c r="A3275">
        <v>2062025</v>
      </c>
      <c r="B3275" t="s">
        <v>413</v>
      </c>
      <c r="C3275" t="s">
        <v>318</v>
      </c>
      <c r="D3275" t="s">
        <v>170</v>
      </c>
    </row>
    <row r="3276" spans="1:9" x14ac:dyDescent="0.35">
      <c r="A3276">
        <v>2062025</v>
      </c>
      <c r="B3276" t="s">
        <v>418</v>
      </c>
      <c r="C3276" t="s">
        <v>273</v>
      </c>
      <c r="D3276" t="s">
        <v>341</v>
      </c>
      <c r="E3276" t="s">
        <v>101</v>
      </c>
    </row>
    <row r="3277" spans="1:9" x14ac:dyDescent="0.35">
      <c r="A3277">
        <v>2062025</v>
      </c>
      <c r="B3277" t="s">
        <v>514</v>
      </c>
      <c r="C3277" t="s">
        <v>212</v>
      </c>
      <c r="D3277" t="s">
        <v>343</v>
      </c>
      <c r="E3277" t="s">
        <v>101</v>
      </c>
    </row>
    <row r="3278" spans="1:9" x14ac:dyDescent="0.35">
      <c r="A3278">
        <v>2062025</v>
      </c>
      <c r="B3278" t="s">
        <v>495</v>
      </c>
      <c r="C3278" t="s">
        <v>375</v>
      </c>
      <c r="D3278" t="s">
        <v>132</v>
      </c>
      <c r="E3278" t="s">
        <v>344</v>
      </c>
      <c r="F3278" t="s">
        <v>345</v>
      </c>
      <c r="G3278" t="s">
        <v>101</v>
      </c>
    </row>
    <row r="3279" spans="1:9" x14ac:dyDescent="0.35">
      <c r="A3279">
        <v>2062025</v>
      </c>
      <c r="B3279" t="s">
        <v>599</v>
      </c>
      <c r="C3279" t="s">
        <v>185</v>
      </c>
      <c r="D3279" t="s">
        <v>132</v>
      </c>
      <c r="E3279" t="s">
        <v>347</v>
      </c>
      <c r="F3279" t="s">
        <v>101</v>
      </c>
    </row>
    <row r="3280" spans="1:9" x14ac:dyDescent="0.35">
      <c r="A3280">
        <v>2062025</v>
      </c>
      <c r="B3280" t="s">
        <v>493</v>
      </c>
      <c r="C3280" t="s">
        <v>117</v>
      </c>
      <c r="D3280" t="s">
        <v>132</v>
      </c>
      <c r="E3280" t="s">
        <v>348</v>
      </c>
      <c r="F3280" t="s">
        <v>101</v>
      </c>
    </row>
    <row r="3281" spans="1:8" x14ac:dyDescent="0.35">
      <c r="A3281">
        <v>2062025</v>
      </c>
      <c r="B3281" t="s">
        <v>138</v>
      </c>
      <c r="C3281" t="s">
        <v>259</v>
      </c>
      <c r="D3281" t="s">
        <v>132</v>
      </c>
      <c r="E3281" t="s">
        <v>350</v>
      </c>
      <c r="F3281" t="s">
        <v>101</v>
      </c>
    </row>
    <row r="3282" spans="1:8" x14ac:dyDescent="0.35">
      <c r="A3282">
        <v>2062025</v>
      </c>
      <c r="B3282" t="s">
        <v>419</v>
      </c>
      <c r="C3282" t="s">
        <v>179</v>
      </c>
      <c r="D3282" t="s">
        <v>132</v>
      </c>
      <c r="E3282" t="s">
        <v>352</v>
      </c>
      <c r="F3282" t="s">
        <v>101</v>
      </c>
    </row>
    <row r="3283" spans="1:8" x14ac:dyDescent="0.35">
      <c r="A3283">
        <v>2062025</v>
      </c>
      <c r="B3283" t="s">
        <v>474</v>
      </c>
      <c r="C3283" t="s">
        <v>117</v>
      </c>
      <c r="D3283" t="s">
        <v>132</v>
      </c>
      <c r="E3283" t="s">
        <v>133</v>
      </c>
      <c r="F3283" t="s">
        <v>355</v>
      </c>
    </row>
    <row r="3284" spans="1:8" x14ac:dyDescent="0.35">
      <c r="A3284">
        <v>2062025</v>
      </c>
      <c r="B3284" t="s">
        <v>418</v>
      </c>
      <c r="C3284" t="s">
        <v>273</v>
      </c>
      <c r="D3284" t="s">
        <v>132</v>
      </c>
      <c r="E3284" t="s">
        <v>356</v>
      </c>
      <c r="F3284" t="s">
        <v>101</v>
      </c>
    </row>
    <row r="3285" spans="1:8" x14ac:dyDescent="0.35">
      <c r="A3285">
        <v>2062025</v>
      </c>
      <c r="B3285" t="s">
        <v>177</v>
      </c>
      <c r="C3285" t="s">
        <v>492</v>
      </c>
      <c r="D3285" t="s">
        <v>359</v>
      </c>
      <c r="E3285" t="s">
        <v>360</v>
      </c>
      <c r="F3285" t="s">
        <v>101</v>
      </c>
    </row>
    <row r="3286" spans="1:8" x14ac:dyDescent="0.35">
      <c r="A3286">
        <v>2062025</v>
      </c>
      <c r="B3286" t="s">
        <v>494</v>
      </c>
      <c r="C3286" t="s">
        <v>146</v>
      </c>
      <c r="D3286" t="s">
        <v>359</v>
      </c>
      <c r="E3286" t="s">
        <v>362</v>
      </c>
      <c r="F3286" t="s">
        <v>101</v>
      </c>
    </row>
    <row r="3287" spans="1:8" x14ac:dyDescent="0.35">
      <c r="A3287">
        <v>2062025</v>
      </c>
      <c r="B3287" t="s">
        <v>498</v>
      </c>
      <c r="C3287" t="s">
        <v>457</v>
      </c>
      <c r="D3287" t="s">
        <v>359</v>
      </c>
      <c r="E3287" t="s">
        <v>362</v>
      </c>
      <c r="F3287" t="s">
        <v>140</v>
      </c>
      <c r="G3287" t="s">
        <v>364</v>
      </c>
      <c r="H3287" t="s">
        <v>101</v>
      </c>
    </row>
    <row r="3288" spans="1:8" x14ac:dyDescent="0.35">
      <c r="A3288">
        <v>2062025</v>
      </c>
      <c r="B3288" t="s">
        <v>695</v>
      </c>
      <c r="C3288" t="s">
        <v>416</v>
      </c>
      <c r="D3288" t="s">
        <v>366</v>
      </c>
      <c r="E3288" t="s">
        <v>257</v>
      </c>
      <c r="F3288" t="s">
        <v>367</v>
      </c>
      <c r="G3288" t="s">
        <v>101</v>
      </c>
    </row>
    <row r="3289" spans="1:8" x14ac:dyDescent="0.35">
      <c r="A3289">
        <v>2062025</v>
      </c>
      <c r="B3289" t="s">
        <v>477</v>
      </c>
      <c r="C3289" t="s">
        <v>478</v>
      </c>
      <c r="D3289" t="s">
        <v>369</v>
      </c>
      <c r="E3289" t="s">
        <v>370</v>
      </c>
      <c r="F3289" t="s">
        <v>101</v>
      </c>
    </row>
    <row r="3290" spans="1:8" x14ac:dyDescent="0.35">
      <c r="A3290">
        <v>2062025</v>
      </c>
      <c r="B3290" t="s">
        <v>477</v>
      </c>
      <c r="C3290" t="s">
        <v>102</v>
      </c>
      <c r="D3290" t="s">
        <v>371</v>
      </c>
      <c r="E3290" t="s">
        <v>101</v>
      </c>
    </row>
    <row r="3291" spans="1:8" x14ac:dyDescent="0.35">
      <c r="A3291">
        <v>2062025</v>
      </c>
      <c r="B3291" t="s">
        <v>466</v>
      </c>
      <c r="C3291" t="s">
        <v>227</v>
      </c>
      <c r="D3291" t="s">
        <v>372</v>
      </c>
      <c r="E3291" t="s">
        <v>101</v>
      </c>
    </row>
    <row r="3292" spans="1:8" x14ac:dyDescent="0.35">
      <c r="A3292">
        <v>2062025</v>
      </c>
      <c r="B3292" t="s">
        <v>565</v>
      </c>
      <c r="C3292" t="s">
        <v>168</v>
      </c>
      <c r="D3292" t="s">
        <v>373</v>
      </c>
      <c r="E3292" t="s">
        <v>101</v>
      </c>
    </row>
    <row r="3293" spans="1:8" x14ac:dyDescent="0.35">
      <c r="A3293">
        <v>2062025</v>
      </c>
      <c r="B3293" t="s">
        <v>477</v>
      </c>
      <c r="C3293" t="s">
        <v>160</v>
      </c>
      <c r="D3293" t="s">
        <v>376</v>
      </c>
      <c r="E3293" t="s">
        <v>140</v>
      </c>
      <c r="F3293" t="s">
        <v>331</v>
      </c>
      <c r="G3293" t="s">
        <v>377</v>
      </c>
      <c r="H3293" t="s">
        <v>101</v>
      </c>
    </row>
    <row r="3294" spans="1:8" x14ac:dyDescent="0.35">
      <c r="A3294">
        <v>2062025</v>
      </c>
      <c r="B3294" t="s">
        <v>623</v>
      </c>
      <c r="C3294" t="s">
        <v>118</v>
      </c>
      <c r="D3294" t="s">
        <v>378</v>
      </c>
    </row>
    <row r="3295" spans="1:8" x14ac:dyDescent="0.35">
      <c r="A3295">
        <v>2062025</v>
      </c>
      <c r="B3295" t="s">
        <v>456</v>
      </c>
      <c r="C3295" t="s">
        <v>412</v>
      </c>
      <c r="D3295" t="s">
        <v>380</v>
      </c>
      <c r="E3295" t="s">
        <v>101</v>
      </c>
    </row>
    <row r="3296" spans="1:8" x14ac:dyDescent="0.35">
      <c r="A3296">
        <v>2062025</v>
      </c>
      <c r="B3296" t="s">
        <v>418</v>
      </c>
      <c r="C3296" t="s">
        <v>282</v>
      </c>
      <c r="D3296" t="s">
        <v>382</v>
      </c>
      <c r="E3296" t="s">
        <v>383</v>
      </c>
    </row>
    <row r="3297" spans="1:9" x14ac:dyDescent="0.35">
      <c r="A3297">
        <v>2062025</v>
      </c>
      <c r="B3297" t="s">
        <v>599</v>
      </c>
      <c r="C3297" t="s">
        <v>353</v>
      </c>
      <c r="D3297" t="s">
        <v>385</v>
      </c>
      <c r="E3297" t="s">
        <v>386</v>
      </c>
    </row>
    <row r="3298" spans="1:9" x14ac:dyDescent="0.35">
      <c r="A3298">
        <v>2062025</v>
      </c>
      <c r="B3298" t="s">
        <v>597</v>
      </c>
      <c r="C3298" t="s">
        <v>375</v>
      </c>
      <c r="D3298" t="s">
        <v>388</v>
      </c>
      <c r="E3298" t="s">
        <v>101</v>
      </c>
    </row>
    <row r="3299" spans="1:9" x14ac:dyDescent="0.35">
      <c r="A3299">
        <v>2062025</v>
      </c>
      <c r="B3299" t="s">
        <v>569</v>
      </c>
      <c r="C3299" t="s">
        <v>118</v>
      </c>
      <c r="D3299" t="s">
        <v>391</v>
      </c>
      <c r="E3299" t="s">
        <v>101</v>
      </c>
    </row>
    <row r="3300" spans="1:9" x14ac:dyDescent="0.35">
      <c r="A3300">
        <v>2062025</v>
      </c>
      <c r="B3300" t="s">
        <v>218</v>
      </c>
      <c r="C3300" t="s">
        <v>302</v>
      </c>
      <c r="D3300" t="s">
        <v>393</v>
      </c>
    </row>
    <row r="3301" spans="1:9" x14ac:dyDescent="0.35">
      <c r="A3301">
        <v>2062025</v>
      </c>
      <c r="B3301" t="s">
        <v>534</v>
      </c>
      <c r="C3301" t="s">
        <v>402</v>
      </c>
      <c r="D3301" t="s">
        <v>394</v>
      </c>
      <c r="E3301" t="s">
        <v>395</v>
      </c>
      <c r="F3301" t="s">
        <v>101</v>
      </c>
    </row>
    <row r="3302" spans="1:9" x14ac:dyDescent="0.35">
      <c r="A3302">
        <v>2062025</v>
      </c>
      <c r="B3302" t="s">
        <v>477</v>
      </c>
      <c r="C3302" t="s">
        <v>296</v>
      </c>
      <c r="D3302" t="s">
        <v>396</v>
      </c>
    </row>
    <row r="3303" spans="1:9" x14ac:dyDescent="0.35">
      <c r="A3303">
        <v>2062025</v>
      </c>
      <c r="B3303" t="s">
        <v>374</v>
      </c>
      <c r="C3303" t="s">
        <v>125</v>
      </c>
      <c r="D3303" t="s">
        <v>397</v>
      </c>
      <c r="E3303" t="s">
        <v>101</v>
      </c>
    </row>
    <row r="3304" spans="1:9" x14ac:dyDescent="0.35">
      <c r="A3304">
        <v>2062025</v>
      </c>
      <c r="B3304" t="s">
        <v>557</v>
      </c>
      <c r="C3304" t="s">
        <v>231</v>
      </c>
      <c r="D3304" t="s">
        <v>399</v>
      </c>
      <c r="E3304" t="s">
        <v>140</v>
      </c>
      <c r="F3304" t="s">
        <v>400</v>
      </c>
      <c r="G3304" t="s">
        <v>257</v>
      </c>
      <c r="H3304" t="s">
        <v>331</v>
      </c>
      <c r="I3304" t="s">
        <v>401</v>
      </c>
    </row>
    <row r="3305" spans="1:9" x14ac:dyDescent="0.35">
      <c r="A3305">
        <v>2062025</v>
      </c>
      <c r="B3305" t="s">
        <v>137</v>
      </c>
      <c r="C3305" t="s">
        <v>99</v>
      </c>
      <c r="D3305" t="s">
        <v>399</v>
      </c>
      <c r="E3305" t="s">
        <v>187</v>
      </c>
      <c r="F3305" t="s">
        <v>101</v>
      </c>
    </row>
    <row r="3306" spans="1:9" x14ac:dyDescent="0.35">
      <c r="A3306">
        <v>2062025</v>
      </c>
      <c r="B3306" t="s">
        <v>415</v>
      </c>
      <c r="C3306" t="s">
        <v>263</v>
      </c>
      <c r="D3306" t="s">
        <v>399</v>
      </c>
      <c r="E3306" t="s">
        <v>403</v>
      </c>
      <c r="F3306" t="s">
        <v>101</v>
      </c>
    </row>
    <row r="3307" spans="1:9" x14ac:dyDescent="0.35">
      <c r="A3307">
        <v>2062025</v>
      </c>
      <c r="B3307" t="s">
        <v>518</v>
      </c>
      <c r="C3307" t="s">
        <v>126</v>
      </c>
      <c r="D3307" t="s">
        <v>399</v>
      </c>
      <c r="E3307" t="s">
        <v>404</v>
      </c>
      <c r="F3307" t="s">
        <v>101</v>
      </c>
    </row>
    <row r="3308" spans="1:9" x14ac:dyDescent="0.35">
      <c r="A3308">
        <v>1062025</v>
      </c>
      <c r="B3308" t="s">
        <v>536</v>
      </c>
      <c r="C3308" t="s">
        <v>244</v>
      </c>
      <c r="D3308" t="s">
        <v>100</v>
      </c>
      <c r="E3308" t="s">
        <v>101</v>
      </c>
    </row>
    <row r="3309" spans="1:9" x14ac:dyDescent="0.35">
      <c r="A3309">
        <v>1062025</v>
      </c>
      <c r="B3309" t="s">
        <v>183</v>
      </c>
      <c r="C3309" t="s">
        <v>472</v>
      </c>
      <c r="D3309" t="s">
        <v>104</v>
      </c>
      <c r="E3309" t="s">
        <v>101</v>
      </c>
    </row>
    <row r="3310" spans="1:9" x14ac:dyDescent="0.35">
      <c r="A3310">
        <v>1062025</v>
      </c>
      <c r="B3310" t="s">
        <v>504</v>
      </c>
      <c r="C3310" t="s">
        <v>259</v>
      </c>
      <c r="D3310" t="s">
        <v>107</v>
      </c>
      <c r="E3310" t="s">
        <v>108</v>
      </c>
      <c r="F3310" t="s">
        <v>101</v>
      </c>
    </row>
    <row r="3311" spans="1:9" x14ac:dyDescent="0.35">
      <c r="A3311">
        <v>1062025</v>
      </c>
      <c r="B3311" t="s">
        <v>466</v>
      </c>
      <c r="C3311" t="s">
        <v>192</v>
      </c>
      <c r="D3311" t="s">
        <v>111</v>
      </c>
      <c r="E3311" t="s">
        <v>101</v>
      </c>
    </row>
    <row r="3312" spans="1:9" x14ac:dyDescent="0.35">
      <c r="A3312">
        <v>1062025</v>
      </c>
      <c r="B3312" t="s">
        <v>701</v>
      </c>
      <c r="C3312" t="s">
        <v>703</v>
      </c>
      <c r="D3312" t="s">
        <v>114</v>
      </c>
      <c r="E3312" t="s">
        <v>115</v>
      </c>
      <c r="F3312" t="s">
        <v>116</v>
      </c>
    </row>
    <row r="3313" spans="1:7" x14ac:dyDescent="0.35">
      <c r="A3313">
        <v>1062025</v>
      </c>
      <c r="B3313" t="s">
        <v>513</v>
      </c>
      <c r="C3313" t="s">
        <v>580</v>
      </c>
      <c r="D3313" t="s">
        <v>114</v>
      </c>
      <c r="E3313" t="s">
        <v>119</v>
      </c>
      <c r="F3313" t="s">
        <v>120</v>
      </c>
      <c r="G3313" t="s">
        <v>121</v>
      </c>
    </row>
    <row r="3314" spans="1:7" x14ac:dyDescent="0.35">
      <c r="A3314">
        <v>1062025</v>
      </c>
      <c r="B3314" t="s">
        <v>529</v>
      </c>
      <c r="C3314" t="s">
        <v>114</v>
      </c>
      <c r="D3314" t="s">
        <v>124</v>
      </c>
    </row>
    <row r="3315" spans="1:7" x14ac:dyDescent="0.35">
      <c r="A3315">
        <v>1062025</v>
      </c>
      <c r="B3315" t="s">
        <v>349</v>
      </c>
      <c r="C3315" t="s">
        <v>701</v>
      </c>
      <c r="D3315" t="s">
        <v>114</v>
      </c>
      <c r="E3315" t="s">
        <v>127</v>
      </c>
    </row>
    <row r="3316" spans="1:7" x14ac:dyDescent="0.35">
      <c r="A3316">
        <v>1062025</v>
      </c>
      <c r="B3316" t="s">
        <v>201</v>
      </c>
      <c r="C3316" t="s">
        <v>524</v>
      </c>
      <c r="D3316" t="s">
        <v>114</v>
      </c>
      <c r="E3316" t="s">
        <v>130</v>
      </c>
    </row>
    <row r="3317" spans="1:7" x14ac:dyDescent="0.35">
      <c r="A3317">
        <v>1062025</v>
      </c>
      <c r="B3317" t="s">
        <v>351</v>
      </c>
      <c r="C3317" t="s">
        <v>103</v>
      </c>
      <c r="D3317" t="s">
        <v>114</v>
      </c>
      <c r="E3317" t="s">
        <v>132</v>
      </c>
      <c r="F3317" t="s">
        <v>133</v>
      </c>
    </row>
    <row r="3318" spans="1:7" x14ac:dyDescent="0.35">
      <c r="A3318">
        <v>1062025</v>
      </c>
      <c r="B3318" t="s">
        <v>550</v>
      </c>
      <c r="C3318" t="s">
        <v>470</v>
      </c>
      <c r="D3318" t="s">
        <v>135</v>
      </c>
      <c r="E3318" t="s">
        <v>136</v>
      </c>
    </row>
    <row r="3319" spans="1:7" x14ac:dyDescent="0.35">
      <c r="A3319">
        <v>1062025</v>
      </c>
      <c r="B3319" t="s">
        <v>493</v>
      </c>
      <c r="C3319" t="s">
        <v>177</v>
      </c>
      <c r="D3319" t="s">
        <v>139</v>
      </c>
      <c r="E3319" t="s">
        <v>140</v>
      </c>
      <c r="F3319" t="s">
        <v>141</v>
      </c>
      <c r="G3319" t="s">
        <v>101</v>
      </c>
    </row>
    <row r="3320" spans="1:7" x14ac:dyDescent="0.35">
      <c r="A3320">
        <v>1062025</v>
      </c>
      <c r="B3320" t="s">
        <v>540</v>
      </c>
      <c r="C3320" t="s">
        <v>333</v>
      </c>
      <c r="D3320" t="s">
        <v>144</v>
      </c>
      <c r="E3320" t="s">
        <v>101</v>
      </c>
    </row>
    <row r="3321" spans="1:7" x14ac:dyDescent="0.35">
      <c r="A3321">
        <v>1062025</v>
      </c>
      <c r="B3321" t="s">
        <v>511</v>
      </c>
      <c r="C3321" t="s">
        <v>502</v>
      </c>
      <c r="D3321" t="s">
        <v>147</v>
      </c>
      <c r="E3321" t="s">
        <v>148</v>
      </c>
      <c r="F3321" t="s">
        <v>149</v>
      </c>
    </row>
    <row r="3322" spans="1:7" x14ac:dyDescent="0.35">
      <c r="A3322">
        <v>1062025</v>
      </c>
      <c r="B3322" t="s">
        <v>454</v>
      </c>
      <c r="C3322" t="s">
        <v>333</v>
      </c>
      <c r="D3322" t="s">
        <v>152</v>
      </c>
      <c r="E3322" t="s">
        <v>140</v>
      </c>
      <c r="F3322" t="s">
        <v>153</v>
      </c>
      <c r="G3322" t="s">
        <v>101</v>
      </c>
    </row>
    <row r="3323" spans="1:7" x14ac:dyDescent="0.35">
      <c r="A3323">
        <v>1062025</v>
      </c>
      <c r="B3323" t="s">
        <v>557</v>
      </c>
      <c r="C3323" t="s">
        <v>506</v>
      </c>
      <c r="D3323" t="s">
        <v>156</v>
      </c>
      <c r="E3323" t="s">
        <v>101</v>
      </c>
    </row>
    <row r="3324" spans="1:7" x14ac:dyDescent="0.35">
      <c r="A3324">
        <v>1062025</v>
      </c>
      <c r="B3324" t="s">
        <v>137</v>
      </c>
      <c r="C3324" t="s">
        <v>502</v>
      </c>
      <c r="D3324" t="s">
        <v>159</v>
      </c>
      <c r="E3324" t="s">
        <v>101</v>
      </c>
    </row>
    <row r="3325" spans="1:7" x14ac:dyDescent="0.35">
      <c r="A3325">
        <v>1062025</v>
      </c>
      <c r="B3325" t="s">
        <v>493</v>
      </c>
      <c r="C3325" t="s">
        <v>296</v>
      </c>
      <c r="D3325" t="s">
        <v>161</v>
      </c>
      <c r="E3325" t="s">
        <v>101</v>
      </c>
    </row>
    <row r="3326" spans="1:7" x14ac:dyDescent="0.35">
      <c r="A3326">
        <v>1062025</v>
      </c>
      <c r="B3326" t="s">
        <v>304</v>
      </c>
      <c r="C3326" t="s">
        <v>448</v>
      </c>
      <c r="D3326" t="s">
        <v>164</v>
      </c>
      <c r="E3326" t="s">
        <v>101</v>
      </c>
    </row>
    <row r="3327" spans="1:7" x14ac:dyDescent="0.35">
      <c r="A3327">
        <v>1062025</v>
      </c>
      <c r="B3327" t="s">
        <v>459</v>
      </c>
      <c r="C3327" t="s">
        <v>255</v>
      </c>
      <c r="D3327" t="s">
        <v>167</v>
      </c>
    </row>
    <row r="3328" spans="1:7" x14ac:dyDescent="0.35">
      <c r="A3328">
        <v>1062025</v>
      </c>
      <c r="B3328" t="s">
        <v>423</v>
      </c>
      <c r="C3328" t="s">
        <v>101</v>
      </c>
    </row>
    <row r="3329" spans="1:7" x14ac:dyDescent="0.35">
      <c r="A3329">
        <v>1062025</v>
      </c>
      <c r="B3329" t="s">
        <v>510</v>
      </c>
      <c r="C3329" t="s">
        <v>105</v>
      </c>
      <c r="D3329" t="s">
        <v>169</v>
      </c>
      <c r="E3329" t="s">
        <v>170</v>
      </c>
      <c r="F3329" t="s">
        <v>101</v>
      </c>
    </row>
    <row r="3330" spans="1:7" x14ac:dyDescent="0.35">
      <c r="A3330">
        <v>1062025</v>
      </c>
      <c r="B3330" t="s">
        <v>540</v>
      </c>
      <c r="C3330" t="s">
        <v>197</v>
      </c>
      <c r="D3330" t="s">
        <v>173</v>
      </c>
      <c r="E3330" t="s">
        <v>101</v>
      </c>
    </row>
    <row r="3331" spans="1:7" x14ac:dyDescent="0.35">
      <c r="A3331">
        <v>1062025</v>
      </c>
      <c r="B3331" t="s">
        <v>494</v>
      </c>
      <c r="C3331" t="s">
        <v>175</v>
      </c>
      <c r="D3331" t="s">
        <v>176</v>
      </c>
      <c r="E3331" t="s">
        <v>101</v>
      </c>
    </row>
    <row r="3332" spans="1:7" x14ac:dyDescent="0.35">
      <c r="A3332">
        <v>1062025</v>
      </c>
      <c r="B3332" t="s">
        <v>590</v>
      </c>
      <c r="C3332" t="s">
        <v>506</v>
      </c>
      <c r="D3332" t="s">
        <v>176</v>
      </c>
      <c r="E3332" t="s">
        <v>149</v>
      </c>
    </row>
    <row r="3333" spans="1:7" x14ac:dyDescent="0.35">
      <c r="A3333">
        <v>1062025</v>
      </c>
      <c r="B3333" t="s">
        <v>426</v>
      </c>
      <c r="C3333" t="s">
        <v>316</v>
      </c>
      <c r="D3333" t="s">
        <v>181</v>
      </c>
      <c r="E3333" t="s">
        <v>182</v>
      </c>
      <c r="F3333" t="s">
        <v>101</v>
      </c>
    </row>
    <row r="3334" spans="1:7" x14ac:dyDescent="0.35">
      <c r="A3334">
        <v>1062025</v>
      </c>
      <c r="B3334" t="s">
        <v>599</v>
      </c>
      <c r="C3334" t="s">
        <v>230</v>
      </c>
      <c r="D3334" t="s">
        <v>184</v>
      </c>
      <c r="E3334" t="s">
        <v>101</v>
      </c>
    </row>
    <row r="3335" spans="1:7" x14ac:dyDescent="0.35">
      <c r="A3335">
        <v>1062025</v>
      </c>
      <c r="B3335" t="s">
        <v>237</v>
      </c>
      <c r="C3335" t="s">
        <v>412</v>
      </c>
      <c r="D3335" t="s">
        <v>187</v>
      </c>
      <c r="E3335" t="s">
        <v>101</v>
      </c>
    </row>
    <row r="3336" spans="1:7" x14ac:dyDescent="0.35">
      <c r="A3336">
        <v>1062025</v>
      </c>
      <c r="B3336" t="s">
        <v>479</v>
      </c>
      <c r="C3336" t="s">
        <v>354</v>
      </c>
      <c r="D3336" t="s">
        <v>190</v>
      </c>
      <c r="E3336" t="s">
        <v>191</v>
      </c>
      <c r="F3336" t="s">
        <v>101</v>
      </c>
    </row>
    <row r="3337" spans="1:7" x14ac:dyDescent="0.35">
      <c r="A3337">
        <v>1062025</v>
      </c>
      <c r="B3337" t="s">
        <v>122</v>
      </c>
      <c r="C3337" t="s">
        <v>384</v>
      </c>
      <c r="D3337" t="s">
        <v>190</v>
      </c>
      <c r="E3337" t="s">
        <v>194</v>
      </c>
      <c r="F3337" t="s">
        <v>101</v>
      </c>
    </row>
    <row r="3338" spans="1:7" x14ac:dyDescent="0.35">
      <c r="A3338">
        <v>1062025</v>
      </c>
      <c r="B3338" t="s">
        <v>501</v>
      </c>
      <c r="C3338" t="s">
        <v>201</v>
      </c>
      <c r="D3338" t="s">
        <v>190</v>
      </c>
      <c r="E3338" t="s">
        <v>196</v>
      </c>
      <c r="F3338" t="s">
        <v>101</v>
      </c>
    </row>
    <row r="3339" spans="1:7" x14ac:dyDescent="0.35">
      <c r="A3339">
        <v>1062025</v>
      </c>
      <c r="B3339" t="s">
        <v>433</v>
      </c>
      <c r="C3339" t="s">
        <v>198</v>
      </c>
      <c r="D3339" t="s">
        <v>140</v>
      </c>
      <c r="E3339" t="s">
        <v>199</v>
      </c>
      <c r="F3339" t="s">
        <v>200</v>
      </c>
      <c r="G3339" t="s">
        <v>101</v>
      </c>
    </row>
    <row r="3340" spans="1:7" x14ac:dyDescent="0.35">
      <c r="A3340">
        <v>1062025</v>
      </c>
      <c r="B3340" t="s">
        <v>237</v>
      </c>
      <c r="C3340" t="s">
        <v>434</v>
      </c>
      <c r="D3340" t="s">
        <v>61</v>
      </c>
      <c r="E3340" t="s">
        <v>101</v>
      </c>
    </row>
    <row r="3341" spans="1:7" x14ac:dyDescent="0.35">
      <c r="A3341">
        <v>1062025</v>
      </c>
      <c r="B3341" t="s">
        <v>536</v>
      </c>
      <c r="C3341" t="s">
        <v>197</v>
      </c>
      <c r="D3341" t="s">
        <v>205</v>
      </c>
      <c r="E3341" t="s">
        <v>101</v>
      </c>
    </row>
    <row r="3342" spans="1:7" x14ac:dyDescent="0.35">
      <c r="A3342">
        <v>1062025</v>
      </c>
      <c r="B3342" t="s">
        <v>534</v>
      </c>
      <c r="C3342" t="s">
        <v>177</v>
      </c>
      <c r="D3342" t="s">
        <v>208</v>
      </c>
      <c r="E3342" t="s">
        <v>101</v>
      </c>
    </row>
    <row r="3343" spans="1:7" x14ac:dyDescent="0.35">
      <c r="A3343">
        <v>1062025</v>
      </c>
      <c r="B3343" t="s">
        <v>440</v>
      </c>
      <c r="C3343" t="s">
        <v>197</v>
      </c>
      <c r="D3343" t="s">
        <v>210</v>
      </c>
      <c r="E3343" t="s">
        <v>211</v>
      </c>
      <c r="F3343" t="s">
        <v>101</v>
      </c>
    </row>
    <row r="3344" spans="1:7" x14ac:dyDescent="0.35">
      <c r="A3344">
        <v>1062025</v>
      </c>
      <c r="B3344" t="s">
        <v>195</v>
      </c>
      <c r="C3344" t="s">
        <v>197</v>
      </c>
      <c r="D3344" t="s">
        <v>214</v>
      </c>
      <c r="E3344" t="s">
        <v>215</v>
      </c>
      <c r="F3344" t="s">
        <v>101</v>
      </c>
    </row>
    <row r="3345" spans="1:7" x14ac:dyDescent="0.35">
      <c r="A3345">
        <v>1062025</v>
      </c>
      <c r="B3345" t="s">
        <v>418</v>
      </c>
      <c r="C3345" t="s">
        <v>175</v>
      </c>
      <c r="D3345" t="s">
        <v>217</v>
      </c>
      <c r="E3345" t="s">
        <v>101</v>
      </c>
    </row>
    <row r="3346" spans="1:7" x14ac:dyDescent="0.35">
      <c r="A3346">
        <v>1062025</v>
      </c>
      <c r="B3346" t="s">
        <v>581</v>
      </c>
      <c r="C3346" t="s">
        <v>293</v>
      </c>
      <c r="D3346" t="s">
        <v>220</v>
      </c>
      <c r="E3346" t="s">
        <v>101</v>
      </c>
    </row>
    <row r="3347" spans="1:7" x14ac:dyDescent="0.35">
      <c r="A3347">
        <v>1062025</v>
      </c>
      <c r="B3347" t="s">
        <v>418</v>
      </c>
      <c r="C3347" t="s">
        <v>476</v>
      </c>
      <c r="D3347" t="s">
        <v>222</v>
      </c>
    </row>
    <row r="3348" spans="1:7" x14ac:dyDescent="0.35">
      <c r="A3348">
        <v>1062025</v>
      </c>
      <c r="B3348" t="s">
        <v>223</v>
      </c>
    </row>
    <row r="3349" spans="1:7" x14ac:dyDescent="0.35">
      <c r="A3349">
        <v>1062025</v>
      </c>
      <c r="B3349" t="s">
        <v>137</v>
      </c>
      <c r="C3349" t="s">
        <v>327</v>
      </c>
      <c r="D3349" t="s">
        <v>225</v>
      </c>
      <c r="E3349" t="s">
        <v>101</v>
      </c>
    </row>
    <row r="3350" spans="1:7" x14ac:dyDescent="0.35">
      <c r="A3350">
        <v>1062025</v>
      </c>
      <c r="B3350" t="s">
        <v>150</v>
      </c>
      <c r="C3350" t="s">
        <v>225</v>
      </c>
      <c r="D3350" t="s">
        <v>228</v>
      </c>
      <c r="E3350" t="s">
        <v>229</v>
      </c>
    </row>
    <row r="3351" spans="1:7" x14ac:dyDescent="0.35">
      <c r="A3351">
        <v>1062025</v>
      </c>
      <c r="B3351" t="s">
        <v>441</v>
      </c>
      <c r="C3351" t="s">
        <v>580</v>
      </c>
      <c r="D3351" t="s">
        <v>232</v>
      </c>
      <c r="E3351" t="s">
        <v>101</v>
      </c>
    </row>
    <row r="3352" spans="1:7" x14ac:dyDescent="0.35">
      <c r="A3352">
        <v>1062025</v>
      </c>
      <c r="B3352" t="s">
        <v>540</v>
      </c>
      <c r="C3352" t="s">
        <v>175</v>
      </c>
      <c r="D3352" t="s">
        <v>235</v>
      </c>
      <c r="E3352" t="s">
        <v>236</v>
      </c>
      <c r="F3352" t="s">
        <v>101</v>
      </c>
    </row>
    <row r="3353" spans="1:7" x14ac:dyDescent="0.35">
      <c r="A3353">
        <v>1062025</v>
      </c>
      <c r="B3353" t="s">
        <v>438</v>
      </c>
      <c r="C3353" t="s">
        <v>533</v>
      </c>
      <c r="D3353" t="s">
        <v>235</v>
      </c>
      <c r="E3353" t="s">
        <v>239</v>
      </c>
      <c r="F3353" t="s">
        <v>149</v>
      </c>
    </row>
    <row r="3354" spans="1:7" x14ac:dyDescent="0.35">
      <c r="A3354">
        <v>1062025</v>
      </c>
      <c r="B3354" t="s">
        <v>451</v>
      </c>
      <c r="C3354" t="s">
        <v>162</v>
      </c>
      <c r="D3354" t="s">
        <v>235</v>
      </c>
      <c r="E3354" t="s">
        <v>241</v>
      </c>
      <c r="F3354" t="s">
        <v>101</v>
      </c>
    </row>
    <row r="3355" spans="1:7" x14ac:dyDescent="0.35">
      <c r="A3355">
        <v>1062025</v>
      </c>
      <c r="B3355" t="s">
        <v>674</v>
      </c>
      <c r="C3355" t="s">
        <v>580</v>
      </c>
      <c r="D3355" t="s">
        <v>243</v>
      </c>
      <c r="E3355" t="s">
        <v>101</v>
      </c>
    </row>
    <row r="3356" spans="1:7" x14ac:dyDescent="0.35">
      <c r="A3356">
        <v>1062025</v>
      </c>
      <c r="B3356" t="s">
        <v>430</v>
      </c>
      <c r="C3356" t="s">
        <v>234</v>
      </c>
      <c r="D3356" t="s">
        <v>245</v>
      </c>
      <c r="E3356" t="s">
        <v>246</v>
      </c>
    </row>
    <row r="3357" spans="1:7" x14ac:dyDescent="0.35">
      <c r="A3357">
        <v>1062025</v>
      </c>
      <c r="B3357" t="s">
        <v>493</v>
      </c>
      <c r="C3357" t="s">
        <v>165</v>
      </c>
      <c r="D3357" t="s">
        <v>245</v>
      </c>
      <c r="E3357" t="s">
        <v>249</v>
      </c>
    </row>
    <row r="3358" spans="1:7" x14ac:dyDescent="0.35">
      <c r="A3358">
        <v>1062025</v>
      </c>
      <c r="B3358" t="s">
        <v>534</v>
      </c>
      <c r="C3358" t="s">
        <v>421</v>
      </c>
      <c r="D3358" t="s">
        <v>252</v>
      </c>
      <c r="E3358" t="s">
        <v>101</v>
      </c>
    </row>
    <row r="3359" spans="1:7" x14ac:dyDescent="0.35">
      <c r="A3359">
        <v>1062025</v>
      </c>
      <c r="B3359" t="s">
        <v>285</v>
      </c>
      <c r="C3359" t="s">
        <v>631</v>
      </c>
      <c r="D3359" t="s">
        <v>254</v>
      </c>
    </row>
    <row r="3360" spans="1:7" x14ac:dyDescent="0.35">
      <c r="A3360">
        <v>1062025</v>
      </c>
      <c r="B3360" t="s">
        <v>285</v>
      </c>
      <c r="C3360" t="s">
        <v>166</v>
      </c>
      <c r="D3360" t="s">
        <v>256</v>
      </c>
      <c r="E3360" t="s">
        <v>257</v>
      </c>
      <c r="F3360" t="s">
        <v>236</v>
      </c>
      <c r="G3360" t="s">
        <v>101</v>
      </c>
    </row>
    <row r="3361" spans="1:6" x14ac:dyDescent="0.35">
      <c r="A3361">
        <v>1062025</v>
      </c>
      <c r="B3361" t="s">
        <v>444</v>
      </c>
      <c r="C3361" t="s">
        <v>490</v>
      </c>
      <c r="D3361" t="s">
        <v>260</v>
      </c>
      <c r="E3361" t="s">
        <v>136</v>
      </c>
      <c r="F3361" t="s">
        <v>101</v>
      </c>
    </row>
    <row r="3362" spans="1:6" x14ac:dyDescent="0.35">
      <c r="A3362">
        <v>1062025</v>
      </c>
      <c r="B3362" t="s">
        <v>166</v>
      </c>
      <c r="C3362" t="s">
        <v>261</v>
      </c>
      <c r="D3362" t="s">
        <v>262</v>
      </c>
      <c r="E3362" t="s">
        <v>101</v>
      </c>
    </row>
    <row r="3363" spans="1:6" x14ac:dyDescent="0.35">
      <c r="A3363">
        <v>1062025</v>
      </c>
      <c r="B3363" t="s">
        <v>285</v>
      </c>
      <c r="C3363" t="s">
        <v>117</v>
      </c>
      <c r="D3363" t="s">
        <v>264</v>
      </c>
      <c r="E3363" t="s">
        <v>101</v>
      </c>
    </row>
    <row r="3364" spans="1:6" x14ac:dyDescent="0.35">
      <c r="A3364">
        <v>1062025</v>
      </c>
      <c r="B3364" t="s">
        <v>188</v>
      </c>
      <c r="C3364" t="s">
        <v>264</v>
      </c>
      <c r="D3364" t="s">
        <v>149</v>
      </c>
    </row>
    <row r="3365" spans="1:6" x14ac:dyDescent="0.35">
      <c r="A3365">
        <v>1062025</v>
      </c>
      <c r="B3365" t="s">
        <v>495</v>
      </c>
      <c r="C3365" t="s">
        <v>480</v>
      </c>
      <c r="D3365" t="s">
        <v>265</v>
      </c>
      <c r="E3365" t="s">
        <v>101</v>
      </c>
      <c r="F3365" t="s">
        <v>266</v>
      </c>
    </row>
    <row r="3366" spans="1:6" x14ac:dyDescent="0.35">
      <c r="A3366">
        <v>1062025</v>
      </c>
      <c r="B3366" t="s">
        <v>234</v>
      </c>
      <c r="C3366" t="s">
        <v>267</v>
      </c>
      <c r="D3366" t="s">
        <v>101</v>
      </c>
    </row>
    <row r="3367" spans="1:6" x14ac:dyDescent="0.35">
      <c r="A3367">
        <v>1062025</v>
      </c>
      <c r="B3367" t="s">
        <v>599</v>
      </c>
      <c r="C3367" t="s">
        <v>269</v>
      </c>
      <c r="D3367" t="s">
        <v>268</v>
      </c>
    </row>
    <row r="3368" spans="1:6" x14ac:dyDescent="0.35">
      <c r="A3368">
        <v>1062025</v>
      </c>
      <c r="B3368" t="s">
        <v>438</v>
      </c>
      <c r="C3368" t="s">
        <v>282</v>
      </c>
      <c r="D3368" t="s">
        <v>270</v>
      </c>
      <c r="E3368" t="s">
        <v>271</v>
      </c>
      <c r="F3368" t="s">
        <v>101</v>
      </c>
    </row>
    <row r="3369" spans="1:6" x14ac:dyDescent="0.35">
      <c r="A3369">
        <v>1062025</v>
      </c>
      <c r="B3369" t="s">
        <v>339</v>
      </c>
      <c r="C3369" t="s">
        <v>109</v>
      </c>
      <c r="D3369" t="s">
        <v>274</v>
      </c>
      <c r="E3369" t="s">
        <v>101</v>
      </c>
    </row>
    <row r="3370" spans="1:6" x14ac:dyDescent="0.35">
      <c r="A3370">
        <v>1062025</v>
      </c>
      <c r="B3370" t="s">
        <v>474</v>
      </c>
      <c r="C3370" t="s">
        <v>433</v>
      </c>
      <c r="D3370" t="s">
        <v>277</v>
      </c>
      <c r="E3370" t="s">
        <v>101</v>
      </c>
    </row>
    <row r="3371" spans="1:6" x14ac:dyDescent="0.35">
      <c r="A3371">
        <v>1062025</v>
      </c>
      <c r="B3371" t="s">
        <v>599</v>
      </c>
      <c r="C3371" t="s">
        <v>336</v>
      </c>
      <c r="D3371" t="s">
        <v>279</v>
      </c>
      <c r="E3371" t="s">
        <v>140</v>
      </c>
      <c r="F3371" t="s">
        <v>280</v>
      </c>
    </row>
    <row r="3372" spans="1:6" x14ac:dyDescent="0.35">
      <c r="A3372">
        <v>1062025</v>
      </c>
      <c r="B3372" t="s">
        <v>281</v>
      </c>
    </row>
    <row r="3373" spans="1:6" x14ac:dyDescent="0.35">
      <c r="A3373">
        <v>1062025</v>
      </c>
      <c r="B3373" t="s">
        <v>387</v>
      </c>
      <c r="C3373" t="s">
        <v>539</v>
      </c>
      <c r="D3373" t="s">
        <v>284</v>
      </c>
      <c r="E3373" t="s">
        <v>101</v>
      </c>
    </row>
    <row r="3374" spans="1:6" x14ac:dyDescent="0.35">
      <c r="A3374">
        <v>1062025</v>
      </c>
      <c r="B3374" t="s">
        <v>514</v>
      </c>
      <c r="C3374" t="s">
        <v>569</v>
      </c>
      <c r="D3374" t="s">
        <v>287</v>
      </c>
      <c r="E3374" t="s">
        <v>101</v>
      </c>
    </row>
    <row r="3375" spans="1:6" x14ac:dyDescent="0.35">
      <c r="A3375">
        <v>1062025</v>
      </c>
      <c r="B3375" t="s">
        <v>496</v>
      </c>
      <c r="C3375" t="s">
        <v>416</v>
      </c>
      <c r="D3375" t="s">
        <v>288</v>
      </c>
      <c r="E3375" t="s">
        <v>101</v>
      </c>
    </row>
    <row r="3376" spans="1:6" x14ac:dyDescent="0.35">
      <c r="A3376">
        <v>1062025</v>
      </c>
      <c r="B3376" t="s">
        <v>504</v>
      </c>
      <c r="C3376" t="s">
        <v>117</v>
      </c>
      <c r="D3376" t="s">
        <v>290</v>
      </c>
      <c r="E3376" t="s">
        <v>140</v>
      </c>
      <c r="F3376" t="s">
        <v>291</v>
      </c>
    </row>
    <row r="3377" spans="1:9" x14ac:dyDescent="0.35">
      <c r="A3377">
        <v>1062025</v>
      </c>
      <c r="B3377" t="s">
        <v>438</v>
      </c>
      <c r="C3377" t="s">
        <v>244</v>
      </c>
      <c r="D3377" t="s">
        <v>290</v>
      </c>
      <c r="E3377" t="s">
        <v>140</v>
      </c>
      <c r="F3377" t="s">
        <v>294</v>
      </c>
      <c r="G3377" t="s">
        <v>295</v>
      </c>
      <c r="H3377" t="s">
        <v>101</v>
      </c>
    </row>
    <row r="3378" spans="1:9" x14ac:dyDescent="0.35">
      <c r="A3378">
        <v>1062025</v>
      </c>
      <c r="B3378" t="s">
        <v>501</v>
      </c>
      <c r="C3378" t="s">
        <v>357</v>
      </c>
      <c r="D3378" t="s">
        <v>298</v>
      </c>
      <c r="E3378" t="s">
        <v>101</v>
      </c>
    </row>
    <row r="3379" spans="1:9" x14ac:dyDescent="0.35">
      <c r="A3379">
        <v>1062025</v>
      </c>
      <c r="B3379" t="s">
        <v>227</v>
      </c>
      <c r="C3379" t="s">
        <v>300</v>
      </c>
      <c r="D3379" t="s">
        <v>262</v>
      </c>
      <c r="E3379" t="s">
        <v>101</v>
      </c>
    </row>
    <row r="3380" spans="1:9" x14ac:dyDescent="0.35">
      <c r="A3380">
        <v>1062025</v>
      </c>
      <c r="B3380" t="s">
        <v>183</v>
      </c>
      <c r="C3380" t="s">
        <v>491</v>
      </c>
      <c r="D3380" t="s">
        <v>301</v>
      </c>
      <c r="E3380" t="s">
        <v>101</v>
      </c>
    </row>
    <row r="3381" spans="1:9" x14ac:dyDescent="0.35">
      <c r="A3381">
        <v>1062025</v>
      </c>
      <c r="B3381" t="s">
        <v>474</v>
      </c>
      <c r="C3381" t="s">
        <v>443</v>
      </c>
      <c r="D3381" t="s">
        <v>303</v>
      </c>
      <c r="E3381" t="s">
        <v>149</v>
      </c>
    </row>
    <row r="3382" spans="1:9" x14ac:dyDescent="0.35">
      <c r="A3382">
        <v>1062025</v>
      </c>
      <c r="B3382" t="s">
        <v>499</v>
      </c>
      <c r="C3382" t="s">
        <v>269</v>
      </c>
      <c r="D3382" t="s">
        <v>306</v>
      </c>
      <c r="E3382" t="s">
        <v>101</v>
      </c>
    </row>
    <row r="3383" spans="1:9" x14ac:dyDescent="0.35">
      <c r="A3383">
        <v>1062025</v>
      </c>
      <c r="B3383" t="s">
        <v>449</v>
      </c>
      <c r="C3383" t="s">
        <v>478</v>
      </c>
      <c r="D3383" t="s">
        <v>308</v>
      </c>
      <c r="E3383" t="s">
        <v>309</v>
      </c>
      <c r="F3383" t="s">
        <v>310</v>
      </c>
      <c r="G3383" t="s">
        <v>311</v>
      </c>
      <c r="H3383" t="s">
        <v>312</v>
      </c>
      <c r="I3383" t="s">
        <v>101</v>
      </c>
    </row>
    <row r="3384" spans="1:9" x14ac:dyDescent="0.35">
      <c r="A3384">
        <v>1062025</v>
      </c>
      <c r="B3384" t="s">
        <v>340</v>
      </c>
      <c r="C3384" t="s">
        <v>402</v>
      </c>
      <c r="D3384" t="s">
        <v>314</v>
      </c>
      <c r="E3384" t="s">
        <v>315</v>
      </c>
      <c r="F3384" t="s">
        <v>101</v>
      </c>
    </row>
    <row r="3385" spans="1:9" x14ac:dyDescent="0.35">
      <c r="A3385">
        <v>1062025</v>
      </c>
      <c r="B3385" t="s">
        <v>418</v>
      </c>
      <c r="C3385" t="s">
        <v>106</v>
      </c>
      <c r="D3385" t="s">
        <v>314</v>
      </c>
      <c r="E3385" t="s">
        <v>317</v>
      </c>
      <c r="F3385" t="s">
        <v>101</v>
      </c>
    </row>
    <row r="3386" spans="1:9" x14ac:dyDescent="0.35">
      <c r="A3386">
        <v>1062025</v>
      </c>
      <c r="B3386" t="s">
        <v>430</v>
      </c>
      <c r="C3386" t="s">
        <v>212</v>
      </c>
      <c r="D3386" t="s">
        <v>319</v>
      </c>
      <c r="E3386" t="s">
        <v>320</v>
      </c>
      <c r="F3386" t="s">
        <v>321</v>
      </c>
    </row>
    <row r="3387" spans="1:9" x14ac:dyDescent="0.35">
      <c r="A3387">
        <v>1062025</v>
      </c>
      <c r="B3387" t="s">
        <v>418</v>
      </c>
      <c r="C3387" t="s">
        <v>416</v>
      </c>
      <c r="D3387" t="s">
        <v>322</v>
      </c>
      <c r="E3387" t="s">
        <v>101</v>
      </c>
    </row>
    <row r="3388" spans="1:9" x14ac:dyDescent="0.35">
      <c r="A3388">
        <v>1062025</v>
      </c>
      <c r="B3388" t="s">
        <v>536</v>
      </c>
      <c r="C3388" t="s">
        <v>179</v>
      </c>
      <c r="D3388" t="s">
        <v>325</v>
      </c>
      <c r="E3388" t="s">
        <v>101</v>
      </c>
    </row>
    <row r="3389" spans="1:9" x14ac:dyDescent="0.35">
      <c r="A3389">
        <v>1062025</v>
      </c>
      <c r="B3389" t="s">
        <v>534</v>
      </c>
      <c r="C3389" t="s">
        <v>375</v>
      </c>
      <c r="D3389" t="s">
        <v>328</v>
      </c>
      <c r="E3389" t="s">
        <v>101</v>
      </c>
    </row>
    <row r="3390" spans="1:9" x14ac:dyDescent="0.35">
      <c r="A3390">
        <v>1062025</v>
      </c>
      <c r="B3390" t="s">
        <v>440</v>
      </c>
      <c r="C3390" t="s">
        <v>125</v>
      </c>
      <c r="D3390" t="s">
        <v>331</v>
      </c>
      <c r="E3390" t="s">
        <v>332</v>
      </c>
      <c r="F3390" t="s">
        <v>101</v>
      </c>
    </row>
    <row r="3391" spans="1:9" x14ac:dyDescent="0.35">
      <c r="A3391">
        <v>1062025</v>
      </c>
      <c r="B3391" t="s">
        <v>375</v>
      </c>
      <c r="C3391" t="s">
        <v>443</v>
      </c>
      <c r="D3391" t="s">
        <v>331</v>
      </c>
      <c r="E3391" t="s">
        <v>335</v>
      </c>
      <c r="F3391" t="s">
        <v>101</v>
      </c>
    </row>
    <row r="3392" spans="1:9" x14ac:dyDescent="0.35">
      <c r="A3392">
        <v>1062025</v>
      </c>
      <c r="B3392" t="s">
        <v>168</v>
      </c>
      <c r="C3392" t="s">
        <v>212</v>
      </c>
      <c r="D3392" t="s">
        <v>331</v>
      </c>
      <c r="E3392" t="s">
        <v>338</v>
      </c>
      <c r="F3392" t="s">
        <v>321</v>
      </c>
    </row>
    <row r="3393" spans="1:8" x14ac:dyDescent="0.35">
      <c r="A3393">
        <v>1062025</v>
      </c>
      <c r="B3393" t="s">
        <v>557</v>
      </c>
      <c r="C3393" t="s">
        <v>361</v>
      </c>
      <c r="D3393" t="s">
        <v>170</v>
      </c>
    </row>
    <row r="3394" spans="1:8" x14ac:dyDescent="0.35">
      <c r="A3394">
        <v>1062025</v>
      </c>
      <c r="B3394" t="s">
        <v>418</v>
      </c>
      <c r="C3394" t="s">
        <v>231</v>
      </c>
      <c r="D3394" t="s">
        <v>341</v>
      </c>
      <c r="E3394" t="s">
        <v>101</v>
      </c>
    </row>
    <row r="3395" spans="1:8" x14ac:dyDescent="0.35">
      <c r="A3395">
        <v>1062025</v>
      </c>
      <c r="B3395" t="s">
        <v>304</v>
      </c>
      <c r="C3395" t="s">
        <v>177</v>
      </c>
      <c r="D3395" t="s">
        <v>343</v>
      </c>
      <c r="E3395" t="s">
        <v>101</v>
      </c>
    </row>
    <row r="3396" spans="1:8" x14ac:dyDescent="0.35">
      <c r="A3396">
        <v>1062025</v>
      </c>
      <c r="B3396" t="s">
        <v>576</v>
      </c>
      <c r="C3396" t="s">
        <v>467</v>
      </c>
      <c r="D3396" t="s">
        <v>132</v>
      </c>
      <c r="E3396" t="s">
        <v>344</v>
      </c>
      <c r="F3396" t="s">
        <v>345</v>
      </c>
      <c r="G3396" t="s">
        <v>101</v>
      </c>
    </row>
    <row r="3397" spans="1:8" x14ac:dyDescent="0.35">
      <c r="A3397">
        <v>1062025</v>
      </c>
      <c r="B3397" t="s">
        <v>459</v>
      </c>
      <c r="C3397" t="s">
        <v>354</v>
      </c>
      <c r="D3397" t="s">
        <v>132</v>
      </c>
      <c r="E3397" t="s">
        <v>347</v>
      </c>
      <c r="F3397" t="s">
        <v>101</v>
      </c>
    </row>
    <row r="3398" spans="1:8" x14ac:dyDescent="0.35">
      <c r="A3398">
        <v>1062025</v>
      </c>
      <c r="B3398" t="s">
        <v>218</v>
      </c>
      <c r="C3398" t="s">
        <v>365</v>
      </c>
      <c r="D3398" t="s">
        <v>132</v>
      </c>
      <c r="E3398" t="s">
        <v>348</v>
      </c>
      <c r="F3398" t="s">
        <v>101</v>
      </c>
    </row>
    <row r="3399" spans="1:8" x14ac:dyDescent="0.35">
      <c r="A3399">
        <v>1062025</v>
      </c>
      <c r="B3399" t="s">
        <v>476</v>
      </c>
      <c r="C3399" t="s">
        <v>389</v>
      </c>
      <c r="D3399" t="s">
        <v>132</v>
      </c>
      <c r="E3399" t="s">
        <v>350</v>
      </c>
      <c r="F3399" t="s">
        <v>101</v>
      </c>
    </row>
    <row r="3400" spans="1:8" x14ac:dyDescent="0.35">
      <c r="A3400">
        <v>1062025</v>
      </c>
      <c r="B3400" t="s">
        <v>498</v>
      </c>
      <c r="C3400" t="s">
        <v>329</v>
      </c>
      <c r="D3400" t="s">
        <v>132</v>
      </c>
      <c r="E3400" t="s">
        <v>352</v>
      </c>
      <c r="F3400" t="s">
        <v>101</v>
      </c>
    </row>
    <row r="3401" spans="1:8" x14ac:dyDescent="0.35">
      <c r="A3401">
        <v>1062025</v>
      </c>
      <c r="B3401" t="s">
        <v>525</v>
      </c>
      <c r="C3401" t="s">
        <v>128</v>
      </c>
      <c r="D3401" t="s">
        <v>132</v>
      </c>
      <c r="E3401" t="s">
        <v>133</v>
      </c>
      <c r="F3401" t="s">
        <v>355</v>
      </c>
    </row>
    <row r="3402" spans="1:8" x14ac:dyDescent="0.35">
      <c r="A3402">
        <v>1062025</v>
      </c>
      <c r="B3402" t="s">
        <v>493</v>
      </c>
      <c r="C3402" t="s">
        <v>354</v>
      </c>
      <c r="D3402" t="s">
        <v>132</v>
      </c>
      <c r="E3402" t="s">
        <v>356</v>
      </c>
      <c r="F3402" t="s">
        <v>101</v>
      </c>
    </row>
    <row r="3403" spans="1:8" x14ac:dyDescent="0.35">
      <c r="A3403">
        <v>1062025</v>
      </c>
      <c r="B3403" t="s">
        <v>168</v>
      </c>
      <c r="C3403" t="s">
        <v>461</v>
      </c>
      <c r="D3403" t="s">
        <v>359</v>
      </c>
      <c r="E3403" t="s">
        <v>360</v>
      </c>
      <c r="F3403" t="s">
        <v>101</v>
      </c>
    </row>
    <row r="3404" spans="1:8" x14ac:dyDescent="0.35">
      <c r="A3404">
        <v>1062025</v>
      </c>
      <c r="B3404" t="s">
        <v>137</v>
      </c>
      <c r="C3404" t="s">
        <v>457</v>
      </c>
      <c r="D3404" t="s">
        <v>359</v>
      </c>
      <c r="E3404" t="s">
        <v>362</v>
      </c>
      <c r="F3404" t="s">
        <v>101</v>
      </c>
    </row>
    <row r="3405" spans="1:8" x14ac:dyDescent="0.35">
      <c r="A3405">
        <v>1062025</v>
      </c>
      <c r="B3405" t="s">
        <v>473</v>
      </c>
      <c r="C3405" t="s">
        <v>503</v>
      </c>
      <c r="D3405" t="s">
        <v>359</v>
      </c>
      <c r="E3405" t="s">
        <v>362</v>
      </c>
      <c r="F3405" t="s">
        <v>140</v>
      </c>
      <c r="G3405" t="s">
        <v>364</v>
      </c>
      <c r="H3405" t="s">
        <v>101</v>
      </c>
    </row>
    <row r="3406" spans="1:8" x14ac:dyDescent="0.35">
      <c r="A3406">
        <v>1062025</v>
      </c>
      <c r="B3406" t="s">
        <v>609</v>
      </c>
      <c r="C3406" t="s">
        <v>506</v>
      </c>
      <c r="D3406" t="s">
        <v>366</v>
      </c>
      <c r="E3406" t="s">
        <v>257</v>
      </c>
      <c r="F3406" t="s">
        <v>367</v>
      </c>
      <c r="G3406" t="s">
        <v>101</v>
      </c>
    </row>
    <row r="3407" spans="1:8" x14ac:dyDescent="0.35">
      <c r="A3407">
        <v>1062025</v>
      </c>
      <c r="B3407" t="s">
        <v>499</v>
      </c>
      <c r="C3407" t="s">
        <v>166</v>
      </c>
      <c r="D3407" t="s">
        <v>369</v>
      </c>
      <c r="E3407" t="s">
        <v>370</v>
      </c>
      <c r="F3407" t="s">
        <v>101</v>
      </c>
    </row>
    <row r="3408" spans="1:8" x14ac:dyDescent="0.35">
      <c r="A3408">
        <v>1062025</v>
      </c>
      <c r="B3408" t="s">
        <v>441</v>
      </c>
      <c r="C3408" t="s">
        <v>204</v>
      </c>
      <c r="D3408" t="s">
        <v>371</v>
      </c>
      <c r="E3408" t="s">
        <v>101</v>
      </c>
    </row>
    <row r="3409" spans="1:9" x14ac:dyDescent="0.35">
      <c r="A3409">
        <v>1062025</v>
      </c>
      <c r="B3409" t="s">
        <v>465</v>
      </c>
      <c r="C3409" t="s">
        <v>610</v>
      </c>
      <c r="D3409" t="s">
        <v>372</v>
      </c>
      <c r="E3409" t="s">
        <v>101</v>
      </c>
    </row>
    <row r="3410" spans="1:9" x14ac:dyDescent="0.35">
      <c r="A3410">
        <v>1062025</v>
      </c>
      <c r="B3410" t="s">
        <v>493</v>
      </c>
      <c r="C3410" t="s">
        <v>275</v>
      </c>
      <c r="D3410" t="s">
        <v>373</v>
      </c>
      <c r="E3410" t="s">
        <v>101</v>
      </c>
    </row>
    <row r="3411" spans="1:9" x14ac:dyDescent="0.35">
      <c r="A3411">
        <v>1062025</v>
      </c>
      <c r="B3411" t="s">
        <v>474</v>
      </c>
      <c r="C3411" t="s">
        <v>502</v>
      </c>
      <c r="D3411" t="s">
        <v>376</v>
      </c>
      <c r="E3411" t="s">
        <v>140</v>
      </c>
      <c r="F3411" t="s">
        <v>331</v>
      </c>
      <c r="G3411" t="s">
        <v>377</v>
      </c>
      <c r="H3411" t="s">
        <v>101</v>
      </c>
    </row>
    <row r="3412" spans="1:9" x14ac:dyDescent="0.35">
      <c r="A3412">
        <v>1062025</v>
      </c>
      <c r="B3412" t="s">
        <v>444</v>
      </c>
      <c r="C3412" t="s">
        <v>106</v>
      </c>
      <c r="D3412" t="s">
        <v>378</v>
      </c>
    </row>
    <row r="3413" spans="1:9" x14ac:dyDescent="0.35">
      <c r="A3413">
        <v>1062025</v>
      </c>
      <c r="B3413" t="s">
        <v>137</v>
      </c>
      <c r="C3413" t="s">
        <v>333</v>
      </c>
      <c r="D3413" t="s">
        <v>380</v>
      </c>
      <c r="E3413" t="s">
        <v>101</v>
      </c>
    </row>
    <row r="3414" spans="1:9" x14ac:dyDescent="0.35">
      <c r="A3414">
        <v>1062025</v>
      </c>
      <c r="B3414" t="s">
        <v>508</v>
      </c>
      <c r="C3414" t="s">
        <v>434</v>
      </c>
      <c r="D3414" t="s">
        <v>382</v>
      </c>
      <c r="E3414" t="s">
        <v>383</v>
      </c>
    </row>
    <row r="3415" spans="1:9" x14ac:dyDescent="0.35">
      <c r="A3415">
        <v>1062025</v>
      </c>
      <c r="B3415" t="s">
        <v>525</v>
      </c>
      <c r="C3415" t="s">
        <v>162</v>
      </c>
      <c r="D3415" t="s">
        <v>385</v>
      </c>
      <c r="E3415" t="s">
        <v>386</v>
      </c>
    </row>
    <row r="3416" spans="1:9" x14ac:dyDescent="0.35">
      <c r="A3416">
        <v>1062025</v>
      </c>
      <c r="B3416" t="s">
        <v>137</v>
      </c>
      <c r="C3416" t="s">
        <v>174</v>
      </c>
      <c r="D3416" t="s">
        <v>388</v>
      </c>
      <c r="E3416" t="s">
        <v>101</v>
      </c>
    </row>
    <row r="3417" spans="1:9" x14ac:dyDescent="0.35">
      <c r="A3417">
        <v>1062025</v>
      </c>
      <c r="B3417" t="s">
        <v>375</v>
      </c>
      <c r="C3417" t="s">
        <v>389</v>
      </c>
      <c r="D3417" t="s">
        <v>391</v>
      </c>
      <c r="E3417" t="s">
        <v>101</v>
      </c>
    </row>
    <row r="3418" spans="1:9" x14ac:dyDescent="0.35">
      <c r="A3418">
        <v>1062025</v>
      </c>
      <c r="B3418" t="s">
        <v>218</v>
      </c>
      <c r="C3418" t="s">
        <v>384</v>
      </c>
      <c r="D3418" t="s">
        <v>393</v>
      </c>
    </row>
    <row r="3419" spans="1:9" x14ac:dyDescent="0.35">
      <c r="A3419">
        <v>1062025</v>
      </c>
      <c r="B3419" t="s">
        <v>515</v>
      </c>
      <c r="C3419" t="s">
        <v>259</v>
      </c>
      <c r="D3419" t="s">
        <v>394</v>
      </c>
      <c r="E3419" t="s">
        <v>395</v>
      </c>
      <c r="F3419" t="s">
        <v>101</v>
      </c>
    </row>
    <row r="3420" spans="1:9" x14ac:dyDescent="0.35">
      <c r="A3420">
        <v>1062025</v>
      </c>
      <c r="B3420" t="s">
        <v>396</v>
      </c>
    </row>
    <row r="3421" spans="1:9" x14ac:dyDescent="0.35">
      <c r="A3421">
        <v>1062025</v>
      </c>
      <c r="B3421" t="s">
        <v>534</v>
      </c>
      <c r="C3421" t="s">
        <v>363</v>
      </c>
      <c r="D3421" t="s">
        <v>397</v>
      </c>
      <c r="E3421" t="s">
        <v>101</v>
      </c>
    </row>
    <row r="3422" spans="1:9" x14ac:dyDescent="0.35">
      <c r="A3422">
        <v>1062025</v>
      </c>
      <c r="B3422" t="s">
        <v>493</v>
      </c>
      <c r="C3422" t="s">
        <v>192</v>
      </c>
      <c r="D3422" t="s">
        <v>399</v>
      </c>
      <c r="E3422" t="s">
        <v>140</v>
      </c>
      <c r="F3422" t="s">
        <v>400</v>
      </c>
      <c r="G3422" t="s">
        <v>257</v>
      </c>
      <c r="H3422" t="s">
        <v>331</v>
      </c>
      <c r="I3422" t="s">
        <v>401</v>
      </c>
    </row>
    <row r="3423" spans="1:9" x14ac:dyDescent="0.35">
      <c r="A3423">
        <v>1062025</v>
      </c>
      <c r="B3423" t="s">
        <v>496</v>
      </c>
      <c r="C3423" t="s">
        <v>506</v>
      </c>
      <c r="D3423" t="s">
        <v>399</v>
      </c>
      <c r="E3423" t="s">
        <v>187</v>
      </c>
      <c r="F3423" t="s">
        <v>101</v>
      </c>
    </row>
    <row r="3424" spans="1:9" x14ac:dyDescent="0.35">
      <c r="A3424">
        <v>1062025</v>
      </c>
      <c r="B3424" t="s">
        <v>221</v>
      </c>
      <c r="C3424" t="s">
        <v>201</v>
      </c>
      <c r="D3424" t="s">
        <v>399</v>
      </c>
      <c r="E3424" t="s">
        <v>403</v>
      </c>
      <c r="F3424" t="s">
        <v>101</v>
      </c>
    </row>
    <row r="3425" spans="1:7" x14ac:dyDescent="0.35">
      <c r="A3425">
        <v>1062025</v>
      </c>
      <c r="B3425" t="s">
        <v>572</v>
      </c>
      <c r="C3425" t="s">
        <v>129</v>
      </c>
      <c r="D3425" t="s">
        <v>399</v>
      </c>
      <c r="E3425" t="s">
        <v>404</v>
      </c>
      <c r="F3425" t="s">
        <v>101</v>
      </c>
    </row>
    <row r="3426" spans="1:7" x14ac:dyDescent="0.35">
      <c r="A3426">
        <v>31052025</v>
      </c>
      <c r="B3426" t="s">
        <v>510</v>
      </c>
      <c r="C3426" t="s">
        <v>177</v>
      </c>
      <c r="D3426" t="s">
        <v>100</v>
      </c>
      <c r="E3426" t="s">
        <v>101</v>
      </c>
    </row>
    <row r="3427" spans="1:7" x14ac:dyDescent="0.35">
      <c r="A3427">
        <v>31052025</v>
      </c>
      <c r="B3427" t="s">
        <v>465</v>
      </c>
      <c r="C3427" t="s">
        <v>490</v>
      </c>
      <c r="D3427" t="s">
        <v>104</v>
      </c>
      <c r="E3427" t="s">
        <v>101</v>
      </c>
    </row>
    <row r="3428" spans="1:7" x14ac:dyDescent="0.35">
      <c r="A3428">
        <v>31052025</v>
      </c>
      <c r="B3428" t="s">
        <v>368</v>
      </c>
      <c r="C3428" t="s">
        <v>354</v>
      </c>
      <c r="D3428" t="s">
        <v>107</v>
      </c>
      <c r="E3428" t="s">
        <v>108</v>
      </c>
      <c r="F3428" t="s">
        <v>101</v>
      </c>
    </row>
    <row r="3429" spans="1:7" x14ac:dyDescent="0.35">
      <c r="A3429">
        <v>31052025</v>
      </c>
      <c r="B3429" t="s">
        <v>497</v>
      </c>
      <c r="C3429" t="s">
        <v>273</v>
      </c>
      <c r="D3429" t="s">
        <v>111</v>
      </c>
      <c r="E3429" t="s">
        <v>101</v>
      </c>
    </row>
    <row r="3430" spans="1:7" x14ac:dyDescent="0.35">
      <c r="A3430">
        <v>31052025</v>
      </c>
      <c r="B3430" t="s">
        <v>538</v>
      </c>
      <c r="C3430" t="s">
        <v>704</v>
      </c>
      <c r="D3430" t="s">
        <v>114</v>
      </c>
      <c r="E3430" t="s">
        <v>115</v>
      </c>
      <c r="F3430" t="s">
        <v>116</v>
      </c>
    </row>
    <row r="3431" spans="1:7" x14ac:dyDescent="0.35">
      <c r="A3431">
        <v>31052025</v>
      </c>
      <c r="B3431" t="s">
        <v>188</v>
      </c>
      <c r="C3431" t="s">
        <v>118</v>
      </c>
      <c r="D3431" t="s">
        <v>114</v>
      </c>
      <c r="E3431" t="s">
        <v>119</v>
      </c>
      <c r="F3431" t="s">
        <v>120</v>
      </c>
      <c r="G3431" t="s">
        <v>121</v>
      </c>
    </row>
    <row r="3432" spans="1:7" x14ac:dyDescent="0.35">
      <c r="A3432">
        <v>31052025</v>
      </c>
      <c r="B3432" t="s">
        <v>472</v>
      </c>
      <c r="C3432" t="s">
        <v>276</v>
      </c>
      <c r="D3432" t="s">
        <v>114</v>
      </c>
      <c r="E3432" t="s">
        <v>124</v>
      </c>
    </row>
    <row r="3433" spans="1:7" x14ac:dyDescent="0.35">
      <c r="A3433">
        <v>31052025</v>
      </c>
      <c r="B3433" t="s">
        <v>686</v>
      </c>
      <c r="C3433" t="s">
        <v>705</v>
      </c>
      <c r="D3433" t="s">
        <v>114</v>
      </c>
      <c r="E3433" t="s">
        <v>127</v>
      </c>
    </row>
    <row r="3434" spans="1:7" x14ac:dyDescent="0.35">
      <c r="A3434">
        <v>31052025</v>
      </c>
      <c r="B3434" t="s">
        <v>103</v>
      </c>
      <c r="C3434" t="s">
        <v>435</v>
      </c>
      <c r="D3434" t="s">
        <v>114</v>
      </c>
      <c r="E3434" t="s">
        <v>130</v>
      </c>
    </row>
    <row r="3435" spans="1:7" x14ac:dyDescent="0.35">
      <c r="A3435">
        <v>31052025</v>
      </c>
      <c r="B3435" t="s">
        <v>118</v>
      </c>
      <c r="C3435" t="s">
        <v>472</v>
      </c>
      <c r="D3435" t="s">
        <v>114</v>
      </c>
      <c r="E3435" t="s">
        <v>132</v>
      </c>
      <c r="F3435" t="s">
        <v>133</v>
      </c>
    </row>
    <row r="3436" spans="1:7" x14ac:dyDescent="0.35">
      <c r="A3436">
        <v>31052025</v>
      </c>
      <c r="B3436" t="s">
        <v>550</v>
      </c>
      <c r="C3436" t="s">
        <v>278</v>
      </c>
      <c r="D3436" t="s">
        <v>135</v>
      </c>
      <c r="E3436" t="s">
        <v>136</v>
      </c>
    </row>
    <row r="3437" spans="1:7" x14ac:dyDescent="0.35">
      <c r="A3437">
        <v>31052025</v>
      </c>
      <c r="B3437" t="s">
        <v>438</v>
      </c>
      <c r="C3437" t="s">
        <v>480</v>
      </c>
      <c r="D3437" t="s">
        <v>139</v>
      </c>
      <c r="E3437" t="s">
        <v>140</v>
      </c>
      <c r="F3437" t="s">
        <v>141</v>
      </c>
      <c r="G3437" t="s">
        <v>101</v>
      </c>
    </row>
    <row r="3438" spans="1:7" x14ac:dyDescent="0.35">
      <c r="A3438">
        <v>31052025</v>
      </c>
      <c r="B3438" t="s">
        <v>460</v>
      </c>
      <c r="C3438" t="s">
        <v>162</v>
      </c>
      <c r="D3438" t="s">
        <v>144</v>
      </c>
      <c r="E3438" t="s">
        <v>101</v>
      </c>
    </row>
    <row r="3439" spans="1:7" x14ac:dyDescent="0.35">
      <c r="A3439">
        <v>31052025</v>
      </c>
      <c r="B3439" t="s">
        <v>494</v>
      </c>
      <c r="C3439" t="s">
        <v>269</v>
      </c>
      <c r="D3439" t="s">
        <v>147</v>
      </c>
      <c r="E3439" t="s">
        <v>148</v>
      </c>
      <c r="F3439" t="s">
        <v>149</v>
      </c>
    </row>
    <row r="3440" spans="1:7" x14ac:dyDescent="0.35">
      <c r="A3440">
        <v>31052025</v>
      </c>
      <c r="B3440" t="s">
        <v>498</v>
      </c>
      <c r="C3440" t="s">
        <v>179</v>
      </c>
      <c r="D3440" t="s">
        <v>152</v>
      </c>
      <c r="E3440" t="s">
        <v>140</v>
      </c>
      <c r="F3440" t="s">
        <v>153</v>
      </c>
      <c r="G3440" t="s">
        <v>101</v>
      </c>
    </row>
    <row r="3441" spans="1:6" x14ac:dyDescent="0.35">
      <c r="A3441">
        <v>31052025</v>
      </c>
      <c r="B3441" t="s">
        <v>499</v>
      </c>
      <c r="C3441" t="s">
        <v>128</v>
      </c>
      <c r="D3441" t="s">
        <v>156</v>
      </c>
      <c r="E3441" t="s">
        <v>101</v>
      </c>
    </row>
    <row r="3442" spans="1:6" x14ac:dyDescent="0.35">
      <c r="A3442">
        <v>31052025</v>
      </c>
      <c r="B3442" t="s">
        <v>493</v>
      </c>
      <c r="C3442" t="s">
        <v>175</v>
      </c>
      <c r="D3442" t="s">
        <v>159</v>
      </c>
      <c r="E3442" t="s">
        <v>101</v>
      </c>
    </row>
    <row r="3443" spans="1:6" x14ac:dyDescent="0.35">
      <c r="A3443">
        <v>31052025</v>
      </c>
      <c r="B3443" t="s">
        <v>137</v>
      </c>
      <c r="C3443" t="s">
        <v>234</v>
      </c>
      <c r="D3443" t="s">
        <v>161</v>
      </c>
      <c r="E3443" t="s">
        <v>101</v>
      </c>
    </row>
    <row r="3444" spans="1:6" x14ac:dyDescent="0.35">
      <c r="A3444">
        <v>31052025</v>
      </c>
      <c r="B3444" t="s">
        <v>526</v>
      </c>
      <c r="C3444" t="s">
        <v>175</v>
      </c>
      <c r="D3444" t="s">
        <v>164</v>
      </c>
      <c r="E3444" t="s">
        <v>101</v>
      </c>
    </row>
    <row r="3445" spans="1:6" x14ac:dyDescent="0.35">
      <c r="A3445">
        <v>31052025</v>
      </c>
      <c r="B3445" t="s">
        <v>438</v>
      </c>
      <c r="C3445" t="s">
        <v>354</v>
      </c>
      <c r="D3445" t="s">
        <v>167</v>
      </c>
    </row>
    <row r="3446" spans="1:6" x14ac:dyDescent="0.35">
      <c r="A3446">
        <v>31052025</v>
      </c>
      <c r="B3446" t="s">
        <v>423</v>
      </c>
      <c r="C3446" t="s">
        <v>101</v>
      </c>
    </row>
    <row r="3447" spans="1:6" x14ac:dyDescent="0.35">
      <c r="A3447">
        <v>31052025</v>
      </c>
      <c r="B3447" t="s">
        <v>554</v>
      </c>
      <c r="C3447" t="s">
        <v>553</v>
      </c>
      <c r="D3447" t="s">
        <v>169</v>
      </c>
      <c r="E3447" t="s">
        <v>170</v>
      </c>
      <c r="F3447" t="s">
        <v>101</v>
      </c>
    </row>
    <row r="3448" spans="1:6" x14ac:dyDescent="0.35">
      <c r="A3448">
        <v>31052025</v>
      </c>
      <c r="B3448" t="s">
        <v>540</v>
      </c>
      <c r="C3448" t="s">
        <v>188</v>
      </c>
      <c r="D3448" t="s">
        <v>173</v>
      </c>
      <c r="E3448" t="s">
        <v>101</v>
      </c>
    </row>
    <row r="3449" spans="1:6" x14ac:dyDescent="0.35">
      <c r="A3449">
        <v>31052025</v>
      </c>
      <c r="B3449" t="s">
        <v>499</v>
      </c>
      <c r="C3449" t="s">
        <v>365</v>
      </c>
      <c r="D3449" t="s">
        <v>176</v>
      </c>
      <c r="E3449" t="s">
        <v>101</v>
      </c>
    </row>
    <row r="3450" spans="1:6" x14ac:dyDescent="0.35">
      <c r="A3450">
        <v>31052025</v>
      </c>
      <c r="B3450" t="s">
        <v>218</v>
      </c>
      <c r="C3450" t="s">
        <v>227</v>
      </c>
      <c r="D3450" t="s">
        <v>176</v>
      </c>
      <c r="E3450" t="s">
        <v>149</v>
      </c>
    </row>
    <row r="3451" spans="1:6" x14ac:dyDescent="0.35">
      <c r="A3451">
        <v>31052025</v>
      </c>
      <c r="B3451" t="s">
        <v>471</v>
      </c>
      <c r="C3451" t="s">
        <v>411</v>
      </c>
      <c r="D3451" t="s">
        <v>181</v>
      </c>
      <c r="E3451" t="s">
        <v>182</v>
      </c>
      <c r="F3451" t="s">
        <v>101</v>
      </c>
    </row>
    <row r="3452" spans="1:6" x14ac:dyDescent="0.35">
      <c r="A3452">
        <v>31052025</v>
      </c>
      <c r="B3452" t="s">
        <v>516</v>
      </c>
      <c r="C3452" t="s">
        <v>420</v>
      </c>
      <c r="D3452" t="s">
        <v>184</v>
      </c>
      <c r="E3452" t="s">
        <v>101</v>
      </c>
    </row>
    <row r="3453" spans="1:6" x14ac:dyDescent="0.35">
      <c r="A3453">
        <v>31052025</v>
      </c>
      <c r="B3453" t="s">
        <v>417</v>
      </c>
      <c r="C3453" t="s">
        <v>178</v>
      </c>
      <c r="D3453" t="s">
        <v>187</v>
      </c>
      <c r="E3453" t="s">
        <v>101</v>
      </c>
    </row>
    <row r="3454" spans="1:6" x14ac:dyDescent="0.35">
      <c r="A3454">
        <v>31052025</v>
      </c>
      <c r="B3454" t="s">
        <v>342</v>
      </c>
      <c r="C3454" t="s">
        <v>539</v>
      </c>
      <c r="D3454" t="s">
        <v>190</v>
      </c>
      <c r="E3454" t="s">
        <v>191</v>
      </c>
      <c r="F3454" t="s">
        <v>101</v>
      </c>
    </row>
    <row r="3455" spans="1:6" x14ac:dyDescent="0.35">
      <c r="A3455">
        <v>31052025</v>
      </c>
      <c r="B3455" t="s">
        <v>595</v>
      </c>
      <c r="C3455" t="s">
        <v>175</v>
      </c>
      <c r="D3455" t="s">
        <v>190</v>
      </c>
      <c r="E3455" t="s">
        <v>194</v>
      </c>
      <c r="F3455" t="s">
        <v>101</v>
      </c>
    </row>
    <row r="3456" spans="1:6" x14ac:dyDescent="0.35">
      <c r="A3456">
        <v>31052025</v>
      </c>
      <c r="B3456" t="s">
        <v>473</v>
      </c>
      <c r="C3456" t="s">
        <v>513</v>
      </c>
      <c r="D3456" t="s">
        <v>190</v>
      </c>
      <c r="E3456" t="s">
        <v>196</v>
      </c>
      <c r="F3456" t="s">
        <v>101</v>
      </c>
    </row>
    <row r="3457" spans="1:7" x14ac:dyDescent="0.35">
      <c r="A3457">
        <v>31052025</v>
      </c>
      <c r="B3457" t="s">
        <v>443</v>
      </c>
      <c r="C3457" t="s">
        <v>198</v>
      </c>
      <c r="D3457" t="s">
        <v>140</v>
      </c>
      <c r="E3457" t="s">
        <v>199</v>
      </c>
      <c r="F3457" t="s">
        <v>200</v>
      </c>
      <c r="G3457" t="s">
        <v>101</v>
      </c>
    </row>
    <row r="3458" spans="1:7" x14ac:dyDescent="0.35">
      <c r="A3458">
        <v>31052025</v>
      </c>
      <c r="B3458" t="s">
        <v>318</v>
      </c>
      <c r="C3458" t="s">
        <v>175</v>
      </c>
      <c r="D3458" t="s">
        <v>61</v>
      </c>
      <c r="E3458" t="s">
        <v>101</v>
      </c>
    </row>
    <row r="3459" spans="1:7" x14ac:dyDescent="0.35">
      <c r="A3459">
        <v>31052025</v>
      </c>
      <c r="B3459" t="s">
        <v>540</v>
      </c>
      <c r="C3459" t="s">
        <v>353</v>
      </c>
      <c r="D3459" t="s">
        <v>205</v>
      </c>
      <c r="E3459" t="s">
        <v>101</v>
      </c>
    </row>
    <row r="3460" spans="1:7" x14ac:dyDescent="0.35">
      <c r="A3460">
        <v>31052025</v>
      </c>
      <c r="B3460" t="s">
        <v>515</v>
      </c>
      <c r="C3460" t="s">
        <v>375</v>
      </c>
      <c r="D3460" t="s">
        <v>208</v>
      </c>
      <c r="E3460" t="s">
        <v>101</v>
      </c>
    </row>
    <row r="3461" spans="1:7" x14ac:dyDescent="0.35">
      <c r="A3461">
        <v>31052025</v>
      </c>
      <c r="B3461" t="s">
        <v>454</v>
      </c>
      <c r="C3461" t="s">
        <v>212</v>
      </c>
      <c r="D3461" t="s">
        <v>210</v>
      </c>
      <c r="E3461" t="s">
        <v>211</v>
      </c>
      <c r="F3461" t="s">
        <v>101</v>
      </c>
    </row>
    <row r="3462" spans="1:7" x14ac:dyDescent="0.35">
      <c r="A3462">
        <v>31052025</v>
      </c>
      <c r="B3462" t="s">
        <v>138</v>
      </c>
      <c r="C3462" t="s">
        <v>212</v>
      </c>
      <c r="D3462" t="s">
        <v>214</v>
      </c>
      <c r="E3462" t="s">
        <v>215</v>
      </c>
      <c r="F3462" t="s">
        <v>101</v>
      </c>
    </row>
    <row r="3463" spans="1:7" x14ac:dyDescent="0.35">
      <c r="A3463">
        <v>31052025</v>
      </c>
      <c r="B3463" t="s">
        <v>504</v>
      </c>
      <c r="C3463" t="s">
        <v>478</v>
      </c>
      <c r="D3463" t="s">
        <v>217</v>
      </c>
      <c r="E3463" t="s">
        <v>101</v>
      </c>
    </row>
    <row r="3464" spans="1:7" x14ac:dyDescent="0.35">
      <c r="A3464">
        <v>31052025</v>
      </c>
      <c r="B3464" t="s">
        <v>511</v>
      </c>
      <c r="C3464" t="s">
        <v>99</v>
      </c>
      <c r="D3464" t="s">
        <v>220</v>
      </c>
      <c r="E3464" t="s">
        <v>101</v>
      </c>
    </row>
    <row r="3465" spans="1:7" x14ac:dyDescent="0.35">
      <c r="A3465">
        <v>31052025</v>
      </c>
      <c r="B3465" t="s">
        <v>339</v>
      </c>
      <c r="C3465" t="s">
        <v>122</v>
      </c>
      <c r="D3465" t="s">
        <v>222</v>
      </c>
    </row>
    <row r="3466" spans="1:7" x14ac:dyDescent="0.35">
      <c r="A3466">
        <v>31052025</v>
      </c>
      <c r="B3466" t="s">
        <v>466</v>
      </c>
      <c r="C3466" t="s">
        <v>223</v>
      </c>
    </row>
    <row r="3467" spans="1:7" x14ac:dyDescent="0.35">
      <c r="A3467">
        <v>31052025</v>
      </c>
      <c r="B3467" t="s">
        <v>518</v>
      </c>
      <c r="C3467" t="s">
        <v>412</v>
      </c>
      <c r="D3467" t="s">
        <v>225</v>
      </c>
      <c r="E3467" t="s">
        <v>101</v>
      </c>
    </row>
    <row r="3468" spans="1:7" x14ac:dyDescent="0.35">
      <c r="A3468">
        <v>31052025</v>
      </c>
      <c r="B3468" t="s">
        <v>504</v>
      </c>
      <c r="C3468" t="s">
        <v>160</v>
      </c>
      <c r="D3468" t="s">
        <v>225</v>
      </c>
      <c r="E3468" t="s">
        <v>228</v>
      </c>
      <c r="F3468" t="s">
        <v>229</v>
      </c>
    </row>
    <row r="3469" spans="1:7" x14ac:dyDescent="0.35">
      <c r="A3469">
        <v>31052025</v>
      </c>
      <c r="B3469" t="s">
        <v>516</v>
      </c>
      <c r="C3469" t="s">
        <v>513</v>
      </c>
      <c r="D3469" t="s">
        <v>232</v>
      </c>
      <c r="E3469" t="s">
        <v>101</v>
      </c>
    </row>
    <row r="3470" spans="1:7" x14ac:dyDescent="0.35">
      <c r="A3470">
        <v>31052025</v>
      </c>
      <c r="B3470" t="s">
        <v>339</v>
      </c>
      <c r="C3470" t="s">
        <v>155</v>
      </c>
      <c r="D3470" t="s">
        <v>235</v>
      </c>
      <c r="E3470" t="s">
        <v>236</v>
      </c>
      <c r="F3470" t="s">
        <v>101</v>
      </c>
    </row>
    <row r="3471" spans="1:7" x14ac:dyDescent="0.35">
      <c r="A3471">
        <v>31052025</v>
      </c>
      <c r="B3471" t="s">
        <v>534</v>
      </c>
      <c r="C3471" t="s">
        <v>468</v>
      </c>
      <c r="D3471" t="s">
        <v>235</v>
      </c>
      <c r="E3471" t="s">
        <v>239</v>
      </c>
      <c r="F3471" t="s">
        <v>149</v>
      </c>
    </row>
    <row r="3472" spans="1:7" x14ac:dyDescent="0.35">
      <c r="A3472">
        <v>31052025</v>
      </c>
      <c r="B3472" t="s">
        <v>515</v>
      </c>
      <c r="C3472" t="s">
        <v>402</v>
      </c>
      <c r="D3472" t="s">
        <v>235</v>
      </c>
      <c r="E3472" t="s">
        <v>241</v>
      </c>
      <c r="F3472" t="s">
        <v>101</v>
      </c>
    </row>
    <row r="3473" spans="1:7" x14ac:dyDescent="0.35">
      <c r="A3473">
        <v>31052025</v>
      </c>
      <c r="B3473" t="s">
        <v>449</v>
      </c>
      <c r="C3473" t="s">
        <v>505</v>
      </c>
      <c r="D3473" t="s">
        <v>243</v>
      </c>
      <c r="E3473" t="s">
        <v>101</v>
      </c>
    </row>
    <row r="3474" spans="1:7" x14ac:dyDescent="0.35">
      <c r="A3474">
        <v>31052025</v>
      </c>
      <c r="B3474" t="s">
        <v>285</v>
      </c>
      <c r="C3474" t="s">
        <v>188</v>
      </c>
      <c r="D3474" t="s">
        <v>245</v>
      </c>
      <c r="E3474" t="s">
        <v>246</v>
      </c>
    </row>
    <row r="3475" spans="1:7" x14ac:dyDescent="0.35">
      <c r="A3475">
        <v>31052025</v>
      </c>
      <c r="B3475" t="s">
        <v>520</v>
      </c>
      <c r="C3475" t="s">
        <v>361</v>
      </c>
      <c r="D3475" t="s">
        <v>245</v>
      </c>
      <c r="E3475" t="s">
        <v>249</v>
      </c>
    </row>
    <row r="3476" spans="1:7" x14ac:dyDescent="0.35">
      <c r="A3476">
        <v>31052025</v>
      </c>
      <c r="B3476" t="s">
        <v>183</v>
      </c>
      <c r="C3476" t="s">
        <v>421</v>
      </c>
      <c r="D3476" t="s">
        <v>252</v>
      </c>
      <c r="E3476" t="s">
        <v>101</v>
      </c>
    </row>
    <row r="3477" spans="1:7" x14ac:dyDescent="0.35">
      <c r="A3477">
        <v>31052025</v>
      </c>
      <c r="B3477" t="s">
        <v>150</v>
      </c>
      <c r="C3477" t="s">
        <v>673</v>
      </c>
      <c r="D3477" t="s">
        <v>254</v>
      </c>
    </row>
    <row r="3478" spans="1:7" x14ac:dyDescent="0.35">
      <c r="A3478">
        <v>31052025</v>
      </c>
      <c r="B3478" t="s">
        <v>430</v>
      </c>
      <c r="C3478" t="s">
        <v>365</v>
      </c>
      <c r="D3478" t="s">
        <v>256</v>
      </c>
      <c r="E3478" t="s">
        <v>257</v>
      </c>
      <c r="F3478" t="s">
        <v>236</v>
      </c>
      <c r="G3478" t="s">
        <v>101</v>
      </c>
    </row>
    <row r="3479" spans="1:7" x14ac:dyDescent="0.35">
      <c r="A3479">
        <v>31052025</v>
      </c>
      <c r="B3479" t="s">
        <v>419</v>
      </c>
      <c r="C3479" t="s">
        <v>363</v>
      </c>
      <c r="D3479" t="s">
        <v>260</v>
      </c>
      <c r="E3479" t="s">
        <v>136</v>
      </c>
      <c r="F3479" t="s">
        <v>101</v>
      </c>
    </row>
    <row r="3480" spans="1:7" x14ac:dyDescent="0.35">
      <c r="A3480">
        <v>31052025</v>
      </c>
      <c r="B3480" t="s">
        <v>478</v>
      </c>
      <c r="C3480" t="s">
        <v>261</v>
      </c>
      <c r="D3480" t="s">
        <v>262</v>
      </c>
      <c r="E3480" t="s">
        <v>101</v>
      </c>
    </row>
    <row r="3481" spans="1:7" x14ac:dyDescent="0.35">
      <c r="A3481">
        <v>31052025</v>
      </c>
      <c r="B3481" t="s">
        <v>460</v>
      </c>
      <c r="C3481" t="s">
        <v>506</v>
      </c>
      <c r="D3481" t="s">
        <v>264</v>
      </c>
      <c r="E3481" t="s">
        <v>101</v>
      </c>
    </row>
    <row r="3482" spans="1:7" x14ac:dyDescent="0.35">
      <c r="A3482">
        <v>31052025</v>
      </c>
      <c r="B3482" t="s">
        <v>427</v>
      </c>
      <c r="C3482" t="s">
        <v>264</v>
      </c>
      <c r="D3482" t="s">
        <v>149</v>
      </c>
    </row>
    <row r="3483" spans="1:7" x14ac:dyDescent="0.35">
      <c r="A3483">
        <v>31052025</v>
      </c>
      <c r="B3483" t="s">
        <v>516</v>
      </c>
      <c r="C3483" t="s">
        <v>172</v>
      </c>
      <c r="D3483" t="s">
        <v>265</v>
      </c>
      <c r="E3483" t="s">
        <v>101</v>
      </c>
      <c r="F3483" t="s">
        <v>266</v>
      </c>
    </row>
    <row r="3484" spans="1:7" x14ac:dyDescent="0.35">
      <c r="A3484">
        <v>31052025</v>
      </c>
      <c r="B3484" t="s">
        <v>102</v>
      </c>
      <c r="C3484" t="s">
        <v>267</v>
      </c>
      <c r="D3484" t="s">
        <v>101</v>
      </c>
    </row>
    <row r="3485" spans="1:7" x14ac:dyDescent="0.35">
      <c r="A3485">
        <v>31052025</v>
      </c>
      <c r="B3485" t="s">
        <v>501</v>
      </c>
      <c r="C3485" t="s">
        <v>353</v>
      </c>
      <c r="D3485" t="s">
        <v>268</v>
      </c>
    </row>
    <row r="3486" spans="1:7" x14ac:dyDescent="0.35">
      <c r="A3486">
        <v>31052025</v>
      </c>
      <c r="B3486" t="s">
        <v>438</v>
      </c>
      <c r="C3486" t="s">
        <v>263</v>
      </c>
      <c r="D3486" t="s">
        <v>270</v>
      </c>
      <c r="E3486" t="s">
        <v>271</v>
      </c>
      <c r="F3486" t="s">
        <v>101</v>
      </c>
    </row>
    <row r="3487" spans="1:7" x14ac:dyDescent="0.35">
      <c r="A3487">
        <v>31052025</v>
      </c>
      <c r="B3487" t="s">
        <v>495</v>
      </c>
      <c r="C3487" t="s">
        <v>155</v>
      </c>
      <c r="D3487" t="s">
        <v>274</v>
      </c>
      <c r="E3487" t="s">
        <v>101</v>
      </c>
    </row>
    <row r="3488" spans="1:7" x14ac:dyDescent="0.35">
      <c r="A3488">
        <v>31052025</v>
      </c>
      <c r="B3488" t="s">
        <v>285</v>
      </c>
      <c r="C3488" t="s">
        <v>389</v>
      </c>
      <c r="D3488" t="s">
        <v>277</v>
      </c>
      <c r="E3488" t="s">
        <v>101</v>
      </c>
    </row>
    <row r="3489" spans="1:9" x14ac:dyDescent="0.35">
      <c r="A3489">
        <v>31052025</v>
      </c>
      <c r="B3489" t="s">
        <v>339</v>
      </c>
      <c r="C3489" t="s">
        <v>506</v>
      </c>
      <c r="D3489" t="s">
        <v>279</v>
      </c>
      <c r="E3489" t="s">
        <v>140</v>
      </c>
      <c r="F3489" t="s">
        <v>280</v>
      </c>
    </row>
    <row r="3490" spans="1:9" x14ac:dyDescent="0.35">
      <c r="A3490">
        <v>31052025</v>
      </c>
      <c r="B3490" t="s">
        <v>438</v>
      </c>
      <c r="C3490" t="s">
        <v>146</v>
      </c>
      <c r="D3490" t="s">
        <v>281</v>
      </c>
    </row>
    <row r="3491" spans="1:9" x14ac:dyDescent="0.35">
      <c r="A3491">
        <v>31052025</v>
      </c>
      <c r="B3491" t="s">
        <v>417</v>
      </c>
      <c r="C3491" t="s">
        <v>490</v>
      </c>
      <c r="D3491" t="s">
        <v>284</v>
      </c>
      <c r="E3491" t="s">
        <v>101</v>
      </c>
    </row>
    <row r="3492" spans="1:9" x14ac:dyDescent="0.35">
      <c r="A3492">
        <v>31052025</v>
      </c>
      <c r="B3492" t="s">
        <v>413</v>
      </c>
      <c r="C3492" t="s">
        <v>586</v>
      </c>
      <c r="D3492" t="s">
        <v>287</v>
      </c>
      <c r="E3492" t="s">
        <v>101</v>
      </c>
    </row>
    <row r="3493" spans="1:9" x14ac:dyDescent="0.35">
      <c r="A3493">
        <v>31052025</v>
      </c>
      <c r="B3493" t="s">
        <v>496</v>
      </c>
      <c r="C3493" t="s">
        <v>329</v>
      </c>
      <c r="D3493" t="s">
        <v>288</v>
      </c>
      <c r="E3493" t="s">
        <v>101</v>
      </c>
    </row>
    <row r="3494" spans="1:9" x14ac:dyDescent="0.35">
      <c r="A3494">
        <v>31052025</v>
      </c>
      <c r="B3494" t="s">
        <v>543</v>
      </c>
      <c r="C3494" t="s">
        <v>505</v>
      </c>
      <c r="D3494" t="s">
        <v>290</v>
      </c>
      <c r="E3494" t="s">
        <v>140</v>
      </c>
      <c r="F3494" t="s">
        <v>291</v>
      </c>
    </row>
    <row r="3495" spans="1:9" x14ac:dyDescent="0.35">
      <c r="A3495">
        <v>31052025</v>
      </c>
      <c r="B3495" t="s">
        <v>479</v>
      </c>
      <c r="C3495" t="s">
        <v>375</v>
      </c>
      <c r="D3495" t="s">
        <v>290</v>
      </c>
      <c r="E3495" t="s">
        <v>140</v>
      </c>
      <c r="F3495" t="s">
        <v>294</v>
      </c>
      <c r="G3495" t="s">
        <v>295</v>
      </c>
      <c r="H3495" t="s">
        <v>101</v>
      </c>
    </row>
    <row r="3496" spans="1:9" x14ac:dyDescent="0.35">
      <c r="A3496">
        <v>31052025</v>
      </c>
      <c r="B3496" t="s">
        <v>374</v>
      </c>
      <c r="C3496" t="s">
        <v>204</v>
      </c>
      <c r="D3496" t="s">
        <v>298</v>
      </c>
      <c r="E3496" t="s">
        <v>101</v>
      </c>
    </row>
    <row r="3497" spans="1:9" x14ac:dyDescent="0.35">
      <c r="A3497">
        <v>31052025</v>
      </c>
      <c r="B3497" t="s">
        <v>604</v>
      </c>
      <c r="C3497" t="s">
        <v>282</v>
      </c>
      <c r="D3497" t="s">
        <v>300</v>
      </c>
      <c r="E3497" t="s">
        <v>262</v>
      </c>
      <c r="F3497" t="s">
        <v>101</v>
      </c>
    </row>
    <row r="3498" spans="1:9" x14ac:dyDescent="0.35">
      <c r="A3498">
        <v>31052025</v>
      </c>
      <c r="B3498" t="s">
        <v>450</v>
      </c>
      <c r="C3498" t="s">
        <v>197</v>
      </c>
      <c r="D3498" t="s">
        <v>301</v>
      </c>
      <c r="E3498" t="s">
        <v>101</v>
      </c>
    </row>
    <row r="3499" spans="1:9" x14ac:dyDescent="0.35">
      <c r="A3499">
        <v>31052025</v>
      </c>
      <c r="B3499" t="s">
        <v>494</v>
      </c>
      <c r="C3499" t="s">
        <v>109</v>
      </c>
      <c r="D3499" t="s">
        <v>303</v>
      </c>
      <c r="E3499" t="s">
        <v>149</v>
      </c>
    </row>
    <row r="3500" spans="1:9" x14ac:dyDescent="0.35">
      <c r="A3500">
        <v>31052025</v>
      </c>
      <c r="B3500" t="s">
        <v>237</v>
      </c>
      <c r="C3500" t="s">
        <v>177</v>
      </c>
      <c r="D3500" t="s">
        <v>306</v>
      </c>
      <c r="E3500" t="s">
        <v>101</v>
      </c>
    </row>
    <row r="3501" spans="1:9" x14ac:dyDescent="0.35">
      <c r="A3501">
        <v>31052025</v>
      </c>
      <c r="B3501" t="s">
        <v>474</v>
      </c>
      <c r="C3501" t="s">
        <v>412</v>
      </c>
      <c r="D3501" t="s">
        <v>308</v>
      </c>
      <c r="E3501" t="s">
        <v>309</v>
      </c>
      <c r="F3501" t="s">
        <v>310</v>
      </c>
      <c r="G3501" t="s">
        <v>311</v>
      </c>
      <c r="H3501" t="s">
        <v>312</v>
      </c>
      <c r="I3501" t="s">
        <v>101</v>
      </c>
    </row>
    <row r="3502" spans="1:9" x14ac:dyDescent="0.35">
      <c r="A3502">
        <v>31052025</v>
      </c>
      <c r="B3502" t="s">
        <v>555</v>
      </c>
      <c r="C3502" t="s">
        <v>204</v>
      </c>
      <c r="D3502" t="s">
        <v>314</v>
      </c>
      <c r="E3502" t="s">
        <v>315</v>
      </c>
      <c r="F3502" t="s">
        <v>101</v>
      </c>
    </row>
    <row r="3503" spans="1:9" x14ac:dyDescent="0.35">
      <c r="A3503">
        <v>31052025</v>
      </c>
      <c r="B3503" t="s">
        <v>550</v>
      </c>
      <c r="C3503" t="s">
        <v>151</v>
      </c>
      <c r="D3503" t="s">
        <v>314</v>
      </c>
      <c r="E3503" t="s">
        <v>317</v>
      </c>
      <c r="F3503" t="s">
        <v>101</v>
      </c>
    </row>
    <row r="3504" spans="1:9" x14ac:dyDescent="0.35">
      <c r="A3504">
        <v>31052025</v>
      </c>
      <c r="B3504" t="s">
        <v>473</v>
      </c>
      <c r="C3504" t="s">
        <v>146</v>
      </c>
      <c r="D3504" t="s">
        <v>319</v>
      </c>
      <c r="E3504" t="s">
        <v>320</v>
      </c>
      <c r="F3504" t="s">
        <v>321</v>
      </c>
    </row>
    <row r="3505" spans="1:7" x14ac:dyDescent="0.35">
      <c r="A3505">
        <v>31052025</v>
      </c>
      <c r="B3505" t="s">
        <v>137</v>
      </c>
      <c r="C3505" t="s">
        <v>478</v>
      </c>
      <c r="D3505" t="s">
        <v>322</v>
      </c>
      <c r="E3505" t="s">
        <v>101</v>
      </c>
    </row>
    <row r="3506" spans="1:7" x14ac:dyDescent="0.35">
      <c r="A3506">
        <v>31052025</v>
      </c>
      <c r="B3506" t="s">
        <v>599</v>
      </c>
      <c r="C3506" t="s">
        <v>102</v>
      </c>
      <c r="D3506" t="s">
        <v>325</v>
      </c>
      <c r="E3506" t="s">
        <v>101</v>
      </c>
    </row>
    <row r="3507" spans="1:7" x14ac:dyDescent="0.35">
      <c r="A3507">
        <v>31052025</v>
      </c>
      <c r="B3507" t="s">
        <v>473</v>
      </c>
      <c r="C3507" t="s">
        <v>282</v>
      </c>
      <c r="D3507" t="s">
        <v>328</v>
      </c>
      <c r="E3507" t="s">
        <v>101</v>
      </c>
    </row>
    <row r="3508" spans="1:7" x14ac:dyDescent="0.35">
      <c r="A3508">
        <v>31052025</v>
      </c>
      <c r="B3508" t="s">
        <v>473</v>
      </c>
      <c r="C3508" t="s">
        <v>469</v>
      </c>
      <c r="D3508" t="s">
        <v>331</v>
      </c>
      <c r="E3508" t="s">
        <v>332</v>
      </c>
      <c r="F3508" t="s">
        <v>101</v>
      </c>
    </row>
    <row r="3509" spans="1:7" x14ac:dyDescent="0.35">
      <c r="A3509">
        <v>31052025</v>
      </c>
      <c r="B3509" t="s">
        <v>269</v>
      </c>
      <c r="C3509" t="s">
        <v>166</v>
      </c>
      <c r="D3509" t="s">
        <v>331</v>
      </c>
      <c r="E3509" t="s">
        <v>335</v>
      </c>
      <c r="F3509" t="s">
        <v>101</v>
      </c>
    </row>
    <row r="3510" spans="1:7" x14ac:dyDescent="0.35">
      <c r="A3510">
        <v>31052025</v>
      </c>
      <c r="B3510" t="s">
        <v>586</v>
      </c>
      <c r="C3510" t="s">
        <v>117</v>
      </c>
      <c r="D3510" t="s">
        <v>331</v>
      </c>
      <c r="E3510" t="s">
        <v>338</v>
      </c>
      <c r="F3510" t="s">
        <v>321</v>
      </c>
    </row>
    <row r="3511" spans="1:7" x14ac:dyDescent="0.35">
      <c r="A3511">
        <v>31052025</v>
      </c>
      <c r="B3511" t="s">
        <v>551</v>
      </c>
      <c r="C3511" t="s">
        <v>155</v>
      </c>
      <c r="D3511" t="s">
        <v>170</v>
      </c>
    </row>
    <row r="3512" spans="1:7" x14ac:dyDescent="0.35">
      <c r="A3512">
        <v>31052025</v>
      </c>
      <c r="B3512" t="s">
        <v>419</v>
      </c>
      <c r="C3512" t="s">
        <v>365</v>
      </c>
      <c r="D3512" t="s">
        <v>341</v>
      </c>
      <c r="E3512" t="s">
        <v>101</v>
      </c>
    </row>
    <row r="3513" spans="1:7" x14ac:dyDescent="0.35">
      <c r="A3513">
        <v>31052025</v>
      </c>
      <c r="B3513" t="s">
        <v>511</v>
      </c>
      <c r="C3513" t="s">
        <v>354</v>
      </c>
      <c r="D3513" t="s">
        <v>343</v>
      </c>
      <c r="E3513" t="s">
        <v>101</v>
      </c>
    </row>
    <row r="3514" spans="1:7" x14ac:dyDescent="0.35">
      <c r="A3514">
        <v>31052025</v>
      </c>
      <c r="B3514" t="s">
        <v>237</v>
      </c>
      <c r="C3514" t="s">
        <v>333</v>
      </c>
      <c r="D3514" t="s">
        <v>132</v>
      </c>
      <c r="E3514" t="s">
        <v>344</v>
      </c>
      <c r="F3514" t="s">
        <v>345</v>
      </c>
      <c r="G3514" t="s">
        <v>101</v>
      </c>
    </row>
    <row r="3515" spans="1:7" x14ac:dyDescent="0.35">
      <c r="A3515">
        <v>31052025</v>
      </c>
      <c r="B3515" t="s">
        <v>501</v>
      </c>
      <c r="C3515" t="s">
        <v>244</v>
      </c>
      <c r="D3515" t="s">
        <v>132</v>
      </c>
      <c r="E3515" t="s">
        <v>347</v>
      </c>
      <c r="F3515" t="s">
        <v>101</v>
      </c>
    </row>
    <row r="3516" spans="1:7" x14ac:dyDescent="0.35">
      <c r="A3516">
        <v>31052025</v>
      </c>
      <c r="B3516" t="s">
        <v>459</v>
      </c>
      <c r="C3516" t="s">
        <v>106</v>
      </c>
      <c r="D3516" t="s">
        <v>132</v>
      </c>
      <c r="E3516" t="s">
        <v>348</v>
      </c>
      <c r="F3516" t="s">
        <v>101</v>
      </c>
    </row>
    <row r="3517" spans="1:7" x14ac:dyDescent="0.35">
      <c r="A3517">
        <v>31052025</v>
      </c>
      <c r="B3517" t="s">
        <v>405</v>
      </c>
      <c r="C3517" t="s">
        <v>461</v>
      </c>
      <c r="D3517" t="s">
        <v>132</v>
      </c>
      <c r="E3517" t="s">
        <v>350</v>
      </c>
      <c r="F3517" t="s">
        <v>101</v>
      </c>
    </row>
    <row r="3518" spans="1:7" x14ac:dyDescent="0.35">
      <c r="A3518">
        <v>31052025</v>
      </c>
      <c r="B3518" t="s">
        <v>137</v>
      </c>
      <c r="C3518" t="s">
        <v>216</v>
      </c>
      <c r="D3518" t="s">
        <v>132</v>
      </c>
      <c r="E3518" t="s">
        <v>352</v>
      </c>
      <c r="F3518" t="s">
        <v>101</v>
      </c>
    </row>
    <row r="3519" spans="1:7" x14ac:dyDescent="0.35">
      <c r="A3519">
        <v>31052025</v>
      </c>
      <c r="B3519" t="s">
        <v>415</v>
      </c>
      <c r="C3519" t="s">
        <v>273</v>
      </c>
      <c r="D3519" t="s">
        <v>132</v>
      </c>
      <c r="E3519" t="s">
        <v>133</v>
      </c>
      <c r="F3519" t="s">
        <v>355</v>
      </c>
    </row>
    <row r="3520" spans="1:7" x14ac:dyDescent="0.35">
      <c r="A3520">
        <v>31052025</v>
      </c>
      <c r="B3520" t="s">
        <v>183</v>
      </c>
      <c r="C3520" t="s">
        <v>467</v>
      </c>
      <c r="D3520" t="s">
        <v>132</v>
      </c>
      <c r="E3520" t="s">
        <v>356</v>
      </c>
      <c r="F3520" t="s">
        <v>101</v>
      </c>
    </row>
    <row r="3521" spans="1:8" x14ac:dyDescent="0.35">
      <c r="A3521">
        <v>31052025</v>
      </c>
      <c r="B3521" t="s">
        <v>258</v>
      </c>
      <c r="C3521" t="s">
        <v>443</v>
      </c>
      <c r="D3521" t="s">
        <v>359</v>
      </c>
      <c r="E3521" t="s">
        <v>360</v>
      </c>
      <c r="F3521" t="s">
        <v>101</v>
      </c>
    </row>
    <row r="3522" spans="1:8" x14ac:dyDescent="0.35">
      <c r="A3522">
        <v>31052025</v>
      </c>
      <c r="B3522" t="s">
        <v>237</v>
      </c>
      <c r="C3522" t="s">
        <v>354</v>
      </c>
      <c r="D3522" t="s">
        <v>359</v>
      </c>
      <c r="E3522" t="s">
        <v>362</v>
      </c>
      <c r="F3522" t="s">
        <v>101</v>
      </c>
    </row>
    <row r="3523" spans="1:8" x14ac:dyDescent="0.35">
      <c r="A3523">
        <v>31052025</v>
      </c>
      <c r="B3523" t="s">
        <v>440</v>
      </c>
      <c r="C3523" t="s">
        <v>568</v>
      </c>
      <c r="D3523" t="s">
        <v>359</v>
      </c>
      <c r="E3523" t="s">
        <v>362</v>
      </c>
      <c r="F3523" t="s">
        <v>140</v>
      </c>
      <c r="G3523" t="s">
        <v>364</v>
      </c>
      <c r="H3523" t="s">
        <v>101</v>
      </c>
    </row>
    <row r="3524" spans="1:8" x14ac:dyDescent="0.35">
      <c r="A3524">
        <v>31052025</v>
      </c>
      <c r="B3524" t="s">
        <v>572</v>
      </c>
      <c r="C3524" t="s">
        <v>434</v>
      </c>
      <c r="D3524" t="s">
        <v>366</v>
      </c>
      <c r="E3524" t="s">
        <v>257</v>
      </c>
      <c r="F3524" t="s">
        <v>367</v>
      </c>
      <c r="G3524" t="s">
        <v>101</v>
      </c>
    </row>
    <row r="3525" spans="1:8" x14ac:dyDescent="0.35">
      <c r="A3525">
        <v>31052025</v>
      </c>
      <c r="B3525" t="s">
        <v>444</v>
      </c>
      <c r="C3525" t="s">
        <v>467</v>
      </c>
      <c r="D3525" t="s">
        <v>369</v>
      </c>
      <c r="E3525" t="s">
        <v>370</v>
      </c>
      <c r="F3525" t="s">
        <v>101</v>
      </c>
    </row>
    <row r="3526" spans="1:8" x14ac:dyDescent="0.35">
      <c r="A3526">
        <v>31052025</v>
      </c>
      <c r="B3526" t="s">
        <v>493</v>
      </c>
      <c r="C3526" t="s">
        <v>117</v>
      </c>
      <c r="D3526" t="s">
        <v>371</v>
      </c>
      <c r="E3526" t="s">
        <v>101</v>
      </c>
    </row>
    <row r="3527" spans="1:8" x14ac:dyDescent="0.35">
      <c r="A3527">
        <v>31052025</v>
      </c>
      <c r="B3527" t="s">
        <v>224</v>
      </c>
      <c r="C3527" t="s">
        <v>443</v>
      </c>
      <c r="D3527" t="s">
        <v>372</v>
      </c>
      <c r="E3527" t="s">
        <v>101</v>
      </c>
    </row>
    <row r="3528" spans="1:8" x14ac:dyDescent="0.35">
      <c r="A3528">
        <v>31052025</v>
      </c>
      <c r="B3528" t="s">
        <v>218</v>
      </c>
      <c r="C3528" t="s">
        <v>481</v>
      </c>
      <c r="D3528" t="s">
        <v>373</v>
      </c>
      <c r="E3528" t="s">
        <v>101</v>
      </c>
    </row>
    <row r="3529" spans="1:8" x14ac:dyDescent="0.35">
      <c r="A3529">
        <v>31052025</v>
      </c>
      <c r="B3529" t="s">
        <v>477</v>
      </c>
      <c r="C3529" t="s">
        <v>234</v>
      </c>
      <c r="D3529" t="s">
        <v>376</v>
      </c>
      <c r="E3529" t="s">
        <v>140</v>
      </c>
      <c r="F3529" t="s">
        <v>331</v>
      </c>
      <c r="G3529" t="s">
        <v>377</v>
      </c>
      <c r="H3529" t="s">
        <v>101</v>
      </c>
    </row>
    <row r="3530" spans="1:8" x14ac:dyDescent="0.35">
      <c r="A3530">
        <v>31052025</v>
      </c>
      <c r="B3530" t="s">
        <v>454</v>
      </c>
      <c r="C3530" t="s">
        <v>234</v>
      </c>
      <c r="D3530" t="s">
        <v>378</v>
      </c>
    </row>
    <row r="3531" spans="1:8" x14ac:dyDescent="0.35">
      <c r="A3531">
        <v>31052025</v>
      </c>
      <c r="B3531" t="s">
        <v>422</v>
      </c>
      <c r="C3531" t="s">
        <v>188</v>
      </c>
      <c r="D3531" t="s">
        <v>380</v>
      </c>
      <c r="E3531" t="s">
        <v>101</v>
      </c>
    </row>
    <row r="3532" spans="1:8" x14ac:dyDescent="0.35">
      <c r="A3532">
        <v>31052025</v>
      </c>
      <c r="B3532" t="s">
        <v>575</v>
      </c>
      <c r="C3532" t="s">
        <v>178</v>
      </c>
      <c r="D3532" t="s">
        <v>382</v>
      </c>
      <c r="E3532" t="s">
        <v>383</v>
      </c>
    </row>
    <row r="3533" spans="1:8" x14ac:dyDescent="0.35">
      <c r="A3533">
        <v>31052025</v>
      </c>
      <c r="B3533" t="s">
        <v>550</v>
      </c>
      <c r="C3533" t="s">
        <v>151</v>
      </c>
      <c r="D3533" t="s">
        <v>385</v>
      </c>
      <c r="E3533" t="s">
        <v>386</v>
      </c>
    </row>
    <row r="3534" spans="1:8" x14ac:dyDescent="0.35">
      <c r="A3534">
        <v>31052025</v>
      </c>
      <c r="B3534" t="s">
        <v>498</v>
      </c>
      <c r="C3534" t="s">
        <v>263</v>
      </c>
      <c r="D3534" t="s">
        <v>388</v>
      </c>
      <c r="E3534" t="s">
        <v>101</v>
      </c>
    </row>
    <row r="3535" spans="1:8" x14ac:dyDescent="0.35">
      <c r="A3535">
        <v>31052025</v>
      </c>
      <c r="B3535" t="s">
        <v>375</v>
      </c>
      <c r="C3535" t="s">
        <v>506</v>
      </c>
      <c r="D3535" t="s">
        <v>391</v>
      </c>
      <c r="E3535" t="s">
        <v>101</v>
      </c>
    </row>
    <row r="3536" spans="1:8" x14ac:dyDescent="0.35">
      <c r="A3536">
        <v>31052025</v>
      </c>
      <c r="B3536" t="s">
        <v>183</v>
      </c>
      <c r="C3536" t="s">
        <v>379</v>
      </c>
      <c r="D3536" t="s">
        <v>393</v>
      </c>
    </row>
    <row r="3537" spans="1:9" x14ac:dyDescent="0.35">
      <c r="A3537">
        <v>31052025</v>
      </c>
      <c r="B3537" t="s">
        <v>418</v>
      </c>
      <c r="C3537" t="s">
        <v>197</v>
      </c>
      <c r="D3537" t="s">
        <v>394</v>
      </c>
      <c r="E3537" t="s">
        <v>395</v>
      </c>
      <c r="F3537" t="s">
        <v>101</v>
      </c>
    </row>
    <row r="3538" spans="1:9" x14ac:dyDescent="0.35">
      <c r="A3538">
        <v>31052025</v>
      </c>
      <c r="B3538" t="s">
        <v>479</v>
      </c>
      <c r="C3538" t="s">
        <v>212</v>
      </c>
      <c r="D3538" t="s">
        <v>396</v>
      </c>
    </row>
    <row r="3539" spans="1:9" x14ac:dyDescent="0.35">
      <c r="A3539">
        <v>31052025</v>
      </c>
      <c r="B3539" t="s">
        <v>442</v>
      </c>
      <c r="C3539" t="s">
        <v>162</v>
      </c>
      <c r="D3539" t="s">
        <v>397</v>
      </c>
      <c r="E3539" t="s">
        <v>101</v>
      </c>
    </row>
    <row r="3540" spans="1:9" x14ac:dyDescent="0.35">
      <c r="A3540">
        <v>31052025</v>
      </c>
      <c r="B3540" t="s">
        <v>477</v>
      </c>
      <c r="C3540" t="s">
        <v>166</v>
      </c>
      <c r="D3540" t="s">
        <v>399</v>
      </c>
      <c r="E3540" t="s">
        <v>140</v>
      </c>
      <c r="F3540" t="s">
        <v>400</v>
      </c>
      <c r="G3540" t="s">
        <v>257</v>
      </c>
      <c r="H3540" t="s">
        <v>331</v>
      </c>
      <c r="I3540" t="s">
        <v>401</v>
      </c>
    </row>
    <row r="3541" spans="1:9" x14ac:dyDescent="0.35">
      <c r="A3541">
        <v>31052025</v>
      </c>
      <c r="B3541" t="s">
        <v>499</v>
      </c>
      <c r="C3541" t="s">
        <v>363</v>
      </c>
      <c r="D3541" t="s">
        <v>399</v>
      </c>
      <c r="E3541" t="s">
        <v>187</v>
      </c>
      <c r="F3541" t="s">
        <v>101</v>
      </c>
    </row>
    <row r="3542" spans="1:9" x14ac:dyDescent="0.35">
      <c r="A3542">
        <v>31052025</v>
      </c>
      <c r="B3542" t="s">
        <v>285</v>
      </c>
      <c r="C3542" t="s">
        <v>363</v>
      </c>
      <c r="D3542" t="s">
        <v>399</v>
      </c>
      <c r="E3542" t="s">
        <v>403</v>
      </c>
      <c r="F3542" t="s">
        <v>101</v>
      </c>
    </row>
    <row r="3543" spans="1:9" x14ac:dyDescent="0.35">
      <c r="A3543">
        <v>31052025</v>
      </c>
      <c r="B3543" t="s">
        <v>495</v>
      </c>
      <c r="C3543" t="s">
        <v>458</v>
      </c>
      <c r="D3543" t="s">
        <v>399</v>
      </c>
      <c r="E3543" t="s">
        <v>404</v>
      </c>
      <c r="F3543" t="s">
        <v>101</v>
      </c>
    </row>
    <row r="3544" spans="1:9" x14ac:dyDescent="0.35">
      <c r="A3544">
        <v>30052025</v>
      </c>
      <c r="B3544" t="s">
        <v>224</v>
      </c>
      <c r="C3544" t="s">
        <v>255</v>
      </c>
      <c r="D3544" t="s">
        <v>100</v>
      </c>
      <c r="E3544" t="s">
        <v>101</v>
      </c>
    </row>
    <row r="3545" spans="1:9" x14ac:dyDescent="0.35">
      <c r="A3545">
        <v>30052025</v>
      </c>
      <c r="B3545" t="s">
        <v>559</v>
      </c>
      <c r="C3545" t="s">
        <v>151</v>
      </c>
      <c r="D3545" t="s">
        <v>104</v>
      </c>
      <c r="E3545" t="s">
        <v>101</v>
      </c>
    </row>
    <row r="3546" spans="1:9" x14ac:dyDescent="0.35">
      <c r="A3546">
        <v>30052025</v>
      </c>
      <c r="B3546" t="s">
        <v>247</v>
      </c>
      <c r="C3546" t="s">
        <v>327</v>
      </c>
      <c r="D3546" t="s">
        <v>107</v>
      </c>
      <c r="E3546" t="s">
        <v>108</v>
      </c>
      <c r="F3546" t="s">
        <v>101</v>
      </c>
    </row>
    <row r="3547" spans="1:9" x14ac:dyDescent="0.35">
      <c r="A3547">
        <v>30052025</v>
      </c>
      <c r="B3547" t="s">
        <v>150</v>
      </c>
      <c r="C3547" t="s">
        <v>416</v>
      </c>
      <c r="D3547" t="s">
        <v>111</v>
      </c>
      <c r="E3547" t="s">
        <v>101</v>
      </c>
    </row>
    <row r="3548" spans="1:9" x14ac:dyDescent="0.35">
      <c r="A3548">
        <v>30052025</v>
      </c>
      <c r="B3548" t="s">
        <v>533</v>
      </c>
      <c r="C3548" t="s">
        <v>706</v>
      </c>
      <c r="D3548" t="s">
        <v>114</v>
      </c>
      <c r="E3548" t="s">
        <v>115</v>
      </c>
      <c r="F3548" t="s">
        <v>116</v>
      </c>
    </row>
    <row r="3549" spans="1:9" x14ac:dyDescent="0.35">
      <c r="A3549">
        <v>30052025</v>
      </c>
      <c r="B3549" t="s">
        <v>357</v>
      </c>
      <c r="C3549" t="s">
        <v>283</v>
      </c>
      <c r="D3549" t="s">
        <v>114</v>
      </c>
      <c r="E3549" t="s">
        <v>119</v>
      </c>
      <c r="F3549" t="s">
        <v>120</v>
      </c>
      <c r="G3549" t="s">
        <v>121</v>
      </c>
    </row>
    <row r="3550" spans="1:9" x14ac:dyDescent="0.35">
      <c r="A3550">
        <v>30052025</v>
      </c>
      <c r="B3550" t="s">
        <v>351</v>
      </c>
      <c r="C3550" t="s">
        <v>610</v>
      </c>
      <c r="D3550" t="s">
        <v>114</v>
      </c>
      <c r="E3550" t="s">
        <v>124</v>
      </c>
    </row>
    <row r="3551" spans="1:9" x14ac:dyDescent="0.35">
      <c r="A3551">
        <v>30052025</v>
      </c>
      <c r="B3551" t="s">
        <v>671</v>
      </c>
      <c r="C3551" t="s">
        <v>527</v>
      </c>
      <c r="D3551" t="s">
        <v>114</v>
      </c>
      <c r="E3551" t="s">
        <v>127</v>
      </c>
    </row>
    <row r="3552" spans="1:9" x14ac:dyDescent="0.35">
      <c r="A3552">
        <v>30052025</v>
      </c>
      <c r="B3552" t="s">
        <v>472</v>
      </c>
      <c r="C3552" t="s">
        <v>533</v>
      </c>
      <c r="D3552" t="s">
        <v>114</v>
      </c>
      <c r="E3552" t="s">
        <v>130</v>
      </c>
    </row>
    <row r="3553" spans="1:7" x14ac:dyDescent="0.35">
      <c r="A3553">
        <v>30052025</v>
      </c>
      <c r="B3553" t="s">
        <v>330</v>
      </c>
      <c r="C3553" t="s">
        <v>545</v>
      </c>
      <c r="D3553" t="s">
        <v>114</v>
      </c>
      <c r="E3553" t="s">
        <v>132</v>
      </c>
      <c r="F3553" t="s">
        <v>133</v>
      </c>
    </row>
    <row r="3554" spans="1:7" x14ac:dyDescent="0.35">
      <c r="A3554">
        <v>30052025</v>
      </c>
      <c r="B3554" t="s">
        <v>414</v>
      </c>
      <c r="C3554" t="s">
        <v>506</v>
      </c>
      <c r="D3554" t="s">
        <v>135</v>
      </c>
      <c r="E3554" t="s">
        <v>136</v>
      </c>
    </row>
    <row r="3555" spans="1:7" x14ac:dyDescent="0.35">
      <c r="A3555">
        <v>30052025</v>
      </c>
      <c r="B3555" t="s">
        <v>292</v>
      </c>
      <c r="C3555" t="s">
        <v>99</v>
      </c>
      <c r="D3555" t="s">
        <v>139</v>
      </c>
      <c r="E3555" t="s">
        <v>140</v>
      </c>
      <c r="F3555" t="s">
        <v>141</v>
      </c>
      <c r="G3555" t="s">
        <v>101</v>
      </c>
    </row>
    <row r="3556" spans="1:7" x14ac:dyDescent="0.35">
      <c r="A3556">
        <v>30052025</v>
      </c>
      <c r="B3556" t="s">
        <v>426</v>
      </c>
      <c r="C3556" t="s">
        <v>469</v>
      </c>
      <c r="D3556" t="s">
        <v>144</v>
      </c>
      <c r="E3556" t="s">
        <v>101</v>
      </c>
    </row>
    <row r="3557" spans="1:7" x14ac:dyDescent="0.35">
      <c r="A3557">
        <v>30052025</v>
      </c>
      <c r="B3557" t="s">
        <v>430</v>
      </c>
      <c r="C3557" t="s">
        <v>185</v>
      </c>
      <c r="D3557" t="s">
        <v>147</v>
      </c>
      <c r="E3557" t="s">
        <v>148</v>
      </c>
      <c r="F3557" t="s">
        <v>149</v>
      </c>
    </row>
    <row r="3558" spans="1:7" x14ac:dyDescent="0.35">
      <c r="A3558">
        <v>30052025</v>
      </c>
      <c r="B3558" t="s">
        <v>430</v>
      </c>
      <c r="C3558" t="s">
        <v>467</v>
      </c>
      <c r="D3558" t="s">
        <v>152</v>
      </c>
      <c r="E3558" t="s">
        <v>140</v>
      </c>
      <c r="F3558" t="s">
        <v>153</v>
      </c>
      <c r="G3558" t="s">
        <v>101</v>
      </c>
    </row>
    <row r="3559" spans="1:7" x14ac:dyDescent="0.35">
      <c r="A3559">
        <v>30052025</v>
      </c>
      <c r="B3559" t="s">
        <v>498</v>
      </c>
      <c r="C3559" t="s">
        <v>384</v>
      </c>
      <c r="D3559" t="s">
        <v>156</v>
      </c>
      <c r="E3559" t="s">
        <v>101</v>
      </c>
    </row>
    <row r="3560" spans="1:7" x14ac:dyDescent="0.35">
      <c r="A3560">
        <v>30052025</v>
      </c>
      <c r="B3560" t="s">
        <v>418</v>
      </c>
      <c r="C3560" t="s">
        <v>402</v>
      </c>
      <c r="D3560" t="s">
        <v>159</v>
      </c>
      <c r="E3560" t="s">
        <v>101</v>
      </c>
    </row>
    <row r="3561" spans="1:7" x14ac:dyDescent="0.35">
      <c r="A3561">
        <v>30052025</v>
      </c>
      <c r="B3561" t="s">
        <v>473</v>
      </c>
      <c r="C3561" t="s">
        <v>402</v>
      </c>
      <c r="D3561" t="s">
        <v>161</v>
      </c>
      <c r="E3561" t="s">
        <v>101</v>
      </c>
    </row>
    <row r="3562" spans="1:7" x14ac:dyDescent="0.35">
      <c r="A3562">
        <v>30052025</v>
      </c>
      <c r="B3562" t="s">
        <v>195</v>
      </c>
      <c r="C3562" t="s">
        <v>502</v>
      </c>
      <c r="D3562" t="s">
        <v>164</v>
      </c>
      <c r="E3562" t="s">
        <v>101</v>
      </c>
    </row>
    <row r="3563" spans="1:7" x14ac:dyDescent="0.35">
      <c r="A3563">
        <v>30052025</v>
      </c>
      <c r="B3563" t="s">
        <v>441</v>
      </c>
      <c r="C3563" t="s">
        <v>353</v>
      </c>
      <c r="D3563" t="s">
        <v>167</v>
      </c>
    </row>
    <row r="3564" spans="1:7" x14ac:dyDescent="0.35">
      <c r="A3564">
        <v>30052025</v>
      </c>
      <c r="B3564" t="s">
        <v>473</v>
      </c>
      <c r="C3564" t="s">
        <v>106</v>
      </c>
      <c r="D3564" t="s">
        <v>423</v>
      </c>
      <c r="E3564" t="s">
        <v>101</v>
      </c>
    </row>
    <row r="3565" spans="1:7" x14ac:dyDescent="0.35">
      <c r="A3565">
        <v>30052025</v>
      </c>
      <c r="B3565" t="s">
        <v>206</v>
      </c>
      <c r="C3565" t="s">
        <v>480</v>
      </c>
      <c r="D3565" t="s">
        <v>169</v>
      </c>
      <c r="E3565" t="s">
        <v>170</v>
      </c>
      <c r="F3565" t="s">
        <v>101</v>
      </c>
    </row>
    <row r="3566" spans="1:7" x14ac:dyDescent="0.35">
      <c r="A3566">
        <v>30052025</v>
      </c>
      <c r="B3566" t="s">
        <v>417</v>
      </c>
      <c r="C3566" t="s">
        <v>109</v>
      </c>
      <c r="D3566" t="s">
        <v>173</v>
      </c>
      <c r="E3566" t="s">
        <v>101</v>
      </c>
    </row>
    <row r="3567" spans="1:7" x14ac:dyDescent="0.35">
      <c r="A3567">
        <v>30052025</v>
      </c>
      <c r="B3567" t="s">
        <v>499</v>
      </c>
      <c r="C3567" t="s">
        <v>470</v>
      </c>
      <c r="D3567" t="s">
        <v>176</v>
      </c>
      <c r="E3567" t="s">
        <v>101</v>
      </c>
    </row>
    <row r="3568" spans="1:7" x14ac:dyDescent="0.35">
      <c r="A3568">
        <v>30052025</v>
      </c>
      <c r="B3568" t="s">
        <v>611</v>
      </c>
      <c r="C3568" t="s">
        <v>178</v>
      </c>
      <c r="D3568" t="s">
        <v>176</v>
      </c>
      <c r="E3568" t="s">
        <v>149</v>
      </c>
    </row>
    <row r="3569" spans="1:7" x14ac:dyDescent="0.35">
      <c r="A3569">
        <v>30052025</v>
      </c>
      <c r="B3569" t="s">
        <v>495</v>
      </c>
      <c r="C3569" t="s">
        <v>389</v>
      </c>
      <c r="D3569" t="s">
        <v>181</v>
      </c>
      <c r="E3569" t="s">
        <v>182</v>
      </c>
      <c r="F3569" t="s">
        <v>101</v>
      </c>
    </row>
    <row r="3570" spans="1:7" x14ac:dyDescent="0.35">
      <c r="A3570">
        <v>30052025</v>
      </c>
      <c r="B3570" t="s">
        <v>575</v>
      </c>
      <c r="C3570" t="s">
        <v>255</v>
      </c>
      <c r="D3570" t="s">
        <v>184</v>
      </c>
      <c r="E3570" t="s">
        <v>101</v>
      </c>
    </row>
    <row r="3571" spans="1:7" x14ac:dyDescent="0.35">
      <c r="A3571">
        <v>30052025</v>
      </c>
      <c r="B3571" t="s">
        <v>326</v>
      </c>
      <c r="C3571" t="s">
        <v>178</v>
      </c>
      <c r="D3571" t="s">
        <v>187</v>
      </c>
      <c r="E3571" t="s">
        <v>101</v>
      </c>
    </row>
    <row r="3572" spans="1:7" x14ac:dyDescent="0.35">
      <c r="A3572">
        <v>30052025</v>
      </c>
      <c r="B3572" t="s">
        <v>154</v>
      </c>
      <c r="C3572" t="s">
        <v>234</v>
      </c>
      <c r="D3572" t="s">
        <v>190</v>
      </c>
      <c r="E3572" t="s">
        <v>191</v>
      </c>
      <c r="F3572" t="s">
        <v>101</v>
      </c>
    </row>
    <row r="3573" spans="1:7" x14ac:dyDescent="0.35">
      <c r="A3573">
        <v>30052025</v>
      </c>
      <c r="B3573" t="s">
        <v>293</v>
      </c>
      <c r="C3573" t="s">
        <v>278</v>
      </c>
      <c r="D3573" t="s">
        <v>190</v>
      </c>
      <c r="E3573" t="s">
        <v>194</v>
      </c>
      <c r="F3573" t="s">
        <v>101</v>
      </c>
    </row>
    <row r="3574" spans="1:7" x14ac:dyDescent="0.35">
      <c r="A3574">
        <v>30052025</v>
      </c>
      <c r="B3574" t="s">
        <v>430</v>
      </c>
      <c r="C3574" t="s">
        <v>106</v>
      </c>
      <c r="D3574" t="s">
        <v>190</v>
      </c>
      <c r="E3574" t="s">
        <v>196</v>
      </c>
      <c r="F3574" t="s">
        <v>101</v>
      </c>
    </row>
    <row r="3575" spans="1:7" x14ac:dyDescent="0.35">
      <c r="A3575">
        <v>30052025</v>
      </c>
      <c r="B3575" t="s">
        <v>433</v>
      </c>
      <c r="C3575" t="s">
        <v>198</v>
      </c>
      <c r="D3575" t="s">
        <v>140</v>
      </c>
      <c r="E3575" t="s">
        <v>199</v>
      </c>
      <c r="F3575" t="s">
        <v>200</v>
      </c>
      <c r="G3575" t="s">
        <v>101</v>
      </c>
    </row>
    <row r="3576" spans="1:7" x14ac:dyDescent="0.35">
      <c r="A3576">
        <v>30052025</v>
      </c>
      <c r="B3576" t="s">
        <v>207</v>
      </c>
      <c r="C3576" t="s">
        <v>188</v>
      </c>
      <c r="D3576" t="s">
        <v>61</v>
      </c>
      <c r="E3576" t="s">
        <v>101</v>
      </c>
    </row>
    <row r="3577" spans="1:7" x14ac:dyDescent="0.35">
      <c r="A3577">
        <v>30052025</v>
      </c>
      <c r="B3577" t="s">
        <v>224</v>
      </c>
      <c r="C3577" t="s">
        <v>146</v>
      </c>
      <c r="D3577" t="s">
        <v>205</v>
      </c>
      <c r="E3577" t="s">
        <v>101</v>
      </c>
    </row>
    <row r="3578" spans="1:7" x14ac:dyDescent="0.35">
      <c r="A3578">
        <v>30052025</v>
      </c>
      <c r="B3578" t="s">
        <v>444</v>
      </c>
      <c r="C3578" t="s">
        <v>275</v>
      </c>
      <c r="D3578" t="s">
        <v>208</v>
      </c>
      <c r="E3578" t="s">
        <v>101</v>
      </c>
    </row>
    <row r="3579" spans="1:7" x14ac:dyDescent="0.35">
      <c r="A3579">
        <v>30052025</v>
      </c>
      <c r="B3579" t="s">
        <v>474</v>
      </c>
      <c r="C3579" t="s">
        <v>505</v>
      </c>
      <c r="D3579" t="s">
        <v>210</v>
      </c>
      <c r="E3579" t="s">
        <v>211</v>
      </c>
      <c r="F3579" t="s">
        <v>101</v>
      </c>
    </row>
    <row r="3580" spans="1:7" x14ac:dyDescent="0.35">
      <c r="A3580">
        <v>30052025</v>
      </c>
      <c r="B3580" t="s">
        <v>122</v>
      </c>
      <c r="C3580" t="s">
        <v>402</v>
      </c>
      <c r="D3580" t="s">
        <v>214</v>
      </c>
      <c r="E3580" t="s">
        <v>215</v>
      </c>
      <c r="F3580" t="s">
        <v>101</v>
      </c>
    </row>
    <row r="3581" spans="1:7" x14ac:dyDescent="0.35">
      <c r="A3581">
        <v>30052025</v>
      </c>
      <c r="B3581" t="s">
        <v>460</v>
      </c>
      <c r="C3581" t="s">
        <v>160</v>
      </c>
      <c r="D3581" t="s">
        <v>217</v>
      </c>
      <c r="E3581" t="s">
        <v>101</v>
      </c>
    </row>
    <row r="3582" spans="1:7" x14ac:dyDescent="0.35">
      <c r="A3582">
        <v>30052025</v>
      </c>
      <c r="B3582" t="s">
        <v>541</v>
      </c>
      <c r="C3582" t="s">
        <v>172</v>
      </c>
      <c r="D3582" t="s">
        <v>220</v>
      </c>
      <c r="E3582" t="s">
        <v>101</v>
      </c>
    </row>
    <row r="3583" spans="1:7" x14ac:dyDescent="0.35">
      <c r="A3583">
        <v>30052025</v>
      </c>
      <c r="B3583" t="s">
        <v>438</v>
      </c>
      <c r="C3583" t="s">
        <v>150</v>
      </c>
      <c r="D3583" t="s">
        <v>222</v>
      </c>
    </row>
    <row r="3584" spans="1:7" x14ac:dyDescent="0.35">
      <c r="A3584">
        <v>30052025</v>
      </c>
      <c r="B3584" t="s">
        <v>247</v>
      </c>
      <c r="C3584" t="s">
        <v>223</v>
      </c>
    </row>
    <row r="3585" spans="1:7" x14ac:dyDescent="0.35">
      <c r="A3585">
        <v>30052025</v>
      </c>
      <c r="B3585" t="s">
        <v>499</v>
      </c>
      <c r="C3585" t="s">
        <v>234</v>
      </c>
      <c r="D3585" t="s">
        <v>225</v>
      </c>
      <c r="E3585" t="s">
        <v>101</v>
      </c>
    </row>
    <row r="3586" spans="1:7" x14ac:dyDescent="0.35">
      <c r="A3586">
        <v>30052025</v>
      </c>
      <c r="B3586" t="s">
        <v>499</v>
      </c>
      <c r="C3586" t="s">
        <v>443</v>
      </c>
      <c r="D3586" t="s">
        <v>225</v>
      </c>
      <c r="E3586" t="s">
        <v>228</v>
      </c>
      <c r="F3586" t="s">
        <v>229</v>
      </c>
    </row>
    <row r="3587" spans="1:7" x14ac:dyDescent="0.35">
      <c r="A3587">
        <v>30052025</v>
      </c>
      <c r="B3587" t="s">
        <v>504</v>
      </c>
      <c r="C3587" t="s">
        <v>434</v>
      </c>
      <c r="D3587" t="s">
        <v>232</v>
      </c>
      <c r="E3587" t="s">
        <v>101</v>
      </c>
    </row>
    <row r="3588" spans="1:7" x14ac:dyDescent="0.35">
      <c r="A3588">
        <v>30052025</v>
      </c>
      <c r="B3588" t="s">
        <v>224</v>
      </c>
      <c r="C3588" t="s">
        <v>402</v>
      </c>
      <c r="D3588" t="s">
        <v>235</v>
      </c>
      <c r="E3588" t="s">
        <v>236</v>
      </c>
      <c r="F3588" t="s">
        <v>101</v>
      </c>
    </row>
    <row r="3589" spans="1:7" x14ac:dyDescent="0.35">
      <c r="A3589">
        <v>30052025</v>
      </c>
      <c r="B3589" t="s">
        <v>510</v>
      </c>
      <c r="C3589" t="s">
        <v>276</v>
      </c>
      <c r="D3589" t="s">
        <v>235</v>
      </c>
      <c r="E3589" t="s">
        <v>239</v>
      </c>
      <c r="F3589" t="s">
        <v>149</v>
      </c>
    </row>
    <row r="3590" spans="1:7" x14ac:dyDescent="0.35">
      <c r="A3590">
        <v>30052025</v>
      </c>
      <c r="B3590" t="s">
        <v>510</v>
      </c>
      <c r="C3590" t="s">
        <v>412</v>
      </c>
      <c r="D3590" t="s">
        <v>235</v>
      </c>
      <c r="E3590" t="s">
        <v>241</v>
      </c>
      <c r="F3590" t="s">
        <v>101</v>
      </c>
    </row>
    <row r="3591" spans="1:7" x14ac:dyDescent="0.35">
      <c r="A3591">
        <v>30052025</v>
      </c>
      <c r="B3591" t="s">
        <v>591</v>
      </c>
      <c r="C3591" t="s">
        <v>162</v>
      </c>
      <c r="D3591" t="s">
        <v>243</v>
      </c>
      <c r="E3591" t="s">
        <v>101</v>
      </c>
    </row>
    <row r="3592" spans="1:7" x14ac:dyDescent="0.35">
      <c r="A3592">
        <v>30052025</v>
      </c>
      <c r="B3592" t="s">
        <v>183</v>
      </c>
      <c r="C3592" t="s">
        <v>282</v>
      </c>
      <c r="D3592" t="s">
        <v>245</v>
      </c>
      <c r="E3592" t="s">
        <v>246</v>
      </c>
    </row>
    <row r="3593" spans="1:7" x14ac:dyDescent="0.35">
      <c r="A3593">
        <v>30052025</v>
      </c>
      <c r="B3593" t="s">
        <v>440</v>
      </c>
      <c r="C3593" t="s">
        <v>502</v>
      </c>
      <c r="D3593" t="s">
        <v>245</v>
      </c>
      <c r="E3593" t="s">
        <v>249</v>
      </c>
    </row>
    <row r="3594" spans="1:7" x14ac:dyDescent="0.35">
      <c r="A3594">
        <v>30052025</v>
      </c>
      <c r="B3594" t="s">
        <v>454</v>
      </c>
      <c r="C3594" t="s">
        <v>330</v>
      </c>
      <c r="D3594" t="s">
        <v>252</v>
      </c>
      <c r="E3594" t="s">
        <v>101</v>
      </c>
    </row>
    <row r="3595" spans="1:7" x14ac:dyDescent="0.35">
      <c r="A3595">
        <v>30052025</v>
      </c>
      <c r="B3595" t="s">
        <v>595</v>
      </c>
      <c r="C3595" t="s">
        <v>118</v>
      </c>
      <c r="D3595" t="s">
        <v>254</v>
      </c>
    </row>
    <row r="3596" spans="1:7" x14ac:dyDescent="0.35">
      <c r="A3596">
        <v>30052025</v>
      </c>
      <c r="B3596" t="s">
        <v>432</v>
      </c>
      <c r="C3596" t="s">
        <v>535</v>
      </c>
      <c r="D3596" t="s">
        <v>256</v>
      </c>
      <c r="E3596" t="s">
        <v>257</v>
      </c>
      <c r="F3596" t="s">
        <v>236</v>
      </c>
      <c r="G3596" t="s">
        <v>101</v>
      </c>
    </row>
    <row r="3597" spans="1:7" x14ac:dyDescent="0.35">
      <c r="A3597">
        <v>30052025</v>
      </c>
      <c r="B3597" t="s">
        <v>339</v>
      </c>
      <c r="C3597" t="s">
        <v>259</v>
      </c>
      <c r="D3597" t="s">
        <v>260</v>
      </c>
      <c r="E3597" t="s">
        <v>136</v>
      </c>
      <c r="F3597" t="s">
        <v>101</v>
      </c>
    </row>
    <row r="3598" spans="1:7" x14ac:dyDescent="0.35">
      <c r="A3598">
        <v>30052025</v>
      </c>
      <c r="B3598" t="s">
        <v>513</v>
      </c>
      <c r="C3598" t="s">
        <v>261</v>
      </c>
      <c r="D3598" t="s">
        <v>262</v>
      </c>
      <c r="E3598" t="s">
        <v>101</v>
      </c>
    </row>
    <row r="3599" spans="1:7" x14ac:dyDescent="0.35">
      <c r="A3599">
        <v>30052025</v>
      </c>
      <c r="B3599" t="s">
        <v>441</v>
      </c>
      <c r="C3599" t="s">
        <v>227</v>
      </c>
      <c r="D3599" t="s">
        <v>264</v>
      </c>
      <c r="E3599" t="s">
        <v>101</v>
      </c>
    </row>
    <row r="3600" spans="1:7" x14ac:dyDescent="0.35">
      <c r="A3600">
        <v>30052025</v>
      </c>
      <c r="B3600" t="s">
        <v>227</v>
      </c>
      <c r="C3600" t="s">
        <v>264</v>
      </c>
      <c r="D3600" t="s">
        <v>149</v>
      </c>
    </row>
    <row r="3601" spans="1:8" x14ac:dyDescent="0.35">
      <c r="A3601">
        <v>30052025</v>
      </c>
      <c r="B3601" t="s">
        <v>426</v>
      </c>
      <c r="C3601" t="s">
        <v>146</v>
      </c>
      <c r="D3601" t="s">
        <v>265</v>
      </c>
      <c r="E3601" t="s">
        <v>101</v>
      </c>
      <c r="F3601" t="s">
        <v>266</v>
      </c>
    </row>
    <row r="3602" spans="1:8" x14ac:dyDescent="0.35">
      <c r="A3602">
        <v>30052025</v>
      </c>
      <c r="B3602" t="s">
        <v>302</v>
      </c>
      <c r="C3602" t="s">
        <v>267</v>
      </c>
      <c r="D3602" t="s">
        <v>101</v>
      </c>
    </row>
    <row r="3603" spans="1:8" x14ac:dyDescent="0.35">
      <c r="A3603">
        <v>30052025</v>
      </c>
      <c r="B3603" t="s">
        <v>496</v>
      </c>
      <c r="C3603" t="s">
        <v>204</v>
      </c>
      <c r="D3603" t="s">
        <v>268</v>
      </c>
    </row>
    <row r="3604" spans="1:8" x14ac:dyDescent="0.35">
      <c r="A3604">
        <v>30052025</v>
      </c>
      <c r="B3604" t="s">
        <v>415</v>
      </c>
      <c r="C3604" t="s">
        <v>353</v>
      </c>
      <c r="D3604" t="s">
        <v>270</v>
      </c>
      <c r="E3604" t="s">
        <v>271</v>
      </c>
      <c r="F3604" t="s">
        <v>101</v>
      </c>
    </row>
    <row r="3605" spans="1:8" x14ac:dyDescent="0.35">
      <c r="A3605">
        <v>30052025</v>
      </c>
      <c r="B3605" t="s">
        <v>304</v>
      </c>
      <c r="C3605" t="s">
        <v>216</v>
      </c>
      <c r="D3605" t="s">
        <v>274</v>
      </c>
      <c r="E3605" t="s">
        <v>101</v>
      </c>
    </row>
    <row r="3606" spans="1:8" x14ac:dyDescent="0.35">
      <c r="A3606">
        <v>30052025</v>
      </c>
      <c r="B3606" t="s">
        <v>540</v>
      </c>
      <c r="C3606" t="s">
        <v>204</v>
      </c>
      <c r="D3606" t="s">
        <v>277</v>
      </c>
      <c r="E3606" t="s">
        <v>101</v>
      </c>
    </row>
    <row r="3607" spans="1:8" x14ac:dyDescent="0.35">
      <c r="A3607">
        <v>30052025</v>
      </c>
      <c r="B3607" t="s">
        <v>374</v>
      </c>
      <c r="C3607" t="s">
        <v>535</v>
      </c>
      <c r="D3607" t="s">
        <v>279</v>
      </c>
      <c r="E3607" t="s">
        <v>140</v>
      </c>
      <c r="F3607" t="s">
        <v>280</v>
      </c>
    </row>
    <row r="3608" spans="1:8" x14ac:dyDescent="0.35">
      <c r="A3608">
        <v>30052025</v>
      </c>
      <c r="B3608" t="s">
        <v>285</v>
      </c>
      <c r="C3608" t="s">
        <v>269</v>
      </c>
      <c r="D3608" t="s">
        <v>281</v>
      </c>
    </row>
    <row r="3609" spans="1:8" x14ac:dyDescent="0.35">
      <c r="A3609">
        <v>30052025</v>
      </c>
      <c r="B3609" t="s">
        <v>414</v>
      </c>
      <c r="C3609" t="s">
        <v>259</v>
      </c>
      <c r="D3609" t="s">
        <v>284</v>
      </c>
      <c r="E3609" t="s">
        <v>101</v>
      </c>
    </row>
    <row r="3610" spans="1:8" x14ac:dyDescent="0.35">
      <c r="A3610">
        <v>30052025</v>
      </c>
      <c r="B3610" t="s">
        <v>218</v>
      </c>
      <c r="C3610" t="s">
        <v>99</v>
      </c>
      <c r="D3610" t="s">
        <v>287</v>
      </c>
      <c r="E3610" t="s">
        <v>101</v>
      </c>
    </row>
    <row r="3611" spans="1:8" x14ac:dyDescent="0.35">
      <c r="A3611">
        <v>30052025</v>
      </c>
      <c r="B3611" t="s">
        <v>438</v>
      </c>
      <c r="C3611" t="s">
        <v>158</v>
      </c>
      <c r="D3611" t="s">
        <v>288</v>
      </c>
      <c r="E3611" t="s">
        <v>101</v>
      </c>
    </row>
    <row r="3612" spans="1:8" x14ac:dyDescent="0.35">
      <c r="A3612">
        <v>30052025</v>
      </c>
      <c r="B3612" t="s">
        <v>154</v>
      </c>
      <c r="C3612" t="s">
        <v>273</v>
      </c>
      <c r="D3612" t="s">
        <v>290</v>
      </c>
      <c r="E3612" t="s">
        <v>140</v>
      </c>
      <c r="F3612" t="s">
        <v>291</v>
      </c>
    </row>
    <row r="3613" spans="1:8" x14ac:dyDescent="0.35">
      <c r="A3613">
        <v>30052025</v>
      </c>
      <c r="B3613" t="s">
        <v>438</v>
      </c>
      <c r="C3613" t="s">
        <v>158</v>
      </c>
      <c r="D3613" t="s">
        <v>290</v>
      </c>
      <c r="E3613" t="s">
        <v>140</v>
      </c>
      <c r="F3613" t="s">
        <v>294</v>
      </c>
      <c r="G3613" t="s">
        <v>295</v>
      </c>
      <c r="H3613" t="s">
        <v>101</v>
      </c>
    </row>
    <row r="3614" spans="1:8" x14ac:dyDescent="0.35">
      <c r="A3614">
        <v>30052025</v>
      </c>
      <c r="B3614" t="s">
        <v>516</v>
      </c>
      <c r="C3614" t="s">
        <v>158</v>
      </c>
      <c r="D3614" t="s">
        <v>298</v>
      </c>
      <c r="E3614" t="s">
        <v>101</v>
      </c>
    </row>
    <row r="3615" spans="1:8" x14ac:dyDescent="0.35">
      <c r="A3615">
        <v>30052025</v>
      </c>
      <c r="B3615" t="s">
        <v>207</v>
      </c>
      <c r="C3615" t="s">
        <v>227</v>
      </c>
      <c r="D3615" t="s">
        <v>300</v>
      </c>
      <c r="E3615" t="s">
        <v>262</v>
      </c>
      <c r="F3615" t="s">
        <v>101</v>
      </c>
    </row>
    <row r="3616" spans="1:8" x14ac:dyDescent="0.35">
      <c r="A3616">
        <v>30052025</v>
      </c>
      <c r="B3616" t="s">
        <v>237</v>
      </c>
      <c r="C3616" t="s">
        <v>175</v>
      </c>
      <c r="D3616" t="s">
        <v>301</v>
      </c>
      <c r="E3616" t="s">
        <v>101</v>
      </c>
    </row>
    <row r="3617" spans="1:9" x14ac:dyDescent="0.35">
      <c r="A3617">
        <v>30052025</v>
      </c>
      <c r="B3617" t="s">
        <v>477</v>
      </c>
      <c r="C3617" t="s">
        <v>333</v>
      </c>
      <c r="D3617" t="s">
        <v>303</v>
      </c>
      <c r="E3617" t="s">
        <v>149</v>
      </c>
    </row>
    <row r="3618" spans="1:9" x14ac:dyDescent="0.35">
      <c r="A3618">
        <v>30052025</v>
      </c>
      <c r="B3618" t="s">
        <v>575</v>
      </c>
      <c r="C3618" t="s">
        <v>145</v>
      </c>
      <c r="D3618" t="s">
        <v>306</v>
      </c>
      <c r="E3618" t="s">
        <v>101</v>
      </c>
    </row>
    <row r="3619" spans="1:9" x14ac:dyDescent="0.35">
      <c r="A3619">
        <v>30052025</v>
      </c>
      <c r="B3619" t="s">
        <v>599</v>
      </c>
      <c r="C3619" t="s">
        <v>166</v>
      </c>
      <c r="D3619" t="s">
        <v>308</v>
      </c>
      <c r="E3619" t="s">
        <v>309</v>
      </c>
      <c r="F3619" t="s">
        <v>310</v>
      </c>
      <c r="G3619" t="s">
        <v>311</v>
      </c>
      <c r="H3619" t="s">
        <v>312</v>
      </c>
      <c r="I3619" t="s">
        <v>101</v>
      </c>
    </row>
    <row r="3620" spans="1:9" x14ac:dyDescent="0.35">
      <c r="A3620">
        <v>30052025</v>
      </c>
      <c r="B3620" t="s">
        <v>318</v>
      </c>
      <c r="C3620" t="s">
        <v>402</v>
      </c>
      <c r="D3620" t="s">
        <v>314</v>
      </c>
      <c r="E3620" t="s">
        <v>315</v>
      </c>
      <c r="F3620" t="s">
        <v>101</v>
      </c>
    </row>
    <row r="3621" spans="1:9" x14ac:dyDescent="0.35">
      <c r="A3621">
        <v>30052025</v>
      </c>
      <c r="B3621" t="s">
        <v>183</v>
      </c>
      <c r="C3621" t="s">
        <v>188</v>
      </c>
      <c r="D3621" t="s">
        <v>314</v>
      </c>
      <c r="E3621" t="s">
        <v>317</v>
      </c>
      <c r="F3621" t="s">
        <v>101</v>
      </c>
    </row>
    <row r="3622" spans="1:9" x14ac:dyDescent="0.35">
      <c r="A3622">
        <v>30052025</v>
      </c>
      <c r="B3622" t="s">
        <v>224</v>
      </c>
      <c r="C3622" t="s">
        <v>188</v>
      </c>
      <c r="D3622" t="s">
        <v>319</v>
      </c>
      <c r="E3622" t="s">
        <v>320</v>
      </c>
      <c r="F3622" t="s">
        <v>321</v>
      </c>
    </row>
    <row r="3623" spans="1:9" x14ac:dyDescent="0.35">
      <c r="A3623">
        <v>30052025</v>
      </c>
      <c r="B3623" t="s">
        <v>525</v>
      </c>
      <c r="C3623" t="s">
        <v>117</v>
      </c>
      <c r="D3623" t="s">
        <v>322</v>
      </c>
      <c r="E3623" t="s">
        <v>101</v>
      </c>
    </row>
    <row r="3624" spans="1:9" x14ac:dyDescent="0.35">
      <c r="A3624">
        <v>30052025</v>
      </c>
      <c r="B3624" t="s">
        <v>374</v>
      </c>
      <c r="C3624" t="s">
        <v>142</v>
      </c>
      <c r="D3624" t="s">
        <v>325</v>
      </c>
      <c r="E3624" t="s">
        <v>101</v>
      </c>
    </row>
    <row r="3625" spans="1:9" x14ac:dyDescent="0.35">
      <c r="A3625">
        <v>30052025</v>
      </c>
      <c r="B3625" t="s">
        <v>495</v>
      </c>
      <c r="C3625" t="s">
        <v>353</v>
      </c>
      <c r="D3625" t="s">
        <v>328</v>
      </c>
      <c r="E3625" t="s">
        <v>101</v>
      </c>
    </row>
    <row r="3626" spans="1:9" x14ac:dyDescent="0.35">
      <c r="A3626">
        <v>30052025</v>
      </c>
      <c r="B3626" t="s">
        <v>515</v>
      </c>
      <c r="C3626" t="s">
        <v>166</v>
      </c>
      <c r="D3626" t="s">
        <v>331</v>
      </c>
      <c r="E3626" t="s">
        <v>332</v>
      </c>
      <c r="F3626" t="s">
        <v>101</v>
      </c>
    </row>
    <row r="3627" spans="1:9" x14ac:dyDescent="0.35">
      <c r="A3627">
        <v>30052025</v>
      </c>
      <c r="B3627" t="s">
        <v>553</v>
      </c>
      <c r="C3627" t="s">
        <v>433</v>
      </c>
      <c r="D3627" t="s">
        <v>331</v>
      </c>
      <c r="E3627" t="s">
        <v>335</v>
      </c>
      <c r="F3627" t="s">
        <v>101</v>
      </c>
    </row>
    <row r="3628" spans="1:9" x14ac:dyDescent="0.35">
      <c r="A3628">
        <v>30052025</v>
      </c>
      <c r="B3628" t="s">
        <v>480</v>
      </c>
      <c r="C3628" t="s">
        <v>109</v>
      </c>
      <c r="D3628" t="s">
        <v>331</v>
      </c>
      <c r="E3628" t="s">
        <v>338</v>
      </c>
      <c r="F3628" t="s">
        <v>321</v>
      </c>
    </row>
    <row r="3629" spans="1:9" x14ac:dyDescent="0.35">
      <c r="A3629">
        <v>30052025</v>
      </c>
      <c r="B3629" t="s">
        <v>514</v>
      </c>
      <c r="C3629" t="s">
        <v>502</v>
      </c>
      <c r="D3629" t="s">
        <v>170</v>
      </c>
    </row>
    <row r="3630" spans="1:9" x14ac:dyDescent="0.35">
      <c r="A3630">
        <v>30052025</v>
      </c>
      <c r="B3630" t="s">
        <v>479</v>
      </c>
      <c r="C3630" t="s">
        <v>336</v>
      </c>
      <c r="D3630" t="s">
        <v>341</v>
      </c>
      <c r="E3630" t="s">
        <v>101</v>
      </c>
    </row>
    <row r="3631" spans="1:9" x14ac:dyDescent="0.35">
      <c r="A3631">
        <v>30052025</v>
      </c>
      <c r="B3631" t="s">
        <v>581</v>
      </c>
      <c r="C3631" t="s">
        <v>278</v>
      </c>
      <c r="D3631" t="s">
        <v>343</v>
      </c>
      <c r="E3631" t="s">
        <v>101</v>
      </c>
    </row>
    <row r="3632" spans="1:9" x14ac:dyDescent="0.35">
      <c r="A3632">
        <v>30052025</v>
      </c>
      <c r="B3632" t="s">
        <v>454</v>
      </c>
      <c r="C3632" t="s">
        <v>151</v>
      </c>
      <c r="D3632" t="s">
        <v>132</v>
      </c>
      <c r="E3632" t="s">
        <v>344</v>
      </c>
      <c r="F3632" t="s">
        <v>345</v>
      </c>
      <c r="G3632" t="s">
        <v>101</v>
      </c>
    </row>
    <row r="3633" spans="1:8" x14ac:dyDescent="0.35">
      <c r="A3633">
        <v>30052025</v>
      </c>
      <c r="B3633" t="s">
        <v>436</v>
      </c>
      <c r="C3633" t="s">
        <v>158</v>
      </c>
      <c r="D3633" t="s">
        <v>132</v>
      </c>
      <c r="E3633" t="s">
        <v>347</v>
      </c>
      <c r="F3633" t="s">
        <v>101</v>
      </c>
    </row>
    <row r="3634" spans="1:8" x14ac:dyDescent="0.35">
      <c r="A3634">
        <v>30052025</v>
      </c>
      <c r="B3634" t="s">
        <v>534</v>
      </c>
      <c r="C3634" t="s">
        <v>490</v>
      </c>
      <c r="D3634" t="s">
        <v>132</v>
      </c>
      <c r="E3634" t="s">
        <v>348</v>
      </c>
      <c r="F3634" t="s">
        <v>101</v>
      </c>
    </row>
    <row r="3635" spans="1:8" x14ac:dyDescent="0.35">
      <c r="A3635">
        <v>30052025</v>
      </c>
      <c r="B3635" t="s">
        <v>207</v>
      </c>
      <c r="C3635" t="s">
        <v>302</v>
      </c>
      <c r="D3635" t="s">
        <v>132</v>
      </c>
      <c r="E3635" t="s">
        <v>350</v>
      </c>
      <c r="F3635" t="s">
        <v>101</v>
      </c>
    </row>
    <row r="3636" spans="1:8" x14ac:dyDescent="0.35">
      <c r="A3636">
        <v>30052025</v>
      </c>
      <c r="B3636" t="s">
        <v>474</v>
      </c>
      <c r="C3636" t="s">
        <v>160</v>
      </c>
      <c r="D3636" t="s">
        <v>132</v>
      </c>
      <c r="E3636" t="s">
        <v>352</v>
      </c>
      <c r="F3636" t="s">
        <v>101</v>
      </c>
    </row>
    <row r="3637" spans="1:8" x14ac:dyDescent="0.35">
      <c r="A3637">
        <v>30052025</v>
      </c>
      <c r="B3637" t="s">
        <v>498</v>
      </c>
      <c r="C3637" t="s">
        <v>365</v>
      </c>
      <c r="D3637" t="s">
        <v>132</v>
      </c>
      <c r="E3637" t="s">
        <v>133</v>
      </c>
      <c r="F3637" t="s">
        <v>355</v>
      </c>
    </row>
    <row r="3638" spans="1:8" x14ac:dyDescent="0.35">
      <c r="A3638">
        <v>30052025</v>
      </c>
      <c r="B3638" t="s">
        <v>339</v>
      </c>
      <c r="C3638" t="s">
        <v>416</v>
      </c>
      <c r="D3638" t="s">
        <v>132</v>
      </c>
      <c r="E3638" t="s">
        <v>356</v>
      </c>
      <c r="F3638" t="s">
        <v>101</v>
      </c>
    </row>
    <row r="3639" spans="1:8" x14ac:dyDescent="0.35">
      <c r="A3639">
        <v>30052025</v>
      </c>
      <c r="B3639" t="s">
        <v>446</v>
      </c>
      <c r="C3639" t="s">
        <v>231</v>
      </c>
      <c r="D3639" t="s">
        <v>359</v>
      </c>
      <c r="E3639" t="s">
        <v>360</v>
      </c>
      <c r="F3639" t="s">
        <v>101</v>
      </c>
    </row>
    <row r="3640" spans="1:8" x14ac:dyDescent="0.35">
      <c r="A3640">
        <v>30052025</v>
      </c>
      <c r="B3640" t="s">
        <v>418</v>
      </c>
      <c r="C3640" t="s">
        <v>296</v>
      </c>
      <c r="D3640" t="s">
        <v>359</v>
      </c>
      <c r="E3640" t="s">
        <v>362</v>
      </c>
      <c r="F3640" t="s">
        <v>101</v>
      </c>
    </row>
    <row r="3641" spans="1:8" x14ac:dyDescent="0.35">
      <c r="A3641">
        <v>30052025</v>
      </c>
      <c r="B3641" t="s">
        <v>419</v>
      </c>
      <c r="C3641" t="s">
        <v>509</v>
      </c>
      <c r="D3641" t="s">
        <v>359</v>
      </c>
      <c r="E3641" t="s">
        <v>362</v>
      </c>
      <c r="F3641" t="s">
        <v>140</v>
      </c>
      <c r="G3641" t="s">
        <v>364</v>
      </c>
      <c r="H3641" t="s">
        <v>101</v>
      </c>
    </row>
    <row r="3642" spans="1:8" x14ac:dyDescent="0.35">
      <c r="A3642">
        <v>30052025</v>
      </c>
      <c r="B3642" t="s">
        <v>520</v>
      </c>
      <c r="C3642" t="s">
        <v>354</v>
      </c>
      <c r="D3642" t="s">
        <v>366</v>
      </c>
      <c r="E3642" t="s">
        <v>257</v>
      </c>
      <c r="F3642" t="s">
        <v>367</v>
      </c>
      <c r="G3642" t="s">
        <v>101</v>
      </c>
    </row>
    <row r="3643" spans="1:8" x14ac:dyDescent="0.35">
      <c r="A3643">
        <v>30052025</v>
      </c>
      <c r="B3643" t="s">
        <v>339</v>
      </c>
      <c r="C3643" t="s">
        <v>273</v>
      </c>
      <c r="D3643" t="s">
        <v>369</v>
      </c>
      <c r="E3643" t="s">
        <v>370</v>
      </c>
      <c r="F3643" t="s">
        <v>101</v>
      </c>
    </row>
    <row r="3644" spans="1:8" x14ac:dyDescent="0.35">
      <c r="A3644">
        <v>30052025</v>
      </c>
      <c r="B3644" t="s">
        <v>339</v>
      </c>
      <c r="C3644" t="s">
        <v>227</v>
      </c>
      <c r="D3644" t="s">
        <v>371</v>
      </c>
      <c r="E3644" t="s">
        <v>101</v>
      </c>
    </row>
    <row r="3645" spans="1:8" x14ac:dyDescent="0.35">
      <c r="A3645">
        <v>30052025</v>
      </c>
      <c r="B3645" t="s">
        <v>219</v>
      </c>
      <c r="C3645" t="s">
        <v>106</v>
      </c>
      <c r="D3645" t="s">
        <v>372</v>
      </c>
      <c r="E3645" t="s">
        <v>101</v>
      </c>
    </row>
    <row r="3646" spans="1:8" x14ac:dyDescent="0.35">
      <c r="A3646">
        <v>30052025</v>
      </c>
      <c r="B3646" t="s">
        <v>576</v>
      </c>
      <c r="C3646" t="s">
        <v>204</v>
      </c>
      <c r="D3646" t="s">
        <v>373</v>
      </c>
      <c r="E3646" t="s">
        <v>101</v>
      </c>
    </row>
    <row r="3647" spans="1:8" x14ac:dyDescent="0.35">
      <c r="A3647">
        <v>30052025</v>
      </c>
      <c r="B3647" t="s">
        <v>441</v>
      </c>
      <c r="C3647" t="s">
        <v>197</v>
      </c>
      <c r="D3647" t="s">
        <v>376</v>
      </c>
      <c r="E3647" t="s">
        <v>140</v>
      </c>
      <c r="F3647" t="s">
        <v>331</v>
      </c>
      <c r="G3647" t="s">
        <v>377</v>
      </c>
      <c r="H3647" t="s">
        <v>101</v>
      </c>
    </row>
    <row r="3648" spans="1:8" x14ac:dyDescent="0.35">
      <c r="A3648">
        <v>30052025</v>
      </c>
      <c r="B3648" t="s">
        <v>514</v>
      </c>
      <c r="C3648" t="s">
        <v>351</v>
      </c>
      <c r="D3648" t="s">
        <v>378</v>
      </c>
    </row>
    <row r="3649" spans="1:9" x14ac:dyDescent="0.35">
      <c r="A3649">
        <v>30052025</v>
      </c>
      <c r="B3649" t="s">
        <v>425</v>
      </c>
      <c r="C3649" t="s">
        <v>99</v>
      </c>
      <c r="D3649" t="s">
        <v>380</v>
      </c>
      <c r="E3649" t="s">
        <v>101</v>
      </c>
    </row>
    <row r="3650" spans="1:9" x14ac:dyDescent="0.35">
      <c r="A3650">
        <v>30052025</v>
      </c>
      <c r="B3650" t="s">
        <v>511</v>
      </c>
      <c r="C3650" t="s">
        <v>506</v>
      </c>
      <c r="D3650" t="s">
        <v>382</v>
      </c>
      <c r="E3650" t="s">
        <v>383</v>
      </c>
    </row>
    <row r="3651" spans="1:9" x14ac:dyDescent="0.35">
      <c r="A3651">
        <v>30052025</v>
      </c>
      <c r="B3651" t="s">
        <v>460</v>
      </c>
      <c r="C3651" t="s">
        <v>179</v>
      </c>
      <c r="D3651" t="s">
        <v>385</v>
      </c>
      <c r="E3651" t="s">
        <v>386</v>
      </c>
    </row>
    <row r="3652" spans="1:9" x14ac:dyDescent="0.35">
      <c r="A3652">
        <v>30052025</v>
      </c>
      <c r="B3652" t="s">
        <v>440</v>
      </c>
      <c r="C3652" t="s">
        <v>125</v>
      </c>
      <c r="D3652" t="s">
        <v>388</v>
      </c>
      <c r="E3652" t="s">
        <v>101</v>
      </c>
    </row>
    <row r="3653" spans="1:9" x14ac:dyDescent="0.35">
      <c r="A3653">
        <v>30052025</v>
      </c>
      <c r="B3653" t="s">
        <v>405</v>
      </c>
      <c r="C3653" t="s">
        <v>469</v>
      </c>
      <c r="D3653" t="s">
        <v>391</v>
      </c>
      <c r="E3653" t="s">
        <v>101</v>
      </c>
    </row>
    <row r="3654" spans="1:9" x14ac:dyDescent="0.35">
      <c r="A3654">
        <v>30052025</v>
      </c>
      <c r="B3654" t="s">
        <v>444</v>
      </c>
      <c r="C3654" t="s">
        <v>546</v>
      </c>
      <c r="D3654" t="s">
        <v>393</v>
      </c>
    </row>
    <row r="3655" spans="1:9" x14ac:dyDescent="0.35">
      <c r="A3655">
        <v>30052025</v>
      </c>
      <c r="B3655" t="s">
        <v>504</v>
      </c>
      <c r="C3655" t="s">
        <v>197</v>
      </c>
      <c r="D3655" t="s">
        <v>394</v>
      </c>
      <c r="E3655" t="s">
        <v>395</v>
      </c>
      <c r="F3655" t="s">
        <v>101</v>
      </c>
    </row>
    <row r="3656" spans="1:9" x14ac:dyDescent="0.35">
      <c r="A3656">
        <v>30052025</v>
      </c>
      <c r="B3656" t="s">
        <v>137</v>
      </c>
      <c r="C3656" t="s">
        <v>155</v>
      </c>
      <c r="D3656" t="s">
        <v>396</v>
      </c>
    </row>
    <row r="3657" spans="1:9" x14ac:dyDescent="0.35">
      <c r="A3657">
        <v>30052025</v>
      </c>
      <c r="B3657" t="s">
        <v>304</v>
      </c>
      <c r="C3657" t="s">
        <v>146</v>
      </c>
      <c r="D3657" t="s">
        <v>397</v>
      </c>
      <c r="E3657" t="s">
        <v>101</v>
      </c>
    </row>
    <row r="3658" spans="1:9" x14ac:dyDescent="0.35">
      <c r="A3658">
        <v>30052025</v>
      </c>
      <c r="B3658" t="s">
        <v>591</v>
      </c>
      <c r="C3658" t="s">
        <v>126</v>
      </c>
      <c r="D3658" t="s">
        <v>399</v>
      </c>
      <c r="E3658" t="s">
        <v>140</v>
      </c>
      <c r="F3658" t="s">
        <v>400</v>
      </c>
      <c r="G3658" t="s">
        <v>257</v>
      </c>
      <c r="H3658" t="s">
        <v>331</v>
      </c>
      <c r="I3658" t="s">
        <v>401</v>
      </c>
    </row>
    <row r="3659" spans="1:9" x14ac:dyDescent="0.35">
      <c r="A3659">
        <v>30052025</v>
      </c>
      <c r="B3659" t="s">
        <v>473</v>
      </c>
      <c r="C3659" t="s">
        <v>175</v>
      </c>
      <c r="D3659" t="s">
        <v>399</v>
      </c>
      <c r="E3659" t="s">
        <v>187</v>
      </c>
      <c r="F3659" t="s">
        <v>101</v>
      </c>
    </row>
    <row r="3660" spans="1:9" x14ac:dyDescent="0.35">
      <c r="A3660">
        <v>30052025</v>
      </c>
      <c r="B3660" t="s">
        <v>447</v>
      </c>
      <c r="C3660" t="s">
        <v>192</v>
      </c>
      <c r="D3660" t="s">
        <v>399</v>
      </c>
      <c r="E3660" t="s">
        <v>403</v>
      </c>
      <c r="F3660" t="s">
        <v>101</v>
      </c>
    </row>
    <row r="3661" spans="1:9" x14ac:dyDescent="0.35">
      <c r="A3661">
        <v>30052025</v>
      </c>
      <c r="B3661" t="s">
        <v>590</v>
      </c>
      <c r="C3661" t="s">
        <v>491</v>
      </c>
      <c r="D3661" t="s">
        <v>399</v>
      </c>
      <c r="E3661" t="s">
        <v>404</v>
      </c>
      <c r="F3661" t="s">
        <v>101</v>
      </c>
    </row>
    <row r="3662" spans="1:9" x14ac:dyDescent="0.35">
      <c r="A3662">
        <v>29052025</v>
      </c>
      <c r="B3662" t="s">
        <v>466</v>
      </c>
      <c r="C3662" t="s">
        <v>168</v>
      </c>
      <c r="D3662" t="s">
        <v>100</v>
      </c>
      <c r="E3662" t="s">
        <v>101</v>
      </c>
    </row>
    <row r="3663" spans="1:9" x14ac:dyDescent="0.35">
      <c r="A3663">
        <v>29052025</v>
      </c>
      <c r="B3663" t="s">
        <v>240</v>
      </c>
      <c r="C3663" t="s">
        <v>491</v>
      </c>
      <c r="D3663" t="s">
        <v>104</v>
      </c>
      <c r="E3663" t="s">
        <v>101</v>
      </c>
    </row>
    <row r="3664" spans="1:9" x14ac:dyDescent="0.35">
      <c r="A3664">
        <v>29052025</v>
      </c>
      <c r="B3664" t="s">
        <v>504</v>
      </c>
      <c r="C3664" t="s">
        <v>117</v>
      </c>
      <c r="D3664" t="s">
        <v>107</v>
      </c>
      <c r="E3664" t="s">
        <v>108</v>
      </c>
      <c r="F3664" t="s">
        <v>101</v>
      </c>
    </row>
    <row r="3665" spans="1:7" x14ac:dyDescent="0.35">
      <c r="A3665">
        <v>29052025</v>
      </c>
      <c r="B3665" t="s">
        <v>574</v>
      </c>
      <c r="C3665" t="s">
        <v>406</v>
      </c>
      <c r="D3665" t="s">
        <v>111</v>
      </c>
      <c r="E3665" t="s">
        <v>101</v>
      </c>
    </row>
    <row r="3666" spans="1:7" x14ac:dyDescent="0.35">
      <c r="A3666">
        <v>29052025</v>
      </c>
      <c r="B3666" t="s">
        <v>605</v>
      </c>
      <c r="C3666" t="s">
        <v>707</v>
      </c>
      <c r="D3666" t="s">
        <v>114</v>
      </c>
      <c r="E3666" t="s">
        <v>115</v>
      </c>
      <c r="F3666" t="s">
        <v>116</v>
      </c>
    </row>
    <row r="3667" spans="1:7" x14ac:dyDescent="0.35">
      <c r="A3667">
        <v>29052025</v>
      </c>
      <c r="B3667" t="s">
        <v>297</v>
      </c>
      <c r="C3667" t="s">
        <v>435</v>
      </c>
      <c r="D3667" t="s">
        <v>114</v>
      </c>
      <c r="E3667" t="s">
        <v>119</v>
      </c>
      <c r="F3667" t="s">
        <v>120</v>
      </c>
      <c r="G3667" t="s">
        <v>121</v>
      </c>
    </row>
    <row r="3668" spans="1:7" x14ac:dyDescent="0.35">
      <c r="A3668">
        <v>29052025</v>
      </c>
      <c r="B3668" t="s">
        <v>234</v>
      </c>
      <c r="C3668" t="s">
        <v>487</v>
      </c>
      <c r="D3668" t="s">
        <v>114</v>
      </c>
      <c r="E3668" t="s">
        <v>124</v>
      </c>
    </row>
    <row r="3669" spans="1:7" x14ac:dyDescent="0.35">
      <c r="A3669">
        <v>29052025</v>
      </c>
      <c r="B3669" t="s">
        <v>631</v>
      </c>
      <c r="C3669" t="s">
        <v>358</v>
      </c>
      <c r="D3669" t="s">
        <v>114</v>
      </c>
      <c r="E3669" t="s">
        <v>127</v>
      </c>
    </row>
    <row r="3670" spans="1:7" x14ac:dyDescent="0.35">
      <c r="A3670">
        <v>29052025</v>
      </c>
      <c r="B3670" t="s">
        <v>379</v>
      </c>
      <c r="C3670" t="s">
        <v>276</v>
      </c>
      <c r="D3670" t="s">
        <v>114</v>
      </c>
      <c r="E3670" t="s">
        <v>130</v>
      </c>
    </row>
    <row r="3671" spans="1:7" x14ac:dyDescent="0.35">
      <c r="A3671">
        <v>29052025</v>
      </c>
      <c r="B3671" t="s">
        <v>410</v>
      </c>
      <c r="C3671" t="s">
        <v>659</v>
      </c>
      <c r="D3671" t="s">
        <v>114</v>
      </c>
      <c r="E3671" t="s">
        <v>132</v>
      </c>
      <c r="F3671" t="s">
        <v>133</v>
      </c>
    </row>
    <row r="3672" spans="1:7" x14ac:dyDescent="0.35">
      <c r="A3672">
        <v>29052025</v>
      </c>
      <c r="B3672" t="s">
        <v>550</v>
      </c>
      <c r="C3672" t="s">
        <v>333</v>
      </c>
      <c r="D3672" t="s">
        <v>135</v>
      </c>
      <c r="E3672" t="s">
        <v>136</v>
      </c>
    </row>
    <row r="3673" spans="1:7" x14ac:dyDescent="0.35">
      <c r="A3673">
        <v>29052025</v>
      </c>
      <c r="B3673" t="s">
        <v>230</v>
      </c>
      <c r="C3673" t="s">
        <v>513</v>
      </c>
      <c r="D3673" t="s">
        <v>139</v>
      </c>
      <c r="E3673" t="s">
        <v>140</v>
      </c>
      <c r="F3673" t="s">
        <v>141</v>
      </c>
      <c r="G3673" t="s">
        <v>101</v>
      </c>
    </row>
    <row r="3674" spans="1:7" x14ac:dyDescent="0.35">
      <c r="A3674">
        <v>29052025</v>
      </c>
      <c r="B3674" t="s">
        <v>471</v>
      </c>
      <c r="C3674" t="s">
        <v>259</v>
      </c>
      <c r="D3674" t="s">
        <v>144</v>
      </c>
      <c r="E3674" t="s">
        <v>101</v>
      </c>
    </row>
    <row r="3675" spans="1:7" x14ac:dyDescent="0.35">
      <c r="A3675">
        <v>29052025</v>
      </c>
      <c r="B3675" t="s">
        <v>554</v>
      </c>
      <c r="C3675" t="s">
        <v>158</v>
      </c>
      <c r="D3675" t="s">
        <v>147</v>
      </c>
      <c r="E3675" t="s">
        <v>148</v>
      </c>
      <c r="F3675" t="s">
        <v>149</v>
      </c>
    </row>
    <row r="3676" spans="1:7" x14ac:dyDescent="0.35">
      <c r="A3676">
        <v>29052025</v>
      </c>
      <c r="B3676" t="s">
        <v>171</v>
      </c>
      <c r="C3676" t="s">
        <v>357</v>
      </c>
      <c r="D3676" t="s">
        <v>152</v>
      </c>
      <c r="E3676" t="s">
        <v>140</v>
      </c>
      <c r="F3676" t="s">
        <v>153</v>
      </c>
      <c r="G3676" t="s">
        <v>101</v>
      </c>
    </row>
    <row r="3677" spans="1:7" x14ac:dyDescent="0.35">
      <c r="A3677">
        <v>29052025</v>
      </c>
      <c r="B3677" t="s">
        <v>441</v>
      </c>
      <c r="C3677" t="s">
        <v>197</v>
      </c>
      <c r="D3677" t="s">
        <v>156</v>
      </c>
      <c r="E3677" t="s">
        <v>101</v>
      </c>
    </row>
    <row r="3678" spans="1:7" x14ac:dyDescent="0.35">
      <c r="A3678">
        <v>29052025</v>
      </c>
      <c r="B3678" t="s">
        <v>575</v>
      </c>
      <c r="C3678" t="s">
        <v>212</v>
      </c>
      <c r="D3678" t="s">
        <v>159</v>
      </c>
      <c r="E3678" t="s">
        <v>101</v>
      </c>
    </row>
    <row r="3679" spans="1:7" x14ac:dyDescent="0.35">
      <c r="A3679">
        <v>29052025</v>
      </c>
      <c r="B3679" t="s">
        <v>599</v>
      </c>
      <c r="C3679" t="s">
        <v>118</v>
      </c>
      <c r="D3679" t="s">
        <v>161</v>
      </c>
      <c r="E3679" t="s">
        <v>101</v>
      </c>
    </row>
    <row r="3680" spans="1:7" x14ac:dyDescent="0.35">
      <c r="A3680">
        <v>29052025</v>
      </c>
      <c r="B3680" t="s">
        <v>430</v>
      </c>
      <c r="C3680" t="s">
        <v>106</v>
      </c>
      <c r="D3680" t="s">
        <v>164</v>
      </c>
      <c r="E3680" t="s">
        <v>101</v>
      </c>
    </row>
    <row r="3681" spans="1:7" x14ac:dyDescent="0.35">
      <c r="A3681">
        <v>29052025</v>
      </c>
      <c r="B3681" t="s">
        <v>495</v>
      </c>
      <c r="C3681" t="s">
        <v>186</v>
      </c>
      <c r="D3681" t="s">
        <v>167</v>
      </c>
    </row>
    <row r="3682" spans="1:7" x14ac:dyDescent="0.35">
      <c r="A3682">
        <v>29052025</v>
      </c>
      <c r="B3682" t="s">
        <v>501</v>
      </c>
      <c r="C3682" t="s">
        <v>197</v>
      </c>
      <c r="D3682" t="s">
        <v>423</v>
      </c>
      <c r="E3682" t="s">
        <v>101</v>
      </c>
    </row>
    <row r="3683" spans="1:7" x14ac:dyDescent="0.35">
      <c r="A3683">
        <v>29052025</v>
      </c>
      <c r="B3683" t="s">
        <v>430</v>
      </c>
      <c r="C3683" t="s">
        <v>185</v>
      </c>
      <c r="D3683" t="s">
        <v>169</v>
      </c>
      <c r="E3683" t="s">
        <v>170</v>
      </c>
      <c r="F3683" t="s">
        <v>101</v>
      </c>
    </row>
    <row r="3684" spans="1:7" x14ac:dyDescent="0.35">
      <c r="A3684">
        <v>29052025</v>
      </c>
      <c r="B3684" t="s">
        <v>574</v>
      </c>
      <c r="C3684" t="s">
        <v>302</v>
      </c>
      <c r="D3684" t="s">
        <v>173</v>
      </c>
      <c r="E3684" t="s">
        <v>101</v>
      </c>
    </row>
    <row r="3685" spans="1:7" x14ac:dyDescent="0.35">
      <c r="A3685">
        <v>29052025</v>
      </c>
      <c r="B3685" t="s">
        <v>449</v>
      </c>
      <c r="C3685" t="s">
        <v>201</v>
      </c>
      <c r="D3685" t="s">
        <v>176</v>
      </c>
      <c r="E3685" t="s">
        <v>101</v>
      </c>
    </row>
    <row r="3686" spans="1:7" x14ac:dyDescent="0.35">
      <c r="A3686">
        <v>29052025</v>
      </c>
      <c r="B3686" t="s">
        <v>418</v>
      </c>
      <c r="C3686" t="s">
        <v>162</v>
      </c>
      <c r="D3686" t="s">
        <v>176</v>
      </c>
      <c r="E3686" t="s">
        <v>149</v>
      </c>
    </row>
    <row r="3687" spans="1:7" x14ac:dyDescent="0.35">
      <c r="A3687">
        <v>29052025</v>
      </c>
      <c r="B3687" t="s">
        <v>304</v>
      </c>
      <c r="C3687" t="s">
        <v>259</v>
      </c>
      <c r="D3687" t="s">
        <v>181</v>
      </c>
      <c r="E3687" t="s">
        <v>182</v>
      </c>
      <c r="F3687" t="s">
        <v>101</v>
      </c>
    </row>
    <row r="3688" spans="1:7" x14ac:dyDescent="0.35">
      <c r="A3688">
        <v>29052025</v>
      </c>
      <c r="B3688" t="s">
        <v>465</v>
      </c>
      <c r="C3688" t="s">
        <v>296</v>
      </c>
      <c r="D3688" t="s">
        <v>184</v>
      </c>
      <c r="E3688" t="s">
        <v>101</v>
      </c>
    </row>
    <row r="3689" spans="1:7" x14ac:dyDescent="0.35">
      <c r="A3689">
        <v>29052025</v>
      </c>
      <c r="B3689" t="s">
        <v>450</v>
      </c>
      <c r="C3689" t="s">
        <v>428</v>
      </c>
      <c r="D3689" t="s">
        <v>187</v>
      </c>
      <c r="E3689" t="s">
        <v>101</v>
      </c>
    </row>
    <row r="3690" spans="1:7" x14ac:dyDescent="0.35">
      <c r="A3690">
        <v>29052025</v>
      </c>
      <c r="B3690" t="s">
        <v>318</v>
      </c>
      <c r="C3690" t="s">
        <v>580</v>
      </c>
      <c r="D3690" t="s">
        <v>190</v>
      </c>
      <c r="E3690" t="s">
        <v>191</v>
      </c>
      <c r="F3690" t="s">
        <v>101</v>
      </c>
    </row>
    <row r="3691" spans="1:7" x14ac:dyDescent="0.35">
      <c r="A3691">
        <v>29052025</v>
      </c>
      <c r="B3691" t="s">
        <v>595</v>
      </c>
      <c r="C3691" t="s">
        <v>539</v>
      </c>
      <c r="D3691" t="s">
        <v>190</v>
      </c>
      <c r="E3691" t="s">
        <v>194</v>
      </c>
      <c r="F3691" t="s">
        <v>101</v>
      </c>
    </row>
    <row r="3692" spans="1:7" x14ac:dyDescent="0.35">
      <c r="A3692">
        <v>29052025</v>
      </c>
      <c r="B3692" t="s">
        <v>442</v>
      </c>
      <c r="C3692" t="s">
        <v>234</v>
      </c>
      <c r="D3692" t="s">
        <v>190</v>
      </c>
      <c r="E3692" t="s">
        <v>196</v>
      </c>
      <c r="F3692" t="s">
        <v>101</v>
      </c>
    </row>
    <row r="3693" spans="1:7" x14ac:dyDescent="0.35">
      <c r="A3693">
        <v>29052025</v>
      </c>
      <c r="B3693" t="s">
        <v>330</v>
      </c>
      <c r="C3693" t="s">
        <v>198</v>
      </c>
      <c r="D3693" t="s">
        <v>140</v>
      </c>
      <c r="E3693" t="s">
        <v>199</v>
      </c>
      <c r="F3693" t="s">
        <v>200</v>
      </c>
      <c r="G3693" t="s">
        <v>101</v>
      </c>
    </row>
    <row r="3694" spans="1:7" x14ac:dyDescent="0.35">
      <c r="A3694">
        <v>29052025</v>
      </c>
      <c r="B3694" t="s">
        <v>150</v>
      </c>
      <c r="C3694" t="s">
        <v>242</v>
      </c>
      <c r="D3694" t="s">
        <v>61</v>
      </c>
      <c r="E3694" t="s">
        <v>101</v>
      </c>
    </row>
    <row r="3695" spans="1:7" x14ac:dyDescent="0.35">
      <c r="A3695">
        <v>29052025</v>
      </c>
      <c r="B3695" t="s">
        <v>414</v>
      </c>
      <c r="C3695" t="s">
        <v>302</v>
      </c>
      <c r="D3695" t="s">
        <v>205</v>
      </c>
      <c r="E3695" t="s">
        <v>101</v>
      </c>
    </row>
    <row r="3696" spans="1:7" x14ac:dyDescent="0.35">
      <c r="A3696">
        <v>29052025</v>
      </c>
      <c r="B3696" t="s">
        <v>460</v>
      </c>
      <c r="C3696" t="s">
        <v>263</v>
      </c>
      <c r="D3696" t="s">
        <v>208</v>
      </c>
      <c r="E3696" t="s">
        <v>101</v>
      </c>
    </row>
    <row r="3697" spans="1:6" x14ac:dyDescent="0.35">
      <c r="A3697">
        <v>29052025</v>
      </c>
      <c r="B3697" t="s">
        <v>444</v>
      </c>
      <c r="C3697" t="s">
        <v>443</v>
      </c>
      <c r="D3697" t="s">
        <v>210</v>
      </c>
      <c r="E3697" t="s">
        <v>211</v>
      </c>
      <c r="F3697" t="s">
        <v>101</v>
      </c>
    </row>
    <row r="3698" spans="1:6" x14ac:dyDescent="0.35">
      <c r="A3698">
        <v>29052025</v>
      </c>
      <c r="B3698" t="s">
        <v>203</v>
      </c>
      <c r="C3698" t="s">
        <v>197</v>
      </c>
      <c r="D3698" t="s">
        <v>214</v>
      </c>
      <c r="E3698" t="s">
        <v>215</v>
      </c>
      <c r="F3698" t="s">
        <v>101</v>
      </c>
    </row>
    <row r="3699" spans="1:6" x14ac:dyDescent="0.35">
      <c r="A3699">
        <v>29052025</v>
      </c>
      <c r="B3699" t="s">
        <v>550</v>
      </c>
      <c r="C3699" t="s">
        <v>443</v>
      </c>
      <c r="D3699" t="s">
        <v>217</v>
      </c>
      <c r="E3699" t="s">
        <v>101</v>
      </c>
    </row>
    <row r="3700" spans="1:6" x14ac:dyDescent="0.35">
      <c r="A3700">
        <v>29052025</v>
      </c>
      <c r="B3700" t="s">
        <v>432</v>
      </c>
      <c r="C3700" t="s">
        <v>502</v>
      </c>
      <c r="D3700" t="s">
        <v>220</v>
      </c>
      <c r="E3700" t="s">
        <v>101</v>
      </c>
    </row>
    <row r="3701" spans="1:6" x14ac:dyDescent="0.35">
      <c r="A3701">
        <v>29052025</v>
      </c>
      <c r="B3701" t="s">
        <v>285</v>
      </c>
      <c r="C3701" t="s">
        <v>174</v>
      </c>
      <c r="D3701" t="s">
        <v>222</v>
      </c>
    </row>
    <row r="3702" spans="1:6" x14ac:dyDescent="0.35">
      <c r="A3702">
        <v>29052025</v>
      </c>
      <c r="B3702" t="s">
        <v>418</v>
      </c>
      <c r="C3702" t="s">
        <v>223</v>
      </c>
    </row>
    <row r="3703" spans="1:6" x14ac:dyDescent="0.35">
      <c r="A3703">
        <v>29052025</v>
      </c>
      <c r="B3703" t="s">
        <v>339</v>
      </c>
      <c r="C3703" t="s">
        <v>175</v>
      </c>
      <c r="D3703" t="s">
        <v>225</v>
      </c>
      <c r="E3703" t="s">
        <v>101</v>
      </c>
    </row>
    <row r="3704" spans="1:6" x14ac:dyDescent="0.35">
      <c r="A3704">
        <v>29052025</v>
      </c>
      <c r="B3704" t="s">
        <v>516</v>
      </c>
      <c r="C3704" t="s">
        <v>175</v>
      </c>
      <c r="D3704" t="s">
        <v>225</v>
      </c>
      <c r="E3704" t="s">
        <v>228</v>
      </c>
      <c r="F3704" t="s">
        <v>229</v>
      </c>
    </row>
    <row r="3705" spans="1:6" x14ac:dyDescent="0.35">
      <c r="A3705">
        <v>29052025</v>
      </c>
      <c r="B3705" t="s">
        <v>224</v>
      </c>
      <c r="C3705" t="s">
        <v>351</v>
      </c>
      <c r="D3705" t="s">
        <v>232</v>
      </c>
      <c r="E3705" t="s">
        <v>101</v>
      </c>
    </row>
    <row r="3706" spans="1:6" x14ac:dyDescent="0.35">
      <c r="A3706">
        <v>29052025</v>
      </c>
      <c r="B3706" t="s">
        <v>221</v>
      </c>
      <c r="C3706" t="s">
        <v>302</v>
      </c>
      <c r="D3706" t="s">
        <v>235</v>
      </c>
      <c r="E3706" t="s">
        <v>236</v>
      </c>
      <c r="F3706" t="s">
        <v>101</v>
      </c>
    </row>
    <row r="3707" spans="1:6" x14ac:dyDescent="0.35">
      <c r="A3707">
        <v>29052025</v>
      </c>
      <c r="B3707" t="s">
        <v>441</v>
      </c>
      <c r="C3707" t="s">
        <v>452</v>
      </c>
      <c r="D3707" t="s">
        <v>235</v>
      </c>
      <c r="E3707" t="s">
        <v>239</v>
      </c>
      <c r="F3707" t="s">
        <v>149</v>
      </c>
    </row>
    <row r="3708" spans="1:6" x14ac:dyDescent="0.35">
      <c r="A3708">
        <v>29052025</v>
      </c>
      <c r="B3708" t="s">
        <v>444</v>
      </c>
      <c r="C3708" t="s">
        <v>118</v>
      </c>
      <c r="D3708" t="s">
        <v>235</v>
      </c>
      <c r="E3708" t="s">
        <v>241</v>
      </c>
      <c r="F3708" t="s">
        <v>101</v>
      </c>
    </row>
    <row r="3709" spans="1:6" x14ac:dyDescent="0.35">
      <c r="A3709">
        <v>29052025</v>
      </c>
      <c r="B3709" t="s">
        <v>339</v>
      </c>
      <c r="C3709" t="s">
        <v>118</v>
      </c>
      <c r="D3709" t="s">
        <v>243</v>
      </c>
      <c r="E3709" t="s">
        <v>101</v>
      </c>
    </row>
    <row r="3710" spans="1:6" x14ac:dyDescent="0.35">
      <c r="A3710">
        <v>29052025</v>
      </c>
      <c r="B3710" t="s">
        <v>414</v>
      </c>
      <c r="C3710" t="s">
        <v>443</v>
      </c>
      <c r="D3710" t="s">
        <v>245</v>
      </c>
      <c r="E3710" t="s">
        <v>246</v>
      </c>
    </row>
    <row r="3711" spans="1:6" x14ac:dyDescent="0.35">
      <c r="A3711">
        <v>29052025</v>
      </c>
      <c r="B3711" t="s">
        <v>454</v>
      </c>
      <c r="C3711" t="s">
        <v>502</v>
      </c>
      <c r="D3711" t="s">
        <v>245</v>
      </c>
      <c r="E3711" t="s">
        <v>249</v>
      </c>
    </row>
    <row r="3712" spans="1:6" x14ac:dyDescent="0.35">
      <c r="A3712">
        <v>29052025</v>
      </c>
      <c r="B3712" t="s">
        <v>339</v>
      </c>
      <c r="C3712" t="s">
        <v>201</v>
      </c>
      <c r="D3712" t="s">
        <v>252</v>
      </c>
      <c r="E3712" t="s">
        <v>101</v>
      </c>
    </row>
    <row r="3713" spans="1:7" x14ac:dyDescent="0.35">
      <c r="A3713">
        <v>29052025</v>
      </c>
      <c r="B3713" t="s">
        <v>183</v>
      </c>
      <c r="C3713" t="s">
        <v>463</v>
      </c>
      <c r="D3713" t="s">
        <v>254</v>
      </c>
    </row>
    <row r="3714" spans="1:7" x14ac:dyDescent="0.35">
      <c r="A3714">
        <v>29052025</v>
      </c>
      <c r="B3714" t="s">
        <v>436</v>
      </c>
      <c r="C3714" t="s">
        <v>336</v>
      </c>
      <c r="D3714" t="s">
        <v>256</v>
      </c>
      <c r="E3714" t="s">
        <v>257</v>
      </c>
      <c r="F3714" t="s">
        <v>236</v>
      </c>
      <c r="G3714" t="s">
        <v>101</v>
      </c>
    </row>
    <row r="3715" spans="1:7" x14ac:dyDescent="0.35">
      <c r="A3715">
        <v>29052025</v>
      </c>
      <c r="B3715" t="s">
        <v>415</v>
      </c>
      <c r="C3715" t="s">
        <v>381</v>
      </c>
      <c r="D3715" t="s">
        <v>260</v>
      </c>
      <c r="E3715" t="s">
        <v>136</v>
      </c>
      <c r="F3715" t="s">
        <v>101</v>
      </c>
    </row>
    <row r="3716" spans="1:7" x14ac:dyDescent="0.35">
      <c r="A3716">
        <v>29052025</v>
      </c>
      <c r="B3716" t="s">
        <v>234</v>
      </c>
      <c r="C3716" t="s">
        <v>261</v>
      </c>
      <c r="D3716" t="s">
        <v>262</v>
      </c>
      <c r="E3716" t="s">
        <v>101</v>
      </c>
    </row>
    <row r="3717" spans="1:7" x14ac:dyDescent="0.35">
      <c r="A3717">
        <v>29052025</v>
      </c>
      <c r="B3717" t="s">
        <v>479</v>
      </c>
      <c r="C3717" t="s">
        <v>506</v>
      </c>
      <c r="D3717" t="s">
        <v>264</v>
      </c>
      <c r="E3717" t="s">
        <v>101</v>
      </c>
    </row>
    <row r="3718" spans="1:7" x14ac:dyDescent="0.35">
      <c r="A3718">
        <v>29052025</v>
      </c>
      <c r="B3718" t="s">
        <v>204</v>
      </c>
      <c r="C3718" t="s">
        <v>264</v>
      </c>
      <c r="D3718" t="s">
        <v>149</v>
      </c>
    </row>
    <row r="3719" spans="1:7" x14ac:dyDescent="0.35">
      <c r="A3719">
        <v>29052025</v>
      </c>
      <c r="B3719" t="s">
        <v>183</v>
      </c>
      <c r="C3719" t="s">
        <v>188</v>
      </c>
      <c r="D3719" t="s">
        <v>265</v>
      </c>
      <c r="E3719" t="s">
        <v>101</v>
      </c>
      <c r="F3719" t="s">
        <v>266</v>
      </c>
    </row>
    <row r="3720" spans="1:7" x14ac:dyDescent="0.35">
      <c r="A3720">
        <v>29052025</v>
      </c>
      <c r="B3720" t="s">
        <v>443</v>
      </c>
      <c r="C3720" t="s">
        <v>267</v>
      </c>
      <c r="D3720" t="s">
        <v>101</v>
      </c>
    </row>
    <row r="3721" spans="1:7" x14ac:dyDescent="0.35">
      <c r="A3721">
        <v>29052025</v>
      </c>
      <c r="B3721" t="s">
        <v>465</v>
      </c>
      <c r="C3721" t="s">
        <v>365</v>
      </c>
      <c r="D3721" t="s">
        <v>268</v>
      </c>
    </row>
    <row r="3722" spans="1:7" x14ac:dyDescent="0.35">
      <c r="A3722">
        <v>29052025</v>
      </c>
      <c r="B3722" t="s">
        <v>424</v>
      </c>
      <c r="C3722" t="s">
        <v>535</v>
      </c>
      <c r="D3722" t="s">
        <v>270</v>
      </c>
      <c r="E3722" t="s">
        <v>271</v>
      </c>
      <c r="F3722" t="s">
        <v>101</v>
      </c>
    </row>
    <row r="3723" spans="1:7" x14ac:dyDescent="0.35">
      <c r="A3723">
        <v>29052025</v>
      </c>
      <c r="B3723" t="s">
        <v>414</v>
      </c>
      <c r="C3723" t="s">
        <v>151</v>
      </c>
      <c r="D3723" t="s">
        <v>274</v>
      </c>
      <c r="E3723" t="s">
        <v>101</v>
      </c>
    </row>
    <row r="3724" spans="1:7" x14ac:dyDescent="0.35">
      <c r="A3724">
        <v>29052025</v>
      </c>
      <c r="B3724" t="s">
        <v>591</v>
      </c>
      <c r="C3724" t="s">
        <v>357</v>
      </c>
      <c r="D3724" t="s">
        <v>277</v>
      </c>
      <c r="E3724" t="s">
        <v>101</v>
      </c>
    </row>
    <row r="3725" spans="1:7" x14ac:dyDescent="0.35">
      <c r="A3725">
        <v>29052025</v>
      </c>
      <c r="B3725" t="s">
        <v>224</v>
      </c>
      <c r="C3725" t="s">
        <v>175</v>
      </c>
      <c r="D3725" t="s">
        <v>279</v>
      </c>
      <c r="E3725" t="s">
        <v>140</v>
      </c>
      <c r="F3725" t="s">
        <v>280</v>
      </c>
    </row>
    <row r="3726" spans="1:7" x14ac:dyDescent="0.35">
      <c r="A3726">
        <v>29052025</v>
      </c>
      <c r="B3726" t="s">
        <v>285</v>
      </c>
      <c r="C3726" t="s">
        <v>146</v>
      </c>
      <c r="D3726" t="s">
        <v>281</v>
      </c>
    </row>
    <row r="3727" spans="1:7" x14ac:dyDescent="0.35">
      <c r="A3727">
        <v>29052025</v>
      </c>
      <c r="B3727" t="s">
        <v>554</v>
      </c>
      <c r="C3727" t="s">
        <v>490</v>
      </c>
      <c r="D3727" t="s">
        <v>284</v>
      </c>
      <c r="E3727" t="s">
        <v>101</v>
      </c>
    </row>
    <row r="3728" spans="1:7" x14ac:dyDescent="0.35">
      <c r="A3728">
        <v>29052025</v>
      </c>
      <c r="B3728" t="s">
        <v>493</v>
      </c>
      <c r="C3728" t="s">
        <v>553</v>
      </c>
      <c r="D3728" t="s">
        <v>287</v>
      </c>
      <c r="E3728" t="s">
        <v>101</v>
      </c>
    </row>
    <row r="3729" spans="1:9" x14ac:dyDescent="0.35">
      <c r="A3729">
        <v>29052025</v>
      </c>
      <c r="B3729" t="s">
        <v>466</v>
      </c>
      <c r="C3729" t="s">
        <v>506</v>
      </c>
      <c r="D3729" t="s">
        <v>288</v>
      </c>
      <c r="E3729" t="s">
        <v>101</v>
      </c>
    </row>
    <row r="3730" spans="1:9" x14ac:dyDescent="0.35">
      <c r="A3730">
        <v>29052025</v>
      </c>
      <c r="B3730" t="s">
        <v>471</v>
      </c>
      <c r="C3730" t="s">
        <v>502</v>
      </c>
      <c r="D3730" t="s">
        <v>290</v>
      </c>
      <c r="E3730" t="s">
        <v>140</v>
      </c>
      <c r="F3730" t="s">
        <v>291</v>
      </c>
    </row>
    <row r="3731" spans="1:9" x14ac:dyDescent="0.35">
      <c r="A3731">
        <v>29052025</v>
      </c>
      <c r="B3731" t="s">
        <v>183</v>
      </c>
      <c r="C3731" t="s">
        <v>275</v>
      </c>
      <c r="D3731" t="s">
        <v>290</v>
      </c>
      <c r="E3731" t="s">
        <v>140</v>
      </c>
      <c r="F3731" t="s">
        <v>294</v>
      </c>
      <c r="G3731" t="s">
        <v>295</v>
      </c>
      <c r="H3731" t="s">
        <v>101</v>
      </c>
    </row>
    <row r="3732" spans="1:9" x14ac:dyDescent="0.35">
      <c r="A3732">
        <v>29052025</v>
      </c>
      <c r="B3732" t="s">
        <v>430</v>
      </c>
      <c r="C3732" t="s">
        <v>461</v>
      </c>
      <c r="D3732" t="s">
        <v>298</v>
      </c>
      <c r="E3732" t="s">
        <v>101</v>
      </c>
    </row>
    <row r="3733" spans="1:9" x14ac:dyDescent="0.35">
      <c r="A3733">
        <v>29052025</v>
      </c>
      <c r="B3733" t="s">
        <v>541</v>
      </c>
      <c r="C3733" t="s">
        <v>197</v>
      </c>
      <c r="D3733" t="s">
        <v>300</v>
      </c>
      <c r="E3733" t="s">
        <v>262</v>
      </c>
      <c r="F3733" t="s">
        <v>101</v>
      </c>
    </row>
    <row r="3734" spans="1:9" x14ac:dyDescent="0.35">
      <c r="A3734">
        <v>29052025</v>
      </c>
      <c r="B3734" t="s">
        <v>556</v>
      </c>
      <c r="C3734" t="s">
        <v>333</v>
      </c>
      <c r="D3734" t="s">
        <v>301</v>
      </c>
      <c r="E3734" t="s">
        <v>101</v>
      </c>
    </row>
    <row r="3735" spans="1:9" x14ac:dyDescent="0.35">
      <c r="A3735">
        <v>29052025</v>
      </c>
      <c r="B3735" t="s">
        <v>504</v>
      </c>
      <c r="C3735" t="s">
        <v>259</v>
      </c>
      <c r="D3735" t="s">
        <v>303</v>
      </c>
      <c r="E3735" t="s">
        <v>149</v>
      </c>
    </row>
    <row r="3736" spans="1:9" x14ac:dyDescent="0.35">
      <c r="A3736">
        <v>29052025</v>
      </c>
      <c r="B3736" t="s">
        <v>556</v>
      </c>
      <c r="C3736" t="s">
        <v>361</v>
      </c>
      <c r="D3736" t="s">
        <v>306</v>
      </c>
      <c r="E3736" t="s">
        <v>101</v>
      </c>
    </row>
    <row r="3737" spans="1:9" x14ac:dyDescent="0.35">
      <c r="A3737">
        <v>29052025</v>
      </c>
      <c r="B3737" t="s">
        <v>556</v>
      </c>
      <c r="C3737" t="s">
        <v>212</v>
      </c>
      <c r="D3737" t="s">
        <v>308</v>
      </c>
      <c r="E3737" t="s">
        <v>309</v>
      </c>
      <c r="F3737" t="s">
        <v>310</v>
      </c>
      <c r="G3737" t="s">
        <v>311</v>
      </c>
      <c r="H3737" t="s">
        <v>312</v>
      </c>
      <c r="I3737" t="s">
        <v>101</v>
      </c>
    </row>
    <row r="3738" spans="1:9" x14ac:dyDescent="0.35">
      <c r="A3738">
        <v>29052025</v>
      </c>
      <c r="B3738" t="s">
        <v>414</v>
      </c>
      <c r="C3738" t="s">
        <v>204</v>
      </c>
      <c r="D3738" t="s">
        <v>314</v>
      </c>
      <c r="E3738" t="s">
        <v>315</v>
      </c>
      <c r="F3738" t="s">
        <v>101</v>
      </c>
    </row>
    <row r="3739" spans="1:9" x14ac:dyDescent="0.35">
      <c r="A3739">
        <v>29052025</v>
      </c>
      <c r="B3739" t="s">
        <v>516</v>
      </c>
      <c r="C3739" t="s">
        <v>467</v>
      </c>
      <c r="D3739" t="s">
        <v>314</v>
      </c>
      <c r="E3739" t="s">
        <v>317</v>
      </c>
      <c r="F3739" t="s">
        <v>101</v>
      </c>
    </row>
    <row r="3740" spans="1:9" x14ac:dyDescent="0.35">
      <c r="A3740">
        <v>29052025</v>
      </c>
      <c r="B3740" t="s">
        <v>447</v>
      </c>
      <c r="C3740" t="s">
        <v>158</v>
      </c>
      <c r="D3740" t="s">
        <v>319</v>
      </c>
      <c r="E3740" t="s">
        <v>320</v>
      </c>
      <c r="F3740" t="s">
        <v>321</v>
      </c>
    </row>
    <row r="3741" spans="1:9" x14ac:dyDescent="0.35">
      <c r="A3741">
        <v>29052025</v>
      </c>
      <c r="B3741" t="s">
        <v>417</v>
      </c>
      <c r="C3741" t="s">
        <v>461</v>
      </c>
      <c r="D3741" t="s">
        <v>322</v>
      </c>
      <c r="E3741" t="s">
        <v>101</v>
      </c>
    </row>
    <row r="3742" spans="1:9" x14ac:dyDescent="0.35">
      <c r="A3742">
        <v>29052025</v>
      </c>
      <c r="B3742" t="s">
        <v>206</v>
      </c>
      <c r="C3742" t="s">
        <v>513</v>
      </c>
      <c r="D3742" t="s">
        <v>325</v>
      </c>
      <c r="E3742" t="s">
        <v>101</v>
      </c>
    </row>
    <row r="3743" spans="1:9" x14ac:dyDescent="0.35">
      <c r="A3743">
        <v>29052025</v>
      </c>
      <c r="B3743" t="s">
        <v>304</v>
      </c>
      <c r="C3743" t="s">
        <v>478</v>
      </c>
      <c r="D3743" t="s">
        <v>328</v>
      </c>
      <c r="E3743" t="s">
        <v>101</v>
      </c>
    </row>
    <row r="3744" spans="1:9" x14ac:dyDescent="0.35">
      <c r="A3744">
        <v>29052025</v>
      </c>
      <c r="B3744" t="s">
        <v>498</v>
      </c>
      <c r="C3744" t="s">
        <v>166</v>
      </c>
      <c r="D3744" t="s">
        <v>331</v>
      </c>
      <c r="E3744" t="s">
        <v>332</v>
      </c>
      <c r="F3744" t="s">
        <v>101</v>
      </c>
    </row>
    <row r="3745" spans="1:8" x14ac:dyDescent="0.35">
      <c r="A3745">
        <v>29052025</v>
      </c>
      <c r="B3745" t="s">
        <v>476</v>
      </c>
      <c r="C3745" t="s">
        <v>354</v>
      </c>
      <c r="D3745" t="s">
        <v>331</v>
      </c>
      <c r="E3745" t="s">
        <v>335</v>
      </c>
      <c r="F3745" t="s">
        <v>101</v>
      </c>
    </row>
    <row r="3746" spans="1:8" x14ac:dyDescent="0.35">
      <c r="A3746">
        <v>29052025</v>
      </c>
      <c r="B3746" t="s">
        <v>553</v>
      </c>
      <c r="C3746" t="s">
        <v>433</v>
      </c>
      <c r="D3746" t="s">
        <v>331</v>
      </c>
      <c r="E3746" t="s">
        <v>338</v>
      </c>
      <c r="F3746" t="s">
        <v>321</v>
      </c>
    </row>
    <row r="3747" spans="1:8" x14ac:dyDescent="0.35">
      <c r="A3747">
        <v>29052025</v>
      </c>
      <c r="B3747" t="s">
        <v>285</v>
      </c>
      <c r="C3747" t="s">
        <v>513</v>
      </c>
      <c r="D3747" t="s">
        <v>170</v>
      </c>
    </row>
    <row r="3748" spans="1:8" x14ac:dyDescent="0.35">
      <c r="A3748">
        <v>29052025</v>
      </c>
      <c r="B3748" t="s">
        <v>224</v>
      </c>
      <c r="C3748" t="s">
        <v>131</v>
      </c>
      <c r="D3748" t="s">
        <v>341</v>
      </c>
      <c r="E3748" t="s">
        <v>101</v>
      </c>
    </row>
    <row r="3749" spans="1:8" x14ac:dyDescent="0.35">
      <c r="A3749">
        <v>29052025</v>
      </c>
      <c r="B3749" t="s">
        <v>418</v>
      </c>
      <c r="C3749" t="s">
        <v>118</v>
      </c>
      <c r="D3749" t="s">
        <v>343</v>
      </c>
      <c r="E3749" t="s">
        <v>101</v>
      </c>
    </row>
    <row r="3750" spans="1:8" x14ac:dyDescent="0.35">
      <c r="A3750">
        <v>29052025</v>
      </c>
      <c r="B3750" t="s">
        <v>339</v>
      </c>
      <c r="C3750" t="s">
        <v>166</v>
      </c>
      <c r="D3750" t="s">
        <v>132</v>
      </c>
      <c r="E3750" t="s">
        <v>344</v>
      </c>
      <c r="F3750" t="s">
        <v>345</v>
      </c>
      <c r="G3750" t="s">
        <v>101</v>
      </c>
    </row>
    <row r="3751" spans="1:8" x14ac:dyDescent="0.35">
      <c r="A3751">
        <v>29052025</v>
      </c>
      <c r="B3751" t="s">
        <v>240</v>
      </c>
      <c r="C3751" t="s">
        <v>513</v>
      </c>
      <c r="D3751" t="s">
        <v>132</v>
      </c>
      <c r="E3751" t="s">
        <v>347</v>
      </c>
      <c r="F3751" t="s">
        <v>101</v>
      </c>
    </row>
    <row r="3752" spans="1:8" x14ac:dyDescent="0.35">
      <c r="A3752">
        <v>29052025</v>
      </c>
      <c r="B3752" t="s">
        <v>454</v>
      </c>
      <c r="C3752" t="s">
        <v>351</v>
      </c>
      <c r="D3752" t="s">
        <v>132</v>
      </c>
      <c r="E3752" t="s">
        <v>348</v>
      </c>
      <c r="F3752" t="s">
        <v>101</v>
      </c>
    </row>
    <row r="3753" spans="1:8" x14ac:dyDescent="0.35">
      <c r="A3753">
        <v>29052025</v>
      </c>
      <c r="B3753" t="s">
        <v>595</v>
      </c>
      <c r="C3753" t="s">
        <v>353</v>
      </c>
      <c r="D3753" t="s">
        <v>132</v>
      </c>
      <c r="E3753" t="s">
        <v>350</v>
      </c>
      <c r="F3753" t="s">
        <v>101</v>
      </c>
    </row>
    <row r="3754" spans="1:8" x14ac:dyDescent="0.35">
      <c r="A3754">
        <v>29052025</v>
      </c>
      <c r="B3754" t="s">
        <v>599</v>
      </c>
      <c r="C3754" t="s">
        <v>109</v>
      </c>
      <c r="D3754" t="s">
        <v>132</v>
      </c>
      <c r="E3754" t="s">
        <v>352</v>
      </c>
      <c r="F3754" t="s">
        <v>101</v>
      </c>
    </row>
    <row r="3755" spans="1:8" x14ac:dyDescent="0.35">
      <c r="A3755">
        <v>29052025</v>
      </c>
      <c r="B3755" t="s">
        <v>473</v>
      </c>
      <c r="C3755" t="s">
        <v>117</v>
      </c>
      <c r="D3755" t="s">
        <v>132</v>
      </c>
      <c r="E3755" t="s">
        <v>133</v>
      </c>
      <c r="F3755" t="s">
        <v>355</v>
      </c>
    </row>
    <row r="3756" spans="1:8" x14ac:dyDescent="0.35">
      <c r="A3756">
        <v>29052025</v>
      </c>
      <c r="B3756" t="s">
        <v>518</v>
      </c>
      <c r="C3756" t="s">
        <v>353</v>
      </c>
      <c r="D3756" t="s">
        <v>132</v>
      </c>
      <c r="E3756" t="s">
        <v>356</v>
      </c>
      <c r="F3756" t="s">
        <v>101</v>
      </c>
    </row>
    <row r="3757" spans="1:8" x14ac:dyDescent="0.35">
      <c r="A3757">
        <v>29052025</v>
      </c>
      <c r="B3757" t="s">
        <v>177</v>
      </c>
      <c r="C3757" t="s">
        <v>467</v>
      </c>
      <c r="D3757" t="s">
        <v>359</v>
      </c>
      <c r="E3757" t="s">
        <v>360</v>
      </c>
      <c r="F3757" t="s">
        <v>101</v>
      </c>
    </row>
    <row r="3758" spans="1:8" x14ac:dyDescent="0.35">
      <c r="A3758">
        <v>29052025</v>
      </c>
      <c r="B3758" t="s">
        <v>510</v>
      </c>
      <c r="C3758" t="s">
        <v>402</v>
      </c>
      <c r="D3758" t="s">
        <v>359</v>
      </c>
      <c r="E3758" t="s">
        <v>362</v>
      </c>
      <c r="F3758" t="s">
        <v>101</v>
      </c>
    </row>
    <row r="3759" spans="1:8" x14ac:dyDescent="0.35">
      <c r="A3759">
        <v>29052025</v>
      </c>
      <c r="B3759" t="s">
        <v>430</v>
      </c>
      <c r="C3759" t="s">
        <v>379</v>
      </c>
      <c r="D3759" t="s">
        <v>359</v>
      </c>
      <c r="E3759" t="s">
        <v>362</v>
      </c>
      <c r="F3759" t="s">
        <v>140</v>
      </c>
      <c r="G3759" t="s">
        <v>364</v>
      </c>
      <c r="H3759" t="s">
        <v>101</v>
      </c>
    </row>
    <row r="3760" spans="1:8" x14ac:dyDescent="0.35">
      <c r="A3760">
        <v>29052025</v>
      </c>
      <c r="B3760" t="s">
        <v>534</v>
      </c>
      <c r="C3760" t="s">
        <v>453</v>
      </c>
      <c r="D3760" t="s">
        <v>366</v>
      </c>
      <c r="E3760" t="s">
        <v>257</v>
      </c>
      <c r="F3760" t="s">
        <v>367</v>
      </c>
      <c r="G3760" t="s">
        <v>101</v>
      </c>
    </row>
    <row r="3761" spans="1:9" x14ac:dyDescent="0.35">
      <c r="A3761">
        <v>29052025</v>
      </c>
      <c r="B3761" t="s">
        <v>285</v>
      </c>
      <c r="C3761" t="s">
        <v>354</v>
      </c>
      <c r="D3761" t="s">
        <v>369</v>
      </c>
      <c r="E3761" t="s">
        <v>370</v>
      </c>
      <c r="F3761" t="s">
        <v>101</v>
      </c>
    </row>
    <row r="3762" spans="1:9" x14ac:dyDescent="0.35">
      <c r="A3762">
        <v>29052025</v>
      </c>
      <c r="B3762" t="s">
        <v>237</v>
      </c>
      <c r="C3762" t="s">
        <v>434</v>
      </c>
      <c r="D3762" t="s">
        <v>371</v>
      </c>
      <c r="E3762" t="s">
        <v>101</v>
      </c>
    </row>
    <row r="3763" spans="1:9" x14ac:dyDescent="0.35">
      <c r="A3763">
        <v>29052025</v>
      </c>
      <c r="B3763" t="s">
        <v>206</v>
      </c>
      <c r="C3763" t="s">
        <v>201</v>
      </c>
      <c r="D3763" t="s">
        <v>372</v>
      </c>
      <c r="E3763" t="s">
        <v>101</v>
      </c>
    </row>
    <row r="3764" spans="1:9" x14ac:dyDescent="0.35">
      <c r="A3764">
        <v>29052025</v>
      </c>
      <c r="B3764" t="s">
        <v>534</v>
      </c>
      <c r="C3764" t="s">
        <v>478</v>
      </c>
      <c r="D3764" t="s">
        <v>373</v>
      </c>
      <c r="E3764" t="s">
        <v>101</v>
      </c>
    </row>
    <row r="3765" spans="1:9" x14ac:dyDescent="0.35">
      <c r="A3765">
        <v>29052025</v>
      </c>
      <c r="B3765" t="s">
        <v>473</v>
      </c>
      <c r="C3765" t="s">
        <v>118</v>
      </c>
      <c r="D3765" t="s">
        <v>376</v>
      </c>
      <c r="E3765" t="s">
        <v>140</v>
      </c>
      <c r="F3765" t="s">
        <v>331</v>
      </c>
      <c r="G3765" t="s">
        <v>377</v>
      </c>
      <c r="H3765" t="s">
        <v>101</v>
      </c>
    </row>
    <row r="3766" spans="1:9" x14ac:dyDescent="0.35">
      <c r="A3766">
        <v>29052025</v>
      </c>
      <c r="B3766" t="s">
        <v>218</v>
      </c>
      <c r="C3766" t="s">
        <v>433</v>
      </c>
      <c r="D3766" t="s">
        <v>378</v>
      </c>
    </row>
    <row r="3767" spans="1:9" x14ac:dyDescent="0.35">
      <c r="A3767">
        <v>29052025</v>
      </c>
      <c r="B3767" t="s">
        <v>339</v>
      </c>
      <c r="C3767" t="s">
        <v>434</v>
      </c>
      <c r="D3767" t="s">
        <v>380</v>
      </c>
      <c r="E3767" t="s">
        <v>101</v>
      </c>
    </row>
    <row r="3768" spans="1:9" x14ac:dyDescent="0.35">
      <c r="A3768">
        <v>29052025</v>
      </c>
      <c r="B3768" t="s">
        <v>504</v>
      </c>
      <c r="C3768" t="s">
        <v>109</v>
      </c>
      <c r="D3768" t="s">
        <v>382</v>
      </c>
      <c r="E3768" t="s">
        <v>383</v>
      </c>
    </row>
    <row r="3769" spans="1:9" x14ac:dyDescent="0.35">
      <c r="A3769">
        <v>29052025</v>
      </c>
      <c r="B3769" t="s">
        <v>224</v>
      </c>
      <c r="C3769" t="s">
        <v>434</v>
      </c>
      <c r="D3769" t="s">
        <v>385</v>
      </c>
      <c r="E3769" t="s">
        <v>386</v>
      </c>
    </row>
    <row r="3770" spans="1:9" x14ac:dyDescent="0.35">
      <c r="A3770">
        <v>29052025</v>
      </c>
      <c r="B3770" t="s">
        <v>504</v>
      </c>
      <c r="C3770" t="s">
        <v>160</v>
      </c>
      <c r="D3770" t="s">
        <v>388</v>
      </c>
      <c r="E3770" t="s">
        <v>101</v>
      </c>
    </row>
    <row r="3771" spans="1:9" x14ac:dyDescent="0.35">
      <c r="A3771">
        <v>29052025</v>
      </c>
      <c r="B3771" t="s">
        <v>480</v>
      </c>
      <c r="C3771" t="s">
        <v>175</v>
      </c>
      <c r="D3771" t="s">
        <v>391</v>
      </c>
      <c r="E3771" t="s">
        <v>101</v>
      </c>
    </row>
    <row r="3772" spans="1:9" x14ac:dyDescent="0.35">
      <c r="A3772">
        <v>29052025</v>
      </c>
      <c r="B3772" t="s">
        <v>438</v>
      </c>
      <c r="C3772" t="s">
        <v>283</v>
      </c>
      <c r="D3772" t="s">
        <v>393</v>
      </c>
    </row>
    <row r="3773" spans="1:9" x14ac:dyDescent="0.35">
      <c r="A3773">
        <v>29052025</v>
      </c>
      <c r="B3773" t="s">
        <v>285</v>
      </c>
      <c r="C3773" t="s">
        <v>259</v>
      </c>
      <c r="D3773" t="s">
        <v>394</v>
      </c>
      <c r="E3773" t="s">
        <v>395</v>
      </c>
      <c r="F3773" t="s">
        <v>101</v>
      </c>
    </row>
    <row r="3774" spans="1:9" x14ac:dyDescent="0.35">
      <c r="A3774">
        <v>29052025</v>
      </c>
      <c r="B3774" t="s">
        <v>474</v>
      </c>
      <c r="C3774" t="s">
        <v>412</v>
      </c>
      <c r="D3774" t="s">
        <v>396</v>
      </c>
    </row>
    <row r="3775" spans="1:9" x14ac:dyDescent="0.35">
      <c r="A3775">
        <v>29052025</v>
      </c>
      <c r="B3775" t="s">
        <v>534</v>
      </c>
      <c r="C3775" t="s">
        <v>428</v>
      </c>
      <c r="D3775" t="s">
        <v>397</v>
      </c>
      <c r="E3775" t="s">
        <v>101</v>
      </c>
    </row>
    <row r="3776" spans="1:9" x14ac:dyDescent="0.35">
      <c r="A3776">
        <v>29052025</v>
      </c>
      <c r="B3776" t="s">
        <v>444</v>
      </c>
      <c r="C3776" t="s">
        <v>129</v>
      </c>
      <c r="D3776" t="s">
        <v>399</v>
      </c>
      <c r="E3776" t="s">
        <v>140</v>
      </c>
      <c r="F3776" t="s">
        <v>400</v>
      </c>
      <c r="G3776" t="s">
        <v>257</v>
      </c>
      <c r="H3776" t="s">
        <v>331</v>
      </c>
      <c r="I3776" t="s">
        <v>401</v>
      </c>
    </row>
    <row r="3777" spans="1:7" x14ac:dyDescent="0.35">
      <c r="A3777">
        <v>29052025</v>
      </c>
      <c r="B3777" t="s">
        <v>374</v>
      </c>
      <c r="C3777" t="s">
        <v>106</v>
      </c>
      <c r="D3777" t="s">
        <v>399</v>
      </c>
      <c r="E3777" t="s">
        <v>187</v>
      </c>
      <c r="F3777" t="s">
        <v>101</v>
      </c>
    </row>
    <row r="3778" spans="1:7" x14ac:dyDescent="0.35">
      <c r="A3778">
        <v>29052025</v>
      </c>
      <c r="B3778" t="s">
        <v>432</v>
      </c>
      <c r="C3778" t="s">
        <v>197</v>
      </c>
      <c r="D3778" t="s">
        <v>399</v>
      </c>
      <c r="E3778" t="s">
        <v>403</v>
      </c>
      <c r="F3778" t="s">
        <v>101</v>
      </c>
    </row>
    <row r="3779" spans="1:7" x14ac:dyDescent="0.35">
      <c r="A3779">
        <v>29052025</v>
      </c>
      <c r="B3779" t="s">
        <v>608</v>
      </c>
      <c r="C3779" t="s">
        <v>433</v>
      </c>
      <c r="D3779" t="s">
        <v>399</v>
      </c>
      <c r="E3779" t="s">
        <v>404</v>
      </c>
      <c r="F3779" t="s">
        <v>101</v>
      </c>
    </row>
    <row r="3780" spans="1:7" x14ac:dyDescent="0.35">
      <c r="A3780">
        <v>28052025</v>
      </c>
      <c r="B3780" t="s">
        <v>422</v>
      </c>
      <c r="C3780" t="s">
        <v>547</v>
      </c>
      <c r="D3780" t="s">
        <v>100</v>
      </c>
      <c r="E3780" t="s">
        <v>101</v>
      </c>
    </row>
    <row r="3781" spans="1:7" x14ac:dyDescent="0.35">
      <c r="A3781">
        <v>28052025</v>
      </c>
      <c r="B3781" t="s">
        <v>154</v>
      </c>
      <c r="C3781" t="s">
        <v>506</v>
      </c>
      <c r="D3781" t="s">
        <v>104</v>
      </c>
      <c r="E3781" t="s">
        <v>101</v>
      </c>
    </row>
    <row r="3782" spans="1:7" x14ac:dyDescent="0.35">
      <c r="A3782">
        <v>28052025</v>
      </c>
      <c r="B3782" t="s">
        <v>226</v>
      </c>
      <c r="C3782" t="s">
        <v>106</v>
      </c>
      <c r="D3782" t="s">
        <v>107</v>
      </c>
      <c r="E3782" t="s">
        <v>108</v>
      </c>
      <c r="F3782" t="s">
        <v>101</v>
      </c>
    </row>
    <row r="3783" spans="1:7" x14ac:dyDescent="0.35">
      <c r="A3783">
        <v>28052025</v>
      </c>
      <c r="B3783" t="s">
        <v>145</v>
      </c>
      <c r="C3783" t="s">
        <v>123</v>
      </c>
      <c r="D3783" t="s">
        <v>111</v>
      </c>
      <c r="E3783" t="s">
        <v>101</v>
      </c>
    </row>
    <row r="3784" spans="1:7" x14ac:dyDescent="0.35">
      <c r="A3784">
        <v>28052025</v>
      </c>
      <c r="B3784" t="s">
        <v>667</v>
      </c>
      <c r="C3784" t="s">
        <v>708</v>
      </c>
      <c r="D3784" t="s">
        <v>114</v>
      </c>
      <c r="E3784" t="s">
        <v>115</v>
      </c>
      <c r="F3784" t="s">
        <v>116</v>
      </c>
    </row>
    <row r="3785" spans="1:7" x14ac:dyDescent="0.35">
      <c r="A3785">
        <v>28052025</v>
      </c>
      <c r="B3785" t="s">
        <v>316</v>
      </c>
      <c r="C3785" t="s">
        <v>533</v>
      </c>
      <c r="D3785" t="s">
        <v>114</v>
      </c>
      <c r="E3785" t="s">
        <v>119</v>
      </c>
      <c r="F3785" t="s">
        <v>120</v>
      </c>
      <c r="G3785" t="s">
        <v>121</v>
      </c>
    </row>
    <row r="3786" spans="1:7" x14ac:dyDescent="0.35">
      <c r="A3786">
        <v>28052025</v>
      </c>
      <c r="B3786" t="s">
        <v>461</v>
      </c>
      <c r="C3786" t="s">
        <v>709</v>
      </c>
      <c r="D3786" t="s">
        <v>114</v>
      </c>
      <c r="E3786" t="s">
        <v>124</v>
      </c>
    </row>
    <row r="3787" spans="1:7" x14ac:dyDescent="0.35">
      <c r="A3787">
        <v>28052025</v>
      </c>
      <c r="B3787" t="s">
        <v>512</v>
      </c>
      <c r="C3787" t="s">
        <v>533</v>
      </c>
      <c r="D3787" t="s">
        <v>114</v>
      </c>
      <c r="E3787" t="s">
        <v>127</v>
      </c>
    </row>
    <row r="3788" spans="1:7" x14ac:dyDescent="0.35">
      <c r="A3788">
        <v>28052025</v>
      </c>
      <c r="B3788" t="s">
        <v>390</v>
      </c>
      <c r="C3788" t="s">
        <v>571</v>
      </c>
      <c r="D3788" t="s">
        <v>114</v>
      </c>
      <c r="E3788" t="s">
        <v>130</v>
      </c>
    </row>
    <row r="3789" spans="1:7" x14ac:dyDescent="0.35">
      <c r="A3789">
        <v>28052025</v>
      </c>
      <c r="B3789" t="s">
        <v>503</v>
      </c>
      <c r="C3789" t="s">
        <v>349</v>
      </c>
      <c r="D3789" t="s">
        <v>114</v>
      </c>
      <c r="E3789" t="s">
        <v>132</v>
      </c>
      <c r="F3789" t="s">
        <v>133</v>
      </c>
    </row>
    <row r="3790" spans="1:7" x14ac:dyDescent="0.35">
      <c r="A3790">
        <v>28052025</v>
      </c>
      <c r="B3790" t="s">
        <v>439</v>
      </c>
      <c r="C3790" t="s">
        <v>151</v>
      </c>
      <c r="D3790" t="s">
        <v>135</v>
      </c>
      <c r="E3790" t="s">
        <v>136</v>
      </c>
    </row>
    <row r="3791" spans="1:7" x14ac:dyDescent="0.35">
      <c r="A3791">
        <v>28052025</v>
      </c>
      <c r="B3791" t="s">
        <v>137</v>
      </c>
      <c r="C3791" t="s">
        <v>102</v>
      </c>
      <c r="D3791" t="s">
        <v>139</v>
      </c>
      <c r="E3791" t="s">
        <v>140</v>
      </c>
      <c r="F3791" t="s">
        <v>141</v>
      </c>
      <c r="G3791" t="s">
        <v>101</v>
      </c>
    </row>
    <row r="3792" spans="1:7" x14ac:dyDescent="0.35">
      <c r="A3792">
        <v>28052025</v>
      </c>
      <c r="B3792" t="s">
        <v>600</v>
      </c>
      <c r="C3792" t="s">
        <v>443</v>
      </c>
      <c r="D3792" t="s">
        <v>144</v>
      </c>
      <c r="E3792" t="s">
        <v>101</v>
      </c>
    </row>
    <row r="3793" spans="1:7" x14ac:dyDescent="0.35">
      <c r="A3793">
        <v>28052025</v>
      </c>
      <c r="B3793" t="s">
        <v>240</v>
      </c>
      <c r="C3793" t="s">
        <v>547</v>
      </c>
      <c r="D3793" t="s">
        <v>147</v>
      </c>
      <c r="E3793" t="s">
        <v>148</v>
      </c>
      <c r="F3793" t="s">
        <v>149</v>
      </c>
    </row>
    <row r="3794" spans="1:7" x14ac:dyDescent="0.35">
      <c r="A3794">
        <v>28052025</v>
      </c>
      <c r="B3794" t="s">
        <v>447</v>
      </c>
      <c r="C3794" t="s">
        <v>168</v>
      </c>
      <c r="D3794" t="s">
        <v>152</v>
      </c>
      <c r="E3794" t="s">
        <v>140</v>
      </c>
      <c r="F3794" t="s">
        <v>153</v>
      </c>
      <c r="G3794" t="s">
        <v>101</v>
      </c>
    </row>
    <row r="3795" spans="1:7" x14ac:dyDescent="0.35">
      <c r="A3795">
        <v>28052025</v>
      </c>
      <c r="B3795" t="s">
        <v>247</v>
      </c>
      <c r="C3795" t="s">
        <v>389</v>
      </c>
      <c r="D3795" t="s">
        <v>156</v>
      </c>
      <c r="E3795" t="s">
        <v>101</v>
      </c>
    </row>
    <row r="3796" spans="1:7" x14ac:dyDescent="0.35">
      <c r="A3796">
        <v>28052025</v>
      </c>
      <c r="B3796" t="s">
        <v>466</v>
      </c>
      <c r="C3796" t="s">
        <v>168</v>
      </c>
      <c r="D3796" t="s">
        <v>159</v>
      </c>
      <c r="E3796" t="s">
        <v>101</v>
      </c>
    </row>
    <row r="3797" spans="1:7" x14ac:dyDescent="0.35">
      <c r="A3797">
        <v>28052025</v>
      </c>
      <c r="B3797" t="s">
        <v>212</v>
      </c>
      <c r="C3797" t="s">
        <v>161</v>
      </c>
      <c r="D3797" t="s">
        <v>101</v>
      </c>
    </row>
    <row r="3798" spans="1:7" x14ac:dyDescent="0.35">
      <c r="A3798">
        <v>28052025</v>
      </c>
      <c r="B3798" t="s">
        <v>305</v>
      </c>
      <c r="C3798" t="s">
        <v>330</v>
      </c>
      <c r="D3798" t="s">
        <v>164</v>
      </c>
      <c r="E3798" t="s">
        <v>101</v>
      </c>
    </row>
    <row r="3799" spans="1:7" x14ac:dyDescent="0.35">
      <c r="A3799">
        <v>28052025</v>
      </c>
      <c r="B3799" t="s">
        <v>465</v>
      </c>
      <c r="C3799" t="s">
        <v>212</v>
      </c>
      <c r="D3799" t="s">
        <v>167</v>
      </c>
    </row>
    <row r="3800" spans="1:7" x14ac:dyDescent="0.35">
      <c r="A3800">
        <v>28052025</v>
      </c>
      <c r="B3800" t="s">
        <v>183</v>
      </c>
      <c r="C3800" t="s">
        <v>166</v>
      </c>
      <c r="D3800" t="s">
        <v>423</v>
      </c>
      <c r="E3800" t="s">
        <v>101</v>
      </c>
    </row>
    <row r="3801" spans="1:7" x14ac:dyDescent="0.35">
      <c r="A3801">
        <v>28052025</v>
      </c>
      <c r="B3801" t="s">
        <v>387</v>
      </c>
      <c r="C3801" t="s">
        <v>278</v>
      </c>
      <c r="D3801" t="s">
        <v>169</v>
      </c>
      <c r="E3801" t="s">
        <v>170</v>
      </c>
      <c r="F3801" t="s">
        <v>101</v>
      </c>
    </row>
    <row r="3802" spans="1:7" x14ac:dyDescent="0.35">
      <c r="A3802">
        <v>28052025</v>
      </c>
      <c r="B3802" t="s">
        <v>292</v>
      </c>
      <c r="C3802" t="s">
        <v>122</v>
      </c>
      <c r="D3802" t="s">
        <v>173</v>
      </c>
      <c r="E3802" t="s">
        <v>101</v>
      </c>
    </row>
    <row r="3803" spans="1:7" x14ac:dyDescent="0.35">
      <c r="A3803">
        <v>28052025</v>
      </c>
      <c r="B3803" t="s">
        <v>424</v>
      </c>
      <c r="C3803" t="s">
        <v>412</v>
      </c>
      <c r="D3803" t="s">
        <v>176</v>
      </c>
      <c r="E3803" t="s">
        <v>101</v>
      </c>
    </row>
    <row r="3804" spans="1:7" x14ac:dyDescent="0.35">
      <c r="A3804">
        <v>28052025</v>
      </c>
      <c r="B3804" t="s">
        <v>285</v>
      </c>
      <c r="C3804" t="s">
        <v>478</v>
      </c>
      <c r="D3804" t="s">
        <v>176</v>
      </c>
      <c r="E3804" t="s">
        <v>149</v>
      </c>
    </row>
    <row r="3805" spans="1:7" x14ac:dyDescent="0.35">
      <c r="A3805">
        <v>28052025</v>
      </c>
      <c r="B3805" t="s">
        <v>398</v>
      </c>
      <c r="C3805" t="s">
        <v>231</v>
      </c>
      <c r="D3805" t="s">
        <v>181</v>
      </c>
      <c r="E3805" t="s">
        <v>182</v>
      </c>
      <c r="F3805" t="s">
        <v>101</v>
      </c>
    </row>
    <row r="3806" spans="1:7" x14ac:dyDescent="0.35">
      <c r="A3806">
        <v>28052025</v>
      </c>
      <c r="B3806" t="s">
        <v>425</v>
      </c>
      <c r="C3806" t="s">
        <v>248</v>
      </c>
      <c r="D3806" t="s">
        <v>184</v>
      </c>
      <c r="E3806" t="s">
        <v>101</v>
      </c>
    </row>
    <row r="3807" spans="1:7" x14ac:dyDescent="0.35">
      <c r="A3807">
        <v>28052025</v>
      </c>
      <c r="B3807" t="s">
        <v>447</v>
      </c>
      <c r="C3807" t="s">
        <v>244</v>
      </c>
      <c r="D3807" t="s">
        <v>187</v>
      </c>
      <c r="E3807" t="s">
        <v>101</v>
      </c>
    </row>
    <row r="3808" spans="1:7" x14ac:dyDescent="0.35">
      <c r="A3808">
        <v>28052025</v>
      </c>
      <c r="B3808" t="s">
        <v>258</v>
      </c>
      <c r="C3808" t="s">
        <v>546</v>
      </c>
      <c r="D3808" t="s">
        <v>190</v>
      </c>
      <c r="E3808" t="s">
        <v>191</v>
      </c>
      <c r="F3808" t="s">
        <v>101</v>
      </c>
    </row>
    <row r="3809" spans="1:7" x14ac:dyDescent="0.35">
      <c r="A3809">
        <v>28052025</v>
      </c>
      <c r="B3809" t="s">
        <v>405</v>
      </c>
      <c r="C3809" t="s">
        <v>537</v>
      </c>
      <c r="D3809" t="s">
        <v>190</v>
      </c>
      <c r="E3809" t="s">
        <v>194</v>
      </c>
      <c r="F3809" t="s">
        <v>101</v>
      </c>
    </row>
    <row r="3810" spans="1:7" x14ac:dyDescent="0.35">
      <c r="A3810">
        <v>28052025</v>
      </c>
      <c r="B3810" t="s">
        <v>422</v>
      </c>
      <c r="C3810" t="s">
        <v>553</v>
      </c>
      <c r="D3810" t="s">
        <v>190</v>
      </c>
      <c r="E3810" t="s">
        <v>196</v>
      </c>
      <c r="F3810" t="s">
        <v>101</v>
      </c>
    </row>
    <row r="3811" spans="1:7" x14ac:dyDescent="0.35">
      <c r="A3811">
        <v>28052025</v>
      </c>
      <c r="B3811" t="s">
        <v>412</v>
      </c>
      <c r="C3811" t="s">
        <v>198</v>
      </c>
      <c r="D3811" t="s">
        <v>140</v>
      </c>
      <c r="E3811" t="s">
        <v>199</v>
      </c>
      <c r="F3811" t="s">
        <v>200</v>
      </c>
      <c r="G3811" t="s">
        <v>101</v>
      </c>
    </row>
    <row r="3812" spans="1:7" x14ac:dyDescent="0.35">
      <c r="A3812">
        <v>28052025</v>
      </c>
      <c r="B3812" t="s">
        <v>446</v>
      </c>
      <c r="C3812" t="s">
        <v>406</v>
      </c>
      <c r="D3812" t="s">
        <v>61</v>
      </c>
      <c r="E3812" t="s">
        <v>101</v>
      </c>
    </row>
    <row r="3813" spans="1:7" x14ac:dyDescent="0.35">
      <c r="A3813">
        <v>28052025</v>
      </c>
      <c r="B3813" t="s">
        <v>450</v>
      </c>
      <c r="C3813" t="s">
        <v>179</v>
      </c>
      <c r="D3813" t="s">
        <v>205</v>
      </c>
      <c r="E3813" t="s">
        <v>101</v>
      </c>
    </row>
    <row r="3814" spans="1:7" x14ac:dyDescent="0.35">
      <c r="A3814">
        <v>28052025</v>
      </c>
      <c r="B3814" t="s">
        <v>431</v>
      </c>
      <c r="C3814" t="s">
        <v>595</v>
      </c>
      <c r="D3814" t="s">
        <v>208</v>
      </c>
      <c r="E3814" t="s">
        <v>101</v>
      </c>
    </row>
    <row r="3815" spans="1:7" x14ac:dyDescent="0.35">
      <c r="A3815">
        <v>28052025</v>
      </c>
      <c r="B3815" t="s">
        <v>550</v>
      </c>
      <c r="C3815" t="s">
        <v>333</v>
      </c>
      <c r="D3815" t="s">
        <v>210</v>
      </c>
      <c r="E3815" t="s">
        <v>211</v>
      </c>
      <c r="F3815" t="s">
        <v>101</v>
      </c>
    </row>
    <row r="3816" spans="1:7" x14ac:dyDescent="0.35">
      <c r="A3816">
        <v>28052025</v>
      </c>
      <c r="B3816" t="s">
        <v>543</v>
      </c>
      <c r="C3816" t="s">
        <v>421</v>
      </c>
      <c r="D3816" t="s">
        <v>214</v>
      </c>
      <c r="E3816" t="s">
        <v>215</v>
      </c>
      <c r="F3816" t="s">
        <v>101</v>
      </c>
    </row>
    <row r="3817" spans="1:7" x14ac:dyDescent="0.35">
      <c r="A3817">
        <v>28052025</v>
      </c>
      <c r="B3817" t="s">
        <v>292</v>
      </c>
      <c r="C3817" t="s">
        <v>269</v>
      </c>
      <c r="D3817" t="s">
        <v>217</v>
      </c>
      <c r="E3817" t="s">
        <v>101</v>
      </c>
    </row>
    <row r="3818" spans="1:7" x14ac:dyDescent="0.35">
      <c r="A3818">
        <v>28052025</v>
      </c>
      <c r="B3818" t="s">
        <v>589</v>
      </c>
      <c r="C3818" t="s">
        <v>165</v>
      </c>
      <c r="D3818" t="s">
        <v>220</v>
      </c>
      <c r="E3818" t="s">
        <v>101</v>
      </c>
    </row>
    <row r="3819" spans="1:7" x14ac:dyDescent="0.35">
      <c r="A3819">
        <v>28052025</v>
      </c>
      <c r="B3819" t="s">
        <v>438</v>
      </c>
      <c r="C3819" t="s">
        <v>318</v>
      </c>
      <c r="D3819" t="s">
        <v>222</v>
      </c>
    </row>
    <row r="3820" spans="1:7" x14ac:dyDescent="0.35">
      <c r="A3820">
        <v>28052025</v>
      </c>
      <c r="B3820" t="s">
        <v>550</v>
      </c>
      <c r="C3820" t="s">
        <v>223</v>
      </c>
    </row>
    <row r="3821" spans="1:7" x14ac:dyDescent="0.35">
      <c r="A3821">
        <v>28052025</v>
      </c>
      <c r="B3821" t="s">
        <v>473</v>
      </c>
      <c r="C3821" t="s">
        <v>521</v>
      </c>
      <c r="D3821" t="s">
        <v>225</v>
      </c>
      <c r="E3821" t="s">
        <v>101</v>
      </c>
    </row>
    <row r="3822" spans="1:7" x14ac:dyDescent="0.35">
      <c r="A3822">
        <v>28052025</v>
      </c>
      <c r="B3822" t="s">
        <v>339</v>
      </c>
      <c r="C3822" t="s">
        <v>168</v>
      </c>
      <c r="D3822" t="s">
        <v>225</v>
      </c>
      <c r="E3822" t="s">
        <v>228</v>
      </c>
      <c r="F3822" t="s">
        <v>229</v>
      </c>
    </row>
    <row r="3823" spans="1:7" x14ac:dyDescent="0.35">
      <c r="A3823">
        <v>28052025</v>
      </c>
      <c r="B3823" t="s">
        <v>600</v>
      </c>
      <c r="C3823" t="s">
        <v>416</v>
      </c>
      <c r="D3823" t="s">
        <v>232</v>
      </c>
      <c r="E3823" t="s">
        <v>101</v>
      </c>
    </row>
    <row r="3824" spans="1:7" x14ac:dyDescent="0.35">
      <c r="A3824">
        <v>28052025</v>
      </c>
      <c r="B3824" t="s">
        <v>559</v>
      </c>
      <c r="C3824" t="s">
        <v>586</v>
      </c>
      <c r="D3824" t="s">
        <v>235</v>
      </c>
      <c r="E3824" t="s">
        <v>236</v>
      </c>
      <c r="F3824" t="s">
        <v>101</v>
      </c>
    </row>
    <row r="3825" spans="1:7" x14ac:dyDescent="0.35">
      <c r="A3825">
        <v>28052025</v>
      </c>
      <c r="B3825" t="s">
        <v>473</v>
      </c>
      <c r="C3825" t="s">
        <v>134</v>
      </c>
      <c r="D3825" t="s">
        <v>235</v>
      </c>
      <c r="E3825" t="s">
        <v>239</v>
      </c>
      <c r="F3825" t="s">
        <v>149</v>
      </c>
    </row>
    <row r="3826" spans="1:7" x14ac:dyDescent="0.35">
      <c r="A3826">
        <v>28052025</v>
      </c>
      <c r="B3826" t="s">
        <v>479</v>
      </c>
      <c r="C3826" t="s">
        <v>106</v>
      </c>
      <c r="D3826" t="s">
        <v>235</v>
      </c>
      <c r="E3826" t="s">
        <v>241</v>
      </c>
      <c r="F3826" t="s">
        <v>101</v>
      </c>
    </row>
    <row r="3827" spans="1:7" x14ac:dyDescent="0.35">
      <c r="A3827">
        <v>28052025</v>
      </c>
      <c r="B3827" t="s">
        <v>292</v>
      </c>
      <c r="C3827" t="s">
        <v>234</v>
      </c>
      <c r="D3827" t="s">
        <v>243</v>
      </c>
      <c r="E3827" t="s">
        <v>101</v>
      </c>
    </row>
    <row r="3828" spans="1:7" x14ac:dyDescent="0.35">
      <c r="A3828">
        <v>28052025</v>
      </c>
      <c r="B3828" t="s">
        <v>154</v>
      </c>
      <c r="C3828" t="s">
        <v>255</v>
      </c>
      <c r="D3828" t="s">
        <v>245</v>
      </c>
      <c r="E3828" t="s">
        <v>246</v>
      </c>
    </row>
    <row r="3829" spans="1:7" x14ac:dyDescent="0.35">
      <c r="A3829">
        <v>28052025</v>
      </c>
      <c r="B3829" t="s">
        <v>438</v>
      </c>
      <c r="C3829" t="s">
        <v>122</v>
      </c>
      <c r="D3829" t="s">
        <v>245</v>
      </c>
      <c r="E3829" t="s">
        <v>249</v>
      </c>
    </row>
    <row r="3830" spans="1:7" x14ac:dyDescent="0.35">
      <c r="A3830">
        <v>28052025</v>
      </c>
      <c r="B3830" t="s">
        <v>424</v>
      </c>
      <c r="C3830" t="s">
        <v>189</v>
      </c>
      <c r="D3830" t="s">
        <v>252</v>
      </c>
      <c r="E3830" t="s">
        <v>101</v>
      </c>
    </row>
    <row r="3831" spans="1:7" x14ac:dyDescent="0.35">
      <c r="A3831">
        <v>28052025</v>
      </c>
      <c r="B3831" t="s">
        <v>450</v>
      </c>
      <c r="C3831" t="s">
        <v>283</v>
      </c>
      <c r="D3831" t="s">
        <v>254</v>
      </c>
    </row>
    <row r="3832" spans="1:7" x14ac:dyDescent="0.35">
      <c r="A3832">
        <v>28052025</v>
      </c>
      <c r="B3832" t="s">
        <v>432</v>
      </c>
      <c r="C3832" t="s">
        <v>296</v>
      </c>
      <c r="D3832" t="s">
        <v>256</v>
      </c>
      <c r="E3832" t="s">
        <v>257</v>
      </c>
      <c r="F3832" t="s">
        <v>236</v>
      </c>
      <c r="G3832" t="s">
        <v>101</v>
      </c>
    </row>
    <row r="3833" spans="1:7" x14ac:dyDescent="0.35">
      <c r="A3833">
        <v>28052025</v>
      </c>
      <c r="B3833" t="s">
        <v>368</v>
      </c>
      <c r="C3833" t="s">
        <v>402</v>
      </c>
      <c r="D3833" t="s">
        <v>260</v>
      </c>
      <c r="E3833" t="s">
        <v>136</v>
      </c>
      <c r="F3833" t="s">
        <v>101</v>
      </c>
    </row>
    <row r="3834" spans="1:7" x14ac:dyDescent="0.35">
      <c r="A3834">
        <v>28052025</v>
      </c>
      <c r="B3834" t="s">
        <v>179</v>
      </c>
      <c r="C3834" t="s">
        <v>261</v>
      </c>
      <c r="D3834" t="s">
        <v>262</v>
      </c>
      <c r="E3834" t="s">
        <v>101</v>
      </c>
    </row>
    <row r="3835" spans="1:7" x14ac:dyDescent="0.35">
      <c r="A3835">
        <v>28052025</v>
      </c>
      <c r="B3835" t="s">
        <v>422</v>
      </c>
      <c r="C3835" t="s">
        <v>192</v>
      </c>
      <c r="D3835" t="s">
        <v>264</v>
      </c>
      <c r="E3835" t="s">
        <v>101</v>
      </c>
    </row>
    <row r="3836" spans="1:7" x14ac:dyDescent="0.35">
      <c r="A3836">
        <v>28052025</v>
      </c>
      <c r="B3836" t="s">
        <v>192</v>
      </c>
      <c r="C3836" t="s">
        <v>264</v>
      </c>
      <c r="D3836" t="s">
        <v>149</v>
      </c>
    </row>
    <row r="3837" spans="1:7" x14ac:dyDescent="0.35">
      <c r="A3837">
        <v>28052025</v>
      </c>
      <c r="B3837" t="s">
        <v>292</v>
      </c>
      <c r="C3837" t="s">
        <v>138</v>
      </c>
      <c r="D3837" t="s">
        <v>265</v>
      </c>
      <c r="E3837" t="s">
        <v>101</v>
      </c>
      <c r="F3837" t="s">
        <v>266</v>
      </c>
    </row>
    <row r="3838" spans="1:7" x14ac:dyDescent="0.35">
      <c r="A3838">
        <v>28052025</v>
      </c>
      <c r="B3838" t="s">
        <v>255</v>
      </c>
      <c r="C3838" t="s">
        <v>267</v>
      </c>
      <c r="D3838" t="s">
        <v>101</v>
      </c>
    </row>
    <row r="3839" spans="1:7" x14ac:dyDescent="0.35">
      <c r="A3839">
        <v>28052025</v>
      </c>
      <c r="B3839" t="s">
        <v>221</v>
      </c>
      <c r="C3839" t="s">
        <v>128</v>
      </c>
      <c r="D3839" t="s">
        <v>268</v>
      </c>
    </row>
    <row r="3840" spans="1:7" x14ac:dyDescent="0.35">
      <c r="A3840">
        <v>28052025</v>
      </c>
      <c r="B3840" t="s">
        <v>442</v>
      </c>
      <c r="C3840" t="s">
        <v>195</v>
      </c>
      <c r="D3840" t="s">
        <v>270</v>
      </c>
      <c r="E3840" t="s">
        <v>271</v>
      </c>
      <c r="F3840" t="s">
        <v>101</v>
      </c>
    </row>
    <row r="3841" spans="1:9" x14ac:dyDescent="0.35">
      <c r="A3841">
        <v>28052025</v>
      </c>
      <c r="B3841" t="s">
        <v>543</v>
      </c>
      <c r="C3841" t="s">
        <v>586</v>
      </c>
      <c r="D3841" t="s">
        <v>274</v>
      </c>
      <c r="E3841" t="s">
        <v>101</v>
      </c>
    </row>
    <row r="3842" spans="1:9" x14ac:dyDescent="0.35">
      <c r="A3842">
        <v>28052025</v>
      </c>
      <c r="B3842" t="s">
        <v>425</v>
      </c>
      <c r="C3842" t="s">
        <v>330</v>
      </c>
      <c r="D3842" t="s">
        <v>277</v>
      </c>
      <c r="E3842" t="s">
        <v>101</v>
      </c>
    </row>
    <row r="3843" spans="1:9" x14ac:dyDescent="0.35">
      <c r="A3843">
        <v>28052025</v>
      </c>
      <c r="B3843" t="s">
        <v>450</v>
      </c>
      <c r="C3843" t="s">
        <v>329</v>
      </c>
      <c r="D3843" t="s">
        <v>279</v>
      </c>
      <c r="E3843" t="s">
        <v>140</v>
      </c>
      <c r="F3843" t="s">
        <v>280</v>
      </c>
    </row>
    <row r="3844" spans="1:9" x14ac:dyDescent="0.35">
      <c r="A3844">
        <v>28052025</v>
      </c>
      <c r="B3844" t="s">
        <v>495</v>
      </c>
      <c r="C3844" t="s">
        <v>553</v>
      </c>
      <c r="D3844" t="s">
        <v>281</v>
      </c>
    </row>
    <row r="3845" spans="1:9" x14ac:dyDescent="0.35">
      <c r="A3845">
        <v>28052025</v>
      </c>
      <c r="B3845" t="s">
        <v>323</v>
      </c>
      <c r="C3845" t="s">
        <v>505</v>
      </c>
      <c r="D3845" t="s">
        <v>284</v>
      </c>
      <c r="E3845" t="s">
        <v>101</v>
      </c>
    </row>
    <row r="3846" spans="1:9" x14ac:dyDescent="0.35">
      <c r="A3846">
        <v>28052025</v>
      </c>
      <c r="B3846" t="s">
        <v>441</v>
      </c>
      <c r="C3846" t="s">
        <v>157</v>
      </c>
      <c r="D3846" t="s">
        <v>287</v>
      </c>
      <c r="E3846" t="s">
        <v>101</v>
      </c>
    </row>
    <row r="3847" spans="1:9" x14ac:dyDescent="0.35">
      <c r="A3847">
        <v>28052025</v>
      </c>
      <c r="B3847" t="s">
        <v>422</v>
      </c>
      <c r="C3847" t="s">
        <v>168</v>
      </c>
      <c r="D3847" t="s">
        <v>288</v>
      </c>
      <c r="E3847" t="s">
        <v>101</v>
      </c>
    </row>
    <row r="3848" spans="1:9" x14ac:dyDescent="0.35">
      <c r="A3848">
        <v>28052025</v>
      </c>
      <c r="B3848" t="s">
        <v>326</v>
      </c>
      <c r="C3848" t="s">
        <v>406</v>
      </c>
      <c r="D3848" t="s">
        <v>290</v>
      </c>
      <c r="E3848" t="s">
        <v>140</v>
      </c>
      <c r="F3848" t="s">
        <v>291</v>
      </c>
    </row>
    <row r="3849" spans="1:9" x14ac:dyDescent="0.35">
      <c r="A3849">
        <v>28052025</v>
      </c>
      <c r="B3849" t="s">
        <v>554</v>
      </c>
      <c r="C3849" t="s">
        <v>203</v>
      </c>
      <c r="D3849" t="s">
        <v>290</v>
      </c>
      <c r="E3849" t="s">
        <v>140</v>
      </c>
      <c r="F3849" t="s">
        <v>294</v>
      </c>
      <c r="G3849" t="s">
        <v>295</v>
      </c>
      <c r="H3849" t="s">
        <v>101</v>
      </c>
    </row>
    <row r="3850" spans="1:9" x14ac:dyDescent="0.35">
      <c r="A3850">
        <v>28052025</v>
      </c>
      <c r="B3850" t="s">
        <v>154</v>
      </c>
      <c r="C3850" t="s">
        <v>402</v>
      </c>
      <c r="D3850" t="s">
        <v>298</v>
      </c>
      <c r="E3850" t="s">
        <v>101</v>
      </c>
    </row>
    <row r="3851" spans="1:9" x14ac:dyDescent="0.35">
      <c r="A3851">
        <v>28052025</v>
      </c>
      <c r="B3851" t="s">
        <v>424</v>
      </c>
      <c r="C3851" t="s">
        <v>118</v>
      </c>
      <c r="D3851" t="s">
        <v>300</v>
      </c>
      <c r="E3851" t="s">
        <v>262</v>
      </c>
      <c r="F3851" t="s">
        <v>101</v>
      </c>
    </row>
    <row r="3852" spans="1:9" x14ac:dyDescent="0.35">
      <c r="A3852">
        <v>28052025</v>
      </c>
      <c r="B3852" t="s">
        <v>248</v>
      </c>
      <c r="C3852" t="s">
        <v>433</v>
      </c>
      <c r="D3852" t="s">
        <v>301</v>
      </c>
      <c r="E3852" t="s">
        <v>101</v>
      </c>
    </row>
    <row r="3853" spans="1:9" x14ac:dyDescent="0.35">
      <c r="A3853">
        <v>28052025</v>
      </c>
      <c r="B3853" t="s">
        <v>224</v>
      </c>
      <c r="C3853" t="s">
        <v>478</v>
      </c>
      <c r="D3853" t="s">
        <v>303</v>
      </c>
      <c r="E3853" t="s">
        <v>149</v>
      </c>
    </row>
    <row r="3854" spans="1:9" x14ac:dyDescent="0.35">
      <c r="A3854">
        <v>28052025</v>
      </c>
      <c r="B3854" t="s">
        <v>518</v>
      </c>
      <c r="C3854" t="s">
        <v>555</v>
      </c>
      <c r="D3854" t="s">
        <v>306</v>
      </c>
      <c r="E3854" t="s">
        <v>101</v>
      </c>
    </row>
    <row r="3855" spans="1:9" x14ac:dyDescent="0.35">
      <c r="A3855">
        <v>28052025</v>
      </c>
      <c r="B3855" t="s">
        <v>183</v>
      </c>
      <c r="C3855" t="s">
        <v>155</v>
      </c>
      <c r="D3855" t="s">
        <v>308</v>
      </c>
      <c r="E3855" t="s">
        <v>309</v>
      </c>
      <c r="F3855" t="s">
        <v>310</v>
      </c>
      <c r="G3855" t="s">
        <v>311</v>
      </c>
      <c r="H3855" t="s">
        <v>312</v>
      </c>
      <c r="I3855" t="s">
        <v>101</v>
      </c>
    </row>
    <row r="3856" spans="1:9" x14ac:dyDescent="0.35">
      <c r="A3856">
        <v>28052025</v>
      </c>
      <c r="B3856" t="s">
        <v>195</v>
      </c>
      <c r="C3856" t="s">
        <v>433</v>
      </c>
      <c r="D3856" t="s">
        <v>314</v>
      </c>
      <c r="E3856" t="s">
        <v>315</v>
      </c>
      <c r="F3856" t="s">
        <v>101</v>
      </c>
    </row>
    <row r="3857" spans="1:7" x14ac:dyDescent="0.35">
      <c r="A3857">
        <v>28052025</v>
      </c>
      <c r="B3857" t="s">
        <v>183</v>
      </c>
      <c r="C3857" t="s">
        <v>512</v>
      </c>
      <c r="D3857" t="s">
        <v>314</v>
      </c>
      <c r="E3857" t="s">
        <v>317</v>
      </c>
      <c r="F3857" t="s">
        <v>101</v>
      </c>
    </row>
    <row r="3858" spans="1:7" x14ac:dyDescent="0.35">
      <c r="A3858">
        <v>28052025</v>
      </c>
      <c r="B3858" t="s">
        <v>292</v>
      </c>
      <c r="C3858" t="s">
        <v>269</v>
      </c>
      <c r="D3858" t="s">
        <v>319</v>
      </c>
      <c r="E3858" t="s">
        <v>320</v>
      </c>
      <c r="F3858" t="s">
        <v>321</v>
      </c>
    </row>
    <row r="3859" spans="1:7" x14ac:dyDescent="0.35">
      <c r="A3859">
        <v>28052025</v>
      </c>
      <c r="B3859" t="s">
        <v>368</v>
      </c>
      <c r="C3859" t="s">
        <v>506</v>
      </c>
      <c r="D3859" t="s">
        <v>322</v>
      </c>
      <c r="E3859" t="s">
        <v>101</v>
      </c>
    </row>
    <row r="3860" spans="1:7" x14ac:dyDescent="0.35">
      <c r="A3860">
        <v>28052025</v>
      </c>
      <c r="B3860" t="s">
        <v>466</v>
      </c>
      <c r="C3860" t="s">
        <v>553</v>
      </c>
      <c r="D3860" t="s">
        <v>325</v>
      </c>
      <c r="E3860" t="s">
        <v>101</v>
      </c>
    </row>
    <row r="3861" spans="1:7" x14ac:dyDescent="0.35">
      <c r="A3861">
        <v>28052025</v>
      </c>
      <c r="B3861" t="s">
        <v>304</v>
      </c>
      <c r="C3861" t="s">
        <v>497</v>
      </c>
      <c r="D3861" t="s">
        <v>328</v>
      </c>
      <c r="E3861" t="s">
        <v>101</v>
      </c>
    </row>
    <row r="3862" spans="1:7" x14ac:dyDescent="0.35">
      <c r="A3862">
        <v>28052025</v>
      </c>
      <c r="B3862" t="s">
        <v>424</v>
      </c>
      <c r="C3862" t="s">
        <v>192</v>
      </c>
      <c r="D3862" t="s">
        <v>331</v>
      </c>
      <c r="E3862" t="s">
        <v>332</v>
      </c>
      <c r="F3862" t="s">
        <v>101</v>
      </c>
    </row>
    <row r="3863" spans="1:7" x14ac:dyDescent="0.35">
      <c r="A3863">
        <v>28052025</v>
      </c>
      <c r="B3863" t="s">
        <v>174</v>
      </c>
      <c r="C3863" t="s">
        <v>131</v>
      </c>
      <c r="D3863" t="s">
        <v>331</v>
      </c>
      <c r="E3863" t="s">
        <v>335</v>
      </c>
      <c r="F3863" t="s">
        <v>101</v>
      </c>
    </row>
    <row r="3864" spans="1:7" x14ac:dyDescent="0.35">
      <c r="A3864">
        <v>28052025</v>
      </c>
      <c r="B3864" t="s">
        <v>469</v>
      </c>
      <c r="C3864" t="s">
        <v>671</v>
      </c>
      <c r="D3864" t="s">
        <v>331</v>
      </c>
      <c r="E3864" t="s">
        <v>338</v>
      </c>
      <c r="F3864" t="s">
        <v>321</v>
      </c>
    </row>
    <row r="3865" spans="1:7" x14ac:dyDescent="0.35">
      <c r="A3865">
        <v>28052025</v>
      </c>
      <c r="B3865" t="s">
        <v>473</v>
      </c>
      <c r="C3865" t="s">
        <v>361</v>
      </c>
      <c r="D3865" t="s">
        <v>170</v>
      </c>
    </row>
    <row r="3866" spans="1:7" x14ac:dyDescent="0.35">
      <c r="A3866">
        <v>28052025</v>
      </c>
      <c r="B3866" t="s">
        <v>559</v>
      </c>
      <c r="C3866" t="s">
        <v>296</v>
      </c>
      <c r="D3866" t="s">
        <v>341</v>
      </c>
      <c r="E3866" t="s">
        <v>101</v>
      </c>
    </row>
    <row r="3867" spans="1:7" x14ac:dyDescent="0.35">
      <c r="A3867">
        <v>28052025</v>
      </c>
      <c r="B3867" t="s">
        <v>438</v>
      </c>
      <c r="C3867" t="s">
        <v>282</v>
      </c>
      <c r="D3867" t="s">
        <v>343</v>
      </c>
      <c r="E3867" t="s">
        <v>101</v>
      </c>
    </row>
    <row r="3868" spans="1:7" x14ac:dyDescent="0.35">
      <c r="A3868">
        <v>28052025</v>
      </c>
      <c r="B3868" t="s">
        <v>224</v>
      </c>
      <c r="C3868" t="s">
        <v>453</v>
      </c>
      <c r="D3868" t="s">
        <v>132</v>
      </c>
      <c r="E3868" t="s">
        <v>344</v>
      </c>
      <c r="F3868" t="s">
        <v>345</v>
      </c>
      <c r="G3868" t="s">
        <v>101</v>
      </c>
    </row>
    <row r="3869" spans="1:7" x14ac:dyDescent="0.35">
      <c r="A3869">
        <v>28052025</v>
      </c>
      <c r="B3869" t="s">
        <v>447</v>
      </c>
      <c r="C3869" t="s">
        <v>547</v>
      </c>
      <c r="D3869" t="s">
        <v>132</v>
      </c>
      <c r="E3869" t="s">
        <v>347</v>
      </c>
      <c r="F3869" t="s">
        <v>101</v>
      </c>
    </row>
    <row r="3870" spans="1:7" x14ac:dyDescent="0.35">
      <c r="A3870">
        <v>28052025</v>
      </c>
      <c r="B3870" t="s">
        <v>285</v>
      </c>
      <c r="C3870" t="s">
        <v>433</v>
      </c>
      <c r="D3870" t="s">
        <v>132</v>
      </c>
      <c r="E3870" t="s">
        <v>348</v>
      </c>
      <c r="F3870" t="s">
        <v>101</v>
      </c>
    </row>
    <row r="3871" spans="1:7" x14ac:dyDescent="0.35">
      <c r="A3871">
        <v>28052025</v>
      </c>
      <c r="B3871" t="s">
        <v>203</v>
      </c>
      <c r="C3871" t="s">
        <v>539</v>
      </c>
      <c r="D3871" t="s">
        <v>132</v>
      </c>
      <c r="E3871" t="s">
        <v>350</v>
      </c>
      <c r="F3871" t="s">
        <v>101</v>
      </c>
    </row>
    <row r="3872" spans="1:7" x14ac:dyDescent="0.35">
      <c r="A3872">
        <v>28052025</v>
      </c>
      <c r="B3872" t="s">
        <v>466</v>
      </c>
      <c r="C3872" t="s">
        <v>428</v>
      </c>
      <c r="D3872" t="s">
        <v>132</v>
      </c>
      <c r="E3872" t="s">
        <v>352</v>
      </c>
      <c r="F3872" t="s">
        <v>101</v>
      </c>
    </row>
    <row r="3873" spans="1:8" x14ac:dyDescent="0.35">
      <c r="A3873">
        <v>28052025</v>
      </c>
      <c r="B3873" t="s">
        <v>414</v>
      </c>
      <c r="C3873" t="s">
        <v>234</v>
      </c>
      <c r="D3873" t="s">
        <v>132</v>
      </c>
      <c r="E3873" t="s">
        <v>133</v>
      </c>
      <c r="F3873" t="s">
        <v>355</v>
      </c>
    </row>
    <row r="3874" spans="1:8" x14ac:dyDescent="0.35">
      <c r="A3874">
        <v>28052025</v>
      </c>
      <c r="B3874" t="s">
        <v>374</v>
      </c>
      <c r="C3874" t="s">
        <v>580</v>
      </c>
      <c r="D3874" t="s">
        <v>132</v>
      </c>
      <c r="E3874" t="s">
        <v>356</v>
      </c>
      <c r="F3874" t="s">
        <v>101</v>
      </c>
    </row>
    <row r="3875" spans="1:8" x14ac:dyDescent="0.35">
      <c r="A3875">
        <v>28052025</v>
      </c>
      <c r="B3875" t="s">
        <v>269</v>
      </c>
      <c r="C3875" t="s">
        <v>351</v>
      </c>
      <c r="D3875" t="s">
        <v>359</v>
      </c>
      <c r="E3875" t="s">
        <v>360</v>
      </c>
      <c r="F3875" t="s">
        <v>101</v>
      </c>
    </row>
    <row r="3876" spans="1:8" x14ac:dyDescent="0.35">
      <c r="A3876">
        <v>28052025</v>
      </c>
      <c r="B3876" t="s">
        <v>422</v>
      </c>
      <c r="C3876" t="s">
        <v>131</v>
      </c>
      <c r="D3876" t="s">
        <v>359</v>
      </c>
      <c r="E3876" t="s">
        <v>362</v>
      </c>
      <c r="F3876" t="s">
        <v>101</v>
      </c>
    </row>
    <row r="3877" spans="1:8" x14ac:dyDescent="0.35">
      <c r="A3877">
        <v>28052025</v>
      </c>
      <c r="B3877" t="s">
        <v>425</v>
      </c>
      <c r="C3877" t="s">
        <v>349</v>
      </c>
      <c r="D3877" t="s">
        <v>359</v>
      </c>
      <c r="E3877" t="s">
        <v>362</v>
      </c>
      <c r="F3877" t="s">
        <v>140</v>
      </c>
      <c r="G3877" t="s">
        <v>364</v>
      </c>
      <c r="H3877" t="s">
        <v>101</v>
      </c>
    </row>
    <row r="3878" spans="1:8" x14ac:dyDescent="0.35">
      <c r="A3878">
        <v>28052025</v>
      </c>
      <c r="B3878" t="s">
        <v>498</v>
      </c>
      <c r="C3878" t="s">
        <v>365</v>
      </c>
      <c r="D3878" t="s">
        <v>366</v>
      </c>
      <c r="E3878" t="s">
        <v>257</v>
      </c>
      <c r="F3878" t="s">
        <v>367</v>
      </c>
      <c r="G3878" t="s">
        <v>101</v>
      </c>
    </row>
    <row r="3879" spans="1:8" x14ac:dyDescent="0.35">
      <c r="A3879">
        <v>28052025</v>
      </c>
      <c r="B3879" t="s">
        <v>442</v>
      </c>
      <c r="C3879" t="s">
        <v>255</v>
      </c>
      <c r="D3879" t="s">
        <v>369</v>
      </c>
      <c r="E3879" t="s">
        <v>370</v>
      </c>
      <c r="F3879" t="s">
        <v>101</v>
      </c>
    </row>
    <row r="3880" spans="1:8" x14ac:dyDescent="0.35">
      <c r="A3880">
        <v>28052025</v>
      </c>
      <c r="B3880" t="s">
        <v>292</v>
      </c>
      <c r="C3880" t="s">
        <v>99</v>
      </c>
      <c r="D3880" t="s">
        <v>371</v>
      </c>
      <c r="E3880" t="s">
        <v>101</v>
      </c>
    </row>
    <row r="3881" spans="1:8" x14ac:dyDescent="0.35">
      <c r="A3881">
        <v>28052025</v>
      </c>
      <c r="B3881" t="s">
        <v>145</v>
      </c>
      <c r="C3881" t="s">
        <v>416</v>
      </c>
      <c r="D3881" t="s">
        <v>372</v>
      </c>
      <c r="E3881" t="s">
        <v>101</v>
      </c>
    </row>
    <row r="3882" spans="1:8" x14ac:dyDescent="0.35">
      <c r="A3882">
        <v>28052025</v>
      </c>
      <c r="B3882" t="s">
        <v>575</v>
      </c>
      <c r="C3882" t="s">
        <v>480</v>
      </c>
      <c r="D3882" t="s">
        <v>373</v>
      </c>
      <c r="E3882" t="s">
        <v>101</v>
      </c>
    </row>
    <row r="3883" spans="1:8" x14ac:dyDescent="0.35">
      <c r="A3883">
        <v>28052025</v>
      </c>
      <c r="B3883" t="s">
        <v>504</v>
      </c>
      <c r="C3883" t="s">
        <v>357</v>
      </c>
      <c r="D3883" t="s">
        <v>376</v>
      </c>
      <c r="E3883" t="s">
        <v>140</v>
      </c>
      <c r="F3883" t="s">
        <v>331</v>
      </c>
      <c r="G3883" t="s">
        <v>377</v>
      </c>
      <c r="H3883" t="s">
        <v>101</v>
      </c>
    </row>
    <row r="3884" spans="1:8" x14ac:dyDescent="0.35">
      <c r="A3884">
        <v>28052025</v>
      </c>
      <c r="B3884" t="s">
        <v>454</v>
      </c>
      <c r="C3884" t="s">
        <v>433</v>
      </c>
      <c r="D3884" t="s">
        <v>378</v>
      </c>
    </row>
    <row r="3885" spans="1:8" x14ac:dyDescent="0.35">
      <c r="A3885">
        <v>28052025</v>
      </c>
      <c r="B3885" t="s">
        <v>460</v>
      </c>
      <c r="C3885" t="s">
        <v>458</v>
      </c>
      <c r="D3885" t="s">
        <v>380</v>
      </c>
      <c r="E3885" t="s">
        <v>101</v>
      </c>
    </row>
    <row r="3886" spans="1:8" x14ac:dyDescent="0.35">
      <c r="A3886">
        <v>28052025</v>
      </c>
      <c r="B3886" t="s">
        <v>450</v>
      </c>
      <c r="C3886" t="s">
        <v>197</v>
      </c>
      <c r="D3886" t="s">
        <v>382</v>
      </c>
      <c r="E3886" t="s">
        <v>383</v>
      </c>
    </row>
    <row r="3887" spans="1:8" x14ac:dyDescent="0.35">
      <c r="A3887">
        <v>28052025</v>
      </c>
      <c r="B3887" t="s">
        <v>157</v>
      </c>
      <c r="C3887" t="s">
        <v>178</v>
      </c>
      <c r="D3887" t="s">
        <v>385</v>
      </c>
      <c r="E3887" t="s">
        <v>386</v>
      </c>
    </row>
    <row r="3888" spans="1:8" x14ac:dyDescent="0.35">
      <c r="A3888">
        <v>28052025</v>
      </c>
      <c r="B3888" t="s">
        <v>285</v>
      </c>
      <c r="C3888" t="s">
        <v>216</v>
      </c>
      <c r="D3888" t="s">
        <v>388</v>
      </c>
      <c r="E3888" t="s">
        <v>101</v>
      </c>
    </row>
    <row r="3889" spans="1:9" x14ac:dyDescent="0.35">
      <c r="A3889">
        <v>28052025</v>
      </c>
      <c r="B3889" t="s">
        <v>548</v>
      </c>
      <c r="C3889" t="s">
        <v>580</v>
      </c>
      <c r="D3889" t="s">
        <v>391</v>
      </c>
      <c r="E3889" t="s">
        <v>101</v>
      </c>
    </row>
    <row r="3890" spans="1:9" x14ac:dyDescent="0.35">
      <c r="A3890">
        <v>28052025</v>
      </c>
      <c r="B3890" t="s">
        <v>556</v>
      </c>
      <c r="C3890" t="s">
        <v>517</v>
      </c>
      <c r="D3890" t="s">
        <v>393</v>
      </c>
    </row>
    <row r="3891" spans="1:9" x14ac:dyDescent="0.35">
      <c r="A3891">
        <v>28052025</v>
      </c>
      <c r="B3891" t="s">
        <v>450</v>
      </c>
      <c r="C3891" t="s">
        <v>188</v>
      </c>
      <c r="D3891" t="s">
        <v>394</v>
      </c>
      <c r="E3891" t="s">
        <v>395</v>
      </c>
      <c r="F3891" t="s">
        <v>101</v>
      </c>
    </row>
    <row r="3892" spans="1:9" x14ac:dyDescent="0.35">
      <c r="A3892">
        <v>28052025</v>
      </c>
      <c r="B3892" t="s">
        <v>436</v>
      </c>
      <c r="C3892" t="s">
        <v>470</v>
      </c>
      <c r="D3892" t="s">
        <v>396</v>
      </c>
    </row>
    <row r="3893" spans="1:9" x14ac:dyDescent="0.35">
      <c r="A3893">
        <v>28052025</v>
      </c>
      <c r="B3893" t="s">
        <v>292</v>
      </c>
      <c r="C3893" t="s">
        <v>412</v>
      </c>
      <c r="D3893" t="s">
        <v>397</v>
      </c>
      <c r="E3893" t="s">
        <v>101</v>
      </c>
    </row>
    <row r="3894" spans="1:9" x14ac:dyDescent="0.35">
      <c r="A3894">
        <v>28052025</v>
      </c>
      <c r="B3894" t="s">
        <v>430</v>
      </c>
      <c r="C3894" t="s">
        <v>128</v>
      </c>
      <c r="D3894" t="s">
        <v>399</v>
      </c>
      <c r="E3894" t="s">
        <v>140</v>
      </c>
      <c r="F3894" t="s">
        <v>400</v>
      </c>
      <c r="G3894" t="s">
        <v>257</v>
      </c>
      <c r="H3894" t="s">
        <v>331</v>
      </c>
      <c r="I3894" t="s">
        <v>401</v>
      </c>
    </row>
    <row r="3895" spans="1:9" x14ac:dyDescent="0.35">
      <c r="A3895">
        <v>28052025</v>
      </c>
      <c r="B3895" t="s">
        <v>471</v>
      </c>
      <c r="C3895" t="s">
        <v>537</v>
      </c>
      <c r="D3895" t="s">
        <v>399</v>
      </c>
      <c r="E3895" t="s">
        <v>187</v>
      </c>
      <c r="F3895" t="s">
        <v>101</v>
      </c>
    </row>
    <row r="3896" spans="1:9" x14ac:dyDescent="0.35">
      <c r="A3896">
        <v>28052025</v>
      </c>
      <c r="B3896" t="s">
        <v>455</v>
      </c>
      <c r="C3896" t="s">
        <v>365</v>
      </c>
      <c r="D3896" t="s">
        <v>399</v>
      </c>
      <c r="E3896" t="s">
        <v>403</v>
      </c>
      <c r="F3896" t="s">
        <v>101</v>
      </c>
    </row>
    <row r="3897" spans="1:9" x14ac:dyDescent="0.35">
      <c r="A3897">
        <v>28052025</v>
      </c>
      <c r="B3897" t="s">
        <v>206</v>
      </c>
      <c r="C3897" t="s">
        <v>242</v>
      </c>
      <c r="D3897" t="s">
        <v>399</v>
      </c>
      <c r="E3897" t="s">
        <v>404</v>
      </c>
      <c r="F3897" t="s">
        <v>101</v>
      </c>
    </row>
    <row r="3898" spans="1:9" x14ac:dyDescent="0.35">
      <c r="A3898">
        <v>27052025</v>
      </c>
      <c r="B3898" t="s">
        <v>499</v>
      </c>
      <c r="C3898" t="s">
        <v>455</v>
      </c>
      <c r="D3898" t="s">
        <v>100</v>
      </c>
      <c r="E3898" t="s">
        <v>101</v>
      </c>
    </row>
    <row r="3899" spans="1:9" x14ac:dyDescent="0.35">
      <c r="A3899">
        <v>27052025</v>
      </c>
      <c r="B3899" t="s">
        <v>431</v>
      </c>
      <c r="C3899" t="s">
        <v>177</v>
      </c>
      <c r="D3899" t="s">
        <v>104</v>
      </c>
      <c r="E3899" t="s">
        <v>101</v>
      </c>
    </row>
    <row r="3900" spans="1:9" x14ac:dyDescent="0.35">
      <c r="A3900">
        <v>27052025</v>
      </c>
      <c r="B3900" t="s">
        <v>240</v>
      </c>
      <c r="C3900" t="s">
        <v>165</v>
      </c>
      <c r="D3900" t="s">
        <v>107</v>
      </c>
      <c r="E3900" t="s">
        <v>108</v>
      </c>
      <c r="F3900" t="s">
        <v>101</v>
      </c>
    </row>
    <row r="3901" spans="1:9" x14ac:dyDescent="0.35">
      <c r="A3901">
        <v>27052025</v>
      </c>
      <c r="B3901" t="s">
        <v>375</v>
      </c>
      <c r="C3901" t="s">
        <v>123</v>
      </c>
      <c r="D3901" t="s">
        <v>111</v>
      </c>
      <c r="E3901" t="s">
        <v>101</v>
      </c>
    </row>
    <row r="3902" spans="1:9" x14ac:dyDescent="0.35">
      <c r="A3902">
        <v>27052025</v>
      </c>
      <c r="B3902" t="s">
        <v>612</v>
      </c>
      <c r="C3902" t="s">
        <v>710</v>
      </c>
      <c r="D3902" t="s">
        <v>114</v>
      </c>
      <c r="E3902" t="s">
        <v>115</v>
      </c>
      <c r="F3902" t="s">
        <v>116</v>
      </c>
    </row>
    <row r="3903" spans="1:9" x14ac:dyDescent="0.35">
      <c r="A3903">
        <v>27052025</v>
      </c>
      <c r="B3903" t="s">
        <v>131</v>
      </c>
      <c r="C3903" t="s">
        <v>316</v>
      </c>
      <c r="D3903" t="s">
        <v>114</v>
      </c>
      <c r="E3903" t="s">
        <v>119</v>
      </c>
      <c r="F3903" t="s">
        <v>120</v>
      </c>
      <c r="G3903" t="s">
        <v>121</v>
      </c>
    </row>
    <row r="3904" spans="1:9" x14ac:dyDescent="0.35">
      <c r="A3904">
        <v>27052025</v>
      </c>
      <c r="B3904" t="s">
        <v>492</v>
      </c>
      <c r="C3904" t="s">
        <v>529</v>
      </c>
      <c r="D3904" t="s">
        <v>114</v>
      </c>
      <c r="E3904" t="s">
        <v>124</v>
      </c>
    </row>
    <row r="3905" spans="1:7" x14ac:dyDescent="0.35">
      <c r="A3905">
        <v>27052025</v>
      </c>
      <c r="B3905" t="s">
        <v>568</v>
      </c>
      <c r="C3905" t="s">
        <v>686</v>
      </c>
      <c r="D3905" t="s">
        <v>114</v>
      </c>
      <c r="E3905" t="s">
        <v>127</v>
      </c>
    </row>
    <row r="3906" spans="1:7" x14ac:dyDescent="0.35">
      <c r="A3906">
        <v>27052025</v>
      </c>
      <c r="B3906" t="s">
        <v>671</v>
      </c>
      <c r="C3906" t="s">
        <v>489</v>
      </c>
      <c r="D3906" t="s">
        <v>114</v>
      </c>
      <c r="E3906" t="s">
        <v>130</v>
      </c>
    </row>
    <row r="3907" spans="1:7" x14ac:dyDescent="0.35">
      <c r="A3907">
        <v>27052025</v>
      </c>
      <c r="B3907" t="s">
        <v>103</v>
      </c>
      <c r="C3907" t="s">
        <v>568</v>
      </c>
      <c r="D3907" t="s">
        <v>114</v>
      </c>
      <c r="E3907" t="s">
        <v>132</v>
      </c>
      <c r="F3907" t="s">
        <v>133</v>
      </c>
    </row>
    <row r="3908" spans="1:7" x14ac:dyDescent="0.35">
      <c r="A3908">
        <v>27052025</v>
      </c>
      <c r="B3908" t="s">
        <v>426</v>
      </c>
      <c r="C3908" t="s">
        <v>476</v>
      </c>
      <c r="D3908" t="s">
        <v>135</v>
      </c>
      <c r="E3908" t="s">
        <v>136</v>
      </c>
    </row>
    <row r="3909" spans="1:7" x14ac:dyDescent="0.35">
      <c r="A3909">
        <v>27052025</v>
      </c>
      <c r="B3909" t="s">
        <v>611</v>
      </c>
      <c r="C3909" t="s">
        <v>473</v>
      </c>
      <c r="D3909" t="s">
        <v>139</v>
      </c>
      <c r="E3909" t="s">
        <v>140</v>
      </c>
      <c r="F3909" t="s">
        <v>141</v>
      </c>
      <c r="G3909" t="s">
        <v>101</v>
      </c>
    </row>
    <row r="3910" spans="1:7" x14ac:dyDescent="0.35">
      <c r="A3910">
        <v>27052025</v>
      </c>
      <c r="B3910" t="s">
        <v>374</v>
      </c>
      <c r="C3910" t="s">
        <v>446</v>
      </c>
      <c r="D3910" t="s">
        <v>144</v>
      </c>
      <c r="E3910" t="s">
        <v>101</v>
      </c>
    </row>
    <row r="3911" spans="1:7" x14ac:dyDescent="0.35">
      <c r="A3911">
        <v>27052025</v>
      </c>
      <c r="B3911" t="s">
        <v>477</v>
      </c>
      <c r="C3911" t="s">
        <v>455</v>
      </c>
      <c r="D3911" t="s">
        <v>147</v>
      </c>
      <c r="E3911" t="s">
        <v>148</v>
      </c>
      <c r="F3911" t="s">
        <v>149</v>
      </c>
    </row>
    <row r="3912" spans="1:7" x14ac:dyDescent="0.35">
      <c r="A3912">
        <v>27052025</v>
      </c>
      <c r="B3912" t="s">
        <v>496</v>
      </c>
      <c r="C3912" t="s">
        <v>318</v>
      </c>
      <c r="D3912" t="s">
        <v>152</v>
      </c>
      <c r="E3912" t="s">
        <v>140</v>
      </c>
      <c r="F3912" t="s">
        <v>153</v>
      </c>
      <c r="G3912" t="s">
        <v>101</v>
      </c>
    </row>
    <row r="3913" spans="1:7" x14ac:dyDescent="0.35">
      <c r="A3913">
        <v>27052025</v>
      </c>
      <c r="B3913" t="s">
        <v>515</v>
      </c>
      <c r="C3913" t="s">
        <v>244</v>
      </c>
      <c r="D3913" t="s">
        <v>156</v>
      </c>
      <c r="E3913" t="s">
        <v>101</v>
      </c>
    </row>
    <row r="3914" spans="1:7" x14ac:dyDescent="0.35">
      <c r="A3914">
        <v>27052025</v>
      </c>
      <c r="B3914" t="s">
        <v>603</v>
      </c>
      <c r="C3914" t="s">
        <v>422</v>
      </c>
      <c r="D3914" t="s">
        <v>159</v>
      </c>
      <c r="E3914" t="s">
        <v>101</v>
      </c>
    </row>
    <row r="3915" spans="1:7" x14ac:dyDescent="0.35">
      <c r="A3915">
        <v>27052025</v>
      </c>
      <c r="B3915" t="s">
        <v>244</v>
      </c>
      <c r="C3915" t="s">
        <v>161</v>
      </c>
      <c r="D3915" t="s">
        <v>101</v>
      </c>
    </row>
    <row r="3916" spans="1:7" x14ac:dyDescent="0.35">
      <c r="A3916">
        <v>27052025</v>
      </c>
      <c r="B3916" t="s">
        <v>177</v>
      </c>
      <c r="C3916" t="s">
        <v>467</v>
      </c>
      <c r="D3916" t="s">
        <v>164</v>
      </c>
      <c r="E3916" t="s">
        <v>101</v>
      </c>
    </row>
    <row r="3917" spans="1:7" x14ac:dyDescent="0.35">
      <c r="A3917">
        <v>27052025</v>
      </c>
      <c r="B3917" t="s">
        <v>368</v>
      </c>
      <c r="C3917" t="s">
        <v>179</v>
      </c>
      <c r="D3917" t="s">
        <v>167</v>
      </c>
    </row>
    <row r="3918" spans="1:7" x14ac:dyDescent="0.35">
      <c r="A3918">
        <v>27052025</v>
      </c>
      <c r="B3918" t="s">
        <v>285</v>
      </c>
      <c r="C3918" t="s">
        <v>375</v>
      </c>
      <c r="D3918" t="s">
        <v>423</v>
      </c>
      <c r="E3918" t="s">
        <v>101</v>
      </c>
    </row>
    <row r="3919" spans="1:7" x14ac:dyDescent="0.35">
      <c r="A3919">
        <v>27052025</v>
      </c>
      <c r="B3919" t="s">
        <v>555</v>
      </c>
      <c r="C3919" t="s">
        <v>197</v>
      </c>
      <c r="D3919" t="s">
        <v>169</v>
      </c>
      <c r="E3919" t="s">
        <v>170</v>
      </c>
      <c r="F3919" t="s">
        <v>101</v>
      </c>
    </row>
    <row r="3920" spans="1:7" x14ac:dyDescent="0.35">
      <c r="A3920">
        <v>27052025</v>
      </c>
      <c r="B3920" t="s">
        <v>218</v>
      </c>
      <c r="C3920" t="s">
        <v>432</v>
      </c>
      <c r="D3920" t="s">
        <v>173</v>
      </c>
      <c r="E3920" t="s">
        <v>101</v>
      </c>
    </row>
    <row r="3921" spans="1:7" x14ac:dyDescent="0.35">
      <c r="A3921">
        <v>27052025</v>
      </c>
      <c r="B3921" t="s">
        <v>534</v>
      </c>
      <c r="C3921" t="s">
        <v>405</v>
      </c>
      <c r="D3921" t="s">
        <v>176</v>
      </c>
      <c r="E3921" t="s">
        <v>101</v>
      </c>
    </row>
    <row r="3922" spans="1:7" x14ac:dyDescent="0.35">
      <c r="A3922">
        <v>27052025</v>
      </c>
      <c r="B3922" t="s">
        <v>419</v>
      </c>
      <c r="C3922" t="s">
        <v>195</v>
      </c>
      <c r="D3922" t="s">
        <v>176</v>
      </c>
      <c r="E3922" t="s">
        <v>149</v>
      </c>
    </row>
    <row r="3923" spans="1:7" x14ac:dyDescent="0.35">
      <c r="A3923">
        <v>27052025</v>
      </c>
      <c r="B3923" t="s">
        <v>422</v>
      </c>
      <c r="C3923" t="s">
        <v>174</v>
      </c>
      <c r="D3923" t="s">
        <v>181</v>
      </c>
      <c r="E3923" t="s">
        <v>182</v>
      </c>
      <c r="F3923" t="s">
        <v>101</v>
      </c>
    </row>
    <row r="3924" spans="1:7" x14ac:dyDescent="0.35">
      <c r="A3924">
        <v>27052025</v>
      </c>
      <c r="B3924" t="s">
        <v>694</v>
      </c>
      <c r="C3924" t="s">
        <v>183</v>
      </c>
      <c r="D3924" t="s">
        <v>184</v>
      </c>
      <c r="E3924" t="s">
        <v>101</v>
      </c>
    </row>
    <row r="3925" spans="1:7" x14ac:dyDescent="0.35">
      <c r="A3925">
        <v>27052025</v>
      </c>
      <c r="B3925" t="s">
        <v>498</v>
      </c>
      <c r="C3925" t="s">
        <v>346</v>
      </c>
      <c r="D3925" t="s">
        <v>187</v>
      </c>
      <c r="E3925" t="s">
        <v>101</v>
      </c>
    </row>
    <row r="3926" spans="1:7" x14ac:dyDescent="0.35">
      <c r="A3926">
        <v>27052025</v>
      </c>
      <c r="B3926" t="s">
        <v>346</v>
      </c>
      <c r="C3926" t="s">
        <v>381</v>
      </c>
      <c r="D3926" t="s">
        <v>190</v>
      </c>
      <c r="E3926" t="s">
        <v>191</v>
      </c>
      <c r="F3926" t="s">
        <v>101</v>
      </c>
    </row>
    <row r="3927" spans="1:7" x14ac:dyDescent="0.35">
      <c r="A3927">
        <v>27052025</v>
      </c>
      <c r="B3927" t="s">
        <v>469</v>
      </c>
      <c r="C3927" t="s">
        <v>463</v>
      </c>
      <c r="D3927" t="s">
        <v>190</v>
      </c>
      <c r="E3927" t="s">
        <v>194</v>
      </c>
      <c r="F3927" t="s">
        <v>101</v>
      </c>
    </row>
    <row r="3928" spans="1:7" x14ac:dyDescent="0.35">
      <c r="A3928">
        <v>27052025</v>
      </c>
      <c r="B3928" t="s">
        <v>137</v>
      </c>
      <c r="C3928" t="s">
        <v>526</v>
      </c>
      <c r="D3928" t="s">
        <v>190</v>
      </c>
      <c r="E3928" t="s">
        <v>196</v>
      </c>
      <c r="F3928" t="s">
        <v>101</v>
      </c>
    </row>
    <row r="3929" spans="1:7" x14ac:dyDescent="0.35">
      <c r="A3929">
        <v>27052025</v>
      </c>
      <c r="B3929" t="s">
        <v>269</v>
      </c>
      <c r="C3929" t="s">
        <v>198</v>
      </c>
      <c r="D3929" t="s">
        <v>140</v>
      </c>
      <c r="E3929" t="s">
        <v>199</v>
      </c>
      <c r="F3929" t="s">
        <v>200</v>
      </c>
      <c r="G3929" t="s">
        <v>101</v>
      </c>
    </row>
    <row r="3930" spans="1:7" x14ac:dyDescent="0.35">
      <c r="A3930">
        <v>27052025</v>
      </c>
      <c r="B3930" t="s">
        <v>375</v>
      </c>
      <c r="C3930" t="s">
        <v>192</v>
      </c>
      <c r="D3930" t="s">
        <v>61</v>
      </c>
      <c r="E3930" t="s">
        <v>101</v>
      </c>
    </row>
    <row r="3931" spans="1:7" x14ac:dyDescent="0.35">
      <c r="A3931">
        <v>27052025</v>
      </c>
      <c r="B3931" t="s">
        <v>477</v>
      </c>
      <c r="C3931" t="s">
        <v>98</v>
      </c>
      <c r="D3931" t="s">
        <v>205</v>
      </c>
      <c r="E3931" t="s">
        <v>101</v>
      </c>
    </row>
    <row r="3932" spans="1:7" x14ac:dyDescent="0.35">
      <c r="A3932">
        <v>27052025</v>
      </c>
      <c r="B3932" t="s">
        <v>711</v>
      </c>
      <c r="C3932" t="s">
        <v>465</v>
      </c>
      <c r="D3932" t="s">
        <v>208</v>
      </c>
      <c r="E3932" t="s">
        <v>101</v>
      </c>
    </row>
    <row r="3933" spans="1:7" x14ac:dyDescent="0.35">
      <c r="A3933">
        <v>27052025</v>
      </c>
      <c r="B3933" t="s">
        <v>465</v>
      </c>
      <c r="C3933" t="s">
        <v>244</v>
      </c>
      <c r="D3933" t="s">
        <v>210</v>
      </c>
      <c r="E3933" t="s">
        <v>211</v>
      </c>
      <c r="F3933" t="s">
        <v>101</v>
      </c>
    </row>
    <row r="3934" spans="1:7" x14ac:dyDescent="0.35">
      <c r="A3934">
        <v>27052025</v>
      </c>
      <c r="B3934" t="s">
        <v>151</v>
      </c>
      <c r="C3934" t="s">
        <v>500</v>
      </c>
      <c r="D3934" t="s">
        <v>214</v>
      </c>
      <c r="E3934" t="s">
        <v>215</v>
      </c>
      <c r="F3934" t="s">
        <v>101</v>
      </c>
    </row>
    <row r="3935" spans="1:7" x14ac:dyDescent="0.35">
      <c r="A3935">
        <v>27052025</v>
      </c>
      <c r="B3935" t="s">
        <v>449</v>
      </c>
      <c r="C3935" t="s">
        <v>432</v>
      </c>
      <c r="D3935" t="s">
        <v>217</v>
      </c>
      <c r="E3935" t="s">
        <v>101</v>
      </c>
    </row>
    <row r="3936" spans="1:7" x14ac:dyDescent="0.35">
      <c r="A3936">
        <v>27052025</v>
      </c>
      <c r="B3936" t="s">
        <v>712</v>
      </c>
      <c r="C3936" t="s">
        <v>493</v>
      </c>
      <c r="D3936" t="s">
        <v>220</v>
      </c>
      <c r="E3936" t="s">
        <v>101</v>
      </c>
    </row>
    <row r="3937" spans="1:7" x14ac:dyDescent="0.35">
      <c r="A3937">
        <v>27052025</v>
      </c>
      <c r="B3937" t="s">
        <v>551</v>
      </c>
      <c r="C3937" t="s">
        <v>438</v>
      </c>
      <c r="D3937" t="s">
        <v>222</v>
      </c>
    </row>
    <row r="3938" spans="1:7" x14ac:dyDescent="0.35">
      <c r="A3938">
        <v>27052025</v>
      </c>
      <c r="B3938" t="s">
        <v>292</v>
      </c>
      <c r="C3938" t="s">
        <v>223</v>
      </c>
    </row>
    <row r="3939" spans="1:7" x14ac:dyDescent="0.35">
      <c r="A3939">
        <v>27052025</v>
      </c>
      <c r="B3939" t="s">
        <v>507</v>
      </c>
      <c r="C3939" t="s">
        <v>519</v>
      </c>
      <c r="D3939" t="s">
        <v>225</v>
      </c>
      <c r="E3939" t="s">
        <v>101</v>
      </c>
    </row>
    <row r="3940" spans="1:7" x14ac:dyDescent="0.35">
      <c r="A3940">
        <v>27052025</v>
      </c>
      <c r="B3940" t="s">
        <v>504</v>
      </c>
      <c r="C3940" t="s">
        <v>177</v>
      </c>
      <c r="D3940" t="s">
        <v>225</v>
      </c>
      <c r="E3940" t="s">
        <v>228</v>
      </c>
      <c r="F3940" t="s">
        <v>229</v>
      </c>
    </row>
    <row r="3941" spans="1:7" x14ac:dyDescent="0.35">
      <c r="A3941">
        <v>27052025</v>
      </c>
      <c r="B3941" t="s">
        <v>501</v>
      </c>
      <c r="C3941" t="s">
        <v>195</v>
      </c>
      <c r="D3941" t="s">
        <v>232</v>
      </c>
      <c r="E3941" t="s">
        <v>101</v>
      </c>
    </row>
    <row r="3942" spans="1:7" x14ac:dyDescent="0.35">
      <c r="A3942">
        <v>27052025</v>
      </c>
      <c r="B3942" t="s">
        <v>418</v>
      </c>
      <c r="C3942" t="s">
        <v>519</v>
      </c>
      <c r="D3942" t="s">
        <v>235</v>
      </c>
      <c r="E3942" t="s">
        <v>236</v>
      </c>
      <c r="F3942" t="s">
        <v>101</v>
      </c>
    </row>
    <row r="3943" spans="1:7" x14ac:dyDescent="0.35">
      <c r="A3943">
        <v>27052025</v>
      </c>
      <c r="B3943" t="s">
        <v>504</v>
      </c>
      <c r="C3943" t="s">
        <v>492</v>
      </c>
      <c r="D3943" t="s">
        <v>235</v>
      </c>
      <c r="E3943" t="s">
        <v>239</v>
      </c>
      <c r="F3943" t="s">
        <v>149</v>
      </c>
    </row>
    <row r="3944" spans="1:7" x14ac:dyDescent="0.35">
      <c r="A3944">
        <v>27052025</v>
      </c>
      <c r="B3944" t="s">
        <v>137</v>
      </c>
      <c r="C3944" t="s">
        <v>168</v>
      </c>
      <c r="D3944" t="s">
        <v>235</v>
      </c>
      <c r="E3944" t="s">
        <v>241</v>
      </c>
      <c r="F3944" t="s">
        <v>101</v>
      </c>
    </row>
    <row r="3945" spans="1:7" x14ac:dyDescent="0.35">
      <c r="A3945">
        <v>27052025</v>
      </c>
      <c r="B3945" t="s">
        <v>459</v>
      </c>
      <c r="C3945" t="s">
        <v>230</v>
      </c>
      <c r="D3945" t="s">
        <v>243</v>
      </c>
      <c r="E3945" t="s">
        <v>101</v>
      </c>
    </row>
    <row r="3946" spans="1:7" x14ac:dyDescent="0.35">
      <c r="A3946">
        <v>27052025</v>
      </c>
      <c r="B3946" t="s">
        <v>339</v>
      </c>
      <c r="C3946" t="s">
        <v>439</v>
      </c>
      <c r="D3946" t="s">
        <v>245</v>
      </c>
      <c r="E3946" t="s">
        <v>246</v>
      </c>
    </row>
    <row r="3947" spans="1:7" x14ac:dyDescent="0.35">
      <c r="A3947">
        <v>27052025</v>
      </c>
      <c r="B3947" t="s">
        <v>691</v>
      </c>
      <c r="C3947" t="s">
        <v>304</v>
      </c>
      <c r="D3947" t="s">
        <v>245</v>
      </c>
      <c r="E3947" t="s">
        <v>249</v>
      </c>
    </row>
    <row r="3948" spans="1:7" x14ac:dyDescent="0.35">
      <c r="A3948">
        <v>27052025</v>
      </c>
      <c r="B3948" t="s">
        <v>595</v>
      </c>
      <c r="C3948" t="s">
        <v>118</v>
      </c>
      <c r="D3948" t="s">
        <v>252</v>
      </c>
      <c r="E3948" t="s">
        <v>101</v>
      </c>
    </row>
    <row r="3949" spans="1:7" x14ac:dyDescent="0.35">
      <c r="A3949">
        <v>27052025</v>
      </c>
      <c r="B3949" t="s">
        <v>476</v>
      </c>
      <c r="C3949" t="s">
        <v>379</v>
      </c>
      <c r="D3949" t="s">
        <v>254</v>
      </c>
    </row>
    <row r="3950" spans="1:7" x14ac:dyDescent="0.35">
      <c r="A3950">
        <v>27052025</v>
      </c>
      <c r="B3950" t="s">
        <v>495</v>
      </c>
      <c r="C3950" t="s">
        <v>439</v>
      </c>
      <c r="D3950" t="s">
        <v>256</v>
      </c>
      <c r="E3950" t="s">
        <v>257</v>
      </c>
      <c r="F3950" t="s">
        <v>236</v>
      </c>
      <c r="G3950" t="s">
        <v>101</v>
      </c>
    </row>
    <row r="3951" spans="1:7" x14ac:dyDescent="0.35">
      <c r="A3951">
        <v>27052025</v>
      </c>
      <c r="B3951" t="s">
        <v>137</v>
      </c>
      <c r="C3951" t="s">
        <v>398</v>
      </c>
      <c r="D3951" t="s">
        <v>260</v>
      </c>
      <c r="E3951" t="s">
        <v>136</v>
      </c>
      <c r="F3951" t="s">
        <v>101</v>
      </c>
    </row>
    <row r="3952" spans="1:7" x14ac:dyDescent="0.35">
      <c r="A3952">
        <v>27052025</v>
      </c>
      <c r="B3952" t="s">
        <v>154</v>
      </c>
      <c r="C3952" t="s">
        <v>261</v>
      </c>
      <c r="D3952" t="s">
        <v>262</v>
      </c>
      <c r="E3952" t="s">
        <v>101</v>
      </c>
    </row>
    <row r="3953" spans="1:8" x14ac:dyDescent="0.35">
      <c r="A3953">
        <v>27052025</v>
      </c>
      <c r="B3953" t="s">
        <v>183</v>
      </c>
      <c r="C3953" t="s">
        <v>99</v>
      </c>
      <c r="D3953" t="s">
        <v>264</v>
      </c>
      <c r="E3953" t="s">
        <v>101</v>
      </c>
    </row>
    <row r="3954" spans="1:8" x14ac:dyDescent="0.35">
      <c r="A3954">
        <v>27052025</v>
      </c>
      <c r="B3954" t="s">
        <v>204</v>
      </c>
      <c r="C3954" t="s">
        <v>264</v>
      </c>
      <c r="D3954" t="s">
        <v>149</v>
      </c>
    </row>
    <row r="3955" spans="1:8" x14ac:dyDescent="0.35">
      <c r="A3955">
        <v>27052025</v>
      </c>
      <c r="B3955" t="s">
        <v>674</v>
      </c>
      <c r="C3955" t="s">
        <v>432</v>
      </c>
      <c r="D3955" t="s">
        <v>265</v>
      </c>
      <c r="E3955" t="s">
        <v>101</v>
      </c>
      <c r="F3955" t="s">
        <v>266</v>
      </c>
    </row>
    <row r="3956" spans="1:8" x14ac:dyDescent="0.35">
      <c r="A3956">
        <v>27052025</v>
      </c>
      <c r="B3956" t="s">
        <v>305</v>
      </c>
      <c r="C3956" t="s">
        <v>267</v>
      </c>
      <c r="D3956" t="s">
        <v>101</v>
      </c>
    </row>
    <row r="3957" spans="1:8" x14ac:dyDescent="0.35">
      <c r="A3957">
        <v>27052025</v>
      </c>
      <c r="B3957" t="s">
        <v>418</v>
      </c>
      <c r="C3957" t="s">
        <v>138</v>
      </c>
      <c r="D3957" t="s">
        <v>268</v>
      </c>
    </row>
    <row r="3958" spans="1:8" x14ac:dyDescent="0.35">
      <c r="A3958">
        <v>27052025</v>
      </c>
      <c r="B3958" t="s">
        <v>542</v>
      </c>
      <c r="C3958" t="s">
        <v>292</v>
      </c>
      <c r="D3958" t="s">
        <v>270</v>
      </c>
      <c r="E3958" t="s">
        <v>271</v>
      </c>
      <c r="F3958" t="s">
        <v>101</v>
      </c>
    </row>
    <row r="3959" spans="1:8" x14ac:dyDescent="0.35">
      <c r="A3959">
        <v>27052025</v>
      </c>
      <c r="B3959" t="s">
        <v>419</v>
      </c>
      <c r="C3959" t="s">
        <v>340</v>
      </c>
      <c r="D3959" t="s">
        <v>274</v>
      </c>
      <c r="E3959" t="s">
        <v>101</v>
      </c>
    </row>
    <row r="3960" spans="1:8" x14ac:dyDescent="0.35">
      <c r="A3960">
        <v>27052025</v>
      </c>
      <c r="B3960" t="s">
        <v>183</v>
      </c>
      <c r="C3960" t="s">
        <v>106</v>
      </c>
      <c r="D3960" t="s">
        <v>277</v>
      </c>
      <c r="E3960" t="s">
        <v>101</v>
      </c>
    </row>
    <row r="3961" spans="1:8" x14ac:dyDescent="0.35">
      <c r="A3961">
        <v>27052025</v>
      </c>
      <c r="B3961" t="s">
        <v>496</v>
      </c>
      <c r="C3961" t="s">
        <v>272</v>
      </c>
      <c r="D3961" t="s">
        <v>279</v>
      </c>
      <c r="E3961" t="s">
        <v>140</v>
      </c>
      <c r="F3961" t="s">
        <v>280</v>
      </c>
    </row>
    <row r="3962" spans="1:8" x14ac:dyDescent="0.35">
      <c r="A3962">
        <v>27052025</v>
      </c>
      <c r="B3962" t="s">
        <v>557</v>
      </c>
      <c r="C3962" t="s">
        <v>456</v>
      </c>
      <c r="D3962" t="s">
        <v>281</v>
      </c>
    </row>
    <row r="3963" spans="1:8" x14ac:dyDescent="0.35">
      <c r="A3963">
        <v>27052025</v>
      </c>
      <c r="B3963" t="s">
        <v>237</v>
      </c>
      <c r="C3963" t="s">
        <v>122</v>
      </c>
      <c r="D3963" t="s">
        <v>284</v>
      </c>
      <c r="E3963" t="s">
        <v>101</v>
      </c>
    </row>
    <row r="3964" spans="1:8" x14ac:dyDescent="0.35">
      <c r="A3964">
        <v>27052025</v>
      </c>
      <c r="B3964" t="s">
        <v>611</v>
      </c>
      <c r="C3964" t="s">
        <v>387</v>
      </c>
      <c r="D3964" t="s">
        <v>287</v>
      </c>
      <c r="E3964" t="s">
        <v>101</v>
      </c>
    </row>
    <row r="3965" spans="1:8" x14ac:dyDescent="0.35">
      <c r="A3965">
        <v>27052025</v>
      </c>
      <c r="B3965" t="s">
        <v>218</v>
      </c>
      <c r="C3965" t="s">
        <v>526</v>
      </c>
      <c r="D3965" t="s">
        <v>288</v>
      </c>
      <c r="E3965" t="s">
        <v>101</v>
      </c>
    </row>
    <row r="3966" spans="1:8" x14ac:dyDescent="0.35">
      <c r="A3966">
        <v>27052025</v>
      </c>
      <c r="B3966" t="s">
        <v>269</v>
      </c>
      <c r="C3966" t="s">
        <v>351</v>
      </c>
      <c r="D3966" t="s">
        <v>290</v>
      </c>
      <c r="E3966" t="s">
        <v>140</v>
      </c>
      <c r="F3966" t="s">
        <v>291</v>
      </c>
    </row>
    <row r="3967" spans="1:8" x14ac:dyDescent="0.35">
      <c r="A3967">
        <v>27052025</v>
      </c>
      <c r="B3967" t="s">
        <v>419</v>
      </c>
      <c r="C3967" t="s">
        <v>554</v>
      </c>
      <c r="D3967" t="s">
        <v>290</v>
      </c>
      <c r="E3967" t="s">
        <v>140</v>
      </c>
      <c r="F3967" t="s">
        <v>294</v>
      </c>
      <c r="G3967" t="s">
        <v>295</v>
      </c>
      <c r="H3967" t="s">
        <v>101</v>
      </c>
    </row>
    <row r="3968" spans="1:8" x14ac:dyDescent="0.35">
      <c r="A3968">
        <v>27052025</v>
      </c>
      <c r="B3968" t="s">
        <v>431</v>
      </c>
      <c r="C3968" t="s">
        <v>150</v>
      </c>
      <c r="D3968" t="s">
        <v>298</v>
      </c>
      <c r="E3968" t="s">
        <v>101</v>
      </c>
    </row>
    <row r="3969" spans="1:9" x14ac:dyDescent="0.35">
      <c r="A3969">
        <v>27052025</v>
      </c>
      <c r="B3969" t="s">
        <v>244</v>
      </c>
      <c r="C3969" t="s">
        <v>129</v>
      </c>
      <c r="D3969" t="s">
        <v>300</v>
      </c>
      <c r="E3969" t="s">
        <v>262</v>
      </c>
      <c r="F3969" t="s">
        <v>101</v>
      </c>
    </row>
    <row r="3970" spans="1:9" x14ac:dyDescent="0.35">
      <c r="A3970">
        <v>27052025</v>
      </c>
      <c r="B3970" t="s">
        <v>455</v>
      </c>
      <c r="C3970" t="s">
        <v>255</v>
      </c>
      <c r="D3970" t="s">
        <v>301</v>
      </c>
      <c r="E3970" t="s">
        <v>101</v>
      </c>
    </row>
    <row r="3971" spans="1:9" x14ac:dyDescent="0.35">
      <c r="A3971">
        <v>27052025</v>
      </c>
      <c r="B3971" t="s">
        <v>508</v>
      </c>
      <c r="C3971" t="s">
        <v>138</v>
      </c>
      <c r="D3971" t="s">
        <v>303</v>
      </c>
      <c r="E3971" t="s">
        <v>149</v>
      </c>
    </row>
    <row r="3972" spans="1:9" x14ac:dyDescent="0.35">
      <c r="A3972">
        <v>27052025</v>
      </c>
      <c r="B3972" t="s">
        <v>558</v>
      </c>
      <c r="C3972" t="s">
        <v>534</v>
      </c>
      <c r="D3972" t="s">
        <v>306</v>
      </c>
      <c r="E3972" t="s">
        <v>101</v>
      </c>
    </row>
    <row r="3973" spans="1:9" x14ac:dyDescent="0.35">
      <c r="A3973">
        <v>27052025</v>
      </c>
      <c r="B3973" t="s">
        <v>644</v>
      </c>
      <c r="C3973" t="s">
        <v>414</v>
      </c>
      <c r="D3973" t="s">
        <v>308</v>
      </c>
      <c r="E3973" t="s">
        <v>309</v>
      </c>
      <c r="F3973" t="s">
        <v>310</v>
      </c>
      <c r="G3973" t="s">
        <v>311</v>
      </c>
      <c r="H3973" t="s">
        <v>312</v>
      </c>
      <c r="I3973" t="s">
        <v>101</v>
      </c>
    </row>
    <row r="3974" spans="1:9" x14ac:dyDescent="0.35">
      <c r="A3974">
        <v>27052025</v>
      </c>
      <c r="B3974" t="s">
        <v>255</v>
      </c>
      <c r="C3974" t="s">
        <v>365</v>
      </c>
      <c r="D3974" t="s">
        <v>314</v>
      </c>
      <c r="E3974" t="s">
        <v>315</v>
      </c>
      <c r="F3974" t="s">
        <v>101</v>
      </c>
    </row>
    <row r="3975" spans="1:9" x14ac:dyDescent="0.35">
      <c r="A3975">
        <v>27052025</v>
      </c>
      <c r="B3975" t="s">
        <v>195</v>
      </c>
      <c r="C3975" t="s">
        <v>273</v>
      </c>
      <c r="D3975" t="s">
        <v>314</v>
      </c>
      <c r="E3975" t="s">
        <v>317</v>
      </c>
      <c r="F3975" t="s">
        <v>101</v>
      </c>
    </row>
    <row r="3976" spans="1:9" x14ac:dyDescent="0.35">
      <c r="A3976">
        <v>27052025</v>
      </c>
      <c r="B3976" t="s">
        <v>496</v>
      </c>
      <c r="C3976" t="s">
        <v>526</v>
      </c>
      <c r="D3976" t="s">
        <v>319</v>
      </c>
      <c r="E3976" t="s">
        <v>320</v>
      </c>
      <c r="F3976" t="s">
        <v>321</v>
      </c>
    </row>
    <row r="3977" spans="1:9" x14ac:dyDescent="0.35">
      <c r="A3977">
        <v>27052025</v>
      </c>
      <c r="B3977" t="s">
        <v>440</v>
      </c>
      <c r="C3977" t="s">
        <v>226</v>
      </c>
      <c r="D3977" t="s">
        <v>322</v>
      </c>
      <c r="E3977" t="s">
        <v>101</v>
      </c>
    </row>
    <row r="3978" spans="1:9" x14ac:dyDescent="0.35">
      <c r="A3978">
        <v>27052025</v>
      </c>
      <c r="B3978" t="s">
        <v>635</v>
      </c>
      <c r="C3978" t="s">
        <v>171</v>
      </c>
      <c r="D3978" t="s">
        <v>325</v>
      </c>
      <c r="E3978" t="s">
        <v>101</v>
      </c>
    </row>
    <row r="3979" spans="1:9" x14ac:dyDescent="0.35">
      <c r="A3979">
        <v>27052025</v>
      </c>
      <c r="B3979" t="s">
        <v>655</v>
      </c>
      <c r="C3979" t="s">
        <v>206</v>
      </c>
      <c r="D3979" t="s">
        <v>328</v>
      </c>
      <c r="E3979" t="s">
        <v>101</v>
      </c>
    </row>
    <row r="3980" spans="1:9" x14ac:dyDescent="0.35">
      <c r="A3980">
        <v>27052025</v>
      </c>
      <c r="B3980" t="s">
        <v>285</v>
      </c>
      <c r="C3980" t="s">
        <v>375</v>
      </c>
      <c r="D3980" t="s">
        <v>331</v>
      </c>
      <c r="E3980" t="s">
        <v>332</v>
      </c>
      <c r="F3980" t="s">
        <v>101</v>
      </c>
    </row>
    <row r="3981" spans="1:9" x14ac:dyDescent="0.35">
      <c r="A3981">
        <v>27052025</v>
      </c>
      <c r="B3981" t="s">
        <v>329</v>
      </c>
      <c r="C3981" t="s">
        <v>129</v>
      </c>
      <c r="D3981" t="s">
        <v>331</v>
      </c>
      <c r="E3981" t="s">
        <v>335</v>
      </c>
      <c r="F3981" t="s">
        <v>101</v>
      </c>
    </row>
    <row r="3982" spans="1:9" x14ac:dyDescent="0.35">
      <c r="A3982">
        <v>27052025</v>
      </c>
      <c r="B3982" t="s">
        <v>158</v>
      </c>
      <c r="C3982" t="s">
        <v>379</v>
      </c>
      <c r="D3982" t="s">
        <v>331</v>
      </c>
      <c r="E3982" t="s">
        <v>338</v>
      </c>
      <c r="F3982" t="s">
        <v>321</v>
      </c>
    </row>
    <row r="3983" spans="1:9" x14ac:dyDescent="0.35">
      <c r="A3983">
        <v>27052025</v>
      </c>
      <c r="B3983" t="s">
        <v>611</v>
      </c>
      <c r="C3983" t="s">
        <v>307</v>
      </c>
      <c r="D3983" t="s">
        <v>170</v>
      </c>
    </row>
    <row r="3984" spans="1:9" x14ac:dyDescent="0.35">
      <c r="A3984">
        <v>27052025</v>
      </c>
      <c r="B3984" t="s">
        <v>464</v>
      </c>
      <c r="C3984" t="s">
        <v>543</v>
      </c>
      <c r="D3984" t="s">
        <v>341</v>
      </c>
      <c r="E3984" t="s">
        <v>101</v>
      </c>
    </row>
    <row r="3985" spans="1:8" x14ac:dyDescent="0.35">
      <c r="A3985">
        <v>27052025</v>
      </c>
      <c r="B3985" t="s">
        <v>449</v>
      </c>
      <c r="C3985" t="s">
        <v>598</v>
      </c>
      <c r="D3985" t="s">
        <v>343</v>
      </c>
      <c r="E3985" t="s">
        <v>101</v>
      </c>
    </row>
    <row r="3986" spans="1:8" x14ac:dyDescent="0.35">
      <c r="A3986">
        <v>27052025</v>
      </c>
      <c r="B3986" t="s">
        <v>183</v>
      </c>
      <c r="C3986" t="s">
        <v>502</v>
      </c>
      <c r="D3986" t="s">
        <v>132</v>
      </c>
      <c r="E3986" t="s">
        <v>344</v>
      </c>
      <c r="F3986" t="s">
        <v>345</v>
      </c>
      <c r="G3986" t="s">
        <v>101</v>
      </c>
    </row>
    <row r="3987" spans="1:8" x14ac:dyDescent="0.35">
      <c r="A3987">
        <v>27052025</v>
      </c>
      <c r="B3987" t="s">
        <v>511</v>
      </c>
      <c r="C3987" t="s">
        <v>450</v>
      </c>
      <c r="D3987" t="s">
        <v>132</v>
      </c>
      <c r="E3987" t="s">
        <v>347</v>
      </c>
      <c r="F3987" t="s">
        <v>101</v>
      </c>
    </row>
    <row r="3988" spans="1:8" x14ac:dyDescent="0.35">
      <c r="A3988">
        <v>27052025</v>
      </c>
      <c r="B3988" t="s">
        <v>438</v>
      </c>
      <c r="C3988" t="s">
        <v>296</v>
      </c>
      <c r="D3988" t="s">
        <v>132</v>
      </c>
      <c r="E3988" t="s">
        <v>348</v>
      </c>
      <c r="F3988" t="s">
        <v>101</v>
      </c>
    </row>
    <row r="3989" spans="1:8" x14ac:dyDescent="0.35">
      <c r="A3989">
        <v>27052025</v>
      </c>
      <c r="B3989" t="s">
        <v>263</v>
      </c>
      <c r="C3989" t="s">
        <v>259</v>
      </c>
      <c r="D3989" t="s">
        <v>132</v>
      </c>
      <c r="E3989" t="s">
        <v>350</v>
      </c>
      <c r="F3989" t="s">
        <v>101</v>
      </c>
    </row>
    <row r="3990" spans="1:8" x14ac:dyDescent="0.35">
      <c r="A3990">
        <v>27052025</v>
      </c>
      <c r="B3990" t="s">
        <v>417</v>
      </c>
      <c r="C3990" t="s">
        <v>353</v>
      </c>
      <c r="D3990" t="s">
        <v>132</v>
      </c>
      <c r="E3990" t="s">
        <v>352</v>
      </c>
      <c r="F3990" t="s">
        <v>101</v>
      </c>
    </row>
    <row r="3991" spans="1:8" x14ac:dyDescent="0.35">
      <c r="A3991">
        <v>27052025</v>
      </c>
      <c r="B3991" t="s">
        <v>574</v>
      </c>
      <c r="C3991" t="s">
        <v>158</v>
      </c>
      <c r="D3991" t="s">
        <v>132</v>
      </c>
      <c r="E3991" t="s">
        <v>133</v>
      </c>
      <c r="F3991" t="s">
        <v>355</v>
      </c>
    </row>
    <row r="3992" spans="1:8" x14ac:dyDescent="0.35">
      <c r="A3992">
        <v>27052025</v>
      </c>
      <c r="B3992" t="s">
        <v>455</v>
      </c>
      <c r="C3992" t="s">
        <v>125</v>
      </c>
      <c r="D3992" t="s">
        <v>132</v>
      </c>
      <c r="E3992" t="s">
        <v>356</v>
      </c>
      <c r="F3992" t="s">
        <v>101</v>
      </c>
    </row>
    <row r="3993" spans="1:8" x14ac:dyDescent="0.35">
      <c r="A3993">
        <v>27052025</v>
      </c>
      <c r="B3993" t="s">
        <v>146</v>
      </c>
      <c r="C3993" t="s">
        <v>448</v>
      </c>
      <c r="D3993" t="s">
        <v>359</v>
      </c>
      <c r="E3993" t="s">
        <v>360</v>
      </c>
      <c r="F3993" t="s">
        <v>101</v>
      </c>
    </row>
    <row r="3994" spans="1:8" x14ac:dyDescent="0.35">
      <c r="A3994">
        <v>27052025</v>
      </c>
      <c r="B3994" t="s">
        <v>292</v>
      </c>
      <c r="C3994" t="s">
        <v>168</v>
      </c>
      <c r="D3994" t="s">
        <v>359</v>
      </c>
      <c r="E3994" t="s">
        <v>362</v>
      </c>
      <c r="F3994" t="s">
        <v>101</v>
      </c>
    </row>
    <row r="3995" spans="1:8" x14ac:dyDescent="0.35">
      <c r="A3995">
        <v>27052025</v>
      </c>
      <c r="B3995" t="s">
        <v>307</v>
      </c>
      <c r="C3995" t="s">
        <v>412</v>
      </c>
      <c r="D3995" t="s">
        <v>359</v>
      </c>
      <c r="E3995" t="s">
        <v>362</v>
      </c>
      <c r="F3995" t="s">
        <v>140</v>
      </c>
      <c r="G3995" t="s">
        <v>364</v>
      </c>
      <c r="H3995" t="s">
        <v>101</v>
      </c>
    </row>
    <row r="3996" spans="1:8" x14ac:dyDescent="0.35">
      <c r="A3996">
        <v>27052025</v>
      </c>
      <c r="B3996" t="s">
        <v>218</v>
      </c>
      <c r="C3996" t="s">
        <v>165</v>
      </c>
      <c r="D3996" t="s">
        <v>366</v>
      </c>
      <c r="E3996" t="s">
        <v>257</v>
      </c>
      <c r="F3996" t="s">
        <v>367</v>
      </c>
      <c r="G3996" t="s">
        <v>101</v>
      </c>
    </row>
    <row r="3997" spans="1:8" x14ac:dyDescent="0.35">
      <c r="A3997">
        <v>27052025</v>
      </c>
      <c r="B3997" t="s">
        <v>578</v>
      </c>
      <c r="C3997" t="s">
        <v>447</v>
      </c>
      <c r="D3997" t="s">
        <v>369</v>
      </c>
      <c r="E3997" t="s">
        <v>370</v>
      </c>
      <c r="F3997" t="s">
        <v>101</v>
      </c>
    </row>
    <row r="3998" spans="1:8" x14ac:dyDescent="0.35">
      <c r="A3998">
        <v>27052025</v>
      </c>
      <c r="B3998" t="s">
        <v>593</v>
      </c>
      <c r="C3998" t="s">
        <v>600</v>
      </c>
      <c r="D3998" t="s">
        <v>371</v>
      </c>
      <c r="E3998" t="s">
        <v>101</v>
      </c>
    </row>
    <row r="3999" spans="1:8" x14ac:dyDescent="0.35">
      <c r="A3999">
        <v>27052025</v>
      </c>
      <c r="B3999" t="s">
        <v>415</v>
      </c>
      <c r="C3999" t="s">
        <v>405</v>
      </c>
      <c r="D3999" t="s">
        <v>372</v>
      </c>
      <c r="E3999" t="s">
        <v>101</v>
      </c>
    </row>
    <row r="4000" spans="1:8" x14ac:dyDescent="0.35">
      <c r="A4000">
        <v>27052025</v>
      </c>
      <c r="B4000" t="s">
        <v>507</v>
      </c>
      <c r="C4000" t="s">
        <v>221</v>
      </c>
      <c r="D4000" t="s">
        <v>373</v>
      </c>
      <c r="E4000" t="s">
        <v>101</v>
      </c>
    </row>
    <row r="4001" spans="1:9" x14ac:dyDescent="0.35">
      <c r="A4001">
        <v>27052025</v>
      </c>
      <c r="B4001" t="s">
        <v>477</v>
      </c>
      <c r="C4001" t="s">
        <v>219</v>
      </c>
      <c r="D4001" t="s">
        <v>376</v>
      </c>
      <c r="E4001" t="s">
        <v>140</v>
      </c>
      <c r="F4001" t="s">
        <v>331</v>
      </c>
      <c r="G4001" t="s">
        <v>377</v>
      </c>
      <c r="H4001" t="s">
        <v>101</v>
      </c>
    </row>
    <row r="4002" spans="1:9" x14ac:dyDescent="0.35">
      <c r="A4002">
        <v>27052025</v>
      </c>
      <c r="B4002" t="s">
        <v>556</v>
      </c>
      <c r="C4002" t="s">
        <v>146</v>
      </c>
      <c r="D4002" t="s">
        <v>378</v>
      </c>
    </row>
    <row r="4003" spans="1:9" x14ac:dyDescent="0.35">
      <c r="A4003">
        <v>27052025</v>
      </c>
      <c r="B4003" t="s">
        <v>226</v>
      </c>
      <c r="C4003" t="s">
        <v>273</v>
      </c>
      <c r="D4003" t="s">
        <v>380</v>
      </c>
      <c r="E4003" t="s">
        <v>101</v>
      </c>
    </row>
    <row r="4004" spans="1:9" x14ac:dyDescent="0.35">
      <c r="A4004">
        <v>27052025</v>
      </c>
      <c r="B4004" t="s">
        <v>436</v>
      </c>
      <c r="C4004" t="s">
        <v>601</v>
      </c>
      <c r="D4004" t="s">
        <v>382</v>
      </c>
      <c r="E4004" t="s">
        <v>383</v>
      </c>
    </row>
    <row r="4005" spans="1:9" x14ac:dyDescent="0.35">
      <c r="A4005">
        <v>27052025</v>
      </c>
      <c r="B4005" t="s">
        <v>574</v>
      </c>
      <c r="C4005" t="s">
        <v>555</v>
      </c>
      <c r="D4005" t="s">
        <v>385</v>
      </c>
      <c r="E4005" t="s">
        <v>386</v>
      </c>
    </row>
    <row r="4006" spans="1:9" x14ac:dyDescent="0.35">
      <c r="A4006">
        <v>27052025</v>
      </c>
      <c r="B4006" t="s">
        <v>477</v>
      </c>
      <c r="C4006" t="s">
        <v>446</v>
      </c>
      <c r="D4006" t="s">
        <v>388</v>
      </c>
      <c r="E4006" t="s">
        <v>101</v>
      </c>
    </row>
    <row r="4007" spans="1:9" x14ac:dyDescent="0.35">
      <c r="A4007">
        <v>27052025</v>
      </c>
      <c r="B4007" t="s">
        <v>416</v>
      </c>
      <c r="C4007" t="s">
        <v>448</v>
      </c>
      <c r="D4007" t="s">
        <v>391</v>
      </c>
      <c r="E4007" t="s">
        <v>101</v>
      </c>
    </row>
    <row r="4008" spans="1:9" x14ac:dyDescent="0.35">
      <c r="A4008">
        <v>27052025</v>
      </c>
      <c r="B4008" t="s">
        <v>145</v>
      </c>
      <c r="C4008" t="s">
        <v>421</v>
      </c>
      <c r="D4008" t="s">
        <v>393</v>
      </c>
    </row>
    <row r="4009" spans="1:9" x14ac:dyDescent="0.35">
      <c r="A4009">
        <v>27052025</v>
      </c>
      <c r="B4009" t="s">
        <v>510</v>
      </c>
      <c r="C4009" t="s">
        <v>258</v>
      </c>
      <c r="D4009" t="s">
        <v>394</v>
      </c>
      <c r="E4009" t="s">
        <v>395</v>
      </c>
      <c r="F4009" t="s">
        <v>101</v>
      </c>
    </row>
    <row r="4010" spans="1:9" x14ac:dyDescent="0.35">
      <c r="A4010">
        <v>27052025</v>
      </c>
      <c r="B4010" t="s">
        <v>414</v>
      </c>
      <c r="C4010" t="s">
        <v>502</v>
      </c>
      <c r="D4010" t="s">
        <v>396</v>
      </c>
    </row>
    <row r="4011" spans="1:9" x14ac:dyDescent="0.35">
      <c r="A4011">
        <v>27052025</v>
      </c>
      <c r="B4011" t="s">
        <v>450</v>
      </c>
      <c r="C4011" t="s">
        <v>327</v>
      </c>
      <c r="D4011" t="s">
        <v>397</v>
      </c>
      <c r="E4011" t="s">
        <v>101</v>
      </c>
    </row>
    <row r="4012" spans="1:9" x14ac:dyDescent="0.35">
      <c r="A4012">
        <v>27052025</v>
      </c>
      <c r="B4012" t="s">
        <v>137</v>
      </c>
      <c r="C4012" t="s">
        <v>248</v>
      </c>
      <c r="D4012" t="s">
        <v>399</v>
      </c>
      <c r="E4012" t="s">
        <v>140</v>
      </c>
      <c r="F4012" t="s">
        <v>400</v>
      </c>
      <c r="G4012" t="s">
        <v>257</v>
      </c>
      <c r="H4012" t="s">
        <v>331</v>
      </c>
      <c r="I4012" t="s">
        <v>401</v>
      </c>
    </row>
    <row r="4013" spans="1:9" x14ac:dyDescent="0.35">
      <c r="A4013">
        <v>27052025</v>
      </c>
      <c r="B4013" t="s">
        <v>387</v>
      </c>
      <c r="C4013" t="s">
        <v>227</v>
      </c>
      <c r="D4013" t="s">
        <v>399</v>
      </c>
      <c r="E4013" t="s">
        <v>187</v>
      </c>
      <c r="F4013" t="s">
        <v>101</v>
      </c>
    </row>
    <row r="4014" spans="1:9" x14ac:dyDescent="0.35">
      <c r="A4014">
        <v>27052025</v>
      </c>
      <c r="B4014" t="s">
        <v>495</v>
      </c>
      <c r="C4014" t="s">
        <v>305</v>
      </c>
      <c r="D4014" t="s">
        <v>399</v>
      </c>
      <c r="E4014" t="s">
        <v>403</v>
      </c>
      <c r="F4014" t="s">
        <v>101</v>
      </c>
    </row>
    <row r="4015" spans="1:9" x14ac:dyDescent="0.35">
      <c r="A4015">
        <v>27052025</v>
      </c>
      <c r="B4015" t="s">
        <v>387</v>
      </c>
      <c r="C4015" t="s">
        <v>168</v>
      </c>
      <c r="D4015" t="s">
        <v>399</v>
      </c>
      <c r="E4015" t="s">
        <v>404</v>
      </c>
      <c r="F4015" t="s">
        <v>101</v>
      </c>
    </row>
    <row r="4016" spans="1:9" x14ac:dyDescent="0.35">
      <c r="A4016">
        <v>26052025</v>
      </c>
      <c r="B4016" t="s">
        <v>477</v>
      </c>
      <c r="C4016" t="s">
        <v>326</v>
      </c>
      <c r="D4016" t="s">
        <v>100</v>
      </c>
      <c r="E4016" t="s">
        <v>101</v>
      </c>
    </row>
    <row r="4017" spans="1:7" x14ac:dyDescent="0.35">
      <c r="A4017">
        <v>26052025</v>
      </c>
      <c r="B4017" t="s">
        <v>438</v>
      </c>
      <c r="C4017" t="s">
        <v>177</v>
      </c>
      <c r="D4017" t="s">
        <v>104</v>
      </c>
      <c r="E4017" t="s">
        <v>101</v>
      </c>
    </row>
    <row r="4018" spans="1:7" x14ac:dyDescent="0.35">
      <c r="A4018">
        <v>26052025</v>
      </c>
      <c r="B4018" t="s">
        <v>459</v>
      </c>
      <c r="C4018" t="s">
        <v>541</v>
      </c>
      <c r="D4018" t="s">
        <v>107</v>
      </c>
      <c r="E4018" t="s">
        <v>108</v>
      </c>
      <c r="F4018" t="s">
        <v>101</v>
      </c>
    </row>
    <row r="4019" spans="1:7" x14ac:dyDescent="0.35">
      <c r="A4019">
        <v>26052025</v>
      </c>
      <c r="B4019" t="s">
        <v>327</v>
      </c>
      <c r="C4019" t="s">
        <v>461</v>
      </c>
      <c r="D4019" t="s">
        <v>111</v>
      </c>
      <c r="E4019" t="s">
        <v>101</v>
      </c>
    </row>
    <row r="4020" spans="1:7" x14ac:dyDescent="0.35">
      <c r="A4020">
        <v>26052025</v>
      </c>
      <c r="B4020" t="s">
        <v>645</v>
      </c>
      <c r="C4020" t="s">
        <v>685</v>
      </c>
      <c r="D4020" t="s">
        <v>114</v>
      </c>
      <c r="E4020" t="s">
        <v>115</v>
      </c>
      <c r="F4020" t="s">
        <v>116</v>
      </c>
    </row>
    <row r="4021" spans="1:7" x14ac:dyDescent="0.35">
      <c r="A4021">
        <v>26052025</v>
      </c>
      <c r="B4021" t="s">
        <v>381</v>
      </c>
      <c r="C4021" t="s">
        <v>435</v>
      </c>
      <c r="D4021" t="s">
        <v>114</v>
      </c>
      <c r="E4021" t="s">
        <v>119</v>
      </c>
      <c r="F4021" t="s">
        <v>120</v>
      </c>
      <c r="G4021" t="s">
        <v>121</v>
      </c>
    </row>
    <row r="4022" spans="1:7" x14ac:dyDescent="0.35">
      <c r="A4022">
        <v>26052025</v>
      </c>
      <c r="B4022" t="s">
        <v>468</v>
      </c>
      <c r="C4022" t="s">
        <v>445</v>
      </c>
      <c r="D4022" t="s">
        <v>114</v>
      </c>
      <c r="E4022" t="s">
        <v>124</v>
      </c>
    </row>
    <row r="4023" spans="1:7" x14ac:dyDescent="0.35">
      <c r="A4023">
        <v>26052025</v>
      </c>
      <c r="B4023" t="s">
        <v>545</v>
      </c>
      <c r="C4023" t="s">
        <v>713</v>
      </c>
      <c r="D4023" t="s">
        <v>114</v>
      </c>
      <c r="E4023" t="s">
        <v>127</v>
      </c>
    </row>
    <row r="4024" spans="1:7" x14ac:dyDescent="0.35">
      <c r="A4024">
        <v>26052025</v>
      </c>
      <c r="B4024" t="s">
        <v>175</v>
      </c>
      <c r="C4024" t="s">
        <v>409</v>
      </c>
      <c r="D4024" t="s">
        <v>114</v>
      </c>
      <c r="E4024" t="s">
        <v>130</v>
      </c>
    </row>
    <row r="4025" spans="1:7" x14ac:dyDescent="0.35">
      <c r="A4025">
        <v>26052025</v>
      </c>
      <c r="B4025" t="s">
        <v>297</v>
      </c>
      <c r="C4025" t="s">
        <v>435</v>
      </c>
      <c r="D4025" t="s">
        <v>114</v>
      </c>
      <c r="E4025" t="s">
        <v>132</v>
      </c>
      <c r="F4025" t="s">
        <v>133</v>
      </c>
    </row>
    <row r="4026" spans="1:7" x14ac:dyDescent="0.35">
      <c r="A4026">
        <v>26052025</v>
      </c>
      <c r="B4026" t="s">
        <v>438</v>
      </c>
      <c r="C4026" t="s">
        <v>122</v>
      </c>
      <c r="D4026" t="s">
        <v>135</v>
      </c>
      <c r="E4026" t="s">
        <v>136</v>
      </c>
    </row>
    <row r="4027" spans="1:7" x14ac:dyDescent="0.35">
      <c r="A4027">
        <v>26052025</v>
      </c>
      <c r="B4027" t="s">
        <v>629</v>
      </c>
      <c r="C4027" t="s">
        <v>473</v>
      </c>
      <c r="D4027" t="s">
        <v>139</v>
      </c>
      <c r="E4027" t="s">
        <v>140</v>
      </c>
      <c r="F4027" t="s">
        <v>141</v>
      </c>
      <c r="G4027" t="s">
        <v>101</v>
      </c>
    </row>
    <row r="4028" spans="1:7" x14ac:dyDescent="0.35">
      <c r="A4028">
        <v>26052025</v>
      </c>
      <c r="B4028" t="s">
        <v>454</v>
      </c>
      <c r="C4028" t="s">
        <v>150</v>
      </c>
      <c r="D4028" t="s">
        <v>144</v>
      </c>
      <c r="E4028" t="s">
        <v>101</v>
      </c>
    </row>
    <row r="4029" spans="1:7" x14ac:dyDescent="0.35">
      <c r="A4029">
        <v>26052025</v>
      </c>
      <c r="B4029" t="s">
        <v>477</v>
      </c>
      <c r="C4029" t="s">
        <v>425</v>
      </c>
      <c r="D4029" t="s">
        <v>147</v>
      </c>
      <c r="E4029" t="s">
        <v>148</v>
      </c>
      <c r="F4029" t="s">
        <v>149</v>
      </c>
    </row>
    <row r="4030" spans="1:7" x14ac:dyDescent="0.35">
      <c r="A4030">
        <v>26052025</v>
      </c>
      <c r="B4030" t="s">
        <v>419</v>
      </c>
      <c r="C4030" t="s">
        <v>422</v>
      </c>
      <c r="D4030" t="s">
        <v>152</v>
      </c>
      <c r="E4030" t="s">
        <v>140</v>
      </c>
      <c r="F4030" t="s">
        <v>153</v>
      </c>
      <c r="G4030" t="s">
        <v>101</v>
      </c>
    </row>
    <row r="4031" spans="1:7" x14ac:dyDescent="0.35">
      <c r="A4031">
        <v>26052025</v>
      </c>
      <c r="B4031" t="s">
        <v>629</v>
      </c>
      <c r="C4031" t="s">
        <v>569</v>
      </c>
      <c r="D4031" t="s">
        <v>156</v>
      </c>
      <c r="E4031" t="s">
        <v>101</v>
      </c>
    </row>
    <row r="4032" spans="1:7" x14ac:dyDescent="0.35">
      <c r="A4032">
        <v>26052025</v>
      </c>
      <c r="B4032" t="s">
        <v>714</v>
      </c>
      <c r="C4032" t="s">
        <v>418</v>
      </c>
      <c r="D4032" t="s">
        <v>159</v>
      </c>
      <c r="E4032" t="s">
        <v>101</v>
      </c>
    </row>
    <row r="4033" spans="1:7" x14ac:dyDescent="0.35">
      <c r="A4033">
        <v>26052025</v>
      </c>
      <c r="B4033" t="s">
        <v>414</v>
      </c>
      <c r="C4033" t="s">
        <v>161</v>
      </c>
      <c r="D4033" t="s">
        <v>101</v>
      </c>
    </row>
    <row r="4034" spans="1:7" x14ac:dyDescent="0.35">
      <c r="A4034">
        <v>26052025</v>
      </c>
      <c r="B4034" t="s">
        <v>405</v>
      </c>
      <c r="C4034" t="s">
        <v>117</v>
      </c>
      <c r="D4034" t="s">
        <v>164</v>
      </c>
      <c r="E4034" t="s">
        <v>101</v>
      </c>
    </row>
    <row r="4035" spans="1:7" x14ac:dyDescent="0.35">
      <c r="A4035">
        <v>26052025</v>
      </c>
      <c r="B4035" t="s">
        <v>413</v>
      </c>
      <c r="C4035" t="s">
        <v>447</v>
      </c>
      <c r="D4035" t="s">
        <v>167</v>
      </c>
    </row>
    <row r="4036" spans="1:7" x14ac:dyDescent="0.35">
      <c r="A4036">
        <v>26052025</v>
      </c>
      <c r="B4036" t="s">
        <v>413</v>
      </c>
      <c r="C4036" t="s">
        <v>420</v>
      </c>
      <c r="D4036" t="s">
        <v>423</v>
      </c>
      <c r="E4036" t="s">
        <v>101</v>
      </c>
    </row>
    <row r="4037" spans="1:7" x14ac:dyDescent="0.35">
      <c r="A4037">
        <v>26052025</v>
      </c>
      <c r="B4037" t="s">
        <v>554</v>
      </c>
      <c r="C4037" t="s">
        <v>420</v>
      </c>
      <c r="D4037" t="s">
        <v>169</v>
      </c>
      <c r="E4037" t="s">
        <v>170</v>
      </c>
      <c r="F4037" t="s">
        <v>101</v>
      </c>
    </row>
    <row r="4038" spans="1:7" x14ac:dyDescent="0.35">
      <c r="A4038">
        <v>26052025</v>
      </c>
      <c r="B4038" t="s">
        <v>591</v>
      </c>
      <c r="C4038" t="s">
        <v>473</v>
      </c>
      <c r="D4038" t="s">
        <v>173</v>
      </c>
      <c r="E4038" t="s">
        <v>101</v>
      </c>
    </row>
    <row r="4039" spans="1:7" x14ac:dyDescent="0.35">
      <c r="A4039">
        <v>26052025</v>
      </c>
      <c r="B4039" t="s">
        <v>596</v>
      </c>
      <c r="C4039" t="s">
        <v>497</v>
      </c>
      <c r="D4039" t="s">
        <v>176</v>
      </c>
      <c r="E4039" t="s">
        <v>101</v>
      </c>
    </row>
    <row r="4040" spans="1:7" x14ac:dyDescent="0.35">
      <c r="A4040">
        <v>26052025</v>
      </c>
      <c r="B4040" t="s">
        <v>557</v>
      </c>
      <c r="C4040" t="s">
        <v>422</v>
      </c>
      <c r="D4040" t="s">
        <v>176</v>
      </c>
      <c r="E4040" t="s">
        <v>149</v>
      </c>
    </row>
    <row r="4041" spans="1:7" x14ac:dyDescent="0.35">
      <c r="A4041">
        <v>26052025</v>
      </c>
      <c r="B4041" t="s">
        <v>425</v>
      </c>
      <c r="C4041" t="s">
        <v>138</v>
      </c>
      <c r="D4041" t="s">
        <v>181</v>
      </c>
      <c r="E4041" t="s">
        <v>182</v>
      </c>
      <c r="F4041" t="s">
        <v>101</v>
      </c>
    </row>
    <row r="4042" spans="1:7" x14ac:dyDescent="0.35">
      <c r="A4042">
        <v>26052025</v>
      </c>
      <c r="B4042" t="s">
        <v>715</v>
      </c>
      <c r="C4042" t="s">
        <v>578</v>
      </c>
      <c r="D4042" t="s">
        <v>184</v>
      </c>
      <c r="E4042" t="s">
        <v>101</v>
      </c>
    </row>
    <row r="4043" spans="1:7" x14ac:dyDescent="0.35">
      <c r="A4043">
        <v>26052025</v>
      </c>
      <c r="B4043" t="s">
        <v>441</v>
      </c>
      <c r="C4043" t="s">
        <v>471</v>
      </c>
      <c r="D4043" t="s">
        <v>187</v>
      </c>
      <c r="E4043" t="s">
        <v>101</v>
      </c>
    </row>
    <row r="4044" spans="1:7" x14ac:dyDescent="0.35">
      <c r="A4044">
        <v>26052025</v>
      </c>
      <c r="B4044" t="s">
        <v>145</v>
      </c>
      <c r="C4044" t="s">
        <v>117</v>
      </c>
      <c r="D4044" t="s">
        <v>190</v>
      </c>
      <c r="E4044" t="s">
        <v>191</v>
      </c>
      <c r="F4044" t="s">
        <v>101</v>
      </c>
    </row>
    <row r="4045" spans="1:7" x14ac:dyDescent="0.35">
      <c r="A4045">
        <v>26052025</v>
      </c>
      <c r="B4045" t="s">
        <v>548</v>
      </c>
      <c r="C4045" t="s">
        <v>278</v>
      </c>
      <c r="D4045" t="s">
        <v>190</v>
      </c>
      <c r="E4045" t="s">
        <v>194</v>
      </c>
      <c r="F4045" t="s">
        <v>101</v>
      </c>
    </row>
    <row r="4046" spans="1:7" x14ac:dyDescent="0.35">
      <c r="A4046">
        <v>26052025</v>
      </c>
      <c r="B4046" t="s">
        <v>137</v>
      </c>
      <c r="C4046" t="s">
        <v>450</v>
      </c>
      <c r="D4046" t="s">
        <v>190</v>
      </c>
      <c r="E4046" t="s">
        <v>196</v>
      </c>
      <c r="F4046" t="s">
        <v>101</v>
      </c>
    </row>
    <row r="4047" spans="1:7" x14ac:dyDescent="0.35">
      <c r="A4047">
        <v>26052025</v>
      </c>
      <c r="B4047" t="s">
        <v>305</v>
      </c>
      <c r="C4047" t="s">
        <v>198</v>
      </c>
      <c r="D4047" t="s">
        <v>140</v>
      </c>
      <c r="E4047" t="s">
        <v>199</v>
      </c>
      <c r="F4047" t="s">
        <v>200</v>
      </c>
      <c r="G4047" t="s">
        <v>101</v>
      </c>
    </row>
    <row r="4048" spans="1:7" x14ac:dyDescent="0.35">
      <c r="A4048">
        <v>26052025</v>
      </c>
      <c r="B4048" t="s">
        <v>286</v>
      </c>
      <c r="C4048" t="s">
        <v>302</v>
      </c>
      <c r="D4048" t="s">
        <v>61</v>
      </c>
      <c r="E4048" t="s">
        <v>101</v>
      </c>
    </row>
    <row r="4049" spans="1:6" x14ac:dyDescent="0.35">
      <c r="A4049">
        <v>26052025</v>
      </c>
      <c r="B4049" t="s">
        <v>419</v>
      </c>
      <c r="C4049" t="s">
        <v>466</v>
      </c>
      <c r="D4049" t="s">
        <v>205</v>
      </c>
      <c r="E4049" t="s">
        <v>101</v>
      </c>
    </row>
    <row r="4050" spans="1:6" x14ac:dyDescent="0.35">
      <c r="A4050">
        <v>26052025</v>
      </c>
      <c r="B4050" t="s">
        <v>716</v>
      </c>
      <c r="C4050" t="s">
        <v>579</v>
      </c>
      <c r="D4050" t="s">
        <v>208</v>
      </c>
      <c r="E4050" t="s">
        <v>101</v>
      </c>
    </row>
    <row r="4051" spans="1:6" x14ac:dyDescent="0.35">
      <c r="A4051">
        <v>26052025</v>
      </c>
      <c r="B4051" t="s">
        <v>473</v>
      </c>
      <c r="C4051" t="s">
        <v>183</v>
      </c>
      <c r="D4051" t="s">
        <v>210</v>
      </c>
      <c r="E4051" t="s">
        <v>211</v>
      </c>
      <c r="F4051" t="s">
        <v>101</v>
      </c>
    </row>
    <row r="4052" spans="1:6" x14ac:dyDescent="0.35">
      <c r="A4052">
        <v>26052025</v>
      </c>
      <c r="B4052" t="s">
        <v>478</v>
      </c>
      <c r="C4052" t="s">
        <v>433</v>
      </c>
      <c r="D4052" t="s">
        <v>214</v>
      </c>
      <c r="E4052" t="s">
        <v>215</v>
      </c>
      <c r="F4052" t="s">
        <v>101</v>
      </c>
    </row>
    <row r="4053" spans="1:6" x14ac:dyDescent="0.35">
      <c r="A4053">
        <v>26052025</v>
      </c>
      <c r="B4053" t="s">
        <v>413</v>
      </c>
      <c r="C4053" t="s">
        <v>430</v>
      </c>
      <c r="D4053" t="s">
        <v>217</v>
      </c>
      <c r="E4053" t="s">
        <v>101</v>
      </c>
    </row>
    <row r="4054" spans="1:6" x14ac:dyDescent="0.35">
      <c r="A4054">
        <v>26052025</v>
      </c>
      <c r="B4054" t="s">
        <v>717</v>
      </c>
      <c r="C4054" t="s">
        <v>516</v>
      </c>
      <c r="D4054" t="s">
        <v>220</v>
      </c>
      <c r="E4054" t="s">
        <v>101</v>
      </c>
    </row>
    <row r="4055" spans="1:6" x14ac:dyDescent="0.35">
      <c r="A4055">
        <v>26052025</v>
      </c>
      <c r="B4055" t="s">
        <v>638</v>
      </c>
      <c r="C4055" t="s">
        <v>218</v>
      </c>
      <c r="D4055" t="s">
        <v>222</v>
      </c>
    </row>
    <row r="4056" spans="1:6" x14ac:dyDescent="0.35">
      <c r="A4056">
        <v>26052025</v>
      </c>
      <c r="B4056" t="s">
        <v>694</v>
      </c>
      <c r="C4056" t="s">
        <v>223</v>
      </c>
    </row>
    <row r="4057" spans="1:6" x14ac:dyDescent="0.35">
      <c r="A4057">
        <v>26052025</v>
      </c>
      <c r="B4057" t="s">
        <v>694</v>
      </c>
      <c r="C4057" t="s">
        <v>342</v>
      </c>
      <c r="D4057" t="s">
        <v>225</v>
      </c>
      <c r="E4057" t="s">
        <v>101</v>
      </c>
    </row>
    <row r="4058" spans="1:6" x14ac:dyDescent="0.35">
      <c r="A4058">
        <v>26052025</v>
      </c>
      <c r="B4058" t="s">
        <v>687</v>
      </c>
      <c r="C4058" t="s">
        <v>248</v>
      </c>
      <c r="D4058" t="s">
        <v>225</v>
      </c>
      <c r="E4058" t="s">
        <v>228</v>
      </c>
      <c r="F4058" t="s">
        <v>229</v>
      </c>
    </row>
    <row r="4059" spans="1:6" x14ac:dyDescent="0.35">
      <c r="A4059">
        <v>26052025</v>
      </c>
      <c r="B4059" t="s">
        <v>591</v>
      </c>
      <c r="C4059" t="s">
        <v>414</v>
      </c>
      <c r="D4059" t="s">
        <v>232</v>
      </c>
      <c r="E4059" t="s">
        <v>101</v>
      </c>
    </row>
    <row r="4060" spans="1:6" x14ac:dyDescent="0.35">
      <c r="A4060">
        <v>26052025</v>
      </c>
      <c r="B4060" t="s">
        <v>137</v>
      </c>
      <c r="C4060" t="s">
        <v>439</v>
      </c>
      <c r="D4060" t="s">
        <v>235</v>
      </c>
      <c r="E4060" t="s">
        <v>236</v>
      </c>
      <c r="F4060" t="s">
        <v>101</v>
      </c>
    </row>
    <row r="4061" spans="1:6" x14ac:dyDescent="0.35">
      <c r="A4061">
        <v>26052025</v>
      </c>
      <c r="B4061" t="s">
        <v>493</v>
      </c>
      <c r="C4061" t="s">
        <v>151</v>
      </c>
      <c r="D4061" t="s">
        <v>235</v>
      </c>
      <c r="E4061" t="s">
        <v>239</v>
      </c>
      <c r="F4061" t="s">
        <v>149</v>
      </c>
    </row>
    <row r="4062" spans="1:6" x14ac:dyDescent="0.35">
      <c r="A4062">
        <v>26052025</v>
      </c>
      <c r="B4062" t="s">
        <v>572</v>
      </c>
      <c r="C4062" t="s">
        <v>600</v>
      </c>
      <c r="D4062" t="s">
        <v>235</v>
      </c>
      <c r="E4062" t="s">
        <v>241</v>
      </c>
      <c r="F4062" t="s">
        <v>101</v>
      </c>
    </row>
    <row r="4063" spans="1:6" x14ac:dyDescent="0.35">
      <c r="A4063">
        <v>26052025</v>
      </c>
      <c r="B4063" t="s">
        <v>494</v>
      </c>
      <c r="C4063" t="s">
        <v>374</v>
      </c>
      <c r="D4063" t="s">
        <v>243</v>
      </c>
      <c r="E4063" t="s">
        <v>101</v>
      </c>
    </row>
    <row r="4064" spans="1:6" x14ac:dyDescent="0.35">
      <c r="A4064">
        <v>26052025</v>
      </c>
      <c r="B4064" t="s">
        <v>473</v>
      </c>
      <c r="C4064" t="s">
        <v>414</v>
      </c>
      <c r="D4064" t="s">
        <v>245</v>
      </c>
      <c r="E4064" t="s">
        <v>246</v>
      </c>
    </row>
    <row r="4065" spans="1:7" x14ac:dyDescent="0.35">
      <c r="A4065">
        <v>26052025</v>
      </c>
      <c r="B4065" t="s">
        <v>718</v>
      </c>
      <c r="C4065" t="s">
        <v>593</v>
      </c>
      <c r="D4065" t="s">
        <v>245</v>
      </c>
      <c r="E4065" t="s">
        <v>249</v>
      </c>
    </row>
    <row r="4066" spans="1:7" x14ac:dyDescent="0.35">
      <c r="A4066">
        <v>26052025</v>
      </c>
      <c r="B4066" t="s">
        <v>417</v>
      </c>
      <c r="C4066" t="s">
        <v>476</v>
      </c>
      <c r="D4066" t="s">
        <v>252</v>
      </c>
      <c r="E4066" t="s">
        <v>101</v>
      </c>
    </row>
    <row r="4067" spans="1:7" x14ac:dyDescent="0.35">
      <c r="A4067">
        <v>26052025</v>
      </c>
      <c r="B4067" t="s">
        <v>203</v>
      </c>
      <c r="C4067" t="s">
        <v>118</v>
      </c>
      <c r="D4067" t="s">
        <v>254</v>
      </c>
    </row>
    <row r="4068" spans="1:7" x14ac:dyDescent="0.35">
      <c r="A4068">
        <v>26052025</v>
      </c>
      <c r="B4068" t="s">
        <v>493</v>
      </c>
      <c r="C4068" t="s">
        <v>574</v>
      </c>
      <c r="D4068" t="s">
        <v>256</v>
      </c>
      <c r="E4068" t="s">
        <v>257</v>
      </c>
      <c r="F4068" t="s">
        <v>236</v>
      </c>
      <c r="G4068" t="s">
        <v>101</v>
      </c>
    </row>
    <row r="4069" spans="1:7" x14ac:dyDescent="0.35">
      <c r="A4069">
        <v>26052025</v>
      </c>
      <c r="B4069" t="s">
        <v>218</v>
      </c>
      <c r="C4069" t="s">
        <v>496</v>
      </c>
      <c r="D4069" t="s">
        <v>260</v>
      </c>
      <c r="E4069" t="s">
        <v>136</v>
      </c>
      <c r="F4069" t="s">
        <v>101</v>
      </c>
    </row>
    <row r="4070" spans="1:7" x14ac:dyDescent="0.35">
      <c r="A4070">
        <v>26052025</v>
      </c>
      <c r="B4070" t="s">
        <v>424</v>
      </c>
      <c r="C4070" t="s">
        <v>261</v>
      </c>
      <c r="D4070" t="s">
        <v>262</v>
      </c>
      <c r="E4070" t="s">
        <v>101</v>
      </c>
    </row>
    <row r="4071" spans="1:7" x14ac:dyDescent="0.35">
      <c r="A4071">
        <v>26052025</v>
      </c>
      <c r="B4071" t="s">
        <v>441</v>
      </c>
      <c r="C4071" t="s">
        <v>327</v>
      </c>
      <c r="D4071" t="s">
        <v>264</v>
      </c>
      <c r="E4071" t="s">
        <v>101</v>
      </c>
    </row>
    <row r="4072" spans="1:7" x14ac:dyDescent="0.35">
      <c r="A4072">
        <v>26052025</v>
      </c>
      <c r="B4072" t="s">
        <v>598</v>
      </c>
      <c r="C4072" t="s">
        <v>264</v>
      </c>
      <c r="D4072" t="s">
        <v>149</v>
      </c>
    </row>
    <row r="4073" spans="1:7" x14ac:dyDescent="0.35">
      <c r="A4073">
        <v>26052025</v>
      </c>
      <c r="B4073" t="s">
        <v>594</v>
      </c>
      <c r="C4073" t="s">
        <v>515</v>
      </c>
      <c r="D4073" t="s">
        <v>265</v>
      </c>
      <c r="E4073" t="s">
        <v>101</v>
      </c>
      <c r="F4073" t="s">
        <v>266</v>
      </c>
    </row>
    <row r="4074" spans="1:7" x14ac:dyDescent="0.35">
      <c r="A4074">
        <v>26052025</v>
      </c>
      <c r="B4074" t="s">
        <v>574</v>
      </c>
      <c r="C4074" t="s">
        <v>267</v>
      </c>
      <c r="D4074" t="s">
        <v>101</v>
      </c>
    </row>
    <row r="4075" spans="1:7" x14ac:dyDescent="0.35">
      <c r="A4075">
        <v>26052025</v>
      </c>
      <c r="B4075" t="s">
        <v>592</v>
      </c>
      <c r="C4075" t="s">
        <v>145</v>
      </c>
      <c r="D4075" t="s">
        <v>268</v>
      </c>
    </row>
    <row r="4076" spans="1:7" x14ac:dyDescent="0.35">
      <c r="A4076">
        <v>26052025</v>
      </c>
      <c r="B4076" t="s">
        <v>520</v>
      </c>
      <c r="C4076" t="s">
        <v>534</v>
      </c>
      <c r="D4076" t="s">
        <v>270</v>
      </c>
      <c r="E4076" t="s">
        <v>271</v>
      </c>
      <c r="F4076" t="s">
        <v>101</v>
      </c>
    </row>
    <row r="4077" spans="1:7" x14ac:dyDescent="0.35">
      <c r="A4077">
        <v>26052025</v>
      </c>
      <c r="B4077" t="s">
        <v>477</v>
      </c>
      <c r="C4077" t="s">
        <v>307</v>
      </c>
      <c r="D4077" t="s">
        <v>274</v>
      </c>
      <c r="E4077" t="s">
        <v>101</v>
      </c>
    </row>
    <row r="4078" spans="1:7" x14ac:dyDescent="0.35">
      <c r="A4078">
        <v>26052025</v>
      </c>
      <c r="B4078" t="s">
        <v>504</v>
      </c>
      <c r="C4078" t="s">
        <v>154</v>
      </c>
      <c r="D4078" t="s">
        <v>277</v>
      </c>
      <c r="E4078" t="s">
        <v>101</v>
      </c>
    </row>
    <row r="4079" spans="1:7" x14ac:dyDescent="0.35">
      <c r="A4079">
        <v>26052025</v>
      </c>
      <c r="B4079" t="s">
        <v>418</v>
      </c>
      <c r="C4079" t="s">
        <v>450</v>
      </c>
      <c r="D4079" t="s">
        <v>279</v>
      </c>
      <c r="E4079" t="s">
        <v>140</v>
      </c>
      <c r="F4079" t="s">
        <v>280</v>
      </c>
    </row>
    <row r="4080" spans="1:7" x14ac:dyDescent="0.35">
      <c r="A4080">
        <v>26052025</v>
      </c>
      <c r="B4080" t="s">
        <v>719</v>
      </c>
      <c r="C4080" t="s">
        <v>137</v>
      </c>
      <c r="D4080" t="s">
        <v>281</v>
      </c>
    </row>
    <row r="4081" spans="1:9" x14ac:dyDescent="0.35">
      <c r="A4081">
        <v>26052025</v>
      </c>
      <c r="B4081" t="s">
        <v>575</v>
      </c>
      <c r="C4081" t="s">
        <v>207</v>
      </c>
      <c r="D4081" t="s">
        <v>284</v>
      </c>
      <c r="E4081" t="s">
        <v>101</v>
      </c>
    </row>
    <row r="4082" spans="1:9" x14ac:dyDescent="0.35">
      <c r="A4082">
        <v>26052025</v>
      </c>
      <c r="B4082" t="s">
        <v>634</v>
      </c>
      <c r="C4082" t="s">
        <v>459</v>
      </c>
      <c r="D4082" t="s">
        <v>287</v>
      </c>
      <c r="E4082" t="s">
        <v>101</v>
      </c>
    </row>
    <row r="4083" spans="1:9" x14ac:dyDescent="0.35">
      <c r="A4083">
        <v>26052025</v>
      </c>
      <c r="B4083" t="s">
        <v>596</v>
      </c>
      <c r="C4083" t="s">
        <v>444</v>
      </c>
      <c r="D4083" t="s">
        <v>288</v>
      </c>
      <c r="E4083" t="s">
        <v>101</v>
      </c>
    </row>
    <row r="4084" spans="1:9" x14ac:dyDescent="0.35">
      <c r="A4084">
        <v>26052025</v>
      </c>
      <c r="B4084" t="s">
        <v>450</v>
      </c>
      <c r="C4084" t="s">
        <v>353</v>
      </c>
      <c r="D4084" t="s">
        <v>290</v>
      </c>
      <c r="E4084" t="s">
        <v>140</v>
      </c>
      <c r="F4084" t="s">
        <v>291</v>
      </c>
    </row>
    <row r="4085" spans="1:9" x14ac:dyDescent="0.35">
      <c r="A4085">
        <v>26052025</v>
      </c>
      <c r="B4085" t="s">
        <v>507</v>
      </c>
      <c r="C4085" t="s">
        <v>444</v>
      </c>
      <c r="D4085" t="s">
        <v>290</v>
      </c>
      <c r="E4085" t="s">
        <v>140</v>
      </c>
      <c r="F4085" t="s">
        <v>294</v>
      </c>
      <c r="G4085" t="s">
        <v>295</v>
      </c>
      <c r="H4085" t="s">
        <v>101</v>
      </c>
    </row>
    <row r="4086" spans="1:9" x14ac:dyDescent="0.35">
      <c r="A4086">
        <v>26052025</v>
      </c>
      <c r="B4086" t="s">
        <v>339</v>
      </c>
      <c r="C4086" t="s">
        <v>526</v>
      </c>
      <c r="D4086" t="s">
        <v>298</v>
      </c>
      <c r="E4086" t="s">
        <v>101</v>
      </c>
    </row>
    <row r="4087" spans="1:9" x14ac:dyDescent="0.35">
      <c r="A4087">
        <v>26052025</v>
      </c>
      <c r="B4087" t="s">
        <v>230</v>
      </c>
      <c r="C4087" t="s">
        <v>188</v>
      </c>
      <c r="D4087" t="s">
        <v>300</v>
      </c>
      <c r="E4087" t="s">
        <v>262</v>
      </c>
      <c r="F4087" t="s">
        <v>101</v>
      </c>
    </row>
    <row r="4088" spans="1:9" x14ac:dyDescent="0.35">
      <c r="A4088">
        <v>26052025</v>
      </c>
      <c r="B4088" t="s">
        <v>183</v>
      </c>
      <c r="C4088" t="s">
        <v>318</v>
      </c>
      <c r="D4088" t="s">
        <v>301</v>
      </c>
      <c r="E4088" t="s">
        <v>101</v>
      </c>
    </row>
    <row r="4089" spans="1:9" x14ac:dyDescent="0.35">
      <c r="A4089">
        <v>26052025</v>
      </c>
      <c r="B4089" t="s">
        <v>464</v>
      </c>
      <c r="C4089" t="s">
        <v>285</v>
      </c>
      <c r="D4089" t="s">
        <v>303</v>
      </c>
      <c r="E4089" t="s">
        <v>149</v>
      </c>
    </row>
    <row r="4090" spans="1:9" x14ac:dyDescent="0.35">
      <c r="A4090">
        <v>26052025</v>
      </c>
      <c r="B4090" t="s">
        <v>720</v>
      </c>
      <c r="C4090" t="s">
        <v>609</v>
      </c>
      <c r="D4090" t="s">
        <v>306</v>
      </c>
      <c r="E4090" t="s">
        <v>101</v>
      </c>
    </row>
    <row r="4091" spans="1:9" x14ac:dyDescent="0.35">
      <c r="A4091">
        <v>26052025</v>
      </c>
      <c r="B4091" t="s">
        <v>721</v>
      </c>
      <c r="C4091" t="s">
        <v>218</v>
      </c>
      <c r="D4091" t="s">
        <v>308</v>
      </c>
      <c r="E4091" t="s">
        <v>309</v>
      </c>
      <c r="F4091" t="s">
        <v>310</v>
      </c>
      <c r="G4091" t="s">
        <v>311</v>
      </c>
      <c r="H4091" t="s">
        <v>312</v>
      </c>
      <c r="I4091" t="s">
        <v>101</v>
      </c>
    </row>
    <row r="4092" spans="1:9" x14ac:dyDescent="0.35">
      <c r="A4092">
        <v>26052025</v>
      </c>
      <c r="B4092" t="s">
        <v>651</v>
      </c>
      <c r="C4092" t="s">
        <v>155</v>
      </c>
      <c r="D4092" t="s">
        <v>314</v>
      </c>
      <c r="E4092" t="s">
        <v>315</v>
      </c>
      <c r="F4092" t="s">
        <v>101</v>
      </c>
    </row>
    <row r="4093" spans="1:9" x14ac:dyDescent="0.35">
      <c r="A4093">
        <v>26052025</v>
      </c>
      <c r="B4093" t="s">
        <v>501</v>
      </c>
      <c r="C4093" t="s">
        <v>480</v>
      </c>
      <c r="D4093" t="s">
        <v>314</v>
      </c>
      <c r="E4093" t="s">
        <v>317</v>
      </c>
      <c r="F4093" t="s">
        <v>101</v>
      </c>
    </row>
    <row r="4094" spans="1:9" x14ac:dyDescent="0.35">
      <c r="A4094">
        <v>26052025</v>
      </c>
      <c r="B4094" t="s">
        <v>444</v>
      </c>
      <c r="C4094" t="s">
        <v>292</v>
      </c>
      <c r="D4094" t="s">
        <v>319</v>
      </c>
      <c r="E4094" t="s">
        <v>320</v>
      </c>
      <c r="F4094" t="s">
        <v>321</v>
      </c>
    </row>
    <row r="4095" spans="1:9" x14ac:dyDescent="0.35">
      <c r="A4095">
        <v>26052025</v>
      </c>
      <c r="B4095" t="s">
        <v>572</v>
      </c>
      <c r="C4095" t="s">
        <v>496</v>
      </c>
      <c r="D4095" t="s">
        <v>322</v>
      </c>
      <c r="E4095" t="s">
        <v>101</v>
      </c>
    </row>
    <row r="4096" spans="1:9" x14ac:dyDescent="0.35">
      <c r="A4096">
        <v>26052025</v>
      </c>
      <c r="B4096" t="s">
        <v>722</v>
      </c>
      <c r="C4096" t="s">
        <v>515</v>
      </c>
      <c r="D4096" t="s">
        <v>325</v>
      </c>
      <c r="E4096" t="s">
        <v>101</v>
      </c>
    </row>
    <row r="4097" spans="1:7" x14ac:dyDescent="0.35">
      <c r="A4097">
        <v>26052025</v>
      </c>
      <c r="B4097" t="s">
        <v>723</v>
      </c>
      <c r="C4097" t="s">
        <v>572</v>
      </c>
      <c r="D4097" t="s">
        <v>328</v>
      </c>
      <c r="E4097" t="s">
        <v>101</v>
      </c>
    </row>
    <row r="4098" spans="1:7" x14ac:dyDescent="0.35">
      <c r="A4098">
        <v>26052025</v>
      </c>
      <c r="B4098" t="s">
        <v>441</v>
      </c>
      <c r="C4098" t="s">
        <v>447</v>
      </c>
      <c r="D4098" t="s">
        <v>331</v>
      </c>
      <c r="E4098" t="s">
        <v>332</v>
      </c>
      <c r="F4098" t="s">
        <v>101</v>
      </c>
    </row>
    <row r="4099" spans="1:7" x14ac:dyDescent="0.35">
      <c r="A4099">
        <v>26052025</v>
      </c>
      <c r="B4099" t="s">
        <v>375</v>
      </c>
      <c r="C4099" t="s">
        <v>197</v>
      </c>
      <c r="D4099" t="s">
        <v>331</v>
      </c>
      <c r="E4099" t="s">
        <v>335</v>
      </c>
      <c r="F4099" t="s">
        <v>101</v>
      </c>
    </row>
    <row r="4100" spans="1:7" x14ac:dyDescent="0.35">
      <c r="A4100">
        <v>26052025</v>
      </c>
      <c r="B4100" t="s">
        <v>553</v>
      </c>
      <c r="C4100" t="s">
        <v>351</v>
      </c>
      <c r="D4100" t="s">
        <v>331</v>
      </c>
      <c r="E4100" t="s">
        <v>338</v>
      </c>
      <c r="F4100" t="s">
        <v>321</v>
      </c>
    </row>
    <row r="4101" spans="1:7" x14ac:dyDescent="0.35">
      <c r="A4101">
        <v>26052025</v>
      </c>
      <c r="B4101" t="s">
        <v>623</v>
      </c>
      <c r="C4101" t="s">
        <v>534</v>
      </c>
      <c r="D4101" t="s">
        <v>170</v>
      </c>
    </row>
    <row r="4102" spans="1:7" x14ac:dyDescent="0.35">
      <c r="A4102">
        <v>26052025</v>
      </c>
      <c r="B4102" t="s">
        <v>572</v>
      </c>
      <c r="C4102" t="s">
        <v>479</v>
      </c>
      <c r="D4102" t="s">
        <v>341</v>
      </c>
      <c r="E4102" t="s">
        <v>101</v>
      </c>
    </row>
    <row r="4103" spans="1:7" x14ac:dyDescent="0.35">
      <c r="A4103">
        <v>26052025</v>
      </c>
      <c r="B4103" t="s">
        <v>724</v>
      </c>
      <c r="C4103" t="s">
        <v>450</v>
      </c>
      <c r="D4103" t="s">
        <v>343</v>
      </c>
      <c r="E4103" t="s">
        <v>101</v>
      </c>
    </row>
    <row r="4104" spans="1:7" x14ac:dyDescent="0.35">
      <c r="A4104">
        <v>26052025</v>
      </c>
      <c r="B4104" t="s">
        <v>441</v>
      </c>
      <c r="C4104" t="s">
        <v>230</v>
      </c>
      <c r="D4104" t="s">
        <v>132</v>
      </c>
      <c r="E4104" t="s">
        <v>344</v>
      </c>
      <c r="F4104" t="s">
        <v>345</v>
      </c>
      <c r="G4104" t="s">
        <v>101</v>
      </c>
    </row>
    <row r="4105" spans="1:7" x14ac:dyDescent="0.35">
      <c r="A4105">
        <v>26052025</v>
      </c>
      <c r="B4105" t="s">
        <v>419</v>
      </c>
      <c r="C4105" t="s">
        <v>465</v>
      </c>
      <c r="D4105" t="s">
        <v>132</v>
      </c>
      <c r="E4105" t="s">
        <v>347</v>
      </c>
      <c r="F4105" t="s">
        <v>101</v>
      </c>
    </row>
    <row r="4106" spans="1:7" x14ac:dyDescent="0.35">
      <c r="A4106">
        <v>26052025</v>
      </c>
      <c r="B4106" t="s">
        <v>542</v>
      </c>
      <c r="C4106" t="s">
        <v>282</v>
      </c>
      <c r="D4106" t="s">
        <v>132</v>
      </c>
      <c r="E4106" t="s">
        <v>348</v>
      </c>
      <c r="F4106" t="s">
        <v>101</v>
      </c>
    </row>
    <row r="4107" spans="1:7" x14ac:dyDescent="0.35">
      <c r="A4107">
        <v>26052025</v>
      </c>
      <c r="B4107" t="s">
        <v>480</v>
      </c>
      <c r="C4107" t="s">
        <v>160</v>
      </c>
      <c r="D4107" t="s">
        <v>132</v>
      </c>
      <c r="E4107" t="s">
        <v>350</v>
      </c>
      <c r="F4107" t="s">
        <v>101</v>
      </c>
    </row>
    <row r="4108" spans="1:7" x14ac:dyDescent="0.35">
      <c r="A4108">
        <v>26052025</v>
      </c>
      <c r="B4108" t="s">
        <v>477</v>
      </c>
      <c r="C4108" t="s">
        <v>138</v>
      </c>
      <c r="D4108" t="s">
        <v>132</v>
      </c>
      <c r="E4108" t="s">
        <v>352</v>
      </c>
      <c r="F4108" t="s">
        <v>101</v>
      </c>
    </row>
    <row r="4109" spans="1:7" x14ac:dyDescent="0.35">
      <c r="A4109">
        <v>26052025</v>
      </c>
      <c r="B4109" t="s">
        <v>508</v>
      </c>
      <c r="C4109" t="s">
        <v>185</v>
      </c>
      <c r="D4109" t="s">
        <v>132</v>
      </c>
      <c r="E4109" t="s">
        <v>133</v>
      </c>
      <c r="F4109" t="s">
        <v>355</v>
      </c>
    </row>
    <row r="4110" spans="1:7" x14ac:dyDescent="0.35">
      <c r="A4110">
        <v>26052025</v>
      </c>
      <c r="B4110" t="s">
        <v>137</v>
      </c>
      <c r="C4110" t="s">
        <v>548</v>
      </c>
      <c r="D4110" t="s">
        <v>132</v>
      </c>
      <c r="E4110" t="s">
        <v>356</v>
      </c>
      <c r="F4110" t="s">
        <v>101</v>
      </c>
    </row>
    <row r="4111" spans="1:7" x14ac:dyDescent="0.35">
      <c r="A4111">
        <v>26052025</v>
      </c>
      <c r="B4111" t="s">
        <v>318</v>
      </c>
      <c r="C4111" t="s">
        <v>535</v>
      </c>
      <c r="D4111" t="s">
        <v>359</v>
      </c>
      <c r="E4111" t="s">
        <v>360</v>
      </c>
      <c r="F4111" t="s">
        <v>101</v>
      </c>
    </row>
    <row r="4112" spans="1:7" x14ac:dyDescent="0.35">
      <c r="A4112">
        <v>26052025</v>
      </c>
      <c r="B4112" t="s">
        <v>431</v>
      </c>
      <c r="C4112" t="s">
        <v>292</v>
      </c>
      <c r="D4112" t="s">
        <v>359</v>
      </c>
      <c r="E4112" t="s">
        <v>362</v>
      </c>
      <c r="F4112" t="s">
        <v>101</v>
      </c>
    </row>
    <row r="4113" spans="1:8" x14ac:dyDescent="0.35">
      <c r="A4113">
        <v>26052025</v>
      </c>
      <c r="B4113" t="s">
        <v>511</v>
      </c>
      <c r="C4113" t="s">
        <v>405</v>
      </c>
      <c r="D4113" t="s">
        <v>359</v>
      </c>
      <c r="E4113" t="s">
        <v>362</v>
      </c>
      <c r="F4113" t="s">
        <v>140</v>
      </c>
      <c r="G4113" t="s">
        <v>364</v>
      </c>
      <c r="H4113" t="s">
        <v>101</v>
      </c>
    </row>
    <row r="4114" spans="1:8" x14ac:dyDescent="0.35">
      <c r="A4114">
        <v>26052025</v>
      </c>
      <c r="B4114" t="s">
        <v>589</v>
      </c>
      <c r="C4114" t="s">
        <v>339</v>
      </c>
      <c r="D4114" t="s">
        <v>366</v>
      </c>
      <c r="E4114" t="s">
        <v>257</v>
      </c>
      <c r="F4114" t="s">
        <v>367</v>
      </c>
      <c r="G4114" t="s">
        <v>101</v>
      </c>
    </row>
    <row r="4115" spans="1:8" x14ac:dyDescent="0.35">
      <c r="A4115">
        <v>26052025</v>
      </c>
      <c r="B4115" t="s">
        <v>603</v>
      </c>
      <c r="C4115" t="s">
        <v>510</v>
      </c>
      <c r="D4115" t="s">
        <v>369</v>
      </c>
      <c r="E4115" t="s">
        <v>370</v>
      </c>
      <c r="F4115" t="s">
        <v>101</v>
      </c>
    </row>
    <row r="4116" spans="1:8" x14ac:dyDescent="0.35">
      <c r="A4116">
        <v>26052025</v>
      </c>
      <c r="B4116" t="s">
        <v>593</v>
      </c>
      <c r="C4116" t="s">
        <v>534</v>
      </c>
      <c r="D4116" t="s">
        <v>371</v>
      </c>
      <c r="E4116" t="s">
        <v>101</v>
      </c>
    </row>
    <row r="4117" spans="1:8" x14ac:dyDescent="0.35">
      <c r="A4117">
        <v>26052025</v>
      </c>
      <c r="B4117" t="s">
        <v>438</v>
      </c>
      <c r="C4117" t="s">
        <v>543</v>
      </c>
      <c r="D4117" t="s">
        <v>372</v>
      </c>
      <c r="E4117" t="s">
        <v>101</v>
      </c>
    </row>
    <row r="4118" spans="1:8" x14ac:dyDescent="0.35">
      <c r="A4118">
        <v>26052025</v>
      </c>
      <c r="B4118" t="s">
        <v>603</v>
      </c>
      <c r="C4118" t="s">
        <v>430</v>
      </c>
      <c r="D4118" t="s">
        <v>373</v>
      </c>
      <c r="E4118" t="s">
        <v>101</v>
      </c>
    </row>
    <row r="4119" spans="1:8" x14ac:dyDescent="0.35">
      <c r="A4119">
        <v>26052025</v>
      </c>
      <c r="B4119" t="s">
        <v>572</v>
      </c>
      <c r="C4119" t="s">
        <v>438</v>
      </c>
      <c r="D4119" t="s">
        <v>376</v>
      </c>
      <c r="E4119" t="s">
        <v>140</v>
      </c>
      <c r="F4119" t="s">
        <v>331</v>
      </c>
      <c r="G4119" t="s">
        <v>377</v>
      </c>
      <c r="H4119" t="s">
        <v>101</v>
      </c>
    </row>
    <row r="4120" spans="1:8" x14ac:dyDescent="0.35">
      <c r="A4120">
        <v>26052025</v>
      </c>
      <c r="B4120" t="s">
        <v>694</v>
      </c>
      <c r="C4120" t="s">
        <v>443</v>
      </c>
      <c r="D4120" t="s">
        <v>378</v>
      </c>
    </row>
    <row r="4121" spans="1:8" x14ac:dyDescent="0.35">
      <c r="A4121">
        <v>26052025</v>
      </c>
      <c r="B4121" t="s">
        <v>339</v>
      </c>
      <c r="C4121" t="s">
        <v>361</v>
      </c>
      <c r="D4121" t="s">
        <v>380</v>
      </c>
      <c r="E4121" t="s">
        <v>101</v>
      </c>
    </row>
    <row r="4122" spans="1:8" x14ac:dyDescent="0.35">
      <c r="A4122">
        <v>26052025</v>
      </c>
      <c r="B4122" t="s">
        <v>418</v>
      </c>
      <c r="C4122" t="s">
        <v>326</v>
      </c>
      <c r="D4122" t="s">
        <v>382</v>
      </c>
      <c r="E4122" t="s">
        <v>383</v>
      </c>
    </row>
    <row r="4123" spans="1:8" x14ac:dyDescent="0.35">
      <c r="A4123">
        <v>26052025</v>
      </c>
      <c r="B4123" t="s">
        <v>536</v>
      </c>
      <c r="C4123" t="s">
        <v>98</v>
      </c>
      <c r="D4123" t="s">
        <v>385</v>
      </c>
      <c r="E4123" t="s">
        <v>386</v>
      </c>
    </row>
    <row r="4124" spans="1:8" x14ac:dyDescent="0.35">
      <c r="A4124">
        <v>26052025</v>
      </c>
      <c r="B4124" t="s">
        <v>657</v>
      </c>
      <c r="C4124" t="s">
        <v>543</v>
      </c>
      <c r="D4124" t="s">
        <v>388</v>
      </c>
      <c r="E4124" t="s">
        <v>101</v>
      </c>
    </row>
    <row r="4125" spans="1:8" x14ac:dyDescent="0.35">
      <c r="A4125">
        <v>26052025</v>
      </c>
      <c r="B4125" t="s">
        <v>244</v>
      </c>
      <c r="C4125" t="s">
        <v>117</v>
      </c>
      <c r="D4125" t="s">
        <v>391</v>
      </c>
      <c r="E4125" t="s">
        <v>101</v>
      </c>
    </row>
    <row r="4126" spans="1:8" x14ac:dyDescent="0.35">
      <c r="A4126">
        <v>26052025</v>
      </c>
      <c r="B4126" t="s">
        <v>438</v>
      </c>
      <c r="C4126" t="s">
        <v>402</v>
      </c>
      <c r="D4126" t="s">
        <v>393</v>
      </c>
    </row>
    <row r="4127" spans="1:8" x14ac:dyDescent="0.35">
      <c r="A4127">
        <v>26052025</v>
      </c>
      <c r="B4127" t="s">
        <v>542</v>
      </c>
      <c r="C4127" t="s">
        <v>237</v>
      </c>
      <c r="D4127" t="s">
        <v>394</v>
      </c>
      <c r="E4127" t="s">
        <v>395</v>
      </c>
      <c r="F4127" t="s">
        <v>101</v>
      </c>
    </row>
    <row r="4128" spans="1:8" x14ac:dyDescent="0.35">
      <c r="A4128">
        <v>26052025</v>
      </c>
      <c r="B4128" t="s">
        <v>540</v>
      </c>
      <c r="C4128" t="s">
        <v>98</v>
      </c>
      <c r="D4128" t="s">
        <v>396</v>
      </c>
    </row>
    <row r="4129" spans="1:9" x14ac:dyDescent="0.35">
      <c r="A4129">
        <v>26052025</v>
      </c>
      <c r="B4129" t="s">
        <v>454</v>
      </c>
      <c r="C4129" t="s">
        <v>549</v>
      </c>
      <c r="D4129" t="s">
        <v>397</v>
      </c>
      <c r="E4129" t="s">
        <v>101</v>
      </c>
    </row>
    <row r="4130" spans="1:9" x14ac:dyDescent="0.35">
      <c r="A4130">
        <v>26052025</v>
      </c>
      <c r="B4130" t="s">
        <v>596</v>
      </c>
      <c r="C4130" t="s">
        <v>237</v>
      </c>
      <c r="D4130" t="s">
        <v>399</v>
      </c>
      <c r="E4130" t="s">
        <v>140</v>
      </c>
      <c r="F4130" t="s">
        <v>400</v>
      </c>
      <c r="G4130" t="s">
        <v>257</v>
      </c>
      <c r="H4130" t="s">
        <v>331</v>
      </c>
      <c r="I4130" t="s">
        <v>401</v>
      </c>
    </row>
    <row r="4131" spans="1:9" x14ac:dyDescent="0.35">
      <c r="A4131">
        <v>26052025</v>
      </c>
      <c r="B4131" t="s">
        <v>464</v>
      </c>
      <c r="C4131" t="s">
        <v>233</v>
      </c>
      <c r="D4131" t="s">
        <v>399</v>
      </c>
      <c r="E4131" t="s">
        <v>187</v>
      </c>
      <c r="F4131" t="s">
        <v>101</v>
      </c>
    </row>
    <row r="4132" spans="1:9" x14ac:dyDescent="0.35">
      <c r="A4132">
        <v>26052025</v>
      </c>
      <c r="B4132" t="s">
        <v>515</v>
      </c>
      <c r="C4132" t="s">
        <v>206</v>
      </c>
      <c r="D4132" t="s">
        <v>399</v>
      </c>
      <c r="E4132" t="s">
        <v>403</v>
      </c>
      <c r="F4132" t="s">
        <v>101</v>
      </c>
    </row>
    <row r="4133" spans="1:9" x14ac:dyDescent="0.35">
      <c r="A4133">
        <v>26052025</v>
      </c>
      <c r="B4133" t="s">
        <v>534</v>
      </c>
      <c r="C4133" t="s">
        <v>263</v>
      </c>
      <c r="D4133" t="s">
        <v>399</v>
      </c>
      <c r="E4133" t="s">
        <v>404</v>
      </c>
      <c r="F4133" t="s">
        <v>101</v>
      </c>
    </row>
    <row r="4134" spans="1:9" x14ac:dyDescent="0.35">
      <c r="A4134">
        <v>25052025</v>
      </c>
      <c r="B4134" t="s">
        <v>473</v>
      </c>
      <c r="C4134" t="s">
        <v>221</v>
      </c>
      <c r="D4134" t="s">
        <v>100</v>
      </c>
      <c r="E4134" t="s">
        <v>101</v>
      </c>
    </row>
    <row r="4135" spans="1:9" x14ac:dyDescent="0.35">
      <c r="A4135">
        <v>25052025</v>
      </c>
      <c r="B4135" t="s">
        <v>495</v>
      </c>
      <c r="C4135" t="s">
        <v>296</v>
      </c>
      <c r="D4135" t="s">
        <v>104</v>
      </c>
      <c r="E4135" t="s">
        <v>101</v>
      </c>
    </row>
    <row r="4136" spans="1:9" x14ac:dyDescent="0.35">
      <c r="A4136">
        <v>25052025</v>
      </c>
      <c r="B4136" t="s">
        <v>451</v>
      </c>
      <c r="C4136" t="s">
        <v>158</v>
      </c>
      <c r="D4136" t="s">
        <v>107</v>
      </c>
      <c r="E4136" t="s">
        <v>108</v>
      </c>
      <c r="F4136" t="s">
        <v>101</v>
      </c>
    </row>
    <row r="4137" spans="1:9" x14ac:dyDescent="0.35">
      <c r="A4137">
        <v>25052025</v>
      </c>
      <c r="B4137" t="s">
        <v>165</v>
      </c>
      <c r="C4137" t="s">
        <v>103</v>
      </c>
      <c r="D4137" t="s">
        <v>111</v>
      </c>
      <c r="E4137" t="s">
        <v>101</v>
      </c>
    </row>
    <row r="4138" spans="1:9" x14ac:dyDescent="0.35">
      <c r="A4138">
        <v>25052025</v>
      </c>
      <c r="B4138" t="s">
        <v>725</v>
      </c>
      <c r="C4138" t="s">
        <v>726</v>
      </c>
      <c r="D4138" t="s">
        <v>114</v>
      </c>
      <c r="E4138" t="s">
        <v>115</v>
      </c>
      <c r="F4138" t="s">
        <v>116</v>
      </c>
    </row>
    <row r="4139" spans="1:9" x14ac:dyDescent="0.35">
      <c r="A4139">
        <v>25052025</v>
      </c>
      <c r="B4139" t="s">
        <v>402</v>
      </c>
      <c r="C4139" t="s">
        <v>522</v>
      </c>
      <c r="D4139" t="s">
        <v>114</v>
      </c>
      <c r="E4139" t="s">
        <v>119</v>
      </c>
      <c r="F4139" t="s">
        <v>120</v>
      </c>
      <c r="G4139" t="s">
        <v>121</v>
      </c>
    </row>
    <row r="4140" spans="1:9" x14ac:dyDescent="0.35">
      <c r="A4140">
        <v>25052025</v>
      </c>
      <c r="B4140" t="s">
        <v>512</v>
      </c>
      <c r="C4140" t="s">
        <v>653</v>
      </c>
      <c r="D4140" t="s">
        <v>114</v>
      </c>
      <c r="E4140" t="s">
        <v>124</v>
      </c>
    </row>
    <row r="4141" spans="1:9" x14ac:dyDescent="0.35">
      <c r="A4141">
        <v>25052025</v>
      </c>
      <c r="B4141" t="s">
        <v>615</v>
      </c>
      <c r="C4141" t="s">
        <v>727</v>
      </c>
      <c r="D4141" t="s">
        <v>114</v>
      </c>
      <c r="E4141" t="s">
        <v>127</v>
      </c>
    </row>
    <row r="4142" spans="1:9" x14ac:dyDescent="0.35">
      <c r="A4142">
        <v>25052025</v>
      </c>
      <c r="B4142" t="s">
        <v>513</v>
      </c>
      <c r="C4142" t="s">
        <v>433</v>
      </c>
      <c r="D4142" t="s">
        <v>114</v>
      </c>
      <c r="E4142" t="s">
        <v>130</v>
      </c>
    </row>
    <row r="4143" spans="1:9" x14ac:dyDescent="0.35">
      <c r="A4143">
        <v>25052025</v>
      </c>
      <c r="B4143" t="s">
        <v>411</v>
      </c>
      <c r="C4143" t="s">
        <v>522</v>
      </c>
      <c r="D4143" t="s">
        <v>114</v>
      </c>
      <c r="E4143" t="s">
        <v>132</v>
      </c>
      <c r="F4143" t="s">
        <v>133</v>
      </c>
    </row>
    <row r="4144" spans="1:9" x14ac:dyDescent="0.35">
      <c r="A4144">
        <v>25052025</v>
      </c>
      <c r="B4144" t="s">
        <v>415</v>
      </c>
      <c r="C4144" t="s">
        <v>135</v>
      </c>
      <c r="D4144" t="s">
        <v>136</v>
      </c>
    </row>
    <row r="4145" spans="1:7" x14ac:dyDescent="0.35">
      <c r="A4145">
        <v>25052025</v>
      </c>
      <c r="B4145" t="s">
        <v>570</v>
      </c>
      <c r="C4145" t="s">
        <v>525</v>
      </c>
      <c r="D4145" t="s">
        <v>139</v>
      </c>
      <c r="E4145" t="s">
        <v>140</v>
      </c>
      <c r="F4145" t="s">
        <v>141</v>
      </c>
      <c r="G4145" t="s">
        <v>101</v>
      </c>
    </row>
    <row r="4146" spans="1:7" x14ac:dyDescent="0.35">
      <c r="A4146">
        <v>25052025</v>
      </c>
      <c r="B4146" t="s">
        <v>431</v>
      </c>
      <c r="C4146" t="s">
        <v>174</v>
      </c>
      <c r="D4146" t="s">
        <v>144</v>
      </c>
      <c r="E4146" t="s">
        <v>101</v>
      </c>
    </row>
    <row r="4147" spans="1:7" x14ac:dyDescent="0.35">
      <c r="A4147">
        <v>25052025</v>
      </c>
      <c r="B4147" t="s">
        <v>474</v>
      </c>
      <c r="C4147" t="s">
        <v>240</v>
      </c>
      <c r="D4147" t="s">
        <v>147</v>
      </c>
      <c r="E4147" t="s">
        <v>148</v>
      </c>
      <c r="F4147" t="s">
        <v>149</v>
      </c>
    </row>
    <row r="4148" spans="1:7" x14ac:dyDescent="0.35">
      <c r="A4148">
        <v>25052025</v>
      </c>
      <c r="B4148" t="s">
        <v>498</v>
      </c>
      <c r="C4148" t="s">
        <v>98</v>
      </c>
      <c r="D4148" t="s">
        <v>152</v>
      </c>
      <c r="E4148" t="s">
        <v>140</v>
      </c>
      <c r="F4148" t="s">
        <v>153</v>
      </c>
      <c r="G4148" t="s">
        <v>101</v>
      </c>
    </row>
    <row r="4149" spans="1:7" x14ac:dyDescent="0.35">
      <c r="A4149">
        <v>25052025</v>
      </c>
      <c r="B4149" t="s">
        <v>558</v>
      </c>
      <c r="C4149" t="s">
        <v>293</v>
      </c>
      <c r="D4149" t="s">
        <v>156</v>
      </c>
      <c r="E4149" t="s">
        <v>101</v>
      </c>
    </row>
    <row r="4150" spans="1:7" x14ac:dyDescent="0.35">
      <c r="A4150">
        <v>25052025</v>
      </c>
      <c r="B4150" t="s">
        <v>419</v>
      </c>
      <c r="C4150" t="s">
        <v>285</v>
      </c>
      <c r="D4150" t="s">
        <v>159</v>
      </c>
      <c r="E4150" t="s">
        <v>101</v>
      </c>
    </row>
    <row r="4151" spans="1:7" x14ac:dyDescent="0.35">
      <c r="A4151">
        <v>25052025</v>
      </c>
      <c r="B4151" t="s">
        <v>150</v>
      </c>
      <c r="C4151" t="s">
        <v>161</v>
      </c>
      <c r="D4151" t="s">
        <v>101</v>
      </c>
    </row>
    <row r="4152" spans="1:7" x14ac:dyDescent="0.35">
      <c r="A4152">
        <v>25052025</v>
      </c>
      <c r="B4152" t="s">
        <v>150</v>
      </c>
      <c r="C4152" t="s">
        <v>106</v>
      </c>
      <c r="D4152" t="s">
        <v>164</v>
      </c>
      <c r="E4152" t="s">
        <v>101</v>
      </c>
    </row>
    <row r="4153" spans="1:7" x14ac:dyDescent="0.35">
      <c r="A4153">
        <v>25052025</v>
      </c>
      <c r="B4153" t="s">
        <v>573</v>
      </c>
      <c r="C4153" t="s">
        <v>604</v>
      </c>
      <c r="D4153" t="s">
        <v>167</v>
      </c>
    </row>
    <row r="4154" spans="1:7" x14ac:dyDescent="0.35">
      <c r="A4154">
        <v>25052025</v>
      </c>
      <c r="B4154" t="s">
        <v>423</v>
      </c>
      <c r="C4154" t="s">
        <v>101</v>
      </c>
    </row>
    <row r="4155" spans="1:7" x14ac:dyDescent="0.35">
      <c r="A4155">
        <v>25052025</v>
      </c>
      <c r="B4155" t="s">
        <v>438</v>
      </c>
      <c r="C4155" t="s">
        <v>293</v>
      </c>
      <c r="D4155" t="s">
        <v>169</v>
      </c>
      <c r="E4155" t="s">
        <v>170</v>
      </c>
      <c r="F4155" t="s">
        <v>101</v>
      </c>
    </row>
    <row r="4156" spans="1:7" x14ac:dyDescent="0.35">
      <c r="A4156">
        <v>25052025</v>
      </c>
      <c r="B4156" t="s">
        <v>695</v>
      </c>
      <c r="C4156" t="s">
        <v>224</v>
      </c>
      <c r="D4156" t="s">
        <v>173</v>
      </c>
      <c r="E4156" t="s">
        <v>101</v>
      </c>
    </row>
    <row r="4157" spans="1:7" x14ac:dyDescent="0.35">
      <c r="A4157">
        <v>25052025</v>
      </c>
      <c r="B4157" t="s">
        <v>508</v>
      </c>
      <c r="C4157" t="s">
        <v>296</v>
      </c>
      <c r="D4157" t="s">
        <v>176</v>
      </c>
      <c r="E4157" t="s">
        <v>101</v>
      </c>
    </row>
    <row r="4158" spans="1:7" x14ac:dyDescent="0.35">
      <c r="A4158">
        <v>25052025</v>
      </c>
      <c r="B4158" t="s">
        <v>493</v>
      </c>
      <c r="C4158" t="s">
        <v>526</v>
      </c>
      <c r="D4158" t="s">
        <v>176</v>
      </c>
      <c r="E4158" t="s">
        <v>149</v>
      </c>
    </row>
    <row r="4159" spans="1:7" x14ac:dyDescent="0.35">
      <c r="A4159">
        <v>25052025</v>
      </c>
      <c r="B4159" t="s">
        <v>438</v>
      </c>
      <c r="C4159" t="s">
        <v>275</v>
      </c>
      <c r="D4159" t="s">
        <v>181</v>
      </c>
      <c r="E4159" t="s">
        <v>182</v>
      </c>
      <c r="F4159" t="s">
        <v>101</v>
      </c>
    </row>
    <row r="4160" spans="1:7" x14ac:dyDescent="0.35">
      <c r="A4160">
        <v>25052025</v>
      </c>
      <c r="B4160" t="s">
        <v>712</v>
      </c>
      <c r="C4160" t="s">
        <v>137</v>
      </c>
      <c r="D4160" t="s">
        <v>184</v>
      </c>
      <c r="E4160" t="s">
        <v>101</v>
      </c>
    </row>
    <row r="4161" spans="1:7" x14ac:dyDescent="0.35">
      <c r="A4161">
        <v>25052025</v>
      </c>
      <c r="B4161" t="s">
        <v>441</v>
      </c>
      <c r="C4161" t="s">
        <v>305</v>
      </c>
      <c r="D4161" t="s">
        <v>187</v>
      </c>
      <c r="E4161" t="s">
        <v>101</v>
      </c>
    </row>
    <row r="4162" spans="1:7" x14ac:dyDescent="0.35">
      <c r="A4162">
        <v>25052025</v>
      </c>
      <c r="B4162" t="s">
        <v>414</v>
      </c>
      <c r="C4162" t="s">
        <v>433</v>
      </c>
      <c r="D4162" t="s">
        <v>190</v>
      </c>
      <c r="E4162" t="s">
        <v>191</v>
      </c>
      <c r="F4162" t="s">
        <v>101</v>
      </c>
    </row>
    <row r="4163" spans="1:7" x14ac:dyDescent="0.35">
      <c r="A4163">
        <v>25052025</v>
      </c>
      <c r="B4163" t="s">
        <v>142</v>
      </c>
      <c r="C4163" t="s">
        <v>278</v>
      </c>
      <c r="D4163" t="s">
        <v>190</v>
      </c>
      <c r="E4163" t="s">
        <v>194</v>
      </c>
      <c r="F4163" t="s">
        <v>101</v>
      </c>
    </row>
    <row r="4164" spans="1:7" x14ac:dyDescent="0.35">
      <c r="A4164">
        <v>25052025</v>
      </c>
      <c r="B4164" t="s">
        <v>515</v>
      </c>
      <c r="C4164" t="s">
        <v>203</v>
      </c>
      <c r="D4164" t="s">
        <v>190</v>
      </c>
      <c r="E4164" t="s">
        <v>196</v>
      </c>
      <c r="F4164" t="s">
        <v>101</v>
      </c>
    </row>
    <row r="4165" spans="1:7" x14ac:dyDescent="0.35">
      <c r="A4165">
        <v>25052025</v>
      </c>
      <c r="B4165" t="s">
        <v>122</v>
      </c>
      <c r="C4165" t="s">
        <v>198</v>
      </c>
      <c r="D4165" t="s">
        <v>140</v>
      </c>
      <c r="E4165" t="s">
        <v>199</v>
      </c>
      <c r="F4165" t="s">
        <v>200</v>
      </c>
      <c r="G4165" t="s">
        <v>101</v>
      </c>
    </row>
    <row r="4166" spans="1:7" x14ac:dyDescent="0.35">
      <c r="A4166">
        <v>25052025</v>
      </c>
      <c r="B4166" t="s">
        <v>447</v>
      </c>
      <c r="C4166" t="s">
        <v>118</v>
      </c>
      <c r="D4166" t="s">
        <v>61</v>
      </c>
      <c r="E4166" t="s">
        <v>101</v>
      </c>
    </row>
    <row r="4167" spans="1:7" x14ac:dyDescent="0.35">
      <c r="A4167">
        <v>25052025</v>
      </c>
      <c r="B4167" t="s">
        <v>441</v>
      </c>
      <c r="C4167" t="s">
        <v>450</v>
      </c>
      <c r="D4167" t="s">
        <v>205</v>
      </c>
      <c r="E4167" t="s">
        <v>101</v>
      </c>
    </row>
    <row r="4168" spans="1:7" x14ac:dyDescent="0.35">
      <c r="A4168">
        <v>25052025</v>
      </c>
      <c r="B4168" t="s">
        <v>723</v>
      </c>
      <c r="C4168" t="s">
        <v>576</v>
      </c>
      <c r="D4168" t="s">
        <v>208</v>
      </c>
      <c r="E4168" t="s">
        <v>101</v>
      </c>
    </row>
    <row r="4169" spans="1:7" x14ac:dyDescent="0.35">
      <c r="A4169">
        <v>25052025</v>
      </c>
      <c r="B4169" t="s">
        <v>495</v>
      </c>
      <c r="C4169" t="s">
        <v>145</v>
      </c>
      <c r="D4169" t="s">
        <v>210</v>
      </c>
      <c r="E4169" t="s">
        <v>211</v>
      </c>
      <c r="F4169" t="s">
        <v>101</v>
      </c>
    </row>
    <row r="4170" spans="1:7" x14ac:dyDescent="0.35">
      <c r="A4170">
        <v>25052025</v>
      </c>
      <c r="B4170" t="s">
        <v>138</v>
      </c>
      <c r="C4170" t="s">
        <v>478</v>
      </c>
      <c r="D4170" t="s">
        <v>214</v>
      </c>
      <c r="E4170" t="s">
        <v>215</v>
      </c>
      <c r="F4170" t="s">
        <v>101</v>
      </c>
    </row>
    <row r="4171" spans="1:7" x14ac:dyDescent="0.35">
      <c r="A4171">
        <v>25052025</v>
      </c>
      <c r="B4171" t="s">
        <v>511</v>
      </c>
      <c r="C4171" t="s">
        <v>446</v>
      </c>
      <c r="D4171" t="s">
        <v>217</v>
      </c>
      <c r="E4171" t="s">
        <v>101</v>
      </c>
    </row>
    <row r="4172" spans="1:7" x14ac:dyDescent="0.35">
      <c r="A4172">
        <v>25052025</v>
      </c>
      <c r="B4172" t="s">
        <v>720</v>
      </c>
      <c r="C4172" t="s">
        <v>473</v>
      </c>
      <c r="D4172" t="s">
        <v>220</v>
      </c>
      <c r="E4172" t="s">
        <v>101</v>
      </c>
    </row>
    <row r="4173" spans="1:7" x14ac:dyDescent="0.35">
      <c r="A4173">
        <v>25052025</v>
      </c>
      <c r="B4173" t="s">
        <v>623</v>
      </c>
      <c r="C4173" t="s">
        <v>473</v>
      </c>
      <c r="D4173" t="s">
        <v>222</v>
      </c>
    </row>
    <row r="4174" spans="1:7" x14ac:dyDescent="0.35">
      <c r="A4174">
        <v>25052025</v>
      </c>
      <c r="B4174" t="s">
        <v>694</v>
      </c>
      <c r="C4174" t="s">
        <v>223</v>
      </c>
    </row>
    <row r="4175" spans="1:7" x14ac:dyDescent="0.35">
      <c r="A4175">
        <v>25052025</v>
      </c>
      <c r="B4175" t="s">
        <v>578</v>
      </c>
      <c r="C4175" t="s">
        <v>307</v>
      </c>
      <c r="D4175" t="s">
        <v>225</v>
      </c>
      <c r="E4175" t="s">
        <v>101</v>
      </c>
    </row>
    <row r="4176" spans="1:7" x14ac:dyDescent="0.35">
      <c r="A4176">
        <v>25052025</v>
      </c>
      <c r="B4176" t="s">
        <v>494</v>
      </c>
      <c r="C4176" t="s">
        <v>292</v>
      </c>
      <c r="D4176" t="s">
        <v>225</v>
      </c>
      <c r="E4176" t="s">
        <v>228</v>
      </c>
      <c r="F4176" t="s">
        <v>229</v>
      </c>
    </row>
    <row r="4177" spans="1:7" x14ac:dyDescent="0.35">
      <c r="A4177">
        <v>25052025</v>
      </c>
      <c r="B4177" t="s">
        <v>247</v>
      </c>
      <c r="C4177" t="s">
        <v>203</v>
      </c>
      <c r="D4177" t="s">
        <v>232</v>
      </c>
      <c r="E4177" t="s">
        <v>101</v>
      </c>
    </row>
    <row r="4178" spans="1:7" x14ac:dyDescent="0.35">
      <c r="A4178">
        <v>25052025</v>
      </c>
      <c r="B4178" t="s">
        <v>473</v>
      </c>
      <c r="C4178" t="s">
        <v>455</v>
      </c>
      <c r="D4178" t="s">
        <v>235</v>
      </c>
      <c r="E4178" t="s">
        <v>236</v>
      </c>
      <c r="F4178" t="s">
        <v>101</v>
      </c>
    </row>
    <row r="4179" spans="1:7" x14ac:dyDescent="0.35">
      <c r="A4179">
        <v>25052025</v>
      </c>
      <c r="B4179" t="s">
        <v>576</v>
      </c>
      <c r="C4179" t="s">
        <v>103</v>
      </c>
      <c r="D4179" t="s">
        <v>235</v>
      </c>
      <c r="E4179" t="s">
        <v>239</v>
      </c>
      <c r="F4179" t="s">
        <v>149</v>
      </c>
    </row>
    <row r="4180" spans="1:7" x14ac:dyDescent="0.35">
      <c r="A4180">
        <v>25052025</v>
      </c>
      <c r="B4180" t="s">
        <v>728</v>
      </c>
      <c r="C4180" t="s">
        <v>269</v>
      </c>
      <c r="D4180" t="s">
        <v>235</v>
      </c>
      <c r="E4180" t="s">
        <v>241</v>
      </c>
      <c r="F4180" t="s">
        <v>101</v>
      </c>
    </row>
    <row r="4181" spans="1:7" x14ac:dyDescent="0.35">
      <c r="A4181">
        <v>25052025</v>
      </c>
      <c r="B4181" t="s">
        <v>440</v>
      </c>
      <c r="C4181" t="s">
        <v>318</v>
      </c>
      <c r="D4181" t="s">
        <v>243</v>
      </c>
      <c r="E4181" t="s">
        <v>101</v>
      </c>
    </row>
    <row r="4182" spans="1:7" x14ac:dyDescent="0.35">
      <c r="A4182">
        <v>25052025</v>
      </c>
      <c r="B4182" t="s">
        <v>473</v>
      </c>
      <c r="C4182" t="s">
        <v>305</v>
      </c>
      <c r="D4182" t="s">
        <v>245</v>
      </c>
      <c r="E4182" t="s">
        <v>246</v>
      </c>
    </row>
    <row r="4183" spans="1:7" x14ac:dyDescent="0.35">
      <c r="A4183">
        <v>25052025</v>
      </c>
      <c r="B4183" t="s">
        <v>729</v>
      </c>
      <c r="C4183" t="s">
        <v>608</v>
      </c>
      <c r="D4183" t="s">
        <v>245</v>
      </c>
      <c r="E4183" t="s">
        <v>249</v>
      </c>
    </row>
    <row r="4184" spans="1:7" x14ac:dyDescent="0.35">
      <c r="A4184">
        <v>25052025</v>
      </c>
      <c r="B4184" t="s">
        <v>493</v>
      </c>
      <c r="C4184" t="s">
        <v>354</v>
      </c>
      <c r="D4184" t="s">
        <v>252</v>
      </c>
      <c r="E4184" t="s">
        <v>101</v>
      </c>
    </row>
    <row r="4185" spans="1:7" x14ac:dyDescent="0.35">
      <c r="A4185">
        <v>25052025</v>
      </c>
      <c r="B4185" t="s">
        <v>326</v>
      </c>
      <c r="C4185" t="s">
        <v>212</v>
      </c>
      <c r="D4185" t="s">
        <v>254</v>
      </c>
    </row>
    <row r="4186" spans="1:7" x14ac:dyDescent="0.35">
      <c r="A4186">
        <v>25052025</v>
      </c>
      <c r="B4186" t="s">
        <v>479</v>
      </c>
      <c r="C4186" t="s">
        <v>480</v>
      </c>
      <c r="D4186" t="s">
        <v>256</v>
      </c>
      <c r="E4186" t="s">
        <v>257</v>
      </c>
      <c r="F4186" t="s">
        <v>236</v>
      </c>
      <c r="G4186" t="s">
        <v>101</v>
      </c>
    </row>
    <row r="4187" spans="1:7" x14ac:dyDescent="0.35">
      <c r="A4187">
        <v>25052025</v>
      </c>
      <c r="B4187" t="s">
        <v>515</v>
      </c>
      <c r="C4187" t="s">
        <v>171</v>
      </c>
      <c r="D4187" t="s">
        <v>260</v>
      </c>
      <c r="E4187" t="s">
        <v>136</v>
      </c>
      <c r="F4187" t="s">
        <v>101</v>
      </c>
    </row>
    <row r="4188" spans="1:7" x14ac:dyDescent="0.35">
      <c r="A4188">
        <v>25052025</v>
      </c>
      <c r="B4188" t="s">
        <v>305</v>
      </c>
      <c r="C4188" t="s">
        <v>261</v>
      </c>
      <c r="D4188" t="s">
        <v>262</v>
      </c>
      <c r="E4188" t="s">
        <v>101</v>
      </c>
    </row>
    <row r="4189" spans="1:7" x14ac:dyDescent="0.35">
      <c r="A4189">
        <v>25052025</v>
      </c>
      <c r="B4189" t="s">
        <v>451</v>
      </c>
      <c r="C4189" t="s">
        <v>586</v>
      </c>
      <c r="D4189" t="s">
        <v>264</v>
      </c>
      <c r="E4189" t="s">
        <v>101</v>
      </c>
    </row>
    <row r="4190" spans="1:7" x14ac:dyDescent="0.35">
      <c r="A4190">
        <v>25052025</v>
      </c>
      <c r="B4190" t="s">
        <v>185</v>
      </c>
      <c r="C4190" t="s">
        <v>264</v>
      </c>
      <c r="D4190" t="s">
        <v>149</v>
      </c>
    </row>
    <row r="4191" spans="1:7" x14ac:dyDescent="0.35">
      <c r="A4191">
        <v>25052025</v>
      </c>
      <c r="B4191" t="s">
        <v>477</v>
      </c>
      <c r="C4191" t="s">
        <v>438</v>
      </c>
      <c r="D4191" t="s">
        <v>265</v>
      </c>
      <c r="E4191" t="s">
        <v>101</v>
      </c>
      <c r="F4191" t="s">
        <v>266</v>
      </c>
    </row>
    <row r="4192" spans="1:7" x14ac:dyDescent="0.35">
      <c r="A4192">
        <v>25052025</v>
      </c>
      <c r="B4192" t="s">
        <v>323</v>
      </c>
      <c r="C4192" t="s">
        <v>267</v>
      </c>
      <c r="D4192" t="s">
        <v>101</v>
      </c>
    </row>
    <row r="4193" spans="1:8" x14ac:dyDescent="0.35">
      <c r="A4193">
        <v>25052025</v>
      </c>
      <c r="B4193" t="s">
        <v>218</v>
      </c>
      <c r="C4193" t="s">
        <v>292</v>
      </c>
      <c r="D4193" t="s">
        <v>268</v>
      </c>
    </row>
    <row r="4194" spans="1:8" x14ac:dyDescent="0.35">
      <c r="A4194">
        <v>25052025</v>
      </c>
      <c r="B4194" t="s">
        <v>518</v>
      </c>
      <c r="C4194" t="s">
        <v>415</v>
      </c>
      <c r="D4194" t="s">
        <v>270</v>
      </c>
      <c r="E4194" t="s">
        <v>271</v>
      </c>
      <c r="F4194" t="s">
        <v>101</v>
      </c>
    </row>
    <row r="4195" spans="1:8" x14ac:dyDescent="0.35">
      <c r="A4195">
        <v>25052025</v>
      </c>
      <c r="B4195" t="s">
        <v>515</v>
      </c>
      <c r="C4195" t="s">
        <v>292</v>
      </c>
      <c r="D4195" t="s">
        <v>274</v>
      </c>
      <c r="E4195" t="s">
        <v>101</v>
      </c>
    </row>
    <row r="4196" spans="1:8" x14ac:dyDescent="0.35">
      <c r="A4196">
        <v>25052025</v>
      </c>
      <c r="B4196" t="s">
        <v>501</v>
      </c>
      <c r="C4196" t="s">
        <v>361</v>
      </c>
      <c r="D4196" t="s">
        <v>277</v>
      </c>
      <c r="E4196" t="s">
        <v>101</v>
      </c>
    </row>
    <row r="4197" spans="1:8" x14ac:dyDescent="0.35">
      <c r="A4197">
        <v>25052025</v>
      </c>
      <c r="B4197" t="s">
        <v>510</v>
      </c>
      <c r="C4197" t="s">
        <v>203</v>
      </c>
      <c r="D4197" t="s">
        <v>279</v>
      </c>
      <c r="E4197" t="s">
        <v>140</v>
      </c>
      <c r="F4197" t="s">
        <v>280</v>
      </c>
    </row>
    <row r="4198" spans="1:8" x14ac:dyDescent="0.35">
      <c r="A4198">
        <v>25052025</v>
      </c>
      <c r="B4198" t="s">
        <v>281</v>
      </c>
    </row>
    <row r="4199" spans="1:8" x14ac:dyDescent="0.35">
      <c r="A4199">
        <v>25052025</v>
      </c>
      <c r="B4199" t="s">
        <v>415</v>
      </c>
      <c r="C4199" t="s">
        <v>604</v>
      </c>
      <c r="D4199" t="s">
        <v>284</v>
      </c>
      <c r="E4199" t="s">
        <v>101</v>
      </c>
    </row>
    <row r="4200" spans="1:8" x14ac:dyDescent="0.35">
      <c r="A4200">
        <v>25052025</v>
      </c>
      <c r="B4200" t="s">
        <v>578</v>
      </c>
      <c r="C4200" t="s">
        <v>599</v>
      </c>
      <c r="D4200" t="s">
        <v>287</v>
      </c>
      <c r="E4200" t="s">
        <v>101</v>
      </c>
    </row>
    <row r="4201" spans="1:8" x14ac:dyDescent="0.35">
      <c r="A4201">
        <v>25052025</v>
      </c>
      <c r="B4201" t="s">
        <v>573</v>
      </c>
      <c r="C4201" t="s">
        <v>554</v>
      </c>
      <c r="D4201" t="s">
        <v>288</v>
      </c>
      <c r="E4201" t="s">
        <v>101</v>
      </c>
    </row>
    <row r="4202" spans="1:8" x14ac:dyDescent="0.35">
      <c r="A4202">
        <v>25052025</v>
      </c>
      <c r="B4202" t="s">
        <v>417</v>
      </c>
      <c r="C4202" t="s">
        <v>212</v>
      </c>
      <c r="D4202" t="s">
        <v>290</v>
      </c>
      <c r="E4202" t="s">
        <v>140</v>
      </c>
      <c r="F4202" t="s">
        <v>291</v>
      </c>
    </row>
    <row r="4203" spans="1:8" x14ac:dyDescent="0.35">
      <c r="A4203">
        <v>25052025</v>
      </c>
      <c r="B4203" t="s">
        <v>218</v>
      </c>
      <c r="C4203" t="s">
        <v>374</v>
      </c>
      <c r="D4203" t="s">
        <v>290</v>
      </c>
      <c r="E4203" t="s">
        <v>140</v>
      </c>
      <c r="F4203" t="s">
        <v>294</v>
      </c>
      <c r="G4203" t="s">
        <v>295</v>
      </c>
      <c r="H4203" t="s">
        <v>101</v>
      </c>
    </row>
    <row r="4204" spans="1:8" x14ac:dyDescent="0.35">
      <c r="A4204">
        <v>25052025</v>
      </c>
      <c r="B4204" t="s">
        <v>387</v>
      </c>
      <c r="C4204" t="s">
        <v>595</v>
      </c>
      <c r="D4204" t="s">
        <v>298</v>
      </c>
      <c r="E4204" t="s">
        <v>101</v>
      </c>
    </row>
    <row r="4205" spans="1:8" x14ac:dyDescent="0.35">
      <c r="A4205">
        <v>25052025</v>
      </c>
      <c r="B4205" t="s">
        <v>146</v>
      </c>
      <c r="C4205" t="s">
        <v>300</v>
      </c>
      <c r="D4205" t="s">
        <v>262</v>
      </c>
      <c r="E4205" t="s">
        <v>101</v>
      </c>
    </row>
    <row r="4206" spans="1:8" x14ac:dyDescent="0.35">
      <c r="A4206">
        <v>25052025</v>
      </c>
      <c r="B4206" t="s">
        <v>556</v>
      </c>
      <c r="C4206" t="s">
        <v>293</v>
      </c>
      <c r="D4206" t="s">
        <v>301</v>
      </c>
      <c r="E4206" t="s">
        <v>101</v>
      </c>
    </row>
    <row r="4207" spans="1:8" x14ac:dyDescent="0.35">
      <c r="A4207">
        <v>25052025</v>
      </c>
      <c r="B4207" t="s">
        <v>498</v>
      </c>
      <c r="C4207" t="s">
        <v>526</v>
      </c>
      <c r="D4207" t="s">
        <v>303</v>
      </c>
      <c r="E4207" t="s">
        <v>149</v>
      </c>
    </row>
    <row r="4208" spans="1:8" x14ac:dyDescent="0.35">
      <c r="A4208">
        <v>25052025</v>
      </c>
      <c r="B4208" t="s">
        <v>730</v>
      </c>
      <c r="C4208" t="s">
        <v>444</v>
      </c>
      <c r="D4208" t="s">
        <v>306</v>
      </c>
      <c r="E4208" t="s">
        <v>101</v>
      </c>
    </row>
    <row r="4209" spans="1:9" x14ac:dyDescent="0.35">
      <c r="A4209">
        <v>25052025</v>
      </c>
      <c r="B4209" t="s">
        <v>437</v>
      </c>
      <c r="C4209" t="s">
        <v>444</v>
      </c>
      <c r="D4209" t="s">
        <v>308</v>
      </c>
      <c r="E4209" t="s">
        <v>309</v>
      </c>
      <c r="F4209" t="s">
        <v>310</v>
      </c>
      <c r="G4209" t="s">
        <v>311</v>
      </c>
      <c r="H4209" t="s">
        <v>312</v>
      </c>
      <c r="I4209" t="s">
        <v>101</v>
      </c>
    </row>
    <row r="4210" spans="1:9" x14ac:dyDescent="0.35">
      <c r="A4210">
        <v>25052025</v>
      </c>
      <c r="B4210" t="s">
        <v>304</v>
      </c>
      <c r="C4210" t="s">
        <v>476</v>
      </c>
      <c r="D4210" t="s">
        <v>314</v>
      </c>
      <c r="E4210" t="s">
        <v>315</v>
      </c>
      <c r="F4210" t="s">
        <v>101</v>
      </c>
    </row>
    <row r="4211" spans="1:9" x14ac:dyDescent="0.35">
      <c r="A4211">
        <v>25052025</v>
      </c>
      <c r="B4211" t="s">
        <v>426</v>
      </c>
      <c r="C4211" t="s">
        <v>248</v>
      </c>
      <c r="D4211" t="s">
        <v>314</v>
      </c>
      <c r="E4211" t="s">
        <v>317</v>
      </c>
      <c r="F4211" t="s">
        <v>101</v>
      </c>
    </row>
    <row r="4212" spans="1:9" x14ac:dyDescent="0.35">
      <c r="A4212">
        <v>25052025</v>
      </c>
      <c r="B4212" t="s">
        <v>137</v>
      </c>
      <c r="C4212" t="s">
        <v>145</v>
      </c>
      <c r="D4212" t="s">
        <v>319</v>
      </c>
      <c r="E4212" t="s">
        <v>320</v>
      </c>
      <c r="F4212" t="s">
        <v>321</v>
      </c>
    </row>
    <row r="4213" spans="1:9" x14ac:dyDescent="0.35">
      <c r="A4213">
        <v>25052025</v>
      </c>
      <c r="B4213" t="s">
        <v>418</v>
      </c>
      <c r="C4213" t="s">
        <v>183</v>
      </c>
      <c r="D4213" t="s">
        <v>322</v>
      </c>
      <c r="E4213" t="s">
        <v>101</v>
      </c>
    </row>
    <row r="4214" spans="1:9" x14ac:dyDescent="0.35">
      <c r="A4214">
        <v>25052025</v>
      </c>
      <c r="B4214" t="s">
        <v>440</v>
      </c>
      <c r="C4214" t="s">
        <v>540</v>
      </c>
      <c r="D4214" t="s">
        <v>325</v>
      </c>
      <c r="E4214" t="s">
        <v>101</v>
      </c>
    </row>
    <row r="4215" spans="1:9" x14ac:dyDescent="0.35">
      <c r="A4215">
        <v>25052025</v>
      </c>
      <c r="B4215" t="s">
        <v>558</v>
      </c>
      <c r="C4215" t="s">
        <v>494</v>
      </c>
      <c r="D4215" t="s">
        <v>328</v>
      </c>
      <c r="E4215" t="s">
        <v>101</v>
      </c>
    </row>
    <row r="4216" spans="1:9" x14ac:dyDescent="0.35">
      <c r="A4216">
        <v>25052025</v>
      </c>
      <c r="B4216" t="s">
        <v>137</v>
      </c>
      <c r="C4216" t="s">
        <v>195</v>
      </c>
      <c r="D4216" t="s">
        <v>331</v>
      </c>
      <c r="E4216" t="s">
        <v>332</v>
      </c>
      <c r="F4216" t="s">
        <v>101</v>
      </c>
    </row>
    <row r="4217" spans="1:9" x14ac:dyDescent="0.35">
      <c r="A4217">
        <v>25052025</v>
      </c>
      <c r="B4217" t="s">
        <v>172</v>
      </c>
      <c r="C4217" t="s">
        <v>259</v>
      </c>
      <c r="D4217" t="s">
        <v>331</v>
      </c>
      <c r="E4217" t="s">
        <v>335</v>
      </c>
      <c r="F4217" t="s">
        <v>101</v>
      </c>
    </row>
    <row r="4218" spans="1:9" x14ac:dyDescent="0.35">
      <c r="A4218">
        <v>25052025</v>
      </c>
      <c r="B4218" t="s">
        <v>255</v>
      </c>
      <c r="C4218" t="s">
        <v>192</v>
      </c>
      <c r="D4218" t="s">
        <v>331</v>
      </c>
      <c r="E4218" t="s">
        <v>338</v>
      </c>
      <c r="F4218" t="s">
        <v>321</v>
      </c>
    </row>
    <row r="4219" spans="1:9" x14ac:dyDescent="0.35">
      <c r="A4219">
        <v>25052025</v>
      </c>
      <c r="B4219" t="s">
        <v>623</v>
      </c>
      <c r="C4219" t="s">
        <v>536</v>
      </c>
      <c r="D4219" t="s">
        <v>170</v>
      </c>
    </row>
    <row r="4220" spans="1:9" x14ac:dyDescent="0.35">
      <c r="A4220">
        <v>25052025</v>
      </c>
      <c r="B4220" t="s">
        <v>594</v>
      </c>
      <c r="C4220" t="s">
        <v>471</v>
      </c>
      <c r="D4220" t="s">
        <v>341</v>
      </c>
      <c r="E4220" t="s">
        <v>101</v>
      </c>
    </row>
    <row r="4221" spans="1:9" x14ac:dyDescent="0.35">
      <c r="A4221">
        <v>25052025</v>
      </c>
      <c r="B4221" t="s">
        <v>572</v>
      </c>
      <c r="C4221" t="s">
        <v>424</v>
      </c>
      <c r="D4221" t="s">
        <v>343</v>
      </c>
      <c r="E4221" t="s">
        <v>101</v>
      </c>
    </row>
    <row r="4222" spans="1:9" x14ac:dyDescent="0.35">
      <c r="A4222">
        <v>25052025</v>
      </c>
      <c r="B4222" t="s">
        <v>578</v>
      </c>
      <c r="C4222" t="s">
        <v>402</v>
      </c>
      <c r="D4222" t="s">
        <v>132</v>
      </c>
      <c r="E4222" t="s">
        <v>344</v>
      </c>
      <c r="F4222" t="s">
        <v>345</v>
      </c>
      <c r="G4222" t="s">
        <v>101</v>
      </c>
    </row>
    <row r="4223" spans="1:9" x14ac:dyDescent="0.35">
      <c r="A4223">
        <v>25052025</v>
      </c>
      <c r="B4223" t="s">
        <v>496</v>
      </c>
      <c r="C4223" t="s">
        <v>447</v>
      </c>
      <c r="D4223" t="s">
        <v>132</v>
      </c>
      <c r="E4223" t="s">
        <v>347</v>
      </c>
      <c r="F4223" t="s">
        <v>101</v>
      </c>
    </row>
    <row r="4224" spans="1:9" x14ac:dyDescent="0.35">
      <c r="A4224">
        <v>25052025</v>
      </c>
      <c r="B4224" t="s">
        <v>592</v>
      </c>
      <c r="C4224" t="s">
        <v>168</v>
      </c>
      <c r="D4224" t="s">
        <v>132</v>
      </c>
      <c r="E4224" t="s">
        <v>348</v>
      </c>
      <c r="F4224" t="s">
        <v>101</v>
      </c>
    </row>
    <row r="4225" spans="1:8" x14ac:dyDescent="0.35">
      <c r="A4225">
        <v>25052025</v>
      </c>
      <c r="B4225" t="s">
        <v>340</v>
      </c>
      <c r="C4225" t="s">
        <v>179</v>
      </c>
      <c r="D4225" t="s">
        <v>132</v>
      </c>
      <c r="E4225" t="s">
        <v>350</v>
      </c>
      <c r="F4225" t="s">
        <v>101</v>
      </c>
    </row>
    <row r="4226" spans="1:8" x14ac:dyDescent="0.35">
      <c r="A4226">
        <v>25052025</v>
      </c>
      <c r="B4226" t="s">
        <v>611</v>
      </c>
      <c r="C4226" t="s">
        <v>651</v>
      </c>
      <c r="D4226" t="s">
        <v>132</v>
      </c>
      <c r="E4226" t="s">
        <v>352</v>
      </c>
      <c r="F4226" t="s">
        <v>101</v>
      </c>
    </row>
    <row r="4227" spans="1:8" x14ac:dyDescent="0.35">
      <c r="A4227">
        <v>25052025</v>
      </c>
      <c r="B4227" t="s">
        <v>602</v>
      </c>
      <c r="C4227" t="s">
        <v>179</v>
      </c>
      <c r="D4227" t="s">
        <v>132</v>
      </c>
      <c r="E4227" t="s">
        <v>133</v>
      </c>
      <c r="F4227" t="s">
        <v>355</v>
      </c>
    </row>
    <row r="4228" spans="1:8" x14ac:dyDescent="0.35">
      <c r="A4228">
        <v>25052025</v>
      </c>
      <c r="B4228" t="s">
        <v>603</v>
      </c>
      <c r="C4228" t="s">
        <v>361</v>
      </c>
      <c r="D4228" t="s">
        <v>132</v>
      </c>
      <c r="E4228" t="s">
        <v>356</v>
      </c>
      <c r="F4228" t="s">
        <v>101</v>
      </c>
    </row>
    <row r="4229" spans="1:8" x14ac:dyDescent="0.35">
      <c r="A4229">
        <v>25052025</v>
      </c>
      <c r="B4229" t="s">
        <v>233</v>
      </c>
      <c r="C4229" t="s">
        <v>502</v>
      </c>
      <c r="D4229" t="s">
        <v>359</v>
      </c>
      <c r="E4229" t="s">
        <v>360</v>
      </c>
      <c r="F4229" t="s">
        <v>101</v>
      </c>
    </row>
    <row r="4230" spans="1:8" x14ac:dyDescent="0.35">
      <c r="A4230">
        <v>25052025</v>
      </c>
      <c r="B4230" t="s">
        <v>430</v>
      </c>
      <c r="C4230" t="s">
        <v>555</v>
      </c>
      <c r="D4230" t="s">
        <v>359</v>
      </c>
      <c r="E4230" t="s">
        <v>362</v>
      </c>
      <c r="F4230" t="s">
        <v>101</v>
      </c>
    </row>
    <row r="4231" spans="1:8" x14ac:dyDescent="0.35">
      <c r="A4231">
        <v>25052025</v>
      </c>
      <c r="B4231" t="s">
        <v>514</v>
      </c>
      <c r="C4231" t="s">
        <v>478</v>
      </c>
      <c r="D4231" t="s">
        <v>359</v>
      </c>
      <c r="E4231" t="s">
        <v>362</v>
      </c>
      <c r="F4231" t="s">
        <v>140</v>
      </c>
      <c r="G4231" t="s">
        <v>364</v>
      </c>
      <c r="H4231" t="s">
        <v>101</v>
      </c>
    </row>
    <row r="4232" spans="1:8" x14ac:dyDescent="0.35">
      <c r="A4232">
        <v>25052025</v>
      </c>
      <c r="B4232" t="s">
        <v>597</v>
      </c>
      <c r="C4232" t="s">
        <v>456</v>
      </c>
      <c r="D4232" t="s">
        <v>366</v>
      </c>
      <c r="E4232" t="s">
        <v>257</v>
      </c>
      <c r="F4232" t="s">
        <v>367</v>
      </c>
      <c r="G4232" t="s">
        <v>101</v>
      </c>
    </row>
    <row r="4233" spans="1:8" x14ac:dyDescent="0.35">
      <c r="A4233">
        <v>25052025</v>
      </c>
      <c r="B4233" t="s">
        <v>589</v>
      </c>
      <c r="C4233" t="s">
        <v>574</v>
      </c>
      <c r="D4233" t="s">
        <v>369</v>
      </c>
      <c r="E4233" t="s">
        <v>370</v>
      </c>
      <c r="F4233" t="s">
        <v>101</v>
      </c>
    </row>
    <row r="4234" spans="1:8" x14ac:dyDescent="0.35">
      <c r="A4234">
        <v>25052025</v>
      </c>
      <c r="B4234" t="s">
        <v>444</v>
      </c>
      <c r="C4234" t="s">
        <v>183</v>
      </c>
      <c r="D4234" t="s">
        <v>371</v>
      </c>
      <c r="E4234" t="s">
        <v>101</v>
      </c>
    </row>
    <row r="4235" spans="1:8" x14ac:dyDescent="0.35">
      <c r="A4235">
        <v>25052025</v>
      </c>
      <c r="B4235" t="s">
        <v>247</v>
      </c>
      <c r="C4235" t="s">
        <v>548</v>
      </c>
      <c r="D4235" t="s">
        <v>372</v>
      </c>
      <c r="E4235" t="s">
        <v>101</v>
      </c>
    </row>
    <row r="4236" spans="1:8" x14ac:dyDescent="0.35">
      <c r="A4236">
        <v>25052025</v>
      </c>
      <c r="B4236" t="s">
        <v>218</v>
      </c>
      <c r="C4236" t="s">
        <v>285</v>
      </c>
      <c r="D4236" t="s">
        <v>373</v>
      </c>
      <c r="E4236" t="s">
        <v>101</v>
      </c>
    </row>
    <row r="4237" spans="1:8" x14ac:dyDescent="0.35">
      <c r="A4237">
        <v>25052025</v>
      </c>
      <c r="B4237" t="s">
        <v>636</v>
      </c>
      <c r="C4237" t="s">
        <v>183</v>
      </c>
      <c r="D4237" t="s">
        <v>376</v>
      </c>
      <c r="E4237" t="s">
        <v>140</v>
      </c>
      <c r="F4237" t="s">
        <v>331</v>
      </c>
      <c r="G4237" t="s">
        <v>377</v>
      </c>
      <c r="H4237" t="s">
        <v>101</v>
      </c>
    </row>
    <row r="4238" spans="1:8" x14ac:dyDescent="0.35">
      <c r="A4238">
        <v>25052025</v>
      </c>
      <c r="B4238" t="s">
        <v>623</v>
      </c>
      <c r="C4238" t="s">
        <v>158</v>
      </c>
      <c r="D4238" t="s">
        <v>378</v>
      </c>
    </row>
    <row r="4239" spans="1:8" x14ac:dyDescent="0.35">
      <c r="A4239">
        <v>25052025</v>
      </c>
      <c r="B4239" t="s">
        <v>339</v>
      </c>
      <c r="C4239" t="s">
        <v>598</v>
      </c>
      <c r="D4239" t="s">
        <v>380</v>
      </c>
      <c r="E4239" t="s">
        <v>101</v>
      </c>
    </row>
    <row r="4240" spans="1:8" x14ac:dyDescent="0.35">
      <c r="A4240">
        <v>25052025</v>
      </c>
      <c r="B4240" t="s">
        <v>499</v>
      </c>
      <c r="C4240" t="s">
        <v>150</v>
      </c>
      <c r="D4240" t="s">
        <v>382</v>
      </c>
      <c r="E4240" t="s">
        <v>383</v>
      </c>
    </row>
    <row r="4241" spans="1:9" x14ac:dyDescent="0.35">
      <c r="A4241">
        <v>25052025</v>
      </c>
      <c r="B4241" t="s">
        <v>493</v>
      </c>
      <c r="C4241" t="s">
        <v>555</v>
      </c>
      <c r="D4241" t="s">
        <v>385</v>
      </c>
      <c r="E4241" t="s">
        <v>386</v>
      </c>
    </row>
    <row r="4242" spans="1:9" x14ac:dyDescent="0.35">
      <c r="A4242">
        <v>25052025</v>
      </c>
      <c r="B4242" t="s">
        <v>566</v>
      </c>
      <c r="C4242" t="s">
        <v>543</v>
      </c>
      <c r="D4242" t="s">
        <v>388</v>
      </c>
      <c r="E4242" t="s">
        <v>101</v>
      </c>
    </row>
    <row r="4243" spans="1:9" x14ac:dyDescent="0.35">
      <c r="A4243">
        <v>25052025</v>
      </c>
      <c r="B4243" t="s">
        <v>172</v>
      </c>
      <c r="C4243" t="s">
        <v>162</v>
      </c>
      <c r="D4243" t="s">
        <v>391</v>
      </c>
      <c r="E4243" t="s">
        <v>101</v>
      </c>
    </row>
    <row r="4244" spans="1:9" x14ac:dyDescent="0.35">
      <c r="A4244">
        <v>25052025</v>
      </c>
      <c r="B4244" t="s">
        <v>694</v>
      </c>
      <c r="C4244" t="s">
        <v>433</v>
      </c>
      <c r="D4244" t="s">
        <v>393</v>
      </c>
    </row>
    <row r="4245" spans="1:9" x14ac:dyDescent="0.35">
      <c r="A4245">
        <v>25052025</v>
      </c>
      <c r="B4245" t="s">
        <v>413</v>
      </c>
      <c r="C4245" t="s">
        <v>150</v>
      </c>
      <c r="D4245" t="s">
        <v>394</v>
      </c>
      <c r="E4245" t="s">
        <v>395</v>
      </c>
      <c r="F4245" t="s">
        <v>101</v>
      </c>
    </row>
    <row r="4246" spans="1:9" x14ac:dyDescent="0.35">
      <c r="A4246">
        <v>25052025</v>
      </c>
      <c r="B4246" t="s">
        <v>396</v>
      </c>
    </row>
    <row r="4247" spans="1:9" x14ac:dyDescent="0.35">
      <c r="A4247">
        <v>25052025</v>
      </c>
      <c r="B4247" t="s">
        <v>542</v>
      </c>
      <c r="C4247" t="s">
        <v>420</v>
      </c>
      <c r="D4247" t="s">
        <v>397</v>
      </c>
      <c r="E4247" t="s">
        <v>101</v>
      </c>
    </row>
    <row r="4248" spans="1:9" x14ac:dyDescent="0.35">
      <c r="A4248">
        <v>25052025</v>
      </c>
      <c r="B4248" t="s">
        <v>473</v>
      </c>
      <c r="C4248" t="s">
        <v>326</v>
      </c>
      <c r="D4248" t="s">
        <v>399</v>
      </c>
      <c r="E4248" t="s">
        <v>140</v>
      </c>
      <c r="F4248" t="s">
        <v>400</v>
      </c>
      <c r="G4248" t="s">
        <v>257</v>
      </c>
      <c r="H4248" t="s">
        <v>331</v>
      </c>
      <c r="I4248" t="s">
        <v>401</v>
      </c>
    </row>
    <row r="4249" spans="1:9" x14ac:dyDescent="0.35">
      <c r="A4249">
        <v>25052025</v>
      </c>
      <c r="B4249" t="s">
        <v>594</v>
      </c>
      <c r="C4249" t="s">
        <v>233</v>
      </c>
      <c r="D4249" t="s">
        <v>399</v>
      </c>
      <c r="E4249" t="s">
        <v>187</v>
      </c>
      <c r="F4249" t="s">
        <v>101</v>
      </c>
    </row>
    <row r="4250" spans="1:9" x14ac:dyDescent="0.35">
      <c r="A4250">
        <v>25052025</v>
      </c>
      <c r="B4250" t="s">
        <v>501</v>
      </c>
      <c r="C4250" t="s">
        <v>439</v>
      </c>
      <c r="D4250" t="s">
        <v>399</v>
      </c>
      <c r="E4250" t="s">
        <v>403</v>
      </c>
      <c r="F4250" t="s">
        <v>101</v>
      </c>
    </row>
    <row r="4251" spans="1:9" x14ac:dyDescent="0.35">
      <c r="A4251">
        <v>25052025</v>
      </c>
      <c r="B4251" t="s">
        <v>635</v>
      </c>
      <c r="C4251" t="s">
        <v>160</v>
      </c>
      <c r="D4251" t="s">
        <v>399</v>
      </c>
      <c r="E4251" t="s">
        <v>404</v>
      </c>
      <c r="F4251" t="s">
        <v>101</v>
      </c>
    </row>
    <row r="4252" spans="1:9" x14ac:dyDescent="0.35">
      <c r="A4252">
        <v>24052025</v>
      </c>
      <c r="B4252" t="s">
        <v>540</v>
      </c>
      <c r="C4252" t="s">
        <v>574</v>
      </c>
      <c r="D4252" t="s">
        <v>100</v>
      </c>
      <c r="E4252" t="s">
        <v>101</v>
      </c>
    </row>
    <row r="4253" spans="1:9" x14ac:dyDescent="0.35">
      <c r="A4253">
        <v>24052025</v>
      </c>
      <c r="B4253" t="s">
        <v>516</v>
      </c>
      <c r="C4253" t="s">
        <v>555</v>
      </c>
      <c r="D4253" t="s">
        <v>104</v>
      </c>
      <c r="E4253" t="s">
        <v>101</v>
      </c>
    </row>
    <row r="4254" spans="1:9" x14ac:dyDescent="0.35">
      <c r="A4254">
        <v>24052025</v>
      </c>
      <c r="B4254" t="s">
        <v>520</v>
      </c>
      <c r="C4254" t="s">
        <v>604</v>
      </c>
      <c r="D4254" t="s">
        <v>107</v>
      </c>
      <c r="E4254" t="s">
        <v>108</v>
      </c>
      <c r="F4254" t="s">
        <v>101</v>
      </c>
    </row>
    <row r="4255" spans="1:9" x14ac:dyDescent="0.35">
      <c r="A4255">
        <v>24052025</v>
      </c>
      <c r="B4255" t="s">
        <v>98</v>
      </c>
      <c r="C4255" t="s">
        <v>546</v>
      </c>
      <c r="D4255" t="s">
        <v>111</v>
      </c>
      <c r="E4255" t="s">
        <v>101</v>
      </c>
    </row>
    <row r="4256" spans="1:9" x14ac:dyDescent="0.35">
      <c r="A4256">
        <v>24052025</v>
      </c>
      <c r="B4256" t="s">
        <v>731</v>
      </c>
      <c r="C4256" t="s">
        <v>732</v>
      </c>
      <c r="D4256" t="s">
        <v>114</v>
      </c>
      <c r="E4256" t="s">
        <v>115</v>
      </c>
      <c r="F4256" t="s">
        <v>116</v>
      </c>
    </row>
    <row r="4257" spans="1:7" x14ac:dyDescent="0.35">
      <c r="A4257">
        <v>24052025</v>
      </c>
      <c r="B4257" t="s">
        <v>188</v>
      </c>
      <c r="C4257" t="s">
        <v>234</v>
      </c>
      <c r="D4257" t="s">
        <v>114</v>
      </c>
      <c r="E4257" t="s">
        <v>119</v>
      </c>
      <c r="F4257" t="s">
        <v>120</v>
      </c>
      <c r="G4257" t="s">
        <v>121</v>
      </c>
    </row>
    <row r="4258" spans="1:7" x14ac:dyDescent="0.35">
      <c r="A4258">
        <v>24052025</v>
      </c>
      <c r="B4258" t="s">
        <v>273</v>
      </c>
      <c r="C4258" t="s">
        <v>673</v>
      </c>
      <c r="D4258" t="s">
        <v>114</v>
      </c>
      <c r="E4258" t="s">
        <v>124</v>
      </c>
    </row>
    <row r="4259" spans="1:7" x14ac:dyDescent="0.35">
      <c r="A4259">
        <v>24052025</v>
      </c>
      <c r="B4259" t="s">
        <v>490</v>
      </c>
      <c r="C4259" t="s">
        <v>615</v>
      </c>
      <c r="D4259" t="s">
        <v>114</v>
      </c>
      <c r="E4259" t="s">
        <v>127</v>
      </c>
    </row>
    <row r="4260" spans="1:7" x14ac:dyDescent="0.35">
      <c r="A4260">
        <v>24052025</v>
      </c>
      <c r="B4260" t="s">
        <v>175</v>
      </c>
      <c r="C4260" t="s">
        <v>131</v>
      </c>
      <c r="D4260" t="s">
        <v>114</v>
      </c>
      <c r="E4260" t="s">
        <v>130</v>
      </c>
    </row>
    <row r="4261" spans="1:7" x14ac:dyDescent="0.35">
      <c r="A4261">
        <v>24052025</v>
      </c>
      <c r="B4261" t="s">
        <v>434</v>
      </c>
      <c r="C4261" t="s">
        <v>433</v>
      </c>
      <c r="D4261" t="s">
        <v>114</v>
      </c>
      <c r="E4261" t="s">
        <v>132</v>
      </c>
      <c r="F4261" t="s">
        <v>133</v>
      </c>
    </row>
    <row r="4262" spans="1:7" x14ac:dyDescent="0.35">
      <c r="A4262">
        <v>24052025</v>
      </c>
      <c r="B4262" t="s">
        <v>599</v>
      </c>
      <c r="C4262" t="s">
        <v>138</v>
      </c>
      <c r="D4262" t="s">
        <v>135</v>
      </c>
      <c r="E4262" t="s">
        <v>136</v>
      </c>
    </row>
    <row r="4263" spans="1:7" x14ac:dyDescent="0.35">
      <c r="A4263">
        <v>24052025</v>
      </c>
      <c r="B4263" t="s">
        <v>658</v>
      </c>
      <c r="C4263" t="s">
        <v>430</v>
      </c>
      <c r="D4263" t="s">
        <v>139</v>
      </c>
      <c r="E4263" t="s">
        <v>140</v>
      </c>
      <c r="F4263" t="s">
        <v>141</v>
      </c>
      <c r="G4263" t="s">
        <v>101</v>
      </c>
    </row>
    <row r="4264" spans="1:7" x14ac:dyDescent="0.35">
      <c r="A4264">
        <v>24052025</v>
      </c>
      <c r="B4264" t="s">
        <v>473</v>
      </c>
      <c r="C4264" t="s">
        <v>651</v>
      </c>
      <c r="D4264" t="s">
        <v>144</v>
      </c>
      <c r="E4264" t="s">
        <v>101</v>
      </c>
    </row>
    <row r="4265" spans="1:7" x14ac:dyDescent="0.35">
      <c r="A4265">
        <v>24052025</v>
      </c>
      <c r="B4265" t="s">
        <v>499</v>
      </c>
      <c r="C4265" t="s">
        <v>554</v>
      </c>
      <c r="D4265" t="s">
        <v>147</v>
      </c>
      <c r="E4265" t="s">
        <v>148</v>
      </c>
      <c r="F4265" t="s">
        <v>149</v>
      </c>
    </row>
    <row r="4266" spans="1:7" x14ac:dyDescent="0.35">
      <c r="A4266">
        <v>24052025</v>
      </c>
      <c r="B4266" t="s">
        <v>419</v>
      </c>
      <c r="C4266" t="s">
        <v>226</v>
      </c>
      <c r="D4266" t="s">
        <v>152</v>
      </c>
      <c r="E4266" t="s">
        <v>140</v>
      </c>
      <c r="F4266" t="s">
        <v>153</v>
      </c>
      <c r="G4266" t="s">
        <v>101</v>
      </c>
    </row>
    <row r="4267" spans="1:7" x14ac:dyDescent="0.35">
      <c r="A4267">
        <v>24052025</v>
      </c>
      <c r="B4267" t="s">
        <v>515</v>
      </c>
      <c r="C4267" t="s">
        <v>549</v>
      </c>
      <c r="D4267" t="s">
        <v>156</v>
      </c>
      <c r="E4267" t="s">
        <v>101</v>
      </c>
    </row>
    <row r="4268" spans="1:7" x14ac:dyDescent="0.35">
      <c r="A4268">
        <v>24052025</v>
      </c>
      <c r="B4268" t="s">
        <v>477</v>
      </c>
      <c r="C4268" t="s">
        <v>415</v>
      </c>
      <c r="D4268" t="s">
        <v>159</v>
      </c>
      <c r="E4268" t="s">
        <v>101</v>
      </c>
    </row>
    <row r="4269" spans="1:7" x14ac:dyDescent="0.35">
      <c r="A4269">
        <v>24052025</v>
      </c>
      <c r="B4269" t="s">
        <v>292</v>
      </c>
      <c r="C4269" t="s">
        <v>161</v>
      </c>
      <c r="D4269" t="s">
        <v>101</v>
      </c>
    </row>
    <row r="4270" spans="1:7" x14ac:dyDescent="0.35">
      <c r="A4270">
        <v>24052025</v>
      </c>
      <c r="B4270" t="s">
        <v>221</v>
      </c>
      <c r="C4270" t="s">
        <v>231</v>
      </c>
      <c r="D4270" t="s">
        <v>164</v>
      </c>
      <c r="E4270" t="s">
        <v>101</v>
      </c>
    </row>
    <row r="4271" spans="1:7" x14ac:dyDescent="0.35">
      <c r="A4271">
        <v>24052025</v>
      </c>
      <c r="B4271" t="s">
        <v>593</v>
      </c>
      <c r="C4271" t="s">
        <v>272</v>
      </c>
      <c r="D4271" t="s">
        <v>167</v>
      </c>
    </row>
    <row r="4272" spans="1:7" x14ac:dyDescent="0.35">
      <c r="A4272">
        <v>24052025</v>
      </c>
      <c r="B4272" t="s">
        <v>423</v>
      </c>
      <c r="C4272" t="s">
        <v>101</v>
      </c>
    </row>
    <row r="4273" spans="1:7" x14ac:dyDescent="0.35">
      <c r="A4273">
        <v>24052025</v>
      </c>
      <c r="B4273" t="s">
        <v>466</v>
      </c>
      <c r="C4273" t="s">
        <v>122</v>
      </c>
      <c r="D4273" t="s">
        <v>169</v>
      </c>
      <c r="E4273" t="s">
        <v>170</v>
      </c>
      <c r="F4273" t="s">
        <v>101</v>
      </c>
    </row>
    <row r="4274" spans="1:7" x14ac:dyDescent="0.35">
      <c r="A4274">
        <v>24052025</v>
      </c>
      <c r="B4274" t="s">
        <v>374</v>
      </c>
      <c r="C4274" t="s">
        <v>219</v>
      </c>
      <c r="D4274" t="s">
        <v>173</v>
      </c>
      <c r="E4274" t="s">
        <v>101</v>
      </c>
    </row>
    <row r="4275" spans="1:7" x14ac:dyDescent="0.35">
      <c r="A4275">
        <v>24052025</v>
      </c>
      <c r="B4275" t="s">
        <v>593</v>
      </c>
      <c r="C4275" t="s">
        <v>195</v>
      </c>
      <c r="D4275" t="s">
        <v>176</v>
      </c>
      <c r="E4275" t="s">
        <v>101</v>
      </c>
    </row>
    <row r="4276" spans="1:7" x14ac:dyDescent="0.35">
      <c r="A4276">
        <v>24052025</v>
      </c>
      <c r="B4276" t="s">
        <v>611</v>
      </c>
      <c r="C4276" t="s">
        <v>432</v>
      </c>
      <c r="D4276" t="s">
        <v>176</v>
      </c>
      <c r="E4276" t="s">
        <v>149</v>
      </c>
    </row>
    <row r="4277" spans="1:7" x14ac:dyDescent="0.35">
      <c r="A4277">
        <v>24052025</v>
      </c>
      <c r="B4277" t="s">
        <v>419</v>
      </c>
      <c r="C4277" t="s">
        <v>293</v>
      </c>
      <c r="D4277" t="s">
        <v>181</v>
      </c>
      <c r="E4277" t="s">
        <v>182</v>
      </c>
      <c r="F4277" t="s">
        <v>101</v>
      </c>
    </row>
    <row r="4278" spans="1:7" x14ac:dyDescent="0.35">
      <c r="A4278">
        <v>24052025</v>
      </c>
      <c r="B4278" t="s">
        <v>635</v>
      </c>
      <c r="C4278" t="s">
        <v>496</v>
      </c>
      <c r="D4278" t="s">
        <v>184</v>
      </c>
      <c r="E4278" t="s">
        <v>101</v>
      </c>
    </row>
    <row r="4279" spans="1:7" x14ac:dyDescent="0.35">
      <c r="A4279">
        <v>24052025</v>
      </c>
      <c r="B4279" t="s">
        <v>444</v>
      </c>
      <c r="C4279" t="s">
        <v>604</v>
      </c>
      <c r="D4279" t="s">
        <v>187</v>
      </c>
      <c r="E4279" t="s">
        <v>101</v>
      </c>
    </row>
    <row r="4280" spans="1:7" x14ac:dyDescent="0.35">
      <c r="A4280">
        <v>24052025</v>
      </c>
      <c r="B4280" t="s">
        <v>323</v>
      </c>
      <c r="C4280" t="s">
        <v>201</v>
      </c>
      <c r="D4280" t="s">
        <v>190</v>
      </c>
      <c r="E4280" t="s">
        <v>191</v>
      </c>
      <c r="F4280" t="s">
        <v>101</v>
      </c>
    </row>
    <row r="4281" spans="1:7" x14ac:dyDescent="0.35">
      <c r="A4281">
        <v>24052025</v>
      </c>
      <c r="B4281" t="s">
        <v>405</v>
      </c>
      <c r="C4281" t="s">
        <v>524</v>
      </c>
      <c r="D4281" t="s">
        <v>190</v>
      </c>
      <c r="E4281" t="s">
        <v>194</v>
      </c>
      <c r="F4281" t="s">
        <v>101</v>
      </c>
    </row>
    <row r="4282" spans="1:7" x14ac:dyDescent="0.35">
      <c r="A4282">
        <v>24052025</v>
      </c>
      <c r="B4282" t="s">
        <v>493</v>
      </c>
      <c r="C4282" t="s">
        <v>414</v>
      </c>
      <c r="D4282" t="s">
        <v>190</v>
      </c>
      <c r="E4282" t="s">
        <v>196</v>
      </c>
      <c r="F4282" t="s">
        <v>101</v>
      </c>
    </row>
    <row r="4283" spans="1:7" x14ac:dyDescent="0.35">
      <c r="A4283">
        <v>24052025</v>
      </c>
      <c r="B4283" t="s">
        <v>203</v>
      </c>
      <c r="C4283" t="s">
        <v>198</v>
      </c>
      <c r="D4283" t="s">
        <v>140</v>
      </c>
      <c r="E4283" t="s">
        <v>199</v>
      </c>
      <c r="F4283" t="s">
        <v>200</v>
      </c>
      <c r="G4283" t="s">
        <v>101</v>
      </c>
    </row>
    <row r="4284" spans="1:7" x14ac:dyDescent="0.35">
      <c r="A4284">
        <v>24052025</v>
      </c>
      <c r="B4284" t="s">
        <v>439</v>
      </c>
      <c r="C4284" t="s">
        <v>131</v>
      </c>
      <c r="D4284" t="s">
        <v>61</v>
      </c>
      <c r="E4284" t="s">
        <v>101</v>
      </c>
    </row>
    <row r="4285" spans="1:7" x14ac:dyDescent="0.35">
      <c r="A4285">
        <v>24052025</v>
      </c>
      <c r="B4285" t="s">
        <v>518</v>
      </c>
      <c r="C4285" t="s">
        <v>543</v>
      </c>
      <c r="D4285" t="s">
        <v>205</v>
      </c>
      <c r="E4285" t="s">
        <v>101</v>
      </c>
    </row>
    <row r="4286" spans="1:7" x14ac:dyDescent="0.35">
      <c r="A4286">
        <v>24052025</v>
      </c>
      <c r="B4286" t="s">
        <v>733</v>
      </c>
      <c r="C4286" t="s">
        <v>498</v>
      </c>
      <c r="D4286" t="s">
        <v>208</v>
      </c>
      <c r="E4286" t="s">
        <v>101</v>
      </c>
    </row>
    <row r="4287" spans="1:7" x14ac:dyDescent="0.35">
      <c r="A4287">
        <v>24052025</v>
      </c>
      <c r="B4287" t="s">
        <v>573</v>
      </c>
      <c r="C4287" t="s">
        <v>439</v>
      </c>
      <c r="D4287" t="s">
        <v>210</v>
      </c>
      <c r="E4287" t="s">
        <v>211</v>
      </c>
      <c r="F4287" t="s">
        <v>101</v>
      </c>
    </row>
    <row r="4288" spans="1:7" x14ac:dyDescent="0.35">
      <c r="A4288">
        <v>24052025</v>
      </c>
      <c r="B4288" t="s">
        <v>327</v>
      </c>
      <c r="C4288" t="s">
        <v>234</v>
      </c>
      <c r="D4288" t="s">
        <v>214</v>
      </c>
      <c r="E4288" t="s">
        <v>215</v>
      </c>
      <c r="F4288" t="s">
        <v>101</v>
      </c>
    </row>
    <row r="4289" spans="1:7" x14ac:dyDescent="0.35">
      <c r="A4289">
        <v>24052025</v>
      </c>
      <c r="B4289" t="s">
        <v>441</v>
      </c>
      <c r="C4289" t="s">
        <v>154</v>
      </c>
      <c r="D4289" t="s">
        <v>217</v>
      </c>
      <c r="E4289" t="s">
        <v>101</v>
      </c>
    </row>
    <row r="4290" spans="1:7" x14ac:dyDescent="0.35">
      <c r="A4290">
        <v>24052025</v>
      </c>
      <c r="B4290" t="s">
        <v>719</v>
      </c>
      <c r="C4290" t="s">
        <v>418</v>
      </c>
      <c r="D4290" t="s">
        <v>220</v>
      </c>
      <c r="E4290" t="s">
        <v>101</v>
      </c>
    </row>
    <row r="4291" spans="1:7" x14ac:dyDescent="0.35">
      <c r="A4291">
        <v>24052025</v>
      </c>
      <c r="B4291" t="s">
        <v>629</v>
      </c>
      <c r="C4291" t="s">
        <v>418</v>
      </c>
      <c r="D4291" t="s">
        <v>222</v>
      </c>
    </row>
    <row r="4292" spans="1:7" x14ac:dyDescent="0.35">
      <c r="A4292">
        <v>24052025</v>
      </c>
      <c r="B4292" t="s">
        <v>137</v>
      </c>
      <c r="C4292" t="s">
        <v>223</v>
      </c>
    </row>
    <row r="4293" spans="1:7" x14ac:dyDescent="0.35">
      <c r="A4293">
        <v>24052025</v>
      </c>
      <c r="B4293" t="s">
        <v>551</v>
      </c>
      <c r="C4293" t="s">
        <v>285</v>
      </c>
      <c r="D4293" t="s">
        <v>225</v>
      </c>
      <c r="E4293" t="s">
        <v>101</v>
      </c>
    </row>
    <row r="4294" spans="1:7" x14ac:dyDescent="0.35">
      <c r="A4294">
        <v>24052025</v>
      </c>
      <c r="B4294" t="s">
        <v>557</v>
      </c>
      <c r="C4294" t="s">
        <v>549</v>
      </c>
      <c r="D4294" t="s">
        <v>225</v>
      </c>
      <c r="E4294" t="s">
        <v>228</v>
      </c>
      <c r="F4294" t="s">
        <v>229</v>
      </c>
    </row>
    <row r="4295" spans="1:7" x14ac:dyDescent="0.35">
      <c r="A4295">
        <v>24052025</v>
      </c>
      <c r="B4295" t="s">
        <v>218</v>
      </c>
      <c r="C4295" t="s">
        <v>305</v>
      </c>
      <c r="D4295" t="s">
        <v>232</v>
      </c>
      <c r="E4295" t="s">
        <v>101</v>
      </c>
    </row>
    <row r="4296" spans="1:7" x14ac:dyDescent="0.35">
      <c r="A4296">
        <v>24052025</v>
      </c>
      <c r="B4296" t="s">
        <v>534</v>
      </c>
      <c r="C4296" t="s">
        <v>447</v>
      </c>
      <c r="D4296" t="s">
        <v>235</v>
      </c>
      <c r="E4296" t="s">
        <v>236</v>
      </c>
      <c r="F4296" t="s">
        <v>101</v>
      </c>
    </row>
    <row r="4297" spans="1:7" x14ac:dyDescent="0.35">
      <c r="A4297">
        <v>24052025</v>
      </c>
      <c r="B4297" t="s">
        <v>493</v>
      </c>
      <c r="C4297" t="s">
        <v>129</v>
      </c>
      <c r="D4297" t="s">
        <v>235</v>
      </c>
      <c r="E4297" t="s">
        <v>239</v>
      </c>
      <c r="F4297" t="s">
        <v>149</v>
      </c>
    </row>
    <row r="4298" spans="1:7" x14ac:dyDescent="0.35">
      <c r="A4298">
        <v>24052025</v>
      </c>
      <c r="B4298" t="s">
        <v>551</v>
      </c>
      <c r="C4298" t="s">
        <v>305</v>
      </c>
      <c r="D4298" t="s">
        <v>235</v>
      </c>
      <c r="E4298" t="s">
        <v>241</v>
      </c>
      <c r="F4298" t="s">
        <v>101</v>
      </c>
    </row>
    <row r="4299" spans="1:7" x14ac:dyDescent="0.35">
      <c r="A4299">
        <v>24052025</v>
      </c>
      <c r="B4299" t="s">
        <v>583</v>
      </c>
      <c r="C4299" t="s">
        <v>145</v>
      </c>
      <c r="D4299" t="s">
        <v>243</v>
      </c>
      <c r="E4299" t="s">
        <v>101</v>
      </c>
    </row>
    <row r="4300" spans="1:7" x14ac:dyDescent="0.35">
      <c r="A4300">
        <v>24052025</v>
      </c>
      <c r="B4300" t="s">
        <v>339</v>
      </c>
      <c r="C4300" t="s">
        <v>305</v>
      </c>
      <c r="D4300" t="s">
        <v>245</v>
      </c>
      <c r="E4300" t="s">
        <v>246</v>
      </c>
    </row>
    <row r="4301" spans="1:7" x14ac:dyDescent="0.35">
      <c r="A4301">
        <v>24052025</v>
      </c>
      <c r="B4301" t="s">
        <v>730</v>
      </c>
      <c r="C4301" t="s">
        <v>413</v>
      </c>
      <c r="D4301" t="s">
        <v>245</v>
      </c>
      <c r="E4301" t="s">
        <v>249</v>
      </c>
    </row>
    <row r="4302" spans="1:7" x14ac:dyDescent="0.35">
      <c r="A4302">
        <v>24052025</v>
      </c>
      <c r="B4302" t="s">
        <v>496</v>
      </c>
      <c r="C4302" t="s">
        <v>278</v>
      </c>
      <c r="D4302" t="s">
        <v>252</v>
      </c>
      <c r="E4302" t="s">
        <v>101</v>
      </c>
    </row>
    <row r="4303" spans="1:7" x14ac:dyDescent="0.35">
      <c r="A4303">
        <v>24052025</v>
      </c>
      <c r="B4303" t="s">
        <v>305</v>
      </c>
      <c r="C4303" t="s">
        <v>379</v>
      </c>
      <c r="D4303" t="s">
        <v>254</v>
      </c>
    </row>
    <row r="4304" spans="1:7" x14ac:dyDescent="0.35">
      <c r="A4304">
        <v>24052025</v>
      </c>
      <c r="B4304" t="s">
        <v>415</v>
      </c>
      <c r="C4304" t="s">
        <v>446</v>
      </c>
      <c r="D4304" t="s">
        <v>256</v>
      </c>
      <c r="E4304" t="s">
        <v>257</v>
      </c>
      <c r="F4304" t="s">
        <v>236</v>
      </c>
      <c r="G4304" t="s">
        <v>101</v>
      </c>
    </row>
    <row r="4305" spans="1:6" x14ac:dyDescent="0.35">
      <c r="A4305">
        <v>24052025</v>
      </c>
      <c r="B4305" t="s">
        <v>674</v>
      </c>
      <c r="C4305" t="s">
        <v>219</v>
      </c>
      <c r="D4305" t="s">
        <v>260</v>
      </c>
      <c r="E4305" t="s">
        <v>136</v>
      </c>
      <c r="F4305" t="s">
        <v>101</v>
      </c>
    </row>
    <row r="4306" spans="1:6" x14ac:dyDescent="0.35">
      <c r="A4306">
        <v>24052025</v>
      </c>
      <c r="B4306" t="s">
        <v>154</v>
      </c>
      <c r="C4306" t="s">
        <v>261</v>
      </c>
      <c r="D4306" t="s">
        <v>262</v>
      </c>
      <c r="E4306" t="s">
        <v>101</v>
      </c>
    </row>
    <row r="4307" spans="1:6" x14ac:dyDescent="0.35">
      <c r="A4307">
        <v>24052025</v>
      </c>
      <c r="B4307" t="s">
        <v>413</v>
      </c>
      <c r="C4307" t="s">
        <v>264</v>
      </c>
      <c r="D4307" t="s">
        <v>101</v>
      </c>
    </row>
    <row r="4308" spans="1:6" x14ac:dyDescent="0.35">
      <c r="A4308">
        <v>24052025</v>
      </c>
      <c r="B4308" t="s">
        <v>230</v>
      </c>
      <c r="C4308" t="s">
        <v>264</v>
      </c>
      <c r="D4308" t="s">
        <v>149</v>
      </c>
    </row>
    <row r="4309" spans="1:6" x14ac:dyDescent="0.35">
      <c r="A4309">
        <v>24052025</v>
      </c>
      <c r="B4309" t="s">
        <v>441</v>
      </c>
      <c r="C4309" t="s">
        <v>224</v>
      </c>
      <c r="D4309" t="s">
        <v>265</v>
      </c>
      <c r="E4309" t="s">
        <v>101</v>
      </c>
      <c r="F4309" t="s">
        <v>266</v>
      </c>
    </row>
    <row r="4310" spans="1:6" x14ac:dyDescent="0.35">
      <c r="A4310">
        <v>24052025</v>
      </c>
      <c r="B4310" t="s">
        <v>150</v>
      </c>
      <c r="C4310" t="s">
        <v>267</v>
      </c>
      <c r="D4310" t="s">
        <v>101</v>
      </c>
    </row>
    <row r="4311" spans="1:6" x14ac:dyDescent="0.35">
      <c r="A4311">
        <v>24052025</v>
      </c>
      <c r="B4311" t="s">
        <v>418</v>
      </c>
      <c r="C4311" t="s">
        <v>466</v>
      </c>
      <c r="D4311" t="s">
        <v>268</v>
      </c>
    </row>
    <row r="4312" spans="1:6" x14ac:dyDescent="0.35">
      <c r="A4312">
        <v>24052025</v>
      </c>
      <c r="B4312" t="s">
        <v>449</v>
      </c>
      <c r="C4312" t="s">
        <v>424</v>
      </c>
      <c r="D4312" t="s">
        <v>270</v>
      </c>
      <c r="E4312" t="s">
        <v>271</v>
      </c>
      <c r="F4312" t="s">
        <v>101</v>
      </c>
    </row>
    <row r="4313" spans="1:6" x14ac:dyDescent="0.35">
      <c r="A4313">
        <v>24052025</v>
      </c>
      <c r="B4313" t="s">
        <v>137</v>
      </c>
      <c r="C4313" t="s">
        <v>292</v>
      </c>
      <c r="D4313" t="s">
        <v>274</v>
      </c>
      <c r="E4313" t="s">
        <v>101</v>
      </c>
    </row>
    <row r="4314" spans="1:6" x14ac:dyDescent="0.35">
      <c r="A4314">
        <v>24052025</v>
      </c>
      <c r="B4314" t="s">
        <v>576</v>
      </c>
      <c r="C4314" t="s">
        <v>118</v>
      </c>
      <c r="D4314" t="s">
        <v>277</v>
      </c>
      <c r="E4314" t="s">
        <v>101</v>
      </c>
    </row>
    <row r="4315" spans="1:6" x14ac:dyDescent="0.35">
      <c r="A4315">
        <v>24052025</v>
      </c>
      <c r="B4315" t="s">
        <v>441</v>
      </c>
      <c r="C4315" t="s">
        <v>323</v>
      </c>
      <c r="D4315" t="s">
        <v>279</v>
      </c>
      <c r="E4315" t="s">
        <v>140</v>
      </c>
      <c r="F4315" t="s">
        <v>280</v>
      </c>
    </row>
    <row r="4316" spans="1:6" x14ac:dyDescent="0.35">
      <c r="A4316">
        <v>24052025</v>
      </c>
      <c r="B4316" t="s">
        <v>557</v>
      </c>
      <c r="C4316" t="s">
        <v>285</v>
      </c>
      <c r="D4316" t="s">
        <v>281</v>
      </c>
    </row>
    <row r="4317" spans="1:6" x14ac:dyDescent="0.35">
      <c r="A4317">
        <v>24052025</v>
      </c>
      <c r="B4317" t="s">
        <v>516</v>
      </c>
      <c r="C4317" t="s">
        <v>497</v>
      </c>
      <c r="D4317" t="s">
        <v>284</v>
      </c>
      <c r="E4317" t="s">
        <v>101</v>
      </c>
    </row>
    <row r="4318" spans="1:6" x14ac:dyDescent="0.35">
      <c r="A4318">
        <v>24052025</v>
      </c>
      <c r="B4318" t="s">
        <v>572</v>
      </c>
      <c r="C4318" t="s">
        <v>495</v>
      </c>
      <c r="D4318" t="s">
        <v>287</v>
      </c>
      <c r="E4318" t="s">
        <v>101</v>
      </c>
    </row>
    <row r="4319" spans="1:6" x14ac:dyDescent="0.35">
      <c r="A4319">
        <v>24052025</v>
      </c>
      <c r="B4319" t="s">
        <v>237</v>
      </c>
      <c r="C4319" t="s">
        <v>368</v>
      </c>
      <c r="D4319" t="s">
        <v>288</v>
      </c>
      <c r="E4319" t="s">
        <v>101</v>
      </c>
    </row>
    <row r="4320" spans="1:6" x14ac:dyDescent="0.35">
      <c r="A4320">
        <v>24052025</v>
      </c>
      <c r="B4320" t="s">
        <v>150</v>
      </c>
      <c r="C4320" t="s">
        <v>126</v>
      </c>
      <c r="D4320" t="s">
        <v>290</v>
      </c>
      <c r="E4320" t="s">
        <v>140</v>
      </c>
      <c r="F4320" t="s">
        <v>291</v>
      </c>
    </row>
    <row r="4321" spans="1:9" x14ac:dyDescent="0.35">
      <c r="A4321">
        <v>24052025</v>
      </c>
      <c r="B4321" t="s">
        <v>473</v>
      </c>
      <c r="C4321" t="s">
        <v>183</v>
      </c>
      <c r="D4321" t="s">
        <v>290</v>
      </c>
      <c r="E4321" t="s">
        <v>140</v>
      </c>
      <c r="F4321" t="s">
        <v>294</v>
      </c>
      <c r="G4321" t="s">
        <v>295</v>
      </c>
      <c r="H4321" t="s">
        <v>101</v>
      </c>
    </row>
    <row r="4322" spans="1:9" x14ac:dyDescent="0.35">
      <c r="A4322">
        <v>24052025</v>
      </c>
      <c r="B4322" t="s">
        <v>477</v>
      </c>
      <c r="C4322" t="s">
        <v>541</v>
      </c>
      <c r="D4322" t="s">
        <v>298</v>
      </c>
      <c r="E4322" t="s">
        <v>101</v>
      </c>
    </row>
    <row r="4323" spans="1:9" x14ac:dyDescent="0.35">
      <c r="A4323">
        <v>24052025</v>
      </c>
      <c r="B4323" t="s">
        <v>150</v>
      </c>
      <c r="C4323" t="s">
        <v>443</v>
      </c>
      <c r="D4323" t="s">
        <v>300</v>
      </c>
      <c r="E4323" t="s">
        <v>262</v>
      </c>
      <c r="F4323" t="s">
        <v>101</v>
      </c>
    </row>
    <row r="4324" spans="1:9" x14ac:dyDescent="0.35">
      <c r="A4324">
        <v>24052025</v>
      </c>
      <c r="B4324" t="s">
        <v>590</v>
      </c>
      <c r="C4324" t="s">
        <v>480</v>
      </c>
      <c r="D4324" t="s">
        <v>301</v>
      </c>
      <c r="E4324" t="s">
        <v>101</v>
      </c>
    </row>
    <row r="4325" spans="1:9" x14ac:dyDescent="0.35">
      <c r="A4325">
        <v>24052025</v>
      </c>
      <c r="B4325" t="s">
        <v>593</v>
      </c>
      <c r="C4325" t="s">
        <v>340</v>
      </c>
      <c r="D4325" t="s">
        <v>303</v>
      </c>
      <c r="E4325" t="s">
        <v>149</v>
      </c>
    </row>
    <row r="4326" spans="1:9" x14ac:dyDescent="0.35">
      <c r="A4326">
        <v>24052025</v>
      </c>
      <c r="B4326" t="s">
        <v>694</v>
      </c>
      <c r="C4326" t="s">
        <v>504</v>
      </c>
      <c r="D4326" t="s">
        <v>306</v>
      </c>
      <c r="E4326" t="s">
        <v>101</v>
      </c>
    </row>
    <row r="4327" spans="1:9" x14ac:dyDescent="0.35">
      <c r="A4327">
        <v>24052025</v>
      </c>
      <c r="B4327" t="s">
        <v>623</v>
      </c>
      <c r="C4327" t="s">
        <v>419</v>
      </c>
      <c r="D4327" t="s">
        <v>308</v>
      </c>
      <c r="E4327" t="s">
        <v>309</v>
      </c>
      <c r="F4327" t="s">
        <v>310</v>
      </c>
      <c r="G4327" t="s">
        <v>311</v>
      </c>
      <c r="H4327" t="s">
        <v>312</v>
      </c>
      <c r="I4327" t="s">
        <v>101</v>
      </c>
    </row>
    <row r="4328" spans="1:9" x14ac:dyDescent="0.35">
      <c r="A4328">
        <v>24052025</v>
      </c>
      <c r="B4328" t="s">
        <v>154</v>
      </c>
      <c r="C4328" t="s">
        <v>175</v>
      </c>
      <c r="D4328" t="s">
        <v>314</v>
      </c>
      <c r="E4328" t="s">
        <v>315</v>
      </c>
      <c r="F4328" t="s">
        <v>101</v>
      </c>
    </row>
    <row r="4329" spans="1:9" x14ac:dyDescent="0.35">
      <c r="A4329">
        <v>24052025</v>
      </c>
      <c r="B4329" t="s">
        <v>304</v>
      </c>
      <c r="C4329" t="s">
        <v>402</v>
      </c>
      <c r="D4329" t="s">
        <v>314</v>
      </c>
      <c r="E4329" t="s">
        <v>317</v>
      </c>
      <c r="F4329" t="s">
        <v>101</v>
      </c>
    </row>
    <row r="4330" spans="1:9" x14ac:dyDescent="0.35">
      <c r="A4330">
        <v>24052025</v>
      </c>
      <c r="B4330" t="s">
        <v>418</v>
      </c>
      <c r="C4330" t="s">
        <v>145</v>
      </c>
      <c r="D4330" t="s">
        <v>319</v>
      </c>
      <c r="E4330" t="s">
        <v>320</v>
      </c>
      <c r="F4330" t="s">
        <v>321</v>
      </c>
    </row>
    <row r="4331" spans="1:9" x14ac:dyDescent="0.35">
      <c r="A4331">
        <v>24052025</v>
      </c>
      <c r="B4331" t="s">
        <v>438</v>
      </c>
      <c r="C4331" t="s">
        <v>414</v>
      </c>
      <c r="D4331" t="s">
        <v>322</v>
      </c>
      <c r="E4331" t="s">
        <v>101</v>
      </c>
    </row>
    <row r="4332" spans="1:9" x14ac:dyDescent="0.35">
      <c r="A4332">
        <v>24052025</v>
      </c>
      <c r="B4332" t="s">
        <v>477</v>
      </c>
      <c r="C4332" t="s">
        <v>237</v>
      </c>
      <c r="D4332" t="s">
        <v>325</v>
      </c>
      <c r="E4332" t="s">
        <v>101</v>
      </c>
    </row>
    <row r="4333" spans="1:9" x14ac:dyDescent="0.35">
      <c r="A4333">
        <v>24052025</v>
      </c>
      <c r="B4333" t="s">
        <v>552</v>
      </c>
      <c r="C4333" t="s">
        <v>498</v>
      </c>
      <c r="D4333" t="s">
        <v>328</v>
      </c>
      <c r="E4333" t="s">
        <v>101</v>
      </c>
    </row>
    <row r="4334" spans="1:9" x14ac:dyDescent="0.35">
      <c r="A4334">
        <v>24052025</v>
      </c>
      <c r="B4334" t="s">
        <v>573</v>
      </c>
      <c r="C4334" t="s">
        <v>258</v>
      </c>
      <c r="D4334" t="s">
        <v>331</v>
      </c>
      <c r="E4334" t="s">
        <v>332</v>
      </c>
      <c r="F4334" t="s">
        <v>101</v>
      </c>
    </row>
    <row r="4335" spans="1:9" x14ac:dyDescent="0.35">
      <c r="A4335">
        <v>24052025</v>
      </c>
      <c r="B4335" t="s">
        <v>185</v>
      </c>
      <c r="C4335" t="s">
        <v>448</v>
      </c>
      <c r="D4335" t="s">
        <v>331</v>
      </c>
      <c r="E4335" t="s">
        <v>335</v>
      </c>
      <c r="F4335" t="s">
        <v>101</v>
      </c>
    </row>
    <row r="4336" spans="1:9" x14ac:dyDescent="0.35">
      <c r="A4336">
        <v>24052025</v>
      </c>
      <c r="B4336" t="s">
        <v>480</v>
      </c>
      <c r="C4336" t="s">
        <v>492</v>
      </c>
      <c r="D4336" t="s">
        <v>331</v>
      </c>
      <c r="E4336" t="s">
        <v>338</v>
      </c>
      <c r="F4336" t="s">
        <v>321</v>
      </c>
    </row>
    <row r="4337" spans="1:8" x14ac:dyDescent="0.35">
      <c r="A4337">
        <v>24052025</v>
      </c>
      <c r="B4337" t="s">
        <v>514</v>
      </c>
      <c r="C4337" t="s">
        <v>460</v>
      </c>
      <c r="D4337" t="s">
        <v>170</v>
      </c>
    </row>
    <row r="4338" spans="1:8" x14ac:dyDescent="0.35">
      <c r="A4338">
        <v>24052025</v>
      </c>
      <c r="B4338" t="s">
        <v>496</v>
      </c>
      <c r="C4338" t="s">
        <v>154</v>
      </c>
      <c r="D4338" t="s">
        <v>341</v>
      </c>
      <c r="E4338" t="s">
        <v>101</v>
      </c>
    </row>
    <row r="4339" spans="1:8" x14ac:dyDescent="0.35">
      <c r="A4339">
        <v>24052025</v>
      </c>
      <c r="B4339" t="s">
        <v>714</v>
      </c>
      <c r="C4339" t="s">
        <v>442</v>
      </c>
      <c r="D4339" t="s">
        <v>343</v>
      </c>
      <c r="E4339" t="s">
        <v>101</v>
      </c>
    </row>
    <row r="4340" spans="1:8" x14ac:dyDescent="0.35">
      <c r="A4340">
        <v>24052025</v>
      </c>
      <c r="B4340" t="s">
        <v>387</v>
      </c>
      <c r="C4340" t="s">
        <v>106</v>
      </c>
      <c r="D4340" t="s">
        <v>132</v>
      </c>
      <c r="E4340" t="s">
        <v>344</v>
      </c>
      <c r="F4340" t="s">
        <v>345</v>
      </c>
      <c r="G4340" t="s">
        <v>101</v>
      </c>
    </row>
    <row r="4341" spans="1:8" x14ac:dyDescent="0.35">
      <c r="A4341">
        <v>24052025</v>
      </c>
      <c r="B4341" t="s">
        <v>496</v>
      </c>
      <c r="C4341" t="s">
        <v>549</v>
      </c>
      <c r="D4341" t="s">
        <v>132</v>
      </c>
      <c r="E4341" t="s">
        <v>347</v>
      </c>
      <c r="F4341" t="s">
        <v>101</v>
      </c>
    </row>
    <row r="4342" spans="1:8" x14ac:dyDescent="0.35">
      <c r="A4342">
        <v>24052025</v>
      </c>
      <c r="B4342" t="s">
        <v>565</v>
      </c>
      <c r="C4342" t="s">
        <v>258</v>
      </c>
      <c r="D4342" t="s">
        <v>132</v>
      </c>
      <c r="E4342" t="s">
        <v>348</v>
      </c>
      <c r="F4342" t="s">
        <v>101</v>
      </c>
    </row>
    <row r="4343" spans="1:8" x14ac:dyDescent="0.35">
      <c r="A4343">
        <v>24052025</v>
      </c>
      <c r="B4343" t="s">
        <v>122</v>
      </c>
      <c r="C4343" t="s">
        <v>478</v>
      </c>
      <c r="D4343" t="s">
        <v>132</v>
      </c>
      <c r="E4343" t="s">
        <v>350</v>
      </c>
      <c r="F4343" t="s">
        <v>101</v>
      </c>
    </row>
    <row r="4344" spans="1:8" x14ac:dyDescent="0.35">
      <c r="A4344">
        <v>24052025</v>
      </c>
      <c r="B4344" t="s">
        <v>589</v>
      </c>
      <c r="C4344" t="s">
        <v>157</v>
      </c>
      <c r="D4344" t="s">
        <v>132</v>
      </c>
      <c r="E4344" t="s">
        <v>352</v>
      </c>
      <c r="F4344" t="s">
        <v>101</v>
      </c>
    </row>
    <row r="4345" spans="1:8" x14ac:dyDescent="0.35">
      <c r="A4345">
        <v>24052025</v>
      </c>
      <c r="B4345" t="s">
        <v>602</v>
      </c>
      <c r="C4345" t="s">
        <v>569</v>
      </c>
      <c r="D4345" t="s">
        <v>132</v>
      </c>
      <c r="E4345" t="s">
        <v>133</v>
      </c>
      <c r="F4345" t="s">
        <v>355</v>
      </c>
    </row>
    <row r="4346" spans="1:8" x14ac:dyDescent="0.35">
      <c r="A4346">
        <v>24052025</v>
      </c>
      <c r="B4346" t="s">
        <v>493</v>
      </c>
      <c r="C4346" t="s">
        <v>263</v>
      </c>
      <c r="D4346" t="s">
        <v>132</v>
      </c>
      <c r="E4346" t="s">
        <v>356</v>
      </c>
      <c r="F4346" t="s">
        <v>101</v>
      </c>
    </row>
    <row r="4347" spans="1:8" x14ac:dyDescent="0.35">
      <c r="A4347">
        <v>24052025</v>
      </c>
      <c r="B4347" t="s">
        <v>138</v>
      </c>
      <c r="C4347" t="s">
        <v>336</v>
      </c>
      <c r="D4347" t="s">
        <v>359</v>
      </c>
      <c r="E4347" t="s">
        <v>360</v>
      </c>
      <c r="F4347" t="s">
        <v>101</v>
      </c>
    </row>
    <row r="4348" spans="1:8" x14ac:dyDescent="0.35">
      <c r="A4348">
        <v>24052025</v>
      </c>
      <c r="B4348" t="s">
        <v>218</v>
      </c>
      <c r="C4348" t="s">
        <v>122</v>
      </c>
      <c r="D4348" t="s">
        <v>359</v>
      </c>
      <c r="E4348" t="s">
        <v>362</v>
      </c>
      <c r="F4348" t="s">
        <v>101</v>
      </c>
    </row>
    <row r="4349" spans="1:8" x14ac:dyDescent="0.35">
      <c r="A4349">
        <v>24052025</v>
      </c>
      <c r="B4349" t="s">
        <v>551</v>
      </c>
      <c r="C4349" t="s">
        <v>145</v>
      </c>
      <c r="D4349" t="s">
        <v>359</v>
      </c>
      <c r="E4349" t="s">
        <v>362</v>
      </c>
      <c r="F4349" t="s">
        <v>140</v>
      </c>
      <c r="G4349" t="s">
        <v>364</v>
      </c>
      <c r="H4349" t="s">
        <v>101</v>
      </c>
    </row>
    <row r="4350" spans="1:8" x14ac:dyDescent="0.35">
      <c r="A4350">
        <v>24052025</v>
      </c>
      <c r="B4350" t="s">
        <v>451</v>
      </c>
      <c r="C4350" t="s">
        <v>479</v>
      </c>
      <c r="D4350" t="s">
        <v>366</v>
      </c>
      <c r="E4350" t="s">
        <v>257</v>
      </c>
      <c r="F4350" t="s">
        <v>367</v>
      </c>
      <c r="G4350" t="s">
        <v>101</v>
      </c>
    </row>
    <row r="4351" spans="1:8" x14ac:dyDescent="0.35">
      <c r="A4351">
        <v>24052025</v>
      </c>
      <c r="B4351" t="s">
        <v>430</v>
      </c>
      <c r="C4351" t="s">
        <v>550</v>
      </c>
      <c r="D4351" t="s">
        <v>369</v>
      </c>
      <c r="E4351" t="s">
        <v>370</v>
      </c>
      <c r="F4351" t="s">
        <v>101</v>
      </c>
    </row>
    <row r="4352" spans="1:8" x14ac:dyDescent="0.35">
      <c r="A4352">
        <v>24052025</v>
      </c>
      <c r="B4352" t="s">
        <v>247</v>
      </c>
      <c r="C4352" t="s">
        <v>292</v>
      </c>
      <c r="D4352" t="s">
        <v>371</v>
      </c>
      <c r="E4352" t="s">
        <v>101</v>
      </c>
    </row>
    <row r="4353" spans="1:9" x14ac:dyDescent="0.35">
      <c r="A4353">
        <v>24052025</v>
      </c>
      <c r="B4353" t="s">
        <v>415</v>
      </c>
      <c r="C4353" t="s">
        <v>547</v>
      </c>
      <c r="D4353" t="s">
        <v>372</v>
      </c>
      <c r="E4353" t="s">
        <v>101</v>
      </c>
    </row>
    <row r="4354" spans="1:9" x14ac:dyDescent="0.35">
      <c r="A4354">
        <v>24052025</v>
      </c>
      <c r="B4354" t="s">
        <v>494</v>
      </c>
      <c r="C4354" t="s">
        <v>285</v>
      </c>
      <c r="D4354" t="s">
        <v>373</v>
      </c>
      <c r="E4354" t="s">
        <v>101</v>
      </c>
    </row>
    <row r="4355" spans="1:9" x14ac:dyDescent="0.35">
      <c r="A4355">
        <v>24052025</v>
      </c>
      <c r="B4355" t="s">
        <v>413</v>
      </c>
      <c r="C4355" t="s">
        <v>430</v>
      </c>
      <c r="D4355" t="s">
        <v>376</v>
      </c>
      <c r="E4355" t="s">
        <v>140</v>
      </c>
      <c r="F4355" t="s">
        <v>331</v>
      </c>
      <c r="G4355" t="s">
        <v>377</v>
      </c>
      <c r="H4355" t="s">
        <v>101</v>
      </c>
    </row>
    <row r="4356" spans="1:9" x14ac:dyDescent="0.35">
      <c r="A4356">
        <v>24052025</v>
      </c>
      <c r="B4356" t="s">
        <v>514</v>
      </c>
      <c r="C4356" t="s">
        <v>478</v>
      </c>
      <c r="D4356" t="s">
        <v>378</v>
      </c>
    </row>
    <row r="4357" spans="1:9" x14ac:dyDescent="0.35">
      <c r="A4357">
        <v>24052025</v>
      </c>
      <c r="B4357" t="s">
        <v>525</v>
      </c>
      <c r="C4357" t="s">
        <v>201</v>
      </c>
      <c r="D4357" t="s">
        <v>380</v>
      </c>
      <c r="E4357" t="s">
        <v>101</v>
      </c>
    </row>
    <row r="4358" spans="1:9" x14ac:dyDescent="0.35">
      <c r="A4358">
        <v>24052025</v>
      </c>
      <c r="B4358" t="s">
        <v>582</v>
      </c>
      <c r="C4358" t="s">
        <v>342</v>
      </c>
      <c r="D4358" t="s">
        <v>382</v>
      </c>
      <c r="E4358" t="s">
        <v>383</v>
      </c>
    </row>
    <row r="4359" spans="1:9" x14ac:dyDescent="0.35">
      <c r="A4359">
        <v>24052025</v>
      </c>
      <c r="B4359" t="s">
        <v>477</v>
      </c>
      <c r="C4359" t="s">
        <v>195</v>
      </c>
      <c r="D4359" t="s">
        <v>385</v>
      </c>
      <c r="E4359" t="s">
        <v>386</v>
      </c>
    </row>
    <row r="4360" spans="1:9" x14ac:dyDescent="0.35">
      <c r="A4360">
        <v>24052025</v>
      </c>
      <c r="B4360" t="s">
        <v>581</v>
      </c>
      <c r="C4360" t="s">
        <v>183</v>
      </c>
      <c r="D4360" t="s">
        <v>388</v>
      </c>
      <c r="E4360" t="s">
        <v>101</v>
      </c>
    </row>
    <row r="4361" spans="1:9" x14ac:dyDescent="0.35">
      <c r="A4361">
        <v>24052025</v>
      </c>
      <c r="B4361" t="s">
        <v>405</v>
      </c>
      <c r="C4361" t="s">
        <v>402</v>
      </c>
      <c r="D4361" t="s">
        <v>391</v>
      </c>
      <c r="E4361" t="s">
        <v>101</v>
      </c>
    </row>
    <row r="4362" spans="1:9" x14ac:dyDescent="0.35">
      <c r="A4362">
        <v>24052025</v>
      </c>
      <c r="B4362" t="s">
        <v>473</v>
      </c>
      <c r="C4362" t="s">
        <v>580</v>
      </c>
      <c r="D4362" t="s">
        <v>393</v>
      </c>
    </row>
    <row r="4363" spans="1:9" x14ac:dyDescent="0.35">
      <c r="A4363">
        <v>24052025</v>
      </c>
      <c r="B4363" t="s">
        <v>572</v>
      </c>
      <c r="C4363" t="s">
        <v>154</v>
      </c>
      <c r="D4363" t="s">
        <v>394</v>
      </c>
      <c r="E4363" t="s">
        <v>395</v>
      </c>
      <c r="F4363" t="s">
        <v>101</v>
      </c>
    </row>
    <row r="4364" spans="1:9" x14ac:dyDescent="0.35">
      <c r="A4364">
        <v>24052025</v>
      </c>
      <c r="B4364" t="s">
        <v>413</v>
      </c>
      <c r="C4364" t="s">
        <v>481</v>
      </c>
      <c r="D4364" t="s">
        <v>396</v>
      </c>
    </row>
    <row r="4365" spans="1:9" x14ac:dyDescent="0.35">
      <c r="A4365">
        <v>24052025</v>
      </c>
      <c r="B4365" t="s">
        <v>599</v>
      </c>
      <c r="C4365" t="s">
        <v>427</v>
      </c>
      <c r="D4365" t="s">
        <v>397</v>
      </c>
      <c r="E4365" t="s">
        <v>101</v>
      </c>
    </row>
    <row r="4366" spans="1:9" x14ac:dyDescent="0.35">
      <c r="A4366">
        <v>24052025</v>
      </c>
      <c r="B4366" t="s">
        <v>611</v>
      </c>
      <c r="C4366" t="s">
        <v>183</v>
      </c>
      <c r="D4366" t="s">
        <v>399</v>
      </c>
      <c r="E4366" t="s">
        <v>140</v>
      </c>
      <c r="F4366" t="s">
        <v>400</v>
      </c>
      <c r="G4366" t="s">
        <v>257</v>
      </c>
      <c r="H4366" t="s">
        <v>331</v>
      </c>
      <c r="I4366" t="s">
        <v>401</v>
      </c>
    </row>
    <row r="4367" spans="1:9" x14ac:dyDescent="0.35">
      <c r="A4367">
        <v>24052025</v>
      </c>
      <c r="B4367" t="s">
        <v>583</v>
      </c>
      <c r="C4367" t="s">
        <v>292</v>
      </c>
      <c r="D4367" t="s">
        <v>399</v>
      </c>
      <c r="E4367" t="s">
        <v>187</v>
      </c>
      <c r="F4367" t="s">
        <v>101</v>
      </c>
    </row>
    <row r="4368" spans="1:9" x14ac:dyDescent="0.35">
      <c r="A4368">
        <v>24052025</v>
      </c>
      <c r="B4368" t="s">
        <v>599</v>
      </c>
      <c r="C4368" t="s">
        <v>216</v>
      </c>
      <c r="D4368" t="s">
        <v>399</v>
      </c>
      <c r="E4368" t="s">
        <v>403</v>
      </c>
      <c r="F4368" t="s">
        <v>101</v>
      </c>
    </row>
    <row r="4369" spans="1:7" x14ac:dyDescent="0.35">
      <c r="A4369">
        <v>24052025</v>
      </c>
      <c r="B4369" t="s">
        <v>603</v>
      </c>
      <c r="C4369" t="s">
        <v>405</v>
      </c>
      <c r="D4369" t="s">
        <v>399</v>
      </c>
      <c r="E4369" t="s">
        <v>404</v>
      </c>
      <c r="F4369" t="s">
        <v>101</v>
      </c>
    </row>
    <row r="4370" spans="1:7" x14ac:dyDescent="0.35">
      <c r="A4370">
        <v>23052025</v>
      </c>
      <c r="B4370" t="s">
        <v>479</v>
      </c>
      <c r="C4370" t="s">
        <v>519</v>
      </c>
      <c r="D4370" t="s">
        <v>100</v>
      </c>
      <c r="E4370" t="s">
        <v>101</v>
      </c>
    </row>
    <row r="4371" spans="1:7" x14ac:dyDescent="0.35">
      <c r="A4371">
        <v>23052025</v>
      </c>
      <c r="B4371" t="s">
        <v>466</v>
      </c>
      <c r="C4371" t="s">
        <v>296</v>
      </c>
      <c r="D4371" t="s">
        <v>104</v>
      </c>
      <c r="E4371" t="s">
        <v>101</v>
      </c>
    </row>
    <row r="4372" spans="1:7" x14ac:dyDescent="0.35">
      <c r="A4372">
        <v>23052025</v>
      </c>
      <c r="B4372" t="s">
        <v>474</v>
      </c>
      <c r="C4372" t="s">
        <v>160</v>
      </c>
      <c r="D4372" t="s">
        <v>107</v>
      </c>
      <c r="E4372" t="s">
        <v>108</v>
      </c>
      <c r="F4372" t="s">
        <v>101</v>
      </c>
    </row>
    <row r="4373" spans="1:7" x14ac:dyDescent="0.35">
      <c r="A4373">
        <v>23052025</v>
      </c>
      <c r="B4373" t="s">
        <v>398</v>
      </c>
      <c r="C4373" t="s">
        <v>186</v>
      </c>
      <c r="D4373" t="s">
        <v>111</v>
      </c>
      <c r="E4373" t="s">
        <v>101</v>
      </c>
    </row>
    <row r="4374" spans="1:7" x14ac:dyDescent="0.35">
      <c r="A4374">
        <v>23052025</v>
      </c>
      <c r="B4374" t="s">
        <v>734</v>
      </c>
      <c r="C4374" t="s">
        <v>735</v>
      </c>
      <c r="D4374" t="s">
        <v>114</v>
      </c>
      <c r="E4374" t="s">
        <v>115</v>
      </c>
      <c r="F4374" t="s">
        <v>116</v>
      </c>
    </row>
    <row r="4375" spans="1:7" x14ac:dyDescent="0.35">
      <c r="A4375">
        <v>23052025</v>
      </c>
      <c r="B4375" t="s">
        <v>302</v>
      </c>
      <c r="C4375" t="s">
        <v>512</v>
      </c>
      <c r="D4375" t="s">
        <v>114</v>
      </c>
      <c r="E4375" t="s">
        <v>119</v>
      </c>
      <c r="F4375" t="s">
        <v>120</v>
      </c>
      <c r="G4375" t="s">
        <v>121</v>
      </c>
    </row>
    <row r="4376" spans="1:7" x14ac:dyDescent="0.35">
      <c r="A4376">
        <v>23052025</v>
      </c>
      <c r="B4376" t="s">
        <v>192</v>
      </c>
      <c r="C4376" t="s">
        <v>610</v>
      </c>
      <c r="D4376" t="s">
        <v>114</v>
      </c>
      <c r="E4376" t="s">
        <v>124</v>
      </c>
    </row>
    <row r="4377" spans="1:7" x14ac:dyDescent="0.35">
      <c r="A4377">
        <v>23052025</v>
      </c>
      <c r="B4377" t="s">
        <v>250</v>
      </c>
      <c r="C4377" t="s">
        <v>616</v>
      </c>
      <c r="D4377" t="s">
        <v>114</v>
      </c>
      <c r="E4377" t="s">
        <v>127</v>
      </c>
    </row>
    <row r="4378" spans="1:7" x14ac:dyDescent="0.35">
      <c r="A4378">
        <v>23052025</v>
      </c>
      <c r="B4378" t="s">
        <v>333</v>
      </c>
      <c r="C4378" t="s">
        <v>392</v>
      </c>
      <c r="D4378" t="s">
        <v>114</v>
      </c>
      <c r="E4378" t="s">
        <v>130</v>
      </c>
    </row>
    <row r="4379" spans="1:7" x14ac:dyDescent="0.35">
      <c r="A4379">
        <v>23052025</v>
      </c>
      <c r="B4379" t="s">
        <v>354</v>
      </c>
      <c r="C4379" t="s">
        <v>410</v>
      </c>
      <c r="D4379" t="s">
        <v>114</v>
      </c>
      <c r="E4379" t="s">
        <v>132</v>
      </c>
      <c r="F4379" t="s">
        <v>133</v>
      </c>
    </row>
    <row r="4380" spans="1:7" x14ac:dyDescent="0.35">
      <c r="A4380">
        <v>23052025</v>
      </c>
      <c r="B4380" t="s">
        <v>559</v>
      </c>
      <c r="C4380" t="s">
        <v>324</v>
      </c>
      <c r="D4380" t="s">
        <v>135</v>
      </c>
      <c r="E4380" t="s">
        <v>136</v>
      </c>
    </row>
    <row r="4381" spans="1:7" x14ac:dyDescent="0.35">
      <c r="A4381">
        <v>23052025</v>
      </c>
      <c r="B4381" t="s">
        <v>565</v>
      </c>
      <c r="C4381" t="s">
        <v>466</v>
      </c>
      <c r="D4381" t="s">
        <v>139</v>
      </c>
      <c r="E4381" t="s">
        <v>140</v>
      </c>
      <c r="F4381" t="s">
        <v>141</v>
      </c>
      <c r="G4381" t="s">
        <v>101</v>
      </c>
    </row>
    <row r="4382" spans="1:7" x14ac:dyDescent="0.35">
      <c r="A4382">
        <v>23052025</v>
      </c>
      <c r="B4382" t="s">
        <v>221</v>
      </c>
      <c r="C4382" t="s">
        <v>269</v>
      </c>
      <c r="D4382" t="s">
        <v>144</v>
      </c>
      <c r="E4382" t="s">
        <v>101</v>
      </c>
    </row>
    <row r="4383" spans="1:7" x14ac:dyDescent="0.35">
      <c r="A4383">
        <v>23052025</v>
      </c>
      <c r="B4383" t="s">
        <v>495</v>
      </c>
      <c r="C4383" t="s">
        <v>526</v>
      </c>
      <c r="D4383" t="s">
        <v>147</v>
      </c>
      <c r="E4383" t="s">
        <v>148</v>
      </c>
      <c r="F4383" t="s">
        <v>149</v>
      </c>
    </row>
    <row r="4384" spans="1:7" x14ac:dyDescent="0.35">
      <c r="A4384">
        <v>23052025</v>
      </c>
      <c r="B4384" t="s">
        <v>496</v>
      </c>
      <c r="C4384" t="s">
        <v>553</v>
      </c>
      <c r="D4384" t="s">
        <v>152</v>
      </c>
      <c r="E4384" t="s">
        <v>140</v>
      </c>
      <c r="F4384" t="s">
        <v>153</v>
      </c>
      <c r="G4384" t="s">
        <v>101</v>
      </c>
    </row>
    <row r="4385" spans="1:6" x14ac:dyDescent="0.35">
      <c r="A4385">
        <v>23052025</v>
      </c>
      <c r="B4385" t="s">
        <v>736</v>
      </c>
      <c r="C4385" t="s">
        <v>405</v>
      </c>
      <c r="D4385" t="s">
        <v>156</v>
      </c>
      <c r="E4385" t="s">
        <v>101</v>
      </c>
    </row>
    <row r="4386" spans="1:6" x14ac:dyDescent="0.35">
      <c r="A4386">
        <v>23052025</v>
      </c>
      <c r="B4386" t="s">
        <v>688</v>
      </c>
      <c r="C4386" t="s">
        <v>138</v>
      </c>
      <c r="D4386" t="s">
        <v>159</v>
      </c>
      <c r="E4386" t="s">
        <v>101</v>
      </c>
    </row>
    <row r="4387" spans="1:6" x14ac:dyDescent="0.35">
      <c r="A4387">
        <v>23052025</v>
      </c>
      <c r="B4387" t="s">
        <v>398</v>
      </c>
      <c r="C4387" t="s">
        <v>161</v>
      </c>
      <c r="D4387" t="s">
        <v>101</v>
      </c>
    </row>
    <row r="4388" spans="1:6" x14ac:dyDescent="0.35">
      <c r="A4388">
        <v>23052025</v>
      </c>
      <c r="B4388" t="s">
        <v>368</v>
      </c>
      <c r="C4388" t="s">
        <v>433</v>
      </c>
      <c r="D4388" t="s">
        <v>164</v>
      </c>
      <c r="E4388" t="s">
        <v>101</v>
      </c>
    </row>
    <row r="4389" spans="1:6" x14ac:dyDescent="0.35">
      <c r="A4389">
        <v>23052025</v>
      </c>
      <c r="B4389" t="s">
        <v>579</v>
      </c>
      <c r="C4389" t="s">
        <v>519</v>
      </c>
      <c r="D4389" t="s">
        <v>167</v>
      </c>
    </row>
    <row r="4390" spans="1:6" x14ac:dyDescent="0.35">
      <c r="A4390">
        <v>23052025</v>
      </c>
      <c r="B4390" t="s">
        <v>591</v>
      </c>
      <c r="C4390" t="s">
        <v>195</v>
      </c>
      <c r="D4390" t="s">
        <v>423</v>
      </c>
      <c r="E4390" t="s">
        <v>101</v>
      </c>
    </row>
    <row r="4391" spans="1:6" x14ac:dyDescent="0.35">
      <c r="A4391">
        <v>23052025</v>
      </c>
      <c r="B4391" t="s">
        <v>426</v>
      </c>
      <c r="C4391" t="s">
        <v>427</v>
      </c>
      <c r="D4391" t="s">
        <v>169</v>
      </c>
      <c r="E4391" t="s">
        <v>170</v>
      </c>
      <c r="F4391" t="s">
        <v>101</v>
      </c>
    </row>
    <row r="4392" spans="1:6" x14ac:dyDescent="0.35">
      <c r="A4392">
        <v>23052025</v>
      </c>
      <c r="B4392" t="s">
        <v>218</v>
      </c>
      <c r="C4392" t="s">
        <v>168</v>
      </c>
      <c r="D4392" t="s">
        <v>173</v>
      </c>
      <c r="E4392" t="s">
        <v>101</v>
      </c>
    </row>
    <row r="4393" spans="1:6" x14ac:dyDescent="0.35">
      <c r="A4393">
        <v>23052025</v>
      </c>
      <c r="B4393" t="s">
        <v>514</v>
      </c>
      <c r="C4393" t="s">
        <v>275</v>
      </c>
      <c r="D4393" t="s">
        <v>176</v>
      </c>
      <c r="E4393" t="s">
        <v>101</v>
      </c>
    </row>
    <row r="4394" spans="1:6" x14ac:dyDescent="0.35">
      <c r="A4394">
        <v>23052025</v>
      </c>
      <c r="B4394" t="s">
        <v>589</v>
      </c>
      <c r="C4394" t="s">
        <v>219</v>
      </c>
      <c r="D4394" t="s">
        <v>176</v>
      </c>
      <c r="E4394" t="s">
        <v>149</v>
      </c>
    </row>
    <row r="4395" spans="1:6" x14ac:dyDescent="0.35">
      <c r="A4395">
        <v>23052025</v>
      </c>
      <c r="B4395" t="s">
        <v>465</v>
      </c>
      <c r="C4395" t="s">
        <v>481</v>
      </c>
      <c r="D4395" t="s">
        <v>181</v>
      </c>
      <c r="E4395" t="s">
        <v>182</v>
      </c>
      <c r="F4395" t="s">
        <v>101</v>
      </c>
    </row>
    <row r="4396" spans="1:6" x14ac:dyDescent="0.35">
      <c r="A4396">
        <v>23052025</v>
      </c>
      <c r="B4396" t="s">
        <v>413</v>
      </c>
      <c r="C4396" t="s">
        <v>450</v>
      </c>
      <c r="D4396" t="s">
        <v>184</v>
      </c>
      <c r="E4396" t="s">
        <v>101</v>
      </c>
    </row>
    <row r="4397" spans="1:6" x14ac:dyDescent="0.35">
      <c r="A4397">
        <v>23052025</v>
      </c>
      <c r="B4397" t="s">
        <v>237</v>
      </c>
      <c r="C4397" t="s">
        <v>263</v>
      </c>
      <c r="D4397" t="s">
        <v>187</v>
      </c>
      <c r="E4397" t="s">
        <v>101</v>
      </c>
    </row>
    <row r="4398" spans="1:6" x14ac:dyDescent="0.35">
      <c r="A4398">
        <v>23052025</v>
      </c>
      <c r="B4398" t="s">
        <v>398</v>
      </c>
      <c r="C4398" t="s">
        <v>384</v>
      </c>
      <c r="D4398" t="s">
        <v>190</v>
      </c>
      <c r="E4398" t="s">
        <v>191</v>
      </c>
      <c r="F4398" t="s">
        <v>101</v>
      </c>
    </row>
    <row r="4399" spans="1:6" x14ac:dyDescent="0.35">
      <c r="A4399">
        <v>23052025</v>
      </c>
      <c r="B4399" t="s">
        <v>497</v>
      </c>
      <c r="C4399" t="s">
        <v>537</v>
      </c>
      <c r="D4399" t="s">
        <v>190</v>
      </c>
      <c r="E4399" t="s">
        <v>194</v>
      </c>
      <c r="F4399" t="s">
        <v>101</v>
      </c>
    </row>
    <row r="4400" spans="1:6" x14ac:dyDescent="0.35">
      <c r="A4400">
        <v>23052025</v>
      </c>
      <c r="B4400" t="s">
        <v>459</v>
      </c>
      <c r="C4400" t="s">
        <v>569</v>
      </c>
      <c r="D4400" t="s">
        <v>190</v>
      </c>
      <c r="E4400" t="s">
        <v>196</v>
      </c>
      <c r="F4400" t="s">
        <v>101</v>
      </c>
    </row>
    <row r="4401" spans="1:7" x14ac:dyDescent="0.35">
      <c r="A4401">
        <v>23052025</v>
      </c>
      <c r="B4401" t="s">
        <v>405</v>
      </c>
      <c r="C4401" t="s">
        <v>198</v>
      </c>
      <c r="D4401" t="s">
        <v>140</v>
      </c>
      <c r="E4401" t="s">
        <v>199</v>
      </c>
      <c r="F4401" t="s">
        <v>200</v>
      </c>
      <c r="G4401" t="s">
        <v>101</v>
      </c>
    </row>
    <row r="4402" spans="1:7" x14ac:dyDescent="0.35">
      <c r="A4402">
        <v>23052025</v>
      </c>
      <c r="B4402" t="s">
        <v>272</v>
      </c>
      <c r="C4402" t="s">
        <v>411</v>
      </c>
      <c r="D4402" t="s">
        <v>61</v>
      </c>
      <c r="E4402" t="s">
        <v>101</v>
      </c>
    </row>
    <row r="4403" spans="1:7" x14ac:dyDescent="0.35">
      <c r="A4403">
        <v>23052025</v>
      </c>
      <c r="B4403" t="s">
        <v>454</v>
      </c>
      <c r="C4403" t="s">
        <v>138</v>
      </c>
      <c r="D4403" t="s">
        <v>205</v>
      </c>
      <c r="E4403" t="s">
        <v>101</v>
      </c>
    </row>
    <row r="4404" spans="1:7" x14ac:dyDescent="0.35">
      <c r="A4404">
        <v>23052025</v>
      </c>
      <c r="B4404" t="s">
        <v>589</v>
      </c>
      <c r="C4404" t="s">
        <v>540</v>
      </c>
      <c r="D4404" t="s">
        <v>208</v>
      </c>
      <c r="E4404" t="s">
        <v>101</v>
      </c>
    </row>
    <row r="4405" spans="1:7" x14ac:dyDescent="0.35">
      <c r="A4405">
        <v>23052025</v>
      </c>
      <c r="B4405" t="s">
        <v>137</v>
      </c>
      <c r="C4405" t="s">
        <v>145</v>
      </c>
      <c r="D4405" t="s">
        <v>210</v>
      </c>
      <c r="E4405" t="s">
        <v>211</v>
      </c>
      <c r="F4405" t="s">
        <v>101</v>
      </c>
    </row>
    <row r="4406" spans="1:7" x14ac:dyDescent="0.35">
      <c r="A4406">
        <v>23052025</v>
      </c>
      <c r="B4406" t="s">
        <v>150</v>
      </c>
      <c r="C4406" t="s">
        <v>212</v>
      </c>
      <c r="D4406" t="s">
        <v>214</v>
      </c>
      <c r="E4406" t="s">
        <v>215</v>
      </c>
      <c r="F4406" t="s">
        <v>101</v>
      </c>
    </row>
    <row r="4407" spans="1:7" x14ac:dyDescent="0.35">
      <c r="A4407">
        <v>23052025</v>
      </c>
      <c r="B4407" t="s">
        <v>473</v>
      </c>
      <c r="C4407" t="s">
        <v>269</v>
      </c>
      <c r="D4407" t="s">
        <v>217</v>
      </c>
      <c r="E4407" t="s">
        <v>101</v>
      </c>
    </row>
    <row r="4408" spans="1:7" x14ac:dyDescent="0.35">
      <c r="A4408">
        <v>23052025</v>
      </c>
      <c r="B4408" t="s">
        <v>737</v>
      </c>
      <c r="C4408" t="s">
        <v>495</v>
      </c>
      <c r="D4408" t="s">
        <v>220</v>
      </c>
      <c r="E4408" t="s">
        <v>101</v>
      </c>
    </row>
    <row r="4409" spans="1:7" x14ac:dyDescent="0.35">
      <c r="A4409">
        <v>23052025</v>
      </c>
      <c r="B4409" t="s">
        <v>573</v>
      </c>
      <c r="C4409" t="s">
        <v>305</v>
      </c>
      <c r="D4409" t="s">
        <v>222</v>
      </c>
    </row>
    <row r="4410" spans="1:7" x14ac:dyDescent="0.35">
      <c r="A4410">
        <v>23052025</v>
      </c>
      <c r="B4410" t="s">
        <v>514</v>
      </c>
      <c r="C4410" t="s">
        <v>223</v>
      </c>
    </row>
    <row r="4411" spans="1:7" x14ac:dyDescent="0.35">
      <c r="A4411">
        <v>23052025</v>
      </c>
      <c r="B4411" t="s">
        <v>496</v>
      </c>
      <c r="C4411" t="s">
        <v>471</v>
      </c>
      <c r="D4411" t="s">
        <v>225</v>
      </c>
      <c r="E4411" t="s">
        <v>101</v>
      </c>
    </row>
    <row r="4412" spans="1:7" x14ac:dyDescent="0.35">
      <c r="A4412">
        <v>23052025</v>
      </c>
      <c r="B4412" t="s">
        <v>501</v>
      </c>
      <c r="C4412" t="s">
        <v>466</v>
      </c>
      <c r="D4412" t="s">
        <v>225</v>
      </c>
      <c r="E4412" t="s">
        <v>228</v>
      </c>
      <c r="F4412" t="s">
        <v>229</v>
      </c>
    </row>
    <row r="4413" spans="1:7" x14ac:dyDescent="0.35">
      <c r="A4413">
        <v>23052025</v>
      </c>
      <c r="B4413" t="s">
        <v>501</v>
      </c>
      <c r="C4413" t="s">
        <v>375</v>
      </c>
      <c r="D4413" t="s">
        <v>232</v>
      </c>
      <c r="E4413" t="s">
        <v>101</v>
      </c>
    </row>
    <row r="4414" spans="1:7" x14ac:dyDescent="0.35">
      <c r="A4414">
        <v>23052025</v>
      </c>
      <c r="B4414" t="s">
        <v>304</v>
      </c>
      <c r="C4414" t="s">
        <v>172</v>
      </c>
      <c r="D4414" t="s">
        <v>235</v>
      </c>
      <c r="E4414" t="s">
        <v>236</v>
      </c>
      <c r="F4414" t="s">
        <v>101</v>
      </c>
    </row>
    <row r="4415" spans="1:7" x14ac:dyDescent="0.35">
      <c r="A4415">
        <v>23052025</v>
      </c>
      <c r="B4415" t="s">
        <v>137</v>
      </c>
      <c r="C4415" t="s">
        <v>197</v>
      </c>
      <c r="D4415" t="s">
        <v>235</v>
      </c>
      <c r="E4415" t="s">
        <v>239</v>
      </c>
      <c r="F4415" t="s">
        <v>149</v>
      </c>
    </row>
    <row r="4416" spans="1:7" x14ac:dyDescent="0.35">
      <c r="A4416">
        <v>23052025</v>
      </c>
      <c r="B4416" t="s">
        <v>594</v>
      </c>
      <c r="C4416" t="s">
        <v>168</v>
      </c>
      <c r="D4416" t="s">
        <v>235</v>
      </c>
      <c r="E4416" t="s">
        <v>241</v>
      </c>
      <c r="F4416" t="s">
        <v>101</v>
      </c>
    </row>
    <row r="4417" spans="1:7" x14ac:dyDescent="0.35">
      <c r="A4417">
        <v>23052025</v>
      </c>
      <c r="B4417" t="s">
        <v>573</v>
      </c>
      <c r="C4417" t="s">
        <v>258</v>
      </c>
      <c r="D4417" t="s">
        <v>243</v>
      </c>
      <c r="E4417" t="s">
        <v>101</v>
      </c>
    </row>
    <row r="4418" spans="1:7" x14ac:dyDescent="0.35">
      <c r="A4418">
        <v>23052025</v>
      </c>
      <c r="B4418" t="s">
        <v>430</v>
      </c>
      <c r="C4418" t="s">
        <v>476</v>
      </c>
      <c r="D4418" t="s">
        <v>245</v>
      </c>
      <c r="E4418" t="s">
        <v>246</v>
      </c>
    </row>
    <row r="4419" spans="1:7" x14ac:dyDescent="0.35">
      <c r="A4419">
        <v>23052025</v>
      </c>
      <c r="B4419" t="s">
        <v>596</v>
      </c>
      <c r="C4419" t="s">
        <v>511</v>
      </c>
      <c r="D4419" t="s">
        <v>245</v>
      </c>
      <c r="E4419" t="s">
        <v>249</v>
      </c>
    </row>
    <row r="4420" spans="1:7" x14ac:dyDescent="0.35">
      <c r="A4420">
        <v>23052025</v>
      </c>
      <c r="B4420" t="s">
        <v>137</v>
      </c>
      <c r="C4420" t="s">
        <v>242</v>
      </c>
      <c r="D4420" t="s">
        <v>252</v>
      </c>
      <c r="E4420" t="s">
        <v>101</v>
      </c>
    </row>
    <row r="4421" spans="1:7" x14ac:dyDescent="0.35">
      <c r="A4421">
        <v>23052025</v>
      </c>
      <c r="B4421" t="s">
        <v>422</v>
      </c>
      <c r="C4421" t="s">
        <v>106</v>
      </c>
      <c r="D4421" t="s">
        <v>254</v>
      </c>
    </row>
    <row r="4422" spans="1:7" x14ac:dyDescent="0.35">
      <c r="A4422">
        <v>23052025</v>
      </c>
      <c r="B4422" t="s">
        <v>460</v>
      </c>
      <c r="C4422" t="s">
        <v>296</v>
      </c>
      <c r="D4422" t="s">
        <v>256</v>
      </c>
      <c r="E4422" t="s">
        <v>257</v>
      </c>
      <c r="F4422" t="s">
        <v>236</v>
      </c>
      <c r="G4422" t="s">
        <v>101</v>
      </c>
    </row>
    <row r="4423" spans="1:7" x14ac:dyDescent="0.35">
      <c r="A4423">
        <v>23052025</v>
      </c>
      <c r="B4423" t="s">
        <v>451</v>
      </c>
      <c r="C4423" t="s">
        <v>553</v>
      </c>
      <c r="D4423" t="s">
        <v>260</v>
      </c>
      <c r="E4423" t="s">
        <v>136</v>
      </c>
      <c r="F4423" t="s">
        <v>101</v>
      </c>
    </row>
    <row r="4424" spans="1:7" x14ac:dyDescent="0.35">
      <c r="A4424">
        <v>23052025</v>
      </c>
      <c r="B4424" t="s">
        <v>174</v>
      </c>
      <c r="C4424" t="s">
        <v>261</v>
      </c>
      <c r="D4424" t="s">
        <v>262</v>
      </c>
      <c r="E4424" t="s">
        <v>101</v>
      </c>
    </row>
    <row r="4425" spans="1:7" x14ac:dyDescent="0.35">
      <c r="A4425">
        <v>23052025</v>
      </c>
      <c r="B4425" t="s">
        <v>501</v>
      </c>
      <c r="C4425" t="s">
        <v>264</v>
      </c>
      <c r="D4425" t="s">
        <v>101</v>
      </c>
    </row>
    <row r="4426" spans="1:7" x14ac:dyDescent="0.35">
      <c r="A4426">
        <v>23052025</v>
      </c>
      <c r="B4426" t="s">
        <v>263</v>
      </c>
      <c r="C4426" t="s">
        <v>264</v>
      </c>
      <c r="D4426" t="s">
        <v>149</v>
      </c>
    </row>
    <row r="4427" spans="1:7" x14ac:dyDescent="0.35">
      <c r="A4427">
        <v>23052025</v>
      </c>
      <c r="B4427" t="s">
        <v>557</v>
      </c>
      <c r="C4427" t="s">
        <v>595</v>
      </c>
      <c r="D4427" t="s">
        <v>265</v>
      </c>
      <c r="E4427" t="s">
        <v>101</v>
      </c>
      <c r="F4427" t="s">
        <v>266</v>
      </c>
    </row>
    <row r="4428" spans="1:7" x14ac:dyDescent="0.35">
      <c r="A4428">
        <v>23052025</v>
      </c>
      <c r="B4428" t="s">
        <v>255</v>
      </c>
      <c r="C4428" t="s">
        <v>267</v>
      </c>
      <c r="D4428" t="s">
        <v>101</v>
      </c>
    </row>
    <row r="4429" spans="1:7" x14ac:dyDescent="0.35">
      <c r="A4429">
        <v>23052025</v>
      </c>
      <c r="B4429" t="s">
        <v>224</v>
      </c>
      <c r="C4429" t="s">
        <v>450</v>
      </c>
      <c r="D4429" t="s">
        <v>268</v>
      </c>
    </row>
    <row r="4430" spans="1:7" x14ac:dyDescent="0.35">
      <c r="A4430">
        <v>23052025</v>
      </c>
      <c r="B4430" t="s">
        <v>451</v>
      </c>
      <c r="C4430" t="s">
        <v>497</v>
      </c>
      <c r="D4430" t="s">
        <v>270</v>
      </c>
      <c r="E4430" t="s">
        <v>271</v>
      </c>
      <c r="F4430" t="s">
        <v>101</v>
      </c>
    </row>
    <row r="4431" spans="1:7" x14ac:dyDescent="0.35">
      <c r="A4431">
        <v>23052025</v>
      </c>
      <c r="B4431" t="s">
        <v>454</v>
      </c>
      <c r="C4431" t="s">
        <v>207</v>
      </c>
      <c r="D4431" t="s">
        <v>274</v>
      </c>
      <c r="E4431" t="s">
        <v>101</v>
      </c>
    </row>
    <row r="4432" spans="1:7" x14ac:dyDescent="0.35">
      <c r="A4432">
        <v>23052025</v>
      </c>
      <c r="B4432" t="s">
        <v>387</v>
      </c>
      <c r="C4432" t="s">
        <v>188</v>
      </c>
      <c r="D4432" t="s">
        <v>277</v>
      </c>
      <c r="E4432" t="s">
        <v>101</v>
      </c>
    </row>
    <row r="4433" spans="1:9" x14ac:dyDescent="0.35">
      <c r="A4433">
        <v>23052025</v>
      </c>
      <c r="B4433" t="s">
        <v>525</v>
      </c>
      <c r="C4433" t="s">
        <v>165</v>
      </c>
      <c r="D4433" t="s">
        <v>279</v>
      </c>
      <c r="E4433" t="s">
        <v>140</v>
      </c>
      <c r="F4433" t="s">
        <v>280</v>
      </c>
    </row>
    <row r="4434" spans="1:9" x14ac:dyDescent="0.35">
      <c r="A4434">
        <v>23052025</v>
      </c>
      <c r="B4434" t="s">
        <v>137</v>
      </c>
      <c r="C4434" t="s">
        <v>450</v>
      </c>
      <c r="D4434" t="s">
        <v>281</v>
      </c>
    </row>
    <row r="4435" spans="1:9" x14ac:dyDescent="0.35">
      <c r="A4435">
        <v>23052025</v>
      </c>
      <c r="B4435" t="s">
        <v>466</v>
      </c>
      <c r="C4435" t="s">
        <v>296</v>
      </c>
      <c r="D4435" t="s">
        <v>284</v>
      </c>
      <c r="E4435" t="s">
        <v>101</v>
      </c>
    </row>
    <row r="4436" spans="1:9" x14ac:dyDescent="0.35">
      <c r="A4436">
        <v>23052025</v>
      </c>
      <c r="B4436" t="s">
        <v>218</v>
      </c>
      <c r="C4436" t="s">
        <v>479</v>
      </c>
      <c r="D4436" t="s">
        <v>287</v>
      </c>
      <c r="E4436" t="s">
        <v>101</v>
      </c>
    </row>
    <row r="4437" spans="1:9" x14ac:dyDescent="0.35">
      <c r="A4437">
        <v>23052025</v>
      </c>
      <c r="B4437" t="s">
        <v>557</v>
      </c>
      <c r="C4437" t="s">
        <v>293</v>
      </c>
      <c r="D4437" t="s">
        <v>288</v>
      </c>
      <c r="E4437" t="s">
        <v>101</v>
      </c>
    </row>
    <row r="4438" spans="1:9" x14ac:dyDescent="0.35">
      <c r="A4438">
        <v>23052025</v>
      </c>
      <c r="B4438" t="s">
        <v>559</v>
      </c>
      <c r="C4438" t="s">
        <v>491</v>
      </c>
      <c r="D4438" t="s">
        <v>290</v>
      </c>
      <c r="E4438" t="s">
        <v>140</v>
      </c>
      <c r="F4438" t="s">
        <v>291</v>
      </c>
    </row>
    <row r="4439" spans="1:9" x14ac:dyDescent="0.35">
      <c r="A4439">
        <v>23052025</v>
      </c>
      <c r="B4439" t="s">
        <v>413</v>
      </c>
      <c r="C4439" t="s">
        <v>439</v>
      </c>
      <c r="D4439" t="s">
        <v>290</v>
      </c>
      <c r="E4439" t="s">
        <v>140</v>
      </c>
      <c r="F4439" t="s">
        <v>294</v>
      </c>
      <c r="G4439" t="s">
        <v>295</v>
      </c>
      <c r="H4439" t="s">
        <v>101</v>
      </c>
    </row>
    <row r="4440" spans="1:9" x14ac:dyDescent="0.35">
      <c r="A4440">
        <v>23052025</v>
      </c>
      <c r="B4440" t="s">
        <v>575</v>
      </c>
      <c r="C4440" t="s">
        <v>195</v>
      </c>
      <c r="D4440" t="s">
        <v>298</v>
      </c>
      <c r="E4440" t="s">
        <v>101</v>
      </c>
    </row>
    <row r="4441" spans="1:9" x14ac:dyDescent="0.35">
      <c r="A4441">
        <v>23052025</v>
      </c>
      <c r="B4441" t="s">
        <v>595</v>
      </c>
      <c r="C4441" t="s">
        <v>118</v>
      </c>
      <c r="D4441" t="s">
        <v>300</v>
      </c>
      <c r="E4441" t="s">
        <v>262</v>
      </c>
      <c r="F4441" t="s">
        <v>101</v>
      </c>
    </row>
    <row r="4442" spans="1:9" x14ac:dyDescent="0.35">
      <c r="A4442">
        <v>23052025</v>
      </c>
      <c r="B4442" t="s">
        <v>550</v>
      </c>
      <c r="C4442" t="s">
        <v>480</v>
      </c>
      <c r="D4442" t="s">
        <v>301</v>
      </c>
      <c r="E4442" t="s">
        <v>101</v>
      </c>
    </row>
    <row r="4443" spans="1:9" x14ac:dyDescent="0.35">
      <c r="A4443">
        <v>23052025</v>
      </c>
      <c r="B4443" t="s">
        <v>589</v>
      </c>
      <c r="C4443" t="s">
        <v>476</v>
      </c>
      <c r="D4443" t="s">
        <v>303</v>
      </c>
      <c r="E4443" t="s">
        <v>149</v>
      </c>
    </row>
    <row r="4444" spans="1:9" x14ac:dyDescent="0.35">
      <c r="A4444">
        <v>23052025</v>
      </c>
      <c r="B4444" t="s">
        <v>611</v>
      </c>
      <c r="C4444" t="s">
        <v>171</v>
      </c>
      <c r="D4444" t="s">
        <v>306</v>
      </c>
      <c r="E4444" t="s">
        <v>101</v>
      </c>
    </row>
    <row r="4445" spans="1:9" x14ac:dyDescent="0.35">
      <c r="A4445">
        <v>23052025</v>
      </c>
      <c r="B4445" t="s">
        <v>419</v>
      </c>
      <c r="C4445" t="s">
        <v>387</v>
      </c>
      <c r="D4445" t="s">
        <v>308</v>
      </c>
      <c r="E4445" t="s">
        <v>309</v>
      </c>
      <c r="F4445" t="s">
        <v>310</v>
      </c>
      <c r="G4445" t="s">
        <v>311</v>
      </c>
      <c r="H4445" t="s">
        <v>312</v>
      </c>
      <c r="I4445" t="s">
        <v>101</v>
      </c>
    </row>
    <row r="4446" spans="1:9" x14ac:dyDescent="0.35">
      <c r="A4446">
        <v>23052025</v>
      </c>
      <c r="B4446" t="s">
        <v>526</v>
      </c>
      <c r="C4446" t="s">
        <v>282</v>
      </c>
      <c r="D4446" t="s">
        <v>314</v>
      </c>
      <c r="E4446" t="s">
        <v>315</v>
      </c>
      <c r="F4446" t="s">
        <v>101</v>
      </c>
    </row>
    <row r="4447" spans="1:9" x14ac:dyDescent="0.35">
      <c r="A4447">
        <v>23052025</v>
      </c>
      <c r="B4447" t="s">
        <v>504</v>
      </c>
      <c r="C4447" t="s">
        <v>480</v>
      </c>
      <c r="D4447" t="s">
        <v>314</v>
      </c>
      <c r="E4447" t="s">
        <v>317</v>
      </c>
      <c r="F4447" t="s">
        <v>101</v>
      </c>
    </row>
    <row r="4448" spans="1:9" x14ac:dyDescent="0.35">
      <c r="A4448">
        <v>23052025</v>
      </c>
      <c r="B4448" t="s">
        <v>285</v>
      </c>
      <c r="C4448" t="s">
        <v>275</v>
      </c>
      <c r="D4448" t="s">
        <v>319</v>
      </c>
      <c r="E4448" t="s">
        <v>320</v>
      </c>
      <c r="F4448" t="s">
        <v>321</v>
      </c>
    </row>
    <row r="4449" spans="1:7" x14ac:dyDescent="0.35">
      <c r="A4449">
        <v>23052025</v>
      </c>
      <c r="B4449" t="s">
        <v>557</v>
      </c>
      <c r="C4449" t="s">
        <v>122</v>
      </c>
      <c r="D4449" t="s">
        <v>322</v>
      </c>
      <c r="E4449" t="s">
        <v>101</v>
      </c>
    </row>
    <row r="4450" spans="1:7" x14ac:dyDescent="0.35">
      <c r="A4450">
        <v>23052025</v>
      </c>
      <c r="B4450" t="s">
        <v>658</v>
      </c>
      <c r="C4450" t="s">
        <v>318</v>
      </c>
      <c r="D4450" t="s">
        <v>325</v>
      </c>
      <c r="E4450" t="s">
        <v>101</v>
      </c>
    </row>
    <row r="4451" spans="1:7" x14ac:dyDescent="0.35">
      <c r="A4451">
        <v>23052025</v>
      </c>
      <c r="B4451" t="s">
        <v>413</v>
      </c>
      <c r="C4451" t="s">
        <v>432</v>
      </c>
      <c r="D4451" t="s">
        <v>328</v>
      </c>
      <c r="E4451" t="s">
        <v>101</v>
      </c>
    </row>
    <row r="4452" spans="1:7" x14ac:dyDescent="0.35">
      <c r="A4452">
        <v>23052025</v>
      </c>
      <c r="B4452" t="s">
        <v>582</v>
      </c>
      <c r="C4452" t="s">
        <v>275</v>
      </c>
      <c r="D4452" t="s">
        <v>331</v>
      </c>
      <c r="E4452" t="s">
        <v>332</v>
      </c>
      <c r="F4452" t="s">
        <v>101</v>
      </c>
    </row>
    <row r="4453" spans="1:7" x14ac:dyDescent="0.35">
      <c r="A4453">
        <v>23052025</v>
      </c>
      <c r="B4453" t="s">
        <v>604</v>
      </c>
      <c r="C4453" t="s">
        <v>330</v>
      </c>
      <c r="D4453" t="s">
        <v>331</v>
      </c>
      <c r="E4453" t="s">
        <v>335</v>
      </c>
      <c r="F4453" t="s">
        <v>101</v>
      </c>
    </row>
    <row r="4454" spans="1:7" x14ac:dyDescent="0.35">
      <c r="A4454">
        <v>23052025</v>
      </c>
      <c r="B4454" t="s">
        <v>598</v>
      </c>
      <c r="C4454" t="s">
        <v>384</v>
      </c>
      <c r="D4454" t="s">
        <v>331</v>
      </c>
      <c r="E4454" t="s">
        <v>338</v>
      </c>
      <c r="F4454" t="s">
        <v>321</v>
      </c>
    </row>
    <row r="4455" spans="1:7" x14ac:dyDescent="0.35">
      <c r="A4455">
        <v>23052025</v>
      </c>
      <c r="B4455" t="s">
        <v>444</v>
      </c>
      <c r="C4455" t="s">
        <v>304</v>
      </c>
      <c r="D4455" t="s">
        <v>170</v>
      </c>
    </row>
    <row r="4456" spans="1:7" x14ac:dyDescent="0.35">
      <c r="A4456">
        <v>23052025</v>
      </c>
      <c r="B4456" t="s">
        <v>494</v>
      </c>
      <c r="C4456" t="s">
        <v>497</v>
      </c>
      <c r="D4456" t="s">
        <v>341</v>
      </c>
      <c r="E4456" t="s">
        <v>101</v>
      </c>
    </row>
    <row r="4457" spans="1:7" x14ac:dyDescent="0.35">
      <c r="A4457">
        <v>23052025</v>
      </c>
      <c r="B4457" t="s">
        <v>493</v>
      </c>
      <c r="C4457" t="s">
        <v>550</v>
      </c>
      <c r="D4457" t="s">
        <v>343</v>
      </c>
      <c r="E4457" t="s">
        <v>101</v>
      </c>
    </row>
    <row r="4458" spans="1:7" x14ac:dyDescent="0.35">
      <c r="A4458">
        <v>23052025</v>
      </c>
      <c r="B4458" t="s">
        <v>465</v>
      </c>
      <c r="C4458" t="s">
        <v>302</v>
      </c>
      <c r="D4458" t="s">
        <v>132</v>
      </c>
      <c r="E4458" t="s">
        <v>344</v>
      </c>
      <c r="F4458" t="s">
        <v>345</v>
      </c>
      <c r="G4458" t="s">
        <v>101</v>
      </c>
    </row>
    <row r="4459" spans="1:7" x14ac:dyDescent="0.35">
      <c r="A4459">
        <v>23052025</v>
      </c>
      <c r="B4459" t="s">
        <v>247</v>
      </c>
      <c r="C4459" t="s">
        <v>122</v>
      </c>
      <c r="D4459" t="s">
        <v>132</v>
      </c>
      <c r="E4459" t="s">
        <v>347</v>
      </c>
      <c r="F4459" t="s">
        <v>101</v>
      </c>
    </row>
    <row r="4460" spans="1:7" x14ac:dyDescent="0.35">
      <c r="A4460">
        <v>23052025</v>
      </c>
      <c r="B4460" t="s">
        <v>218</v>
      </c>
      <c r="C4460" t="s">
        <v>402</v>
      </c>
      <c r="D4460" t="s">
        <v>132</v>
      </c>
      <c r="E4460" t="s">
        <v>348</v>
      </c>
      <c r="F4460" t="s">
        <v>101</v>
      </c>
    </row>
    <row r="4461" spans="1:7" x14ac:dyDescent="0.35">
      <c r="A4461">
        <v>23052025</v>
      </c>
      <c r="B4461" t="s">
        <v>595</v>
      </c>
      <c r="C4461" t="s">
        <v>353</v>
      </c>
      <c r="D4461" t="s">
        <v>132</v>
      </c>
      <c r="E4461" t="s">
        <v>350</v>
      </c>
      <c r="F4461" t="s">
        <v>101</v>
      </c>
    </row>
    <row r="4462" spans="1:7" x14ac:dyDescent="0.35">
      <c r="A4462">
        <v>23052025</v>
      </c>
      <c r="B4462" t="s">
        <v>542</v>
      </c>
      <c r="C4462" t="s">
        <v>323</v>
      </c>
      <c r="D4462" t="s">
        <v>132</v>
      </c>
      <c r="E4462" t="s">
        <v>352</v>
      </c>
      <c r="F4462" t="s">
        <v>101</v>
      </c>
    </row>
    <row r="4463" spans="1:7" x14ac:dyDescent="0.35">
      <c r="A4463">
        <v>23052025</v>
      </c>
      <c r="B4463" t="s">
        <v>464</v>
      </c>
      <c r="C4463" t="s">
        <v>324</v>
      </c>
      <c r="D4463" t="s">
        <v>132</v>
      </c>
      <c r="E4463" t="s">
        <v>133</v>
      </c>
      <c r="F4463" t="s">
        <v>355</v>
      </c>
    </row>
    <row r="4464" spans="1:7" x14ac:dyDescent="0.35">
      <c r="A4464">
        <v>23052025</v>
      </c>
      <c r="B4464" t="s">
        <v>441</v>
      </c>
      <c r="C4464" t="s">
        <v>535</v>
      </c>
      <c r="D4464" t="s">
        <v>132</v>
      </c>
      <c r="E4464" t="s">
        <v>356</v>
      </c>
      <c r="F4464" t="s">
        <v>101</v>
      </c>
    </row>
    <row r="4465" spans="1:8" x14ac:dyDescent="0.35">
      <c r="A4465">
        <v>23052025</v>
      </c>
      <c r="B4465" t="s">
        <v>601</v>
      </c>
      <c r="C4465" t="s">
        <v>162</v>
      </c>
      <c r="D4465" t="s">
        <v>359</v>
      </c>
      <c r="E4465" t="s">
        <v>360</v>
      </c>
      <c r="F4465" t="s">
        <v>101</v>
      </c>
    </row>
    <row r="4466" spans="1:8" x14ac:dyDescent="0.35">
      <c r="A4466">
        <v>23052025</v>
      </c>
      <c r="B4466" t="s">
        <v>218</v>
      </c>
      <c r="C4466" t="s">
        <v>179</v>
      </c>
      <c r="D4466" t="s">
        <v>359</v>
      </c>
      <c r="E4466" t="s">
        <v>362</v>
      </c>
      <c r="F4466" t="s">
        <v>101</v>
      </c>
    </row>
    <row r="4467" spans="1:8" x14ac:dyDescent="0.35">
      <c r="A4467">
        <v>23052025</v>
      </c>
      <c r="B4467" t="s">
        <v>573</v>
      </c>
      <c r="C4467" t="s">
        <v>286</v>
      </c>
      <c r="D4467" t="s">
        <v>359</v>
      </c>
      <c r="E4467" t="s">
        <v>362</v>
      </c>
      <c r="F4467" t="s">
        <v>140</v>
      </c>
      <c r="G4467" t="s">
        <v>364</v>
      </c>
      <c r="H4467" t="s">
        <v>101</v>
      </c>
    </row>
    <row r="4468" spans="1:8" x14ac:dyDescent="0.35">
      <c r="A4468">
        <v>23052025</v>
      </c>
      <c r="B4468" t="s">
        <v>520</v>
      </c>
      <c r="C4468" t="s">
        <v>221</v>
      </c>
      <c r="D4468" t="s">
        <v>366</v>
      </c>
      <c r="E4468" t="s">
        <v>257</v>
      </c>
      <c r="F4468" t="s">
        <v>367</v>
      </c>
      <c r="G4468" t="s">
        <v>101</v>
      </c>
    </row>
    <row r="4469" spans="1:8" x14ac:dyDescent="0.35">
      <c r="A4469">
        <v>23052025</v>
      </c>
      <c r="B4469" t="s">
        <v>514</v>
      </c>
      <c r="C4469" t="s">
        <v>150</v>
      </c>
      <c r="D4469" t="s">
        <v>369</v>
      </c>
      <c r="E4469" t="s">
        <v>370</v>
      </c>
      <c r="F4469" t="s">
        <v>101</v>
      </c>
    </row>
    <row r="4470" spans="1:8" x14ac:dyDescent="0.35">
      <c r="A4470">
        <v>23052025</v>
      </c>
      <c r="B4470" t="s">
        <v>557</v>
      </c>
      <c r="C4470" t="s">
        <v>601</v>
      </c>
      <c r="D4470" t="s">
        <v>371</v>
      </c>
      <c r="E4470" t="s">
        <v>101</v>
      </c>
    </row>
    <row r="4471" spans="1:8" x14ac:dyDescent="0.35">
      <c r="A4471">
        <v>23052025</v>
      </c>
      <c r="B4471" t="s">
        <v>368</v>
      </c>
      <c r="C4471" t="s">
        <v>535</v>
      </c>
      <c r="D4471" t="s">
        <v>372</v>
      </c>
      <c r="E4471" t="s">
        <v>101</v>
      </c>
    </row>
    <row r="4472" spans="1:8" x14ac:dyDescent="0.35">
      <c r="A4472">
        <v>23052025</v>
      </c>
      <c r="B4472" t="s">
        <v>137</v>
      </c>
      <c r="C4472" t="s">
        <v>426</v>
      </c>
      <c r="D4472" t="s">
        <v>373</v>
      </c>
      <c r="E4472" t="s">
        <v>101</v>
      </c>
    </row>
    <row r="4473" spans="1:8" x14ac:dyDescent="0.35">
      <c r="A4473">
        <v>23052025</v>
      </c>
      <c r="B4473" t="s">
        <v>137</v>
      </c>
      <c r="C4473" t="s">
        <v>292</v>
      </c>
      <c r="D4473" t="s">
        <v>376</v>
      </c>
      <c r="E4473" t="s">
        <v>140</v>
      </c>
      <c r="F4473" t="s">
        <v>331</v>
      </c>
      <c r="G4473" t="s">
        <v>377</v>
      </c>
      <c r="H4473" t="s">
        <v>101</v>
      </c>
    </row>
    <row r="4474" spans="1:8" x14ac:dyDescent="0.35">
      <c r="A4474">
        <v>23052025</v>
      </c>
      <c r="B4474" t="s">
        <v>565</v>
      </c>
      <c r="C4474" t="s">
        <v>204</v>
      </c>
      <c r="D4474" t="s">
        <v>378</v>
      </c>
    </row>
    <row r="4475" spans="1:8" x14ac:dyDescent="0.35">
      <c r="A4475">
        <v>23052025</v>
      </c>
      <c r="B4475" t="s">
        <v>510</v>
      </c>
      <c r="C4475" t="s">
        <v>255</v>
      </c>
      <c r="D4475" t="s">
        <v>380</v>
      </c>
      <c r="E4475" t="s">
        <v>101</v>
      </c>
    </row>
    <row r="4476" spans="1:8" x14ac:dyDescent="0.35">
      <c r="A4476">
        <v>23052025</v>
      </c>
      <c r="B4476" t="s">
        <v>473</v>
      </c>
      <c r="C4476" t="s">
        <v>150</v>
      </c>
      <c r="D4476" t="s">
        <v>382</v>
      </c>
      <c r="E4476" t="s">
        <v>383</v>
      </c>
    </row>
    <row r="4477" spans="1:8" x14ac:dyDescent="0.35">
      <c r="A4477">
        <v>23052025</v>
      </c>
      <c r="B4477" t="s">
        <v>417</v>
      </c>
      <c r="C4477" t="s">
        <v>105</v>
      </c>
      <c r="D4477" t="s">
        <v>385</v>
      </c>
      <c r="E4477" t="s">
        <v>386</v>
      </c>
    </row>
    <row r="4478" spans="1:8" x14ac:dyDescent="0.35">
      <c r="A4478">
        <v>23052025</v>
      </c>
      <c r="B4478" t="s">
        <v>479</v>
      </c>
      <c r="C4478" t="s">
        <v>523</v>
      </c>
      <c r="D4478" t="s">
        <v>388</v>
      </c>
      <c r="E4478" t="s">
        <v>101</v>
      </c>
    </row>
    <row r="4479" spans="1:8" x14ac:dyDescent="0.35">
      <c r="A4479">
        <v>23052025</v>
      </c>
      <c r="B4479" t="s">
        <v>405</v>
      </c>
      <c r="C4479" t="s">
        <v>117</v>
      </c>
      <c r="D4479" t="s">
        <v>391</v>
      </c>
      <c r="E4479" t="s">
        <v>101</v>
      </c>
    </row>
    <row r="4480" spans="1:8" x14ac:dyDescent="0.35">
      <c r="A4480">
        <v>23052025</v>
      </c>
      <c r="B4480" t="s">
        <v>611</v>
      </c>
      <c r="C4480" t="s">
        <v>512</v>
      </c>
      <c r="D4480" t="s">
        <v>393</v>
      </c>
    </row>
    <row r="4481" spans="1:9" x14ac:dyDescent="0.35">
      <c r="A4481">
        <v>23052025</v>
      </c>
      <c r="B4481" t="s">
        <v>218</v>
      </c>
      <c r="C4481" t="s">
        <v>476</v>
      </c>
      <c r="D4481" t="s">
        <v>394</v>
      </c>
      <c r="E4481" t="s">
        <v>395</v>
      </c>
      <c r="F4481" t="s">
        <v>101</v>
      </c>
    </row>
    <row r="4482" spans="1:9" x14ac:dyDescent="0.35">
      <c r="A4482">
        <v>23052025</v>
      </c>
      <c r="B4482" t="s">
        <v>597</v>
      </c>
      <c r="C4482" t="s">
        <v>150</v>
      </c>
      <c r="D4482" t="s">
        <v>396</v>
      </c>
    </row>
    <row r="4483" spans="1:9" x14ac:dyDescent="0.35">
      <c r="A4483">
        <v>23052025</v>
      </c>
      <c r="B4483" t="s">
        <v>417</v>
      </c>
      <c r="C4483" t="s">
        <v>548</v>
      </c>
      <c r="D4483" t="s">
        <v>397</v>
      </c>
      <c r="E4483" t="s">
        <v>101</v>
      </c>
    </row>
    <row r="4484" spans="1:9" x14ac:dyDescent="0.35">
      <c r="A4484">
        <v>23052025</v>
      </c>
      <c r="B4484" t="s">
        <v>451</v>
      </c>
      <c r="C4484" t="s">
        <v>480</v>
      </c>
      <c r="D4484" t="s">
        <v>399</v>
      </c>
      <c r="E4484" t="s">
        <v>140</v>
      </c>
      <c r="F4484" t="s">
        <v>400</v>
      </c>
      <c r="G4484" t="s">
        <v>257</v>
      </c>
      <c r="H4484" t="s">
        <v>331</v>
      </c>
      <c r="I4484" t="s">
        <v>401</v>
      </c>
    </row>
    <row r="4485" spans="1:9" x14ac:dyDescent="0.35">
      <c r="A4485">
        <v>23052025</v>
      </c>
      <c r="B4485" t="s">
        <v>592</v>
      </c>
      <c r="C4485" t="s">
        <v>230</v>
      </c>
      <c r="D4485" t="s">
        <v>399</v>
      </c>
      <c r="E4485" t="s">
        <v>187</v>
      </c>
      <c r="F4485" t="s">
        <v>101</v>
      </c>
    </row>
    <row r="4486" spans="1:9" x14ac:dyDescent="0.35">
      <c r="A4486">
        <v>23052025</v>
      </c>
      <c r="B4486" t="s">
        <v>479</v>
      </c>
      <c r="C4486" t="s">
        <v>188</v>
      </c>
      <c r="D4486" t="s">
        <v>399</v>
      </c>
      <c r="E4486" t="s">
        <v>403</v>
      </c>
      <c r="F4486" t="s">
        <v>101</v>
      </c>
    </row>
    <row r="4487" spans="1:9" x14ac:dyDescent="0.35">
      <c r="A4487">
        <v>23052025</v>
      </c>
      <c r="B4487" t="s">
        <v>583</v>
      </c>
      <c r="C4487" t="s">
        <v>446</v>
      </c>
      <c r="D4487" t="s">
        <v>399</v>
      </c>
      <c r="E4487" t="s">
        <v>404</v>
      </c>
      <c r="F4487" t="s">
        <v>101</v>
      </c>
    </row>
    <row r="4488" spans="1:9" x14ac:dyDescent="0.35">
      <c r="A4488">
        <v>22052025</v>
      </c>
      <c r="B4488" t="s">
        <v>430</v>
      </c>
      <c r="C4488" t="s">
        <v>258</v>
      </c>
      <c r="D4488" t="s">
        <v>100</v>
      </c>
      <c r="E4488" t="s">
        <v>101</v>
      </c>
    </row>
    <row r="4489" spans="1:9" x14ac:dyDescent="0.35">
      <c r="A4489">
        <v>22052025</v>
      </c>
      <c r="B4489" t="s">
        <v>466</v>
      </c>
      <c r="C4489" t="s">
        <v>505</v>
      </c>
      <c r="D4489" t="s">
        <v>104</v>
      </c>
      <c r="E4489" t="s">
        <v>101</v>
      </c>
    </row>
    <row r="4490" spans="1:9" x14ac:dyDescent="0.35">
      <c r="A4490">
        <v>22052025</v>
      </c>
      <c r="B4490" t="s">
        <v>442</v>
      </c>
      <c r="C4490" t="s">
        <v>99</v>
      </c>
      <c r="D4490" t="s">
        <v>107</v>
      </c>
      <c r="E4490" t="s">
        <v>108</v>
      </c>
      <c r="F4490" t="s">
        <v>101</v>
      </c>
    </row>
    <row r="4491" spans="1:9" x14ac:dyDescent="0.35">
      <c r="A4491">
        <v>22052025</v>
      </c>
      <c r="B4491" t="s">
        <v>177</v>
      </c>
      <c r="C4491" t="s">
        <v>491</v>
      </c>
      <c r="D4491" t="s">
        <v>111</v>
      </c>
      <c r="E4491" t="s">
        <v>101</v>
      </c>
    </row>
    <row r="4492" spans="1:9" x14ac:dyDescent="0.35">
      <c r="A4492">
        <v>22052025</v>
      </c>
      <c r="B4492" t="s">
        <v>484</v>
      </c>
      <c r="C4492" t="s">
        <v>738</v>
      </c>
      <c r="D4492" t="s">
        <v>114</v>
      </c>
      <c r="E4492" t="s">
        <v>115</v>
      </c>
      <c r="F4492" t="s">
        <v>116</v>
      </c>
    </row>
    <row r="4493" spans="1:9" x14ac:dyDescent="0.35">
      <c r="A4493">
        <v>22052025</v>
      </c>
      <c r="B4493" t="s">
        <v>259</v>
      </c>
      <c r="C4493" t="s">
        <v>453</v>
      </c>
      <c r="D4493" t="s">
        <v>114</v>
      </c>
      <c r="E4493" t="s">
        <v>119</v>
      </c>
      <c r="F4493" t="s">
        <v>120</v>
      </c>
      <c r="G4493" t="s">
        <v>121</v>
      </c>
    </row>
    <row r="4494" spans="1:9" x14ac:dyDescent="0.35">
      <c r="A4494">
        <v>22052025</v>
      </c>
      <c r="B4494" t="s">
        <v>118</v>
      </c>
      <c r="C4494" t="s">
        <v>607</v>
      </c>
      <c r="D4494" t="s">
        <v>114</v>
      </c>
      <c r="E4494" t="s">
        <v>124</v>
      </c>
    </row>
    <row r="4495" spans="1:9" x14ac:dyDescent="0.35">
      <c r="A4495">
        <v>22052025</v>
      </c>
      <c r="B4495" t="s">
        <v>381</v>
      </c>
      <c r="C4495" t="s">
        <v>659</v>
      </c>
      <c r="D4495" t="s">
        <v>114</v>
      </c>
      <c r="E4495" t="s">
        <v>127</v>
      </c>
    </row>
    <row r="4496" spans="1:9" x14ac:dyDescent="0.35">
      <c r="A4496">
        <v>22052025</v>
      </c>
      <c r="B4496" t="s">
        <v>250</v>
      </c>
      <c r="C4496" t="s">
        <v>532</v>
      </c>
      <c r="D4496" t="s">
        <v>114</v>
      </c>
      <c r="E4496" t="s">
        <v>130</v>
      </c>
    </row>
    <row r="4497" spans="1:7" x14ac:dyDescent="0.35">
      <c r="A4497">
        <v>22052025</v>
      </c>
      <c r="B4497" t="s">
        <v>103</v>
      </c>
      <c r="C4497" t="s">
        <v>529</v>
      </c>
      <c r="D4497" t="s">
        <v>114</v>
      </c>
      <c r="E4497" t="s">
        <v>132</v>
      </c>
      <c r="F4497" t="s">
        <v>133</v>
      </c>
    </row>
    <row r="4498" spans="1:7" x14ac:dyDescent="0.35">
      <c r="A4498">
        <v>22052025</v>
      </c>
      <c r="B4498" t="s">
        <v>414</v>
      </c>
      <c r="C4498" t="s">
        <v>467</v>
      </c>
      <c r="D4498" t="s">
        <v>135</v>
      </c>
      <c r="E4498" t="s">
        <v>136</v>
      </c>
    </row>
    <row r="4499" spans="1:7" x14ac:dyDescent="0.35">
      <c r="A4499">
        <v>22052025</v>
      </c>
      <c r="B4499" t="s">
        <v>137</v>
      </c>
      <c r="C4499" t="s">
        <v>479</v>
      </c>
      <c r="D4499" t="s">
        <v>139</v>
      </c>
      <c r="E4499" t="s">
        <v>140</v>
      </c>
      <c r="F4499" t="s">
        <v>141</v>
      </c>
      <c r="G4499" t="s">
        <v>101</v>
      </c>
    </row>
    <row r="4500" spans="1:7" x14ac:dyDescent="0.35">
      <c r="A4500">
        <v>22052025</v>
      </c>
      <c r="B4500" t="s">
        <v>431</v>
      </c>
      <c r="C4500" t="s">
        <v>146</v>
      </c>
      <c r="D4500" t="s">
        <v>144</v>
      </c>
      <c r="E4500" t="s">
        <v>101</v>
      </c>
    </row>
    <row r="4501" spans="1:7" x14ac:dyDescent="0.35">
      <c r="A4501">
        <v>22052025</v>
      </c>
      <c r="B4501" t="s">
        <v>516</v>
      </c>
      <c r="C4501" t="s">
        <v>174</v>
      </c>
      <c r="D4501" t="s">
        <v>147</v>
      </c>
      <c r="E4501" t="s">
        <v>148</v>
      </c>
      <c r="F4501" t="s">
        <v>149</v>
      </c>
    </row>
    <row r="4502" spans="1:7" x14ac:dyDescent="0.35">
      <c r="A4502">
        <v>22052025</v>
      </c>
      <c r="B4502" t="s">
        <v>454</v>
      </c>
      <c r="C4502" t="s">
        <v>188</v>
      </c>
      <c r="D4502" t="s">
        <v>152</v>
      </c>
      <c r="E4502" t="s">
        <v>140</v>
      </c>
      <c r="F4502" t="s">
        <v>153</v>
      </c>
      <c r="G4502" t="s">
        <v>101</v>
      </c>
    </row>
    <row r="4503" spans="1:7" x14ac:dyDescent="0.35">
      <c r="A4503">
        <v>22052025</v>
      </c>
      <c r="B4503" t="s">
        <v>551</v>
      </c>
      <c r="C4503" t="s">
        <v>326</v>
      </c>
      <c r="D4503" t="s">
        <v>156</v>
      </c>
      <c r="E4503" t="s">
        <v>101</v>
      </c>
    </row>
    <row r="4504" spans="1:7" x14ac:dyDescent="0.35">
      <c r="A4504">
        <v>22052025</v>
      </c>
      <c r="B4504" t="s">
        <v>520</v>
      </c>
      <c r="C4504" t="s">
        <v>604</v>
      </c>
      <c r="D4504" t="s">
        <v>159</v>
      </c>
      <c r="E4504" t="s">
        <v>101</v>
      </c>
    </row>
    <row r="4505" spans="1:7" x14ac:dyDescent="0.35">
      <c r="A4505">
        <v>22052025</v>
      </c>
      <c r="B4505" t="s">
        <v>466</v>
      </c>
      <c r="C4505" t="s">
        <v>161</v>
      </c>
      <c r="D4505" t="s">
        <v>101</v>
      </c>
    </row>
    <row r="4506" spans="1:7" x14ac:dyDescent="0.35">
      <c r="A4506">
        <v>22052025</v>
      </c>
      <c r="B4506" t="s">
        <v>476</v>
      </c>
      <c r="C4506" t="s">
        <v>517</v>
      </c>
      <c r="D4506" t="s">
        <v>164</v>
      </c>
      <c r="E4506" t="s">
        <v>101</v>
      </c>
    </row>
    <row r="4507" spans="1:7" x14ac:dyDescent="0.35">
      <c r="A4507">
        <v>22052025</v>
      </c>
      <c r="B4507" t="s">
        <v>426</v>
      </c>
      <c r="C4507" t="s">
        <v>286</v>
      </c>
      <c r="D4507" t="s">
        <v>167</v>
      </c>
    </row>
    <row r="4508" spans="1:7" x14ac:dyDescent="0.35">
      <c r="A4508">
        <v>22052025</v>
      </c>
      <c r="B4508" t="s">
        <v>444</v>
      </c>
      <c r="C4508" t="s">
        <v>375</v>
      </c>
      <c r="D4508" t="s">
        <v>423</v>
      </c>
      <c r="E4508" t="s">
        <v>101</v>
      </c>
    </row>
    <row r="4509" spans="1:7" x14ac:dyDescent="0.35">
      <c r="A4509">
        <v>22052025</v>
      </c>
      <c r="B4509" t="s">
        <v>292</v>
      </c>
      <c r="C4509" t="s">
        <v>467</v>
      </c>
      <c r="D4509" t="s">
        <v>169</v>
      </c>
      <c r="E4509" t="s">
        <v>170</v>
      </c>
      <c r="F4509" t="s">
        <v>101</v>
      </c>
    </row>
    <row r="4510" spans="1:7" x14ac:dyDescent="0.35">
      <c r="A4510">
        <v>22052025</v>
      </c>
      <c r="B4510" t="s">
        <v>218</v>
      </c>
      <c r="C4510" t="s">
        <v>476</v>
      </c>
      <c r="D4510" t="s">
        <v>173</v>
      </c>
      <c r="E4510" t="s">
        <v>101</v>
      </c>
    </row>
    <row r="4511" spans="1:7" x14ac:dyDescent="0.35">
      <c r="A4511">
        <v>22052025</v>
      </c>
      <c r="B4511" t="s">
        <v>431</v>
      </c>
      <c r="C4511" t="s">
        <v>138</v>
      </c>
      <c r="D4511" t="s">
        <v>176</v>
      </c>
      <c r="E4511" t="s">
        <v>101</v>
      </c>
    </row>
    <row r="4512" spans="1:7" x14ac:dyDescent="0.35">
      <c r="A4512">
        <v>22052025</v>
      </c>
      <c r="B4512" t="s">
        <v>247</v>
      </c>
      <c r="C4512" t="s">
        <v>414</v>
      </c>
      <c r="D4512" t="s">
        <v>176</v>
      </c>
      <c r="E4512" t="s">
        <v>149</v>
      </c>
    </row>
    <row r="4513" spans="1:7" x14ac:dyDescent="0.35">
      <c r="A4513">
        <v>22052025</v>
      </c>
      <c r="B4513" t="s">
        <v>414</v>
      </c>
      <c r="C4513" t="s">
        <v>273</v>
      </c>
      <c r="D4513" t="s">
        <v>181</v>
      </c>
      <c r="E4513" t="s">
        <v>182</v>
      </c>
      <c r="F4513" t="s">
        <v>101</v>
      </c>
    </row>
    <row r="4514" spans="1:7" x14ac:dyDescent="0.35">
      <c r="A4514">
        <v>22052025</v>
      </c>
      <c r="B4514" t="s">
        <v>603</v>
      </c>
      <c r="C4514" t="s">
        <v>387</v>
      </c>
      <c r="D4514" t="s">
        <v>184</v>
      </c>
      <c r="E4514" t="s">
        <v>101</v>
      </c>
    </row>
    <row r="4515" spans="1:7" x14ac:dyDescent="0.35">
      <c r="A4515">
        <v>22052025</v>
      </c>
      <c r="B4515" t="s">
        <v>285</v>
      </c>
      <c r="C4515" t="s">
        <v>481</v>
      </c>
      <c r="D4515" t="s">
        <v>187</v>
      </c>
      <c r="E4515" t="s">
        <v>101</v>
      </c>
    </row>
    <row r="4516" spans="1:7" x14ac:dyDescent="0.35">
      <c r="A4516">
        <v>22052025</v>
      </c>
      <c r="B4516" t="s">
        <v>327</v>
      </c>
      <c r="C4516" t="s">
        <v>250</v>
      </c>
      <c r="D4516" t="s">
        <v>190</v>
      </c>
      <c r="E4516" t="s">
        <v>191</v>
      </c>
      <c r="F4516" t="s">
        <v>101</v>
      </c>
    </row>
    <row r="4517" spans="1:7" x14ac:dyDescent="0.35">
      <c r="A4517">
        <v>22052025</v>
      </c>
      <c r="B4517" t="s">
        <v>405</v>
      </c>
      <c r="C4517" t="s">
        <v>349</v>
      </c>
      <c r="D4517" t="s">
        <v>190</v>
      </c>
      <c r="E4517" t="s">
        <v>194</v>
      </c>
      <c r="F4517" t="s">
        <v>101</v>
      </c>
    </row>
    <row r="4518" spans="1:7" x14ac:dyDescent="0.35">
      <c r="A4518">
        <v>22052025</v>
      </c>
      <c r="B4518" t="s">
        <v>438</v>
      </c>
      <c r="C4518" t="s">
        <v>204</v>
      </c>
      <c r="D4518" t="s">
        <v>190</v>
      </c>
      <c r="E4518" t="s">
        <v>196</v>
      </c>
      <c r="F4518" t="s">
        <v>101</v>
      </c>
    </row>
    <row r="4519" spans="1:7" x14ac:dyDescent="0.35">
      <c r="A4519">
        <v>22052025</v>
      </c>
      <c r="B4519" t="s">
        <v>595</v>
      </c>
      <c r="C4519" t="s">
        <v>198</v>
      </c>
      <c r="D4519" t="s">
        <v>140</v>
      </c>
      <c r="E4519" t="s">
        <v>199</v>
      </c>
      <c r="F4519" t="s">
        <v>200</v>
      </c>
      <c r="G4519" t="s">
        <v>101</v>
      </c>
    </row>
    <row r="4520" spans="1:7" x14ac:dyDescent="0.35">
      <c r="A4520">
        <v>22052025</v>
      </c>
      <c r="B4520" t="s">
        <v>138</v>
      </c>
      <c r="C4520" t="s">
        <v>242</v>
      </c>
      <c r="D4520" t="s">
        <v>61</v>
      </c>
      <c r="E4520" t="s">
        <v>101</v>
      </c>
    </row>
    <row r="4521" spans="1:7" x14ac:dyDescent="0.35">
      <c r="A4521">
        <v>22052025</v>
      </c>
      <c r="B4521" t="s">
        <v>454</v>
      </c>
      <c r="C4521" t="s">
        <v>282</v>
      </c>
      <c r="D4521" t="s">
        <v>205</v>
      </c>
      <c r="E4521" t="s">
        <v>101</v>
      </c>
    </row>
    <row r="4522" spans="1:7" x14ac:dyDescent="0.35">
      <c r="A4522">
        <v>22052025</v>
      </c>
      <c r="B4522" t="s">
        <v>218</v>
      </c>
      <c r="C4522" t="s">
        <v>441</v>
      </c>
      <c r="D4522" t="s">
        <v>208</v>
      </c>
      <c r="E4522" t="s">
        <v>101</v>
      </c>
    </row>
    <row r="4523" spans="1:7" x14ac:dyDescent="0.35">
      <c r="A4523">
        <v>22052025</v>
      </c>
      <c r="B4523" t="s">
        <v>496</v>
      </c>
      <c r="C4523" t="s">
        <v>273</v>
      </c>
      <c r="D4523" t="s">
        <v>210</v>
      </c>
      <c r="E4523" t="s">
        <v>211</v>
      </c>
      <c r="F4523" t="s">
        <v>101</v>
      </c>
    </row>
    <row r="4524" spans="1:7" x14ac:dyDescent="0.35">
      <c r="A4524">
        <v>22052025</v>
      </c>
      <c r="B4524" t="s">
        <v>174</v>
      </c>
      <c r="C4524" t="s">
        <v>421</v>
      </c>
      <c r="D4524" t="s">
        <v>214</v>
      </c>
      <c r="E4524" t="s">
        <v>215</v>
      </c>
      <c r="F4524" t="s">
        <v>101</v>
      </c>
    </row>
    <row r="4525" spans="1:7" x14ac:dyDescent="0.35">
      <c r="A4525">
        <v>22052025</v>
      </c>
      <c r="B4525" t="s">
        <v>339</v>
      </c>
      <c r="C4525" t="s">
        <v>172</v>
      </c>
      <c r="D4525" t="s">
        <v>217</v>
      </c>
      <c r="E4525" t="s">
        <v>101</v>
      </c>
    </row>
    <row r="4526" spans="1:7" x14ac:dyDescent="0.35">
      <c r="A4526">
        <v>22052025</v>
      </c>
      <c r="B4526" t="s">
        <v>589</v>
      </c>
      <c r="C4526" t="s">
        <v>515</v>
      </c>
      <c r="D4526" t="s">
        <v>220</v>
      </c>
      <c r="E4526" t="s">
        <v>101</v>
      </c>
    </row>
    <row r="4527" spans="1:7" x14ac:dyDescent="0.35">
      <c r="A4527">
        <v>22052025</v>
      </c>
      <c r="B4527" t="s">
        <v>551</v>
      </c>
      <c r="C4527" t="s">
        <v>285</v>
      </c>
      <c r="D4527" t="s">
        <v>222</v>
      </c>
    </row>
    <row r="4528" spans="1:7" x14ac:dyDescent="0.35">
      <c r="A4528">
        <v>22052025</v>
      </c>
      <c r="B4528" t="s">
        <v>473</v>
      </c>
      <c r="C4528" t="s">
        <v>223</v>
      </c>
    </row>
    <row r="4529" spans="1:7" x14ac:dyDescent="0.35">
      <c r="A4529">
        <v>22052025</v>
      </c>
      <c r="B4529" t="s">
        <v>565</v>
      </c>
      <c r="C4529" t="s">
        <v>237</v>
      </c>
      <c r="D4529" t="s">
        <v>225</v>
      </c>
      <c r="E4529" t="s">
        <v>101</v>
      </c>
    </row>
    <row r="4530" spans="1:7" x14ac:dyDescent="0.35">
      <c r="A4530">
        <v>22052025</v>
      </c>
      <c r="B4530" t="s">
        <v>451</v>
      </c>
      <c r="C4530" t="s">
        <v>425</v>
      </c>
      <c r="D4530" t="s">
        <v>225</v>
      </c>
      <c r="E4530" t="s">
        <v>228</v>
      </c>
      <c r="F4530" t="s">
        <v>229</v>
      </c>
    </row>
    <row r="4531" spans="1:7" x14ac:dyDescent="0.35">
      <c r="A4531">
        <v>22052025</v>
      </c>
      <c r="B4531" t="s">
        <v>504</v>
      </c>
      <c r="C4531" t="s">
        <v>553</v>
      </c>
      <c r="D4531" t="s">
        <v>232</v>
      </c>
      <c r="E4531" t="s">
        <v>101</v>
      </c>
    </row>
    <row r="4532" spans="1:7" x14ac:dyDescent="0.35">
      <c r="A4532">
        <v>22052025</v>
      </c>
      <c r="B4532" t="s">
        <v>454</v>
      </c>
      <c r="C4532" t="s">
        <v>102</v>
      </c>
      <c r="D4532" t="s">
        <v>235</v>
      </c>
      <c r="E4532" t="s">
        <v>236</v>
      </c>
      <c r="F4532" t="s">
        <v>101</v>
      </c>
    </row>
    <row r="4533" spans="1:7" x14ac:dyDescent="0.35">
      <c r="A4533">
        <v>22052025</v>
      </c>
      <c r="B4533" t="s">
        <v>418</v>
      </c>
      <c r="C4533" t="s">
        <v>491</v>
      </c>
      <c r="D4533" t="s">
        <v>235</v>
      </c>
      <c r="E4533" t="s">
        <v>239</v>
      </c>
      <c r="F4533" t="s">
        <v>149</v>
      </c>
    </row>
    <row r="4534" spans="1:7" x14ac:dyDescent="0.35">
      <c r="A4534">
        <v>22052025</v>
      </c>
      <c r="B4534" t="s">
        <v>514</v>
      </c>
      <c r="C4534" t="s">
        <v>318</v>
      </c>
      <c r="D4534" t="s">
        <v>235</v>
      </c>
      <c r="E4534" t="s">
        <v>241</v>
      </c>
      <c r="F4534" t="s">
        <v>101</v>
      </c>
    </row>
    <row r="4535" spans="1:7" x14ac:dyDescent="0.35">
      <c r="A4535">
        <v>22052025</v>
      </c>
      <c r="B4535" t="s">
        <v>590</v>
      </c>
      <c r="C4535" t="s">
        <v>255</v>
      </c>
      <c r="D4535" t="s">
        <v>243</v>
      </c>
      <c r="E4535" t="s">
        <v>101</v>
      </c>
    </row>
    <row r="4536" spans="1:7" x14ac:dyDescent="0.35">
      <c r="A4536">
        <v>22052025</v>
      </c>
      <c r="B4536" t="s">
        <v>430</v>
      </c>
      <c r="C4536" t="s">
        <v>146</v>
      </c>
      <c r="D4536" t="s">
        <v>245</v>
      </c>
      <c r="E4536" t="s">
        <v>246</v>
      </c>
    </row>
    <row r="4537" spans="1:7" x14ac:dyDescent="0.35">
      <c r="A4537">
        <v>22052025</v>
      </c>
      <c r="B4537" t="s">
        <v>514</v>
      </c>
      <c r="C4537" t="s">
        <v>511</v>
      </c>
      <c r="D4537" t="s">
        <v>245</v>
      </c>
      <c r="E4537" t="s">
        <v>249</v>
      </c>
    </row>
    <row r="4538" spans="1:7" x14ac:dyDescent="0.35">
      <c r="A4538">
        <v>22052025</v>
      </c>
      <c r="B4538" t="s">
        <v>183</v>
      </c>
      <c r="C4538" t="s">
        <v>333</v>
      </c>
      <c r="D4538" t="s">
        <v>252</v>
      </c>
      <c r="E4538" t="s">
        <v>101</v>
      </c>
    </row>
    <row r="4539" spans="1:7" x14ac:dyDescent="0.35">
      <c r="A4539">
        <v>22052025</v>
      </c>
      <c r="B4539" t="s">
        <v>286</v>
      </c>
      <c r="C4539" t="s">
        <v>522</v>
      </c>
      <c r="D4539" t="s">
        <v>254</v>
      </c>
    </row>
    <row r="4540" spans="1:7" x14ac:dyDescent="0.35">
      <c r="A4540">
        <v>22052025</v>
      </c>
      <c r="B4540" t="s">
        <v>157</v>
      </c>
      <c r="C4540" t="s">
        <v>155</v>
      </c>
      <c r="D4540" t="s">
        <v>256</v>
      </c>
      <c r="E4540" t="s">
        <v>257</v>
      </c>
      <c r="F4540" t="s">
        <v>236</v>
      </c>
      <c r="G4540" t="s">
        <v>101</v>
      </c>
    </row>
    <row r="4541" spans="1:7" x14ac:dyDescent="0.35">
      <c r="A4541">
        <v>22052025</v>
      </c>
      <c r="B4541" t="s">
        <v>137</v>
      </c>
      <c r="C4541" t="s">
        <v>553</v>
      </c>
      <c r="D4541" t="s">
        <v>260</v>
      </c>
      <c r="E4541" t="s">
        <v>136</v>
      </c>
      <c r="F4541" t="s">
        <v>101</v>
      </c>
    </row>
    <row r="4542" spans="1:7" x14ac:dyDescent="0.35">
      <c r="A4542">
        <v>22052025</v>
      </c>
      <c r="B4542" t="s">
        <v>478</v>
      </c>
      <c r="C4542" t="s">
        <v>261</v>
      </c>
      <c r="D4542" t="s">
        <v>262</v>
      </c>
      <c r="E4542" t="s">
        <v>101</v>
      </c>
    </row>
    <row r="4543" spans="1:7" x14ac:dyDescent="0.35">
      <c r="A4543">
        <v>22052025</v>
      </c>
      <c r="B4543" t="s">
        <v>501</v>
      </c>
      <c r="C4543" t="s">
        <v>264</v>
      </c>
      <c r="D4543" t="s">
        <v>101</v>
      </c>
    </row>
    <row r="4544" spans="1:7" x14ac:dyDescent="0.35">
      <c r="A4544">
        <v>22052025</v>
      </c>
      <c r="B4544" t="s">
        <v>275</v>
      </c>
      <c r="C4544" t="s">
        <v>264</v>
      </c>
      <c r="D4544" t="s">
        <v>149</v>
      </c>
    </row>
    <row r="4545" spans="1:8" x14ac:dyDescent="0.35">
      <c r="A4545">
        <v>22052025</v>
      </c>
      <c r="B4545" t="s">
        <v>593</v>
      </c>
      <c r="C4545" t="s">
        <v>138</v>
      </c>
      <c r="D4545" t="s">
        <v>265</v>
      </c>
      <c r="E4545" t="s">
        <v>101</v>
      </c>
      <c r="F4545" t="s">
        <v>266</v>
      </c>
    </row>
    <row r="4546" spans="1:8" x14ac:dyDescent="0.35">
      <c r="A4546">
        <v>22052025</v>
      </c>
      <c r="B4546" t="s">
        <v>329</v>
      </c>
      <c r="C4546" t="s">
        <v>267</v>
      </c>
      <c r="D4546" t="s">
        <v>101</v>
      </c>
    </row>
    <row r="4547" spans="1:8" x14ac:dyDescent="0.35">
      <c r="A4547">
        <v>22052025</v>
      </c>
      <c r="B4547" t="s">
        <v>504</v>
      </c>
      <c r="C4547" t="s">
        <v>292</v>
      </c>
      <c r="D4547" t="s">
        <v>268</v>
      </c>
    </row>
    <row r="4548" spans="1:8" x14ac:dyDescent="0.35">
      <c r="A4548">
        <v>22052025</v>
      </c>
      <c r="B4548" t="s">
        <v>520</v>
      </c>
      <c r="C4548" t="s">
        <v>497</v>
      </c>
      <c r="D4548" t="s">
        <v>270</v>
      </c>
      <c r="E4548" t="s">
        <v>271</v>
      </c>
      <c r="F4548" t="s">
        <v>101</v>
      </c>
    </row>
    <row r="4549" spans="1:8" x14ac:dyDescent="0.35">
      <c r="A4549">
        <v>22052025</v>
      </c>
      <c r="B4549" t="s">
        <v>454</v>
      </c>
      <c r="C4549" t="s">
        <v>99</v>
      </c>
      <c r="D4549" t="s">
        <v>274</v>
      </c>
      <c r="E4549" t="s">
        <v>101</v>
      </c>
    </row>
    <row r="4550" spans="1:8" x14ac:dyDescent="0.35">
      <c r="A4550">
        <v>22052025</v>
      </c>
      <c r="B4550" t="s">
        <v>454</v>
      </c>
      <c r="C4550" t="s">
        <v>491</v>
      </c>
      <c r="D4550" t="s">
        <v>277</v>
      </c>
      <c r="E4550" t="s">
        <v>101</v>
      </c>
    </row>
    <row r="4551" spans="1:8" x14ac:dyDescent="0.35">
      <c r="A4551">
        <v>22052025</v>
      </c>
      <c r="B4551" t="s">
        <v>496</v>
      </c>
      <c r="C4551" t="s">
        <v>548</v>
      </c>
      <c r="D4551" t="s">
        <v>279</v>
      </c>
      <c r="E4551" t="s">
        <v>140</v>
      </c>
      <c r="F4551" t="s">
        <v>280</v>
      </c>
    </row>
    <row r="4552" spans="1:8" x14ac:dyDescent="0.35">
      <c r="A4552">
        <v>22052025</v>
      </c>
      <c r="B4552" t="s">
        <v>570</v>
      </c>
      <c r="C4552" t="s">
        <v>304</v>
      </c>
      <c r="D4552" t="s">
        <v>281</v>
      </c>
    </row>
    <row r="4553" spans="1:8" x14ac:dyDescent="0.35">
      <c r="A4553">
        <v>22052025</v>
      </c>
      <c r="B4553" t="s">
        <v>326</v>
      </c>
      <c r="C4553" t="s">
        <v>282</v>
      </c>
      <c r="D4553" t="s">
        <v>284</v>
      </c>
      <c r="E4553" t="s">
        <v>101</v>
      </c>
    </row>
    <row r="4554" spans="1:8" x14ac:dyDescent="0.35">
      <c r="A4554">
        <v>22052025</v>
      </c>
      <c r="B4554" t="s">
        <v>542</v>
      </c>
      <c r="C4554" t="s">
        <v>540</v>
      </c>
      <c r="D4554" t="s">
        <v>287</v>
      </c>
      <c r="E4554" t="s">
        <v>101</v>
      </c>
    </row>
    <row r="4555" spans="1:8" x14ac:dyDescent="0.35">
      <c r="A4555">
        <v>22052025</v>
      </c>
      <c r="B4555" t="s">
        <v>218</v>
      </c>
      <c r="C4555" t="s">
        <v>203</v>
      </c>
      <c r="D4555" t="s">
        <v>288</v>
      </c>
      <c r="E4555" t="s">
        <v>101</v>
      </c>
    </row>
    <row r="4556" spans="1:8" x14ac:dyDescent="0.35">
      <c r="A4556">
        <v>22052025</v>
      </c>
      <c r="B4556" t="s">
        <v>497</v>
      </c>
      <c r="C4556" t="s">
        <v>316</v>
      </c>
      <c r="D4556" t="s">
        <v>290</v>
      </c>
      <c r="E4556" t="s">
        <v>140</v>
      </c>
      <c r="F4556" t="s">
        <v>291</v>
      </c>
    </row>
    <row r="4557" spans="1:8" x14ac:dyDescent="0.35">
      <c r="A4557">
        <v>22052025</v>
      </c>
      <c r="B4557" t="s">
        <v>608</v>
      </c>
      <c r="C4557" t="s">
        <v>305</v>
      </c>
      <c r="D4557" t="s">
        <v>290</v>
      </c>
      <c r="E4557" t="s">
        <v>140</v>
      </c>
      <c r="F4557" t="s">
        <v>294</v>
      </c>
      <c r="G4557" t="s">
        <v>295</v>
      </c>
      <c r="H4557" t="s">
        <v>101</v>
      </c>
    </row>
    <row r="4558" spans="1:8" x14ac:dyDescent="0.35">
      <c r="A4558">
        <v>22052025</v>
      </c>
      <c r="B4558" t="s">
        <v>247</v>
      </c>
      <c r="C4558" t="s">
        <v>553</v>
      </c>
      <c r="D4558" t="s">
        <v>298</v>
      </c>
      <c r="E4558" t="s">
        <v>101</v>
      </c>
    </row>
    <row r="4559" spans="1:8" x14ac:dyDescent="0.35">
      <c r="A4559">
        <v>22052025</v>
      </c>
      <c r="B4559" t="s">
        <v>226</v>
      </c>
      <c r="C4559" t="s">
        <v>522</v>
      </c>
      <c r="D4559" t="s">
        <v>300</v>
      </c>
      <c r="E4559" t="s">
        <v>262</v>
      </c>
      <c r="F4559" t="s">
        <v>101</v>
      </c>
    </row>
    <row r="4560" spans="1:8" x14ac:dyDescent="0.35">
      <c r="A4560">
        <v>22052025</v>
      </c>
      <c r="B4560" t="s">
        <v>226</v>
      </c>
      <c r="C4560" t="s">
        <v>481</v>
      </c>
      <c r="D4560" t="s">
        <v>301</v>
      </c>
      <c r="E4560" t="s">
        <v>101</v>
      </c>
    </row>
    <row r="4561" spans="1:9" x14ac:dyDescent="0.35">
      <c r="A4561">
        <v>22052025</v>
      </c>
      <c r="B4561" t="s">
        <v>499</v>
      </c>
      <c r="C4561" t="s">
        <v>519</v>
      </c>
      <c r="D4561" t="s">
        <v>303</v>
      </c>
      <c r="E4561" t="s">
        <v>149</v>
      </c>
    </row>
    <row r="4562" spans="1:9" x14ac:dyDescent="0.35">
      <c r="A4562">
        <v>22052025</v>
      </c>
      <c r="B4562" t="s">
        <v>603</v>
      </c>
      <c r="C4562" t="s">
        <v>525</v>
      </c>
      <c r="D4562" t="s">
        <v>306</v>
      </c>
      <c r="E4562" t="s">
        <v>101</v>
      </c>
    </row>
    <row r="4563" spans="1:9" x14ac:dyDescent="0.35">
      <c r="A4563">
        <v>22052025</v>
      </c>
      <c r="B4563" t="s">
        <v>507</v>
      </c>
      <c r="C4563" t="s">
        <v>460</v>
      </c>
      <c r="D4563" t="s">
        <v>308</v>
      </c>
      <c r="E4563" t="s">
        <v>309</v>
      </c>
      <c r="F4563" t="s">
        <v>310</v>
      </c>
      <c r="G4563" t="s">
        <v>311</v>
      </c>
      <c r="H4563" t="s">
        <v>312</v>
      </c>
      <c r="I4563" t="s">
        <v>101</v>
      </c>
    </row>
    <row r="4564" spans="1:9" x14ac:dyDescent="0.35">
      <c r="A4564">
        <v>22052025</v>
      </c>
      <c r="B4564" t="s">
        <v>145</v>
      </c>
      <c r="C4564" t="s">
        <v>192</v>
      </c>
      <c r="D4564" t="s">
        <v>314</v>
      </c>
      <c r="E4564" t="s">
        <v>315</v>
      </c>
      <c r="F4564" t="s">
        <v>101</v>
      </c>
    </row>
    <row r="4565" spans="1:9" x14ac:dyDescent="0.35">
      <c r="A4565">
        <v>22052025</v>
      </c>
      <c r="B4565" t="s">
        <v>526</v>
      </c>
      <c r="C4565" t="s">
        <v>434</v>
      </c>
      <c r="D4565" t="s">
        <v>314</v>
      </c>
      <c r="E4565" t="s">
        <v>317</v>
      </c>
      <c r="F4565" t="s">
        <v>101</v>
      </c>
    </row>
    <row r="4566" spans="1:9" x14ac:dyDescent="0.35">
      <c r="A4566">
        <v>22052025</v>
      </c>
      <c r="B4566" t="s">
        <v>224</v>
      </c>
      <c r="C4566" t="s">
        <v>168</v>
      </c>
      <c r="D4566" t="s">
        <v>319</v>
      </c>
      <c r="E4566" t="s">
        <v>320</v>
      </c>
      <c r="F4566" t="s">
        <v>321</v>
      </c>
    </row>
    <row r="4567" spans="1:9" x14ac:dyDescent="0.35">
      <c r="A4567">
        <v>22052025</v>
      </c>
      <c r="B4567" t="s">
        <v>464</v>
      </c>
      <c r="C4567" t="s">
        <v>122</v>
      </c>
      <c r="D4567" t="s">
        <v>322</v>
      </c>
      <c r="E4567" t="s">
        <v>101</v>
      </c>
    </row>
    <row r="4568" spans="1:9" x14ac:dyDescent="0.35">
      <c r="A4568">
        <v>22052025</v>
      </c>
      <c r="B4568" t="s">
        <v>608</v>
      </c>
      <c r="C4568" t="s">
        <v>305</v>
      </c>
      <c r="D4568" t="s">
        <v>325</v>
      </c>
      <c r="E4568" t="s">
        <v>101</v>
      </c>
    </row>
    <row r="4569" spans="1:9" x14ac:dyDescent="0.35">
      <c r="A4569">
        <v>22052025</v>
      </c>
      <c r="B4569" t="s">
        <v>611</v>
      </c>
      <c r="C4569" t="s">
        <v>436</v>
      </c>
      <c r="D4569" t="s">
        <v>328</v>
      </c>
      <c r="E4569" t="s">
        <v>101</v>
      </c>
    </row>
    <row r="4570" spans="1:9" x14ac:dyDescent="0.35">
      <c r="A4570">
        <v>22052025</v>
      </c>
      <c r="B4570" t="s">
        <v>504</v>
      </c>
      <c r="C4570" t="s">
        <v>172</v>
      </c>
      <c r="D4570" t="s">
        <v>331</v>
      </c>
      <c r="E4570" t="s">
        <v>332</v>
      </c>
      <c r="F4570" t="s">
        <v>101</v>
      </c>
    </row>
    <row r="4571" spans="1:9" x14ac:dyDescent="0.35">
      <c r="A4571">
        <v>22052025</v>
      </c>
      <c r="B4571" t="s">
        <v>595</v>
      </c>
      <c r="C4571" t="s">
        <v>410</v>
      </c>
      <c r="D4571" t="s">
        <v>331</v>
      </c>
      <c r="E4571" t="s">
        <v>335</v>
      </c>
      <c r="F4571" t="s">
        <v>101</v>
      </c>
    </row>
    <row r="4572" spans="1:9" x14ac:dyDescent="0.35">
      <c r="A4572">
        <v>22052025</v>
      </c>
      <c r="B4572" t="s">
        <v>188</v>
      </c>
      <c r="C4572" t="s">
        <v>351</v>
      </c>
      <c r="D4572" t="s">
        <v>331</v>
      </c>
      <c r="E4572" t="s">
        <v>338</v>
      </c>
      <c r="F4572" t="s">
        <v>321</v>
      </c>
    </row>
    <row r="4573" spans="1:9" x14ac:dyDescent="0.35">
      <c r="A4573">
        <v>22052025</v>
      </c>
      <c r="B4573" t="s">
        <v>514</v>
      </c>
      <c r="C4573" t="s">
        <v>525</v>
      </c>
      <c r="D4573" t="s">
        <v>170</v>
      </c>
    </row>
    <row r="4574" spans="1:9" x14ac:dyDescent="0.35">
      <c r="A4574">
        <v>22052025</v>
      </c>
      <c r="B4574" t="s">
        <v>508</v>
      </c>
      <c r="C4574" t="s">
        <v>340</v>
      </c>
      <c r="D4574" t="s">
        <v>341</v>
      </c>
      <c r="E4574" t="s">
        <v>101</v>
      </c>
    </row>
    <row r="4575" spans="1:9" x14ac:dyDescent="0.35">
      <c r="A4575">
        <v>22052025</v>
      </c>
      <c r="B4575" t="s">
        <v>611</v>
      </c>
      <c r="C4575" t="s">
        <v>157</v>
      </c>
      <c r="D4575" t="s">
        <v>343</v>
      </c>
      <c r="E4575" t="s">
        <v>101</v>
      </c>
    </row>
    <row r="4576" spans="1:9" x14ac:dyDescent="0.35">
      <c r="A4576">
        <v>22052025</v>
      </c>
      <c r="B4576" t="s">
        <v>154</v>
      </c>
      <c r="C4576" t="s">
        <v>234</v>
      </c>
      <c r="D4576" t="s">
        <v>132</v>
      </c>
      <c r="E4576" t="s">
        <v>344</v>
      </c>
      <c r="F4576" t="s">
        <v>345</v>
      </c>
      <c r="G4576" t="s">
        <v>101</v>
      </c>
    </row>
    <row r="4577" spans="1:8" x14ac:dyDescent="0.35">
      <c r="A4577">
        <v>22052025</v>
      </c>
      <c r="B4577" t="s">
        <v>415</v>
      </c>
      <c r="C4577" t="s">
        <v>179</v>
      </c>
      <c r="D4577" t="s">
        <v>132</v>
      </c>
      <c r="E4577" t="s">
        <v>347</v>
      </c>
      <c r="F4577" t="s">
        <v>101</v>
      </c>
    </row>
    <row r="4578" spans="1:8" x14ac:dyDescent="0.35">
      <c r="A4578">
        <v>22052025</v>
      </c>
      <c r="B4578" t="s">
        <v>501</v>
      </c>
      <c r="C4578" t="s">
        <v>188</v>
      </c>
      <c r="D4578" t="s">
        <v>132</v>
      </c>
      <c r="E4578" t="s">
        <v>348</v>
      </c>
      <c r="F4578" t="s">
        <v>101</v>
      </c>
    </row>
    <row r="4579" spans="1:8" x14ac:dyDescent="0.35">
      <c r="A4579">
        <v>22052025</v>
      </c>
      <c r="B4579" t="s">
        <v>340</v>
      </c>
      <c r="C4579" t="s">
        <v>363</v>
      </c>
      <c r="D4579" t="s">
        <v>132</v>
      </c>
      <c r="E4579" t="s">
        <v>350</v>
      </c>
      <c r="F4579" t="s">
        <v>101</v>
      </c>
    </row>
    <row r="4580" spans="1:8" x14ac:dyDescent="0.35">
      <c r="A4580">
        <v>22052025</v>
      </c>
      <c r="B4580" t="s">
        <v>441</v>
      </c>
      <c r="C4580" t="s">
        <v>293</v>
      </c>
      <c r="D4580" t="s">
        <v>132</v>
      </c>
      <c r="E4580" t="s">
        <v>352</v>
      </c>
      <c r="F4580" t="s">
        <v>101</v>
      </c>
    </row>
    <row r="4581" spans="1:8" x14ac:dyDescent="0.35">
      <c r="A4581">
        <v>22052025</v>
      </c>
      <c r="B4581" t="s">
        <v>510</v>
      </c>
      <c r="C4581" t="s">
        <v>168</v>
      </c>
      <c r="D4581" t="s">
        <v>132</v>
      </c>
      <c r="E4581" t="s">
        <v>133</v>
      </c>
      <c r="F4581" t="s">
        <v>355</v>
      </c>
    </row>
    <row r="4582" spans="1:8" x14ac:dyDescent="0.35">
      <c r="A4582">
        <v>22052025</v>
      </c>
      <c r="B4582" t="s">
        <v>285</v>
      </c>
      <c r="C4582" t="s">
        <v>175</v>
      </c>
      <c r="D4582" t="s">
        <v>132</v>
      </c>
      <c r="E4582" t="s">
        <v>356</v>
      </c>
      <c r="F4582" t="s">
        <v>101</v>
      </c>
    </row>
    <row r="4583" spans="1:8" x14ac:dyDescent="0.35">
      <c r="A4583">
        <v>22052025</v>
      </c>
      <c r="B4583" t="s">
        <v>185</v>
      </c>
      <c r="C4583" t="s">
        <v>134</v>
      </c>
      <c r="D4583" t="s">
        <v>359</v>
      </c>
      <c r="E4583" t="s">
        <v>360</v>
      </c>
      <c r="F4583" t="s">
        <v>101</v>
      </c>
    </row>
    <row r="4584" spans="1:8" x14ac:dyDescent="0.35">
      <c r="A4584">
        <v>22052025</v>
      </c>
      <c r="B4584" t="s">
        <v>460</v>
      </c>
      <c r="C4584" t="s">
        <v>102</v>
      </c>
      <c r="D4584" t="s">
        <v>359</v>
      </c>
      <c r="E4584" t="s">
        <v>362</v>
      </c>
      <c r="F4584" t="s">
        <v>101</v>
      </c>
    </row>
    <row r="4585" spans="1:8" x14ac:dyDescent="0.35">
      <c r="A4585">
        <v>22052025</v>
      </c>
      <c r="B4585" t="s">
        <v>593</v>
      </c>
      <c r="C4585" t="s">
        <v>204</v>
      </c>
      <c r="D4585" t="s">
        <v>359</v>
      </c>
      <c r="E4585" t="s">
        <v>362</v>
      </c>
      <c r="F4585" t="s">
        <v>140</v>
      </c>
      <c r="G4585" t="s">
        <v>364</v>
      </c>
      <c r="H4585" t="s">
        <v>101</v>
      </c>
    </row>
    <row r="4586" spans="1:8" x14ac:dyDescent="0.35">
      <c r="A4586">
        <v>22052025</v>
      </c>
      <c r="B4586" t="s">
        <v>456</v>
      </c>
      <c r="C4586" t="s">
        <v>221</v>
      </c>
      <c r="D4586" t="s">
        <v>366</v>
      </c>
      <c r="E4586" t="s">
        <v>257</v>
      </c>
      <c r="F4586" t="s">
        <v>367</v>
      </c>
      <c r="G4586" t="s">
        <v>101</v>
      </c>
    </row>
    <row r="4587" spans="1:8" x14ac:dyDescent="0.35">
      <c r="A4587">
        <v>22052025</v>
      </c>
      <c r="B4587" t="s">
        <v>520</v>
      </c>
      <c r="C4587" t="s">
        <v>346</v>
      </c>
      <c r="D4587" t="s">
        <v>369</v>
      </c>
      <c r="E4587" t="s">
        <v>370</v>
      </c>
      <c r="F4587" t="s">
        <v>101</v>
      </c>
    </row>
    <row r="4588" spans="1:8" x14ac:dyDescent="0.35">
      <c r="A4588">
        <v>22052025</v>
      </c>
      <c r="B4588" t="s">
        <v>542</v>
      </c>
      <c r="C4588" t="s">
        <v>122</v>
      </c>
      <c r="D4588" t="s">
        <v>371</v>
      </c>
      <c r="E4588" t="s">
        <v>101</v>
      </c>
    </row>
    <row r="4589" spans="1:8" x14ac:dyDescent="0.35">
      <c r="A4589">
        <v>22052025</v>
      </c>
      <c r="B4589" t="s">
        <v>442</v>
      </c>
      <c r="C4589" t="s">
        <v>234</v>
      </c>
      <c r="D4589" t="s">
        <v>372</v>
      </c>
      <c r="E4589" t="s">
        <v>101</v>
      </c>
    </row>
    <row r="4590" spans="1:8" x14ac:dyDescent="0.35">
      <c r="A4590">
        <v>22052025</v>
      </c>
      <c r="B4590" t="s">
        <v>444</v>
      </c>
      <c r="C4590" t="s">
        <v>454</v>
      </c>
      <c r="D4590" t="s">
        <v>373</v>
      </c>
      <c r="E4590" t="s">
        <v>101</v>
      </c>
    </row>
    <row r="4591" spans="1:8" x14ac:dyDescent="0.35">
      <c r="A4591">
        <v>22052025</v>
      </c>
      <c r="B4591" t="s">
        <v>495</v>
      </c>
      <c r="C4591" t="s">
        <v>221</v>
      </c>
      <c r="D4591" t="s">
        <v>376</v>
      </c>
      <c r="E4591" t="s">
        <v>140</v>
      </c>
      <c r="F4591" t="s">
        <v>331</v>
      </c>
      <c r="G4591" t="s">
        <v>377</v>
      </c>
      <c r="H4591" t="s">
        <v>101</v>
      </c>
    </row>
    <row r="4592" spans="1:8" x14ac:dyDescent="0.35">
      <c r="A4592">
        <v>22052025</v>
      </c>
      <c r="B4592" t="s">
        <v>572</v>
      </c>
      <c r="C4592" t="s">
        <v>204</v>
      </c>
      <c r="D4592" t="s">
        <v>378</v>
      </c>
    </row>
    <row r="4593" spans="1:9" x14ac:dyDescent="0.35">
      <c r="A4593">
        <v>22052025</v>
      </c>
      <c r="B4593" t="s">
        <v>523</v>
      </c>
      <c r="C4593" t="s">
        <v>546</v>
      </c>
      <c r="D4593" t="s">
        <v>380</v>
      </c>
      <c r="E4593" t="s">
        <v>101</v>
      </c>
    </row>
    <row r="4594" spans="1:9" x14ac:dyDescent="0.35">
      <c r="A4594">
        <v>22052025</v>
      </c>
      <c r="B4594" t="s">
        <v>438</v>
      </c>
      <c r="C4594" t="s">
        <v>502</v>
      </c>
      <c r="D4594" t="s">
        <v>382</v>
      </c>
      <c r="E4594" t="s">
        <v>383</v>
      </c>
    </row>
    <row r="4595" spans="1:9" x14ac:dyDescent="0.35">
      <c r="A4595">
        <v>22052025</v>
      </c>
      <c r="B4595" t="s">
        <v>221</v>
      </c>
      <c r="C4595" t="s">
        <v>263</v>
      </c>
      <c r="D4595" t="s">
        <v>385</v>
      </c>
      <c r="E4595" t="s">
        <v>386</v>
      </c>
    </row>
    <row r="4596" spans="1:9" x14ac:dyDescent="0.35">
      <c r="A4596">
        <v>22052025</v>
      </c>
      <c r="B4596" t="s">
        <v>501</v>
      </c>
      <c r="C4596" t="s">
        <v>221</v>
      </c>
      <c r="D4596" t="s">
        <v>388</v>
      </c>
      <c r="E4596" t="s">
        <v>101</v>
      </c>
    </row>
    <row r="4597" spans="1:9" x14ac:dyDescent="0.35">
      <c r="A4597">
        <v>22052025</v>
      </c>
      <c r="B4597" t="s">
        <v>269</v>
      </c>
      <c r="C4597" t="s">
        <v>106</v>
      </c>
      <c r="D4597" t="s">
        <v>391</v>
      </c>
      <c r="E4597" t="s">
        <v>101</v>
      </c>
    </row>
    <row r="4598" spans="1:9" x14ac:dyDescent="0.35">
      <c r="A4598">
        <v>22052025</v>
      </c>
      <c r="B4598" t="s">
        <v>459</v>
      </c>
      <c r="C4598" t="s">
        <v>384</v>
      </c>
      <c r="D4598" t="s">
        <v>393</v>
      </c>
    </row>
    <row r="4599" spans="1:9" x14ac:dyDescent="0.35">
      <c r="A4599">
        <v>22052025</v>
      </c>
      <c r="B4599" t="s">
        <v>137</v>
      </c>
      <c r="C4599" t="s">
        <v>282</v>
      </c>
      <c r="D4599" t="s">
        <v>394</v>
      </c>
      <c r="E4599" t="s">
        <v>395</v>
      </c>
      <c r="F4599" t="s">
        <v>101</v>
      </c>
    </row>
    <row r="4600" spans="1:9" x14ac:dyDescent="0.35">
      <c r="A4600">
        <v>22052025</v>
      </c>
      <c r="B4600" t="s">
        <v>441</v>
      </c>
      <c r="C4600" t="s">
        <v>412</v>
      </c>
      <c r="D4600" t="s">
        <v>396</v>
      </c>
    </row>
    <row r="4601" spans="1:9" x14ac:dyDescent="0.35">
      <c r="A4601">
        <v>22052025</v>
      </c>
      <c r="B4601" t="s">
        <v>550</v>
      </c>
      <c r="C4601" t="s">
        <v>506</v>
      </c>
      <c r="D4601" t="s">
        <v>397</v>
      </c>
      <c r="E4601" t="s">
        <v>101</v>
      </c>
    </row>
    <row r="4602" spans="1:9" x14ac:dyDescent="0.35">
      <c r="A4602">
        <v>22052025</v>
      </c>
      <c r="B4602" t="s">
        <v>540</v>
      </c>
      <c r="C4602" t="s">
        <v>154</v>
      </c>
      <c r="D4602" t="s">
        <v>399</v>
      </c>
      <c r="E4602" t="s">
        <v>140</v>
      </c>
      <c r="F4602" t="s">
        <v>400</v>
      </c>
      <c r="G4602" t="s">
        <v>257</v>
      </c>
      <c r="H4602" t="s">
        <v>331</v>
      </c>
      <c r="I4602" t="s">
        <v>401</v>
      </c>
    </row>
    <row r="4603" spans="1:9" x14ac:dyDescent="0.35">
      <c r="A4603">
        <v>22052025</v>
      </c>
      <c r="B4603" t="s">
        <v>464</v>
      </c>
      <c r="C4603" t="s">
        <v>248</v>
      </c>
      <c r="D4603" t="s">
        <v>399</v>
      </c>
      <c r="E4603" t="s">
        <v>187</v>
      </c>
      <c r="F4603" t="s">
        <v>101</v>
      </c>
    </row>
    <row r="4604" spans="1:9" x14ac:dyDescent="0.35">
      <c r="A4604">
        <v>22052025</v>
      </c>
      <c r="B4604" t="s">
        <v>432</v>
      </c>
      <c r="C4604" t="s">
        <v>197</v>
      </c>
      <c r="D4604" t="s">
        <v>399</v>
      </c>
      <c r="E4604" t="s">
        <v>403</v>
      </c>
      <c r="F4604" t="s">
        <v>101</v>
      </c>
    </row>
    <row r="4605" spans="1:9" x14ac:dyDescent="0.35">
      <c r="A4605">
        <v>22052025</v>
      </c>
      <c r="B4605" t="s">
        <v>599</v>
      </c>
      <c r="C4605" t="s">
        <v>168</v>
      </c>
      <c r="D4605" t="s">
        <v>399</v>
      </c>
      <c r="E4605" t="s">
        <v>404</v>
      </c>
      <c r="F4605" t="s">
        <v>101</v>
      </c>
    </row>
    <row r="4606" spans="1:9" x14ac:dyDescent="0.35">
      <c r="A4606">
        <v>21052025</v>
      </c>
      <c r="B4606" t="s">
        <v>387</v>
      </c>
      <c r="C4606" t="s">
        <v>600</v>
      </c>
      <c r="D4606" t="s">
        <v>100</v>
      </c>
      <c r="E4606" t="s">
        <v>101</v>
      </c>
    </row>
    <row r="4607" spans="1:9" x14ac:dyDescent="0.35">
      <c r="A4607">
        <v>21052025</v>
      </c>
      <c r="B4607" t="s">
        <v>98</v>
      </c>
      <c r="C4607" t="s">
        <v>178</v>
      </c>
      <c r="D4607" t="s">
        <v>104</v>
      </c>
      <c r="E4607" t="s">
        <v>101</v>
      </c>
    </row>
    <row r="4608" spans="1:9" x14ac:dyDescent="0.35">
      <c r="A4608">
        <v>21052025</v>
      </c>
      <c r="B4608" t="s">
        <v>450</v>
      </c>
      <c r="C4608" t="s">
        <v>482</v>
      </c>
      <c r="D4608" t="s">
        <v>107</v>
      </c>
      <c r="E4608" t="s">
        <v>108</v>
      </c>
      <c r="F4608" t="s">
        <v>101</v>
      </c>
    </row>
    <row r="4609" spans="1:7" x14ac:dyDescent="0.35">
      <c r="A4609">
        <v>21052025</v>
      </c>
      <c r="B4609" t="s">
        <v>233</v>
      </c>
      <c r="C4609" t="s">
        <v>357</v>
      </c>
      <c r="D4609" t="s">
        <v>111</v>
      </c>
      <c r="E4609" t="s">
        <v>101</v>
      </c>
    </row>
    <row r="4610" spans="1:7" x14ac:dyDescent="0.35">
      <c r="A4610">
        <v>21052025</v>
      </c>
      <c r="B4610" t="s">
        <v>690</v>
      </c>
      <c r="C4610" t="s">
        <v>739</v>
      </c>
      <c r="D4610" t="s">
        <v>114</v>
      </c>
      <c r="E4610" t="s">
        <v>115</v>
      </c>
      <c r="F4610" t="s">
        <v>116</v>
      </c>
    </row>
    <row r="4611" spans="1:7" x14ac:dyDescent="0.35">
      <c r="A4611">
        <v>21052025</v>
      </c>
      <c r="B4611" t="s">
        <v>363</v>
      </c>
      <c r="C4611" t="s">
        <v>491</v>
      </c>
      <c r="D4611" t="s">
        <v>114</v>
      </c>
      <c r="E4611" t="s">
        <v>119</v>
      </c>
      <c r="F4611" t="s">
        <v>120</v>
      </c>
      <c r="G4611" t="s">
        <v>121</v>
      </c>
    </row>
    <row r="4612" spans="1:7" x14ac:dyDescent="0.35">
      <c r="A4612">
        <v>21052025</v>
      </c>
      <c r="B4612" t="s">
        <v>242</v>
      </c>
      <c r="C4612" t="s">
        <v>563</v>
      </c>
      <c r="D4612" t="s">
        <v>114</v>
      </c>
      <c r="E4612" t="s">
        <v>124</v>
      </c>
    </row>
    <row r="4613" spans="1:7" x14ac:dyDescent="0.35">
      <c r="A4613">
        <v>21052025</v>
      </c>
      <c r="B4613" t="s">
        <v>428</v>
      </c>
      <c r="C4613" t="s">
        <v>349</v>
      </c>
      <c r="D4613" t="s">
        <v>114</v>
      </c>
      <c r="E4613" t="s">
        <v>127</v>
      </c>
    </row>
    <row r="4614" spans="1:7" x14ac:dyDescent="0.35">
      <c r="A4614">
        <v>21052025</v>
      </c>
      <c r="B4614" t="s">
        <v>250</v>
      </c>
      <c r="C4614" t="s">
        <v>740</v>
      </c>
      <c r="D4614" t="s">
        <v>114</v>
      </c>
      <c r="E4614" t="s">
        <v>130</v>
      </c>
    </row>
    <row r="4615" spans="1:7" x14ac:dyDescent="0.35">
      <c r="A4615">
        <v>21052025</v>
      </c>
      <c r="B4615" t="s">
        <v>546</v>
      </c>
      <c r="C4615" t="s">
        <v>134</v>
      </c>
      <c r="D4615" t="s">
        <v>114</v>
      </c>
      <c r="E4615" t="s">
        <v>132</v>
      </c>
      <c r="F4615" t="s">
        <v>133</v>
      </c>
    </row>
    <row r="4616" spans="1:7" x14ac:dyDescent="0.35">
      <c r="A4616">
        <v>21052025</v>
      </c>
      <c r="B4616" t="s">
        <v>207</v>
      </c>
      <c r="C4616" t="s">
        <v>166</v>
      </c>
      <c r="D4616" t="s">
        <v>135</v>
      </c>
      <c r="E4616" t="s">
        <v>136</v>
      </c>
    </row>
    <row r="4617" spans="1:7" x14ac:dyDescent="0.35">
      <c r="A4617">
        <v>21052025</v>
      </c>
      <c r="B4617" t="s">
        <v>551</v>
      </c>
      <c r="C4617" t="s">
        <v>473</v>
      </c>
      <c r="D4617" t="s">
        <v>139</v>
      </c>
      <c r="E4617" t="s">
        <v>140</v>
      </c>
      <c r="F4617" t="s">
        <v>141</v>
      </c>
      <c r="G4617" t="s">
        <v>101</v>
      </c>
    </row>
    <row r="4618" spans="1:7" x14ac:dyDescent="0.35">
      <c r="A4618">
        <v>21052025</v>
      </c>
      <c r="B4618" t="s">
        <v>556</v>
      </c>
      <c r="C4618" t="s">
        <v>168</v>
      </c>
      <c r="D4618" t="s">
        <v>144</v>
      </c>
      <c r="E4618" t="s">
        <v>101</v>
      </c>
    </row>
    <row r="4619" spans="1:7" x14ac:dyDescent="0.35">
      <c r="A4619">
        <v>21052025</v>
      </c>
      <c r="B4619" t="s">
        <v>575</v>
      </c>
      <c r="C4619" t="s">
        <v>346</v>
      </c>
      <c r="D4619" t="s">
        <v>147</v>
      </c>
      <c r="E4619" t="s">
        <v>148</v>
      </c>
      <c r="F4619" t="s">
        <v>149</v>
      </c>
    </row>
    <row r="4620" spans="1:7" x14ac:dyDescent="0.35">
      <c r="A4620">
        <v>21052025</v>
      </c>
      <c r="B4620" t="s">
        <v>374</v>
      </c>
      <c r="C4620" t="s">
        <v>598</v>
      </c>
      <c r="D4620" t="s">
        <v>152</v>
      </c>
      <c r="E4620" t="s">
        <v>140</v>
      </c>
      <c r="F4620" t="s">
        <v>153</v>
      </c>
      <c r="G4620" t="s">
        <v>101</v>
      </c>
    </row>
    <row r="4621" spans="1:7" x14ac:dyDescent="0.35">
      <c r="A4621">
        <v>21052025</v>
      </c>
      <c r="B4621" t="s">
        <v>594</v>
      </c>
      <c r="C4621" t="s">
        <v>340</v>
      </c>
      <c r="D4621" t="s">
        <v>156</v>
      </c>
      <c r="E4621" t="s">
        <v>101</v>
      </c>
    </row>
    <row r="4622" spans="1:7" x14ac:dyDescent="0.35">
      <c r="A4622">
        <v>21052025</v>
      </c>
      <c r="B4622" t="s">
        <v>581</v>
      </c>
      <c r="C4622" t="s">
        <v>466</v>
      </c>
      <c r="D4622" t="s">
        <v>159</v>
      </c>
      <c r="E4622" t="s">
        <v>101</v>
      </c>
    </row>
    <row r="4623" spans="1:7" x14ac:dyDescent="0.35">
      <c r="A4623">
        <v>21052025</v>
      </c>
      <c r="B4623" t="s">
        <v>195</v>
      </c>
      <c r="C4623" t="s">
        <v>161</v>
      </c>
      <c r="D4623" t="s">
        <v>101</v>
      </c>
    </row>
    <row r="4624" spans="1:7" x14ac:dyDescent="0.35">
      <c r="A4624">
        <v>21052025</v>
      </c>
      <c r="B4624" t="s">
        <v>122</v>
      </c>
      <c r="C4624" t="s">
        <v>443</v>
      </c>
      <c r="D4624" t="s">
        <v>164</v>
      </c>
      <c r="E4624" t="s">
        <v>101</v>
      </c>
    </row>
    <row r="4625" spans="1:7" x14ac:dyDescent="0.35">
      <c r="A4625">
        <v>21052025</v>
      </c>
      <c r="B4625" t="s">
        <v>218</v>
      </c>
      <c r="C4625" t="s">
        <v>177</v>
      </c>
      <c r="D4625" t="s">
        <v>167</v>
      </c>
    </row>
    <row r="4626" spans="1:7" x14ac:dyDescent="0.35">
      <c r="A4626">
        <v>21052025</v>
      </c>
      <c r="B4626" t="s">
        <v>493</v>
      </c>
      <c r="C4626" t="s">
        <v>416</v>
      </c>
      <c r="D4626" t="s">
        <v>423</v>
      </c>
      <c r="E4626" t="s">
        <v>101</v>
      </c>
    </row>
    <row r="4627" spans="1:7" x14ac:dyDescent="0.35">
      <c r="A4627">
        <v>21052025</v>
      </c>
      <c r="B4627" t="s">
        <v>555</v>
      </c>
      <c r="C4627" t="s">
        <v>470</v>
      </c>
      <c r="D4627" t="s">
        <v>169</v>
      </c>
      <c r="E4627" t="s">
        <v>170</v>
      </c>
      <c r="F4627" t="s">
        <v>101</v>
      </c>
    </row>
    <row r="4628" spans="1:7" x14ac:dyDescent="0.35">
      <c r="A4628">
        <v>21052025</v>
      </c>
      <c r="B4628" t="s">
        <v>511</v>
      </c>
      <c r="C4628" t="s">
        <v>172</v>
      </c>
      <c r="D4628" t="s">
        <v>173</v>
      </c>
      <c r="E4628" t="s">
        <v>101</v>
      </c>
    </row>
    <row r="4629" spans="1:7" x14ac:dyDescent="0.35">
      <c r="A4629">
        <v>21052025</v>
      </c>
      <c r="B4629" t="s">
        <v>554</v>
      </c>
      <c r="C4629" t="s">
        <v>226</v>
      </c>
      <c r="D4629" t="s">
        <v>176</v>
      </c>
      <c r="E4629" t="s">
        <v>101</v>
      </c>
    </row>
    <row r="4630" spans="1:7" x14ac:dyDescent="0.35">
      <c r="A4630">
        <v>21052025</v>
      </c>
      <c r="B4630" t="s">
        <v>285</v>
      </c>
      <c r="C4630" t="s">
        <v>526</v>
      </c>
      <c r="D4630" t="s">
        <v>176</v>
      </c>
      <c r="E4630" t="s">
        <v>149</v>
      </c>
    </row>
    <row r="4631" spans="1:7" x14ac:dyDescent="0.35">
      <c r="A4631">
        <v>21052025</v>
      </c>
      <c r="B4631" t="s">
        <v>523</v>
      </c>
      <c r="C4631" t="s">
        <v>336</v>
      </c>
      <c r="D4631" t="s">
        <v>181</v>
      </c>
      <c r="E4631" t="s">
        <v>182</v>
      </c>
      <c r="F4631" t="s">
        <v>101</v>
      </c>
    </row>
    <row r="4632" spans="1:7" x14ac:dyDescent="0.35">
      <c r="A4632">
        <v>21052025</v>
      </c>
      <c r="B4632" t="s">
        <v>413</v>
      </c>
      <c r="C4632" t="s">
        <v>339</v>
      </c>
      <c r="D4632" t="s">
        <v>184</v>
      </c>
      <c r="E4632" t="s">
        <v>101</v>
      </c>
    </row>
    <row r="4633" spans="1:7" x14ac:dyDescent="0.35">
      <c r="A4633">
        <v>21052025</v>
      </c>
      <c r="B4633" t="s">
        <v>240</v>
      </c>
      <c r="C4633" t="s">
        <v>282</v>
      </c>
      <c r="D4633" t="s">
        <v>187</v>
      </c>
      <c r="E4633" t="s">
        <v>101</v>
      </c>
    </row>
    <row r="4634" spans="1:7" x14ac:dyDescent="0.35">
      <c r="A4634">
        <v>21052025</v>
      </c>
      <c r="B4634" t="s">
        <v>447</v>
      </c>
      <c r="C4634" t="s">
        <v>505</v>
      </c>
      <c r="D4634" t="s">
        <v>190</v>
      </c>
      <c r="E4634" t="s">
        <v>191</v>
      </c>
      <c r="F4634" t="s">
        <v>101</v>
      </c>
    </row>
    <row r="4635" spans="1:7" x14ac:dyDescent="0.35">
      <c r="A4635">
        <v>21052025</v>
      </c>
      <c r="B4635" t="s">
        <v>505</v>
      </c>
      <c r="C4635" t="s">
        <v>489</v>
      </c>
      <c r="D4635" t="s">
        <v>190</v>
      </c>
      <c r="E4635" t="s">
        <v>194</v>
      </c>
      <c r="F4635" t="s">
        <v>101</v>
      </c>
    </row>
    <row r="4636" spans="1:7" x14ac:dyDescent="0.35">
      <c r="A4636">
        <v>21052025</v>
      </c>
      <c r="B4636" t="s">
        <v>430</v>
      </c>
      <c r="C4636" t="s">
        <v>476</v>
      </c>
      <c r="D4636" t="s">
        <v>190</v>
      </c>
      <c r="E4636" t="s">
        <v>196</v>
      </c>
      <c r="F4636" t="s">
        <v>101</v>
      </c>
    </row>
    <row r="4637" spans="1:7" x14ac:dyDescent="0.35">
      <c r="A4637">
        <v>21052025</v>
      </c>
      <c r="B4637" t="s">
        <v>150</v>
      </c>
      <c r="C4637" t="s">
        <v>198</v>
      </c>
      <c r="D4637" t="s">
        <v>140</v>
      </c>
      <c r="E4637" t="s">
        <v>199</v>
      </c>
      <c r="F4637" t="s">
        <v>200</v>
      </c>
      <c r="G4637" t="s">
        <v>101</v>
      </c>
    </row>
    <row r="4638" spans="1:7" x14ac:dyDescent="0.35">
      <c r="A4638">
        <v>21052025</v>
      </c>
      <c r="B4638" t="s">
        <v>195</v>
      </c>
      <c r="C4638" t="s">
        <v>302</v>
      </c>
      <c r="D4638" t="s">
        <v>61</v>
      </c>
      <c r="E4638" t="s">
        <v>101</v>
      </c>
    </row>
    <row r="4639" spans="1:7" x14ac:dyDescent="0.35">
      <c r="A4639">
        <v>21052025</v>
      </c>
      <c r="B4639" t="s">
        <v>206</v>
      </c>
      <c r="C4639" t="s">
        <v>122</v>
      </c>
      <c r="D4639" t="s">
        <v>205</v>
      </c>
      <c r="E4639" t="s">
        <v>101</v>
      </c>
    </row>
    <row r="4640" spans="1:7" x14ac:dyDescent="0.35">
      <c r="A4640">
        <v>21052025</v>
      </c>
      <c r="B4640" t="s">
        <v>557</v>
      </c>
      <c r="C4640" t="s">
        <v>499</v>
      </c>
      <c r="D4640" t="s">
        <v>208</v>
      </c>
      <c r="E4640" t="s">
        <v>101</v>
      </c>
    </row>
    <row r="4641" spans="1:6" x14ac:dyDescent="0.35">
      <c r="A4641">
        <v>21052025</v>
      </c>
      <c r="B4641" t="s">
        <v>137</v>
      </c>
      <c r="C4641" t="s">
        <v>177</v>
      </c>
      <c r="D4641" t="s">
        <v>210</v>
      </c>
      <c r="E4641" t="s">
        <v>211</v>
      </c>
      <c r="F4641" t="s">
        <v>101</v>
      </c>
    </row>
    <row r="4642" spans="1:6" x14ac:dyDescent="0.35">
      <c r="A4642">
        <v>21052025</v>
      </c>
      <c r="B4642" t="s">
        <v>158</v>
      </c>
      <c r="C4642" t="s">
        <v>238</v>
      </c>
      <c r="D4642" t="s">
        <v>214</v>
      </c>
      <c r="E4642" t="s">
        <v>215</v>
      </c>
      <c r="F4642" t="s">
        <v>101</v>
      </c>
    </row>
    <row r="4643" spans="1:6" x14ac:dyDescent="0.35">
      <c r="A4643">
        <v>21052025</v>
      </c>
      <c r="B4643" t="s">
        <v>460</v>
      </c>
      <c r="C4643" t="s">
        <v>296</v>
      </c>
      <c r="D4643" t="s">
        <v>217</v>
      </c>
      <c r="E4643" t="s">
        <v>101</v>
      </c>
    </row>
    <row r="4644" spans="1:6" x14ac:dyDescent="0.35">
      <c r="A4644">
        <v>21052025</v>
      </c>
      <c r="B4644" t="s">
        <v>624</v>
      </c>
      <c r="C4644" t="s">
        <v>511</v>
      </c>
      <c r="D4644" t="s">
        <v>220</v>
      </c>
      <c r="E4644" t="s">
        <v>101</v>
      </c>
    </row>
    <row r="4645" spans="1:6" x14ac:dyDescent="0.35">
      <c r="A4645">
        <v>21052025</v>
      </c>
      <c r="B4645" t="s">
        <v>565</v>
      </c>
      <c r="C4645" t="s">
        <v>339</v>
      </c>
      <c r="D4645" t="s">
        <v>222</v>
      </c>
    </row>
    <row r="4646" spans="1:6" x14ac:dyDescent="0.35">
      <c r="A4646">
        <v>21052025</v>
      </c>
      <c r="B4646" t="s">
        <v>444</v>
      </c>
      <c r="C4646" t="s">
        <v>223</v>
      </c>
    </row>
    <row r="4647" spans="1:6" x14ac:dyDescent="0.35">
      <c r="A4647">
        <v>21052025</v>
      </c>
      <c r="B4647" t="s">
        <v>419</v>
      </c>
      <c r="C4647" t="s">
        <v>556</v>
      </c>
      <c r="D4647" t="s">
        <v>225</v>
      </c>
      <c r="E4647" t="s">
        <v>101</v>
      </c>
    </row>
    <row r="4648" spans="1:6" x14ac:dyDescent="0.35">
      <c r="A4648">
        <v>21052025</v>
      </c>
      <c r="B4648" t="s">
        <v>218</v>
      </c>
      <c r="C4648" t="s">
        <v>466</v>
      </c>
      <c r="D4648" t="s">
        <v>225</v>
      </c>
      <c r="E4648" t="s">
        <v>228</v>
      </c>
      <c r="F4648" t="s">
        <v>229</v>
      </c>
    </row>
    <row r="4649" spans="1:6" x14ac:dyDescent="0.35">
      <c r="A4649">
        <v>21052025</v>
      </c>
      <c r="B4649" t="s">
        <v>374</v>
      </c>
      <c r="C4649" t="s">
        <v>481</v>
      </c>
      <c r="D4649" t="s">
        <v>232</v>
      </c>
      <c r="E4649" t="s">
        <v>101</v>
      </c>
    </row>
    <row r="4650" spans="1:6" x14ac:dyDescent="0.35">
      <c r="A4650">
        <v>21052025</v>
      </c>
      <c r="B4650" t="s">
        <v>424</v>
      </c>
      <c r="C4650" t="s">
        <v>480</v>
      </c>
      <c r="D4650" t="s">
        <v>235</v>
      </c>
      <c r="E4650" t="s">
        <v>236</v>
      </c>
      <c r="F4650" t="s">
        <v>101</v>
      </c>
    </row>
    <row r="4651" spans="1:6" x14ac:dyDescent="0.35">
      <c r="A4651">
        <v>21052025</v>
      </c>
      <c r="B4651" t="s">
        <v>499</v>
      </c>
      <c r="C4651" t="s">
        <v>433</v>
      </c>
      <c r="D4651" t="s">
        <v>235</v>
      </c>
      <c r="E4651" t="s">
        <v>239</v>
      </c>
      <c r="F4651" t="s">
        <v>149</v>
      </c>
    </row>
    <row r="4652" spans="1:6" x14ac:dyDescent="0.35">
      <c r="A4652">
        <v>21052025</v>
      </c>
      <c r="B4652" t="s">
        <v>494</v>
      </c>
      <c r="C4652" t="s">
        <v>203</v>
      </c>
      <c r="D4652" t="s">
        <v>235</v>
      </c>
      <c r="E4652" t="s">
        <v>241</v>
      </c>
      <c r="F4652" t="s">
        <v>101</v>
      </c>
    </row>
    <row r="4653" spans="1:6" x14ac:dyDescent="0.35">
      <c r="A4653">
        <v>21052025</v>
      </c>
      <c r="B4653" t="s">
        <v>591</v>
      </c>
      <c r="C4653" t="s">
        <v>282</v>
      </c>
      <c r="D4653" t="s">
        <v>243</v>
      </c>
      <c r="E4653" t="s">
        <v>101</v>
      </c>
    </row>
    <row r="4654" spans="1:6" x14ac:dyDescent="0.35">
      <c r="A4654">
        <v>21052025</v>
      </c>
      <c r="B4654" t="s">
        <v>292</v>
      </c>
      <c r="C4654" t="s">
        <v>269</v>
      </c>
      <c r="D4654" t="s">
        <v>245</v>
      </c>
      <c r="E4654" t="s">
        <v>246</v>
      </c>
    </row>
    <row r="4655" spans="1:6" x14ac:dyDescent="0.35">
      <c r="A4655">
        <v>21052025</v>
      </c>
      <c r="B4655" t="s">
        <v>594</v>
      </c>
      <c r="C4655" t="s">
        <v>576</v>
      </c>
      <c r="D4655" t="s">
        <v>245</v>
      </c>
      <c r="E4655" t="s">
        <v>249</v>
      </c>
    </row>
    <row r="4656" spans="1:6" x14ac:dyDescent="0.35">
      <c r="A4656">
        <v>21052025</v>
      </c>
      <c r="B4656" t="s">
        <v>218</v>
      </c>
      <c r="C4656" t="s">
        <v>333</v>
      </c>
      <c r="D4656" t="s">
        <v>252</v>
      </c>
      <c r="E4656" t="s">
        <v>101</v>
      </c>
    </row>
    <row r="4657" spans="1:7" x14ac:dyDescent="0.35">
      <c r="A4657">
        <v>21052025</v>
      </c>
      <c r="B4657" t="s">
        <v>174</v>
      </c>
      <c r="C4657" t="s">
        <v>434</v>
      </c>
      <c r="D4657" t="s">
        <v>254</v>
      </c>
    </row>
    <row r="4658" spans="1:7" x14ac:dyDescent="0.35">
      <c r="A4658">
        <v>21052025</v>
      </c>
      <c r="B4658" t="s">
        <v>455</v>
      </c>
      <c r="C4658" t="s">
        <v>99</v>
      </c>
      <c r="D4658" t="s">
        <v>256</v>
      </c>
      <c r="E4658" t="s">
        <v>257</v>
      </c>
      <c r="F4658" t="s">
        <v>236</v>
      </c>
      <c r="G4658" t="s">
        <v>101</v>
      </c>
    </row>
    <row r="4659" spans="1:7" x14ac:dyDescent="0.35">
      <c r="A4659">
        <v>21052025</v>
      </c>
      <c r="B4659" t="s">
        <v>418</v>
      </c>
      <c r="C4659" t="s">
        <v>553</v>
      </c>
      <c r="D4659" t="s">
        <v>260</v>
      </c>
      <c r="E4659" t="s">
        <v>136</v>
      </c>
      <c r="F4659" t="s">
        <v>101</v>
      </c>
    </row>
    <row r="4660" spans="1:7" x14ac:dyDescent="0.35">
      <c r="A4660">
        <v>21052025</v>
      </c>
      <c r="B4660" t="s">
        <v>476</v>
      </c>
      <c r="C4660" t="s">
        <v>261</v>
      </c>
      <c r="D4660" t="s">
        <v>262</v>
      </c>
      <c r="E4660" t="s">
        <v>101</v>
      </c>
    </row>
    <row r="4661" spans="1:7" x14ac:dyDescent="0.35">
      <c r="A4661">
        <v>21052025</v>
      </c>
      <c r="B4661" t="s">
        <v>518</v>
      </c>
      <c r="C4661" t="s">
        <v>275</v>
      </c>
      <c r="D4661" t="s">
        <v>264</v>
      </c>
      <c r="E4661" t="s">
        <v>101</v>
      </c>
    </row>
    <row r="4662" spans="1:7" x14ac:dyDescent="0.35">
      <c r="A4662">
        <v>21052025</v>
      </c>
      <c r="B4662" t="s">
        <v>174</v>
      </c>
      <c r="C4662" t="s">
        <v>264</v>
      </c>
      <c r="D4662" t="s">
        <v>149</v>
      </c>
    </row>
    <row r="4663" spans="1:7" x14ac:dyDescent="0.35">
      <c r="A4663">
        <v>21052025</v>
      </c>
      <c r="B4663" t="s">
        <v>493</v>
      </c>
      <c r="C4663" t="s">
        <v>422</v>
      </c>
      <c r="D4663" t="s">
        <v>265</v>
      </c>
      <c r="E4663" t="s">
        <v>101</v>
      </c>
      <c r="F4663" t="s">
        <v>266</v>
      </c>
    </row>
    <row r="4664" spans="1:7" x14ac:dyDescent="0.35">
      <c r="A4664">
        <v>21052025</v>
      </c>
      <c r="B4664" t="s">
        <v>233</v>
      </c>
      <c r="C4664" t="s">
        <v>267</v>
      </c>
      <c r="D4664" t="s">
        <v>101</v>
      </c>
    </row>
    <row r="4665" spans="1:7" x14ac:dyDescent="0.35">
      <c r="A4665">
        <v>21052025</v>
      </c>
      <c r="B4665" t="s">
        <v>479</v>
      </c>
      <c r="C4665" t="s">
        <v>414</v>
      </c>
      <c r="D4665" t="s">
        <v>268</v>
      </c>
    </row>
    <row r="4666" spans="1:7" x14ac:dyDescent="0.35">
      <c r="A4666">
        <v>21052025</v>
      </c>
      <c r="B4666" t="s">
        <v>534</v>
      </c>
      <c r="C4666" t="s">
        <v>226</v>
      </c>
      <c r="D4666" t="s">
        <v>270</v>
      </c>
      <c r="E4666" t="s">
        <v>271</v>
      </c>
      <c r="F4666" t="s">
        <v>101</v>
      </c>
    </row>
    <row r="4667" spans="1:7" x14ac:dyDescent="0.35">
      <c r="A4667">
        <v>21052025</v>
      </c>
      <c r="B4667" t="s">
        <v>387</v>
      </c>
      <c r="C4667" t="s">
        <v>203</v>
      </c>
      <c r="D4667" t="s">
        <v>274</v>
      </c>
      <c r="E4667" t="s">
        <v>101</v>
      </c>
    </row>
    <row r="4668" spans="1:7" x14ac:dyDescent="0.35">
      <c r="A4668">
        <v>21052025</v>
      </c>
      <c r="B4668" t="s">
        <v>495</v>
      </c>
      <c r="C4668" t="s">
        <v>476</v>
      </c>
      <c r="D4668" t="s">
        <v>277</v>
      </c>
      <c r="E4668" t="s">
        <v>101</v>
      </c>
    </row>
    <row r="4669" spans="1:7" x14ac:dyDescent="0.35">
      <c r="A4669">
        <v>21052025</v>
      </c>
      <c r="B4669" t="s">
        <v>575</v>
      </c>
      <c r="C4669" t="s">
        <v>138</v>
      </c>
      <c r="D4669" t="s">
        <v>279</v>
      </c>
      <c r="E4669" t="s">
        <v>140</v>
      </c>
      <c r="F4669" t="s">
        <v>280</v>
      </c>
    </row>
    <row r="4670" spans="1:7" x14ac:dyDescent="0.35">
      <c r="A4670">
        <v>21052025</v>
      </c>
      <c r="B4670" t="s">
        <v>565</v>
      </c>
      <c r="C4670" t="s">
        <v>495</v>
      </c>
      <c r="D4670" t="s">
        <v>281</v>
      </c>
    </row>
    <row r="4671" spans="1:7" x14ac:dyDescent="0.35">
      <c r="A4671">
        <v>21052025</v>
      </c>
      <c r="B4671" t="s">
        <v>340</v>
      </c>
      <c r="C4671" t="s">
        <v>178</v>
      </c>
      <c r="D4671" t="s">
        <v>284</v>
      </c>
      <c r="E4671" t="s">
        <v>101</v>
      </c>
    </row>
    <row r="4672" spans="1:7" x14ac:dyDescent="0.35">
      <c r="A4672">
        <v>21052025</v>
      </c>
      <c r="B4672" t="s">
        <v>674</v>
      </c>
      <c r="C4672" t="s">
        <v>430</v>
      </c>
      <c r="D4672" t="s">
        <v>287</v>
      </c>
      <c r="E4672" t="s">
        <v>101</v>
      </c>
    </row>
    <row r="4673" spans="1:9" x14ac:dyDescent="0.35">
      <c r="A4673">
        <v>21052025</v>
      </c>
      <c r="B4673" t="s">
        <v>510</v>
      </c>
      <c r="C4673" t="s">
        <v>446</v>
      </c>
      <c r="D4673" t="s">
        <v>288</v>
      </c>
      <c r="E4673" t="s">
        <v>101</v>
      </c>
    </row>
    <row r="4674" spans="1:9" x14ac:dyDescent="0.35">
      <c r="A4674">
        <v>21052025</v>
      </c>
      <c r="B4674" t="s">
        <v>158</v>
      </c>
      <c r="C4674" t="s">
        <v>129</v>
      </c>
      <c r="D4674" t="s">
        <v>290</v>
      </c>
      <c r="E4674" t="s">
        <v>140</v>
      </c>
      <c r="F4674" t="s">
        <v>291</v>
      </c>
    </row>
    <row r="4675" spans="1:9" x14ac:dyDescent="0.35">
      <c r="A4675">
        <v>21052025</v>
      </c>
      <c r="B4675" t="s">
        <v>137</v>
      </c>
      <c r="C4675" t="s">
        <v>292</v>
      </c>
      <c r="D4675" t="s">
        <v>290</v>
      </c>
      <c r="E4675" t="s">
        <v>140</v>
      </c>
      <c r="F4675" t="s">
        <v>294</v>
      </c>
      <c r="G4675" t="s">
        <v>295</v>
      </c>
      <c r="H4675" t="s">
        <v>101</v>
      </c>
    </row>
    <row r="4676" spans="1:9" x14ac:dyDescent="0.35">
      <c r="A4676">
        <v>21052025</v>
      </c>
      <c r="B4676" t="s">
        <v>374</v>
      </c>
      <c r="C4676" t="s">
        <v>446</v>
      </c>
      <c r="D4676" t="s">
        <v>298</v>
      </c>
      <c r="E4676" t="s">
        <v>101</v>
      </c>
    </row>
    <row r="4677" spans="1:9" x14ac:dyDescent="0.35">
      <c r="A4677">
        <v>21052025</v>
      </c>
      <c r="B4677" t="s">
        <v>329</v>
      </c>
      <c r="C4677" t="s">
        <v>333</v>
      </c>
      <c r="D4677" t="s">
        <v>300</v>
      </c>
      <c r="E4677" t="s">
        <v>262</v>
      </c>
      <c r="F4677" t="s">
        <v>101</v>
      </c>
    </row>
    <row r="4678" spans="1:9" x14ac:dyDescent="0.35">
      <c r="A4678">
        <v>21052025</v>
      </c>
      <c r="B4678" t="s">
        <v>455</v>
      </c>
      <c r="C4678" t="s">
        <v>188</v>
      </c>
      <c r="D4678" t="s">
        <v>301</v>
      </c>
      <c r="E4678" t="s">
        <v>101</v>
      </c>
    </row>
    <row r="4679" spans="1:9" x14ac:dyDescent="0.35">
      <c r="A4679">
        <v>21052025</v>
      </c>
      <c r="B4679" t="s">
        <v>454</v>
      </c>
      <c r="C4679" t="s">
        <v>154</v>
      </c>
      <c r="D4679" t="s">
        <v>303</v>
      </c>
      <c r="E4679" t="s">
        <v>149</v>
      </c>
    </row>
    <row r="4680" spans="1:9" x14ac:dyDescent="0.35">
      <c r="A4680">
        <v>21052025</v>
      </c>
      <c r="B4680" t="s">
        <v>714</v>
      </c>
      <c r="C4680" t="s">
        <v>536</v>
      </c>
      <c r="D4680" t="s">
        <v>306</v>
      </c>
      <c r="E4680" t="s">
        <v>101</v>
      </c>
    </row>
    <row r="4681" spans="1:9" x14ac:dyDescent="0.35">
      <c r="A4681">
        <v>21052025</v>
      </c>
      <c r="B4681" t="s">
        <v>608</v>
      </c>
      <c r="C4681" t="s">
        <v>473</v>
      </c>
      <c r="D4681" t="s">
        <v>308</v>
      </c>
      <c r="E4681" t="s">
        <v>309</v>
      </c>
      <c r="F4681" t="s">
        <v>310</v>
      </c>
      <c r="G4681" t="s">
        <v>311</v>
      </c>
      <c r="H4681" t="s">
        <v>312</v>
      </c>
      <c r="I4681" t="s">
        <v>101</v>
      </c>
    </row>
    <row r="4682" spans="1:9" x14ac:dyDescent="0.35">
      <c r="A4682">
        <v>21052025</v>
      </c>
      <c r="B4682" t="s">
        <v>269</v>
      </c>
      <c r="C4682" t="s">
        <v>433</v>
      </c>
      <c r="D4682" t="s">
        <v>314</v>
      </c>
      <c r="E4682" t="s">
        <v>315</v>
      </c>
      <c r="F4682" t="s">
        <v>101</v>
      </c>
    </row>
    <row r="4683" spans="1:9" x14ac:dyDescent="0.35">
      <c r="A4683">
        <v>21052025</v>
      </c>
      <c r="B4683" t="s">
        <v>293</v>
      </c>
      <c r="C4683" t="s">
        <v>242</v>
      </c>
      <c r="D4683" t="s">
        <v>314</v>
      </c>
      <c r="E4683" t="s">
        <v>317</v>
      </c>
      <c r="F4683" t="s">
        <v>101</v>
      </c>
    </row>
    <row r="4684" spans="1:9" x14ac:dyDescent="0.35">
      <c r="A4684">
        <v>21052025</v>
      </c>
      <c r="B4684" t="s">
        <v>307</v>
      </c>
      <c r="C4684" t="s">
        <v>168</v>
      </c>
      <c r="D4684" t="s">
        <v>319</v>
      </c>
      <c r="E4684" t="s">
        <v>320</v>
      </c>
      <c r="F4684" t="s">
        <v>321</v>
      </c>
    </row>
    <row r="4685" spans="1:9" x14ac:dyDescent="0.35">
      <c r="A4685">
        <v>21052025</v>
      </c>
      <c r="B4685" t="s">
        <v>515</v>
      </c>
      <c r="C4685" t="s">
        <v>154</v>
      </c>
      <c r="D4685" t="s">
        <v>322</v>
      </c>
      <c r="E4685" t="s">
        <v>101</v>
      </c>
    </row>
    <row r="4686" spans="1:9" x14ac:dyDescent="0.35">
      <c r="A4686">
        <v>21052025</v>
      </c>
      <c r="B4686" t="s">
        <v>590</v>
      </c>
      <c r="C4686" t="s">
        <v>556</v>
      </c>
      <c r="D4686" t="s">
        <v>325</v>
      </c>
      <c r="E4686" t="s">
        <v>101</v>
      </c>
    </row>
    <row r="4687" spans="1:9" x14ac:dyDescent="0.35">
      <c r="A4687">
        <v>21052025</v>
      </c>
      <c r="B4687" t="s">
        <v>657</v>
      </c>
      <c r="C4687" t="s">
        <v>473</v>
      </c>
      <c r="D4687" t="s">
        <v>328</v>
      </c>
      <c r="E4687" t="s">
        <v>101</v>
      </c>
    </row>
    <row r="4688" spans="1:9" x14ac:dyDescent="0.35">
      <c r="A4688">
        <v>21052025</v>
      </c>
      <c r="B4688" t="s">
        <v>418</v>
      </c>
      <c r="C4688" t="s">
        <v>329</v>
      </c>
      <c r="D4688" t="s">
        <v>331</v>
      </c>
      <c r="E4688" t="s">
        <v>332</v>
      </c>
      <c r="F4688" t="s">
        <v>101</v>
      </c>
    </row>
    <row r="4689" spans="1:8" x14ac:dyDescent="0.35">
      <c r="A4689">
        <v>21052025</v>
      </c>
      <c r="B4689" t="s">
        <v>146</v>
      </c>
      <c r="C4689" t="s">
        <v>421</v>
      </c>
      <c r="D4689" t="s">
        <v>331</v>
      </c>
      <c r="E4689" t="s">
        <v>335</v>
      </c>
      <c r="F4689" t="s">
        <v>101</v>
      </c>
    </row>
    <row r="4690" spans="1:8" x14ac:dyDescent="0.35">
      <c r="A4690">
        <v>21052025</v>
      </c>
      <c r="B4690" t="s">
        <v>158</v>
      </c>
      <c r="C4690" t="s">
        <v>180</v>
      </c>
      <c r="D4690" t="s">
        <v>331</v>
      </c>
      <c r="E4690" t="s">
        <v>338</v>
      </c>
      <c r="F4690" t="s">
        <v>321</v>
      </c>
    </row>
    <row r="4691" spans="1:8" x14ac:dyDescent="0.35">
      <c r="A4691">
        <v>21052025</v>
      </c>
      <c r="B4691" t="s">
        <v>520</v>
      </c>
      <c r="C4691" t="s">
        <v>525</v>
      </c>
      <c r="D4691" t="s">
        <v>170</v>
      </c>
    </row>
    <row r="4692" spans="1:8" x14ac:dyDescent="0.35">
      <c r="A4692">
        <v>21052025</v>
      </c>
      <c r="B4692" t="s">
        <v>516</v>
      </c>
      <c r="C4692" t="s">
        <v>185</v>
      </c>
      <c r="D4692" t="s">
        <v>341</v>
      </c>
      <c r="E4692" t="s">
        <v>101</v>
      </c>
    </row>
    <row r="4693" spans="1:8" x14ac:dyDescent="0.35">
      <c r="A4693">
        <v>21052025</v>
      </c>
      <c r="B4693" t="s">
        <v>576</v>
      </c>
      <c r="C4693" t="s">
        <v>414</v>
      </c>
      <c r="D4693" t="s">
        <v>343</v>
      </c>
      <c r="E4693" t="s">
        <v>101</v>
      </c>
    </row>
    <row r="4694" spans="1:8" x14ac:dyDescent="0.35">
      <c r="A4694">
        <v>21052025</v>
      </c>
      <c r="B4694" t="s">
        <v>327</v>
      </c>
      <c r="C4694" t="s">
        <v>259</v>
      </c>
      <c r="D4694" t="s">
        <v>132</v>
      </c>
      <c r="E4694" t="s">
        <v>344</v>
      </c>
      <c r="F4694" t="s">
        <v>345</v>
      </c>
      <c r="G4694" t="s">
        <v>101</v>
      </c>
    </row>
    <row r="4695" spans="1:8" x14ac:dyDescent="0.35">
      <c r="A4695">
        <v>21052025</v>
      </c>
      <c r="B4695" t="s">
        <v>436</v>
      </c>
      <c r="C4695" t="s">
        <v>439</v>
      </c>
      <c r="D4695" t="s">
        <v>132</v>
      </c>
      <c r="E4695" t="s">
        <v>347</v>
      </c>
      <c r="F4695" t="s">
        <v>101</v>
      </c>
    </row>
    <row r="4696" spans="1:8" x14ac:dyDescent="0.35">
      <c r="A4696">
        <v>21052025</v>
      </c>
      <c r="B4696" t="s">
        <v>518</v>
      </c>
      <c r="C4696" t="s">
        <v>204</v>
      </c>
      <c r="D4696" t="s">
        <v>132</v>
      </c>
      <c r="E4696" t="s">
        <v>348</v>
      </c>
      <c r="F4696" t="s">
        <v>101</v>
      </c>
    </row>
    <row r="4697" spans="1:8" x14ac:dyDescent="0.35">
      <c r="A4697">
        <v>21052025</v>
      </c>
      <c r="B4697" t="s">
        <v>174</v>
      </c>
      <c r="C4697" t="s">
        <v>123</v>
      </c>
      <c r="D4697" t="s">
        <v>132</v>
      </c>
      <c r="E4697" t="s">
        <v>350</v>
      </c>
      <c r="F4697" t="s">
        <v>101</v>
      </c>
    </row>
    <row r="4698" spans="1:8" x14ac:dyDescent="0.35">
      <c r="A4698">
        <v>21052025</v>
      </c>
      <c r="B4698" t="s">
        <v>578</v>
      </c>
      <c r="C4698" t="s">
        <v>446</v>
      </c>
      <c r="D4698" t="s">
        <v>132</v>
      </c>
      <c r="E4698" t="s">
        <v>352</v>
      </c>
      <c r="F4698" t="s">
        <v>101</v>
      </c>
    </row>
    <row r="4699" spans="1:8" x14ac:dyDescent="0.35">
      <c r="A4699">
        <v>21052025</v>
      </c>
      <c r="B4699" t="s">
        <v>609</v>
      </c>
      <c r="C4699" t="s">
        <v>172</v>
      </c>
      <c r="D4699" t="s">
        <v>132</v>
      </c>
      <c r="E4699" t="s">
        <v>133</v>
      </c>
      <c r="F4699" t="s">
        <v>355</v>
      </c>
    </row>
    <row r="4700" spans="1:8" x14ac:dyDescent="0.35">
      <c r="A4700">
        <v>21052025</v>
      </c>
      <c r="B4700" t="s">
        <v>611</v>
      </c>
      <c r="C4700" t="s">
        <v>443</v>
      </c>
      <c r="D4700" t="s">
        <v>132</v>
      </c>
      <c r="E4700" t="s">
        <v>356</v>
      </c>
      <c r="F4700" t="s">
        <v>101</v>
      </c>
    </row>
    <row r="4701" spans="1:8" x14ac:dyDescent="0.35">
      <c r="A4701">
        <v>21052025</v>
      </c>
      <c r="B4701" t="s">
        <v>329</v>
      </c>
      <c r="C4701" t="s">
        <v>283</v>
      </c>
      <c r="D4701" t="s">
        <v>359</v>
      </c>
      <c r="E4701" t="s">
        <v>360</v>
      </c>
      <c r="F4701" t="s">
        <v>101</v>
      </c>
    </row>
    <row r="4702" spans="1:8" x14ac:dyDescent="0.35">
      <c r="A4702">
        <v>21052025</v>
      </c>
      <c r="B4702" t="s">
        <v>419</v>
      </c>
      <c r="C4702" t="s">
        <v>480</v>
      </c>
      <c r="D4702" t="s">
        <v>359</v>
      </c>
      <c r="E4702" t="s">
        <v>362</v>
      </c>
      <c r="F4702" t="s">
        <v>101</v>
      </c>
    </row>
    <row r="4703" spans="1:8" x14ac:dyDescent="0.35">
      <c r="A4703">
        <v>21052025</v>
      </c>
      <c r="B4703" t="s">
        <v>218</v>
      </c>
      <c r="C4703" t="s">
        <v>172</v>
      </c>
      <c r="D4703" t="s">
        <v>359</v>
      </c>
      <c r="E4703" t="s">
        <v>362</v>
      </c>
      <c r="F4703" t="s">
        <v>140</v>
      </c>
      <c r="G4703" t="s">
        <v>364</v>
      </c>
      <c r="H4703" t="s">
        <v>101</v>
      </c>
    </row>
    <row r="4704" spans="1:8" x14ac:dyDescent="0.35">
      <c r="A4704">
        <v>21052025</v>
      </c>
      <c r="B4704" t="s">
        <v>438</v>
      </c>
      <c r="C4704" t="s">
        <v>466</v>
      </c>
      <c r="D4704" t="s">
        <v>366</v>
      </c>
      <c r="E4704" t="s">
        <v>257</v>
      </c>
      <c r="F4704" t="s">
        <v>367</v>
      </c>
      <c r="G4704" t="s">
        <v>101</v>
      </c>
    </row>
    <row r="4705" spans="1:9" x14ac:dyDescent="0.35">
      <c r="A4705">
        <v>21052025</v>
      </c>
      <c r="B4705" t="s">
        <v>477</v>
      </c>
      <c r="C4705" t="s">
        <v>286</v>
      </c>
      <c r="D4705" t="s">
        <v>369</v>
      </c>
      <c r="E4705" t="s">
        <v>370</v>
      </c>
      <c r="F4705" t="s">
        <v>101</v>
      </c>
    </row>
    <row r="4706" spans="1:9" x14ac:dyDescent="0.35">
      <c r="A4706">
        <v>21052025</v>
      </c>
      <c r="B4706" t="s">
        <v>534</v>
      </c>
      <c r="C4706" t="s">
        <v>549</v>
      </c>
      <c r="D4706" t="s">
        <v>371</v>
      </c>
      <c r="E4706" t="s">
        <v>101</v>
      </c>
    </row>
    <row r="4707" spans="1:9" x14ac:dyDescent="0.35">
      <c r="A4707">
        <v>21052025</v>
      </c>
      <c r="B4707" t="s">
        <v>154</v>
      </c>
      <c r="C4707" t="s">
        <v>117</v>
      </c>
      <c r="D4707" t="s">
        <v>372</v>
      </c>
      <c r="E4707" t="s">
        <v>101</v>
      </c>
    </row>
    <row r="4708" spans="1:9" x14ac:dyDescent="0.35">
      <c r="A4708">
        <v>21052025</v>
      </c>
      <c r="B4708" t="s">
        <v>590</v>
      </c>
      <c r="C4708" t="s">
        <v>460</v>
      </c>
      <c r="D4708" t="s">
        <v>373</v>
      </c>
      <c r="E4708" t="s">
        <v>101</v>
      </c>
    </row>
    <row r="4709" spans="1:9" x14ac:dyDescent="0.35">
      <c r="A4709">
        <v>21052025</v>
      </c>
      <c r="B4709" t="s">
        <v>501</v>
      </c>
      <c r="C4709" t="s">
        <v>554</v>
      </c>
      <c r="D4709" t="s">
        <v>376</v>
      </c>
      <c r="E4709" t="s">
        <v>140</v>
      </c>
      <c r="F4709" t="s">
        <v>331</v>
      </c>
      <c r="G4709" t="s">
        <v>377</v>
      </c>
      <c r="H4709" t="s">
        <v>101</v>
      </c>
    </row>
    <row r="4710" spans="1:9" x14ac:dyDescent="0.35">
      <c r="A4710">
        <v>21052025</v>
      </c>
      <c r="B4710" t="s">
        <v>514</v>
      </c>
      <c r="C4710" t="s">
        <v>158</v>
      </c>
      <c r="D4710" t="s">
        <v>378</v>
      </c>
    </row>
    <row r="4711" spans="1:9" x14ac:dyDescent="0.35">
      <c r="A4711">
        <v>21052025</v>
      </c>
      <c r="B4711" t="s">
        <v>150</v>
      </c>
      <c r="C4711" t="s">
        <v>458</v>
      </c>
      <c r="D4711" t="s">
        <v>380</v>
      </c>
      <c r="E4711" t="s">
        <v>101</v>
      </c>
    </row>
    <row r="4712" spans="1:9" x14ac:dyDescent="0.35">
      <c r="A4712">
        <v>21052025</v>
      </c>
      <c r="B4712" t="s">
        <v>540</v>
      </c>
      <c r="C4712" t="s">
        <v>555</v>
      </c>
      <c r="D4712" t="s">
        <v>382</v>
      </c>
      <c r="E4712" t="s">
        <v>383</v>
      </c>
    </row>
    <row r="4713" spans="1:9" x14ac:dyDescent="0.35">
      <c r="A4713">
        <v>21052025</v>
      </c>
      <c r="B4713" t="s">
        <v>171</v>
      </c>
      <c r="C4713" t="s">
        <v>402</v>
      </c>
      <c r="D4713" t="s">
        <v>385</v>
      </c>
      <c r="E4713" t="s">
        <v>386</v>
      </c>
    </row>
    <row r="4714" spans="1:9" x14ac:dyDescent="0.35">
      <c r="A4714">
        <v>21052025</v>
      </c>
      <c r="B4714" t="s">
        <v>540</v>
      </c>
      <c r="C4714" t="s">
        <v>183</v>
      </c>
      <c r="D4714" t="s">
        <v>388</v>
      </c>
      <c r="E4714" t="s">
        <v>101</v>
      </c>
    </row>
    <row r="4715" spans="1:9" x14ac:dyDescent="0.35">
      <c r="A4715">
        <v>21052025</v>
      </c>
      <c r="B4715" t="s">
        <v>158</v>
      </c>
      <c r="C4715" t="s">
        <v>129</v>
      </c>
      <c r="D4715" t="s">
        <v>391</v>
      </c>
      <c r="E4715" t="s">
        <v>101</v>
      </c>
    </row>
    <row r="4716" spans="1:9" x14ac:dyDescent="0.35">
      <c r="A4716">
        <v>21052025</v>
      </c>
      <c r="B4716" t="s">
        <v>662</v>
      </c>
      <c r="C4716" t="s">
        <v>242</v>
      </c>
      <c r="D4716" t="s">
        <v>393</v>
      </c>
    </row>
    <row r="4717" spans="1:9" x14ac:dyDescent="0.35">
      <c r="A4717">
        <v>21052025</v>
      </c>
      <c r="B4717" t="s">
        <v>339</v>
      </c>
      <c r="C4717" t="s">
        <v>146</v>
      </c>
      <c r="D4717" t="s">
        <v>394</v>
      </c>
      <c r="E4717" t="s">
        <v>395</v>
      </c>
      <c r="F4717" t="s">
        <v>101</v>
      </c>
    </row>
    <row r="4718" spans="1:9" x14ac:dyDescent="0.35">
      <c r="A4718">
        <v>21052025</v>
      </c>
      <c r="B4718" t="s">
        <v>609</v>
      </c>
      <c r="C4718" t="s">
        <v>174</v>
      </c>
      <c r="D4718" t="s">
        <v>396</v>
      </c>
    </row>
    <row r="4719" spans="1:9" x14ac:dyDescent="0.35">
      <c r="A4719">
        <v>21052025</v>
      </c>
      <c r="B4719" t="s">
        <v>258</v>
      </c>
      <c r="C4719" t="s">
        <v>580</v>
      </c>
      <c r="D4719" t="s">
        <v>397</v>
      </c>
      <c r="E4719" t="s">
        <v>101</v>
      </c>
    </row>
    <row r="4720" spans="1:9" x14ac:dyDescent="0.35">
      <c r="A4720">
        <v>21052025</v>
      </c>
      <c r="B4720" t="s">
        <v>237</v>
      </c>
      <c r="C4720" t="s">
        <v>219</v>
      </c>
      <c r="D4720" t="s">
        <v>399</v>
      </c>
      <c r="E4720" t="s">
        <v>140</v>
      </c>
      <c r="F4720" t="s">
        <v>400</v>
      </c>
      <c r="G4720" t="s">
        <v>257</v>
      </c>
      <c r="H4720" t="s">
        <v>331</v>
      </c>
      <c r="I4720" t="s">
        <v>401</v>
      </c>
    </row>
    <row r="4721" spans="1:7" x14ac:dyDescent="0.35">
      <c r="A4721">
        <v>21052025</v>
      </c>
      <c r="B4721" t="s">
        <v>477</v>
      </c>
      <c r="C4721" t="s">
        <v>174</v>
      </c>
      <c r="D4721" t="s">
        <v>399</v>
      </c>
      <c r="E4721" t="s">
        <v>187</v>
      </c>
      <c r="F4721" t="s">
        <v>101</v>
      </c>
    </row>
    <row r="4722" spans="1:7" x14ac:dyDescent="0.35">
      <c r="A4722">
        <v>21052025</v>
      </c>
      <c r="B4722" t="s">
        <v>455</v>
      </c>
      <c r="C4722" t="s">
        <v>357</v>
      </c>
      <c r="D4722" t="s">
        <v>399</v>
      </c>
      <c r="E4722" t="s">
        <v>403</v>
      </c>
      <c r="F4722" t="s">
        <v>101</v>
      </c>
    </row>
    <row r="4723" spans="1:7" x14ac:dyDescent="0.35">
      <c r="A4723">
        <v>21052025</v>
      </c>
      <c r="B4723" t="s">
        <v>565</v>
      </c>
      <c r="C4723" t="s">
        <v>231</v>
      </c>
      <c r="D4723" t="s">
        <v>399</v>
      </c>
      <c r="E4723" t="s">
        <v>404</v>
      </c>
      <c r="F4723" t="s">
        <v>101</v>
      </c>
    </row>
    <row r="4724" spans="1:7" x14ac:dyDescent="0.35">
      <c r="A4724">
        <v>20052025</v>
      </c>
      <c r="B4724" t="s">
        <v>473</v>
      </c>
      <c r="C4724" t="s">
        <v>150</v>
      </c>
      <c r="D4724" t="s">
        <v>100</v>
      </c>
      <c r="E4724" t="s">
        <v>101</v>
      </c>
    </row>
    <row r="4725" spans="1:7" x14ac:dyDescent="0.35">
      <c r="A4725">
        <v>20052025</v>
      </c>
      <c r="B4725" t="s">
        <v>554</v>
      </c>
      <c r="C4725" t="s">
        <v>109</v>
      </c>
      <c r="D4725" t="s">
        <v>104</v>
      </c>
      <c r="E4725" t="s">
        <v>101</v>
      </c>
    </row>
    <row r="4726" spans="1:7" x14ac:dyDescent="0.35">
      <c r="A4726">
        <v>20052025</v>
      </c>
      <c r="B4726" t="s">
        <v>556</v>
      </c>
      <c r="C4726" t="s">
        <v>443</v>
      </c>
      <c r="D4726" t="s">
        <v>107</v>
      </c>
      <c r="E4726" t="s">
        <v>108</v>
      </c>
      <c r="F4726" t="s">
        <v>101</v>
      </c>
    </row>
    <row r="4727" spans="1:7" x14ac:dyDescent="0.35">
      <c r="A4727">
        <v>20052025</v>
      </c>
      <c r="B4727" t="s">
        <v>559</v>
      </c>
      <c r="C4727" t="s">
        <v>186</v>
      </c>
      <c r="D4727" t="s">
        <v>111</v>
      </c>
      <c r="E4727" t="s">
        <v>101</v>
      </c>
    </row>
    <row r="4728" spans="1:7" x14ac:dyDescent="0.35">
      <c r="A4728">
        <v>20052025</v>
      </c>
      <c r="B4728" t="s">
        <v>622</v>
      </c>
      <c r="C4728" t="s">
        <v>741</v>
      </c>
      <c r="D4728" t="s">
        <v>114</v>
      </c>
      <c r="E4728" t="s">
        <v>115</v>
      </c>
      <c r="F4728" t="s">
        <v>116</v>
      </c>
    </row>
    <row r="4729" spans="1:7" x14ac:dyDescent="0.35">
      <c r="A4729">
        <v>20052025</v>
      </c>
      <c r="B4729" t="s">
        <v>448</v>
      </c>
      <c r="C4729" t="s">
        <v>143</v>
      </c>
      <c r="D4729" t="s">
        <v>114</v>
      </c>
      <c r="E4729" t="s">
        <v>119</v>
      </c>
      <c r="F4729" t="s">
        <v>120</v>
      </c>
      <c r="G4729" t="s">
        <v>121</v>
      </c>
    </row>
    <row r="4730" spans="1:7" x14ac:dyDescent="0.35">
      <c r="A4730">
        <v>20052025</v>
      </c>
      <c r="B4730" t="s">
        <v>118</v>
      </c>
      <c r="C4730" t="s">
        <v>289</v>
      </c>
      <c r="D4730" t="s">
        <v>114</v>
      </c>
      <c r="E4730" t="s">
        <v>124</v>
      </c>
    </row>
    <row r="4731" spans="1:7" x14ac:dyDescent="0.35">
      <c r="A4731">
        <v>20052025</v>
      </c>
      <c r="B4731" t="s">
        <v>467</v>
      </c>
      <c r="C4731" t="s">
        <v>561</v>
      </c>
      <c r="D4731" t="s">
        <v>114</v>
      </c>
      <c r="E4731" t="s">
        <v>127</v>
      </c>
    </row>
    <row r="4732" spans="1:7" x14ac:dyDescent="0.35">
      <c r="A4732">
        <v>20052025</v>
      </c>
      <c r="B4732" t="s">
        <v>103</v>
      </c>
      <c r="C4732" t="s">
        <v>571</v>
      </c>
      <c r="D4732" t="s">
        <v>114</v>
      </c>
      <c r="E4732" t="s">
        <v>130</v>
      </c>
    </row>
    <row r="4733" spans="1:7" x14ac:dyDescent="0.35">
      <c r="A4733">
        <v>20052025</v>
      </c>
      <c r="B4733" t="s">
        <v>126</v>
      </c>
      <c r="C4733" t="s">
        <v>276</v>
      </c>
      <c r="D4733" t="s">
        <v>114</v>
      </c>
      <c r="E4733" t="s">
        <v>132</v>
      </c>
      <c r="F4733" t="s">
        <v>133</v>
      </c>
    </row>
    <row r="4734" spans="1:7" x14ac:dyDescent="0.35">
      <c r="A4734">
        <v>20052025</v>
      </c>
      <c r="B4734" t="s">
        <v>221</v>
      </c>
      <c r="C4734" t="s">
        <v>357</v>
      </c>
      <c r="D4734" t="s">
        <v>135</v>
      </c>
      <c r="E4734" t="s">
        <v>136</v>
      </c>
    </row>
    <row r="4735" spans="1:7" x14ac:dyDescent="0.35">
      <c r="A4735">
        <v>20052025</v>
      </c>
      <c r="B4735" t="s">
        <v>688</v>
      </c>
      <c r="C4735" t="s">
        <v>454</v>
      </c>
      <c r="D4735" t="s">
        <v>139</v>
      </c>
      <c r="E4735" t="s">
        <v>140</v>
      </c>
      <c r="F4735" t="s">
        <v>141</v>
      </c>
      <c r="G4735" t="s">
        <v>101</v>
      </c>
    </row>
    <row r="4736" spans="1:7" x14ac:dyDescent="0.35">
      <c r="A4736">
        <v>20052025</v>
      </c>
      <c r="B4736" t="s">
        <v>426</v>
      </c>
      <c r="C4736" t="s">
        <v>506</v>
      </c>
      <c r="D4736" t="s">
        <v>144</v>
      </c>
      <c r="E4736" t="s">
        <v>101</v>
      </c>
    </row>
    <row r="4737" spans="1:7" x14ac:dyDescent="0.35">
      <c r="A4737">
        <v>20052025</v>
      </c>
      <c r="B4737" t="s">
        <v>504</v>
      </c>
      <c r="C4737" t="s">
        <v>168</v>
      </c>
      <c r="D4737" t="s">
        <v>147</v>
      </c>
      <c r="E4737" t="s">
        <v>148</v>
      </c>
      <c r="F4737" t="s">
        <v>149</v>
      </c>
    </row>
    <row r="4738" spans="1:7" x14ac:dyDescent="0.35">
      <c r="A4738">
        <v>20052025</v>
      </c>
      <c r="B4738" t="s">
        <v>374</v>
      </c>
      <c r="C4738" t="s">
        <v>353</v>
      </c>
      <c r="D4738" t="s">
        <v>152</v>
      </c>
      <c r="E4738" t="s">
        <v>140</v>
      </c>
      <c r="F4738" t="s">
        <v>153</v>
      </c>
      <c r="G4738" t="s">
        <v>101</v>
      </c>
    </row>
    <row r="4739" spans="1:7" x14ac:dyDescent="0.35">
      <c r="A4739">
        <v>20052025</v>
      </c>
      <c r="B4739" t="s">
        <v>623</v>
      </c>
      <c r="C4739" t="s">
        <v>165</v>
      </c>
      <c r="D4739" t="s">
        <v>156</v>
      </c>
      <c r="E4739" t="s">
        <v>101</v>
      </c>
    </row>
    <row r="4740" spans="1:7" x14ac:dyDescent="0.35">
      <c r="A4740">
        <v>20052025</v>
      </c>
      <c r="B4740" t="s">
        <v>431</v>
      </c>
      <c r="C4740" t="s">
        <v>292</v>
      </c>
      <c r="D4740" t="s">
        <v>159</v>
      </c>
      <c r="E4740" t="s">
        <v>101</v>
      </c>
    </row>
    <row r="4741" spans="1:7" x14ac:dyDescent="0.35">
      <c r="A4741">
        <v>20052025</v>
      </c>
      <c r="B4741" t="s">
        <v>146</v>
      </c>
      <c r="C4741" t="s">
        <v>161</v>
      </c>
      <c r="D4741" t="s">
        <v>101</v>
      </c>
    </row>
    <row r="4742" spans="1:7" x14ac:dyDescent="0.35">
      <c r="A4742">
        <v>20052025</v>
      </c>
      <c r="B4742" t="s">
        <v>450</v>
      </c>
      <c r="C4742" t="s">
        <v>351</v>
      </c>
      <c r="D4742" t="s">
        <v>164</v>
      </c>
      <c r="E4742" t="s">
        <v>101</v>
      </c>
    </row>
    <row r="4743" spans="1:7" x14ac:dyDescent="0.35">
      <c r="A4743">
        <v>20052025</v>
      </c>
      <c r="B4743" t="s">
        <v>603</v>
      </c>
      <c r="C4743" t="s">
        <v>553</v>
      </c>
      <c r="D4743" t="s">
        <v>167</v>
      </c>
    </row>
    <row r="4744" spans="1:7" x14ac:dyDescent="0.35">
      <c r="A4744">
        <v>20052025</v>
      </c>
      <c r="B4744" t="s">
        <v>542</v>
      </c>
      <c r="C4744" t="s">
        <v>282</v>
      </c>
      <c r="D4744" t="s">
        <v>423</v>
      </c>
      <c r="E4744" t="s">
        <v>101</v>
      </c>
    </row>
    <row r="4745" spans="1:7" x14ac:dyDescent="0.35">
      <c r="A4745">
        <v>20052025</v>
      </c>
      <c r="B4745" t="s">
        <v>327</v>
      </c>
      <c r="C4745" t="s">
        <v>412</v>
      </c>
      <c r="D4745" t="s">
        <v>169</v>
      </c>
      <c r="E4745" t="s">
        <v>170</v>
      </c>
      <c r="F4745" t="s">
        <v>101</v>
      </c>
    </row>
    <row r="4746" spans="1:7" x14ac:dyDescent="0.35">
      <c r="A4746">
        <v>20052025</v>
      </c>
      <c r="B4746" t="s">
        <v>508</v>
      </c>
      <c r="C4746" t="s">
        <v>154</v>
      </c>
      <c r="D4746" t="s">
        <v>173</v>
      </c>
      <c r="E4746" t="s">
        <v>101</v>
      </c>
    </row>
    <row r="4747" spans="1:7" x14ac:dyDescent="0.35">
      <c r="A4747">
        <v>20052025</v>
      </c>
      <c r="B4747" t="s">
        <v>494</v>
      </c>
      <c r="C4747" t="s">
        <v>128</v>
      </c>
      <c r="D4747" t="s">
        <v>176</v>
      </c>
      <c r="E4747" t="s">
        <v>101</v>
      </c>
    </row>
    <row r="4748" spans="1:7" x14ac:dyDescent="0.35">
      <c r="A4748">
        <v>20052025</v>
      </c>
      <c r="B4748" t="s">
        <v>518</v>
      </c>
      <c r="C4748" t="s">
        <v>361</v>
      </c>
      <c r="D4748" t="s">
        <v>176</v>
      </c>
      <c r="E4748" t="s">
        <v>149</v>
      </c>
    </row>
    <row r="4749" spans="1:7" x14ac:dyDescent="0.35">
      <c r="A4749">
        <v>20052025</v>
      </c>
      <c r="B4749" t="s">
        <v>417</v>
      </c>
      <c r="C4749" t="s">
        <v>363</v>
      </c>
      <c r="D4749" t="s">
        <v>181</v>
      </c>
      <c r="E4749" t="s">
        <v>182</v>
      </c>
      <c r="F4749" t="s">
        <v>101</v>
      </c>
    </row>
    <row r="4750" spans="1:7" x14ac:dyDescent="0.35">
      <c r="A4750">
        <v>20052025</v>
      </c>
      <c r="B4750" t="s">
        <v>636</v>
      </c>
      <c r="C4750" t="s">
        <v>499</v>
      </c>
      <c r="D4750" t="s">
        <v>184</v>
      </c>
      <c r="E4750" t="s">
        <v>101</v>
      </c>
    </row>
    <row r="4751" spans="1:7" x14ac:dyDescent="0.35">
      <c r="A4751">
        <v>20052025</v>
      </c>
      <c r="B4751" t="s">
        <v>479</v>
      </c>
      <c r="C4751" t="s">
        <v>478</v>
      </c>
      <c r="D4751" t="s">
        <v>187</v>
      </c>
      <c r="E4751" t="s">
        <v>101</v>
      </c>
    </row>
    <row r="4752" spans="1:7" x14ac:dyDescent="0.35">
      <c r="A4752">
        <v>20052025</v>
      </c>
      <c r="B4752" t="s">
        <v>548</v>
      </c>
      <c r="C4752" t="s">
        <v>131</v>
      </c>
      <c r="D4752" t="s">
        <v>190</v>
      </c>
      <c r="E4752" t="s">
        <v>191</v>
      </c>
      <c r="F4752" t="s">
        <v>101</v>
      </c>
    </row>
    <row r="4753" spans="1:7" x14ac:dyDescent="0.35">
      <c r="A4753">
        <v>20052025</v>
      </c>
      <c r="B4753" t="s">
        <v>142</v>
      </c>
      <c r="C4753" t="s">
        <v>358</v>
      </c>
      <c r="D4753" t="s">
        <v>190</v>
      </c>
      <c r="E4753" t="s">
        <v>194</v>
      </c>
      <c r="F4753" t="s">
        <v>101</v>
      </c>
    </row>
    <row r="4754" spans="1:7" x14ac:dyDescent="0.35">
      <c r="A4754">
        <v>20052025</v>
      </c>
      <c r="B4754" t="s">
        <v>479</v>
      </c>
      <c r="C4754" t="s">
        <v>389</v>
      </c>
      <c r="D4754" t="s">
        <v>190</v>
      </c>
      <c r="E4754" t="s">
        <v>196</v>
      </c>
      <c r="F4754" t="s">
        <v>101</v>
      </c>
    </row>
    <row r="4755" spans="1:7" x14ac:dyDescent="0.35">
      <c r="A4755">
        <v>20052025</v>
      </c>
      <c r="B4755" t="s">
        <v>478</v>
      </c>
      <c r="C4755" t="s">
        <v>198</v>
      </c>
      <c r="D4755" t="s">
        <v>140</v>
      </c>
      <c r="E4755" t="s">
        <v>199</v>
      </c>
      <c r="F4755" t="s">
        <v>200</v>
      </c>
      <c r="G4755" t="s">
        <v>101</v>
      </c>
    </row>
    <row r="4756" spans="1:7" x14ac:dyDescent="0.35">
      <c r="A4756">
        <v>20052025</v>
      </c>
      <c r="B4756" t="s">
        <v>305</v>
      </c>
      <c r="C4756" t="s">
        <v>103</v>
      </c>
      <c r="D4756" t="s">
        <v>61</v>
      </c>
      <c r="E4756" t="s">
        <v>101</v>
      </c>
    </row>
    <row r="4757" spans="1:7" x14ac:dyDescent="0.35">
      <c r="A4757">
        <v>20052025</v>
      </c>
      <c r="B4757" t="s">
        <v>285</v>
      </c>
      <c r="C4757" t="s">
        <v>109</v>
      </c>
      <c r="D4757" t="s">
        <v>205</v>
      </c>
      <c r="E4757" t="s">
        <v>101</v>
      </c>
    </row>
    <row r="4758" spans="1:7" x14ac:dyDescent="0.35">
      <c r="A4758">
        <v>20052025</v>
      </c>
      <c r="B4758" t="s">
        <v>714</v>
      </c>
      <c r="C4758" t="s">
        <v>581</v>
      </c>
      <c r="D4758" t="s">
        <v>208</v>
      </c>
      <c r="E4758" t="s">
        <v>101</v>
      </c>
    </row>
    <row r="4759" spans="1:7" x14ac:dyDescent="0.35">
      <c r="A4759">
        <v>20052025</v>
      </c>
      <c r="B4759" t="s">
        <v>516</v>
      </c>
      <c r="C4759" t="s">
        <v>204</v>
      </c>
      <c r="D4759" t="s">
        <v>210</v>
      </c>
      <c r="E4759" t="s">
        <v>211</v>
      </c>
      <c r="F4759" t="s">
        <v>101</v>
      </c>
    </row>
    <row r="4760" spans="1:7" x14ac:dyDescent="0.35">
      <c r="A4760">
        <v>20052025</v>
      </c>
      <c r="B4760" t="s">
        <v>212</v>
      </c>
      <c r="C4760" t="s">
        <v>313</v>
      </c>
      <c r="D4760" t="s">
        <v>214</v>
      </c>
      <c r="E4760" t="s">
        <v>215</v>
      </c>
      <c r="F4760" t="s">
        <v>101</v>
      </c>
    </row>
    <row r="4761" spans="1:7" x14ac:dyDescent="0.35">
      <c r="A4761">
        <v>20052025</v>
      </c>
      <c r="B4761" t="s">
        <v>339</v>
      </c>
      <c r="C4761" t="s">
        <v>519</v>
      </c>
      <c r="D4761" t="s">
        <v>217</v>
      </c>
      <c r="E4761" t="s">
        <v>101</v>
      </c>
    </row>
    <row r="4762" spans="1:7" x14ac:dyDescent="0.35">
      <c r="A4762">
        <v>20052025</v>
      </c>
      <c r="B4762" t="s">
        <v>634</v>
      </c>
      <c r="C4762" t="s">
        <v>494</v>
      </c>
      <c r="D4762" t="s">
        <v>220</v>
      </c>
      <c r="E4762" t="s">
        <v>101</v>
      </c>
    </row>
    <row r="4763" spans="1:7" x14ac:dyDescent="0.35">
      <c r="A4763">
        <v>20052025</v>
      </c>
      <c r="B4763" t="s">
        <v>687</v>
      </c>
      <c r="C4763" t="s">
        <v>418</v>
      </c>
      <c r="D4763" t="s">
        <v>222</v>
      </c>
    </row>
    <row r="4764" spans="1:7" x14ac:dyDescent="0.35">
      <c r="A4764">
        <v>20052025</v>
      </c>
      <c r="B4764" t="s">
        <v>473</v>
      </c>
      <c r="C4764" t="s">
        <v>223</v>
      </c>
    </row>
    <row r="4765" spans="1:7" x14ac:dyDescent="0.35">
      <c r="A4765">
        <v>20052025</v>
      </c>
      <c r="B4765" t="s">
        <v>413</v>
      </c>
      <c r="C4765" t="s">
        <v>466</v>
      </c>
      <c r="D4765" t="s">
        <v>225</v>
      </c>
      <c r="E4765" t="s">
        <v>101</v>
      </c>
    </row>
    <row r="4766" spans="1:7" x14ac:dyDescent="0.35">
      <c r="A4766">
        <v>20052025</v>
      </c>
      <c r="B4766" t="s">
        <v>499</v>
      </c>
      <c r="C4766" t="s">
        <v>424</v>
      </c>
      <c r="D4766" t="s">
        <v>225</v>
      </c>
      <c r="E4766" t="s">
        <v>228</v>
      </c>
      <c r="F4766" t="s">
        <v>229</v>
      </c>
    </row>
    <row r="4767" spans="1:7" x14ac:dyDescent="0.35">
      <c r="A4767">
        <v>20052025</v>
      </c>
      <c r="B4767" t="s">
        <v>536</v>
      </c>
      <c r="C4767" t="s">
        <v>204</v>
      </c>
      <c r="D4767" t="s">
        <v>232</v>
      </c>
      <c r="E4767" t="s">
        <v>101</v>
      </c>
    </row>
    <row r="4768" spans="1:7" x14ac:dyDescent="0.35">
      <c r="A4768">
        <v>20052025</v>
      </c>
      <c r="B4768" t="s">
        <v>479</v>
      </c>
      <c r="C4768" t="s">
        <v>502</v>
      </c>
      <c r="D4768" t="s">
        <v>235</v>
      </c>
      <c r="E4768" t="s">
        <v>236</v>
      </c>
      <c r="F4768" t="s">
        <v>101</v>
      </c>
    </row>
    <row r="4769" spans="1:7" x14ac:dyDescent="0.35">
      <c r="A4769">
        <v>20052025</v>
      </c>
      <c r="B4769" t="s">
        <v>419</v>
      </c>
      <c r="C4769" t="s">
        <v>235</v>
      </c>
      <c r="D4769" t="s">
        <v>239</v>
      </c>
      <c r="E4769" t="s">
        <v>149</v>
      </c>
    </row>
    <row r="4770" spans="1:7" x14ac:dyDescent="0.35">
      <c r="A4770">
        <v>20052025</v>
      </c>
      <c r="B4770" t="s">
        <v>557</v>
      </c>
      <c r="C4770" t="s">
        <v>255</v>
      </c>
      <c r="D4770" t="s">
        <v>235</v>
      </c>
      <c r="E4770" t="s">
        <v>241</v>
      </c>
      <c r="F4770" t="s">
        <v>101</v>
      </c>
    </row>
    <row r="4771" spans="1:7" x14ac:dyDescent="0.35">
      <c r="A4771">
        <v>20052025</v>
      </c>
      <c r="B4771" t="s">
        <v>591</v>
      </c>
      <c r="C4771" t="s">
        <v>513</v>
      </c>
      <c r="D4771" t="s">
        <v>243</v>
      </c>
      <c r="E4771" t="s">
        <v>101</v>
      </c>
    </row>
    <row r="4772" spans="1:7" x14ac:dyDescent="0.35">
      <c r="A4772">
        <v>20052025</v>
      </c>
      <c r="B4772" t="s">
        <v>454</v>
      </c>
      <c r="C4772" t="s">
        <v>255</v>
      </c>
      <c r="D4772" t="s">
        <v>245</v>
      </c>
      <c r="E4772" t="s">
        <v>246</v>
      </c>
    </row>
    <row r="4773" spans="1:7" x14ac:dyDescent="0.35">
      <c r="A4773">
        <v>20052025</v>
      </c>
      <c r="B4773" t="s">
        <v>611</v>
      </c>
      <c r="C4773" t="s">
        <v>419</v>
      </c>
      <c r="D4773" t="s">
        <v>245</v>
      </c>
      <c r="E4773" t="s">
        <v>249</v>
      </c>
    </row>
    <row r="4774" spans="1:7" x14ac:dyDescent="0.35">
      <c r="A4774">
        <v>20052025</v>
      </c>
      <c r="B4774" t="s">
        <v>292</v>
      </c>
      <c r="C4774" t="s">
        <v>109</v>
      </c>
      <c r="D4774" t="s">
        <v>252</v>
      </c>
      <c r="E4774" t="s">
        <v>101</v>
      </c>
    </row>
    <row r="4775" spans="1:7" x14ac:dyDescent="0.35">
      <c r="A4775">
        <v>20052025</v>
      </c>
      <c r="B4775" t="s">
        <v>154</v>
      </c>
      <c r="C4775" t="s">
        <v>517</v>
      </c>
      <c r="D4775" t="s">
        <v>254</v>
      </c>
    </row>
    <row r="4776" spans="1:7" x14ac:dyDescent="0.35">
      <c r="A4776">
        <v>20052025</v>
      </c>
      <c r="B4776" t="s">
        <v>575</v>
      </c>
      <c r="C4776" t="s">
        <v>302</v>
      </c>
      <c r="D4776" t="s">
        <v>256</v>
      </c>
      <c r="E4776" t="s">
        <v>257</v>
      </c>
      <c r="F4776" t="s">
        <v>236</v>
      </c>
      <c r="G4776" t="s">
        <v>101</v>
      </c>
    </row>
    <row r="4777" spans="1:7" x14ac:dyDescent="0.35">
      <c r="A4777">
        <v>20052025</v>
      </c>
      <c r="B4777" t="s">
        <v>510</v>
      </c>
      <c r="C4777" t="s">
        <v>375</v>
      </c>
      <c r="D4777" t="s">
        <v>260</v>
      </c>
      <c r="E4777" t="s">
        <v>136</v>
      </c>
      <c r="F4777" t="s">
        <v>101</v>
      </c>
    </row>
    <row r="4778" spans="1:7" x14ac:dyDescent="0.35">
      <c r="A4778">
        <v>20052025</v>
      </c>
      <c r="B4778" t="s">
        <v>204</v>
      </c>
      <c r="C4778" t="s">
        <v>261</v>
      </c>
      <c r="D4778" t="s">
        <v>262</v>
      </c>
      <c r="E4778" t="s">
        <v>101</v>
      </c>
    </row>
    <row r="4779" spans="1:7" x14ac:dyDescent="0.35">
      <c r="A4779">
        <v>20052025</v>
      </c>
      <c r="B4779" t="s">
        <v>494</v>
      </c>
      <c r="C4779" t="s">
        <v>172</v>
      </c>
      <c r="D4779" t="s">
        <v>264</v>
      </c>
      <c r="E4779" t="s">
        <v>101</v>
      </c>
    </row>
    <row r="4780" spans="1:7" x14ac:dyDescent="0.35">
      <c r="A4780">
        <v>20052025</v>
      </c>
      <c r="B4780" t="s">
        <v>146</v>
      </c>
      <c r="C4780" t="s">
        <v>264</v>
      </c>
      <c r="D4780" t="s">
        <v>149</v>
      </c>
    </row>
    <row r="4781" spans="1:7" x14ac:dyDescent="0.35">
      <c r="A4781">
        <v>20052025</v>
      </c>
      <c r="B4781" t="s">
        <v>609</v>
      </c>
      <c r="C4781" t="s">
        <v>415</v>
      </c>
      <c r="D4781" t="s">
        <v>265</v>
      </c>
      <c r="E4781" t="s">
        <v>101</v>
      </c>
      <c r="F4781" t="s">
        <v>266</v>
      </c>
    </row>
    <row r="4782" spans="1:7" x14ac:dyDescent="0.35">
      <c r="A4782">
        <v>20052025</v>
      </c>
      <c r="B4782" t="s">
        <v>158</v>
      </c>
      <c r="C4782" t="s">
        <v>267</v>
      </c>
      <c r="D4782" t="s">
        <v>101</v>
      </c>
    </row>
    <row r="4783" spans="1:7" x14ac:dyDescent="0.35">
      <c r="A4783">
        <v>20052025</v>
      </c>
      <c r="B4783" t="s">
        <v>441</v>
      </c>
      <c r="C4783" t="s">
        <v>292</v>
      </c>
      <c r="D4783" t="s">
        <v>268</v>
      </c>
    </row>
    <row r="4784" spans="1:7" x14ac:dyDescent="0.35">
      <c r="A4784">
        <v>20052025</v>
      </c>
      <c r="B4784" t="s">
        <v>444</v>
      </c>
      <c r="C4784" t="s">
        <v>554</v>
      </c>
      <c r="D4784" t="s">
        <v>270</v>
      </c>
      <c r="E4784" t="s">
        <v>271</v>
      </c>
      <c r="F4784" t="s">
        <v>101</v>
      </c>
    </row>
    <row r="4785" spans="1:9" x14ac:dyDescent="0.35">
      <c r="A4785">
        <v>20052025</v>
      </c>
      <c r="B4785" t="s">
        <v>374</v>
      </c>
      <c r="C4785" t="s">
        <v>353</v>
      </c>
      <c r="D4785" t="s">
        <v>274</v>
      </c>
      <c r="E4785" t="s">
        <v>101</v>
      </c>
    </row>
    <row r="4786" spans="1:9" x14ac:dyDescent="0.35">
      <c r="A4786">
        <v>20052025</v>
      </c>
      <c r="B4786" t="s">
        <v>237</v>
      </c>
      <c r="C4786" t="s">
        <v>443</v>
      </c>
      <c r="D4786" t="s">
        <v>277</v>
      </c>
      <c r="E4786" t="s">
        <v>101</v>
      </c>
    </row>
    <row r="4787" spans="1:9" x14ac:dyDescent="0.35">
      <c r="A4787">
        <v>20052025</v>
      </c>
      <c r="B4787" t="s">
        <v>554</v>
      </c>
      <c r="C4787" t="s">
        <v>586</v>
      </c>
      <c r="D4787" t="s">
        <v>279</v>
      </c>
      <c r="E4787" t="s">
        <v>140</v>
      </c>
      <c r="F4787" t="s">
        <v>280</v>
      </c>
    </row>
    <row r="4788" spans="1:9" x14ac:dyDescent="0.35">
      <c r="A4788">
        <v>20052025</v>
      </c>
      <c r="B4788" t="s">
        <v>639</v>
      </c>
      <c r="C4788" t="s">
        <v>137</v>
      </c>
      <c r="D4788" t="s">
        <v>281</v>
      </c>
    </row>
    <row r="4789" spans="1:9" x14ac:dyDescent="0.35">
      <c r="A4789">
        <v>20052025</v>
      </c>
      <c r="B4789" t="s">
        <v>240</v>
      </c>
      <c r="C4789" t="s">
        <v>117</v>
      </c>
      <c r="D4789" t="s">
        <v>284</v>
      </c>
      <c r="E4789" t="s">
        <v>101</v>
      </c>
    </row>
    <row r="4790" spans="1:9" x14ac:dyDescent="0.35">
      <c r="A4790">
        <v>20052025</v>
      </c>
      <c r="B4790" t="s">
        <v>514</v>
      </c>
      <c r="C4790" t="s">
        <v>599</v>
      </c>
      <c r="D4790" t="s">
        <v>287</v>
      </c>
      <c r="E4790" t="s">
        <v>101</v>
      </c>
    </row>
    <row r="4791" spans="1:9" x14ac:dyDescent="0.35">
      <c r="A4791">
        <v>20052025</v>
      </c>
      <c r="B4791" t="s">
        <v>419</v>
      </c>
      <c r="C4791" t="s">
        <v>519</v>
      </c>
      <c r="D4791" t="s">
        <v>288</v>
      </c>
      <c r="E4791" t="s">
        <v>101</v>
      </c>
    </row>
    <row r="4792" spans="1:9" x14ac:dyDescent="0.35">
      <c r="A4792">
        <v>20052025</v>
      </c>
      <c r="B4792" t="s">
        <v>293</v>
      </c>
      <c r="C4792" t="s">
        <v>336</v>
      </c>
      <c r="D4792" t="s">
        <v>290</v>
      </c>
      <c r="E4792" t="s">
        <v>140</v>
      </c>
      <c r="F4792" t="s">
        <v>291</v>
      </c>
    </row>
    <row r="4793" spans="1:9" x14ac:dyDescent="0.35">
      <c r="A4793">
        <v>20052025</v>
      </c>
      <c r="B4793" t="s">
        <v>413</v>
      </c>
      <c r="C4793" t="s">
        <v>516</v>
      </c>
      <c r="D4793" t="s">
        <v>290</v>
      </c>
      <c r="E4793" t="s">
        <v>140</v>
      </c>
      <c r="F4793" t="s">
        <v>294</v>
      </c>
      <c r="G4793" t="s">
        <v>295</v>
      </c>
      <c r="H4793" t="s">
        <v>101</v>
      </c>
    </row>
    <row r="4794" spans="1:9" x14ac:dyDescent="0.35">
      <c r="A4794">
        <v>20052025</v>
      </c>
      <c r="B4794" t="s">
        <v>436</v>
      </c>
      <c r="C4794" t="s">
        <v>255</v>
      </c>
      <c r="D4794" t="s">
        <v>298</v>
      </c>
      <c r="E4794" t="s">
        <v>101</v>
      </c>
    </row>
    <row r="4795" spans="1:9" x14ac:dyDescent="0.35">
      <c r="A4795">
        <v>20052025</v>
      </c>
      <c r="B4795" t="s">
        <v>244</v>
      </c>
      <c r="C4795" t="s">
        <v>537</v>
      </c>
      <c r="D4795" t="s">
        <v>300</v>
      </c>
      <c r="E4795" t="s">
        <v>262</v>
      </c>
      <c r="F4795" t="s">
        <v>101</v>
      </c>
    </row>
    <row r="4796" spans="1:9" x14ac:dyDescent="0.35">
      <c r="A4796">
        <v>20052025</v>
      </c>
      <c r="B4796" t="s">
        <v>368</v>
      </c>
      <c r="C4796" t="s">
        <v>412</v>
      </c>
      <c r="D4796" t="s">
        <v>301</v>
      </c>
      <c r="E4796" t="s">
        <v>101</v>
      </c>
    </row>
    <row r="4797" spans="1:9" x14ac:dyDescent="0.35">
      <c r="A4797">
        <v>20052025</v>
      </c>
      <c r="B4797" t="s">
        <v>542</v>
      </c>
      <c r="C4797" t="s">
        <v>427</v>
      </c>
      <c r="D4797" t="s">
        <v>303</v>
      </c>
      <c r="E4797" t="s">
        <v>149</v>
      </c>
    </row>
    <row r="4798" spans="1:9" x14ac:dyDescent="0.35">
      <c r="A4798">
        <v>20052025</v>
      </c>
      <c r="B4798" t="s">
        <v>742</v>
      </c>
      <c r="C4798" t="s">
        <v>674</v>
      </c>
      <c r="D4798" t="s">
        <v>306</v>
      </c>
      <c r="E4798" t="s">
        <v>101</v>
      </c>
    </row>
    <row r="4799" spans="1:9" x14ac:dyDescent="0.35">
      <c r="A4799">
        <v>20052025</v>
      </c>
      <c r="B4799" t="s">
        <v>557</v>
      </c>
      <c r="C4799" t="s">
        <v>339</v>
      </c>
      <c r="D4799" t="s">
        <v>308</v>
      </c>
      <c r="E4799" t="s">
        <v>309</v>
      </c>
      <c r="F4799" t="s">
        <v>310</v>
      </c>
      <c r="G4799" t="s">
        <v>311</v>
      </c>
      <c r="H4799" t="s">
        <v>312</v>
      </c>
      <c r="I4799" t="s">
        <v>101</v>
      </c>
    </row>
    <row r="4800" spans="1:9" x14ac:dyDescent="0.35">
      <c r="A4800">
        <v>20052025</v>
      </c>
      <c r="B4800" t="s">
        <v>158</v>
      </c>
      <c r="C4800" t="s">
        <v>212</v>
      </c>
      <c r="D4800" t="s">
        <v>314</v>
      </c>
      <c r="E4800" t="s">
        <v>315</v>
      </c>
      <c r="F4800" t="s">
        <v>101</v>
      </c>
    </row>
    <row r="4801" spans="1:7" x14ac:dyDescent="0.35">
      <c r="A4801">
        <v>20052025</v>
      </c>
      <c r="B4801" t="s">
        <v>154</v>
      </c>
      <c r="C4801" t="s">
        <v>131</v>
      </c>
      <c r="D4801" t="s">
        <v>314</v>
      </c>
      <c r="E4801" t="s">
        <v>317</v>
      </c>
      <c r="F4801" t="s">
        <v>101</v>
      </c>
    </row>
    <row r="4802" spans="1:7" x14ac:dyDescent="0.35">
      <c r="A4802">
        <v>20052025</v>
      </c>
      <c r="B4802" t="s">
        <v>247</v>
      </c>
      <c r="C4802" t="s">
        <v>168</v>
      </c>
      <c r="D4802" t="s">
        <v>319</v>
      </c>
      <c r="E4802" t="s">
        <v>320</v>
      </c>
      <c r="F4802" t="s">
        <v>321</v>
      </c>
    </row>
    <row r="4803" spans="1:7" x14ac:dyDescent="0.35">
      <c r="A4803">
        <v>20052025</v>
      </c>
      <c r="B4803" t="s">
        <v>479</v>
      </c>
      <c r="C4803" t="s">
        <v>450</v>
      </c>
      <c r="D4803" t="s">
        <v>322</v>
      </c>
      <c r="E4803" t="s">
        <v>101</v>
      </c>
    </row>
    <row r="4804" spans="1:7" x14ac:dyDescent="0.35">
      <c r="A4804">
        <v>20052025</v>
      </c>
      <c r="B4804" t="s">
        <v>413</v>
      </c>
      <c r="C4804" t="s">
        <v>525</v>
      </c>
      <c r="D4804" t="s">
        <v>325</v>
      </c>
      <c r="E4804" t="s">
        <v>101</v>
      </c>
    </row>
    <row r="4805" spans="1:7" x14ac:dyDescent="0.35">
      <c r="A4805">
        <v>20052025</v>
      </c>
      <c r="B4805" t="s">
        <v>565</v>
      </c>
      <c r="C4805" t="s">
        <v>444</v>
      </c>
      <c r="D4805" t="s">
        <v>328</v>
      </c>
      <c r="E4805" t="s">
        <v>101</v>
      </c>
    </row>
    <row r="4806" spans="1:7" x14ac:dyDescent="0.35">
      <c r="A4806">
        <v>20052025</v>
      </c>
      <c r="B4806" t="s">
        <v>493</v>
      </c>
      <c r="C4806" t="s">
        <v>155</v>
      </c>
      <c r="D4806" t="s">
        <v>331</v>
      </c>
      <c r="E4806" t="s">
        <v>332</v>
      </c>
      <c r="F4806" t="s">
        <v>101</v>
      </c>
    </row>
    <row r="4807" spans="1:7" x14ac:dyDescent="0.35">
      <c r="A4807">
        <v>20052025</v>
      </c>
      <c r="B4807" t="s">
        <v>263</v>
      </c>
      <c r="C4807" t="s">
        <v>622</v>
      </c>
      <c r="D4807" t="s">
        <v>331</v>
      </c>
      <c r="E4807" t="s">
        <v>335</v>
      </c>
      <c r="F4807" t="s">
        <v>101</v>
      </c>
    </row>
    <row r="4808" spans="1:7" x14ac:dyDescent="0.35">
      <c r="A4808">
        <v>20052025</v>
      </c>
      <c r="B4808" t="s">
        <v>502</v>
      </c>
      <c r="C4808" t="s">
        <v>631</v>
      </c>
      <c r="D4808" t="s">
        <v>331</v>
      </c>
      <c r="E4808" t="s">
        <v>338</v>
      </c>
      <c r="F4808" t="s">
        <v>321</v>
      </c>
    </row>
    <row r="4809" spans="1:7" x14ac:dyDescent="0.35">
      <c r="A4809">
        <v>20052025</v>
      </c>
      <c r="B4809" t="s">
        <v>413</v>
      </c>
      <c r="C4809" t="s">
        <v>534</v>
      </c>
      <c r="D4809" t="s">
        <v>170</v>
      </c>
    </row>
    <row r="4810" spans="1:7" x14ac:dyDescent="0.35">
      <c r="A4810">
        <v>20052025</v>
      </c>
      <c r="B4810" t="s">
        <v>449</v>
      </c>
      <c r="C4810" t="s">
        <v>179</v>
      </c>
      <c r="D4810" t="s">
        <v>341</v>
      </c>
      <c r="E4810" t="s">
        <v>101</v>
      </c>
    </row>
    <row r="4811" spans="1:7" x14ac:dyDescent="0.35">
      <c r="A4811">
        <v>20052025</v>
      </c>
      <c r="B4811" t="s">
        <v>501</v>
      </c>
      <c r="C4811" t="s">
        <v>556</v>
      </c>
      <c r="D4811" t="s">
        <v>343</v>
      </c>
      <c r="E4811" t="s">
        <v>101</v>
      </c>
    </row>
    <row r="4812" spans="1:7" x14ac:dyDescent="0.35">
      <c r="A4812">
        <v>20052025</v>
      </c>
      <c r="B4812" t="s">
        <v>460</v>
      </c>
      <c r="C4812" t="s">
        <v>411</v>
      </c>
      <c r="D4812" t="s">
        <v>132</v>
      </c>
      <c r="E4812" t="s">
        <v>344</v>
      </c>
      <c r="F4812" t="s">
        <v>345</v>
      </c>
      <c r="G4812" t="s">
        <v>101</v>
      </c>
    </row>
    <row r="4813" spans="1:7" x14ac:dyDescent="0.35">
      <c r="A4813">
        <v>20052025</v>
      </c>
      <c r="B4813" t="s">
        <v>438</v>
      </c>
      <c r="C4813" t="s">
        <v>227</v>
      </c>
      <c r="D4813" t="s">
        <v>132</v>
      </c>
      <c r="E4813" t="s">
        <v>347</v>
      </c>
      <c r="F4813" t="s">
        <v>101</v>
      </c>
    </row>
    <row r="4814" spans="1:7" x14ac:dyDescent="0.35">
      <c r="A4814">
        <v>20052025</v>
      </c>
      <c r="B4814" t="s">
        <v>515</v>
      </c>
      <c r="C4814" t="s">
        <v>188</v>
      </c>
      <c r="D4814" t="s">
        <v>132</v>
      </c>
      <c r="E4814" t="s">
        <v>348</v>
      </c>
      <c r="F4814" t="s">
        <v>101</v>
      </c>
    </row>
    <row r="4815" spans="1:7" x14ac:dyDescent="0.35">
      <c r="A4815">
        <v>20052025</v>
      </c>
      <c r="B4815" t="s">
        <v>502</v>
      </c>
      <c r="C4815" t="s">
        <v>411</v>
      </c>
      <c r="D4815" t="s">
        <v>132</v>
      </c>
      <c r="E4815" t="s">
        <v>350</v>
      </c>
      <c r="F4815" t="s">
        <v>101</v>
      </c>
    </row>
    <row r="4816" spans="1:7" x14ac:dyDescent="0.35">
      <c r="A4816">
        <v>20052025</v>
      </c>
      <c r="B4816" t="s">
        <v>520</v>
      </c>
      <c r="C4816" t="s">
        <v>555</v>
      </c>
      <c r="D4816" t="s">
        <v>132</v>
      </c>
      <c r="E4816" t="s">
        <v>352</v>
      </c>
      <c r="F4816" t="s">
        <v>101</v>
      </c>
    </row>
    <row r="4817" spans="1:8" x14ac:dyDescent="0.35">
      <c r="A4817">
        <v>20052025</v>
      </c>
      <c r="B4817" t="s">
        <v>518</v>
      </c>
      <c r="C4817" t="s">
        <v>275</v>
      </c>
      <c r="D4817" t="s">
        <v>132</v>
      </c>
      <c r="E4817" t="s">
        <v>133</v>
      </c>
      <c r="F4817" t="s">
        <v>355</v>
      </c>
    </row>
    <row r="4818" spans="1:8" x14ac:dyDescent="0.35">
      <c r="A4818">
        <v>20052025</v>
      </c>
      <c r="B4818" t="s">
        <v>339</v>
      </c>
      <c r="C4818" t="s">
        <v>160</v>
      </c>
      <c r="D4818" t="s">
        <v>132</v>
      </c>
      <c r="E4818" t="s">
        <v>356</v>
      </c>
      <c r="F4818" t="s">
        <v>101</v>
      </c>
    </row>
    <row r="4819" spans="1:8" x14ac:dyDescent="0.35">
      <c r="A4819">
        <v>20052025</v>
      </c>
      <c r="B4819" t="s">
        <v>158</v>
      </c>
      <c r="C4819" t="s">
        <v>103</v>
      </c>
      <c r="D4819" t="s">
        <v>359</v>
      </c>
      <c r="E4819" t="s">
        <v>360</v>
      </c>
      <c r="F4819" t="s">
        <v>101</v>
      </c>
    </row>
    <row r="4820" spans="1:8" x14ac:dyDescent="0.35">
      <c r="A4820">
        <v>20052025</v>
      </c>
      <c r="B4820" t="s">
        <v>387</v>
      </c>
      <c r="C4820" t="s">
        <v>178</v>
      </c>
      <c r="D4820" t="s">
        <v>359</v>
      </c>
      <c r="E4820" t="s">
        <v>362</v>
      </c>
      <c r="F4820" t="s">
        <v>101</v>
      </c>
    </row>
    <row r="4821" spans="1:8" x14ac:dyDescent="0.35">
      <c r="A4821">
        <v>20052025</v>
      </c>
      <c r="B4821" t="s">
        <v>507</v>
      </c>
      <c r="C4821" t="s">
        <v>106</v>
      </c>
      <c r="D4821" t="s">
        <v>359</v>
      </c>
      <c r="E4821" t="s">
        <v>362</v>
      </c>
      <c r="F4821" t="s">
        <v>140</v>
      </c>
      <c r="G4821" t="s">
        <v>364</v>
      </c>
      <c r="H4821" t="s">
        <v>101</v>
      </c>
    </row>
    <row r="4822" spans="1:8" x14ac:dyDescent="0.35">
      <c r="A4822">
        <v>20052025</v>
      </c>
      <c r="B4822" t="s">
        <v>507</v>
      </c>
      <c r="C4822" t="s">
        <v>422</v>
      </c>
      <c r="D4822" t="s">
        <v>366</v>
      </c>
      <c r="E4822" t="s">
        <v>257</v>
      </c>
      <c r="F4822" t="s">
        <v>367</v>
      </c>
      <c r="G4822" t="s">
        <v>101</v>
      </c>
    </row>
    <row r="4823" spans="1:8" x14ac:dyDescent="0.35">
      <c r="A4823">
        <v>20052025</v>
      </c>
      <c r="B4823" t="s">
        <v>494</v>
      </c>
      <c r="C4823" t="s">
        <v>600</v>
      </c>
      <c r="D4823" t="s">
        <v>369</v>
      </c>
      <c r="E4823" t="s">
        <v>370</v>
      </c>
      <c r="F4823" t="s">
        <v>101</v>
      </c>
    </row>
    <row r="4824" spans="1:8" x14ac:dyDescent="0.35">
      <c r="A4824">
        <v>20052025</v>
      </c>
      <c r="B4824" t="s">
        <v>418</v>
      </c>
      <c r="C4824" t="s">
        <v>171</v>
      </c>
      <c r="D4824" t="s">
        <v>371</v>
      </c>
      <c r="E4824" t="s">
        <v>101</v>
      </c>
    </row>
    <row r="4825" spans="1:8" x14ac:dyDescent="0.35">
      <c r="A4825">
        <v>20052025</v>
      </c>
      <c r="B4825" t="s">
        <v>304</v>
      </c>
      <c r="C4825" t="s">
        <v>231</v>
      </c>
      <c r="D4825" t="s">
        <v>372</v>
      </c>
      <c r="E4825" t="s">
        <v>101</v>
      </c>
    </row>
    <row r="4826" spans="1:8" x14ac:dyDescent="0.35">
      <c r="A4826">
        <v>20052025</v>
      </c>
      <c r="B4826" t="s">
        <v>602</v>
      </c>
      <c r="C4826" t="s">
        <v>460</v>
      </c>
      <c r="D4826" t="s">
        <v>373</v>
      </c>
      <c r="E4826" t="s">
        <v>101</v>
      </c>
    </row>
    <row r="4827" spans="1:8" x14ac:dyDescent="0.35">
      <c r="A4827">
        <v>20052025</v>
      </c>
      <c r="B4827" t="s">
        <v>507</v>
      </c>
      <c r="C4827" t="s">
        <v>450</v>
      </c>
      <c r="D4827" t="s">
        <v>376</v>
      </c>
      <c r="E4827" t="s">
        <v>140</v>
      </c>
      <c r="F4827" t="s">
        <v>331</v>
      </c>
      <c r="G4827" t="s">
        <v>377</v>
      </c>
      <c r="H4827" t="s">
        <v>101</v>
      </c>
    </row>
    <row r="4828" spans="1:8" x14ac:dyDescent="0.35">
      <c r="A4828">
        <v>20052025</v>
      </c>
      <c r="B4828" t="s">
        <v>557</v>
      </c>
      <c r="C4828" t="s">
        <v>204</v>
      </c>
      <c r="D4828" t="s">
        <v>378</v>
      </c>
    </row>
    <row r="4829" spans="1:8" x14ac:dyDescent="0.35">
      <c r="A4829">
        <v>20052025</v>
      </c>
      <c r="B4829" t="s">
        <v>600</v>
      </c>
      <c r="C4829" t="s">
        <v>197</v>
      </c>
      <c r="D4829" t="s">
        <v>380</v>
      </c>
      <c r="E4829" t="s">
        <v>101</v>
      </c>
    </row>
    <row r="4830" spans="1:8" x14ac:dyDescent="0.35">
      <c r="A4830">
        <v>20052025</v>
      </c>
      <c r="B4830" t="s">
        <v>436</v>
      </c>
      <c r="C4830" t="s">
        <v>158</v>
      </c>
      <c r="D4830" t="s">
        <v>382</v>
      </c>
      <c r="E4830" t="s">
        <v>383</v>
      </c>
    </row>
    <row r="4831" spans="1:8" x14ac:dyDescent="0.35">
      <c r="A4831">
        <v>20052025</v>
      </c>
      <c r="B4831" t="s">
        <v>285</v>
      </c>
      <c r="C4831" t="s">
        <v>227</v>
      </c>
      <c r="D4831" t="s">
        <v>385</v>
      </c>
      <c r="E4831" t="s">
        <v>386</v>
      </c>
    </row>
    <row r="4832" spans="1:8" x14ac:dyDescent="0.35">
      <c r="A4832">
        <v>20052025</v>
      </c>
      <c r="B4832" t="s">
        <v>534</v>
      </c>
      <c r="C4832" t="s">
        <v>455</v>
      </c>
      <c r="D4832" t="s">
        <v>388</v>
      </c>
      <c r="E4832" t="s">
        <v>101</v>
      </c>
    </row>
    <row r="4833" spans="1:9" x14ac:dyDescent="0.35">
      <c r="A4833">
        <v>20052025</v>
      </c>
      <c r="B4833" t="s">
        <v>109</v>
      </c>
      <c r="C4833" t="s">
        <v>490</v>
      </c>
      <c r="D4833" t="s">
        <v>391</v>
      </c>
      <c r="E4833" t="s">
        <v>101</v>
      </c>
    </row>
    <row r="4834" spans="1:9" x14ac:dyDescent="0.35">
      <c r="A4834">
        <v>20052025</v>
      </c>
      <c r="B4834" t="s">
        <v>520</v>
      </c>
      <c r="C4834" t="s">
        <v>103</v>
      </c>
      <c r="D4834" t="s">
        <v>393</v>
      </c>
    </row>
    <row r="4835" spans="1:9" x14ac:dyDescent="0.35">
      <c r="A4835">
        <v>20052025</v>
      </c>
      <c r="B4835" t="s">
        <v>444</v>
      </c>
      <c r="C4835" t="s">
        <v>117</v>
      </c>
      <c r="D4835" t="s">
        <v>394</v>
      </c>
      <c r="E4835" t="s">
        <v>395</v>
      </c>
      <c r="F4835" t="s">
        <v>101</v>
      </c>
    </row>
    <row r="4836" spans="1:9" x14ac:dyDescent="0.35">
      <c r="A4836">
        <v>20052025</v>
      </c>
      <c r="B4836" t="s">
        <v>285</v>
      </c>
      <c r="C4836" t="s">
        <v>443</v>
      </c>
      <c r="D4836" t="s">
        <v>396</v>
      </c>
    </row>
    <row r="4837" spans="1:9" x14ac:dyDescent="0.35">
      <c r="A4837">
        <v>20052025</v>
      </c>
      <c r="B4837" t="s">
        <v>466</v>
      </c>
      <c r="C4837" t="s">
        <v>128</v>
      </c>
      <c r="D4837" t="s">
        <v>397</v>
      </c>
      <c r="E4837" t="s">
        <v>101</v>
      </c>
    </row>
    <row r="4838" spans="1:9" x14ac:dyDescent="0.35">
      <c r="A4838">
        <v>20052025</v>
      </c>
      <c r="B4838" t="s">
        <v>237</v>
      </c>
      <c r="C4838" t="s">
        <v>150</v>
      </c>
      <c r="D4838" t="s">
        <v>399</v>
      </c>
      <c r="E4838" t="s">
        <v>140</v>
      </c>
      <c r="F4838" t="s">
        <v>400</v>
      </c>
      <c r="G4838" t="s">
        <v>257</v>
      </c>
      <c r="H4838" t="s">
        <v>331</v>
      </c>
      <c r="I4838" t="s">
        <v>401</v>
      </c>
    </row>
    <row r="4839" spans="1:9" x14ac:dyDescent="0.35">
      <c r="A4839">
        <v>20052025</v>
      </c>
      <c r="B4839" t="s">
        <v>507</v>
      </c>
      <c r="C4839" t="s">
        <v>481</v>
      </c>
      <c r="D4839" t="s">
        <v>399</v>
      </c>
      <c r="E4839" t="s">
        <v>187</v>
      </c>
      <c r="F4839" t="s">
        <v>101</v>
      </c>
    </row>
    <row r="4840" spans="1:9" x14ac:dyDescent="0.35">
      <c r="A4840">
        <v>20052025</v>
      </c>
      <c r="B4840" t="s">
        <v>374</v>
      </c>
      <c r="C4840" t="s">
        <v>302</v>
      </c>
      <c r="D4840" t="s">
        <v>399</v>
      </c>
      <c r="E4840" t="s">
        <v>403</v>
      </c>
      <c r="F4840" t="s">
        <v>101</v>
      </c>
    </row>
    <row r="4841" spans="1:9" x14ac:dyDescent="0.35">
      <c r="A4841">
        <v>20052025</v>
      </c>
      <c r="B4841" t="s">
        <v>514</v>
      </c>
      <c r="C4841" t="s">
        <v>457</v>
      </c>
      <c r="D4841" t="s">
        <v>399</v>
      </c>
      <c r="E4841" t="s">
        <v>404</v>
      </c>
      <c r="F4841" t="s">
        <v>101</v>
      </c>
    </row>
    <row r="4842" spans="1:9" x14ac:dyDescent="0.35">
      <c r="A4842">
        <v>19052025</v>
      </c>
      <c r="B4842" t="s">
        <v>430</v>
      </c>
      <c r="C4842" t="s">
        <v>398</v>
      </c>
      <c r="D4842" t="s">
        <v>100</v>
      </c>
      <c r="E4842" t="s">
        <v>101</v>
      </c>
    </row>
    <row r="4843" spans="1:9" x14ac:dyDescent="0.35">
      <c r="A4843">
        <v>19052025</v>
      </c>
      <c r="B4843" t="s">
        <v>292</v>
      </c>
      <c r="C4843" t="s">
        <v>151</v>
      </c>
      <c r="D4843" t="s">
        <v>104</v>
      </c>
      <c r="E4843" t="s">
        <v>101</v>
      </c>
    </row>
    <row r="4844" spans="1:9" x14ac:dyDescent="0.35">
      <c r="A4844">
        <v>19052025</v>
      </c>
      <c r="B4844" t="s">
        <v>575</v>
      </c>
      <c r="C4844" t="s">
        <v>227</v>
      </c>
      <c r="D4844" t="s">
        <v>107</v>
      </c>
      <c r="E4844" t="s">
        <v>108</v>
      </c>
      <c r="F4844" t="s">
        <v>101</v>
      </c>
    </row>
    <row r="4845" spans="1:9" x14ac:dyDescent="0.35">
      <c r="A4845">
        <v>19052025</v>
      </c>
      <c r="B4845" t="s">
        <v>405</v>
      </c>
      <c r="C4845" t="s">
        <v>505</v>
      </c>
      <c r="D4845" t="s">
        <v>111</v>
      </c>
      <c r="E4845" t="s">
        <v>101</v>
      </c>
    </row>
    <row r="4846" spans="1:9" x14ac:dyDescent="0.35">
      <c r="A4846">
        <v>19052025</v>
      </c>
      <c r="B4846" t="s">
        <v>238</v>
      </c>
      <c r="C4846" t="s">
        <v>743</v>
      </c>
      <c r="D4846" t="s">
        <v>114</v>
      </c>
      <c r="E4846" t="s">
        <v>115</v>
      </c>
      <c r="F4846" t="s">
        <v>116</v>
      </c>
    </row>
    <row r="4847" spans="1:9" x14ac:dyDescent="0.35">
      <c r="A4847">
        <v>19052025</v>
      </c>
      <c r="B4847" t="s">
        <v>126</v>
      </c>
      <c r="C4847" t="s">
        <v>571</v>
      </c>
      <c r="D4847" t="s">
        <v>114</v>
      </c>
      <c r="E4847" t="s">
        <v>119</v>
      </c>
      <c r="F4847" t="s">
        <v>120</v>
      </c>
      <c r="G4847" t="s">
        <v>121</v>
      </c>
    </row>
    <row r="4848" spans="1:9" x14ac:dyDescent="0.35">
      <c r="A4848">
        <v>19052025</v>
      </c>
      <c r="B4848" t="s">
        <v>103</v>
      </c>
      <c r="C4848" t="s">
        <v>744</v>
      </c>
      <c r="D4848" t="s">
        <v>114</v>
      </c>
      <c r="E4848" t="s">
        <v>124</v>
      </c>
    </row>
    <row r="4849" spans="1:7" x14ac:dyDescent="0.35">
      <c r="A4849">
        <v>19052025</v>
      </c>
      <c r="B4849" t="s">
        <v>614</v>
      </c>
      <c r="C4849" t="s">
        <v>745</v>
      </c>
      <c r="D4849" t="s">
        <v>114</v>
      </c>
      <c r="E4849" t="s">
        <v>127</v>
      </c>
    </row>
    <row r="4850" spans="1:7" x14ac:dyDescent="0.35">
      <c r="A4850">
        <v>19052025</v>
      </c>
      <c r="B4850" t="s">
        <v>537</v>
      </c>
      <c r="C4850" t="s">
        <v>607</v>
      </c>
      <c r="D4850" t="s">
        <v>114</v>
      </c>
      <c r="E4850" t="s">
        <v>130</v>
      </c>
    </row>
    <row r="4851" spans="1:7" x14ac:dyDescent="0.35">
      <c r="A4851">
        <v>19052025</v>
      </c>
      <c r="B4851" t="s">
        <v>537</v>
      </c>
      <c r="C4851" t="s">
        <v>349</v>
      </c>
      <c r="D4851" t="s">
        <v>114</v>
      </c>
      <c r="E4851" t="s">
        <v>132</v>
      </c>
      <c r="F4851" t="s">
        <v>133</v>
      </c>
    </row>
    <row r="4852" spans="1:7" x14ac:dyDescent="0.35">
      <c r="A4852">
        <v>19052025</v>
      </c>
      <c r="B4852" t="s">
        <v>526</v>
      </c>
      <c r="C4852" t="s">
        <v>197</v>
      </c>
      <c r="D4852" t="s">
        <v>135</v>
      </c>
      <c r="E4852" t="s">
        <v>136</v>
      </c>
    </row>
    <row r="4853" spans="1:7" x14ac:dyDescent="0.35">
      <c r="A4853">
        <v>19052025</v>
      </c>
      <c r="B4853" t="s">
        <v>552</v>
      </c>
      <c r="C4853" t="s">
        <v>224</v>
      </c>
      <c r="D4853" t="s">
        <v>139</v>
      </c>
      <c r="E4853" t="s">
        <v>140</v>
      </c>
      <c r="F4853" t="s">
        <v>141</v>
      </c>
      <c r="G4853" t="s">
        <v>101</v>
      </c>
    </row>
    <row r="4854" spans="1:7" x14ac:dyDescent="0.35">
      <c r="A4854">
        <v>19052025</v>
      </c>
      <c r="B4854" t="s">
        <v>460</v>
      </c>
      <c r="C4854" t="s">
        <v>269</v>
      </c>
      <c r="D4854" t="s">
        <v>144</v>
      </c>
      <c r="E4854" t="s">
        <v>101</v>
      </c>
    </row>
    <row r="4855" spans="1:7" x14ac:dyDescent="0.35">
      <c r="A4855">
        <v>19052025</v>
      </c>
      <c r="B4855" t="s">
        <v>285</v>
      </c>
      <c r="C4855" t="s">
        <v>165</v>
      </c>
      <c r="D4855" t="s">
        <v>147</v>
      </c>
      <c r="E4855" t="s">
        <v>148</v>
      </c>
      <c r="F4855" t="s">
        <v>149</v>
      </c>
    </row>
    <row r="4856" spans="1:7" x14ac:dyDescent="0.35">
      <c r="A4856">
        <v>19052025</v>
      </c>
      <c r="B4856" t="s">
        <v>554</v>
      </c>
      <c r="C4856" t="s">
        <v>405</v>
      </c>
      <c r="D4856" t="s">
        <v>152</v>
      </c>
      <c r="E4856" t="s">
        <v>140</v>
      </c>
      <c r="F4856" t="s">
        <v>153</v>
      </c>
      <c r="G4856" t="s">
        <v>101</v>
      </c>
    </row>
    <row r="4857" spans="1:7" x14ac:dyDescent="0.35">
      <c r="A4857">
        <v>19052025</v>
      </c>
      <c r="B4857" t="s">
        <v>557</v>
      </c>
      <c r="C4857" t="s">
        <v>450</v>
      </c>
      <c r="D4857" t="s">
        <v>156</v>
      </c>
      <c r="E4857" t="s">
        <v>101</v>
      </c>
    </row>
    <row r="4858" spans="1:7" x14ac:dyDescent="0.35">
      <c r="A4858">
        <v>19052025</v>
      </c>
      <c r="B4858" t="s">
        <v>576</v>
      </c>
      <c r="C4858" t="s">
        <v>526</v>
      </c>
      <c r="D4858" t="s">
        <v>159</v>
      </c>
      <c r="E4858" t="s">
        <v>101</v>
      </c>
    </row>
    <row r="4859" spans="1:7" x14ac:dyDescent="0.35">
      <c r="A4859">
        <v>19052025</v>
      </c>
      <c r="B4859" t="s">
        <v>598</v>
      </c>
      <c r="C4859" t="s">
        <v>161</v>
      </c>
      <c r="D4859" t="s">
        <v>101</v>
      </c>
    </row>
    <row r="4860" spans="1:7" x14ac:dyDescent="0.35">
      <c r="A4860">
        <v>19052025</v>
      </c>
      <c r="B4860" t="s">
        <v>203</v>
      </c>
      <c r="C4860" t="s">
        <v>273</v>
      </c>
      <c r="D4860" t="s">
        <v>164</v>
      </c>
      <c r="E4860" t="s">
        <v>101</v>
      </c>
    </row>
    <row r="4861" spans="1:7" x14ac:dyDescent="0.35">
      <c r="A4861">
        <v>19052025</v>
      </c>
      <c r="B4861" t="s">
        <v>413</v>
      </c>
      <c r="C4861" t="s">
        <v>601</v>
      </c>
      <c r="D4861" t="s">
        <v>167</v>
      </c>
    </row>
    <row r="4862" spans="1:7" x14ac:dyDescent="0.35">
      <c r="A4862">
        <v>19052025</v>
      </c>
      <c r="B4862" t="s">
        <v>477</v>
      </c>
      <c r="C4862" t="s">
        <v>296</v>
      </c>
      <c r="D4862" t="s">
        <v>423</v>
      </c>
      <c r="E4862" t="s">
        <v>101</v>
      </c>
    </row>
    <row r="4863" spans="1:7" x14ac:dyDescent="0.35">
      <c r="A4863">
        <v>19052025</v>
      </c>
      <c r="B4863" t="s">
        <v>226</v>
      </c>
      <c r="C4863" t="s">
        <v>160</v>
      </c>
      <c r="D4863" t="s">
        <v>169</v>
      </c>
      <c r="E4863" t="s">
        <v>170</v>
      </c>
      <c r="F4863" t="s">
        <v>101</v>
      </c>
    </row>
    <row r="4864" spans="1:7" x14ac:dyDescent="0.35">
      <c r="A4864">
        <v>19052025</v>
      </c>
      <c r="B4864" t="s">
        <v>440</v>
      </c>
      <c r="C4864" t="s">
        <v>519</v>
      </c>
      <c r="D4864" t="s">
        <v>173</v>
      </c>
      <c r="E4864" t="s">
        <v>101</v>
      </c>
    </row>
    <row r="4865" spans="1:7" x14ac:dyDescent="0.35">
      <c r="A4865">
        <v>19052025</v>
      </c>
      <c r="B4865" t="s">
        <v>504</v>
      </c>
      <c r="C4865" t="s">
        <v>204</v>
      </c>
      <c r="D4865" t="s">
        <v>176</v>
      </c>
      <c r="E4865" t="s">
        <v>101</v>
      </c>
    </row>
    <row r="4866" spans="1:7" x14ac:dyDescent="0.35">
      <c r="A4866">
        <v>19052025</v>
      </c>
      <c r="B4866" t="s">
        <v>449</v>
      </c>
      <c r="C4866" t="s">
        <v>195</v>
      </c>
      <c r="D4866" t="s">
        <v>176</v>
      </c>
      <c r="E4866" t="s">
        <v>149</v>
      </c>
    </row>
    <row r="4867" spans="1:7" x14ac:dyDescent="0.35">
      <c r="A4867">
        <v>19052025</v>
      </c>
      <c r="B4867" t="s">
        <v>307</v>
      </c>
      <c r="C4867" t="s">
        <v>336</v>
      </c>
      <c r="D4867" t="s">
        <v>181</v>
      </c>
      <c r="E4867" t="s">
        <v>182</v>
      </c>
      <c r="F4867" t="s">
        <v>101</v>
      </c>
    </row>
    <row r="4868" spans="1:7" x14ac:dyDescent="0.35">
      <c r="A4868">
        <v>19052025</v>
      </c>
      <c r="B4868" t="s">
        <v>594</v>
      </c>
      <c r="C4868" t="s">
        <v>454</v>
      </c>
      <c r="D4868" t="s">
        <v>184</v>
      </c>
      <c r="E4868" t="s">
        <v>101</v>
      </c>
    </row>
    <row r="4869" spans="1:7" x14ac:dyDescent="0.35">
      <c r="A4869">
        <v>19052025</v>
      </c>
      <c r="B4869" t="s">
        <v>171</v>
      </c>
      <c r="C4869" t="s">
        <v>416</v>
      </c>
      <c r="D4869" t="s">
        <v>187</v>
      </c>
      <c r="E4869" t="s">
        <v>101</v>
      </c>
    </row>
    <row r="4870" spans="1:7" x14ac:dyDescent="0.35">
      <c r="A4870">
        <v>19052025</v>
      </c>
      <c r="B4870" t="s">
        <v>165</v>
      </c>
      <c r="C4870" t="s">
        <v>188</v>
      </c>
      <c r="D4870" t="s">
        <v>190</v>
      </c>
      <c r="E4870" t="s">
        <v>191</v>
      </c>
      <c r="F4870" t="s">
        <v>101</v>
      </c>
    </row>
    <row r="4871" spans="1:7" x14ac:dyDescent="0.35">
      <c r="A4871">
        <v>19052025</v>
      </c>
      <c r="B4871" t="s">
        <v>375</v>
      </c>
      <c r="C4871" t="s">
        <v>381</v>
      </c>
      <c r="D4871" t="s">
        <v>190</v>
      </c>
      <c r="E4871" t="s">
        <v>194</v>
      </c>
      <c r="F4871" t="s">
        <v>101</v>
      </c>
    </row>
    <row r="4872" spans="1:7" x14ac:dyDescent="0.35">
      <c r="A4872">
        <v>19052025</v>
      </c>
      <c r="B4872" t="s">
        <v>574</v>
      </c>
      <c r="C4872" t="s">
        <v>158</v>
      </c>
      <c r="D4872" t="s">
        <v>190</v>
      </c>
      <c r="E4872" t="s">
        <v>196</v>
      </c>
      <c r="F4872" t="s">
        <v>101</v>
      </c>
    </row>
    <row r="4873" spans="1:7" x14ac:dyDescent="0.35">
      <c r="A4873">
        <v>19052025</v>
      </c>
      <c r="B4873" t="s">
        <v>282</v>
      </c>
      <c r="C4873" t="s">
        <v>198</v>
      </c>
      <c r="D4873" t="s">
        <v>140</v>
      </c>
      <c r="E4873" t="s">
        <v>199</v>
      </c>
      <c r="F4873" t="s">
        <v>200</v>
      </c>
      <c r="G4873" t="s">
        <v>101</v>
      </c>
    </row>
    <row r="4874" spans="1:7" x14ac:dyDescent="0.35">
      <c r="A4874">
        <v>19052025</v>
      </c>
      <c r="B4874" t="s">
        <v>604</v>
      </c>
      <c r="C4874" t="s">
        <v>192</v>
      </c>
      <c r="D4874" t="s">
        <v>61</v>
      </c>
      <c r="E4874" t="s">
        <v>101</v>
      </c>
    </row>
    <row r="4875" spans="1:7" x14ac:dyDescent="0.35">
      <c r="A4875">
        <v>19052025</v>
      </c>
      <c r="B4875" t="s">
        <v>422</v>
      </c>
      <c r="C4875" t="s">
        <v>263</v>
      </c>
      <c r="D4875" t="s">
        <v>205</v>
      </c>
      <c r="E4875" t="s">
        <v>101</v>
      </c>
    </row>
    <row r="4876" spans="1:7" x14ac:dyDescent="0.35">
      <c r="A4876">
        <v>19052025</v>
      </c>
      <c r="B4876" t="s">
        <v>694</v>
      </c>
      <c r="C4876" t="s">
        <v>516</v>
      </c>
      <c r="D4876" t="s">
        <v>208</v>
      </c>
      <c r="E4876" t="s">
        <v>101</v>
      </c>
    </row>
    <row r="4877" spans="1:7" x14ac:dyDescent="0.35">
      <c r="A4877">
        <v>19052025</v>
      </c>
      <c r="B4877" t="s">
        <v>504</v>
      </c>
      <c r="C4877" t="s">
        <v>138</v>
      </c>
      <c r="D4877" t="s">
        <v>210</v>
      </c>
      <c r="E4877" t="s">
        <v>211</v>
      </c>
      <c r="F4877" t="s">
        <v>101</v>
      </c>
    </row>
    <row r="4878" spans="1:7" x14ac:dyDescent="0.35">
      <c r="A4878">
        <v>19052025</v>
      </c>
      <c r="B4878" t="s">
        <v>188</v>
      </c>
      <c r="C4878" t="s">
        <v>522</v>
      </c>
      <c r="D4878" t="s">
        <v>214</v>
      </c>
      <c r="E4878" t="s">
        <v>215</v>
      </c>
      <c r="F4878" t="s">
        <v>101</v>
      </c>
    </row>
    <row r="4879" spans="1:7" x14ac:dyDescent="0.35">
      <c r="A4879">
        <v>19052025</v>
      </c>
      <c r="B4879" t="s">
        <v>456</v>
      </c>
      <c r="C4879" t="s">
        <v>476</v>
      </c>
      <c r="D4879" t="s">
        <v>217</v>
      </c>
      <c r="E4879" t="s">
        <v>101</v>
      </c>
    </row>
    <row r="4880" spans="1:7" x14ac:dyDescent="0.35">
      <c r="A4880">
        <v>19052025</v>
      </c>
      <c r="B4880" t="s">
        <v>746</v>
      </c>
      <c r="C4880" t="s">
        <v>224</v>
      </c>
      <c r="D4880" t="s">
        <v>220</v>
      </c>
      <c r="E4880" t="s">
        <v>101</v>
      </c>
    </row>
    <row r="4881" spans="1:7" x14ac:dyDescent="0.35">
      <c r="A4881">
        <v>19052025</v>
      </c>
      <c r="B4881" t="s">
        <v>629</v>
      </c>
      <c r="C4881" t="s">
        <v>466</v>
      </c>
      <c r="D4881" t="s">
        <v>222</v>
      </c>
    </row>
    <row r="4882" spans="1:7" x14ac:dyDescent="0.35">
      <c r="A4882">
        <v>19052025</v>
      </c>
      <c r="B4882" t="s">
        <v>438</v>
      </c>
      <c r="C4882" t="s">
        <v>223</v>
      </c>
    </row>
    <row r="4883" spans="1:7" x14ac:dyDescent="0.35">
      <c r="A4883">
        <v>19052025</v>
      </c>
      <c r="B4883" t="s">
        <v>611</v>
      </c>
      <c r="C4883" t="s">
        <v>414</v>
      </c>
      <c r="D4883" t="s">
        <v>225</v>
      </c>
      <c r="E4883" t="s">
        <v>101</v>
      </c>
    </row>
    <row r="4884" spans="1:7" x14ac:dyDescent="0.35">
      <c r="A4884">
        <v>19052025</v>
      </c>
      <c r="B4884" t="s">
        <v>573</v>
      </c>
      <c r="C4884" t="s">
        <v>157</v>
      </c>
      <c r="D4884" t="s">
        <v>225</v>
      </c>
      <c r="E4884" t="s">
        <v>228</v>
      </c>
      <c r="F4884" t="s">
        <v>229</v>
      </c>
    </row>
    <row r="4885" spans="1:7" x14ac:dyDescent="0.35">
      <c r="A4885">
        <v>19052025</v>
      </c>
      <c r="B4885" t="s">
        <v>466</v>
      </c>
      <c r="C4885" t="s">
        <v>375</v>
      </c>
      <c r="D4885" t="s">
        <v>232</v>
      </c>
      <c r="E4885" t="s">
        <v>101</v>
      </c>
    </row>
    <row r="4886" spans="1:7" x14ac:dyDescent="0.35">
      <c r="A4886">
        <v>19052025</v>
      </c>
      <c r="B4886" t="s">
        <v>432</v>
      </c>
      <c r="C4886" t="s">
        <v>427</v>
      </c>
      <c r="D4886" t="s">
        <v>235</v>
      </c>
      <c r="E4886" t="s">
        <v>236</v>
      </c>
      <c r="F4886" t="s">
        <v>101</v>
      </c>
    </row>
    <row r="4887" spans="1:7" x14ac:dyDescent="0.35">
      <c r="A4887">
        <v>19052025</v>
      </c>
      <c r="B4887" t="s">
        <v>419</v>
      </c>
      <c r="C4887" t="s">
        <v>537</v>
      </c>
      <c r="D4887" t="s">
        <v>235</v>
      </c>
      <c r="E4887" t="s">
        <v>239</v>
      </c>
      <c r="F4887" t="s">
        <v>149</v>
      </c>
    </row>
    <row r="4888" spans="1:7" x14ac:dyDescent="0.35">
      <c r="A4888">
        <v>19052025</v>
      </c>
      <c r="B4888" t="s">
        <v>582</v>
      </c>
      <c r="C4888" t="s">
        <v>174</v>
      </c>
      <c r="D4888" t="s">
        <v>235</v>
      </c>
      <c r="E4888" t="s">
        <v>241</v>
      </c>
      <c r="F4888" t="s">
        <v>101</v>
      </c>
    </row>
    <row r="4889" spans="1:7" x14ac:dyDescent="0.35">
      <c r="A4889">
        <v>19052025</v>
      </c>
      <c r="B4889" t="s">
        <v>473</v>
      </c>
      <c r="C4889" t="s">
        <v>293</v>
      </c>
      <c r="D4889" t="s">
        <v>243</v>
      </c>
      <c r="E4889" t="s">
        <v>101</v>
      </c>
    </row>
    <row r="4890" spans="1:7" x14ac:dyDescent="0.35">
      <c r="A4890">
        <v>19052025</v>
      </c>
      <c r="B4890" t="s">
        <v>414</v>
      </c>
      <c r="C4890" t="s">
        <v>548</v>
      </c>
      <c r="D4890" t="s">
        <v>245</v>
      </c>
      <c r="E4890" t="s">
        <v>246</v>
      </c>
    </row>
    <row r="4891" spans="1:7" x14ac:dyDescent="0.35">
      <c r="A4891">
        <v>19052025</v>
      </c>
      <c r="B4891" t="s">
        <v>593</v>
      </c>
      <c r="C4891" t="s">
        <v>536</v>
      </c>
      <c r="D4891" t="s">
        <v>245</v>
      </c>
      <c r="E4891" t="s">
        <v>249</v>
      </c>
    </row>
    <row r="4892" spans="1:7" x14ac:dyDescent="0.35">
      <c r="A4892">
        <v>19052025</v>
      </c>
      <c r="B4892" t="s">
        <v>285</v>
      </c>
      <c r="C4892" t="s">
        <v>384</v>
      </c>
      <c r="D4892" t="s">
        <v>252</v>
      </c>
      <c r="E4892" t="s">
        <v>101</v>
      </c>
    </row>
    <row r="4893" spans="1:7" x14ac:dyDescent="0.35">
      <c r="A4893">
        <v>19052025</v>
      </c>
      <c r="B4893" t="s">
        <v>305</v>
      </c>
      <c r="C4893" t="s">
        <v>278</v>
      </c>
      <c r="D4893" t="s">
        <v>254</v>
      </c>
    </row>
    <row r="4894" spans="1:7" x14ac:dyDescent="0.35">
      <c r="A4894">
        <v>19052025</v>
      </c>
      <c r="B4894" t="s">
        <v>346</v>
      </c>
      <c r="C4894" t="s">
        <v>443</v>
      </c>
      <c r="D4894" t="s">
        <v>256</v>
      </c>
      <c r="E4894" t="s">
        <v>257</v>
      </c>
      <c r="F4894" t="s">
        <v>236</v>
      </c>
      <c r="G4894" t="s">
        <v>101</v>
      </c>
    </row>
    <row r="4895" spans="1:7" x14ac:dyDescent="0.35">
      <c r="A4895">
        <v>19052025</v>
      </c>
      <c r="B4895" t="s">
        <v>285</v>
      </c>
      <c r="C4895" t="s">
        <v>601</v>
      </c>
      <c r="D4895" t="s">
        <v>260</v>
      </c>
      <c r="E4895" t="s">
        <v>136</v>
      </c>
      <c r="F4895" t="s">
        <v>101</v>
      </c>
    </row>
    <row r="4896" spans="1:7" x14ac:dyDescent="0.35">
      <c r="A4896">
        <v>19052025</v>
      </c>
      <c r="B4896" t="s">
        <v>158</v>
      </c>
      <c r="C4896" t="s">
        <v>261</v>
      </c>
      <c r="D4896" t="s">
        <v>262</v>
      </c>
      <c r="E4896" t="s">
        <v>101</v>
      </c>
    </row>
    <row r="4897" spans="1:8" x14ac:dyDescent="0.35">
      <c r="A4897">
        <v>19052025</v>
      </c>
      <c r="B4897" t="s">
        <v>590</v>
      </c>
      <c r="C4897" t="s">
        <v>177</v>
      </c>
      <c r="D4897" t="s">
        <v>264</v>
      </c>
      <c r="E4897" t="s">
        <v>101</v>
      </c>
    </row>
    <row r="4898" spans="1:8" x14ac:dyDescent="0.35">
      <c r="A4898">
        <v>19052025</v>
      </c>
      <c r="B4898" t="s">
        <v>174</v>
      </c>
      <c r="C4898" t="s">
        <v>264</v>
      </c>
      <c r="D4898" t="s">
        <v>149</v>
      </c>
    </row>
    <row r="4899" spans="1:8" x14ac:dyDescent="0.35">
      <c r="A4899">
        <v>19052025</v>
      </c>
      <c r="B4899" t="s">
        <v>218</v>
      </c>
      <c r="C4899" t="s">
        <v>456</v>
      </c>
      <c r="D4899" t="s">
        <v>265</v>
      </c>
      <c r="E4899" t="s">
        <v>101</v>
      </c>
      <c r="F4899" t="s">
        <v>266</v>
      </c>
    </row>
    <row r="4900" spans="1:8" x14ac:dyDescent="0.35">
      <c r="A4900">
        <v>19052025</v>
      </c>
      <c r="B4900" t="s">
        <v>255</v>
      </c>
      <c r="C4900" t="s">
        <v>267</v>
      </c>
      <c r="D4900" t="s">
        <v>101</v>
      </c>
    </row>
    <row r="4901" spans="1:8" x14ac:dyDescent="0.35">
      <c r="A4901">
        <v>19052025</v>
      </c>
      <c r="B4901" t="s">
        <v>637</v>
      </c>
      <c r="C4901" t="s">
        <v>138</v>
      </c>
      <c r="D4901" t="s">
        <v>268</v>
      </c>
    </row>
    <row r="4902" spans="1:8" x14ac:dyDescent="0.35">
      <c r="A4902">
        <v>19052025</v>
      </c>
      <c r="B4902" t="s">
        <v>578</v>
      </c>
      <c r="C4902" t="s">
        <v>307</v>
      </c>
      <c r="D4902" t="s">
        <v>270</v>
      </c>
      <c r="E4902" t="s">
        <v>271</v>
      </c>
      <c r="F4902" t="s">
        <v>101</v>
      </c>
    </row>
    <row r="4903" spans="1:8" x14ac:dyDescent="0.35">
      <c r="A4903">
        <v>19052025</v>
      </c>
      <c r="B4903" t="s">
        <v>183</v>
      </c>
      <c r="C4903" t="s">
        <v>296</v>
      </c>
      <c r="D4903" t="s">
        <v>274</v>
      </c>
      <c r="E4903" t="s">
        <v>101</v>
      </c>
    </row>
    <row r="4904" spans="1:8" x14ac:dyDescent="0.35">
      <c r="A4904">
        <v>19052025</v>
      </c>
      <c r="B4904" t="s">
        <v>504</v>
      </c>
      <c r="C4904" t="s">
        <v>118</v>
      </c>
      <c r="D4904" t="s">
        <v>277</v>
      </c>
      <c r="E4904" t="s">
        <v>101</v>
      </c>
    </row>
    <row r="4905" spans="1:8" x14ac:dyDescent="0.35">
      <c r="A4905">
        <v>19052025</v>
      </c>
      <c r="B4905" t="s">
        <v>426</v>
      </c>
      <c r="C4905" t="s">
        <v>122</v>
      </c>
      <c r="D4905" t="s">
        <v>279</v>
      </c>
      <c r="E4905" t="s">
        <v>140</v>
      </c>
      <c r="F4905" t="s">
        <v>280</v>
      </c>
    </row>
    <row r="4906" spans="1:8" x14ac:dyDescent="0.35">
      <c r="A4906">
        <v>19052025</v>
      </c>
      <c r="B4906" t="s">
        <v>720</v>
      </c>
      <c r="C4906" t="s">
        <v>450</v>
      </c>
      <c r="D4906" t="s">
        <v>281</v>
      </c>
    </row>
    <row r="4907" spans="1:8" x14ac:dyDescent="0.35">
      <c r="A4907">
        <v>19052025</v>
      </c>
      <c r="B4907" t="s">
        <v>442</v>
      </c>
      <c r="C4907" t="s">
        <v>329</v>
      </c>
      <c r="D4907" t="s">
        <v>284</v>
      </c>
      <c r="E4907" t="s">
        <v>101</v>
      </c>
    </row>
    <row r="4908" spans="1:8" x14ac:dyDescent="0.35">
      <c r="A4908">
        <v>19052025</v>
      </c>
      <c r="B4908" t="s">
        <v>603</v>
      </c>
      <c r="C4908" t="s">
        <v>540</v>
      </c>
      <c r="D4908" t="s">
        <v>287</v>
      </c>
      <c r="E4908" t="s">
        <v>101</v>
      </c>
    </row>
    <row r="4909" spans="1:8" x14ac:dyDescent="0.35">
      <c r="A4909">
        <v>19052025</v>
      </c>
      <c r="B4909" t="s">
        <v>540</v>
      </c>
      <c r="C4909" t="s">
        <v>138</v>
      </c>
      <c r="D4909" t="s">
        <v>288</v>
      </c>
      <c r="E4909" t="s">
        <v>101</v>
      </c>
    </row>
    <row r="4910" spans="1:8" x14ac:dyDescent="0.35">
      <c r="A4910">
        <v>19052025</v>
      </c>
      <c r="B4910" t="s">
        <v>154</v>
      </c>
      <c r="C4910" t="s">
        <v>278</v>
      </c>
      <c r="D4910" t="s">
        <v>290</v>
      </c>
      <c r="E4910" t="s">
        <v>140</v>
      </c>
      <c r="F4910" t="s">
        <v>291</v>
      </c>
    </row>
    <row r="4911" spans="1:8" x14ac:dyDescent="0.35">
      <c r="A4911">
        <v>19052025</v>
      </c>
      <c r="B4911" t="s">
        <v>567</v>
      </c>
      <c r="C4911" t="s">
        <v>237</v>
      </c>
      <c r="D4911" t="s">
        <v>290</v>
      </c>
      <c r="E4911" t="s">
        <v>140</v>
      </c>
      <c r="F4911" t="s">
        <v>294</v>
      </c>
      <c r="G4911" t="s">
        <v>295</v>
      </c>
      <c r="H4911" t="s">
        <v>101</v>
      </c>
    </row>
    <row r="4912" spans="1:8" x14ac:dyDescent="0.35">
      <c r="A4912">
        <v>19052025</v>
      </c>
      <c r="B4912" t="s">
        <v>454</v>
      </c>
      <c r="C4912" t="s">
        <v>476</v>
      </c>
      <c r="D4912" t="s">
        <v>298</v>
      </c>
      <c r="E4912" t="s">
        <v>101</v>
      </c>
    </row>
    <row r="4913" spans="1:9" x14ac:dyDescent="0.35">
      <c r="A4913">
        <v>19052025</v>
      </c>
      <c r="B4913" t="s">
        <v>327</v>
      </c>
      <c r="C4913" t="s">
        <v>118</v>
      </c>
      <c r="D4913" t="s">
        <v>300</v>
      </c>
      <c r="E4913" t="s">
        <v>262</v>
      </c>
      <c r="F4913" t="s">
        <v>101</v>
      </c>
    </row>
    <row r="4914" spans="1:9" x14ac:dyDescent="0.35">
      <c r="A4914">
        <v>19052025</v>
      </c>
      <c r="B4914" t="s">
        <v>307</v>
      </c>
      <c r="C4914" t="s">
        <v>502</v>
      </c>
      <c r="D4914" t="s">
        <v>301</v>
      </c>
      <c r="E4914" t="s">
        <v>101</v>
      </c>
    </row>
    <row r="4915" spans="1:9" x14ac:dyDescent="0.35">
      <c r="A4915">
        <v>19052025</v>
      </c>
      <c r="B4915" t="s">
        <v>441</v>
      </c>
      <c r="C4915" t="s">
        <v>179</v>
      </c>
      <c r="D4915" t="s">
        <v>303</v>
      </c>
      <c r="E4915" t="s">
        <v>149</v>
      </c>
    </row>
    <row r="4916" spans="1:9" x14ac:dyDescent="0.35">
      <c r="A4916">
        <v>19052025</v>
      </c>
      <c r="B4916" t="s">
        <v>560</v>
      </c>
      <c r="C4916" t="s">
        <v>550</v>
      </c>
      <c r="D4916" t="s">
        <v>306</v>
      </c>
      <c r="E4916" t="s">
        <v>101</v>
      </c>
    </row>
    <row r="4917" spans="1:9" x14ac:dyDescent="0.35">
      <c r="A4917">
        <v>19052025</v>
      </c>
      <c r="B4917" t="s">
        <v>582</v>
      </c>
      <c r="C4917" t="s">
        <v>473</v>
      </c>
      <c r="D4917" t="s">
        <v>308</v>
      </c>
      <c r="E4917" t="s">
        <v>309</v>
      </c>
      <c r="F4917" t="s">
        <v>310</v>
      </c>
      <c r="G4917" t="s">
        <v>311</v>
      </c>
      <c r="H4917" t="s">
        <v>312</v>
      </c>
      <c r="I4917" t="s">
        <v>101</v>
      </c>
    </row>
    <row r="4918" spans="1:9" x14ac:dyDescent="0.35">
      <c r="A4918">
        <v>19052025</v>
      </c>
      <c r="B4918" t="s">
        <v>146</v>
      </c>
      <c r="C4918" t="s">
        <v>118</v>
      </c>
      <c r="D4918" t="s">
        <v>314</v>
      </c>
      <c r="E4918" t="s">
        <v>315</v>
      </c>
      <c r="F4918" t="s">
        <v>101</v>
      </c>
    </row>
    <row r="4919" spans="1:9" x14ac:dyDescent="0.35">
      <c r="A4919">
        <v>19052025</v>
      </c>
      <c r="B4919" t="s">
        <v>556</v>
      </c>
      <c r="C4919" t="s">
        <v>302</v>
      </c>
      <c r="D4919" t="s">
        <v>314</v>
      </c>
      <c r="E4919" t="s">
        <v>317</v>
      </c>
      <c r="F4919" t="s">
        <v>101</v>
      </c>
    </row>
    <row r="4920" spans="1:9" x14ac:dyDescent="0.35">
      <c r="A4920">
        <v>19052025</v>
      </c>
      <c r="B4920" t="s">
        <v>285</v>
      </c>
      <c r="C4920" t="s">
        <v>168</v>
      </c>
      <c r="D4920" t="s">
        <v>319</v>
      </c>
      <c r="E4920" t="s">
        <v>320</v>
      </c>
      <c r="F4920" t="s">
        <v>321</v>
      </c>
    </row>
    <row r="4921" spans="1:9" x14ac:dyDescent="0.35">
      <c r="A4921">
        <v>19052025</v>
      </c>
      <c r="B4921" t="s">
        <v>510</v>
      </c>
      <c r="C4921" t="s">
        <v>447</v>
      </c>
      <c r="D4921" t="s">
        <v>322</v>
      </c>
      <c r="E4921" t="s">
        <v>101</v>
      </c>
    </row>
    <row r="4922" spans="1:9" x14ac:dyDescent="0.35">
      <c r="A4922">
        <v>19052025</v>
      </c>
      <c r="B4922" t="s">
        <v>573</v>
      </c>
      <c r="C4922" t="s">
        <v>237</v>
      </c>
      <c r="D4922" t="s">
        <v>325</v>
      </c>
      <c r="E4922" t="s">
        <v>101</v>
      </c>
    </row>
    <row r="4923" spans="1:9" x14ac:dyDescent="0.35">
      <c r="A4923">
        <v>19052025</v>
      </c>
      <c r="B4923" t="s">
        <v>594</v>
      </c>
      <c r="C4923" t="s">
        <v>454</v>
      </c>
      <c r="D4923" t="s">
        <v>328</v>
      </c>
      <c r="E4923" t="s">
        <v>101</v>
      </c>
    </row>
    <row r="4924" spans="1:9" x14ac:dyDescent="0.35">
      <c r="A4924">
        <v>19052025</v>
      </c>
      <c r="B4924" t="s">
        <v>218</v>
      </c>
      <c r="C4924" t="s">
        <v>327</v>
      </c>
      <c r="D4924" t="s">
        <v>331</v>
      </c>
      <c r="E4924" t="s">
        <v>332</v>
      </c>
      <c r="F4924" t="s">
        <v>101</v>
      </c>
    </row>
    <row r="4925" spans="1:9" x14ac:dyDescent="0.35">
      <c r="A4925">
        <v>19052025</v>
      </c>
      <c r="B4925" t="s">
        <v>168</v>
      </c>
      <c r="C4925" t="s">
        <v>131</v>
      </c>
      <c r="D4925" t="s">
        <v>331</v>
      </c>
      <c r="E4925" t="s">
        <v>335</v>
      </c>
      <c r="F4925" t="s">
        <v>101</v>
      </c>
    </row>
    <row r="4926" spans="1:9" x14ac:dyDescent="0.35">
      <c r="A4926">
        <v>19052025</v>
      </c>
      <c r="B4926" t="s">
        <v>188</v>
      </c>
      <c r="C4926" t="s">
        <v>482</v>
      </c>
      <c r="D4926" t="s">
        <v>331</v>
      </c>
      <c r="E4926" t="s">
        <v>338</v>
      </c>
      <c r="F4926" t="s">
        <v>321</v>
      </c>
    </row>
    <row r="4927" spans="1:9" x14ac:dyDescent="0.35">
      <c r="A4927">
        <v>19052025</v>
      </c>
      <c r="B4927" t="s">
        <v>629</v>
      </c>
      <c r="C4927" t="s">
        <v>536</v>
      </c>
      <c r="D4927" t="s">
        <v>170</v>
      </c>
    </row>
    <row r="4928" spans="1:9" x14ac:dyDescent="0.35">
      <c r="A4928">
        <v>19052025</v>
      </c>
      <c r="B4928" t="s">
        <v>221</v>
      </c>
      <c r="C4928" t="s">
        <v>555</v>
      </c>
      <c r="D4928" t="s">
        <v>341</v>
      </c>
      <c r="E4928" t="s">
        <v>101</v>
      </c>
    </row>
    <row r="4929" spans="1:8" x14ac:dyDescent="0.35">
      <c r="A4929">
        <v>19052025</v>
      </c>
      <c r="B4929" t="s">
        <v>583</v>
      </c>
      <c r="C4929" t="s">
        <v>439</v>
      </c>
      <c r="D4929" t="s">
        <v>343</v>
      </c>
      <c r="E4929" t="s">
        <v>101</v>
      </c>
    </row>
    <row r="4930" spans="1:8" x14ac:dyDescent="0.35">
      <c r="A4930">
        <v>19052025</v>
      </c>
      <c r="B4930" t="s">
        <v>504</v>
      </c>
      <c r="C4930" t="s">
        <v>151</v>
      </c>
      <c r="D4930" t="s">
        <v>132</v>
      </c>
      <c r="E4930" t="s">
        <v>344</v>
      </c>
      <c r="F4930" t="s">
        <v>345</v>
      </c>
      <c r="G4930" t="s">
        <v>101</v>
      </c>
    </row>
    <row r="4931" spans="1:8" x14ac:dyDescent="0.35">
      <c r="A4931">
        <v>19052025</v>
      </c>
      <c r="B4931" t="s">
        <v>430</v>
      </c>
      <c r="C4931" t="s">
        <v>165</v>
      </c>
      <c r="D4931" t="s">
        <v>132</v>
      </c>
      <c r="E4931" t="s">
        <v>347</v>
      </c>
      <c r="F4931" t="s">
        <v>101</v>
      </c>
    </row>
    <row r="4932" spans="1:8" x14ac:dyDescent="0.35">
      <c r="A4932">
        <v>19052025</v>
      </c>
      <c r="B4932" t="s">
        <v>494</v>
      </c>
      <c r="C4932" t="s">
        <v>296</v>
      </c>
      <c r="D4932" t="s">
        <v>132</v>
      </c>
      <c r="E4932" t="s">
        <v>348</v>
      </c>
      <c r="F4932" t="s">
        <v>101</v>
      </c>
    </row>
    <row r="4933" spans="1:8" x14ac:dyDescent="0.35">
      <c r="A4933">
        <v>19052025</v>
      </c>
      <c r="B4933" t="s">
        <v>146</v>
      </c>
      <c r="C4933" t="s">
        <v>192</v>
      </c>
      <c r="D4933" t="s">
        <v>132</v>
      </c>
      <c r="E4933" t="s">
        <v>350</v>
      </c>
      <c r="F4933" t="s">
        <v>101</v>
      </c>
    </row>
    <row r="4934" spans="1:8" x14ac:dyDescent="0.35">
      <c r="A4934">
        <v>19052025</v>
      </c>
      <c r="B4934" t="s">
        <v>137</v>
      </c>
      <c r="C4934" t="s">
        <v>420</v>
      </c>
      <c r="D4934" t="s">
        <v>132</v>
      </c>
      <c r="E4934" t="s">
        <v>352</v>
      </c>
      <c r="F4934" t="s">
        <v>101</v>
      </c>
    </row>
    <row r="4935" spans="1:8" x14ac:dyDescent="0.35">
      <c r="A4935">
        <v>19052025</v>
      </c>
      <c r="B4935" t="s">
        <v>508</v>
      </c>
      <c r="C4935" t="s">
        <v>327</v>
      </c>
      <c r="D4935" t="s">
        <v>132</v>
      </c>
      <c r="E4935" t="s">
        <v>133</v>
      </c>
      <c r="F4935" t="s">
        <v>355</v>
      </c>
    </row>
    <row r="4936" spans="1:8" x14ac:dyDescent="0.35">
      <c r="A4936">
        <v>19052025</v>
      </c>
      <c r="B4936" t="s">
        <v>339</v>
      </c>
      <c r="C4936" t="s">
        <v>178</v>
      </c>
      <c r="D4936" t="s">
        <v>132</v>
      </c>
      <c r="E4936" t="s">
        <v>356</v>
      </c>
      <c r="F4936" t="s">
        <v>101</v>
      </c>
    </row>
    <row r="4937" spans="1:8" x14ac:dyDescent="0.35">
      <c r="A4937">
        <v>19052025</v>
      </c>
      <c r="B4937" t="s">
        <v>146</v>
      </c>
      <c r="C4937" t="s">
        <v>201</v>
      </c>
      <c r="D4937" t="s">
        <v>359</v>
      </c>
      <c r="E4937" t="s">
        <v>360</v>
      </c>
      <c r="F4937" t="s">
        <v>101</v>
      </c>
    </row>
    <row r="4938" spans="1:8" x14ac:dyDescent="0.35">
      <c r="A4938">
        <v>19052025</v>
      </c>
      <c r="B4938" t="s">
        <v>473</v>
      </c>
      <c r="C4938" t="s">
        <v>375</v>
      </c>
      <c r="D4938" t="s">
        <v>359</v>
      </c>
      <c r="E4938" t="s">
        <v>362</v>
      </c>
      <c r="F4938" t="s">
        <v>101</v>
      </c>
    </row>
    <row r="4939" spans="1:8" x14ac:dyDescent="0.35">
      <c r="A4939">
        <v>19052025</v>
      </c>
      <c r="B4939" t="s">
        <v>518</v>
      </c>
      <c r="C4939" t="s">
        <v>109</v>
      </c>
      <c r="D4939" t="s">
        <v>359</v>
      </c>
      <c r="E4939" t="s">
        <v>362</v>
      </c>
      <c r="F4939" t="s">
        <v>140</v>
      </c>
      <c r="G4939" t="s">
        <v>364</v>
      </c>
      <c r="H4939" t="s">
        <v>101</v>
      </c>
    </row>
    <row r="4940" spans="1:8" x14ac:dyDescent="0.35">
      <c r="A4940">
        <v>19052025</v>
      </c>
      <c r="B4940" t="s">
        <v>589</v>
      </c>
      <c r="C4940" t="s">
        <v>604</v>
      </c>
      <c r="D4940" t="s">
        <v>366</v>
      </c>
      <c r="E4940" t="s">
        <v>257</v>
      </c>
      <c r="F4940" t="s">
        <v>367</v>
      </c>
      <c r="G4940" t="s">
        <v>101</v>
      </c>
    </row>
    <row r="4941" spans="1:8" x14ac:dyDescent="0.35">
      <c r="A4941">
        <v>19052025</v>
      </c>
      <c r="B4941" t="s">
        <v>516</v>
      </c>
      <c r="C4941" t="s">
        <v>604</v>
      </c>
      <c r="D4941" t="s">
        <v>369</v>
      </c>
      <c r="E4941" t="s">
        <v>370</v>
      </c>
      <c r="F4941" t="s">
        <v>101</v>
      </c>
    </row>
    <row r="4942" spans="1:8" x14ac:dyDescent="0.35">
      <c r="A4942">
        <v>19052025</v>
      </c>
      <c r="B4942" t="s">
        <v>339</v>
      </c>
      <c r="C4942" t="s">
        <v>446</v>
      </c>
      <c r="D4942" t="s">
        <v>371</v>
      </c>
      <c r="E4942" t="s">
        <v>101</v>
      </c>
    </row>
    <row r="4943" spans="1:8" x14ac:dyDescent="0.35">
      <c r="A4943">
        <v>19052025</v>
      </c>
      <c r="B4943" t="s">
        <v>523</v>
      </c>
      <c r="C4943" t="s">
        <v>384</v>
      </c>
      <c r="D4943" t="s">
        <v>372</v>
      </c>
      <c r="E4943" t="s">
        <v>101</v>
      </c>
    </row>
    <row r="4944" spans="1:8" x14ac:dyDescent="0.35">
      <c r="A4944">
        <v>19052025</v>
      </c>
      <c r="B4944" t="s">
        <v>611</v>
      </c>
      <c r="C4944" t="s">
        <v>431</v>
      </c>
      <c r="D4944" t="s">
        <v>373</v>
      </c>
      <c r="E4944" t="s">
        <v>101</v>
      </c>
    </row>
    <row r="4945" spans="1:9" x14ac:dyDescent="0.35">
      <c r="A4945">
        <v>19052025</v>
      </c>
      <c r="B4945" t="s">
        <v>589</v>
      </c>
      <c r="C4945" t="s">
        <v>439</v>
      </c>
      <c r="D4945" t="s">
        <v>376</v>
      </c>
      <c r="E4945" t="s">
        <v>140</v>
      </c>
      <c r="F4945" t="s">
        <v>331</v>
      </c>
      <c r="G4945" t="s">
        <v>377</v>
      </c>
      <c r="H4945" t="s">
        <v>101</v>
      </c>
    </row>
    <row r="4946" spans="1:9" x14ac:dyDescent="0.35">
      <c r="A4946">
        <v>19052025</v>
      </c>
      <c r="B4946" t="s">
        <v>565</v>
      </c>
      <c r="C4946" t="s">
        <v>146</v>
      </c>
      <c r="D4946" t="s">
        <v>378</v>
      </c>
    </row>
    <row r="4947" spans="1:9" x14ac:dyDescent="0.35">
      <c r="A4947">
        <v>19052025</v>
      </c>
      <c r="B4947" t="s">
        <v>307</v>
      </c>
      <c r="C4947" t="s">
        <v>192</v>
      </c>
      <c r="D4947" t="s">
        <v>380</v>
      </c>
      <c r="E4947" t="s">
        <v>101</v>
      </c>
    </row>
    <row r="4948" spans="1:9" x14ac:dyDescent="0.35">
      <c r="A4948">
        <v>19052025</v>
      </c>
      <c r="B4948" t="s">
        <v>501</v>
      </c>
      <c r="C4948" t="s">
        <v>555</v>
      </c>
      <c r="D4948" t="s">
        <v>382</v>
      </c>
      <c r="E4948" t="s">
        <v>383</v>
      </c>
    </row>
    <row r="4949" spans="1:9" x14ac:dyDescent="0.35">
      <c r="A4949">
        <v>19052025</v>
      </c>
      <c r="B4949" t="s">
        <v>240</v>
      </c>
      <c r="C4949" t="s">
        <v>178</v>
      </c>
      <c r="D4949" t="s">
        <v>385</v>
      </c>
      <c r="E4949" t="s">
        <v>386</v>
      </c>
    </row>
    <row r="4950" spans="1:9" x14ac:dyDescent="0.35">
      <c r="A4950">
        <v>19052025</v>
      </c>
      <c r="B4950" t="s">
        <v>611</v>
      </c>
      <c r="C4950" t="s">
        <v>145</v>
      </c>
      <c r="D4950" t="s">
        <v>388</v>
      </c>
      <c r="E4950" t="s">
        <v>101</v>
      </c>
    </row>
    <row r="4951" spans="1:9" x14ac:dyDescent="0.35">
      <c r="A4951">
        <v>19052025</v>
      </c>
      <c r="B4951" t="s">
        <v>336</v>
      </c>
      <c r="C4951" t="s">
        <v>434</v>
      </c>
      <c r="D4951" t="s">
        <v>391</v>
      </c>
      <c r="E4951" t="s">
        <v>101</v>
      </c>
    </row>
    <row r="4952" spans="1:9" x14ac:dyDescent="0.35">
      <c r="A4952">
        <v>19052025</v>
      </c>
      <c r="B4952" t="s">
        <v>431</v>
      </c>
      <c r="C4952" t="s">
        <v>197</v>
      </c>
      <c r="D4952" t="s">
        <v>393</v>
      </c>
    </row>
    <row r="4953" spans="1:9" x14ac:dyDescent="0.35">
      <c r="A4953">
        <v>19052025</v>
      </c>
      <c r="B4953" t="s">
        <v>473</v>
      </c>
      <c r="C4953" t="s">
        <v>177</v>
      </c>
      <c r="D4953" t="s">
        <v>394</v>
      </c>
      <c r="E4953" t="s">
        <v>395</v>
      </c>
      <c r="F4953" t="s">
        <v>101</v>
      </c>
    </row>
    <row r="4954" spans="1:9" x14ac:dyDescent="0.35">
      <c r="A4954">
        <v>19052025</v>
      </c>
      <c r="B4954" t="s">
        <v>418</v>
      </c>
      <c r="C4954" t="s">
        <v>598</v>
      </c>
      <c r="D4954" t="s">
        <v>396</v>
      </c>
    </row>
    <row r="4955" spans="1:9" x14ac:dyDescent="0.35">
      <c r="A4955">
        <v>19052025</v>
      </c>
      <c r="B4955" t="s">
        <v>374</v>
      </c>
      <c r="C4955" t="s">
        <v>151</v>
      </c>
      <c r="D4955" t="s">
        <v>397</v>
      </c>
      <c r="E4955" t="s">
        <v>101</v>
      </c>
    </row>
    <row r="4956" spans="1:9" x14ac:dyDescent="0.35">
      <c r="A4956">
        <v>19052025</v>
      </c>
      <c r="B4956" t="s">
        <v>495</v>
      </c>
      <c r="C4956" t="s">
        <v>402</v>
      </c>
      <c r="D4956" t="s">
        <v>399</v>
      </c>
      <c r="E4956" t="s">
        <v>140</v>
      </c>
      <c r="F4956" t="s">
        <v>400</v>
      </c>
      <c r="G4956" t="s">
        <v>257</v>
      </c>
      <c r="H4956" t="s">
        <v>331</v>
      </c>
      <c r="I4956" t="s">
        <v>401</v>
      </c>
    </row>
    <row r="4957" spans="1:9" x14ac:dyDescent="0.35">
      <c r="A4957">
        <v>19052025</v>
      </c>
      <c r="B4957" t="s">
        <v>542</v>
      </c>
      <c r="C4957" t="s">
        <v>179</v>
      </c>
      <c r="D4957" t="s">
        <v>399</v>
      </c>
      <c r="E4957" t="s">
        <v>187</v>
      </c>
      <c r="F4957" t="s">
        <v>101</v>
      </c>
    </row>
    <row r="4958" spans="1:9" x14ac:dyDescent="0.35">
      <c r="A4958">
        <v>19052025</v>
      </c>
      <c r="B4958" t="s">
        <v>519</v>
      </c>
      <c r="C4958" t="s">
        <v>412</v>
      </c>
      <c r="D4958" t="s">
        <v>399</v>
      </c>
      <c r="E4958" t="s">
        <v>403</v>
      </c>
      <c r="F4958" t="s">
        <v>101</v>
      </c>
    </row>
    <row r="4959" spans="1:9" x14ac:dyDescent="0.35">
      <c r="A4959">
        <v>19052025</v>
      </c>
      <c r="B4959" t="s">
        <v>494</v>
      </c>
      <c r="C4959" t="s">
        <v>227</v>
      </c>
      <c r="D4959" t="s">
        <v>399</v>
      </c>
      <c r="E4959" t="s">
        <v>404</v>
      </c>
      <c r="F4959" t="s">
        <v>101</v>
      </c>
    </row>
    <row r="4960" spans="1:9" x14ac:dyDescent="0.35">
      <c r="A4960">
        <v>18052025</v>
      </c>
      <c r="B4960" t="s">
        <v>597</v>
      </c>
      <c r="C4960" t="s">
        <v>447</v>
      </c>
      <c r="D4960" t="s">
        <v>100</v>
      </c>
      <c r="E4960" t="s">
        <v>101</v>
      </c>
    </row>
    <row r="4961" spans="1:7" x14ac:dyDescent="0.35">
      <c r="A4961">
        <v>18052025</v>
      </c>
      <c r="B4961" t="s">
        <v>499</v>
      </c>
      <c r="C4961" t="s">
        <v>282</v>
      </c>
      <c r="D4961" t="s">
        <v>104</v>
      </c>
      <c r="E4961" t="s">
        <v>101</v>
      </c>
    </row>
    <row r="4962" spans="1:7" x14ac:dyDescent="0.35">
      <c r="A4962">
        <v>18052025</v>
      </c>
      <c r="B4962" t="s">
        <v>599</v>
      </c>
      <c r="C4962" t="s">
        <v>427</v>
      </c>
      <c r="D4962" t="s">
        <v>107</v>
      </c>
      <c r="E4962" t="s">
        <v>108</v>
      </c>
      <c r="F4962" t="s">
        <v>101</v>
      </c>
    </row>
    <row r="4963" spans="1:7" x14ac:dyDescent="0.35">
      <c r="A4963">
        <v>18052025</v>
      </c>
      <c r="B4963" t="s">
        <v>165</v>
      </c>
      <c r="C4963" t="s">
        <v>412</v>
      </c>
      <c r="D4963" t="s">
        <v>111</v>
      </c>
      <c r="E4963" t="s">
        <v>101</v>
      </c>
    </row>
    <row r="4964" spans="1:7" x14ac:dyDescent="0.35">
      <c r="A4964">
        <v>18052025</v>
      </c>
      <c r="B4964" t="s">
        <v>747</v>
      </c>
      <c r="C4964" t="s">
        <v>748</v>
      </c>
      <c r="D4964" t="s">
        <v>114</v>
      </c>
      <c r="E4964" t="s">
        <v>115</v>
      </c>
      <c r="F4964" t="s">
        <v>116</v>
      </c>
    </row>
    <row r="4965" spans="1:7" x14ac:dyDescent="0.35">
      <c r="A4965">
        <v>18052025</v>
      </c>
      <c r="B4965" t="s">
        <v>522</v>
      </c>
      <c r="C4965" t="s">
        <v>615</v>
      </c>
      <c r="D4965" t="s">
        <v>114</v>
      </c>
      <c r="E4965" t="s">
        <v>119</v>
      </c>
      <c r="F4965" t="s">
        <v>120</v>
      </c>
      <c r="G4965" t="s">
        <v>121</v>
      </c>
    </row>
    <row r="4966" spans="1:7" x14ac:dyDescent="0.35">
      <c r="A4966">
        <v>18052025</v>
      </c>
      <c r="B4966" t="s">
        <v>653</v>
      </c>
      <c r="C4966" t="s">
        <v>621</v>
      </c>
      <c r="D4966" t="s">
        <v>114</v>
      </c>
      <c r="E4966" t="s">
        <v>124</v>
      </c>
    </row>
    <row r="4967" spans="1:7" x14ac:dyDescent="0.35">
      <c r="A4967">
        <v>18052025</v>
      </c>
      <c r="B4967" t="s">
        <v>407</v>
      </c>
      <c r="C4967" t="s">
        <v>749</v>
      </c>
      <c r="D4967" t="s">
        <v>114</v>
      </c>
      <c r="E4967" t="s">
        <v>127</v>
      </c>
    </row>
    <row r="4968" spans="1:7" x14ac:dyDescent="0.35">
      <c r="A4968">
        <v>18052025</v>
      </c>
      <c r="B4968" t="s">
        <v>457</v>
      </c>
      <c r="C4968" t="s">
        <v>673</v>
      </c>
      <c r="D4968" t="s">
        <v>114</v>
      </c>
      <c r="E4968" t="s">
        <v>130</v>
      </c>
    </row>
    <row r="4969" spans="1:7" x14ac:dyDescent="0.35">
      <c r="A4969">
        <v>18052025</v>
      </c>
      <c r="B4969" t="s">
        <v>487</v>
      </c>
      <c r="C4969" t="s">
        <v>633</v>
      </c>
      <c r="D4969" t="s">
        <v>114</v>
      </c>
      <c r="E4969" t="s">
        <v>132</v>
      </c>
      <c r="F4969" t="s">
        <v>133</v>
      </c>
    </row>
    <row r="4970" spans="1:7" x14ac:dyDescent="0.35">
      <c r="A4970">
        <v>18052025</v>
      </c>
      <c r="B4970" t="s">
        <v>515</v>
      </c>
      <c r="C4970" t="s">
        <v>461</v>
      </c>
      <c r="D4970" t="s">
        <v>135</v>
      </c>
      <c r="E4970" t="s">
        <v>136</v>
      </c>
    </row>
    <row r="4971" spans="1:7" x14ac:dyDescent="0.35">
      <c r="A4971">
        <v>18052025</v>
      </c>
      <c r="B4971" t="s">
        <v>712</v>
      </c>
      <c r="C4971" t="s">
        <v>304</v>
      </c>
      <c r="D4971" t="s">
        <v>139</v>
      </c>
      <c r="E4971" t="s">
        <v>140</v>
      </c>
      <c r="F4971" t="s">
        <v>141</v>
      </c>
      <c r="G4971" t="s">
        <v>101</v>
      </c>
    </row>
    <row r="4972" spans="1:7" x14ac:dyDescent="0.35">
      <c r="A4972">
        <v>18052025</v>
      </c>
      <c r="B4972" t="s">
        <v>498</v>
      </c>
      <c r="C4972" t="s">
        <v>168</v>
      </c>
      <c r="D4972" t="s">
        <v>144</v>
      </c>
      <c r="E4972" t="s">
        <v>101</v>
      </c>
    </row>
    <row r="4973" spans="1:7" x14ac:dyDescent="0.35">
      <c r="A4973">
        <v>18052025</v>
      </c>
      <c r="B4973" t="s">
        <v>674</v>
      </c>
      <c r="C4973" t="s">
        <v>154</v>
      </c>
      <c r="D4973" t="s">
        <v>147</v>
      </c>
      <c r="E4973" t="s">
        <v>148</v>
      </c>
      <c r="F4973" t="s">
        <v>149</v>
      </c>
    </row>
    <row r="4974" spans="1:7" x14ac:dyDescent="0.35">
      <c r="A4974">
        <v>18052025</v>
      </c>
      <c r="B4974" t="s">
        <v>418</v>
      </c>
      <c r="C4974" t="s">
        <v>293</v>
      </c>
      <c r="D4974" t="s">
        <v>152</v>
      </c>
      <c r="E4974" t="s">
        <v>140</v>
      </c>
      <c r="F4974" t="s">
        <v>153</v>
      </c>
      <c r="G4974" t="s">
        <v>101</v>
      </c>
    </row>
    <row r="4975" spans="1:7" x14ac:dyDescent="0.35">
      <c r="A4975">
        <v>18052025</v>
      </c>
      <c r="B4975" t="s">
        <v>629</v>
      </c>
      <c r="C4975" t="s">
        <v>431</v>
      </c>
      <c r="D4975" t="s">
        <v>156</v>
      </c>
      <c r="E4975" t="s">
        <v>101</v>
      </c>
    </row>
    <row r="4976" spans="1:7" x14ac:dyDescent="0.35">
      <c r="A4976">
        <v>18052025</v>
      </c>
      <c r="B4976" t="s">
        <v>750</v>
      </c>
      <c r="C4976" t="s">
        <v>368</v>
      </c>
      <c r="D4976" t="s">
        <v>159</v>
      </c>
      <c r="E4976" t="s">
        <v>101</v>
      </c>
    </row>
    <row r="4977" spans="1:7" x14ac:dyDescent="0.35">
      <c r="A4977">
        <v>18052025</v>
      </c>
      <c r="B4977" t="s">
        <v>460</v>
      </c>
      <c r="C4977" t="s">
        <v>161</v>
      </c>
      <c r="D4977" t="s">
        <v>101</v>
      </c>
    </row>
    <row r="4978" spans="1:7" x14ac:dyDescent="0.35">
      <c r="A4978">
        <v>18052025</v>
      </c>
      <c r="B4978" t="s">
        <v>258</v>
      </c>
      <c r="C4978" t="s">
        <v>204</v>
      </c>
      <c r="D4978" t="s">
        <v>164</v>
      </c>
      <c r="E4978" t="s">
        <v>101</v>
      </c>
    </row>
    <row r="4979" spans="1:7" x14ac:dyDescent="0.35">
      <c r="A4979">
        <v>18052025</v>
      </c>
      <c r="B4979" t="s">
        <v>593</v>
      </c>
      <c r="C4979" t="s">
        <v>432</v>
      </c>
      <c r="D4979" t="s">
        <v>167</v>
      </c>
    </row>
    <row r="4980" spans="1:7" x14ac:dyDescent="0.35">
      <c r="A4980">
        <v>18052025</v>
      </c>
      <c r="B4980" t="s">
        <v>423</v>
      </c>
      <c r="C4980" t="s">
        <v>101</v>
      </c>
    </row>
    <row r="4981" spans="1:7" x14ac:dyDescent="0.35">
      <c r="A4981">
        <v>18052025</v>
      </c>
      <c r="B4981" t="s">
        <v>203</v>
      </c>
      <c r="C4981" t="s">
        <v>151</v>
      </c>
      <c r="D4981" t="s">
        <v>169</v>
      </c>
      <c r="E4981" t="s">
        <v>170</v>
      </c>
      <c r="F4981" t="s">
        <v>101</v>
      </c>
    </row>
    <row r="4982" spans="1:7" x14ac:dyDescent="0.35">
      <c r="A4982">
        <v>18052025</v>
      </c>
      <c r="B4982" t="s">
        <v>655</v>
      </c>
      <c r="C4982" t="s">
        <v>456</v>
      </c>
      <c r="D4982" t="s">
        <v>173</v>
      </c>
      <c r="E4982" t="s">
        <v>101</v>
      </c>
    </row>
    <row r="4983" spans="1:7" x14ac:dyDescent="0.35">
      <c r="A4983">
        <v>18052025</v>
      </c>
      <c r="B4983" t="s">
        <v>566</v>
      </c>
      <c r="C4983" t="s">
        <v>600</v>
      </c>
      <c r="D4983" t="s">
        <v>176</v>
      </c>
      <c r="E4983" t="s">
        <v>101</v>
      </c>
    </row>
    <row r="4984" spans="1:7" x14ac:dyDescent="0.35">
      <c r="A4984">
        <v>18052025</v>
      </c>
      <c r="B4984" t="s">
        <v>567</v>
      </c>
      <c r="C4984" t="s">
        <v>368</v>
      </c>
      <c r="D4984" t="s">
        <v>176</v>
      </c>
      <c r="E4984" t="s">
        <v>149</v>
      </c>
    </row>
    <row r="4985" spans="1:7" x14ac:dyDescent="0.35">
      <c r="A4985">
        <v>18052025</v>
      </c>
      <c r="B4985" t="s">
        <v>426</v>
      </c>
      <c r="C4985" t="s">
        <v>227</v>
      </c>
      <c r="D4985" t="s">
        <v>181</v>
      </c>
      <c r="E4985" t="s">
        <v>182</v>
      </c>
      <c r="F4985" t="s">
        <v>101</v>
      </c>
    </row>
    <row r="4986" spans="1:7" x14ac:dyDescent="0.35">
      <c r="A4986">
        <v>18052025</v>
      </c>
      <c r="B4986" t="s">
        <v>552</v>
      </c>
      <c r="C4986" t="s">
        <v>473</v>
      </c>
      <c r="D4986" t="s">
        <v>184</v>
      </c>
      <c r="E4986" t="s">
        <v>101</v>
      </c>
    </row>
    <row r="4987" spans="1:7" x14ac:dyDescent="0.35">
      <c r="A4987">
        <v>18052025</v>
      </c>
      <c r="B4987" t="s">
        <v>444</v>
      </c>
      <c r="C4987" t="s">
        <v>569</v>
      </c>
      <c r="D4987" t="s">
        <v>187</v>
      </c>
      <c r="E4987" t="s">
        <v>101</v>
      </c>
    </row>
    <row r="4988" spans="1:7" x14ac:dyDescent="0.35">
      <c r="A4988">
        <v>18052025</v>
      </c>
      <c r="B4988" t="s">
        <v>340</v>
      </c>
      <c r="C4988" t="s">
        <v>178</v>
      </c>
      <c r="D4988" t="s">
        <v>190</v>
      </c>
      <c r="E4988" t="s">
        <v>191</v>
      </c>
      <c r="F4988" t="s">
        <v>101</v>
      </c>
    </row>
    <row r="4989" spans="1:7" x14ac:dyDescent="0.35">
      <c r="A4989">
        <v>18052025</v>
      </c>
      <c r="B4989" t="s">
        <v>142</v>
      </c>
      <c r="C4989" t="s">
        <v>512</v>
      </c>
      <c r="D4989" t="s">
        <v>190</v>
      </c>
      <c r="E4989" t="s">
        <v>194</v>
      </c>
      <c r="F4989" t="s">
        <v>101</v>
      </c>
    </row>
    <row r="4990" spans="1:7" x14ac:dyDescent="0.35">
      <c r="A4990">
        <v>18052025</v>
      </c>
      <c r="B4990" t="s">
        <v>591</v>
      </c>
      <c r="C4990" t="s">
        <v>604</v>
      </c>
      <c r="D4990" t="s">
        <v>190</v>
      </c>
      <c r="E4990" t="s">
        <v>196</v>
      </c>
      <c r="F4990" t="s">
        <v>101</v>
      </c>
    </row>
    <row r="4991" spans="1:7" x14ac:dyDescent="0.35">
      <c r="A4991">
        <v>18052025</v>
      </c>
      <c r="B4991" t="s">
        <v>450</v>
      </c>
      <c r="C4991" t="s">
        <v>198</v>
      </c>
      <c r="D4991" t="s">
        <v>140</v>
      </c>
      <c r="E4991" t="s">
        <v>199</v>
      </c>
      <c r="F4991" t="s">
        <v>200</v>
      </c>
      <c r="G4991" t="s">
        <v>101</v>
      </c>
    </row>
    <row r="4992" spans="1:7" x14ac:dyDescent="0.35">
      <c r="A4992">
        <v>18052025</v>
      </c>
      <c r="B4992" t="s">
        <v>569</v>
      </c>
      <c r="C4992" t="s">
        <v>212</v>
      </c>
      <c r="D4992" t="s">
        <v>61</v>
      </c>
      <c r="E4992" t="s">
        <v>101</v>
      </c>
    </row>
    <row r="4993" spans="1:6" x14ac:dyDescent="0.35">
      <c r="A4993">
        <v>18052025</v>
      </c>
      <c r="B4993" t="s">
        <v>581</v>
      </c>
      <c r="C4993" t="s">
        <v>604</v>
      </c>
      <c r="D4993" t="s">
        <v>205</v>
      </c>
      <c r="E4993" t="s">
        <v>101</v>
      </c>
    </row>
    <row r="4994" spans="1:6" x14ac:dyDescent="0.35">
      <c r="A4994">
        <v>18052025</v>
      </c>
      <c r="B4994" t="s">
        <v>751</v>
      </c>
      <c r="C4994" t="s">
        <v>501</v>
      </c>
      <c r="D4994" t="s">
        <v>208</v>
      </c>
      <c r="E4994" t="s">
        <v>101</v>
      </c>
    </row>
    <row r="4995" spans="1:6" x14ac:dyDescent="0.35">
      <c r="A4995">
        <v>18052025</v>
      </c>
      <c r="B4995" t="s">
        <v>534</v>
      </c>
      <c r="C4995" t="s">
        <v>502</v>
      </c>
      <c r="D4995" t="s">
        <v>210</v>
      </c>
      <c r="E4995" t="s">
        <v>211</v>
      </c>
      <c r="F4995" t="s">
        <v>101</v>
      </c>
    </row>
    <row r="4996" spans="1:6" x14ac:dyDescent="0.35">
      <c r="A4996">
        <v>18052025</v>
      </c>
      <c r="B4996" t="s">
        <v>117</v>
      </c>
      <c r="C4996" t="s">
        <v>522</v>
      </c>
      <c r="D4996" t="s">
        <v>214</v>
      </c>
      <c r="E4996" t="s">
        <v>215</v>
      </c>
      <c r="F4996" t="s">
        <v>101</v>
      </c>
    </row>
    <row r="4997" spans="1:6" x14ac:dyDescent="0.35">
      <c r="A4997">
        <v>18052025</v>
      </c>
      <c r="B4997" t="s">
        <v>218</v>
      </c>
      <c r="C4997" t="s">
        <v>154</v>
      </c>
      <c r="D4997" t="s">
        <v>217</v>
      </c>
      <c r="E4997" t="s">
        <v>101</v>
      </c>
    </row>
    <row r="4998" spans="1:6" x14ac:dyDescent="0.35">
      <c r="A4998">
        <v>18052025</v>
      </c>
      <c r="B4998" t="s">
        <v>715</v>
      </c>
      <c r="C4998" t="s">
        <v>247</v>
      </c>
      <c r="D4998" t="s">
        <v>220</v>
      </c>
      <c r="E4998" t="s">
        <v>101</v>
      </c>
    </row>
    <row r="4999" spans="1:6" x14ac:dyDescent="0.35">
      <c r="A4999">
        <v>18052025</v>
      </c>
      <c r="B4999" t="s">
        <v>663</v>
      </c>
      <c r="C4999" t="s">
        <v>456</v>
      </c>
      <c r="D4999" t="s">
        <v>222</v>
      </c>
    </row>
    <row r="5000" spans="1:6" x14ac:dyDescent="0.35">
      <c r="A5000">
        <v>18052025</v>
      </c>
      <c r="B5000" t="s">
        <v>629</v>
      </c>
      <c r="C5000" t="s">
        <v>223</v>
      </c>
    </row>
    <row r="5001" spans="1:6" x14ac:dyDescent="0.35">
      <c r="A5001">
        <v>18052025</v>
      </c>
      <c r="B5001" t="s">
        <v>696</v>
      </c>
      <c r="C5001" t="s">
        <v>526</v>
      </c>
      <c r="D5001" t="s">
        <v>225</v>
      </c>
      <c r="E5001" t="s">
        <v>101</v>
      </c>
    </row>
    <row r="5002" spans="1:6" x14ac:dyDescent="0.35">
      <c r="A5002">
        <v>18052025</v>
      </c>
      <c r="B5002" t="s">
        <v>658</v>
      </c>
      <c r="C5002" t="s">
        <v>98</v>
      </c>
      <c r="D5002" t="s">
        <v>225</v>
      </c>
      <c r="E5002" t="s">
        <v>228</v>
      </c>
      <c r="F5002" t="s">
        <v>229</v>
      </c>
    </row>
    <row r="5003" spans="1:6" x14ac:dyDescent="0.35">
      <c r="A5003">
        <v>18052025</v>
      </c>
      <c r="B5003" t="s">
        <v>507</v>
      </c>
      <c r="C5003" t="s">
        <v>248</v>
      </c>
      <c r="D5003" t="s">
        <v>232</v>
      </c>
      <c r="E5003" t="s">
        <v>101</v>
      </c>
    </row>
    <row r="5004" spans="1:6" x14ac:dyDescent="0.35">
      <c r="A5004">
        <v>18052025</v>
      </c>
      <c r="B5004" t="s">
        <v>419</v>
      </c>
      <c r="C5004" t="s">
        <v>165</v>
      </c>
      <c r="D5004" t="s">
        <v>235</v>
      </c>
      <c r="E5004" t="s">
        <v>236</v>
      </c>
      <c r="F5004" t="s">
        <v>101</v>
      </c>
    </row>
    <row r="5005" spans="1:6" x14ac:dyDescent="0.35">
      <c r="A5005">
        <v>18052025</v>
      </c>
      <c r="B5005" t="s">
        <v>504</v>
      </c>
      <c r="C5005" t="s">
        <v>351</v>
      </c>
      <c r="D5005" t="s">
        <v>235</v>
      </c>
      <c r="E5005" t="s">
        <v>239</v>
      </c>
      <c r="F5005" t="s">
        <v>149</v>
      </c>
    </row>
    <row r="5006" spans="1:6" x14ac:dyDescent="0.35">
      <c r="A5006">
        <v>18052025</v>
      </c>
      <c r="B5006" t="s">
        <v>566</v>
      </c>
      <c r="C5006" t="s">
        <v>426</v>
      </c>
      <c r="D5006" t="s">
        <v>235</v>
      </c>
      <c r="E5006" t="s">
        <v>241</v>
      </c>
      <c r="F5006" t="s">
        <v>101</v>
      </c>
    </row>
    <row r="5007" spans="1:6" x14ac:dyDescent="0.35">
      <c r="A5007">
        <v>18052025</v>
      </c>
      <c r="B5007" t="s">
        <v>444</v>
      </c>
      <c r="C5007" t="s">
        <v>203</v>
      </c>
      <c r="D5007" t="s">
        <v>243</v>
      </c>
      <c r="E5007" t="s">
        <v>101</v>
      </c>
    </row>
    <row r="5008" spans="1:6" x14ac:dyDescent="0.35">
      <c r="A5008">
        <v>18052025</v>
      </c>
      <c r="B5008" t="s">
        <v>418</v>
      </c>
      <c r="C5008" t="s">
        <v>446</v>
      </c>
      <c r="D5008" t="s">
        <v>245</v>
      </c>
      <c r="E5008" t="s">
        <v>246</v>
      </c>
    </row>
    <row r="5009" spans="1:7" x14ac:dyDescent="0.35">
      <c r="A5009">
        <v>18052025</v>
      </c>
      <c r="B5009" t="s">
        <v>723</v>
      </c>
      <c r="C5009" t="s">
        <v>440</v>
      </c>
      <c r="D5009" t="s">
        <v>245</v>
      </c>
      <c r="E5009" t="s">
        <v>249</v>
      </c>
    </row>
    <row r="5010" spans="1:7" x14ac:dyDescent="0.35">
      <c r="A5010">
        <v>18052025</v>
      </c>
      <c r="B5010" t="s">
        <v>541</v>
      </c>
      <c r="C5010" t="s">
        <v>411</v>
      </c>
      <c r="D5010" t="s">
        <v>252</v>
      </c>
      <c r="E5010" t="s">
        <v>101</v>
      </c>
    </row>
    <row r="5011" spans="1:7" x14ac:dyDescent="0.35">
      <c r="A5011">
        <v>18052025</v>
      </c>
      <c r="B5011" t="s">
        <v>497</v>
      </c>
      <c r="C5011" t="s">
        <v>333</v>
      </c>
      <c r="D5011" t="s">
        <v>254</v>
      </c>
    </row>
    <row r="5012" spans="1:7" x14ac:dyDescent="0.35">
      <c r="A5012">
        <v>18052025</v>
      </c>
      <c r="B5012" t="s">
        <v>441</v>
      </c>
      <c r="C5012" t="s">
        <v>168</v>
      </c>
      <c r="D5012" t="s">
        <v>256</v>
      </c>
      <c r="E5012" t="s">
        <v>257</v>
      </c>
      <c r="F5012" t="s">
        <v>236</v>
      </c>
      <c r="G5012" t="s">
        <v>101</v>
      </c>
    </row>
    <row r="5013" spans="1:7" x14ac:dyDescent="0.35">
      <c r="A5013">
        <v>18052025</v>
      </c>
      <c r="B5013" t="s">
        <v>693</v>
      </c>
      <c r="C5013" t="s">
        <v>150</v>
      </c>
      <c r="D5013" t="s">
        <v>260</v>
      </c>
      <c r="E5013" t="s">
        <v>136</v>
      </c>
      <c r="F5013" t="s">
        <v>101</v>
      </c>
    </row>
    <row r="5014" spans="1:7" x14ac:dyDescent="0.35">
      <c r="A5014">
        <v>18052025</v>
      </c>
      <c r="B5014" t="s">
        <v>150</v>
      </c>
      <c r="C5014" t="s">
        <v>261</v>
      </c>
      <c r="D5014" t="s">
        <v>262</v>
      </c>
      <c r="E5014" t="s">
        <v>101</v>
      </c>
    </row>
    <row r="5015" spans="1:7" x14ac:dyDescent="0.35">
      <c r="A5015">
        <v>18052025</v>
      </c>
      <c r="B5015" t="s">
        <v>441</v>
      </c>
      <c r="C5015" t="s">
        <v>595</v>
      </c>
      <c r="D5015" t="s">
        <v>264</v>
      </c>
      <c r="E5015" t="s">
        <v>101</v>
      </c>
    </row>
    <row r="5016" spans="1:7" x14ac:dyDescent="0.35">
      <c r="A5016">
        <v>18052025</v>
      </c>
      <c r="B5016" t="s">
        <v>375</v>
      </c>
      <c r="C5016" t="s">
        <v>264</v>
      </c>
      <c r="D5016" t="s">
        <v>149</v>
      </c>
    </row>
    <row r="5017" spans="1:7" x14ac:dyDescent="0.35">
      <c r="A5017">
        <v>18052025</v>
      </c>
      <c r="B5017" t="s">
        <v>644</v>
      </c>
      <c r="C5017" t="s">
        <v>438</v>
      </c>
      <c r="D5017" t="s">
        <v>265</v>
      </c>
      <c r="E5017" t="s">
        <v>101</v>
      </c>
      <c r="F5017" t="s">
        <v>266</v>
      </c>
    </row>
    <row r="5018" spans="1:7" x14ac:dyDescent="0.35">
      <c r="A5018">
        <v>18052025</v>
      </c>
      <c r="B5018" t="s">
        <v>150</v>
      </c>
      <c r="C5018" t="s">
        <v>267</v>
      </c>
      <c r="D5018" t="s">
        <v>101</v>
      </c>
    </row>
    <row r="5019" spans="1:7" x14ac:dyDescent="0.35">
      <c r="A5019">
        <v>18052025</v>
      </c>
      <c r="B5019" t="s">
        <v>572</v>
      </c>
      <c r="C5019" t="s">
        <v>171</v>
      </c>
      <c r="D5019" t="s">
        <v>268</v>
      </c>
    </row>
    <row r="5020" spans="1:7" x14ac:dyDescent="0.35">
      <c r="A5020">
        <v>18052025</v>
      </c>
      <c r="B5020" t="s">
        <v>623</v>
      </c>
      <c r="C5020" t="s">
        <v>438</v>
      </c>
      <c r="D5020" t="s">
        <v>270</v>
      </c>
      <c r="E5020" t="s">
        <v>271</v>
      </c>
      <c r="F5020" t="s">
        <v>101</v>
      </c>
    </row>
    <row r="5021" spans="1:7" x14ac:dyDescent="0.35">
      <c r="A5021">
        <v>18052025</v>
      </c>
      <c r="B5021" t="s">
        <v>440</v>
      </c>
      <c r="C5021" t="s">
        <v>595</v>
      </c>
      <c r="D5021" t="s">
        <v>274</v>
      </c>
      <c r="E5021" t="s">
        <v>101</v>
      </c>
    </row>
    <row r="5022" spans="1:7" x14ac:dyDescent="0.35">
      <c r="A5022">
        <v>18052025</v>
      </c>
      <c r="B5022" t="s">
        <v>504</v>
      </c>
      <c r="C5022" t="s">
        <v>178</v>
      </c>
      <c r="D5022" t="s">
        <v>277</v>
      </c>
      <c r="E5022" t="s">
        <v>101</v>
      </c>
    </row>
    <row r="5023" spans="1:7" x14ac:dyDescent="0.35">
      <c r="A5023">
        <v>18052025</v>
      </c>
      <c r="B5023" t="s">
        <v>473</v>
      </c>
      <c r="C5023" t="s">
        <v>207</v>
      </c>
      <c r="D5023" t="s">
        <v>279</v>
      </c>
      <c r="E5023" t="s">
        <v>140</v>
      </c>
      <c r="F5023" t="s">
        <v>280</v>
      </c>
    </row>
    <row r="5024" spans="1:7" x14ac:dyDescent="0.35">
      <c r="A5024">
        <v>18052025</v>
      </c>
      <c r="B5024" t="s">
        <v>281</v>
      </c>
    </row>
    <row r="5025" spans="1:9" x14ac:dyDescent="0.35">
      <c r="A5025">
        <v>18052025</v>
      </c>
      <c r="B5025" t="s">
        <v>515</v>
      </c>
      <c r="C5025" t="s">
        <v>535</v>
      </c>
      <c r="D5025" t="s">
        <v>284</v>
      </c>
      <c r="E5025" t="s">
        <v>101</v>
      </c>
    </row>
    <row r="5026" spans="1:9" x14ac:dyDescent="0.35">
      <c r="A5026">
        <v>18052025</v>
      </c>
      <c r="B5026" t="s">
        <v>723</v>
      </c>
      <c r="C5026" t="s">
        <v>449</v>
      </c>
      <c r="D5026" t="s">
        <v>287</v>
      </c>
      <c r="E5026" t="s">
        <v>101</v>
      </c>
    </row>
    <row r="5027" spans="1:9" x14ac:dyDescent="0.35">
      <c r="A5027">
        <v>18052025</v>
      </c>
      <c r="B5027" t="s">
        <v>634</v>
      </c>
      <c r="C5027" t="s">
        <v>154</v>
      </c>
      <c r="D5027" t="s">
        <v>288</v>
      </c>
      <c r="E5027" t="s">
        <v>101</v>
      </c>
    </row>
    <row r="5028" spans="1:9" x14ac:dyDescent="0.35">
      <c r="A5028">
        <v>18052025</v>
      </c>
      <c r="B5028" t="s">
        <v>203</v>
      </c>
      <c r="C5028" t="s">
        <v>259</v>
      </c>
      <c r="D5028" t="s">
        <v>290</v>
      </c>
      <c r="E5028" t="s">
        <v>140</v>
      </c>
      <c r="F5028" t="s">
        <v>291</v>
      </c>
    </row>
    <row r="5029" spans="1:9" x14ac:dyDescent="0.35">
      <c r="A5029">
        <v>18052025</v>
      </c>
      <c r="B5029" t="s">
        <v>655</v>
      </c>
      <c r="C5029" t="s">
        <v>454</v>
      </c>
      <c r="D5029" t="s">
        <v>290</v>
      </c>
      <c r="E5029" t="s">
        <v>140</v>
      </c>
      <c r="F5029" t="s">
        <v>294</v>
      </c>
      <c r="G5029" t="s">
        <v>295</v>
      </c>
      <c r="H5029" t="s">
        <v>101</v>
      </c>
    </row>
    <row r="5030" spans="1:9" x14ac:dyDescent="0.35">
      <c r="A5030">
        <v>18052025</v>
      </c>
      <c r="B5030" t="s">
        <v>501</v>
      </c>
      <c r="C5030" t="s">
        <v>327</v>
      </c>
      <c r="D5030" t="s">
        <v>298</v>
      </c>
      <c r="E5030" t="s">
        <v>101</v>
      </c>
    </row>
    <row r="5031" spans="1:9" x14ac:dyDescent="0.35">
      <c r="A5031">
        <v>18052025</v>
      </c>
      <c r="B5031" t="s">
        <v>106</v>
      </c>
      <c r="C5031" t="s">
        <v>300</v>
      </c>
      <c r="D5031" t="s">
        <v>262</v>
      </c>
      <c r="E5031" t="s">
        <v>101</v>
      </c>
    </row>
    <row r="5032" spans="1:9" x14ac:dyDescent="0.35">
      <c r="A5032">
        <v>18052025</v>
      </c>
      <c r="B5032" t="s">
        <v>326</v>
      </c>
      <c r="C5032" t="s">
        <v>365</v>
      </c>
      <c r="D5032" t="s">
        <v>301</v>
      </c>
      <c r="E5032" t="s">
        <v>101</v>
      </c>
    </row>
    <row r="5033" spans="1:9" x14ac:dyDescent="0.35">
      <c r="A5033">
        <v>18052025</v>
      </c>
      <c r="B5033" t="s">
        <v>579</v>
      </c>
      <c r="C5033" t="s">
        <v>424</v>
      </c>
      <c r="D5033" t="s">
        <v>303</v>
      </c>
      <c r="E5033" t="s">
        <v>149</v>
      </c>
    </row>
    <row r="5034" spans="1:9" x14ac:dyDescent="0.35">
      <c r="A5034">
        <v>18052025</v>
      </c>
      <c r="B5034" t="s">
        <v>560</v>
      </c>
      <c r="C5034" t="s">
        <v>247</v>
      </c>
      <c r="D5034" t="s">
        <v>306</v>
      </c>
      <c r="E5034" t="s">
        <v>101</v>
      </c>
    </row>
    <row r="5035" spans="1:9" x14ac:dyDescent="0.35">
      <c r="A5035">
        <v>18052025</v>
      </c>
      <c r="B5035" t="s">
        <v>687</v>
      </c>
      <c r="C5035" t="s">
        <v>510</v>
      </c>
      <c r="D5035" t="s">
        <v>308</v>
      </c>
      <c r="E5035" t="s">
        <v>309</v>
      </c>
      <c r="F5035" t="s">
        <v>310</v>
      </c>
      <c r="G5035" t="s">
        <v>311</v>
      </c>
      <c r="H5035" t="s">
        <v>312</v>
      </c>
      <c r="I5035" t="s">
        <v>101</v>
      </c>
    </row>
    <row r="5036" spans="1:9" x14ac:dyDescent="0.35">
      <c r="A5036">
        <v>18052025</v>
      </c>
      <c r="B5036" t="s">
        <v>553</v>
      </c>
      <c r="C5036" t="s">
        <v>354</v>
      </c>
      <c r="D5036" t="s">
        <v>314</v>
      </c>
      <c r="E5036" t="s">
        <v>315</v>
      </c>
      <c r="F5036" t="s">
        <v>101</v>
      </c>
    </row>
    <row r="5037" spans="1:9" x14ac:dyDescent="0.35">
      <c r="A5037">
        <v>18052025</v>
      </c>
      <c r="B5037" t="s">
        <v>432</v>
      </c>
      <c r="C5037" t="s">
        <v>227</v>
      </c>
      <c r="D5037" t="s">
        <v>314</v>
      </c>
      <c r="E5037" t="s">
        <v>317</v>
      </c>
      <c r="F5037" t="s">
        <v>101</v>
      </c>
    </row>
    <row r="5038" spans="1:9" x14ac:dyDescent="0.35">
      <c r="A5038">
        <v>18052025</v>
      </c>
      <c r="B5038" t="s">
        <v>137</v>
      </c>
      <c r="C5038" t="s">
        <v>145</v>
      </c>
      <c r="D5038" t="s">
        <v>319</v>
      </c>
      <c r="E5038" t="s">
        <v>320</v>
      </c>
      <c r="F5038" t="s">
        <v>321</v>
      </c>
    </row>
    <row r="5039" spans="1:9" x14ac:dyDescent="0.35">
      <c r="A5039">
        <v>18052025</v>
      </c>
      <c r="B5039" t="s">
        <v>693</v>
      </c>
      <c r="C5039" t="s">
        <v>398</v>
      </c>
      <c r="D5039" t="s">
        <v>322</v>
      </c>
      <c r="E5039" t="s">
        <v>101</v>
      </c>
    </row>
    <row r="5040" spans="1:9" x14ac:dyDescent="0.35">
      <c r="A5040">
        <v>18052025</v>
      </c>
      <c r="B5040" t="s">
        <v>742</v>
      </c>
      <c r="C5040" t="s">
        <v>459</v>
      </c>
      <c r="D5040" t="s">
        <v>325</v>
      </c>
      <c r="E5040" t="s">
        <v>101</v>
      </c>
    </row>
    <row r="5041" spans="1:7" x14ac:dyDescent="0.35">
      <c r="A5041">
        <v>18052025</v>
      </c>
      <c r="B5041" t="s">
        <v>623</v>
      </c>
      <c r="C5041" t="s">
        <v>418</v>
      </c>
      <c r="D5041" t="s">
        <v>328</v>
      </c>
      <c r="E5041" t="s">
        <v>101</v>
      </c>
    </row>
    <row r="5042" spans="1:7" x14ac:dyDescent="0.35">
      <c r="A5042">
        <v>18052025</v>
      </c>
      <c r="B5042" t="s">
        <v>456</v>
      </c>
      <c r="C5042" t="s">
        <v>439</v>
      </c>
      <c r="D5042" t="s">
        <v>331</v>
      </c>
      <c r="E5042" t="s">
        <v>332</v>
      </c>
      <c r="F5042" t="s">
        <v>101</v>
      </c>
    </row>
    <row r="5043" spans="1:7" x14ac:dyDescent="0.35">
      <c r="A5043">
        <v>18052025</v>
      </c>
      <c r="B5043" t="s">
        <v>275</v>
      </c>
      <c r="C5043" t="s">
        <v>453</v>
      </c>
      <c r="D5043" t="s">
        <v>331</v>
      </c>
      <c r="E5043" t="s">
        <v>335</v>
      </c>
      <c r="F5043" t="s">
        <v>101</v>
      </c>
    </row>
    <row r="5044" spans="1:7" x14ac:dyDescent="0.35">
      <c r="A5044">
        <v>18052025</v>
      </c>
      <c r="B5044" t="s">
        <v>244</v>
      </c>
      <c r="C5044" t="s">
        <v>472</v>
      </c>
      <c r="D5044" t="s">
        <v>331</v>
      </c>
      <c r="E5044" t="s">
        <v>338</v>
      </c>
      <c r="F5044" t="s">
        <v>321</v>
      </c>
    </row>
    <row r="5045" spans="1:7" x14ac:dyDescent="0.35">
      <c r="A5045">
        <v>18052025</v>
      </c>
      <c r="B5045" t="s">
        <v>718</v>
      </c>
      <c r="C5045" t="s">
        <v>494</v>
      </c>
      <c r="D5045" t="s">
        <v>170</v>
      </c>
    </row>
    <row r="5046" spans="1:7" x14ac:dyDescent="0.35">
      <c r="A5046">
        <v>18052025</v>
      </c>
      <c r="B5046" t="s">
        <v>597</v>
      </c>
      <c r="C5046" t="s">
        <v>323</v>
      </c>
      <c r="D5046" t="s">
        <v>341</v>
      </c>
      <c r="E5046" t="s">
        <v>101</v>
      </c>
    </row>
    <row r="5047" spans="1:7" x14ac:dyDescent="0.35">
      <c r="A5047">
        <v>18052025</v>
      </c>
      <c r="B5047" t="s">
        <v>557</v>
      </c>
      <c r="C5047" t="s">
        <v>150</v>
      </c>
      <c r="D5047" t="s">
        <v>343</v>
      </c>
      <c r="E5047" t="s">
        <v>101</v>
      </c>
    </row>
    <row r="5048" spans="1:7" x14ac:dyDescent="0.35">
      <c r="A5048">
        <v>18052025</v>
      </c>
      <c r="B5048" t="s">
        <v>431</v>
      </c>
      <c r="C5048" t="s">
        <v>151</v>
      </c>
      <c r="D5048" t="s">
        <v>132</v>
      </c>
      <c r="E5048" t="s">
        <v>344</v>
      </c>
      <c r="F5048" t="s">
        <v>345</v>
      </c>
      <c r="G5048" t="s">
        <v>101</v>
      </c>
    </row>
    <row r="5049" spans="1:7" x14ac:dyDescent="0.35">
      <c r="A5049">
        <v>18052025</v>
      </c>
      <c r="B5049" t="s">
        <v>520</v>
      </c>
      <c r="C5049" t="s">
        <v>398</v>
      </c>
      <c r="D5049" t="s">
        <v>132</v>
      </c>
      <c r="E5049" t="s">
        <v>347</v>
      </c>
      <c r="F5049" t="s">
        <v>101</v>
      </c>
    </row>
    <row r="5050" spans="1:7" x14ac:dyDescent="0.35">
      <c r="A5050">
        <v>18052025</v>
      </c>
      <c r="B5050" t="s">
        <v>611</v>
      </c>
      <c r="C5050" t="s">
        <v>327</v>
      </c>
      <c r="D5050" t="s">
        <v>132</v>
      </c>
      <c r="E5050" t="s">
        <v>348</v>
      </c>
      <c r="F5050" t="s">
        <v>101</v>
      </c>
    </row>
    <row r="5051" spans="1:7" x14ac:dyDescent="0.35">
      <c r="A5051">
        <v>18052025</v>
      </c>
      <c r="B5051" t="s">
        <v>263</v>
      </c>
      <c r="C5051" t="s">
        <v>363</v>
      </c>
      <c r="D5051" t="s">
        <v>132</v>
      </c>
      <c r="E5051" t="s">
        <v>350</v>
      </c>
      <c r="F5051" t="s">
        <v>101</v>
      </c>
    </row>
    <row r="5052" spans="1:7" x14ac:dyDescent="0.35">
      <c r="A5052">
        <v>18052025</v>
      </c>
      <c r="B5052" t="s">
        <v>536</v>
      </c>
      <c r="C5052" t="s">
        <v>226</v>
      </c>
      <c r="D5052" t="s">
        <v>132</v>
      </c>
      <c r="E5052" t="s">
        <v>352</v>
      </c>
      <c r="F5052" t="s">
        <v>101</v>
      </c>
    </row>
    <row r="5053" spans="1:7" x14ac:dyDescent="0.35">
      <c r="A5053">
        <v>18052025</v>
      </c>
      <c r="B5053" t="s">
        <v>501</v>
      </c>
      <c r="C5053" t="s">
        <v>405</v>
      </c>
      <c r="D5053" t="s">
        <v>132</v>
      </c>
      <c r="E5053" t="s">
        <v>133</v>
      </c>
      <c r="F5053" t="s">
        <v>355</v>
      </c>
    </row>
    <row r="5054" spans="1:7" x14ac:dyDescent="0.35">
      <c r="A5054">
        <v>18052025</v>
      </c>
      <c r="B5054" t="s">
        <v>285</v>
      </c>
      <c r="C5054" t="s">
        <v>427</v>
      </c>
      <c r="D5054" t="s">
        <v>132</v>
      </c>
      <c r="E5054" t="s">
        <v>356</v>
      </c>
      <c r="F5054" t="s">
        <v>101</v>
      </c>
    </row>
    <row r="5055" spans="1:7" x14ac:dyDescent="0.35">
      <c r="A5055">
        <v>18052025</v>
      </c>
      <c r="B5055" t="s">
        <v>155</v>
      </c>
      <c r="C5055" t="s">
        <v>330</v>
      </c>
      <c r="D5055" t="s">
        <v>359</v>
      </c>
      <c r="E5055" t="s">
        <v>360</v>
      </c>
      <c r="F5055" t="s">
        <v>101</v>
      </c>
    </row>
    <row r="5056" spans="1:7" x14ac:dyDescent="0.35">
      <c r="A5056">
        <v>18052025</v>
      </c>
      <c r="B5056" t="s">
        <v>415</v>
      </c>
      <c r="C5056" t="s">
        <v>165</v>
      </c>
      <c r="D5056" t="s">
        <v>359</v>
      </c>
      <c r="E5056" t="s">
        <v>362</v>
      </c>
      <c r="F5056" t="s">
        <v>101</v>
      </c>
    </row>
    <row r="5057" spans="1:8" x14ac:dyDescent="0.35">
      <c r="A5057">
        <v>18052025</v>
      </c>
      <c r="B5057" t="s">
        <v>494</v>
      </c>
      <c r="C5057" t="s">
        <v>549</v>
      </c>
      <c r="D5057" t="s">
        <v>359</v>
      </c>
      <c r="E5057" t="s">
        <v>362</v>
      </c>
      <c r="F5057" t="s">
        <v>140</v>
      </c>
      <c r="G5057" t="s">
        <v>364</v>
      </c>
      <c r="H5057" t="s">
        <v>101</v>
      </c>
    </row>
    <row r="5058" spans="1:8" x14ac:dyDescent="0.35">
      <c r="A5058">
        <v>18052025</v>
      </c>
      <c r="B5058" t="s">
        <v>736</v>
      </c>
      <c r="C5058" t="s">
        <v>495</v>
      </c>
      <c r="D5058" t="s">
        <v>366</v>
      </c>
      <c r="E5058" t="s">
        <v>257</v>
      </c>
      <c r="F5058" t="s">
        <v>367</v>
      </c>
      <c r="G5058" t="s">
        <v>101</v>
      </c>
    </row>
    <row r="5059" spans="1:8" x14ac:dyDescent="0.35">
      <c r="A5059">
        <v>18052025</v>
      </c>
      <c r="B5059" t="s">
        <v>691</v>
      </c>
      <c r="C5059" t="s">
        <v>157</v>
      </c>
      <c r="D5059" t="s">
        <v>369</v>
      </c>
      <c r="E5059" t="s">
        <v>370</v>
      </c>
      <c r="F5059" t="s">
        <v>101</v>
      </c>
    </row>
    <row r="5060" spans="1:8" x14ac:dyDescent="0.35">
      <c r="A5060">
        <v>18052025</v>
      </c>
      <c r="B5060" t="s">
        <v>687</v>
      </c>
      <c r="C5060" t="s">
        <v>526</v>
      </c>
      <c r="D5060" t="s">
        <v>371</v>
      </c>
      <c r="E5060" t="s">
        <v>101</v>
      </c>
    </row>
    <row r="5061" spans="1:8" x14ac:dyDescent="0.35">
      <c r="A5061">
        <v>18052025</v>
      </c>
      <c r="B5061" t="s">
        <v>498</v>
      </c>
      <c r="C5061" t="s">
        <v>142</v>
      </c>
      <c r="D5061" t="s">
        <v>372</v>
      </c>
      <c r="E5061" t="s">
        <v>101</v>
      </c>
    </row>
    <row r="5062" spans="1:8" x14ac:dyDescent="0.35">
      <c r="A5062">
        <v>18052025</v>
      </c>
      <c r="B5062" t="s">
        <v>752</v>
      </c>
      <c r="C5062" t="s">
        <v>438</v>
      </c>
      <c r="D5062" t="s">
        <v>373</v>
      </c>
      <c r="E5062" t="s">
        <v>101</v>
      </c>
    </row>
    <row r="5063" spans="1:8" x14ac:dyDescent="0.35">
      <c r="A5063">
        <v>18052025</v>
      </c>
      <c r="B5063" t="s">
        <v>636</v>
      </c>
      <c r="C5063" t="s">
        <v>473</v>
      </c>
      <c r="D5063" t="s">
        <v>376</v>
      </c>
      <c r="E5063" t="s">
        <v>140</v>
      </c>
      <c r="F5063" t="s">
        <v>331</v>
      </c>
      <c r="G5063" t="s">
        <v>377</v>
      </c>
      <c r="H5063" t="s">
        <v>101</v>
      </c>
    </row>
    <row r="5064" spans="1:8" x14ac:dyDescent="0.35">
      <c r="A5064">
        <v>18052025</v>
      </c>
      <c r="B5064" t="s">
        <v>624</v>
      </c>
      <c r="C5064" t="s">
        <v>203</v>
      </c>
      <c r="D5064" t="s">
        <v>378</v>
      </c>
    </row>
    <row r="5065" spans="1:8" x14ac:dyDescent="0.35">
      <c r="A5065">
        <v>18052025</v>
      </c>
      <c r="B5065" t="s">
        <v>559</v>
      </c>
      <c r="C5065" t="s">
        <v>102</v>
      </c>
      <c r="D5065" t="s">
        <v>380</v>
      </c>
      <c r="E5065" t="s">
        <v>101</v>
      </c>
    </row>
    <row r="5066" spans="1:8" x14ac:dyDescent="0.35">
      <c r="A5066">
        <v>18052025</v>
      </c>
      <c r="B5066" t="s">
        <v>382</v>
      </c>
      <c r="C5066" t="s">
        <v>383</v>
      </c>
    </row>
    <row r="5067" spans="1:8" x14ac:dyDescent="0.35">
      <c r="A5067">
        <v>18052025</v>
      </c>
      <c r="B5067" t="s">
        <v>609</v>
      </c>
      <c r="C5067" t="s">
        <v>480</v>
      </c>
      <c r="D5067" t="s">
        <v>385</v>
      </c>
      <c r="E5067" t="s">
        <v>386</v>
      </c>
    </row>
    <row r="5068" spans="1:8" x14ac:dyDescent="0.35">
      <c r="A5068">
        <v>18052025</v>
      </c>
      <c r="B5068" t="s">
        <v>579</v>
      </c>
      <c r="C5068" t="s">
        <v>425</v>
      </c>
      <c r="D5068" t="s">
        <v>388</v>
      </c>
      <c r="E5068" t="s">
        <v>101</v>
      </c>
    </row>
    <row r="5069" spans="1:8" x14ac:dyDescent="0.35">
      <c r="A5069">
        <v>18052025</v>
      </c>
      <c r="B5069" t="s">
        <v>160</v>
      </c>
      <c r="C5069" t="s">
        <v>461</v>
      </c>
      <c r="D5069" t="s">
        <v>391</v>
      </c>
      <c r="E5069" t="s">
        <v>101</v>
      </c>
    </row>
    <row r="5070" spans="1:8" x14ac:dyDescent="0.35">
      <c r="A5070">
        <v>18052025</v>
      </c>
      <c r="B5070" t="s">
        <v>237</v>
      </c>
      <c r="C5070" t="s">
        <v>197</v>
      </c>
      <c r="D5070" t="s">
        <v>393</v>
      </c>
    </row>
    <row r="5071" spans="1:8" x14ac:dyDescent="0.35">
      <c r="A5071">
        <v>18052025</v>
      </c>
      <c r="B5071" t="s">
        <v>557</v>
      </c>
      <c r="C5071" t="s">
        <v>519</v>
      </c>
      <c r="D5071" t="s">
        <v>394</v>
      </c>
      <c r="E5071" t="s">
        <v>395</v>
      </c>
      <c r="F5071" t="s">
        <v>101</v>
      </c>
    </row>
    <row r="5072" spans="1:8" x14ac:dyDescent="0.35">
      <c r="A5072">
        <v>18052025</v>
      </c>
      <c r="B5072" t="s">
        <v>396</v>
      </c>
    </row>
    <row r="5073" spans="1:9" x14ac:dyDescent="0.35">
      <c r="A5073">
        <v>18052025</v>
      </c>
      <c r="B5073" t="s">
        <v>387</v>
      </c>
      <c r="C5073" t="s">
        <v>324</v>
      </c>
      <c r="D5073" t="s">
        <v>397</v>
      </c>
      <c r="E5073" t="s">
        <v>101</v>
      </c>
    </row>
    <row r="5074" spans="1:9" x14ac:dyDescent="0.35">
      <c r="A5074">
        <v>18052025</v>
      </c>
      <c r="B5074" t="s">
        <v>413</v>
      </c>
      <c r="C5074" t="s">
        <v>269</v>
      </c>
      <c r="D5074" t="s">
        <v>399</v>
      </c>
      <c r="E5074" t="s">
        <v>140</v>
      </c>
      <c r="F5074" t="s">
        <v>400</v>
      </c>
      <c r="G5074" t="s">
        <v>257</v>
      </c>
      <c r="H5074" t="s">
        <v>331</v>
      </c>
      <c r="I5074" t="s">
        <v>401</v>
      </c>
    </row>
    <row r="5075" spans="1:9" x14ac:dyDescent="0.35">
      <c r="A5075">
        <v>18052025</v>
      </c>
      <c r="B5075" t="s">
        <v>609</v>
      </c>
      <c r="C5075" t="s">
        <v>526</v>
      </c>
      <c r="D5075" t="s">
        <v>399</v>
      </c>
      <c r="E5075" t="s">
        <v>187</v>
      </c>
      <c r="F5075" t="s">
        <v>101</v>
      </c>
    </row>
    <row r="5076" spans="1:9" x14ac:dyDescent="0.35">
      <c r="A5076">
        <v>18052025</v>
      </c>
      <c r="B5076" t="s">
        <v>536</v>
      </c>
      <c r="C5076" t="s">
        <v>282</v>
      </c>
      <c r="D5076" t="s">
        <v>399</v>
      </c>
      <c r="E5076" t="s">
        <v>403</v>
      </c>
      <c r="F5076" t="s">
        <v>101</v>
      </c>
    </row>
    <row r="5077" spans="1:9" x14ac:dyDescent="0.35">
      <c r="A5077">
        <v>18052025</v>
      </c>
      <c r="B5077" t="s">
        <v>525</v>
      </c>
      <c r="C5077" t="s">
        <v>177</v>
      </c>
      <c r="D5077" t="s">
        <v>399</v>
      </c>
      <c r="E5077" t="s">
        <v>404</v>
      </c>
      <c r="F5077" t="s">
        <v>101</v>
      </c>
    </row>
    <row r="5078" spans="1:9" x14ac:dyDescent="0.35">
      <c r="A5078">
        <v>17052025</v>
      </c>
      <c r="B5078" t="s">
        <v>413</v>
      </c>
      <c r="C5078" t="s">
        <v>536</v>
      </c>
      <c r="D5078" t="s">
        <v>100</v>
      </c>
      <c r="E5078" t="s">
        <v>101</v>
      </c>
    </row>
    <row r="5079" spans="1:9" x14ac:dyDescent="0.35">
      <c r="A5079">
        <v>17052025</v>
      </c>
      <c r="B5079" t="s">
        <v>582</v>
      </c>
      <c r="C5079" t="s">
        <v>285</v>
      </c>
      <c r="D5079" t="s">
        <v>104</v>
      </c>
      <c r="E5079" t="s">
        <v>101</v>
      </c>
    </row>
    <row r="5080" spans="1:9" x14ac:dyDescent="0.35">
      <c r="A5080">
        <v>17052025</v>
      </c>
      <c r="B5080" t="s">
        <v>567</v>
      </c>
      <c r="C5080" t="s">
        <v>203</v>
      </c>
      <c r="D5080" t="s">
        <v>107</v>
      </c>
      <c r="E5080" t="s">
        <v>108</v>
      </c>
      <c r="F5080" t="s">
        <v>101</v>
      </c>
    </row>
    <row r="5081" spans="1:9" x14ac:dyDescent="0.35">
      <c r="A5081">
        <v>17052025</v>
      </c>
      <c r="B5081" t="s">
        <v>651</v>
      </c>
      <c r="C5081" t="s">
        <v>467</v>
      </c>
      <c r="D5081" t="s">
        <v>111</v>
      </c>
      <c r="E5081" t="s">
        <v>101</v>
      </c>
    </row>
    <row r="5082" spans="1:9" x14ac:dyDescent="0.35">
      <c r="A5082">
        <v>17052025</v>
      </c>
      <c r="B5082" t="s">
        <v>753</v>
      </c>
      <c r="C5082" t="s">
        <v>660</v>
      </c>
      <c r="D5082" t="s">
        <v>114</v>
      </c>
      <c r="E5082" t="s">
        <v>115</v>
      </c>
      <c r="F5082" t="s">
        <v>116</v>
      </c>
    </row>
    <row r="5083" spans="1:9" x14ac:dyDescent="0.35">
      <c r="A5083">
        <v>17052025</v>
      </c>
      <c r="B5083" t="s">
        <v>537</v>
      </c>
      <c r="C5083" t="s">
        <v>522</v>
      </c>
      <c r="D5083" t="s">
        <v>114</v>
      </c>
      <c r="E5083" t="s">
        <v>119</v>
      </c>
      <c r="F5083" t="s">
        <v>120</v>
      </c>
      <c r="G5083" t="s">
        <v>121</v>
      </c>
    </row>
    <row r="5084" spans="1:9" x14ac:dyDescent="0.35">
      <c r="A5084">
        <v>17052025</v>
      </c>
      <c r="B5084" t="s">
        <v>561</v>
      </c>
      <c r="C5084" t="s">
        <v>619</v>
      </c>
      <c r="D5084" t="s">
        <v>114</v>
      </c>
      <c r="E5084" t="s">
        <v>124</v>
      </c>
    </row>
    <row r="5085" spans="1:9" x14ac:dyDescent="0.35">
      <c r="A5085">
        <v>17052025</v>
      </c>
      <c r="B5085" t="s">
        <v>754</v>
      </c>
      <c r="C5085" t="s">
        <v>650</v>
      </c>
      <c r="D5085" t="s">
        <v>114</v>
      </c>
      <c r="E5085" t="s">
        <v>127</v>
      </c>
    </row>
    <row r="5086" spans="1:9" x14ac:dyDescent="0.35">
      <c r="A5086">
        <v>17052025</v>
      </c>
      <c r="B5086" t="s">
        <v>509</v>
      </c>
      <c r="C5086" t="s">
        <v>532</v>
      </c>
      <c r="D5086" t="s">
        <v>114</v>
      </c>
      <c r="E5086" t="s">
        <v>130</v>
      </c>
    </row>
    <row r="5087" spans="1:9" x14ac:dyDescent="0.35">
      <c r="A5087">
        <v>17052025</v>
      </c>
      <c r="B5087" t="s">
        <v>539</v>
      </c>
      <c r="C5087" t="s">
        <v>435</v>
      </c>
      <c r="D5087" t="s">
        <v>114</v>
      </c>
      <c r="E5087" t="s">
        <v>132</v>
      </c>
      <c r="F5087" t="s">
        <v>133</v>
      </c>
    </row>
    <row r="5088" spans="1:9" x14ac:dyDescent="0.35">
      <c r="A5088">
        <v>17052025</v>
      </c>
      <c r="B5088" t="s">
        <v>597</v>
      </c>
      <c r="C5088" t="s">
        <v>237</v>
      </c>
      <c r="D5088" t="s">
        <v>135</v>
      </c>
      <c r="E5088" t="s">
        <v>136</v>
      </c>
    </row>
    <row r="5089" spans="1:7" x14ac:dyDescent="0.35">
      <c r="A5089">
        <v>17052025</v>
      </c>
      <c r="B5089" t="s">
        <v>694</v>
      </c>
      <c r="C5089" t="s">
        <v>339</v>
      </c>
      <c r="D5089" t="s">
        <v>139</v>
      </c>
      <c r="E5089" t="s">
        <v>140</v>
      </c>
      <c r="F5089" t="s">
        <v>141</v>
      </c>
      <c r="G5089" t="s">
        <v>101</v>
      </c>
    </row>
    <row r="5090" spans="1:7" x14ac:dyDescent="0.35">
      <c r="A5090">
        <v>17052025</v>
      </c>
      <c r="B5090" t="s">
        <v>596</v>
      </c>
      <c r="C5090" t="s">
        <v>285</v>
      </c>
      <c r="D5090" t="s">
        <v>144</v>
      </c>
      <c r="E5090" t="s">
        <v>101</v>
      </c>
    </row>
    <row r="5091" spans="1:7" x14ac:dyDescent="0.35">
      <c r="A5091">
        <v>17052025</v>
      </c>
      <c r="B5091" t="s">
        <v>413</v>
      </c>
      <c r="C5091" t="s">
        <v>510</v>
      </c>
      <c r="D5091" t="s">
        <v>147</v>
      </c>
      <c r="E5091" t="s">
        <v>148</v>
      </c>
      <c r="F5091" t="s">
        <v>149</v>
      </c>
    </row>
    <row r="5092" spans="1:7" x14ac:dyDescent="0.35">
      <c r="A5092">
        <v>17052025</v>
      </c>
      <c r="B5092" t="s">
        <v>474</v>
      </c>
      <c r="C5092" t="s">
        <v>516</v>
      </c>
      <c r="D5092" t="s">
        <v>152</v>
      </c>
      <c r="E5092" t="s">
        <v>140</v>
      </c>
      <c r="F5092" t="s">
        <v>153</v>
      </c>
      <c r="G5092" t="s">
        <v>101</v>
      </c>
    </row>
    <row r="5093" spans="1:7" x14ac:dyDescent="0.35">
      <c r="A5093">
        <v>17052025</v>
      </c>
      <c r="B5093" t="s">
        <v>755</v>
      </c>
      <c r="C5093" t="s">
        <v>221</v>
      </c>
      <c r="D5093" t="s">
        <v>156</v>
      </c>
      <c r="E5093" t="s">
        <v>101</v>
      </c>
    </row>
    <row r="5094" spans="1:7" x14ac:dyDescent="0.35">
      <c r="A5094">
        <v>17052025</v>
      </c>
      <c r="B5094" t="s">
        <v>756</v>
      </c>
      <c r="C5094" t="s">
        <v>596</v>
      </c>
      <c r="D5094" t="s">
        <v>159</v>
      </c>
      <c r="E5094" t="s">
        <v>101</v>
      </c>
    </row>
    <row r="5095" spans="1:7" x14ac:dyDescent="0.35">
      <c r="A5095">
        <v>17052025</v>
      </c>
      <c r="B5095" t="s">
        <v>339</v>
      </c>
      <c r="C5095" t="s">
        <v>161</v>
      </c>
      <c r="D5095" t="s">
        <v>101</v>
      </c>
    </row>
    <row r="5096" spans="1:7" x14ac:dyDescent="0.35">
      <c r="A5096">
        <v>17052025</v>
      </c>
      <c r="B5096" t="s">
        <v>424</v>
      </c>
      <c r="C5096" t="s">
        <v>117</v>
      </c>
      <c r="D5096" t="s">
        <v>164</v>
      </c>
      <c r="E5096" t="s">
        <v>101</v>
      </c>
    </row>
    <row r="5097" spans="1:7" x14ac:dyDescent="0.35">
      <c r="A5097">
        <v>17052025</v>
      </c>
      <c r="B5097" t="s">
        <v>752</v>
      </c>
      <c r="C5097" t="s">
        <v>183</v>
      </c>
      <c r="D5097" t="s">
        <v>167</v>
      </c>
    </row>
    <row r="5098" spans="1:7" x14ac:dyDescent="0.35">
      <c r="A5098">
        <v>17052025</v>
      </c>
      <c r="B5098" t="s">
        <v>423</v>
      </c>
      <c r="C5098" t="s">
        <v>101</v>
      </c>
    </row>
    <row r="5099" spans="1:7" x14ac:dyDescent="0.35">
      <c r="A5099">
        <v>17052025</v>
      </c>
      <c r="B5099" t="s">
        <v>550</v>
      </c>
      <c r="C5099" t="s">
        <v>227</v>
      </c>
      <c r="D5099" t="s">
        <v>169</v>
      </c>
      <c r="E5099" t="s">
        <v>170</v>
      </c>
      <c r="F5099" t="s">
        <v>101</v>
      </c>
    </row>
    <row r="5100" spans="1:7" x14ac:dyDescent="0.35">
      <c r="A5100">
        <v>17052025</v>
      </c>
      <c r="B5100" t="s">
        <v>718</v>
      </c>
      <c r="C5100" t="s">
        <v>493</v>
      </c>
      <c r="D5100" t="s">
        <v>173</v>
      </c>
      <c r="E5100" t="s">
        <v>101</v>
      </c>
    </row>
    <row r="5101" spans="1:7" x14ac:dyDescent="0.35">
      <c r="A5101">
        <v>17052025</v>
      </c>
      <c r="B5101" t="s">
        <v>729</v>
      </c>
      <c r="C5101" t="s">
        <v>525</v>
      </c>
      <c r="D5101" t="s">
        <v>176</v>
      </c>
      <c r="E5101" t="s">
        <v>101</v>
      </c>
    </row>
    <row r="5102" spans="1:7" x14ac:dyDescent="0.35">
      <c r="A5102">
        <v>17052025</v>
      </c>
      <c r="B5102" t="s">
        <v>664</v>
      </c>
      <c r="C5102" t="s">
        <v>418</v>
      </c>
      <c r="D5102" t="s">
        <v>176</v>
      </c>
      <c r="E5102" t="s">
        <v>149</v>
      </c>
    </row>
    <row r="5103" spans="1:7" x14ac:dyDescent="0.35">
      <c r="A5103">
        <v>17052025</v>
      </c>
      <c r="B5103" t="s">
        <v>218</v>
      </c>
      <c r="C5103" t="s">
        <v>426</v>
      </c>
      <c r="D5103" t="s">
        <v>181</v>
      </c>
      <c r="E5103" t="s">
        <v>182</v>
      </c>
      <c r="F5103" t="s">
        <v>101</v>
      </c>
    </row>
    <row r="5104" spans="1:7" x14ac:dyDescent="0.35">
      <c r="A5104">
        <v>17052025</v>
      </c>
      <c r="B5104" t="s">
        <v>692</v>
      </c>
      <c r="C5104" t="s">
        <v>520</v>
      </c>
      <c r="D5104" t="s">
        <v>184</v>
      </c>
      <c r="E5104" t="s">
        <v>101</v>
      </c>
    </row>
    <row r="5105" spans="1:7" x14ac:dyDescent="0.35">
      <c r="A5105">
        <v>17052025</v>
      </c>
      <c r="B5105" t="s">
        <v>518</v>
      </c>
      <c r="C5105" t="s">
        <v>501</v>
      </c>
      <c r="D5105" t="s">
        <v>187</v>
      </c>
      <c r="E5105" t="s">
        <v>101</v>
      </c>
    </row>
    <row r="5106" spans="1:7" x14ac:dyDescent="0.35">
      <c r="A5106">
        <v>17052025</v>
      </c>
      <c r="B5106" t="s">
        <v>519</v>
      </c>
      <c r="C5106" t="s">
        <v>353</v>
      </c>
      <c r="D5106" t="s">
        <v>190</v>
      </c>
      <c r="E5106" t="s">
        <v>191</v>
      </c>
      <c r="F5106" t="s">
        <v>101</v>
      </c>
    </row>
    <row r="5107" spans="1:7" x14ac:dyDescent="0.35">
      <c r="A5107">
        <v>17052025</v>
      </c>
      <c r="B5107" t="s">
        <v>227</v>
      </c>
      <c r="C5107" t="s">
        <v>546</v>
      </c>
      <c r="D5107" t="s">
        <v>190</v>
      </c>
      <c r="E5107" t="s">
        <v>194</v>
      </c>
      <c r="F5107" t="s">
        <v>101</v>
      </c>
    </row>
    <row r="5108" spans="1:7" x14ac:dyDescent="0.35">
      <c r="A5108">
        <v>17052025</v>
      </c>
      <c r="B5108" t="s">
        <v>137</v>
      </c>
      <c r="C5108" t="s">
        <v>339</v>
      </c>
      <c r="D5108" t="s">
        <v>190</v>
      </c>
      <c r="E5108" t="s">
        <v>196</v>
      </c>
      <c r="F5108" t="s">
        <v>101</v>
      </c>
    </row>
    <row r="5109" spans="1:7" x14ac:dyDescent="0.35">
      <c r="A5109">
        <v>17052025</v>
      </c>
      <c r="B5109" t="s">
        <v>339</v>
      </c>
      <c r="C5109" t="s">
        <v>198</v>
      </c>
      <c r="D5109" t="s">
        <v>140</v>
      </c>
      <c r="E5109" t="s">
        <v>199</v>
      </c>
      <c r="F5109" t="s">
        <v>200</v>
      </c>
      <c r="G5109" t="s">
        <v>101</v>
      </c>
    </row>
    <row r="5110" spans="1:7" x14ac:dyDescent="0.35">
      <c r="A5110">
        <v>17052025</v>
      </c>
      <c r="B5110" t="s">
        <v>439</v>
      </c>
      <c r="C5110" t="s">
        <v>106</v>
      </c>
      <c r="D5110" t="s">
        <v>61</v>
      </c>
      <c r="E5110" t="s">
        <v>101</v>
      </c>
    </row>
    <row r="5111" spans="1:7" x14ac:dyDescent="0.35">
      <c r="A5111">
        <v>17052025</v>
      </c>
      <c r="B5111" t="s">
        <v>581</v>
      </c>
      <c r="C5111" t="s">
        <v>473</v>
      </c>
      <c r="D5111" t="s">
        <v>205</v>
      </c>
      <c r="E5111" t="s">
        <v>101</v>
      </c>
    </row>
    <row r="5112" spans="1:7" x14ac:dyDescent="0.35">
      <c r="A5112">
        <v>17052025</v>
      </c>
      <c r="B5112" t="s">
        <v>757</v>
      </c>
      <c r="C5112" t="s">
        <v>542</v>
      </c>
      <c r="D5112" t="s">
        <v>208</v>
      </c>
      <c r="E5112" t="s">
        <v>101</v>
      </c>
    </row>
    <row r="5113" spans="1:7" x14ac:dyDescent="0.35">
      <c r="A5113">
        <v>17052025</v>
      </c>
      <c r="B5113" t="s">
        <v>694</v>
      </c>
      <c r="C5113" t="s">
        <v>438</v>
      </c>
      <c r="D5113" t="s">
        <v>210</v>
      </c>
      <c r="E5113" t="s">
        <v>211</v>
      </c>
      <c r="F5113" t="s">
        <v>101</v>
      </c>
    </row>
    <row r="5114" spans="1:7" x14ac:dyDescent="0.35">
      <c r="A5114">
        <v>17052025</v>
      </c>
      <c r="B5114" t="s">
        <v>478</v>
      </c>
      <c r="C5114" t="s">
        <v>433</v>
      </c>
      <c r="D5114" t="s">
        <v>214</v>
      </c>
      <c r="E5114" t="s">
        <v>215</v>
      </c>
      <c r="F5114" t="s">
        <v>101</v>
      </c>
    </row>
    <row r="5115" spans="1:7" x14ac:dyDescent="0.35">
      <c r="A5115">
        <v>17052025</v>
      </c>
      <c r="B5115" t="s">
        <v>758</v>
      </c>
      <c r="C5115" t="s">
        <v>511</v>
      </c>
      <c r="D5115" t="s">
        <v>217</v>
      </c>
      <c r="E5115" t="s">
        <v>101</v>
      </c>
    </row>
    <row r="5116" spans="1:7" x14ac:dyDescent="0.35">
      <c r="A5116">
        <v>17052025</v>
      </c>
      <c r="B5116" t="s">
        <v>759</v>
      </c>
      <c r="C5116" t="s">
        <v>516</v>
      </c>
      <c r="D5116" t="s">
        <v>220</v>
      </c>
      <c r="E5116" t="s">
        <v>101</v>
      </c>
    </row>
    <row r="5117" spans="1:7" x14ac:dyDescent="0.35">
      <c r="A5117">
        <v>17052025</v>
      </c>
      <c r="B5117" t="s">
        <v>760</v>
      </c>
      <c r="C5117" t="s">
        <v>418</v>
      </c>
      <c r="D5117" t="s">
        <v>222</v>
      </c>
    </row>
    <row r="5118" spans="1:7" x14ac:dyDescent="0.35">
      <c r="A5118">
        <v>17052025</v>
      </c>
      <c r="B5118" t="s">
        <v>664</v>
      </c>
      <c r="C5118" t="s">
        <v>223</v>
      </c>
    </row>
    <row r="5119" spans="1:7" x14ac:dyDescent="0.35">
      <c r="A5119">
        <v>17052025</v>
      </c>
      <c r="B5119" t="s">
        <v>634</v>
      </c>
      <c r="C5119" t="s">
        <v>466</v>
      </c>
      <c r="D5119" t="s">
        <v>225</v>
      </c>
      <c r="E5119" t="s">
        <v>101</v>
      </c>
    </row>
    <row r="5120" spans="1:7" x14ac:dyDescent="0.35">
      <c r="A5120">
        <v>17052025</v>
      </c>
      <c r="B5120" t="s">
        <v>437</v>
      </c>
      <c r="C5120" t="s">
        <v>559</v>
      </c>
      <c r="D5120" t="s">
        <v>225</v>
      </c>
      <c r="E5120" t="s">
        <v>228</v>
      </c>
      <c r="F5120" t="s">
        <v>229</v>
      </c>
    </row>
    <row r="5121" spans="1:7" x14ac:dyDescent="0.35">
      <c r="A5121">
        <v>17052025</v>
      </c>
      <c r="B5121" t="s">
        <v>695</v>
      </c>
      <c r="C5121" t="s">
        <v>540</v>
      </c>
      <c r="D5121" t="s">
        <v>232</v>
      </c>
      <c r="E5121" t="s">
        <v>101</v>
      </c>
    </row>
    <row r="5122" spans="1:7" x14ac:dyDescent="0.35">
      <c r="A5122">
        <v>17052025</v>
      </c>
      <c r="B5122" t="s">
        <v>218</v>
      </c>
      <c r="C5122" t="s">
        <v>495</v>
      </c>
      <c r="D5122" t="s">
        <v>235</v>
      </c>
      <c r="E5122" t="s">
        <v>236</v>
      </c>
      <c r="F5122" t="s">
        <v>101</v>
      </c>
    </row>
    <row r="5123" spans="1:7" x14ac:dyDescent="0.35">
      <c r="A5123">
        <v>17052025</v>
      </c>
      <c r="B5123" t="s">
        <v>576</v>
      </c>
      <c r="C5123" t="s">
        <v>402</v>
      </c>
      <c r="D5123" t="s">
        <v>235</v>
      </c>
      <c r="E5123" t="s">
        <v>239</v>
      </c>
      <c r="F5123" t="s">
        <v>149</v>
      </c>
    </row>
    <row r="5124" spans="1:7" x14ac:dyDescent="0.35">
      <c r="A5124">
        <v>17052025</v>
      </c>
      <c r="B5124" t="s">
        <v>761</v>
      </c>
      <c r="C5124" t="s">
        <v>422</v>
      </c>
      <c r="D5124" t="s">
        <v>235</v>
      </c>
      <c r="E5124" t="s">
        <v>241</v>
      </c>
      <c r="F5124" t="s">
        <v>101</v>
      </c>
    </row>
    <row r="5125" spans="1:7" x14ac:dyDescent="0.35">
      <c r="A5125">
        <v>17052025</v>
      </c>
      <c r="B5125" t="s">
        <v>437</v>
      </c>
      <c r="C5125" t="s">
        <v>444</v>
      </c>
      <c r="D5125" t="s">
        <v>243</v>
      </c>
      <c r="E5125" t="s">
        <v>101</v>
      </c>
    </row>
    <row r="5126" spans="1:7" x14ac:dyDescent="0.35">
      <c r="A5126">
        <v>17052025</v>
      </c>
      <c r="B5126" t="s">
        <v>413</v>
      </c>
      <c r="C5126" t="s">
        <v>473</v>
      </c>
      <c r="D5126" t="s">
        <v>245</v>
      </c>
      <c r="E5126" t="s">
        <v>246</v>
      </c>
    </row>
    <row r="5127" spans="1:7" x14ac:dyDescent="0.35">
      <c r="A5127">
        <v>17052025</v>
      </c>
      <c r="B5127" t="s">
        <v>729</v>
      </c>
      <c r="C5127" t="s">
        <v>603</v>
      </c>
      <c r="D5127" t="s">
        <v>245</v>
      </c>
      <c r="E5127" t="s">
        <v>249</v>
      </c>
    </row>
    <row r="5128" spans="1:7" x14ac:dyDescent="0.35">
      <c r="A5128">
        <v>17052025</v>
      </c>
      <c r="B5128" t="s">
        <v>498</v>
      </c>
      <c r="C5128" t="s">
        <v>155</v>
      </c>
      <c r="D5128" t="s">
        <v>252</v>
      </c>
      <c r="E5128" t="s">
        <v>101</v>
      </c>
    </row>
    <row r="5129" spans="1:7" x14ac:dyDescent="0.35">
      <c r="A5129">
        <v>17052025</v>
      </c>
      <c r="B5129" t="s">
        <v>574</v>
      </c>
      <c r="C5129" t="s">
        <v>478</v>
      </c>
      <c r="D5129" t="s">
        <v>254</v>
      </c>
    </row>
    <row r="5130" spans="1:7" x14ac:dyDescent="0.35">
      <c r="A5130">
        <v>17052025</v>
      </c>
      <c r="B5130" t="s">
        <v>557</v>
      </c>
      <c r="C5130" t="s">
        <v>438</v>
      </c>
      <c r="D5130" t="s">
        <v>256</v>
      </c>
      <c r="E5130" t="s">
        <v>257</v>
      </c>
      <c r="F5130" t="s">
        <v>236</v>
      </c>
      <c r="G5130" t="s">
        <v>101</v>
      </c>
    </row>
    <row r="5131" spans="1:7" x14ac:dyDescent="0.35">
      <c r="A5131">
        <v>17052025</v>
      </c>
      <c r="B5131" t="s">
        <v>729</v>
      </c>
      <c r="C5131" t="s">
        <v>515</v>
      </c>
      <c r="D5131" t="s">
        <v>260</v>
      </c>
      <c r="E5131" t="s">
        <v>136</v>
      </c>
      <c r="F5131" t="s">
        <v>101</v>
      </c>
    </row>
    <row r="5132" spans="1:7" x14ac:dyDescent="0.35">
      <c r="A5132">
        <v>17052025</v>
      </c>
      <c r="B5132" t="s">
        <v>339</v>
      </c>
      <c r="C5132" t="s">
        <v>261</v>
      </c>
      <c r="D5132" t="s">
        <v>262</v>
      </c>
      <c r="E5132" t="s">
        <v>101</v>
      </c>
    </row>
    <row r="5133" spans="1:7" x14ac:dyDescent="0.35">
      <c r="A5133">
        <v>17052025</v>
      </c>
      <c r="B5133" t="s">
        <v>628</v>
      </c>
      <c r="C5133" t="s">
        <v>226</v>
      </c>
      <c r="D5133" t="s">
        <v>264</v>
      </c>
      <c r="E5133" t="s">
        <v>101</v>
      </c>
    </row>
    <row r="5134" spans="1:7" x14ac:dyDescent="0.35">
      <c r="A5134">
        <v>17052025</v>
      </c>
      <c r="B5134" t="s">
        <v>154</v>
      </c>
      <c r="C5134" t="s">
        <v>264</v>
      </c>
      <c r="D5134" t="s">
        <v>149</v>
      </c>
    </row>
    <row r="5135" spans="1:7" x14ac:dyDescent="0.35">
      <c r="A5135">
        <v>17052025</v>
      </c>
      <c r="B5135" t="s">
        <v>760</v>
      </c>
      <c r="C5135" t="s">
        <v>515</v>
      </c>
      <c r="D5135" t="s">
        <v>265</v>
      </c>
      <c r="E5135" t="s">
        <v>101</v>
      </c>
      <c r="F5135" t="s">
        <v>266</v>
      </c>
    </row>
    <row r="5136" spans="1:7" x14ac:dyDescent="0.35">
      <c r="A5136">
        <v>17052025</v>
      </c>
      <c r="B5136" t="s">
        <v>473</v>
      </c>
      <c r="C5136" t="s">
        <v>267</v>
      </c>
      <c r="D5136" t="s">
        <v>101</v>
      </c>
    </row>
    <row r="5137" spans="1:8" x14ac:dyDescent="0.35">
      <c r="A5137">
        <v>17052025</v>
      </c>
      <c r="B5137" t="s">
        <v>733</v>
      </c>
      <c r="C5137" t="s">
        <v>221</v>
      </c>
      <c r="D5137" t="s">
        <v>268</v>
      </c>
    </row>
    <row r="5138" spans="1:8" x14ac:dyDescent="0.35">
      <c r="A5138">
        <v>17052025</v>
      </c>
      <c r="B5138" t="s">
        <v>759</v>
      </c>
      <c r="C5138" t="s">
        <v>534</v>
      </c>
      <c r="D5138" t="s">
        <v>270</v>
      </c>
      <c r="E5138" t="s">
        <v>271</v>
      </c>
      <c r="F5138" t="s">
        <v>101</v>
      </c>
    </row>
    <row r="5139" spans="1:8" x14ac:dyDescent="0.35">
      <c r="A5139">
        <v>17052025</v>
      </c>
      <c r="B5139" t="s">
        <v>493</v>
      </c>
      <c r="C5139" t="s">
        <v>536</v>
      </c>
      <c r="D5139" t="s">
        <v>274</v>
      </c>
      <c r="E5139" t="s">
        <v>101</v>
      </c>
    </row>
    <row r="5140" spans="1:8" x14ac:dyDescent="0.35">
      <c r="A5140">
        <v>17052025</v>
      </c>
      <c r="B5140" t="s">
        <v>518</v>
      </c>
      <c r="C5140" t="s">
        <v>142</v>
      </c>
      <c r="D5140" t="s">
        <v>277</v>
      </c>
      <c r="E5140" t="s">
        <v>101</v>
      </c>
    </row>
    <row r="5141" spans="1:8" x14ac:dyDescent="0.35">
      <c r="A5141">
        <v>17052025</v>
      </c>
      <c r="B5141" t="s">
        <v>594</v>
      </c>
      <c r="C5141" t="s">
        <v>516</v>
      </c>
      <c r="D5141" t="s">
        <v>279</v>
      </c>
      <c r="E5141" t="s">
        <v>140</v>
      </c>
      <c r="F5141" t="s">
        <v>280</v>
      </c>
    </row>
    <row r="5142" spans="1:8" x14ac:dyDescent="0.35">
      <c r="A5142">
        <v>17052025</v>
      </c>
      <c r="B5142" t="s">
        <v>639</v>
      </c>
      <c r="C5142" t="s">
        <v>418</v>
      </c>
      <c r="D5142" t="s">
        <v>281</v>
      </c>
    </row>
    <row r="5143" spans="1:8" x14ac:dyDescent="0.35">
      <c r="A5143">
        <v>17052025</v>
      </c>
      <c r="B5143" t="s">
        <v>609</v>
      </c>
      <c r="C5143" t="s">
        <v>237</v>
      </c>
      <c r="D5143" t="s">
        <v>284</v>
      </c>
      <c r="E5143" t="s">
        <v>101</v>
      </c>
    </row>
    <row r="5144" spans="1:8" x14ac:dyDescent="0.35">
      <c r="A5144">
        <v>17052025</v>
      </c>
      <c r="B5144" t="s">
        <v>762</v>
      </c>
      <c r="C5144" t="s">
        <v>591</v>
      </c>
      <c r="D5144" t="s">
        <v>287</v>
      </c>
      <c r="E5144" t="s">
        <v>101</v>
      </c>
    </row>
    <row r="5145" spans="1:8" x14ac:dyDescent="0.35">
      <c r="A5145">
        <v>17052025</v>
      </c>
      <c r="B5145" t="s">
        <v>763</v>
      </c>
      <c r="C5145" t="s">
        <v>218</v>
      </c>
      <c r="D5145" t="s">
        <v>288</v>
      </c>
      <c r="E5145" t="s">
        <v>101</v>
      </c>
    </row>
    <row r="5146" spans="1:8" x14ac:dyDescent="0.35">
      <c r="A5146">
        <v>17052025</v>
      </c>
      <c r="B5146" t="s">
        <v>304</v>
      </c>
      <c r="C5146" t="s">
        <v>204</v>
      </c>
      <c r="D5146" t="s">
        <v>290</v>
      </c>
      <c r="E5146" t="s">
        <v>140</v>
      </c>
      <c r="F5146" t="s">
        <v>291</v>
      </c>
    </row>
    <row r="5147" spans="1:8" x14ac:dyDescent="0.35">
      <c r="A5147">
        <v>17052025</v>
      </c>
      <c r="B5147" t="s">
        <v>718</v>
      </c>
      <c r="C5147" t="s">
        <v>339</v>
      </c>
      <c r="D5147" t="s">
        <v>290</v>
      </c>
      <c r="E5147" t="s">
        <v>140</v>
      </c>
      <c r="F5147" t="s">
        <v>294</v>
      </c>
      <c r="G5147" t="s">
        <v>295</v>
      </c>
      <c r="H5147" t="s">
        <v>101</v>
      </c>
    </row>
    <row r="5148" spans="1:8" x14ac:dyDescent="0.35">
      <c r="A5148">
        <v>17052025</v>
      </c>
      <c r="B5148" t="s">
        <v>413</v>
      </c>
      <c r="C5148" t="s">
        <v>540</v>
      </c>
      <c r="D5148" t="s">
        <v>298</v>
      </c>
      <c r="E5148" t="s">
        <v>101</v>
      </c>
    </row>
    <row r="5149" spans="1:8" x14ac:dyDescent="0.35">
      <c r="A5149">
        <v>17052025</v>
      </c>
      <c r="B5149" t="s">
        <v>142</v>
      </c>
      <c r="C5149" t="s">
        <v>118</v>
      </c>
      <c r="D5149" t="s">
        <v>300</v>
      </c>
      <c r="E5149" t="s">
        <v>262</v>
      </c>
      <c r="F5149" t="s">
        <v>101</v>
      </c>
    </row>
    <row r="5150" spans="1:8" x14ac:dyDescent="0.35">
      <c r="A5150">
        <v>17052025</v>
      </c>
      <c r="B5150" t="s">
        <v>418</v>
      </c>
      <c r="C5150" t="s">
        <v>292</v>
      </c>
      <c r="D5150" t="s">
        <v>301</v>
      </c>
      <c r="E5150" t="s">
        <v>101</v>
      </c>
    </row>
    <row r="5151" spans="1:8" x14ac:dyDescent="0.35">
      <c r="A5151">
        <v>17052025</v>
      </c>
      <c r="B5151" t="s">
        <v>757</v>
      </c>
      <c r="C5151" t="s">
        <v>493</v>
      </c>
      <c r="D5151" t="s">
        <v>303</v>
      </c>
      <c r="E5151" t="s">
        <v>149</v>
      </c>
    </row>
    <row r="5152" spans="1:8" x14ac:dyDescent="0.35">
      <c r="A5152">
        <v>17052025</v>
      </c>
      <c r="B5152" t="s">
        <v>762</v>
      </c>
      <c r="C5152" t="s">
        <v>591</v>
      </c>
      <c r="D5152" t="s">
        <v>306</v>
      </c>
      <c r="E5152" t="s">
        <v>101</v>
      </c>
    </row>
    <row r="5153" spans="1:9" x14ac:dyDescent="0.35">
      <c r="A5153">
        <v>17052025</v>
      </c>
      <c r="B5153" t="s">
        <v>760</v>
      </c>
      <c r="C5153" t="s">
        <v>557</v>
      </c>
      <c r="D5153" t="s">
        <v>308</v>
      </c>
      <c r="E5153" t="s">
        <v>309</v>
      </c>
      <c r="F5153" t="s">
        <v>310</v>
      </c>
      <c r="G5153" t="s">
        <v>311</v>
      </c>
      <c r="H5153" t="s">
        <v>312</v>
      </c>
      <c r="I5153" t="s">
        <v>101</v>
      </c>
    </row>
    <row r="5154" spans="1:9" x14ac:dyDescent="0.35">
      <c r="A5154">
        <v>17052025</v>
      </c>
      <c r="B5154" t="s">
        <v>258</v>
      </c>
      <c r="C5154" t="s">
        <v>160</v>
      </c>
      <c r="D5154" t="s">
        <v>314</v>
      </c>
      <c r="E5154" t="s">
        <v>315</v>
      </c>
      <c r="F5154" t="s">
        <v>101</v>
      </c>
    </row>
    <row r="5155" spans="1:9" x14ac:dyDescent="0.35">
      <c r="A5155">
        <v>17052025</v>
      </c>
      <c r="B5155" t="s">
        <v>218</v>
      </c>
      <c r="C5155" t="s">
        <v>318</v>
      </c>
      <c r="D5155" t="s">
        <v>314</v>
      </c>
      <c r="E5155" t="s">
        <v>317</v>
      </c>
      <c r="F5155" t="s">
        <v>101</v>
      </c>
    </row>
    <row r="5156" spans="1:9" x14ac:dyDescent="0.35">
      <c r="A5156">
        <v>17052025</v>
      </c>
      <c r="B5156" t="s">
        <v>137</v>
      </c>
      <c r="C5156" t="s">
        <v>504</v>
      </c>
      <c r="D5156" t="s">
        <v>319</v>
      </c>
      <c r="E5156" t="s">
        <v>320</v>
      </c>
      <c r="F5156" t="s">
        <v>321</v>
      </c>
    </row>
    <row r="5157" spans="1:9" x14ac:dyDescent="0.35">
      <c r="A5157">
        <v>17052025</v>
      </c>
      <c r="B5157" t="s">
        <v>729</v>
      </c>
      <c r="C5157" t="s">
        <v>218</v>
      </c>
      <c r="D5157" t="s">
        <v>322</v>
      </c>
      <c r="E5157" t="s">
        <v>101</v>
      </c>
    </row>
    <row r="5158" spans="1:9" x14ac:dyDescent="0.35">
      <c r="A5158">
        <v>17052025</v>
      </c>
      <c r="B5158" t="s">
        <v>729</v>
      </c>
      <c r="C5158" t="s">
        <v>218</v>
      </c>
      <c r="D5158" t="s">
        <v>325</v>
      </c>
      <c r="E5158" t="s">
        <v>101</v>
      </c>
    </row>
    <row r="5159" spans="1:9" x14ac:dyDescent="0.35">
      <c r="A5159">
        <v>17052025</v>
      </c>
      <c r="B5159" t="s">
        <v>764</v>
      </c>
      <c r="C5159" t="s">
        <v>419</v>
      </c>
      <c r="D5159" t="s">
        <v>328</v>
      </c>
      <c r="E5159" t="s">
        <v>101</v>
      </c>
    </row>
    <row r="5160" spans="1:9" x14ac:dyDescent="0.35">
      <c r="A5160">
        <v>17052025</v>
      </c>
      <c r="B5160" t="s">
        <v>624</v>
      </c>
      <c r="C5160" t="s">
        <v>447</v>
      </c>
      <c r="D5160" t="s">
        <v>331</v>
      </c>
      <c r="E5160" t="s">
        <v>332</v>
      </c>
      <c r="F5160" t="s">
        <v>101</v>
      </c>
    </row>
    <row r="5161" spans="1:9" x14ac:dyDescent="0.35">
      <c r="A5161">
        <v>17052025</v>
      </c>
      <c r="B5161" t="s">
        <v>146</v>
      </c>
      <c r="C5161" t="s">
        <v>537</v>
      </c>
      <c r="D5161" t="s">
        <v>331</v>
      </c>
      <c r="E5161" t="s">
        <v>335</v>
      </c>
      <c r="F5161" t="s">
        <v>101</v>
      </c>
    </row>
    <row r="5162" spans="1:9" x14ac:dyDescent="0.35">
      <c r="A5162">
        <v>17052025</v>
      </c>
      <c r="B5162" t="s">
        <v>102</v>
      </c>
      <c r="C5162" t="s">
        <v>209</v>
      </c>
      <c r="D5162" t="s">
        <v>331</v>
      </c>
      <c r="E5162" t="s">
        <v>338</v>
      </c>
      <c r="F5162" t="s">
        <v>321</v>
      </c>
    </row>
    <row r="5163" spans="1:9" x14ac:dyDescent="0.35">
      <c r="A5163">
        <v>17052025</v>
      </c>
      <c r="B5163" t="s">
        <v>729</v>
      </c>
      <c r="C5163" t="s">
        <v>579</v>
      </c>
      <c r="D5163" t="s">
        <v>170</v>
      </c>
    </row>
    <row r="5164" spans="1:9" x14ac:dyDescent="0.35">
      <c r="A5164">
        <v>17052025</v>
      </c>
      <c r="B5164" t="s">
        <v>722</v>
      </c>
      <c r="C5164" t="s">
        <v>419</v>
      </c>
      <c r="D5164" t="s">
        <v>341</v>
      </c>
      <c r="E5164" t="s">
        <v>101</v>
      </c>
    </row>
    <row r="5165" spans="1:9" x14ac:dyDescent="0.35">
      <c r="A5165">
        <v>17052025</v>
      </c>
      <c r="B5165" t="s">
        <v>560</v>
      </c>
      <c r="C5165" t="s">
        <v>450</v>
      </c>
      <c r="D5165" t="s">
        <v>343</v>
      </c>
      <c r="E5165" t="s">
        <v>101</v>
      </c>
    </row>
    <row r="5166" spans="1:9" x14ac:dyDescent="0.35">
      <c r="A5166">
        <v>17052025</v>
      </c>
      <c r="B5166" t="s">
        <v>557</v>
      </c>
      <c r="C5166" t="s">
        <v>122</v>
      </c>
      <c r="D5166" t="s">
        <v>132</v>
      </c>
      <c r="E5166" t="s">
        <v>344</v>
      </c>
      <c r="F5166" t="s">
        <v>345</v>
      </c>
      <c r="G5166" t="s">
        <v>101</v>
      </c>
    </row>
    <row r="5167" spans="1:9" x14ac:dyDescent="0.35">
      <c r="A5167">
        <v>17052025</v>
      </c>
      <c r="B5167" t="s">
        <v>493</v>
      </c>
      <c r="C5167" t="s">
        <v>501</v>
      </c>
      <c r="D5167" t="s">
        <v>132</v>
      </c>
      <c r="E5167" t="s">
        <v>347</v>
      </c>
      <c r="F5167" t="s">
        <v>101</v>
      </c>
    </row>
    <row r="5168" spans="1:9" x14ac:dyDescent="0.35">
      <c r="A5168">
        <v>17052025</v>
      </c>
      <c r="B5168" t="s">
        <v>765</v>
      </c>
      <c r="C5168" t="s">
        <v>145</v>
      </c>
      <c r="D5168" t="s">
        <v>132</v>
      </c>
      <c r="E5168" t="s">
        <v>348</v>
      </c>
      <c r="F5168" t="s">
        <v>101</v>
      </c>
    </row>
    <row r="5169" spans="1:8" x14ac:dyDescent="0.35">
      <c r="A5169">
        <v>17052025</v>
      </c>
      <c r="B5169" t="s">
        <v>255</v>
      </c>
      <c r="C5169" t="s">
        <v>175</v>
      </c>
      <c r="D5169" t="s">
        <v>132</v>
      </c>
      <c r="E5169" t="s">
        <v>350</v>
      </c>
      <c r="F5169" t="s">
        <v>101</v>
      </c>
    </row>
    <row r="5170" spans="1:8" x14ac:dyDescent="0.35">
      <c r="A5170">
        <v>17052025</v>
      </c>
      <c r="B5170" t="s">
        <v>766</v>
      </c>
      <c r="C5170" t="s">
        <v>387</v>
      </c>
      <c r="D5170" t="s">
        <v>132</v>
      </c>
      <c r="E5170" t="s">
        <v>352</v>
      </c>
      <c r="F5170" t="s">
        <v>101</v>
      </c>
    </row>
    <row r="5171" spans="1:8" x14ac:dyDescent="0.35">
      <c r="A5171">
        <v>17052025</v>
      </c>
      <c r="B5171" t="s">
        <v>767</v>
      </c>
      <c r="C5171" t="s">
        <v>203</v>
      </c>
      <c r="D5171" t="s">
        <v>132</v>
      </c>
      <c r="E5171" t="s">
        <v>133</v>
      </c>
      <c r="F5171" t="s">
        <v>355</v>
      </c>
    </row>
    <row r="5172" spans="1:8" x14ac:dyDescent="0.35">
      <c r="A5172">
        <v>17052025</v>
      </c>
      <c r="B5172" t="s">
        <v>661</v>
      </c>
      <c r="C5172" t="s">
        <v>651</v>
      </c>
      <c r="D5172" t="s">
        <v>132</v>
      </c>
      <c r="E5172" t="s">
        <v>356</v>
      </c>
      <c r="F5172" t="s">
        <v>101</v>
      </c>
    </row>
    <row r="5173" spans="1:8" x14ac:dyDescent="0.35">
      <c r="A5173">
        <v>17052025</v>
      </c>
      <c r="B5173" t="s">
        <v>480</v>
      </c>
      <c r="C5173" t="s">
        <v>365</v>
      </c>
      <c r="D5173" t="s">
        <v>359</v>
      </c>
      <c r="E5173" t="s">
        <v>360</v>
      </c>
      <c r="F5173" t="s">
        <v>101</v>
      </c>
    </row>
    <row r="5174" spans="1:8" x14ac:dyDescent="0.35">
      <c r="A5174">
        <v>17052025</v>
      </c>
      <c r="B5174" t="s">
        <v>573</v>
      </c>
      <c r="C5174" t="s">
        <v>415</v>
      </c>
      <c r="D5174" t="s">
        <v>359</v>
      </c>
      <c r="E5174" t="s">
        <v>362</v>
      </c>
      <c r="F5174" t="s">
        <v>101</v>
      </c>
    </row>
    <row r="5175" spans="1:8" x14ac:dyDescent="0.35">
      <c r="A5175">
        <v>17052025</v>
      </c>
      <c r="B5175" t="s">
        <v>752</v>
      </c>
      <c r="C5175" t="s">
        <v>479</v>
      </c>
      <c r="D5175" t="s">
        <v>359</v>
      </c>
      <c r="E5175" t="s">
        <v>362</v>
      </c>
      <c r="F5175" t="s">
        <v>140</v>
      </c>
      <c r="G5175" t="s">
        <v>364</v>
      </c>
      <c r="H5175" t="s">
        <v>101</v>
      </c>
    </row>
    <row r="5176" spans="1:8" x14ac:dyDescent="0.35">
      <c r="A5176">
        <v>17052025</v>
      </c>
      <c r="B5176" t="s">
        <v>768</v>
      </c>
      <c r="C5176" t="s">
        <v>464</v>
      </c>
      <c r="D5176" t="s">
        <v>366</v>
      </c>
      <c r="E5176" t="s">
        <v>257</v>
      </c>
      <c r="F5176" t="s">
        <v>367</v>
      </c>
      <c r="G5176" t="s">
        <v>101</v>
      </c>
    </row>
    <row r="5177" spans="1:8" x14ac:dyDescent="0.35">
      <c r="A5177">
        <v>17052025</v>
      </c>
      <c r="B5177" t="s">
        <v>769</v>
      </c>
      <c r="C5177" t="s">
        <v>451</v>
      </c>
      <c r="D5177" t="s">
        <v>369</v>
      </c>
      <c r="E5177" t="s">
        <v>370</v>
      </c>
      <c r="F5177" t="s">
        <v>101</v>
      </c>
    </row>
    <row r="5178" spans="1:8" x14ac:dyDescent="0.35">
      <c r="A5178">
        <v>17052025</v>
      </c>
      <c r="B5178" t="s">
        <v>770</v>
      </c>
      <c r="C5178" t="s">
        <v>520</v>
      </c>
      <c r="D5178" t="s">
        <v>371</v>
      </c>
      <c r="E5178" t="s">
        <v>101</v>
      </c>
    </row>
    <row r="5179" spans="1:8" x14ac:dyDescent="0.35">
      <c r="A5179">
        <v>17052025</v>
      </c>
      <c r="B5179" t="s">
        <v>597</v>
      </c>
      <c r="C5179" t="s">
        <v>417</v>
      </c>
      <c r="D5179" t="s">
        <v>372</v>
      </c>
      <c r="E5179" t="s">
        <v>101</v>
      </c>
    </row>
    <row r="5180" spans="1:8" x14ac:dyDescent="0.35">
      <c r="A5180">
        <v>17052025</v>
      </c>
      <c r="B5180" t="s">
        <v>729</v>
      </c>
      <c r="C5180" t="s">
        <v>591</v>
      </c>
      <c r="D5180" t="s">
        <v>373</v>
      </c>
      <c r="E5180" t="s">
        <v>101</v>
      </c>
    </row>
    <row r="5181" spans="1:8" x14ac:dyDescent="0.35">
      <c r="A5181">
        <v>17052025</v>
      </c>
      <c r="B5181" t="s">
        <v>730</v>
      </c>
      <c r="C5181" t="s">
        <v>504</v>
      </c>
      <c r="D5181" t="s">
        <v>376</v>
      </c>
      <c r="E5181" t="s">
        <v>140</v>
      </c>
      <c r="F5181" t="s">
        <v>331</v>
      </c>
      <c r="G5181" t="s">
        <v>377</v>
      </c>
      <c r="H5181" t="s">
        <v>101</v>
      </c>
    </row>
    <row r="5182" spans="1:8" x14ac:dyDescent="0.35">
      <c r="A5182">
        <v>17052025</v>
      </c>
      <c r="B5182" t="s">
        <v>765</v>
      </c>
      <c r="C5182" t="s">
        <v>122</v>
      </c>
      <c r="D5182" t="s">
        <v>378</v>
      </c>
    </row>
    <row r="5183" spans="1:8" x14ac:dyDescent="0.35">
      <c r="A5183">
        <v>17052025</v>
      </c>
      <c r="B5183" t="s">
        <v>493</v>
      </c>
      <c r="C5183" t="s">
        <v>305</v>
      </c>
      <c r="D5183" t="s">
        <v>380</v>
      </c>
      <c r="E5183" t="s">
        <v>101</v>
      </c>
    </row>
    <row r="5184" spans="1:8" x14ac:dyDescent="0.35">
      <c r="A5184">
        <v>17052025</v>
      </c>
      <c r="B5184" t="s">
        <v>565</v>
      </c>
      <c r="C5184" t="s">
        <v>525</v>
      </c>
      <c r="D5184" t="s">
        <v>382</v>
      </c>
      <c r="E5184" t="s">
        <v>383</v>
      </c>
    </row>
    <row r="5185" spans="1:9" x14ac:dyDescent="0.35">
      <c r="A5185">
        <v>17052025</v>
      </c>
      <c r="B5185" t="s">
        <v>583</v>
      </c>
      <c r="C5185" t="s">
        <v>438</v>
      </c>
      <c r="D5185" t="s">
        <v>385</v>
      </c>
      <c r="E5185" t="s">
        <v>386</v>
      </c>
    </row>
    <row r="5186" spans="1:9" x14ac:dyDescent="0.35">
      <c r="A5186">
        <v>17052025</v>
      </c>
      <c r="B5186" t="s">
        <v>724</v>
      </c>
      <c r="C5186" t="s">
        <v>438</v>
      </c>
      <c r="D5186" t="s">
        <v>388</v>
      </c>
      <c r="E5186" t="s">
        <v>101</v>
      </c>
    </row>
    <row r="5187" spans="1:9" x14ac:dyDescent="0.35">
      <c r="A5187">
        <v>17052025</v>
      </c>
      <c r="B5187" t="s">
        <v>109</v>
      </c>
      <c r="C5187" t="s">
        <v>118</v>
      </c>
      <c r="D5187" t="s">
        <v>391</v>
      </c>
      <c r="E5187" t="s">
        <v>101</v>
      </c>
    </row>
    <row r="5188" spans="1:9" x14ac:dyDescent="0.35">
      <c r="A5188">
        <v>17052025</v>
      </c>
      <c r="B5188" t="s">
        <v>137</v>
      </c>
      <c r="C5188" t="s">
        <v>586</v>
      </c>
      <c r="D5188" t="s">
        <v>393</v>
      </c>
    </row>
    <row r="5189" spans="1:9" x14ac:dyDescent="0.35">
      <c r="A5189">
        <v>17052025</v>
      </c>
      <c r="B5189" t="s">
        <v>750</v>
      </c>
      <c r="C5189" t="s">
        <v>473</v>
      </c>
      <c r="D5189" t="s">
        <v>394</v>
      </c>
      <c r="E5189" t="s">
        <v>395</v>
      </c>
      <c r="F5189" t="s">
        <v>101</v>
      </c>
    </row>
    <row r="5190" spans="1:9" x14ac:dyDescent="0.35">
      <c r="A5190">
        <v>17052025</v>
      </c>
      <c r="B5190" t="s">
        <v>413</v>
      </c>
      <c r="C5190" t="s">
        <v>425</v>
      </c>
      <c r="D5190" t="s">
        <v>396</v>
      </c>
    </row>
    <row r="5191" spans="1:9" x14ac:dyDescent="0.35">
      <c r="A5191">
        <v>17052025</v>
      </c>
      <c r="B5191" t="s">
        <v>714</v>
      </c>
      <c r="C5191" t="s">
        <v>221</v>
      </c>
      <c r="D5191" t="s">
        <v>397</v>
      </c>
      <c r="E5191" t="s">
        <v>101</v>
      </c>
    </row>
    <row r="5192" spans="1:9" x14ac:dyDescent="0.35">
      <c r="A5192">
        <v>17052025</v>
      </c>
      <c r="B5192" t="s">
        <v>718</v>
      </c>
      <c r="C5192" t="s">
        <v>581</v>
      </c>
      <c r="D5192" t="s">
        <v>399</v>
      </c>
      <c r="E5192" t="s">
        <v>140</v>
      </c>
      <c r="F5192" t="s">
        <v>400</v>
      </c>
      <c r="G5192" t="s">
        <v>257</v>
      </c>
      <c r="H5192" t="s">
        <v>331</v>
      </c>
      <c r="I5192" t="s">
        <v>401</v>
      </c>
    </row>
    <row r="5193" spans="1:9" x14ac:dyDescent="0.35">
      <c r="A5193">
        <v>17052025</v>
      </c>
      <c r="B5193" t="s">
        <v>761</v>
      </c>
      <c r="C5193" t="s">
        <v>495</v>
      </c>
      <c r="D5193" t="s">
        <v>399</v>
      </c>
      <c r="E5193" t="s">
        <v>187</v>
      </c>
      <c r="F5193" t="s">
        <v>101</v>
      </c>
    </row>
    <row r="5194" spans="1:9" x14ac:dyDescent="0.35">
      <c r="A5194">
        <v>17052025</v>
      </c>
      <c r="B5194" t="s">
        <v>413</v>
      </c>
      <c r="C5194" t="s">
        <v>495</v>
      </c>
      <c r="D5194" t="s">
        <v>399</v>
      </c>
      <c r="E5194" t="s">
        <v>403</v>
      </c>
      <c r="F5194" t="s">
        <v>101</v>
      </c>
    </row>
    <row r="5195" spans="1:9" x14ac:dyDescent="0.35">
      <c r="A5195">
        <v>17052025</v>
      </c>
      <c r="B5195" t="s">
        <v>722</v>
      </c>
      <c r="C5195" t="s">
        <v>651</v>
      </c>
      <c r="D5195" t="s">
        <v>399</v>
      </c>
      <c r="E5195" t="s">
        <v>404</v>
      </c>
      <c r="F5195" t="s">
        <v>101</v>
      </c>
    </row>
    <row r="5196" spans="1:9" x14ac:dyDescent="0.35">
      <c r="A5196">
        <v>16052025</v>
      </c>
      <c r="B5196" t="s">
        <v>557</v>
      </c>
      <c r="C5196" t="s">
        <v>137</v>
      </c>
      <c r="D5196" t="s">
        <v>100</v>
      </c>
      <c r="E5196" t="s">
        <v>101</v>
      </c>
    </row>
    <row r="5197" spans="1:9" x14ac:dyDescent="0.35">
      <c r="A5197">
        <v>16052025</v>
      </c>
      <c r="B5197" t="s">
        <v>520</v>
      </c>
      <c r="C5197" t="s">
        <v>504</v>
      </c>
      <c r="D5197" t="s">
        <v>104</v>
      </c>
      <c r="E5197" t="s">
        <v>101</v>
      </c>
    </row>
    <row r="5198" spans="1:9" x14ac:dyDescent="0.35">
      <c r="A5198">
        <v>16052025</v>
      </c>
      <c r="B5198" t="s">
        <v>596</v>
      </c>
      <c r="C5198" t="s">
        <v>598</v>
      </c>
      <c r="D5198" t="s">
        <v>107</v>
      </c>
      <c r="E5198" t="s">
        <v>108</v>
      </c>
      <c r="F5198" t="s">
        <v>101</v>
      </c>
    </row>
    <row r="5199" spans="1:9" x14ac:dyDescent="0.35">
      <c r="A5199">
        <v>16052025</v>
      </c>
      <c r="B5199" t="s">
        <v>424</v>
      </c>
      <c r="C5199" t="s">
        <v>481</v>
      </c>
      <c r="D5199" t="s">
        <v>111</v>
      </c>
      <c r="E5199" t="s">
        <v>101</v>
      </c>
    </row>
    <row r="5200" spans="1:9" x14ac:dyDescent="0.35">
      <c r="A5200">
        <v>16052025</v>
      </c>
      <c r="B5200" t="s">
        <v>771</v>
      </c>
      <c r="C5200" t="s">
        <v>704</v>
      </c>
      <c r="D5200" t="s">
        <v>114</v>
      </c>
      <c r="E5200" t="s">
        <v>115</v>
      </c>
      <c r="F5200" t="s">
        <v>116</v>
      </c>
    </row>
    <row r="5201" spans="1:7" x14ac:dyDescent="0.35">
      <c r="A5201">
        <v>16052025</v>
      </c>
      <c r="B5201" t="s">
        <v>379</v>
      </c>
      <c r="C5201" t="s">
        <v>462</v>
      </c>
      <c r="D5201" t="s">
        <v>114</v>
      </c>
      <c r="E5201" t="s">
        <v>119</v>
      </c>
      <c r="F5201" t="s">
        <v>120</v>
      </c>
      <c r="G5201" t="s">
        <v>121</v>
      </c>
    </row>
    <row r="5202" spans="1:7" x14ac:dyDescent="0.35">
      <c r="A5202">
        <v>16052025</v>
      </c>
      <c r="B5202" t="s">
        <v>615</v>
      </c>
      <c r="C5202" t="s">
        <v>772</v>
      </c>
      <c r="D5202" t="s">
        <v>114</v>
      </c>
      <c r="E5202" t="s">
        <v>124</v>
      </c>
    </row>
    <row r="5203" spans="1:7" x14ac:dyDescent="0.35">
      <c r="A5203">
        <v>16052025</v>
      </c>
      <c r="B5203" t="s">
        <v>773</v>
      </c>
      <c r="C5203" t="s">
        <v>774</v>
      </c>
      <c r="D5203" t="s">
        <v>114</v>
      </c>
      <c r="E5203" t="s">
        <v>127</v>
      </c>
    </row>
    <row r="5204" spans="1:7" x14ac:dyDescent="0.35">
      <c r="A5204">
        <v>16052025</v>
      </c>
      <c r="B5204" t="s">
        <v>354</v>
      </c>
      <c r="C5204" t="s">
        <v>452</v>
      </c>
      <c r="D5204" t="s">
        <v>114</v>
      </c>
      <c r="E5204" t="s">
        <v>130</v>
      </c>
    </row>
    <row r="5205" spans="1:7" x14ac:dyDescent="0.35">
      <c r="A5205">
        <v>16052025</v>
      </c>
      <c r="B5205" t="s">
        <v>457</v>
      </c>
      <c r="C5205" t="s">
        <v>180</v>
      </c>
      <c r="D5205" t="s">
        <v>114</v>
      </c>
      <c r="E5205" t="s">
        <v>132</v>
      </c>
      <c r="F5205" t="s">
        <v>133</v>
      </c>
    </row>
    <row r="5206" spans="1:7" x14ac:dyDescent="0.35">
      <c r="A5206">
        <v>16052025</v>
      </c>
      <c r="B5206" t="s">
        <v>593</v>
      </c>
      <c r="C5206" t="s">
        <v>237</v>
      </c>
      <c r="D5206" t="s">
        <v>135</v>
      </c>
      <c r="E5206" t="s">
        <v>136</v>
      </c>
    </row>
    <row r="5207" spans="1:7" x14ac:dyDescent="0.35">
      <c r="A5207">
        <v>16052025</v>
      </c>
      <c r="B5207" t="s">
        <v>551</v>
      </c>
      <c r="C5207" t="s">
        <v>415</v>
      </c>
      <c r="D5207" t="s">
        <v>139</v>
      </c>
      <c r="E5207" t="s">
        <v>140</v>
      </c>
      <c r="F5207" t="s">
        <v>141</v>
      </c>
      <c r="G5207" t="s">
        <v>101</v>
      </c>
    </row>
    <row r="5208" spans="1:7" x14ac:dyDescent="0.35">
      <c r="A5208">
        <v>16052025</v>
      </c>
      <c r="B5208" t="s">
        <v>611</v>
      </c>
      <c r="C5208" t="s">
        <v>515</v>
      </c>
      <c r="D5208" t="s">
        <v>144</v>
      </c>
      <c r="E5208" t="s">
        <v>101</v>
      </c>
    </row>
    <row r="5209" spans="1:7" x14ac:dyDescent="0.35">
      <c r="A5209">
        <v>16052025</v>
      </c>
      <c r="B5209" t="s">
        <v>636</v>
      </c>
      <c r="C5209" t="s">
        <v>137</v>
      </c>
      <c r="D5209" t="s">
        <v>147</v>
      </c>
      <c r="E5209" t="s">
        <v>148</v>
      </c>
      <c r="F5209" t="s">
        <v>149</v>
      </c>
    </row>
    <row r="5210" spans="1:7" x14ac:dyDescent="0.35">
      <c r="A5210">
        <v>16052025</v>
      </c>
      <c r="B5210" t="s">
        <v>218</v>
      </c>
      <c r="C5210" t="s">
        <v>495</v>
      </c>
      <c r="D5210" t="s">
        <v>152</v>
      </c>
      <c r="E5210" t="s">
        <v>140</v>
      </c>
      <c r="F5210" t="s">
        <v>153</v>
      </c>
      <c r="G5210" t="s">
        <v>101</v>
      </c>
    </row>
    <row r="5211" spans="1:7" x14ac:dyDescent="0.35">
      <c r="A5211">
        <v>16052025</v>
      </c>
      <c r="B5211" t="s">
        <v>759</v>
      </c>
      <c r="C5211" t="s">
        <v>449</v>
      </c>
      <c r="D5211" t="s">
        <v>156</v>
      </c>
      <c r="E5211" t="s">
        <v>101</v>
      </c>
    </row>
    <row r="5212" spans="1:7" x14ac:dyDescent="0.35">
      <c r="A5212">
        <v>16052025</v>
      </c>
      <c r="B5212" t="s">
        <v>775</v>
      </c>
      <c r="C5212" t="s">
        <v>572</v>
      </c>
      <c r="D5212" t="s">
        <v>159</v>
      </c>
      <c r="E5212" t="s">
        <v>101</v>
      </c>
    </row>
    <row r="5213" spans="1:7" x14ac:dyDescent="0.35">
      <c r="A5213">
        <v>16052025</v>
      </c>
      <c r="B5213" t="s">
        <v>511</v>
      </c>
      <c r="C5213" t="s">
        <v>161</v>
      </c>
      <c r="D5213" t="s">
        <v>101</v>
      </c>
    </row>
    <row r="5214" spans="1:7" x14ac:dyDescent="0.35">
      <c r="A5214">
        <v>16052025</v>
      </c>
      <c r="B5214" t="s">
        <v>285</v>
      </c>
      <c r="C5214" t="s">
        <v>146</v>
      </c>
      <c r="D5214" t="s">
        <v>164</v>
      </c>
      <c r="E5214" t="s">
        <v>101</v>
      </c>
    </row>
    <row r="5215" spans="1:7" x14ac:dyDescent="0.35">
      <c r="A5215">
        <v>16052025</v>
      </c>
      <c r="B5215" t="s">
        <v>736</v>
      </c>
      <c r="C5215" t="s">
        <v>510</v>
      </c>
      <c r="D5215" t="s">
        <v>167</v>
      </c>
    </row>
    <row r="5216" spans="1:7" x14ac:dyDescent="0.35">
      <c r="A5216">
        <v>16052025</v>
      </c>
      <c r="B5216" t="s">
        <v>623</v>
      </c>
      <c r="C5216" t="s">
        <v>206</v>
      </c>
      <c r="D5216" t="s">
        <v>423</v>
      </c>
      <c r="E5216" t="s">
        <v>101</v>
      </c>
    </row>
    <row r="5217" spans="1:7" x14ac:dyDescent="0.35">
      <c r="A5217">
        <v>16052025</v>
      </c>
      <c r="B5217" t="s">
        <v>447</v>
      </c>
      <c r="C5217" t="s">
        <v>329</v>
      </c>
      <c r="D5217" t="s">
        <v>169</v>
      </c>
      <c r="E5217" t="s">
        <v>170</v>
      </c>
      <c r="F5217" t="s">
        <v>101</v>
      </c>
    </row>
    <row r="5218" spans="1:7" x14ac:dyDescent="0.35">
      <c r="A5218">
        <v>16052025</v>
      </c>
      <c r="B5218" t="s">
        <v>736</v>
      </c>
      <c r="C5218" t="s">
        <v>441</v>
      </c>
      <c r="D5218" t="s">
        <v>173</v>
      </c>
      <c r="E5218" t="s">
        <v>101</v>
      </c>
    </row>
    <row r="5219" spans="1:7" x14ac:dyDescent="0.35">
      <c r="A5219">
        <v>16052025</v>
      </c>
      <c r="B5219" t="s">
        <v>628</v>
      </c>
      <c r="C5219" t="s">
        <v>444</v>
      </c>
      <c r="D5219" t="s">
        <v>176</v>
      </c>
      <c r="E5219" t="s">
        <v>101</v>
      </c>
    </row>
    <row r="5220" spans="1:7" x14ac:dyDescent="0.35">
      <c r="A5220">
        <v>16052025</v>
      </c>
      <c r="B5220" t="s">
        <v>719</v>
      </c>
      <c r="C5220" t="s">
        <v>608</v>
      </c>
      <c r="D5220" t="s">
        <v>176</v>
      </c>
      <c r="E5220" t="s">
        <v>149</v>
      </c>
    </row>
    <row r="5221" spans="1:7" x14ac:dyDescent="0.35">
      <c r="A5221">
        <v>16052025</v>
      </c>
      <c r="B5221" t="s">
        <v>474</v>
      </c>
      <c r="C5221" t="s">
        <v>305</v>
      </c>
      <c r="D5221" t="s">
        <v>181</v>
      </c>
      <c r="E5221" t="s">
        <v>182</v>
      </c>
      <c r="F5221" t="s">
        <v>101</v>
      </c>
    </row>
    <row r="5222" spans="1:7" x14ac:dyDescent="0.35">
      <c r="A5222">
        <v>16052025</v>
      </c>
      <c r="B5222" t="s">
        <v>776</v>
      </c>
      <c r="C5222" t="s">
        <v>590</v>
      </c>
      <c r="D5222" t="s">
        <v>184</v>
      </c>
      <c r="E5222" t="s">
        <v>101</v>
      </c>
    </row>
    <row r="5223" spans="1:7" x14ac:dyDescent="0.35">
      <c r="A5223">
        <v>16052025</v>
      </c>
      <c r="B5223" t="s">
        <v>609</v>
      </c>
      <c r="C5223" t="s">
        <v>496</v>
      </c>
      <c r="D5223" t="s">
        <v>187</v>
      </c>
      <c r="E5223" t="s">
        <v>101</v>
      </c>
    </row>
    <row r="5224" spans="1:7" x14ac:dyDescent="0.35">
      <c r="A5224">
        <v>16052025</v>
      </c>
      <c r="B5224" t="s">
        <v>425</v>
      </c>
      <c r="C5224" t="s">
        <v>233</v>
      </c>
      <c r="D5224" t="s">
        <v>190</v>
      </c>
      <c r="E5224" t="s">
        <v>191</v>
      </c>
      <c r="F5224" t="s">
        <v>101</v>
      </c>
    </row>
    <row r="5225" spans="1:7" x14ac:dyDescent="0.35">
      <c r="A5225">
        <v>16052025</v>
      </c>
      <c r="B5225" t="s">
        <v>598</v>
      </c>
      <c r="C5225" t="s">
        <v>330</v>
      </c>
      <c r="D5225" t="s">
        <v>190</v>
      </c>
      <c r="E5225" t="s">
        <v>194</v>
      </c>
      <c r="F5225" t="s">
        <v>101</v>
      </c>
    </row>
    <row r="5226" spans="1:7" x14ac:dyDescent="0.35">
      <c r="A5226">
        <v>16052025</v>
      </c>
      <c r="B5226" t="s">
        <v>592</v>
      </c>
      <c r="C5226" t="s">
        <v>418</v>
      </c>
      <c r="D5226" t="s">
        <v>190</v>
      </c>
      <c r="E5226" t="s">
        <v>196</v>
      </c>
      <c r="F5226" t="s">
        <v>101</v>
      </c>
    </row>
    <row r="5227" spans="1:7" x14ac:dyDescent="0.35">
      <c r="A5227">
        <v>16052025</v>
      </c>
      <c r="B5227" t="s">
        <v>444</v>
      </c>
      <c r="C5227" t="s">
        <v>198</v>
      </c>
      <c r="D5227" t="s">
        <v>140</v>
      </c>
      <c r="E5227" t="s">
        <v>199</v>
      </c>
      <c r="F5227" t="s">
        <v>200</v>
      </c>
      <c r="G5227" t="s">
        <v>101</v>
      </c>
    </row>
    <row r="5228" spans="1:7" x14ac:dyDescent="0.35">
      <c r="A5228">
        <v>16052025</v>
      </c>
      <c r="B5228" t="s">
        <v>554</v>
      </c>
      <c r="C5228" t="s">
        <v>282</v>
      </c>
      <c r="D5228" t="s">
        <v>61</v>
      </c>
      <c r="E5228" t="s">
        <v>101</v>
      </c>
    </row>
    <row r="5229" spans="1:7" x14ac:dyDescent="0.35">
      <c r="A5229">
        <v>16052025</v>
      </c>
      <c r="B5229" t="s">
        <v>583</v>
      </c>
      <c r="C5229" t="s">
        <v>515</v>
      </c>
      <c r="D5229" t="s">
        <v>205</v>
      </c>
      <c r="E5229" t="s">
        <v>101</v>
      </c>
    </row>
    <row r="5230" spans="1:7" x14ac:dyDescent="0.35">
      <c r="A5230">
        <v>16052025</v>
      </c>
      <c r="B5230" t="s">
        <v>777</v>
      </c>
      <c r="C5230" t="s">
        <v>536</v>
      </c>
      <c r="D5230" t="s">
        <v>208</v>
      </c>
      <c r="E5230" t="s">
        <v>101</v>
      </c>
    </row>
    <row r="5231" spans="1:7" x14ac:dyDescent="0.35">
      <c r="A5231">
        <v>16052025</v>
      </c>
      <c r="B5231" t="s">
        <v>413</v>
      </c>
      <c r="C5231" t="s">
        <v>460</v>
      </c>
      <c r="D5231" t="s">
        <v>210</v>
      </c>
      <c r="E5231" t="s">
        <v>211</v>
      </c>
      <c r="F5231" t="s">
        <v>101</v>
      </c>
    </row>
    <row r="5232" spans="1:7" x14ac:dyDescent="0.35">
      <c r="A5232">
        <v>16052025</v>
      </c>
      <c r="B5232" t="s">
        <v>150</v>
      </c>
      <c r="C5232" t="s">
        <v>106</v>
      </c>
      <c r="D5232" t="s">
        <v>214</v>
      </c>
      <c r="E5232" t="s">
        <v>215</v>
      </c>
      <c r="F5232" t="s">
        <v>101</v>
      </c>
    </row>
    <row r="5233" spans="1:7" x14ac:dyDescent="0.35">
      <c r="A5233">
        <v>16052025</v>
      </c>
      <c r="B5233" t="s">
        <v>759</v>
      </c>
      <c r="C5233" t="s">
        <v>419</v>
      </c>
      <c r="D5233" t="s">
        <v>217</v>
      </c>
      <c r="E5233" t="s">
        <v>101</v>
      </c>
    </row>
    <row r="5234" spans="1:7" x14ac:dyDescent="0.35">
      <c r="A5234">
        <v>16052025</v>
      </c>
      <c r="B5234" t="s">
        <v>661</v>
      </c>
      <c r="C5234" t="s">
        <v>326</v>
      </c>
      <c r="D5234" t="s">
        <v>220</v>
      </c>
      <c r="E5234" t="s">
        <v>101</v>
      </c>
    </row>
    <row r="5235" spans="1:7" x14ac:dyDescent="0.35">
      <c r="A5235">
        <v>16052025</v>
      </c>
      <c r="B5235" t="s">
        <v>720</v>
      </c>
      <c r="C5235" t="s">
        <v>339</v>
      </c>
      <c r="D5235" t="s">
        <v>222</v>
      </c>
    </row>
    <row r="5236" spans="1:7" x14ac:dyDescent="0.35">
      <c r="A5236">
        <v>16052025</v>
      </c>
      <c r="B5236" t="s">
        <v>565</v>
      </c>
      <c r="C5236" t="s">
        <v>223</v>
      </c>
    </row>
    <row r="5237" spans="1:7" x14ac:dyDescent="0.35">
      <c r="A5237">
        <v>16052025</v>
      </c>
      <c r="B5237" t="s">
        <v>694</v>
      </c>
      <c r="C5237" t="s">
        <v>501</v>
      </c>
      <c r="D5237" t="s">
        <v>225</v>
      </c>
      <c r="E5237" t="s">
        <v>101</v>
      </c>
    </row>
    <row r="5238" spans="1:7" x14ac:dyDescent="0.35">
      <c r="A5238">
        <v>16052025</v>
      </c>
      <c r="B5238" t="s">
        <v>758</v>
      </c>
      <c r="C5238" t="s">
        <v>285</v>
      </c>
      <c r="D5238" t="s">
        <v>225</v>
      </c>
      <c r="E5238" t="s">
        <v>228</v>
      </c>
      <c r="F5238" t="s">
        <v>229</v>
      </c>
    </row>
    <row r="5239" spans="1:7" x14ac:dyDescent="0.35">
      <c r="A5239">
        <v>16052025</v>
      </c>
      <c r="B5239" t="s">
        <v>602</v>
      </c>
      <c r="C5239" t="s">
        <v>499</v>
      </c>
      <c r="D5239" t="s">
        <v>232</v>
      </c>
      <c r="E5239" t="s">
        <v>101</v>
      </c>
    </row>
    <row r="5240" spans="1:7" x14ac:dyDescent="0.35">
      <c r="A5240">
        <v>16052025</v>
      </c>
      <c r="B5240" t="s">
        <v>579</v>
      </c>
      <c r="C5240" t="s">
        <v>473</v>
      </c>
      <c r="D5240" t="s">
        <v>235</v>
      </c>
      <c r="E5240" t="s">
        <v>236</v>
      </c>
      <c r="F5240" t="s">
        <v>101</v>
      </c>
    </row>
    <row r="5241" spans="1:7" x14ac:dyDescent="0.35">
      <c r="A5241">
        <v>16052025</v>
      </c>
      <c r="B5241" t="s">
        <v>657</v>
      </c>
      <c r="C5241" t="s">
        <v>212</v>
      </c>
      <c r="D5241" t="s">
        <v>235</v>
      </c>
      <c r="E5241" t="s">
        <v>239</v>
      </c>
      <c r="F5241" t="s">
        <v>149</v>
      </c>
    </row>
    <row r="5242" spans="1:7" x14ac:dyDescent="0.35">
      <c r="A5242">
        <v>16052025</v>
      </c>
      <c r="B5242" t="s">
        <v>750</v>
      </c>
      <c r="C5242" t="s">
        <v>479</v>
      </c>
      <c r="D5242" t="s">
        <v>235</v>
      </c>
      <c r="E5242" t="s">
        <v>241</v>
      </c>
      <c r="F5242" t="s">
        <v>101</v>
      </c>
    </row>
    <row r="5243" spans="1:7" x14ac:dyDescent="0.35">
      <c r="A5243">
        <v>16052025</v>
      </c>
      <c r="B5243" t="s">
        <v>737</v>
      </c>
      <c r="C5243" t="s">
        <v>496</v>
      </c>
      <c r="D5243" t="s">
        <v>243</v>
      </c>
      <c r="E5243" t="s">
        <v>101</v>
      </c>
    </row>
    <row r="5244" spans="1:7" x14ac:dyDescent="0.35">
      <c r="A5244">
        <v>16052025</v>
      </c>
      <c r="B5244" t="s">
        <v>413</v>
      </c>
      <c r="C5244" t="s">
        <v>418</v>
      </c>
      <c r="D5244" t="s">
        <v>245</v>
      </c>
      <c r="E5244" t="s">
        <v>246</v>
      </c>
    </row>
    <row r="5245" spans="1:7" x14ac:dyDescent="0.35">
      <c r="A5245">
        <v>16052025</v>
      </c>
      <c r="B5245" t="s">
        <v>778</v>
      </c>
      <c r="C5245" t="s">
        <v>507</v>
      </c>
      <c r="D5245" t="s">
        <v>245</v>
      </c>
      <c r="E5245" t="s">
        <v>249</v>
      </c>
    </row>
    <row r="5246" spans="1:7" x14ac:dyDescent="0.35">
      <c r="A5246">
        <v>16052025</v>
      </c>
      <c r="B5246" t="s">
        <v>218</v>
      </c>
      <c r="C5246" t="s">
        <v>146</v>
      </c>
      <c r="D5246" t="s">
        <v>252</v>
      </c>
      <c r="E5246" t="s">
        <v>101</v>
      </c>
    </row>
    <row r="5247" spans="1:7" x14ac:dyDescent="0.35">
      <c r="A5247">
        <v>16052025</v>
      </c>
      <c r="B5247" t="s">
        <v>415</v>
      </c>
      <c r="C5247" t="s">
        <v>146</v>
      </c>
      <c r="D5247" t="s">
        <v>254</v>
      </c>
    </row>
    <row r="5248" spans="1:7" x14ac:dyDescent="0.35">
      <c r="A5248">
        <v>16052025</v>
      </c>
      <c r="B5248" t="s">
        <v>593</v>
      </c>
      <c r="C5248" t="s">
        <v>459</v>
      </c>
      <c r="D5248" t="s">
        <v>256</v>
      </c>
      <c r="E5248" t="s">
        <v>257</v>
      </c>
      <c r="F5248" t="s">
        <v>236</v>
      </c>
      <c r="G5248" t="s">
        <v>101</v>
      </c>
    </row>
    <row r="5249" spans="1:6" x14ac:dyDescent="0.35">
      <c r="A5249">
        <v>16052025</v>
      </c>
      <c r="B5249" t="s">
        <v>560</v>
      </c>
      <c r="C5249" t="s">
        <v>590</v>
      </c>
      <c r="D5249" t="s">
        <v>260</v>
      </c>
      <c r="E5249" t="s">
        <v>136</v>
      </c>
      <c r="F5249" t="s">
        <v>101</v>
      </c>
    </row>
    <row r="5250" spans="1:6" x14ac:dyDescent="0.35">
      <c r="A5250">
        <v>16052025</v>
      </c>
      <c r="B5250" t="s">
        <v>473</v>
      </c>
      <c r="C5250" t="s">
        <v>261</v>
      </c>
      <c r="D5250" t="s">
        <v>262</v>
      </c>
      <c r="E5250" t="s">
        <v>101</v>
      </c>
    </row>
    <row r="5251" spans="1:6" x14ac:dyDescent="0.35">
      <c r="A5251">
        <v>16052025</v>
      </c>
      <c r="B5251" t="s">
        <v>560</v>
      </c>
      <c r="C5251" t="s">
        <v>450</v>
      </c>
      <c r="D5251" t="s">
        <v>264</v>
      </c>
      <c r="E5251" t="s">
        <v>101</v>
      </c>
    </row>
    <row r="5252" spans="1:6" x14ac:dyDescent="0.35">
      <c r="A5252">
        <v>16052025</v>
      </c>
      <c r="B5252" t="s">
        <v>450</v>
      </c>
      <c r="C5252" t="s">
        <v>264</v>
      </c>
      <c r="D5252" t="s">
        <v>149</v>
      </c>
    </row>
    <row r="5253" spans="1:6" x14ac:dyDescent="0.35">
      <c r="A5253">
        <v>16052025</v>
      </c>
      <c r="B5253" t="s">
        <v>720</v>
      </c>
      <c r="C5253" t="s">
        <v>504</v>
      </c>
      <c r="D5253" t="s">
        <v>265</v>
      </c>
      <c r="E5253" t="s">
        <v>101</v>
      </c>
      <c r="F5253" t="s">
        <v>266</v>
      </c>
    </row>
    <row r="5254" spans="1:6" x14ac:dyDescent="0.35">
      <c r="A5254">
        <v>16052025</v>
      </c>
      <c r="B5254" t="s">
        <v>418</v>
      </c>
      <c r="C5254" t="s">
        <v>267</v>
      </c>
      <c r="D5254" t="s">
        <v>101</v>
      </c>
    </row>
    <row r="5255" spans="1:6" x14ac:dyDescent="0.35">
      <c r="A5255">
        <v>16052025</v>
      </c>
      <c r="B5255" t="s">
        <v>644</v>
      </c>
      <c r="C5255" t="s">
        <v>418</v>
      </c>
      <c r="D5255" t="s">
        <v>268</v>
      </c>
    </row>
    <row r="5256" spans="1:6" x14ac:dyDescent="0.35">
      <c r="A5256">
        <v>16052025</v>
      </c>
      <c r="B5256" t="s">
        <v>630</v>
      </c>
      <c r="C5256" t="s">
        <v>459</v>
      </c>
      <c r="D5256" t="s">
        <v>270</v>
      </c>
      <c r="E5256" t="s">
        <v>271</v>
      </c>
      <c r="F5256" t="s">
        <v>101</v>
      </c>
    </row>
    <row r="5257" spans="1:6" x14ac:dyDescent="0.35">
      <c r="A5257">
        <v>16052025</v>
      </c>
      <c r="B5257" t="s">
        <v>623</v>
      </c>
      <c r="C5257" t="s">
        <v>441</v>
      </c>
      <c r="D5257" t="s">
        <v>274</v>
      </c>
      <c r="E5257" t="s">
        <v>101</v>
      </c>
    </row>
    <row r="5258" spans="1:6" x14ac:dyDescent="0.35">
      <c r="A5258">
        <v>16052025</v>
      </c>
      <c r="B5258" t="s">
        <v>567</v>
      </c>
      <c r="C5258" t="s">
        <v>478</v>
      </c>
      <c r="D5258" t="s">
        <v>277</v>
      </c>
      <c r="E5258" t="s">
        <v>101</v>
      </c>
    </row>
    <row r="5259" spans="1:6" x14ac:dyDescent="0.35">
      <c r="A5259">
        <v>16052025</v>
      </c>
      <c r="B5259" t="s">
        <v>597</v>
      </c>
      <c r="C5259" t="s">
        <v>419</v>
      </c>
      <c r="D5259" t="s">
        <v>279</v>
      </c>
      <c r="E5259" t="s">
        <v>140</v>
      </c>
      <c r="F5259" t="s">
        <v>280</v>
      </c>
    </row>
    <row r="5260" spans="1:6" x14ac:dyDescent="0.35">
      <c r="A5260">
        <v>16052025</v>
      </c>
      <c r="B5260" t="s">
        <v>723</v>
      </c>
      <c r="C5260" t="s">
        <v>285</v>
      </c>
      <c r="D5260" t="s">
        <v>281</v>
      </c>
    </row>
    <row r="5261" spans="1:6" x14ac:dyDescent="0.35">
      <c r="A5261">
        <v>16052025</v>
      </c>
      <c r="B5261" t="s">
        <v>507</v>
      </c>
      <c r="C5261" t="s">
        <v>501</v>
      </c>
      <c r="D5261" t="s">
        <v>284</v>
      </c>
      <c r="E5261" t="s">
        <v>101</v>
      </c>
    </row>
    <row r="5262" spans="1:6" x14ac:dyDescent="0.35">
      <c r="A5262">
        <v>16052025</v>
      </c>
      <c r="B5262" t="s">
        <v>634</v>
      </c>
      <c r="C5262" t="s">
        <v>137</v>
      </c>
      <c r="D5262" t="s">
        <v>287</v>
      </c>
      <c r="E5262" t="s">
        <v>101</v>
      </c>
    </row>
    <row r="5263" spans="1:6" x14ac:dyDescent="0.35">
      <c r="A5263">
        <v>16052025</v>
      </c>
      <c r="B5263" t="s">
        <v>558</v>
      </c>
      <c r="C5263" t="s">
        <v>451</v>
      </c>
      <c r="D5263" t="s">
        <v>288</v>
      </c>
      <c r="E5263" t="s">
        <v>101</v>
      </c>
    </row>
    <row r="5264" spans="1:6" x14ac:dyDescent="0.35">
      <c r="A5264">
        <v>16052025</v>
      </c>
      <c r="B5264" t="s">
        <v>237</v>
      </c>
      <c r="C5264" t="s">
        <v>361</v>
      </c>
      <c r="D5264" t="s">
        <v>290</v>
      </c>
      <c r="E5264" t="s">
        <v>140</v>
      </c>
      <c r="F5264" t="s">
        <v>291</v>
      </c>
    </row>
    <row r="5265" spans="1:9" x14ac:dyDescent="0.35">
      <c r="A5265">
        <v>16052025</v>
      </c>
      <c r="B5265" t="s">
        <v>779</v>
      </c>
      <c r="C5265" t="s">
        <v>247</v>
      </c>
      <c r="D5265" t="s">
        <v>290</v>
      </c>
      <c r="E5265" t="s">
        <v>140</v>
      </c>
      <c r="F5265" t="s">
        <v>294</v>
      </c>
      <c r="G5265" t="s">
        <v>295</v>
      </c>
      <c r="H5265" t="s">
        <v>101</v>
      </c>
    </row>
    <row r="5266" spans="1:9" x14ac:dyDescent="0.35">
      <c r="A5266">
        <v>16052025</v>
      </c>
      <c r="B5266" t="s">
        <v>573</v>
      </c>
      <c r="C5266" t="s">
        <v>499</v>
      </c>
      <c r="D5266" t="s">
        <v>298</v>
      </c>
      <c r="E5266" t="s">
        <v>101</v>
      </c>
    </row>
    <row r="5267" spans="1:9" x14ac:dyDescent="0.35">
      <c r="A5267">
        <v>16052025</v>
      </c>
      <c r="B5267" t="s">
        <v>547</v>
      </c>
      <c r="C5267" t="s">
        <v>357</v>
      </c>
      <c r="D5267" t="s">
        <v>300</v>
      </c>
      <c r="E5267" t="s">
        <v>262</v>
      </c>
      <c r="F5267" t="s">
        <v>101</v>
      </c>
    </row>
    <row r="5268" spans="1:9" x14ac:dyDescent="0.35">
      <c r="A5268">
        <v>16052025</v>
      </c>
      <c r="B5268" t="s">
        <v>507</v>
      </c>
      <c r="C5268" t="s">
        <v>398</v>
      </c>
      <c r="D5268" t="s">
        <v>301</v>
      </c>
      <c r="E5268" t="s">
        <v>101</v>
      </c>
    </row>
    <row r="5269" spans="1:9" x14ac:dyDescent="0.35">
      <c r="A5269">
        <v>16052025</v>
      </c>
      <c r="B5269" t="s">
        <v>780</v>
      </c>
      <c r="C5269" t="s">
        <v>520</v>
      </c>
      <c r="D5269" t="s">
        <v>303</v>
      </c>
      <c r="E5269" t="s">
        <v>149</v>
      </c>
    </row>
    <row r="5270" spans="1:9" x14ac:dyDescent="0.35">
      <c r="A5270">
        <v>16052025</v>
      </c>
      <c r="B5270" t="s">
        <v>720</v>
      </c>
      <c r="C5270" t="s">
        <v>599</v>
      </c>
      <c r="D5270" t="s">
        <v>306</v>
      </c>
      <c r="E5270" t="s">
        <v>101</v>
      </c>
    </row>
    <row r="5271" spans="1:9" x14ac:dyDescent="0.35">
      <c r="A5271">
        <v>16052025</v>
      </c>
      <c r="B5271" t="s">
        <v>781</v>
      </c>
      <c r="C5271" t="s">
        <v>440</v>
      </c>
      <c r="D5271" t="s">
        <v>308</v>
      </c>
      <c r="E5271" t="s">
        <v>309</v>
      </c>
      <c r="F5271" t="s">
        <v>310</v>
      </c>
      <c r="G5271" t="s">
        <v>311</v>
      </c>
      <c r="H5271" t="s">
        <v>312</v>
      </c>
      <c r="I5271" t="s">
        <v>101</v>
      </c>
    </row>
    <row r="5272" spans="1:9" x14ac:dyDescent="0.35">
      <c r="A5272">
        <v>16052025</v>
      </c>
      <c r="B5272" t="s">
        <v>342</v>
      </c>
      <c r="C5272" t="s">
        <v>402</v>
      </c>
      <c r="D5272" t="s">
        <v>314</v>
      </c>
      <c r="E5272" t="s">
        <v>315</v>
      </c>
      <c r="F5272" t="s">
        <v>101</v>
      </c>
    </row>
    <row r="5273" spans="1:9" x14ac:dyDescent="0.35">
      <c r="A5273">
        <v>16052025</v>
      </c>
      <c r="B5273" t="s">
        <v>493</v>
      </c>
      <c r="C5273" t="s">
        <v>195</v>
      </c>
      <c r="D5273" t="s">
        <v>314</v>
      </c>
      <c r="E5273" t="s">
        <v>317</v>
      </c>
      <c r="F5273" t="s">
        <v>101</v>
      </c>
    </row>
    <row r="5274" spans="1:9" x14ac:dyDescent="0.35">
      <c r="A5274">
        <v>16052025</v>
      </c>
      <c r="B5274" t="s">
        <v>572</v>
      </c>
      <c r="C5274" t="s">
        <v>418</v>
      </c>
      <c r="D5274" t="s">
        <v>319</v>
      </c>
      <c r="E5274" t="s">
        <v>320</v>
      </c>
      <c r="F5274" t="s">
        <v>321</v>
      </c>
    </row>
    <row r="5275" spans="1:9" x14ac:dyDescent="0.35">
      <c r="A5275">
        <v>16052025</v>
      </c>
      <c r="B5275" t="s">
        <v>638</v>
      </c>
      <c r="C5275" t="s">
        <v>413</v>
      </c>
      <c r="D5275" t="s">
        <v>322</v>
      </c>
      <c r="E5275" t="s">
        <v>101</v>
      </c>
    </row>
    <row r="5276" spans="1:9" x14ac:dyDescent="0.35">
      <c r="A5276">
        <v>16052025</v>
      </c>
      <c r="B5276" t="s">
        <v>752</v>
      </c>
      <c r="C5276" t="s">
        <v>464</v>
      </c>
      <c r="D5276" t="s">
        <v>325</v>
      </c>
      <c r="E5276" t="s">
        <v>101</v>
      </c>
    </row>
    <row r="5277" spans="1:9" x14ac:dyDescent="0.35">
      <c r="A5277">
        <v>16052025</v>
      </c>
      <c r="B5277" t="s">
        <v>782</v>
      </c>
      <c r="C5277" t="s">
        <v>510</v>
      </c>
      <c r="D5277" t="s">
        <v>328</v>
      </c>
      <c r="E5277" t="s">
        <v>101</v>
      </c>
    </row>
    <row r="5278" spans="1:9" x14ac:dyDescent="0.35">
      <c r="A5278">
        <v>16052025</v>
      </c>
      <c r="B5278" t="s">
        <v>696</v>
      </c>
      <c r="C5278" t="s">
        <v>540</v>
      </c>
      <c r="D5278" t="s">
        <v>331</v>
      </c>
      <c r="E5278" t="s">
        <v>332</v>
      </c>
      <c r="F5278" t="s">
        <v>101</v>
      </c>
    </row>
    <row r="5279" spans="1:9" x14ac:dyDescent="0.35">
      <c r="A5279">
        <v>16052025</v>
      </c>
      <c r="B5279" t="s">
        <v>598</v>
      </c>
      <c r="C5279" t="s">
        <v>333</v>
      </c>
      <c r="D5279" t="s">
        <v>331</v>
      </c>
      <c r="E5279" t="s">
        <v>335</v>
      </c>
      <c r="F5279" t="s">
        <v>101</v>
      </c>
    </row>
    <row r="5280" spans="1:9" x14ac:dyDescent="0.35">
      <c r="A5280">
        <v>16052025</v>
      </c>
      <c r="B5280" t="s">
        <v>185</v>
      </c>
      <c r="C5280" t="s">
        <v>103</v>
      </c>
      <c r="D5280" t="s">
        <v>331</v>
      </c>
      <c r="E5280" t="s">
        <v>338</v>
      </c>
      <c r="F5280" t="s">
        <v>321</v>
      </c>
    </row>
    <row r="5281" spans="1:8" x14ac:dyDescent="0.35">
      <c r="A5281">
        <v>16052025</v>
      </c>
      <c r="B5281" t="s">
        <v>783</v>
      </c>
      <c r="C5281" t="s">
        <v>589</v>
      </c>
      <c r="D5281" t="s">
        <v>170</v>
      </c>
    </row>
    <row r="5282" spans="1:8" x14ac:dyDescent="0.35">
      <c r="A5282">
        <v>16052025</v>
      </c>
      <c r="B5282" t="s">
        <v>655</v>
      </c>
      <c r="C5282" t="s">
        <v>572</v>
      </c>
      <c r="D5282" t="s">
        <v>341</v>
      </c>
      <c r="E5282" t="s">
        <v>101</v>
      </c>
    </row>
    <row r="5283" spans="1:8" x14ac:dyDescent="0.35">
      <c r="A5283">
        <v>16052025</v>
      </c>
      <c r="B5283" t="s">
        <v>551</v>
      </c>
      <c r="C5283" t="s">
        <v>285</v>
      </c>
      <c r="D5283" t="s">
        <v>343</v>
      </c>
      <c r="E5283" t="s">
        <v>101</v>
      </c>
    </row>
    <row r="5284" spans="1:8" x14ac:dyDescent="0.35">
      <c r="A5284">
        <v>16052025</v>
      </c>
      <c r="B5284" t="s">
        <v>665</v>
      </c>
      <c r="C5284" t="s">
        <v>416</v>
      </c>
      <c r="D5284" t="s">
        <v>132</v>
      </c>
      <c r="E5284" t="s">
        <v>344</v>
      </c>
      <c r="F5284" t="s">
        <v>345</v>
      </c>
      <c r="G5284" t="s">
        <v>101</v>
      </c>
    </row>
    <row r="5285" spans="1:8" x14ac:dyDescent="0.35">
      <c r="A5285">
        <v>16052025</v>
      </c>
      <c r="B5285" t="s">
        <v>603</v>
      </c>
      <c r="C5285" t="s">
        <v>515</v>
      </c>
      <c r="D5285" t="s">
        <v>132</v>
      </c>
      <c r="E5285" t="s">
        <v>347</v>
      </c>
      <c r="F5285" t="s">
        <v>101</v>
      </c>
    </row>
    <row r="5286" spans="1:8" x14ac:dyDescent="0.35">
      <c r="A5286">
        <v>16052025</v>
      </c>
      <c r="B5286" t="s">
        <v>630</v>
      </c>
      <c r="C5286" t="s">
        <v>601</v>
      </c>
      <c r="D5286" t="s">
        <v>132</v>
      </c>
      <c r="E5286" t="s">
        <v>348</v>
      </c>
      <c r="F5286" t="s">
        <v>101</v>
      </c>
    </row>
    <row r="5287" spans="1:8" x14ac:dyDescent="0.35">
      <c r="A5287">
        <v>16052025</v>
      </c>
      <c r="B5287" t="s">
        <v>145</v>
      </c>
      <c r="C5287" t="s">
        <v>128</v>
      </c>
      <c r="D5287" t="s">
        <v>132</v>
      </c>
      <c r="E5287" t="s">
        <v>350</v>
      </c>
      <c r="F5287" t="s">
        <v>101</v>
      </c>
    </row>
    <row r="5288" spans="1:8" x14ac:dyDescent="0.35">
      <c r="A5288">
        <v>16052025</v>
      </c>
      <c r="B5288" t="s">
        <v>655</v>
      </c>
      <c r="C5288" t="s">
        <v>496</v>
      </c>
      <c r="D5288" t="s">
        <v>132</v>
      </c>
      <c r="E5288" t="s">
        <v>352</v>
      </c>
      <c r="F5288" t="s">
        <v>101</v>
      </c>
    </row>
    <row r="5289" spans="1:8" x14ac:dyDescent="0.35">
      <c r="A5289">
        <v>16052025</v>
      </c>
      <c r="B5289" t="s">
        <v>691</v>
      </c>
      <c r="C5289" t="s">
        <v>154</v>
      </c>
      <c r="D5289" t="s">
        <v>132</v>
      </c>
      <c r="E5289" t="s">
        <v>133</v>
      </c>
      <c r="F5289" t="s">
        <v>355</v>
      </c>
    </row>
    <row r="5290" spans="1:8" x14ac:dyDescent="0.35">
      <c r="A5290">
        <v>16052025</v>
      </c>
      <c r="B5290" t="s">
        <v>437</v>
      </c>
      <c r="C5290" t="s">
        <v>207</v>
      </c>
      <c r="D5290" t="s">
        <v>132</v>
      </c>
      <c r="E5290" t="s">
        <v>356</v>
      </c>
      <c r="F5290" t="s">
        <v>101</v>
      </c>
    </row>
    <row r="5291" spans="1:8" x14ac:dyDescent="0.35">
      <c r="A5291">
        <v>16052025</v>
      </c>
      <c r="B5291" t="s">
        <v>150</v>
      </c>
      <c r="C5291" t="s">
        <v>234</v>
      </c>
      <c r="D5291" t="s">
        <v>359</v>
      </c>
      <c r="E5291" t="s">
        <v>360</v>
      </c>
      <c r="F5291" t="s">
        <v>101</v>
      </c>
    </row>
    <row r="5292" spans="1:8" x14ac:dyDescent="0.35">
      <c r="A5292">
        <v>16052025</v>
      </c>
      <c r="B5292" t="s">
        <v>515</v>
      </c>
      <c r="C5292" t="s">
        <v>519</v>
      </c>
      <c r="D5292" t="s">
        <v>359</v>
      </c>
      <c r="E5292" t="s">
        <v>362</v>
      </c>
      <c r="F5292" t="s">
        <v>101</v>
      </c>
    </row>
    <row r="5293" spans="1:8" x14ac:dyDescent="0.35">
      <c r="A5293">
        <v>16052025</v>
      </c>
      <c r="B5293" t="s">
        <v>634</v>
      </c>
      <c r="C5293" t="s">
        <v>479</v>
      </c>
      <c r="D5293" t="s">
        <v>359</v>
      </c>
      <c r="E5293" t="s">
        <v>362</v>
      </c>
      <c r="F5293" t="s">
        <v>140</v>
      </c>
      <c r="G5293" t="s">
        <v>364</v>
      </c>
      <c r="H5293" t="s">
        <v>101</v>
      </c>
    </row>
    <row r="5294" spans="1:8" x14ac:dyDescent="0.35">
      <c r="A5294">
        <v>16052025</v>
      </c>
      <c r="B5294" t="s">
        <v>777</v>
      </c>
      <c r="C5294" t="s">
        <v>594</v>
      </c>
      <c r="D5294" t="s">
        <v>366</v>
      </c>
      <c r="E5294" t="s">
        <v>257</v>
      </c>
      <c r="F5294" t="s">
        <v>367</v>
      </c>
      <c r="G5294" t="s">
        <v>101</v>
      </c>
    </row>
    <row r="5295" spans="1:8" x14ac:dyDescent="0.35">
      <c r="A5295">
        <v>16052025</v>
      </c>
      <c r="B5295" t="s">
        <v>638</v>
      </c>
      <c r="C5295" t="s">
        <v>582</v>
      </c>
      <c r="D5295" t="s">
        <v>369</v>
      </c>
      <c r="E5295" t="s">
        <v>370</v>
      </c>
      <c r="F5295" t="s">
        <v>101</v>
      </c>
    </row>
    <row r="5296" spans="1:8" x14ac:dyDescent="0.35">
      <c r="A5296">
        <v>16052025</v>
      </c>
      <c r="B5296" t="s">
        <v>752</v>
      </c>
      <c r="C5296" t="s">
        <v>578</v>
      </c>
      <c r="D5296" t="s">
        <v>371</v>
      </c>
      <c r="E5296" t="s">
        <v>101</v>
      </c>
    </row>
    <row r="5297" spans="1:9" x14ac:dyDescent="0.35">
      <c r="A5297">
        <v>16052025</v>
      </c>
      <c r="B5297" t="s">
        <v>593</v>
      </c>
      <c r="C5297" t="s">
        <v>237</v>
      </c>
      <c r="D5297" t="s">
        <v>372</v>
      </c>
      <c r="E5297" t="s">
        <v>101</v>
      </c>
    </row>
    <row r="5298" spans="1:9" x14ac:dyDescent="0.35">
      <c r="A5298">
        <v>16052025</v>
      </c>
      <c r="B5298" t="s">
        <v>715</v>
      </c>
      <c r="C5298" t="s">
        <v>441</v>
      </c>
      <c r="D5298" t="s">
        <v>373</v>
      </c>
      <c r="E5298" t="s">
        <v>101</v>
      </c>
    </row>
    <row r="5299" spans="1:9" x14ac:dyDescent="0.35">
      <c r="A5299">
        <v>16052025</v>
      </c>
      <c r="B5299" t="s">
        <v>638</v>
      </c>
      <c r="C5299" t="s">
        <v>493</v>
      </c>
      <c r="D5299" t="s">
        <v>376</v>
      </c>
      <c r="E5299" t="s">
        <v>140</v>
      </c>
      <c r="F5299" t="s">
        <v>331</v>
      </c>
      <c r="G5299" t="s">
        <v>377</v>
      </c>
      <c r="H5299" t="s">
        <v>101</v>
      </c>
    </row>
    <row r="5300" spans="1:9" x14ac:dyDescent="0.35">
      <c r="A5300">
        <v>16052025</v>
      </c>
      <c r="B5300" t="s">
        <v>694</v>
      </c>
      <c r="C5300" t="s">
        <v>543</v>
      </c>
      <c r="D5300" t="s">
        <v>378</v>
      </c>
    </row>
    <row r="5301" spans="1:9" x14ac:dyDescent="0.35">
      <c r="A5301">
        <v>16052025</v>
      </c>
      <c r="B5301" t="s">
        <v>413</v>
      </c>
      <c r="C5301" t="s">
        <v>595</v>
      </c>
      <c r="D5301" t="s">
        <v>380</v>
      </c>
      <c r="E5301" t="s">
        <v>101</v>
      </c>
    </row>
    <row r="5302" spans="1:9" x14ac:dyDescent="0.35">
      <c r="A5302">
        <v>16052025</v>
      </c>
      <c r="B5302" t="s">
        <v>608</v>
      </c>
      <c r="C5302" t="s">
        <v>501</v>
      </c>
      <c r="D5302" t="s">
        <v>382</v>
      </c>
      <c r="E5302" t="s">
        <v>383</v>
      </c>
    </row>
    <row r="5303" spans="1:9" x14ac:dyDescent="0.35">
      <c r="A5303">
        <v>16052025</v>
      </c>
      <c r="B5303" t="s">
        <v>570</v>
      </c>
      <c r="C5303" t="s">
        <v>599</v>
      </c>
      <c r="D5303" t="s">
        <v>385</v>
      </c>
      <c r="E5303" t="s">
        <v>386</v>
      </c>
    </row>
    <row r="5304" spans="1:9" x14ac:dyDescent="0.35">
      <c r="A5304">
        <v>16052025</v>
      </c>
      <c r="B5304" t="s">
        <v>628</v>
      </c>
      <c r="C5304" t="s">
        <v>534</v>
      </c>
      <c r="D5304" t="s">
        <v>388</v>
      </c>
      <c r="E5304" t="s">
        <v>101</v>
      </c>
    </row>
    <row r="5305" spans="1:9" x14ac:dyDescent="0.35">
      <c r="A5305">
        <v>16052025</v>
      </c>
      <c r="B5305" t="s">
        <v>548</v>
      </c>
      <c r="C5305" t="s">
        <v>467</v>
      </c>
      <c r="D5305" t="s">
        <v>391</v>
      </c>
      <c r="E5305" t="s">
        <v>101</v>
      </c>
    </row>
    <row r="5306" spans="1:9" x14ac:dyDescent="0.35">
      <c r="A5306">
        <v>16052025</v>
      </c>
      <c r="B5306" t="s">
        <v>579</v>
      </c>
      <c r="C5306" t="s">
        <v>330</v>
      </c>
      <c r="D5306" t="s">
        <v>393</v>
      </c>
    </row>
    <row r="5307" spans="1:9" x14ac:dyDescent="0.35">
      <c r="A5307">
        <v>16052025</v>
      </c>
      <c r="B5307" t="s">
        <v>560</v>
      </c>
      <c r="C5307" t="s">
        <v>137</v>
      </c>
      <c r="D5307" t="s">
        <v>394</v>
      </c>
      <c r="E5307" t="s">
        <v>395</v>
      </c>
      <c r="F5307" t="s">
        <v>101</v>
      </c>
    </row>
    <row r="5308" spans="1:9" x14ac:dyDescent="0.35">
      <c r="A5308">
        <v>16052025</v>
      </c>
      <c r="B5308" t="s">
        <v>572</v>
      </c>
      <c r="C5308" t="s">
        <v>595</v>
      </c>
      <c r="D5308" t="s">
        <v>396</v>
      </c>
    </row>
    <row r="5309" spans="1:9" x14ac:dyDescent="0.35">
      <c r="A5309">
        <v>16052025</v>
      </c>
      <c r="B5309" t="s">
        <v>589</v>
      </c>
      <c r="C5309" t="s">
        <v>416</v>
      </c>
      <c r="D5309" t="s">
        <v>397</v>
      </c>
      <c r="E5309" t="s">
        <v>101</v>
      </c>
    </row>
    <row r="5310" spans="1:9" x14ac:dyDescent="0.35">
      <c r="A5310">
        <v>16052025</v>
      </c>
      <c r="B5310" t="s">
        <v>752</v>
      </c>
      <c r="C5310" t="s">
        <v>218</v>
      </c>
      <c r="D5310" t="s">
        <v>399</v>
      </c>
      <c r="E5310" t="s">
        <v>140</v>
      </c>
      <c r="F5310" t="s">
        <v>400</v>
      </c>
      <c r="G5310" t="s">
        <v>257</v>
      </c>
      <c r="H5310" t="s">
        <v>331</v>
      </c>
      <c r="I5310" t="s">
        <v>401</v>
      </c>
    </row>
    <row r="5311" spans="1:9" x14ac:dyDescent="0.35">
      <c r="A5311">
        <v>16052025</v>
      </c>
      <c r="B5311" t="s">
        <v>780</v>
      </c>
      <c r="C5311" t="s">
        <v>137</v>
      </c>
      <c r="D5311" t="s">
        <v>399</v>
      </c>
      <c r="E5311" t="s">
        <v>187</v>
      </c>
      <c r="F5311" t="s">
        <v>101</v>
      </c>
    </row>
    <row r="5312" spans="1:9" x14ac:dyDescent="0.35">
      <c r="A5312">
        <v>16052025</v>
      </c>
      <c r="B5312" t="s">
        <v>507</v>
      </c>
      <c r="C5312" t="s">
        <v>504</v>
      </c>
      <c r="D5312" t="s">
        <v>399</v>
      </c>
      <c r="E5312" t="s">
        <v>403</v>
      </c>
      <c r="F5312" t="s">
        <v>101</v>
      </c>
    </row>
    <row r="5313" spans="1:7" x14ac:dyDescent="0.35">
      <c r="A5313">
        <v>16052025</v>
      </c>
      <c r="B5313" t="s">
        <v>694</v>
      </c>
      <c r="C5313" t="s">
        <v>460</v>
      </c>
      <c r="D5313" t="s">
        <v>399</v>
      </c>
      <c r="E5313" t="s">
        <v>404</v>
      </c>
      <c r="F5313" t="s">
        <v>101</v>
      </c>
    </row>
    <row r="5314" spans="1:7" x14ac:dyDescent="0.35">
      <c r="A5314">
        <v>15052025</v>
      </c>
      <c r="B5314" t="s">
        <v>567</v>
      </c>
      <c r="C5314" t="s">
        <v>498</v>
      </c>
      <c r="D5314" t="s">
        <v>100</v>
      </c>
      <c r="E5314" t="s">
        <v>101</v>
      </c>
    </row>
    <row r="5315" spans="1:7" x14ac:dyDescent="0.35">
      <c r="A5315">
        <v>15052025</v>
      </c>
      <c r="B5315" t="s">
        <v>499</v>
      </c>
      <c r="C5315" t="s">
        <v>559</v>
      </c>
      <c r="D5315" t="s">
        <v>104</v>
      </c>
      <c r="E5315" t="s">
        <v>101</v>
      </c>
    </row>
    <row r="5316" spans="1:7" x14ac:dyDescent="0.35">
      <c r="A5316">
        <v>15052025</v>
      </c>
      <c r="B5316" t="s">
        <v>662</v>
      </c>
      <c r="C5316" t="s">
        <v>595</v>
      </c>
      <c r="D5316" t="s">
        <v>107</v>
      </c>
      <c r="E5316" t="s">
        <v>108</v>
      </c>
      <c r="F5316" t="s">
        <v>101</v>
      </c>
    </row>
    <row r="5317" spans="1:7" x14ac:dyDescent="0.35">
      <c r="A5317">
        <v>15052025</v>
      </c>
      <c r="B5317" t="s">
        <v>157</v>
      </c>
      <c r="C5317" t="s">
        <v>269</v>
      </c>
      <c r="D5317" t="s">
        <v>111</v>
      </c>
      <c r="E5317" t="s">
        <v>101</v>
      </c>
    </row>
    <row r="5318" spans="1:7" x14ac:dyDescent="0.35">
      <c r="A5318">
        <v>15052025</v>
      </c>
      <c r="B5318" t="s">
        <v>753</v>
      </c>
      <c r="C5318" t="s">
        <v>784</v>
      </c>
      <c r="D5318" t="s">
        <v>114</v>
      </c>
      <c r="E5318" t="s">
        <v>115</v>
      </c>
      <c r="F5318" t="s">
        <v>116</v>
      </c>
    </row>
    <row r="5319" spans="1:7" x14ac:dyDescent="0.35">
      <c r="A5319">
        <v>15052025</v>
      </c>
      <c r="B5319" t="s">
        <v>103</v>
      </c>
      <c r="C5319" t="s">
        <v>392</v>
      </c>
      <c r="D5319" t="s">
        <v>114</v>
      </c>
      <c r="E5319" t="s">
        <v>119</v>
      </c>
      <c r="F5319" t="s">
        <v>120</v>
      </c>
      <c r="G5319" t="s">
        <v>121</v>
      </c>
    </row>
    <row r="5320" spans="1:7" x14ac:dyDescent="0.35">
      <c r="A5320">
        <v>15052025</v>
      </c>
      <c r="B5320" t="s">
        <v>561</v>
      </c>
      <c r="C5320" t="s">
        <v>486</v>
      </c>
      <c r="D5320" t="s">
        <v>114</v>
      </c>
      <c r="E5320" t="s">
        <v>124</v>
      </c>
    </row>
    <row r="5321" spans="1:7" x14ac:dyDescent="0.35">
      <c r="A5321">
        <v>15052025</v>
      </c>
      <c r="B5321" t="s">
        <v>785</v>
      </c>
      <c r="C5321" t="s">
        <v>660</v>
      </c>
      <c r="D5321" t="s">
        <v>114</v>
      </c>
      <c r="E5321" t="s">
        <v>127</v>
      </c>
    </row>
    <row r="5322" spans="1:7" x14ac:dyDescent="0.35">
      <c r="A5322">
        <v>15052025</v>
      </c>
      <c r="B5322" t="s">
        <v>273</v>
      </c>
      <c r="C5322" t="s">
        <v>118</v>
      </c>
      <c r="D5322" t="s">
        <v>114</v>
      </c>
      <c r="E5322" t="s">
        <v>130</v>
      </c>
    </row>
    <row r="5323" spans="1:7" x14ac:dyDescent="0.35">
      <c r="A5323">
        <v>15052025</v>
      </c>
      <c r="B5323" t="s">
        <v>448</v>
      </c>
      <c r="C5323" t="s">
        <v>522</v>
      </c>
      <c r="D5323" t="s">
        <v>114</v>
      </c>
      <c r="E5323" t="s">
        <v>132</v>
      </c>
      <c r="F5323" t="s">
        <v>133</v>
      </c>
    </row>
    <row r="5324" spans="1:7" x14ac:dyDescent="0.35">
      <c r="A5324">
        <v>15052025</v>
      </c>
      <c r="B5324" t="s">
        <v>520</v>
      </c>
      <c r="C5324" t="s">
        <v>455</v>
      </c>
      <c r="D5324" t="s">
        <v>135</v>
      </c>
      <c r="E5324" t="s">
        <v>136</v>
      </c>
    </row>
    <row r="5325" spans="1:7" x14ac:dyDescent="0.35">
      <c r="A5325">
        <v>15052025</v>
      </c>
      <c r="B5325" t="s">
        <v>567</v>
      </c>
      <c r="C5325" t="s">
        <v>285</v>
      </c>
      <c r="D5325" t="s">
        <v>139</v>
      </c>
      <c r="E5325" t="s">
        <v>140</v>
      </c>
      <c r="F5325" t="s">
        <v>141</v>
      </c>
      <c r="G5325" t="s">
        <v>101</v>
      </c>
    </row>
    <row r="5326" spans="1:7" x14ac:dyDescent="0.35">
      <c r="A5326">
        <v>15052025</v>
      </c>
      <c r="B5326" t="s">
        <v>590</v>
      </c>
      <c r="C5326" t="s">
        <v>430</v>
      </c>
      <c r="D5326" t="s">
        <v>144</v>
      </c>
      <c r="E5326" t="s">
        <v>101</v>
      </c>
    </row>
    <row r="5327" spans="1:7" x14ac:dyDescent="0.35">
      <c r="A5327">
        <v>15052025</v>
      </c>
      <c r="B5327" t="s">
        <v>592</v>
      </c>
      <c r="C5327" t="s">
        <v>542</v>
      </c>
      <c r="D5327" t="s">
        <v>147</v>
      </c>
      <c r="E5327" t="s">
        <v>148</v>
      </c>
      <c r="F5327" t="s">
        <v>149</v>
      </c>
    </row>
    <row r="5328" spans="1:7" x14ac:dyDescent="0.35">
      <c r="A5328">
        <v>15052025</v>
      </c>
      <c r="B5328" t="s">
        <v>570</v>
      </c>
      <c r="C5328" t="s">
        <v>456</v>
      </c>
      <c r="D5328" t="s">
        <v>152</v>
      </c>
      <c r="E5328" t="s">
        <v>140</v>
      </c>
      <c r="F5328" t="s">
        <v>153</v>
      </c>
      <c r="G5328" t="s">
        <v>101</v>
      </c>
    </row>
    <row r="5329" spans="1:6" x14ac:dyDescent="0.35">
      <c r="A5329">
        <v>15052025</v>
      </c>
      <c r="B5329" t="s">
        <v>661</v>
      </c>
      <c r="C5329" t="s">
        <v>425</v>
      </c>
      <c r="D5329" t="s">
        <v>156</v>
      </c>
      <c r="E5329" t="s">
        <v>101</v>
      </c>
    </row>
    <row r="5330" spans="1:6" x14ac:dyDescent="0.35">
      <c r="A5330">
        <v>15052025</v>
      </c>
      <c r="B5330" t="s">
        <v>786</v>
      </c>
      <c r="C5330" t="s">
        <v>413</v>
      </c>
      <c r="D5330" t="s">
        <v>159</v>
      </c>
      <c r="E5330" t="s">
        <v>101</v>
      </c>
    </row>
    <row r="5331" spans="1:6" x14ac:dyDescent="0.35">
      <c r="A5331">
        <v>15052025</v>
      </c>
      <c r="B5331" t="s">
        <v>292</v>
      </c>
      <c r="C5331" t="s">
        <v>161</v>
      </c>
      <c r="D5331" t="s">
        <v>101</v>
      </c>
    </row>
    <row r="5332" spans="1:6" x14ac:dyDescent="0.35">
      <c r="A5332">
        <v>15052025</v>
      </c>
      <c r="B5332" t="s">
        <v>224</v>
      </c>
      <c r="C5332" t="s">
        <v>553</v>
      </c>
      <c r="D5332" t="s">
        <v>164</v>
      </c>
      <c r="E5332" t="s">
        <v>101</v>
      </c>
    </row>
    <row r="5333" spans="1:6" x14ac:dyDescent="0.35">
      <c r="A5333">
        <v>15052025</v>
      </c>
      <c r="B5333" t="s">
        <v>663</v>
      </c>
      <c r="C5333" t="s">
        <v>207</v>
      </c>
      <c r="D5333" t="s">
        <v>167</v>
      </c>
    </row>
    <row r="5334" spans="1:6" x14ac:dyDescent="0.35">
      <c r="A5334">
        <v>15052025</v>
      </c>
      <c r="B5334" t="s">
        <v>565</v>
      </c>
      <c r="C5334" t="s">
        <v>447</v>
      </c>
      <c r="D5334" t="s">
        <v>423</v>
      </c>
      <c r="E5334" t="s">
        <v>101</v>
      </c>
    </row>
    <row r="5335" spans="1:6" x14ac:dyDescent="0.35">
      <c r="A5335">
        <v>15052025</v>
      </c>
      <c r="B5335" t="s">
        <v>339</v>
      </c>
      <c r="C5335" t="s">
        <v>327</v>
      </c>
      <c r="D5335" t="s">
        <v>169</v>
      </c>
      <c r="E5335" t="s">
        <v>170</v>
      </c>
      <c r="F5335" t="s">
        <v>101</v>
      </c>
    </row>
    <row r="5336" spans="1:6" x14ac:dyDescent="0.35">
      <c r="A5336">
        <v>15052025</v>
      </c>
      <c r="B5336" t="s">
        <v>639</v>
      </c>
      <c r="C5336" t="s">
        <v>218</v>
      </c>
      <c r="D5336" t="s">
        <v>173</v>
      </c>
      <c r="E5336" t="s">
        <v>101</v>
      </c>
    </row>
    <row r="5337" spans="1:6" x14ac:dyDescent="0.35">
      <c r="A5337">
        <v>15052025</v>
      </c>
      <c r="B5337" t="s">
        <v>766</v>
      </c>
      <c r="C5337" t="s">
        <v>510</v>
      </c>
      <c r="D5337" t="s">
        <v>176</v>
      </c>
      <c r="E5337" t="s">
        <v>101</v>
      </c>
    </row>
    <row r="5338" spans="1:6" x14ac:dyDescent="0.35">
      <c r="A5338">
        <v>15052025</v>
      </c>
      <c r="B5338" t="s">
        <v>787</v>
      </c>
      <c r="C5338" t="s">
        <v>474</v>
      </c>
      <c r="D5338" t="s">
        <v>176</v>
      </c>
      <c r="E5338" t="s">
        <v>149</v>
      </c>
    </row>
    <row r="5339" spans="1:6" x14ac:dyDescent="0.35">
      <c r="A5339">
        <v>15052025</v>
      </c>
      <c r="B5339" t="s">
        <v>493</v>
      </c>
      <c r="C5339" t="s">
        <v>171</v>
      </c>
      <c r="D5339" t="s">
        <v>181</v>
      </c>
      <c r="E5339" t="s">
        <v>182</v>
      </c>
      <c r="F5339" t="s">
        <v>101</v>
      </c>
    </row>
    <row r="5340" spans="1:6" x14ac:dyDescent="0.35">
      <c r="A5340">
        <v>15052025</v>
      </c>
      <c r="B5340" t="s">
        <v>733</v>
      </c>
      <c r="C5340" t="s">
        <v>591</v>
      </c>
      <c r="D5340" t="s">
        <v>184</v>
      </c>
      <c r="E5340" t="s">
        <v>101</v>
      </c>
    </row>
    <row r="5341" spans="1:6" x14ac:dyDescent="0.35">
      <c r="A5341">
        <v>15052025</v>
      </c>
      <c r="B5341" t="s">
        <v>597</v>
      </c>
      <c r="C5341" t="s">
        <v>417</v>
      </c>
      <c r="D5341" t="s">
        <v>187</v>
      </c>
      <c r="E5341" t="s">
        <v>101</v>
      </c>
    </row>
    <row r="5342" spans="1:6" x14ac:dyDescent="0.35">
      <c r="A5342">
        <v>15052025</v>
      </c>
      <c r="B5342" t="s">
        <v>339</v>
      </c>
      <c r="C5342" t="s">
        <v>543</v>
      </c>
      <c r="D5342" t="s">
        <v>190</v>
      </c>
      <c r="E5342" t="s">
        <v>191</v>
      </c>
      <c r="F5342" t="s">
        <v>101</v>
      </c>
    </row>
    <row r="5343" spans="1:6" x14ac:dyDescent="0.35">
      <c r="A5343">
        <v>15052025</v>
      </c>
      <c r="B5343" t="s">
        <v>226</v>
      </c>
      <c r="C5343" t="s">
        <v>212</v>
      </c>
      <c r="D5343" t="s">
        <v>190</v>
      </c>
      <c r="E5343" t="s">
        <v>194</v>
      </c>
      <c r="F5343" t="s">
        <v>101</v>
      </c>
    </row>
    <row r="5344" spans="1:6" x14ac:dyDescent="0.35">
      <c r="A5344">
        <v>15052025</v>
      </c>
      <c r="B5344" t="s">
        <v>623</v>
      </c>
      <c r="C5344" t="s">
        <v>247</v>
      </c>
      <c r="D5344" t="s">
        <v>190</v>
      </c>
      <c r="E5344" t="s">
        <v>196</v>
      </c>
      <c r="F5344" t="s">
        <v>101</v>
      </c>
    </row>
    <row r="5345" spans="1:7" x14ac:dyDescent="0.35">
      <c r="A5345">
        <v>15052025</v>
      </c>
      <c r="B5345" t="s">
        <v>511</v>
      </c>
      <c r="C5345" t="s">
        <v>198</v>
      </c>
      <c r="D5345" t="s">
        <v>140</v>
      </c>
      <c r="E5345" t="s">
        <v>199</v>
      </c>
      <c r="F5345" t="s">
        <v>200</v>
      </c>
      <c r="G5345" t="s">
        <v>101</v>
      </c>
    </row>
    <row r="5346" spans="1:7" x14ac:dyDescent="0.35">
      <c r="A5346">
        <v>15052025</v>
      </c>
      <c r="B5346" t="s">
        <v>237</v>
      </c>
      <c r="C5346" t="s">
        <v>476</v>
      </c>
      <c r="D5346" t="s">
        <v>61</v>
      </c>
      <c r="E5346" t="s">
        <v>101</v>
      </c>
    </row>
    <row r="5347" spans="1:7" x14ac:dyDescent="0.35">
      <c r="A5347">
        <v>15052025</v>
      </c>
      <c r="B5347" t="s">
        <v>655</v>
      </c>
      <c r="C5347" t="s">
        <v>534</v>
      </c>
      <c r="D5347" t="s">
        <v>205</v>
      </c>
      <c r="E5347" t="s">
        <v>101</v>
      </c>
    </row>
    <row r="5348" spans="1:7" x14ac:dyDescent="0.35">
      <c r="A5348">
        <v>15052025</v>
      </c>
      <c r="B5348" t="s">
        <v>755</v>
      </c>
      <c r="C5348" t="s">
        <v>510</v>
      </c>
      <c r="D5348" t="s">
        <v>208</v>
      </c>
      <c r="E5348" t="s">
        <v>101</v>
      </c>
    </row>
    <row r="5349" spans="1:7" x14ac:dyDescent="0.35">
      <c r="A5349">
        <v>15052025</v>
      </c>
      <c r="B5349" t="s">
        <v>557</v>
      </c>
      <c r="C5349" t="s">
        <v>438</v>
      </c>
      <c r="D5349" t="s">
        <v>210</v>
      </c>
      <c r="E5349" t="s">
        <v>211</v>
      </c>
      <c r="F5349" t="s">
        <v>101</v>
      </c>
    </row>
    <row r="5350" spans="1:7" x14ac:dyDescent="0.35">
      <c r="A5350">
        <v>15052025</v>
      </c>
      <c r="B5350" t="s">
        <v>154</v>
      </c>
      <c r="C5350" t="s">
        <v>282</v>
      </c>
      <c r="D5350" t="s">
        <v>214</v>
      </c>
      <c r="E5350" t="s">
        <v>215</v>
      </c>
      <c r="F5350" t="s">
        <v>101</v>
      </c>
    </row>
    <row r="5351" spans="1:7" x14ac:dyDescent="0.35">
      <c r="A5351">
        <v>15052025</v>
      </c>
      <c r="B5351" t="s">
        <v>746</v>
      </c>
      <c r="C5351" t="s">
        <v>499</v>
      </c>
      <c r="D5351" t="s">
        <v>217</v>
      </c>
      <c r="E5351" t="s">
        <v>101</v>
      </c>
    </row>
    <row r="5352" spans="1:7" x14ac:dyDescent="0.35">
      <c r="A5352">
        <v>15052025</v>
      </c>
      <c r="B5352" t="s">
        <v>639</v>
      </c>
      <c r="C5352" t="s">
        <v>473</v>
      </c>
      <c r="D5352" t="s">
        <v>220</v>
      </c>
      <c r="E5352" t="s">
        <v>101</v>
      </c>
    </row>
    <row r="5353" spans="1:7" x14ac:dyDescent="0.35">
      <c r="A5353">
        <v>15052025</v>
      </c>
      <c r="B5353" t="s">
        <v>723</v>
      </c>
      <c r="C5353" t="s">
        <v>418</v>
      </c>
      <c r="D5353" t="s">
        <v>222</v>
      </c>
    </row>
    <row r="5354" spans="1:7" x14ac:dyDescent="0.35">
      <c r="A5354">
        <v>15052025</v>
      </c>
      <c r="B5354" t="s">
        <v>218</v>
      </c>
      <c r="C5354" t="s">
        <v>223</v>
      </c>
    </row>
    <row r="5355" spans="1:7" x14ac:dyDescent="0.35">
      <c r="A5355">
        <v>15052025</v>
      </c>
      <c r="B5355" t="s">
        <v>635</v>
      </c>
      <c r="C5355" t="s">
        <v>473</v>
      </c>
      <c r="D5355" t="s">
        <v>225</v>
      </c>
      <c r="E5355" t="s">
        <v>101</v>
      </c>
    </row>
    <row r="5356" spans="1:7" x14ac:dyDescent="0.35">
      <c r="A5356">
        <v>15052025</v>
      </c>
      <c r="B5356" t="s">
        <v>560</v>
      </c>
      <c r="C5356" t="s">
        <v>224</v>
      </c>
      <c r="D5356" t="s">
        <v>225</v>
      </c>
      <c r="E5356" t="s">
        <v>228</v>
      </c>
      <c r="F5356" t="s">
        <v>229</v>
      </c>
    </row>
    <row r="5357" spans="1:7" x14ac:dyDescent="0.35">
      <c r="A5357">
        <v>15052025</v>
      </c>
      <c r="B5357" t="s">
        <v>582</v>
      </c>
      <c r="C5357" t="s">
        <v>473</v>
      </c>
      <c r="D5357" t="s">
        <v>232</v>
      </c>
      <c r="E5357" t="s">
        <v>101</v>
      </c>
    </row>
    <row r="5358" spans="1:7" x14ac:dyDescent="0.35">
      <c r="A5358">
        <v>15052025</v>
      </c>
      <c r="B5358" t="s">
        <v>662</v>
      </c>
      <c r="C5358" t="s">
        <v>425</v>
      </c>
      <c r="D5358" t="s">
        <v>235</v>
      </c>
      <c r="E5358" t="s">
        <v>236</v>
      </c>
      <c r="F5358" t="s">
        <v>101</v>
      </c>
    </row>
    <row r="5359" spans="1:7" x14ac:dyDescent="0.35">
      <c r="A5359">
        <v>15052025</v>
      </c>
      <c r="B5359" t="s">
        <v>557</v>
      </c>
      <c r="C5359" t="s">
        <v>363</v>
      </c>
      <c r="D5359" t="s">
        <v>235</v>
      </c>
      <c r="E5359" t="s">
        <v>239</v>
      </c>
      <c r="F5359" t="s">
        <v>149</v>
      </c>
    </row>
    <row r="5360" spans="1:7" x14ac:dyDescent="0.35">
      <c r="A5360">
        <v>15052025</v>
      </c>
      <c r="B5360" t="s">
        <v>779</v>
      </c>
      <c r="C5360" t="s">
        <v>447</v>
      </c>
      <c r="D5360" t="s">
        <v>235</v>
      </c>
      <c r="E5360" t="s">
        <v>241</v>
      </c>
      <c r="F5360" t="s">
        <v>101</v>
      </c>
    </row>
    <row r="5361" spans="1:7" x14ac:dyDescent="0.35">
      <c r="A5361">
        <v>15052025</v>
      </c>
      <c r="B5361" t="s">
        <v>630</v>
      </c>
      <c r="C5361" t="s">
        <v>511</v>
      </c>
      <c r="D5361" t="s">
        <v>243</v>
      </c>
      <c r="E5361" t="s">
        <v>101</v>
      </c>
    </row>
    <row r="5362" spans="1:7" x14ac:dyDescent="0.35">
      <c r="A5362">
        <v>15052025</v>
      </c>
      <c r="B5362" t="s">
        <v>514</v>
      </c>
      <c r="C5362" t="s">
        <v>438</v>
      </c>
      <c r="D5362" t="s">
        <v>245</v>
      </c>
      <c r="E5362" t="s">
        <v>246</v>
      </c>
    </row>
    <row r="5363" spans="1:7" x14ac:dyDescent="0.35">
      <c r="A5363">
        <v>15052025</v>
      </c>
      <c r="B5363" t="s">
        <v>778</v>
      </c>
      <c r="C5363" t="s">
        <v>589</v>
      </c>
      <c r="D5363" t="s">
        <v>245</v>
      </c>
      <c r="E5363" t="s">
        <v>249</v>
      </c>
    </row>
    <row r="5364" spans="1:7" x14ac:dyDescent="0.35">
      <c r="A5364">
        <v>15052025</v>
      </c>
      <c r="B5364" t="s">
        <v>579</v>
      </c>
      <c r="C5364" t="s">
        <v>185</v>
      </c>
      <c r="D5364" t="s">
        <v>252</v>
      </c>
      <c r="E5364" t="s">
        <v>101</v>
      </c>
    </row>
    <row r="5365" spans="1:7" x14ac:dyDescent="0.35">
      <c r="A5365">
        <v>15052025</v>
      </c>
      <c r="B5365" t="s">
        <v>368</v>
      </c>
      <c r="C5365" t="s">
        <v>118</v>
      </c>
      <c r="D5365" t="s">
        <v>254</v>
      </c>
    </row>
    <row r="5366" spans="1:7" x14ac:dyDescent="0.35">
      <c r="A5366">
        <v>15052025</v>
      </c>
      <c r="B5366" t="s">
        <v>592</v>
      </c>
      <c r="C5366" t="s">
        <v>446</v>
      </c>
      <c r="D5366" t="s">
        <v>256</v>
      </c>
      <c r="E5366" t="s">
        <v>257</v>
      </c>
      <c r="F5366" t="s">
        <v>236</v>
      </c>
      <c r="G5366" t="s">
        <v>101</v>
      </c>
    </row>
    <row r="5367" spans="1:7" x14ac:dyDescent="0.35">
      <c r="A5367">
        <v>15052025</v>
      </c>
      <c r="B5367" t="s">
        <v>779</v>
      </c>
      <c r="C5367" t="s">
        <v>218</v>
      </c>
      <c r="D5367" t="s">
        <v>260</v>
      </c>
      <c r="E5367" t="s">
        <v>136</v>
      </c>
      <c r="F5367" t="s">
        <v>101</v>
      </c>
    </row>
    <row r="5368" spans="1:7" x14ac:dyDescent="0.35">
      <c r="A5368">
        <v>15052025</v>
      </c>
      <c r="B5368" t="s">
        <v>339</v>
      </c>
      <c r="C5368" t="s">
        <v>261</v>
      </c>
      <c r="D5368" t="s">
        <v>262</v>
      </c>
      <c r="E5368" t="s">
        <v>101</v>
      </c>
    </row>
    <row r="5369" spans="1:7" x14ac:dyDescent="0.35">
      <c r="A5369">
        <v>15052025</v>
      </c>
      <c r="B5369" t="s">
        <v>687</v>
      </c>
      <c r="C5369" t="s">
        <v>318</v>
      </c>
      <c r="D5369" t="s">
        <v>264</v>
      </c>
      <c r="E5369" t="s">
        <v>101</v>
      </c>
    </row>
    <row r="5370" spans="1:7" x14ac:dyDescent="0.35">
      <c r="A5370">
        <v>15052025</v>
      </c>
      <c r="B5370" t="s">
        <v>226</v>
      </c>
      <c r="C5370" t="s">
        <v>264</v>
      </c>
      <c r="D5370" t="s">
        <v>149</v>
      </c>
    </row>
    <row r="5371" spans="1:7" x14ac:dyDescent="0.35">
      <c r="A5371">
        <v>15052025</v>
      </c>
      <c r="B5371" t="s">
        <v>751</v>
      </c>
      <c r="C5371" t="s">
        <v>499</v>
      </c>
      <c r="D5371" t="s">
        <v>265</v>
      </c>
      <c r="E5371" t="s">
        <v>101</v>
      </c>
      <c r="F5371" t="s">
        <v>266</v>
      </c>
    </row>
    <row r="5372" spans="1:7" x14ac:dyDescent="0.35">
      <c r="A5372">
        <v>15052025</v>
      </c>
      <c r="B5372" t="s">
        <v>495</v>
      </c>
      <c r="C5372" t="s">
        <v>267</v>
      </c>
      <c r="D5372" t="s">
        <v>101</v>
      </c>
    </row>
    <row r="5373" spans="1:7" x14ac:dyDescent="0.35">
      <c r="A5373">
        <v>15052025</v>
      </c>
      <c r="B5373" t="s">
        <v>717</v>
      </c>
      <c r="C5373" t="s">
        <v>534</v>
      </c>
      <c r="D5373" t="s">
        <v>268</v>
      </c>
    </row>
    <row r="5374" spans="1:7" x14ac:dyDescent="0.35">
      <c r="A5374">
        <v>15052025</v>
      </c>
      <c r="B5374" t="s">
        <v>624</v>
      </c>
      <c r="C5374" t="s">
        <v>534</v>
      </c>
      <c r="D5374" t="s">
        <v>270</v>
      </c>
      <c r="E5374" t="s">
        <v>271</v>
      </c>
      <c r="F5374" t="s">
        <v>101</v>
      </c>
    </row>
    <row r="5375" spans="1:7" x14ac:dyDescent="0.35">
      <c r="A5375">
        <v>15052025</v>
      </c>
      <c r="B5375" t="s">
        <v>623</v>
      </c>
      <c r="C5375" t="s">
        <v>496</v>
      </c>
      <c r="D5375" t="s">
        <v>274</v>
      </c>
      <c r="E5375" t="s">
        <v>101</v>
      </c>
    </row>
    <row r="5376" spans="1:7" x14ac:dyDescent="0.35">
      <c r="A5376">
        <v>15052025</v>
      </c>
      <c r="B5376" t="s">
        <v>413</v>
      </c>
      <c r="C5376" t="s">
        <v>269</v>
      </c>
      <c r="D5376" t="s">
        <v>277</v>
      </c>
      <c r="E5376" t="s">
        <v>101</v>
      </c>
    </row>
    <row r="5377" spans="1:9" x14ac:dyDescent="0.35">
      <c r="A5377">
        <v>15052025</v>
      </c>
      <c r="B5377" t="s">
        <v>608</v>
      </c>
      <c r="C5377" t="s">
        <v>496</v>
      </c>
      <c r="D5377" t="s">
        <v>279</v>
      </c>
      <c r="E5377" t="s">
        <v>140</v>
      </c>
      <c r="F5377" t="s">
        <v>280</v>
      </c>
    </row>
    <row r="5378" spans="1:9" x14ac:dyDescent="0.35">
      <c r="A5378">
        <v>15052025</v>
      </c>
      <c r="B5378" t="s">
        <v>723</v>
      </c>
      <c r="C5378" t="s">
        <v>418</v>
      </c>
      <c r="D5378" t="s">
        <v>281</v>
      </c>
    </row>
    <row r="5379" spans="1:9" x14ac:dyDescent="0.35">
      <c r="A5379">
        <v>15052025</v>
      </c>
      <c r="B5379" t="s">
        <v>419</v>
      </c>
      <c r="C5379" t="s">
        <v>224</v>
      </c>
      <c r="D5379" t="s">
        <v>284</v>
      </c>
      <c r="E5379" t="s">
        <v>101</v>
      </c>
    </row>
    <row r="5380" spans="1:9" x14ac:dyDescent="0.35">
      <c r="A5380">
        <v>15052025</v>
      </c>
      <c r="B5380" t="s">
        <v>781</v>
      </c>
      <c r="C5380" t="s">
        <v>597</v>
      </c>
      <c r="D5380" t="s">
        <v>287</v>
      </c>
      <c r="E5380" t="s">
        <v>101</v>
      </c>
    </row>
    <row r="5381" spans="1:9" x14ac:dyDescent="0.35">
      <c r="A5381">
        <v>15052025</v>
      </c>
      <c r="B5381" t="s">
        <v>750</v>
      </c>
      <c r="C5381" t="s">
        <v>218</v>
      </c>
      <c r="D5381" t="s">
        <v>288</v>
      </c>
      <c r="E5381" t="s">
        <v>101</v>
      </c>
    </row>
    <row r="5382" spans="1:9" x14ac:dyDescent="0.35">
      <c r="A5382">
        <v>15052025</v>
      </c>
      <c r="B5382" t="s">
        <v>496</v>
      </c>
      <c r="C5382" t="s">
        <v>272</v>
      </c>
      <c r="D5382" t="s">
        <v>290</v>
      </c>
      <c r="E5382" t="s">
        <v>140</v>
      </c>
      <c r="F5382" t="s">
        <v>291</v>
      </c>
    </row>
    <row r="5383" spans="1:9" x14ac:dyDescent="0.35">
      <c r="A5383">
        <v>15052025</v>
      </c>
      <c r="B5383" t="s">
        <v>787</v>
      </c>
      <c r="C5383" t="s">
        <v>474</v>
      </c>
      <c r="D5383" t="s">
        <v>290</v>
      </c>
      <c r="E5383" t="s">
        <v>140</v>
      </c>
      <c r="F5383" t="s">
        <v>294</v>
      </c>
      <c r="G5383" t="s">
        <v>295</v>
      </c>
      <c r="H5383" t="s">
        <v>101</v>
      </c>
    </row>
    <row r="5384" spans="1:9" x14ac:dyDescent="0.35">
      <c r="A5384">
        <v>15052025</v>
      </c>
      <c r="B5384" t="s">
        <v>572</v>
      </c>
      <c r="C5384" t="s">
        <v>516</v>
      </c>
      <c r="D5384" t="s">
        <v>298</v>
      </c>
      <c r="E5384" t="s">
        <v>101</v>
      </c>
    </row>
    <row r="5385" spans="1:9" x14ac:dyDescent="0.35">
      <c r="A5385">
        <v>15052025</v>
      </c>
      <c r="B5385" t="s">
        <v>398</v>
      </c>
      <c r="C5385" t="s">
        <v>168</v>
      </c>
      <c r="D5385" t="s">
        <v>300</v>
      </c>
      <c r="E5385" t="s">
        <v>262</v>
      </c>
      <c r="F5385" t="s">
        <v>101</v>
      </c>
    </row>
    <row r="5386" spans="1:9" x14ac:dyDescent="0.35">
      <c r="A5386">
        <v>15052025</v>
      </c>
      <c r="B5386" t="s">
        <v>515</v>
      </c>
      <c r="C5386" t="s">
        <v>422</v>
      </c>
      <c r="D5386" t="s">
        <v>301</v>
      </c>
      <c r="E5386" t="s">
        <v>101</v>
      </c>
    </row>
    <row r="5387" spans="1:9" x14ac:dyDescent="0.35">
      <c r="A5387">
        <v>15052025</v>
      </c>
      <c r="B5387" t="s">
        <v>730</v>
      </c>
      <c r="C5387" t="s">
        <v>515</v>
      </c>
      <c r="D5387" t="s">
        <v>303</v>
      </c>
      <c r="E5387" t="s">
        <v>149</v>
      </c>
    </row>
    <row r="5388" spans="1:9" x14ac:dyDescent="0.35">
      <c r="A5388">
        <v>15052025</v>
      </c>
      <c r="B5388" t="s">
        <v>759</v>
      </c>
      <c r="C5388" t="s">
        <v>542</v>
      </c>
      <c r="D5388" t="s">
        <v>306</v>
      </c>
      <c r="E5388" t="s">
        <v>101</v>
      </c>
    </row>
    <row r="5389" spans="1:9" x14ac:dyDescent="0.35">
      <c r="A5389">
        <v>15052025</v>
      </c>
      <c r="B5389" t="s">
        <v>692</v>
      </c>
      <c r="C5389" t="s">
        <v>520</v>
      </c>
      <c r="D5389" t="s">
        <v>308</v>
      </c>
      <c r="E5389" t="s">
        <v>309</v>
      </c>
      <c r="F5389" t="s">
        <v>310</v>
      </c>
      <c r="G5389" t="s">
        <v>311</v>
      </c>
      <c r="H5389" t="s">
        <v>312</v>
      </c>
      <c r="I5389" t="s">
        <v>101</v>
      </c>
    </row>
    <row r="5390" spans="1:9" x14ac:dyDescent="0.35">
      <c r="A5390">
        <v>15052025</v>
      </c>
      <c r="B5390" t="s">
        <v>285</v>
      </c>
      <c r="C5390" t="s">
        <v>174</v>
      </c>
      <c r="D5390" t="s">
        <v>314</v>
      </c>
      <c r="E5390" t="s">
        <v>315</v>
      </c>
      <c r="F5390" t="s">
        <v>101</v>
      </c>
    </row>
    <row r="5391" spans="1:9" x14ac:dyDescent="0.35">
      <c r="A5391">
        <v>15052025</v>
      </c>
      <c r="B5391" t="s">
        <v>593</v>
      </c>
      <c r="C5391" t="s">
        <v>105</v>
      </c>
      <c r="D5391" t="s">
        <v>314</v>
      </c>
      <c r="E5391" t="s">
        <v>317</v>
      </c>
      <c r="F5391" t="s">
        <v>101</v>
      </c>
    </row>
    <row r="5392" spans="1:9" x14ac:dyDescent="0.35">
      <c r="A5392">
        <v>15052025</v>
      </c>
      <c r="B5392" t="s">
        <v>623</v>
      </c>
      <c r="C5392" t="s">
        <v>438</v>
      </c>
      <c r="D5392" t="s">
        <v>319</v>
      </c>
      <c r="E5392" t="s">
        <v>320</v>
      </c>
      <c r="F5392" t="s">
        <v>321</v>
      </c>
    </row>
    <row r="5393" spans="1:7" x14ac:dyDescent="0.35">
      <c r="A5393">
        <v>15052025</v>
      </c>
      <c r="B5393" t="s">
        <v>751</v>
      </c>
      <c r="C5393" t="s">
        <v>674</v>
      </c>
      <c r="D5393" t="s">
        <v>322</v>
      </c>
      <c r="E5393" t="s">
        <v>101</v>
      </c>
    </row>
    <row r="5394" spans="1:7" x14ac:dyDescent="0.35">
      <c r="A5394">
        <v>15052025</v>
      </c>
      <c r="B5394" t="s">
        <v>733</v>
      </c>
      <c r="C5394" t="s">
        <v>451</v>
      </c>
      <c r="D5394" t="s">
        <v>325</v>
      </c>
      <c r="E5394" t="s">
        <v>101</v>
      </c>
    </row>
    <row r="5395" spans="1:7" x14ac:dyDescent="0.35">
      <c r="A5395">
        <v>15052025</v>
      </c>
      <c r="B5395" t="s">
        <v>761</v>
      </c>
      <c r="C5395" t="s">
        <v>493</v>
      </c>
      <c r="D5395" t="s">
        <v>328</v>
      </c>
      <c r="E5395" t="s">
        <v>101</v>
      </c>
    </row>
    <row r="5396" spans="1:7" x14ac:dyDescent="0.35">
      <c r="A5396">
        <v>15052025</v>
      </c>
      <c r="B5396" t="s">
        <v>558</v>
      </c>
      <c r="C5396" t="s">
        <v>496</v>
      </c>
      <c r="D5396" t="s">
        <v>331</v>
      </c>
      <c r="E5396" t="s">
        <v>332</v>
      </c>
      <c r="F5396" t="s">
        <v>101</v>
      </c>
    </row>
    <row r="5397" spans="1:7" x14ac:dyDescent="0.35">
      <c r="A5397">
        <v>15052025</v>
      </c>
      <c r="B5397" t="s">
        <v>340</v>
      </c>
      <c r="C5397" t="s">
        <v>125</v>
      </c>
      <c r="D5397" t="s">
        <v>331</v>
      </c>
      <c r="E5397" t="s">
        <v>335</v>
      </c>
      <c r="F5397" t="s">
        <v>101</v>
      </c>
    </row>
    <row r="5398" spans="1:7" x14ac:dyDescent="0.35">
      <c r="A5398">
        <v>15052025</v>
      </c>
      <c r="B5398" t="s">
        <v>248</v>
      </c>
      <c r="C5398" t="s">
        <v>502</v>
      </c>
      <c r="D5398" t="s">
        <v>331</v>
      </c>
      <c r="E5398" t="s">
        <v>338</v>
      </c>
      <c r="F5398" t="s">
        <v>321</v>
      </c>
    </row>
    <row r="5399" spans="1:7" x14ac:dyDescent="0.35">
      <c r="A5399">
        <v>15052025</v>
      </c>
      <c r="B5399" t="s">
        <v>664</v>
      </c>
      <c r="C5399" t="s">
        <v>578</v>
      </c>
      <c r="D5399" t="s">
        <v>170</v>
      </c>
    </row>
    <row r="5400" spans="1:7" x14ac:dyDescent="0.35">
      <c r="A5400">
        <v>15052025</v>
      </c>
      <c r="B5400" t="s">
        <v>630</v>
      </c>
      <c r="C5400" t="s">
        <v>518</v>
      </c>
      <c r="D5400" t="s">
        <v>341</v>
      </c>
      <c r="E5400" t="s">
        <v>101</v>
      </c>
    </row>
    <row r="5401" spans="1:7" x14ac:dyDescent="0.35">
      <c r="A5401">
        <v>15052025</v>
      </c>
      <c r="B5401" t="s">
        <v>623</v>
      </c>
      <c r="C5401" t="s">
        <v>206</v>
      </c>
      <c r="D5401" t="s">
        <v>343</v>
      </c>
      <c r="E5401" t="s">
        <v>101</v>
      </c>
    </row>
    <row r="5402" spans="1:7" x14ac:dyDescent="0.35">
      <c r="A5402">
        <v>15052025</v>
      </c>
      <c r="B5402" t="s">
        <v>594</v>
      </c>
      <c r="C5402" t="s">
        <v>102</v>
      </c>
      <c r="D5402" t="s">
        <v>132</v>
      </c>
      <c r="E5402" t="s">
        <v>344</v>
      </c>
      <c r="F5402" t="s">
        <v>345</v>
      </c>
      <c r="G5402" t="s">
        <v>101</v>
      </c>
    </row>
    <row r="5403" spans="1:7" x14ac:dyDescent="0.35">
      <c r="A5403">
        <v>15052025</v>
      </c>
      <c r="B5403" t="s">
        <v>758</v>
      </c>
      <c r="C5403" t="s">
        <v>419</v>
      </c>
      <c r="D5403" t="s">
        <v>132</v>
      </c>
      <c r="E5403" t="s">
        <v>347</v>
      </c>
      <c r="F5403" t="s">
        <v>101</v>
      </c>
    </row>
    <row r="5404" spans="1:7" x14ac:dyDescent="0.35">
      <c r="A5404">
        <v>15052025</v>
      </c>
      <c r="B5404" t="s">
        <v>644</v>
      </c>
      <c r="C5404" t="s">
        <v>145</v>
      </c>
      <c r="D5404" t="s">
        <v>132</v>
      </c>
      <c r="E5404" t="s">
        <v>348</v>
      </c>
      <c r="F5404" t="s">
        <v>101</v>
      </c>
    </row>
    <row r="5405" spans="1:7" x14ac:dyDescent="0.35">
      <c r="A5405">
        <v>15052025</v>
      </c>
      <c r="B5405" t="s">
        <v>292</v>
      </c>
      <c r="C5405" t="s">
        <v>586</v>
      </c>
      <c r="D5405" t="s">
        <v>132</v>
      </c>
      <c r="E5405" t="s">
        <v>350</v>
      </c>
      <c r="F5405" t="s">
        <v>101</v>
      </c>
    </row>
    <row r="5406" spans="1:7" x14ac:dyDescent="0.35">
      <c r="A5406">
        <v>15052025</v>
      </c>
      <c r="B5406" t="s">
        <v>629</v>
      </c>
      <c r="C5406" t="s">
        <v>431</v>
      </c>
      <c r="D5406" t="s">
        <v>132</v>
      </c>
      <c r="E5406" t="s">
        <v>352</v>
      </c>
      <c r="F5406" t="s">
        <v>101</v>
      </c>
    </row>
    <row r="5407" spans="1:7" x14ac:dyDescent="0.35">
      <c r="A5407">
        <v>15052025</v>
      </c>
      <c r="B5407" t="s">
        <v>635</v>
      </c>
      <c r="C5407" t="s">
        <v>98</v>
      </c>
      <c r="D5407" t="s">
        <v>132</v>
      </c>
      <c r="E5407" t="s">
        <v>133</v>
      </c>
      <c r="F5407" t="s">
        <v>355</v>
      </c>
    </row>
    <row r="5408" spans="1:7" x14ac:dyDescent="0.35">
      <c r="A5408">
        <v>15052025</v>
      </c>
      <c r="B5408" t="s">
        <v>634</v>
      </c>
      <c r="C5408" t="s">
        <v>226</v>
      </c>
      <c r="D5408" t="s">
        <v>132</v>
      </c>
      <c r="E5408" t="s">
        <v>356</v>
      </c>
      <c r="F5408" t="s">
        <v>101</v>
      </c>
    </row>
    <row r="5409" spans="1:8" x14ac:dyDescent="0.35">
      <c r="A5409">
        <v>15052025</v>
      </c>
      <c r="B5409" t="s">
        <v>414</v>
      </c>
      <c r="C5409" t="s">
        <v>168</v>
      </c>
      <c r="D5409" t="s">
        <v>359</v>
      </c>
      <c r="E5409" t="s">
        <v>360</v>
      </c>
      <c r="F5409" t="s">
        <v>101</v>
      </c>
    </row>
    <row r="5410" spans="1:8" x14ac:dyDescent="0.35">
      <c r="A5410">
        <v>15052025</v>
      </c>
      <c r="B5410" t="s">
        <v>579</v>
      </c>
      <c r="C5410" t="s">
        <v>466</v>
      </c>
      <c r="D5410" t="s">
        <v>359</v>
      </c>
      <c r="E5410" t="s">
        <v>362</v>
      </c>
      <c r="F5410" t="s">
        <v>101</v>
      </c>
    </row>
    <row r="5411" spans="1:8" x14ac:dyDescent="0.35">
      <c r="A5411">
        <v>15052025</v>
      </c>
      <c r="B5411" t="s">
        <v>663</v>
      </c>
      <c r="C5411" t="s">
        <v>430</v>
      </c>
      <c r="D5411" t="s">
        <v>359</v>
      </c>
      <c r="E5411" t="s">
        <v>362</v>
      </c>
      <c r="F5411" t="s">
        <v>140</v>
      </c>
      <c r="G5411" t="s">
        <v>364</v>
      </c>
      <c r="H5411" t="s">
        <v>101</v>
      </c>
    </row>
    <row r="5412" spans="1:8" x14ac:dyDescent="0.35">
      <c r="A5412">
        <v>15052025</v>
      </c>
      <c r="B5412" t="s">
        <v>788</v>
      </c>
      <c r="C5412" t="s">
        <v>137</v>
      </c>
      <c r="D5412" t="s">
        <v>366</v>
      </c>
      <c r="E5412" t="s">
        <v>257</v>
      </c>
      <c r="F5412" t="s">
        <v>367</v>
      </c>
      <c r="G5412" t="s">
        <v>101</v>
      </c>
    </row>
    <row r="5413" spans="1:8" x14ac:dyDescent="0.35">
      <c r="A5413">
        <v>15052025</v>
      </c>
      <c r="B5413" t="s">
        <v>751</v>
      </c>
      <c r="C5413" t="s">
        <v>609</v>
      </c>
      <c r="D5413" t="s">
        <v>369</v>
      </c>
      <c r="E5413" t="s">
        <v>370</v>
      </c>
      <c r="F5413" t="s">
        <v>101</v>
      </c>
    </row>
    <row r="5414" spans="1:8" x14ac:dyDescent="0.35">
      <c r="A5414">
        <v>15052025</v>
      </c>
      <c r="B5414" t="s">
        <v>718</v>
      </c>
      <c r="C5414" t="s">
        <v>582</v>
      </c>
      <c r="D5414" t="s">
        <v>371</v>
      </c>
      <c r="E5414" t="s">
        <v>101</v>
      </c>
    </row>
    <row r="5415" spans="1:8" x14ac:dyDescent="0.35">
      <c r="A5415">
        <v>15052025</v>
      </c>
      <c r="B5415" t="s">
        <v>444</v>
      </c>
      <c r="C5415" t="s">
        <v>145</v>
      </c>
      <c r="D5415" t="s">
        <v>372</v>
      </c>
      <c r="E5415" t="s">
        <v>101</v>
      </c>
    </row>
    <row r="5416" spans="1:8" x14ac:dyDescent="0.35">
      <c r="A5416">
        <v>15052025</v>
      </c>
      <c r="B5416" t="s">
        <v>782</v>
      </c>
      <c r="C5416" t="s">
        <v>415</v>
      </c>
      <c r="D5416" t="s">
        <v>373</v>
      </c>
      <c r="E5416" t="s">
        <v>101</v>
      </c>
    </row>
    <row r="5417" spans="1:8" x14ac:dyDescent="0.35">
      <c r="A5417">
        <v>15052025</v>
      </c>
      <c r="B5417" t="s">
        <v>663</v>
      </c>
      <c r="C5417" t="s">
        <v>454</v>
      </c>
      <c r="D5417" t="s">
        <v>376</v>
      </c>
      <c r="E5417" t="s">
        <v>140</v>
      </c>
      <c r="F5417" t="s">
        <v>331</v>
      </c>
      <c r="G5417" t="s">
        <v>377</v>
      </c>
      <c r="H5417" t="s">
        <v>101</v>
      </c>
    </row>
    <row r="5418" spans="1:8" x14ac:dyDescent="0.35">
      <c r="A5418">
        <v>15052025</v>
      </c>
      <c r="B5418" t="s">
        <v>663</v>
      </c>
      <c r="C5418" t="s">
        <v>203</v>
      </c>
      <c r="D5418" t="s">
        <v>378</v>
      </c>
    </row>
    <row r="5419" spans="1:8" x14ac:dyDescent="0.35">
      <c r="A5419">
        <v>15052025</v>
      </c>
      <c r="B5419" t="s">
        <v>496</v>
      </c>
      <c r="C5419" t="s">
        <v>233</v>
      </c>
      <c r="D5419" t="s">
        <v>380</v>
      </c>
      <c r="E5419" t="s">
        <v>101</v>
      </c>
    </row>
    <row r="5420" spans="1:8" x14ac:dyDescent="0.35">
      <c r="A5420">
        <v>15052025</v>
      </c>
      <c r="B5420" t="s">
        <v>603</v>
      </c>
      <c r="C5420" t="s">
        <v>575</v>
      </c>
      <c r="D5420" t="s">
        <v>382</v>
      </c>
      <c r="E5420" t="s">
        <v>383</v>
      </c>
    </row>
    <row r="5421" spans="1:8" x14ac:dyDescent="0.35">
      <c r="A5421">
        <v>15052025</v>
      </c>
      <c r="B5421" t="s">
        <v>657</v>
      </c>
      <c r="C5421" t="s">
        <v>519</v>
      </c>
      <c r="D5421" t="s">
        <v>385</v>
      </c>
      <c r="E5421" t="s">
        <v>386</v>
      </c>
    </row>
    <row r="5422" spans="1:8" x14ac:dyDescent="0.35">
      <c r="A5422">
        <v>15052025</v>
      </c>
      <c r="B5422" t="s">
        <v>728</v>
      </c>
      <c r="C5422" t="s">
        <v>456</v>
      </c>
      <c r="D5422" t="s">
        <v>388</v>
      </c>
      <c r="E5422" t="s">
        <v>101</v>
      </c>
    </row>
    <row r="5423" spans="1:8" x14ac:dyDescent="0.35">
      <c r="A5423">
        <v>15052025</v>
      </c>
      <c r="B5423" t="s">
        <v>269</v>
      </c>
      <c r="C5423" t="s">
        <v>478</v>
      </c>
      <c r="D5423" t="s">
        <v>391</v>
      </c>
      <c r="E5423" t="s">
        <v>101</v>
      </c>
    </row>
    <row r="5424" spans="1:8" x14ac:dyDescent="0.35">
      <c r="A5424">
        <v>15052025</v>
      </c>
      <c r="B5424" t="s">
        <v>611</v>
      </c>
      <c r="C5424" t="s">
        <v>302</v>
      </c>
      <c r="D5424" t="s">
        <v>393</v>
      </c>
    </row>
    <row r="5425" spans="1:9" x14ac:dyDescent="0.35">
      <c r="A5425">
        <v>15052025</v>
      </c>
      <c r="B5425" t="s">
        <v>657</v>
      </c>
      <c r="C5425" t="s">
        <v>418</v>
      </c>
      <c r="D5425" t="s">
        <v>394</v>
      </c>
      <c r="E5425" t="s">
        <v>395</v>
      </c>
      <c r="F5425" t="s">
        <v>101</v>
      </c>
    </row>
    <row r="5426" spans="1:9" x14ac:dyDescent="0.35">
      <c r="A5426">
        <v>15052025</v>
      </c>
      <c r="B5426" t="s">
        <v>644</v>
      </c>
      <c r="C5426" t="s">
        <v>526</v>
      </c>
      <c r="D5426" t="s">
        <v>396</v>
      </c>
    </row>
    <row r="5427" spans="1:9" x14ac:dyDescent="0.35">
      <c r="A5427">
        <v>15052025</v>
      </c>
      <c r="B5427" t="s">
        <v>557</v>
      </c>
      <c r="C5427" t="s">
        <v>286</v>
      </c>
      <c r="D5427" t="s">
        <v>397</v>
      </c>
      <c r="E5427" t="s">
        <v>101</v>
      </c>
    </row>
    <row r="5428" spans="1:9" x14ac:dyDescent="0.35">
      <c r="A5428">
        <v>15052025</v>
      </c>
      <c r="B5428" t="s">
        <v>437</v>
      </c>
      <c r="C5428" t="s">
        <v>499</v>
      </c>
      <c r="D5428" t="s">
        <v>399</v>
      </c>
      <c r="E5428" t="s">
        <v>140</v>
      </c>
      <c r="F5428" t="s">
        <v>400</v>
      </c>
      <c r="G5428" t="s">
        <v>257</v>
      </c>
      <c r="H5428" t="s">
        <v>331</v>
      </c>
      <c r="I5428" t="s">
        <v>401</v>
      </c>
    </row>
    <row r="5429" spans="1:9" x14ac:dyDescent="0.35">
      <c r="A5429">
        <v>15052025</v>
      </c>
      <c r="B5429" t="s">
        <v>629</v>
      </c>
      <c r="C5429" t="s">
        <v>304</v>
      </c>
      <c r="D5429" t="s">
        <v>399</v>
      </c>
      <c r="E5429" t="s">
        <v>187</v>
      </c>
      <c r="F5429" t="s">
        <v>101</v>
      </c>
    </row>
    <row r="5430" spans="1:9" x14ac:dyDescent="0.35">
      <c r="A5430">
        <v>15052025</v>
      </c>
      <c r="B5430" t="s">
        <v>573</v>
      </c>
      <c r="C5430" t="s">
        <v>450</v>
      </c>
      <c r="D5430" t="s">
        <v>399</v>
      </c>
      <c r="E5430" t="s">
        <v>403</v>
      </c>
      <c r="F5430" t="s">
        <v>101</v>
      </c>
    </row>
    <row r="5431" spans="1:9" x14ac:dyDescent="0.35">
      <c r="A5431">
        <v>15052025</v>
      </c>
      <c r="B5431" t="s">
        <v>630</v>
      </c>
      <c r="C5431" t="s">
        <v>221</v>
      </c>
      <c r="D5431" t="s">
        <v>399</v>
      </c>
      <c r="E5431" t="s">
        <v>404</v>
      </c>
      <c r="F5431" t="s">
        <v>101</v>
      </c>
    </row>
    <row r="5432" spans="1:9" x14ac:dyDescent="0.35">
      <c r="A5432">
        <v>14052025</v>
      </c>
      <c r="B5432" t="s">
        <v>665</v>
      </c>
      <c r="C5432" t="s">
        <v>495</v>
      </c>
      <c r="D5432" t="s">
        <v>100</v>
      </c>
      <c r="E5432" t="s">
        <v>101</v>
      </c>
    </row>
    <row r="5433" spans="1:9" x14ac:dyDescent="0.35">
      <c r="A5433">
        <v>14052025</v>
      </c>
      <c r="B5433" t="s">
        <v>636</v>
      </c>
      <c r="C5433" t="s">
        <v>598</v>
      </c>
      <c r="D5433" t="s">
        <v>104</v>
      </c>
      <c r="E5433" t="s">
        <v>101</v>
      </c>
    </row>
    <row r="5434" spans="1:9" x14ac:dyDescent="0.35">
      <c r="A5434">
        <v>14052025</v>
      </c>
      <c r="B5434" t="s">
        <v>657</v>
      </c>
      <c r="C5434" t="s">
        <v>226</v>
      </c>
      <c r="D5434" t="s">
        <v>107</v>
      </c>
      <c r="E5434" t="s">
        <v>108</v>
      </c>
      <c r="F5434" t="s">
        <v>101</v>
      </c>
    </row>
    <row r="5435" spans="1:9" x14ac:dyDescent="0.35">
      <c r="A5435">
        <v>14052025</v>
      </c>
      <c r="B5435" t="s">
        <v>171</v>
      </c>
      <c r="C5435" t="s">
        <v>420</v>
      </c>
      <c r="D5435" t="s">
        <v>111</v>
      </c>
      <c r="E5435" t="s">
        <v>101</v>
      </c>
    </row>
    <row r="5436" spans="1:9" x14ac:dyDescent="0.35">
      <c r="A5436">
        <v>14052025</v>
      </c>
      <c r="B5436" t="s">
        <v>110</v>
      </c>
      <c r="C5436" t="s">
        <v>407</v>
      </c>
      <c r="D5436" t="s">
        <v>114</v>
      </c>
      <c r="E5436" t="s">
        <v>115</v>
      </c>
      <c r="F5436" t="s">
        <v>116</v>
      </c>
    </row>
    <row r="5437" spans="1:9" x14ac:dyDescent="0.35">
      <c r="A5437">
        <v>14052025</v>
      </c>
      <c r="B5437" t="s">
        <v>324</v>
      </c>
      <c r="C5437" t="s">
        <v>103</v>
      </c>
      <c r="D5437" t="s">
        <v>114</v>
      </c>
      <c r="E5437" t="s">
        <v>119</v>
      </c>
      <c r="F5437" t="s">
        <v>120</v>
      </c>
      <c r="G5437" t="s">
        <v>121</v>
      </c>
    </row>
    <row r="5438" spans="1:9" x14ac:dyDescent="0.35">
      <c r="A5438">
        <v>14052025</v>
      </c>
      <c r="B5438" t="s">
        <v>186</v>
      </c>
      <c r="C5438" t="s">
        <v>202</v>
      </c>
      <c r="D5438" t="s">
        <v>114</v>
      </c>
      <c r="E5438" t="s">
        <v>124</v>
      </c>
    </row>
    <row r="5439" spans="1:9" x14ac:dyDescent="0.35">
      <c r="A5439">
        <v>14052025</v>
      </c>
      <c r="B5439" t="s">
        <v>773</v>
      </c>
      <c r="C5439" t="s">
        <v>650</v>
      </c>
      <c r="D5439" t="s">
        <v>114</v>
      </c>
      <c r="E5439" t="s">
        <v>127</v>
      </c>
    </row>
    <row r="5440" spans="1:9" x14ac:dyDescent="0.35">
      <c r="A5440">
        <v>14052025</v>
      </c>
      <c r="B5440" t="s">
        <v>506</v>
      </c>
      <c r="C5440" t="s">
        <v>106</v>
      </c>
      <c r="D5440" t="s">
        <v>114</v>
      </c>
      <c r="E5440" t="s">
        <v>130</v>
      </c>
    </row>
    <row r="5441" spans="1:7" x14ac:dyDescent="0.35">
      <c r="A5441">
        <v>14052025</v>
      </c>
      <c r="B5441" t="s">
        <v>234</v>
      </c>
      <c r="C5441" t="s">
        <v>453</v>
      </c>
      <c r="D5441" t="s">
        <v>114</v>
      </c>
      <c r="E5441" t="s">
        <v>132</v>
      </c>
      <c r="F5441" t="s">
        <v>133</v>
      </c>
    </row>
    <row r="5442" spans="1:7" x14ac:dyDescent="0.35">
      <c r="A5442">
        <v>14052025</v>
      </c>
      <c r="B5442" t="s">
        <v>572</v>
      </c>
      <c r="C5442" t="s">
        <v>447</v>
      </c>
      <c r="D5442" t="s">
        <v>135</v>
      </c>
      <c r="E5442" t="s">
        <v>136</v>
      </c>
    </row>
    <row r="5443" spans="1:7" x14ac:dyDescent="0.35">
      <c r="A5443">
        <v>14052025</v>
      </c>
      <c r="B5443" t="s">
        <v>694</v>
      </c>
      <c r="C5443" t="s">
        <v>285</v>
      </c>
      <c r="D5443" t="s">
        <v>139</v>
      </c>
      <c r="E5443" t="s">
        <v>140</v>
      </c>
      <c r="F5443" t="s">
        <v>141</v>
      </c>
      <c r="G5443" t="s">
        <v>101</v>
      </c>
    </row>
    <row r="5444" spans="1:7" x14ac:dyDescent="0.35">
      <c r="A5444">
        <v>14052025</v>
      </c>
      <c r="B5444" t="s">
        <v>758</v>
      </c>
      <c r="C5444" t="s">
        <v>154</v>
      </c>
      <c r="D5444" t="s">
        <v>144</v>
      </c>
      <c r="E5444" t="s">
        <v>101</v>
      </c>
    </row>
    <row r="5445" spans="1:7" x14ac:dyDescent="0.35">
      <c r="A5445">
        <v>14052025</v>
      </c>
      <c r="B5445" t="s">
        <v>722</v>
      </c>
      <c r="C5445" t="s">
        <v>599</v>
      </c>
      <c r="D5445" t="s">
        <v>147</v>
      </c>
      <c r="E5445" t="s">
        <v>148</v>
      </c>
      <c r="F5445" t="s">
        <v>149</v>
      </c>
    </row>
    <row r="5446" spans="1:7" x14ac:dyDescent="0.35">
      <c r="A5446">
        <v>14052025</v>
      </c>
      <c r="B5446" t="s">
        <v>691</v>
      </c>
      <c r="C5446" t="s">
        <v>219</v>
      </c>
      <c r="D5446" t="s">
        <v>152</v>
      </c>
      <c r="E5446" t="s">
        <v>140</v>
      </c>
      <c r="F5446" t="s">
        <v>153</v>
      </c>
      <c r="G5446" t="s">
        <v>101</v>
      </c>
    </row>
    <row r="5447" spans="1:7" x14ac:dyDescent="0.35">
      <c r="A5447">
        <v>14052025</v>
      </c>
      <c r="B5447" t="s">
        <v>728</v>
      </c>
      <c r="C5447" t="s">
        <v>422</v>
      </c>
      <c r="D5447" t="s">
        <v>156</v>
      </c>
      <c r="E5447" t="s">
        <v>101</v>
      </c>
    </row>
    <row r="5448" spans="1:7" x14ac:dyDescent="0.35">
      <c r="A5448">
        <v>14052025</v>
      </c>
      <c r="B5448" t="s">
        <v>729</v>
      </c>
      <c r="C5448" t="s">
        <v>237</v>
      </c>
      <c r="D5448" t="s">
        <v>159</v>
      </c>
      <c r="E5448" t="s">
        <v>101</v>
      </c>
    </row>
    <row r="5449" spans="1:7" x14ac:dyDescent="0.35">
      <c r="A5449">
        <v>14052025</v>
      </c>
      <c r="B5449" t="s">
        <v>224</v>
      </c>
      <c r="C5449" t="s">
        <v>161</v>
      </c>
      <c r="D5449" t="s">
        <v>101</v>
      </c>
    </row>
    <row r="5450" spans="1:7" x14ac:dyDescent="0.35">
      <c r="A5450">
        <v>14052025</v>
      </c>
      <c r="B5450" t="s">
        <v>183</v>
      </c>
      <c r="C5450" t="s">
        <v>174</v>
      </c>
      <c r="D5450" t="s">
        <v>164</v>
      </c>
      <c r="E5450" t="s">
        <v>101</v>
      </c>
    </row>
    <row r="5451" spans="1:7" x14ac:dyDescent="0.35">
      <c r="A5451">
        <v>14052025</v>
      </c>
      <c r="B5451" t="s">
        <v>565</v>
      </c>
      <c r="C5451" t="s">
        <v>574</v>
      </c>
      <c r="D5451" t="s">
        <v>167</v>
      </c>
    </row>
    <row r="5452" spans="1:7" x14ac:dyDescent="0.35">
      <c r="A5452">
        <v>14052025</v>
      </c>
      <c r="B5452" t="s">
        <v>637</v>
      </c>
      <c r="C5452" t="s">
        <v>543</v>
      </c>
      <c r="D5452" t="s">
        <v>423</v>
      </c>
      <c r="E5452" t="s">
        <v>101</v>
      </c>
    </row>
    <row r="5453" spans="1:7" x14ac:dyDescent="0.35">
      <c r="A5453">
        <v>14052025</v>
      </c>
      <c r="B5453" t="s">
        <v>247</v>
      </c>
      <c r="C5453" t="s">
        <v>258</v>
      </c>
      <c r="D5453" t="s">
        <v>169</v>
      </c>
      <c r="E5453" t="s">
        <v>170</v>
      </c>
      <c r="F5453" t="s">
        <v>101</v>
      </c>
    </row>
    <row r="5454" spans="1:7" x14ac:dyDescent="0.35">
      <c r="A5454">
        <v>14052025</v>
      </c>
      <c r="B5454" t="s">
        <v>661</v>
      </c>
      <c r="C5454" t="s">
        <v>285</v>
      </c>
      <c r="D5454" t="s">
        <v>173</v>
      </c>
      <c r="E5454" t="s">
        <v>101</v>
      </c>
    </row>
    <row r="5455" spans="1:7" x14ac:dyDescent="0.35">
      <c r="A5455">
        <v>14052025</v>
      </c>
      <c r="B5455" t="s">
        <v>695</v>
      </c>
      <c r="C5455" t="s">
        <v>430</v>
      </c>
      <c r="D5455" t="s">
        <v>176</v>
      </c>
      <c r="E5455" t="s">
        <v>101</v>
      </c>
    </row>
    <row r="5456" spans="1:7" x14ac:dyDescent="0.35">
      <c r="A5456">
        <v>14052025</v>
      </c>
      <c r="B5456" t="s">
        <v>551</v>
      </c>
      <c r="C5456" t="s">
        <v>536</v>
      </c>
      <c r="D5456" t="s">
        <v>176</v>
      </c>
      <c r="E5456" t="s">
        <v>149</v>
      </c>
    </row>
    <row r="5457" spans="1:7" x14ac:dyDescent="0.35">
      <c r="A5457">
        <v>14052025</v>
      </c>
      <c r="B5457" t="s">
        <v>570</v>
      </c>
      <c r="C5457" t="s">
        <v>168</v>
      </c>
      <c r="D5457" t="s">
        <v>181</v>
      </c>
      <c r="E5457" t="s">
        <v>182</v>
      </c>
      <c r="F5457" t="s">
        <v>101</v>
      </c>
    </row>
    <row r="5458" spans="1:7" x14ac:dyDescent="0.35">
      <c r="A5458">
        <v>14052025</v>
      </c>
      <c r="B5458" t="s">
        <v>782</v>
      </c>
      <c r="C5458" t="s">
        <v>440</v>
      </c>
      <c r="D5458" t="s">
        <v>184</v>
      </c>
      <c r="E5458" t="s">
        <v>101</v>
      </c>
    </row>
    <row r="5459" spans="1:7" x14ac:dyDescent="0.35">
      <c r="A5459">
        <v>14052025</v>
      </c>
      <c r="B5459" t="s">
        <v>557</v>
      </c>
      <c r="C5459" t="s">
        <v>455</v>
      </c>
      <c r="D5459" t="s">
        <v>187</v>
      </c>
      <c r="E5459" t="s">
        <v>101</v>
      </c>
    </row>
    <row r="5460" spans="1:7" x14ac:dyDescent="0.35">
      <c r="A5460">
        <v>14052025</v>
      </c>
      <c r="B5460" t="s">
        <v>473</v>
      </c>
      <c r="C5460" t="s">
        <v>138</v>
      </c>
      <c r="D5460" t="s">
        <v>190</v>
      </c>
      <c r="E5460" t="s">
        <v>191</v>
      </c>
      <c r="F5460" t="s">
        <v>101</v>
      </c>
    </row>
    <row r="5461" spans="1:7" x14ac:dyDescent="0.35">
      <c r="A5461">
        <v>14052025</v>
      </c>
      <c r="B5461" t="s">
        <v>226</v>
      </c>
      <c r="C5461" t="s">
        <v>175</v>
      </c>
      <c r="D5461" t="s">
        <v>190</v>
      </c>
      <c r="E5461" t="s">
        <v>194</v>
      </c>
      <c r="F5461" t="s">
        <v>101</v>
      </c>
    </row>
    <row r="5462" spans="1:7" x14ac:dyDescent="0.35">
      <c r="A5462">
        <v>14052025</v>
      </c>
      <c r="B5462" t="s">
        <v>560</v>
      </c>
      <c r="C5462" t="s">
        <v>556</v>
      </c>
      <c r="D5462" t="s">
        <v>190</v>
      </c>
      <c r="E5462" t="s">
        <v>196</v>
      </c>
      <c r="F5462" t="s">
        <v>101</v>
      </c>
    </row>
    <row r="5463" spans="1:7" x14ac:dyDescent="0.35">
      <c r="A5463">
        <v>14052025</v>
      </c>
      <c r="B5463" t="s">
        <v>285</v>
      </c>
      <c r="C5463" t="s">
        <v>198</v>
      </c>
      <c r="D5463" t="s">
        <v>140</v>
      </c>
      <c r="E5463" t="s">
        <v>199</v>
      </c>
      <c r="F5463" t="s">
        <v>200</v>
      </c>
      <c r="G5463" t="s">
        <v>101</v>
      </c>
    </row>
    <row r="5464" spans="1:7" x14ac:dyDescent="0.35">
      <c r="A5464">
        <v>14052025</v>
      </c>
      <c r="B5464" t="s">
        <v>183</v>
      </c>
      <c r="C5464" t="s">
        <v>521</v>
      </c>
      <c r="D5464" t="s">
        <v>61</v>
      </c>
      <c r="E5464" t="s">
        <v>101</v>
      </c>
    </row>
    <row r="5465" spans="1:7" x14ac:dyDescent="0.35">
      <c r="A5465">
        <v>14052025</v>
      </c>
      <c r="B5465" t="s">
        <v>558</v>
      </c>
      <c r="C5465" t="s">
        <v>450</v>
      </c>
      <c r="D5465" t="s">
        <v>205</v>
      </c>
      <c r="E5465" t="s">
        <v>101</v>
      </c>
    </row>
    <row r="5466" spans="1:7" x14ac:dyDescent="0.35">
      <c r="A5466">
        <v>14052025</v>
      </c>
      <c r="B5466" t="s">
        <v>789</v>
      </c>
      <c r="C5466" t="s">
        <v>493</v>
      </c>
      <c r="D5466" t="s">
        <v>208</v>
      </c>
      <c r="E5466" t="s">
        <v>101</v>
      </c>
    </row>
    <row r="5467" spans="1:7" x14ac:dyDescent="0.35">
      <c r="A5467">
        <v>14052025</v>
      </c>
      <c r="B5467" t="s">
        <v>742</v>
      </c>
      <c r="C5467" t="s">
        <v>122</v>
      </c>
      <c r="D5467" t="s">
        <v>210</v>
      </c>
      <c r="E5467" t="s">
        <v>211</v>
      </c>
      <c r="F5467" t="s">
        <v>101</v>
      </c>
    </row>
    <row r="5468" spans="1:7" x14ac:dyDescent="0.35">
      <c r="A5468">
        <v>14052025</v>
      </c>
      <c r="B5468" t="s">
        <v>154</v>
      </c>
      <c r="C5468" t="s">
        <v>175</v>
      </c>
      <c r="D5468" t="s">
        <v>214</v>
      </c>
      <c r="E5468" t="s">
        <v>215</v>
      </c>
      <c r="F5468" t="s">
        <v>101</v>
      </c>
    </row>
    <row r="5469" spans="1:7" x14ac:dyDescent="0.35">
      <c r="A5469">
        <v>14052025</v>
      </c>
      <c r="B5469" t="s">
        <v>558</v>
      </c>
      <c r="C5469" t="s">
        <v>414</v>
      </c>
      <c r="D5469" t="s">
        <v>217</v>
      </c>
      <c r="E5469" t="s">
        <v>101</v>
      </c>
    </row>
    <row r="5470" spans="1:7" x14ac:dyDescent="0.35">
      <c r="A5470">
        <v>14052025</v>
      </c>
      <c r="B5470" t="s">
        <v>720</v>
      </c>
      <c r="C5470" t="s">
        <v>501</v>
      </c>
      <c r="D5470" t="s">
        <v>220</v>
      </c>
      <c r="E5470" t="s">
        <v>101</v>
      </c>
    </row>
    <row r="5471" spans="1:7" x14ac:dyDescent="0.35">
      <c r="A5471">
        <v>14052025</v>
      </c>
      <c r="B5471" t="s">
        <v>723</v>
      </c>
      <c r="C5471" t="s">
        <v>473</v>
      </c>
      <c r="D5471" t="s">
        <v>222</v>
      </c>
    </row>
    <row r="5472" spans="1:7" x14ac:dyDescent="0.35">
      <c r="A5472">
        <v>14052025</v>
      </c>
      <c r="B5472" t="s">
        <v>444</v>
      </c>
      <c r="C5472" t="s">
        <v>223</v>
      </c>
    </row>
    <row r="5473" spans="1:7" x14ac:dyDescent="0.35">
      <c r="A5473">
        <v>14052025</v>
      </c>
      <c r="B5473" t="s">
        <v>623</v>
      </c>
      <c r="C5473" t="s">
        <v>459</v>
      </c>
      <c r="D5473" t="s">
        <v>225</v>
      </c>
      <c r="E5473" t="s">
        <v>101</v>
      </c>
    </row>
    <row r="5474" spans="1:7" x14ac:dyDescent="0.35">
      <c r="A5474">
        <v>14052025</v>
      </c>
      <c r="B5474" t="s">
        <v>551</v>
      </c>
      <c r="C5474" t="s">
        <v>436</v>
      </c>
      <c r="D5474" t="s">
        <v>225</v>
      </c>
      <c r="E5474" t="s">
        <v>228</v>
      </c>
      <c r="F5474" t="s">
        <v>229</v>
      </c>
    </row>
    <row r="5475" spans="1:7" x14ac:dyDescent="0.35">
      <c r="A5475">
        <v>14052025</v>
      </c>
      <c r="B5475" t="s">
        <v>688</v>
      </c>
      <c r="C5475" t="s">
        <v>466</v>
      </c>
      <c r="D5475" t="s">
        <v>232</v>
      </c>
      <c r="E5475" t="s">
        <v>101</v>
      </c>
    </row>
    <row r="5476" spans="1:7" x14ac:dyDescent="0.35">
      <c r="A5476">
        <v>14052025</v>
      </c>
      <c r="B5476" t="s">
        <v>758</v>
      </c>
      <c r="C5476" t="s">
        <v>600</v>
      </c>
      <c r="D5476" t="s">
        <v>235</v>
      </c>
      <c r="E5476" t="s">
        <v>236</v>
      </c>
      <c r="F5476" t="s">
        <v>101</v>
      </c>
    </row>
    <row r="5477" spans="1:7" x14ac:dyDescent="0.35">
      <c r="A5477">
        <v>14052025</v>
      </c>
      <c r="B5477" t="s">
        <v>611</v>
      </c>
      <c r="C5477" t="s">
        <v>363</v>
      </c>
      <c r="D5477" t="s">
        <v>235</v>
      </c>
      <c r="E5477" t="s">
        <v>239</v>
      </c>
      <c r="F5477" t="s">
        <v>149</v>
      </c>
    </row>
    <row r="5478" spans="1:7" x14ac:dyDescent="0.35">
      <c r="A5478">
        <v>14052025</v>
      </c>
      <c r="B5478" t="s">
        <v>722</v>
      </c>
      <c r="C5478" t="s">
        <v>224</v>
      </c>
      <c r="D5478" t="s">
        <v>235</v>
      </c>
      <c r="E5478" t="s">
        <v>241</v>
      </c>
      <c r="F5478" t="s">
        <v>101</v>
      </c>
    </row>
    <row r="5479" spans="1:7" x14ac:dyDescent="0.35">
      <c r="A5479">
        <v>14052025</v>
      </c>
      <c r="B5479" t="s">
        <v>551</v>
      </c>
      <c r="C5479" t="s">
        <v>305</v>
      </c>
      <c r="D5479" t="s">
        <v>243</v>
      </c>
      <c r="E5479" t="s">
        <v>101</v>
      </c>
    </row>
    <row r="5480" spans="1:7" x14ac:dyDescent="0.35">
      <c r="A5480">
        <v>14052025</v>
      </c>
      <c r="B5480" t="s">
        <v>514</v>
      </c>
      <c r="C5480" t="s">
        <v>224</v>
      </c>
      <c r="D5480" t="s">
        <v>245</v>
      </c>
      <c r="E5480" t="s">
        <v>246</v>
      </c>
    </row>
    <row r="5481" spans="1:7" x14ac:dyDescent="0.35">
      <c r="A5481">
        <v>14052025</v>
      </c>
      <c r="B5481" t="s">
        <v>789</v>
      </c>
      <c r="C5481" t="s">
        <v>419</v>
      </c>
      <c r="D5481" t="s">
        <v>245</v>
      </c>
      <c r="E5481" t="s">
        <v>249</v>
      </c>
    </row>
    <row r="5482" spans="1:7" x14ac:dyDescent="0.35">
      <c r="A5482">
        <v>14052025</v>
      </c>
      <c r="B5482" t="s">
        <v>218</v>
      </c>
      <c r="C5482" t="s">
        <v>179</v>
      </c>
      <c r="D5482" t="s">
        <v>252</v>
      </c>
      <c r="E5482" t="s">
        <v>101</v>
      </c>
    </row>
    <row r="5483" spans="1:7" x14ac:dyDescent="0.35">
      <c r="A5483">
        <v>14052025</v>
      </c>
      <c r="B5483" t="s">
        <v>465</v>
      </c>
      <c r="C5483" t="s">
        <v>155</v>
      </c>
      <c r="D5483" t="s">
        <v>254</v>
      </c>
    </row>
    <row r="5484" spans="1:7" x14ac:dyDescent="0.35">
      <c r="A5484">
        <v>14052025</v>
      </c>
      <c r="B5484" t="s">
        <v>636</v>
      </c>
      <c r="C5484" t="s">
        <v>450</v>
      </c>
      <c r="D5484" t="s">
        <v>256</v>
      </c>
      <c r="E5484" t="s">
        <v>257</v>
      </c>
      <c r="F5484" t="s">
        <v>236</v>
      </c>
      <c r="G5484" t="s">
        <v>101</v>
      </c>
    </row>
    <row r="5485" spans="1:7" x14ac:dyDescent="0.35">
      <c r="A5485">
        <v>14052025</v>
      </c>
      <c r="B5485" t="s">
        <v>719</v>
      </c>
      <c r="C5485" t="s">
        <v>554</v>
      </c>
      <c r="D5485" t="s">
        <v>260</v>
      </c>
      <c r="E5485" t="s">
        <v>136</v>
      </c>
      <c r="F5485" t="s">
        <v>101</v>
      </c>
    </row>
    <row r="5486" spans="1:7" x14ac:dyDescent="0.35">
      <c r="A5486">
        <v>14052025</v>
      </c>
      <c r="B5486" t="s">
        <v>292</v>
      </c>
      <c r="C5486" t="s">
        <v>261</v>
      </c>
      <c r="D5486" t="s">
        <v>262</v>
      </c>
      <c r="E5486" t="s">
        <v>101</v>
      </c>
    </row>
    <row r="5487" spans="1:7" x14ac:dyDescent="0.35">
      <c r="A5487">
        <v>14052025</v>
      </c>
      <c r="B5487" t="s">
        <v>592</v>
      </c>
      <c r="C5487" t="s">
        <v>219</v>
      </c>
      <c r="D5487" t="s">
        <v>264</v>
      </c>
      <c r="E5487" t="s">
        <v>101</v>
      </c>
    </row>
    <row r="5488" spans="1:7" x14ac:dyDescent="0.35">
      <c r="A5488">
        <v>14052025</v>
      </c>
      <c r="B5488" t="s">
        <v>447</v>
      </c>
      <c r="C5488" t="s">
        <v>264</v>
      </c>
      <c r="D5488" t="s">
        <v>149</v>
      </c>
    </row>
    <row r="5489" spans="1:8" x14ac:dyDescent="0.35">
      <c r="A5489">
        <v>14052025</v>
      </c>
      <c r="B5489" t="s">
        <v>723</v>
      </c>
      <c r="C5489" t="s">
        <v>444</v>
      </c>
      <c r="D5489" t="s">
        <v>265</v>
      </c>
      <c r="E5489" t="s">
        <v>101</v>
      </c>
      <c r="F5489" t="s">
        <v>266</v>
      </c>
    </row>
    <row r="5490" spans="1:8" x14ac:dyDescent="0.35">
      <c r="A5490">
        <v>14052025</v>
      </c>
      <c r="B5490" t="s">
        <v>442</v>
      </c>
      <c r="C5490" t="s">
        <v>267</v>
      </c>
      <c r="D5490" t="s">
        <v>101</v>
      </c>
    </row>
    <row r="5491" spans="1:8" x14ac:dyDescent="0.35">
      <c r="A5491">
        <v>14052025</v>
      </c>
      <c r="B5491" t="s">
        <v>570</v>
      </c>
      <c r="C5491" t="s">
        <v>442</v>
      </c>
      <c r="D5491" t="s">
        <v>268</v>
      </c>
    </row>
    <row r="5492" spans="1:8" x14ac:dyDescent="0.35">
      <c r="A5492">
        <v>14052025</v>
      </c>
      <c r="B5492" t="s">
        <v>750</v>
      </c>
      <c r="C5492" t="s">
        <v>525</v>
      </c>
      <c r="D5492" t="s">
        <v>270</v>
      </c>
      <c r="E5492" t="s">
        <v>271</v>
      </c>
      <c r="F5492" t="s">
        <v>101</v>
      </c>
    </row>
    <row r="5493" spans="1:8" x14ac:dyDescent="0.35">
      <c r="A5493">
        <v>14052025</v>
      </c>
      <c r="B5493" t="s">
        <v>558</v>
      </c>
      <c r="C5493" t="s">
        <v>224</v>
      </c>
      <c r="D5493" t="s">
        <v>274</v>
      </c>
      <c r="E5493" t="s">
        <v>101</v>
      </c>
    </row>
    <row r="5494" spans="1:8" x14ac:dyDescent="0.35">
      <c r="A5494">
        <v>14052025</v>
      </c>
      <c r="B5494" t="s">
        <v>602</v>
      </c>
      <c r="C5494" t="s">
        <v>263</v>
      </c>
      <c r="D5494" t="s">
        <v>277</v>
      </c>
      <c r="E5494" t="s">
        <v>101</v>
      </c>
    </row>
    <row r="5495" spans="1:8" x14ac:dyDescent="0.35">
      <c r="A5495">
        <v>14052025</v>
      </c>
      <c r="B5495" t="s">
        <v>582</v>
      </c>
      <c r="C5495" t="s">
        <v>307</v>
      </c>
      <c r="D5495" t="s">
        <v>279</v>
      </c>
      <c r="E5495" t="s">
        <v>140</v>
      </c>
      <c r="F5495" t="s">
        <v>280</v>
      </c>
    </row>
    <row r="5496" spans="1:8" x14ac:dyDescent="0.35">
      <c r="A5496">
        <v>14052025</v>
      </c>
      <c r="B5496" t="s">
        <v>639</v>
      </c>
      <c r="C5496" t="s">
        <v>418</v>
      </c>
      <c r="D5496" t="s">
        <v>281</v>
      </c>
    </row>
    <row r="5497" spans="1:8" x14ac:dyDescent="0.35">
      <c r="A5497">
        <v>14052025</v>
      </c>
      <c r="B5497" t="s">
        <v>658</v>
      </c>
      <c r="C5497" t="s">
        <v>340</v>
      </c>
      <c r="D5497" t="s">
        <v>284</v>
      </c>
      <c r="E5497" t="s">
        <v>101</v>
      </c>
    </row>
    <row r="5498" spans="1:8" x14ac:dyDescent="0.35">
      <c r="A5498">
        <v>14052025</v>
      </c>
      <c r="B5498" t="s">
        <v>560</v>
      </c>
      <c r="C5498" t="s">
        <v>413</v>
      </c>
      <c r="D5498" t="s">
        <v>287</v>
      </c>
      <c r="E5498" t="s">
        <v>101</v>
      </c>
    </row>
    <row r="5499" spans="1:8" x14ac:dyDescent="0.35">
      <c r="A5499">
        <v>14052025</v>
      </c>
      <c r="B5499" t="s">
        <v>437</v>
      </c>
      <c r="C5499" t="s">
        <v>460</v>
      </c>
      <c r="D5499" t="s">
        <v>288</v>
      </c>
      <c r="E5499" t="s">
        <v>101</v>
      </c>
    </row>
    <row r="5500" spans="1:8" x14ac:dyDescent="0.35">
      <c r="A5500">
        <v>14052025</v>
      </c>
      <c r="B5500" t="s">
        <v>516</v>
      </c>
      <c r="C5500" t="s">
        <v>555</v>
      </c>
      <c r="D5500" t="s">
        <v>290</v>
      </c>
      <c r="E5500" t="s">
        <v>140</v>
      </c>
      <c r="F5500" t="s">
        <v>291</v>
      </c>
    </row>
    <row r="5501" spans="1:8" x14ac:dyDescent="0.35">
      <c r="A5501">
        <v>14052025</v>
      </c>
      <c r="B5501" t="s">
        <v>720</v>
      </c>
      <c r="C5501" t="s">
        <v>540</v>
      </c>
      <c r="D5501" t="s">
        <v>290</v>
      </c>
      <c r="E5501" t="s">
        <v>140</v>
      </c>
      <c r="F5501" t="s">
        <v>294</v>
      </c>
      <c r="G5501" t="s">
        <v>295</v>
      </c>
      <c r="H5501" t="s">
        <v>101</v>
      </c>
    </row>
    <row r="5502" spans="1:8" x14ac:dyDescent="0.35">
      <c r="A5502">
        <v>14052025</v>
      </c>
      <c r="B5502" t="s">
        <v>552</v>
      </c>
      <c r="C5502" t="s">
        <v>368</v>
      </c>
      <c r="D5502" t="s">
        <v>298</v>
      </c>
      <c r="E5502" t="s">
        <v>101</v>
      </c>
    </row>
    <row r="5503" spans="1:8" x14ac:dyDescent="0.35">
      <c r="A5503">
        <v>14052025</v>
      </c>
      <c r="B5503" t="s">
        <v>342</v>
      </c>
      <c r="C5503" t="s">
        <v>427</v>
      </c>
      <c r="D5503" t="s">
        <v>300</v>
      </c>
      <c r="E5503" t="s">
        <v>262</v>
      </c>
      <c r="F5503" t="s">
        <v>101</v>
      </c>
    </row>
    <row r="5504" spans="1:8" x14ac:dyDescent="0.35">
      <c r="A5504">
        <v>14052025</v>
      </c>
      <c r="B5504" t="s">
        <v>565</v>
      </c>
      <c r="C5504" t="s">
        <v>601</v>
      </c>
      <c r="D5504" t="s">
        <v>301</v>
      </c>
      <c r="E5504" t="s">
        <v>101</v>
      </c>
    </row>
    <row r="5505" spans="1:9" x14ac:dyDescent="0.35">
      <c r="A5505">
        <v>14052025</v>
      </c>
      <c r="B5505" t="s">
        <v>636</v>
      </c>
      <c r="C5505" t="s">
        <v>237</v>
      </c>
      <c r="D5505" t="s">
        <v>303</v>
      </c>
      <c r="E5505" t="s">
        <v>149</v>
      </c>
    </row>
    <row r="5506" spans="1:9" x14ac:dyDescent="0.35">
      <c r="A5506">
        <v>14052025</v>
      </c>
      <c r="B5506" t="s">
        <v>718</v>
      </c>
      <c r="C5506" t="s">
        <v>494</v>
      </c>
      <c r="D5506" t="s">
        <v>306</v>
      </c>
      <c r="E5506" t="s">
        <v>101</v>
      </c>
    </row>
    <row r="5507" spans="1:9" x14ac:dyDescent="0.35">
      <c r="A5507">
        <v>14052025</v>
      </c>
      <c r="B5507" t="s">
        <v>778</v>
      </c>
      <c r="C5507" t="s">
        <v>474</v>
      </c>
      <c r="D5507" t="s">
        <v>308</v>
      </c>
      <c r="E5507" t="s">
        <v>309</v>
      </c>
      <c r="F5507" t="s">
        <v>310</v>
      </c>
      <c r="G5507" t="s">
        <v>311</v>
      </c>
      <c r="H5507" t="s">
        <v>312</v>
      </c>
      <c r="I5507" t="s">
        <v>101</v>
      </c>
    </row>
    <row r="5508" spans="1:9" x14ac:dyDescent="0.35">
      <c r="A5508">
        <v>14052025</v>
      </c>
      <c r="B5508" t="s">
        <v>466</v>
      </c>
      <c r="C5508" t="s">
        <v>168</v>
      </c>
      <c r="D5508" t="s">
        <v>314</v>
      </c>
      <c r="E5508" t="s">
        <v>315</v>
      </c>
      <c r="F5508" t="s">
        <v>101</v>
      </c>
    </row>
    <row r="5509" spans="1:9" x14ac:dyDescent="0.35">
      <c r="A5509">
        <v>14052025</v>
      </c>
      <c r="B5509" t="s">
        <v>444</v>
      </c>
      <c r="C5509" t="s">
        <v>122</v>
      </c>
      <c r="D5509" t="s">
        <v>314</v>
      </c>
      <c r="E5509" t="s">
        <v>317</v>
      </c>
      <c r="F5509" t="s">
        <v>101</v>
      </c>
    </row>
    <row r="5510" spans="1:9" x14ac:dyDescent="0.35">
      <c r="A5510">
        <v>14052025</v>
      </c>
      <c r="B5510" t="s">
        <v>560</v>
      </c>
      <c r="C5510" t="s">
        <v>183</v>
      </c>
      <c r="D5510" t="s">
        <v>319</v>
      </c>
      <c r="E5510" t="s">
        <v>320</v>
      </c>
      <c r="F5510" t="s">
        <v>321</v>
      </c>
    </row>
    <row r="5511" spans="1:9" x14ac:dyDescent="0.35">
      <c r="A5511">
        <v>14052025</v>
      </c>
      <c r="B5511" t="s">
        <v>724</v>
      </c>
      <c r="C5511" t="s">
        <v>322</v>
      </c>
      <c r="D5511" t="s">
        <v>101</v>
      </c>
    </row>
    <row r="5512" spans="1:9" x14ac:dyDescent="0.35">
      <c r="A5512">
        <v>14052025</v>
      </c>
      <c r="B5512" t="s">
        <v>761</v>
      </c>
      <c r="C5512" t="s">
        <v>419</v>
      </c>
      <c r="D5512" t="s">
        <v>325</v>
      </c>
      <c r="E5512" t="s">
        <v>101</v>
      </c>
    </row>
    <row r="5513" spans="1:9" x14ac:dyDescent="0.35">
      <c r="A5513">
        <v>14052025</v>
      </c>
      <c r="B5513" t="s">
        <v>757</v>
      </c>
      <c r="C5513" t="s">
        <v>515</v>
      </c>
      <c r="D5513" t="s">
        <v>328</v>
      </c>
      <c r="E5513" t="s">
        <v>101</v>
      </c>
    </row>
    <row r="5514" spans="1:9" x14ac:dyDescent="0.35">
      <c r="A5514">
        <v>14052025</v>
      </c>
      <c r="B5514" t="s">
        <v>573</v>
      </c>
      <c r="C5514" t="s">
        <v>183</v>
      </c>
      <c r="D5514" t="s">
        <v>331</v>
      </c>
      <c r="E5514" t="s">
        <v>332</v>
      </c>
      <c r="F5514" t="s">
        <v>101</v>
      </c>
    </row>
    <row r="5515" spans="1:9" x14ac:dyDescent="0.35">
      <c r="A5515">
        <v>14052025</v>
      </c>
      <c r="B5515" t="s">
        <v>340</v>
      </c>
      <c r="C5515" t="s">
        <v>117</v>
      </c>
      <c r="D5515" t="s">
        <v>331</v>
      </c>
      <c r="E5515" t="s">
        <v>335</v>
      </c>
      <c r="F5515" t="s">
        <v>101</v>
      </c>
    </row>
    <row r="5516" spans="1:9" x14ac:dyDescent="0.35">
      <c r="A5516">
        <v>14052025</v>
      </c>
      <c r="B5516" t="s">
        <v>405</v>
      </c>
      <c r="C5516" t="s">
        <v>204</v>
      </c>
      <c r="D5516" t="s">
        <v>331</v>
      </c>
      <c r="E5516" t="s">
        <v>338</v>
      </c>
      <c r="F5516" t="s">
        <v>321</v>
      </c>
    </row>
    <row r="5517" spans="1:9" x14ac:dyDescent="0.35">
      <c r="A5517">
        <v>14052025</v>
      </c>
      <c r="B5517" t="s">
        <v>778</v>
      </c>
      <c r="C5517" t="s">
        <v>542</v>
      </c>
      <c r="D5517" t="s">
        <v>170</v>
      </c>
    </row>
    <row r="5518" spans="1:9" x14ac:dyDescent="0.35">
      <c r="A5518">
        <v>14052025</v>
      </c>
      <c r="B5518" t="s">
        <v>742</v>
      </c>
      <c r="C5518" t="s">
        <v>237</v>
      </c>
      <c r="D5518" t="s">
        <v>341</v>
      </c>
      <c r="E5518" t="s">
        <v>101</v>
      </c>
    </row>
    <row r="5519" spans="1:9" x14ac:dyDescent="0.35">
      <c r="A5519">
        <v>14052025</v>
      </c>
      <c r="B5519" t="s">
        <v>557</v>
      </c>
      <c r="C5519" t="s">
        <v>292</v>
      </c>
      <c r="D5519" t="s">
        <v>343</v>
      </c>
      <c r="E5519" t="s">
        <v>101</v>
      </c>
    </row>
    <row r="5520" spans="1:9" x14ac:dyDescent="0.35">
      <c r="A5520">
        <v>14052025</v>
      </c>
      <c r="B5520" t="s">
        <v>573</v>
      </c>
      <c r="C5520" t="s">
        <v>177</v>
      </c>
      <c r="D5520" t="s">
        <v>132</v>
      </c>
      <c r="E5520" t="s">
        <v>344</v>
      </c>
      <c r="F5520" t="s">
        <v>345</v>
      </c>
      <c r="G5520" t="s">
        <v>101</v>
      </c>
    </row>
    <row r="5521" spans="1:8" x14ac:dyDescent="0.35">
      <c r="A5521">
        <v>14052025</v>
      </c>
      <c r="B5521" t="s">
        <v>742</v>
      </c>
      <c r="C5521" t="s">
        <v>221</v>
      </c>
      <c r="D5521" t="s">
        <v>132</v>
      </c>
      <c r="E5521" t="s">
        <v>347</v>
      </c>
      <c r="F5521" t="s">
        <v>101</v>
      </c>
    </row>
    <row r="5522" spans="1:8" x14ac:dyDescent="0.35">
      <c r="A5522">
        <v>14052025</v>
      </c>
      <c r="B5522" t="s">
        <v>565</v>
      </c>
      <c r="C5522" t="s">
        <v>450</v>
      </c>
      <c r="D5522" t="s">
        <v>132</v>
      </c>
      <c r="E5522" t="s">
        <v>348</v>
      </c>
      <c r="F5522" t="s">
        <v>101</v>
      </c>
    </row>
    <row r="5523" spans="1:8" x14ac:dyDescent="0.35">
      <c r="A5523">
        <v>14052025</v>
      </c>
      <c r="B5523" t="s">
        <v>450</v>
      </c>
      <c r="C5523" t="s">
        <v>160</v>
      </c>
      <c r="D5523" t="s">
        <v>132</v>
      </c>
      <c r="E5523" t="s">
        <v>350</v>
      </c>
      <c r="F5523" t="s">
        <v>101</v>
      </c>
    </row>
    <row r="5524" spans="1:8" x14ac:dyDescent="0.35">
      <c r="A5524">
        <v>14052025</v>
      </c>
      <c r="B5524" t="s">
        <v>655</v>
      </c>
      <c r="C5524" t="s">
        <v>442</v>
      </c>
      <c r="D5524" t="s">
        <v>132</v>
      </c>
      <c r="E5524" t="s">
        <v>352</v>
      </c>
      <c r="F5524" t="s">
        <v>101</v>
      </c>
    </row>
    <row r="5525" spans="1:8" x14ac:dyDescent="0.35">
      <c r="A5525">
        <v>14052025</v>
      </c>
      <c r="B5525" t="s">
        <v>623</v>
      </c>
      <c r="C5525" t="s">
        <v>342</v>
      </c>
      <c r="D5525" t="s">
        <v>132</v>
      </c>
      <c r="E5525" t="s">
        <v>133</v>
      </c>
      <c r="F5525" t="s">
        <v>355</v>
      </c>
    </row>
    <row r="5526" spans="1:8" x14ac:dyDescent="0.35">
      <c r="A5526">
        <v>14052025</v>
      </c>
      <c r="B5526" t="s">
        <v>714</v>
      </c>
      <c r="C5526" t="s">
        <v>651</v>
      </c>
      <c r="D5526" t="s">
        <v>132</v>
      </c>
      <c r="E5526" t="s">
        <v>356</v>
      </c>
      <c r="F5526" t="s">
        <v>101</v>
      </c>
    </row>
    <row r="5527" spans="1:8" x14ac:dyDescent="0.35">
      <c r="A5527">
        <v>14052025</v>
      </c>
      <c r="B5527" t="s">
        <v>526</v>
      </c>
      <c r="C5527" t="s">
        <v>188</v>
      </c>
      <c r="D5527" t="s">
        <v>359</v>
      </c>
      <c r="E5527" t="s">
        <v>360</v>
      </c>
      <c r="F5527" t="s">
        <v>101</v>
      </c>
    </row>
    <row r="5528" spans="1:8" x14ac:dyDescent="0.35">
      <c r="A5528">
        <v>14052025</v>
      </c>
      <c r="B5528" t="s">
        <v>665</v>
      </c>
      <c r="C5528" t="s">
        <v>177</v>
      </c>
      <c r="D5528" t="s">
        <v>359</v>
      </c>
      <c r="E5528" t="s">
        <v>362</v>
      </c>
      <c r="F5528" t="s">
        <v>101</v>
      </c>
    </row>
    <row r="5529" spans="1:8" x14ac:dyDescent="0.35">
      <c r="A5529">
        <v>14052025</v>
      </c>
      <c r="B5529" t="s">
        <v>758</v>
      </c>
      <c r="C5529" t="s">
        <v>368</v>
      </c>
      <c r="D5529" t="s">
        <v>359</v>
      </c>
      <c r="E5529" t="s">
        <v>362</v>
      </c>
      <c r="F5529" t="s">
        <v>140</v>
      </c>
      <c r="G5529" t="s">
        <v>364</v>
      </c>
      <c r="H5529" t="s">
        <v>101</v>
      </c>
    </row>
    <row r="5530" spans="1:8" x14ac:dyDescent="0.35">
      <c r="A5530">
        <v>14052025</v>
      </c>
      <c r="B5530" t="s">
        <v>696</v>
      </c>
      <c r="C5530" t="s">
        <v>436</v>
      </c>
      <c r="D5530" t="s">
        <v>366</v>
      </c>
      <c r="E5530" t="s">
        <v>257</v>
      </c>
      <c r="F5530" t="s">
        <v>367</v>
      </c>
      <c r="G5530" t="s">
        <v>101</v>
      </c>
    </row>
    <row r="5531" spans="1:8" x14ac:dyDescent="0.35">
      <c r="A5531">
        <v>14052025</v>
      </c>
      <c r="B5531" t="s">
        <v>751</v>
      </c>
      <c r="C5531" t="s">
        <v>575</v>
      </c>
      <c r="D5531" t="s">
        <v>369</v>
      </c>
      <c r="E5531" t="s">
        <v>370</v>
      </c>
      <c r="F5531" t="s">
        <v>101</v>
      </c>
    </row>
    <row r="5532" spans="1:8" x14ac:dyDescent="0.35">
      <c r="A5532">
        <v>14052025</v>
      </c>
      <c r="B5532" t="s">
        <v>639</v>
      </c>
      <c r="C5532" t="s">
        <v>465</v>
      </c>
      <c r="D5532" t="s">
        <v>371</v>
      </c>
      <c r="E5532" t="s">
        <v>101</v>
      </c>
    </row>
    <row r="5533" spans="1:8" x14ac:dyDescent="0.35">
      <c r="A5533">
        <v>14052025</v>
      </c>
      <c r="B5533" t="s">
        <v>565</v>
      </c>
      <c r="C5533" t="s">
        <v>105</v>
      </c>
      <c r="D5533" t="s">
        <v>372</v>
      </c>
      <c r="E5533" t="s">
        <v>101</v>
      </c>
    </row>
    <row r="5534" spans="1:8" x14ac:dyDescent="0.35">
      <c r="A5534">
        <v>14052025</v>
      </c>
      <c r="B5534" t="s">
        <v>752</v>
      </c>
      <c r="C5534" t="s">
        <v>183</v>
      </c>
      <c r="D5534" t="s">
        <v>373</v>
      </c>
      <c r="E5534" t="s">
        <v>101</v>
      </c>
    </row>
    <row r="5535" spans="1:8" x14ac:dyDescent="0.35">
      <c r="A5535">
        <v>14052025</v>
      </c>
      <c r="B5535" t="s">
        <v>623</v>
      </c>
      <c r="C5535" t="s">
        <v>430</v>
      </c>
      <c r="D5535" t="s">
        <v>376</v>
      </c>
      <c r="E5535" t="s">
        <v>140</v>
      </c>
      <c r="F5535" t="s">
        <v>331</v>
      </c>
      <c r="G5535" t="s">
        <v>377</v>
      </c>
      <c r="H5535" t="s">
        <v>101</v>
      </c>
    </row>
    <row r="5536" spans="1:8" x14ac:dyDescent="0.35">
      <c r="A5536">
        <v>14052025</v>
      </c>
      <c r="B5536" t="s">
        <v>551</v>
      </c>
      <c r="C5536" t="s">
        <v>122</v>
      </c>
      <c r="D5536" t="s">
        <v>378</v>
      </c>
    </row>
    <row r="5537" spans="1:9" x14ac:dyDescent="0.35">
      <c r="A5537">
        <v>14052025</v>
      </c>
      <c r="B5537" t="s">
        <v>440</v>
      </c>
      <c r="C5537" t="s">
        <v>329</v>
      </c>
      <c r="D5537" t="s">
        <v>380</v>
      </c>
      <c r="E5537" t="s">
        <v>101</v>
      </c>
    </row>
    <row r="5538" spans="1:9" x14ac:dyDescent="0.35">
      <c r="A5538">
        <v>14052025</v>
      </c>
      <c r="B5538" t="s">
        <v>687</v>
      </c>
      <c r="C5538" t="s">
        <v>450</v>
      </c>
      <c r="D5538" t="s">
        <v>382</v>
      </c>
      <c r="E5538" t="s">
        <v>383</v>
      </c>
    </row>
    <row r="5539" spans="1:9" x14ac:dyDescent="0.35">
      <c r="A5539">
        <v>14052025</v>
      </c>
      <c r="B5539" t="s">
        <v>714</v>
      </c>
      <c r="C5539" t="s">
        <v>342</v>
      </c>
      <c r="D5539" t="s">
        <v>385</v>
      </c>
      <c r="E5539" t="s">
        <v>386</v>
      </c>
    </row>
    <row r="5540" spans="1:9" x14ac:dyDescent="0.35">
      <c r="A5540">
        <v>14052025</v>
      </c>
      <c r="B5540" t="s">
        <v>687</v>
      </c>
      <c r="C5540" t="s">
        <v>326</v>
      </c>
      <c r="D5540" t="s">
        <v>388</v>
      </c>
      <c r="E5540" t="s">
        <v>101</v>
      </c>
    </row>
    <row r="5541" spans="1:9" x14ac:dyDescent="0.35">
      <c r="A5541">
        <v>14052025</v>
      </c>
      <c r="B5541" t="s">
        <v>138</v>
      </c>
      <c r="C5541" t="s">
        <v>502</v>
      </c>
      <c r="D5541" t="s">
        <v>391</v>
      </c>
      <c r="E5541" t="s">
        <v>101</v>
      </c>
    </row>
    <row r="5542" spans="1:9" x14ac:dyDescent="0.35">
      <c r="A5542">
        <v>14052025</v>
      </c>
      <c r="B5542" t="s">
        <v>218</v>
      </c>
      <c r="C5542" t="s">
        <v>428</v>
      </c>
      <c r="D5542" t="s">
        <v>393</v>
      </c>
    </row>
    <row r="5543" spans="1:9" x14ac:dyDescent="0.35">
      <c r="A5543">
        <v>14052025</v>
      </c>
      <c r="B5543" t="s">
        <v>623</v>
      </c>
      <c r="C5543" t="s">
        <v>450</v>
      </c>
      <c r="D5543" t="s">
        <v>394</v>
      </c>
      <c r="E5543" t="s">
        <v>395</v>
      </c>
      <c r="F5543" t="s">
        <v>101</v>
      </c>
    </row>
    <row r="5544" spans="1:9" x14ac:dyDescent="0.35">
      <c r="A5544">
        <v>14052025</v>
      </c>
      <c r="B5544" t="s">
        <v>637</v>
      </c>
      <c r="C5544" t="s">
        <v>230</v>
      </c>
      <c r="D5544" t="s">
        <v>396</v>
      </c>
    </row>
    <row r="5545" spans="1:9" x14ac:dyDescent="0.35">
      <c r="A5545">
        <v>14052025</v>
      </c>
      <c r="B5545" t="s">
        <v>608</v>
      </c>
      <c r="C5545" t="s">
        <v>450</v>
      </c>
      <c r="D5545" t="s">
        <v>397</v>
      </c>
      <c r="E5545" t="s">
        <v>101</v>
      </c>
    </row>
    <row r="5546" spans="1:9" x14ac:dyDescent="0.35">
      <c r="A5546">
        <v>14052025</v>
      </c>
      <c r="B5546" t="s">
        <v>565</v>
      </c>
      <c r="C5546" t="s">
        <v>219</v>
      </c>
      <c r="D5546" t="s">
        <v>399</v>
      </c>
      <c r="E5546" t="s">
        <v>140</v>
      </c>
      <c r="F5546" t="s">
        <v>400</v>
      </c>
      <c r="G5546" t="s">
        <v>257</v>
      </c>
      <c r="H5546" t="s">
        <v>331</v>
      </c>
      <c r="I5546" t="s">
        <v>401</v>
      </c>
    </row>
    <row r="5547" spans="1:9" x14ac:dyDescent="0.35">
      <c r="A5547">
        <v>14052025</v>
      </c>
      <c r="B5547" t="s">
        <v>558</v>
      </c>
      <c r="C5547" t="s">
        <v>465</v>
      </c>
      <c r="D5547" t="s">
        <v>399</v>
      </c>
      <c r="E5547" t="s">
        <v>187</v>
      </c>
      <c r="F5547" t="s">
        <v>101</v>
      </c>
    </row>
    <row r="5548" spans="1:9" x14ac:dyDescent="0.35">
      <c r="A5548">
        <v>14052025</v>
      </c>
      <c r="B5548" t="s">
        <v>589</v>
      </c>
      <c r="C5548" t="s">
        <v>219</v>
      </c>
      <c r="D5548" t="s">
        <v>399</v>
      </c>
      <c r="E5548" t="s">
        <v>403</v>
      </c>
      <c r="F5548" t="s">
        <v>101</v>
      </c>
    </row>
    <row r="5549" spans="1:9" x14ac:dyDescent="0.35">
      <c r="A5549">
        <v>14052025</v>
      </c>
      <c r="B5549" t="s">
        <v>637</v>
      </c>
      <c r="C5549" t="s">
        <v>327</v>
      </c>
      <c r="D5549" t="s">
        <v>399</v>
      </c>
      <c r="E5549" t="s">
        <v>404</v>
      </c>
      <c r="F5549" t="s">
        <v>101</v>
      </c>
    </row>
    <row r="5550" spans="1:9" x14ac:dyDescent="0.35">
      <c r="A5550">
        <v>13052025</v>
      </c>
      <c r="B5550" t="s">
        <v>520</v>
      </c>
      <c r="C5550" t="s">
        <v>460</v>
      </c>
      <c r="D5550" t="s">
        <v>100</v>
      </c>
      <c r="E5550" t="s">
        <v>101</v>
      </c>
    </row>
    <row r="5551" spans="1:9" x14ac:dyDescent="0.35">
      <c r="A5551">
        <v>13052025</v>
      </c>
      <c r="B5551" t="s">
        <v>464</v>
      </c>
      <c r="C5551" t="s">
        <v>535</v>
      </c>
      <c r="D5551" t="s">
        <v>104</v>
      </c>
      <c r="E5551" t="s">
        <v>101</v>
      </c>
    </row>
    <row r="5552" spans="1:9" x14ac:dyDescent="0.35">
      <c r="A5552">
        <v>13052025</v>
      </c>
      <c r="B5552" t="s">
        <v>658</v>
      </c>
      <c r="C5552" t="s">
        <v>183</v>
      </c>
      <c r="D5552" t="s">
        <v>107</v>
      </c>
      <c r="E5552" t="s">
        <v>108</v>
      </c>
      <c r="F5552" t="s">
        <v>101</v>
      </c>
    </row>
    <row r="5553" spans="1:7" x14ac:dyDescent="0.35">
      <c r="A5553">
        <v>13052025</v>
      </c>
      <c r="B5553" t="s">
        <v>523</v>
      </c>
      <c r="C5553" t="s">
        <v>273</v>
      </c>
      <c r="D5553" t="s">
        <v>111</v>
      </c>
      <c r="E5553" t="s">
        <v>101</v>
      </c>
    </row>
    <row r="5554" spans="1:7" x14ac:dyDescent="0.35">
      <c r="A5554">
        <v>13052025</v>
      </c>
      <c r="B5554" t="s">
        <v>747</v>
      </c>
      <c r="C5554" t="s">
        <v>407</v>
      </c>
      <c r="D5554" t="s">
        <v>114</v>
      </c>
      <c r="E5554" t="s">
        <v>115</v>
      </c>
      <c r="F5554" t="s">
        <v>116</v>
      </c>
    </row>
    <row r="5555" spans="1:7" x14ac:dyDescent="0.35">
      <c r="A5555">
        <v>13052025</v>
      </c>
      <c r="B5555" t="s">
        <v>478</v>
      </c>
      <c r="C5555" t="s">
        <v>302</v>
      </c>
      <c r="D5555" t="s">
        <v>114</v>
      </c>
      <c r="E5555" t="s">
        <v>119</v>
      </c>
      <c r="F5555" t="s">
        <v>120</v>
      </c>
      <c r="G5555" t="s">
        <v>121</v>
      </c>
    </row>
    <row r="5556" spans="1:7" x14ac:dyDescent="0.35">
      <c r="A5556">
        <v>13052025</v>
      </c>
      <c r="B5556" t="s">
        <v>204</v>
      </c>
      <c r="C5556" t="s">
        <v>709</v>
      </c>
      <c r="D5556" t="s">
        <v>114</v>
      </c>
      <c r="E5556" t="s">
        <v>124</v>
      </c>
    </row>
    <row r="5557" spans="1:7" x14ac:dyDescent="0.35">
      <c r="A5557">
        <v>13052025</v>
      </c>
      <c r="B5557" t="s">
        <v>747</v>
      </c>
      <c r="C5557" t="s">
        <v>790</v>
      </c>
      <c r="D5557" t="s">
        <v>114</v>
      </c>
      <c r="E5557" t="s">
        <v>127</v>
      </c>
    </row>
    <row r="5558" spans="1:7" x14ac:dyDescent="0.35">
      <c r="A5558">
        <v>13052025</v>
      </c>
      <c r="B5558" t="s">
        <v>179</v>
      </c>
      <c r="C5558" t="s">
        <v>259</v>
      </c>
      <c r="D5558" t="s">
        <v>114</v>
      </c>
      <c r="E5558" t="s">
        <v>130</v>
      </c>
    </row>
    <row r="5559" spans="1:7" x14ac:dyDescent="0.35">
      <c r="A5559">
        <v>13052025</v>
      </c>
      <c r="B5559" t="s">
        <v>461</v>
      </c>
      <c r="C5559" t="s">
        <v>620</v>
      </c>
      <c r="D5559" t="s">
        <v>114</v>
      </c>
      <c r="E5559" t="s">
        <v>132</v>
      </c>
      <c r="F5559" t="s">
        <v>133</v>
      </c>
    </row>
    <row r="5560" spans="1:7" x14ac:dyDescent="0.35">
      <c r="A5560">
        <v>13052025</v>
      </c>
      <c r="B5560" t="s">
        <v>493</v>
      </c>
      <c r="C5560" t="s">
        <v>480</v>
      </c>
      <c r="D5560" t="s">
        <v>135</v>
      </c>
      <c r="E5560" t="s">
        <v>136</v>
      </c>
    </row>
    <row r="5561" spans="1:7" x14ac:dyDescent="0.35">
      <c r="A5561">
        <v>13052025</v>
      </c>
      <c r="B5561" t="s">
        <v>637</v>
      </c>
      <c r="C5561" t="s">
        <v>292</v>
      </c>
      <c r="D5561" t="s">
        <v>139</v>
      </c>
      <c r="E5561" t="s">
        <v>140</v>
      </c>
      <c r="F5561" t="s">
        <v>141</v>
      </c>
      <c r="G5561" t="s">
        <v>101</v>
      </c>
    </row>
    <row r="5562" spans="1:7" x14ac:dyDescent="0.35">
      <c r="A5562">
        <v>13052025</v>
      </c>
      <c r="B5562" t="s">
        <v>573</v>
      </c>
      <c r="C5562" t="s">
        <v>105</v>
      </c>
      <c r="D5562" t="s">
        <v>144</v>
      </c>
      <c r="E5562" t="s">
        <v>101</v>
      </c>
    </row>
    <row r="5563" spans="1:7" x14ac:dyDescent="0.35">
      <c r="A5563">
        <v>13052025</v>
      </c>
      <c r="B5563" t="s">
        <v>579</v>
      </c>
      <c r="C5563" t="s">
        <v>425</v>
      </c>
      <c r="D5563" t="s">
        <v>147</v>
      </c>
      <c r="E5563" t="s">
        <v>148</v>
      </c>
      <c r="F5563" t="s">
        <v>149</v>
      </c>
    </row>
    <row r="5564" spans="1:7" x14ac:dyDescent="0.35">
      <c r="A5564">
        <v>13052025</v>
      </c>
      <c r="B5564" t="s">
        <v>665</v>
      </c>
      <c r="C5564" t="s">
        <v>547</v>
      </c>
      <c r="D5564" t="s">
        <v>152</v>
      </c>
      <c r="E5564" t="s">
        <v>140</v>
      </c>
      <c r="F5564" t="s">
        <v>153</v>
      </c>
      <c r="G5564" t="s">
        <v>101</v>
      </c>
    </row>
    <row r="5565" spans="1:7" x14ac:dyDescent="0.35">
      <c r="A5565">
        <v>13052025</v>
      </c>
      <c r="B5565" t="s">
        <v>781</v>
      </c>
      <c r="C5565" t="s">
        <v>226</v>
      </c>
      <c r="D5565" t="s">
        <v>156</v>
      </c>
      <c r="E5565" t="s">
        <v>101</v>
      </c>
    </row>
    <row r="5566" spans="1:7" x14ac:dyDescent="0.35">
      <c r="A5566">
        <v>13052025</v>
      </c>
      <c r="B5566" t="s">
        <v>720</v>
      </c>
      <c r="C5566" t="s">
        <v>122</v>
      </c>
      <c r="D5566" t="s">
        <v>159</v>
      </c>
      <c r="E5566" t="s">
        <v>101</v>
      </c>
    </row>
    <row r="5567" spans="1:7" x14ac:dyDescent="0.35">
      <c r="A5567">
        <v>13052025</v>
      </c>
      <c r="B5567" t="s">
        <v>305</v>
      </c>
      <c r="C5567" t="s">
        <v>161</v>
      </c>
      <c r="D5567" t="s">
        <v>101</v>
      </c>
    </row>
    <row r="5568" spans="1:7" x14ac:dyDescent="0.35">
      <c r="A5568">
        <v>13052025</v>
      </c>
      <c r="B5568" t="s">
        <v>466</v>
      </c>
      <c r="C5568" t="s">
        <v>197</v>
      </c>
      <c r="D5568" t="s">
        <v>164</v>
      </c>
      <c r="E5568" t="s">
        <v>101</v>
      </c>
    </row>
    <row r="5569" spans="1:7" x14ac:dyDescent="0.35">
      <c r="A5569">
        <v>13052025</v>
      </c>
      <c r="B5569" t="s">
        <v>728</v>
      </c>
      <c r="C5569" t="s">
        <v>368</v>
      </c>
      <c r="D5569" t="s">
        <v>167</v>
      </c>
    </row>
    <row r="5570" spans="1:7" x14ac:dyDescent="0.35">
      <c r="A5570">
        <v>13052025</v>
      </c>
      <c r="B5570" t="s">
        <v>552</v>
      </c>
      <c r="C5570" t="s">
        <v>207</v>
      </c>
      <c r="D5570" t="s">
        <v>423</v>
      </c>
      <c r="E5570" t="s">
        <v>101</v>
      </c>
    </row>
    <row r="5571" spans="1:7" x14ac:dyDescent="0.35">
      <c r="A5571">
        <v>13052025</v>
      </c>
      <c r="B5571" t="s">
        <v>474</v>
      </c>
      <c r="C5571" t="s">
        <v>447</v>
      </c>
      <c r="D5571" t="s">
        <v>169</v>
      </c>
      <c r="E5571" t="s">
        <v>170</v>
      </c>
      <c r="F5571" t="s">
        <v>101</v>
      </c>
    </row>
    <row r="5572" spans="1:7" x14ac:dyDescent="0.35">
      <c r="A5572">
        <v>13052025</v>
      </c>
      <c r="B5572" t="s">
        <v>742</v>
      </c>
      <c r="C5572" t="s">
        <v>450</v>
      </c>
      <c r="D5572" t="s">
        <v>173</v>
      </c>
      <c r="E5572" t="s">
        <v>101</v>
      </c>
    </row>
    <row r="5573" spans="1:7" x14ac:dyDescent="0.35">
      <c r="A5573">
        <v>13052025</v>
      </c>
      <c r="B5573" t="s">
        <v>691</v>
      </c>
      <c r="C5573" t="s">
        <v>651</v>
      </c>
      <c r="D5573" t="s">
        <v>176</v>
      </c>
      <c r="E5573" t="s">
        <v>101</v>
      </c>
    </row>
    <row r="5574" spans="1:7" x14ac:dyDescent="0.35">
      <c r="A5574">
        <v>13052025</v>
      </c>
      <c r="B5574" t="s">
        <v>661</v>
      </c>
      <c r="C5574" t="s">
        <v>447</v>
      </c>
      <c r="D5574" t="s">
        <v>176</v>
      </c>
      <c r="E5574" t="s">
        <v>149</v>
      </c>
    </row>
    <row r="5575" spans="1:7" x14ac:dyDescent="0.35">
      <c r="A5575">
        <v>13052025</v>
      </c>
      <c r="B5575" t="s">
        <v>557</v>
      </c>
      <c r="C5575" t="s">
        <v>521</v>
      </c>
      <c r="D5575" t="s">
        <v>181</v>
      </c>
      <c r="E5575" t="s">
        <v>182</v>
      </c>
      <c r="F5575" t="s">
        <v>101</v>
      </c>
    </row>
    <row r="5576" spans="1:7" x14ac:dyDescent="0.35">
      <c r="A5576">
        <v>13052025</v>
      </c>
      <c r="B5576" t="s">
        <v>730</v>
      </c>
      <c r="C5576" t="s">
        <v>415</v>
      </c>
      <c r="D5576" t="s">
        <v>184</v>
      </c>
      <c r="E5576" t="s">
        <v>101</v>
      </c>
    </row>
    <row r="5577" spans="1:7" x14ac:dyDescent="0.35">
      <c r="A5577">
        <v>13052025</v>
      </c>
      <c r="B5577" t="s">
        <v>589</v>
      </c>
      <c r="C5577" t="s">
        <v>414</v>
      </c>
      <c r="D5577" t="s">
        <v>187</v>
      </c>
      <c r="E5577" t="s">
        <v>101</v>
      </c>
    </row>
    <row r="5578" spans="1:7" x14ac:dyDescent="0.35">
      <c r="A5578">
        <v>13052025</v>
      </c>
      <c r="B5578" t="s">
        <v>292</v>
      </c>
      <c r="C5578" t="s">
        <v>405</v>
      </c>
      <c r="D5578" t="s">
        <v>190</v>
      </c>
      <c r="E5578" t="s">
        <v>191</v>
      </c>
      <c r="F5578" t="s">
        <v>101</v>
      </c>
    </row>
    <row r="5579" spans="1:7" x14ac:dyDescent="0.35">
      <c r="A5579">
        <v>13052025</v>
      </c>
      <c r="B5579" t="s">
        <v>424</v>
      </c>
      <c r="C5579" t="s">
        <v>411</v>
      </c>
      <c r="D5579" t="s">
        <v>190</v>
      </c>
      <c r="E5579" t="s">
        <v>194</v>
      </c>
      <c r="F5579" t="s">
        <v>101</v>
      </c>
    </row>
    <row r="5580" spans="1:7" x14ac:dyDescent="0.35">
      <c r="A5580">
        <v>13052025</v>
      </c>
      <c r="B5580" t="s">
        <v>611</v>
      </c>
      <c r="C5580" t="s">
        <v>269</v>
      </c>
      <c r="D5580" t="s">
        <v>190</v>
      </c>
      <c r="E5580" t="s">
        <v>196</v>
      </c>
      <c r="F5580" t="s">
        <v>101</v>
      </c>
    </row>
    <row r="5581" spans="1:7" x14ac:dyDescent="0.35">
      <c r="A5581">
        <v>13052025</v>
      </c>
      <c r="B5581" t="s">
        <v>305</v>
      </c>
      <c r="C5581" t="s">
        <v>198</v>
      </c>
      <c r="D5581" t="s">
        <v>140</v>
      </c>
      <c r="E5581" t="s">
        <v>199</v>
      </c>
      <c r="F5581" t="s">
        <v>200</v>
      </c>
      <c r="G5581" t="s">
        <v>101</v>
      </c>
    </row>
    <row r="5582" spans="1:7" x14ac:dyDescent="0.35">
      <c r="A5582">
        <v>13052025</v>
      </c>
      <c r="B5582" t="s">
        <v>221</v>
      </c>
      <c r="C5582" t="s">
        <v>521</v>
      </c>
      <c r="D5582" t="s">
        <v>61</v>
      </c>
      <c r="E5582" t="s">
        <v>101</v>
      </c>
    </row>
    <row r="5583" spans="1:7" x14ac:dyDescent="0.35">
      <c r="A5583">
        <v>13052025</v>
      </c>
      <c r="B5583" t="s">
        <v>714</v>
      </c>
      <c r="C5583" t="s">
        <v>219</v>
      </c>
      <c r="D5583" t="s">
        <v>205</v>
      </c>
      <c r="E5583" t="s">
        <v>101</v>
      </c>
    </row>
    <row r="5584" spans="1:7" x14ac:dyDescent="0.35">
      <c r="A5584">
        <v>13052025</v>
      </c>
      <c r="B5584" t="s">
        <v>718</v>
      </c>
      <c r="C5584" t="s">
        <v>426</v>
      </c>
      <c r="D5584" t="s">
        <v>208</v>
      </c>
      <c r="E5584" t="s">
        <v>101</v>
      </c>
    </row>
    <row r="5585" spans="1:6" x14ac:dyDescent="0.35">
      <c r="A5585">
        <v>13052025</v>
      </c>
      <c r="B5585" t="s">
        <v>644</v>
      </c>
      <c r="C5585" t="s">
        <v>323</v>
      </c>
      <c r="D5585" t="s">
        <v>210</v>
      </c>
      <c r="E5585" t="s">
        <v>211</v>
      </c>
      <c r="F5585" t="s">
        <v>101</v>
      </c>
    </row>
    <row r="5586" spans="1:6" x14ac:dyDescent="0.35">
      <c r="A5586">
        <v>13052025</v>
      </c>
      <c r="B5586" t="s">
        <v>292</v>
      </c>
      <c r="C5586" t="s">
        <v>212</v>
      </c>
      <c r="D5586" t="s">
        <v>214</v>
      </c>
      <c r="E5586" t="s">
        <v>215</v>
      </c>
      <c r="F5586" t="s">
        <v>101</v>
      </c>
    </row>
    <row r="5587" spans="1:6" x14ac:dyDescent="0.35">
      <c r="A5587">
        <v>13052025</v>
      </c>
      <c r="B5587" t="s">
        <v>687</v>
      </c>
      <c r="C5587" t="s">
        <v>98</v>
      </c>
      <c r="D5587" t="s">
        <v>217</v>
      </c>
      <c r="E5587" t="s">
        <v>101</v>
      </c>
    </row>
    <row r="5588" spans="1:6" x14ac:dyDescent="0.35">
      <c r="A5588">
        <v>13052025</v>
      </c>
      <c r="B5588" t="s">
        <v>661</v>
      </c>
      <c r="C5588" t="s">
        <v>436</v>
      </c>
      <c r="D5588" t="s">
        <v>220</v>
      </c>
      <c r="E5588" t="s">
        <v>101</v>
      </c>
    </row>
    <row r="5589" spans="1:6" x14ac:dyDescent="0.35">
      <c r="A5589">
        <v>13052025</v>
      </c>
      <c r="B5589" t="s">
        <v>752</v>
      </c>
      <c r="C5589" t="s">
        <v>183</v>
      </c>
      <c r="D5589" t="s">
        <v>222</v>
      </c>
    </row>
    <row r="5590" spans="1:6" x14ac:dyDescent="0.35">
      <c r="A5590">
        <v>13052025</v>
      </c>
      <c r="B5590" t="s">
        <v>694</v>
      </c>
      <c r="C5590" t="s">
        <v>223</v>
      </c>
    </row>
    <row r="5591" spans="1:6" x14ac:dyDescent="0.35">
      <c r="A5591">
        <v>13052025</v>
      </c>
      <c r="B5591" t="s">
        <v>644</v>
      </c>
      <c r="C5591" t="s">
        <v>479</v>
      </c>
      <c r="D5591" t="s">
        <v>225</v>
      </c>
      <c r="E5591" t="s">
        <v>101</v>
      </c>
    </row>
    <row r="5592" spans="1:6" x14ac:dyDescent="0.35">
      <c r="A5592">
        <v>13052025</v>
      </c>
      <c r="B5592" t="s">
        <v>637</v>
      </c>
      <c r="C5592" t="s">
        <v>422</v>
      </c>
      <c r="D5592" t="s">
        <v>225</v>
      </c>
      <c r="E5592" t="s">
        <v>228</v>
      </c>
      <c r="F5592" t="s">
        <v>229</v>
      </c>
    </row>
    <row r="5593" spans="1:6" x14ac:dyDescent="0.35">
      <c r="A5593">
        <v>13052025</v>
      </c>
      <c r="B5593" t="s">
        <v>657</v>
      </c>
      <c r="C5593" t="s">
        <v>269</v>
      </c>
      <c r="D5593" t="s">
        <v>232</v>
      </c>
      <c r="E5593" t="s">
        <v>101</v>
      </c>
    </row>
    <row r="5594" spans="1:6" x14ac:dyDescent="0.35">
      <c r="A5594">
        <v>13052025</v>
      </c>
      <c r="B5594" t="s">
        <v>593</v>
      </c>
      <c r="C5594" t="s">
        <v>258</v>
      </c>
      <c r="D5594" t="s">
        <v>235</v>
      </c>
      <c r="E5594" t="s">
        <v>236</v>
      </c>
      <c r="F5594" t="s">
        <v>101</v>
      </c>
    </row>
    <row r="5595" spans="1:6" x14ac:dyDescent="0.35">
      <c r="A5595">
        <v>13052025</v>
      </c>
      <c r="B5595" t="s">
        <v>557</v>
      </c>
      <c r="C5595" t="s">
        <v>186</v>
      </c>
      <c r="D5595" t="s">
        <v>235</v>
      </c>
      <c r="E5595" t="s">
        <v>239</v>
      </c>
      <c r="F5595" t="s">
        <v>149</v>
      </c>
    </row>
    <row r="5596" spans="1:6" x14ac:dyDescent="0.35">
      <c r="A5596">
        <v>13052025</v>
      </c>
      <c r="B5596" t="s">
        <v>791</v>
      </c>
      <c r="C5596" t="s">
        <v>439</v>
      </c>
      <c r="D5596" t="s">
        <v>235</v>
      </c>
      <c r="E5596" t="s">
        <v>241</v>
      </c>
      <c r="F5596" t="s">
        <v>101</v>
      </c>
    </row>
    <row r="5597" spans="1:6" x14ac:dyDescent="0.35">
      <c r="A5597">
        <v>13052025</v>
      </c>
      <c r="B5597" t="s">
        <v>663</v>
      </c>
      <c r="C5597" t="s">
        <v>595</v>
      </c>
      <c r="D5597" t="s">
        <v>243</v>
      </c>
      <c r="E5597" t="s">
        <v>101</v>
      </c>
    </row>
    <row r="5598" spans="1:6" x14ac:dyDescent="0.35">
      <c r="A5598">
        <v>13052025</v>
      </c>
      <c r="B5598" t="s">
        <v>557</v>
      </c>
      <c r="C5598" t="s">
        <v>150</v>
      </c>
      <c r="D5598" t="s">
        <v>245</v>
      </c>
      <c r="E5598" t="s">
        <v>246</v>
      </c>
    </row>
    <row r="5599" spans="1:6" x14ac:dyDescent="0.35">
      <c r="A5599">
        <v>13052025</v>
      </c>
      <c r="B5599" t="s">
        <v>766</v>
      </c>
      <c r="C5599" t="s">
        <v>417</v>
      </c>
      <c r="D5599" t="s">
        <v>245</v>
      </c>
      <c r="E5599" t="s">
        <v>249</v>
      </c>
    </row>
    <row r="5600" spans="1:6" x14ac:dyDescent="0.35">
      <c r="A5600">
        <v>13052025</v>
      </c>
      <c r="B5600" t="s">
        <v>583</v>
      </c>
      <c r="C5600" t="s">
        <v>102</v>
      </c>
      <c r="D5600" t="s">
        <v>252</v>
      </c>
      <c r="E5600" t="s">
        <v>101</v>
      </c>
    </row>
    <row r="5601" spans="1:7" x14ac:dyDescent="0.35">
      <c r="A5601">
        <v>13052025</v>
      </c>
      <c r="B5601" t="s">
        <v>460</v>
      </c>
      <c r="C5601" t="s">
        <v>129</v>
      </c>
      <c r="D5601" t="s">
        <v>254</v>
      </c>
    </row>
    <row r="5602" spans="1:7" x14ac:dyDescent="0.35">
      <c r="A5602">
        <v>13052025</v>
      </c>
      <c r="B5602" t="s">
        <v>573</v>
      </c>
      <c r="C5602" t="s">
        <v>398</v>
      </c>
      <c r="D5602" t="s">
        <v>256</v>
      </c>
      <c r="E5602" t="s">
        <v>257</v>
      </c>
      <c r="F5602" t="s">
        <v>236</v>
      </c>
      <c r="G5602" t="s">
        <v>101</v>
      </c>
    </row>
    <row r="5603" spans="1:7" x14ac:dyDescent="0.35">
      <c r="A5603">
        <v>13052025</v>
      </c>
      <c r="B5603" t="s">
        <v>635</v>
      </c>
      <c r="C5603" t="s">
        <v>595</v>
      </c>
      <c r="D5603" t="s">
        <v>260</v>
      </c>
      <c r="E5603" t="s">
        <v>136</v>
      </c>
      <c r="F5603" t="s">
        <v>101</v>
      </c>
    </row>
    <row r="5604" spans="1:7" x14ac:dyDescent="0.35">
      <c r="A5604">
        <v>13052025</v>
      </c>
      <c r="B5604" t="s">
        <v>138</v>
      </c>
      <c r="C5604" t="s">
        <v>261</v>
      </c>
      <c r="D5604" t="s">
        <v>262</v>
      </c>
      <c r="E5604" t="s">
        <v>101</v>
      </c>
    </row>
    <row r="5605" spans="1:7" x14ac:dyDescent="0.35">
      <c r="A5605">
        <v>13052025</v>
      </c>
      <c r="B5605" t="s">
        <v>657</v>
      </c>
      <c r="C5605" t="s">
        <v>595</v>
      </c>
      <c r="D5605" t="s">
        <v>264</v>
      </c>
      <c r="E5605" t="s">
        <v>101</v>
      </c>
    </row>
    <row r="5606" spans="1:7" x14ac:dyDescent="0.35">
      <c r="A5606">
        <v>13052025</v>
      </c>
      <c r="B5606" t="s">
        <v>604</v>
      </c>
      <c r="C5606" t="s">
        <v>264</v>
      </c>
      <c r="D5606" t="s">
        <v>149</v>
      </c>
    </row>
    <row r="5607" spans="1:7" x14ac:dyDescent="0.35">
      <c r="A5607">
        <v>13052025</v>
      </c>
      <c r="B5607" t="s">
        <v>638</v>
      </c>
      <c r="C5607" t="s">
        <v>221</v>
      </c>
      <c r="D5607" t="s">
        <v>265</v>
      </c>
      <c r="E5607" t="s">
        <v>101</v>
      </c>
      <c r="F5607" t="s">
        <v>266</v>
      </c>
    </row>
    <row r="5608" spans="1:7" x14ac:dyDescent="0.35">
      <c r="A5608">
        <v>13052025</v>
      </c>
      <c r="B5608" t="s">
        <v>439</v>
      </c>
      <c r="C5608" t="s">
        <v>267</v>
      </c>
      <c r="D5608" t="s">
        <v>101</v>
      </c>
    </row>
    <row r="5609" spans="1:7" x14ac:dyDescent="0.35">
      <c r="A5609">
        <v>13052025</v>
      </c>
      <c r="B5609" t="s">
        <v>635</v>
      </c>
      <c r="C5609" t="s">
        <v>432</v>
      </c>
      <c r="D5609" t="s">
        <v>268</v>
      </c>
    </row>
    <row r="5610" spans="1:7" x14ac:dyDescent="0.35">
      <c r="A5610">
        <v>13052025</v>
      </c>
      <c r="B5610" t="s">
        <v>634</v>
      </c>
      <c r="C5610" t="s">
        <v>171</v>
      </c>
      <c r="D5610" t="s">
        <v>270</v>
      </c>
      <c r="E5610" t="s">
        <v>271</v>
      </c>
      <c r="F5610" t="s">
        <v>101</v>
      </c>
    </row>
    <row r="5611" spans="1:7" x14ac:dyDescent="0.35">
      <c r="A5611">
        <v>13052025</v>
      </c>
      <c r="B5611" t="s">
        <v>594</v>
      </c>
      <c r="C5611" t="s">
        <v>318</v>
      </c>
      <c r="D5611" t="s">
        <v>274</v>
      </c>
      <c r="E5611" t="s">
        <v>101</v>
      </c>
    </row>
    <row r="5612" spans="1:7" x14ac:dyDescent="0.35">
      <c r="A5612">
        <v>13052025</v>
      </c>
      <c r="B5612" t="s">
        <v>603</v>
      </c>
      <c r="C5612" t="s">
        <v>275</v>
      </c>
      <c r="D5612" t="s">
        <v>277</v>
      </c>
      <c r="E5612" t="s">
        <v>101</v>
      </c>
    </row>
    <row r="5613" spans="1:7" x14ac:dyDescent="0.35">
      <c r="A5613">
        <v>13052025</v>
      </c>
      <c r="B5613" t="s">
        <v>657</v>
      </c>
      <c r="C5613" t="s">
        <v>497</v>
      </c>
      <c r="D5613" t="s">
        <v>279</v>
      </c>
      <c r="E5613" t="s">
        <v>140</v>
      </c>
      <c r="F5613" t="s">
        <v>280</v>
      </c>
    </row>
    <row r="5614" spans="1:7" x14ac:dyDescent="0.35">
      <c r="A5614">
        <v>13052025</v>
      </c>
      <c r="B5614" t="s">
        <v>558</v>
      </c>
      <c r="C5614" t="s">
        <v>183</v>
      </c>
      <c r="D5614" t="s">
        <v>281</v>
      </c>
    </row>
    <row r="5615" spans="1:7" x14ac:dyDescent="0.35">
      <c r="A5615">
        <v>13052025</v>
      </c>
      <c r="B5615" t="s">
        <v>507</v>
      </c>
      <c r="C5615" t="s">
        <v>244</v>
      </c>
      <c r="D5615" t="s">
        <v>284</v>
      </c>
      <c r="E5615" t="s">
        <v>101</v>
      </c>
    </row>
    <row r="5616" spans="1:7" x14ac:dyDescent="0.35">
      <c r="A5616">
        <v>13052025</v>
      </c>
      <c r="B5616" t="s">
        <v>719</v>
      </c>
      <c r="C5616" t="s">
        <v>417</v>
      </c>
      <c r="D5616" t="s">
        <v>287</v>
      </c>
      <c r="E5616" t="s">
        <v>101</v>
      </c>
    </row>
    <row r="5617" spans="1:9" x14ac:dyDescent="0.35">
      <c r="A5617">
        <v>13052025</v>
      </c>
      <c r="B5617" t="s">
        <v>687</v>
      </c>
      <c r="C5617" t="s">
        <v>207</v>
      </c>
      <c r="D5617" t="s">
        <v>288</v>
      </c>
      <c r="E5617" t="s">
        <v>101</v>
      </c>
    </row>
    <row r="5618" spans="1:9" x14ac:dyDescent="0.35">
      <c r="A5618">
        <v>13052025</v>
      </c>
      <c r="B5618" t="s">
        <v>496</v>
      </c>
      <c r="C5618" t="s">
        <v>293</v>
      </c>
      <c r="D5618" t="s">
        <v>290</v>
      </c>
      <c r="E5618" t="s">
        <v>140</v>
      </c>
      <c r="F5618" t="s">
        <v>291</v>
      </c>
    </row>
    <row r="5619" spans="1:9" x14ac:dyDescent="0.35">
      <c r="A5619">
        <v>13052025</v>
      </c>
      <c r="B5619" t="s">
        <v>558</v>
      </c>
      <c r="C5619" t="s">
        <v>550</v>
      </c>
      <c r="D5619" t="s">
        <v>290</v>
      </c>
      <c r="E5619" t="s">
        <v>140</v>
      </c>
      <c r="F5619" t="s">
        <v>294</v>
      </c>
      <c r="G5619" t="s">
        <v>295</v>
      </c>
      <c r="H5619" t="s">
        <v>101</v>
      </c>
    </row>
    <row r="5620" spans="1:9" x14ac:dyDescent="0.35">
      <c r="A5620">
        <v>13052025</v>
      </c>
      <c r="B5620" t="s">
        <v>567</v>
      </c>
      <c r="C5620" t="s">
        <v>226</v>
      </c>
      <c r="D5620" t="s">
        <v>298</v>
      </c>
      <c r="E5620" t="s">
        <v>101</v>
      </c>
    </row>
    <row r="5621" spans="1:9" x14ac:dyDescent="0.35">
      <c r="A5621">
        <v>13052025</v>
      </c>
      <c r="B5621" t="s">
        <v>240</v>
      </c>
      <c r="C5621" t="s">
        <v>351</v>
      </c>
      <c r="D5621" t="s">
        <v>300</v>
      </c>
      <c r="E5621" t="s">
        <v>262</v>
      </c>
      <c r="F5621" t="s">
        <v>101</v>
      </c>
    </row>
    <row r="5622" spans="1:9" x14ac:dyDescent="0.35">
      <c r="A5622">
        <v>13052025</v>
      </c>
      <c r="B5622" t="s">
        <v>451</v>
      </c>
      <c r="C5622" t="s">
        <v>293</v>
      </c>
      <c r="D5622" t="s">
        <v>301</v>
      </c>
      <c r="E5622" t="s">
        <v>101</v>
      </c>
    </row>
    <row r="5623" spans="1:9" x14ac:dyDescent="0.35">
      <c r="A5623">
        <v>13052025</v>
      </c>
      <c r="B5623" t="s">
        <v>634</v>
      </c>
      <c r="C5623" t="s">
        <v>272</v>
      </c>
      <c r="D5623" t="s">
        <v>303</v>
      </c>
      <c r="E5623" t="s">
        <v>149</v>
      </c>
    </row>
    <row r="5624" spans="1:9" x14ac:dyDescent="0.35">
      <c r="A5624">
        <v>13052025</v>
      </c>
      <c r="B5624" t="s">
        <v>752</v>
      </c>
      <c r="C5624" t="s">
        <v>460</v>
      </c>
      <c r="D5624" t="s">
        <v>306</v>
      </c>
      <c r="E5624" t="s">
        <v>101</v>
      </c>
    </row>
    <row r="5625" spans="1:9" x14ac:dyDescent="0.35">
      <c r="A5625">
        <v>13052025</v>
      </c>
      <c r="B5625" t="s">
        <v>639</v>
      </c>
      <c r="C5625" t="s">
        <v>305</v>
      </c>
      <c r="D5625" t="s">
        <v>308</v>
      </c>
      <c r="E5625" t="s">
        <v>309</v>
      </c>
      <c r="F5625" t="s">
        <v>310</v>
      </c>
      <c r="G5625" t="s">
        <v>311</v>
      </c>
      <c r="H5625" t="s">
        <v>312</v>
      </c>
      <c r="I5625" t="s">
        <v>101</v>
      </c>
    </row>
    <row r="5626" spans="1:9" x14ac:dyDescent="0.35">
      <c r="A5626">
        <v>13052025</v>
      </c>
      <c r="B5626" t="s">
        <v>237</v>
      </c>
      <c r="C5626" t="s">
        <v>177</v>
      </c>
      <c r="D5626" t="s">
        <v>314</v>
      </c>
      <c r="E5626" t="s">
        <v>315</v>
      </c>
      <c r="F5626" t="s">
        <v>101</v>
      </c>
    </row>
    <row r="5627" spans="1:9" x14ac:dyDescent="0.35">
      <c r="A5627">
        <v>13052025</v>
      </c>
      <c r="B5627" t="s">
        <v>218</v>
      </c>
      <c r="C5627" t="s">
        <v>122</v>
      </c>
      <c r="D5627" t="s">
        <v>314</v>
      </c>
      <c r="E5627" t="s">
        <v>317</v>
      </c>
      <c r="F5627" t="s">
        <v>101</v>
      </c>
    </row>
    <row r="5628" spans="1:9" x14ac:dyDescent="0.35">
      <c r="A5628">
        <v>13052025</v>
      </c>
      <c r="B5628" t="s">
        <v>218</v>
      </c>
      <c r="C5628" t="s">
        <v>466</v>
      </c>
      <c r="D5628" t="s">
        <v>319</v>
      </c>
      <c r="E5628" t="s">
        <v>320</v>
      </c>
      <c r="F5628" t="s">
        <v>321</v>
      </c>
    </row>
    <row r="5629" spans="1:9" x14ac:dyDescent="0.35">
      <c r="A5629">
        <v>13052025</v>
      </c>
      <c r="B5629" t="s">
        <v>736</v>
      </c>
      <c r="C5629" t="s">
        <v>150</v>
      </c>
      <c r="D5629" t="s">
        <v>322</v>
      </c>
      <c r="E5629" t="s">
        <v>101</v>
      </c>
    </row>
    <row r="5630" spans="1:9" x14ac:dyDescent="0.35">
      <c r="A5630">
        <v>13052025</v>
      </c>
      <c r="B5630" t="s">
        <v>638</v>
      </c>
      <c r="C5630" t="s">
        <v>422</v>
      </c>
      <c r="D5630" t="s">
        <v>325</v>
      </c>
      <c r="E5630" t="s">
        <v>101</v>
      </c>
    </row>
    <row r="5631" spans="1:9" x14ac:dyDescent="0.35">
      <c r="A5631">
        <v>13052025</v>
      </c>
      <c r="B5631" t="s">
        <v>766</v>
      </c>
      <c r="C5631" t="s">
        <v>471</v>
      </c>
      <c r="D5631" t="s">
        <v>328</v>
      </c>
      <c r="E5631" t="s">
        <v>101</v>
      </c>
    </row>
    <row r="5632" spans="1:9" x14ac:dyDescent="0.35">
      <c r="A5632">
        <v>13052025</v>
      </c>
      <c r="B5632" t="s">
        <v>694</v>
      </c>
      <c r="C5632" t="s">
        <v>145</v>
      </c>
      <c r="D5632" t="s">
        <v>331</v>
      </c>
      <c r="E5632" t="s">
        <v>332</v>
      </c>
      <c r="F5632" t="s">
        <v>101</v>
      </c>
    </row>
    <row r="5633" spans="1:8" x14ac:dyDescent="0.35">
      <c r="A5633">
        <v>13052025</v>
      </c>
      <c r="B5633" t="s">
        <v>450</v>
      </c>
      <c r="C5633" t="s">
        <v>151</v>
      </c>
      <c r="D5633" t="s">
        <v>331</v>
      </c>
      <c r="E5633" t="s">
        <v>335</v>
      </c>
      <c r="F5633" t="s">
        <v>101</v>
      </c>
    </row>
    <row r="5634" spans="1:8" x14ac:dyDescent="0.35">
      <c r="A5634">
        <v>13052025</v>
      </c>
      <c r="B5634" t="s">
        <v>145</v>
      </c>
      <c r="C5634" t="s">
        <v>118</v>
      </c>
      <c r="D5634" t="s">
        <v>331</v>
      </c>
      <c r="E5634" t="s">
        <v>338</v>
      </c>
      <c r="F5634" t="s">
        <v>321</v>
      </c>
    </row>
    <row r="5635" spans="1:8" x14ac:dyDescent="0.35">
      <c r="A5635">
        <v>13052025</v>
      </c>
      <c r="B5635" t="s">
        <v>729</v>
      </c>
      <c r="C5635" t="s">
        <v>307</v>
      </c>
      <c r="D5635" t="s">
        <v>170</v>
      </c>
    </row>
    <row r="5636" spans="1:8" x14ac:dyDescent="0.35">
      <c r="A5636">
        <v>13052025</v>
      </c>
      <c r="B5636" t="s">
        <v>688</v>
      </c>
      <c r="C5636" t="s">
        <v>346</v>
      </c>
      <c r="D5636" t="s">
        <v>341</v>
      </c>
      <c r="E5636" t="s">
        <v>101</v>
      </c>
    </row>
    <row r="5637" spans="1:8" x14ac:dyDescent="0.35">
      <c r="A5637">
        <v>13052025</v>
      </c>
      <c r="B5637" t="s">
        <v>694</v>
      </c>
      <c r="C5637" t="s">
        <v>543</v>
      </c>
      <c r="D5637" t="s">
        <v>343</v>
      </c>
      <c r="E5637" t="s">
        <v>101</v>
      </c>
    </row>
    <row r="5638" spans="1:8" x14ac:dyDescent="0.35">
      <c r="A5638">
        <v>13052025</v>
      </c>
      <c r="B5638" t="s">
        <v>695</v>
      </c>
      <c r="C5638" t="s">
        <v>324</v>
      </c>
      <c r="D5638" t="s">
        <v>132</v>
      </c>
      <c r="E5638" t="s">
        <v>344</v>
      </c>
      <c r="F5638" t="s">
        <v>345</v>
      </c>
      <c r="G5638" t="s">
        <v>101</v>
      </c>
    </row>
    <row r="5639" spans="1:8" x14ac:dyDescent="0.35">
      <c r="A5639">
        <v>13052025</v>
      </c>
      <c r="B5639" t="s">
        <v>611</v>
      </c>
      <c r="C5639" t="s">
        <v>154</v>
      </c>
      <c r="D5639" t="s">
        <v>132</v>
      </c>
      <c r="E5639" t="s">
        <v>347</v>
      </c>
      <c r="F5639" t="s">
        <v>101</v>
      </c>
    </row>
    <row r="5640" spans="1:8" x14ac:dyDescent="0.35">
      <c r="A5640">
        <v>13052025</v>
      </c>
      <c r="B5640" t="s">
        <v>687</v>
      </c>
      <c r="C5640" t="s">
        <v>122</v>
      </c>
      <c r="D5640" t="s">
        <v>132</v>
      </c>
      <c r="E5640" t="s">
        <v>348</v>
      </c>
      <c r="F5640" t="s">
        <v>101</v>
      </c>
    </row>
    <row r="5641" spans="1:8" x14ac:dyDescent="0.35">
      <c r="A5641">
        <v>13052025</v>
      </c>
      <c r="B5641" t="s">
        <v>442</v>
      </c>
      <c r="C5641" t="s">
        <v>99</v>
      </c>
      <c r="D5641" t="s">
        <v>132</v>
      </c>
      <c r="E5641" t="s">
        <v>350</v>
      </c>
      <c r="F5641" t="s">
        <v>101</v>
      </c>
    </row>
    <row r="5642" spans="1:8" x14ac:dyDescent="0.35">
      <c r="A5642">
        <v>13052025</v>
      </c>
      <c r="B5642" t="s">
        <v>623</v>
      </c>
      <c r="C5642" t="s">
        <v>541</v>
      </c>
      <c r="D5642" t="s">
        <v>132</v>
      </c>
      <c r="E5642" t="s">
        <v>352</v>
      </c>
      <c r="F5642" t="s">
        <v>101</v>
      </c>
    </row>
    <row r="5643" spans="1:8" x14ac:dyDescent="0.35">
      <c r="A5643">
        <v>13052025</v>
      </c>
      <c r="B5643" t="s">
        <v>637</v>
      </c>
      <c r="C5643" t="s">
        <v>207</v>
      </c>
      <c r="D5643" t="s">
        <v>132</v>
      </c>
      <c r="E5643" t="s">
        <v>133</v>
      </c>
      <c r="F5643" t="s">
        <v>355</v>
      </c>
    </row>
    <row r="5644" spans="1:8" x14ac:dyDescent="0.35">
      <c r="A5644">
        <v>13052025</v>
      </c>
      <c r="B5644" t="s">
        <v>629</v>
      </c>
      <c r="C5644" t="s">
        <v>346</v>
      </c>
      <c r="D5644" t="s">
        <v>132</v>
      </c>
      <c r="E5644" t="s">
        <v>356</v>
      </c>
      <c r="F5644" t="s">
        <v>101</v>
      </c>
    </row>
    <row r="5645" spans="1:8" x14ac:dyDescent="0.35">
      <c r="A5645">
        <v>13052025</v>
      </c>
      <c r="B5645" t="s">
        <v>466</v>
      </c>
      <c r="C5645" t="s">
        <v>109</v>
      </c>
      <c r="D5645" t="s">
        <v>359</v>
      </c>
      <c r="E5645" t="s">
        <v>360</v>
      </c>
      <c r="F5645" t="s">
        <v>101</v>
      </c>
    </row>
    <row r="5646" spans="1:8" x14ac:dyDescent="0.35">
      <c r="A5646">
        <v>13052025</v>
      </c>
      <c r="B5646" t="s">
        <v>592</v>
      </c>
      <c r="C5646" t="s">
        <v>203</v>
      </c>
      <c r="D5646" t="s">
        <v>359</v>
      </c>
      <c r="E5646" t="s">
        <v>362</v>
      </c>
      <c r="F5646" t="s">
        <v>101</v>
      </c>
    </row>
    <row r="5647" spans="1:8" x14ac:dyDescent="0.35">
      <c r="A5647">
        <v>13052025</v>
      </c>
      <c r="B5647" t="s">
        <v>655</v>
      </c>
      <c r="C5647" t="s">
        <v>548</v>
      </c>
      <c r="D5647" t="s">
        <v>359</v>
      </c>
      <c r="E5647" t="s">
        <v>362</v>
      </c>
      <c r="F5647" t="s">
        <v>140</v>
      </c>
      <c r="G5647" t="s">
        <v>364</v>
      </c>
      <c r="H5647" t="s">
        <v>101</v>
      </c>
    </row>
    <row r="5648" spans="1:8" x14ac:dyDescent="0.35">
      <c r="A5648">
        <v>13052025</v>
      </c>
      <c r="B5648" t="s">
        <v>762</v>
      </c>
      <c r="C5648" t="s">
        <v>154</v>
      </c>
      <c r="D5648" t="s">
        <v>366</v>
      </c>
      <c r="E5648" t="s">
        <v>257</v>
      </c>
      <c r="F5648" t="s">
        <v>367</v>
      </c>
      <c r="G5648" t="s">
        <v>101</v>
      </c>
    </row>
    <row r="5649" spans="1:9" x14ac:dyDescent="0.35">
      <c r="A5649">
        <v>13052025</v>
      </c>
      <c r="B5649" t="s">
        <v>722</v>
      </c>
      <c r="C5649" t="s">
        <v>439</v>
      </c>
      <c r="D5649" t="s">
        <v>369</v>
      </c>
      <c r="E5649" t="s">
        <v>370</v>
      </c>
      <c r="F5649" t="s">
        <v>101</v>
      </c>
    </row>
    <row r="5650" spans="1:9" x14ac:dyDescent="0.35">
      <c r="A5650">
        <v>13052025</v>
      </c>
      <c r="B5650" t="s">
        <v>722</v>
      </c>
      <c r="C5650" t="s">
        <v>595</v>
      </c>
      <c r="D5650" t="s">
        <v>371</v>
      </c>
      <c r="E5650" t="s">
        <v>101</v>
      </c>
    </row>
    <row r="5651" spans="1:9" x14ac:dyDescent="0.35">
      <c r="A5651">
        <v>13052025</v>
      </c>
      <c r="B5651" t="s">
        <v>440</v>
      </c>
      <c r="C5651" t="s">
        <v>329</v>
      </c>
      <c r="D5651" t="s">
        <v>372</v>
      </c>
      <c r="E5651" t="s">
        <v>101</v>
      </c>
    </row>
    <row r="5652" spans="1:9" x14ac:dyDescent="0.35">
      <c r="A5652">
        <v>13052025</v>
      </c>
      <c r="B5652" t="s">
        <v>752</v>
      </c>
      <c r="C5652" t="s">
        <v>466</v>
      </c>
      <c r="D5652" t="s">
        <v>373</v>
      </c>
      <c r="E5652" t="s">
        <v>101</v>
      </c>
    </row>
    <row r="5653" spans="1:9" x14ac:dyDescent="0.35">
      <c r="A5653">
        <v>13052025</v>
      </c>
      <c r="B5653" t="s">
        <v>661</v>
      </c>
      <c r="C5653" t="s">
        <v>450</v>
      </c>
      <c r="D5653" t="s">
        <v>376</v>
      </c>
      <c r="E5653" t="s">
        <v>140</v>
      </c>
      <c r="F5653" t="s">
        <v>331</v>
      </c>
      <c r="G5653" t="s">
        <v>377</v>
      </c>
      <c r="H5653" t="s">
        <v>101</v>
      </c>
    </row>
    <row r="5654" spans="1:9" x14ac:dyDescent="0.35">
      <c r="A5654">
        <v>13052025</v>
      </c>
      <c r="B5654" t="s">
        <v>752</v>
      </c>
      <c r="C5654" t="s">
        <v>269</v>
      </c>
      <c r="D5654" t="s">
        <v>378</v>
      </c>
    </row>
    <row r="5655" spans="1:9" x14ac:dyDescent="0.35">
      <c r="A5655">
        <v>13052025</v>
      </c>
      <c r="B5655" t="s">
        <v>514</v>
      </c>
      <c r="C5655" t="s">
        <v>553</v>
      </c>
      <c r="D5655" t="s">
        <v>380</v>
      </c>
      <c r="E5655" t="s">
        <v>101</v>
      </c>
    </row>
    <row r="5656" spans="1:9" x14ac:dyDescent="0.35">
      <c r="A5656">
        <v>13052025</v>
      </c>
      <c r="B5656" t="s">
        <v>551</v>
      </c>
      <c r="C5656" t="s">
        <v>439</v>
      </c>
      <c r="D5656" t="s">
        <v>382</v>
      </c>
      <c r="E5656" t="s">
        <v>383</v>
      </c>
    </row>
    <row r="5657" spans="1:9" x14ac:dyDescent="0.35">
      <c r="A5657">
        <v>13052025</v>
      </c>
      <c r="B5657" t="s">
        <v>593</v>
      </c>
      <c r="C5657" t="s">
        <v>398</v>
      </c>
      <c r="D5657" t="s">
        <v>385</v>
      </c>
      <c r="E5657" t="s">
        <v>386</v>
      </c>
    </row>
    <row r="5658" spans="1:9" x14ac:dyDescent="0.35">
      <c r="A5658">
        <v>13052025</v>
      </c>
      <c r="B5658" t="s">
        <v>717</v>
      </c>
      <c r="C5658" t="s">
        <v>422</v>
      </c>
      <c r="D5658" t="s">
        <v>388</v>
      </c>
      <c r="E5658" t="s">
        <v>101</v>
      </c>
    </row>
    <row r="5659" spans="1:9" x14ac:dyDescent="0.35">
      <c r="A5659">
        <v>13052025</v>
      </c>
      <c r="B5659" t="s">
        <v>523</v>
      </c>
      <c r="C5659" t="s">
        <v>99</v>
      </c>
      <c r="D5659" t="s">
        <v>391</v>
      </c>
      <c r="E5659" t="s">
        <v>101</v>
      </c>
    </row>
    <row r="5660" spans="1:9" x14ac:dyDescent="0.35">
      <c r="A5660">
        <v>13052025</v>
      </c>
      <c r="B5660" t="s">
        <v>629</v>
      </c>
      <c r="C5660" t="s">
        <v>103</v>
      </c>
      <c r="D5660" t="s">
        <v>393</v>
      </c>
    </row>
    <row r="5661" spans="1:9" x14ac:dyDescent="0.35">
      <c r="A5661">
        <v>13052025</v>
      </c>
      <c r="B5661" t="s">
        <v>623</v>
      </c>
      <c r="C5661" t="s">
        <v>122</v>
      </c>
      <c r="D5661" t="s">
        <v>394</v>
      </c>
      <c r="E5661" t="s">
        <v>395</v>
      </c>
      <c r="F5661" t="s">
        <v>101</v>
      </c>
    </row>
    <row r="5662" spans="1:9" x14ac:dyDescent="0.35">
      <c r="A5662">
        <v>13052025</v>
      </c>
      <c r="B5662" t="s">
        <v>560</v>
      </c>
      <c r="C5662" t="s">
        <v>145</v>
      </c>
      <c r="D5662" t="s">
        <v>396</v>
      </c>
    </row>
    <row r="5663" spans="1:9" x14ac:dyDescent="0.35">
      <c r="A5663">
        <v>13052025</v>
      </c>
      <c r="B5663" t="s">
        <v>592</v>
      </c>
      <c r="C5663" t="s">
        <v>422</v>
      </c>
      <c r="D5663" t="s">
        <v>397</v>
      </c>
      <c r="E5663" t="s">
        <v>101</v>
      </c>
    </row>
    <row r="5664" spans="1:9" x14ac:dyDescent="0.35">
      <c r="A5664">
        <v>13052025</v>
      </c>
      <c r="B5664" t="s">
        <v>634</v>
      </c>
      <c r="C5664" t="s">
        <v>327</v>
      </c>
      <c r="D5664" t="s">
        <v>399</v>
      </c>
      <c r="E5664" t="s">
        <v>140</v>
      </c>
      <c r="F5664" t="s">
        <v>400</v>
      </c>
      <c r="G5664" t="s">
        <v>257</v>
      </c>
      <c r="H5664" t="s">
        <v>331</v>
      </c>
      <c r="I5664" t="s">
        <v>401</v>
      </c>
    </row>
    <row r="5665" spans="1:7" x14ac:dyDescent="0.35">
      <c r="A5665">
        <v>13052025</v>
      </c>
      <c r="B5665" t="s">
        <v>628</v>
      </c>
      <c r="C5665" t="s">
        <v>447</v>
      </c>
      <c r="D5665" t="s">
        <v>399</v>
      </c>
      <c r="E5665" t="s">
        <v>187</v>
      </c>
      <c r="F5665" t="s">
        <v>101</v>
      </c>
    </row>
    <row r="5666" spans="1:7" x14ac:dyDescent="0.35">
      <c r="A5666">
        <v>13052025</v>
      </c>
      <c r="B5666" t="s">
        <v>593</v>
      </c>
      <c r="C5666" t="s">
        <v>296</v>
      </c>
      <c r="D5666" t="s">
        <v>399</v>
      </c>
      <c r="E5666" t="s">
        <v>403</v>
      </c>
      <c r="F5666" t="s">
        <v>101</v>
      </c>
    </row>
    <row r="5667" spans="1:7" x14ac:dyDescent="0.35">
      <c r="A5667">
        <v>13052025</v>
      </c>
      <c r="B5667" t="s">
        <v>661</v>
      </c>
      <c r="C5667" t="s">
        <v>174</v>
      </c>
      <c r="D5667" t="s">
        <v>399</v>
      </c>
      <c r="E5667" t="s">
        <v>404</v>
      </c>
      <c r="F5667" t="s">
        <v>101</v>
      </c>
    </row>
    <row r="5668" spans="1:7" x14ac:dyDescent="0.35">
      <c r="A5668">
        <v>12052025</v>
      </c>
      <c r="B5668" t="s">
        <v>218</v>
      </c>
      <c r="C5668" t="s">
        <v>307</v>
      </c>
      <c r="D5668" t="s">
        <v>100</v>
      </c>
      <c r="E5668" t="s">
        <v>101</v>
      </c>
    </row>
    <row r="5669" spans="1:7" x14ac:dyDescent="0.35">
      <c r="A5669">
        <v>12052025</v>
      </c>
      <c r="B5669" t="s">
        <v>419</v>
      </c>
      <c r="C5669" t="s">
        <v>146</v>
      </c>
      <c r="D5669" t="s">
        <v>104</v>
      </c>
      <c r="E5669" t="s">
        <v>101</v>
      </c>
    </row>
    <row r="5670" spans="1:7" x14ac:dyDescent="0.35">
      <c r="A5670">
        <v>12052025</v>
      </c>
      <c r="B5670" t="s">
        <v>662</v>
      </c>
      <c r="C5670" t="s">
        <v>559</v>
      </c>
      <c r="D5670" t="s">
        <v>107</v>
      </c>
      <c r="E5670" t="s">
        <v>108</v>
      </c>
      <c r="F5670" t="s">
        <v>101</v>
      </c>
    </row>
    <row r="5671" spans="1:7" x14ac:dyDescent="0.35">
      <c r="A5671">
        <v>12052025</v>
      </c>
      <c r="B5671" t="s">
        <v>285</v>
      </c>
      <c r="C5671" t="s">
        <v>482</v>
      </c>
      <c r="D5671" t="s">
        <v>111</v>
      </c>
      <c r="E5671" t="s">
        <v>101</v>
      </c>
    </row>
    <row r="5672" spans="1:7" x14ac:dyDescent="0.35">
      <c r="A5672">
        <v>12052025</v>
      </c>
      <c r="B5672" t="s">
        <v>500</v>
      </c>
      <c r="C5672" t="s">
        <v>701</v>
      </c>
      <c r="D5672" t="s">
        <v>114</v>
      </c>
      <c r="E5672" t="s">
        <v>115</v>
      </c>
      <c r="F5672" t="s">
        <v>116</v>
      </c>
    </row>
    <row r="5673" spans="1:7" x14ac:dyDescent="0.35">
      <c r="A5673">
        <v>12052025</v>
      </c>
      <c r="B5673" t="s">
        <v>255</v>
      </c>
      <c r="C5673" t="s">
        <v>428</v>
      </c>
      <c r="D5673" t="s">
        <v>114</v>
      </c>
      <c r="E5673" t="s">
        <v>119</v>
      </c>
      <c r="F5673" t="s">
        <v>120</v>
      </c>
      <c r="G5673" t="s">
        <v>121</v>
      </c>
    </row>
    <row r="5674" spans="1:7" x14ac:dyDescent="0.35">
      <c r="A5674">
        <v>12052025</v>
      </c>
      <c r="B5674" t="s">
        <v>353</v>
      </c>
      <c r="C5674" t="s">
        <v>529</v>
      </c>
      <c r="D5674" t="s">
        <v>114</v>
      </c>
      <c r="E5674" t="s">
        <v>124</v>
      </c>
    </row>
    <row r="5675" spans="1:7" x14ac:dyDescent="0.35">
      <c r="A5675">
        <v>12052025</v>
      </c>
      <c r="B5675" t="s">
        <v>297</v>
      </c>
      <c r="C5675" t="s">
        <v>650</v>
      </c>
      <c r="D5675" t="s">
        <v>114</v>
      </c>
      <c r="E5675" t="s">
        <v>127</v>
      </c>
    </row>
    <row r="5676" spans="1:7" x14ac:dyDescent="0.35">
      <c r="A5676">
        <v>12052025</v>
      </c>
      <c r="B5676" t="s">
        <v>365</v>
      </c>
      <c r="C5676" t="s">
        <v>242</v>
      </c>
      <c r="D5676" t="s">
        <v>114</v>
      </c>
      <c r="E5676" t="s">
        <v>130</v>
      </c>
    </row>
    <row r="5677" spans="1:7" x14ac:dyDescent="0.35">
      <c r="A5677">
        <v>12052025</v>
      </c>
      <c r="B5677" t="s">
        <v>216</v>
      </c>
      <c r="C5677" t="s">
        <v>538</v>
      </c>
      <c r="D5677" t="s">
        <v>114</v>
      </c>
      <c r="E5677" t="s">
        <v>132</v>
      </c>
      <c r="F5677" t="s">
        <v>133</v>
      </c>
    </row>
    <row r="5678" spans="1:7" x14ac:dyDescent="0.35">
      <c r="A5678">
        <v>12052025</v>
      </c>
      <c r="B5678" t="s">
        <v>474</v>
      </c>
      <c r="C5678" t="s">
        <v>165</v>
      </c>
      <c r="D5678" t="s">
        <v>135</v>
      </c>
      <c r="E5678" t="s">
        <v>136</v>
      </c>
    </row>
    <row r="5679" spans="1:7" x14ac:dyDescent="0.35">
      <c r="A5679">
        <v>12052025</v>
      </c>
      <c r="B5679" t="s">
        <v>611</v>
      </c>
      <c r="C5679" t="s">
        <v>446</v>
      </c>
      <c r="D5679" t="s">
        <v>139</v>
      </c>
      <c r="E5679" t="s">
        <v>140</v>
      </c>
      <c r="F5679" t="s">
        <v>141</v>
      </c>
      <c r="G5679" t="s">
        <v>101</v>
      </c>
    </row>
    <row r="5680" spans="1:7" x14ac:dyDescent="0.35">
      <c r="A5680">
        <v>12052025</v>
      </c>
      <c r="B5680" t="s">
        <v>413</v>
      </c>
      <c r="C5680" t="s">
        <v>248</v>
      </c>
      <c r="D5680" t="s">
        <v>144</v>
      </c>
      <c r="E5680" t="s">
        <v>101</v>
      </c>
    </row>
    <row r="5681" spans="1:7" x14ac:dyDescent="0.35">
      <c r="A5681">
        <v>12052025</v>
      </c>
      <c r="B5681" t="s">
        <v>507</v>
      </c>
      <c r="C5681" t="s">
        <v>471</v>
      </c>
      <c r="D5681" t="s">
        <v>147</v>
      </c>
      <c r="E5681" t="s">
        <v>148</v>
      </c>
      <c r="F5681" t="s">
        <v>149</v>
      </c>
    </row>
    <row r="5682" spans="1:7" x14ac:dyDescent="0.35">
      <c r="A5682">
        <v>12052025</v>
      </c>
      <c r="B5682" t="s">
        <v>572</v>
      </c>
      <c r="C5682" t="s">
        <v>258</v>
      </c>
      <c r="D5682" t="s">
        <v>152</v>
      </c>
      <c r="E5682" t="s">
        <v>140</v>
      </c>
      <c r="F5682" t="s">
        <v>153</v>
      </c>
      <c r="G5682" t="s">
        <v>101</v>
      </c>
    </row>
    <row r="5683" spans="1:7" x14ac:dyDescent="0.35">
      <c r="A5683">
        <v>12052025</v>
      </c>
      <c r="B5683" t="s">
        <v>723</v>
      </c>
      <c r="C5683" t="s">
        <v>515</v>
      </c>
      <c r="D5683" t="s">
        <v>156</v>
      </c>
      <c r="E5683" t="s">
        <v>101</v>
      </c>
    </row>
    <row r="5684" spans="1:7" x14ac:dyDescent="0.35">
      <c r="A5684">
        <v>12052025</v>
      </c>
      <c r="B5684" t="s">
        <v>691</v>
      </c>
      <c r="C5684" t="s">
        <v>138</v>
      </c>
      <c r="D5684" t="s">
        <v>159</v>
      </c>
      <c r="E5684" t="s">
        <v>101</v>
      </c>
    </row>
    <row r="5685" spans="1:7" x14ac:dyDescent="0.35">
      <c r="A5685">
        <v>12052025</v>
      </c>
      <c r="B5685" t="s">
        <v>292</v>
      </c>
      <c r="C5685" t="s">
        <v>161</v>
      </c>
      <c r="D5685" t="s">
        <v>101</v>
      </c>
    </row>
    <row r="5686" spans="1:7" x14ac:dyDescent="0.35">
      <c r="A5686">
        <v>12052025</v>
      </c>
      <c r="B5686" t="s">
        <v>415</v>
      </c>
      <c r="C5686" t="s">
        <v>402</v>
      </c>
      <c r="D5686" t="s">
        <v>164</v>
      </c>
      <c r="E5686" t="s">
        <v>101</v>
      </c>
    </row>
    <row r="5687" spans="1:7" x14ac:dyDescent="0.35">
      <c r="A5687">
        <v>12052025</v>
      </c>
      <c r="B5687" t="s">
        <v>623</v>
      </c>
      <c r="C5687" t="s">
        <v>466</v>
      </c>
      <c r="D5687" t="s">
        <v>167</v>
      </c>
    </row>
    <row r="5688" spans="1:7" x14ac:dyDescent="0.35">
      <c r="A5688">
        <v>12052025</v>
      </c>
      <c r="B5688" t="s">
        <v>687</v>
      </c>
      <c r="C5688" t="s">
        <v>195</v>
      </c>
      <c r="D5688" t="s">
        <v>423</v>
      </c>
      <c r="E5688" t="s">
        <v>101</v>
      </c>
    </row>
    <row r="5689" spans="1:7" x14ac:dyDescent="0.35">
      <c r="A5689">
        <v>12052025</v>
      </c>
      <c r="B5689" t="s">
        <v>501</v>
      </c>
      <c r="C5689" t="s">
        <v>375</v>
      </c>
      <c r="D5689" t="s">
        <v>169</v>
      </c>
      <c r="E5689" t="s">
        <v>170</v>
      </c>
      <c r="F5689" t="s">
        <v>101</v>
      </c>
    </row>
    <row r="5690" spans="1:7" x14ac:dyDescent="0.35">
      <c r="A5690">
        <v>12052025</v>
      </c>
      <c r="B5690" t="s">
        <v>665</v>
      </c>
      <c r="C5690" t="s">
        <v>555</v>
      </c>
      <c r="D5690" t="s">
        <v>173</v>
      </c>
      <c r="E5690" t="s">
        <v>101</v>
      </c>
    </row>
    <row r="5691" spans="1:7" x14ac:dyDescent="0.35">
      <c r="A5691">
        <v>12052025</v>
      </c>
      <c r="B5691" t="s">
        <v>700</v>
      </c>
      <c r="C5691" t="s">
        <v>98</v>
      </c>
      <c r="D5691" t="s">
        <v>176</v>
      </c>
      <c r="E5691" t="s">
        <v>101</v>
      </c>
    </row>
    <row r="5692" spans="1:7" x14ac:dyDescent="0.35">
      <c r="A5692">
        <v>12052025</v>
      </c>
      <c r="B5692" t="s">
        <v>663</v>
      </c>
      <c r="C5692" t="s">
        <v>436</v>
      </c>
      <c r="D5692" t="s">
        <v>176</v>
      </c>
      <c r="E5692" t="s">
        <v>149</v>
      </c>
    </row>
    <row r="5693" spans="1:7" x14ac:dyDescent="0.35">
      <c r="A5693">
        <v>12052025</v>
      </c>
      <c r="B5693" t="s">
        <v>566</v>
      </c>
      <c r="C5693" t="s">
        <v>177</v>
      </c>
      <c r="D5693" t="s">
        <v>181</v>
      </c>
      <c r="E5693" t="s">
        <v>182</v>
      </c>
      <c r="F5693" t="s">
        <v>101</v>
      </c>
    </row>
    <row r="5694" spans="1:7" x14ac:dyDescent="0.35">
      <c r="A5694">
        <v>12052025</v>
      </c>
      <c r="B5694" t="s">
        <v>728</v>
      </c>
      <c r="C5694" t="s">
        <v>450</v>
      </c>
      <c r="D5694" t="s">
        <v>184</v>
      </c>
      <c r="E5694" t="s">
        <v>101</v>
      </c>
    </row>
    <row r="5695" spans="1:7" x14ac:dyDescent="0.35">
      <c r="A5695">
        <v>12052025</v>
      </c>
      <c r="B5695" t="s">
        <v>440</v>
      </c>
      <c r="C5695" t="s">
        <v>346</v>
      </c>
      <c r="D5695" t="s">
        <v>187</v>
      </c>
      <c r="E5695" t="s">
        <v>101</v>
      </c>
    </row>
    <row r="5696" spans="1:7" x14ac:dyDescent="0.35">
      <c r="A5696">
        <v>12052025</v>
      </c>
      <c r="B5696" t="s">
        <v>523</v>
      </c>
      <c r="C5696" t="s">
        <v>231</v>
      </c>
      <c r="D5696" t="s">
        <v>190</v>
      </c>
      <c r="E5696" t="s">
        <v>191</v>
      </c>
      <c r="F5696" t="s">
        <v>101</v>
      </c>
    </row>
    <row r="5697" spans="1:7" x14ac:dyDescent="0.35">
      <c r="A5697">
        <v>12052025</v>
      </c>
      <c r="B5697" t="s">
        <v>240</v>
      </c>
      <c r="C5697" t="s">
        <v>128</v>
      </c>
      <c r="D5697" t="s">
        <v>190</v>
      </c>
      <c r="E5697" t="s">
        <v>194</v>
      </c>
      <c r="F5697" t="s">
        <v>101</v>
      </c>
    </row>
    <row r="5698" spans="1:7" x14ac:dyDescent="0.35">
      <c r="A5698">
        <v>12052025</v>
      </c>
      <c r="B5698" t="s">
        <v>218</v>
      </c>
      <c r="C5698" t="s">
        <v>323</v>
      </c>
      <c r="D5698" t="s">
        <v>190</v>
      </c>
      <c r="E5698" t="s">
        <v>196</v>
      </c>
      <c r="F5698" t="s">
        <v>101</v>
      </c>
    </row>
    <row r="5699" spans="1:7" x14ac:dyDescent="0.35">
      <c r="A5699">
        <v>12052025</v>
      </c>
      <c r="B5699" t="s">
        <v>543</v>
      </c>
      <c r="C5699" t="s">
        <v>198</v>
      </c>
      <c r="D5699" t="s">
        <v>140</v>
      </c>
      <c r="E5699" t="s">
        <v>199</v>
      </c>
      <c r="F5699" t="s">
        <v>200</v>
      </c>
      <c r="G5699" t="s">
        <v>101</v>
      </c>
    </row>
    <row r="5700" spans="1:7" x14ac:dyDescent="0.35">
      <c r="A5700">
        <v>12052025</v>
      </c>
      <c r="B5700" t="s">
        <v>554</v>
      </c>
      <c r="C5700" t="s">
        <v>453</v>
      </c>
      <c r="D5700" t="s">
        <v>61</v>
      </c>
      <c r="E5700" t="s">
        <v>101</v>
      </c>
    </row>
    <row r="5701" spans="1:7" x14ac:dyDescent="0.35">
      <c r="A5701">
        <v>12052025</v>
      </c>
      <c r="B5701" t="s">
        <v>218</v>
      </c>
      <c r="C5701" t="s">
        <v>450</v>
      </c>
      <c r="D5701" t="s">
        <v>205</v>
      </c>
      <c r="E5701" t="s">
        <v>101</v>
      </c>
    </row>
    <row r="5702" spans="1:7" x14ac:dyDescent="0.35">
      <c r="A5702">
        <v>12052025</v>
      </c>
      <c r="B5702" t="s">
        <v>696</v>
      </c>
      <c r="C5702" t="s">
        <v>559</v>
      </c>
      <c r="D5702" t="s">
        <v>208</v>
      </c>
      <c r="E5702" t="s">
        <v>101</v>
      </c>
    </row>
    <row r="5703" spans="1:7" x14ac:dyDescent="0.35">
      <c r="A5703">
        <v>12052025</v>
      </c>
      <c r="B5703" t="s">
        <v>728</v>
      </c>
      <c r="C5703" t="s">
        <v>422</v>
      </c>
      <c r="D5703" t="s">
        <v>210</v>
      </c>
      <c r="E5703" t="s">
        <v>211</v>
      </c>
      <c r="F5703" t="s">
        <v>101</v>
      </c>
    </row>
    <row r="5704" spans="1:7" x14ac:dyDescent="0.35">
      <c r="A5704">
        <v>12052025</v>
      </c>
      <c r="B5704" t="s">
        <v>466</v>
      </c>
      <c r="C5704" t="s">
        <v>146</v>
      </c>
      <c r="D5704" t="s">
        <v>214</v>
      </c>
      <c r="E5704" t="s">
        <v>215</v>
      </c>
      <c r="F5704" t="s">
        <v>101</v>
      </c>
    </row>
    <row r="5705" spans="1:7" x14ac:dyDescent="0.35">
      <c r="A5705">
        <v>12052025</v>
      </c>
      <c r="B5705" t="s">
        <v>557</v>
      </c>
      <c r="C5705" t="s">
        <v>150</v>
      </c>
      <c r="D5705" t="s">
        <v>217</v>
      </c>
      <c r="E5705" t="s">
        <v>101</v>
      </c>
    </row>
    <row r="5706" spans="1:7" x14ac:dyDescent="0.35">
      <c r="A5706">
        <v>12052025</v>
      </c>
      <c r="B5706" t="s">
        <v>693</v>
      </c>
      <c r="C5706" t="s">
        <v>219</v>
      </c>
      <c r="D5706" t="s">
        <v>220</v>
      </c>
      <c r="E5706" t="s">
        <v>101</v>
      </c>
    </row>
    <row r="5707" spans="1:7" x14ac:dyDescent="0.35">
      <c r="A5707">
        <v>12052025</v>
      </c>
      <c r="B5707" t="s">
        <v>629</v>
      </c>
      <c r="C5707" t="s">
        <v>305</v>
      </c>
      <c r="D5707" t="s">
        <v>222</v>
      </c>
    </row>
    <row r="5708" spans="1:7" x14ac:dyDescent="0.35">
      <c r="A5708">
        <v>12052025</v>
      </c>
      <c r="B5708" t="s">
        <v>551</v>
      </c>
      <c r="C5708" t="s">
        <v>223</v>
      </c>
    </row>
    <row r="5709" spans="1:7" x14ac:dyDescent="0.35">
      <c r="A5709">
        <v>12052025</v>
      </c>
      <c r="B5709" t="s">
        <v>636</v>
      </c>
      <c r="C5709" t="s">
        <v>425</v>
      </c>
      <c r="D5709" t="s">
        <v>225</v>
      </c>
      <c r="E5709" t="s">
        <v>101</v>
      </c>
    </row>
    <row r="5710" spans="1:7" x14ac:dyDescent="0.35">
      <c r="A5710">
        <v>12052025</v>
      </c>
      <c r="B5710" t="s">
        <v>596</v>
      </c>
      <c r="C5710" t="s">
        <v>465</v>
      </c>
      <c r="D5710" t="s">
        <v>225</v>
      </c>
      <c r="E5710" t="s">
        <v>228</v>
      </c>
      <c r="F5710" t="s">
        <v>229</v>
      </c>
    </row>
    <row r="5711" spans="1:7" x14ac:dyDescent="0.35">
      <c r="A5711">
        <v>12052025</v>
      </c>
      <c r="B5711" t="s">
        <v>573</v>
      </c>
      <c r="C5711" t="s">
        <v>258</v>
      </c>
      <c r="D5711" t="s">
        <v>232</v>
      </c>
      <c r="E5711" t="s">
        <v>101</v>
      </c>
    </row>
    <row r="5712" spans="1:7" x14ac:dyDescent="0.35">
      <c r="A5712">
        <v>12052025</v>
      </c>
      <c r="B5712" t="s">
        <v>477</v>
      </c>
      <c r="C5712" t="s">
        <v>600</v>
      </c>
      <c r="D5712" t="s">
        <v>235</v>
      </c>
      <c r="E5712" t="s">
        <v>236</v>
      </c>
      <c r="F5712" t="s">
        <v>101</v>
      </c>
    </row>
    <row r="5713" spans="1:7" x14ac:dyDescent="0.35">
      <c r="A5713">
        <v>12052025</v>
      </c>
      <c r="B5713" t="s">
        <v>597</v>
      </c>
      <c r="C5713" t="s">
        <v>412</v>
      </c>
      <c r="D5713" t="s">
        <v>235</v>
      </c>
      <c r="E5713" t="s">
        <v>239</v>
      </c>
      <c r="F5713" t="s">
        <v>149</v>
      </c>
    </row>
    <row r="5714" spans="1:7" x14ac:dyDescent="0.35">
      <c r="A5714">
        <v>12052025</v>
      </c>
      <c r="B5714" t="s">
        <v>736</v>
      </c>
      <c r="C5714" t="s">
        <v>285</v>
      </c>
      <c r="D5714" t="s">
        <v>235</v>
      </c>
      <c r="E5714" t="s">
        <v>241</v>
      </c>
      <c r="F5714" t="s">
        <v>101</v>
      </c>
    </row>
    <row r="5715" spans="1:7" x14ac:dyDescent="0.35">
      <c r="A5715">
        <v>12052025</v>
      </c>
      <c r="B5715" t="s">
        <v>623</v>
      </c>
      <c r="C5715" t="s">
        <v>450</v>
      </c>
      <c r="D5715" t="s">
        <v>243</v>
      </c>
      <c r="E5715" t="s">
        <v>101</v>
      </c>
    </row>
    <row r="5716" spans="1:7" x14ac:dyDescent="0.35">
      <c r="A5716">
        <v>12052025</v>
      </c>
      <c r="B5716" t="s">
        <v>218</v>
      </c>
      <c r="C5716" t="s">
        <v>145</v>
      </c>
      <c r="D5716" t="s">
        <v>245</v>
      </c>
      <c r="E5716" t="s">
        <v>246</v>
      </c>
    </row>
    <row r="5717" spans="1:7" x14ac:dyDescent="0.35">
      <c r="A5717">
        <v>12052025</v>
      </c>
      <c r="B5717" t="s">
        <v>628</v>
      </c>
      <c r="C5717" t="s">
        <v>455</v>
      </c>
      <c r="D5717" t="s">
        <v>245</v>
      </c>
      <c r="E5717" t="s">
        <v>249</v>
      </c>
    </row>
    <row r="5718" spans="1:7" x14ac:dyDescent="0.35">
      <c r="A5718">
        <v>12052025</v>
      </c>
      <c r="B5718" t="s">
        <v>636</v>
      </c>
      <c r="C5718" t="s">
        <v>402</v>
      </c>
      <c r="D5718" t="s">
        <v>252</v>
      </c>
      <c r="E5718" t="s">
        <v>101</v>
      </c>
    </row>
    <row r="5719" spans="1:7" x14ac:dyDescent="0.35">
      <c r="A5719">
        <v>12052025</v>
      </c>
      <c r="B5719" t="s">
        <v>495</v>
      </c>
      <c r="C5719" t="s">
        <v>610</v>
      </c>
      <c r="D5719" t="s">
        <v>254</v>
      </c>
    </row>
    <row r="5720" spans="1:7" x14ac:dyDescent="0.35">
      <c r="A5720">
        <v>12052025</v>
      </c>
      <c r="B5720" t="s">
        <v>444</v>
      </c>
      <c r="C5720" t="s">
        <v>361</v>
      </c>
      <c r="D5720" t="s">
        <v>256</v>
      </c>
      <c r="E5720" t="s">
        <v>257</v>
      </c>
      <c r="F5720" t="s">
        <v>236</v>
      </c>
      <c r="G5720" t="s">
        <v>101</v>
      </c>
    </row>
    <row r="5721" spans="1:7" x14ac:dyDescent="0.35">
      <c r="A5721">
        <v>12052025</v>
      </c>
      <c r="B5721" t="s">
        <v>623</v>
      </c>
      <c r="C5721" t="s">
        <v>398</v>
      </c>
      <c r="D5721" t="s">
        <v>260</v>
      </c>
      <c r="E5721" t="s">
        <v>136</v>
      </c>
      <c r="F5721" t="s">
        <v>101</v>
      </c>
    </row>
    <row r="5722" spans="1:7" x14ac:dyDescent="0.35">
      <c r="A5722">
        <v>12052025</v>
      </c>
      <c r="B5722" t="s">
        <v>145</v>
      </c>
      <c r="C5722" t="s">
        <v>261</v>
      </c>
      <c r="D5722" t="s">
        <v>262</v>
      </c>
      <c r="E5722" t="s">
        <v>101</v>
      </c>
    </row>
    <row r="5723" spans="1:7" x14ac:dyDescent="0.35">
      <c r="A5723">
        <v>12052025</v>
      </c>
      <c r="B5723" t="s">
        <v>693</v>
      </c>
      <c r="C5723" t="s">
        <v>318</v>
      </c>
      <c r="D5723" t="s">
        <v>264</v>
      </c>
      <c r="E5723" t="s">
        <v>101</v>
      </c>
    </row>
    <row r="5724" spans="1:7" x14ac:dyDescent="0.35">
      <c r="A5724">
        <v>12052025</v>
      </c>
      <c r="B5724" t="s">
        <v>541</v>
      </c>
      <c r="C5724" t="s">
        <v>264</v>
      </c>
      <c r="D5724" t="s">
        <v>149</v>
      </c>
    </row>
    <row r="5725" spans="1:7" x14ac:dyDescent="0.35">
      <c r="A5725">
        <v>12052025</v>
      </c>
      <c r="B5725" t="s">
        <v>570</v>
      </c>
      <c r="C5725" t="s">
        <v>226</v>
      </c>
      <c r="D5725" t="s">
        <v>265</v>
      </c>
      <c r="E5725" t="s">
        <v>101</v>
      </c>
      <c r="F5725" t="s">
        <v>266</v>
      </c>
    </row>
    <row r="5726" spans="1:7" x14ac:dyDescent="0.35">
      <c r="A5726">
        <v>12052025</v>
      </c>
      <c r="B5726" t="s">
        <v>526</v>
      </c>
      <c r="C5726" t="s">
        <v>267</v>
      </c>
      <c r="D5726" t="s">
        <v>101</v>
      </c>
    </row>
    <row r="5727" spans="1:7" x14ac:dyDescent="0.35">
      <c r="A5727">
        <v>12052025</v>
      </c>
      <c r="B5727" t="s">
        <v>570</v>
      </c>
      <c r="C5727" t="s">
        <v>340</v>
      </c>
      <c r="D5727" t="s">
        <v>268</v>
      </c>
    </row>
    <row r="5728" spans="1:7" x14ac:dyDescent="0.35">
      <c r="A5728">
        <v>12052025</v>
      </c>
      <c r="B5728" t="s">
        <v>565</v>
      </c>
      <c r="C5728" t="s">
        <v>305</v>
      </c>
      <c r="D5728" t="s">
        <v>270</v>
      </c>
      <c r="E5728" t="s">
        <v>271</v>
      </c>
      <c r="F5728" t="s">
        <v>101</v>
      </c>
    </row>
    <row r="5729" spans="1:9" x14ac:dyDescent="0.35">
      <c r="A5729">
        <v>12052025</v>
      </c>
      <c r="B5729" t="s">
        <v>542</v>
      </c>
      <c r="C5729" t="s">
        <v>422</v>
      </c>
      <c r="D5729" t="s">
        <v>274</v>
      </c>
      <c r="E5729" t="s">
        <v>101</v>
      </c>
    </row>
    <row r="5730" spans="1:9" x14ac:dyDescent="0.35">
      <c r="A5730">
        <v>12052025</v>
      </c>
      <c r="B5730" t="s">
        <v>579</v>
      </c>
      <c r="C5730" t="s">
        <v>402</v>
      </c>
      <c r="D5730" t="s">
        <v>277</v>
      </c>
      <c r="E5730" t="s">
        <v>101</v>
      </c>
    </row>
    <row r="5731" spans="1:9" x14ac:dyDescent="0.35">
      <c r="A5731">
        <v>12052025</v>
      </c>
      <c r="B5731" t="s">
        <v>557</v>
      </c>
      <c r="C5731" t="s">
        <v>145</v>
      </c>
      <c r="D5731" t="s">
        <v>279</v>
      </c>
      <c r="E5731" t="s">
        <v>140</v>
      </c>
      <c r="F5731" t="s">
        <v>280</v>
      </c>
    </row>
    <row r="5732" spans="1:9" x14ac:dyDescent="0.35">
      <c r="A5732">
        <v>12052025</v>
      </c>
      <c r="B5732" t="s">
        <v>218</v>
      </c>
      <c r="C5732" t="s">
        <v>450</v>
      </c>
      <c r="D5732" t="s">
        <v>281</v>
      </c>
    </row>
    <row r="5733" spans="1:9" x14ac:dyDescent="0.35">
      <c r="A5733">
        <v>12052025</v>
      </c>
      <c r="B5733" t="s">
        <v>591</v>
      </c>
      <c r="C5733" t="s">
        <v>165</v>
      </c>
      <c r="D5733" t="s">
        <v>284</v>
      </c>
      <c r="E5733" t="s">
        <v>101</v>
      </c>
    </row>
    <row r="5734" spans="1:9" x14ac:dyDescent="0.35">
      <c r="A5734">
        <v>12052025</v>
      </c>
      <c r="B5734" t="s">
        <v>634</v>
      </c>
      <c r="C5734" t="s">
        <v>574</v>
      </c>
      <c r="D5734" t="s">
        <v>287</v>
      </c>
      <c r="E5734" t="s">
        <v>101</v>
      </c>
    </row>
    <row r="5735" spans="1:9" x14ac:dyDescent="0.35">
      <c r="A5735">
        <v>12052025</v>
      </c>
      <c r="B5735" t="s">
        <v>557</v>
      </c>
      <c r="C5735" t="s">
        <v>150</v>
      </c>
      <c r="D5735" t="s">
        <v>288</v>
      </c>
      <c r="E5735" t="s">
        <v>101</v>
      </c>
    </row>
    <row r="5736" spans="1:9" x14ac:dyDescent="0.35">
      <c r="A5736">
        <v>12052025</v>
      </c>
      <c r="B5736" t="s">
        <v>430</v>
      </c>
      <c r="C5736" t="s">
        <v>443</v>
      </c>
      <c r="D5736" t="s">
        <v>290</v>
      </c>
      <c r="E5736" t="s">
        <v>140</v>
      </c>
      <c r="F5736" t="s">
        <v>291</v>
      </c>
    </row>
    <row r="5737" spans="1:9" x14ac:dyDescent="0.35">
      <c r="A5737">
        <v>12052025</v>
      </c>
      <c r="B5737" t="s">
        <v>565</v>
      </c>
      <c r="C5737" t="s">
        <v>526</v>
      </c>
      <c r="D5737" t="s">
        <v>290</v>
      </c>
      <c r="E5737" t="s">
        <v>140</v>
      </c>
      <c r="F5737" t="s">
        <v>294</v>
      </c>
      <c r="G5737" t="s">
        <v>295</v>
      </c>
      <c r="H5737" t="s">
        <v>101</v>
      </c>
    </row>
    <row r="5738" spans="1:9" x14ac:dyDescent="0.35">
      <c r="A5738">
        <v>12052025</v>
      </c>
      <c r="B5738" t="s">
        <v>603</v>
      </c>
      <c r="C5738" t="s">
        <v>450</v>
      </c>
      <c r="D5738" t="s">
        <v>298</v>
      </c>
      <c r="E5738" t="s">
        <v>101</v>
      </c>
    </row>
    <row r="5739" spans="1:9" x14ac:dyDescent="0.35">
      <c r="A5739">
        <v>12052025</v>
      </c>
      <c r="B5739" t="s">
        <v>237</v>
      </c>
      <c r="C5739" t="s">
        <v>300</v>
      </c>
      <c r="D5739" t="s">
        <v>262</v>
      </c>
      <c r="E5739" t="s">
        <v>101</v>
      </c>
    </row>
    <row r="5740" spans="1:9" x14ac:dyDescent="0.35">
      <c r="A5740">
        <v>12052025</v>
      </c>
      <c r="B5740" t="s">
        <v>597</v>
      </c>
      <c r="C5740" t="s">
        <v>272</v>
      </c>
      <c r="D5740" t="s">
        <v>301</v>
      </c>
      <c r="E5740" t="s">
        <v>101</v>
      </c>
    </row>
    <row r="5741" spans="1:9" x14ac:dyDescent="0.35">
      <c r="A5741">
        <v>12052025</v>
      </c>
      <c r="B5741" t="s">
        <v>592</v>
      </c>
      <c r="C5741" t="s">
        <v>651</v>
      </c>
      <c r="D5741" t="s">
        <v>303</v>
      </c>
      <c r="E5741" t="s">
        <v>149</v>
      </c>
    </row>
    <row r="5742" spans="1:9" x14ac:dyDescent="0.35">
      <c r="A5742">
        <v>12052025</v>
      </c>
      <c r="B5742" t="s">
        <v>558</v>
      </c>
      <c r="C5742" t="s">
        <v>221</v>
      </c>
      <c r="D5742" t="s">
        <v>306</v>
      </c>
      <c r="E5742" t="s">
        <v>101</v>
      </c>
    </row>
    <row r="5743" spans="1:9" x14ac:dyDescent="0.35">
      <c r="A5743">
        <v>12052025</v>
      </c>
      <c r="B5743" t="s">
        <v>635</v>
      </c>
      <c r="C5743" t="s">
        <v>293</v>
      </c>
      <c r="D5743" t="s">
        <v>308</v>
      </c>
      <c r="E5743" t="s">
        <v>309</v>
      </c>
      <c r="F5743" t="s">
        <v>310</v>
      </c>
      <c r="G5743" t="s">
        <v>311</v>
      </c>
      <c r="H5743" t="s">
        <v>312</v>
      </c>
      <c r="I5743" t="s">
        <v>101</v>
      </c>
    </row>
    <row r="5744" spans="1:9" x14ac:dyDescent="0.35">
      <c r="A5744">
        <v>12052025</v>
      </c>
      <c r="B5744" t="s">
        <v>479</v>
      </c>
      <c r="C5744" t="s">
        <v>480</v>
      </c>
      <c r="D5744" t="s">
        <v>314</v>
      </c>
      <c r="E5744" t="s">
        <v>315</v>
      </c>
      <c r="F5744" t="s">
        <v>101</v>
      </c>
    </row>
    <row r="5745" spans="1:7" x14ac:dyDescent="0.35">
      <c r="A5745">
        <v>12052025</v>
      </c>
      <c r="B5745" t="s">
        <v>589</v>
      </c>
      <c r="C5745" t="s">
        <v>275</v>
      </c>
      <c r="D5745" t="s">
        <v>314</v>
      </c>
      <c r="E5745" t="s">
        <v>317</v>
      </c>
      <c r="F5745" t="s">
        <v>101</v>
      </c>
    </row>
    <row r="5746" spans="1:7" x14ac:dyDescent="0.35">
      <c r="A5746">
        <v>12052025</v>
      </c>
      <c r="B5746" t="s">
        <v>511</v>
      </c>
      <c r="C5746" t="s">
        <v>422</v>
      </c>
      <c r="D5746" t="s">
        <v>319</v>
      </c>
      <c r="E5746" t="s">
        <v>320</v>
      </c>
      <c r="F5746" t="s">
        <v>321</v>
      </c>
    </row>
    <row r="5747" spans="1:7" x14ac:dyDescent="0.35">
      <c r="A5747">
        <v>12052025</v>
      </c>
      <c r="B5747" t="s">
        <v>623</v>
      </c>
      <c r="C5747" t="s">
        <v>203</v>
      </c>
      <c r="D5747" t="s">
        <v>322</v>
      </c>
      <c r="E5747" t="s">
        <v>101</v>
      </c>
    </row>
    <row r="5748" spans="1:7" x14ac:dyDescent="0.35">
      <c r="A5748">
        <v>12052025</v>
      </c>
      <c r="B5748" t="s">
        <v>623</v>
      </c>
      <c r="C5748" t="s">
        <v>450</v>
      </c>
      <c r="D5748" t="s">
        <v>325</v>
      </c>
      <c r="E5748" t="s">
        <v>101</v>
      </c>
    </row>
    <row r="5749" spans="1:7" x14ac:dyDescent="0.35">
      <c r="A5749">
        <v>12052025</v>
      </c>
      <c r="B5749" t="s">
        <v>696</v>
      </c>
      <c r="C5749" t="s">
        <v>157</v>
      </c>
      <c r="D5749" t="s">
        <v>328</v>
      </c>
      <c r="E5749" t="s">
        <v>101</v>
      </c>
    </row>
    <row r="5750" spans="1:7" x14ac:dyDescent="0.35">
      <c r="A5750">
        <v>12052025</v>
      </c>
      <c r="B5750" t="s">
        <v>551</v>
      </c>
      <c r="C5750" t="s">
        <v>595</v>
      </c>
      <c r="D5750" t="s">
        <v>331</v>
      </c>
      <c r="E5750" t="s">
        <v>332</v>
      </c>
      <c r="F5750" t="s">
        <v>101</v>
      </c>
    </row>
    <row r="5751" spans="1:7" x14ac:dyDescent="0.35">
      <c r="A5751">
        <v>12052025</v>
      </c>
      <c r="B5751" t="s">
        <v>414</v>
      </c>
      <c r="C5751" t="s">
        <v>478</v>
      </c>
      <c r="D5751" t="s">
        <v>331</v>
      </c>
      <c r="E5751" t="s">
        <v>335</v>
      </c>
      <c r="F5751" t="s">
        <v>101</v>
      </c>
    </row>
    <row r="5752" spans="1:7" x14ac:dyDescent="0.35">
      <c r="A5752">
        <v>12052025</v>
      </c>
      <c r="B5752" t="s">
        <v>305</v>
      </c>
      <c r="C5752" t="s">
        <v>158</v>
      </c>
      <c r="D5752" t="s">
        <v>331</v>
      </c>
      <c r="E5752" t="s">
        <v>338</v>
      </c>
      <c r="F5752" t="s">
        <v>321</v>
      </c>
    </row>
    <row r="5753" spans="1:7" x14ac:dyDescent="0.35">
      <c r="A5753">
        <v>12052025</v>
      </c>
      <c r="B5753" t="s">
        <v>638</v>
      </c>
      <c r="C5753" t="s">
        <v>600</v>
      </c>
      <c r="D5753" t="s">
        <v>170</v>
      </c>
    </row>
    <row r="5754" spans="1:7" x14ac:dyDescent="0.35">
      <c r="A5754">
        <v>12052025</v>
      </c>
      <c r="B5754" t="s">
        <v>665</v>
      </c>
      <c r="C5754" t="s">
        <v>398</v>
      </c>
      <c r="D5754" t="s">
        <v>341</v>
      </c>
      <c r="E5754" t="s">
        <v>101</v>
      </c>
    </row>
    <row r="5755" spans="1:7" x14ac:dyDescent="0.35">
      <c r="A5755">
        <v>12052025</v>
      </c>
      <c r="B5755" t="s">
        <v>572</v>
      </c>
      <c r="C5755" t="s">
        <v>183</v>
      </c>
      <c r="D5755" t="s">
        <v>343</v>
      </c>
      <c r="E5755" t="s">
        <v>101</v>
      </c>
    </row>
    <row r="5756" spans="1:7" x14ac:dyDescent="0.35">
      <c r="A5756">
        <v>12052025</v>
      </c>
      <c r="B5756" t="s">
        <v>758</v>
      </c>
      <c r="C5756" t="s">
        <v>327</v>
      </c>
      <c r="D5756" t="s">
        <v>132</v>
      </c>
      <c r="E5756" t="s">
        <v>344</v>
      </c>
      <c r="F5756" t="s">
        <v>345</v>
      </c>
      <c r="G5756" t="s">
        <v>101</v>
      </c>
    </row>
    <row r="5757" spans="1:7" x14ac:dyDescent="0.35">
      <c r="A5757">
        <v>12052025</v>
      </c>
      <c r="B5757" t="s">
        <v>518</v>
      </c>
      <c r="C5757" t="s">
        <v>272</v>
      </c>
      <c r="D5757" t="s">
        <v>132</v>
      </c>
      <c r="E5757" t="s">
        <v>347</v>
      </c>
      <c r="F5757" t="s">
        <v>101</v>
      </c>
    </row>
    <row r="5758" spans="1:7" x14ac:dyDescent="0.35">
      <c r="A5758">
        <v>12052025</v>
      </c>
      <c r="B5758" t="s">
        <v>560</v>
      </c>
      <c r="C5758" t="s">
        <v>476</v>
      </c>
      <c r="D5758" t="s">
        <v>132</v>
      </c>
      <c r="E5758" t="s">
        <v>348</v>
      </c>
      <c r="F5758" t="s">
        <v>101</v>
      </c>
    </row>
    <row r="5759" spans="1:7" x14ac:dyDescent="0.35">
      <c r="A5759">
        <v>12052025</v>
      </c>
      <c r="B5759" t="s">
        <v>339</v>
      </c>
      <c r="C5759" t="s">
        <v>293</v>
      </c>
      <c r="D5759" t="s">
        <v>132</v>
      </c>
      <c r="E5759" t="s">
        <v>350</v>
      </c>
      <c r="F5759" t="s">
        <v>101</v>
      </c>
    </row>
    <row r="5760" spans="1:7" x14ac:dyDescent="0.35">
      <c r="A5760">
        <v>12052025</v>
      </c>
      <c r="B5760" t="s">
        <v>693</v>
      </c>
      <c r="C5760" t="s">
        <v>495</v>
      </c>
      <c r="D5760" t="s">
        <v>132</v>
      </c>
      <c r="E5760" t="s">
        <v>352</v>
      </c>
      <c r="F5760" t="s">
        <v>101</v>
      </c>
    </row>
    <row r="5761" spans="1:8" x14ac:dyDescent="0.35">
      <c r="A5761">
        <v>12052025</v>
      </c>
      <c r="B5761" t="s">
        <v>437</v>
      </c>
      <c r="C5761" t="s">
        <v>398</v>
      </c>
      <c r="D5761" t="s">
        <v>132</v>
      </c>
      <c r="E5761" t="s">
        <v>133</v>
      </c>
      <c r="F5761" t="s">
        <v>355</v>
      </c>
    </row>
    <row r="5762" spans="1:8" x14ac:dyDescent="0.35">
      <c r="A5762">
        <v>12052025</v>
      </c>
      <c r="B5762" t="s">
        <v>700</v>
      </c>
      <c r="C5762" t="s">
        <v>342</v>
      </c>
      <c r="D5762" t="s">
        <v>132</v>
      </c>
      <c r="E5762" t="s">
        <v>356</v>
      </c>
      <c r="F5762" t="s">
        <v>101</v>
      </c>
    </row>
    <row r="5763" spans="1:8" x14ac:dyDescent="0.35">
      <c r="A5763">
        <v>12052025</v>
      </c>
      <c r="B5763" t="s">
        <v>430</v>
      </c>
      <c r="C5763" t="s">
        <v>122</v>
      </c>
      <c r="D5763" t="s">
        <v>359</v>
      </c>
      <c r="E5763" t="s">
        <v>360</v>
      </c>
      <c r="F5763" t="s">
        <v>101</v>
      </c>
    </row>
    <row r="5764" spans="1:8" x14ac:dyDescent="0.35">
      <c r="A5764">
        <v>12052025</v>
      </c>
      <c r="B5764" t="s">
        <v>567</v>
      </c>
      <c r="C5764" t="s">
        <v>219</v>
      </c>
      <c r="D5764" t="s">
        <v>359</v>
      </c>
      <c r="E5764" t="s">
        <v>362</v>
      </c>
      <c r="F5764" t="s">
        <v>101</v>
      </c>
    </row>
    <row r="5765" spans="1:8" x14ac:dyDescent="0.35">
      <c r="A5765">
        <v>12052025</v>
      </c>
      <c r="B5765" t="s">
        <v>629</v>
      </c>
      <c r="C5765" t="s">
        <v>292</v>
      </c>
      <c r="D5765" t="s">
        <v>359</v>
      </c>
      <c r="E5765" t="s">
        <v>362</v>
      </c>
      <c r="F5765" t="s">
        <v>140</v>
      </c>
      <c r="G5765" t="s">
        <v>364</v>
      </c>
      <c r="H5765" t="s">
        <v>101</v>
      </c>
    </row>
    <row r="5766" spans="1:8" x14ac:dyDescent="0.35">
      <c r="A5766">
        <v>12052025</v>
      </c>
      <c r="B5766" t="s">
        <v>752</v>
      </c>
      <c r="C5766" t="s">
        <v>559</v>
      </c>
      <c r="D5766" t="s">
        <v>366</v>
      </c>
      <c r="E5766" t="s">
        <v>257</v>
      </c>
      <c r="F5766" t="s">
        <v>367</v>
      </c>
      <c r="G5766" t="s">
        <v>101</v>
      </c>
    </row>
    <row r="5767" spans="1:8" x14ac:dyDescent="0.35">
      <c r="A5767">
        <v>12052025</v>
      </c>
      <c r="B5767" t="s">
        <v>714</v>
      </c>
      <c r="C5767" t="s">
        <v>292</v>
      </c>
      <c r="D5767" t="s">
        <v>369</v>
      </c>
      <c r="E5767" t="s">
        <v>370</v>
      </c>
      <c r="F5767" t="s">
        <v>101</v>
      </c>
    </row>
    <row r="5768" spans="1:8" x14ac:dyDescent="0.35">
      <c r="A5768">
        <v>12052025</v>
      </c>
      <c r="B5768" t="s">
        <v>644</v>
      </c>
      <c r="C5768" t="s">
        <v>651</v>
      </c>
      <c r="D5768" t="s">
        <v>371</v>
      </c>
      <c r="E5768" t="s">
        <v>101</v>
      </c>
    </row>
    <row r="5769" spans="1:8" x14ac:dyDescent="0.35">
      <c r="A5769">
        <v>12052025</v>
      </c>
      <c r="B5769" t="s">
        <v>418</v>
      </c>
      <c r="C5769" t="s">
        <v>99</v>
      </c>
      <c r="D5769" t="s">
        <v>372</v>
      </c>
      <c r="E5769" t="s">
        <v>101</v>
      </c>
    </row>
    <row r="5770" spans="1:8" x14ac:dyDescent="0.35">
      <c r="A5770">
        <v>12052025</v>
      </c>
      <c r="B5770" t="s">
        <v>742</v>
      </c>
      <c r="C5770" t="s">
        <v>292</v>
      </c>
      <c r="D5770" t="s">
        <v>373</v>
      </c>
      <c r="E5770" t="s">
        <v>101</v>
      </c>
    </row>
    <row r="5771" spans="1:8" x14ac:dyDescent="0.35">
      <c r="A5771">
        <v>12052025</v>
      </c>
      <c r="B5771" t="s">
        <v>224</v>
      </c>
      <c r="C5771" t="s">
        <v>376</v>
      </c>
      <c r="D5771" t="s">
        <v>140</v>
      </c>
      <c r="E5771" t="s">
        <v>331</v>
      </c>
      <c r="F5771" t="s">
        <v>377</v>
      </c>
      <c r="G5771" t="s">
        <v>101</v>
      </c>
    </row>
    <row r="5772" spans="1:8" x14ac:dyDescent="0.35">
      <c r="A5772">
        <v>12052025</v>
      </c>
      <c r="B5772" t="s">
        <v>752</v>
      </c>
      <c r="C5772" t="s">
        <v>476</v>
      </c>
      <c r="D5772" t="s">
        <v>378</v>
      </c>
    </row>
    <row r="5773" spans="1:8" x14ac:dyDescent="0.35">
      <c r="A5773">
        <v>12052025</v>
      </c>
      <c r="B5773" t="s">
        <v>464</v>
      </c>
      <c r="C5773" t="s">
        <v>263</v>
      </c>
      <c r="D5773" t="s">
        <v>380</v>
      </c>
      <c r="E5773" t="s">
        <v>101</v>
      </c>
    </row>
    <row r="5774" spans="1:8" x14ac:dyDescent="0.35">
      <c r="A5774">
        <v>12052025</v>
      </c>
      <c r="B5774" t="s">
        <v>662</v>
      </c>
      <c r="C5774" t="s">
        <v>574</v>
      </c>
      <c r="D5774" t="s">
        <v>382</v>
      </c>
      <c r="E5774" t="s">
        <v>383</v>
      </c>
    </row>
    <row r="5775" spans="1:8" x14ac:dyDescent="0.35">
      <c r="A5775">
        <v>12052025</v>
      </c>
      <c r="B5775" t="s">
        <v>658</v>
      </c>
      <c r="C5775" t="s">
        <v>203</v>
      </c>
      <c r="D5775" t="s">
        <v>385</v>
      </c>
      <c r="E5775" t="s">
        <v>386</v>
      </c>
    </row>
    <row r="5776" spans="1:8" x14ac:dyDescent="0.35">
      <c r="A5776">
        <v>12052025</v>
      </c>
      <c r="B5776" t="s">
        <v>700</v>
      </c>
      <c r="C5776" t="s">
        <v>292</v>
      </c>
      <c r="D5776" t="s">
        <v>388</v>
      </c>
      <c r="E5776" t="s">
        <v>101</v>
      </c>
    </row>
    <row r="5777" spans="1:9" x14ac:dyDescent="0.35">
      <c r="A5777">
        <v>12052025</v>
      </c>
      <c r="B5777" t="s">
        <v>523</v>
      </c>
      <c r="C5777" t="s">
        <v>420</v>
      </c>
      <c r="D5777" t="s">
        <v>391</v>
      </c>
      <c r="E5777" t="s">
        <v>101</v>
      </c>
    </row>
    <row r="5778" spans="1:9" x14ac:dyDescent="0.35">
      <c r="A5778">
        <v>12052025</v>
      </c>
      <c r="B5778" t="s">
        <v>665</v>
      </c>
      <c r="C5778" t="s">
        <v>381</v>
      </c>
      <c r="D5778" t="s">
        <v>393</v>
      </c>
    </row>
    <row r="5779" spans="1:9" x14ac:dyDescent="0.35">
      <c r="A5779">
        <v>12052025</v>
      </c>
      <c r="B5779" t="s">
        <v>565</v>
      </c>
      <c r="C5779" t="s">
        <v>145</v>
      </c>
      <c r="D5779" t="s">
        <v>394</v>
      </c>
      <c r="E5779" t="s">
        <v>395</v>
      </c>
      <c r="F5779" t="s">
        <v>101</v>
      </c>
    </row>
    <row r="5780" spans="1:9" x14ac:dyDescent="0.35">
      <c r="A5780">
        <v>12052025</v>
      </c>
      <c r="B5780" t="s">
        <v>693</v>
      </c>
      <c r="C5780" t="s">
        <v>224</v>
      </c>
      <c r="D5780" t="s">
        <v>396</v>
      </c>
    </row>
    <row r="5781" spans="1:9" x14ac:dyDescent="0.35">
      <c r="A5781">
        <v>12052025</v>
      </c>
      <c r="B5781" t="s">
        <v>636</v>
      </c>
      <c r="C5781" t="s">
        <v>326</v>
      </c>
      <c r="D5781" t="s">
        <v>397</v>
      </c>
      <c r="E5781" t="s">
        <v>101</v>
      </c>
    </row>
    <row r="5782" spans="1:9" x14ac:dyDescent="0.35">
      <c r="A5782">
        <v>12052025</v>
      </c>
      <c r="B5782" t="s">
        <v>623</v>
      </c>
      <c r="C5782" t="s">
        <v>541</v>
      </c>
      <c r="D5782" t="s">
        <v>399</v>
      </c>
      <c r="E5782" t="s">
        <v>140</v>
      </c>
      <c r="F5782" t="s">
        <v>400</v>
      </c>
      <c r="G5782" t="s">
        <v>257</v>
      </c>
      <c r="H5782" t="s">
        <v>331</v>
      </c>
      <c r="I5782" t="s">
        <v>401</v>
      </c>
    </row>
    <row r="5783" spans="1:9" x14ac:dyDescent="0.35">
      <c r="A5783">
        <v>12052025</v>
      </c>
      <c r="B5783" t="s">
        <v>558</v>
      </c>
      <c r="C5783" t="s">
        <v>495</v>
      </c>
      <c r="D5783" t="s">
        <v>399</v>
      </c>
      <c r="E5783" t="s">
        <v>187</v>
      </c>
      <c r="F5783" t="s">
        <v>101</v>
      </c>
    </row>
    <row r="5784" spans="1:9" x14ac:dyDescent="0.35">
      <c r="A5784">
        <v>12052025</v>
      </c>
      <c r="B5784" t="s">
        <v>419</v>
      </c>
      <c r="C5784" t="s">
        <v>553</v>
      </c>
      <c r="D5784" t="s">
        <v>399</v>
      </c>
      <c r="E5784" t="s">
        <v>403</v>
      </c>
      <c r="F5784" t="s">
        <v>101</v>
      </c>
    </row>
    <row r="5785" spans="1:9" x14ac:dyDescent="0.35">
      <c r="A5785">
        <v>12052025</v>
      </c>
      <c r="B5785" t="s">
        <v>661</v>
      </c>
      <c r="C5785" t="s">
        <v>318</v>
      </c>
      <c r="D5785" t="s">
        <v>399</v>
      </c>
      <c r="E5785" t="s">
        <v>404</v>
      </c>
      <c r="F5785" t="s">
        <v>101</v>
      </c>
    </row>
    <row r="5786" spans="1:9" x14ac:dyDescent="0.35">
      <c r="A5786">
        <v>11052025</v>
      </c>
      <c r="B5786" t="s">
        <v>576</v>
      </c>
      <c r="C5786" t="s">
        <v>224</v>
      </c>
      <c r="D5786" t="s">
        <v>100</v>
      </c>
      <c r="E5786" t="s">
        <v>101</v>
      </c>
    </row>
    <row r="5787" spans="1:9" x14ac:dyDescent="0.35">
      <c r="A5787">
        <v>11052025</v>
      </c>
      <c r="B5787" t="s">
        <v>493</v>
      </c>
      <c r="C5787" t="s">
        <v>505</v>
      </c>
      <c r="D5787" t="s">
        <v>104</v>
      </c>
      <c r="E5787" t="s">
        <v>101</v>
      </c>
    </row>
    <row r="5788" spans="1:9" x14ac:dyDescent="0.35">
      <c r="A5788">
        <v>11052025</v>
      </c>
      <c r="B5788" t="s">
        <v>644</v>
      </c>
      <c r="C5788" t="s">
        <v>553</v>
      </c>
      <c r="D5788" t="s">
        <v>107</v>
      </c>
      <c r="E5788" t="s">
        <v>108</v>
      </c>
      <c r="F5788" t="s">
        <v>101</v>
      </c>
    </row>
    <row r="5789" spans="1:9" x14ac:dyDescent="0.35">
      <c r="A5789">
        <v>11052025</v>
      </c>
      <c r="B5789" t="s">
        <v>305</v>
      </c>
      <c r="C5789" t="s">
        <v>433</v>
      </c>
      <c r="D5789" t="s">
        <v>111</v>
      </c>
      <c r="E5789" t="s">
        <v>101</v>
      </c>
    </row>
    <row r="5790" spans="1:9" x14ac:dyDescent="0.35">
      <c r="A5790">
        <v>11052025</v>
      </c>
      <c r="B5790" t="s">
        <v>610</v>
      </c>
      <c r="C5790" t="s">
        <v>792</v>
      </c>
      <c r="D5790" t="s">
        <v>114</v>
      </c>
      <c r="E5790" t="s">
        <v>115</v>
      </c>
      <c r="F5790" t="s">
        <v>116</v>
      </c>
    </row>
    <row r="5791" spans="1:9" x14ac:dyDescent="0.35">
      <c r="A5791">
        <v>11052025</v>
      </c>
      <c r="B5791" t="s">
        <v>188</v>
      </c>
      <c r="C5791" t="s">
        <v>234</v>
      </c>
      <c r="D5791" t="s">
        <v>114</v>
      </c>
      <c r="E5791" t="s">
        <v>119</v>
      </c>
      <c r="F5791" t="s">
        <v>120</v>
      </c>
      <c r="G5791" t="s">
        <v>121</v>
      </c>
    </row>
    <row r="5792" spans="1:9" x14ac:dyDescent="0.35">
      <c r="A5792">
        <v>11052025</v>
      </c>
      <c r="B5792" t="s">
        <v>250</v>
      </c>
      <c r="C5792" t="s">
        <v>512</v>
      </c>
      <c r="D5792" t="s">
        <v>114</v>
      </c>
      <c r="E5792" t="s">
        <v>124</v>
      </c>
    </row>
    <row r="5793" spans="1:7" x14ac:dyDescent="0.35">
      <c r="A5793">
        <v>11052025</v>
      </c>
      <c r="B5793" t="s">
        <v>316</v>
      </c>
      <c r="C5793" t="s">
        <v>143</v>
      </c>
      <c r="D5793" t="s">
        <v>114</v>
      </c>
      <c r="E5793" t="s">
        <v>127</v>
      </c>
    </row>
    <row r="5794" spans="1:7" x14ac:dyDescent="0.35">
      <c r="A5794">
        <v>11052025</v>
      </c>
      <c r="B5794" t="s">
        <v>472</v>
      </c>
      <c r="C5794" t="s">
        <v>522</v>
      </c>
      <c r="D5794" t="s">
        <v>114</v>
      </c>
      <c r="E5794" t="s">
        <v>130</v>
      </c>
    </row>
    <row r="5795" spans="1:7" x14ac:dyDescent="0.35">
      <c r="A5795">
        <v>11052025</v>
      </c>
      <c r="B5795" t="s">
        <v>502</v>
      </c>
      <c r="C5795" t="s">
        <v>134</v>
      </c>
      <c r="D5795" t="s">
        <v>114</v>
      </c>
      <c r="E5795" t="s">
        <v>132</v>
      </c>
      <c r="F5795" t="s">
        <v>133</v>
      </c>
    </row>
    <row r="5796" spans="1:7" x14ac:dyDescent="0.35">
      <c r="A5796">
        <v>11052025</v>
      </c>
      <c r="B5796" t="s">
        <v>477</v>
      </c>
      <c r="C5796" t="s">
        <v>427</v>
      </c>
      <c r="D5796" t="s">
        <v>135</v>
      </c>
      <c r="E5796" t="s">
        <v>136</v>
      </c>
    </row>
    <row r="5797" spans="1:7" x14ac:dyDescent="0.35">
      <c r="A5797">
        <v>11052025</v>
      </c>
      <c r="B5797" t="s">
        <v>218</v>
      </c>
      <c r="C5797" t="s">
        <v>318</v>
      </c>
      <c r="D5797" t="s">
        <v>139</v>
      </c>
      <c r="E5797" t="s">
        <v>140</v>
      </c>
      <c r="F5797" t="s">
        <v>141</v>
      </c>
      <c r="G5797" t="s">
        <v>101</v>
      </c>
    </row>
    <row r="5798" spans="1:7" x14ac:dyDescent="0.35">
      <c r="A5798">
        <v>11052025</v>
      </c>
      <c r="B5798" t="s">
        <v>596</v>
      </c>
      <c r="C5798" t="s">
        <v>122</v>
      </c>
      <c r="D5798" t="s">
        <v>144</v>
      </c>
      <c r="E5798" t="s">
        <v>101</v>
      </c>
    </row>
    <row r="5799" spans="1:7" x14ac:dyDescent="0.35">
      <c r="A5799">
        <v>11052025</v>
      </c>
      <c r="B5799" t="s">
        <v>581</v>
      </c>
      <c r="C5799" t="s">
        <v>154</v>
      </c>
      <c r="D5799" t="s">
        <v>147</v>
      </c>
      <c r="E5799" t="s">
        <v>148</v>
      </c>
      <c r="F5799" t="s">
        <v>149</v>
      </c>
    </row>
    <row r="5800" spans="1:7" x14ac:dyDescent="0.35">
      <c r="A5800">
        <v>11052025</v>
      </c>
      <c r="B5800" t="s">
        <v>507</v>
      </c>
      <c r="C5800" t="s">
        <v>179</v>
      </c>
      <c r="D5800" t="s">
        <v>152</v>
      </c>
      <c r="E5800" t="s">
        <v>140</v>
      </c>
      <c r="F5800" t="s">
        <v>153</v>
      </c>
      <c r="G5800" t="s">
        <v>101</v>
      </c>
    </row>
    <row r="5801" spans="1:7" x14ac:dyDescent="0.35">
      <c r="A5801">
        <v>11052025</v>
      </c>
      <c r="B5801" t="s">
        <v>638</v>
      </c>
      <c r="C5801" t="s">
        <v>218</v>
      </c>
      <c r="D5801" t="s">
        <v>156</v>
      </c>
      <c r="E5801" t="s">
        <v>101</v>
      </c>
    </row>
    <row r="5802" spans="1:7" x14ac:dyDescent="0.35">
      <c r="A5802">
        <v>11052025</v>
      </c>
      <c r="B5802" t="s">
        <v>759</v>
      </c>
      <c r="C5802" t="s">
        <v>195</v>
      </c>
      <c r="D5802" t="s">
        <v>159</v>
      </c>
      <c r="E5802" t="s">
        <v>101</v>
      </c>
    </row>
    <row r="5803" spans="1:7" x14ac:dyDescent="0.35">
      <c r="A5803">
        <v>11052025</v>
      </c>
      <c r="B5803" t="s">
        <v>221</v>
      </c>
      <c r="C5803" t="s">
        <v>161</v>
      </c>
      <c r="D5803" t="s">
        <v>101</v>
      </c>
    </row>
    <row r="5804" spans="1:7" x14ac:dyDescent="0.35">
      <c r="A5804">
        <v>11052025</v>
      </c>
      <c r="B5804" t="s">
        <v>415</v>
      </c>
      <c r="C5804" t="s">
        <v>411</v>
      </c>
      <c r="D5804" t="s">
        <v>164</v>
      </c>
      <c r="E5804" t="s">
        <v>101</v>
      </c>
    </row>
    <row r="5805" spans="1:7" x14ac:dyDescent="0.35">
      <c r="A5805">
        <v>11052025</v>
      </c>
      <c r="B5805" t="s">
        <v>552</v>
      </c>
      <c r="C5805" t="s">
        <v>540</v>
      </c>
      <c r="D5805" t="s">
        <v>167</v>
      </c>
    </row>
    <row r="5806" spans="1:7" x14ac:dyDescent="0.35">
      <c r="A5806">
        <v>11052025</v>
      </c>
      <c r="B5806" t="s">
        <v>423</v>
      </c>
      <c r="C5806" t="s">
        <v>101</v>
      </c>
    </row>
    <row r="5807" spans="1:7" x14ac:dyDescent="0.35">
      <c r="A5807">
        <v>11052025</v>
      </c>
      <c r="B5807" t="s">
        <v>511</v>
      </c>
      <c r="C5807" t="s">
        <v>604</v>
      </c>
      <c r="D5807" t="s">
        <v>169</v>
      </c>
      <c r="E5807" t="s">
        <v>170</v>
      </c>
      <c r="F5807" t="s">
        <v>101</v>
      </c>
    </row>
    <row r="5808" spans="1:7" x14ac:dyDescent="0.35">
      <c r="A5808">
        <v>11052025</v>
      </c>
      <c r="B5808" t="s">
        <v>603</v>
      </c>
      <c r="C5808" t="s">
        <v>543</v>
      </c>
      <c r="D5808" t="s">
        <v>173</v>
      </c>
      <c r="E5808" t="s">
        <v>101</v>
      </c>
    </row>
    <row r="5809" spans="1:7" x14ac:dyDescent="0.35">
      <c r="A5809">
        <v>11052025</v>
      </c>
      <c r="B5809" t="s">
        <v>634</v>
      </c>
      <c r="C5809" t="s">
        <v>342</v>
      </c>
      <c r="D5809" t="s">
        <v>176</v>
      </c>
      <c r="E5809" t="s">
        <v>101</v>
      </c>
    </row>
    <row r="5810" spans="1:7" x14ac:dyDescent="0.35">
      <c r="A5810">
        <v>11052025</v>
      </c>
      <c r="B5810" t="s">
        <v>558</v>
      </c>
      <c r="C5810" t="s">
        <v>465</v>
      </c>
      <c r="D5810" t="s">
        <v>176</v>
      </c>
      <c r="E5810" t="s">
        <v>149</v>
      </c>
    </row>
    <row r="5811" spans="1:7" x14ac:dyDescent="0.35">
      <c r="A5811">
        <v>11052025</v>
      </c>
      <c r="B5811" t="s">
        <v>573</v>
      </c>
      <c r="C5811" t="s">
        <v>513</v>
      </c>
      <c r="D5811" t="s">
        <v>181</v>
      </c>
      <c r="E5811" t="s">
        <v>182</v>
      </c>
      <c r="F5811" t="s">
        <v>101</v>
      </c>
    </row>
    <row r="5812" spans="1:7" x14ac:dyDescent="0.35">
      <c r="A5812">
        <v>11052025</v>
      </c>
      <c r="B5812" t="s">
        <v>560</v>
      </c>
      <c r="C5812" t="s">
        <v>550</v>
      </c>
      <c r="D5812" t="s">
        <v>184</v>
      </c>
      <c r="E5812" t="s">
        <v>101</v>
      </c>
    </row>
    <row r="5813" spans="1:7" x14ac:dyDescent="0.35">
      <c r="A5813">
        <v>11052025</v>
      </c>
      <c r="B5813" t="s">
        <v>576</v>
      </c>
      <c r="C5813" t="s">
        <v>158</v>
      </c>
      <c r="D5813" t="s">
        <v>187</v>
      </c>
      <c r="E5813" t="s">
        <v>101</v>
      </c>
    </row>
    <row r="5814" spans="1:7" x14ac:dyDescent="0.35">
      <c r="A5814">
        <v>11052025</v>
      </c>
      <c r="B5814" t="s">
        <v>556</v>
      </c>
      <c r="C5814" t="s">
        <v>231</v>
      </c>
      <c r="D5814" t="s">
        <v>190</v>
      </c>
      <c r="E5814" t="s">
        <v>191</v>
      </c>
      <c r="F5814" t="s">
        <v>101</v>
      </c>
    </row>
    <row r="5815" spans="1:7" x14ac:dyDescent="0.35">
      <c r="A5815">
        <v>11052025</v>
      </c>
      <c r="B5815" t="s">
        <v>554</v>
      </c>
      <c r="C5815" t="s">
        <v>278</v>
      </c>
      <c r="D5815" t="s">
        <v>190</v>
      </c>
      <c r="E5815" t="s">
        <v>194</v>
      </c>
      <c r="F5815" t="s">
        <v>101</v>
      </c>
    </row>
    <row r="5816" spans="1:7" x14ac:dyDescent="0.35">
      <c r="A5816">
        <v>11052025</v>
      </c>
      <c r="B5816" t="s">
        <v>507</v>
      </c>
      <c r="C5816" t="s">
        <v>255</v>
      </c>
      <c r="D5816" t="s">
        <v>190</v>
      </c>
      <c r="E5816" t="s">
        <v>196</v>
      </c>
      <c r="F5816" t="s">
        <v>101</v>
      </c>
    </row>
    <row r="5817" spans="1:7" x14ac:dyDescent="0.35">
      <c r="A5817">
        <v>11052025</v>
      </c>
      <c r="B5817" t="s">
        <v>203</v>
      </c>
      <c r="C5817" t="s">
        <v>198</v>
      </c>
      <c r="D5817" t="s">
        <v>140</v>
      </c>
      <c r="E5817" t="s">
        <v>199</v>
      </c>
      <c r="F5817" t="s">
        <v>200</v>
      </c>
      <c r="G5817" t="s">
        <v>101</v>
      </c>
    </row>
    <row r="5818" spans="1:7" x14ac:dyDescent="0.35">
      <c r="A5818">
        <v>11052025</v>
      </c>
      <c r="B5818" t="s">
        <v>455</v>
      </c>
      <c r="C5818" t="s">
        <v>433</v>
      </c>
      <c r="D5818" t="s">
        <v>61</v>
      </c>
      <c r="E5818" t="s">
        <v>101</v>
      </c>
    </row>
    <row r="5819" spans="1:7" x14ac:dyDescent="0.35">
      <c r="A5819">
        <v>11052025</v>
      </c>
      <c r="B5819" t="s">
        <v>518</v>
      </c>
      <c r="C5819" t="s">
        <v>233</v>
      </c>
      <c r="D5819" t="s">
        <v>205</v>
      </c>
      <c r="E5819" t="s">
        <v>101</v>
      </c>
    </row>
    <row r="5820" spans="1:7" x14ac:dyDescent="0.35">
      <c r="A5820">
        <v>11052025</v>
      </c>
      <c r="B5820" t="s">
        <v>560</v>
      </c>
      <c r="C5820" t="s">
        <v>466</v>
      </c>
      <c r="D5820" t="s">
        <v>208</v>
      </c>
      <c r="E5820" t="s">
        <v>101</v>
      </c>
    </row>
    <row r="5821" spans="1:7" x14ac:dyDescent="0.35">
      <c r="A5821">
        <v>11052025</v>
      </c>
      <c r="B5821" t="s">
        <v>742</v>
      </c>
      <c r="C5821" t="s">
        <v>543</v>
      </c>
      <c r="D5821" t="s">
        <v>210</v>
      </c>
      <c r="E5821" t="s">
        <v>211</v>
      </c>
      <c r="F5821" t="s">
        <v>101</v>
      </c>
    </row>
    <row r="5822" spans="1:7" x14ac:dyDescent="0.35">
      <c r="A5822">
        <v>11052025</v>
      </c>
      <c r="B5822" t="s">
        <v>422</v>
      </c>
      <c r="C5822" t="s">
        <v>204</v>
      </c>
      <c r="D5822" t="s">
        <v>214</v>
      </c>
      <c r="E5822" t="s">
        <v>215</v>
      </c>
      <c r="F5822" t="s">
        <v>101</v>
      </c>
    </row>
    <row r="5823" spans="1:7" x14ac:dyDescent="0.35">
      <c r="A5823">
        <v>11052025</v>
      </c>
      <c r="B5823" t="s">
        <v>514</v>
      </c>
      <c r="C5823" t="s">
        <v>439</v>
      </c>
      <c r="D5823" t="s">
        <v>217</v>
      </c>
      <c r="E5823" t="s">
        <v>101</v>
      </c>
    </row>
    <row r="5824" spans="1:7" x14ac:dyDescent="0.35">
      <c r="A5824">
        <v>11052025</v>
      </c>
      <c r="B5824" t="s">
        <v>693</v>
      </c>
      <c r="C5824" t="s">
        <v>154</v>
      </c>
      <c r="D5824" t="s">
        <v>220</v>
      </c>
      <c r="E5824" t="s">
        <v>101</v>
      </c>
    </row>
    <row r="5825" spans="1:7" x14ac:dyDescent="0.35">
      <c r="A5825">
        <v>11052025</v>
      </c>
      <c r="B5825" t="s">
        <v>558</v>
      </c>
      <c r="C5825" t="s">
        <v>414</v>
      </c>
      <c r="D5825" t="s">
        <v>222</v>
      </c>
    </row>
    <row r="5826" spans="1:7" x14ac:dyDescent="0.35">
      <c r="A5826">
        <v>11052025</v>
      </c>
      <c r="B5826" t="s">
        <v>629</v>
      </c>
      <c r="C5826" t="s">
        <v>223</v>
      </c>
    </row>
    <row r="5827" spans="1:7" x14ac:dyDescent="0.35">
      <c r="A5827">
        <v>11052025</v>
      </c>
      <c r="B5827" t="s">
        <v>514</v>
      </c>
      <c r="C5827" t="s">
        <v>526</v>
      </c>
      <c r="D5827" t="s">
        <v>225</v>
      </c>
      <c r="E5827" t="s">
        <v>101</v>
      </c>
    </row>
    <row r="5828" spans="1:7" x14ac:dyDescent="0.35">
      <c r="A5828">
        <v>11052025</v>
      </c>
      <c r="B5828" t="s">
        <v>494</v>
      </c>
      <c r="C5828" t="s">
        <v>559</v>
      </c>
      <c r="D5828" t="s">
        <v>225</v>
      </c>
      <c r="E5828" t="s">
        <v>228</v>
      </c>
      <c r="F5828" t="s">
        <v>229</v>
      </c>
    </row>
    <row r="5829" spans="1:7" x14ac:dyDescent="0.35">
      <c r="A5829">
        <v>11052025</v>
      </c>
      <c r="B5829" t="s">
        <v>636</v>
      </c>
      <c r="C5829" t="s">
        <v>122</v>
      </c>
      <c r="D5829" t="s">
        <v>232</v>
      </c>
      <c r="E5829" t="s">
        <v>101</v>
      </c>
    </row>
    <row r="5830" spans="1:7" x14ac:dyDescent="0.35">
      <c r="A5830">
        <v>11052025</v>
      </c>
      <c r="B5830" t="s">
        <v>474</v>
      </c>
      <c r="C5830" t="s">
        <v>244</v>
      </c>
      <c r="D5830" t="s">
        <v>235</v>
      </c>
      <c r="E5830" t="s">
        <v>236</v>
      </c>
      <c r="F5830" t="s">
        <v>101</v>
      </c>
    </row>
    <row r="5831" spans="1:7" x14ac:dyDescent="0.35">
      <c r="A5831">
        <v>11052025</v>
      </c>
      <c r="B5831" t="s">
        <v>591</v>
      </c>
      <c r="C5831" t="s">
        <v>273</v>
      </c>
      <c r="D5831" t="s">
        <v>235</v>
      </c>
      <c r="E5831" t="s">
        <v>239</v>
      </c>
      <c r="F5831" t="s">
        <v>149</v>
      </c>
    </row>
    <row r="5832" spans="1:7" x14ac:dyDescent="0.35">
      <c r="A5832">
        <v>11052025</v>
      </c>
      <c r="B5832" t="s">
        <v>793</v>
      </c>
      <c r="C5832" t="s">
        <v>183</v>
      </c>
      <c r="D5832" t="s">
        <v>235</v>
      </c>
      <c r="E5832" t="s">
        <v>241</v>
      </c>
      <c r="F5832" t="s">
        <v>101</v>
      </c>
    </row>
    <row r="5833" spans="1:7" x14ac:dyDescent="0.35">
      <c r="A5833">
        <v>11052025</v>
      </c>
      <c r="B5833" t="s">
        <v>634</v>
      </c>
      <c r="C5833" t="s">
        <v>398</v>
      </c>
      <c r="D5833" t="s">
        <v>243</v>
      </c>
      <c r="E5833" t="s">
        <v>101</v>
      </c>
    </row>
    <row r="5834" spans="1:7" x14ac:dyDescent="0.35">
      <c r="A5834">
        <v>11052025</v>
      </c>
      <c r="B5834" t="s">
        <v>413</v>
      </c>
      <c r="C5834" t="s">
        <v>269</v>
      </c>
      <c r="D5834" t="s">
        <v>245</v>
      </c>
      <c r="E5834" t="s">
        <v>246</v>
      </c>
    </row>
    <row r="5835" spans="1:7" x14ac:dyDescent="0.35">
      <c r="A5835">
        <v>11052025</v>
      </c>
      <c r="B5835" t="s">
        <v>780</v>
      </c>
      <c r="C5835" t="s">
        <v>465</v>
      </c>
      <c r="D5835" t="s">
        <v>245</v>
      </c>
      <c r="E5835" t="s">
        <v>249</v>
      </c>
    </row>
    <row r="5836" spans="1:7" x14ac:dyDescent="0.35">
      <c r="A5836">
        <v>11052025</v>
      </c>
      <c r="B5836" t="s">
        <v>418</v>
      </c>
      <c r="C5836" t="s">
        <v>296</v>
      </c>
      <c r="D5836" t="s">
        <v>252</v>
      </c>
      <c r="E5836" t="s">
        <v>101</v>
      </c>
    </row>
    <row r="5837" spans="1:7" x14ac:dyDescent="0.35">
      <c r="A5837">
        <v>11052025</v>
      </c>
      <c r="B5837" t="s">
        <v>575</v>
      </c>
      <c r="C5837" t="s">
        <v>472</v>
      </c>
      <c r="D5837" t="s">
        <v>254</v>
      </c>
    </row>
    <row r="5838" spans="1:7" x14ac:dyDescent="0.35">
      <c r="A5838">
        <v>11052025</v>
      </c>
      <c r="B5838" t="s">
        <v>477</v>
      </c>
      <c r="C5838" t="s">
        <v>102</v>
      </c>
      <c r="D5838" t="s">
        <v>256</v>
      </c>
      <c r="E5838" t="s">
        <v>257</v>
      </c>
      <c r="F5838" t="s">
        <v>236</v>
      </c>
      <c r="G5838" t="s">
        <v>101</v>
      </c>
    </row>
    <row r="5839" spans="1:7" x14ac:dyDescent="0.35">
      <c r="A5839">
        <v>11052025</v>
      </c>
      <c r="B5839" t="s">
        <v>696</v>
      </c>
      <c r="C5839" t="s">
        <v>480</v>
      </c>
      <c r="D5839" t="s">
        <v>260</v>
      </c>
      <c r="E5839" t="s">
        <v>136</v>
      </c>
      <c r="F5839" t="s">
        <v>101</v>
      </c>
    </row>
    <row r="5840" spans="1:7" x14ac:dyDescent="0.35">
      <c r="A5840">
        <v>11052025</v>
      </c>
      <c r="B5840" t="s">
        <v>174</v>
      </c>
      <c r="C5840" t="s">
        <v>261</v>
      </c>
      <c r="D5840" t="s">
        <v>262</v>
      </c>
      <c r="E5840" t="s">
        <v>101</v>
      </c>
    </row>
    <row r="5841" spans="1:8" x14ac:dyDescent="0.35">
      <c r="A5841">
        <v>11052025</v>
      </c>
      <c r="B5841" t="s">
        <v>644</v>
      </c>
      <c r="C5841" t="s">
        <v>145</v>
      </c>
      <c r="D5841" t="s">
        <v>264</v>
      </c>
      <c r="E5841" t="s">
        <v>101</v>
      </c>
    </row>
    <row r="5842" spans="1:8" x14ac:dyDescent="0.35">
      <c r="A5842">
        <v>11052025</v>
      </c>
      <c r="B5842" t="s">
        <v>497</v>
      </c>
      <c r="C5842" t="s">
        <v>264</v>
      </c>
      <c r="D5842" t="s">
        <v>149</v>
      </c>
    </row>
    <row r="5843" spans="1:8" x14ac:dyDescent="0.35">
      <c r="A5843">
        <v>11052025</v>
      </c>
      <c r="B5843" t="s">
        <v>693</v>
      </c>
      <c r="C5843" t="s">
        <v>450</v>
      </c>
      <c r="D5843" t="s">
        <v>265</v>
      </c>
      <c r="E5843" t="s">
        <v>101</v>
      </c>
      <c r="F5843" t="s">
        <v>266</v>
      </c>
    </row>
    <row r="5844" spans="1:8" x14ac:dyDescent="0.35">
      <c r="A5844">
        <v>11052025</v>
      </c>
      <c r="B5844" t="s">
        <v>138</v>
      </c>
      <c r="C5844" t="s">
        <v>267</v>
      </c>
      <c r="D5844" t="s">
        <v>101</v>
      </c>
    </row>
    <row r="5845" spans="1:8" x14ac:dyDescent="0.35">
      <c r="A5845">
        <v>11052025</v>
      </c>
      <c r="B5845" t="s">
        <v>663</v>
      </c>
      <c r="C5845" t="s">
        <v>600</v>
      </c>
      <c r="D5845" t="s">
        <v>268</v>
      </c>
    </row>
    <row r="5846" spans="1:8" x14ac:dyDescent="0.35">
      <c r="A5846">
        <v>11052025</v>
      </c>
      <c r="B5846" t="s">
        <v>603</v>
      </c>
      <c r="C5846" t="s">
        <v>455</v>
      </c>
      <c r="D5846" t="s">
        <v>270</v>
      </c>
      <c r="E5846" t="s">
        <v>271</v>
      </c>
      <c r="F5846" t="s">
        <v>101</v>
      </c>
    </row>
    <row r="5847" spans="1:8" x14ac:dyDescent="0.35">
      <c r="A5847">
        <v>11052025</v>
      </c>
      <c r="B5847" t="s">
        <v>518</v>
      </c>
      <c r="C5847" t="s">
        <v>138</v>
      </c>
      <c r="D5847" t="s">
        <v>274</v>
      </c>
      <c r="E5847" t="s">
        <v>101</v>
      </c>
    </row>
    <row r="5848" spans="1:8" x14ac:dyDescent="0.35">
      <c r="A5848">
        <v>11052025</v>
      </c>
      <c r="B5848" t="s">
        <v>576</v>
      </c>
      <c r="C5848" t="s">
        <v>168</v>
      </c>
      <c r="D5848" t="s">
        <v>277</v>
      </c>
      <c r="E5848" t="s">
        <v>101</v>
      </c>
    </row>
    <row r="5849" spans="1:8" x14ac:dyDescent="0.35">
      <c r="A5849">
        <v>11052025</v>
      </c>
      <c r="B5849" t="s">
        <v>695</v>
      </c>
      <c r="C5849" t="s">
        <v>258</v>
      </c>
      <c r="D5849" t="s">
        <v>279</v>
      </c>
      <c r="E5849" t="s">
        <v>140</v>
      </c>
      <c r="F5849" t="s">
        <v>280</v>
      </c>
    </row>
    <row r="5850" spans="1:8" x14ac:dyDescent="0.35">
      <c r="A5850">
        <v>11052025</v>
      </c>
      <c r="B5850" t="s">
        <v>281</v>
      </c>
    </row>
    <row r="5851" spans="1:8" x14ac:dyDescent="0.35">
      <c r="A5851">
        <v>11052025</v>
      </c>
      <c r="B5851" t="s">
        <v>542</v>
      </c>
      <c r="C5851" t="s">
        <v>244</v>
      </c>
      <c r="D5851" t="s">
        <v>284</v>
      </c>
      <c r="E5851" t="s">
        <v>101</v>
      </c>
    </row>
    <row r="5852" spans="1:8" x14ac:dyDescent="0.35">
      <c r="A5852">
        <v>11052025</v>
      </c>
      <c r="B5852" t="s">
        <v>719</v>
      </c>
      <c r="C5852" t="s">
        <v>454</v>
      </c>
      <c r="D5852" t="s">
        <v>287</v>
      </c>
      <c r="E5852" t="s">
        <v>101</v>
      </c>
    </row>
    <row r="5853" spans="1:8" x14ac:dyDescent="0.35">
      <c r="A5853">
        <v>11052025</v>
      </c>
      <c r="B5853" t="s">
        <v>694</v>
      </c>
      <c r="C5853" t="s">
        <v>145</v>
      </c>
      <c r="D5853" t="s">
        <v>288</v>
      </c>
      <c r="E5853" t="s">
        <v>101</v>
      </c>
    </row>
    <row r="5854" spans="1:8" x14ac:dyDescent="0.35">
      <c r="A5854">
        <v>11052025</v>
      </c>
      <c r="B5854" t="s">
        <v>426</v>
      </c>
      <c r="C5854" t="s">
        <v>179</v>
      </c>
      <c r="D5854" t="s">
        <v>290</v>
      </c>
      <c r="E5854" t="s">
        <v>140</v>
      </c>
      <c r="F5854" t="s">
        <v>291</v>
      </c>
    </row>
    <row r="5855" spans="1:8" x14ac:dyDescent="0.35">
      <c r="A5855">
        <v>11052025</v>
      </c>
      <c r="B5855" t="s">
        <v>565</v>
      </c>
      <c r="C5855" t="s">
        <v>543</v>
      </c>
      <c r="D5855" t="s">
        <v>290</v>
      </c>
      <c r="E5855" t="s">
        <v>140</v>
      </c>
      <c r="F5855" t="s">
        <v>294</v>
      </c>
      <c r="G5855" t="s">
        <v>295</v>
      </c>
      <c r="H5855" t="s">
        <v>101</v>
      </c>
    </row>
    <row r="5856" spans="1:8" x14ac:dyDescent="0.35">
      <c r="A5856">
        <v>11052025</v>
      </c>
      <c r="B5856" t="s">
        <v>565</v>
      </c>
      <c r="C5856" t="s">
        <v>226</v>
      </c>
      <c r="D5856" t="s">
        <v>298</v>
      </c>
      <c r="E5856" t="s">
        <v>101</v>
      </c>
    </row>
    <row r="5857" spans="1:9" x14ac:dyDescent="0.35">
      <c r="A5857">
        <v>11052025</v>
      </c>
      <c r="B5857" t="s">
        <v>255</v>
      </c>
      <c r="C5857" t="s">
        <v>300</v>
      </c>
      <c r="D5857" t="s">
        <v>262</v>
      </c>
      <c r="E5857" t="s">
        <v>101</v>
      </c>
    </row>
    <row r="5858" spans="1:9" x14ac:dyDescent="0.35">
      <c r="A5858">
        <v>11052025</v>
      </c>
      <c r="B5858" t="s">
        <v>609</v>
      </c>
      <c r="C5858" t="s">
        <v>230</v>
      </c>
      <c r="D5858" t="s">
        <v>301</v>
      </c>
      <c r="E5858" t="s">
        <v>101</v>
      </c>
    </row>
    <row r="5859" spans="1:9" x14ac:dyDescent="0.35">
      <c r="A5859">
        <v>11052025</v>
      </c>
      <c r="B5859" t="s">
        <v>728</v>
      </c>
      <c r="C5859" t="s">
        <v>541</v>
      </c>
      <c r="D5859" t="s">
        <v>303</v>
      </c>
      <c r="E5859" t="s">
        <v>149</v>
      </c>
    </row>
    <row r="5860" spans="1:9" x14ac:dyDescent="0.35">
      <c r="A5860">
        <v>11052025</v>
      </c>
      <c r="B5860" t="s">
        <v>700</v>
      </c>
      <c r="C5860" t="s">
        <v>307</v>
      </c>
      <c r="D5860" t="s">
        <v>306</v>
      </c>
      <c r="E5860" t="s">
        <v>101</v>
      </c>
    </row>
    <row r="5861" spans="1:9" x14ac:dyDescent="0.35">
      <c r="A5861">
        <v>11052025</v>
      </c>
      <c r="B5861" t="s">
        <v>737</v>
      </c>
      <c r="C5861" t="s">
        <v>305</v>
      </c>
      <c r="D5861" t="s">
        <v>308</v>
      </c>
      <c r="E5861" t="s">
        <v>309</v>
      </c>
      <c r="F5861" t="s">
        <v>310</v>
      </c>
      <c r="G5861" t="s">
        <v>311</v>
      </c>
      <c r="H5861" t="s">
        <v>312</v>
      </c>
      <c r="I5861" t="s">
        <v>101</v>
      </c>
    </row>
    <row r="5862" spans="1:9" x14ac:dyDescent="0.35">
      <c r="A5862">
        <v>11052025</v>
      </c>
      <c r="B5862" t="s">
        <v>285</v>
      </c>
      <c r="C5862" t="s">
        <v>168</v>
      </c>
      <c r="D5862" t="s">
        <v>314</v>
      </c>
      <c r="E5862" t="s">
        <v>315</v>
      </c>
      <c r="F5862" t="s">
        <v>101</v>
      </c>
    </row>
    <row r="5863" spans="1:9" x14ac:dyDescent="0.35">
      <c r="A5863">
        <v>11052025</v>
      </c>
      <c r="B5863" t="s">
        <v>493</v>
      </c>
      <c r="C5863" t="s">
        <v>179</v>
      </c>
      <c r="D5863" t="s">
        <v>314</v>
      </c>
      <c r="E5863" t="s">
        <v>317</v>
      </c>
      <c r="F5863" t="s">
        <v>101</v>
      </c>
    </row>
    <row r="5864" spans="1:9" x14ac:dyDescent="0.35">
      <c r="A5864">
        <v>11052025</v>
      </c>
      <c r="B5864" t="s">
        <v>419</v>
      </c>
      <c r="C5864" t="s">
        <v>269</v>
      </c>
      <c r="D5864" t="s">
        <v>319</v>
      </c>
      <c r="E5864" t="s">
        <v>320</v>
      </c>
      <c r="F5864" t="s">
        <v>321</v>
      </c>
    </row>
    <row r="5865" spans="1:9" x14ac:dyDescent="0.35">
      <c r="A5865">
        <v>11052025</v>
      </c>
      <c r="B5865" t="s">
        <v>558</v>
      </c>
      <c r="C5865" t="s">
        <v>150</v>
      </c>
      <c r="D5865" t="s">
        <v>322</v>
      </c>
      <c r="E5865" t="s">
        <v>101</v>
      </c>
    </row>
    <row r="5866" spans="1:9" x14ac:dyDescent="0.35">
      <c r="A5866">
        <v>11052025</v>
      </c>
      <c r="B5866" t="s">
        <v>634</v>
      </c>
      <c r="C5866" t="s">
        <v>541</v>
      </c>
      <c r="D5866" t="s">
        <v>325</v>
      </c>
      <c r="E5866" t="s">
        <v>101</v>
      </c>
    </row>
    <row r="5867" spans="1:9" x14ac:dyDescent="0.35">
      <c r="A5867">
        <v>11052025</v>
      </c>
      <c r="B5867" t="s">
        <v>722</v>
      </c>
      <c r="C5867" t="s">
        <v>559</v>
      </c>
      <c r="D5867" t="s">
        <v>328</v>
      </c>
      <c r="E5867" t="s">
        <v>101</v>
      </c>
    </row>
    <row r="5868" spans="1:9" x14ac:dyDescent="0.35">
      <c r="A5868">
        <v>11052025</v>
      </c>
      <c r="B5868" t="s">
        <v>728</v>
      </c>
      <c r="C5868" t="s">
        <v>447</v>
      </c>
      <c r="D5868" t="s">
        <v>331</v>
      </c>
      <c r="E5868" t="s">
        <v>332</v>
      </c>
      <c r="F5868" t="s">
        <v>101</v>
      </c>
    </row>
    <row r="5869" spans="1:9" x14ac:dyDescent="0.35">
      <c r="A5869">
        <v>11052025</v>
      </c>
      <c r="B5869" t="s">
        <v>549</v>
      </c>
      <c r="C5869" t="s">
        <v>188</v>
      </c>
      <c r="D5869" t="s">
        <v>331</v>
      </c>
      <c r="E5869" t="s">
        <v>335</v>
      </c>
      <c r="F5869" t="s">
        <v>101</v>
      </c>
    </row>
    <row r="5870" spans="1:9" x14ac:dyDescent="0.35">
      <c r="A5870">
        <v>11052025</v>
      </c>
      <c r="B5870" t="s">
        <v>203</v>
      </c>
      <c r="C5870" t="s">
        <v>416</v>
      </c>
      <c r="D5870" t="s">
        <v>331</v>
      </c>
      <c r="E5870" t="s">
        <v>338</v>
      </c>
      <c r="F5870" t="s">
        <v>321</v>
      </c>
    </row>
    <row r="5871" spans="1:9" x14ac:dyDescent="0.35">
      <c r="A5871">
        <v>11052025</v>
      </c>
      <c r="B5871" t="s">
        <v>639</v>
      </c>
      <c r="C5871" t="s">
        <v>525</v>
      </c>
      <c r="D5871" t="s">
        <v>170</v>
      </c>
    </row>
    <row r="5872" spans="1:9" x14ac:dyDescent="0.35">
      <c r="A5872">
        <v>11052025</v>
      </c>
      <c r="B5872" t="s">
        <v>635</v>
      </c>
      <c r="C5872" t="s">
        <v>154</v>
      </c>
      <c r="D5872" t="s">
        <v>341</v>
      </c>
      <c r="E5872" t="s">
        <v>101</v>
      </c>
    </row>
    <row r="5873" spans="1:8" x14ac:dyDescent="0.35">
      <c r="A5873">
        <v>11052025</v>
      </c>
      <c r="B5873" t="s">
        <v>137</v>
      </c>
      <c r="C5873" t="s">
        <v>154</v>
      </c>
      <c r="D5873" t="s">
        <v>343</v>
      </c>
      <c r="E5873" t="s">
        <v>101</v>
      </c>
    </row>
    <row r="5874" spans="1:8" x14ac:dyDescent="0.35">
      <c r="A5874">
        <v>11052025</v>
      </c>
      <c r="B5874" t="s">
        <v>603</v>
      </c>
      <c r="C5874" t="s">
        <v>168</v>
      </c>
      <c r="D5874" t="s">
        <v>132</v>
      </c>
      <c r="E5874" t="s">
        <v>344</v>
      </c>
      <c r="F5874" t="s">
        <v>345</v>
      </c>
      <c r="G5874" t="s">
        <v>101</v>
      </c>
    </row>
    <row r="5875" spans="1:8" x14ac:dyDescent="0.35">
      <c r="A5875">
        <v>11052025</v>
      </c>
      <c r="B5875" t="s">
        <v>218</v>
      </c>
      <c r="C5875" t="s">
        <v>150</v>
      </c>
      <c r="D5875" t="s">
        <v>132</v>
      </c>
      <c r="E5875" t="s">
        <v>347</v>
      </c>
      <c r="F5875" t="s">
        <v>101</v>
      </c>
    </row>
    <row r="5876" spans="1:8" x14ac:dyDescent="0.35">
      <c r="A5876">
        <v>11052025</v>
      </c>
      <c r="B5876" t="s">
        <v>736</v>
      </c>
      <c r="C5876" t="s">
        <v>230</v>
      </c>
      <c r="D5876" t="s">
        <v>132</v>
      </c>
      <c r="E5876" t="s">
        <v>348</v>
      </c>
      <c r="F5876" t="s">
        <v>101</v>
      </c>
    </row>
    <row r="5877" spans="1:8" x14ac:dyDescent="0.35">
      <c r="A5877">
        <v>11052025</v>
      </c>
      <c r="B5877" t="s">
        <v>285</v>
      </c>
      <c r="C5877" t="s">
        <v>227</v>
      </c>
      <c r="D5877" t="s">
        <v>132</v>
      </c>
      <c r="E5877" t="s">
        <v>350</v>
      </c>
      <c r="F5877" t="s">
        <v>101</v>
      </c>
    </row>
    <row r="5878" spans="1:8" x14ac:dyDescent="0.35">
      <c r="A5878">
        <v>11052025</v>
      </c>
      <c r="B5878" t="s">
        <v>693</v>
      </c>
      <c r="C5878" t="s">
        <v>342</v>
      </c>
      <c r="D5878" t="s">
        <v>132</v>
      </c>
      <c r="E5878" t="s">
        <v>352</v>
      </c>
      <c r="F5878" t="s">
        <v>101</v>
      </c>
    </row>
    <row r="5879" spans="1:8" x14ac:dyDescent="0.35">
      <c r="A5879">
        <v>11052025</v>
      </c>
      <c r="B5879" t="s">
        <v>552</v>
      </c>
      <c r="C5879" t="s">
        <v>122</v>
      </c>
      <c r="D5879" t="s">
        <v>132</v>
      </c>
      <c r="E5879" t="s">
        <v>133</v>
      </c>
      <c r="F5879" t="s">
        <v>355</v>
      </c>
    </row>
    <row r="5880" spans="1:8" x14ac:dyDescent="0.35">
      <c r="A5880">
        <v>11052025</v>
      </c>
      <c r="B5880" t="s">
        <v>592</v>
      </c>
      <c r="C5880" t="s">
        <v>555</v>
      </c>
      <c r="D5880" t="s">
        <v>132</v>
      </c>
      <c r="E5880" t="s">
        <v>356</v>
      </c>
      <c r="F5880" t="s">
        <v>101</v>
      </c>
    </row>
    <row r="5881" spans="1:8" x14ac:dyDescent="0.35">
      <c r="A5881">
        <v>11052025</v>
      </c>
      <c r="B5881" t="s">
        <v>436</v>
      </c>
      <c r="C5881" t="s">
        <v>412</v>
      </c>
      <c r="D5881" t="s">
        <v>359</v>
      </c>
      <c r="E5881" t="s">
        <v>360</v>
      </c>
      <c r="F5881" t="s">
        <v>101</v>
      </c>
    </row>
    <row r="5882" spans="1:8" x14ac:dyDescent="0.35">
      <c r="A5882">
        <v>11052025</v>
      </c>
      <c r="B5882" t="s">
        <v>687</v>
      </c>
      <c r="C5882" t="s">
        <v>207</v>
      </c>
      <c r="D5882" t="s">
        <v>359</v>
      </c>
      <c r="E5882" t="s">
        <v>362</v>
      </c>
      <c r="F5882" t="s">
        <v>101</v>
      </c>
    </row>
    <row r="5883" spans="1:8" x14ac:dyDescent="0.35">
      <c r="A5883">
        <v>11052025</v>
      </c>
      <c r="B5883" t="s">
        <v>558</v>
      </c>
      <c r="C5883" t="s">
        <v>324</v>
      </c>
      <c r="D5883" t="s">
        <v>359</v>
      </c>
      <c r="E5883" t="s">
        <v>362</v>
      </c>
      <c r="F5883" t="s">
        <v>140</v>
      </c>
      <c r="G5883" t="s">
        <v>364</v>
      </c>
      <c r="H5883" t="s">
        <v>101</v>
      </c>
    </row>
    <row r="5884" spans="1:8" x14ac:dyDescent="0.35">
      <c r="A5884">
        <v>11052025</v>
      </c>
      <c r="B5884" t="s">
        <v>766</v>
      </c>
      <c r="C5884" t="s">
        <v>456</v>
      </c>
      <c r="D5884" t="s">
        <v>366</v>
      </c>
      <c r="E5884" t="s">
        <v>257</v>
      </c>
      <c r="F5884" t="s">
        <v>367</v>
      </c>
      <c r="G5884" t="s">
        <v>101</v>
      </c>
    </row>
    <row r="5885" spans="1:8" x14ac:dyDescent="0.35">
      <c r="A5885">
        <v>11052025</v>
      </c>
      <c r="B5885" t="s">
        <v>630</v>
      </c>
      <c r="C5885" t="s">
        <v>446</v>
      </c>
      <c r="D5885" t="s">
        <v>369</v>
      </c>
      <c r="E5885" t="s">
        <v>370</v>
      </c>
      <c r="F5885" t="s">
        <v>101</v>
      </c>
    </row>
    <row r="5886" spans="1:8" x14ac:dyDescent="0.35">
      <c r="A5886">
        <v>11052025</v>
      </c>
      <c r="B5886" t="s">
        <v>638</v>
      </c>
      <c r="C5886" t="s">
        <v>203</v>
      </c>
      <c r="D5886" t="s">
        <v>371</v>
      </c>
      <c r="E5886" t="s">
        <v>101</v>
      </c>
    </row>
    <row r="5887" spans="1:8" x14ac:dyDescent="0.35">
      <c r="A5887">
        <v>11052025</v>
      </c>
      <c r="B5887" t="s">
        <v>419</v>
      </c>
      <c r="C5887" t="s">
        <v>273</v>
      </c>
      <c r="D5887" t="s">
        <v>372</v>
      </c>
      <c r="E5887" t="s">
        <v>101</v>
      </c>
    </row>
    <row r="5888" spans="1:8" x14ac:dyDescent="0.35">
      <c r="A5888">
        <v>11052025</v>
      </c>
      <c r="B5888" t="s">
        <v>634</v>
      </c>
      <c r="C5888" t="s">
        <v>415</v>
      </c>
      <c r="D5888" t="s">
        <v>373</v>
      </c>
      <c r="E5888" t="s">
        <v>101</v>
      </c>
    </row>
    <row r="5889" spans="1:9" x14ac:dyDescent="0.35">
      <c r="A5889">
        <v>11052025</v>
      </c>
      <c r="B5889" t="s">
        <v>762</v>
      </c>
      <c r="C5889" t="s">
        <v>285</v>
      </c>
      <c r="D5889" t="s">
        <v>376</v>
      </c>
      <c r="E5889" t="s">
        <v>140</v>
      </c>
      <c r="F5889" t="s">
        <v>331</v>
      </c>
      <c r="G5889" t="s">
        <v>377</v>
      </c>
      <c r="H5889" t="s">
        <v>101</v>
      </c>
    </row>
    <row r="5890" spans="1:9" x14ac:dyDescent="0.35">
      <c r="A5890">
        <v>11052025</v>
      </c>
      <c r="B5890" t="s">
        <v>752</v>
      </c>
      <c r="C5890" t="s">
        <v>269</v>
      </c>
      <c r="D5890" t="s">
        <v>378</v>
      </c>
    </row>
    <row r="5891" spans="1:9" x14ac:dyDescent="0.35">
      <c r="A5891">
        <v>11052025</v>
      </c>
      <c r="B5891" t="s">
        <v>444</v>
      </c>
      <c r="C5891" t="s">
        <v>216</v>
      </c>
      <c r="D5891" t="s">
        <v>380</v>
      </c>
      <c r="E5891" t="s">
        <v>101</v>
      </c>
    </row>
    <row r="5892" spans="1:9" x14ac:dyDescent="0.35">
      <c r="A5892">
        <v>11052025</v>
      </c>
      <c r="B5892" t="s">
        <v>382</v>
      </c>
      <c r="C5892" t="s">
        <v>383</v>
      </c>
    </row>
    <row r="5893" spans="1:9" x14ac:dyDescent="0.35">
      <c r="A5893">
        <v>11052025</v>
      </c>
      <c r="B5893" t="s">
        <v>573</v>
      </c>
      <c r="C5893" t="s">
        <v>168</v>
      </c>
      <c r="D5893" t="s">
        <v>385</v>
      </c>
      <c r="E5893" t="s">
        <v>386</v>
      </c>
    </row>
    <row r="5894" spans="1:9" x14ac:dyDescent="0.35">
      <c r="A5894">
        <v>11052025</v>
      </c>
      <c r="B5894" t="s">
        <v>639</v>
      </c>
      <c r="C5894" t="s">
        <v>550</v>
      </c>
      <c r="D5894" t="s">
        <v>388</v>
      </c>
      <c r="E5894" t="s">
        <v>101</v>
      </c>
    </row>
    <row r="5895" spans="1:9" x14ac:dyDescent="0.35">
      <c r="A5895">
        <v>11052025</v>
      </c>
      <c r="B5895" t="s">
        <v>145</v>
      </c>
      <c r="C5895" t="s">
        <v>227</v>
      </c>
      <c r="D5895" t="s">
        <v>391</v>
      </c>
      <c r="E5895" t="s">
        <v>101</v>
      </c>
    </row>
    <row r="5896" spans="1:9" x14ac:dyDescent="0.35">
      <c r="A5896">
        <v>11052025</v>
      </c>
      <c r="B5896" t="s">
        <v>602</v>
      </c>
      <c r="C5896" t="s">
        <v>250</v>
      </c>
      <c r="D5896" t="s">
        <v>393</v>
      </c>
    </row>
    <row r="5897" spans="1:9" x14ac:dyDescent="0.35">
      <c r="A5897">
        <v>11052025</v>
      </c>
      <c r="B5897" t="s">
        <v>629</v>
      </c>
      <c r="C5897" t="s">
        <v>150</v>
      </c>
      <c r="D5897" t="s">
        <v>394</v>
      </c>
      <c r="E5897" t="s">
        <v>395</v>
      </c>
      <c r="F5897" t="s">
        <v>101</v>
      </c>
    </row>
    <row r="5898" spans="1:9" x14ac:dyDescent="0.35">
      <c r="A5898">
        <v>11052025</v>
      </c>
      <c r="B5898" t="s">
        <v>396</v>
      </c>
    </row>
    <row r="5899" spans="1:9" x14ac:dyDescent="0.35">
      <c r="A5899">
        <v>11052025</v>
      </c>
      <c r="B5899" t="s">
        <v>551</v>
      </c>
      <c r="C5899" t="s">
        <v>138</v>
      </c>
      <c r="D5899" t="s">
        <v>397</v>
      </c>
      <c r="E5899" t="s">
        <v>101</v>
      </c>
    </row>
    <row r="5900" spans="1:9" x14ac:dyDescent="0.35">
      <c r="A5900">
        <v>11052025</v>
      </c>
      <c r="B5900" t="s">
        <v>696</v>
      </c>
      <c r="C5900" t="s">
        <v>122</v>
      </c>
      <c r="D5900" t="s">
        <v>399</v>
      </c>
      <c r="E5900" t="s">
        <v>140</v>
      </c>
      <c r="F5900" t="s">
        <v>400</v>
      </c>
      <c r="G5900" t="s">
        <v>257</v>
      </c>
      <c r="H5900" t="s">
        <v>331</v>
      </c>
      <c r="I5900" t="s">
        <v>401</v>
      </c>
    </row>
    <row r="5901" spans="1:9" x14ac:dyDescent="0.35">
      <c r="A5901">
        <v>11052025</v>
      </c>
      <c r="B5901" t="s">
        <v>639</v>
      </c>
      <c r="C5901" t="s">
        <v>559</v>
      </c>
      <c r="D5901" t="s">
        <v>399</v>
      </c>
      <c r="E5901" t="s">
        <v>187</v>
      </c>
      <c r="F5901" t="s">
        <v>101</v>
      </c>
    </row>
    <row r="5902" spans="1:9" x14ac:dyDescent="0.35">
      <c r="A5902">
        <v>11052025</v>
      </c>
      <c r="B5902" t="s">
        <v>440</v>
      </c>
      <c r="C5902" t="s">
        <v>502</v>
      </c>
      <c r="D5902" t="s">
        <v>399</v>
      </c>
      <c r="E5902" t="s">
        <v>403</v>
      </c>
      <c r="F5902" t="s">
        <v>101</v>
      </c>
    </row>
    <row r="5903" spans="1:9" x14ac:dyDescent="0.35">
      <c r="A5903">
        <v>11052025</v>
      </c>
      <c r="B5903" t="s">
        <v>639</v>
      </c>
      <c r="C5903" t="s">
        <v>172</v>
      </c>
      <c r="D5903" t="s">
        <v>399</v>
      </c>
      <c r="E5903" t="s">
        <v>404</v>
      </c>
      <c r="F5903" t="s">
        <v>101</v>
      </c>
    </row>
    <row r="5904" spans="1:9" x14ac:dyDescent="0.35">
      <c r="A5904">
        <v>10052025</v>
      </c>
      <c r="B5904" t="s">
        <v>611</v>
      </c>
      <c r="C5904" t="s">
        <v>460</v>
      </c>
      <c r="D5904" t="s">
        <v>100</v>
      </c>
      <c r="E5904" t="s">
        <v>101</v>
      </c>
    </row>
    <row r="5905" spans="1:7" x14ac:dyDescent="0.35">
      <c r="A5905">
        <v>10052025</v>
      </c>
      <c r="B5905" t="s">
        <v>499</v>
      </c>
      <c r="C5905" t="s">
        <v>179</v>
      </c>
      <c r="D5905" t="s">
        <v>104</v>
      </c>
      <c r="E5905" t="s">
        <v>101</v>
      </c>
    </row>
    <row r="5906" spans="1:7" x14ac:dyDescent="0.35">
      <c r="A5906">
        <v>10052025</v>
      </c>
      <c r="B5906" t="s">
        <v>591</v>
      </c>
      <c r="C5906" t="s">
        <v>263</v>
      </c>
      <c r="D5906" t="s">
        <v>107</v>
      </c>
      <c r="E5906" t="s">
        <v>108</v>
      </c>
      <c r="F5906" t="s">
        <v>101</v>
      </c>
    </row>
    <row r="5907" spans="1:7" x14ac:dyDescent="0.35">
      <c r="A5907">
        <v>10052025</v>
      </c>
      <c r="B5907" t="s">
        <v>415</v>
      </c>
      <c r="C5907" t="s">
        <v>172</v>
      </c>
      <c r="D5907" t="s">
        <v>111</v>
      </c>
      <c r="E5907" t="s">
        <v>101</v>
      </c>
    </row>
    <row r="5908" spans="1:7" x14ac:dyDescent="0.35">
      <c r="A5908">
        <v>10052025</v>
      </c>
      <c r="B5908" t="s">
        <v>538</v>
      </c>
      <c r="C5908" t="s">
        <v>676</v>
      </c>
      <c r="D5908" t="s">
        <v>114</v>
      </c>
      <c r="E5908" t="s">
        <v>115</v>
      </c>
      <c r="F5908" t="s">
        <v>116</v>
      </c>
    </row>
    <row r="5909" spans="1:7" x14ac:dyDescent="0.35">
      <c r="A5909">
        <v>10052025</v>
      </c>
      <c r="B5909" t="s">
        <v>478</v>
      </c>
      <c r="C5909" t="s">
        <v>492</v>
      </c>
      <c r="D5909" t="s">
        <v>114</v>
      </c>
      <c r="E5909" t="s">
        <v>119</v>
      </c>
      <c r="F5909" t="s">
        <v>120</v>
      </c>
      <c r="G5909" t="s">
        <v>121</v>
      </c>
    </row>
    <row r="5910" spans="1:7" x14ac:dyDescent="0.35">
      <c r="A5910">
        <v>10052025</v>
      </c>
      <c r="B5910" t="s">
        <v>492</v>
      </c>
      <c r="C5910" t="s">
        <v>666</v>
      </c>
      <c r="D5910" t="s">
        <v>114</v>
      </c>
      <c r="E5910" t="s">
        <v>124</v>
      </c>
    </row>
    <row r="5911" spans="1:7" x14ac:dyDescent="0.35">
      <c r="A5911">
        <v>10052025</v>
      </c>
      <c r="B5911" t="s">
        <v>143</v>
      </c>
      <c r="C5911" t="s">
        <v>642</v>
      </c>
      <c r="D5911" t="s">
        <v>114</v>
      </c>
      <c r="E5911" t="s">
        <v>127</v>
      </c>
    </row>
    <row r="5912" spans="1:7" x14ac:dyDescent="0.35">
      <c r="A5912">
        <v>10052025</v>
      </c>
      <c r="B5912" t="s">
        <v>103</v>
      </c>
      <c r="C5912" t="s">
        <v>522</v>
      </c>
      <c r="D5912" t="s">
        <v>114</v>
      </c>
      <c r="E5912" t="s">
        <v>130</v>
      </c>
    </row>
    <row r="5913" spans="1:7" x14ac:dyDescent="0.35">
      <c r="A5913">
        <v>10052025</v>
      </c>
      <c r="B5913" t="s">
        <v>278</v>
      </c>
      <c r="C5913" t="s">
        <v>180</v>
      </c>
      <c r="D5913" t="s">
        <v>114</v>
      </c>
      <c r="E5913" t="s">
        <v>132</v>
      </c>
      <c r="F5913" t="s">
        <v>133</v>
      </c>
    </row>
    <row r="5914" spans="1:7" x14ac:dyDescent="0.35">
      <c r="A5914">
        <v>10052025</v>
      </c>
      <c r="B5914" t="s">
        <v>454</v>
      </c>
      <c r="C5914" t="s">
        <v>158</v>
      </c>
      <c r="D5914" t="s">
        <v>135</v>
      </c>
      <c r="E5914" t="s">
        <v>136</v>
      </c>
    </row>
    <row r="5915" spans="1:7" x14ac:dyDescent="0.35">
      <c r="A5915">
        <v>10052025</v>
      </c>
      <c r="B5915" t="s">
        <v>518</v>
      </c>
      <c r="C5915" t="s">
        <v>424</v>
      </c>
      <c r="D5915" t="s">
        <v>139</v>
      </c>
      <c r="E5915" t="s">
        <v>140</v>
      </c>
      <c r="F5915" t="s">
        <v>141</v>
      </c>
      <c r="G5915" t="s">
        <v>101</v>
      </c>
    </row>
    <row r="5916" spans="1:7" x14ac:dyDescent="0.35">
      <c r="A5916">
        <v>10052025</v>
      </c>
      <c r="B5916" t="s">
        <v>608</v>
      </c>
      <c r="C5916" t="s">
        <v>203</v>
      </c>
      <c r="D5916" t="s">
        <v>144</v>
      </c>
      <c r="E5916" t="s">
        <v>101</v>
      </c>
    </row>
    <row r="5917" spans="1:7" x14ac:dyDescent="0.35">
      <c r="A5917">
        <v>10052025</v>
      </c>
      <c r="B5917" t="s">
        <v>665</v>
      </c>
      <c r="C5917" t="s">
        <v>224</v>
      </c>
      <c r="D5917" t="s">
        <v>147</v>
      </c>
      <c r="E5917" t="s">
        <v>148</v>
      </c>
      <c r="F5917" t="s">
        <v>149</v>
      </c>
    </row>
    <row r="5918" spans="1:7" x14ac:dyDescent="0.35">
      <c r="A5918">
        <v>10052025</v>
      </c>
      <c r="B5918" t="s">
        <v>413</v>
      </c>
      <c r="C5918" t="s">
        <v>157</v>
      </c>
      <c r="D5918" t="s">
        <v>152</v>
      </c>
      <c r="E5918" t="s">
        <v>140</v>
      </c>
      <c r="F5918" t="s">
        <v>153</v>
      </c>
      <c r="G5918" t="s">
        <v>101</v>
      </c>
    </row>
    <row r="5919" spans="1:7" x14ac:dyDescent="0.35">
      <c r="A5919">
        <v>10052025</v>
      </c>
      <c r="B5919" t="s">
        <v>729</v>
      </c>
      <c r="C5919" t="s">
        <v>323</v>
      </c>
      <c r="D5919" t="s">
        <v>156</v>
      </c>
      <c r="E5919" t="s">
        <v>101</v>
      </c>
    </row>
    <row r="5920" spans="1:7" x14ac:dyDescent="0.35">
      <c r="A5920">
        <v>10052025</v>
      </c>
      <c r="B5920" t="s">
        <v>752</v>
      </c>
      <c r="C5920" t="s">
        <v>543</v>
      </c>
      <c r="D5920" t="s">
        <v>159</v>
      </c>
      <c r="E5920" t="s">
        <v>101</v>
      </c>
    </row>
    <row r="5921" spans="1:6" x14ac:dyDescent="0.35">
      <c r="A5921">
        <v>10052025</v>
      </c>
      <c r="B5921" t="s">
        <v>305</v>
      </c>
      <c r="C5921" t="s">
        <v>161</v>
      </c>
      <c r="D5921" t="s">
        <v>101</v>
      </c>
    </row>
    <row r="5922" spans="1:6" x14ac:dyDescent="0.35">
      <c r="A5922">
        <v>10052025</v>
      </c>
      <c r="B5922" t="s">
        <v>493</v>
      </c>
      <c r="C5922" t="s">
        <v>138</v>
      </c>
      <c r="D5922" t="s">
        <v>164</v>
      </c>
      <c r="E5922" t="s">
        <v>101</v>
      </c>
    </row>
    <row r="5923" spans="1:6" x14ac:dyDescent="0.35">
      <c r="A5923">
        <v>10052025</v>
      </c>
      <c r="B5923" t="s">
        <v>437</v>
      </c>
      <c r="C5923" t="s">
        <v>439</v>
      </c>
      <c r="D5923" t="s">
        <v>167</v>
      </c>
    </row>
    <row r="5924" spans="1:6" x14ac:dyDescent="0.35">
      <c r="A5924">
        <v>10052025</v>
      </c>
      <c r="B5924" t="s">
        <v>423</v>
      </c>
      <c r="C5924" t="s">
        <v>101</v>
      </c>
    </row>
    <row r="5925" spans="1:6" x14ac:dyDescent="0.35">
      <c r="A5925">
        <v>10052025</v>
      </c>
      <c r="B5925" t="s">
        <v>609</v>
      </c>
      <c r="C5925" t="s">
        <v>177</v>
      </c>
      <c r="D5925" t="s">
        <v>169</v>
      </c>
      <c r="E5925" t="s">
        <v>170</v>
      </c>
      <c r="F5925" t="s">
        <v>101</v>
      </c>
    </row>
    <row r="5926" spans="1:6" x14ac:dyDescent="0.35">
      <c r="A5926">
        <v>10052025</v>
      </c>
      <c r="B5926" t="s">
        <v>728</v>
      </c>
      <c r="C5926" t="s">
        <v>248</v>
      </c>
      <c r="D5926" t="s">
        <v>173</v>
      </c>
      <c r="E5926" t="s">
        <v>101</v>
      </c>
    </row>
    <row r="5927" spans="1:6" x14ac:dyDescent="0.35">
      <c r="A5927">
        <v>10052025</v>
      </c>
      <c r="B5927" t="s">
        <v>750</v>
      </c>
      <c r="C5927" t="s">
        <v>172</v>
      </c>
      <c r="D5927" t="s">
        <v>176</v>
      </c>
      <c r="E5927" t="s">
        <v>101</v>
      </c>
    </row>
    <row r="5928" spans="1:6" x14ac:dyDescent="0.35">
      <c r="A5928">
        <v>10052025</v>
      </c>
      <c r="B5928" t="s">
        <v>718</v>
      </c>
      <c r="C5928" t="s">
        <v>323</v>
      </c>
      <c r="D5928" t="s">
        <v>176</v>
      </c>
      <c r="E5928" t="s">
        <v>149</v>
      </c>
    </row>
    <row r="5929" spans="1:6" x14ac:dyDescent="0.35">
      <c r="A5929">
        <v>10052025</v>
      </c>
      <c r="B5929" t="s">
        <v>514</v>
      </c>
      <c r="C5929" t="s">
        <v>353</v>
      </c>
      <c r="D5929" t="s">
        <v>181</v>
      </c>
      <c r="E5929" t="s">
        <v>182</v>
      </c>
      <c r="F5929" t="s">
        <v>101</v>
      </c>
    </row>
    <row r="5930" spans="1:6" x14ac:dyDescent="0.35">
      <c r="A5930">
        <v>10052025</v>
      </c>
      <c r="B5930" t="s">
        <v>655</v>
      </c>
      <c r="C5930" t="s">
        <v>479</v>
      </c>
      <c r="D5930" t="s">
        <v>184</v>
      </c>
      <c r="E5930" t="s">
        <v>101</v>
      </c>
    </row>
    <row r="5931" spans="1:6" x14ac:dyDescent="0.35">
      <c r="A5931">
        <v>10052025</v>
      </c>
      <c r="B5931" t="s">
        <v>441</v>
      </c>
      <c r="C5931" t="s">
        <v>165</v>
      </c>
      <c r="D5931" t="s">
        <v>187</v>
      </c>
      <c r="E5931" t="s">
        <v>101</v>
      </c>
    </row>
    <row r="5932" spans="1:6" x14ac:dyDescent="0.35">
      <c r="A5932">
        <v>10052025</v>
      </c>
      <c r="B5932" t="s">
        <v>493</v>
      </c>
      <c r="C5932" t="s">
        <v>177</v>
      </c>
      <c r="D5932" t="s">
        <v>190</v>
      </c>
      <c r="E5932" t="s">
        <v>191</v>
      </c>
      <c r="F5932" t="s">
        <v>101</v>
      </c>
    </row>
    <row r="5933" spans="1:6" x14ac:dyDescent="0.35">
      <c r="A5933">
        <v>10052025</v>
      </c>
      <c r="B5933" t="s">
        <v>426</v>
      </c>
      <c r="C5933" t="s">
        <v>384</v>
      </c>
      <c r="D5933" t="s">
        <v>190</v>
      </c>
      <c r="E5933" t="s">
        <v>194</v>
      </c>
      <c r="F5933" t="s">
        <v>101</v>
      </c>
    </row>
    <row r="5934" spans="1:6" x14ac:dyDescent="0.35">
      <c r="A5934">
        <v>10052025</v>
      </c>
      <c r="B5934" t="s">
        <v>593</v>
      </c>
      <c r="C5934" t="s">
        <v>305</v>
      </c>
      <c r="D5934" t="s">
        <v>190</v>
      </c>
      <c r="E5934" t="s">
        <v>196</v>
      </c>
      <c r="F5934" t="s">
        <v>101</v>
      </c>
    </row>
    <row r="5935" spans="1:6" x14ac:dyDescent="0.35">
      <c r="A5935">
        <v>10052025</v>
      </c>
      <c r="B5935" t="s">
        <v>198</v>
      </c>
      <c r="C5935" t="s">
        <v>140</v>
      </c>
      <c r="D5935" t="s">
        <v>199</v>
      </c>
      <c r="E5935" t="s">
        <v>200</v>
      </c>
      <c r="F5935" t="s">
        <v>101</v>
      </c>
    </row>
    <row r="5936" spans="1:6" x14ac:dyDescent="0.35">
      <c r="A5936">
        <v>10052025</v>
      </c>
      <c r="B5936" t="s">
        <v>575</v>
      </c>
      <c r="C5936" t="s">
        <v>158</v>
      </c>
      <c r="D5936" t="s">
        <v>61</v>
      </c>
      <c r="E5936" t="s">
        <v>101</v>
      </c>
    </row>
    <row r="5937" spans="1:6" x14ac:dyDescent="0.35">
      <c r="A5937">
        <v>10052025</v>
      </c>
      <c r="B5937" t="s">
        <v>520</v>
      </c>
      <c r="C5937" t="s">
        <v>543</v>
      </c>
      <c r="D5937" t="s">
        <v>205</v>
      </c>
      <c r="E5937" t="s">
        <v>101</v>
      </c>
    </row>
    <row r="5938" spans="1:6" x14ac:dyDescent="0.35">
      <c r="A5938">
        <v>10052025</v>
      </c>
      <c r="B5938" t="s">
        <v>687</v>
      </c>
      <c r="C5938" t="s">
        <v>419</v>
      </c>
      <c r="D5938" t="s">
        <v>208</v>
      </c>
      <c r="E5938" t="s">
        <v>101</v>
      </c>
    </row>
    <row r="5939" spans="1:6" x14ac:dyDescent="0.35">
      <c r="A5939">
        <v>10052025</v>
      </c>
      <c r="B5939" t="s">
        <v>687</v>
      </c>
      <c r="C5939" t="s">
        <v>138</v>
      </c>
      <c r="D5939" t="s">
        <v>210</v>
      </c>
      <c r="E5939" t="s">
        <v>211</v>
      </c>
      <c r="F5939" t="s">
        <v>101</v>
      </c>
    </row>
    <row r="5940" spans="1:6" x14ac:dyDescent="0.35">
      <c r="A5940">
        <v>10052025</v>
      </c>
      <c r="B5940" t="s">
        <v>418</v>
      </c>
      <c r="C5940" t="s">
        <v>478</v>
      </c>
      <c r="D5940" t="s">
        <v>214</v>
      </c>
      <c r="E5940" t="s">
        <v>215</v>
      </c>
      <c r="F5940" t="s">
        <v>101</v>
      </c>
    </row>
    <row r="5941" spans="1:6" x14ac:dyDescent="0.35">
      <c r="A5941">
        <v>10052025</v>
      </c>
      <c r="B5941" t="s">
        <v>663</v>
      </c>
      <c r="C5941" t="s">
        <v>601</v>
      </c>
      <c r="D5941" t="s">
        <v>217</v>
      </c>
      <c r="E5941" t="s">
        <v>101</v>
      </c>
    </row>
    <row r="5942" spans="1:6" x14ac:dyDescent="0.35">
      <c r="A5942">
        <v>10052025</v>
      </c>
      <c r="B5942" t="s">
        <v>570</v>
      </c>
      <c r="C5942" t="s">
        <v>224</v>
      </c>
      <c r="D5942" t="s">
        <v>220</v>
      </c>
      <c r="E5942" t="s">
        <v>101</v>
      </c>
    </row>
    <row r="5943" spans="1:6" x14ac:dyDescent="0.35">
      <c r="A5943">
        <v>10052025</v>
      </c>
      <c r="B5943" t="s">
        <v>629</v>
      </c>
      <c r="C5943" t="s">
        <v>339</v>
      </c>
      <c r="D5943" t="s">
        <v>222</v>
      </c>
    </row>
    <row r="5944" spans="1:6" x14ac:dyDescent="0.35">
      <c r="A5944">
        <v>10052025</v>
      </c>
      <c r="B5944" t="s">
        <v>623</v>
      </c>
      <c r="C5944" t="s">
        <v>223</v>
      </c>
    </row>
    <row r="5945" spans="1:6" x14ac:dyDescent="0.35">
      <c r="A5945">
        <v>10052025</v>
      </c>
      <c r="B5945" t="s">
        <v>687</v>
      </c>
      <c r="C5945" t="s">
        <v>237</v>
      </c>
      <c r="D5945" t="s">
        <v>225</v>
      </c>
      <c r="E5945" t="s">
        <v>101</v>
      </c>
    </row>
    <row r="5946" spans="1:6" x14ac:dyDescent="0.35">
      <c r="A5946">
        <v>10052025</v>
      </c>
      <c r="B5946" t="s">
        <v>565</v>
      </c>
      <c r="C5946" t="s">
        <v>431</v>
      </c>
      <c r="D5946" t="s">
        <v>225</v>
      </c>
      <c r="E5946" t="s">
        <v>228</v>
      </c>
      <c r="F5946" t="s">
        <v>229</v>
      </c>
    </row>
    <row r="5947" spans="1:6" x14ac:dyDescent="0.35">
      <c r="A5947">
        <v>10052025</v>
      </c>
      <c r="B5947" t="s">
        <v>592</v>
      </c>
      <c r="C5947" t="s">
        <v>519</v>
      </c>
      <c r="D5947" t="s">
        <v>232</v>
      </c>
      <c r="E5947" t="s">
        <v>101</v>
      </c>
    </row>
    <row r="5948" spans="1:6" x14ac:dyDescent="0.35">
      <c r="A5948">
        <v>10052025</v>
      </c>
      <c r="B5948" t="s">
        <v>674</v>
      </c>
      <c r="C5948" t="s">
        <v>318</v>
      </c>
      <c r="D5948" t="s">
        <v>235</v>
      </c>
      <c r="E5948" t="s">
        <v>236</v>
      </c>
      <c r="F5948" t="s">
        <v>101</v>
      </c>
    </row>
    <row r="5949" spans="1:6" x14ac:dyDescent="0.35">
      <c r="A5949">
        <v>10052025</v>
      </c>
      <c r="B5949" t="s">
        <v>137</v>
      </c>
      <c r="C5949" t="s">
        <v>333</v>
      </c>
      <c r="D5949" t="s">
        <v>235</v>
      </c>
      <c r="E5949" t="s">
        <v>239</v>
      </c>
      <c r="F5949" t="s">
        <v>149</v>
      </c>
    </row>
    <row r="5950" spans="1:6" x14ac:dyDescent="0.35">
      <c r="A5950">
        <v>10052025</v>
      </c>
      <c r="B5950" t="s">
        <v>752</v>
      </c>
      <c r="C5950" t="s">
        <v>414</v>
      </c>
      <c r="D5950" t="s">
        <v>235</v>
      </c>
      <c r="E5950" t="s">
        <v>241</v>
      </c>
      <c r="F5950" t="s">
        <v>101</v>
      </c>
    </row>
    <row r="5951" spans="1:6" x14ac:dyDescent="0.35">
      <c r="A5951">
        <v>10052025</v>
      </c>
      <c r="B5951" t="s">
        <v>634</v>
      </c>
      <c r="C5951" t="s">
        <v>405</v>
      </c>
      <c r="D5951" t="s">
        <v>243</v>
      </c>
      <c r="E5951" t="s">
        <v>101</v>
      </c>
    </row>
    <row r="5952" spans="1:6" x14ac:dyDescent="0.35">
      <c r="A5952">
        <v>10052025</v>
      </c>
      <c r="B5952" t="s">
        <v>493</v>
      </c>
      <c r="C5952" t="s">
        <v>150</v>
      </c>
      <c r="D5952" t="s">
        <v>245</v>
      </c>
      <c r="E5952" t="s">
        <v>246</v>
      </c>
    </row>
    <row r="5953" spans="1:7" x14ac:dyDescent="0.35">
      <c r="A5953">
        <v>10052025</v>
      </c>
      <c r="B5953" t="s">
        <v>638</v>
      </c>
      <c r="C5953" t="s">
        <v>496</v>
      </c>
      <c r="D5953" t="s">
        <v>245</v>
      </c>
      <c r="E5953" t="s">
        <v>249</v>
      </c>
    </row>
    <row r="5954" spans="1:7" x14ac:dyDescent="0.35">
      <c r="A5954">
        <v>10052025</v>
      </c>
      <c r="B5954" t="s">
        <v>603</v>
      </c>
      <c r="C5954" t="s">
        <v>175</v>
      </c>
      <c r="D5954" t="s">
        <v>252</v>
      </c>
      <c r="E5954" t="s">
        <v>101</v>
      </c>
    </row>
    <row r="5955" spans="1:7" x14ac:dyDescent="0.35">
      <c r="A5955">
        <v>10052025</v>
      </c>
      <c r="B5955" t="s">
        <v>493</v>
      </c>
      <c r="C5955" t="s">
        <v>109</v>
      </c>
      <c r="D5955" t="s">
        <v>254</v>
      </c>
    </row>
    <row r="5956" spans="1:7" x14ac:dyDescent="0.35">
      <c r="A5956">
        <v>10052025</v>
      </c>
      <c r="B5956" t="s">
        <v>516</v>
      </c>
      <c r="C5956" t="s">
        <v>165</v>
      </c>
      <c r="D5956" t="s">
        <v>256</v>
      </c>
      <c r="E5956" t="s">
        <v>257</v>
      </c>
      <c r="F5956" t="s">
        <v>236</v>
      </c>
      <c r="G5956" t="s">
        <v>101</v>
      </c>
    </row>
    <row r="5957" spans="1:7" x14ac:dyDescent="0.35">
      <c r="A5957">
        <v>10052025</v>
      </c>
      <c r="B5957" t="s">
        <v>780</v>
      </c>
      <c r="C5957" t="s">
        <v>174</v>
      </c>
      <c r="D5957" t="s">
        <v>260</v>
      </c>
      <c r="E5957" t="s">
        <v>136</v>
      </c>
      <c r="F5957" t="s">
        <v>101</v>
      </c>
    </row>
    <row r="5958" spans="1:7" x14ac:dyDescent="0.35">
      <c r="A5958">
        <v>10052025</v>
      </c>
      <c r="B5958" t="s">
        <v>543</v>
      </c>
      <c r="C5958" t="s">
        <v>261</v>
      </c>
      <c r="D5958" t="s">
        <v>262</v>
      </c>
      <c r="E5958" t="s">
        <v>101</v>
      </c>
    </row>
    <row r="5959" spans="1:7" x14ac:dyDescent="0.35">
      <c r="A5959">
        <v>10052025</v>
      </c>
      <c r="B5959" t="s">
        <v>736</v>
      </c>
      <c r="C5959" t="s">
        <v>601</v>
      </c>
      <c r="D5959" t="s">
        <v>264</v>
      </c>
      <c r="E5959" t="s">
        <v>101</v>
      </c>
    </row>
    <row r="5960" spans="1:7" x14ac:dyDescent="0.35">
      <c r="A5960">
        <v>10052025</v>
      </c>
      <c r="B5960" t="s">
        <v>595</v>
      </c>
      <c r="C5960" t="s">
        <v>264</v>
      </c>
      <c r="D5960" t="s">
        <v>149</v>
      </c>
    </row>
    <row r="5961" spans="1:7" x14ac:dyDescent="0.35">
      <c r="A5961">
        <v>10052025</v>
      </c>
      <c r="B5961" t="s">
        <v>629</v>
      </c>
      <c r="C5961" t="s">
        <v>183</v>
      </c>
      <c r="D5961" t="s">
        <v>265</v>
      </c>
      <c r="E5961" t="s">
        <v>101</v>
      </c>
      <c r="F5961" t="s">
        <v>266</v>
      </c>
    </row>
    <row r="5962" spans="1:7" x14ac:dyDescent="0.35">
      <c r="A5962">
        <v>10052025</v>
      </c>
      <c r="B5962" t="s">
        <v>414</v>
      </c>
      <c r="C5962" t="s">
        <v>267</v>
      </c>
      <c r="D5962" t="s">
        <v>101</v>
      </c>
    </row>
    <row r="5963" spans="1:7" x14ac:dyDescent="0.35">
      <c r="A5963">
        <v>10052025</v>
      </c>
      <c r="B5963" t="s">
        <v>623</v>
      </c>
      <c r="C5963" t="s">
        <v>460</v>
      </c>
      <c r="D5963" t="s">
        <v>268</v>
      </c>
    </row>
    <row r="5964" spans="1:7" x14ac:dyDescent="0.35">
      <c r="A5964">
        <v>10052025</v>
      </c>
      <c r="B5964" t="s">
        <v>629</v>
      </c>
      <c r="C5964" t="s">
        <v>455</v>
      </c>
      <c r="D5964" t="s">
        <v>270</v>
      </c>
      <c r="E5964" t="s">
        <v>271</v>
      </c>
      <c r="F5964" t="s">
        <v>101</v>
      </c>
    </row>
    <row r="5965" spans="1:7" x14ac:dyDescent="0.35">
      <c r="A5965">
        <v>10052025</v>
      </c>
      <c r="B5965" t="s">
        <v>572</v>
      </c>
      <c r="C5965" t="s">
        <v>424</v>
      </c>
      <c r="D5965" t="s">
        <v>274</v>
      </c>
      <c r="E5965" t="s">
        <v>101</v>
      </c>
    </row>
    <row r="5966" spans="1:7" x14ac:dyDescent="0.35">
      <c r="A5966">
        <v>10052025</v>
      </c>
      <c r="B5966" t="s">
        <v>623</v>
      </c>
      <c r="C5966" t="s">
        <v>146</v>
      </c>
      <c r="D5966" t="s">
        <v>277</v>
      </c>
      <c r="E5966" t="s">
        <v>101</v>
      </c>
    </row>
    <row r="5967" spans="1:7" x14ac:dyDescent="0.35">
      <c r="A5967">
        <v>10052025</v>
      </c>
      <c r="B5967" t="s">
        <v>658</v>
      </c>
      <c r="C5967" t="s">
        <v>154</v>
      </c>
      <c r="D5967" t="s">
        <v>279</v>
      </c>
      <c r="E5967" t="s">
        <v>140</v>
      </c>
      <c r="F5967" t="s">
        <v>280</v>
      </c>
    </row>
    <row r="5968" spans="1:7" x14ac:dyDescent="0.35">
      <c r="A5968">
        <v>10052025</v>
      </c>
      <c r="B5968" t="s">
        <v>629</v>
      </c>
      <c r="C5968" t="s">
        <v>456</v>
      </c>
      <c r="D5968" t="s">
        <v>281</v>
      </c>
    </row>
    <row r="5969" spans="1:9" x14ac:dyDescent="0.35">
      <c r="A5969">
        <v>10052025</v>
      </c>
      <c r="B5969" t="s">
        <v>477</v>
      </c>
      <c r="C5969" t="s">
        <v>481</v>
      </c>
      <c r="D5969" t="s">
        <v>284</v>
      </c>
      <c r="E5969" t="s">
        <v>101</v>
      </c>
    </row>
    <row r="5970" spans="1:9" x14ac:dyDescent="0.35">
      <c r="A5970">
        <v>10052025</v>
      </c>
      <c r="B5970" t="s">
        <v>722</v>
      </c>
      <c r="C5970" t="s">
        <v>542</v>
      </c>
      <c r="D5970" t="s">
        <v>287</v>
      </c>
      <c r="E5970" t="s">
        <v>101</v>
      </c>
    </row>
    <row r="5971" spans="1:9" x14ac:dyDescent="0.35">
      <c r="A5971">
        <v>10052025</v>
      </c>
      <c r="B5971" t="s">
        <v>552</v>
      </c>
      <c r="C5971" t="s">
        <v>305</v>
      </c>
      <c r="D5971" t="s">
        <v>288</v>
      </c>
      <c r="E5971" t="s">
        <v>101</v>
      </c>
    </row>
    <row r="5972" spans="1:9" x14ac:dyDescent="0.35">
      <c r="A5972">
        <v>10052025</v>
      </c>
      <c r="B5972" t="s">
        <v>515</v>
      </c>
      <c r="C5972" t="s">
        <v>375</v>
      </c>
      <c r="D5972" t="s">
        <v>290</v>
      </c>
      <c r="E5972" t="s">
        <v>140</v>
      </c>
      <c r="F5972" t="s">
        <v>291</v>
      </c>
    </row>
    <row r="5973" spans="1:9" x14ac:dyDescent="0.35">
      <c r="A5973">
        <v>10052025</v>
      </c>
      <c r="B5973" t="s">
        <v>687</v>
      </c>
      <c r="C5973" t="s">
        <v>432</v>
      </c>
      <c r="D5973" t="s">
        <v>290</v>
      </c>
      <c r="E5973" t="s">
        <v>140</v>
      </c>
      <c r="F5973" t="s">
        <v>294</v>
      </c>
      <c r="G5973" t="s">
        <v>295</v>
      </c>
      <c r="H5973" t="s">
        <v>101</v>
      </c>
    </row>
    <row r="5974" spans="1:9" x14ac:dyDescent="0.35">
      <c r="A5974">
        <v>10052025</v>
      </c>
      <c r="B5974" t="s">
        <v>594</v>
      </c>
      <c r="C5974" t="s">
        <v>340</v>
      </c>
      <c r="D5974" t="s">
        <v>298</v>
      </c>
      <c r="E5974" t="s">
        <v>101</v>
      </c>
    </row>
    <row r="5975" spans="1:9" x14ac:dyDescent="0.35">
      <c r="A5975">
        <v>10052025</v>
      </c>
      <c r="B5975" t="s">
        <v>247</v>
      </c>
      <c r="C5975" t="s">
        <v>118</v>
      </c>
      <c r="D5975" t="s">
        <v>300</v>
      </c>
      <c r="E5975" t="s">
        <v>262</v>
      </c>
      <c r="F5975" t="s">
        <v>101</v>
      </c>
    </row>
    <row r="5976" spans="1:9" x14ac:dyDescent="0.35">
      <c r="A5976">
        <v>10052025</v>
      </c>
      <c r="B5976" t="s">
        <v>218</v>
      </c>
      <c r="C5976" t="s">
        <v>521</v>
      </c>
      <c r="D5976" t="s">
        <v>301</v>
      </c>
      <c r="E5976" t="s">
        <v>101</v>
      </c>
    </row>
    <row r="5977" spans="1:9" x14ac:dyDescent="0.35">
      <c r="A5977">
        <v>10052025</v>
      </c>
      <c r="B5977" t="s">
        <v>724</v>
      </c>
      <c r="C5977" t="s">
        <v>195</v>
      </c>
      <c r="D5977" t="s">
        <v>303</v>
      </c>
      <c r="E5977" t="s">
        <v>149</v>
      </c>
    </row>
    <row r="5978" spans="1:9" x14ac:dyDescent="0.35">
      <c r="A5978">
        <v>10052025</v>
      </c>
      <c r="B5978" t="s">
        <v>644</v>
      </c>
      <c r="C5978" t="s">
        <v>438</v>
      </c>
      <c r="D5978" t="s">
        <v>306</v>
      </c>
      <c r="E5978" t="s">
        <v>101</v>
      </c>
    </row>
    <row r="5979" spans="1:9" x14ac:dyDescent="0.35">
      <c r="A5979">
        <v>10052025</v>
      </c>
      <c r="B5979" t="s">
        <v>722</v>
      </c>
      <c r="C5979" t="s">
        <v>466</v>
      </c>
      <c r="D5979" t="s">
        <v>308</v>
      </c>
      <c r="E5979" t="s">
        <v>309</v>
      </c>
      <c r="F5979" t="s">
        <v>310</v>
      </c>
      <c r="G5979" t="s">
        <v>311</v>
      </c>
      <c r="H5979" t="s">
        <v>312</v>
      </c>
      <c r="I5979" t="s">
        <v>101</v>
      </c>
    </row>
    <row r="5980" spans="1:9" x14ac:dyDescent="0.35">
      <c r="A5980">
        <v>10052025</v>
      </c>
      <c r="B5980" t="s">
        <v>479</v>
      </c>
      <c r="C5980" t="s">
        <v>197</v>
      </c>
      <c r="D5980" t="s">
        <v>314</v>
      </c>
      <c r="E5980" t="s">
        <v>315</v>
      </c>
      <c r="F5980" t="s">
        <v>101</v>
      </c>
    </row>
    <row r="5981" spans="1:9" x14ac:dyDescent="0.35">
      <c r="A5981">
        <v>10052025</v>
      </c>
      <c r="B5981" t="s">
        <v>603</v>
      </c>
      <c r="C5981" t="s">
        <v>172</v>
      </c>
      <c r="D5981" t="s">
        <v>314</v>
      </c>
      <c r="E5981" t="s">
        <v>317</v>
      </c>
      <c r="F5981" t="s">
        <v>101</v>
      </c>
    </row>
    <row r="5982" spans="1:9" x14ac:dyDescent="0.35">
      <c r="A5982">
        <v>10052025</v>
      </c>
      <c r="B5982" t="s">
        <v>444</v>
      </c>
      <c r="C5982" t="s">
        <v>154</v>
      </c>
      <c r="D5982" t="s">
        <v>319</v>
      </c>
      <c r="E5982" t="s">
        <v>320</v>
      </c>
      <c r="F5982" t="s">
        <v>321</v>
      </c>
    </row>
    <row r="5983" spans="1:9" x14ac:dyDescent="0.35">
      <c r="A5983">
        <v>10052025</v>
      </c>
      <c r="B5983" t="s">
        <v>558</v>
      </c>
      <c r="C5983" t="s">
        <v>145</v>
      </c>
      <c r="D5983" t="s">
        <v>322</v>
      </c>
      <c r="E5983" t="s">
        <v>101</v>
      </c>
    </row>
    <row r="5984" spans="1:9" x14ac:dyDescent="0.35">
      <c r="A5984">
        <v>10052025</v>
      </c>
      <c r="B5984" t="s">
        <v>558</v>
      </c>
      <c r="C5984" t="s">
        <v>171</v>
      </c>
      <c r="D5984" t="s">
        <v>325</v>
      </c>
      <c r="E5984" t="s">
        <v>101</v>
      </c>
    </row>
    <row r="5985" spans="1:7" x14ac:dyDescent="0.35">
      <c r="A5985">
        <v>10052025</v>
      </c>
      <c r="B5985" t="s">
        <v>560</v>
      </c>
      <c r="C5985" t="s">
        <v>415</v>
      </c>
      <c r="D5985" t="s">
        <v>328</v>
      </c>
      <c r="E5985" t="s">
        <v>101</v>
      </c>
    </row>
    <row r="5986" spans="1:7" x14ac:dyDescent="0.35">
      <c r="A5986">
        <v>10052025</v>
      </c>
      <c r="B5986" t="s">
        <v>737</v>
      </c>
      <c r="C5986" t="s">
        <v>318</v>
      </c>
      <c r="D5986" t="s">
        <v>331</v>
      </c>
      <c r="E5986" t="s">
        <v>332</v>
      </c>
      <c r="F5986" t="s">
        <v>101</v>
      </c>
    </row>
    <row r="5987" spans="1:7" x14ac:dyDescent="0.35">
      <c r="A5987">
        <v>10052025</v>
      </c>
      <c r="B5987" t="s">
        <v>516</v>
      </c>
      <c r="C5987" t="s">
        <v>329</v>
      </c>
      <c r="D5987" t="s">
        <v>331</v>
      </c>
      <c r="E5987" t="s">
        <v>335</v>
      </c>
      <c r="F5987" t="s">
        <v>101</v>
      </c>
    </row>
    <row r="5988" spans="1:7" x14ac:dyDescent="0.35">
      <c r="A5988">
        <v>10052025</v>
      </c>
      <c r="B5988" t="s">
        <v>497</v>
      </c>
      <c r="C5988" t="s">
        <v>118</v>
      </c>
      <c r="D5988" t="s">
        <v>331</v>
      </c>
      <c r="E5988" t="s">
        <v>338</v>
      </c>
      <c r="F5988" t="s">
        <v>321</v>
      </c>
    </row>
    <row r="5989" spans="1:7" x14ac:dyDescent="0.35">
      <c r="A5989">
        <v>10052025</v>
      </c>
      <c r="B5989" t="s">
        <v>759</v>
      </c>
      <c r="C5989" t="s">
        <v>456</v>
      </c>
      <c r="D5989" t="s">
        <v>170</v>
      </c>
    </row>
    <row r="5990" spans="1:7" x14ac:dyDescent="0.35">
      <c r="A5990">
        <v>10052025</v>
      </c>
      <c r="B5990" t="s">
        <v>691</v>
      </c>
      <c r="C5990" t="s">
        <v>555</v>
      </c>
      <c r="D5990" t="s">
        <v>341</v>
      </c>
      <c r="E5990" t="s">
        <v>101</v>
      </c>
    </row>
    <row r="5991" spans="1:7" x14ac:dyDescent="0.35">
      <c r="A5991">
        <v>10052025</v>
      </c>
      <c r="B5991" t="s">
        <v>567</v>
      </c>
      <c r="C5991" t="s">
        <v>387</v>
      </c>
      <c r="D5991" t="s">
        <v>343</v>
      </c>
      <c r="E5991" t="s">
        <v>101</v>
      </c>
    </row>
    <row r="5992" spans="1:7" x14ac:dyDescent="0.35">
      <c r="A5992">
        <v>10052025</v>
      </c>
      <c r="B5992" t="s">
        <v>565</v>
      </c>
      <c r="C5992" t="s">
        <v>146</v>
      </c>
      <c r="D5992" t="s">
        <v>132</v>
      </c>
      <c r="E5992" t="s">
        <v>344</v>
      </c>
      <c r="F5992" t="s">
        <v>345</v>
      </c>
      <c r="G5992" t="s">
        <v>101</v>
      </c>
    </row>
    <row r="5993" spans="1:7" x14ac:dyDescent="0.35">
      <c r="A5993">
        <v>10052025</v>
      </c>
      <c r="B5993" t="s">
        <v>573</v>
      </c>
      <c r="C5993" t="s">
        <v>326</v>
      </c>
      <c r="D5993" t="s">
        <v>132</v>
      </c>
      <c r="E5993" t="s">
        <v>347</v>
      </c>
      <c r="F5993" t="s">
        <v>101</v>
      </c>
    </row>
    <row r="5994" spans="1:7" x14ac:dyDescent="0.35">
      <c r="A5994">
        <v>10052025</v>
      </c>
      <c r="B5994" t="s">
        <v>638</v>
      </c>
      <c r="C5994" t="s">
        <v>146</v>
      </c>
      <c r="D5994" t="s">
        <v>132</v>
      </c>
      <c r="E5994" t="s">
        <v>348</v>
      </c>
      <c r="F5994" t="s">
        <v>101</v>
      </c>
    </row>
    <row r="5995" spans="1:7" x14ac:dyDescent="0.35">
      <c r="A5995">
        <v>10052025</v>
      </c>
      <c r="B5995" t="s">
        <v>499</v>
      </c>
      <c r="C5995" t="s">
        <v>175</v>
      </c>
      <c r="D5995" t="s">
        <v>132</v>
      </c>
      <c r="E5995" t="s">
        <v>350</v>
      </c>
      <c r="F5995" t="s">
        <v>101</v>
      </c>
    </row>
    <row r="5996" spans="1:7" x14ac:dyDescent="0.35">
      <c r="A5996">
        <v>10052025</v>
      </c>
      <c r="B5996" t="s">
        <v>696</v>
      </c>
      <c r="C5996" t="s">
        <v>600</v>
      </c>
      <c r="D5996" t="s">
        <v>132</v>
      </c>
      <c r="E5996" t="s">
        <v>352</v>
      </c>
      <c r="F5996" t="s">
        <v>101</v>
      </c>
    </row>
    <row r="5997" spans="1:7" x14ac:dyDescent="0.35">
      <c r="A5997">
        <v>10052025</v>
      </c>
      <c r="B5997" t="s">
        <v>630</v>
      </c>
      <c r="C5997" t="s">
        <v>177</v>
      </c>
      <c r="D5997" t="s">
        <v>132</v>
      </c>
      <c r="E5997" t="s">
        <v>133</v>
      </c>
      <c r="F5997" t="s">
        <v>355</v>
      </c>
    </row>
    <row r="5998" spans="1:7" x14ac:dyDescent="0.35">
      <c r="A5998">
        <v>10052025</v>
      </c>
      <c r="B5998" t="s">
        <v>742</v>
      </c>
      <c r="C5998" t="s">
        <v>420</v>
      </c>
      <c r="D5998" t="s">
        <v>132</v>
      </c>
      <c r="E5998" t="s">
        <v>356</v>
      </c>
      <c r="F5998" t="s">
        <v>101</v>
      </c>
    </row>
    <row r="5999" spans="1:7" x14ac:dyDescent="0.35">
      <c r="A5999">
        <v>10052025</v>
      </c>
      <c r="B5999" t="s">
        <v>515</v>
      </c>
      <c r="C5999" t="s">
        <v>302</v>
      </c>
      <c r="D5999" t="s">
        <v>359</v>
      </c>
      <c r="E5999" t="s">
        <v>360</v>
      </c>
      <c r="F5999" t="s">
        <v>101</v>
      </c>
    </row>
    <row r="6000" spans="1:7" x14ac:dyDescent="0.35">
      <c r="A6000">
        <v>10052025</v>
      </c>
      <c r="B6000" t="s">
        <v>657</v>
      </c>
      <c r="C6000" t="s">
        <v>122</v>
      </c>
      <c r="D6000" t="s">
        <v>359</v>
      </c>
      <c r="E6000" t="s">
        <v>362</v>
      </c>
      <c r="F6000" t="s">
        <v>101</v>
      </c>
    </row>
    <row r="6001" spans="1:8" x14ac:dyDescent="0.35">
      <c r="A6001">
        <v>10052025</v>
      </c>
      <c r="B6001" t="s">
        <v>635</v>
      </c>
      <c r="C6001" t="s">
        <v>506</v>
      </c>
      <c r="D6001" t="s">
        <v>359</v>
      </c>
      <c r="E6001" t="s">
        <v>362</v>
      </c>
      <c r="F6001" t="s">
        <v>140</v>
      </c>
      <c r="G6001" t="s">
        <v>364</v>
      </c>
      <c r="H6001" t="s">
        <v>101</v>
      </c>
    </row>
    <row r="6002" spans="1:8" x14ac:dyDescent="0.35">
      <c r="A6002">
        <v>10052025</v>
      </c>
      <c r="B6002" t="s">
        <v>733</v>
      </c>
      <c r="C6002" t="s">
        <v>574</v>
      </c>
      <c r="D6002" t="s">
        <v>366</v>
      </c>
      <c r="E6002" t="s">
        <v>257</v>
      </c>
      <c r="F6002" t="s">
        <v>367</v>
      </c>
      <c r="G6002" t="s">
        <v>101</v>
      </c>
    </row>
    <row r="6003" spans="1:8" x14ac:dyDescent="0.35">
      <c r="A6003">
        <v>10052025</v>
      </c>
      <c r="B6003" t="s">
        <v>558</v>
      </c>
      <c r="C6003" t="s">
        <v>122</v>
      </c>
      <c r="D6003" t="s">
        <v>369</v>
      </c>
      <c r="E6003" t="s">
        <v>370</v>
      </c>
      <c r="F6003" t="s">
        <v>101</v>
      </c>
    </row>
    <row r="6004" spans="1:8" x14ac:dyDescent="0.35">
      <c r="A6004">
        <v>10052025</v>
      </c>
      <c r="B6004" t="s">
        <v>558</v>
      </c>
      <c r="C6004" t="s">
        <v>340</v>
      </c>
      <c r="D6004" t="s">
        <v>371</v>
      </c>
      <c r="E6004" t="s">
        <v>101</v>
      </c>
    </row>
    <row r="6005" spans="1:8" x14ac:dyDescent="0.35">
      <c r="A6005">
        <v>10052025</v>
      </c>
      <c r="B6005" t="s">
        <v>515</v>
      </c>
      <c r="C6005" t="s">
        <v>168</v>
      </c>
      <c r="D6005" t="s">
        <v>372</v>
      </c>
      <c r="E6005" t="s">
        <v>101</v>
      </c>
    </row>
    <row r="6006" spans="1:8" x14ac:dyDescent="0.35">
      <c r="A6006">
        <v>10052025</v>
      </c>
      <c r="B6006" t="s">
        <v>737</v>
      </c>
      <c r="C6006" t="s">
        <v>449</v>
      </c>
      <c r="D6006" t="s">
        <v>373</v>
      </c>
      <c r="E6006" t="s">
        <v>101</v>
      </c>
    </row>
    <row r="6007" spans="1:8" x14ac:dyDescent="0.35">
      <c r="A6007">
        <v>10052025</v>
      </c>
      <c r="B6007" t="s">
        <v>630</v>
      </c>
      <c r="C6007" t="s">
        <v>183</v>
      </c>
      <c r="D6007" t="s">
        <v>376</v>
      </c>
      <c r="E6007" t="s">
        <v>140</v>
      </c>
      <c r="F6007" t="s">
        <v>331</v>
      </c>
      <c r="G6007" t="s">
        <v>377</v>
      </c>
      <c r="H6007" t="s">
        <v>101</v>
      </c>
    </row>
    <row r="6008" spans="1:8" x14ac:dyDescent="0.35">
      <c r="A6008">
        <v>10052025</v>
      </c>
      <c r="B6008" t="s">
        <v>630</v>
      </c>
      <c r="C6008" t="s">
        <v>269</v>
      </c>
      <c r="D6008" t="s">
        <v>378</v>
      </c>
    </row>
    <row r="6009" spans="1:8" x14ac:dyDescent="0.35">
      <c r="A6009">
        <v>10052025</v>
      </c>
      <c r="B6009" t="s">
        <v>557</v>
      </c>
      <c r="C6009" t="s">
        <v>263</v>
      </c>
      <c r="D6009" t="s">
        <v>380</v>
      </c>
      <c r="E6009" t="s">
        <v>101</v>
      </c>
    </row>
    <row r="6010" spans="1:8" x14ac:dyDescent="0.35">
      <c r="A6010">
        <v>10052025</v>
      </c>
      <c r="B6010" t="s">
        <v>695</v>
      </c>
      <c r="C6010" t="s">
        <v>203</v>
      </c>
      <c r="D6010" t="s">
        <v>382</v>
      </c>
      <c r="E6010" t="s">
        <v>383</v>
      </c>
    </row>
    <row r="6011" spans="1:8" x14ac:dyDescent="0.35">
      <c r="A6011">
        <v>10052025</v>
      </c>
      <c r="B6011" t="s">
        <v>441</v>
      </c>
      <c r="C6011" t="s">
        <v>165</v>
      </c>
      <c r="D6011" t="s">
        <v>385</v>
      </c>
      <c r="E6011" t="s">
        <v>386</v>
      </c>
    </row>
    <row r="6012" spans="1:8" x14ac:dyDescent="0.35">
      <c r="A6012">
        <v>10052025</v>
      </c>
      <c r="B6012" t="s">
        <v>780</v>
      </c>
      <c r="C6012" t="s">
        <v>237</v>
      </c>
      <c r="D6012" t="s">
        <v>388</v>
      </c>
      <c r="E6012" t="s">
        <v>101</v>
      </c>
    </row>
    <row r="6013" spans="1:8" x14ac:dyDescent="0.35">
      <c r="A6013">
        <v>10052025</v>
      </c>
      <c r="B6013" t="s">
        <v>651</v>
      </c>
      <c r="C6013" t="s">
        <v>478</v>
      </c>
      <c r="D6013" t="s">
        <v>391</v>
      </c>
      <c r="E6013" t="s">
        <v>101</v>
      </c>
    </row>
    <row r="6014" spans="1:8" x14ac:dyDescent="0.35">
      <c r="A6014">
        <v>10052025</v>
      </c>
      <c r="B6014" t="s">
        <v>474</v>
      </c>
      <c r="C6014" t="s">
        <v>103</v>
      </c>
      <c r="D6014" t="s">
        <v>393</v>
      </c>
    </row>
    <row r="6015" spans="1:8" x14ac:dyDescent="0.35">
      <c r="A6015">
        <v>10052025</v>
      </c>
      <c r="B6015" t="s">
        <v>629</v>
      </c>
      <c r="C6015" t="s">
        <v>248</v>
      </c>
      <c r="D6015" t="s">
        <v>394</v>
      </c>
      <c r="E6015" t="s">
        <v>395</v>
      </c>
      <c r="F6015" t="s">
        <v>101</v>
      </c>
    </row>
    <row r="6016" spans="1:8" x14ac:dyDescent="0.35">
      <c r="A6016">
        <v>10052025</v>
      </c>
      <c r="B6016" t="s">
        <v>655</v>
      </c>
      <c r="C6016" t="s">
        <v>282</v>
      </c>
      <c r="D6016" t="s">
        <v>396</v>
      </c>
    </row>
    <row r="6017" spans="1:9" x14ac:dyDescent="0.35">
      <c r="A6017">
        <v>10052025</v>
      </c>
      <c r="B6017" t="s">
        <v>520</v>
      </c>
      <c r="C6017" t="s">
        <v>263</v>
      </c>
      <c r="D6017" t="s">
        <v>397</v>
      </c>
      <c r="E6017" t="s">
        <v>101</v>
      </c>
    </row>
    <row r="6018" spans="1:9" x14ac:dyDescent="0.35">
      <c r="A6018">
        <v>10052025</v>
      </c>
      <c r="B6018" t="s">
        <v>624</v>
      </c>
      <c r="C6018" t="s">
        <v>150</v>
      </c>
      <c r="D6018" t="s">
        <v>399</v>
      </c>
      <c r="E6018" t="s">
        <v>140</v>
      </c>
      <c r="F6018" t="s">
        <v>400</v>
      </c>
      <c r="G6018" t="s">
        <v>257</v>
      </c>
      <c r="H6018" t="s">
        <v>331</v>
      </c>
      <c r="I6018" t="s">
        <v>401</v>
      </c>
    </row>
    <row r="6019" spans="1:9" x14ac:dyDescent="0.35">
      <c r="A6019">
        <v>10052025</v>
      </c>
      <c r="B6019" t="s">
        <v>742</v>
      </c>
      <c r="C6019" t="s">
        <v>145</v>
      </c>
      <c r="D6019" t="s">
        <v>399</v>
      </c>
      <c r="E6019" t="s">
        <v>187</v>
      </c>
      <c r="F6019" t="s">
        <v>101</v>
      </c>
    </row>
    <row r="6020" spans="1:9" x14ac:dyDescent="0.35">
      <c r="A6020">
        <v>10052025</v>
      </c>
      <c r="B6020" t="s">
        <v>525</v>
      </c>
      <c r="C6020" t="s">
        <v>480</v>
      </c>
      <c r="D6020" t="s">
        <v>399</v>
      </c>
      <c r="E6020" t="s">
        <v>403</v>
      </c>
      <c r="F6020" t="s">
        <v>101</v>
      </c>
    </row>
    <row r="6021" spans="1:9" x14ac:dyDescent="0.35">
      <c r="A6021">
        <v>10052025</v>
      </c>
      <c r="B6021" t="s">
        <v>691</v>
      </c>
      <c r="C6021" t="s">
        <v>502</v>
      </c>
      <c r="D6021" t="s">
        <v>399</v>
      </c>
      <c r="E6021" t="s">
        <v>404</v>
      </c>
      <c r="F6021" t="s">
        <v>101</v>
      </c>
    </row>
    <row r="6022" spans="1:9" x14ac:dyDescent="0.35">
      <c r="A6022">
        <v>9052025</v>
      </c>
      <c r="B6022" t="s">
        <v>557</v>
      </c>
      <c r="C6022" t="s">
        <v>206</v>
      </c>
      <c r="D6022" t="s">
        <v>100</v>
      </c>
      <c r="E6022" t="s">
        <v>101</v>
      </c>
    </row>
    <row r="6023" spans="1:9" x14ac:dyDescent="0.35">
      <c r="A6023">
        <v>9052025</v>
      </c>
      <c r="B6023" t="s">
        <v>413</v>
      </c>
      <c r="C6023" t="s">
        <v>506</v>
      </c>
      <c r="D6023" t="s">
        <v>104</v>
      </c>
      <c r="E6023" t="s">
        <v>101</v>
      </c>
    </row>
    <row r="6024" spans="1:9" x14ac:dyDescent="0.35">
      <c r="A6024">
        <v>9052025</v>
      </c>
      <c r="B6024" t="s">
        <v>218</v>
      </c>
      <c r="C6024" t="s">
        <v>177</v>
      </c>
      <c r="D6024" t="s">
        <v>107</v>
      </c>
      <c r="E6024" t="s">
        <v>108</v>
      </c>
      <c r="F6024" t="s">
        <v>101</v>
      </c>
    </row>
    <row r="6025" spans="1:9" x14ac:dyDescent="0.35">
      <c r="A6025">
        <v>9052025</v>
      </c>
      <c r="B6025" t="s">
        <v>432</v>
      </c>
      <c r="C6025" t="s">
        <v>569</v>
      </c>
      <c r="D6025" t="s">
        <v>111</v>
      </c>
      <c r="E6025" t="s">
        <v>101</v>
      </c>
    </row>
    <row r="6026" spans="1:9" x14ac:dyDescent="0.35">
      <c r="A6026">
        <v>9052025</v>
      </c>
      <c r="B6026" t="s">
        <v>561</v>
      </c>
      <c r="C6026" t="s">
        <v>748</v>
      </c>
      <c r="D6026" t="s">
        <v>114</v>
      </c>
      <c r="E6026" t="s">
        <v>115</v>
      </c>
      <c r="F6026" t="s">
        <v>116</v>
      </c>
    </row>
    <row r="6027" spans="1:9" x14ac:dyDescent="0.35">
      <c r="A6027">
        <v>9052025</v>
      </c>
      <c r="B6027" t="s">
        <v>580</v>
      </c>
      <c r="C6027" t="s">
        <v>492</v>
      </c>
      <c r="D6027" t="s">
        <v>114</v>
      </c>
      <c r="E6027" t="s">
        <v>119</v>
      </c>
      <c r="F6027" t="s">
        <v>120</v>
      </c>
      <c r="G6027" t="s">
        <v>121</v>
      </c>
    </row>
    <row r="6028" spans="1:9" x14ac:dyDescent="0.35">
      <c r="A6028">
        <v>9052025</v>
      </c>
      <c r="B6028" t="s">
        <v>313</v>
      </c>
      <c r="C6028" t="s">
        <v>530</v>
      </c>
      <c r="D6028" t="s">
        <v>114</v>
      </c>
      <c r="E6028" t="s">
        <v>124</v>
      </c>
    </row>
    <row r="6029" spans="1:9" x14ac:dyDescent="0.35">
      <c r="A6029">
        <v>9052025</v>
      </c>
      <c r="B6029" t="s">
        <v>794</v>
      </c>
      <c r="C6029" t="s">
        <v>667</v>
      </c>
      <c r="D6029" t="s">
        <v>114</v>
      </c>
      <c r="E6029" t="s">
        <v>127</v>
      </c>
    </row>
    <row r="6030" spans="1:9" x14ac:dyDescent="0.35">
      <c r="A6030">
        <v>9052025</v>
      </c>
      <c r="B6030" t="s">
        <v>457</v>
      </c>
      <c r="C6030" t="s">
        <v>421</v>
      </c>
      <c r="D6030" t="s">
        <v>114</v>
      </c>
      <c r="E6030" t="s">
        <v>130</v>
      </c>
    </row>
    <row r="6031" spans="1:9" x14ac:dyDescent="0.35">
      <c r="A6031">
        <v>9052025</v>
      </c>
      <c r="B6031" t="s">
        <v>242</v>
      </c>
      <c r="C6031" t="s">
        <v>276</v>
      </c>
      <c r="D6031" t="s">
        <v>114</v>
      </c>
      <c r="E6031" t="s">
        <v>132</v>
      </c>
      <c r="F6031" t="s">
        <v>133</v>
      </c>
    </row>
    <row r="6032" spans="1:9" x14ac:dyDescent="0.35">
      <c r="A6032">
        <v>9052025</v>
      </c>
      <c r="B6032" t="s">
        <v>494</v>
      </c>
      <c r="C6032" t="s">
        <v>216</v>
      </c>
      <c r="D6032" t="s">
        <v>135</v>
      </c>
      <c r="E6032" t="s">
        <v>136</v>
      </c>
    </row>
    <row r="6033" spans="1:7" x14ac:dyDescent="0.35">
      <c r="A6033">
        <v>9052025</v>
      </c>
      <c r="B6033" t="s">
        <v>694</v>
      </c>
      <c r="C6033" t="s">
        <v>425</v>
      </c>
      <c r="D6033" t="s">
        <v>139</v>
      </c>
      <c r="E6033" t="s">
        <v>140</v>
      </c>
      <c r="F6033" t="s">
        <v>141</v>
      </c>
      <c r="G6033" t="s">
        <v>101</v>
      </c>
    </row>
    <row r="6034" spans="1:7" x14ac:dyDescent="0.35">
      <c r="A6034">
        <v>9052025</v>
      </c>
      <c r="B6034" t="s">
        <v>567</v>
      </c>
      <c r="C6034" t="s">
        <v>168</v>
      </c>
      <c r="D6034" t="s">
        <v>144</v>
      </c>
      <c r="E6034" t="s">
        <v>101</v>
      </c>
    </row>
    <row r="6035" spans="1:7" x14ac:dyDescent="0.35">
      <c r="A6035">
        <v>9052025</v>
      </c>
      <c r="B6035" t="s">
        <v>570</v>
      </c>
      <c r="C6035" t="s">
        <v>424</v>
      </c>
      <c r="D6035" t="s">
        <v>147</v>
      </c>
      <c r="E6035" t="s">
        <v>148</v>
      </c>
      <c r="F6035" t="s">
        <v>149</v>
      </c>
    </row>
    <row r="6036" spans="1:7" x14ac:dyDescent="0.35">
      <c r="A6036">
        <v>9052025</v>
      </c>
      <c r="B6036" t="s">
        <v>514</v>
      </c>
      <c r="C6036" t="s">
        <v>342</v>
      </c>
      <c r="D6036" t="s">
        <v>152</v>
      </c>
      <c r="E6036" t="s">
        <v>140</v>
      </c>
      <c r="F6036" t="s">
        <v>153</v>
      </c>
      <c r="G6036" t="s">
        <v>101</v>
      </c>
    </row>
    <row r="6037" spans="1:7" x14ac:dyDescent="0.35">
      <c r="A6037">
        <v>9052025</v>
      </c>
      <c r="B6037" t="s">
        <v>780</v>
      </c>
      <c r="C6037" t="s">
        <v>459</v>
      </c>
      <c r="D6037" t="s">
        <v>156</v>
      </c>
      <c r="E6037" t="s">
        <v>101</v>
      </c>
    </row>
    <row r="6038" spans="1:7" x14ac:dyDescent="0.35">
      <c r="A6038">
        <v>9052025</v>
      </c>
      <c r="B6038" t="s">
        <v>712</v>
      </c>
      <c r="C6038" t="s">
        <v>419</v>
      </c>
      <c r="D6038" t="s">
        <v>159</v>
      </c>
      <c r="E6038" t="s">
        <v>101</v>
      </c>
    </row>
    <row r="6039" spans="1:7" x14ac:dyDescent="0.35">
      <c r="A6039">
        <v>9052025</v>
      </c>
      <c r="B6039" t="s">
        <v>541</v>
      </c>
      <c r="C6039" t="s">
        <v>161</v>
      </c>
      <c r="D6039" t="s">
        <v>101</v>
      </c>
    </row>
    <row r="6040" spans="1:7" x14ac:dyDescent="0.35">
      <c r="A6040">
        <v>9052025</v>
      </c>
      <c r="B6040" t="s">
        <v>206</v>
      </c>
      <c r="C6040" t="s">
        <v>598</v>
      </c>
      <c r="D6040" t="s">
        <v>164</v>
      </c>
      <c r="E6040" t="s">
        <v>101</v>
      </c>
    </row>
    <row r="6041" spans="1:7" x14ac:dyDescent="0.35">
      <c r="A6041">
        <v>9052025</v>
      </c>
      <c r="B6041" t="s">
        <v>644</v>
      </c>
      <c r="C6041" t="s">
        <v>398</v>
      </c>
      <c r="D6041" t="s">
        <v>167</v>
      </c>
    </row>
    <row r="6042" spans="1:7" x14ac:dyDescent="0.35">
      <c r="A6042">
        <v>9052025</v>
      </c>
      <c r="B6042" t="s">
        <v>592</v>
      </c>
      <c r="C6042" t="s">
        <v>651</v>
      </c>
      <c r="D6042" t="s">
        <v>423</v>
      </c>
      <c r="E6042" t="s">
        <v>101</v>
      </c>
    </row>
    <row r="6043" spans="1:7" x14ac:dyDescent="0.35">
      <c r="A6043">
        <v>9052025</v>
      </c>
      <c r="B6043" t="s">
        <v>465</v>
      </c>
      <c r="C6043" t="s">
        <v>361</v>
      </c>
      <c r="D6043" t="s">
        <v>169</v>
      </c>
      <c r="E6043" t="s">
        <v>170</v>
      </c>
      <c r="F6043" t="s">
        <v>101</v>
      </c>
    </row>
    <row r="6044" spans="1:7" x14ac:dyDescent="0.35">
      <c r="A6044">
        <v>9052025</v>
      </c>
      <c r="B6044" t="s">
        <v>662</v>
      </c>
      <c r="C6044" t="s">
        <v>540</v>
      </c>
      <c r="D6044" t="s">
        <v>173</v>
      </c>
      <c r="E6044" t="s">
        <v>101</v>
      </c>
    </row>
    <row r="6045" spans="1:7" x14ac:dyDescent="0.35">
      <c r="A6045">
        <v>9052025</v>
      </c>
      <c r="B6045" t="s">
        <v>579</v>
      </c>
      <c r="C6045" t="s">
        <v>455</v>
      </c>
      <c r="D6045" t="s">
        <v>176</v>
      </c>
      <c r="E6045" t="s">
        <v>101</v>
      </c>
    </row>
    <row r="6046" spans="1:7" x14ac:dyDescent="0.35">
      <c r="A6046">
        <v>9052025</v>
      </c>
      <c r="B6046" t="s">
        <v>570</v>
      </c>
      <c r="C6046" t="s">
        <v>422</v>
      </c>
      <c r="D6046" t="s">
        <v>176</v>
      </c>
      <c r="E6046" t="s">
        <v>149</v>
      </c>
    </row>
    <row r="6047" spans="1:7" x14ac:dyDescent="0.35">
      <c r="A6047">
        <v>9052025</v>
      </c>
      <c r="B6047" t="s">
        <v>413</v>
      </c>
      <c r="C6047" t="s">
        <v>102</v>
      </c>
      <c r="D6047" t="s">
        <v>181</v>
      </c>
      <c r="E6047" t="s">
        <v>182</v>
      </c>
      <c r="F6047" t="s">
        <v>101</v>
      </c>
    </row>
    <row r="6048" spans="1:7" x14ac:dyDescent="0.35">
      <c r="A6048">
        <v>9052025</v>
      </c>
      <c r="B6048" t="s">
        <v>552</v>
      </c>
      <c r="C6048" t="s">
        <v>477</v>
      </c>
      <c r="D6048" t="s">
        <v>184</v>
      </c>
      <c r="E6048" t="s">
        <v>101</v>
      </c>
    </row>
    <row r="6049" spans="1:7" x14ac:dyDescent="0.35">
      <c r="A6049">
        <v>9052025</v>
      </c>
      <c r="B6049" t="s">
        <v>451</v>
      </c>
      <c r="C6049" t="s">
        <v>361</v>
      </c>
      <c r="D6049" t="s">
        <v>187</v>
      </c>
      <c r="E6049" t="s">
        <v>101</v>
      </c>
    </row>
    <row r="6050" spans="1:7" x14ac:dyDescent="0.35">
      <c r="A6050">
        <v>9052025</v>
      </c>
      <c r="B6050" t="s">
        <v>387</v>
      </c>
      <c r="C6050" t="s">
        <v>155</v>
      </c>
      <c r="D6050" t="s">
        <v>190</v>
      </c>
      <c r="E6050" t="s">
        <v>191</v>
      </c>
      <c r="F6050" t="s">
        <v>101</v>
      </c>
    </row>
    <row r="6051" spans="1:7" x14ac:dyDescent="0.35">
      <c r="A6051">
        <v>9052025</v>
      </c>
      <c r="B6051" t="s">
        <v>323</v>
      </c>
      <c r="C6051" t="s">
        <v>546</v>
      </c>
      <c r="D6051" t="s">
        <v>190</v>
      </c>
      <c r="E6051" t="s">
        <v>194</v>
      </c>
      <c r="F6051" t="s">
        <v>101</v>
      </c>
    </row>
    <row r="6052" spans="1:7" x14ac:dyDescent="0.35">
      <c r="A6052">
        <v>9052025</v>
      </c>
      <c r="B6052" t="s">
        <v>603</v>
      </c>
      <c r="C6052" t="s">
        <v>543</v>
      </c>
      <c r="D6052" t="s">
        <v>190</v>
      </c>
      <c r="E6052" t="s">
        <v>196</v>
      </c>
      <c r="F6052" t="s">
        <v>101</v>
      </c>
    </row>
    <row r="6053" spans="1:7" x14ac:dyDescent="0.35">
      <c r="A6053">
        <v>9052025</v>
      </c>
      <c r="B6053" t="s">
        <v>305</v>
      </c>
      <c r="C6053" t="s">
        <v>198</v>
      </c>
      <c r="D6053" t="s">
        <v>140</v>
      </c>
      <c r="E6053" t="s">
        <v>199</v>
      </c>
      <c r="F6053" t="s">
        <v>200</v>
      </c>
      <c r="G6053" t="s">
        <v>101</v>
      </c>
    </row>
    <row r="6054" spans="1:7" x14ac:dyDescent="0.35">
      <c r="A6054">
        <v>9052025</v>
      </c>
      <c r="B6054" t="s">
        <v>439</v>
      </c>
      <c r="C6054" t="s">
        <v>282</v>
      </c>
      <c r="D6054" t="s">
        <v>61</v>
      </c>
      <c r="E6054" t="s">
        <v>101</v>
      </c>
    </row>
    <row r="6055" spans="1:7" x14ac:dyDescent="0.35">
      <c r="A6055">
        <v>9052025</v>
      </c>
      <c r="B6055" t="s">
        <v>609</v>
      </c>
      <c r="C6055" t="s">
        <v>447</v>
      </c>
      <c r="D6055" t="s">
        <v>205</v>
      </c>
      <c r="E6055" t="s">
        <v>101</v>
      </c>
    </row>
    <row r="6056" spans="1:7" x14ac:dyDescent="0.35">
      <c r="A6056">
        <v>9052025</v>
      </c>
      <c r="B6056" t="s">
        <v>746</v>
      </c>
      <c r="C6056" t="s">
        <v>590</v>
      </c>
      <c r="D6056" t="s">
        <v>208</v>
      </c>
      <c r="E6056" t="s">
        <v>101</v>
      </c>
    </row>
    <row r="6057" spans="1:7" x14ac:dyDescent="0.35">
      <c r="A6057">
        <v>9052025</v>
      </c>
      <c r="B6057" t="s">
        <v>551</v>
      </c>
      <c r="C6057" t="s">
        <v>185</v>
      </c>
      <c r="D6057" t="s">
        <v>210</v>
      </c>
      <c r="E6057" t="s">
        <v>211</v>
      </c>
      <c r="F6057" t="s">
        <v>101</v>
      </c>
    </row>
    <row r="6058" spans="1:7" x14ac:dyDescent="0.35">
      <c r="A6058">
        <v>9052025</v>
      </c>
      <c r="B6058" t="s">
        <v>154</v>
      </c>
      <c r="C6058" t="s">
        <v>197</v>
      </c>
      <c r="D6058" t="s">
        <v>214</v>
      </c>
      <c r="E6058" t="s">
        <v>215</v>
      </c>
      <c r="F6058" t="s">
        <v>101</v>
      </c>
    </row>
    <row r="6059" spans="1:7" x14ac:dyDescent="0.35">
      <c r="A6059">
        <v>9052025</v>
      </c>
      <c r="B6059" t="s">
        <v>636</v>
      </c>
      <c r="C6059" t="s">
        <v>465</v>
      </c>
      <c r="D6059" t="s">
        <v>217</v>
      </c>
      <c r="E6059" t="s">
        <v>101</v>
      </c>
    </row>
    <row r="6060" spans="1:7" x14ac:dyDescent="0.35">
      <c r="A6060">
        <v>9052025</v>
      </c>
      <c r="B6060" t="s">
        <v>795</v>
      </c>
      <c r="C6060" t="s">
        <v>536</v>
      </c>
      <c r="D6060" t="s">
        <v>220</v>
      </c>
      <c r="E6060" t="s">
        <v>101</v>
      </c>
    </row>
    <row r="6061" spans="1:7" x14ac:dyDescent="0.35">
      <c r="A6061">
        <v>9052025</v>
      </c>
      <c r="B6061" t="s">
        <v>766</v>
      </c>
      <c r="C6061" t="s">
        <v>418</v>
      </c>
      <c r="D6061" t="s">
        <v>222</v>
      </c>
    </row>
    <row r="6062" spans="1:7" x14ac:dyDescent="0.35">
      <c r="A6062">
        <v>9052025</v>
      </c>
      <c r="B6062" t="s">
        <v>451</v>
      </c>
      <c r="C6062" t="s">
        <v>223</v>
      </c>
    </row>
    <row r="6063" spans="1:7" x14ac:dyDescent="0.35">
      <c r="A6063">
        <v>9052025</v>
      </c>
      <c r="B6063" t="s">
        <v>437</v>
      </c>
      <c r="C6063" t="s">
        <v>504</v>
      </c>
      <c r="D6063" t="s">
        <v>225</v>
      </c>
      <c r="E6063" t="s">
        <v>101</v>
      </c>
    </row>
    <row r="6064" spans="1:7" x14ac:dyDescent="0.35">
      <c r="A6064">
        <v>9052025</v>
      </c>
      <c r="B6064" t="s">
        <v>663</v>
      </c>
      <c r="C6064" t="s">
        <v>285</v>
      </c>
      <c r="D6064" t="s">
        <v>225</v>
      </c>
      <c r="E6064" t="s">
        <v>228</v>
      </c>
      <c r="F6064" t="s">
        <v>229</v>
      </c>
    </row>
    <row r="6065" spans="1:7" x14ac:dyDescent="0.35">
      <c r="A6065">
        <v>9052025</v>
      </c>
      <c r="B6065" t="s">
        <v>566</v>
      </c>
      <c r="C6065" t="s">
        <v>122</v>
      </c>
      <c r="D6065" t="s">
        <v>232</v>
      </c>
      <c r="E6065" t="s">
        <v>101</v>
      </c>
    </row>
    <row r="6066" spans="1:7" x14ac:dyDescent="0.35">
      <c r="A6066">
        <v>9052025</v>
      </c>
      <c r="B6066" t="s">
        <v>413</v>
      </c>
      <c r="C6066" t="s">
        <v>342</v>
      </c>
      <c r="D6066" t="s">
        <v>235</v>
      </c>
      <c r="E6066" t="s">
        <v>236</v>
      </c>
      <c r="F6066" t="s">
        <v>101</v>
      </c>
    </row>
    <row r="6067" spans="1:7" x14ac:dyDescent="0.35">
      <c r="A6067">
        <v>9052025</v>
      </c>
      <c r="B6067" t="s">
        <v>444</v>
      </c>
      <c r="C6067" t="s">
        <v>186</v>
      </c>
      <c r="D6067" t="s">
        <v>235</v>
      </c>
      <c r="E6067" t="s">
        <v>239</v>
      </c>
      <c r="F6067" t="s">
        <v>149</v>
      </c>
    </row>
    <row r="6068" spans="1:7" x14ac:dyDescent="0.35">
      <c r="A6068">
        <v>9052025</v>
      </c>
      <c r="B6068" t="s">
        <v>793</v>
      </c>
      <c r="C6068" t="s">
        <v>425</v>
      </c>
      <c r="D6068" t="s">
        <v>235</v>
      </c>
      <c r="E6068" t="s">
        <v>241</v>
      </c>
      <c r="F6068" t="s">
        <v>101</v>
      </c>
    </row>
    <row r="6069" spans="1:7" x14ac:dyDescent="0.35">
      <c r="A6069">
        <v>9052025</v>
      </c>
      <c r="B6069" t="s">
        <v>583</v>
      </c>
      <c r="C6069" t="s">
        <v>195</v>
      </c>
      <c r="D6069" t="s">
        <v>243</v>
      </c>
      <c r="E6069" t="s">
        <v>101</v>
      </c>
    </row>
    <row r="6070" spans="1:7" x14ac:dyDescent="0.35">
      <c r="A6070">
        <v>9052025</v>
      </c>
      <c r="B6070" t="s">
        <v>520</v>
      </c>
      <c r="C6070" t="s">
        <v>174</v>
      </c>
      <c r="D6070" t="s">
        <v>245</v>
      </c>
      <c r="E6070" t="s">
        <v>246</v>
      </c>
    </row>
    <row r="6071" spans="1:7" x14ac:dyDescent="0.35">
      <c r="A6071">
        <v>9052025</v>
      </c>
      <c r="B6071" t="s">
        <v>628</v>
      </c>
      <c r="C6071" t="s">
        <v>413</v>
      </c>
      <c r="D6071" t="s">
        <v>245</v>
      </c>
      <c r="E6071" t="s">
        <v>249</v>
      </c>
    </row>
    <row r="6072" spans="1:7" x14ac:dyDescent="0.35">
      <c r="A6072">
        <v>9052025</v>
      </c>
      <c r="B6072" t="s">
        <v>413</v>
      </c>
      <c r="C6072" t="s">
        <v>192</v>
      </c>
      <c r="D6072" t="s">
        <v>252</v>
      </c>
      <c r="E6072" t="s">
        <v>101</v>
      </c>
    </row>
    <row r="6073" spans="1:7" x14ac:dyDescent="0.35">
      <c r="A6073">
        <v>9052025</v>
      </c>
      <c r="B6073" t="s">
        <v>224</v>
      </c>
      <c r="C6073" t="s">
        <v>172</v>
      </c>
      <c r="D6073" t="s">
        <v>254</v>
      </c>
    </row>
    <row r="6074" spans="1:7" x14ac:dyDescent="0.35">
      <c r="A6074">
        <v>9052025</v>
      </c>
      <c r="B6074" t="s">
        <v>593</v>
      </c>
      <c r="C6074" t="s">
        <v>125</v>
      </c>
      <c r="D6074" t="s">
        <v>256</v>
      </c>
      <c r="E6074" t="s">
        <v>257</v>
      </c>
      <c r="F6074" t="s">
        <v>236</v>
      </c>
      <c r="G6074" t="s">
        <v>101</v>
      </c>
    </row>
    <row r="6075" spans="1:7" x14ac:dyDescent="0.35">
      <c r="A6075">
        <v>9052025</v>
      </c>
      <c r="B6075" t="s">
        <v>593</v>
      </c>
      <c r="C6075" t="s">
        <v>541</v>
      </c>
      <c r="D6075" t="s">
        <v>260</v>
      </c>
      <c r="E6075" t="s">
        <v>136</v>
      </c>
      <c r="F6075" t="s">
        <v>101</v>
      </c>
    </row>
    <row r="6076" spans="1:7" x14ac:dyDescent="0.35">
      <c r="A6076">
        <v>9052025</v>
      </c>
      <c r="B6076" t="s">
        <v>543</v>
      </c>
      <c r="C6076" t="s">
        <v>261</v>
      </c>
      <c r="D6076" t="s">
        <v>262</v>
      </c>
      <c r="E6076" t="s">
        <v>101</v>
      </c>
    </row>
    <row r="6077" spans="1:7" x14ac:dyDescent="0.35">
      <c r="A6077">
        <v>9052025</v>
      </c>
      <c r="B6077" t="s">
        <v>551</v>
      </c>
      <c r="C6077" t="s">
        <v>269</v>
      </c>
      <c r="D6077" t="s">
        <v>264</v>
      </c>
      <c r="E6077" t="s">
        <v>101</v>
      </c>
    </row>
    <row r="6078" spans="1:7" x14ac:dyDescent="0.35">
      <c r="A6078">
        <v>9052025</v>
      </c>
      <c r="B6078" t="s">
        <v>547</v>
      </c>
      <c r="C6078" t="s">
        <v>264</v>
      </c>
      <c r="D6078" t="s">
        <v>149</v>
      </c>
    </row>
    <row r="6079" spans="1:7" x14ac:dyDescent="0.35">
      <c r="A6079">
        <v>9052025</v>
      </c>
      <c r="B6079" t="s">
        <v>592</v>
      </c>
      <c r="C6079" t="s">
        <v>418</v>
      </c>
      <c r="D6079" t="s">
        <v>265</v>
      </c>
      <c r="E6079" t="s">
        <v>101</v>
      </c>
      <c r="F6079" t="s">
        <v>266</v>
      </c>
    </row>
    <row r="6080" spans="1:7" x14ac:dyDescent="0.35">
      <c r="A6080">
        <v>9052025</v>
      </c>
      <c r="B6080" t="s">
        <v>450</v>
      </c>
      <c r="C6080" t="s">
        <v>267</v>
      </c>
      <c r="D6080" t="s">
        <v>101</v>
      </c>
    </row>
    <row r="6081" spans="1:8" x14ac:dyDescent="0.35">
      <c r="A6081">
        <v>9052025</v>
      </c>
      <c r="B6081" t="s">
        <v>413</v>
      </c>
      <c r="C6081" t="s">
        <v>454</v>
      </c>
      <c r="D6081" t="s">
        <v>268</v>
      </c>
    </row>
    <row r="6082" spans="1:8" x14ac:dyDescent="0.35">
      <c r="A6082">
        <v>9052025</v>
      </c>
      <c r="B6082" t="s">
        <v>644</v>
      </c>
      <c r="C6082" t="s">
        <v>473</v>
      </c>
      <c r="D6082" t="s">
        <v>270</v>
      </c>
      <c r="E6082" t="s">
        <v>271</v>
      </c>
      <c r="F6082" t="s">
        <v>101</v>
      </c>
    </row>
    <row r="6083" spans="1:8" x14ac:dyDescent="0.35">
      <c r="A6083">
        <v>9052025</v>
      </c>
      <c r="B6083" t="s">
        <v>514</v>
      </c>
      <c r="C6083" t="s">
        <v>171</v>
      </c>
      <c r="D6083" t="s">
        <v>274</v>
      </c>
      <c r="E6083" t="s">
        <v>101</v>
      </c>
    </row>
    <row r="6084" spans="1:8" x14ac:dyDescent="0.35">
      <c r="A6084">
        <v>9052025</v>
      </c>
      <c r="B6084" t="s">
        <v>636</v>
      </c>
      <c r="C6084" t="s">
        <v>526</v>
      </c>
      <c r="D6084" t="s">
        <v>277</v>
      </c>
      <c r="E6084" t="s">
        <v>101</v>
      </c>
    </row>
    <row r="6085" spans="1:8" x14ac:dyDescent="0.35">
      <c r="A6085">
        <v>9052025</v>
      </c>
      <c r="B6085" t="s">
        <v>594</v>
      </c>
      <c r="C6085" t="s">
        <v>595</v>
      </c>
      <c r="D6085" t="s">
        <v>279</v>
      </c>
      <c r="E6085" t="s">
        <v>140</v>
      </c>
      <c r="F6085" t="s">
        <v>280</v>
      </c>
    </row>
    <row r="6086" spans="1:8" x14ac:dyDescent="0.35">
      <c r="A6086">
        <v>9052025</v>
      </c>
      <c r="B6086" t="s">
        <v>634</v>
      </c>
      <c r="C6086" t="s">
        <v>534</v>
      </c>
      <c r="D6086" t="s">
        <v>281</v>
      </c>
    </row>
    <row r="6087" spans="1:8" x14ac:dyDescent="0.35">
      <c r="A6087">
        <v>9052025</v>
      </c>
      <c r="B6087" t="s">
        <v>582</v>
      </c>
      <c r="C6087" t="s">
        <v>420</v>
      </c>
      <c r="D6087" t="s">
        <v>284</v>
      </c>
      <c r="E6087" t="s">
        <v>101</v>
      </c>
    </row>
    <row r="6088" spans="1:8" x14ac:dyDescent="0.35">
      <c r="A6088">
        <v>9052025</v>
      </c>
      <c r="B6088" t="s">
        <v>694</v>
      </c>
      <c r="C6088" t="s">
        <v>582</v>
      </c>
      <c r="D6088" t="s">
        <v>287</v>
      </c>
      <c r="E6088" t="s">
        <v>101</v>
      </c>
    </row>
    <row r="6089" spans="1:8" x14ac:dyDescent="0.35">
      <c r="A6089">
        <v>9052025</v>
      </c>
      <c r="B6089" t="s">
        <v>603</v>
      </c>
      <c r="C6089" t="s">
        <v>304</v>
      </c>
      <c r="D6089" t="s">
        <v>288</v>
      </c>
      <c r="E6089" t="s">
        <v>101</v>
      </c>
    </row>
    <row r="6090" spans="1:8" x14ac:dyDescent="0.35">
      <c r="A6090">
        <v>9052025</v>
      </c>
      <c r="B6090" t="s">
        <v>305</v>
      </c>
      <c r="C6090" t="s">
        <v>282</v>
      </c>
      <c r="D6090" t="s">
        <v>290</v>
      </c>
      <c r="E6090" t="s">
        <v>140</v>
      </c>
      <c r="F6090" t="s">
        <v>291</v>
      </c>
    </row>
    <row r="6091" spans="1:8" x14ac:dyDescent="0.35">
      <c r="A6091">
        <v>9052025</v>
      </c>
      <c r="B6091" t="s">
        <v>603</v>
      </c>
      <c r="C6091" t="s">
        <v>515</v>
      </c>
      <c r="D6091" t="s">
        <v>290</v>
      </c>
      <c r="E6091" t="s">
        <v>140</v>
      </c>
      <c r="F6091" t="s">
        <v>294</v>
      </c>
      <c r="G6091" t="s">
        <v>295</v>
      </c>
      <c r="H6091" t="s">
        <v>101</v>
      </c>
    </row>
    <row r="6092" spans="1:8" x14ac:dyDescent="0.35">
      <c r="A6092">
        <v>9052025</v>
      </c>
      <c r="B6092" t="s">
        <v>583</v>
      </c>
      <c r="C6092" t="s">
        <v>598</v>
      </c>
      <c r="D6092" t="s">
        <v>298</v>
      </c>
      <c r="E6092" t="s">
        <v>101</v>
      </c>
    </row>
    <row r="6093" spans="1:8" x14ac:dyDescent="0.35">
      <c r="A6093">
        <v>9052025</v>
      </c>
      <c r="B6093" t="s">
        <v>248</v>
      </c>
      <c r="C6093" t="s">
        <v>178</v>
      </c>
      <c r="D6093" t="s">
        <v>300</v>
      </c>
      <c r="E6093" t="s">
        <v>262</v>
      </c>
      <c r="F6093" t="s">
        <v>101</v>
      </c>
    </row>
    <row r="6094" spans="1:8" x14ac:dyDescent="0.35">
      <c r="A6094">
        <v>9052025</v>
      </c>
      <c r="B6094" t="s">
        <v>581</v>
      </c>
      <c r="C6094" t="s">
        <v>480</v>
      </c>
      <c r="D6094" t="s">
        <v>301</v>
      </c>
      <c r="E6094" t="s">
        <v>101</v>
      </c>
    </row>
    <row r="6095" spans="1:8" x14ac:dyDescent="0.35">
      <c r="A6095">
        <v>9052025</v>
      </c>
      <c r="B6095" t="s">
        <v>663</v>
      </c>
      <c r="C6095" t="s">
        <v>450</v>
      </c>
      <c r="D6095" t="s">
        <v>303</v>
      </c>
      <c r="E6095" t="s">
        <v>149</v>
      </c>
    </row>
    <row r="6096" spans="1:8" x14ac:dyDescent="0.35">
      <c r="A6096">
        <v>9052025</v>
      </c>
      <c r="B6096" t="s">
        <v>724</v>
      </c>
      <c r="C6096" t="s">
        <v>501</v>
      </c>
      <c r="D6096" t="s">
        <v>306</v>
      </c>
      <c r="E6096" t="s">
        <v>101</v>
      </c>
    </row>
    <row r="6097" spans="1:9" x14ac:dyDescent="0.35">
      <c r="A6097">
        <v>9052025</v>
      </c>
      <c r="B6097" t="s">
        <v>663</v>
      </c>
      <c r="C6097" t="s">
        <v>515</v>
      </c>
      <c r="D6097" t="s">
        <v>308</v>
      </c>
      <c r="E6097" t="s">
        <v>309</v>
      </c>
      <c r="F6097" t="s">
        <v>310</v>
      </c>
      <c r="G6097" t="s">
        <v>311</v>
      </c>
      <c r="H6097" t="s">
        <v>312</v>
      </c>
      <c r="I6097" t="s">
        <v>101</v>
      </c>
    </row>
    <row r="6098" spans="1:9" x14ac:dyDescent="0.35">
      <c r="A6098">
        <v>9052025</v>
      </c>
      <c r="B6098" t="s">
        <v>450</v>
      </c>
      <c r="C6098" t="s">
        <v>216</v>
      </c>
      <c r="D6098" t="s">
        <v>314</v>
      </c>
      <c r="E6098" t="s">
        <v>315</v>
      </c>
      <c r="F6098" t="s">
        <v>101</v>
      </c>
    </row>
    <row r="6099" spans="1:9" x14ac:dyDescent="0.35">
      <c r="A6099">
        <v>9052025</v>
      </c>
      <c r="B6099" t="s">
        <v>465</v>
      </c>
      <c r="C6099" t="s">
        <v>327</v>
      </c>
      <c r="D6099" t="s">
        <v>314</v>
      </c>
      <c r="E6099" t="s">
        <v>317</v>
      </c>
      <c r="F6099" t="s">
        <v>101</v>
      </c>
    </row>
    <row r="6100" spans="1:9" x14ac:dyDescent="0.35">
      <c r="A6100">
        <v>9052025</v>
      </c>
      <c r="B6100" t="s">
        <v>218</v>
      </c>
      <c r="C6100" t="s">
        <v>219</v>
      </c>
      <c r="D6100" t="s">
        <v>319</v>
      </c>
      <c r="E6100" t="s">
        <v>320</v>
      </c>
      <c r="F6100" t="s">
        <v>321</v>
      </c>
    </row>
    <row r="6101" spans="1:9" x14ac:dyDescent="0.35">
      <c r="A6101">
        <v>9052025</v>
      </c>
      <c r="B6101" t="s">
        <v>629</v>
      </c>
      <c r="C6101" t="s">
        <v>224</v>
      </c>
      <c r="D6101" t="s">
        <v>322</v>
      </c>
      <c r="E6101" t="s">
        <v>101</v>
      </c>
    </row>
    <row r="6102" spans="1:9" x14ac:dyDescent="0.35">
      <c r="A6102">
        <v>9052025</v>
      </c>
      <c r="B6102" t="s">
        <v>687</v>
      </c>
      <c r="C6102" t="s">
        <v>508</v>
      </c>
      <c r="D6102" t="s">
        <v>325</v>
      </c>
      <c r="E6102" t="s">
        <v>101</v>
      </c>
    </row>
    <row r="6103" spans="1:9" x14ac:dyDescent="0.35">
      <c r="A6103">
        <v>9052025</v>
      </c>
      <c r="B6103" t="s">
        <v>691</v>
      </c>
      <c r="C6103" t="s">
        <v>441</v>
      </c>
      <c r="D6103" t="s">
        <v>328</v>
      </c>
      <c r="E6103" t="s">
        <v>101</v>
      </c>
    </row>
    <row r="6104" spans="1:9" x14ac:dyDescent="0.35">
      <c r="A6104">
        <v>9052025</v>
      </c>
      <c r="B6104" t="s">
        <v>565</v>
      </c>
      <c r="C6104" t="s">
        <v>526</v>
      </c>
      <c r="D6104" t="s">
        <v>331</v>
      </c>
      <c r="E6104" t="s">
        <v>332</v>
      </c>
      <c r="F6104" t="s">
        <v>101</v>
      </c>
    </row>
    <row r="6105" spans="1:9" x14ac:dyDescent="0.35">
      <c r="A6105">
        <v>9052025</v>
      </c>
      <c r="B6105" t="s">
        <v>203</v>
      </c>
      <c r="C6105" t="s">
        <v>336</v>
      </c>
      <c r="D6105" t="s">
        <v>331</v>
      </c>
      <c r="E6105" t="s">
        <v>335</v>
      </c>
      <c r="F6105" t="s">
        <v>101</v>
      </c>
    </row>
    <row r="6106" spans="1:9" x14ac:dyDescent="0.35">
      <c r="A6106">
        <v>9052025</v>
      </c>
      <c r="B6106" t="s">
        <v>286</v>
      </c>
      <c r="C6106" t="s">
        <v>402</v>
      </c>
      <c r="D6106" t="s">
        <v>331</v>
      </c>
      <c r="E6106" t="s">
        <v>338</v>
      </c>
      <c r="F6106" t="s">
        <v>321</v>
      </c>
    </row>
    <row r="6107" spans="1:9" x14ac:dyDescent="0.35">
      <c r="A6107">
        <v>9052025</v>
      </c>
      <c r="B6107" t="s">
        <v>639</v>
      </c>
      <c r="C6107" t="s">
        <v>589</v>
      </c>
      <c r="D6107" t="s">
        <v>170</v>
      </c>
    </row>
    <row r="6108" spans="1:9" x14ac:dyDescent="0.35">
      <c r="A6108">
        <v>9052025</v>
      </c>
      <c r="B6108" t="s">
        <v>567</v>
      </c>
      <c r="C6108" t="s">
        <v>447</v>
      </c>
      <c r="D6108" t="s">
        <v>341</v>
      </c>
      <c r="E6108" t="s">
        <v>101</v>
      </c>
    </row>
    <row r="6109" spans="1:9" x14ac:dyDescent="0.35">
      <c r="A6109">
        <v>9052025</v>
      </c>
      <c r="B6109" t="s">
        <v>663</v>
      </c>
      <c r="C6109" t="s">
        <v>240</v>
      </c>
      <c r="D6109" t="s">
        <v>343</v>
      </c>
      <c r="E6109" t="s">
        <v>101</v>
      </c>
    </row>
    <row r="6110" spans="1:9" x14ac:dyDescent="0.35">
      <c r="A6110">
        <v>9052025</v>
      </c>
      <c r="B6110" t="s">
        <v>444</v>
      </c>
      <c r="C6110" t="s">
        <v>168</v>
      </c>
      <c r="D6110" t="s">
        <v>132</v>
      </c>
      <c r="E6110" t="s">
        <v>344</v>
      </c>
      <c r="F6110" t="s">
        <v>345</v>
      </c>
      <c r="G6110" t="s">
        <v>101</v>
      </c>
    </row>
    <row r="6111" spans="1:9" x14ac:dyDescent="0.35">
      <c r="A6111">
        <v>9052025</v>
      </c>
      <c r="B6111" t="s">
        <v>557</v>
      </c>
      <c r="C6111" t="s">
        <v>307</v>
      </c>
      <c r="D6111" t="s">
        <v>132</v>
      </c>
      <c r="E6111" t="s">
        <v>347</v>
      </c>
      <c r="F6111" t="s">
        <v>101</v>
      </c>
    </row>
    <row r="6112" spans="1:9" x14ac:dyDescent="0.35">
      <c r="A6112">
        <v>9052025</v>
      </c>
      <c r="B6112" t="s">
        <v>644</v>
      </c>
      <c r="C6112" t="s">
        <v>282</v>
      </c>
      <c r="D6112" t="s">
        <v>132</v>
      </c>
      <c r="E6112" t="s">
        <v>348</v>
      </c>
      <c r="F6112" t="s">
        <v>101</v>
      </c>
    </row>
    <row r="6113" spans="1:8" x14ac:dyDescent="0.35">
      <c r="A6113">
        <v>9052025</v>
      </c>
      <c r="B6113" t="s">
        <v>450</v>
      </c>
      <c r="C6113" t="s">
        <v>302</v>
      </c>
      <c r="D6113" t="s">
        <v>132</v>
      </c>
      <c r="E6113" t="s">
        <v>350</v>
      </c>
      <c r="F6113" t="s">
        <v>101</v>
      </c>
    </row>
    <row r="6114" spans="1:8" x14ac:dyDescent="0.35">
      <c r="A6114">
        <v>9052025</v>
      </c>
      <c r="B6114" t="s">
        <v>594</v>
      </c>
      <c r="C6114" t="s">
        <v>598</v>
      </c>
      <c r="D6114" t="s">
        <v>132</v>
      </c>
      <c r="E6114" t="s">
        <v>352</v>
      </c>
      <c r="F6114" t="s">
        <v>101</v>
      </c>
    </row>
    <row r="6115" spans="1:8" x14ac:dyDescent="0.35">
      <c r="A6115">
        <v>9052025</v>
      </c>
      <c r="B6115" t="s">
        <v>663</v>
      </c>
      <c r="C6115" t="s">
        <v>361</v>
      </c>
      <c r="D6115" t="s">
        <v>132</v>
      </c>
      <c r="E6115" t="s">
        <v>133</v>
      </c>
      <c r="F6115" t="s">
        <v>355</v>
      </c>
    </row>
    <row r="6116" spans="1:8" x14ac:dyDescent="0.35">
      <c r="A6116">
        <v>9052025</v>
      </c>
      <c r="B6116" t="s">
        <v>629</v>
      </c>
      <c r="C6116" t="s">
        <v>569</v>
      </c>
      <c r="D6116" t="s">
        <v>132</v>
      </c>
      <c r="E6116" t="s">
        <v>356</v>
      </c>
      <c r="F6116" t="s">
        <v>101</v>
      </c>
    </row>
    <row r="6117" spans="1:8" x14ac:dyDescent="0.35">
      <c r="A6117">
        <v>9052025</v>
      </c>
      <c r="B6117" t="s">
        <v>340</v>
      </c>
      <c r="C6117" t="s">
        <v>443</v>
      </c>
      <c r="D6117" t="s">
        <v>359</v>
      </c>
      <c r="E6117" t="s">
        <v>360</v>
      </c>
      <c r="F6117" t="s">
        <v>101</v>
      </c>
    </row>
    <row r="6118" spans="1:8" x14ac:dyDescent="0.35">
      <c r="A6118">
        <v>9052025</v>
      </c>
      <c r="B6118" t="s">
        <v>636</v>
      </c>
      <c r="C6118" t="s">
        <v>476</v>
      </c>
      <c r="D6118" t="s">
        <v>359</v>
      </c>
      <c r="E6118" t="s">
        <v>362</v>
      </c>
      <c r="F6118" t="s">
        <v>101</v>
      </c>
    </row>
    <row r="6119" spans="1:8" x14ac:dyDescent="0.35">
      <c r="A6119">
        <v>9052025</v>
      </c>
      <c r="B6119" t="s">
        <v>623</v>
      </c>
      <c r="C6119" t="s">
        <v>293</v>
      </c>
      <c r="D6119" t="s">
        <v>359</v>
      </c>
      <c r="E6119" t="s">
        <v>362</v>
      </c>
      <c r="F6119" t="s">
        <v>140</v>
      </c>
      <c r="G6119" t="s">
        <v>364</v>
      </c>
      <c r="H6119" t="s">
        <v>101</v>
      </c>
    </row>
    <row r="6120" spans="1:8" x14ac:dyDescent="0.35">
      <c r="A6120">
        <v>9052025</v>
      </c>
      <c r="B6120" t="s">
        <v>793</v>
      </c>
      <c r="C6120" t="s">
        <v>499</v>
      </c>
      <c r="D6120" t="s">
        <v>366</v>
      </c>
      <c r="E6120" t="s">
        <v>257</v>
      </c>
      <c r="F6120" t="s">
        <v>367</v>
      </c>
      <c r="G6120" t="s">
        <v>101</v>
      </c>
    </row>
    <row r="6121" spans="1:8" x14ac:dyDescent="0.35">
      <c r="A6121">
        <v>9052025</v>
      </c>
      <c r="B6121" t="s">
        <v>514</v>
      </c>
      <c r="C6121" t="s">
        <v>224</v>
      </c>
      <c r="D6121" t="s">
        <v>369</v>
      </c>
      <c r="E6121" t="s">
        <v>370</v>
      </c>
      <c r="F6121" t="s">
        <v>101</v>
      </c>
    </row>
    <row r="6122" spans="1:8" x14ac:dyDescent="0.35">
      <c r="A6122">
        <v>9052025</v>
      </c>
      <c r="B6122" t="s">
        <v>635</v>
      </c>
      <c r="C6122" t="s">
        <v>460</v>
      </c>
      <c r="D6122" t="s">
        <v>371</v>
      </c>
      <c r="E6122" t="s">
        <v>101</v>
      </c>
    </row>
    <row r="6123" spans="1:8" x14ac:dyDescent="0.35">
      <c r="A6123">
        <v>9052025</v>
      </c>
      <c r="B6123" t="s">
        <v>413</v>
      </c>
      <c r="C6123" t="s">
        <v>282</v>
      </c>
      <c r="D6123" t="s">
        <v>372</v>
      </c>
      <c r="E6123" t="s">
        <v>101</v>
      </c>
    </row>
    <row r="6124" spans="1:8" x14ac:dyDescent="0.35">
      <c r="A6124">
        <v>9052025</v>
      </c>
      <c r="B6124" t="s">
        <v>637</v>
      </c>
      <c r="C6124" t="s">
        <v>415</v>
      </c>
      <c r="D6124" t="s">
        <v>373</v>
      </c>
      <c r="E6124" t="s">
        <v>101</v>
      </c>
    </row>
    <row r="6125" spans="1:8" x14ac:dyDescent="0.35">
      <c r="A6125">
        <v>9052025</v>
      </c>
      <c r="B6125" t="s">
        <v>687</v>
      </c>
      <c r="C6125" t="s">
        <v>418</v>
      </c>
      <c r="D6125" t="s">
        <v>376</v>
      </c>
      <c r="E6125" t="s">
        <v>140</v>
      </c>
      <c r="F6125" t="s">
        <v>331</v>
      </c>
      <c r="G6125" t="s">
        <v>377</v>
      </c>
      <c r="H6125" t="s">
        <v>101</v>
      </c>
    </row>
    <row r="6126" spans="1:8" x14ac:dyDescent="0.35">
      <c r="A6126">
        <v>9052025</v>
      </c>
      <c r="B6126" t="s">
        <v>560</v>
      </c>
      <c r="C6126" t="s">
        <v>122</v>
      </c>
      <c r="D6126" t="s">
        <v>378</v>
      </c>
    </row>
    <row r="6127" spans="1:8" x14ac:dyDescent="0.35">
      <c r="A6127">
        <v>9052025</v>
      </c>
      <c r="B6127" t="s">
        <v>224</v>
      </c>
      <c r="C6127" t="s">
        <v>513</v>
      </c>
      <c r="D6127" t="s">
        <v>380</v>
      </c>
      <c r="E6127" t="s">
        <v>101</v>
      </c>
    </row>
    <row r="6128" spans="1:8" x14ac:dyDescent="0.35">
      <c r="A6128">
        <v>9052025</v>
      </c>
      <c r="B6128" t="s">
        <v>592</v>
      </c>
      <c r="C6128" t="s">
        <v>122</v>
      </c>
      <c r="D6128" t="s">
        <v>382</v>
      </c>
      <c r="E6128" t="s">
        <v>383</v>
      </c>
    </row>
    <row r="6129" spans="1:9" x14ac:dyDescent="0.35">
      <c r="A6129">
        <v>9052025</v>
      </c>
      <c r="B6129" t="s">
        <v>451</v>
      </c>
      <c r="C6129" t="s">
        <v>255</v>
      </c>
      <c r="D6129" t="s">
        <v>385</v>
      </c>
      <c r="E6129" t="s">
        <v>386</v>
      </c>
    </row>
    <row r="6130" spans="1:9" x14ac:dyDescent="0.35">
      <c r="A6130">
        <v>9052025</v>
      </c>
      <c r="B6130" t="s">
        <v>687</v>
      </c>
      <c r="C6130" t="s">
        <v>498</v>
      </c>
      <c r="D6130" t="s">
        <v>388</v>
      </c>
      <c r="E6130" t="s">
        <v>101</v>
      </c>
    </row>
    <row r="6131" spans="1:9" x14ac:dyDescent="0.35">
      <c r="A6131">
        <v>9052025</v>
      </c>
      <c r="B6131" t="s">
        <v>293</v>
      </c>
      <c r="C6131" t="s">
        <v>282</v>
      </c>
      <c r="D6131" t="s">
        <v>391</v>
      </c>
      <c r="E6131" t="s">
        <v>101</v>
      </c>
    </row>
    <row r="6132" spans="1:9" x14ac:dyDescent="0.35">
      <c r="A6132">
        <v>9052025</v>
      </c>
      <c r="B6132" t="s">
        <v>418</v>
      </c>
      <c r="C6132" t="s">
        <v>118</v>
      </c>
      <c r="D6132" t="s">
        <v>393</v>
      </c>
    </row>
    <row r="6133" spans="1:9" x14ac:dyDescent="0.35">
      <c r="A6133">
        <v>9052025</v>
      </c>
      <c r="B6133" t="s">
        <v>674</v>
      </c>
      <c r="C6133" t="s">
        <v>145</v>
      </c>
      <c r="D6133" t="s">
        <v>394</v>
      </c>
      <c r="E6133" t="s">
        <v>395</v>
      </c>
      <c r="F6133" t="s">
        <v>101</v>
      </c>
    </row>
    <row r="6134" spans="1:9" x14ac:dyDescent="0.35">
      <c r="A6134">
        <v>9052025</v>
      </c>
      <c r="B6134" t="s">
        <v>570</v>
      </c>
      <c r="C6134" t="s">
        <v>375</v>
      </c>
      <c r="D6134" t="s">
        <v>396</v>
      </c>
    </row>
    <row r="6135" spans="1:9" x14ac:dyDescent="0.35">
      <c r="A6135">
        <v>9052025</v>
      </c>
      <c r="B6135" t="s">
        <v>438</v>
      </c>
      <c r="C6135" t="s">
        <v>165</v>
      </c>
      <c r="D6135" t="s">
        <v>397</v>
      </c>
      <c r="E6135" t="s">
        <v>101</v>
      </c>
    </row>
    <row r="6136" spans="1:9" x14ac:dyDescent="0.35">
      <c r="A6136">
        <v>9052025</v>
      </c>
      <c r="B6136" t="s">
        <v>551</v>
      </c>
      <c r="C6136" t="s">
        <v>556</v>
      </c>
      <c r="D6136" t="s">
        <v>399</v>
      </c>
      <c r="E6136" t="s">
        <v>140</v>
      </c>
      <c r="F6136" t="s">
        <v>400</v>
      </c>
      <c r="G6136" t="s">
        <v>257</v>
      </c>
      <c r="H6136" t="s">
        <v>331</v>
      </c>
      <c r="I6136" t="s">
        <v>401</v>
      </c>
    </row>
    <row r="6137" spans="1:9" x14ac:dyDescent="0.35">
      <c r="A6137">
        <v>9052025</v>
      </c>
      <c r="B6137" t="s">
        <v>592</v>
      </c>
      <c r="C6137" t="s">
        <v>595</v>
      </c>
      <c r="D6137" t="s">
        <v>399</v>
      </c>
      <c r="E6137" t="s">
        <v>187</v>
      </c>
      <c r="F6137" t="s">
        <v>101</v>
      </c>
    </row>
    <row r="6138" spans="1:9" x14ac:dyDescent="0.35">
      <c r="A6138">
        <v>9052025</v>
      </c>
      <c r="B6138" t="s">
        <v>542</v>
      </c>
      <c r="C6138" t="s">
        <v>102</v>
      </c>
      <c r="D6138" t="s">
        <v>399</v>
      </c>
      <c r="E6138" t="s">
        <v>403</v>
      </c>
      <c r="F6138" t="s">
        <v>101</v>
      </c>
    </row>
    <row r="6139" spans="1:9" x14ac:dyDescent="0.35">
      <c r="A6139">
        <v>9052025</v>
      </c>
      <c r="B6139" t="s">
        <v>694</v>
      </c>
      <c r="C6139" t="s">
        <v>244</v>
      </c>
      <c r="D6139" t="s">
        <v>399</v>
      </c>
      <c r="E6139" t="s">
        <v>404</v>
      </c>
      <c r="F6139" t="s">
        <v>101</v>
      </c>
    </row>
    <row r="6140" spans="1:9" x14ac:dyDescent="0.35">
      <c r="A6140">
        <v>8052025</v>
      </c>
      <c r="B6140" t="s">
        <v>514</v>
      </c>
      <c r="C6140" t="s">
        <v>237</v>
      </c>
      <c r="D6140" t="s">
        <v>100</v>
      </c>
      <c r="E6140" t="s">
        <v>101</v>
      </c>
    </row>
    <row r="6141" spans="1:9" x14ac:dyDescent="0.35">
      <c r="A6141">
        <v>8052025</v>
      </c>
      <c r="B6141" t="s">
        <v>576</v>
      </c>
      <c r="C6141" t="s">
        <v>318</v>
      </c>
      <c r="D6141" t="s">
        <v>104</v>
      </c>
      <c r="E6141" t="s">
        <v>101</v>
      </c>
    </row>
    <row r="6142" spans="1:9" x14ac:dyDescent="0.35">
      <c r="A6142">
        <v>8052025</v>
      </c>
      <c r="B6142" t="s">
        <v>499</v>
      </c>
      <c r="C6142" t="s">
        <v>286</v>
      </c>
      <c r="D6142" t="s">
        <v>107</v>
      </c>
      <c r="E6142" t="s">
        <v>108</v>
      </c>
      <c r="F6142" t="s">
        <v>101</v>
      </c>
    </row>
    <row r="6143" spans="1:9" x14ac:dyDescent="0.35">
      <c r="A6143">
        <v>8052025</v>
      </c>
      <c r="B6143" t="s">
        <v>346</v>
      </c>
      <c r="C6143" t="s">
        <v>263</v>
      </c>
      <c r="D6143" t="s">
        <v>111</v>
      </c>
      <c r="E6143" t="s">
        <v>101</v>
      </c>
    </row>
    <row r="6144" spans="1:9" x14ac:dyDescent="0.35">
      <c r="A6144">
        <v>8052025</v>
      </c>
      <c r="B6144" t="s">
        <v>561</v>
      </c>
      <c r="C6144" t="s">
        <v>672</v>
      </c>
      <c r="D6144" t="s">
        <v>114</v>
      </c>
      <c r="E6144" t="s">
        <v>115</v>
      </c>
      <c r="F6144" t="s">
        <v>116</v>
      </c>
    </row>
    <row r="6145" spans="1:7" x14ac:dyDescent="0.35">
      <c r="A6145">
        <v>8052025</v>
      </c>
      <c r="B6145" t="s">
        <v>131</v>
      </c>
      <c r="C6145" t="s">
        <v>379</v>
      </c>
      <c r="D6145" t="s">
        <v>114</v>
      </c>
      <c r="E6145" t="s">
        <v>119</v>
      </c>
      <c r="F6145" t="s">
        <v>120</v>
      </c>
      <c r="G6145" t="s">
        <v>121</v>
      </c>
    </row>
    <row r="6146" spans="1:7" x14ac:dyDescent="0.35">
      <c r="A6146">
        <v>8052025</v>
      </c>
      <c r="B6146" t="s">
        <v>381</v>
      </c>
      <c r="C6146" t="s">
        <v>686</v>
      </c>
      <c r="D6146" t="s">
        <v>114</v>
      </c>
      <c r="E6146" t="s">
        <v>124</v>
      </c>
    </row>
    <row r="6147" spans="1:7" x14ac:dyDescent="0.35">
      <c r="A6147">
        <v>8052025</v>
      </c>
      <c r="B6147" t="s">
        <v>313</v>
      </c>
      <c r="C6147" t="s">
        <v>588</v>
      </c>
      <c r="D6147" t="s">
        <v>114</v>
      </c>
      <c r="E6147" t="s">
        <v>127</v>
      </c>
    </row>
    <row r="6148" spans="1:7" x14ac:dyDescent="0.35">
      <c r="A6148">
        <v>8052025</v>
      </c>
      <c r="B6148" t="s">
        <v>453</v>
      </c>
      <c r="C6148" t="s">
        <v>509</v>
      </c>
      <c r="D6148" t="s">
        <v>114</v>
      </c>
      <c r="E6148" t="s">
        <v>130</v>
      </c>
    </row>
    <row r="6149" spans="1:7" x14ac:dyDescent="0.35">
      <c r="A6149">
        <v>8052025</v>
      </c>
      <c r="B6149" t="s">
        <v>470</v>
      </c>
      <c r="C6149" t="s">
        <v>435</v>
      </c>
      <c r="D6149" t="s">
        <v>114</v>
      </c>
      <c r="E6149" t="s">
        <v>132</v>
      </c>
      <c r="F6149" t="s">
        <v>133</v>
      </c>
    </row>
    <row r="6150" spans="1:7" x14ac:dyDescent="0.35">
      <c r="A6150">
        <v>8052025</v>
      </c>
      <c r="B6150" t="s">
        <v>504</v>
      </c>
      <c r="C6150" t="s">
        <v>361</v>
      </c>
      <c r="D6150" t="s">
        <v>135</v>
      </c>
      <c r="E6150" t="s">
        <v>136</v>
      </c>
    </row>
    <row r="6151" spans="1:7" x14ac:dyDescent="0.35">
      <c r="A6151">
        <v>8052025</v>
      </c>
      <c r="B6151" t="s">
        <v>437</v>
      </c>
      <c r="C6151" t="s">
        <v>499</v>
      </c>
      <c r="D6151" t="s">
        <v>139</v>
      </c>
      <c r="E6151" t="s">
        <v>140</v>
      </c>
      <c r="F6151" t="s">
        <v>141</v>
      </c>
      <c r="G6151" t="s">
        <v>101</v>
      </c>
    </row>
    <row r="6152" spans="1:7" x14ac:dyDescent="0.35">
      <c r="A6152">
        <v>8052025</v>
      </c>
      <c r="B6152" t="s">
        <v>419</v>
      </c>
      <c r="C6152" t="s">
        <v>543</v>
      </c>
      <c r="D6152" t="s">
        <v>144</v>
      </c>
      <c r="E6152" t="s">
        <v>101</v>
      </c>
    </row>
    <row r="6153" spans="1:7" x14ac:dyDescent="0.35">
      <c r="A6153">
        <v>8052025</v>
      </c>
      <c r="B6153" t="s">
        <v>657</v>
      </c>
      <c r="C6153" t="s">
        <v>430</v>
      </c>
      <c r="D6153" t="s">
        <v>147</v>
      </c>
      <c r="E6153" t="s">
        <v>148</v>
      </c>
      <c r="F6153" t="s">
        <v>149</v>
      </c>
    </row>
    <row r="6154" spans="1:7" x14ac:dyDescent="0.35">
      <c r="A6154">
        <v>8052025</v>
      </c>
      <c r="B6154" t="s">
        <v>592</v>
      </c>
      <c r="C6154" t="s">
        <v>304</v>
      </c>
      <c r="D6154" t="s">
        <v>152</v>
      </c>
      <c r="E6154" t="s">
        <v>140</v>
      </c>
      <c r="F6154" t="s">
        <v>153</v>
      </c>
      <c r="G6154" t="s">
        <v>101</v>
      </c>
    </row>
    <row r="6155" spans="1:7" x14ac:dyDescent="0.35">
      <c r="A6155">
        <v>8052025</v>
      </c>
      <c r="B6155" t="s">
        <v>638</v>
      </c>
      <c r="C6155" t="s">
        <v>550</v>
      </c>
      <c r="D6155" t="s">
        <v>156</v>
      </c>
      <c r="E6155" t="s">
        <v>101</v>
      </c>
    </row>
    <row r="6156" spans="1:7" x14ac:dyDescent="0.35">
      <c r="A6156">
        <v>8052025</v>
      </c>
      <c r="B6156" t="s">
        <v>558</v>
      </c>
      <c r="C6156" t="s">
        <v>507</v>
      </c>
      <c r="D6156" t="s">
        <v>159</v>
      </c>
      <c r="E6156" t="s">
        <v>101</v>
      </c>
    </row>
    <row r="6157" spans="1:7" x14ac:dyDescent="0.35">
      <c r="A6157">
        <v>8052025</v>
      </c>
      <c r="B6157" t="s">
        <v>418</v>
      </c>
      <c r="C6157" t="s">
        <v>161</v>
      </c>
      <c r="D6157" t="s">
        <v>101</v>
      </c>
    </row>
    <row r="6158" spans="1:7" x14ac:dyDescent="0.35">
      <c r="A6158">
        <v>8052025</v>
      </c>
      <c r="B6158" t="s">
        <v>432</v>
      </c>
      <c r="C6158" t="s">
        <v>146</v>
      </c>
      <c r="D6158" t="s">
        <v>164</v>
      </c>
      <c r="E6158" t="s">
        <v>101</v>
      </c>
    </row>
    <row r="6159" spans="1:7" x14ac:dyDescent="0.35">
      <c r="A6159">
        <v>8052025</v>
      </c>
      <c r="B6159" t="s">
        <v>594</v>
      </c>
      <c r="C6159" t="s">
        <v>206</v>
      </c>
      <c r="D6159" t="s">
        <v>167</v>
      </c>
    </row>
    <row r="6160" spans="1:7" x14ac:dyDescent="0.35">
      <c r="A6160">
        <v>8052025</v>
      </c>
      <c r="B6160" t="s">
        <v>687</v>
      </c>
      <c r="C6160" t="s">
        <v>526</v>
      </c>
      <c r="D6160" t="s">
        <v>423</v>
      </c>
      <c r="E6160" t="s">
        <v>101</v>
      </c>
    </row>
    <row r="6161" spans="1:7" x14ac:dyDescent="0.35">
      <c r="A6161">
        <v>8052025</v>
      </c>
      <c r="B6161" t="s">
        <v>549</v>
      </c>
      <c r="C6161" t="s">
        <v>142</v>
      </c>
      <c r="D6161" t="s">
        <v>169</v>
      </c>
      <c r="E6161" t="s">
        <v>170</v>
      </c>
      <c r="F6161" t="s">
        <v>101</v>
      </c>
    </row>
    <row r="6162" spans="1:7" x14ac:dyDescent="0.35">
      <c r="A6162">
        <v>8052025</v>
      </c>
      <c r="B6162" t="s">
        <v>700</v>
      </c>
      <c r="C6162" t="s">
        <v>518</v>
      </c>
      <c r="D6162" t="s">
        <v>173</v>
      </c>
      <c r="E6162" t="s">
        <v>101</v>
      </c>
    </row>
    <row r="6163" spans="1:7" x14ac:dyDescent="0.35">
      <c r="A6163">
        <v>8052025</v>
      </c>
      <c r="B6163" t="s">
        <v>444</v>
      </c>
      <c r="C6163" t="s">
        <v>171</v>
      </c>
      <c r="D6163" t="s">
        <v>176</v>
      </c>
      <c r="E6163" t="s">
        <v>101</v>
      </c>
    </row>
    <row r="6164" spans="1:7" x14ac:dyDescent="0.35">
      <c r="A6164">
        <v>8052025</v>
      </c>
      <c r="B6164" t="s">
        <v>597</v>
      </c>
      <c r="C6164" t="s">
        <v>599</v>
      </c>
      <c r="D6164" t="s">
        <v>176</v>
      </c>
      <c r="E6164" t="s">
        <v>149</v>
      </c>
    </row>
    <row r="6165" spans="1:7" x14ac:dyDescent="0.35">
      <c r="A6165">
        <v>8052025</v>
      </c>
      <c r="B6165" t="s">
        <v>520</v>
      </c>
      <c r="C6165" t="s">
        <v>177</v>
      </c>
      <c r="D6165" t="s">
        <v>181</v>
      </c>
      <c r="E6165" t="s">
        <v>182</v>
      </c>
      <c r="F6165" t="s">
        <v>101</v>
      </c>
    </row>
    <row r="6166" spans="1:7" x14ac:dyDescent="0.35">
      <c r="A6166">
        <v>8052025</v>
      </c>
      <c r="B6166" t="s">
        <v>789</v>
      </c>
      <c r="C6166" t="s">
        <v>714</v>
      </c>
      <c r="D6166" t="s">
        <v>184</v>
      </c>
      <c r="E6166" t="s">
        <v>101</v>
      </c>
    </row>
    <row r="6167" spans="1:7" x14ac:dyDescent="0.35">
      <c r="A6167">
        <v>8052025</v>
      </c>
      <c r="B6167" t="s">
        <v>474</v>
      </c>
      <c r="C6167" t="s">
        <v>559</v>
      </c>
      <c r="D6167" t="s">
        <v>187</v>
      </c>
      <c r="E6167" t="s">
        <v>101</v>
      </c>
    </row>
    <row r="6168" spans="1:7" x14ac:dyDescent="0.35">
      <c r="A6168">
        <v>8052025</v>
      </c>
      <c r="B6168" t="s">
        <v>305</v>
      </c>
      <c r="C6168" t="s">
        <v>282</v>
      </c>
      <c r="D6168" t="s">
        <v>190</v>
      </c>
      <c r="E6168" t="s">
        <v>191</v>
      </c>
      <c r="F6168" t="s">
        <v>101</v>
      </c>
    </row>
    <row r="6169" spans="1:7" x14ac:dyDescent="0.35">
      <c r="A6169">
        <v>8052025</v>
      </c>
      <c r="B6169" t="s">
        <v>375</v>
      </c>
      <c r="C6169" t="s">
        <v>128</v>
      </c>
      <c r="D6169" t="s">
        <v>190</v>
      </c>
      <c r="E6169" t="s">
        <v>194</v>
      </c>
      <c r="F6169" t="s">
        <v>101</v>
      </c>
    </row>
    <row r="6170" spans="1:7" x14ac:dyDescent="0.35">
      <c r="A6170">
        <v>8052025</v>
      </c>
      <c r="B6170" t="s">
        <v>551</v>
      </c>
      <c r="C6170" t="s">
        <v>285</v>
      </c>
      <c r="D6170" t="s">
        <v>190</v>
      </c>
      <c r="E6170" t="s">
        <v>196</v>
      </c>
      <c r="F6170" t="s">
        <v>101</v>
      </c>
    </row>
    <row r="6171" spans="1:7" x14ac:dyDescent="0.35">
      <c r="A6171">
        <v>8052025</v>
      </c>
      <c r="B6171" t="s">
        <v>438</v>
      </c>
      <c r="C6171" t="s">
        <v>198</v>
      </c>
      <c r="D6171" t="s">
        <v>140</v>
      </c>
      <c r="E6171" t="s">
        <v>199</v>
      </c>
      <c r="F6171" t="s">
        <v>200</v>
      </c>
      <c r="G6171" t="s">
        <v>101</v>
      </c>
    </row>
    <row r="6172" spans="1:7" x14ac:dyDescent="0.35">
      <c r="A6172">
        <v>8052025</v>
      </c>
      <c r="B6172" t="s">
        <v>439</v>
      </c>
      <c r="C6172" t="s">
        <v>524</v>
      </c>
      <c r="D6172" t="s">
        <v>61</v>
      </c>
      <c r="E6172" t="s">
        <v>101</v>
      </c>
    </row>
    <row r="6173" spans="1:7" x14ac:dyDescent="0.35">
      <c r="A6173">
        <v>8052025</v>
      </c>
      <c r="B6173" t="s">
        <v>551</v>
      </c>
      <c r="C6173" t="s">
        <v>466</v>
      </c>
      <c r="D6173" t="s">
        <v>205</v>
      </c>
      <c r="E6173" t="s">
        <v>101</v>
      </c>
    </row>
    <row r="6174" spans="1:7" x14ac:dyDescent="0.35">
      <c r="A6174">
        <v>8052025</v>
      </c>
      <c r="B6174" t="s">
        <v>796</v>
      </c>
      <c r="C6174" t="s">
        <v>570</v>
      </c>
      <c r="D6174" t="s">
        <v>208</v>
      </c>
      <c r="E6174" t="s">
        <v>101</v>
      </c>
    </row>
    <row r="6175" spans="1:7" x14ac:dyDescent="0.35">
      <c r="A6175">
        <v>8052025</v>
      </c>
      <c r="B6175" t="s">
        <v>494</v>
      </c>
      <c r="C6175" t="s">
        <v>318</v>
      </c>
      <c r="D6175" t="s">
        <v>210</v>
      </c>
      <c r="E6175" t="s">
        <v>211</v>
      </c>
      <c r="F6175" t="s">
        <v>101</v>
      </c>
    </row>
    <row r="6176" spans="1:7" x14ac:dyDescent="0.35">
      <c r="A6176">
        <v>8052025</v>
      </c>
      <c r="B6176" t="s">
        <v>327</v>
      </c>
      <c r="C6176" t="s">
        <v>118</v>
      </c>
      <c r="D6176" t="s">
        <v>214</v>
      </c>
      <c r="E6176" t="s">
        <v>215</v>
      </c>
      <c r="F6176" t="s">
        <v>101</v>
      </c>
    </row>
    <row r="6177" spans="1:7" x14ac:dyDescent="0.35">
      <c r="A6177">
        <v>8052025</v>
      </c>
      <c r="B6177" t="s">
        <v>565</v>
      </c>
      <c r="C6177" t="s">
        <v>542</v>
      </c>
      <c r="D6177" t="s">
        <v>217</v>
      </c>
      <c r="E6177" t="s">
        <v>101</v>
      </c>
    </row>
    <row r="6178" spans="1:7" x14ac:dyDescent="0.35">
      <c r="A6178">
        <v>8052025</v>
      </c>
      <c r="B6178" t="s">
        <v>729</v>
      </c>
      <c r="C6178" t="s">
        <v>534</v>
      </c>
      <c r="D6178" t="s">
        <v>220</v>
      </c>
      <c r="E6178" t="s">
        <v>101</v>
      </c>
    </row>
    <row r="6179" spans="1:7" x14ac:dyDescent="0.35">
      <c r="A6179">
        <v>8052025</v>
      </c>
      <c r="B6179" t="s">
        <v>770</v>
      </c>
      <c r="C6179" t="s">
        <v>557</v>
      </c>
      <c r="D6179" t="s">
        <v>222</v>
      </c>
    </row>
    <row r="6180" spans="1:7" x14ac:dyDescent="0.35">
      <c r="A6180">
        <v>8052025</v>
      </c>
      <c r="B6180" t="s">
        <v>440</v>
      </c>
      <c r="C6180" t="s">
        <v>223</v>
      </c>
    </row>
    <row r="6181" spans="1:7" x14ac:dyDescent="0.35">
      <c r="A6181">
        <v>8052025</v>
      </c>
      <c r="B6181" t="s">
        <v>629</v>
      </c>
      <c r="C6181" t="s">
        <v>498</v>
      </c>
      <c r="D6181" t="s">
        <v>225</v>
      </c>
      <c r="E6181" t="s">
        <v>101</v>
      </c>
    </row>
    <row r="6182" spans="1:7" x14ac:dyDescent="0.35">
      <c r="A6182">
        <v>8052025</v>
      </c>
      <c r="B6182" t="s">
        <v>637</v>
      </c>
      <c r="C6182" t="s">
        <v>575</v>
      </c>
      <c r="D6182" t="s">
        <v>225</v>
      </c>
      <c r="E6182" t="s">
        <v>228</v>
      </c>
      <c r="F6182" t="s">
        <v>229</v>
      </c>
    </row>
    <row r="6183" spans="1:7" x14ac:dyDescent="0.35">
      <c r="A6183">
        <v>8052025</v>
      </c>
      <c r="B6183" t="s">
        <v>611</v>
      </c>
      <c r="C6183" t="s">
        <v>442</v>
      </c>
      <c r="D6183" t="s">
        <v>232</v>
      </c>
      <c r="E6183" t="s">
        <v>101</v>
      </c>
    </row>
    <row r="6184" spans="1:7" x14ac:dyDescent="0.35">
      <c r="A6184">
        <v>8052025</v>
      </c>
      <c r="B6184" t="s">
        <v>464</v>
      </c>
      <c r="C6184" t="s">
        <v>417</v>
      </c>
      <c r="D6184" t="s">
        <v>235</v>
      </c>
      <c r="E6184" t="s">
        <v>236</v>
      </c>
      <c r="F6184" t="s">
        <v>101</v>
      </c>
    </row>
    <row r="6185" spans="1:7" x14ac:dyDescent="0.35">
      <c r="A6185">
        <v>8052025</v>
      </c>
      <c r="B6185" t="s">
        <v>602</v>
      </c>
      <c r="C6185" t="s">
        <v>192</v>
      </c>
      <c r="D6185" t="s">
        <v>235</v>
      </c>
      <c r="E6185" t="s">
        <v>239</v>
      </c>
      <c r="F6185" t="s">
        <v>149</v>
      </c>
    </row>
    <row r="6186" spans="1:7" x14ac:dyDescent="0.35">
      <c r="A6186">
        <v>8052025</v>
      </c>
      <c r="B6186" t="s">
        <v>791</v>
      </c>
      <c r="C6186" t="s">
        <v>554</v>
      </c>
      <c r="D6186" t="s">
        <v>235</v>
      </c>
      <c r="E6186" t="s">
        <v>241</v>
      </c>
      <c r="F6186" t="s">
        <v>101</v>
      </c>
    </row>
    <row r="6187" spans="1:7" x14ac:dyDescent="0.35">
      <c r="A6187">
        <v>8052025</v>
      </c>
      <c r="B6187" t="s">
        <v>507</v>
      </c>
      <c r="C6187" t="s">
        <v>447</v>
      </c>
      <c r="D6187" t="s">
        <v>243</v>
      </c>
      <c r="E6187" t="s">
        <v>101</v>
      </c>
    </row>
    <row r="6188" spans="1:7" x14ac:dyDescent="0.35">
      <c r="A6188">
        <v>8052025</v>
      </c>
      <c r="B6188" t="s">
        <v>444</v>
      </c>
      <c r="C6188" t="s">
        <v>543</v>
      </c>
      <c r="D6188" t="s">
        <v>245</v>
      </c>
      <c r="E6188" t="s">
        <v>246</v>
      </c>
    </row>
    <row r="6189" spans="1:7" x14ac:dyDescent="0.35">
      <c r="A6189">
        <v>8052025</v>
      </c>
      <c r="B6189" t="s">
        <v>789</v>
      </c>
      <c r="C6189" t="s">
        <v>693</v>
      </c>
      <c r="D6189" t="s">
        <v>245</v>
      </c>
      <c r="E6189" t="s">
        <v>249</v>
      </c>
    </row>
    <row r="6190" spans="1:7" x14ac:dyDescent="0.35">
      <c r="A6190">
        <v>8052025</v>
      </c>
      <c r="B6190" t="s">
        <v>516</v>
      </c>
      <c r="C6190" t="s">
        <v>175</v>
      </c>
      <c r="D6190" t="s">
        <v>252</v>
      </c>
      <c r="E6190" t="s">
        <v>101</v>
      </c>
    </row>
    <row r="6191" spans="1:7" x14ac:dyDescent="0.35">
      <c r="A6191">
        <v>8052025</v>
      </c>
      <c r="B6191" t="s">
        <v>432</v>
      </c>
      <c r="C6191" t="s">
        <v>469</v>
      </c>
      <c r="D6191" t="s">
        <v>254</v>
      </c>
    </row>
    <row r="6192" spans="1:7" x14ac:dyDescent="0.35">
      <c r="A6192">
        <v>8052025</v>
      </c>
      <c r="B6192" t="s">
        <v>473</v>
      </c>
      <c r="C6192" t="s">
        <v>185</v>
      </c>
      <c r="D6192" t="s">
        <v>256</v>
      </c>
      <c r="E6192" t="s">
        <v>257</v>
      </c>
      <c r="F6192" t="s">
        <v>236</v>
      </c>
      <c r="G6192" t="s">
        <v>101</v>
      </c>
    </row>
    <row r="6193" spans="1:6" x14ac:dyDescent="0.35">
      <c r="A6193">
        <v>8052025</v>
      </c>
      <c r="B6193" t="s">
        <v>583</v>
      </c>
      <c r="C6193" t="s">
        <v>495</v>
      </c>
      <c r="D6193" t="s">
        <v>260</v>
      </c>
      <c r="E6193" t="s">
        <v>136</v>
      </c>
      <c r="F6193" t="s">
        <v>101</v>
      </c>
    </row>
    <row r="6194" spans="1:6" x14ac:dyDescent="0.35">
      <c r="A6194">
        <v>8052025</v>
      </c>
      <c r="B6194" t="s">
        <v>224</v>
      </c>
      <c r="C6194" t="s">
        <v>261</v>
      </c>
      <c r="D6194" t="s">
        <v>262</v>
      </c>
      <c r="E6194" t="s">
        <v>101</v>
      </c>
    </row>
    <row r="6195" spans="1:6" x14ac:dyDescent="0.35">
      <c r="A6195">
        <v>8052025</v>
      </c>
      <c r="B6195" t="s">
        <v>572</v>
      </c>
      <c r="C6195" t="s">
        <v>154</v>
      </c>
      <c r="D6195" t="s">
        <v>264</v>
      </c>
      <c r="E6195" t="s">
        <v>101</v>
      </c>
    </row>
    <row r="6196" spans="1:6" x14ac:dyDescent="0.35">
      <c r="A6196">
        <v>8052025</v>
      </c>
      <c r="B6196" t="s">
        <v>600</v>
      </c>
      <c r="C6196" t="s">
        <v>264</v>
      </c>
      <c r="D6196" t="s">
        <v>149</v>
      </c>
    </row>
    <row r="6197" spans="1:6" x14ac:dyDescent="0.35">
      <c r="A6197">
        <v>8052025</v>
      </c>
      <c r="B6197" t="s">
        <v>688</v>
      </c>
      <c r="C6197" t="s">
        <v>542</v>
      </c>
      <c r="D6197" t="s">
        <v>265</v>
      </c>
      <c r="E6197" t="s">
        <v>101</v>
      </c>
      <c r="F6197" t="s">
        <v>266</v>
      </c>
    </row>
    <row r="6198" spans="1:6" x14ac:dyDescent="0.35">
      <c r="A6198">
        <v>8052025</v>
      </c>
      <c r="B6198" t="s">
        <v>183</v>
      </c>
      <c r="C6198" t="s">
        <v>267</v>
      </c>
      <c r="D6198" t="s">
        <v>101</v>
      </c>
    </row>
    <row r="6199" spans="1:6" x14ac:dyDescent="0.35">
      <c r="A6199">
        <v>8052025</v>
      </c>
      <c r="B6199" t="s">
        <v>551</v>
      </c>
      <c r="C6199" t="s">
        <v>418</v>
      </c>
      <c r="D6199" t="s">
        <v>268</v>
      </c>
    </row>
    <row r="6200" spans="1:6" x14ac:dyDescent="0.35">
      <c r="A6200">
        <v>8052025</v>
      </c>
      <c r="B6200" t="s">
        <v>636</v>
      </c>
      <c r="C6200" t="s">
        <v>520</v>
      </c>
      <c r="D6200" t="s">
        <v>270</v>
      </c>
      <c r="E6200" t="s">
        <v>271</v>
      </c>
      <c r="F6200" t="s">
        <v>101</v>
      </c>
    </row>
    <row r="6201" spans="1:6" x14ac:dyDescent="0.35">
      <c r="A6201">
        <v>8052025</v>
      </c>
      <c r="B6201" t="s">
        <v>636</v>
      </c>
      <c r="C6201" t="s">
        <v>436</v>
      </c>
      <c r="D6201" t="s">
        <v>274</v>
      </c>
      <c r="E6201" t="s">
        <v>101</v>
      </c>
    </row>
    <row r="6202" spans="1:6" x14ac:dyDescent="0.35">
      <c r="A6202">
        <v>8052025</v>
      </c>
      <c r="B6202" t="s">
        <v>440</v>
      </c>
      <c r="C6202" t="s">
        <v>125</v>
      </c>
      <c r="D6202" t="s">
        <v>277</v>
      </c>
      <c r="E6202" t="s">
        <v>101</v>
      </c>
    </row>
    <row r="6203" spans="1:6" x14ac:dyDescent="0.35">
      <c r="A6203">
        <v>8052025</v>
      </c>
      <c r="B6203" t="s">
        <v>218</v>
      </c>
      <c r="C6203" t="s">
        <v>541</v>
      </c>
      <c r="D6203" t="s">
        <v>279</v>
      </c>
      <c r="E6203" t="s">
        <v>140</v>
      </c>
      <c r="F6203" t="s">
        <v>280</v>
      </c>
    </row>
    <row r="6204" spans="1:6" x14ac:dyDescent="0.35">
      <c r="A6204">
        <v>8052025</v>
      </c>
      <c r="B6204" t="s">
        <v>778</v>
      </c>
      <c r="C6204" t="s">
        <v>609</v>
      </c>
      <c r="D6204" t="s">
        <v>281</v>
      </c>
    </row>
    <row r="6205" spans="1:6" x14ac:dyDescent="0.35">
      <c r="A6205">
        <v>8052025</v>
      </c>
      <c r="B6205" t="s">
        <v>493</v>
      </c>
      <c r="C6205" t="s">
        <v>346</v>
      </c>
      <c r="D6205" t="s">
        <v>284</v>
      </c>
      <c r="E6205" t="s">
        <v>101</v>
      </c>
    </row>
    <row r="6206" spans="1:6" x14ac:dyDescent="0.35">
      <c r="A6206">
        <v>8052025</v>
      </c>
      <c r="B6206" t="s">
        <v>437</v>
      </c>
      <c r="C6206" t="s">
        <v>596</v>
      </c>
      <c r="D6206" t="s">
        <v>287</v>
      </c>
      <c r="E6206" t="s">
        <v>101</v>
      </c>
    </row>
    <row r="6207" spans="1:6" x14ac:dyDescent="0.35">
      <c r="A6207">
        <v>8052025</v>
      </c>
      <c r="B6207" t="s">
        <v>552</v>
      </c>
      <c r="C6207" t="s">
        <v>591</v>
      </c>
      <c r="D6207" t="s">
        <v>288</v>
      </c>
      <c r="E6207" t="s">
        <v>101</v>
      </c>
    </row>
    <row r="6208" spans="1:6" x14ac:dyDescent="0.35">
      <c r="A6208">
        <v>8052025</v>
      </c>
      <c r="B6208" t="s">
        <v>600</v>
      </c>
      <c r="C6208" t="s">
        <v>365</v>
      </c>
      <c r="D6208" t="s">
        <v>290</v>
      </c>
      <c r="E6208" t="s">
        <v>140</v>
      </c>
      <c r="F6208" t="s">
        <v>291</v>
      </c>
    </row>
    <row r="6209" spans="1:9" x14ac:dyDescent="0.35">
      <c r="A6209">
        <v>8052025</v>
      </c>
      <c r="B6209" t="s">
        <v>629</v>
      </c>
      <c r="C6209" t="s">
        <v>542</v>
      </c>
      <c r="D6209" t="s">
        <v>290</v>
      </c>
      <c r="E6209" t="s">
        <v>140</v>
      </c>
      <c r="F6209" t="s">
        <v>294</v>
      </c>
      <c r="G6209" t="s">
        <v>295</v>
      </c>
      <c r="H6209" t="s">
        <v>101</v>
      </c>
    </row>
    <row r="6210" spans="1:9" x14ac:dyDescent="0.35">
      <c r="A6210">
        <v>8052025</v>
      </c>
      <c r="B6210" t="s">
        <v>418</v>
      </c>
      <c r="C6210" t="s">
        <v>543</v>
      </c>
      <c r="D6210" t="s">
        <v>298</v>
      </c>
      <c r="E6210" t="s">
        <v>101</v>
      </c>
    </row>
    <row r="6211" spans="1:9" x14ac:dyDescent="0.35">
      <c r="A6211">
        <v>8052025</v>
      </c>
      <c r="B6211" t="s">
        <v>405</v>
      </c>
      <c r="C6211" t="s">
        <v>118</v>
      </c>
      <c r="D6211" t="s">
        <v>300</v>
      </c>
      <c r="E6211" t="s">
        <v>262</v>
      </c>
      <c r="F6211" t="s">
        <v>101</v>
      </c>
    </row>
    <row r="6212" spans="1:9" x14ac:dyDescent="0.35">
      <c r="A6212">
        <v>8052025</v>
      </c>
      <c r="B6212" t="s">
        <v>477</v>
      </c>
      <c r="C6212" t="s">
        <v>248</v>
      </c>
      <c r="D6212" t="s">
        <v>301</v>
      </c>
      <c r="E6212" t="s">
        <v>101</v>
      </c>
    </row>
    <row r="6213" spans="1:9" x14ac:dyDescent="0.35">
      <c r="A6213">
        <v>8052025</v>
      </c>
      <c r="B6213" t="s">
        <v>611</v>
      </c>
      <c r="C6213" t="s">
        <v>438</v>
      </c>
      <c r="D6213" t="s">
        <v>303</v>
      </c>
      <c r="E6213" t="s">
        <v>149</v>
      </c>
    </row>
    <row r="6214" spans="1:9" x14ac:dyDescent="0.35">
      <c r="A6214">
        <v>8052025</v>
      </c>
      <c r="B6214" t="s">
        <v>764</v>
      </c>
      <c r="C6214" t="s">
        <v>593</v>
      </c>
      <c r="D6214" t="s">
        <v>306</v>
      </c>
      <c r="E6214" t="s">
        <v>101</v>
      </c>
    </row>
    <row r="6215" spans="1:9" x14ac:dyDescent="0.35">
      <c r="A6215">
        <v>8052025</v>
      </c>
      <c r="B6215" t="s">
        <v>751</v>
      </c>
      <c r="C6215" t="s">
        <v>603</v>
      </c>
      <c r="D6215" t="s">
        <v>308</v>
      </c>
      <c r="E6215" t="s">
        <v>309</v>
      </c>
      <c r="F6215" t="s">
        <v>310</v>
      </c>
      <c r="G6215" t="s">
        <v>311</v>
      </c>
      <c r="H6215" t="s">
        <v>312</v>
      </c>
      <c r="I6215" t="s">
        <v>101</v>
      </c>
    </row>
    <row r="6216" spans="1:9" x14ac:dyDescent="0.35">
      <c r="A6216">
        <v>8052025</v>
      </c>
      <c r="B6216" t="s">
        <v>150</v>
      </c>
      <c r="C6216" t="s">
        <v>125</v>
      </c>
      <c r="D6216" t="s">
        <v>314</v>
      </c>
      <c r="E6216" t="s">
        <v>315</v>
      </c>
      <c r="F6216" t="s">
        <v>101</v>
      </c>
    </row>
    <row r="6217" spans="1:9" x14ac:dyDescent="0.35">
      <c r="A6217">
        <v>8052025</v>
      </c>
      <c r="B6217" t="s">
        <v>307</v>
      </c>
      <c r="C6217" t="s">
        <v>99</v>
      </c>
      <c r="D6217" t="s">
        <v>314</v>
      </c>
      <c r="E6217" t="s">
        <v>317</v>
      </c>
      <c r="F6217" t="s">
        <v>101</v>
      </c>
    </row>
    <row r="6218" spans="1:9" x14ac:dyDescent="0.35">
      <c r="A6218">
        <v>8052025</v>
      </c>
      <c r="B6218" t="s">
        <v>137</v>
      </c>
      <c r="C6218" t="s">
        <v>438</v>
      </c>
      <c r="D6218" t="s">
        <v>319</v>
      </c>
      <c r="E6218" t="s">
        <v>320</v>
      </c>
      <c r="F6218" t="s">
        <v>321</v>
      </c>
    </row>
    <row r="6219" spans="1:9" x14ac:dyDescent="0.35">
      <c r="A6219">
        <v>8052025</v>
      </c>
      <c r="B6219" t="s">
        <v>638</v>
      </c>
      <c r="C6219" t="s">
        <v>137</v>
      </c>
      <c r="D6219" t="s">
        <v>322</v>
      </c>
      <c r="E6219" t="s">
        <v>101</v>
      </c>
    </row>
    <row r="6220" spans="1:9" x14ac:dyDescent="0.35">
      <c r="A6220">
        <v>8052025</v>
      </c>
      <c r="B6220" t="s">
        <v>663</v>
      </c>
      <c r="C6220" t="s">
        <v>557</v>
      </c>
      <c r="D6220" t="s">
        <v>325</v>
      </c>
      <c r="E6220" t="s">
        <v>101</v>
      </c>
    </row>
    <row r="6221" spans="1:9" x14ac:dyDescent="0.35">
      <c r="A6221">
        <v>8052025</v>
      </c>
      <c r="B6221" t="s">
        <v>756</v>
      </c>
      <c r="C6221" t="s">
        <v>665</v>
      </c>
      <c r="D6221" t="s">
        <v>328</v>
      </c>
      <c r="E6221" t="s">
        <v>101</v>
      </c>
    </row>
    <row r="6222" spans="1:9" x14ac:dyDescent="0.35">
      <c r="A6222">
        <v>8052025</v>
      </c>
      <c r="B6222" t="s">
        <v>137</v>
      </c>
      <c r="C6222" t="s">
        <v>550</v>
      </c>
      <c r="D6222" t="s">
        <v>331</v>
      </c>
      <c r="E6222" t="s">
        <v>332</v>
      </c>
      <c r="F6222" t="s">
        <v>101</v>
      </c>
    </row>
    <row r="6223" spans="1:9" x14ac:dyDescent="0.35">
      <c r="A6223">
        <v>8052025</v>
      </c>
      <c r="B6223" t="s">
        <v>185</v>
      </c>
      <c r="C6223" t="s">
        <v>354</v>
      </c>
      <c r="D6223" t="s">
        <v>331</v>
      </c>
      <c r="E6223" t="s">
        <v>335</v>
      </c>
      <c r="F6223" t="s">
        <v>101</v>
      </c>
    </row>
    <row r="6224" spans="1:9" x14ac:dyDescent="0.35">
      <c r="A6224">
        <v>8052025</v>
      </c>
      <c r="B6224" t="s">
        <v>361</v>
      </c>
      <c r="C6224" t="s">
        <v>448</v>
      </c>
      <c r="D6224" t="s">
        <v>331</v>
      </c>
      <c r="E6224" t="s">
        <v>338</v>
      </c>
      <c r="F6224" t="s">
        <v>321</v>
      </c>
    </row>
    <row r="6225" spans="1:8" x14ac:dyDescent="0.35">
      <c r="A6225">
        <v>8052025</v>
      </c>
      <c r="B6225" t="s">
        <v>639</v>
      </c>
      <c r="C6225" t="s">
        <v>714</v>
      </c>
      <c r="D6225" t="s">
        <v>170</v>
      </c>
    </row>
    <row r="6226" spans="1:8" x14ac:dyDescent="0.35">
      <c r="A6226">
        <v>8052025</v>
      </c>
      <c r="B6226" t="s">
        <v>603</v>
      </c>
      <c r="C6226" t="s">
        <v>534</v>
      </c>
      <c r="D6226" t="s">
        <v>341</v>
      </c>
      <c r="E6226" t="s">
        <v>101</v>
      </c>
    </row>
    <row r="6227" spans="1:8" x14ac:dyDescent="0.35">
      <c r="A6227">
        <v>8052025</v>
      </c>
      <c r="B6227" t="s">
        <v>694</v>
      </c>
      <c r="C6227" t="s">
        <v>550</v>
      </c>
      <c r="D6227" t="s">
        <v>343</v>
      </c>
      <c r="E6227" t="s">
        <v>101</v>
      </c>
    </row>
    <row r="6228" spans="1:8" x14ac:dyDescent="0.35">
      <c r="A6228">
        <v>8052025</v>
      </c>
      <c r="B6228" t="s">
        <v>498</v>
      </c>
      <c r="C6228" t="s">
        <v>188</v>
      </c>
      <c r="D6228" t="s">
        <v>132</v>
      </c>
      <c r="E6228" t="s">
        <v>344</v>
      </c>
      <c r="F6228" t="s">
        <v>345</v>
      </c>
      <c r="G6228" t="s">
        <v>101</v>
      </c>
    </row>
    <row r="6229" spans="1:8" x14ac:dyDescent="0.35">
      <c r="A6229">
        <v>8052025</v>
      </c>
      <c r="B6229" t="s">
        <v>589</v>
      </c>
      <c r="C6229" t="s">
        <v>430</v>
      </c>
      <c r="D6229" t="s">
        <v>132</v>
      </c>
      <c r="E6229" t="s">
        <v>347</v>
      </c>
      <c r="F6229" t="s">
        <v>101</v>
      </c>
    </row>
    <row r="6230" spans="1:8" x14ac:dyDescent="0.35">
      <c r="A6230">
        <v>8052025</v>
      </c>
      <c r="B6230" t="s">
        <v>573</v>
      </c>
      <c r="C6230" t="s">
        <v>523</v>
      </c>
      <c r="D6230" t="s">
        <v>132</v>
      </c>
      <c r="E6230" t="s">
        <v>348</v>
      </c>
      <c r="F6230" t="s">
        <v>101</v>
      </c>
    </row>
    <row r="6231" spans="1:8" x14ac:dyDescent="0.35">
      <c r="A6231">
        <v>8052025</v>
      </c>
      <c r="B6231" t="s">
        <v>122</v>
      </c>
      <c r="C6231" t="s">
        <v>278</v>
      </c>
      <c r="D6231" t="s">
        <v>132</v>
      </c>
      <c r="E6231" t="s">
        <v>350</v>
      </c>
      <c r="F6231" t="s">
        <v>101</v>
      </c>
    </row>
    <row r="6232" spans="1:8" x14ac:dyDescent="0.35">
      <c r="A6232">
        <v>8052025</v>
      </c>
      <c r="B6232" t="s">
        <v>565</v>
      </c>
      <c r="C6232" t="s">
        <v>171</v>
      </c>
      <c r="D6232" t="s">
        <v>132</v>
      </c>
      <c r="E6232" t="s">
        <v>352</v>
      </c>
      <c r="F6232" t="s">
        <v>101</v>
      </c>
    </row>
    <row r="6233" spans="1:8" x14ac:dyDescent="0.35">
      <c r="A6233">
        <v>8052025</v>
      </c>
      <c r="B6233" t="s">
        <v>518</v>
      </c>
      <c r="C6233" t="s">
        <v>346</v>
      </c>
      <c r="D6233" t="s">
        <v>132</v>
      </c>
      <c r="E6233" t="s">
        <v>133</v>
      </c>
      <c r="F6233" t="s">
        <v>355</v>
      </c>
    </row>
    <row r="6234" spans="1:8" x14ac:dyDescent="0.35">
      <c r="A6234">
        <v>8052025</v>
      </c>
      <c r="B6234" t="s">
        <v>441</v>
      </c>
      <c r="C6234" t="s">
        <v>258</v>
      </c>
      <c r="D6234" t="s">
        <v>132</v>
      </c>
      <c r="E6234" t="s">
        <v>356</v>
      </c>
      <c r="F6234" t="s">
        <v>101</v>
      </c>
    </row>
    <row r="6235" spans="1:8" x14ac:dyDescent="0.35">
      <c r="A6235">
        <v>8052025</v>
      </c>
      <c r="B6235" t="s">
        <v>476</v>
      </c>
      <c r="C6235" t="s">
        <v>351</v>
      </c>
      <c r="D6235" t="s">
        <v>359</v>
      </c>
      <c r="E6235" t="s">
        <v>360</v>
      </c>
      <c r="F6235" t="s">
        <v>101</v>
      </c>
    </row>
    <row r="6236" spans="1:8" x14ac:dyDescent="0.35">
      <c r="A6236">
        <v>8052025</v>
      </c>
      <c r="B6236" t="s">
        <v>590</v>
      </c>
      <c r="C6236" t="s">
        <v>233</v>
      </c>
      <c r="D6236" t="s">
        <v>359</v>
      </c>
      <c r="E6236" t="s">
        <v>362</v>
      </c>
      <c r="F6236" t="s">
        <v>101</v>
      </c>
    </row>
    <row r="6237" spans="1:8" x14ac:dyDescent="0.35">
      <c r="A6237">
        <v>8052025</v>
      </c>
      <c r="B6237" t="s">
        <v>691</v>
      </c>
      <c r="C6237" t="s">
        <v>424</v>
      </c>
      <c r="D6237" t="s">
        <v>359</v>
      </c>
      <c r="E6237" t="s">
        <v>362</v>
      </c>
      <c r="F6237" t="s">
        <v>140</v>
      </c>
      <c r="G6237" t="s">
        <v>364</v>
      </c>
      <c r="H6237" t="s">
        <v>101</v>
      </c>
    </row>
    <row r="6238" spans="1:8" x14ac:dyDescent="0.35">
      <c r="A6238">
        <v>8052025</v>
      </c>
      <c r="B6238" t="s">
        <v>624</v>
      </c>
      <c r="C6238" t="s">
        <v>518</v>
      </c>
      <c r="D6238" t="s">
        <v>366</v>
      </c>
      <c r="E6238" t="s">
        <v>257</v>
      </c>
      <c r="F6238" t="s">
        <v>367</v>
      </c>
      <c r="G6238" t="s">
        <v>101</v>
      </c>
    </row>
    <row r="6239" spans="1:8" x14ac:dyDescent="0.35">
      <c r="A6239">
        <v>8052025</v>
      </c>
      <c r="B6239" t="s">
        <v>661</v>
      </c>
      <c r="C6239" t="s">
        <v>419</v>
      </c>
      <c r="D6239" t="s">
        <v>369</v>
      </c>
      <c r="E6239" t="s">
        <v>370</v>
      </c>
      <c r="F6239" t="s">
        <v>101</v>
      </c>
    </row>
    <row r="6240" spans="1:8" x14ac:dyDescent="0.35">
      <c r="A6240">
        <v>8052025</v>
      </c>
      <c r="B6240" t="s">
        <v>752</v>
      </c>
      <c r="C6240" t="s">
        <v>477</v>
      </c>
      <c r="D6240" t="s">
        <v>371</v>
      </c>
      <c r="E6240" t="s">
        <v>101</v>
      </c>
    </row>
    <row r="6241" spans="1:9" x14ac:dyDescent="0.35">
      <c r="A6241">
        <v>8052025</v>
      </c>
      <c r="B6241" t="s">
        <v>440</v>
      </c>
      <c r="C6241" t="s">
        <v>405</v>
      </c>
      <c r="D6241" t="s">
        <v>372</v>
      </c>
      <c r="E6241" t="s">
        <v>101</v>
      </c>
    </row>
    <row r="6242" spans="1:9" x14ac:dyDescent="0.35">
      <c r="A6242">
        <v>8052025</v>
      </c>
      <c r="B6242" t="s">
        <v>634</v>
      </c>
      <c r="C6242" t="s">
        <v>540</v>
      </c>
      <c r="D6242" t="s">
        <v>373</v>
      </c>
      <c r="E6242" t="s">
        <v>101</v>
      </c>
    </row>
    <row r="6243" spans="1:9" x14ac:dyDescent="0.35">
      <c r="A6243">
        <v>8052025</v>
      </c>
      <c r="B6243" t="s">
        <v>719</v>
      </c>
      <c r="C6243" t="s">
        <v>493</v>
      </c>
      <c r="D6243" t="s">
        <v>376</v>
      </c>
      <c r="E6243" t="s">
        <v>140</v>
      </c>
      <c r="F6243" t="s">
        <v>331</v>
      </c>
      <c r="G6243" t="s">
        <v>377</v>
      </c>
      <c r="H6243" t="s">
        <v>101</v>
      </c>
    </row>
    <row r="6244" spans="1:9" x14ac:dyDescent="0.35">
      <c r="A6244">
        <v>8052025</v>
      </c>
      <c r="B6244" t="s">
        <v>638</v>
      </c>
      <c r="C6244" t="s">
        <v>138</v>
      </c>
      <c r="D6244" t="s">
        <v>378</v>
      </c>
    </row>
    <row r="6245" spans="1:9" x14ac:dyDescent="0.35">
      <c r="A6245">
        <v>8052025</v>
      </c>
      <c r="B6245" t="s">
        <v>307</v>
      </c>
      <c r="C6245" t="s">
        <v>102</v>
      </c>
      <c r="D6245" t="s">
        <v>380</v>
      </c>
      <c r="E6245" t="s">
        <v>101</v>
      </c>
    </row>
    <row r="6246" spans="1:9" x14ac:dyDescent="0.35">
      <c r="A6246">
        <v>8052025</v>
      </c>
      <c r="B6246" t="s">
        <v>137</v>
      </c>
      <c r="C6246" t="s">
        <v>98</v>
      </c>
      <c r="D6246" t="s">
        <v>382</v>
      </c>
      <c r="E6246" t="s">
        <v>383</v>
      </c>
    </row>
    <row r="6247" spans="1:9" x14ac:dyDescent="0.35">
      <c r="A6247">
        <v>8052025</v>
      </c>
      <c r="B6247" t="s">
        <v>674</v>
      </c>
      <c r="C6247" t="s">
        <v>248</v>
      </c>
      <c r="D6247" t="s">
        <v>385</v>
      </c>
      <c r="E6247" t="s">
        <v>386</v>
      </c>
    </row>
    <row r="6248" spans="1:9" x14ac:dyDescent="0.35">
      <c r="A6248">
        <v>8052025</v>
      </c>
      <c r="B6248" t="s">
        <v>722</v>
      </c>
      <c r="C6248" t="s">
        <v>590</v>
      </c>
      <c r="D6248" t="s">
        <v>388</v>
      </c>
      <c r="E6248" t="s">
        <v>101</v>
      </c>
    </row>
    <row r="6249" spans="1:9" x14ac:dyDescent="0.35">
      <c r="A6249">
        <v>8052025</v>
      </c>
      <c r="B6249" t="s">
        <v>269</v>
      </c>
      <c r="C6249" t="s">
        <v>384</v>
      </c>
      <c r="D6249" t="s">
        <v>391</v>
      </c>
      <c r="E6249" t="s">
        <v>101</v>
      </c>
    </row>
    <row r="6250" spans="1:9" x14ac:dyDescent="0.35">
      <c r="A6250">
        <v>8052025</v>
      </c>
      <c r="B6250" t="s">
        <v>473</v>
      </c>
      <c r="C6250" t="s">
        <v>125</v>
      </c>
      <c r="D6250" t="s">
        <v>393</v>
      </c>
    </row>
    <row r="6251" spans="1:9" x14ac:dyDescent="0.35">
      <c r="A6251">
        <v>8052025</v>
      </c>
      <c r="B6251" t="s">
        <v>551</v>
      </c>
      <c r="C6251" t="s">
        <v>224</v>
      </c>
      <c r="D6251" t="s">
        <v>394</v>
      </c>
      <c r="E6251" t="s">
        <v>395</v>
      </c>
      <c r="F6251" t="s">
        <v>101</v>
      </c>
    </row>
    <row r="6252" spans="1:9" x14ac:dyDescent="0.35">
      <c r="A6252">
        <v>8052025</v>
      </c>
      <c r="B6252" t="s">
        <v>542</v>
      </c>
      <c r="C6252" t="s">
        <v>230</v>
      </c>
      <c r="D6252" t="s">
        <v>396</v>
      </c>
    </row>
    <row r="6253" spans="1:9" x14ac:dyDescent="0.35">
      <c r="A6253">
        <v>8052025</v>
      </c>
      <c r="B6253" t="s">
        <v>525</v>
      </c>
      <c r="C6253" t="s">
        <v>174</v>
      </c>
      <c r="D6253" t="s">
        <v>397</v>
      </c>
      <c r="E6253" t="s">
        <v>101</v>
      </c>
    </row>
    <row r="6254" spans="1:9" x14ac:dyDescent="0.35">
      <c r="A6254">
        <v>8052025</v>
      </c>
      <c r="B6254" t="s">
        <v>663</v>
      </c>
      <c r="C6254" t="s">
        <v>417</v>
      </c>
      <c r="D6254" t="s">
        <v>399</v>
      </c>
      <c r="E6254" t="s">
        <v>140</v>
      </c>
      <c r="F6254" t="s">
        <v>400</v>
      </c>
      <c r="G6254" t="s">
        <v>257</v>
      </c>
      <c r="H6254" t="s">
        <v>331</v>
      </c>
      <c r="I6254" t="s">
        <v>401</v>
      </c>
    </row>
    <row r="6255" spans="1:9" x14ac:dyDescent="0.35">
      <c r="A6255">
        <v>8052025</v>
      </c>
      <c r="B6255" t="s">
        <v>779</v>
      </c>
      <c r="C6255" t="s">
        <v>574</v>
      </c>
      <c r="D6255" t="s">
        <v>399</v>
      </c>
      <c r="E6255" t="s">
        <v>187</v>
      </c>
      <c r="F6255" t="s">
        <v>101</v>
      </c>
    </row>
    <row r="6256" spans="1:9" x14ac:dyDescent="0.35">
      <c r="A6256">
        <v>8052025</v>
      </c>
      <c r="B6256" t="s">
        <v>501</v>
      </c>
      <c r="C6256" t="s">
        <v>519</v>
      </c>
      <c r="D6256" t="s">
        <v>399</v>
      </c>
      <c r="E6256" t="s">
        <v>403</v>
      </c>
      <c r="F6256" t="s">
        <v>101</v>
      </c>
    </row>
    <row r="6257" spans="1:7" x14ac:dyDescent="0.35">
      <c r="A6257">
        <v>8052025</v>
      </c>
      <c r="B6257" t="s">
        <v>498</v>
      </c>
      <c r="C6257" t="s">
        <v>455</v>
      </c>
      <c r="D6257" t="s">
        <v>399</v>
      </c>
      <c r="E6257" t="s">
        <v>404</v>
      </c>
      <c r="F6257" t="s">
        <v>101</v>
      </c>
    </row>
    <row r="6258" spans="1:7" x14ac:dyDescent="0.35">
      <c r="A6258">
        <v>7052025</v>
      </c>
      <c r="B6258" t="s">
        <v>589</v>
      </c>
      <c r="C6258" t="s">
        <v>515</v>
      </c>
      <c r="D6258" t="s">
        <v>100</v>
      </c>
      <c r="E6258" t="s">
        <v>101</v>
      </c>
    </row>
    <row r="6259" spans="1:7" x14ac:dyDescent="0.35">
      <c r="A6259">
        <v>7052025</v>
      </c>
      <c r="B6259" t="s">
        <v>413</v>
      </c>
      <c r="C6259" t="s">
        <v>601</v>
      </c>
      <c r="D6259" t="s">
        <v>104</v>
      </c>
      <c r="E6259" t="s">
        <v>101</v>
      </c>
    </row>
    <row r="6260" spans="1:7" x14ac:dyDescent="0.35">
      <c r="A6260">
        <v>7052025</v>
      </c>
      <c r="B6260" t="s">
        <v>430</v>
      </c>
      <c r="C6260" t="s">
        <v>506</v>
      </c>
      <c r="D6260" t="s">
        <v>107</v>
      </c>
      <c r="E6260" t="s">
        <v>108</v>
      </c>
      <c r="F6260" t="s">
        <v>101</v>
      </c>
    </row>
    <row r="6261" spans="1:7" x14ac:dyDescent="0.35">
      <c r="A6261">
        <v>7052025</v>
      </c>
      <c r="B6261" t="s">
        <v>145</v>
      </c>
      <c r="C6261" t="s">
        <v>142</v>
      </c>
      <c r="D6261" t="s">
        <v>111</v>
      </c>
      <c r="E6261" t="s">
        <v>101</v>
      </c>
    </row>
    <row r="6262" spans="1:7" x14ac:dyDescent="0.35">
      <c r="A6262">
        <v>7052025</v>
      </c>
      <c r="B6262" t="s">
        <v>189</v>
      </c>
      <c r="C6262" t="s">
        <v>794</v>
      </c>
      <c r="D6262" t="s">
        <v>114</v>
      </c>
      <c r="E6262" t="s">
        <v>115</v>
      </c>
      <c r="F6262" t="s">
        <v>116</v>
      </c>
    </row>
    <row r="6263" spans="1:7" x14ac:dyDescent="0.35">
      <c r="A6263">
        <v>7052025</v>
      </c>
      <c r="B6263" t="s">
        <v>118</v>
      </c>
      <c r="C6263" t="s">
        <v>522</v>
      </c>
      <c r="D6263" t="s">
        <v>114</v>
      </c>
      <c r="E6263" t="s">
        <v>119</v>
      </c>
      <c r="F6263" t="s">
        <v>120</v>
      </c>
      <c r="G6263" t="s">
        <v>121</v>
      </c>
    </row>
    <row r="6264" spans="1:7" x14ac:dyDescent="0.35">
      <c r="A6264">
        <v>7052025</v>
      </c>
      <c r="B6264" t="s">
        <v>297</v>
      </c>
      <c r="C6264" t="s">
        <v>614</v>
      </c>
      <c r="D6264" t="s">
        <v>114</v>
      </c>
      <c r="E6264" t="s">
        <v>124</v>
      </c>
    </row>
    <row r="6265" spans="1:7" x14ac:dyDescent="0.35">
      <c r="A6265">
        <v>7052025</v>
      </c>
      <c r="B6265" t="s">
        <v>797</v>
      </c>
      <c r="C6265" t="s">
        <v>110</v>
      </c>
      <c r="D6265" t="s">
        <v>114</v>
      </c>
      <c r="E6265" t="s">
        <v>127</v>
      </c>
    </row>
    <row r="6266" spans="1:7" x14ac:dyDescent="0.35">
      <c r="A6266">
        <v>7052025</v>
      </c>
      <c r="B6266" t="s">
        <v>250</v>
      </c>
      <c r="C6266" t="s">
        <v>509</v>
      </c>
      <c r="D6266" t="s">
        <v>114</v>
      </c>
      <c r="E6266" t="s">
        <v>130</v>
      </c>
    </row>
    <row r="6267" spans="1:7" x14ac:dyDescent="0.35">
      <c r="A6267">
        <v>7052025</v>
      </c>
      <c r="B6267" t="s">
        <v>433</v>
      </c>
      <c r="C6267" t="s">
        <v>468</v>
      </c>
      <c r="D6267" t="s">
        <v>114</v>
      </c>
      <c r="E6267" t="s">
        <v>132</v>
      </c>
      <c r="F6267" t="s">
        <v>133</v>
      </c>
    </row>
    <row r="6268" spans="1:7" x14ac:dyDescent="0.35">
      <c r="A6268">
        <v>7052025</v>
      </c>
      <c r="B6268" t="s">
        <v>536</v>
      </c>
      <c r="C6268" t="s">
        <v>361</v>
      </c>
      <c r="D6268" t="s">
        <v>135</v>
      </c>
      <c r="E6268" t="s">
        <v>136</v>
      </c>
    </row>
    <row r="6269" spans="1:7" x14ac:dyDescent="0.35">
      <c r="A6269">
        <v>7052025</v>
      </c>
      <c r="B6269" t="s">
        <v>573</v>
      </c>
      <c r="C6269" t="s">
        <v>496</v>
      </c>
      <c r="D6269" t="s">
        <v>139</v>
      </c>
      <c r="E6269" t="s">
        <v>140</v>
      </c>
      <c r="F6269" t="s">
        <v>141</v>
      </c>
      <c r="G6269" t="s">
        <v>101</v>
      </c>
    </row>
    <row r="6270" spans="1:7" x14ac:dyDescent="0.35">
      <c r="A6270">
        <v>7052025</v>
      </c>
      <c r="B6270" t="s">
        <v>451</v>
      </c>
      <c r="C6270" t="s">
        <v>145</v>
      </c>
      <c r="D6270" t="s">
        <v>144</v>
      </c>
      <c r="E6270" t="s">
        <v>101</v>
      </c>
    </row>
    <row r="6271" spans="1:7" x14ac:dyDescent="0.35">
      <c r="A6271">
        <v>7052025</v>
      </c>
      <c r="B6271" t="s">
        <v>636</v>
      </c>
      <c r="C6271" t="s">
        <v>137</v>
      </c>
      <c r="D6271" t="s">
        <v>147</v>
      </c>
      <c r="E6271" t="s">
        <v>148</v>
      </c>
      <c r="F6271" t="s">
        <v>149</v>
      </c>
    </row>
    <row r="6272" spans="1:7" x14ac:dyDescent="0.35">
      <c r="A6272">
        <v>7052025</v>
      </c>
      <c r="B6272" t="s">
        <v>714</v>
      </c>
      <c r="C6272" t="s">
        <v>473</v>
      </c>
      <c r="D6272" t="s">
        <v>152</v>
      </c>
      <c r="E6272" t="s">
        <v>140</v>
      </c>
      <c r="F6272" t="s">
        <v>153</v>
      </c>
      <c r="G6272" t="s">
        <v>101</v>
      </c>
    </row>
    <row r="6273" spans="1:6" x14ac:dyDescent="0.35">
      <c r="A6273">
        <v>7052025</v>
      </c>
      <c r="B6273" t="s">
        <v>723</v>
      </c>
      <c r="C6273" t="s">
        <v>339</v>
      </c>
      <c r="D6273" t="s">
        <v>156</v>
      </c>
      <c r="E6273" t="s">
        <v>101</v>
      </c>
    </row>
    <row r="6274" spans="1:6" x14ac:dyDescent="0.35">
      <c r="A6274">
        <v>7052025</v>
      </c>
      <c r="B6274" t="s">
        <v>636</v>
      </c>
      <c r="C6274" t="s">
        <v>609</v>
      </c>
      <c r="D6274" t="s">
        <v>159</v>
      </c>
      <c r="E6274" t="s">
        <v>101</v>
      </c>
    </row>
    <row r="6275" spans="1:6" x14ac:dyDescent="0.35">
      <c r="A6275">
        <v>7052025</v>
      </c>
      <c r="B6275" t="s">
        <v>493</v>
      </c>
      <c r="C6275" t="s">
        <v>161</v>
      </c>
      <c r="D6275" t="s">
        <v>101</v>
      </c>
    </row>
    <row r="6276" spans="1:6" x14ac:dyDescent="0.35">
      <c r="A6276">
        <v>7052025</v>
      </c>
      <c r="B6276" t="s">
        <v>323</v>
      </c>
      <c r="C6276" t="s">
        <v>188</v>
      </c>
      <c r="D6276" t="s">
        <v>164</v>
      </c>
      <c r="E6276" t="s">
        <v>101</v>
      </c>
    </row>
    <row r="6277" spans="1:6" x14ac:dyDescent="0.35">
      <c r="A6277">
        <v>7052025</v>
      </c>
      <c r="B6277" t="s">
        <v>558</v>
      </c>
      <c r="C6277" t="s">
        <v>237</v>
      </c>
      <c r="D6277" t="s">
        <v>167</v>
      </c>
    </row>
    <row r="6278" spans="1:6" x14ac:dyDescent="0.35">
      <c r="A6278">
        <v>7052025</v>
      </c>
      <c r="B6278" t="s">
        <v>552</v>
      </c>
      <c r="C6278" t="s">
        <v>237</v>
      </c>
      <c r="D6278" t="s">
        <v>423</v>
      </c>
      <c r="E6278" t="s">
        <v>101</v>
      </c>
    </row>
    <row r="6279" spans="1:6" x14ac:dyDescent="0.35">
      <c r="A6279">
        <v>7052025</v>
      </c>
      <c r="B6279" t="s">
        <v>237</v>
      </c>
      <c r="C6279" t="s">
        <v>233</v>
      </c>
      <c r="D6279" t="s">
        <v>169</v>
      </c>
      <c r="E6279" t="s">
        <v>170</v>
      </c>
      <c r="F6279" t="s">
        <v>101</v>
      </c>
    </row>
    <row r="6280" spans="1:6" x14ac:dyDescent="0.35">
      <c r="A6280">
        <v>7052025</v>
      </c>
      <c r="B6280" t="s">
        <v>644</v>
      </c>
      <c r="C6280" t="s">
        <v>590</v>
      </c>
      <c r="D6280" t="s">
        <v>173</v>
      </c>
      <c r="E6280" t="s">
        <v>101</v>
      </c>
    </row>
    <row r="6281" spans="1:6" x14ac:dyDescent="0.35">
      <c r="A6281">
        <v>7052025</v>
      </c>
      <c r="B6281" t="s">
        <v>514</v>
      </c>
      <c r="C6281" t="s">
        <v>479</v>
      </c>
      <c r="D6281" t="s">
        <v>176</v>
      </c>
      <c r="E6281" t="s">
        <v>101</v>
      </c>
    </row>
    <row r="6282" spans="1:6" x14ac:dyDescent="0.35">
      <c r="A6282">
        <v>7052025</v>
      </c>
      <c r="B6282" t="s">
        <v>594</v>
      </c>
      <c r="C6282" t="s">
        <v>459</v>
      </c>
      <c r="D6282" t="s">
        <v>176</v>
      </c>
      <c r="E6282" t="s">
        <v>149</v>
      </c>
    </row>
    <row r="6283" spans="1:6" x14ac:dyDescent="0.35">
      <c r="A6283">
        <v>7052025</v>
      </c>
      <c r="B6283" t="s">
        <v>441</v>
      </c>
      <c r="C6283" t="s">
        <v>502</v>
      </c>
      <c r="D6283" t="s">
        <v>181</v>
      </c>
      <c r="E6283" t="s">
        <v>182</v>
      </c>
      <c r="F6283" t="s">
        <v>101</v>
      </c>
    </row>
    <row r="6284" spans="1:6" x14ac:dyDescent="0.35">
      <c r="A6284">
        <v>7052025</v>
      </c>
      <c r="B6284" t="s">
        <v>661</v>
      </c>
      <c r="C6284" t="s">
        <v>137</v>
      </c>
      <c r="D6284" t="s">
        <v>184</v>
      </c>
      <c r="E6284" t="s">
        <v>101</v>
      </c>
    </row>
    <row r="6285" spans="1:6" x14ac:dyDescent="0.35">
      <c r="A6285">
        <v>7052025</v>
      </c>
      <c r="B6285" t="s">
        <v>542</v>
      </c>
      <c r="C6285" t="s">
        <v>157</v>
      </c>
      <c r="D6285" t="s">
        <v>187</v>
      </c>
      <c r="E6285" t="s">
        <v>101</v>
      </c>
    </row>
    <row r="6286" spans="1:6" x14ac:dyDescent="0.35">
      <c r="A6286">
        <v>7052025</v>
      </c>
      <c r="B6286" t="s">
        <v>466</v>
      </c>
      <c r="C6286" t="s">
        <v>481</v>
      </c>
      <c r="D6286" t="s">
        <v>190</v>
      </c>
      <c r="E6286" t="s">
        <v>191</v>
      </c>
      <c r="F6286" t="s">
        <v>101</v>
      </c>
    </row>
    <row r="6287" spans="1:6" x14ac:dyDescent="0.35">
      <c r="A6287">
        <v>7052025</v>
      </c>
      <c r="B6287" t="s">
        <v>598</v>
      </c>
      <c r="C6287" t="s">
        <v>537</v>
      </c>
      <c r="D6287" t="s">
        <v>190</v>
      </c>
      <c r="E6287" t="s">
        <v>194</v>
      </c>
      <c r="F6287" t="s">
        <v>101</v>
      </c>
    </row>
    <row r="6288" spans="1:6" x14ac:dyDescent="0.35">
      <c r="A6288">
        <v>7052025</v>
      </c>
      <c r="B6288" t="s">
        <v>611</v>
      </c>
      <c r="C6288" t="s">
        <v>441</v>
      </c>
      <c r="D6288" t="s">
        <v>190</v>
      </c>
      <c r="E6288" t="s">
        <v>196</v>
      </c>
      <c r="F6288" t="s">
        <v>101</v>
      </c>
    </row>
    <row r="6289" spans="1:7" x14ac:dyDescent="0.35">
      <c r="A6289">
        <v>7052025</v>
      </c>
      <c r="B6289" t="s">
        <v>430</v>
      </c>
      <c r="C6289" t="s">
        <v>198</v>
      </c>
      <c r="D6289" t="s">
        <v>140</v>
      </c>
      <c r="E6289" t="s">
        <v>199</v>
      </c>
      <c r="F6289" t="s">
        <v>200</v>
      </c>
      <c r="G6289" t="s">
        <v>101</v>
      </c>
    </row>
    <row r="6290" spans="1:7" x14ac:dyDescent="0.35">
      <c r="A6290">
        <v>7052025</v>
      </c>
      <c r="B6290" t="s">
        <v>432</v>
      </c>
      <c r="C6290" t="s">
        <v>353</v>
      </c>
      <c r="D6290" t="s">
        <v>61</v>
      </c>
      <c r="E6290" t="s">
        <v>101</v>
      </c>
    </row>
    <row r="6291" spans="1:7" x14ac:dyDescent="0.35">
      <c r="A6291">
        <v>7052025</v>
      </c>
      <c r="B6291" t="s">
        <v>636</v>
      </c>
      <c r="C6291" t="s">
        <v>511</v>
      </c>
      <c r="D6291" t="s">
        <v>205</v>
      </c>
      <c r="E6291" t="s">
        <v>101</v>
      </c>
    </row>
    <row r="6292" spans="1:7" x14ac:dyDescent="0.35">
      <c r="A6292">
        <v>7052025</v>
      </c>
      <c r="B6292" t="s">
        <v>736</v>
      </c>
      <c r="C6292" t="s">
        <v>520</v>
      </c>
      <c r="D6292" t="s">
        <v>208</v>
      </c>
      <c r="E6292" t="s">
        <v>101</v>
      </c>
    </row>
    <row r="6293" spans="1:7" x14ac:dyDescent="0.35">
      <c r="A6293">
        <v>7052025</v>
      </c>
      <c r="B6293" t="s">
        <v>514</v>
      </c>
      <c r="C6293" t="s">
        <v>447</v>
      </c>
      <c r="D6293" t="s">
        <v>210</v>
      </c>
      <c r="E6293" t="s">
        <v>211</v>
      </c>
      <c r="F6293" t="s">
        <v>101</v>
      </c>
    </row>
    <row r="6294" spans="1:7" x14ac:dyDescent="0.35">
      <c r="A6294">
        <v>7052025</v>
      </c>
      <c r="B6294" t="s">
        <v>122</v>
      </c>
      <c r="C6294" t="s">
        <v>433</v>
      </c>
      <c r="D6294" t="s">
        <v>214</v>
      </c>
      <c r="E6294" t="s">
        <v>215</v>
      </c>
      <c r="F6294" t="s">
        <v>101</v>
      </c>
    </row>
    <row r="6295" spans="1:7" x14ac:dyDescent="0.35">
      <c r="A6295">
        <v>7052025</v>
      </c>
      <c r="B6295" t="s">
        <v>623</v>
      </c>
      <c r="C6295" t="s">
        <v>590</v>
      </c>
      <c r="D6295" t="s">
        <v>217</v>
      </c>
      <c r="E6295" t="s">
        <v>101</v>
      </c>
    </row>
    <row r="6296" spans="1:7" x14ac:dyDescent="0.35">
      <c r="A6296">
        <v>7052025</v>
      </c>
      <c r="B6296" t="s">
        <v>722</v>
      </c>
      <c r="C6296" t="s">
        <v>419</v>
      </c>
      <c r="D6296" t="s">
        <v>220</v>
      </c>
      <c r="E6296" t="s">
        <v>101</v>
      </c>
    </row>
    <row r="6297" spans="1:7" x14ac:dyDescent="0.35">
      <c r="A6297">
        <v>7052025</v>
      </c>
      <c r="B6297" t="s">
        <v>723</v>
      </c>
      <c r="C6297" t="s">
        <v>137</v>
      </c>
      <c r="D6297" t="s">
        <v>222</v>
      </c>
    </row>
    <row r="6298" spans="1:7" x14ac:dyDescent="0.35">
      <c r="A6298">
        <v>7052025</v>
      </c>
      <c r="B6298" t="s">
        <v>694</v>
      </c>
      <c r="C6298" t="s">
        <v>223</v>
      </c>
    </row>
    <row r="6299" spans="1:7" x14ac:dyDescent="0.35">
      <c r="A6299">
        <v>7052025</v>
      </c>
      <c r="B6299" t="s">
        <v>780</v>
      </c>
      <c r="C6299" t="s">
        <v>554</v>
      </c>
      <c r="D6299" t="s">
        <v>225</v>
      </c>
      <c r="E6299" t="s">
        <v>101</v>
      </c>
    </row>
    <row r="6300" spans="1:7" x14ac:dyDescent="0.35">
      <c r="A6300">
        <v>7052025</v>
      </c>
      <c r="B6300" t="s">
        <v>634</v>
      </c>
      <c r="C6300" t="s">
        <v>466</v>
      </c>
      <c r="D6300" t="s">
        <v>225</v>
      </c>
      <c r="E6300" t="s">
        <v>228</v>
      </c>
      <c r="F6300" t="s">
        <v>229</v>
      </c>
    </row>
    <row r="6301" spans="1:7" x14ac:dyDescent="0.35">
      <c r="A6301">
        <v>7052025</v>
      </c>
      <c r="B6301" t="s">
        <v>520</v>
      </c>
      <c r="C6301" t="s">
        <v>237</v>
      </c>
      <c r="D6301" t="s">
        <v>232</v>
      </c>
      <c r="E6301" t="s">
        <v>101</v>
      </c>
    </row>
    <row r="6302" spans="1:7" x14ac:dyDescent="0.35">
      <c r="A6302">
        <v>7052025</v>
      </c>
      <c r="B6302" t="s">
        <v>557</v>
      </c>
      <c r="C6302" t="s">
        <v>599</v>
      </c>
      <c r="D6302" t="s">
        <v>235</v>
      </c>
      <c r="E6302" t="s">
        <v>236</v>
      </c>
      <c r="F6302" t="s">
        <v>101</v>
      </c>
    </row>
    <row r="6303" spans="1:7" x14ac:dyDescent="0.35">
      <c r="A6303">
        <v>7052025</v>
      </c>
      <c r="B6303" t="s">
        <v>451</v>
      </c>
      <c r="C6303" t="s">
        <v>492</v>
      </c>
      <c r="D6303" t="s">
        <v>235</v>
      </c>
      <c r="E6303" t="s">
        <v>239</v>
      </c>
      <c r="F6303" t="s">
        <v>149</v>
      </c>
    </row>
    <row r="6304" spans="1:7" x14ac:dyDescent="0.35">
      <c r="A6304">
        <v>7052025</v>
      </c>
      <c r="B6304" t="s">
        <v>437</v>
      </c>
      <c r="C6304" t="s">
        <v>418</v>
      </c>
      <c r="D6304" t="s">
        <v>235</v>
      </c>
      <c r="E6304" t="s">
        <v>241</v>
      </c>
      <c r="F6304" t="s">
        <v>101</v>
      </c>
    </row>
    <row r="6305" spans="1:7" x14ac:dyDescent="0.35">
      <c r="A6305">
        <v>7052025</v>
      </c>
      <c r="B6305" t="s">
        <v>551</v>
      </c>
      <c r="C6305" t="s">
        <v>285</v>
      </c>
      <c r="D6305" t="s">
        <v>243</v>
      </c>
      <c r="E6305" t="s">
        <v>101</v>
      </c>
    </row>
    <row r="6306" spans="1:7" x14ac:dyDescent="0.35">
      <c r="A6306">
        <v>7052025</v>
      </c>
      <c r="B6306" t="s">
        <v>218</v>
      </c>
      <c r="C6306" t="s">
        <v>154</v>
      </c>
      <c r="D6306" t="s">
        <v>245</v>
      </c>
      <c r="E6306" t="s">
        <v>246</v>
      </c>
    </row>
    <row r="6307" spans="1:7" x14ac:dyDescent="0.35">
      <c r="A6307">
        <v>7052025</v>
      </c>
      <c r="B6307" t="s">
        <v>664</v>
      </c>
      <c r="C6307" t="s">
        <v>636</v>
      </c>
      <c r="D6307" t="s">
        <v>245</v>
      </c>
      <c r="E6307" t="s">
        <v>249</v>
      </c>
    </row>
    <row r="6308" spans="1:7" x14ac:dyDescent="0.35">
      <c r="A6308">
        <v>7052025</v>
      </c>
      <c r="B6308" t="s">
        <v>339</v>
      </c>
      <c r="C6308" t="s">
        <v>269</v>
      </c>
      <c r="D6308" t="s">
        <v>252</v>
      </c>
      <c r="E6308" t="s">
        <v>101</v>
      </c>
    </row>
    <row r="6309" spans="1:7" x14ac:dyDescent="0.35">
      <c r="A6309">
        <v>7052025</v>
      </c>
      <c r="B6309" t="s">
        <v>414</v>
      </c>
      <c r="C6309" t="s">
        <v>402</v>
      </c>
      <c r="D6309" t="s">
        <v>254</v>
      </c>
    </row>
    <row r="6310" spans="1:7" x14ac:dyDescent="0.35">
      <c r="A6310">
        <v>7052025</v>
      </c>
      <c r="B6310" t="s">
        <v>451</v>
      </c>
      <c r="C6310" t="s">
        <v>526</v>
      </c>
      <c r="D6310" t="s">
        <v>256</v>
      </c>
      <c r="E6310" t="s">
        <v>257</v>
      </c>
      <c r="F6310" t="s">
        <v>236</v>
      </c>
      <c r="G6310" t="s">
        <v>101</v>
      </c>
    </row>
    <row r="6311" spans="1:7" x14ac:dyDescent="0.35">
      <c r="A6311">
        <v>7052025</v>
      </c>
      <c r="B6311" t="s">
        <v>736</v>
      </c>
      <c r="C6311" t="s">
        <v>534</v>
      </c>
      <c r="D6311" t="s">
        <v>260</v>
      </c>
      <c r="E6311" t="s">
        <v>136</v>
      </c>
      <c r="F6311" t="s">
        <v>101</v>
      </c>
    </row>
    <row r="6312" spans="1:7" x14ac:dyDescent="0.35">
      <c r="A6312">
        <v>7052025</v>
      </c>
      <c r="B6312" t="s">
        <v>473</v>
      </c>
      <c r="C6312" t="s">
        <v>261</v>
      </c>
      <c r="D6312" t="s">
        <v>262</v>
      </c>
      <c r="E6312" t="s">
        <v>101</v>
      </c>
    </row>
    <row r="6313" spans="1:7" x14ac:dyDescent="0.35">
      <c r="A6313">
        <v>7052025</v>
      </c>
      <c r="B6313" t="s">
        <v>594</v>
      </c>
      <c r="C6313" t="s">
        <v>292</v>
      </c>
      <c r="D6313" t="s">
        <v>264</v>
      </c>
      <c r="E6313" t="s">
        <v>101</v>
      </c>
    </row>
    <row r="6314" spans="1:7" x14ac:dyDescent="0.35">
      <c r="A6314">
        <v>7052025</v>
      </c>
      <c r="B6314" t="s">
        <v>432</v>
      </c>
      <c r="C6314" t="s">
        <v>264</v>
      </c>
      <c r="D6314" t="s">
        <v>149</v>
      </c>
    </row>
    <row r="6315" spans="1:7" x14ac:dyDescent="0.35">
      <c r="A6315">
        <v>7052025</v>
      </c>
      <c r="B6315" t="s">
        <v>776</v>
      </c>
      <c r="C6315" t="s">
        <v>515</v>
      </c>
      <c r="D6315" t="s">
        <v>265</v>
      </c>
      <c r="E6315" t="s">
        <v>101</v>
      </c>
      <c r="F6315" t="s">
        <v>266</v>
      </c>
    </row>
    <row r="6316" spans="1:7" x14ac:dyDescent="0.35">
      <c r="A6316">
        <v>7052025</v>
      </c>
      <c r="B6316" t="s">
        <v>444</v>
      </c>
      <c r="C6316" t="s">
        <v>267</v>
      </c>
      <c r="D6316" t="s">
        <v>101</v>
      </c>
    </row>
    <row r="6317" spans="1:7" x14ac:dyDescent="0.35">
      <c r="A6317">
        <v>7052025</v>
      </c>
      <c r="B6317" t="s">
        <v>565</v>
      </c>
      <c r="C6317" t="s">
        <v>237</v>
      </c>
      <c r="D6317" t="s">
        <v>268</v>
      </c>
    </row>
    <row r="6318" spans="1:7" x14ac:dyDescent="0.35">
      <c r="A6318">
        <v>7052025</v>
      </c>
      <c r="B6318" t="s">
        <v>661</v>
      </c>
      <c r="C6318" t="s">
        <v>137</v>
      </c>
      <c r="D6318" t="s">
        <v>270</v>
      </c>
      <c r="E6318" t="s">
        <v>271</v>
      </c>
      <c r="F6318" t="s">
        <v>101</v>
      </c>
    </row>
    <row r="6319" spans="1:7" x14ac:dyDescent="0.35">
      <c r="A6319">
        <v>7052025</v>
      </c>
      <c r="B6319" t="s">
        <v>573</v>
      </c>
      <c r="C6319" t="s">
        <v>449</v>
      </c>
      <c r="D6319" t="s">
        <v>274</v>
      </c>
      <c r="E6319" t="s">
        <v>101</v>
      </c>
    </row>
    <row r="6320" spans="1:7" x14ac:dyDescent="0.35">
      <c r="A6320">
        <v>7052025</v>
      </c>
      <c r="B6320" t="s">
        <v>479</v>
      </c>
      <c r="C6320" t="s">
        <v>109</v>
      </c>
      <c r="D6320" t="s">
        <v>277</v>
      </c>
      <c r="E6320" t="s">
        <v>101</v>
      </c>
    </row>
    <row r="6321" spans="1:9" x14ac:dyDescent="0.35">
      <c r="A6321">
        <v>7052025</v>
      </c>
      <c r="B6321" t="s">
        <v>581</v>
      </c>
      <c r="C6321" t="s">
        <v>326</v>
      </c>
      <c r="D6321" t="s">
        <v>279</v>
      </c>
      <c r="E6321" t="s">
        <v>140</v>
      </c>
      <c r="F6321" t="s">
        <v>280</v>
      </c>
    </row>
    <row r="6322" spans="1:9" x14ac:dyDescent="0.35">
      <c r="A6322">
        <v>7052025</v>
      </c>
      <c r="B6322" t="s">
        <v>638</v>
      </c>
      <c r="C6322" t="s">
        <v>418</v>
      </c>
      <c r="D6322" t="s">
        <v>281</v>
      </c>
    </row>
    <row r="6323" spans="1:9" x14ac:dyDescent="0.35">
      <c r="A6323">
        <v>7052025</v>
      </c>
      <c r="B6323" t="s">
        <v>514</v>
      </c>
      <c r="C6323" t="s">
        <v>226</v>
      </c>
      <c r="D6323" t="s">
        <v>284</v>
      </c>
      <c r="E6323" t="s">
        <v>101</v>
      </c>
    </row>
    <row r="6324" spans="1:9" x14ac:dyDescent="0.35">
      <c r="A6324">
        <v>7052025</v>
      </c>
      <c r="B6324" t="s">
        <v>638</v>
      </c>
      <c r="C6324" t="s">
        <v>514</v>
      </c>
      <c r="D6324" t="s">
        <v>287</v>
      </c>
      <c r="E6324" t="s">
        <v>101</v>
      </c>
    </row>
    <row r="6325" spans="1:9" x14ac:dyDescent="0.35">
      <c r="A6325">
        <v>7052025</v>
      </c>
      <c r="B6325" t="s">
        <v>623</v>
      </c>
      <c r="C6325" t="s">
        <v>520</v>
      </c>
      <c r="D6325" t="s">
        <v>288</v>
      </c>
      <c r="E6325" t="s">
        <v>101</v>
      </c>
    </row>
    <row r="6326" spans="1:9" x14ac:dyDescent="0.35">
      <c r="A6326">
        <v>7052025</v>
      </c>
      <c r="B6326" t="s">
        <v>543</v>
      </c>
      <c r="C6326" t="s">
        <v>275</v>
      </c>
      <c r="D6326" t="s">
        <v>290</v>
      </c>
      <c r="E6326" t="s">
        <v>140</v>
      </c>
      <c r="F6326" t="s">
        <v>291</v>
      </c>
    </row>
    <row r="6327" spans="1:9" x14ac:dyDescent="0.35">
      <c r="A6327">
        <v>7052025</v>
      </c>
      <c r="B6327" t="s">
        <v>723</v>
      </c>
      <c r="C6327" t="s">
        <v>477</v>
      </c>
      <c r="D6327" t="s">
        <v>290</v>
      </c>
      <c r="E6327" t="s">
        <v>140</v>
      </c>
      <c r="F6327" t="s">
        <v>294</v>
      </c>
      <c r="G6327" t="s">
        <v>295</v>
      </c>
      <c r="H6327" t="s">
        <v>101</v>
      </c>
    </row>
    <row r="6328" spans="1:9" x14ac:dyDescent="0.35">
      <c r="A6328">
        <v>7052025</v>
      </c>
      <c r="B6328" t="s">
        <v>578</v>
      </c>
      <c r="C6328" t="s">
        <v>455</v>
      </c>
      <c r="D6328" t="s">
        <v>298</v>
      </c>
      <c r="E6328" t="s">
        <v>101</v>
      </c>
    </row>
    <row r="6329" spans="1:9" x14ac:dyDescent="0.35">
      <c r="A6329">
        <v>7052025</v>
      </c>
      <c r="B6329" t="s">
        <v>604</v>
      </c>
      <c r="C6329" t="s">
        <v>234</v>
      </c>
      <c r="D6329" t="s">
        <v>300</v>
      </c>
      <c r="E6329" t="s">
        <v>262</v>
      </c>
      <c r="F6329" t="s">
        <v>101</v>
      </c>
    </row>
    <row r="6330" spans="1:9" x14ac:dyDescent="0.35">
      <c r="A6330">
        <v>7052025</v>
      </c>
      <c r="B6330" t="s">
        <v>374</v>
      </c>
      <c r="C6330" t="s">
        <v>275</v>
      </c>
      <c r="D6330" t="s">
        <v>301</v>
      </c>
      <c r="E6330" t="s">
        <v>101</v>
      </c>
    </row>
    <row r="6331" spans="1:9" x14ac:dyDescent="0.35">
      <c r="A6331">
        <v>7052025</v>
      </c>
      <c r="B6331" t="s">
        <v>602</v>
      </c>
      <c r="C6331" t="s">
        <v>511</v>
      </c>
      <c r="D6331" t="s">
        <v>303</v>
      </c>
      <c r="E6331" t="s">
        <v>149</v>
      </c>
    </row>
    <row r="6332" spans="1:9" x14ac:dyDescent="0.35">
      <c r="A6332">
        <v>7052025</v>
      </c>
      <c r="B6332" t="s">
        <v>752</v>
      </c>
      <c r="C6332" t="s">
        <v>515</v>
      </c>
      <c r="D6332" t="s">
        <v>306</v>
      </c>
      <c r="E6332" t="s">
        <v>101</v>
      </c>
    </row>
    <row r="6333" spans="1:9" x14ac:dyDescent="0.35">
      <c r="A6333">
        <v>7052025</v>
      </c>
      <c r="B6333" t="s">
        <v>737</v>
      </c>
      <c r="C6333" t="s">
        <v>520</v>
      </c>
      <c r="D6333" t="s">
        <v>308</v>
      </c>
      <c r="E6333" t="s">
        <v>309</v>
      </c>
      <c r="F6333" t="s">
        <v>310</v>
      </c>
      <c r="G6333" t="s">
        <v>311</v>
      </c>
      <c r="H6333" t="s">
        <v>312</v>
      </c>
      <c r="I6333" t="s">
        <v>101</v>
      </c>
    </row>
    <row r="6334" spans="1:9" x14ac:dyDescent="0.35">
      <c r="A6334">
        <v>7052025</v>
      </c>
      <c r="B6334" t="s">
        <v>154</v>
      </c>
      <c r="C6334" t="s">
        <v>188</v>
      </c>
      <c r="D6334" t="s">
        <v>314</v>
      </c>
      <c r="E6334" t="s">
        <v>315</v>
      </c>
      <c r="F6334" t="s">
        <v>101</v>
      </c>
    </row>
    <row r="6335" spans="1:9" x14ac:dyDescent="0.35">
      <c r="A6335">
        <v>7052025</v>
      </c>
      <c r="B6335" t="s">
        <v>285</v>
      </c>
      <c r="C6335" t="s">
        <v>275</v>
      </c>
      <c r="D6335" t="s">
        <v>314</v>
      </c>
      <c r="E6335" t="s">
        <v>317</v>
      </c>
      <c r="F6335" t="s">
        <v>101</v>
      </c>
    </row>
    <row r="6336" spans="1:9" x14ac:dyDescent="0.35">
      <c r="A6336">
        <v>7052025</v>
      </c>
      <c r="B6336" t="s">
        <v>413</v>
      </c>
      <c r="C6336" t="s">
        <v>501</v>
      </c>
      <c r="D6336" t="s">
        <v>319</v>
      </c>
      <c r="E6336" t="s">
        <v>320</v>
      </c>
      <c r="F6336" t="s">
        <v>321</v>
      </c>
    </row>
    <row r="6337" spans="1:7" x14ac:dyDescent="0.35">
      <c r="A6337">
        <v>7052025</v>
      </c>
      <c r="B6337" t="s">
        <v>551</v>
      </c>
      <c r="C6337" t="s">
        <v>218</v>
      </c>
      <c r="D6337" t="s">
        <v>322</v>
      </c>
      <c r="E6337" t="s">
        <v>101</v>
      </c>
    </row>
    <row r="6338" spans="1:7" x14ac:dyDescent="0.35">
      <c r="A6338">
        <v>7052025</v>
      </c>
      <c r="B6338" t="s">
        <v>742</v>
      </c>
      <c r="C6338" t="s">
        <v>508</v>
      </c>
      <c r="D6338" t="s">
        <v>325</v>
      </c>
      <c r="E6338" t="s">
        <v>101</v>
      </c>
    </row>
    <row r="6339" spans="1:7" x14ac:dyDescent="0.35">
      <c r="A6339">
        <v>7052025</v>
      </c>
      <c r="B6339" t="s">
        <v>628</v>
      </c>
      <c r="C6339" t="s">
        <v>440</v>
      </c>
      <c r="D6339" t="s">
        <v>328</v>
      </c>
      <c r="E6339" t="s">
        <v>101</v>
      </c>
    </row>
    <row r="6340" spans="1:7" x14ac:dyDescent="0.35">
      <c r="A6340">
        <v>7052025</v>
      </c>
      <c r="B6340" t="s">
        <v>520</v>
      </c>
      <c r="C6340" t="s">
        <v>460</v>
      </c>
      <c r="D6340" t="s">
        <v>331</v>
      </c>
      <c r="E6340" t="s">
        <v>332</v>
      </c>
      <c r="F6340" t="s">
        <v>101</v>
      </c>
    </row>
    <row r="6341" spans="1:7" x14ac:dyDescent="0.35">
      <c r="A6341">
        <v>7052025</v>
      </c>
      <c r="B6341" t="s">
        <v>174</v>
      </c>
      <c r="C6341" t="s">
        <v>505</v>
      </c>
      <c r="D6341" t="s">
        <v>331</v>
      </c>
      <c r="E6341" t="s">
        <v>335</v>
      </c>
      <c r="F6341" t="s">
        <v>101</v>
      </c>
    </row>
    <row r="6342" spans="1:7" x14ac:dyDescent="0.35">
      <c r="A6342">
        <v>7052025</v>
      </c>
      <c r="B6342" t="s">
        <v>282</v>
      </c>
      <c r="C6342" t="s">
        <v>212</v>
      </c>
      <c r="D6342" t="s">
        <v>331</v>
      </c>
      <c r="E6342" t="s">
        <v>338</v>
      </c>
      <c r="F6342" t="s">
        <v>321</v>
      </c>
    </row>
    <row r="6343" spans="1:7" x14ac:dyDescent="0.35">
      <c r="A6343">
        <v>7052025</v>
      </c>
      <c r="B6343" t="s">
        <v>639</v>
      </c>
      <c r="C6343" t="s">
        <v>579</v>
      </c>
      <c r="D6343" t="s">
        <v>170</v>
      </c>
    </row>
    <row r="6344" spans="1:7" x14ac:dyDescent="0.35">
      <c r="A6344">
        <v>7052025</v>
      </c>
      <c r="B6344" t="s">
        <v>552</v>
      </c>
      <c r="C6344" t="s">
        <v>576</v>
      </c>
      <c r="D6344" t="s">
        <v>341</v>
      </c>
      <c r="E6344" t="s">
        <v>101</v>
      </c>
    </row>
    <row r="6345" spans="1:7" x14ac:dyDescent="0.35">
      <c r="A6345">
        <v>7052025</v>
      </c>
      <c r="B6345" t="s">
        <v>551</v>
      </c>
      <c r="C6345" t="s">
        <v>318</v>
      </c>
      <c r="D6345" t="s">
        <v>343</v>
      </c>
      <c r="E6345" t="s">
        <v>101</v>
      </c>
    </row>
    <row r="6346" spans="1:7" x14ac:dyDescent="0.35">
      <c r="A6346">
        <v>7052025</v>
      </c>
      <c r="B6346" t="s">
        <v>285</v>
      </c>
      <c r="C6346" t="s">
        <v>231</v>
      </c>
      <c r="D6346" t="s">
        <v>132</v>
      </c>
      <c r="E6346" t="s">
        <v>344</v>
      </c>
      <c r="F6346" t="s">
        <v>345</v>
      </c>
      <c r="G6346" t="s">
        <v>101</v>
      </c>
    </row>
    <row r="6347" spans="1:7" x14ac:dyDescent="0.35">
      <c r="A6347">
        <v>7052025</v>
      </c>
      <c r="B6347" t="s">
        <v>611</v>
      </c>
      <c r="C6347" t="s">
        <v>419</v>
      </c>
      <c r="D6347" t="s">
        <v>132</v>
      </c>
      <c r="E6347" t="s">
        <v>347</v>
      </c>
      <c r="F6347" t="s">
        <v>101</v>
      </c>
    </row>
    <row r="6348" spans="1:7" x14ac:dyDescent="0.35">
      <c r="A6348">
        <v>7052025</v>
      </c>
      <c r="B6348" t="s">
        <v>623</v>
      </c>
      <c r="C6348" t="s">
        <v>604</v>
      </c>
      <c r="D6348" t="s">
        <v>132</v>
      </c>
      <c r="E6348" t="s">
        <v>348</v>
      </c>
      <c r="F6348" t="s">
        <v>101</v>
      </c>
    </row>
    <row r="6349" spans="1:7" x14ac:dyDescent="0.35">
      <c r="A6349">
        <v>7052025</v>
      </c>
      <c r="B6349" t="s">
        <v>230</v>
      </c>
      <c r="C6349" t="s">
        <v>389</v>
      </c>
      <c r="D6349" t="s">
        <v>132</v>
      </c>
      <c r="E6349" t="s">
        <v>350</v>
      </c>
      <c r="F6349" t="s">
        <v>101</v>
      </c>
    </row>
    <row r="6350" spans="1:7" x14ac:dyDescent="0.35">
      <c r="A6350">
        <v>7052025</v>
      </c>
      <c r="B6350" t="s">
        <v>558</v>
      </c>
      <c r="C6350" t="s">
        <v>425</v>
      </c>
      <c r="D6350" t="s">
        <v>132</v>
      </c>
      <c r="E6350" t="s">
        <v>352</v>
      </c>
      <c r="F6350" t="s">
        <v>101</v>
      </c>
    </row>
    <row r="6351" spans="1:7" x14ac:dyDescent="0.35">
      <c r="A6351">
        <v>7052025</v>
      </c>
      <c r="B6351" t="s">
        <v>594</v>
      </c>
      <c r="C6351" t="s">
        <v>526</v>
      </c>
      <c r="D6351" t="s">
        <v>132</v>
      </c>
      <c r="E6351" t="s">
        <v>133</v>
      </c>
      <c r="F6351" t="s">
        <v>355</v>
      </c>
    </row>
    <row r="6352" spans="1:7" x14ac:dyDescent="0.35">
      <c r="A6352">
        <v>7052025</v>
      </c>
      <c r="B6352" t="s">
        <v>515</v>
      </c>
      <c r="C6352" t="s">
        <v>549</v>
      </c>
      <c r="D6352" t="s">
        <v>132</v>
      </c>
      <c r="E6352" t="s">
        <v>356</v>
      </c>
      <c r="F6352" t="s">
        <v>101</v>
      </c>
    </row>
    <row r="6353" spans="1:8" x14ac:dyDescent="0.35">
      <c r="A6353">
        <v>7052025</v>
      </c>
      <c r="B6353" t="s">
        <v>122</v>
      </c>
      <c r="C6353" t="s">
        <v>126</v>
      </c>
      <c r="D6353" t="s">
        <v>359</v>
      </c>
      <c r="E6353" t="s">
        <v>360</v>
      </c>
      <c r="F6353" t="s">
        <v>101</v>
      </c>
    </row>
    <row r="6354" spans="1:8" x14ac:dyDescent="0.35">
      <c r="A6354">
        <v>7052025</v>
      </c>
      <c r="B6354" t="s">
        <v>609</v>
      </c>
      <c r="C6354" t="s">
        <v>601</v>
      </c>
      <c r="D6354" t="s">
        <v>359</v>
      </c>
      <c r="E6354" t="s">
        <v>362</v>
      </c>
      <c r="F6354" t="s">
        <v>101</v>
      </c>
    </row>
    <row r="6355" spans="1:8" x14ac:dyDescent="0.35">
      <c r="A6355">
        <v>7052025</v>
      </c>
      <c r="B6355" t="s">
        <v>558</v>
      </c>
      <c r="C6355" t="s">
        <v>604</v>
      </c>
      <c r="D6355" t="s">
        <v>359</v>
      </c>
      <c r="E6355" t="s">
        <v>362</v>
      </c>
      <c r="F6355" t="s">
        <v>140</v>
      </c>
      <c r="G6355" t="s">
        <v>364</v>
      </c>
      <c r="H6355" t="s">
        <v>101</v>
      </c>
    </row>
    <row r="6356" spans="1:8" x14ac:dyDescent="0.35">
      <c r="A6356">
        <v>7052025</v>
      </c>
      <c r="B6356" t="s">
        <v>437</v>
      </c>
      <c r="C6356" t="s">
        <v>339</v>
      </c>
      <c r="D6356" t="s">
        <v>366</v>
      </c>
      <c r="E6356" t="s">
        <v>257</v>
      </c>
      <c r="F6356" t="s">
        <v>367</v>
      </c>
      <c r="G6356" t="s">
        <v>101</v>
      </c>
    </row>
    <row r="6357" spans="1:8" x14ac:dyDescent="0.35">
      <c r="A6357">
        <v>7052025</v>
      </c>
      <c r="B6357" t="s">
        <v>662</v>
      </c>
      <c r="C6357" t="s">
        <v>518</v>
      </c>
      <c r="D6357" t="s">
        <v>369</v>
      </c>
      <c r="E6357" t="s">
        <v>370</v>
      </c>
      <c r="F6357" t="s">
        <v>101</v>
      </c>
    </row>
    <row r="6358" spans="1:8" x14ac:dyDescent="0.35">
      <c r="A6358">
        <v>7052025</v>
      </c>
      <c r="B6358" t="s">
        <v>688</v>
      </c>
      <c r="C6358" t="s">
        <v>464</v>
      </c>
      <c r="D6358" t="s">
        <v>371</v>
      </c>
      <c r="E6358" t="s">
        <v>101</v>
      </c>
    </row>
    <row r="6359" spans="1:8" x14ac:dyDescent="0.35">
      <c r="A6359">
        <v>7052025</v>
      </c>
      <c r="B6359" t="s">
        <v>609</v>
      </c>
      <c r="C6359" t="s">
        <v>476</v>
      </c>
      <c r="D6359" t="s">
        <v>372</v>
      </c>
      <c r="E6359" t="s">
        <v>101</v>
      </c>
    </row>
    <row r="6360" spans="1:8" x14ac:dyDescent="0.35">
      <c r="A6360">
        <v>7052025</v>
      </c>
      <c r="B6360" t="s">
        <v>712</v>
      </c>
      <c r="C6360" t="s">
        <v>582</v>
      </c>
      <c r="D6360" t="s">
        <v>373</v>
      </c>
      <c r="E6360" t="s">
        <v>101</v>
      </c>
    </row>
    <row r="6361" spans="1:8" x14ac:dyDescent="0.35">
      <c r="A6361">
        <v>7052025</v>
      </c>
      <c r="B6361" t="s">
        <v>603</v>
      </c>
      <c r="C6361" t="s">
        <v>137</v>
      </c>
      <c r="D6361" t="s">
        <v>376</v>
      </c>
      <c r="E6361" t="s">
        <v>140</v>
      </c>
      <c r="F6361" t="s">
        <v>331</v>
      </c>
      <c r="G6361" t="s">
        <v>377</v>
      </c>
      <c r="H6361" t="s">
        <v>101</v>
      </c>
    </row>
    <row r="6362" spans="1:8" x14ac:dyDescent="0.35">
      <c r="A6362">
        <v>7052025</v>
      </c>
      <c r="B6362" t="s">
        <v>694</v>
      </c>
      <c r="C6362" t="s">
        <v>150</v>
      </c>
      <c r="D6362" t="s">
        <v>378</v>
      </c>
    </row>
    <row r="6363" spans="1:8" x14ac:dyDescent="0.35">
      <c r="A6363">
        <v>7052025</v>
      </c>
      <c r="B6363" t="s">
        <v>415</v>
      </c>
      <c r="C6363" t="s">
        <v>155</v>
      </c>
      <c r="D6363" t="s">
        <v>380</v>
      </c>
      <c r="E6363" t="s">
        <v>101</v>
      </c>
    </row>
    <row r="6364" spans="1:8" x14ac:dyDescent="0.35">
      <c r="A6364">
        <v>7052025</v>
      </c>
      <c r="B6364" t="s">
        <v>602</v>
      </c>
      <c r="C6364" t="s">
        <v>543</v>
      </c>
      <c r="D6364" t="s">
        <v>382</v>
      </c>
      <c r="E6364" t="s">
        <v>383</v>
      </c>
    </row>
    <row r="6365" spans="1:8" x14ac:dyDescent="0.35">
      <c r="A6365">
        <v>7052025</v>
      </c>
      <c r="B6365" t="s">
        <v>498</v>
      </c>
      <c r="C6365" t="s">
        <v>255</v>
      </c>
      <c r="D6365" t="s">
        <v>385</v>
      </c>
      <c r="E6365" t="s">
        <v>386</v>
      </c>
    </row>
    <row r="6366" spans="1:8" x14ac:dyDescent="0.35">
      <c r="A6366">
        <v>7052025</v>
      </c>
      <c r="B6366" t="s">
        <v>623</v>
      </c>
      <c r="C6366" t="s">
        <v>508</v>
      </c>
      <c r="D6366" t="s">
        <v>388</v>
      </c>
      <c r="E6366" t="s">
        <v>101</v>
      </c>
    </row>
    <row r="6367" spans="1:8" x14ac:dyDescent="0.35">
      <c r="A6367">
        <v>7052025</v>
      </c>
      <c r="B6367" t="s">
        <v>353</v>
      </c>
      <c r="C6367" t="s">
        <v>166</v>
      </c>
      <c r="D6367" t="s">
        <v>391</v>
      </c>
      <c r="E6367" t="s">
        <v>101</v>
      </c>
    </row>
    <row r="6368" spans="1:8" x14ac:dyDescent="0.35">
      <c r="A6368">
        <v>7052025</v>
      </c>
      <c r="B6368" t="s">
        <v>581</v>
      </c>
      <c r="C6368" t="s">
        <v>162</v>
      </c>
      <c r="D6368" t="s">
        <v>393</v>
      </c>
    </row>
    <row r="6369" spans="1:9" x14ac:dyDescent="0.35">
      <c r="A6369">
        <v>7052025</v>
      </c>
      <c r="B6369" t="s">
        <v>579</v>
      </c>
      <c r="C6369" t="s">
        <v>438</v>
      </c>
      <c r="D6369" t="s">
        <v>394</v>
      </c>
      <c r="E6369" t="s">
        <v>395</v>
      </c>
      <c r="F6369" t="s">
        <v>101</v>
      </c>
    </row>
    <row r="6370" spans="1:9" x14ac:dyDescent="0.35">
      <c r="A6370">
        <v>7052025</v>
      </c>
      <c r="B6370" t="s">
        <v>438</v>
      </c>
      <c r="C6370" t="s">
        <v>203</v>
      </c>
      <c r="D6370" t="s">
        <v>396</v>
      </c>
    </row>
    <row r="6371" spans="1:9" x14ac:dyDescent="0.35">
      <c r="A6371">
        <v>7052025</v>
      </c>
      <c r="B6371" t="s">
        <v>575</v>
      </c>
      <c r="C6371" t="s">
        <v>469</v>
      </c>
      <c r="D6371" t="s">
        <v>397</v>
      </c>
      <c r="E6371" t="s">
        <v>101</v>
      </c>
    </row>
    <row r="6372" spans="1:9" x14ac:dyDescent="0.35">
      <c r="A6372">
        <v>7052025</v>
      </c>
      <c r="B6372" t="s">
        <v>514</v>
      </c>
      <c r="C6372" t="s">
        <v>493</v>
      </c>
      <c r="D6372" t="s">
        <v>399</v>
      </c>
      <c r="E6372" t="s">
        <v>140</v>
      </c>
      <c r="F6372" t="s">
        <v>400</v>
      </c>
      <c r="G6372" t="s">
        <v>257</v>
      </c>
      <c r="H6372" t="s">
        <v>331</v>
      </c>
      <c r="I6372" t="s">
        <v>401</v>
      </c>
    </row>
    <row r="6373" spans="1:9" x14ac:dyDescent="0.35">
      <c r="A6373">
        <v>7052025</v>
      </c>
      <c r="B6373" t="s">
        <v>736</v>
      </c>
      <c r="C6373" t="s">
        <v>171</v>
      </c>
      <c r="D6373" t="s">
        <v>399</v>
      </c>
      <c r="E6373" t="s">
        <v>187</v>
      </c>
      <c r="F6373" t="s">
        <v>101</v>
      </c>
    </row>
    <row r="6374" spans="1:9" x14ac:dyDescent="0.35">
      <c r="A6374">
        <v>7052025</v>
      </c>
      <c r="B6374" t="s">
        <v>534</v>
      </c>
      <c r="C6374" t="s">
        <v>207</v>
      </c>
      <c r="D6374" t="s">
        <v>399</v>
      </c>
      <c r="E6374" t="s">
        <v>403</v>
      </c>
      <c r="F6374" t="s">
        <v>101</v>
      </c>
    </row>
    <row r="6375" spans="1:9" x14ac:dyDescent="0.35">
      <c r="A6375">
        <v>7052025</v>
      </c>
      <c r="B6375" t="s">
        <v>609</v>
      </c>
      <c r="C6375" t="s">
        <v>450</v>
      </c>
      <c r="D6375" t="s">
        <v>399</v>
      </c>
      <c r="E6375" t="s">
        <v>404</v>
      </c>
      <c r="F6375" t="s">
        <v>101</v>
      </c>
    </row>
    <row r="6376" spans="1:9" x14ac:dyDescent="0.35">
      <c r="A6376">
        <v>6052025</v>
      </c>
      <c r="B6376" t="s">
        <v>579</v>
      </c>
      <c r="C6376" t="s">
        <v>498</v>
      </c>
      <c r="D6376" t="s">
        <v>100</v>
      </c>
      <c r="E6376" t="s">
        <v>101</v>
      </c>
    </row>
    <row r="6377" spans="1:9" x14ac:dyDescent="0.35">
      <c r="A6377">
        <v>6052025</v>
      </c>
      <c r="B6377" t="s">
        <v>451</v>
      </c>
      <c r="C6377" t="s">
        <v>549</v>
      </c>
      <c r="D6377" t="s">
        <v>104</v>
      </c>
      <c r="E6377" t="s">
        <v>101</v>
      </c>
    </row>
    <row r="6378" spans="1:9" x14ac:dyDescent="0.35">
      <c r="A6378">
        <v>6052025</v>
      </c>
      <c r="B6378" t="s">
        <v>451</v>
      </c>
      <c r="C6378" t="s">
        <v>318</v>
      </c>
      <c r="D6378" t="s">
        <v>107</v>
      </c>
      <c r="E6378" t="s">
        <v>108</v>
      </c>
      <c r="F6378" t="s">
        <v>101</v>
      </c>
    </row>
    <row r="6379" spans="1:9" x14ac:dyDescent="0.35">
      <c r="A6379">
        <v>6052025</v>
      </c>
      <c r="B6379" t="s">
        <v>150</v>
      </c>
      <c r="C6379" t="s">
        <v>178</v>
      </c>
      <c r="D6379" t="s">
        <v>111</v>
      </c>
      <c r="E6379" t="s">
        <v>101</v>
      </c>
    </row>
    <row r="6380" spans="1:9" x14ac:dyDescent="0.35">
      <c r="A6380">
        <v>6052025</v>
      </c>
      <c r="B6380" t="s">
        <v>529</v>
      </c>
      <c r="C6380" t="s">
        <v>798</v>
      </c>
      <c r="D6380" t="s">
        <v>114</v>
      </c>
      <c r="E6380" t="s">
        <v>115</v>
      </c>
      <c r="F6380" t="s">
        <v>116</v>
      </c>
    </row>
    <row r="6381" spans="1:9" x14ac:dyDescent="0.35">
      <c r="A6381">
        <v>6052025</v>
      </c>
      <c r="B6381" t="s">
        <v>250</v>
      </c>
      <c r="C6381" t="s">
        <v>463</v>
      </c>
      <c r="D6381" t="s">
        <v>114</v>
      </c>
      <c r="E6381" t="s">
        <v>119</v>
      </c>
      <c r="F6381" t="s">
        <v>120</v>
      </c>
      <c r="G6381" t="s">
        <v>121</v>
      </c>
    </row>
    <row r="6382" spans="1:9" x14ac:dyDescent="0.35">
      <c r="A6382">
        <v>6052025</v>
      </c>
      <c r="B6382" t="s">
        <v>470</v>
      </c>
      <c r="C6382" t="s">
        <v>681</v>
      </c>
      <c r="D6382" t="s">
        <v>114</v>
      </c>
      <c r="E6382" t="s">
        <v>124</v>
      </c>
    </row>
    <row r="6383" spans="1:9" x14ac:dyDescent="0.35">
      <c r="A6383">
        <v>6052025</v>
      </c>
      <c r="B6383" t="s">
        <v>648</v>
      </c>
      <c r="C6383" t="s">
        <v>799</v>
      </c>
      <c r="D6383" t="s">
        <v>114</v>
      </c>
      <c r="E6383" t="s">
        <v>127</v>
      </c>
    </row>
    <row r="6384" spans="1:9" x14ac:dyDescent="0.35">
      <c r="A6384">
        <v>6052025</v>
      </c>
      <c r="B6384" t="s">
        <v>162</v>
      </c>
      <c r="C6384" t="s">
        <v>123</v>
      </c>
      <c r="D6384" t="s">
        <v>114</v>
      </c>
      <c r="E6384" t="s">
        <v>130</v>
      </c>
    </row>
    <row r="6385" spans="1:7" x14ac:dyDescent="0.35">
      <c r="A6385">
        <v>6052025</v>
      </c>
      <c r="B6385" t="s">
        <v>512</v>
      </c>
      <c r="C6385" t="s">
        <v>622</v>
      </c>
      <c r="D6385" t="s">
        <v>114</v>
      </c>
      <c r="E6385" t="s">
        <v>132</v>
      </c>
      <c r="F6385" t="s">
        <v>133</v>
      </c>
    </row>
    <row r="6386" spans="1:7" x14ac:dyDescent="0.35">
      <c r="A6386">
        <v>6052025</v>
      </c>
      <c r="B6386" t="s">
        <v>591</v>
      </c>
      <c r="C6386" t="s">
        <v>177</v>
      </c>
      <c r="D6386" t="s">
        <v>135</v>
      </c>
      <c r="E6386" t="s">
        <v>136</v>
      </c>
    </row>
    <row r="6387" spans="1:7" x14ac:dyDescent="0.35">
      <c r="A6387">
        <v>6052025</v>
      </c>
      <c r="B6387" t="s">
        <v>658</v>
      </c>
      <c r="C6387" t="s">
        <v>504</v>
      </c>
      <c r="D6387" t="s">
        <v>139</v>
      </c>
      <c r="E6387" t="s">
        <v>140</v>
      </c>
      <c r="F6387" t="s">
        <v>141</v>
      </c>
      <c r="G6387" t="s">
        <v>101</v>
      </c>
    </row>
    <row r="6388" spans="1:7" x14ac:dyDescent="0.35">
      <c r="A6388">
        <v>6052025</v>
      </c>
      <c r="B6388" t="s">
        <v>597</v>
      </c>
      <c r="C6388" t="s">
        <v>432</v>
      </c>
      <c r="D6388" t="s">
        <v>144</v>
      </c>
      <c r="E6388" t="s">
        <v>101</v>
      </c>
    </row>
    <row r="6389" spans="1:7" x14ac:dyDescent="0.35">
      <c r="A6389">
        <v>6052025</v>
      </c>
      <c r="B6389" t="s">
        <v>552</v>
      </c>
      <c r="C6389" t="s">
        <v>449</v>
      </c>
      <c r="D6389" t="s">
        <v>147</v>
      </c>
      <c r="E6389" t="s">
        <v>148</v>
      </c>
      <c r="F6389" t="s">
        <v>149</v>
      </c>
    </row>
    <row r="6390" spans="1:7" x14ac:dyDescent="0.35">
      <c r="A6390">
        <v>6052025</v>
      </c>
      <c r="B6390" t="s">
        <v>694</v>
      </c>
      <c r="C6390" t="s">
        <v>575</v>
      </c>
      <c r="D6390" t="s">
        <v>152</v>
      </c>
      <c r="E6390" t="s">
        <v>140</v>
      </c>
      <c r="F6390" t="s">
        <v>153</v>
      </c>
      <c r="G6390" t="s">
        <v>101</v>
      </c>
    </row>
    <row r="6391" spans="1:7" x14ac:dyDescent="0.35">
      <c r="A6391">
        <v>6052025</v>
      </c>
      <c r="B6391" t="s">
        <v>777</v>
      </c>
      <c r="C6391" t="s">
        <v>424</v>
      </c>
      <c r="D6391" t="s">
        <v>156</v>
      </c>
      <c r="E6391" t="s">
        <v>101</v>
      </c>
    </row>
    <row r="6392" spans="1:7" x14ac:dyDescent="0.35">
      <c r="A6392">
        <v>6052025</v>
      </c>
      <c r="B6392" t="s">
        <v>759</v>
      </c>
      <c r="C6392" t="s">
        <v>576</v>
      </c>
      <c r="D6392" t="s">
        <v>159</v>
      </c>
      <c r="E6392" t="s">
        <v>101</v>
      </c>
    </row>
    <row r="6393" spans="1:7" x14ac:dyDescent="0.35">
      <c r="A6393">
        <v>6052025</v>
      </c>
      <c r="B6393" t="s">
        <v>473</v>
      </c>
      <c r="C6393" t="s">
        <v>161</v>
      </c>
      <c r="D6393" t="s">
        <v>101</v>
      </c>
    </row>
    <row r="6394" spans="1:7" x14ac:dyDescent="0.35">
      <c r="A6394">
        <v>6052025</v>
      </c>
      <c r="B6394" t="s">
        <v>595</v>
      </c>
      <c r="C6394" t="s">
        <v>402</v>
      </c>
      <c r="D6394" t="s">
        <v>164</v>
      </c>
      <c r="E6394" t="s">
        <v>101</v>
      </c>
    </row>
    <row r="6395" spans="1:7" x14ac:dyDescent="0.35">
      <c r="A6395">
        <v>6052025</v>
      </c>
      <c r="B6395" t="s">
        <v>687</v>
      </c>
      <c r="C6395" t="s">
        <v>307</v>
      </c>
      <c r="D6395" t="s">
        <v>167</v>
      </c>
    </row>
    <row r="6396" spans="1:7" x14ac:dyDescent="0.35">
      <c r="A6396">
        <v>6052025</v>
      </c>
      <c r="B6396" t="s">
        <v>752</v>
      </c>
      <c r="C6396" t="s">
        <v>219</v>
      </c>
      <c r="D6396" t="s">
        <v>423</v>
      </c>
      <c r="E6396" t="s">
        <v>101</v>
      </c>
    </row>
    <row r="6397" spans="1:7" x14ac:dyDescent="0.35">
      <c r="A6397">
        <v>6052025</v>
      </c>
      <c r="B6397" t="s">
        <v>438</v>
      </c>
      <c r="C6397" t="s">
        <v>346</v>
      </c>
      <c r="D6397" t="s">
        <v>169</v>
      </c>
      <c r="E6397" t="s">
        <v>170</v>
      </c>
      <c r="F6397" t="s">
        <v>101</v>
      </c>
    </row>
    <row r="6398" spans="1:7" x14ac:dyDescent="0.35">
      <c r="A6398">
        <v>6052025</v>
      </c>
      <c r="B6398" t="s">
        <v>661</v>
      </c>
      <c r="C6398" t="s">
        <v>496</v>
      </c>
      <c r="D6398" t="s">
        <v>173</v>
      </c>
      <c r="E6398" t="s">
        <v>101</v>
      </c>
    </row>
    <row r="6399" spans="1:7" x14ac:dyDescent="0.35">
      <c r="A6399">
        <v>6052025</v>
      </c>
      <c r="B6399" t="s">
        <v>728</v>
      </c>
      <c r="C6399" t="s">
        <v>479</v>
      </c>
      <c r="D6399" t="s">
        <v>176</v>
      </c>
      <c r="E6399" t="s">
        <v>101</v>
      </c>
    </row>
    <row r="6400" spans="1:7" x14ac:dyDescent="0.35">
      <c r="A6400">
        <v>6052025</v>
      </c>
      <c r="B6400" t="s">
        <v>634</v>
      </c>
      <c r="C6400" t="s">
        <v>459</v>
      </c>
      <c r="D6400" t="s">
        <v>176</v>
      </c>
      <c r="E6400" t="s">
        <v>149</v>
      </c>
    </row>
    <row r="6401" spans="1:7" x14ac:dyDescent="0.35">
      <c r="A6401">
        <v>6052025</v>
      </c>
      <c r="B6401" t="s">
        <v>516</v>
      </c>
      <c r="C6401" t="s">
        <v>543</v>
      </c>
      <c r="D6401" t="s">
        <v>181</v>
      </c>
      <c r="E6401" t="s">
        <v>182</v>
      </c>
      <c r="F6401" t="s">
        <v>101</v>
      </c>
    </row>
    <row r="6402" spans="1:7" x14ac:dyDescent="0.35">
      <c r="A6402">
        <v>6052025</v>
      </c>
      <c r="B6402" t="s">
        <v>551</v>
      </c>
      <c r="C6402" t="s">
        <v>674</v>
      </c>
      <c r="D6402" t="s">
        <v>184</v>
      </c>
      <c r="E6402" t="s">
        <v>101</v>
      </c>
    </row>
    <row r="6403" spans="1:7" x14ac:dyDescent="0.35">
      <c r="A6403">
        <v>6052025</v>
      </c>
      <c r="B6403" t="s">
        <v>572</v>
      </c>
      <c r="C6403" t="s">
        <v>307</v>
      </c>
      <c r="D6403" t="s">
        <v>187</v>
      </c>
      <c r="E6403" t="s">
        <v>101</v>
      </c>
    </row>
    <row r="6404" spans="1:7" x14ac:dyDescent="0.35">
      <c r="A6404">
        <v>6052025</v>
      </c>
      <c r="B6404" t="s">
        <v>422</v>
      </c>
      <c r="C6404" t="s">
        <v>146</v>
      </c>
      <c r="D6404" t="s">
        <v>190</v>
      </c>
      <c r="E6404" t="s">
        <v>191</v>
      </c>
      <c r="F6404" t="s">
        <v>101</v>
      </c>
    </row>
    <row r="6405" spans="1:7" x14ac:dyDescent="0.35">
      <c r="A6405">
        <v>6052025</v>
      </c>
      <c r="B6405" t="s">
        <v>293</v>
      </c>
      <c r="C6405" t="s">
        <v>201</v>
      </c>
      <c r="D6405" t="s">
        <v>190</v>
      </c>
      <c r="E6405" t="s">
        <v>194</v>
      </c>
      <c r="F6405" t="s">
        <v>101</v>
      </c>
    </row>
    <row r="6406" spans="1:7" x14ac:dyDescent="0.35">
      <c r="A6406">
        <v>6052025</v>
      </c>
      <c r="B6406" t="s">
        <v>558</v>
      </c>
      <c r="C6406" t="s">
        <v>473</v>
      </c>
      <c r="D6406" t="s">
        <v>190</v>
      </c>
      <c r="E6406" t="s">
        <v>196</v>
      </c>
      <c r="F6406" t="s">
        <v>101</v>
      </c>
    </row>
    <row r="6407" spans="1:7" x14ac:dyDescent="0.35">
      <c r="A6407">
        <v>6052025</v>
      </c>
      <c r="B6407" t="s">
        <v>438</v>
      </c>
      <c r="C6407" t="s">
        <v>198</v>
      </c>
      <c r="D6407" t="s">
        <v>140</v>
      </c>
      <c r="E6407" t="s">
        <v>199</v>
      </c>
      <c r="F6407" t="s">
        <v>200</v>
      </c>
      <c r="G6407" t="s">
        <v>101</v>
      </c>
    </row>
    <row r="6408" spans="1:7" x14ac:dyDescent="0.35">
      <c r="A6408">
        <v>6052025</v>
      </c>
      <c r="B6408" t="s">
        <v>207</v>
      </c>
      <c r="C6408" t="s">
        <v>273</v>
      </c>
      <c r="D6408" t="s">
        <v>61</v>
      </c>
      <c r="E6408" t="s">
        <v>101</v>
      </c>
    </row>
    <row r="6409" spans="1:7" x14ac:dyDescent="0.35">
      <c r="A6409">
        <v>6052025</v>
      </c>
      <c r="B6409" t="s">
        <v>694</v>
      </c>
      <c r="C6409" t="s">
        <v>504</v>
      </c>
      <c r="D6409" t="s">
        <v>205</v>
      </c>
      <c r="E6409" t="s">
        <v>101</v>
      </c>
    </row>
    <row r="6410" spans="1:7" x14ac:dyDescent="0.35">
      <c r="A6410">
        <v>6052025</v>
      </c>
      <c r="B6410" t="s">
        <v>722</v>
      </c>
      <c r="C6410" t="s">
        <v>593</v>
      </c>
      <c r="D6410" t="s">
        <v>208</v>
      </c>
      <c r="E6410" t="s">
        <v>101</v>
      </c>
    </row>
    <row r="6411" spans="1:7" x14ac:dyDescent="0.35">
      <c r="A6411">
        <v>6052025</v>
      </c>
      <c r="B6411" t="s">
        <v>514</v>
      </c>
      <c r="C6411" t="s">
        <v>450</v>
      </c>
      <c r="D6411" t="s">
        <v>210</v>
      </c>
      <c r="E6411" t="s">
        <v>211</v>
      </c>
      <c r="F6411" t="s">
        <v>101</v>
      </c>
    </row>
    <row r="6412" spans="1:7" x14ac:dyDescent="0.35">
      <c r="A6412">
        <v>6052025</v>
      </c>
      <c r="B6412" t="s">
        <v>154</v>
      </c>
      <c r="C6412" t="s">
        <v>402</v>
      </c>
      <c r="D6412" t="s">
        <v>214</v>
      </c>
      <c r="E6412" t="s">
        <v>215</v>
      </c>
      <c r="F6412" t="s">
        <v>101</v>
      </c>
    </row>
    <row r="6413" spans="1:7" x14ac:dyDescent="0.35">
      <c r="A6413">
        <v>6052025</v>
      </c>
      <c r="B6413" t="s">
        <v>624</v>
      </c>
      <c r="C6413" t="s">
        <v>536</v>
      </c>
      <c r="D6413" t="s">
        <v>217</v>
      </c>
      <c r="E6413" t="s">
        <v>101</v>
      </c>
    </row>
    <row r="6414" spans="1:7" x14ac:dyDescent="0.35">
      <c r="A6414">
        <v>6052025</v>
      </c>
      <c r="B6414" t="s">
        <v>634</v>
      </c>
      <c r="C6414" t="s">
        <v>515</v>
      </c>
      <c r="D6414" t="s">
        <v>220</v>
      </c>
      <c r="E6414" t="s">
        <v>101</v>
      </c>
    </row>
    <row r="6415" spans="1:7" x14ac:dyDescent="0.35">
      <c r="A6415">
        <v>6052025</v>
      </c>
      <c r="B6415" t="s">
        <v>695</v>
      </c>
      <c r="C6415" t="s">
        <v>591</v>
      </c>
      <c r="D6415" t="s">
        <v>222</v>
      </c>
    </row>
    <row r="6416" spans="1:7" x14ac:dyDescent="0.35">
      <c r="A6416">
        <v>6052025</v>
      </c>
      <c r="B6416" t="s">
        <v>628</v>
      </c>
      <c r="C6416" t="s">
        <v>223</v>
      </c>
    </row>
    <row r="6417" spans="1:7" x14ac:dyDescent="0.35">
      <c r="A6417">
        <v>6052025</v>
      </c>
      <c r="B6417" t="s">
        <v>752</v>
      </c>
      <c r="C6417" t="s">
        <v>430</v>
      </c>
      <c r="D6417" t="s">
        <v>225</v>
      </c>
      <c r="E6417" t="s">
        <v>101</v>
      </c>
    </row>
    <row r="6418" spans="1:7" x14ac:dyDescent="0.35">
      <c r="A6418">
        <v>6052025</v>
      </c>
      <c r="B6418" t="s">
        <v>558</v>
      </c>
      <c r="C6418" t="s">
        <v>171</v>
      </c>
      <c r="D6418" t="s">
        <v>225</v>
      </c>
      <c r="E6418" t="s">
        <v>228</v>
      </c>
      <c r="F6418" t="s">
        <v>229</v>
      </c>
    </row>
    <row r="6419" spans="1:7" x14ac:dyDescent="0.35">
      <c r="A6419">
        <v>6052025</v>
      </c>
      <c r="B6419" t="s">
        <v>560</v>
      </c>
      <c r="C6419" t="s">
        <v>415</v>
      </c>
      <c r="D6419" t="s">
        <v>232</v>
      </c>
      <c r="E6419" t="s">
        <v>101</v>
      </c>
    </row>
    <row r="6420" spans="1:7" x14ac:dyDescent="0.35">
      <c r="A6420">
        <v>6052025</v>
      </c>
      <c r="B6420" t="s">
        <v>557</v>
      </c>
      <c r="C6420" t="s">
        <v>339</v>
      </c>
      <c r="D6420" t="s">
        <v>235</v>
      </c>
      <c r="E6420" t="s">
        <v>236</v>
      </c>
      <c r="F6420" t="s">
        <v>101</v>
      </c>
    </row>
    <row r="6421" spans="1:7" x14ac:dyDescent="0.35">
      <c r="A6421">
        <v>6052025</v>
      </c>
      <c r="B6421" t="s">
        <v>520</v>
      </c>
      <c r="C6421" t="s">
        <v>333</v>
      </c>
      <c r="D6421" t="s">
        <v>235</v>
      </c>
      <c r="E6421" t="s">
        <v>239</v>
      </c>
      <c r="F6421" t="s">
        <v>149</v>
      </c>
    </row>
    <row r="6422" spans="1:7" x14ac:dyDescent="0.35">
      <c r="A6422">
        <v>6052025</v>
      </c>
      <c r="B6422" t="s">
        <v>762</v>
      </c>
      <c r="C6422" t="s">
        <v>339</v>
      </c>
      <c r="D6422" t="s">
        <v>235</v>
      </c>
      <c r="E6422" t="s">
        <v>241</v>
      </c>
      <c r="F6422" t="s">
        <v>101</v>
      </c>
    </row>
    <row r="6423" spans="1:7" x14ac:dyDescent="0.35">
      <c r="A6423">
        <v>6052025</v>
      </c>
      <c r="B6423" t="s">
        <v>551</v>
      </c>
      <c r="C6423" t="s">
        <v>426</v>
      </c>
      <c r="D6423" t="s">
        <v>243</v>
      </c>
      <c r="E6423" t="s">
        <v>101</v>
      </c>
    </row>
    <row r="6424" spans="1:7" x14ac:dyDescent="0.35">
      <c r="A6424">
        <v>6052025</v>
      </c>
      <c r="B6424" t="s">
        <v>551</v>
      </c>
      <c r="C6424" t="s">
        <v>292</v>
      </c>
      <c r="D6424" t="s">
        <v>245</v>
      </c>
      <c r="E6424" t="s">
        <v>246</v>
      </c>
    </row>
    <row r="6425" spans="1:7" x14ac:dyDescent="0.35">
      <c r="A6425">
        <v>6052025</v>
      </c>
      <c r="B6425" t="s">
        <v>715</v>
      </c>
      <c r="C6425" t="s">
        <v>579</v>
      </c>
      <c r="D6425" t="s">
        <v>245</v>
      </c>
      <c r="E6425" t="s">
        <v>249</v>
      </c>
    </row>
    <row r="6426" spans="1:7" x14ac:dyDescent="0.35">
      <c r="A6426">
        <v>6052025</v>
      </c>
      <c r="B6426" t="s">
        <v>518</v>
      </c>
      <c r="C6426" t="s">
        <v>402</v>
      </c>
      <c r="D6426" t="s">
        <v>252</v>
      </c>
      <c r="E6426" t="s">
        <v>101</v>
      </c>
    </row>
    <row r="6427" spans="1:7" x14ac:dyDescent="0.35">
      <c r="A6427">
        <v>6052025</v>
      </c>
      <c r="B6427" t="s">
        <v>543</v>
      </c>
      <c r="C6427" t="s">
        <v>351</v>
      </c>
      <c r="D6427" t="s">
        <v>254</v>
      </c>
    </row>
    <row r="6428" spans="1:7" x14ac:dyDescent="0.35">
      <c r="A6428">
        <v>6052025</v>
      </c>
      <c r="B6428" t="s">
        <v>582</v>
      </c>
      <c r="C6428" t="s">
        <v>145</v>
      </c>
      <c r="D6428" t="s">
        <v>256</v>
      </c>
      <c r="E6428" t="s">
        <v>257</v>
      </c>
      <c r="F6428" t="s">
        <v>236</v>
      </c>
      <c r="G6428" t="s">
        <v>101</v>
      </c>
    </row>
    <row r="6429" spans="1:7" x14ac:dyDescent="0.35">
      <c r="A6429">
        <v>6052025</v>
      </c>
      <c r="B6429" t="s">
        <v>694</v>
      </c>
      <c r="C6429" t="s">
        <v>501</v>
      </c>
      <c r="D6429" t="s">
        <v>260</v>
      </c>
      <c r="E6429" t="s">
        <v>136</v>
      </c>
      <c r="F6429" t="s">
        <v>101</v>
      </c>
    </row>
    <row r="6430" spans="1:7" x14ac:dyDescent="0.35">
      <c r="A6430">
        <v>6052025</v>
      </c>
      <c r="B6430" t="s">
        <v>473</v>
      </c>
      <c r="C6430" t="s">
        <v>261</v>
      </c>
      <c r="D6430" t="s">
        <v>262</v>
      </c>
      <c r="E6430" t="s">
        <v>101</v>
      </c>
    </row>
    <row r="6431" spans="1:7" x14ac:dyDescent="0.35">
      <c r="A6431">
        <v>6052025</v>
      </c>
      <c r="B6431" t="s">
        <v>611</v>
      </c>
      <c r="C6431" t="s">
        <v>327</v>
      </c>
      <c r="D6431" t="s">
        <v>264</v>
      </c>
      <c r="E6431" t="s">
        <v>101</v>
      </c>
    </row>
    <row r="6432" spans="1:7" x14ac:dyDescent="0.35">
      <c r="A6432">
        <v>6052025</v>
      </c>
      <c r="B6432" t="s">
        <v>177</v>
      </c>
      <c r="C6432" t="s">
        <v>264</v>
      </c>
      <c r="D6432" t="s">
        <v>149</v>
      </c>
    </row>
    <row r="6433" spans="1:8" x14ac:dyDescent="0.35">
      <c r="A6433">
        <v>6052025</v>
      </c>
      <c r="B6433" t="s">
        <v>719</v>
      </c>
      <c r="C6433" t="s">
        <v>477</v>
      </c>
      <c r="D6433" t="s">
        <v>265</v>
      </c>
      <c r="E6433" t="s">
        <v>101</v>
      </c>
      <c r="F6433" t="s">
        <v>266</v>
      </c>
    </row>
    <row r="6434" spans="1:8" x14ac:dyDescent="0.35">
      <c r="A6434">
        <v>6052025</v>
      </c>
      <c r="B6434" t="s">
        <v>459</v>
      </c>
      <c r="C6434" t="s">
        <v>267</v>
      </c>
      <c r="D6434" t="s">
        <v>101</v>
      </c>
    </row>
    <row r="6435" spans="1:8" x14ac:dyDescent="0.35">
      <c r="A6435">
        <v>6052025</v>
      </c>
      <c r="B6435" t="s">
        <v>629</v>
      </c>
      <c r="C6435" t="s">
        <v>454</v>
      </c>
      <c r="D6435" t="s">
        <v>268</v>
      </c>
    </row>
    <row r="6436" spans="1:8" x14ac:dyDescent="0.35">
      <c r="A6436">
        <v>6052025</v>
      </c>
      <c r="B6436" t="s">
        <v>742</v>
      </c>
      <c r="C6436" t="s">
        <v>419</v>
      </c>
      <c r="D6436" t="s">
        <v>270</v>
      </c>
      <c r="E6436" t="s">
        <v>271</v>
      </c>
      <c r="F6436" t="s">
        <v>101</v>
      </c>
    </row>
    <row r="6437" spans="1:8" x14ac:dyDescent="0.35">
      <c r="A6437">
        <v>6052025</v>
      </c>
      <c r="B6437" t="s">
        <v>635</v>
      </c>
      <c r="C6437" t="s">
        <v>339</v>
      </c>
      <c r="D6437" t="s">
        <v>274</v>
      </c>
      <c r="E6437" t="s">
        <v>101</v>
      </c>
    </row>
    <row r="6438" spans="1:8" x14ac:dyDescent="0.35">
      <c r="A6438">
        <v>6052025</v>
      </c>
      <c r="B6438" t="s">
        <v>576</v>
      </c>
      <c r="C6438" t="s">
        <v>324</v>
      </c>
      <c r="D6438" t="s">
        <v>277</v>
      </c>
      <c r="E6438" t="s">
        <v>101</v>
      </c>
    </row>
    <row r="6439" spans="1:8" x14ac:dyDescent="0.35">
      <c r="A6439">
        <v>6052025</v>
      </c>
      <c r="B6439" t="s">
        <v>644</v>
      </c>
      <c r="C6439" t="s">
        <v>183</v>
      </c>
      <c r="D6439" t="s">
        <v>279</v>
      </c>
      <c r="E6439" t="s">
        <v>140</v>
      </c>
      <c r="F6439" t="s">
        <v>280</v>
      </c>
    </row>
    <row r="6440" spans="1:8" x14ac:dyDescent="0.35">
      <c r="A6440">
        <v>6052025</v>
      </c>
      <c r="B6440" t="s">
        <v>629</v>
      </c>
      <c r="C6440" t="s">
        <v>542</v>
      </c>
      <c r="D6440" t="s">
        <v>281</v>
      </c>
    </row>
    <row r="6441" spans="1:8" x14ac:dyDescent="0.35">
      <c r="A6441">
        <v>6052025</v>
      </c>
      <c r="B6441" t="s">
        <v>591</v>
      </c>
      <c r="C6441" t="s">
        <v>432</v>
      </c>
      <c r="D6441" t="s">
        <v>284</v>
      </c>
      <c r="E6441" t="s">
        <v>101</v>
      </c>
    </row>
    <row r="6442" spans="1:8" x14ac:dyDescent="0.35">
      <c r="A6442">
        <v>6052025</v>
      </c>
      <c r="B6442" t="s">
        <v>722</v>
      </c>
      <c r="C6442" t="s">
        <v>578</v>
      </c>
      <c r="D6442" t="s">
        <v>287</v>
      </c>
      <c r="E6442" t="s">
        <v>101</v>
      </c>
    </row>
    <row r="6443" spans="1:8" x14ac:dyDescent="0.35">
      <c r="A6443">
        <v>6052025</v>
      </c>
      <c r="B6443" t="s">
        <v>736</v>
      </c>
      <c r="C6443" t="s">
        <v>137</v>
      </c>
      <c r="D6443" t="s">
        <v>288</v>
      </c>
      <c r="E6443" t="s">
        <v>101</v>
      </c>
    </row>
    <row r="6444" spans="1:8" x14ac:dyDescent="0.35">
      <c r="A6444">
        <v>6052025</v>
      </c>
      <c r="B6444" t="s">
        <v>240</v>
      </c>
      <c r="C6444" t="s">
        <v>535</v>
      </c>
      <c r="D6444" t="s">
        <v>290</v>
      </c>
      <c r="E6444" t="s">
        <v>140</v>
      </c>
      <c r="F6444" t="s">
        <v>291</v>
      </c>
    </row>
    <row r="6445" spans="1:8" x14ac:dyDescent="0.35">
      <c r="A6445">
        <v>6052025</v>
      </c>
      <c r="B6445" t="s">
        <v>687</v>
      </c>
      <c r="C6445" t="s">
        <v>474</v>
      </c>
      <c r="D6445" t="s">
        <v>290</v>
      </c>
      <c r="E6445" t="s">
        <v>140</v>
      </c>
      <c r="F6445" t="s">
        <v>294</v>
      </c>
      <c r="G6445" t="s">
        <v>295</v>
      </c>
      <c r="H6445" t="s">
        <v>101</v>
      </c>
    </row>
    <row r="6446" spans="1:8" x14ac:dyDescent="0.35">
      <c r="A6446">
        <v>6052025</v>
      </c>
      <c r="B6446" t="s">
        <v>581</v>
      </c>
      <c r="C6446" t="s">
        <v>466</v>
      </c>
      <c r="D6446" t="s">
        <v>298</v>
      </c>
      <c r="E6446" t="s">
        <v>101</v>
      </c>
    </row>
    <row r="6447" spans="1:8" x14ac:dyDescent="0.35">
      <c r="A6447">
        <v>6052025</v>
      </c>
      <c r="B6447" t="s">
        <v>171</v>
      </c>
      <c r="C6447" t="s">
        <v>188</v>
      </c>
      <c r="D6447" t="s">
        <v>300</v>
      </c>
      <c r="E6447" t="s">
        <v>262</v>
      </c>
      <c r="F6447" t="s">
        <v>101</v>
      </c>
    </row>
    <row r="6448" spans="1:8" x14ac:dyDescent="0.35">
      <c r="A6448">
        <v>6052025</v>
      </c>
      <c r="B6448" t="s">
        <v>454</v>
      </c>
      <c r="C6448" t="s">
        <v>154</v>
      </c>
      <c r="D6448" t="s">
        <v>301</v>
      </c>
      <c r="E6448" t="s">
        <v>101</v>
      </c>
    </row>
    <row r="6449" spans="1:9" x14ac:dyDescent="0.35">
      <c r="A6449">
        <v>6052025</v>
      </c>
      <c r="B6449" t="s">
        <v>644</v>
      </c>
      <c r="C6449" t="s">
        <v>438</v>
      </c>
      <c r="D6449" t="s">
        <v>303</v>
      </c>
      <c r="E6449" t="s">
        <v>149</v>
      </c>
    </row>
    <row r="6450" spans="1:9" x14ac:dyDescent="0.35">
      <c r="A6450">
        <v>6052025</v>
      </c>
      <c r="B6450" t="s">
        <v>437</v>
      </c>
      <c r="C6450" t="s">
        <v>590</v>
      </c>
      <c r="D6450" t="s">
        <v>306</v>
      </c>
      <c r="E6450" t="s">
        <v>101</v>
      </c>
    </row>
    <row r="6451" spans="1:9" x14ac:dyDescent="0.35">
      <c r="A6451">
        <v>6052025</v>
      </c>
      <c r="B6451" t="s">
        <v>437</v>
      </c>
      <c r="C6451" t="s">
        <v>557</v>
      </c>
      <c r="D6451" t="s">
        <v>308</v>
      </c>
      <c r="E6451" t="s">
        <v>309</v>
      </c>
      <c r="F6451" t="s">
        <v>310</v>
      </c>
      <c r="G6451" t="s">
        <v>311</v>
      </c>
      <c r="H6451" t="s">
        <v>312</v>
      </c>
      <c r="I6451" t="s">
        <v>101</v>
      </c>
    </row>
    <row r="6452" spans="1:9" x14ac:dyDescent="0.35">
      <c r="A6452">
        <v>6052025</v>
      </c>
      <c r="B6452" t="s">
        <v>422</v>
      </c>
      <c r="C6452" t="s">
        <v>138</v>
      </c>
      <c r="D6452" t="s">
        <v>314</v>
      </c>
      <c r="E6452" t="s">
        <v>315</v>
      </c>
      <c r="F6452" t="s">
        <v>101</v>
      </c>
    </row>
    <row r="6453" spans="1:9" x14ac:dyDescent="0.35">
      <c r="A6453">
        <v>6052025</v>
      </c>
      <c r="B6453" t="s">
        <v>441</v>
      </c>
      <c r="C6453" t="s">
        <v>446</v>
      </c>
      <c r="D6453" t="s">
        <v>314</v>
      </c>
      <c r="E6453" t="s">
        <v>317</v>
      </c>
      <c r="F6453" t="s">
        <v>101</v>
      </c>
    </row>
    <row r="6454" spans="1:9" x14ac:dyDescent="0.35">
      <c r="A6454">
        <v>6052025</v>
      </c>
      <c r="B6454" t="s">
        <v>413</v>
      </c>
      <c r="C6454" t="s">
        <v>285</v>
      </c>
      <c r="D6454" t="s">
        <v>319</v>
      </c>
      <c r="E6454" t="s">
        <v>320</v>
      </c>
      <c r="F6454" t="s">
        <v>321</v>
      </c>
    </row>
    <row r="6455" spans="1:9" x14ac:dyDescent="0.35">
      <c r="A6455">
        <v>6052025</v>
      </c>
      <c r="B6455" t="s">
        <v>722</v>
      </c>
      <c r="C6455" t="s">
        <v>591</v>
      </c>
      <c r="D6455" t="s">
        <v>322</v>
      </c>
      <c r="E6455" t="s">
        <v>101</v>
      </c>
    </row>
    <row r="6456" spans="1:9" x14ac:dyDescent="0.35">
      <c r="A6456">
        <v>6052025</v>
      </c>
      <c r="B6456" t="s">
        <v>793</v>
      </c>
      <c r="C6456" t="s">
        <v>477</v>
      </c>
      <c r="D6456" t="s">
        <v>325</v>
      </c>
      <c r="E6456" t="s">
        <v>101</v>
      </c>
    </row>
    <row r="6457" spans="1:9" x14ac:dyDescent="0.35">
      <c r="A6457">
        <v>6052025</v>
      </c>
      <c r="B6457" t="s">
        <v>693</v>
      </c>
      <c r="C6457" t="s">
        <v>581</v>
      </c>
      <c r="D6457" t="s">
        <v>328</v>
      </c>
      <c r="E6457" t="s">
        <v>101</v>
      </c>
    </row>
    <row r="6458" spans="1:9" x14ac:dyDescent="0.35">
      <c r="A6458">
        <v>6052025</v>
      </c>
      <c r="B6458" t="s">
        <v>694</v>
      </c>
      <c r="C6458" t="s">
        <v>307</v>
      </c>
      <c r="D6458" t="s">
        <v>331</v>
      </c>
      <c r="E6458" t="s">
        <v>332</v>
      </c>
      <c r="F6458" t="s">
        <v>101</v>
      </c>
    </row>
    <row r="6459" spans="1:9" x14ac:dyDescent="0.35">
      <c r="A6459">
        <v>6052025</v>
      </c>
      <c r="B6459" t="s">
        <v>150</v>
      </c>
      <c r="C6459" t="s">
        <v>188</v>
      </c>
      <c r="D6459" t="s">
        <v>331</v>
      </c>
      <c r="E6459" t="s">
        <v>335</v>
      </c>
      <c r="F6459" t="s">
        <v>101</v>
      </c>
    </row>
    <row r="6460" spans="1:9" x14ac:dyDescent="0.35">
      <c r="A6460">
        <v>6052025</v>
      </c>
      <c r="B6460" t="s">
        <v>165</v>
      </c>
      <c r="C6460" t="s">
        <v>416</v>
      </c>
      <c r="D6460" t="s">
        <v>331</v>
      </c>
      <c r="E6460" t="s">
        <v>338</v>
      </c>
      <c r="F6460" t="s">
        <v>321</v>
      </c>
    </row>
    <row r="6461" spans="1:9" x14ac:dyDescent="0.35">
      <c r="A6461">
        <v>6052025</v>
      </c>
      <c r="B6461" t="s">
        <v>752</v>
      </c>
      <c r="C6461" t="s">
        <v>578</v>
      </c>
      <c r="D6461" t="s">
        <v>170</v>
      </c>
    </row>
    <row r="6462" spans="1:9" x14ac:dyDescent="0.35">
      <c r="A6462">
        <v>6052025</v>
      </c>
      <c r="B6462" t="s">
        <v>711</v>
      </c>
      <c r="C6462" t="s">
        <v>473</v>
      </c>
      <c r="D6462" t="s">
        <v>341</v>
      </c>
      <c r="E6462" t="s">
        <v>101</v>
      </c>
    </row>
    <row r="6463" spans="1:9" x14ac:dyDescent="0.35">
      <c r="A6463">
        <v>6052025</v>
      </c>
      <c r="B6463" t="s">
        <v>634</v>
      </c>
      <c r="C6463" t="s">
        <v>154</v>
      </c>
      <c r="D6463" t="s">
        <v>343</v>
      </c>
      <c r="E6463" t="s">
        <v>101</v>
      </c>
    </row>
    <row r="6464" spans="1:9" x14ac:dyDescent="0.35">
      <c r="A6464">
        <v>6052025</v>
      </c>
      <c r="B6464" t="s">
        <v>542</v>
      </c>
      <c r="C6464" t="s">
        <v>476</v>
      </c>
      <c r="D6464" t="s">
        <v>132</v>
      </c>
      <c r="E6464" t="s">
        <v>344</v>
      </c>
      <c r="F6464" t="s">
        <v>345</v>
      </c>
      <c r="G6464" t="s">
        <v>101</v>
      </c>
    </row>
    <row r="6465" spans="1:8" x14ac:dyDescent="0.35">
      <c r="A6465">
        <v>6052025</v>
      </c>
      <c r="B6465" t="s">
        <v>637</v>
      </c>
      <c r="C6465" t="s">
        <v>510</v>
      </c>
      <c r="D6465" t="s">
        <v>132</v>
      </c>
      <c r="E6465" t="s">
        <v>347</v>
      </c>
      <c r="F6465" t="s">
        <v>101</v>
      </c>
    </row>
    <row r="6466" spans="1:8" x14ac:dyDescent="0.35">
      <c r="A6466">
        <v>6052025</v>
      </c>
      <c r="B6466" t="s">
        <v>558</v>
      </c>
      <c r="C6466" t="s">
        <v>174</v>
      </c>
      <c r="D6466" t="s">
        <v>132</v>
      </c>
      <c r="E6466" t="s">
        <v>348</v>
      </c>
      <c r="F6466" t="s">
        <v>101</v>
      </c>
    </row>
    <row r="6467" spans="1:8" x14ac:dyDescent="0.35">
      <c r="A6467">
        <v>6052025</v>
      </c>
      <c r="B6467" t="s">
        <v>221</v>
      </c>
      <c r="C6467" t="s">
        <v>109</v>
      </c>
      <c r="D6467" t="s">
        <v>132</v>
      </c>
      <c r="E6467" t="s">
        <v>350</v>
      </c>
      <c r="F6467" t="s">
        <v>101</v>
      </c>
    </row>
    <row r="6468" spans="1:8" x14ac:dyDescent="0.35">
      <c r="A6468">
        <v>6052025</v>
      </c>
      <c r="B6468" t="s">
        <v>655</v>
      </c>
      <c r="C6468" t="s">
        <v>523</v>
      </c>
      <c r="D6468" t="s">
        <v>132</v>
      </c>
      <c r="E6468" t="s">
        <v>352</v>
      </c>
      <c r="F6468" t="s">
        <v>101</v>
      </c>
    </row>
    <row r="6469" spans="1:8" x14ac:dyDescent="0.35">
      <c r="A6469">
        <v>6052025</v>
      </c>
      <c r="B6469" t="s">
        <v>629</v>
      </c>
      <c r="C6469" t="s">
        <v>122</v>
      </c>
      <c r="D6469" t="s">
        <v>132</v>
      </c>
      <c r="E6469" t="s">
        <v>133</v>
      </c>
      <c r="F6469" t="s">
        <v>355</v>
      </c>
    </row>
    <row r="6470" spans="1:8" x14ac:dyDescent="0.35">
      <c r="A6470">
        <v>6052025</v>
      </c>
      <c r="B6470" t="s">
        <v>623</v>
      </c>
      <c r="C6470" t="s">
        <v>165</v>
      </c>
      <c r="D6470" t="s">
        <v>132</v>
      </c>
      <c r="E6470" t="s">
        <v>356</v>
      </c>
      <c r="F6470" t="s">
        <v>101</v>
      </c>
    </row>
    <row r="6471" spans="1:8" x14ac:dyDescent="0.35">
      <c r="A6471">
        <v>6052025</v>
      </c>
      <c r="B6471" t="s">
        <v>439</v>
      </c>
      <c r="C6471" t="s">
        <v>505</v>
      </c>
      <c r="D6471" t="s">
        <v>359</v>
      </c>
      <c r="E6471" t="s">
        <v>360</v>
      </c>
      <c r="F6471" t="s">
        <v>101</v>
      </c>
    </row>
    <row r="6472" spans="1:8" x14ac:dyDescent="0.35">
      <c r="A6472">
        <v>6052025</v>
      </c>
      <c r="B6472" t="s">
        <v>609</v>
      </c>
      <c r="C6472" t="s">
        <v>432</v>
      </c>
      <c r="D6472" t="s">
        <v>359</v>
      </c>
      <c r="E6472" t="s">
        <v>362</v>
      </c>
      <c r="F6472" t="s">
        <v>101</v>
      </c>
    </row>
    <row r="6473" spans="1:8" x14ac:dyDescent="0.35">
      <c r="A6473">
        <v>6052025</v>
      </c>
      <c r="B6473" t="s">
        <v>691</v>
      </c>
      <c r="C6473" t="s">
        <v>219</v>
      </c>
      <c r="D6473" t="s">
        <v>359</v>
      </c>
      <c r="E6473" t="s">
        <v>362</v>
      </c>
      <c r="F6473" t="s">
        <v>140</v>
      </c>
      <c r="G6473" t="s">
        <v>364</v>
      </c>
      <c r="H6473" t="s">
        <v>101</v>
      </c>
    </row>
    <row r="6474" spans="1:8" x14ac:dyDescent="0.35">
      <c r="A6474">
        <v>6052025</v>
      </c>
      <c r="B6474" t="s">
        <v>551</v>
      </c>
      <c r="C6474" t="s">
        <v>137</v>
      </c>
      <c r="D6474" t="s">
        <v>366</v>
      </c>
      <c r="E6474" t="s">
        <v>257</v>
      </c>
      <c r="F6474" t="s">
        <v>367</v>
      </c>
      <c r="G6474" t="s">
        <v>101</v>
      </c>
    </row>
    <row r="6475" spans="1:8" x14ac:dyDescent="0.35">
      <c r="A6475">
        <v>6052025</v>
      </c>
      <c r="B6475" t="s">
        <v>638</v>
      </c>
      <c r="C6475" t="s">
        <v>441</v>
      </c>
      <c r="D6475" t="s">
        <v>369</v>
      </c>
      <c r="E6475" t="s">
        <v>370</v>
      </c>
      <c r="F6475" t="s">
        <v>101</v>
      </c>
    </row>
    <row r="6476" spans="1:8" x14ac:dyDescent="0.35">
      <c r="A6476">
        <v>6052025</v>
      </c>
      <c r="B6476" t="s">
        <v>638</v>
      </c>
      <c r="C6476" t="s">
        <v>515</v>
      </c>
      <c r="D6476" t="s">
        <v>371</v>
      </c>
      <c r="E6476" t="s">
        <v>101</v>
      </c>
    </row>
    <row r="6477" spans="1:8" x14ac:dyDescent="0.35">
      <c r="A6477">
        <v>6052025</v>
      </c>
      <c r="B6477" t="s">
        <v>493</v>
      </c>
      <c r="C6477" t="s">
        <v>439</v>
      </c>
      <c r="D6477" t="s">
        <v>372</v>
      </c>
      <c r="E6477" t="s">
        <v>101</v>
      </c>
    </row>
    <row r="6478" spans="1:8" x14ac:dyDescent="0.35">
      <c r="A6478">
        <v>6052025</v>
      </c>
      <c r="B6478" t="s">
        <v>691</v>
      </c>
      <c r="C6478" t="s">
        <v>493</v>
      </c>
      <c r="D6478" t="s">
        <v>373</v>
      </c>
      <c r="E6478" t="s">
        <v>101</v>
      </c>
    </row>
    <row r="6479" spans="1:8" x14ac:dyDescent="0.35">
      <c r="A6479">
        <v>6052025</v>
      </c>
      <c r="B6479" t="s">
        <v>728</v>
      </c>
      <c r="C6479" t="s">
        <v>218</v>
      </c>
      <c r="D6479" t="s">
        <v>376</v>
      </c>
      <c r="E6479" t="s">
        <v>140</v>
      </c>
      <c r="F6479" t="s">
        <v>331</v>
      </c>
      <c r="G6479" t="s">
        <v>377</v>
      </c>
      <c r="H6479" t="s">
        <v>101</v>
      </c>
    </row>
    <row r="6480" spans="1:8" x14ac:dyDescent="0.35">
      <c r="A6480">
        <v>6052025</v>
      </c>
      <c r="B6480" t="s">
        <v>639</v>
      </c>
      <c r="C6480" t="s">
        <v>203</v>
      </c>
      <c r="D6480" t="s">
        <v>378</v>
      </c>
    </row>
    <row r="6481" spans="1:9" x14ac:dyDescent="0.35">
      <c r="A6481">
        <v>6052025</v>
      </c>
      <c r="B6481" t="s">
        <v>479</v>
      </c>
      <c r="C6481" t="s">
        <v>269</v>
      </c>
      <c r="D6481" t="s">
        <v>380</v>
      </c>
      <c r="E6481" t="s">
        <v>101</v>
      </c>
    </row>
    <row r="6482" spans="1:9" x14ac:dyDescent="0.35">
      <c r="A6482">
        <v>6052025</v>
      </c>
      <c r="B6482" t="s">
        <v>576</v>
      </c>
      <c r="C6482" t="s">
        <v>466</v>
      </c>
      <c r="D6482" t="s">
        <v>382</v>
      </c>
      <c r="E6482" t="s">
        <v>383</v>
      </c>
    </row>
    <row r="6483" spans="1:9" x14ac:dyDescent="0.35">
      <c r="A6483">
        <v>6052025</v>
      </c>
      <c r="B6483" t="s">
        <v>218</v>
      </c>
      <c r="C6483" t="s">
        <v>601</v>
      </c>
      <c r="D6483" t="s">
        <v>385</v>
      </c>
      <c r="E6483" t="s">
        <v>386</v>
      </c>
    </row>
    <row r="6484" spans="1:9" x14ac:dyDescent="0.35">
      <c r="A6484">
        <v>6052025</v>
      </c>
      <c r="B6484" t="s">
        <v>634</v>
      </c>
      <c r="C6484" t="s">
        <v>440</v>
      </c>
      <c r="D6484" t="s">
        <v>388</v>
      </c>
      <c r="E6484" t="s">
        <v>101</v>
      </c>
    </row>
    <row r="6485" spans="1:9" x14ac:dyDescent="0.35">
      <c r="A6485">
        <v>6052025</v>
      </c>
      <c r="B6485" t="s">
        <v>172</v>
      </c>
      <c r="C6485" t="s">
        <v>197</v>
      </c>
      <c r="D6485" t="s">
        <v>391</v>
      </c>
      <c r="E6485" t="s">
        <v>101</v>
      </c>
    </row>
    <row r="6486" spans="1:9" x14ac:dyDescent="0.35">
      <c r="A6486">
        <v>6052025</v>
      </c>
      <c r="B6486" t="s">
        <v>557</v>
      </c>
      <c r="C6486" t="s">
        <v>146</v>
      </c>
      <c r="D6486" t="s">
        <v>393</v>
      </c>
    </row>
    <row r="6487" spans="1:9" x14ac:dyDescent="0.35">
      <c r="A6487">
        <v>6052025</v>
      </c>
      <c r="B6487" t="s">
        <v>594</v>
      </c>
      <c r="C6487" t="s">
        <v>430</v>
      </c>
      <c r="D6487" t="s">
        <v>394</v>
      </c>
      <c r="E6487" t="s">
        <v>395</v>
      </c>
      <c r="F6487" t="s">
        <v>101</v>
      </c>
    </row>
    <row r="6488" spans="1:9" x14ac:dyDescent="0.35">
      <c r="A6488">
        <v>6052025</v>
      </c>
      <c r="B6488" t="s">
        <v>565</v>
      </c>
      <c r="C6488" t="s">
        <v>450</v>
      </c>
      <c r="D6488" t="s">
        <v>396</v>
      </c>
    </row>
    <row r="6489" spans="1:9" x14ac:dyDescent="0.35">
      <c r="A6489">
        <v>6052025</v>
      </c>
      <c r="B6489" t="s">
        <v>575</v>
      </c>
      <c r="C6489" t="s">
        <v>195</v>
      </c>
      <c r="D6489" t="s">
        <v>397</v>
      </c>
      <c r="E6489" t="s">
        <v>101</v>
      </c>
    </row>
    <row r="6490" spans="1:9" x14ac:dyDescent="0.35">
      <c r="A6490">
        <v>6052025</v>
      </c>
      <c r="B6490" t="s">
        <v>655</v>
      </c>
      <c r="C6490" t="s">
        <v>504</v>
      </c>
      <c r="D6490" t="s">
        <v>399</v>
      </c>
      <c r="E6490" t="s">
        <v>140</v>
      </c>
      <c r="F6490" t="s">
        <v>400</v>
      </c>
      <c r="G6490" t="s">
        <v>257</v>
      </c>
      <c r="H6490" t="s">
        <v>331</v>
      </c>
      <c r="I6490" t="s">
        <v>401</v>
      </c>
    </row>
    <row r="6491" spans="1:9" x14ac:dyDescent="0.35">
      <c r="A6491">
        <v>6052025</v>
      </c>
      <c r="B6491" t="s">
        <v>638</v>
      </c>
      <c r="C6491" t="s">
        <v>550</v>
      </c>
      <c r="D6491" t="s">
        <v>399</v>
      </c>
      <c r="E6491" t="s">
        <v>187</v>
      </c>
      <c r="F6491" t="s">
        <v>101</v>
      </c>
    </row>
    <row r="6492" spans="1:9" x14ac:dyDescent="0.35">
      <c r="A6492">
        <v>6052025</v>
      </c>
      <c r="B6492" t="s">
        <v>602</v>
      </c>
      <c r="C6492" t="s">
        <v>543</v>
      </c>
      <c r="D6492" t="s">
        <v>399</v>
      </c>
      <c r="E6492" t="s">
        <v>403</v>
      </c>
      <c r="F6492" t="s">
        <v>101</v>
      </c>
    </row>
    <row r="6493" spans="1:9" x14ac:dyDescent="0.35">
      <c r="A6493">
        <v>6052025</v>
      </c>
      <c r="B6493" t="s">
        <v>639</v>
      </c>
      <c r="C6493" t="s">
        <v>145</v>
      </c>
      <c r="D6493" t="s">
        <v>399</v>
      </c>
      <c r="E6493" t="s">
        <v>404</v>
      </c>
      <c r="F6493" t="s">
        <v>101</v>
      </c>
    </row>
    <row r="6494" spans="1:9" x14ac:dyDescent="0.35">
      <c r="A6494">
        <v>5052025</v>
      </c>
      <c r="B6494" t="s">
        <v>578</v>
      </c>
      <c r="C6494" t="s">
        <v>460</v>
      </c>
      <c r="D6494" t="s">
        <v>100</v>
      </c>
      <c r="E6494" t="s">
        <v>101</v>
      </c>
    </row>
    <row r="6495" spans="1:9" x14ac:dyDescent="0.35">
      <c r="A6495">
        <v>5052025</v>
      </c>
      <c r="B6495" t="s">
        <v>415</v>
      </c>
      <c r="C6495" t="s">
        <v>327</v>
      </c>
      <c r="D6495" t="s">
        <v>104</v>
      </c>
      <c r="E6495" t="s">
        <v>101</v>
      </c>
    </row>
    <row r="6496" spans="1:9" x14ac:dyDescent="0.35">
      <c r="A6496">
        <v>5052025</v>
      </c>
      <c r="B6496" t="s">
        <v>449</v>
      </c>
      <c r="C6496" t="s">
        <v>273</v>
      </c>
      <c r="D6496" t="s">
        <v>107</v>
      </c>
      <c r="E6496" t="s">
        <v>108</v>
      </c>
      <c r="F6496" t="s">
        <v>101</v>
      </c>
    </row>
    <row r="6497" spans="1:7" x14ac:dyDescent="0.35">
      <c r="A6497">
        <v>5052025</v>
      </c>
      <c r="B6497" t="s">
        <v>543</v>
      </c>
      <c r="C6497" t="s">
        <v>539</v>
      </c>
      <c r="D6497" t="s">
        <v>111</v>
      </c>
      <c r="E6497" t="s">
        <v>101</v>
      </c>
    </row>
    <row r="6498" spans="1:7" x14ac:dyDescent="0.35">
      <c r="A6498">
        <v>5052025</v>
      </c>
      <c r="B6498" t="s">
        <v>666</v>
      </c>
      <c r="C6498" t="s">
        <v>800</v>
      </c>
      <c r="D6498" t="s">
        <v>114</v>
      </c>
      <c r="E6498" t="s">
        <v>115</v>
      </c>
      <c r="F6498" t="s">
        <v>116</v>
      </c>
    </row>
    <row r="6499" spans="1:7" x14ac:dyDescent="0.35">
      <c r="A6499">
        <v>5052025</v>
      </c>
      <c r="B6499" t="s">
        <v>302</v>
      </c>
      <c r="C6499" t="s">
        <v>433</v>
      </c>
      <c r="D6499" t="s">
        <v>114</v>
      </c>
      <c r="E6499" t="s">
        <v>119</v>
      </c>
      <c r="F6499" t="s">
        <v>120</v>
      </c>
      <c r="G6499" t="s">
        <v>121</v>
      </c>
    </row>
    <row r="6500" spans="1:7" x14ac:dyDescent="0.35">
      <c r="A6500">
        <v>5052025</v>
      </c>
      <c r="B6500" t="s">
        <v>234</v>
      </c>
      <c r="C6500" t="s">
        <v>633</v>
      </c>
      <c r="D6500" t="s">
        <v>114</v>
      </c>
      <c r="E6500" t="s">
        <v>124</v>
      </c>
    </row>
    <row r="6501" spans="1:7" x14ac:dyDescent="0.35">
      <c r="A6501">
        <v>5052025</v>
      </c>
      <c r="B6501" t="s">
        <v>259</v>
      </c>
      <c r="C6501" t="s">
        <v>643</v>
      </c>
      <c r="D6501" t="s">
        <v>114</v>
      </c>
      <c r="E6501" t="s">
        <v>127</v>
      </c>
    </row>
    <row r="6502" spans="1:7" x14ac:dyDescent="0.35">
      <c r="A6502">
        <v>5052025</v>
      </c>
      <c r="B6502" t="s">
        <v>175</v>
      </c>
      <c r="C6502" t="s">
        <v>384</v>
      </c>
      <c r="D6502" t="s">
        <v>114</v>
      </c>
      <c r="E6502" t="s">
        <v>130</v>
      </c>
    </row>
    <row r="6503" spans="1:7" x14ac:dyDescent="0.35">
      <c r="A6503">
        <v>5052025</v>
      </c>
      <c r="B6503" t="s">
        <v>470</v>
      </c>
      <c r="C6503" t="s">
        <v>616</v>
      </c>
      <c r="D6503" t="s">
        <v>114</v>
      </c>
      <c r="E6503" t="s">
        <v>132</v>
      </c>
      <c r="F6503" t="s">
        <v>133</v>
      </c>
    </row>
    <row r="6504" spans="1:7" x14ac:dyDescent="0.35">
      <c r="A6504">
        <v>5052025</v>
      </c>
      <c r="B6504" t="s">
        <v>525</v>
      </c>
      <c r="C6504" t="s">
        <v>255</v>
      </c>
      <c r="D6504" t="s">
        <v>135</v>
      </c>
      <c r="E6504" t="s">
        <v>136</v>
      </c>
    </row>
    <row r="6505" spans="1:7" x14ac:dyDescent="0.35">
      <c r="A6505">
        <v>5052025</v>
      </c>
      <c r="B6505" t="s">
        <v>560</v>
      </c>
      <c r="C6505" t="s">
        <v>534</v>
      </c>
      <c r="D6505" t="s">
        <v>139</v>
      </c>
      <c r="E6505" t="s">
        <v>140</v>
      </c>
      <c r="F6505" t="s">
        <v>141</v>
      </c>
      <c r="G6505" t="s">
        <v>101</v>
      </c>
    </row>
    <row r="6506" spans="1:7" x14ac:dyDescent="0.35">
      <c r="A6506">
        <v>5052025</v>
      </c>
      <c r="B6506" t="s">
        <v>556</v>
      </c>
      <c r="C6506" t="s">
        <v>150</v>
      </c>
      <c r="D6506" t="s">
        <v>144</v>
      </c>
      <c r="E6506" t="s">
        <v>101</v>
      </c>
    </row>
    <row r="6507" spans="1:7" x14ac:dyDescent="0.35">
      <c r="A6507">
        <v>5052025</v>
      </c>
      <c r="B6507" t="s">
        <v>413</v>
      </c>
      <c r="C6507" t="s">
        <v>431</v>
      </c>
      <c r="D6507" t="s">
        <v>147</v>
      </c>
      <c r="E6507" t="s">
        <v>148</v>
      </c>
      <c r="F6507" t="s">
        <v>149</v>
      </c>
    </row>
    <row r="6508" spans="1:7" x14ac:dyDescent="0.35">
      <c r="A6508">
        <v>5052025</v>
      </c>
      <c r="B6508" t="s">
        <v>542</v>
      </c>
      <c r="C6508" t="s">
        <v>556</v>
      </c>
      <c r="D6508" t="s">
        <v>152</v>
      </c>
      <c r="E6508" t="s">
        <v>140</v>
      </c>
      <c r="F6508" t="s">
        <v>153</v>
      </c>
      <c r="G6508" t="s">
        <v>101</v>
      </c>
    </row>
    <row r="6509" spans="1:7" x14ac:dyDescent="0.35">
      <c r="A6509">
        <v>5052025</v>
      </c>
      <c r="B6509" t="s">
        <v>752</v>
      </c>
      <c r="C6509" t="s">
        <v>501</v>
      </c>
      <c r="D6509" t="s">
        <v>156</v>
      </c>
      <c r="E6509" t="s">
        <v>101</v>
      </c>
    </row>
    <row r="6510" spans="1:7" x14ac:dyDescent="0.35">
      <c r="A6510">
        <v>5052025</v>
      </c>
      <c r="B6510" t="s">
        <v>694</v>
      </c>
      <c r="C6510" t="s">
        <v>464</v>
      </c>
      <c r="D6510" t="s">
        <v>159</v>
      </c>
      <c r="E6510" t="s">
        <v>101</v>
      </c>
    </row>
    <row r="6511" spans="1:7" x14ac:dyDescent="0.35">
      <c r="A6511">
        <v>5052025</v>
      </c>
      <c r="B6511" t="s">
        <v>285</v>
      </c>
      <c r="C6511" t="s">
        <v>161</v>
      </c>
      <c r="D6511" t="s">
        <v>101</v>
      </c>
    </row>
    <row r="6512" spans="1:7" x14ac:dyDescent="0.35">
      <c r="A6512">
        <v>5052025</v>
      </c>
      <c r="B6512" t="s">
        <v>183</v>
      </c>
      <c r="C6512" t="s">
        <v>448</v>
      </c>
      <c r="D6512" t="s">
        <v>164</v>
      </c>
      <c r="E6512" t="s">
        <v>101</v>
      </c>
    </row>
    <row r="6513" spans="1:7" x14ac:dyDescent="0.35">
      <c r="A6513">
        <v>5052025</v>
      </c>
      <c r="B6513" t="s">
        <v>565</v>
      </c>
      <c r="C6513" t="s">
        <v>549</v>
      </c>
      <c r="D6513" t="s">
        <v>167</v>
      </c>
    </row>
    <row r="6514" spans="1:7" x14ac:dyDescent="0.35">
      <c r="A6514">
        <v>5052025</v>
      </c>
      <c r="B6514" t="s">
        <v>552</v>
      </c>
      <c r="C6514" t="s">
        <v>454</v>
      </c>
      <c r="D6514" t="s">
        <v>423</v>
      </c>
      <c r="E6514" t="s">
        <v>101</v>
      </c>
    </row>
    <row r="6515" spans="1:7" x14ac:dyDescent="0.35">
      <c r="A6515">
        <v>5052025</v>
      </c>
      <c r="B6515" t="s">
        <v>459</v>
      </c>
      <c r="C6515" t="s">
        <v>476</v>
      </c>
      <c r="D6515" t="s">
        <v>169</v>
      </c>
      <c r="E6515" t="s">
        <v>170</v>
      </c>
      <c r="F6515" t="s">
        <v>101</v>
      </c>
    </row>
    <row r="6516" spans="1:7" x14ac:dyDescent="0.35">
      <c r="A6516">
        <v>5052025</v>
      </c>
      <c r="B6516" t="s">
        <v>583</v>
      </c>
      <c r="C6516" t="s">
        <v>418</v>
      </c>
      <c r="D6516" t="s">
        <v>173</v>
      </c>
      <c r="E6516" t="s">
        <v>101</v>
      </c>
    </row>
    <row r="6517" spans="1:7" x14ac:dyDescent="0.35">
      <c r="A6517">
        <v>5052025</v>
      </c>
      <c r="B6517" t="s">
        <v>518</v>
      </c>
      <c r="C6517" t="s">
        <v>374</v>
      </c>
      <c r="D6517" t="s">
        <v>176</v>
      </c>
      <c r="E6517" t="s">
        <v>101</v>
      </c>
    </row>
    <row r="6518" spans="1:7" x14ac:dyDescent="0.35">
      <c r="A6518">
        <v>5052025</v>
      </c>
      <c r="B6518" t="s">
        <v>583</v>
      </c>
      <c r="C6518" t="s">
        <v>516</v>
      </c>
      <c r="D6518" t="s">
        <v>176</v>
      </c>
      <c r="E6518" t="s">
        <v>149</v>
      </c>
    </row>
    <row r="6519" spans="1:7" x14ac:dyDescent="0.35">
      <c r="A6519">
        <v>5052025</v>
      </c>
      <c r="B6519" t="s">
        <v>374</v>
      </c>
      <c r="C6519" t="s">
        <v>269</v>
      </c>
      <c r="D6519" t="s">
        <v>181</v>
      </c>
      <c r="E6519" t="s">
        <v>182</v>
      </c>
      <c r="F6519" t="s">
        <v>101</v>
      </c>
    </row>
    <row r="6520" spans="1:7" x14ac:dyDescent="0.35">
      <c r="A6520">
        <v>5052025</v>
      </c>
      <c r="B6520" t="s">
        <v>786</v>
      </c>
      <c r="C6520" t="s">
        <v>608</v>
      </c>
      <c r="D6520" t="s">
        <v>184</v>
      </c>
      <c r="E6520" t="s">
        <v>101</v>
      </c>
    </row>
    <row r="6521" spans="1:7" x14ac:dyDescent="0.35">
      <c r="A6521">
        <v>5052025</v>
      </c>
      <c r="B6521" t="s">
        <v>456</v>
      </c>
      <c r="C6521" t="s">
        <v>157</v>
      </c>
      <c r="D6521" t="s">
        <v>187</v>
      </c>
      <c r="E6521" t="s">
        <v>101</v>
      </c>
    </row>
    <row r="6522" spans="1:7" x14ac:dyDescent="0.35">
      <c r="A6522">
        <v>5052025</v>
      </c>
      <c r="B6522" t="s">
        <v>414</v>
      </c>
      <c r="C6522" t="s">
        <v>411</v>
      </c>
      <c r="D6522" t="s">
        <v>190</v>
      </c>
      <c r="E6522" t="s">
        <v>191</v>
      </c>
      <c r="F6522" t="s">
        <v>101</v>
      </c>
    </row>
    <row r="6523" spans="1:7" x14ac:dyDescent="0.35">
      <c r="A6523">
        <v>5052025</v>
      </c>
      <c r="B6523" t="s">
        <v>293</v>
      </c>
      <c r="C6523" t="s">
        <v>330</v>
      </c>
      <c r="D6523" t="s">
        <v>190</v>
      </c>
      <c r="E6523" t="s">
        <v>194</v>
      </c>
      <c r="F6523" t="s">
        <v>101</v>
      </c>
    </row>
    <row r="6524" spans="1:7" x14ac:dyDescent="0.35">
      <c r="A6524">
        <v>5052025</v>
      </c>
      <c r="B6524" t="s">
        <v>218</v>
      </c>
      <c r="C6524" t="s">
        <v>430</v>
      </c>
      <c r="D6524" t="s">
        <v>190</v>
      </c>
      <c r="E6524" t="s">
        <v>196</v>
      </c>
      <c r="F6524" t="s">
        <v>101</v>
      </c>
    </row>
    <row r="6525" spans="1:7" x14ac:dyDescent="0.35">
      <c r="A6525">
        <v>5052025</v>
      </c>
      <c r="B6525" t="s">
        <v>575</v>
      </c>
      <c r="C6525" t="s">
        <v>198</v>
      </c>
      <c r="D6525" t="s">
        <v>140</v>
      </c>
      <c r="E6525" t="s">
        <v>199</v>
      </c>
      <c r="F6525" t="s">
        <v>200</v>
      </c>
      <c r="G6525" t="s">
        <v>101</v>
      </c>
    </row>
    <row r="6526" spans="1:7" x14ac:dyDescent="0.35">
      <c r="A6526">
        <v>5052025</v>
      </c>
      <c r="B6526" t="s">
        <v>240</v>
      </c>
      <c r="C6526" t="s">
        <v>490</v>
      </c>
      <c r="D6526" t="s">
        <v>61</v>
      </c>
      <c r="E6526" t="s">
        <v>101</v>
      </c>
    </row>
    <row r="6527" spans="1:7" x14ac:dyDescent="0.35">
      <c r="A6527">
        <v>5052025</v>
      </c>
      <c r="B6527" t="s">
        <v>493</v>
      </c>
      <c r="C6527" t="s">
        <v>183</v>
      </c>
      <c r="D6527" t="s">
        <v>205</v>
      </c>
      <c r="E6527" t="s">
        <v>101</v>
      </c>
    </row>
    <row r="6528" spans="1:7" x14ac:dyDescent="0.35">
      <c r="A6528">
        <v>5052025</v>
      </c>
      <c r="B6528" t="s">
        <v>770</v>
      </c>
      <c r="C6528" t="s">
        <v>520</v>
      </c>
      <c r="D6528" t="s">
        <v>208</v>
      </c>
      <c r="E6528" t="s">
        <v>101</v>
      </c>
    </row>
    <row r="6529" spans="1:6" x14ac:dyDescent="0.35">
      <c r="A6529">
        <v>5052025</v>
      </c>
      <c r="B6529" t="s">
        <v>237</v>
      </c>
      <c r="C6529" t="s">
        <v>258</v>
      </c>
      <c r="D6529" t="s">
        <v>210</v>
      </c>
      <c r="E6529" t="s">
        <v>211</v>
      </c>
      <c r="F6529" t="s">
        <v>101</v>
      </c>
    </row>
    <row r="6530" spans="1:6" x14ac:dyDescent="0.35">
      <c r="A6530">
        <v>5052025</v>
      </c>
      <c r="B6530" t="s">
        <v>154</v>
      </c>
      <c r="C6530" t="s">
        <v>402</v>
      </c>
      <c r="D6530" t="s">
        <v>214</v>
      </c>
      <c r="E6530" t="s">
        <v>215</v>
      </c>
      <c r="F6530" t="s">
        <v>101</v>
      </c>
    </row>
    <row r="6531" spans="1:6" x14ac:dyDescent="0.35">
      <c r="A6531">
        <v>5052025</v>
      </c>
      <c r="B6531" t="s">
        <v>636</v>
      </c>
      <c r="C6531" t="s">
        <v>498</v>
      </c>
      <c r="D6531" t="s">
        <v>217</v>
      </c>
      <c r="E6531" t="s">
        <v>101</v>
      </c>
    </row>
    <row r="6532" spans="1:6" x14ac:dyDescent="0.35">
      <c r="A6532">
        <v>5052025</v>
      </c>
      <c r="B6532" t="s">
        <v>781</v>
      </c>
      <c r="C6532" t="s">
        <v>137</v>
      </c>
      <c r="D6532" t="s">
        <v>220</v>
      </c>
      <c r="E6532" t="s">
        <v>101</v>
      </c>
    </row>
    <row r="6533" spans="1:6" x14ac:dyDescent="0.35">
      <c r="A6533">
        <v>5052025</v>
      </c>
      <c r="B6533" t="s">
        <v>664</v>
      </c>
      <c r="C6533" t="s">
        <v>418</v>
      </c>
      <c r="D6533" t="s">
        <v>222</v>
      </c>
    </row>
    <row r="6534" spans="1:6" x14ac:dyDescent="0.35">
      <c r="A6534">
        <v>5052025</v>
      </c>
      <c r="B6534" t="s">
        <v>593</v>
      </c>
      <c r="C6534" t="s">
        <v>223</v>
      </c>
    </row>
    <row r="6535" spans="1:6" x14ac:dyDescent="0.35">
      <c r="A6535">
        <v>5052025</v>
      </c>
      <c r="B6535" t="s">
        <v>700</v>
      </c>
      <c r="C6535" t="s">
        <v>237</v>
      </c>
      <c r="D6535" t="s">
        <v>225</v>
      </c>
      <c r="E6535" t="s">
        <v>101</v>
      </c>
    </row>
    <row r="6536" spans="1:6" x14ac:dyDescent="0.35">
      <c r="A6536">
        <v>5052025</v>
      </c>
      <c r="B6536" t="s">
        <v>694</v>
      </c>
      <c r="C6536" t="s">
        <v>221</v>
      </c>
      <c r="D6536" t="s">
        <v>225</v>
      </c>
      <c r="E6536" t="s">
        <v>228</v>
      </c>
      <c r="F6536" t="s">
        <v>229</v>
      </c>
    </row>
    <row r="6537" spans="1:6" x14ac:dyDescent="0.35">
      <c r="A6537">
        <v>5052025</v>
      </c>
      <c r="B6537" t="s">
        <v>590</v>
      </c>
      <c r="C6537" t="s">
        <v>292</v>
      </c>
      <c r="D6537" t="s">
        <v>232</v>
      </c>
      <c r="E6537" t="s">
        <v>101</v>
      </c>
    </row>
    <row r="6538" spans="1:6" x14ac:dyDescent="0.35">
      <c r="A6538">
        <v>5052025</v>
      </c>
      <c r="B6538" t="s">
        <v>591</v>
      </c>
      <c r="C6538" t="s">
        <v>206</v>
      </c>
      <c r="D6538" t="s">
        <v>235</v>
      </c>
      <c r="E6538" t="s">
        <v>236</v>
      </c>
      <c r="F6538" t="s">
        <v>101</v>
      </c>
    </row>
    <row r="6539" spans="1:6" x14ac:dyDescent="0.35">
      <c r="A6539">
        <v>5052025</v>
      </c>
      <c r="B6539" t="s">
        <v>582</v>
      </c>
      <c r="C6539" t="s">
        <v>351</v>
      </c>
      <c r="D6539" t="s">
        <v>235</v>
      </c>
      <c r="E6539" t="s">
        <v>239</v>
      </c>
      <c r="F6539" t="s">
        <v>149</v>
      </c>
    </row>
    <row r="6540" spans="1:6" x14ac:dyDescent="0.35">
      <c r="A6540">
        <v>5052025</v>
      </c>
      <c r="B6540" t="s">
        <v>661</v>
      </c>
      <c r="C6540" t="s">
        <v>339</v>
      </c>
      <c r="D6540" t="s">
        <v>235</v>
      </c>
      <c r="E6540" t="s">
        <v>241</v>
      </c>
      <c r="F6540" t="s">
        <v>101</v>
      </c>
    </row>
    <row r="6541" spans="1:6" x14ac:dyDescent="0.35">
      <c r="A6541">
        <v>5052025</v>
      </c>
      <c r="B6541" t="s">
        <v>520</v>
      </c>
      <c r="C6541" t="s">
        <v>221</v>
      </c>
      <c r="D6541" t="s">
        <v>243</v>
      </c>
      <c r="E6541" t="s">
        <v>101</v>
      </c>
    </row>
    <row r="6542" spans="1:6" x14ac:dyDescent="0.35">
      <c r="A6542">
        <v>5052025</v>
      </c>
      <c r="B6542" t="s">
        <v>247</v>
      </c>
      <c r="C6542" t="s">
        <v>543</v>
      </c>
      <c r="D6542" t="s">
        <v>245</v>
      </c>
      <c r="E6542" t="s">
        <v>246</v>
      </c>
    </row>
    <row r="6543" spans="1:6" x14ac:dyDescent="0.35">
      <c r="A6543">
        <v>5052025</v>
      </c>
      <c r="B6543" t="s">
        <v>766</v>
      </c>
      <c r="C6543" t="s">
        <v>579</v>
      </c>
      <c r="D6543" t="s">
        <v>245</v>
      </c>
      <c r="E6543" t="s">
        <v>249</v>
      </c>
    </row>
    <row r="6544" spans="1:6" x14ac:dyDescent="0.35">
      <c r="A6544">
        <v>5052025</v>
      </c>
      <c r="B6544" t="s">
        <v>339</v>
      </c>
      <c r="C6544" t="s">
        <v>155</v>
      </c>
      <c r="D6544" t="s">
        <v>252</v>
      </c>
      <c r="E6544" t="s">
        <v>101</v>
      </c>
    </row>
    <row r="6545" spans="1:7" x14ac:dyDescent="0.35">
      <c r="A6545">
        <v>5052025</v>
      </c>
      <c r="B6545" t="s">
        <v>431</v>
      </c>
      <c r="C6545" t="s">
        <v>297</v>
      </c>
      <c r="D6545" t="s">
        <v>254</v>
      </c>
    </row>
    <row r="6546" spans="1:7" x14ac:dyDescent="0.35">
      <c r="A6546">
        <v>5052025</v>
      </c>
      <c r="B6546" t="s">
        <v>575</v>
      </c>
      <c r="C6546" t="s">
        <v>439</v>
      </c>
      <c r="D6546" t="s">
        <v>256</v>
      </c>
      <c r="E6546" t="s">
        <v>257</v>
      </c>
      <c r="F6546" t="s">
        <v>236</v>
      </c>
      <c r="G6546" t="s">
        <v>101</v>
      </c>
    </row>
    <row r="6547" spans="1:7" x14ac:dyDescent="0.35">
      <c r="A6547">
        <v>5052025</v>
      </c>
      <c r="B6547" t="s">
        <v>609</v>
      </c>
      <c r="C6547" t="s">
        <v>534</v>
      </c>
      <c r="D6547" t="s">
        <v>260</v>
      </c>
      <c r="E6547" t="s">
        <v>136</v>
      </c>
      <c r="F6547" t="s">
        <v>101</v>
      </c>
    </row>
    <row r="6548" spans="1:7" x14ac:dyDescent="0.35">
      <c r="A6548">
        <v>5052025</v>
      </c>
      <c r="B6548" t="s">
        <v>285</v>
      </c>
      <c r="C6548" t="s">
        <v>261</v>
      </c>
      <c r="D6548" t="s">
        <v>262</v>
      </c>
      <c r="E6548" t="s">
        <v>101</v>
      </c>
    </row>
    <row r="6549" spans="1:7" x14ac:dyDescent="0.35">
      <c r="A6549">
        <v>5052025</v>
      </c>
      <c r="B6549" t="s">
        <v>507</v>
      </c>
      <c r="C6549" t="s">
        <v>422</v>
      </c>
      <c r="D6549" t="s">
        <v>264</v>
      </c>
      <c r="E6549" t="s">
        <v>101</v>
      </c>
    </row>
    <row r="6550" spans="1:7" x14ac:dyDescent="0.35">
      <c r="A6550">
        <v>5052025</v>
      </c>
      <c r="B6550" t="s">
        <v>543</v>
      </c>
      <c r="C6550" t="s">
        <v>264</v>
      </c>
      <c r="D6550" t="s">
        <v>149</v>
      </c>
    </row>
    <row r="6551" spans="1:7" x14ac:dyDescent="0.35">
      <c r="A6551">
        <v>5052025</v>
      </c>
      <c r="B6551" t="s">
        <v>801</v>
      </c>
      <c r="C6551" t="s">
        <v>473</v>
      </c>
      <c r="D6551" t="s">
        <v>265</v>
      </c>
      <c r="E6551" t="s">
        <v>101</v>
      </c>
      <c r="F6551" t="s">
        <v>266</v>
      </c>
    </row>
    <row r="6552" spans="1:7" x14ac:dyDescent="0.35">
      <c r="A6552">
        <v>5052025</v>
      </c>
      <c r="B6552" t="s">
        <v>206</v>
      </c>
      <c r="C6552" t="s">
        <v>267</v>
      </c>
      <c r="D6552" t="s">
        <v>101</v>
      </c>
    </row>
    <row r="6553" spans="1:7" x14ac:dyDescent="0.35">
      <c r="A6553">
        <v>5052025</v>
      </c>
      <c r="B6553" t="s">
        <v>623</v>
      </c>
      <c r="C6553" t="s">
        <v>285</v>
      </c>
      <c r="D6553" t="s">
        <v>268</v>
      </c>
    </row>
    <row r="6554" spans="1:7" x14ac:dyDescent="0.35">
      <c r="A6554">
        <v>5052025</v>
      </c>
      <c r="B6554" t="s">
        <v>715</v>
      </c>
      <c r="C6554" t="s">
        <v>510</v>
      </c>
      <c r="D6554" t="s">
        <v>270</v>
      </c>
      <c r="E6554" t="s">
        <v>271</v>
      </c>
      <c r="F6554" t="s">
        <v>101</v>
      </c>
    </row>
    <row r="6555" spans="1:7" x14ac:dyDescent="0.35">
      <c r="A6555">
        <v>5052025</v>
      </c>
      <c r="B6555" t="s">
        <v>518</v>
      </c>
      <c r="C6555" t="s">
        <v>285</v>
      </c>
      <c r="D6555" t="s">
        <v>274</v>
      </c>
      <c r="E6555" t="s">
        <v>101</v>
      </c>
    </row>
    <row r="6556" spans="1:7" x14ac:dyDescent="0.35">
      <c r="A6556">
        <v>5052025</v>
      </c>
      <c r="B6556" t="s">
        <v>518</v>
      </c>
      <c r="C6556" t="s">
        <v>353</v>
      </c>
      <c r="D6556" t="s">
        <v>277</v>
      </c>
      <c r="E6556" t="s">
        <v>101</v>
      </c>
    </row>
    <row r="6557" spans="1:7" x14ac:dyDescent="0.35">
      <c r="A6557">
        <v>5052025</v>
      </c>
      <c r="B6557" t="s">
        <v>516</v>
      </c>
      <c r="C6557" t="s">
        <v>240</v>
      </c>
      <c r="D6557" t="s">
        <v>279</v>
      </c>
      <c r="E6557" t="s">
        <v>140</v>
      </c>
      <c r="F6557" t="s">
        <v>280</v>
      </c>
    </row>
    <row r="6558" spans="1:7" x14ac:dyDescent="0.35">
      <c r="A6558">
        <v>5052025</v>
      </c>
      <c r="B6558" t="s">
        <v>723</v>
      </c>
      <c r="C6558" t="s">
        <v>418</v>
      </c>
      <c r="D6558" t="s">
        <v>281</v>
      </c>
    </row>
    <row r="6559" spans="1:7" x14ac:dyDescent="0.35">
      <c r="A6559">
        <v>5052025</v>
      </c>
      <c r="B6559" t="s">
        <v>456</v>
      </c>
      <c r="C6559" t="s">
        <v>258</v>
      </c>
      <c r="D6559" t="s">
        <v>284</v>
      </c>
      <c r="E6559" t="s">
        <v>101</v>
      </c>
    </row>
    <row r="6560" spans="1:7" x14ac:dyDescent="0.35">
      <c r="A6560">
        <v>5052025</v>
      </c>
      <c r="B6560" t="s">
        <v>623</v>
      </c>
      <c r="C6560" t="s">
        <v>518</v>
      </c>
      <c r="D6560" t="s">
        <v>287</v>
      </c>
      <c r="E6560" t="s">
        <v>101</v>
      </c>
    </row>
    <row r="6561" spans="1:9" x14ac:dyDescent="0.35">
      <c r="A6561">
        <v>5052025</v>
      </c>
      <c r="B6561" t="s">
        <v>791</v>
      </c>
      <c r="C6561" t="s">
        <v>441</v>
      </c>
      <c r="D6561" t="s">
        <v>288</v>
      </c>
      <c r="E6561" t="s">
        <v>101</v>
      </c>
    </row>
    <row r="6562" spans="1:9" x14ac:dyDescent="0.35">
      <c r="A6562">
        <v>5052025</v>
      </c>
      <c r="B6562" t="s">
        <v>224</v>
      </c>
      <c r="C6562" t="s">
        <v>162</v>
      </c>
      <c r="D6562" t="s">
        <v>290</v>
      </c>
      <c r="E6562" t="s">
        <v>140</v>
      </c>
      <c r="F6562" t="s">
        <v>291</v>
      </c>
    </row>
    <row r="6563" spans="1:9" x14ac:dyDescent="0.35">
      <c r="A6563">
        <v>5052025</v>
      </c>
      <c r="B6563" t="s">
        <v>777</v>
      </c>
      <c r="C6563" t="s">
        <v>515</v>
      </c>
      <c r="D6563" t="s">
        <v>290</v>
      </c>
      <c r="E6563" t="s">
        <v>140</v>
      </c>
      <c r="F6563" t="s">
        <v>294</v>
      </c>
      <c r="G6563" t="s">
        <v>295</v>
      </c>
      <c r="H6563" t="s">
        <v>101</v>
      </c>
    </row>
    <row r="6564" spans="1:9" x14ac:dyDescent="0.35">
      <c r="A6564">
        <v>5052025</v>
      </c>
      <c r="B6564" t="s">
        <v>304</v>
      </c>
      <c r="C6564" t="s">
        <v>340</v>
      </c>
      <c r="D6564" t="s">
        <v>298</v>
      </c>
      <c r="E6564" t="s">
        <v>101</v>
      </c>
    </row>
    <row r="6565" spans="1:9" x14ac:dyDescent="0.35">
      <c r="A6565">
        <v>5052025</v>
      </c>
      <c r="B6565" t="s">
        <v>414</v>
      </c>
      <c r="C6565" t="s">
        <v>300</v>
      </c>
      <c r="D6565" t="s">
        <v>262</v>
      </c>
      <c r="E6565" t="s">
        <v>101</v>
      </c>
    </row>
    <row r="6566" spans="1:9" x14ac:dyDescent="0.35">
      <c r="A6566">
        <v>5052025</v>
      </c>
      <c r="B6566" t="s">
        <v>304</v>
      </c>
      <c r="C6566" t="s">
        <v>150</v>
      </c>
      <c r="D6566" t="s">
        <v>301</v>
      </c>
      <c r="E6566" t="s">
        <v>101</v>
      </c>
    </row>
    <row r="6567" spans="1:9" x14ac:dyDescent="0.35">
      <c r="A6567">
        <v>5052025</v>
      </c>
      <c r="B6567" t="s">
        <v>572</v>
      </c>
      <c r="C6567" t="s">
        <v>387</v>
      </c>
      <c r="D6567" t="s">
        <v>303</v>
      </c>
      <c r="E6567" t="s">
        <v>149</v>
      </c>
    </row>
    <row r="6568" spans="1:9" x14ac:dyDescent="0.35">
      <c r="A6568">
        <v>5052025</v>
      </c>
      <c r="B6568" t="s">
        <v>664</v>
      </c>
      <c r="C6568" t="s">
        <v>578</v>
      </c>
      <c r="D6568" t="s">
        <v>306</v>
      </c>
      <c r="E6568" t="s">
        <v>101</v>
      </c>
    </row>
    <row r="6569" spans="1:9" x14ac:dyDescent="0.35">
      <c r="A6569">
        <v>5052025</v>
      </c>
      <c r="B6569" t="s">
        <v>768</v>
      </c>
      <c r="C6569" t="s">
        <v>473</v>
      </c>
      <c r="D6569" t="s">
        <v>308</v>
      </c>
      <c r="E6569" t="s">
        <v>309</v>
      </c>
      <c r="F6569" t="s">
        <v>310</v>
      </c>
      <c r="G6569" t="s">
        <v>311</v>
      </c>
      <c r="H6569" t="s">
        <v>312</v>
      </c>
      <c r="I6569" t="s">
        <v>101</v>
      </c>
    </row>
    <row r="6570" spans="1:9" x14ac:dyDescent="0.35">
      <c r="A6570">
        <v>5052025</v>
      </c>
      <c r="B6570" t="s">
        <v>285</v>
      </c>
      <c r="C6570" t="s">
        <v>102</v>
      </c>
      <c r="D6570" t="s">
        <v>314</v>
      </c>
      <c r="E6570" t="s">
        <v>315</v>
      </c>
      <c r="F6570" t="s">
        <v>101</v>
      </c>
    </row>
    <row r="6571" spans="1:9" x14ac:dyDescent="0.35">
      <c r="A6571">
        <v>5052025</v>
      </c>
      <c r="B6571" t="s">
        <v>534</v>
      </c>
      <c r="C6571" t="s">
        <v>329</v>
      </c>
      <c r="D6571" t="s">
        <v>314</v>
      </c>
      <c r="E6571" t="s">
        <v>317</v>
      </c>
      <c r="F6571" t="s">
        <v>101</v>
      </c>
    </row>
    <row r="6572" spans="1:9" x14ac:dyDescent="0.35">
      <c r="A6572">
        <v>5052025</v>
      </c>
      <c r="B6572" t="s">
        <v>218</v>
      </c>
      <c r="C6572" t="s">
        <v>183</v>
      </c>
      <c r="D6572" t="s">
        <v>319</v>
      </c>
      <c r="E6572" t="s">
        <v>320</v>
      </c>
      <c r="F6572" t="s">
        <v>321</v>
      </c>
    </row>
    <row r="6573" spans="1:9" x14ac:dyDescent="0.35">
      <c r="A6573">
        <v>5052025</v>
      </c>
      <c r="B6573" t="s">
        <v>662</v>
      </c>
      <c r="C6573" t="s">
        <v>137</v>
      </c>
      <c r="D6573" t="s">
        <v>322</v>
      </c>
      <c r="E6573" t="s">
        <v>101</v>
      </c>
    </row>
    <row r="6574" spans="1:9" x14ac:dyDescent="0.35">
      <c r="A6574">
        <v>5052025</v>
      </c>
      <c r="B6574" t="s">
        <v>782</v>
      </c>
      <c r="C6574" t="s">
        <v>419</v>
      </c>
      <c r="D6574" t="s">
        <v>325</v>
      </c>
      <c r="E6574" t="s">
        <v>101</v>
      </c>
    </row>
    <row r="6575" spans="1:9" x14ac:dyDescent="0.35">
      <c r="A6575">
        <v>5052025</v>
      </c>
      <c r="B6575" t="s">
        <v>778</v>
      </c>
      <c r="C6575" t="s">
        <v>534</v>
      </c>
      <c r="D6575" t="s">
        <v>328</v>
      </c>
      <c r="E6575" t="s">
        <v>101</v>
      </c>
    </row>
    <row r="6576" spans="1:9" x14ac:dyDescent="0.35">
      <c r="A6576">
        <v>5052025</v>
      </c>
      <c r="B6576" t="s">
        <v>477</v>
      </c>
      <c r="C6576" t="s">
        <v>541</v>
      </c>
      <c r="D6576" t="s">
        <v>331</v>
      </c>
      <c r="E6576" t="s">
        <v>332</v>
      </c>
      <c r="F6576" t="s">
        <v>101</v>
      </c>
    </row>
    <row r="6577" spans="1:8" x14ac:dyDescent="0.35">
      <c r="A6577">
        <v>5052025</v>
      </c>
      <c r="B6577" t="s">
        <v>122</v>
      </c>
      <c r="C6577" t="s">
        <v>537</v>
      </c>
      <c r="D6577" t="s">
        <v>331</v>
      </c>
      <c r="E6577" t="s">
        <v>335</v>
      </c>
      <c r="F6577" t="s">
        <v>101</v>
      </c>
    </row>
    <row r="6578" spans="1:8" x14ac:dyDescent="0.35">
      <c r="A6578">
        <v>5052025</v>
      </c>
      <c r="B6578" t="s">
        <v>446</v>
      </c>
      <c r="C6578" t="s">
        <v>453</v>
      </c>
      <c r="D6578" t="s">
        <v>331</v>
      </c>
      <c r="E6578" t="s">
        <v>338</v>
      </c>
      <c r="F6578" t="s">
        <v>321</v>
      </c>
    </row>
    <row r="6579" spans="1:8" x14ac:dyDescent="0.35">
      <c r="A6579">
        <v>5052025</v>
      </c>
      <c r="B6579" t="s">
        <v>638</v>
      </c>
      <c r="C6579" t="s">
        <v>581</v>
      </c>
      <c r="D6579" t="s">
        <v>170</v>
      </c>
    </row>
    <row r="6580" spans="1:8" x14ac:dyDescent="0.35">
      <c r="A6580">
        <v>5052025</v>
      </c>
      <c r="B6580" t="s">
        <v>579</v>
      </c>
      <c r="C6580" t="s">
        <v>444</v>
      </c>
      <c r="D6580" t="s">
        <v>341</v>
      </c>
      <c r="E6580" t="s">
        <v>101</v>
      </c>
    </row>
    <row r="6581" spans="1:8" x14ac:dyDescent="0.35">
      <c r="A6581">
        <v>5052025</v>
      </c>
      <c r="B6581" t="s">
        <v>560</v>
      </c>
      <c r="C6581" t="s">
        <v>450</v>
      </c>
      <c r="D6581" t="s">
        <v>343</v>
      </c>
      <c r="E6581" t="s">
        <v>101</v>
      </c>
    </row>
    <row r="6582" spans="1:8" x14ac:dyDescent="0.35">
      <c r="A6582">
        <v>5052025</v>
      </c>
      <c r="B6582" t="s">
        <v>496</v>
      </c>
      <c r="C6582" t="s">
        <v>402</v>
      </c>
      <c r="D6582" t="s">
        <v>132</v>
      </c>
      <c r="E6582" t="s">
        <v>344</v>
      </c>
      <c r="F6582" t="s">
        <v>345</v>
      </c>
      <c r="G6582" t="s">
        <v>101</v>
      </c>
    </row>
    <row r="6583" spans="1:8" x14ac:dyDescent="0.35">
      <c r="A6583">
        <v>5052025</v>
      </c>
      <c r="B6583" t="s">
        <v>608</v>
      </c>
      <c r="C6583" t="s">
        <v>479</v>
      </c>
      <c r="D6583" t="s">
        <v>132</v>
      </c>
      <c r="E6583" t="s">
        <v>347</v>
      </c>
      <c r="F6583" t="s">
        <v>101</v>
      </c>
    </row>
    <row r="6584" spans="1:8" x14ac:dyDescent="0.35">
      <c r="A6584">
        <v>5052025</v>
      </c>
      <c r="B6584" t="s">
        <v>413</v>
      </c>
      <c r="C6584" t="s">
        <v>154</v>
      </c>
      <c r="D6584" t="s">
        <v>132</v>
      </c>
      <c r="E6584" t="s">
        <v>348</v>
      </c>
      <c r="F6584" t="s">
        <v>101</v>
      </c>
    </row>
    <row r="6585" spans="1:8" x14ac:dyDescent="0.35">
      <c r="A6585">
        <v>5052025</v>
      </c>
      <c r="B6585" t="s">
        <v>543</v>
      </c>
      <c r="C6585" t="s">
        <v>227</v>
      </c>
      <c r="D6585" t="s">
        <v>132</v>
      </c>
      <c r="E6585" t="s">
        <v>350</v>
      </c>
      <c r="F6585" t="s">
        <v>101</v>
      </c>
    </row>
    <row r="6586" spans="1:8" x14ac:dyDescent="0.35">
      <c r="A6586">
        <v>5052025</v>
      </c>
      <c r="B6586" t="s">
        <v>579</v>
      </c>
      <c r="C6586" t="s">
        <v>195</v>
      </c>
      <c r="D6586" t="s">
        <v>132</v>
      </c>
      <c r="E6586" t="s">
        <v>352</v>
      </c>
      <c r="F6586" t="s">
        <v>101</v>
      </c>
    </row>
    <row r="6587" spans="1:8" x14ac:dyDescent="0.35">
      <c r="A6587">
        <v>5052025</v>
      </c>
      <c r="B6587" t="s">
        <v>597</v>
      </c>
      <c r="C6587" t="s">
        <v>195</v>
      </c>
      <c r="D6587" t="s">
        <v>132</v>
      </c>
      <c r="E6587" t="s">
        <v>133</v>
      </c>
      <c r="F6587" t="s">
        <v>355</v>
      </c>
    </row>
    <row r="6588" spans="1:8" x14ac:dyDescent="0.35">
      <c r="A6588">
        <v>5052025</v>
      </c>
      <c r="B6588" t="s">
        <v>609</v>
      </c>
      <c r="C6588" t="s">
        <v>420</v>
      </c>
      <c r="D6588" t="s">
        <v>132</v>
      </c>
      <c r="E6588" t="s">
        <v>356</v>
      </c>
      <c r="F6588" t="s">
        <v>101</v>
      </c>
    </row>
    <row r="6589" spans="1:8" x14ac:dyDescent="0.35">
      <c r="A6589">
        <v>5052025</v>
      </c>
      <c r="B6589" t="s">
        <v>248</v>
      </c>
      <c r="C6589" t="s">
        <v>131</v>
      </c>
      <c r="D6589" t="s">
        <v>359</v>
      </c>
      <c r="E6589" t="s">
        <v>360</v>
      </c>
      <c r="F6589" t="s">
        <v>101</v>
      </c>
    </row>
    <row r="6590" spans="1:8" x14ac:dyDescent="0.35">
      <c r="A6590">
        <v>5052025</v>
      </c>
      <c r="B6590" t="s">
        <v>417</v>
      </c>
      <c r="C6590" t="s">
        <v>185</v>
      </c>
      <c r="D6590" t="s">
        <v>359</v>
      </c>
      <c r="E6590" t="s">
        <v>362</v>
      </c>
      <c r="F6590" t="s">
        <v>101</v>
      </c>
    </row>
    <row r="6591" spans="1:8" x14ac:dyDescent="0.35">
      <c r="A6591">
        <v>5052025</v>
      </c>
      <c r="B6591" t="s">
        <v>551</v>
      </c>
      <c r="C6591" t="s">
        <v>559</v>
      </c>
      <c r="D6591" t="s">
        <v>359</v>
      </c>
      <c r="E6591" t="s">
        <v>362</v>
      </c>
      <c r="F6591" t="s">
        <v>140</v>
      </c>
      <c r="G6591" t="s">
        <v>364</v>
      </c>
      <c r="H6591" t="s">
        <v>101</v>
      </c>
    </row>
    <row r="6592" spans="1:8" x14ac:dyDescent="0.35">
      <c r="A6592">
        <v>5052025</v>
      </c>
      <c r="B6592" t="s">
        <v>787</v>
      </c>
      <c r="C6592" t="s">
        <v>508</v>
      </c>
      <c r="D6592" t="s">
        <v>366</v>
      </c>
      <c r="E6592" t="s">
        <v>257</v>
      </c>
      <c r="F6592" t="s">
        <v>367</v>
      </c>
      <c r="G6592" t="s">
        <v>101</v>
      </c>
    </row>
    <row r="6593" spans="1:9" x14ac:dyDescent="0.35">
      <c r="A6593">
        <v>5052025</v>
      </c>
      <c r="B6593" t="s">
        <v>628</v>
      </c>
      <c r="C6593" t="s">
        <v>474</v>
      </c>
      <c r="D6593" t="s">
        <v>369</v>
      </c>
      <c r="E6593" t="s">
        <v>370</v>
      </c>
      <c r="F6593" t="s">
        <v>101</v>
      </c>
    </row>
    <row r="6594" spans="1:9" x14ac:dyDescent="0.35">
      <c r="A6594">
        <v>5052025</v>
      </c>
      <c r="B6594" t="s">
        <v>573</v>
      </c>
      <c r="C6594" t="s">
        <v>499</v>
      </c>
      <c r="D6594" t="s">
        <v>371</v>
      </c>
      <c r="E6594" t="s">
        <v>101</v>
      </c>
    </row>
    <row r="6595" spans="1:9" x14ac:dyDescent="0.35">
      <c r="A6595">
        <v>5052025</v>
      </c>
      <c r="B6595" t="s">
        <v>430</v>
      </c>
      <c r="C6595" t="s">
        <v>105</v>
      </c>
      <c r="D6595" t="s">
        <v>372</v>
      </c>
      <c r="E6595" t="s">
        <v>101</v>
      </c>
    </row>
    <row r="6596" spans="1:9" x14ac:dyDescent="0.35">
      <c r="A6596">
        <v>5052025</v>
      </c>
      <c r="B6596" t="s">
        <v>712</v>
      </c>
      <c r="C6596" t="s">
        <v>418</v>
      </c>
      <c r="D6596" t="s">
        <v>373</v>
      </c>
      <c r="E6596" t="s">
        <v>101</v>
      </c>
    </row>
    <row r="6597" spans="1:9" x14ac:dyDescent="0.35">
      <c r="A6597">
        <v>5052025</v>
      </c>
      <c r="B6597" t="s">
        <v>624</v>
      </c>
      <c r="C6597" t="s">
        <v>454</v>
      </c>
      <c r="D6597" t="s">
        <v>376</v>
      </c>
      <c r="E6597" t="s">
        <v>140</v>
      </c>
      <c r="F6597" t="s">
        <v>331</v>
      </c>
      <c r="G6597" t="s">
        <v>377</v>
      </c>
      <c r="H6597" t="s">
        <v>101</v>
      </c>
    </row>
    <row r="6598" spans="1:9" x14ac:dyDescent="0.35">
      <c r="A6598">
        <v>5052025</v>
      </c>
      <c r="B6598" t="s">
        <v>638</v>
      </c>
      <c r="C6598" t="s">
        <v>224</v>
      </c>
      <c r="D6598" t="s">
        <v>378</v>
      </c>
    </row>
    <row r="6599" spans="1:9" x14ac:dyDescent="0.35">
      <c r="A6599">
        <v>5052025</v>
      </c>
      <c r="B6599" t="s">
        <v>137</v>
      </c>
      <c r="C6599" t="s">
        <v>109</v>
      </c>
      <c r="D6599" t="s">
        <v>380</v>
      </c>
      <c r="E6599" t="s">
        <v>101</v>
      </c>
    </row>
    <row r="6600" spans="1:9" x14ac:dyDescent="0.35">
      <c r="A6600">
        <v>5052025</v>
      </c>
      <c r="B6600" t="s">
        <v>387</v>
      </c>
      <c r="C6600" t="s">
        <v>195</v>
      </c>
      <c r="D6600" t="s">
        <v>382</v>
      </c>
      <c r="E6600" t="s">
        <v>383</v>
      </c>
    </row>
    <row r="6601" spans="1:9" x14ac:dyDescent="0.35">
      <c r="A6601">
        <v>5052025</v>
      </c>
      <c r="B6601" t="s">
        <v>599</v>
      </c>
      <c r="C6601" t="s">
        <v>569</v>
      </c>
      <c r="D6601" t="s">
        <v>385</v>
      </c>
      <c r="E6601" t="s">
        <v>386</v>
      </c>
    </row>
    <row r="6602" spans="1:9" x14ac:dyDescent="0.35">
      <c r="A6602">
        <v>5052025</v>
      </c>
      <c r="B6602" t="s">
        <v>780</v>
      </c>
      <c r="C6602" t="s">
        <v>536</v>
      </c>
      <c r="D6602" t="s">
        <v>388</v>
      </c>
      <c r="E6602" t="s">
        <v>101</v>
      </c>
    </row>
    <row r="6603" spans="1:9" x14ac:dyDescent="0.35">
      <c r="A6603">
        <v>5052025</v>
      </c>
      <c r="B6603" t="s">
        <v>598</v>
      </c>
      <c r="C6603" t="s">
        <v>227</v>
      </c>
      <c r="D6603" t="s">
        <v>391</v>
      </c>
      <c r="E6603" t="s">
        <v>101</v>
      </c>
    </row>
    <row r="6604" spans="1:9" x14ac:dyDescent="0.35">
      <c r="A6604">
        <v>5052025</v>
      </c>
      <c r="B6604" t="s">
        <v>557</v>
      </c>
      <c r="C6604" t="s">
        <v>416</v>
      </c>
      <c r="D6604" t="s">
        <v>393</v>
      </c>
    </row>
    <row r="6605" spans="1:9" x14ac:dyDescent="0.35">
      <c r="A6605">
        <v>5052025</v>
      </c>
      <c r="B6605" t="s">
        <v>494</v>
      </c>
      <c r="C6605" t="s">
        <v>224</v>
      </c>
      <c r="D6605" t="s">
        <v>394</v>
      </c>
      <c r="E6605" t="s">
        <v>395</v>
      </c>
      <c r="F6605" t="s">
        <v>101</v>
      </c>
    </row>
    <row r="6606" spans="1:9" x14ac:dyDescent="0.35">
      <c r="A6606">
        <v>5052025</v>
      </c>
      <c r="B6606" t="s">
        <v>417</v>
      </c>
      <c r="C6606" t="s">
        <v>476</v>
      </c>
      <c r="D6606" t="s">
        <v>396</v>
      </c>
    </row>
    <row r="6607" spans="1:9" x14ac:dyDescent="0.35">
      <c r="A6607">
        <v>5052025</v>
      </c>
      <c r="B6607" t="s">
        <v>247</v>
      </c>
      <c r="C6607" t="s">
        <v>443</v>
      </c>
      <c r="D6607" t="s">
        <v>397</v>
      </c>
      <c r="E6607" t="s">
        <v>101</v>
      </c>
    </row>
    <row r="6608" spans="1:9" x14ac:dyDescent="0.35">
      <c r="A6608">
        <v>5052025</v>
      </c>
      <c r="B6608" t="s">
        <v>596</v>
      </c>
      <c r="C6608" t="s">
        <v>498</v>
      </c>
      <c r="D6608" t="s">
        <v>399</v>
      </c>
      <c r="E6608" t="s">
        <v>140</v>
      </c>
      <c r="F6608" t="s">
        <v>400</v>
      </c>
      <c r="G6608" t="s">
        <v>257</v>
      </c>
      <c r="H6608" t="s">
        <v>331</v>
      </c>
      <c r="I6608" t="s">
        <v>401</v>
      </c>
    </row>
    <row r="6609" spans="1:7" x14ac:dyDescent="0.35">
      <c r="A6609">
        <v>5052025</v>
      </c>
      <c r="B6609" t="s">
        <v>623</v>
      </c>
      <c r="C6609" t="s">
        <v>240</v>
      </c>
      <c r="D6609" t="s">
        <v>399</v>
      </c>
      <c r="E6609" t="s">
        <v>187</v>
      </c>
      <c r="F6609" t="s">
        <v>101</v>
      </c>
    </row>
    <row r="6610" spans="1:7" x14ac:dyDescent="0.35">
      <c r="A6610">
        <v>5052025</v>
      </c>
      <c r="B6610" t="s">
        <v>224</v>
      </c>
      <c r="C6610" t="s">
        <v>340</v>
      </c>
      <c r="D6610" t="s">
        <v>399</v>
      </c>
      <c r="E6610" t="s">
        <v>403</v>
      </c>
      <c r="F6610" t="s">
        <v>101</v>
      </c>
    </row>
    <row r="6611" spans="1:7" x14ac:dyDescent="0.35">
      <c r="A6611">
        <v>5052025</v>
      </c>
      <c r="B6611" t="s">
        <v>339</v>
      </c>
      <c r="C6611" t="s">
        <v>145</v>
      </c>
      <c r="D6611" t="s">
        <v>399</v>
      </c>
      <c r="E6611" t="s">
        <v>404</v>
      </c>
      <c r="F6611" t="s">
        <v>101</v>
      </c>
    </row>
    <row r="6612" spans="1:7" x14ac:dyDescent="0.35">
      <c r="A6612">
        <v>4052025</v>
      </c>
      <c r="B6612" t="s">
        <v>695</v>
      </c>
      <c r="C6612" t="s">
        <v>536</v>
      </c>
      <c r="D6612" t="s">
        <v>100</v>
      </c>
      <c r="E6612" t="s">
        <v>101</v>
      </c>
    </row>
    <row r="6613" spans="1:7" x14ac:dyDescent="0.35">
      <c r="A6613">
        <v>4052025</v>
      </c>
      <c r="B6613" t="s">
        <v>593</v>
      </c>
      <c r="C6613" t="s">
        <v>554</v>
      </c>
      <c r="D6613" t="s">
        <v>104</v>
      </c>
      <c r="E6613" t="s">
        <v>101</v>
      </c>
    </row>
    <row r="6614" spans="1:7" x14ac:dyDescent="0.35">
      <c r="A6614">
        <v>4052025</v>
      </c>
      <c r="B6614" t="s">
        <v>514</v>
      </c>
      <c r="C6614" t="s">
        <v>446</v>
      </c>
      <c r="D6614" t="s">
        <v>107</v>
      </c>
      <c r="E6614" t="s">
        <v>108</v>
      </c>
      <c r="F6614" t="s">
        <v>101</v>
      </c>
    </row>
    <row r="6615" spans="1:7" x14ac:dyDescent="0.35">
      <c r="A6615">
        <v>4052025</v>
      </c>
      <c r="B6615" t="s">
        <v>604</v>
      </c>
      <c r="C6615" t="s">
        <v>126</v>
      </c>
      <c r="D6615" t="s">
        <v>111</v>
      </c>
      <c r="E6615" t="s">
        <v>101</v>
      </c>
    </row>
    <row r="6616" spans="1:7" x14ac:dyDescent="0.35">
      <c r="A6616">
        <v>4052025</v>
      </c>
      <c r="B6616" t="s">
        <v>797</v>
      </c>
      <c r="C6616" t="s">
        <v>792</v>
      </c>
      <c r="D6616" t="s">
        <v>114</v>
      </c>
      <c r="E6616" t="s">
        <v>115</v>
      </c>
      <c r="F6616" t="s">
        <v>116</v>
      </c>
    </row>
    <row r="6617" spans="1:7" x14ac:dyDescent="0.35">
      <c r="A6617">
        <v>4052025</v>
      </c>
      <c r="B6617" t="s">
        <v>158</v>
      </c>
      <c r="C6617" t="s">
        <v>234</v>
      </c>
      <c r="D6617" t="s">
        <v>114</v>
      </c>
      <c r="E6617" t="s">
        <v>119</v>
      </c>
      <c r="F6617" t="s">
        <v>120</v>
      </c>
      <c r="G6617" t="s">
        <v>121</v>
      </c>
    </row>
    <row r="6618" spans="1:7" x14ac:dyDescent="0.35">
      <c r="A6618">
        <v>4052025</v>
      </c>
      <c r="B6618" t="s">
        <v>461</v>
      </c>
      <c r="C6618" t="s">
        <v>333</v>
      </c>
      <c r="D6618" t="s">
        <v>114</v>
      </c>
      <c r="E6618" t="s">
        <v>124</v>
      </c>
    </row>
    <row r="6619" spans="1:7" x14ac:dyDescent="0.35">
      <c r="A6619">
        <v>4052025</v>
      </c>
      <c r="B6619" t="s">
        <v>428</v>
      </c>
      <c r="C6619" t="s">
        <v>472</v>
      </c>
      <c r="D6619" t="s">
        <v>114</v>
      </c>
      <c r="E6619" t="s">
        <v>127</v>
      </c>
    </row>
    <row r="6620" spans="1:7" x14ac:dyDescent="0.35">
      <c r="A6620">
        <v>4052025</v>
      </c>
      <c r="B6620" t="s">
        <v>443</v>
      </c>
      <c r="C6620" t="s">
        <v>448</v>
      </c>
      <c r="D6620" t="s">
        <v>114</v>
      </c>
      <c r="E6620" t="s">
        <v>130</v>
      </c>
    </row>
    <row r="6621" spans="1:7" x14ac:dyDescent="0.35">
      <c r="A6621">
        <v>4052025</v>
      </c>
      <c r="B6621" t="s">
        <v>212</v>
      </c>
      <c r="C6621" t="s">
        <v>458</v>
      </c>
      <c r="D6621" t="s">
        <v>114</v>
      </c>
      <c r="E6621" t="s">
        <v>132</v>
      </c>
      <c r="F6621" t="s">
        <v>133</v>
      </c>
    </row>
    <row r="6622" spans="1:7" x14ac:dyDescent="0.35">
      <c r="A6622">
        <v>4052025</v>
      </c>
      <c r="B6622" t="s">
        <v>591</v>
      </c>
      <c r="C6622" t="s">
        <v>519</v>
      </c>
      <c r="D6622" t="s">
        <v>135</v>
      </c>
      <c r="E6622" t="s">
        <v>136</v>
      </c>
    </row>
    <row r="6623" spans="1:7" x14ac:dyDescent="0.35">
      <c r="A6623">
        <v>4052025</v>
      </c>
      <c r="B6623" t="s">
        <v>742</v>
      </c>
      <c r="C6623" t="s">
        <v>454</v>
      </c>
      <c r="D6623" t="s">
        <v>139</v>
      </c>
      <c r="E6623" t="s">
        <v>140</v>
      </c>
      <c r="F6623" t="s">
        <v>141</v>
      </c>
      <c r="G6623" t="s">
        <v>101</v>
      </c>
    </row>
    <row r="6624" spans="1:7" x14ac:dyDescent="0.35">
      <c r="A6624">
        <v>4052025</v>
      </c>
      <c r="B6624" t="s">
        <v>596</v>
      </c>
      <c r="C6624" t="s">
        <v>556</v>
      </c>
      <c r="D6624" t="s">
        <v>144</v>
      </c>
      <c r="E6624" t="s">
        <v>101</v>
      </c>
    </row>
    <row r="6625" spans="1:7" x14ac:dyDescent="0.35">
      <c r="A6625">
        <v>4052025</v>
      </c>
      <c r="B6625" t="s">
        <v>724</v>
      </c>
      <c r="C6625" t="s">
        <v>418</v>
      </c>
      <c r="D6625" t="s">
        <v>147</v>
      </c>
      <c r="E6625" t="s">
        <v>148</v>
      </c>
      <c r="F6625" t="s">
        <v>149</v>
      </c>
    </row>
    <row r="6626" spans="1:7" x14ac:dyDescent="0.35">
      <c r="A6626">
        <v>4052025</v>
      </c>
      <c r="B6626" t="s">
        <v>661</v>
      </c>
      <c r="C6626" t="s">
        <v>368</v>
      </c>
      <c r="D6626" t="s">
        <v>152</v>
      </c>
      <c r="E6626" t="s">
        <v>140</v>
      </c>
      <c r="F6626" t="s">
        <v>153</v>
      </c>
      <c r="G6626" t="s">
        <v>101</v>
      </c>
    </row>
    <row r="6627" spans="1:7" x14ac:dyDescent="0.35">
      <c r="A6627">
        <v>4052025</v>
      </c>
      <c r="B6627" t="s">
        <v>759</v>
      </c>
      <c r="C6627" t="s">
        <v>247</v>
      </c>
      <c r="D6627" t="s">
        <v>156</v>
      </c>
      <c r="E6627" t="s">
        <v>101</v>
      </c>
    </row>
    <row r="6628" spans="1:7" x14ac:dyDescent="0.35">
      <c r="A6628">
        <v>4052025</v>
      </c>
      <c r="B6628" t="s">
        <v>730</v>
      </c>
      <c r="C6628" t="s">
        <v>237</v>
      </c>
      <c r="D6628" t="s">
        <v>159</v>
      </c>
      <c r="E6628" t="s">
        <v>101</v>
      </c>
    </row>
    <row r="6629" spans="1:7" x14ac:dyDescent="0.35">
      <c r="A6629">
        <v>4052025</v>
      </c>
      <c r="B6629" t="s">
        <v>495</v>
      </c>
      <c r="C6629" t="s">
        <v>161</v>
      </c>
      <c r="D6629" t="s">
        <v>101</v>
      </c>
    </row>
    <row r="6630" spans="1:7" x14ac:dyDescent="0.35">
      <c r="A6630">
        <v>4052025</v>
      </c>
      <c r="B6630" t="s">
        <v>543</v>
      </c>
      <c r="C6630" t="s">
        <v>117</v>
      </c>
      <c r="D6630" t="s">
        <v>164</v>
      </c>
      <c r="E6630" t="s">
        <v>101</v>
      </c>
    </row>
    <row r="6631" spans="1:7" x14ac:dyDescent="0.35">
      <c r="A6631">
        <v>4052025</v>
      </c>
      <c r="B6631" t="s">
        <v>742</v>
      </c>
      <c r="C6631" t="s">
        <v>479</v>
      </c>
      <c r="D6631" t="s">
        <v>167</v>
      </c>
    </row>
    <row r="6632" spans="1:7" x14ac:dyDescent="0.35">
      <c r="A6632">
        <v>4052025</v>
      </c>
      <c r="B6632" t="s">
        <v>423</v>
      </c>
      <c r="C6632" t="s">
        <v>101</v>
      </c>
    </row>
    <row r="6633" spans="1:7" x14ac:dyDescent="0.35">
      <c r="A6633">
        <v>4052025</v>
      </c>
      <c r="B6633" t="s">
        <v>368</v>
      </c>
      <c r="C6633" t="s">
        <v>502</v>
      </c>
      <c r="D6633" t="s">
        <v>169</v>
      </c>
      <c r="E6633" t="s">
        <v>170</v>
      </c>
      <c r="F6633" t="s">
        <v>101</v>
      </c>
    </row>
    <row r="6634" spans="1:7" x14ac:dyDescent="0.35">
      <c r="A6634">
        <v>4052025</v>
      </c>
      <c r="B6634" t="s">
        <v>787</v>
      </c>
      <c r="C6634" t="s">
        <v>466</v>
      </c>
      <c r="D6634" t="s">
        <v>173</v>
      </c>
      <c r="E6634" t="s">
        <v>101</v>
      </c>
    </row>
    <row r="6635" spans="1:7" x14ac:dyDescent="0.35">
      <c r="A6635">
        <v>4052025</v>
      </c>
      <c r="B6635" t="s">
        <v>691</v>
      </c>
      <c r="C6635" t="s">
        <v>508</v>
      </c>
      <c r="D6635" t="s">
        <v>176</v>
      </c>
      <c r="E6635" t="s">
        <v>101</v>
      </c>
    </row>
    <row r="6636" spans="1:7" x14ac:dyDescent="0.35">
      <c r="A6636">
        <v>4052025</v>
      </c>
      <c r="B6636" t="s">
        <v>638</v>
      </c>
      <c r="C6636" t="s">
        <v>674</v>
      </c>
      <c r="D6636" t="s">
        <v>176</v>
      </c>
      <c r="E6636" t="s">
        <v>149</v>
      </c>
    </row>
    <row r="6637" spans="1:7" x14ac:dyDescent="0.35">
      <c r="A6637">
        <v>4052025</v>
      </c>
      <c r="B6637" t="s">
        <v>464</v>
      </c>
      <c r="C6637" t="s">
        <v>318</v>
      </c>
      <c r="D6637" t="s">
        <v>181</v>
      </c>
      <c r="E6637" t="s">
        <v>182</v>
      </c>
      <c r="F6637" t="s">
        <v>101</v>
      </c>
    </row>
    <row r="6638" spans="1:7" x14ac:dyDescent="0.35">
      <c r="A6638">
        <v>4052025</v>
      </c>
      <c r="B6638" t="s">
        <v>729</v>
      </c>
      <c r="C6638" t="s">
        <v>510</v>
      </c>
      <c r="D6638" t="s">
        <v>184</v>
      </c>
      <c r="E6638" t="s">
        <v>101</v>
      </c>
    </row>
    <row r="6639" spans="1:7" x14ac:dyDescent="0.35">
      <c r="A6639">
        <v>4052025</v>
      </c>
      <c r="B6639" t="s">
        <v>737</v>
      </c>
      <c r="C6639" t="s">
        <v>442</v>
      </c>
      <c r="D6639" t="s">
        <v>187</v>
      </c>
      <c r="E6639" t="s">
        <v>101</v>
      </c>
    </row>
    <row r="6640" spans="1:7" x14ac:dyDescent="0.35">
      <c r="A6640">
        <v>4052025</v>
      </c>
      <c r="B6640" t="s">
        <v>556</v>
      </c>
      <c r="C6640" t="s">
        <v>231</v>
      </c>
      <c r="D6640" t="s">
        <v>190</v>
      </c>
      <c r="E6640" t="s">
        <v>191</v>
      </c>
      <c r="F6640" t="s">
        <v>101</v>
      </c>
    </row>
    <row r="6641" spans="1:7" x14ac:dyDescent="0.35">
      <c r="A6641">
        <v>4052025</v>
      </c>
      <c r="B6641" t="s">
        <v>651</v>
      </c>
      <c r="C6641" t="s">
        <v>546</v>
      </c>
      <c r="D6641" t="s">
        <v>190</v>
      </c>
      <c r="E6641" t="s">
        <v>194</v>
      </c>
      <c r="F6641" t="s">
        <v>101</v>
      </c>
    </row>
    <row r="6642" spans="1:7" x14ac:dyDescent="0.35">
      <c r="A6642">
        <v>4052025</v>
      </c>
      <c r="B6642" t="s">
        <v>780</v>
      </c>
      <c r="C6642" t="s">
        <v>183</v>
      </c>
      <c r="D6642" t="s">
        <v>190</v>
      </c>
      <c r="E6642" t="s">
        <v>196</v>
      </c>
      <c r="F6642" t="s">
        <v>101</v>
      </c>
    </row>
    <row r="6643" spans="1:7" x14ac:dyDescent="0.35">
      <c r="A6643">
        <v>4052025</v>
      </c>
      <c r="B6643" t="s">
        <v>224</v>
      </c>
      <c r="C6643" t="s">
        <v>198</v>
      </c>
      <c r="D6643" t="s">
        <v>140</v>
      </c>
      <c r="E6643" t="s">
        <v>199</v>
      </c>
      <c r="F6643" t="s">
        <v>200</v>
      </c>
      <c r="G6643" t="s">
        <v>101</v>
      </c>
    </row>
    <row r="6644" spans="1:7" x14ac:dyDescent="0.35">
      <c r="A6644">
        <v>4052025</v>
      </c>
      <c r="B6644" t="s">
        <v>318</v>
      </c>
      <c r="C6644" t="s">
        <v>492</v>
      </c>
      <c r="D6644" t="s">
        <v>61</v>
      </c>
      <c r="E6644" t="s">
        <v>101</v>
      </c>
    </row>
    <row r="6645" spans="1:7" x14ac:dyDescent="0.35">
      <c r="A6645">
        <v>4052025</v>
      </c>
      <c r="B6645" t="s">
        <v>437</v>
      </c>
      <c r="C6645" t="s">
        <v>459</v>
      </c>
      <c r="D6645" t="s">
        <v>205</v>
      </c>
      <c r="E6645" t="s">
        <v>101</v>
      </c>
    </row>
    <row r="6646" spans="1:7" x14ac:dyDescent="0.35">
      <c r="A6646">
        <v>4052025</v>
      </c>
      <c r="B6646" t="s">
        <v>716</v>
      </c>
      <c r="C6646" t="s">
        <v>418</v>
      </c>
      <c r="D6646" t="s">
        <v>208</v>
      </c>
      <c r="E6646" t="s">
        <v>101</v>
      </c>
    </row>
    <row r="6647" spans="1:7" x14ac:dyDescent="0.35">
      <c r="A6647">
        <v>4052025</v>
      </c>
      <c r="B6647" t="s">
        <v>665</v>
      </c>
      <c r="C6647" t="s">
        <v>424</v>
      </c>
      <c r="D6647" t="s">
        <v>210</v>
      </c>
      <c r="E6647" t="s">
        <v>211</v>
      </c>
      <c r="F6647" t="s">
        <v>101</v>
      </c>
    </row>
    <row r="6648" spans="1:7" x14ac:dyDescent="0.35">
      <c r="A6648">
        <v>4052025</v>
      </c>
      <c r="B6648" t="s">
        <v>203</v>
      </c>
      <c r="C6648" t="s">
        <v>433</v>
      </c>
      <c r="D6648" t="s">
        <v>214</v>
      </c>
      <c r="E6648" t="s">
        <v>215</v>
      </c>
      <c r="F6648" t="s">
        <v>101</v>
      </c>
    </row>
    <row r="6649" spans="1:7" x14ac:dyDescent="0.35">
      <c r="A6649">
        <v>4052025</v>
      </c>
      <c r="B6649" t="s">
        <v>723</v>
      </c>
      <c r="C6649" t="s">
        <v>285</v>
      </c>
      <c r="D6649" t="s">
        <v>217</v>
      </c>
      <c r="E6649" t="s">
        <v>101</v>
      </c>
    </row>
    <row r="6650" spans="1:7" x14ac:dyDescent="0.35">
      <c r="A6650">
        <v>4052025</v>
      </c>
      <c r="B6650" t="s">
        <v>766</v>
      </c>
      <c r="C6650" t="s">
        <v>495</v>
      </c>
      <c r="D6650" t="s">
        <v>220</v>
      </c>
      <c r="E6650" t="s">
        <v>101</v>
      </c>
    </row>
    <row r="6651" spans="1:7" x14ac:dyDescent="0.35">
      <c r="A6651">
        <v>4052025</v>
      </c>
      <c r="B6651" t="s">
        <v>786</v>
      </c>
      <c r="C6651" t="s">
        <v>285</v>
      </c>
      <c r="D6651" t="s">
        <v>222</v>
      </c>
    </row>
    <row r="6652" spans="1:7" x14ac:dyDescent="0.35">
      <c r="A6652">
        <v>4052025</v>
      </c>
      <c r="B6652" t="s">
        <v>551</v>
      </c>
      <c r="C6652" t="s">
        <v>223</v>
      </c>
    </row>
    <row r="6653" spans="1:7" x14ac:dyDescent="0.35">
      <c r="A6653">
        <v>4052025</v>
      </c>
      <c r="B6653" t="s">
        <v>644</v>
      </c>
      <c r="C6653" t="s">
        <v>307</v>
      </c>
      <c r="D6653" t="s">
        <v>225</v>
      </c>
      <c r="E6653" t="s">
        <v>101</v>
      </c>
    </row>
    <row r="6654" spans="1:7" x14ac:dyDescent="0.35">
      <c r="A6654">
        <v>4052025</v>
      </c>
      <c r="B6654" t="s">
        <v>629</v>
      </c>
      <c r="C6654" t="s">
        <v>171</v>
      </c>
      <c r="D6654" t="s">
        <v>225</v>
      </c>
      <c r="E6654" t="s">
        <v>228</v>
      </c>
      <c r="F6654" t="s">
        <v>229</v>
      </c>
    </row>
    <row r="6655" spans="1:7" x14ac:dyDescent="0.35">
      <c r="A6655">
        <v>4052025</v>
      </c>
      <c r="B6655" t="s">
        <v>663</v>
      </c>
      <c r="C6655" t="s">
        <v>224</v>
      </c>
      <c r="D6655" t="s">
        <v>232</v>
      </c>
      <c r="E6655" t="s">
        <v>101</v>
      </c>
    </row>
    <row r="6656" spans="1:7" x14ac:dyDescent="0.35">
      <c r="A6656">
        <v>4052025</v>
      </c>
      <c r="B6656" t="s">
        <v>558</v>
      </c>
      <c r="C6656" t="s">
        <v>424</v>
      </c>
      <c r="D6656" t="s">
        <v>235</v>
      </c>
      <c r="E6656" t="s">
        <v>236</v>
      </c>
      <c r="F6656" t="s">
        <v>101</v>
      </c>
    </row>
    <row r="6657" spans="1:7" x14ac:dyDescent="0.35">
      <c r="A6657">
        <v>4052025</v>
      </c>
      <c r="B6657" t="s">
        <v>413</v>
      </c>
      <c r="C6657" t="s">
        <v>188</v>
      </c>
      <c r="D6657" t="s">
        <v>235</v>
      </c>
      <c r="E6657" t="s">
        <v>239</v>
      </c>
      <c r="F6657" t="s">
        <v>149</v>
      </c>
    </row>
    <row r="6658" spans="1:7" x14ac:dyDescent="0.35">
      <c r="A6658">
        <v>4052025</v>
      </c>
      <c r="B6658" t="s">
        <v>724</v>
      </c>
      <c r="C6658" t="s">
        <v>426</v>
      </c>
      <c r="D6658" t="s">
        <v>235</v>
      </c>
      <c r="E6658" t="s">
        <v>241</v>
      </c>
      <c r="F6658" t="s">
        <v>101</v>
      </c>
    </row>
    <row r="6659" spans="1:7" x14ac:dyDescent="0.35">
      <c r="A6659">
        <v>4052025</v>
      </c>
      <c r="B6659" t="s">
        <v>737</v>
      </c>
      <c r="C6659" t="s">
        <v>426</v>
      </c>
      <c r="D6659" t="s">
        <v>243</v>
      </c>
      <c r="E6659" t="s">
        <v>101</v>
      </c>
    </row>
    <row r="6660" spans="1:7" x14ac:dyDescent="0.35">
      <c r="A6660">
        <v>4052025</v>
      </c>
      <c r="B6660" t="s">
        <v>565</v>
      </c>
      <c r="C6660" t="s">
        <v>285</v>
      </c>
      <c r="D6660" t="s">
        <v>245</v>
      </c>
      <c r="E6660" t="s">
        <v>246</v>
      </c>
    </row>
    <row r="6661" spans="1:7" x14ac:dyDescent="0.35">
      <c r="A6661">
        <v>4052025</v>
      </c>
      <c r="B6661" t="s">
        <v>802</v>
      </c>
      <c r="C6661" t="s">
        <v>518</v>
      </c>
      <c r="D6661" t="s">
        <v>245</v>
      </c>
      <c r="E6661" t="s">
        <v>249</v>
      </c>
    </row>
    <row r="6662" spans="1:7" x14ac:dyDescent="0.35">
      <c r="A6662">
        <v>4052025</v>
      </c>
      <c r="B6662" t="s">
        <v>499</v>
      </c>
      <c r="C6662" t="s">
        <v>158</v>
      </c>
      <c r="D6662" t="s">
        <v>252</v>
      </c>
      <c r="E6662" t="s">
        <v>101</v>
      </c>
    </row>
    <row r="6663" spans="1:7" x14ac:dyDescent="0.35">
      <c r="A6663">
        <v>4052025</v>
      </c>
      <c r="B6663" t="s">
        <v>439</v>
      </c>
      <c r="C6663" t="s">
        <v>433</v>
      </c>
      <c r="D6663" t="s">
        <v>254</v>
      </c>
    </row>
    <row r="6664" spans="1:7" x14ac:dyDescent="0.35">
      <c r="A6664">
        <v>4052025</v>
      </c>
      <c r="B6664" t="s">
        <v>657</v>
      </c>
      <c r="C6664" t="s">
        <v>600</v>
      </c>
      <c r="D6664" t="s">
        <v>256</v>
      </c>
      <c r="E6664" t="s">
        <v>257</v>
      </c>
      <c r="F6664" t="s">
        <v>236</v>
      </c>
      <c r="G6664" t="s">
        <v>101</v>
      </c>
    </row>
    <row r="6665" spans="1:7" x14ac:dyDescent="0.35">
      <c r="A6665">
        <v>4052025</v>
      </c>
      <c r="B6665" t="s">
        <v>558</v>
      </c>
      <c r="C6665" t="s">
        <v>460</v>
      </c>
      <c r="D6665" t="s">
        <v>260</v>
      </c>
      <c r="E6665" t="s">
        <v>136</v>
      </c>
      <c r="F6665" t="s">
        <v>101</v>
      </c>
    </row>
    <row r="6666" spans="1:7" x14ac:dyDescent="0.35">
      <c r="A6666">
        <v>4052025</v>
      </c>
      <c r="B6666" t="s">
        <v>285</v>
      </c>
      <c r="C6666" t="s">
        <v>261</v>
      </c>
      <c r="D6666" t="s">
        <v>262</v>
      </c>
      <c r="E6666" t="s">
        <v>101</v>
      </c>
    </row>
    <row r="6667" spans="1:7" x14ac:dyDescent="0.35">
      <c r="A6667">
        <v>4052025</v>
      </c>
      <c r="B6667" t="s">
        <v>582</v>
      </c>
      <c r="C6667" t="s">
        <v>526</v>
      </c>
      <c r="D6667" t="s">
        <v>264</v>
      </c>
      <c r="E6667" t="s">
        <v>101</v>
      </c>
    </row>
    <row r="6668" spans="1:7" x14ac:dyDescent="0.35">
      <c r="A6668">
        <v>4052025</v>
      </c>
      <c r="B6668" t="s">
        <v>414</v>
      </c>
      <c r="C6668" t="s">
        <v>264</v>
      </c>
      <c r="D6668" t="s">
        <v>149</v>
      </c>
    </row>
    <row r="6669" spans="1:7" x14ac:dyDescent="0.35">
      <c r="A6669">
        <v>4052025</v>
      </c>
      <c r="B6669" t="s">
        <v>801</v>
      </c>
      <c r="C6669" t="s">
        <v>285</v>
      </c>
      <c r="D6669" t="s">
        <v>265</v>
      </c>
      <c r="E6669" t="s">
        <v>101</v>
      </c>
      <c r="F6669" t="s">
        <v>266</v>
      </c>
    </row>
    <row r="6670" spans="1:7" x14ac:dyDescent="0.35">
      <c r="A6670">
        <v>4052025</v>
      </c>
      <c r="B6670" t="s">
        <v>430</v>
      </c>
      <c r="C6670" t="s">
        <v>267</v>
      </c>
      <c r="D6670" t="s">
        <v>101</v>
      </c>
    </row>
    <row r="6671" spans="1:7" x14ac:dyDescent="0.35">
      <c r="A6671">
        <v>4052025</v>
      </c>
      <c r="B6671" t="s">
        <v>565</v>
      </c>
      <c r="C6671" t="s">
        <v>454</v>
      </c>
      <c r="D6671" t="s">
        <v>268</v>
      </c>
    </row>
    <row r="6672" spans="1:7" x14ac:dyDescent="0.35">
      <c r="A6672">
        <v>4052025</v>
      </c>
      <c r="B6672" t="s">
        <v>718</v>
      </c>
      <c r="C6672" t="s">
        <v>436</v>
      </c>
      <c r="D6672" t="s">
        <v>270</v>
      </c>
      <c r="E6672" t="s">
        <v>271</v>
      </c>
      <c r="F6672" t="s">
        <v>101</v>
      </c>
    </row>
    <row r="6673" spans="1:9" x14ac:dyDescent="0.35">
      <c r="A6673">
        <v>4052025</v>
      </c>
      <c r="B6673" t="s">
        <v>630</v>
      </c>
      <c r="C6673" t="s">
        <v>438</v>
      </c>
      <c r="D6673" t="s">
        <v>274</v>
      </c>
      <c r="E6673" t="s">
        <v>101</v>
      </c>
    </row>
    <row r="6674" spans="1:9" x14ac:dyDescent="0.35">
      <c r="A6674">
        <v>4052025</v>
      </c>
      <c r="B6674" t="s">
        <v>247</v>
      </c>
      <c r="C6674" t="s">
        <v>353</v>
      </c>
      <c r="D6674" t="s">
        <v>277</v>
      </c>
      <c r="E6674" t="s">
        <v>101</v>
      </c>
    </row>
    <row r="6675" spans="1:9" x14ac:dyDescent="0.35">
      <c r="A6675">
        <v>4052025</v>
      </c>
      <c r="B6675" t="s">
        <v>695</v>
      </c>
      <c r="C6675" t="s">
        <v>431</v>
      </c>
      <c r="D6675" t="s">
        <v>279</v>
      </c>
      <c r="E6675" t="s">
        <v>140</v>
      </c>
      <c r="F6675" t="s">
        <v>280</v>
      </c>
    </row>
    <row r="6676" spans="1:9" x14ac:dyDescent="0.35">
      <c r="A6676">
        <v>4052025</v>
      </c>
      <c r="B6676" t="s">
        <v>281</v>
      </c>
    </row>
    <row r="6677" spans="1:9" x14ac:dyDescent="0.35">
      <c r="A6677">
        <v>4052025</v>
      </c>
      <c r="B6677" t="s">
        <v>451</v>
      </c>
      <c r="C6677" t="s">
        <v>240</v>
      </c>
      <c r="D6677" t="s">
        <v>284</v>
      </c>
      <c r="E6677" t="s">
        <v>101</v>
      </c>
    </row>
    <row r="6678" spans="1:9" x14ac:dyDescent="0.35">
      <c r="A6678">
        <v>4052025</v>
      </c>
      <c r="B6678" t="s">
        <v>551</v>
      </c>
      <c r="C6678" t="s">
        <v>576</v>
      </c>
      <c r="D6678" t="s">
        <v>287</v>
      </c>
      <c r="E6678" t="s">
        <v>101</v>
      </c>
    </row>
    <row r="6679" spans="1:9" x14ac:dyDescent="0.35">
      <c r="A6679">
        <v>4052025</v>
      </c>
      <c r="B6679" t="s">
        <v>717</v>
      </c>
      <c r="C6679" t="s">
        <v>525</v>
      </c>
      <c r="D6679" t="s">
        <v>288</v>
      </c>
      <c r="E6679" t="s">
        <v>101</v>
      </c>
    </row>
    <row r="6680" spans="1:9" x14ac:dyDescent="0.35">
      <c r="A6680">
        <v>4052025</v>
      </c>
      <c r="B6680" t="s">
        <v>340</v>
      </c>
      <c r="C6680" t="s">
        <v>212</v>
      </c>
      <c r="D6680" t="s">
        <v>290</v>
      </c>
      <c r="E6680" t="s">
        <v>140</v>
      </c>
      <c r="F6680" t="s">
        <v>291</v>
      </c>
    </row>
    <row r="6681" spans="1:9" x14ac:dyDescent="0.35">
      <c r="A6681">
        <v>4052025</v>
      </c>
      <c r="B6681" t="s">
        <v>718</v>
      </c>
      <c r="C6681" t="s">
        <v>224</v>
      </c>
      <c r="D6681" t="s">
        <v>290</v>
      </c>
      <c r="E6681" t="s">
        <v>140</v>
      </c>
      <c r="F6681" t="s">
        <v>294</v>
      </c>
      <c r="G6681" t="s">
        <v>295</v>
      </c>
      <c r="H6681" t="s">
        <v>101</v>
      </c>
    </row>
    <row r="6682" spans="1:9" x14ac:dyDescent="0.35">
      <c r="A6682">
        <v>4052025</v>
      </c>
      <c r="B6682" t="s">
        <v>573</v>
      </c>
      <c r="C6682" t="s">
        <v>304</v>
      </c>
      <c r="D6682" t="s">
        <v>298</v>
      </c>
      <c r="E6682" t="s">
        <v>101</v>
      </c>
    </row>
    <row r="6683" spans="1:9" x14ac:dyDescent="0.35">
      <c r="A6683">
        <v>4052025</v>
      </c>
      <c r="B6683" t="s">
        <v>129</v>
      </c>
      <c r="C6683" t="s">
        <v>300</v>
      </c>
      <c r="D6683" t="s">
        <v>262</v>
      </c>
      <c r="E6683" t="s">
        <v>101</v>
      </c>
    </row>
    <row r="6684" spans="1:9" x14ac:dyDescent="0.35">
      <c r="A6684">
        <v>4052025</v>
      </c>
      <c r="B6684" t="s">
        <v>473</v>
      </c>
      <c r="C6684" t="s">
        <v>150</v>
      </c>
      <c r="D6684" t="s">
        <v>301</v>
      </c>
      <c r="E6684" t="s">
        <v>101</v>
      </c>
    </row>
    <row r="6685" spans="1:9" x14ac:dyDescent="0.35">
      <c r="A6685">
        <v>4052025</v>
      </c>
      <c r="B6685" t="s">
        <v>720</v>
      </c>
      <c r="C6685" t="s">
        <v>137</v>
      </c>
      <c r="D6685" t="s">
        <v>303</v>
      </c>
      <c r="E6685" t="s">
        <v>149</v>
      </c>
    </row>
    <row r="6686" spans="1:9" x14ac:dyDescent="0.35">
      <c r="A6686">
        <v>4052025</v>
      </c>
      <c r="B6686" t="s">
        <v>768</v>
      </c>
      <c r="C6686" t="s">
        <v>599</v>
      </c>
      <c r="D6686" t="s">
        <v>306</v>
      </c>
      <c r="E6686" t="s">
        <v>101</v>
      </c>
    </row>
    <row r="6687" spans="1:9" x14ac:dyDescent="0.35">
      <c r="A6687">
        <v>4052025</v>
      </c>
      <c r="B6687" t="s">
        <v>730</v>
      </c>
      <c r="C6687" t="s">
        <v>493</v>
      </c>
      <c r="D6687" t="s">
        <v>308</v>
      </c>
      <c r="E6687" t="s">
        <v>309</v>
      </c>
      <c r="F6687" t="s">
        <v>310</v>
      </c>
      <c r="G6687" t="s">
        <v>311</v>
      </c>
      <c r="H6687" t="s">
        <v>312</v>
      </c>
      <c r="I6687" t="s">
        <v>101</v>
      </c>
    </row>
    <row r="6688" spans="1:9" x14ac:dyDescent="0.35">
      <c r="A6688">
        <v>4052025</v>
      </c>
      <c r="B6688" t="s">
        <v>466</v>
      </c>
      <c r="C6688" t="s">
        <v>412</v>
      </c>
      <c r="D6688" t="s">
        <v>314</v>
      </c>
      <c r="E6688" t="s">
        <v>315</v>
      </c>
      <c r="F6688" t="s">
        <v>101</v>
      </c>
    </row>
    <row r="6689" spans="1:7" x14ac:dyDescent="0.35">
      <c r="A6689">
        <v>4052025</v>
      </c>
      <c r="B6689" t="s">
        <v>447</v>
      </c>
      <c r="C6689" t="s">
        <v>506</v>
      </c>
      <c r="D6689" t="s">
        <v>314</v>
      </c>
      <c r="E6689" t="s">
        <v>317</v>
      </c>
      <c r="F6689" t="s">
        <v>101</v>
      </c>
    </row>
    <row r="6690" spans="1:7" x14ac:dyDescent="0.35">
      <c r="A6690">
        <v>4052025</v>
      </c>
      <c r="B6690" t="s">
        <v>629</v>
      </c>
      <c r="C6690" t="s">
        <v>292</v>
      </c>
      <c r="D6690" t="s">
        <v>319</v>
      </c>
      <c r="E6690" t="s">
        <v>320</v>
      </c>
      <c r="F6690" t="s">
        <v>321</v>
      </c>
    </row>
    <row r="6691" spans="1:7" x14ac:dyDescent="0.35">
      <c r="A6691">
        <v>4052025</v>
      </c>
      <c r="B6691" t="s">
        <v>696</v>
      </c>
      <c r="C6691" t="s">
        <v>501</v>
      </c>
      <c r="D6691" t="s">
        <v>322</v>
      </c>
      <c r="E6691" t="s">
        <v>101</v>
      </c>
    </row>
    <row r="6692" spans="1:7" x14ac:dyDescent="0.35">
      <c r="A6692">
        <v>4052025</v>
      </c>
      <c r="B6692" t="s">
        <v>721</v>
      </c>
      <c r="C6692" t="s">
        <v>454</v>
      </c>
      <c r="D6692" t="s">
        <v>325</v>
      </c>
      <c r="E6692" t="s">
        <v>101</v>
      </c>
    </row>
    <row r="6693" spans="1:7" x14ac:dyDescent="0.35">
      <c r="A6693">
        <v>4052025</v>
      </c>
      <c r="B6693" t="s">
        <v>789</v>
      </c>
      <c r="C6693" t="s">
        <v>501</v>
      </c>
      <c r="D6693" t="s">
        <v>328</v>
      </c>
      <c r="E6693" t="s">
        <v>101</v>
      </c>
    </row>
    <row r="6694" spans="1:7" x14ac:dyDescent="0.35">
      <c r="A6694">
        <v>4052025</v>
      </c>
      <c r="B6694" t="s">
        <v>663</v>
      </c>
      <c r="C6694" t="s">
        <v>424</v>
      </c>
      <c r="D6694" t="s">
        <v>331</v>
      </c>
      <c r="E6694" t="s">
        <v>332</v>
      </c>
      <c r="F6694" t="s">
        <v>101</v>
      </c>
    </row>
    <row r="6695" spans="1:7" x14ac:dyDescent="0.35">
      <c r="A6695">
        <v>4052025</v>
      </c>
      <c r="B6695" t="s">
        <v>346</v>
      </c>
      <c r="C6695" t="s">
        <v>151</v>
      </c>
      <c r="D6695" t="s">
        <v>331</v>
      </c>
      <c r="E6695" t="s">
        <v>335</v>
      </c>
      <c r="F6695" t="s">
        <v>101</v>
      </c>
    </row>
    <row r="6696" spans="1:7" x14ac:dyDescent="0.35">
      <c r="A6696">
        <v>4052025</v>
      </c>
      <c r="B6696" t="s">
        <v>233</v>
      </c>
      <c r="C6696" t="s">
        <v>212</v>
      </c>
      <c r="D6696" t="s">
        <v>331</v>
      </c>
      <c r="E6696" t="s">
        <v>338</v>
      </c>
      <c r="F6696" t="s">
        <v>321</v>
      </c>
    </row>
    <row r="6697" spans="1:7" x14ac:dyDescent="0.35">
      <c r="A6697">
        <v>4052025</v>
      </c>
      <c r="B6697" t="s">
        <v>558</v>
      </c>
      <c r="C6697" t="s">
        <v>609</v>
      </c>
      <c r="D6697" t="s">
        <v>170</v>
      </c>
    </row>
    <row r="6698" spans="1:7" x14ac:dyDescent="0.35">
      <c r="A6698">
        <v>4052025</v>
      </c>
      <c r="B6698" t="s">
        <v>736</v>
      </c>
      <c r="C6698" t="s">
        <v>456</v>
      </c>
      <c r="D6698" t="s">
        <v>341</v>
      </c>
      <c r="E6698" t="s">
        <v>101</v>
      </c>
    </row>
    <row r="6699" spans="1:7" x14ac:dyDescent="0.35">
      <c r="A6699">
        <v>4052025</v>
      </c>
      <c r="B6699" t="s">
        <v>693</v>
      </c>
      <c r="C6699" t="s">
        <v>450</v>
      </c>
      <c r="D6699" t="s">
        <v>343</v>
      </c>
      <c r="E6699" t="s">
        <v>101</v>
      </c>
    </row>
    <row r="6700" spans="1:7" x14ac:dyDescent="0.35">
      <c r="A6700">
        <v>4052025</v>
      </c>
      <c r="B6700" t="s">
        <v>221</v>
      </c>
      <c r="C6700" t="s">
        <v>275</v>
      </c>
      <c r="D6700" t="s">
        <v>132</v>
      </c>
      <c r="E6700" t="s">
        <v>344</v>
      </c>
      <c r="F6700" t="s">
        <v>345</v>
      </c>
      <c r="G6700" t="s">
        <v>101</v>
      </c>
    </row>
    <row r="6701" spans="1:7" x14ac:dyDescent="0.35">
      <c r="A6701">
        <v>4052025</v>
      </c>
      <c r="B6701" t="s">
        <v>661</v>
      </c>
      <c r="C6701" t="s">
        <v>554</v>
      </c>
      <c r="D6701" t="s">
        <v>132</v>
      </c>
      <c r="E6701" t="s">
        <v>347</v>
      </c>
      <c r="F6701" t="s">
        <v>101</v>
      </c>
    </row>
    <row r="6702" spans="1:7" x14ac:dyDescent="0.35">
      <c r="A6702">
        <v>4052025</v>
      </c>
      <c r="B6702" t="s">
        <v>557</v>
      </c>
      <c r="C6702" t="s">
        <v>145</v>
      </c>
      <c r="D6702" t="s">
        <v>132</v>
      </c>
      <c r="E6702" t="s">
        <v>348</v>
      </c>
      <c r="F6702" t="s">
        <v>101</v>
      </c>
    </row>
    <row r="6703" spans="1:7" x14ac:dyDescent="0.35">
      <c r="A6703">
        <v>4052025</v>
      </c>
      <c r="B6703" t="s">
        <v>543</v>
      </c>
      <c r="C6703" t="s">
        <v>162</v>
      </c>
      <c r="D6703" t="s">
        <v>132</v>
      </c>
      <c r="E6703" t="s">
        <v>350</v>
      </c>
      <c r="F6703" t="s">
        <v>101</v>
      </c>
    </row>
    <row r="6704" spans="1:7" x14ac:dyDescent="0.35">
      <c r="A6704">
        <v>4052025</v>
      </c>
      <c r="B6704" t="s">
        <v>520</v>
      </c>
      <c r="C6704" t="s">
        <v>425</v>
      </c>
      <c r="D6704" t="s">
        <v>132</v>
      </c>
      <c r="E6704" t="s">
        <v>352</v>
      </c>
      <c r="F6704" t="s">
        <v>101</v>
      </c>
    </row>
    <row r="6705" spans="1:8" x14ac:dyDescent="0.35">
      <c r="A6705">
        <v>4052025</v>
      </c>
      <c r="B6705" t="s">
        <v>581</v>
      </c>
      <c r="C6705" t="s">
        <v>543</v>
      </c>
      <c r="D6705" t="s">
        <v>132</v>
      </c>
      <c r="E6705" t="s">
        <v>133</v>
      </c>
      <c r="F6705" t="s">
        <v>355</v>
      </c>
    </row>
    <row r="6706" spans="1:8" x14ac:dyDescent="0.35">
      <c r="A6706">
        <v>4052025</v>
      </c>
      <c r="B6706" t="s">
        <v>137</v>
      </c>
      <c r="C6706" t="s">
        <v>346</v>
      </c>
      <c r="D6706" t="s">
        <v>132</v>
      </c>
      <c r="E6706" t="s">
        <v>356</v>
      </c>
      <c r="F6706" t="s">
        <v>101</v>
      </c>
    </row>
    <row r="6707" spans="1:8" x14ac:dyDescent="0.35">
      <c r="A6707">
        <v>4052025</v>
      </c>
      <c r="B6707" t="s">
        <v>98</v>
      </c>
      <c r="C6707" t="s">
        <v>166</v>
      </c>
      <c r="D6707" t="s">
        <v>359</v>
      </c>
      <c r="E6707" t="s">
        <v>360</v>
      </c>
      <c r="F6707" t="s">
        <v>101</v>
      </c>
    </row>
    <row r="6708" spans="1:8" x14ac:dyDescent="0.35">
      <c r="A6708">
        <v>4052025</v>
      </c>
      <c r="B6708" t="s">
        <v>137</v>
      </c>
      <c r="C6708" t="s">
        <v>543</v>
      </c>
      <c r="D6708" t="s">
        <v>359</v>
      </c>
      <c r="E6708" t="s">
        <v>362</v>
      </c>
      <c r="F6708" t="s">
        <v>101</v>
      </c>
    </row>
    <row r="6709" spans="1:8" x14ac:dyDescent="0.35">
      <c r="A6709">
        <v>4052025</v>
      </c>
      <c r="B6709" t="s">
        <v>724</v>
      </c>
      <c r="C6709" t="s">
        <v>556</v>
      </c>
      <c r="D6709" t="s">
        <v>359</v>
      </c>
      <c r="E6709" t="s">
        <v>362</v>
      </c>
      <c r="F6709" t="s">
        <v>140</v>
      </c>
      <c r="G6709" t="s">
        <v>364</v>
      </c>
      <c r="H6709" t="s">
        <v>101</v>
      </c>
    </row>
    <row r="6710" spans="1:8" x14ac:dyDescent="0.35">
      <c r="A6710">
        <v>4052025</v>
      </c>
      <c r="B6710" t="s">
        <v>720</v>
      </c>
      <c r="C6710" t="s">
        <v>609</v>
      </c>
      <c r="D6710" t="s">
        <v>366</v>
      </c>
      <c r="E6710" t="s">
        <v>257</v>
      </c>
      <c r="F6710" t="s">
        <v>367</v>
      </c>
      <c r="G6710" t="s">
        <v>101</v>
      </c>
    </row>
    <row r="6711" spans="1:8" x14ac:dyDescent="0.35">
      <c r="A6711">
        <v>4052025</v>
      </c>
      <c r="B6711" t="s">
        <v>639</v>
      </c>
      <c r="C6711" t="s">
        <v>473</v>
      </c>
      <c r="D6711" t="s">
        <v>369</v>
      </c>
      <c r="E6711" t="s">
        <v>370</v>
      </c>
      <c r="F6711" t="s">
        <v>101</v>
      </c>
    </row>
    <row r="6712" spans="1:8" x14ac:dyDescent="0.35">
      <c r="A6712">
        <v>4052025</v>
      </c>
      <c r="B6712" t="s">
        <v>638</v>
      </c>
      <c r="C6712" t="s">
        <v>339</v>
      </c>
      <c r="D6712" t="s">
        <v>371</v>
      </c>
      <c r="E6712" t="s">
        <v>101</v>
      </c>
    </row>
    <row r="6713" spans="1:8" x14ac:dyDescent="0.35">
      <c r="A6713">
        <v>4052025</v>
      </c>
      <c r="B6713" t="s">
        <v>593</v>
      </c>
      <c r="C6713" t="s">
        <v>195</v>
      </c>
      <c r="D6713" t="s">
        <v>372</v>
      </c>
      <c r="E6713" t="s">
        <v>101</v>
      </c>
    </row>
    <row r="6714" spans="1:8" x14ac:dyDescent="0.35">
      <c r="A6714">
        <v>4052025</v>
      </c>
      <c r="B6714" t="s">
        <v>700</v>
      </c>
      <c r="C6714" t="s">
        <v>518</v>
      </c>
      <c r="D6714" t="s">
        <v>373</v>
      </c>
      <c r="E6714" t="s">
        <v>101</v>
      </c>
    </row>
    <row r="6715" spans="1:8" x14ac:dyDescent="0.35">
      <c r="A6715">
        <v>4052025</v>
      </c>
      <c r="B6715" t="s">
        <v>634</v>
      </c>
      <c r="C6715" t="s">
        <v>218</v>
      </c>
      <c r="D6715" t="s">
        <v>376</v>
      </c>
      <c r="E6715" t="s">
        <v>140</v>
      </c>
      <c r="F6715" t="s">
        <v>331</v>
      </c>
      <c r="G6715" t="s">
        <v>377</v>
      </c>
      <c r="H6715" t="s">
        <v>101</v>
      </c>
    </row>
    <row r="6716" spans="1:8" x14ac:dyDescent="0.35">
      <c r="A6716">
        <v>4052025</v>
      </c>
      <c r="B6716" t="s">
        <v>759</v>
      </c>
      <c r="C6716" t="s">
        <v>233</v>
      </c>
      <c r="D6716" t="s">
        <v>378</v>
      </c>
    </row>
    <row r="6717" spans="1:8" x14ac:dyDescent="0.35">
      <c r="A6717">
        <v>4052025</v>
      </c>
      <c r="B6717" t="s">
        <v>432</v>
      </c>
      <c r="C6717" t="s">
        <v>151</v>
      </c>
      <c r="D6717" t="s">
        <v>380</v>
      </c>
      <c r="E6717" t="s">
        <v>101</v>
      </c>
    </row>
    <row r="6718" spans="1:8" x14ac:dyDescent="0.35">
      <c r="A6718">
        <v>4052025</v>
      </c>
      <c r="B6718" t="s">
        <v>662</v>
      </c>
      <c r="C6718" t="s">
        <v>425</v>
      </c>
      <c r="D6718" t="s">
        <v>382</v>
      </c>
      <c r="E6718" t="s">
        <v>383</v>
      </c>
    </row>
    <row r="6719" spans="1:8" x14ac:dyDescent="0.35">
      <c r="A6719">
        <v>4052025</v>
      </c>
      <c r="B6719" t="s">
        <v>419</v>
      </c>
      <c r="C6719" t="s">
        <v>447</v>
      </c>
      <c r="D6719" t="s">
        <v>385</v>
      </c>
      <c r="E6719" t="s">
        <v>386</v>
      </c>
    </row>
    <row r="6720" spans="1:8" x14ac:dyDescent="0.35">
      <c r="A6720">
        <v>4052025</v>
      </c>
      <c r="B6720" t="s">
        <v>560</v>
      </c>
      <c r="C6720" t="s">
        <v>454</v>
      </c>
      <c r="D6720" t="s">
        <v>388</v>
      </c>
      <c r="E6720" t="s">
        <v>101</v>
      </c>
    </row>
    <row r="6721" spans="1:9" x14ac:dyDescent="0.35">
      <c r="A6721">
        <v>4052025</v>
      </c>
      <c r="B6721" t="s">
        <v>598</v>
      </c>
      <c r="C6721" t="s">
        <v>336</v>
      </c>
      <c r="D6721" t="s">
        <v>391</v>
      </c>
      <c r="E6721" t="s">
        <v>101</v>
      </c>
    </row>
    <row r="6722" spans="1:9" x14ac:dyDescent="0.35">
      <c r="A6722">
        <v>4052025</v>
      </c>
      <c r="B6722" t="s">
        <v>451</v>
      </c>
      <c r="C6722" t="s">
        <v>481</v>
      </c>
      <c r="D6722" t="s">
        <v>393</v>
      </c>
    </row>
    <row r="6723" spans="1:9" x14ac:dyDescent="0.35">
      <c r="A6723">
        <v>4052025</v>
      </c>
      <c r="B6723" t="s">
        <v>694</v>
      </c>
      <c r="C6723" t="s">
        <v>430</v>
      </c>
      <c r="D6723" t="s">
        <v>394</v>
      </c>
      <c r="E6723" t="s">
        <v>395</v>
      </c>
      <c r="F6723" t="s">
        <v>101</v>
      </c>
    </row>
    <row r="6724" spans="1:9" x14ac:dyDescent="0.35">
      <c r="A6724">
        <v>4052025</v>
      </c>
      <c r="B6724" t="s">
        <v>451</v>
      </c>
      <c r="C6724" t="s">
        <v>543</v>
      </c>
      <c r="D6724" t="s">
        <v>396</v>
      </c>
    </row>
    <row r="6725" spans="1:9" x14ac:dyDescent="0.35">
      <c r="A6725">
        <v>4052025</v>
      </c>
      <c r="B6725" t="s">
        <v>415</v>
      </c>
      <c r="C6725" t="s">
        <v>168</v>
      </c>
      <c r="D6725" t="s">
        <v>397</v>
      </c>
      <c r="E6725" t="s">
        <v>101</v>
      </c>
    </row>
    <row r="6726" spans="1:9" x14ac:dyDescent="0.35">
      <c r="A6726">
        <v>4052025</v>
      </c>
      <c r="B6726" t="s">
        <v>638</v>
      </c>
      <c r="C6726" t="s">
        <v>504</v>
      </c>
      <c r="D6726" t="s">
        <v>399</v>
      </c>
      <c r="E6726" t="s">
        <v>140</v>
      </c>
      <c r="F6726" t="s">
        <v>400</v>
      </c>
      <c r="G6726" t="s">
        <v>257</v>
      </c>
      <c r="H6726" t="s">
        <v>331</v>
      </c>
      <c r="I6726" t="s">
        <v>401</v>
      </c>
    </row>
    <row r="6727" spans="1:9" x14ac:dyDescent="0.35">
      <c r="A6727">
        <v>4052025</v>
      </c>
      <c r="B6727" t="s">
        <v>558</v>
      </c>
      <c r="C6727" t="s">
        <v>516</v>
      </c>
      <c r="D6727" t="s">
        <v>399</v>
      </c>
      <c r="E6727" t="s">
        <v>187</v>
      </c>
      <c r="F6727" t="s">
        <v>101</v>
      </c>
    </row>
    <row r="6728" spans="1:9" x14ac:dyDescent="0.35">
      <c r="A6728">
        <v>4052025</v>
      </c>
      <c r="B6728" t="s">
        <v>565</v>
      </c>
      <c r="C6728" t="s">
        <v>318</v>
      </c>
      <c r="D6728" t="s">
        <v>399</v>
      </c>
      <c r="E6728" t="s">
        <v>403</v>
      </c>
      <c r="F6728" t="s">
        <v>101</v>
      </c>
    </row>
    <row r="6729" spans="1:9" x14ac:dyDescent="0.35">
      <c r="A6729">
        <v>4052025</v>
      </c>
      <c r="B6729" t="s">
        <v>623</v>
      </c>
      <c r="C6729" t="s">
        <v>346</v>
      </c>
      <c r="D6729" t="s">
        <v>399</v>
      </c>
      <c r="E6729" t="s">
        <v>404</v>
      </c>
      <c r="F6729" t="s">
        <v>101</v>
      </c>
    </row>
    <row r="6730" spans="1:9" x14ac:dyDescent="0.35">
      <c r="A6730">
        <v>3052025</v>
      </c>
      <c r="B6730" t="s">
        <v>657</v>
      </c>
      <c r="C6730" t="s">
        <v>460</v>
      </c>
      <c r="D6730" t="s">
        <v>100</v>
      </c>
      <c r="E6730" t="s">
        <v>101</v>
      </c>
    </row>
    <row r="6731" spans="1:9" x14ac:dyDescent="0.35">
      <c r="A6731">
        <v>3052025</v>
      </c>
      <c r="B6731" t="s">
        <v>579</v>
      </c>
      <c r="C6731" t="s">
        <v>227</v>
      </c>
      <c r="D6731" t="s">
        <v>104</v>
      </c>
      <c r="E6731" t="s">
        <v>101</v>
      </c>
    </row>
    <row r="6732" spans="1:9" x14ac:dyDescent="0.35">
      <c r="A6732">
        <v>3052025</v>
      </c>
      <c r="B6732" t="s">
        <v>558</v>
      </c>
      <c r="C6732" t="s">
        <v>145</v>
      </c>
      <c r="D6732" t="s">
        <v>107</v>
      </c>
      <c r="E6732" t="s">
        <v>108</v>
      </c>
      <c r="F6732" t="s">
        <v>101</v>
      </c>
    </row>
    <row r="6733" spans="1:9" x14ac:dyDescent="0.35">
      <c r="A6733">
        <v>3052025</v>
      </c>
      <c r="B6733" t="s">
        <v>526</v>
      </c>
      <c r="C6733" t="s">
        <v>155</v>
      </c>
      <c r="D6733" t="s">
        <v>111</v>
      </c>
      <c r="E6733" t="s">
        <v>101</v>
      </c>
    </row>
    <row r="6734" spans="1:9" x14ac:dyDescent="0.35">
      <c r="A6734">
        <v>3052025</v>
      </c>
      <c r="B6734" t="s">
        <v>529</v>
      </c>
      <c r="C6734" t="s">
        <v>803</v>
      </c>
      <c r="D6734" t="s">
        <v>114</v>
      </c>
      <c r="E6734" t="s">
        <v>115</v>
      </c>
      <c r="F6734" t="s">
        <v>116</v>
      </c>
    </row>
    <row r="6735" spans="1:9" x14ac:dyDescent="0.35">
      <c r="A6735">
        <v>3052025</v>
      </c>
      <c r="B6735" t="s">
        <v>158</v>
      </c>
      <c r="C6735" t="s">
        <v>357</v>
      </c>
      <c r="D6735" t="s">
        <v>114</v>
      </c>
      <c r="E6735" t="s">
        <v>119</v>
      </c>
      <c r="F6735" t="s">
        <v>120</v>
      </c>
      <c r="G6735" t="s">
        <v>121</v>
      </c>
    </row>
    <row r="6736" spans="1:9" x14ac:dyDescent="0.35">
      <c r="A6736">
        <v>3052025</v>
      </c>
      <c r="B6736" t="s">
        <v>505</v>
      </c>
      <c r="C6736" t="s">
        <v>212</v>
      </c>
      <c r="D6736" t="s">
        <v>114</v>
      </c>
      <c r="E6736" t="s">
        <v>124</v>
      </c>
    </row>
    <row r="6737" spans="1:7" x14ac:dyDescent="0.35">
      <c r="A6737">
        <v>3052025</v>
      </c>
      <c r="B6737" t="s">
        <v>162</v>
      </c>
      <c r="C6737" t="s">
        <v>250</v>
      </c>
      <c r="D6737" t="s">
        <v>114</v>
      </c>
      <c r="E6737" t="s">
        <v>127</v>
      </c>
    </row>
    <row r="6738" spans="1:7" x14ac:dyDescent="0.35">
      <c r="A6738">
        <v>3052025</v>
      </c>
      <c r="B6738" t="s">
        <v>443</v>
      </c>
      <c r="C6738" t="s">
        <v>131</v>
      </c>
      <c r="D6738" t="s">
        <v>114</v>
      </c>
      <c r="E6738" t="s">
        <v>130</v>
      </c>
    </row>
    <row r="6739" spans="1:7" x14ac:dyDescent="0.35">
      <c r="A6739">
        <v>3052025</v>
      </c>
      <c r="B6739" t="s">
        <v>162</v>
      </c>
      <c r="C6739" t="s">
        <v>118</v>
      </c>
      <c r="D6739" t="s">
        <v>114</v>
      </c>
      <c r="E6739" t="s">
        <v>132</v>
      </c>
      <c r="F6739" t="s">
        <v>133</v>
      </c>
    </row>
    <row r="6740" spans="1:7" x14ac:dyDescent="0.35">
      <c r="A6740">
        <v>3052025</v>
      </c>
      <c r="B6740" t="s">
        <v>567</v>
      </c>
      <c r="C6740" t="s">
        <v>125</v>
      </c>
      <c r="D6740" t="s">
        <v>135</v>
      </c>
      <c r="E6740" t="s">
        <v>136</v>
      </c>
    </row>
    <row r="6741" spans="1:7" x14ac:dyDescent="0.35">
      <c r="A6741">
        <v>3052025</v>
      </c>
      <c r="B6741" t="s">
        <v>560</v>
      </c>
      <c r="C6741" t="s">
        <v>556</v>
      </c>
      <c r="D6741" t="s">
        <v>139</v>
      </c>
      <c r="E6741" t="s">
        <v>140</v>
      </c>
      <c r="F6741" t="s">
        <v>141</v>
      </c>
      <c r="G6741" t="s">
        <v>101</v>
      </c>
    </row>
    <row r="6742" spans="1:7" x14ac:dyDescent="0.35">
      <c r="A6742">
        <v>3052025</v>
      </c>
      <c r="B6742" t="s">
        <v>737</v>
      </c>
      <c r="C6742" t="s">
        <v>150</v>
      </c>
      <c r="D6742" t="s">
        <v>144</v>
      </c>
      <c r="E6742" t="s">
        <v>101</v>
      </c>
    </row>
    <row r="6743" spans="1:7" x14ac:dyDescent="0.35">
      <c r="A6743">
        <v>3052025</v>
      </c>
      <c r="B6743" t="s">
        <v>728</v>
      </c>
      <c r="C6743" t="s">
        <v>424</v>
      </c>
      <c r="D6743" t="s">
        <v>147</v>
      </c>
      <c r="E6743" t="s">
        <v>148</v>
      </c>
      <c r="F6743" t="s">
        <v>149</v>
      </c>
    </row>
    <row r="6744" spans="1:7" x14ac:dyDescent="0.35">
      <c r="A6744">
        <v>3052025</v>
      </c>
      <c r="B6744" t="s">
        <v>630</v>
      </c>
      <c r="C6744" t="s">
        <v>601</v>
      </c>
      <c r="D6744" t="s">
        <v>152</v>
      </c>
      <c r="E6744" t="s">
        <v>140</v>
      </c>
      <c r="F6744" t="s">
        <v>153</v>
      </c>
      <c r="G6744" t="s">
        <v>101</v>
      </c>
    </row>
    <row r="6745" spans="1:7" x14ac:dyDescent="0.35">
      <c r="A6745">
        <v>3052025</v>
      </c>
      <c r="B6745" t="s">
        <v>761</v>
      </c>
      <c r="C6745" t="s">
        <v>515</v>
      </c>
      <c r="D6745" t="s">
        <v>156</v>
      </c>
      <c r="E6745" t="s">
        <v>101</v>
      </c>
    </row>
    <row r="6746" spans="1:7" x14ac:dyDescent="0.35">
      <c r="A6746">
        <v>3052025</v>
      </c>
      <c r="B6746" t="s">
        <v>759</v>
      </c>
      <c r="C6746" t="s">
        <v>430</v>
      </c>
      <c r="D6746" t="s">
        <v>159</v>
      </c>
      <c r="E6746" t="s">
        <v>101</v>
      </c>
    </row>
    <row r="6747" spans="1:7" x14ac:dyDescent="0.35">
      <c r="A6747">
        <v>3052025</v>
      </c>
      <c r="B6747" t="s">
        <v>387</v>
      </c>
      <c r="C6747" t="s">
        <v>161</v>
      </c>
      <c r="D6747" t="s">
        <v>101</v>
      </c>
    </row>
    <row r="6748" spans="1:7" x14ac:dyDescent="0.35">
      <c r="A6748">
        <v>3052025</v>
      </c>
      <c r="B6748" t="s">
        <v>305</v>
      </c>
      <c r="C6748" t="s">
        <v>569</v>
      </c>
      <c r="D6748" t="s">
        <v>164</v>
      </c>
      <c r="E6748" t="s">
        <v>101</v>
      </c>
    </row>
    <row r="6749" spans="1:7" x14ac:dyDescent="0.35">
      <c r="A6749">
        <v>3052025</v>
      </c>
      <c r="B6749" t="s">
        <v>437</v>
      </c>
      <c r="C6749" t="s">
        <v>438</v>
      </c>
      <c r="D6749" t="s">
        <v>167</v>
      </c>
    </row>
    <row r="6750" spans="1:7" x14ac:dyDescent="0.35">
      <c r="A6750">
        <v>3052025</v>
      </c>
      <c r="B6750" t="s">
        <v>423</v>
      </c>
      <c r="C6750" t="s">
        <v>101</v>
      </c>
    </row>
    <row r="6751" spans="1:7" x14ac:dyDescent="0.35">
      <c r="A6751">
        <v>3052025</v>
      </c>
      <c r="B6751" t="s">
        <v>326</v>
      </c>
      <c r="C6751" t="s">
        <v>598</v>
      </c>
      <c r="D6751" t="s">
        <v>169</v>
      </c>
      <c r="E6751" t="s">
        <v>170</v>
      </c>
      <c r="F6751" t="s">
        <v>101</v>
      </c>
    </row>
    <row r="6752" spans="1:7" x14ac:dyDescent="0.35">
      <c r="A6752">
        <v>3052025</v>
      </c>
      <c r="B6752" t="s">
        <v>719</v>
      </c>
      <c r="C6752" t="s">
        <v>292</v>
      </c>
      <c r="D6752" t="s">
        <v>173</v>
      </c>
      <c r="E6752" t="s">
        <v>101</v>
      </c>
    </row>
    <row r="6753" spans="1:7" x14ac:dyDescent="0.35">
      <c r="A6753">
        <v>3052025</v>
      </c>
      <c r="B6753" t="s">
        <v>791</v>
      </c>
      <c r="C6753" t="s">
        <v>526</v>
      </c>
      <c r="D6753" t="s">
        <v>176</v>
      </c>
      <c r="E6753" t="s">
        <v>101</v>
      </c>
    </row>
    <row r="6754" spans="1:7" x14ac:dyDescent="0.35">
      <c r="A6754">
        <v>3052025</v>
      </c>
      <c r="B6754" t="s">
        <v>628</v>
      </c>
      <c r="C6754" t="s">
        <v>326</v>
      </c>
      <c r="D6754" t="s">
        <v>176</v>
      </c>
      <c r="E6754" t="s">
        <v>149</v>
      </c>
    </row>
    <row r="6755" spans="1:7" x14ac:dyDescent="0.35">
      <c r="A6755">
        <v>3052025</v>
      </c>
      <c r="B6755" t="s">
        <v>663</v>
      </c>
      <c r="C6755" t="s">
        <v>263</v>
      </c>
      <c r="D6755" t="s">
        <v>181</v>
      </c>
      <c r="E6755" t="s">
        <v>182</v>
      </c>
      <c r="F6755" t="s">
        <v>101</v>
      </c>
    </row>
    <row r="6756" spans="1:7" x14ac:dyDescent="0.35">
      <c r="A6756">
        <v>3052025</v>
      </c>
      <c r="B6756" t="s">
        <v>751</v>
      </c>
      <c r="C6756" t="s">
        <v>556</v>
      </c>
      <c r="D6756" t="s">
        <v>184</v>
      </c>
      <c r="E6756" t="s">
        <v>101</v>
      </c>
    </row>
    <row r="6757" spans="1:7" x14ac:dyDescent="0.35">
      <c r="A6757">
        <v>3052025</v>
      </c>
      <c r="B6757" t="s">
        <v>636</v>
      </c>
      <c r="C6757" t="s">
        <v>586</v>
      </c>
      <c r="D6757" t="s">
        <v>187</v>
      </c>
      <c r="E6757" t="s">
        <v>101</v>
      </c>
    </row>
    <row r="6758" spans="1:7" x14ac:dyDescent="0.35">
      <c r="A6758">
        <v>3052025</v>
      </c>
      <c r="B6758" t="s">
        <v>450</v>
      </c>
      <c r="C6758" t="s">
        <v>230</v>
      </c>
      <c r="D6758" t="s">
        <v>190</v>
      </c>
      <c r="E6758" t="s">
        <v>191</v>
      </c>
      <c r="F6758" t="s">
        <v>101</v>
      </c>
    </row>
    <row r="6759" spans="1:7" x14ac:dyDescent="0.35">
      <c r="A6759">
        <v>3052025</v>
      </c>
      <c r="B6759" t="s">
        <v>651</v>
      </c>
      <c r="C6759" t="s">
        <v>539</v>
      </c>
      <c r="D6759" t="s">
        <v>190</v>
      </c>
      <c r="E6759" t="s">
        <v>194</v>
      </c>
      <c r="F6759" t="s">
        <v>101</v>
      </c>
    </row>
    <row r="6760" spans="1:7" x14ac:dyDescent="0.35">
      <c r="A6760">
        <v>3052025</v>
      </c>
      <c r="B6760" t="s">
        <v>560</v>
      </c>
      <c r="C6760" t="s">
        <v>122</v>
      </c>
      <c r="D6760" t="s">
        <v>190</v>
      </c>
      <c r="E6760" t="s">
        <v>196</v>
      </c>
      <c r="F6760" t="s">
        <v>101</v>
      </c>
    </row>
    <row r="6761" spans="1:7" x14ac:dyDescent="0.35">
      <c r="A6761">
        <v>3052025</v>
      </c>
      <c r="B6761" t="s">
        <v>543</v>
      </c>
      <c r="C6761" t="s">
        <v>198</v>
      </c>
      <c r="D6761" t="s">
        <v>140</v>
      </c>
      <c r="E6761" t="s">
        <v>199</v>
      </c>
      <c r="F6761" t="s">
        <v>200</v>
      </c>
      <c r="G6761" t="s">
        <v>101</v>
      </c>
    </row>
    <row r="6762" spans="1:7" x14ac:dyDescent="0.35">
      <c r="A6762">
        <v>3052025</v>
      </c>
      <c r="B6762" t="s">
        <v>541</v>
      </c>
      <c r="C6762" t="s">
        <v>204</v>
      </c>
      <c r="D6762" t="s">
        <v>61</v>
      </c>
      <c r="E6762" t="s">
        <v>101</v>
      </c>
    </row>
    <row r="6763" spans="1:7" x14ac:dyDescent="0.35">
      <c r="A6763">
        <v>3052025</v>
      </c>
      <c r="B6763" t="s">
        <v>629</v>
      </c>
      <c r="C6763" t="s">
        <v>203</v>
      </c>
      <c r="D6763" t="s">
        <v>205</v>
      </c>
      <c r="E6763" t="s">
        <v>101</v>
      </c>
    </row>
    <row r="6764" spans="1:7" x14ac:dyDescent="0.35">
      <c r="A6764">
        <v>3052025</v>
      </c>
      <c r="B6764" t="s">
        <v>776</v>
      </c>
      <c r="C6764" t="s">
        <v>438</v>
      </c>
      <c r="D6764" t="s">
        <v>208</v>
      </c>
      <c r="E6764" t="s">
        <v>101</v>
      </c>
    </row>
    <row r="6765" spans="1:7" x14ac:dyDescent="0.35">
      <c r="A6765">
        <v>3052025</v>
      </c>
      <c r="B6765" t="s">
        <v>723</v>
      </c>
      <c r="C6765" t="s">
        <v>154</v>
      </c>
      <c r="D6765" t="s">
        <v>210</v>
      </c>
      <c r="E6765" t="s">
        <v>211</v>
      </c>
      <c r="F6765" t="s">
        <v>101</v>
      </c>
    </row>
    <row r="6766" spans="1:7" x14ac:dyDescent="0.35">
      <c r="A6766">
        <v>3052025</v>
      </c>
      <c r="B6766" t="s">
        <v>226</v>
      </c>
      <c r="C6766" t="s">
        <v>197</v>
      </c>
      <c r="D6766" t="s">
        <v>214</v>
      </c>
      <c r="E6766" t="s">
        <v>215</v>
      </c>
      <c r="F6766" t="s">
        <v>101</v>
      </c>
    </row>
    <row r="6767" spans="1:7" x14ac:dyDescent="0.35">
      <c r="A6767">
        <v>3052025</v>
      </c>
      <c r="B6767" t="s">
        <v>711</v>
      </c>
      <c r="C6767" t="s">
        <v>543</v>
      </c>
      <c r="D6767" t="s">
        <v>217</v>
      </c>
      <c r="E6767" t="s">
        <v>101</v>
      </c>
    </row>
    <row r="6768" spans="1:7" x14ac:dyDescent="0.35">
      <c r="A6768">
        <v>3052025</v>
      </c>
      <c r="B6768" t="s">
        <v>730</v>
      </c>
      <c r="C6768" t="s">
        <v>536</v>
      </c>
      <c r="D6768" t="s">
        <v>220</v>
      </c>
      <c r="E6768" t="s">
        <v>101</v>
      </c>
    </row>
    <row r="6769" spans="1:7" x14ac:dyDescent="0.35">
      <c r="A6769">
        <v>3052025</v>
      </c>
      <c r="B6769" t="s">
        <v>718</v>
      </c>
      <c r="C6769" t="s">
        <v>450</v>
      </c>
      <c r="D6769" t="s">
        <v>222</v>
      </c>
    </row>
    <row r="6770" spans="1:7" x14ac:dyDescent="0.35">
      <c r="A6770">
        <v>3052025</v>
      </c>
      <c r="B6770" t="s">
        <v>437</v>
      </c>
      <c r="C6770" t="s">
        <v>223</v>
      </c>
    </row>
    <row r="6771" spans="1:7" x14ac:dyDescent="0.35">
      <c r="A6771">
        <v>3052025</v>
      </c>
      <c r="B6771" t="s">
        <v>558</v>
      </c>
      <c r="C6771" t="s">
        <v>307</v>
      </c>
      <c r="D6771" t="s">
        <v>225</v>
      </c>
      <c r="E6771" t="s">
        <v>101</v>
      </c>
    </row>
    <row r="6772" spans="1:7" x14ac:dyDescent="0.35">
      <c r="A6772">
        <v>3052025</v>
      </c>
      <c r="B6772" t="s">
        <v>700</v>
      </c>
      <c r="C6772" t="s">
        <v>307</v>
      </c>
      <c r="D6772" t="s">
        <v>225</v>
      </c>
      <c r="E6772" t="s">
        <v>228</v>
      </c>
      <c r="F6772" t="s">
        <v>229</v>
      </c>
    </row>
    <row r="6773" spans="1:7" x14ac:dyDescent="0.35">
      <c r="A6773">
        <v>3052025</v>
      </c>
      <c r="B6773" t="s">
        <v>724</v>
      </c>
      <c r="C6773" t="s">
        <v>272</v>
      </c>
      <c r="D6773" t="s">
        <v>232</v>
      </c>
      <c r="E6773" t="s">
        <v>101</v>
      </c>
    </row>
    <row r="6774" spans="1:7" x14ac:dyDescent="0.35">
      <c r="A6774">
        <v>3052025</v>
      </c>
      <c r="B6774" t="s">
        <v>551</v>
      </c>
      <c r="C6774" t="s">
        <v>601</v>
      </c>
      <c r="D6774" t="s">
        <v>235</v>
      </c>
      <c r="E6774" t="s">
        <v>236</v>
      </c>
      <c r="F6774" t="s">
        <v>101</v>
      </c>
    </row>
    <row r="6775" spans="1:7" x14ac:dyDescent="0.35">
      <c r="A6775">
        <v>3052025</v>
      </c>
      <c r="B6775" t="s">
        <v>511</v>
      </c>
      <c r="C6775" t="s">
        <v>188</v>
      </c>
      <c r="D6775" t="s">
        <v>235</v>
      </c>
      <c r="E6775" t="s">
        <v>239</v>
      </c>
      <c r="F6775" t="s">
        <v>149</v>
      </c>
    </row>
    <row r="6776" spans="1:7" x14ac:dyDescent="0.35">
      <c r="A6776">
        <v>3052025</v>
      </c>
      <c r="B6776" t="s">
        <v>781</v>
      </c>
      <c r="C6776" t="s">
        <v>432</v>
      </c>
      <c r="D6776" t="s">
        <v>235</v>
      </c>
      <c r="E6776" t="s">
        <v>241</v>
      </c>
      <c r="F6776" t="s">
        <v>101</v>
      </c>
    </row>
    <row r="6777" spans="1:7" x14ac:dyDescent="0.35">
      <c r="A6777">
        <v>3052025</v>
      </c>
      <c r="B6777" t="s">
        <v>715</v>
      </c>
      <c r="C6777" t="s">
        <v>145</v>
      </c>
      <c r="D6777" t="s">
        <v>243</v>
      </c>
      <c r="E6777" t="s">
        <v>101</v>
      </c>
    </row>
    <row r="6778" spans="1:7" x14ac:dyDescent="0.35">
      <c r="A6778">
        <v>3052025</v>
      </c>
      <c r="B6778" t="s">
        <v>629</v>
      </c>
      <c r="C6778" t="s">
        <v>174</v>
      </c>
      <c r="D6778" t="s">
        <v>245</v>
      </c>
      <c r="E6778" t="s">
        <v>246</v>
      </c>
    </row>
    <row r="6779" spans="1:7" x14ac:dyDescent="0.35">
      <c r="A6779">
        <v>3052025</v>
      </c>
      <c r="B6779" t="s">
        <v>776</v>
      </c>
      <c r="C6779" t="s">
        <v>511</v>
      </c>
      <c r="D6779" t="s">
        <v>245</v>
      </c>
      <c r="E6779" t="s">
        <v>249</v>
      </c>
    </row>
    <row r="6780" spans="1:7" x14ac:dyDescent="0.35">
      <c r="A6780">
        <v>3052025</v>
      </c>
      <c r="B6780" t="s">
        <v>655</v>
      </c>
      <c r="C6780" t="s">
        <v>216</v>
      </c>
      <c r="D6780" t="s">
        <v>252</v>
      </c>
      <c r="E6780" t="s">
        <v>101</v>
      </c>
    </row>
    <row r="6781" spans="1:7" x14ac:dyDescent="0.35">
      <c r="A6781">
        <v>3052025</v>
      </c>
      <c r="B6781" t="s">
        <v>237</v>
      </c>
      <c r="C6781" t="s">
        <v>478</v>
      </c>
      <c r="D6781" t="s">
        <v>254</v>
      </c>
    </row>
    <row r="6782" spans="1:7" x14ac:dyDescent="0.35">
      <c r="A6782">
        <v>3052025</v>
      </c>
      <c r="B6782" t="s">
        <v>565</v>
      </c>
      <c r="C6782" t="s">
        <v>553</v>
      </c>
      <c r="D6782" t="s">
        <v>256</v>
      </c>
      <c r="E6782" t="s">
        <v>257</v>
      </c>
      <c r="F6782" t="s">
        <v>236</v>
      </c>
      <c r="G6782" t="s">
        <v>101</v>
      </c>
    </row>
    <row r="6783" spans="1:7" x14ac:dyDescent="0.35">
      <c r="A6783">
        <v>3052025</v>
      </c>
      <c r="B6783" t="s">
        <v>730</v>
      </c>
      <c r="C6783" t="s">
        <v>154</v>
      </c>
      <c r="D6783" t="s">
        <v>260</v>
      </c>
      <c r="E6783" t="s">
        <v>136</v>
      </c>
      <c r="F6783" t="s">
        <v>101</v>
      </c>
    </row>
    <row r="6784" spans="1:7" x14ac:dyDescent="0.35">
      <c r="A6784">
        <v>3052025</v>
      </c>
      <c r="B6784" t="s">
        <v>150</v>
      </c>
      <c r="C6784" t="s">
        <v>261</v>
      </c>
      <c r="D6784" t="s">
        <v>262</v>
      </c>
      <c r="E6784" t="s">
        <v>101</v>
      </c>
    </row>
    <row r="6785" spans="1:8" x14ac:dyDescent="0.35">
      <c r="A6785">
        <v>3052025</v>
      </c>
      <c r="B6785" t="s">
        <v>687</v>
      </c>
      <c r="C6785" t="s">
        <v>519</v>
      </c>
      <c r="D6785" t="s">
        <v>264</v>
      </c>
      <c r="E6785" t="s">
        <v>101</v>
      </c>
    </row>
    <row r="6786" spans="1:8" x14ac:dyDescent="0.35">
      <c r="A6786">
        <v>3052025</v>
      </c>
      <c r="B6786" t="s">
        <v>346</v>
      </c>
      <c r="C6786" t="s">
        <v>264</v>
      </c>
      <c r="D6786" t="s">
        <v>149</v>
      </c>
    </row>
    <row r="6787" spans="1:8" x14ac:dyDescent="0.35">
      <c r="A6787">
        <v>3052025</v>
      </c>
      <c r="B6787" t="s">
        <v>730</v>
      </c>
      <c r="C6787" t="s">
        <v>307</v>
      </c>
      <c r="D6787" t="s">
        <v>265</v>
      </c>
      <c r="E6787" t="s">
        <v>101</v>
      </c>
      <c r="F6787" t="s">
        <v>266</v>
      </c>
    </row>
    <row r="6788" spans="1:8" x14ac:dyDescent="0.35">
      <c r="A6788">
        <v>3052025</v>
      </c>
      <c r="B6788" t="s">
        <v>226</v>
      </c>
      <c r="C6788" t="s">
        <v>267</v>
      </c>
      <c r="D6788" t="s">
        <v>101</v>
      </c>
    </row>
    <row r="6789" spans="1:8" x14ac:dyDescent="0.35">
      <c r="A6789">
        <v>3052025</v>
      </c>
      <c r="B6789" t="s">
        <v>634</v>
      </c>
      <c r="C6789" t="s">
        <v>466</v>
      </c>
      <c r="D6789" t="s">
        <v>268</v>
      </c>
    </row>
    <row r="6790" spans="1:8" x14ac:dyDescent="0.35">
      <c r="A6790">
        <v>3052025</v>
      </c>
      <c r="B6790" t="s">
        <v>628</v>
      </c>
      <c r="C6790" t="s">
        <v>422</v>
      </c>
      <c r="D6790" t="s">
        <v>270</v>
      </c>
      <c r="E6790" t="s">
        <v>271</v>
      </c>
      <c r="F6790" t="s">
        <v>101</v>
      </c>
    </row>
    <row r="6791" spans="1:8" x14ac:dyDescent="0.35">
      <c r="A6791">
        <v>3052025</v>
      </c>
      <c r="B6791" t="s">
        <v>687</v>
      </c>
      <c r="C6791" t="s">
        <v>340</v>
      </c>
      <c r="D6791" t="s">
        <v>274</v>
      </c>
      <c r="E6791" t="s">
        <v>101</v>
      </c>
    </row>
    <row r="6792" spans="1:8" x14ac:dyDescent="0.35">
      <c r="A6792">
        <v>3052025</v>
      </c>
      <c r="B6792" t="s">
        <v>662</v>
      </c>
      <c r="C6792" t="s">
        <v>244</v>
      </c>
      <c r="D6792" t="s">
        <v>277</v>
      </c>
      <c r="E6792" t="s">
        <v>101</v>
      </c>
    </row>
    <row r="6793" spans="1:8" x14ac:dyDescent="0.35">
      <c r="A6793">
        <v>3052025</v>
      </c>
      <c r="B6793" t="s">
        <v>791</v>
      </c>
      <c r="C6793" t="s">
        <v>523</v>
      </c>
      <c r="D6793" t="s">
        <v>279</v>
      </c>
      <c r="E6793" t="s">
        <v>140</v>
      </c>
      <c r="F6793" t="s">
        <v>280</v>
      </c>
    </row>
    <row r="6794" spans="1:8" x14ac:dyDescent="0.35">
      <c r="A6794">
        <v>3052025</v>
      </c>
      <c r="B6794" t="s">
        <v>639</v>
      </c>
      <c r="C6794" t="s">
        <v>285</v>
      </c>
      <c r="D6794" t="s">
        <v>281</v>
      </c>
    </row>
    <row r="6795" spans="1:8" x14ac:dyDescent="0.35">
      <c r="A6795">
        <v>3052025</v>
      </c>
      <c r="B6795" t="s">
        <v>565</v>
      </c>
      <c r="C6795" t="s">
        <v>179</v>
      </c>
      <c r="D6795" t="s">
        <v>284</v>
      </c>
      <c r="E6795" t="s">
        <v>101</v>
      </c>
    </row>
    <row r="6796" spans="1:8" x14ac:dyDescent="0.35">
      <c r="A6796">
        <v>3052025</v>
      </c>
      <c r="B6796" t="s">
        <v>736</v>
      </c>
      <c r="C6796" t="s">
        <v>464</v>
      </c>
      <c r="D6796" t="s">
        <v>287</v>
      </c>
      <c r="E6796" t="s">
        <v>101</v>
      </c>
    </row>
    <row r="6797" spans="1:8" x14ac:dyDescent="0.35">
      <c r="A6797">
        <v>3052025</v>
      </c>
      <c r="B6797" t="s">
        <v>722</v>
      </c>
      <c r="C6797" t="s">
        <v>556</v>
      </c>
      <c r="D6797" t="s">
        <v>288</v>
      </c>
      <c r="E6797" t="s">
        <v>101</v>
      </c>
    </row>
    <row r="6798" spans="1:8" x14ac:dyDescent="0.35">
      <c r="A6798">
        <v>3052025</v>
      </c>
      <c r="B6798" t="s">
        <v>455</v>
      </c>
      <c r="C6798" t="s">
        <v>481</v>
      </c>
      <c r="D6798" t="s">
        <v>290</v>
      </c>
      <c r="E6798" t="s">
        <v>140</v>
      </c>
      <c r="F6798" t="s">
        <v>291</v>
      </c>
    </row>
    <row r="6799" spans="1:8" x14ac:dyDescent="0.35">
      <c r="A6799">
        <v>3052025</v>
      </c>
      <c r="B6799" t="s">
        <v>628</v>
      </c>
      <c r="C6799" t="s">
        <v>442</v>
      </c>
      <c r="D6799" t="s">
        <v>290</v>
      </c>
      <c r="E6799" t="s">
        <v>140</v>
      </c>
      <c r="F6799" t="s">
        <v>294</v>
      </c>
      <c r="G6799" t="s">
        <v>295</v>
      </c>
      <c r="H6799" t="s">
        <v>101</v>
      </c>
    </row>
    <row r="6800" spans="1:8" x14ac:dyDescent="0.35">
      <c r="A6800">
        <v>3052025</v>
      </c>
      <c r="B6800" t="s">
        <v>779</v>
      </c>
      <c r="C6800" t="s">
        <v>541</v>
      </c>
      <c r="D6800" t="s">
        <v>298</v>
      </c>
      <c r="E6800" t="s">
        <v>101</v>
      </c>
    </row>
    <row r="6801" spans="1:9" x14ac:dyDescent="0.35">
      <c r="A6801">
        <v>3052025</v>
      </c>
      <c r="B6801" t="s">
        <v>595</v>
      </c>
      <c r="C6801" t="s">
        <v>513</v>
      </c>
      <c r="D6801" t="s">
        <v>300</v>
      </c>
      <c r="E6801" t="s">
        <v>262</v>
      </c>
      <c r="F6801" t="s">
        <v>101</v>
      </c>
    </row>
    <row r="6802" spans="1:9" x14ac:dyDescent="0.35">
      <c r="A6802">
        <v>3052025</v>
      </c>
      <c r="B6802" t="s">
        <v>662</v>
      </c>
      <c r="C6802" t="s">
        <v>230</v>
      </c>
      <c r="D6802" t="s">
        <v>301</v>
      </c>
      <c r="E6802" t="s">
        <v>101</v>
      </c>
    </row>
    <row r="6803" spans="1:9" x14ac:dyDescent="0.35">
      <c r="A6803">
        <v>3052025</v>
      </c>
      <c r="B6803" t="s">
        <v>791</v>
      </c>
      <c r="C6803" t="s">
        <v>541</v>
      </c>
      <c r="D6803" t="s">
        <v>303</v>
      </c>
      <c r="E6803" t="s">
        <v>149</v>
      </c>
    </row>
    <row r="6804" spans="1:9" x14ac:dyDescent="0.35">
      <c r="A6804">
        <v>3052025</v>
      </c>
      <c r="B6804" t="s">
        <v>760</v>
      </c>
      <c r="C6804" t="s">
        <v>247</v>
      </c>
      <c r="D6804" t="s">
        <v>306</v>
      </c>
      <c r="E6804" t="s">
        <v>101</v>
      </c>
    </row>
    <row r="6805" spans="1:9" x14ac:dyDescent="0.35">
      <c r="A6805">
        <v>3052025</v>
      </c>
      <c r="B6805" t="s">
        <v>750</v>
      </c>
      <c r="C6805" t="s">
        <v>510</v>
      </c>
      <c r="D6805" t="s">
        <v>308</v>
      </c>
      <c r="E6805" t="s">
        <v>309</v>
      </c>
      <c r="F6805" t="s">
        <v>310</v>
      </c>
      <c r="G6805" t="s">
        <v>311</v>
      </c>
      <c r="H6805" t="s">
        <v>312</v>
      </c>
      <c r="I6805" t="s">
        <v>101</v>
      </c>
    </row>
    <row r="6806" spans="1:9" x14ac:dyDescent="0.35">
      <c r="A6806">
        <v>3052025</v>
      </c>
      <c r="B6806" t="s">
        <v>519</v>
      </c>
      <c r="C6806" t="s">
        <v>155</v>
      </c>
      <c r="D6806" t="s">
        <v>314</v>
      </c>
      <c r="E6806" t="s">
        <v>315</v>
      </c>
      <c r="F6806" t="s">
        <v>101</v>
      </c>
    </row>
    <row r="6807" spans="1:9" x14ac:dyDescent="0.35">
      <c r="A6807">
        <v>3052025</v>
      </c>
      <c r="B6807" t="s">
        <v>479</v>
      </c>
      <c r="C6807" t="s">
        <v>375</v>
      </c>
      <c r="D6807" t="s">
        <v>314</v>
      </c>
      <c r="E6807" t="s">
        <v>317</v>
      </c>
      <c r="F6807" t="s">
        <v>101</v>
      </c>
    </row>
    <row r="6808" spans="1:9" x14ac:dyDescent="0.35">
      <c r="A6808">
        <v>3052025</v>
      </c>
      <c r="B6808" t="s">
        <v>603</v>
      </c>
      <c r="C6808" t="s">
        <v>269</v>
      </c>
      <c r="D6808" t="s">
        <v>319</v>
      </c>
      <c r="E6808" t="s">
        <v>320</v>
      </c>
      <c r="F6808" t="s">
        <v>321</v>
      </c>
    </row>
    <row r="6809" spans="1:9" x14ac:dyDescent="0.35">
      <c r="A6809">
        <v>3052025</v>
      </c>
      <c r="B6809" t="s">
        <v>720</v>
      </c>
      <c r="C6809" t="s">
        <v>224</v>
      </c>
      <c r="D6809" t="s">
        <v>322</v>
      </c>
      <c r="E6809" t="s">
        <v>101</v>
      </c>
    </row>
    <row r="6810" spans="1:9" x14ac:dyDescent="0.35">
      <c r="A6810">
        <v>3052025</v>
      </c>
      <c r="B6810" t="s">
        <v>437</v>
      </c>
      <c r="C6810" t="s">
        <v>550</v>
      </c>
      <c r="D6810" t="s">
        <v>325</v>
      </c>
      <c r="E6810" t="s">
        <v>101</v>
      </c>
    </row>
    <row r="6811" spans="1:9" x14ac:dyDescent="0.35">
      <c r="A6811">
        <v>3052025</v>
      </c>
      <c r="B6811" t="s">
        <v>723</v>
      </c>
      <c r="C6811" t="s">
        <v>556</v>
      </c>
      <c r="D6811" t="s">
        <v>328</v>
      </c>
      <c r="E6811" t="s">
        <v>101</v>
      </c>
    </row>
    <row r="6812" spans="1:9" x14ac:dyDescent="0.35">
      <c r="A6812">
        <v>3052025</v>
      </c>
      <c r="B6812" t="s">
        <v>437</v>
      </c>
      <c r="C6812" t="s">
        <v>574</v>
      </c>
      <c r="D6812" t="s">
        <v>331</v>
      </c>
      <c r="E6812" t="s">
        <v>332</v>
      </c>
      <c r="F6812" t="s">
        <v>101</v>
      </c>
    </row>
    <row r="6813" spans="1:9" x14ac:dyDescent="0.35">
      <c r="A6813">
        <v>3052025</v>
      </c>
      <c r="B6813" t="s">
        <v>446</v>
      </c>
      <c r="C6813" t="s">
        <v>443</v>
      </c>
      <c r="D6813" t="s">
        <v>331</v>
      </c>
      <c r="E6813" t="s">
        <v>335</v>
      </c>
      <c r="F6813" t="s">
        <v>101</v>
      </c>
    </row>
    <row r="6814" spans="1:9" x14ac:dyDescent="0.35">
      <c r="A6814">
        <v>3052025</v>
      </c>
      <c r="B6814" t="s">
        <v>601</v>
      </c>
      <c r="C6814" t="s">
        <v>461</v>
      </c>
      <c r="D6814" t="s">
        <v>331</v>
      </c>
      <c r="E6814" t="s">
        <v>338</v>
      </c>
      <c r="F6814" t="s">
        <v>321</v>
      </c>
    </row>
    <row r="6815" spans="1:9" x14ac:dyDescent="0.35">
      <c r="A6815">
        <v>3052025</v>
      </c>
      <c r="B6815" t="s">
        <v>560</v>
      </c>
      <c r="C6815" t="s">
        <v>419</v>
      </c>
      <c r="D6815" t="s">
        <v>170</v>
      </c>
    </row>
    <row r="6816" spans="1:9" x14ac:dyDescent="0.35">
      <c r="A6816">
        <v>3052025</v>
      </c>
      <c r="B6816" t="s">
        <v>750</v>
      </c>
      <c r="C6816" t="s">
        <v>549</v>
      </c>
      <c r="D6816" t="s">
        <v>341</v>
      </c>
      <c r="E6816" t="s">
        <v>101</v>
      </c>
    </row>
    <row r="6817" spans="1:8" x14ac:dyDescent="0.35">
      <c r="A6817">
        <v>3052025</v>
      </c>
      <c r="B6817" t="s">
        <v>694</v>
      </c>
      <c r="C6817" t="s">
        <v>307</v>
      </c>
      <c r="D6817" t="s">
        <v>343</v>
      </c>
      <c r="E6817" t="s">
        <v>101</v>
      </c>
    </row>
    <row r="6818" spans="1:8" x14ac:dyDescent="0.35">
      <c r="A6818">
        <v>3052025</v>
      </c>
      <c r="B6818" t="s">
        <v>590</v>
      </c>
      <c r="C6818" t="s">
        <v>155</v>
      </c>
      <c r="D6818" t="s">
        <v>132</v>
      </c>
      <c r="E6818" t="s">
        <v>344</v>
      </c>
      <c r="F6818" t="s">
        <v>345</v>
      </c>
      <c r="G6818" t="s">
        <v>101</v>
      </c>
    </row>
    <row r="6819" spans="1:8" x14ac:dyDescent="0.35">
      <c r="A6819">
        <v>3052025</v>
      </c>
      <c r="B6819" t="s">
        <v>700</v>
      </c>
      <c r="C6819" t="s">
        <v>604</v>
      </c>
      <c r="D6819" t="s">
        <v>132</v>
      </c>
      <c r="E6819" t="s">
        <v>347</v>
      </c>
      <c r="F6819" t="s">
        <v>101</v>
      </c>
    </row>
    <row r="6820" spans="1:8" x14ac:dyDescent="0.35">
      <c r="A6820">
        <v>3052025</v>
      </c>
      <c r="B6820" t="s">
        <v>638</v>
      </c>
      <c r="C6820" t="s">
        <v>203</v>
      </c>
      <c r="D6820" t="s">
        <v>132</v>
      </c>
      <c r="E6820" t="s">
        <v>348</v>
      </c>
      <c r="F6820" t="s">
        <v>101</v>
      </c>
    </row>
    <row r="6821" spans="1:8" x14ac:dyDescent="0.35">
      <c r="A6821">
        <v>3052025</v>
      </c>
      <c r="B6821" t="s">
        <v>543</v>
      </c>
      <c r="C6821" t="s">
        <v>227</v>
      </c>
      <c r="D6821" t="s">
        <v>132</v>
      </c>
      <c r="E6821" t="s">
        <v>350</v>
      </c>
      <c r="F6821" t="s">
        <v>101</v>
      </c>
    </row>
    <row r="6822" spans="1:8" x14ac:dyDescent="0.35">
      <c r="A6822">
        <v>3052025</v>
      </c>
      <c r="B6822" t="s">
        <v>437</v>
      </c>
      <c r="C6822" t="s">
        <v>183</v>
      </c>
      <c r="D6822" t="s">
        <v>132</v>
      </c>
      <c r="E6822" t="s">
        <v>352</v>
      </c>
      <c r="F6822" t="s">
        <v>101</v>
      </c>
    </row>
    <row r="6823" spans="1:8" x14ac:dyDescent="0.35">
      <c r="A6823">
        <v>3052025</v>
      </c>
      <c r="B6823" t="s">
        <v>722</v>
      </c>
      <c r="C6823" t="s">
        <v>439</v>
      </c>
      <c r="D6823" t="s">
        <v>132</v>
      </c>
      <c r="E6823" t="s">
        <v>133</v>
      </c>
      <c r="F6823" t="s">
        <v>355</v>
      </c>
    </row>
    <row r="6824" spans="1:8" x14ac:dyDescent="0.35">
      <c r="A6824">
        <v>3052025</v>
      </c>
      <c r="B6824" t="s">
        <v>780</v>
      </c>
      <c r="C6824" t="s">
        <v>651</v>
      </c>
      <c r="D6824" t="s">
        <v>132</v>
      </c>
      <c r="E6824" t="s">
        <v>356</v>
      </c>
      <c r="F6824" t="s">
        <v>101</v>
      </c>
    </row>
    <row r="6825" spans="1:8" x14ac:dyDescent="0.35">
      <c r="A6825">
        <v>3052025</v>
      </c>
      <c r="B6825" t="s">
        <v>154</v>
      </c>
      <c r="C6825" t="s">
        <v>461</v>
      </c>
      <c r="D6825" t="s">
        <v>359</v>
      </c>
      <c r="E6825" t="s">
        <v>360</v>
      </c>
      <c r="F6825" t="s">
        <v>101</v>
      </c>
    </row>
    <row r="6826" spans="1:8" x14ac:dyDescent="0.35">
      <c r="A6826">
        <v>3052025</v>
      </c>
      <c r="B6826" t="s">
        <v>639</v>
      </c>
      <c r="C6826" t="s">
        <v>601</v>
      </c>
      <c r="D6826" t="s">
        <v>359</v>
      </c>
      <c r="E6826" t="s">
        <v>362</v>
      </c>
      <c r="F6826" t="s">
        <v>101</v>
      </c>
    </row>
    <row r="6827" spans="1:8" x14ac:dyDescent="0.35">
      <c r="A6827">
        <v>3052025</v>
      </c>
      <c r="B6827" t="s">
        <v>752</v>
      </c>
      <c r="C6827" t="s">
        <v>293</v>
      </c>
      <c r="D6827" t="s">
        <v>359</v>
      </c>
      <c r="E6827" t="s">
        <v>362</v>
      </c>
      <c r="F6827" t="s">
        <v>140</v>
      </c>
      <c r="G6827" t="s">
        <v>364</v>
      </c>
      <c r="H6827" t="s">
        <v>101</v>
      </c>
    </row>
    <row r="6828" spans="1:8" x14ac:dyDescent="0.35">
      <c r="A6828">
        <v>3052025</v>
      </c>
      <c r="B6828" t="s">
        <v>634</v>
      </c>
      <c r="C6828" t="s">
        <v>237</v>
      </c>
      <c r="D6828" t="s">
        <v>366</v>
      </c>
      <c r="E6828" t="s">
        <v>257</v>
      </c>
      <c r="F6828" t="s">
        <v>367</v>
      </c>
      <c r="G6828" t="s">
        <v>101</v>
      </c>
    </row>
    <row r="6829" spans="1:8" x14ac:dyDescent="0.35">
      <c r="A6829">
        <v>3052025</v>
      </c>
      <c r="B6829" t="s">
        <v>730</v>
      </c>
      <c r="C6829" t="s">
        <v>183</v>
      </c>
      <c r="D6829" t="s">
        <v>369</v>
      </c>
      <c r="E6829" t="s">
        <v>370</v>
      </c>
      <c r="F6829" t="s">
        <v>101</v>
      </c>
    </row>
    <row r="6830" spans="1:8" x14ac:dyDescent="0.35">
      <c r="A6830">
        <v>3052025</v>
      </c>
      <c r="B6830" t="s">
        <v>752</v>
      </c>
      <c r="C6830" t="s">
        <v>424</v>
      </c>
      <c r="D6830" t="s">
        <v>371</v>
      </c>
      <c r="E6830" t="s">
        <v>101</v>
      </c>
    </row>
    <row r="6831" spans="1:8" x14ac:dyDescent="0.35">
      <c r="A6831">
        <v>3052025</v>
      </c>
      <c r="B6831" t="s">
        <v>566</v>
      </c>
      <c r="C6831" t="s">
        <v>282</v>
      </c>
      <c r="D6831" t="s">
        <v>372</v>
      </c>
      <c r="E6831" t="s">
        <v>101</v>
      </c>
    </row>
    <row r="6832" spans="1:8" x14ac:dyDescent="0.35">
      <c r="A6832">
        <v>3052025</v>
      </c>
      <c r="B6832" t="s">
        <v>630</v>
      </c>
      <c r="C6832" t="s">
        <v>444</v>
      </c>
      <c r="D6832" t="s">
        <v>373</v>
      </c>
      <c r="E6832" t="s">
        <v>101</v>
      </c>
    </row>
    <row r="6833" spans="1:9" x14ac:dyDescent="0.35">
      <c r="A6833">
        <v>3052025</v>
      </c>
      <c r="B6833" t="s">
        <v>663</v>
      </c>
      <c r="C6833" t="s">
        <v>430</v>
      </c>
      <c r="D6833" t="s">
        <v>376</v>
      </c>
      <c r="E6833" t="s">
        <v>140</v>
      </c>
      <c r="F6833" t="s">
        <v>331</v>
      </c>
      <c r="G6833" t="s">
        <v>377</v>
      </c>
      <c r="H6833" t="s">
        <v>101</v>
      </c>
    </row>
    <row r="6834" spans="1:9" x14ac:dyDescent="0.35">
      <c r="A6834">
        <v>3052025</v>
      </c>
      <c r="B6834" t="s">
        <v>718</v>
      </c>
      <c r="C6834" t="s">
        <v>150</v>
      </c>
      <c r="D6834" t="s">
        <v>378</v>
      </c>
    </row>
    <row r="6835" spans="1:9" x14ac:dyDescent="0.35">
      <c r="A6835">
        <v>3052025</v>
      </c>
      <c r="B6835" t="s">
        <v>339</v>
      </c>
      <c r="C6835" t="s">
        <v>165</v>
      </c>
      <c r="D6835" t="s">
        <v>380</v>
      </c>
      <c r="E6835" t="s">
        <v>101</v>
      </c>
    </row>
    <row r="6836" spans="1:9" x14ac:dyDescent="0.35">
      <c r="A6836">
        <v>3052025</v>
      </c>
      <c r="B6836" t="s">
        <v>752</v>
      </c>
      <c r="C6836" t="s">
        <v>541</v>
      </c>
      <c r="D6836" t="s">
        <v>382</v>
      </c>
      <c r="E6836" t="s">
        <v>383</v>
      </c>
    </row>
    <row r="6837" spans="1:9" x14ac:dyDescent="0.35">
      <c r="A6837">
        <v>3052025</v>
      </c>
      <c r="B6837" t="s">
        <v>623</v>
      </c>
      <c r="C6837" t="s">
        <v>327</v>
      </c>
      <c r="D6837" t="s">
        <v>385</v>
      </c>
      <c r="E6837" t="s">
        <v>386</v>
      </c>
    </row>
    <row r="6838" spans="1:9" x14ac:dyDescent="0.35">
      <c r="A6838">
        <v>3052025</v>
      </c>
      <c r="B6838" t="s">
        <v>750</v>
      </c>
      <c r="C6838" t="s">
        <v>426</v>
      </c>
      <c r="D6838" t="s">
        <v>388</v>
      </c>
      <c r="E6838" t="s">
        <v>101</v>
      </c>
    </row>
    <row r="6839" spans="1:9" x14ac:dyDescent="0.35">
      <c r="A6839">
        <v>3052025</v>
      </c>
      <c r="B6839" t="s">
        <v>476</v>
      </c>
      <c r="C6839" t="s">
        <v>469</v>
      </c>
      <c r="D6839" t="s">
        <v>391</v>
      </c>
      <c r="E6839" t="s">
        <v>101</v>
      </c>
    </row>
    <row r="6840" spans="1:9" x14ac:dyDescent="0.35">
      <c r="A6840">
        <v>3052025</v>
      </c>
      <c r="B6840" t="s">
        <v>560</v>
      </c>
      <c r="C6840" t="s">
        <v>178</v>
      </c>
      <c r="D6840" t="s">
        <v>393</v>
      </c>
    </row>
    <row r="6841" spans="1:9" x14ac:dyDescent="0.35">
      <c r="A6841">
        <v>3052025</v>
      </c>
      <c r="B6841" t="s">
        <v>759</v>
      </c>
      <c r="C6841" t="s">
        <v>203</v>
      </c>
      <c r="D6841" t="s">
        <v>394</v>
      </c>
      <c r="E6841" t="s">
        <v>395</v>
      </c>
      <c r="F6841" t="s">
        <v>101</v>
      </c>
    </row>
    <row r="6842" spans="1:9" x14ac:dyDescent="0.35">
      <c r="A6842">
        <v>3052025</v>
      </c>
      <c r="B6842" t="s">
        <v>793</v>
      </c>
      <c r="C6842" t="s">
        <v>138</v>
      </c>
      <c r="D6842" t="s">
        <v>396</v>
      </c>
    </row>
    <row r="6843" spans="1:9" x14ac:dyDescent="0.35">
      <c r="A6843">
        <v>3052025</v>
      </c>
      <c r="B6843" t="s">
        <v>567</v>
      </c>
      <c r="C6843" t="s">
        <v>105</v>
      </c>
      <c r="D6843" t="s">
        <v>397</v>
      </c>
      <c r="E6843" t="s">
        <v>101</v>
      </c>
    </row>
    <row r="6844" spans="1:9" x14ac:dyDescent="0.35">
      <c r="A6844">
        <v>3052025</v>
      </c>
      <c r="B6844" t="s">
        <v>560</v>
      </c>
      <c r="C6844" t="s">
        <v>340</v>
      </c>
      <c r="D6844" t="s">
        <v>399</v>
      </c>
      <c r="E6844" t="s">
        <v>140</v>
      </c>
      <c r="F6844" t="s">
        <v>400</v>
      </c>
      <c r="G6844" t="s">
        <v>257</v>
      </c>
      <c r="H6844" t="s">
        <v>331</v>
      </c>
      <c r="I6844" t="s">
        <v>401</v>
      </c>
    </row>
    <row r="6845" spans="1:9" x14ac:dyDescent="0.35">
      <c r="A6845">
        <v>3052025</v>
      </c>
      <c r="B6845" t="s">
        <v>715</v>
      </c>
      <c r="C6845" t="s">
        <v>206</v>
      </c>
      <c r="D6845" t="s">
        <v>399</v>
      </c>
      <c r="E6845" t="s">
        <v>187</v>
      </c>
      <c r="F6845" t="s">
        <v>101</v>
      </c>
    </row>
    <row r="6846" spans="1:9" x14ac:dyDescent="0.35">
      <c r="A6846">
        <v>3052025</v>
      </c>
      <c r="B6846" t="s">
        <v>623</v>
      </c>
      <c r="C6846" t="s">
        <v>155</v>
      </c>
      <c r="D6846" t="s">
        <v>399</v>
      </c>
      <c r="E6846" t="s">
        <v>403</v>
      </c>
      <c r="F6846" t="s">
        <v>101</v>
      </c>
    </row>
    <row r="6847" spans="1:9" x14ac:dyDescent="0.35">
      <c r="A6847">
        <v>3052025</v>
      </c>
      <c r="B6847" t="s">
        <v>715</v>
      </c>
      <c r="C6847" t="s">
        <v>177</v>
      </c>
      <c r="D6847" t="s">
        <v>399</v>
      </c>
      <c r="E6847" t="s">
        <v>404</v>
      </c>
      <c r="F6847" t="s">
        <v>101</v>
      </c>
    </row>
    <row r="6848" spans="1:9" x14ac:dyDescent="0.35">
      <c r="A6848">
        <v>2052025</v>
      </c>
      <c r="B6848" t="s">
        <v>566</v>
      </c>
      <c r="C6848" t="s">
        <v>415</v>
      </c>
      <c r="D6848" t="s">
        <v>100</v>
      </c>
      <c r="E6848" t="s">
        <v>101</v>
      </c>
    </row>
    <row r="6849" spans="1:7" x14ac:dyDescent="0.35">
      <c r="A6849">
        <v>2052025</v>
      </c>
      <c r="B6849" t="s">
        <v>567</v>
      </c>
      <c r="C6849" t="s">
        <v>361</v>
      </c>
      <c r="D6849" t="s">
        <v>104</v>
      </c>
      <c r="E6849" t="s">
        <v>101</v>
      </c>
    </row>
    <row r="6850" spans="1:7" x14ac:dyDescent="0.35">
      <c r="A6850">
        <v>2052025</v>
      </c>
      <c r="B6850" t="s">
        <v>591</v>
      </c>
      <c r="C6850" t="s">
        <v>185</v>
      </c>
      <c r="D6850" t="s">
        <v>107</v>
      </c>
      <c r="E6850" t="s">
        <v>108</v>
      </c>
      <c r="F6850" t="s">
        <v>101</v>
      </c>
    </row>
    <row r="6851" spans="1:7" x14ac:dyDescent="0.35">
      <c r="A6851">
        <v>2052025</v>
      </c>
      <c r="B6851" t="s">
        <v>398</v>
      </c>
      <c r="C6851" t="s">
        <v>420</v>
      </c>
      <c r="D6851" t="s">
        <v>111</v>
      </c>
      <c r="E6851" t="s">
        <v>101</v>
      </c>
    </row>
    <row r="6852" spans="1:7" x14ac:dyDescent="0.35">
      <c r="A6852">
        <v>2052025</v>
      </c>
      <c r="B6852" t="s">
        <v>747</v>
      </c>
      <c r="C6852" t="s">
        <v>741</v>
      </c>
      <c r="D6852" t="s">
        <v>114</v>
      </c>
      <c r="E6852" t="s">
        <v>115</v>
      </c>
      <c r="F6852" t="s">
        <v>116</v>
      </c>
    </row>
    <row r="6853" spans="1:7" x14ac:dyDescent="0.35">
      <c r="A6853">
        <v>2052025</v>
      </c>
      <c r="B6853" t="s">
        <v>146</v>
      </c>
      <c r="C6853" t="s">
        <v>384</v>
      </c>
      <c r="D6853" t="s">
        <v>114</v>
      </c>
      <c r="E6853" t="s">
        <v>119</v>
      </c>
      <c r="F6853" t="s">
        <v>120</v>
      </c>
      <c r="G6853" t="s">
        <v>121</v>
      </c>
    </row>
    <row r="6854" spans="1:7" x14ac:dyDescent="0.35">
      <c r="A6854">
        <v>2052025</v>
      </c>
      <c r="B6854" t="s">
        <v>478</v>
      </c>
      <c r="C6854" t="s">
        <v>490</v>
      </c>
      <c r="D6854" t="s">
        <v>114</v>
      </c>
      <c r="E6854" t="s">
        <v>124</v>
      </c>
    </row>
    <row r="6855" spans="1:7" x14ac:dyDescent="0.35">
      <c r="A6855">
        <v>2052025</v>
      </c>
      <c r="B6855" t="s">
        <v>302</v>
      </c>
      <c r="C6855" t="s">
        <v>453</v>
      </c>
      <c r="D6855" t="s">
        <v>114</v>
      </c>
      <c r="E6855" t="s">
        <v>127</v>
      </c>
    </row>
    <row r="6856" spans="1:7" x14ac:dyDescent="0.35">
      <c r="A6856">
        <v>2052025</v>
      </c>
      <c r="B6856" t="s">
        <v>188</v>
      </c>
      <c r="C6856" t="s">
        <v>457</v>
      </c>
      <c r="D6856" t="s">
        <v>114</v>
      </c>
      <c r="E6856" t="s">
        <v>130</v>
      </c>
    </row>
    <row r="6857" spans="1:7" x14ac:dyDescent="0.35">
      <c r="A6857">
        <v>2052025</v>
      </c>
      <c r="B6857" t="s">
        <v>99</v>
      </c>
      <c r="C6857" t="s">
        <v>434</v>
      </c>
      <c r="D6857" t="s">
        <v>114</v>
      </c>
      <c r="E6857" t="s">
        <v>132</v>
      </c>
      <c r="F6857" t="s">
        <v>133</v>
      </c>
    </row>
    <row r="6858" spans="1:7" x14ac:dyDescent="0.35">
      <c r="A6858">
        <v>2052025</v>
      </c>
      <c r="B6858" t="s">
        <v>597</v>
      </c>
      <c r="C6858" t="s">
        <v>150</v>
      </c>
      <c r="D6858" t="s">
        <v>135</v>
      </c>
      <c r="E6858" t="s">
        <v>136</v>
      </c>
    </row>
    <row r="6859" spans="1:7" x14ac:dyDescent="0.35">
      <c r="A6859">
        <v>2052025</v>
      </c>
      <c r="B6859" t="s">
        <v>551</v>
      </c>
      <c r="C6859" t="s">
        <v>326</v>
      </c>
      <c r="D6859" t="s">
        <v>139</v>
      </c>
      <c r="E6859" t="s">
        <v>140</v>
      </c>
      <c r="F6859" t="s">
        <v>141</v>
      </c>
      <c r="G6859" t="s">
        <v>101</v>
      </c>
    </row>
    <row r="6860" spans="1:7" x14ac:dyDescent="0.35">
      <c r="A6860">
        <v>2052025</v>
      </c>
      <c r="B6860" t="s">
        <v>658</v>
      </c>
      <c r="C6860" t="s">
        <v>138</v>
      </c>
      <c r="D6860" t="s">
        <v>144</v>
      </c>
      <c r="E6860" t="s">
        <v>101</v>
      </c>
    </row>
    <row r="6861" spans="1:7" x14ac:dyDescent="0.35">
      <c r="A6861">
        <v>2052025</v>
      </c>
      <c r="B6861" t="s">
        <v>696</v>
      </c>
      <c r="C6861" t="s">
        <v>466</v>
      </c>
      <c r="D6861" t="s">
        <v>147</v>
      </c>
      <c r="E6861" t="s">
        <v>148</v>
      </c>
      <c r="F6861" t="s">
        <v>149</v>
      </c>
    </row>
    <row r="6862" spans="1:7" x14ac:dyDescent="0.35">
      <c r="A6862">
        <v>2052025</v>
      </c>
      <c r="B6862" t="s">
        <v>635</v>
      </c>
      <c r="C6862" t="s">
        <v>497</v>
      </c>
      <c r="D6862" t="s">
        <v>152</v>
      </c>
      <c r="E6862" t="s">
        <v>140</v>
      </c>
      <c r="F6862" t="s">
        <v>153</v>
      </c>
      <c r="G6862" t="s">
        <v>101</v>
      </c>
    </row>
    <row r="6863" spans="1:7" x14ac:dyDescent="0.35">
      <c r="A6863">
        <v>2052025</v>
      </c>
      <c r="B6863" t="s">
        <v>723</v>
      </c>
      <c r="C6863" t="s">
        <v>171</v>
      </c>
      <c r="D6863" t="s">
        <v>156</v>
      </c>
      <c r="E6863" t="s">
        <v>101</v>
      </c>
    </row>
    <row r="6864" spans="1:7" x14ac:dyDescent="0.35">
      <c r="A6864">
        <v>2052025</v>
      </c>
      <c r="B6864" t="s">
        <v>639</v>
      </c>
      <c r="C6864" t="s">
        <v>304</v>
      </c>
      <c r="D6864" t="s">
        <v>159</v>
      </c>
      <c r="E6864" t="s">
        <v>101</v>
      </c>
    </row>
    <row r="6865" spans="1:7" x14ac:dyDescent="0.35">
      <c r="A6865">
        <v>2052025</v>
      </c>
      <c r="B6865" t="s">
        <v>285</v>
      </c>
      <c r="C6865" t="s">
        <v>161</v>
      </c>
      <c r="D6865" t="s">
        <v>101</v>
      </c>
    </row>
    <row r="6866" spans="1:7" x14ac:dyDescent="0.35">
      <c r="A6866">
        <v>2052025</v>
      </c>
      <c r="B6866" t="s">
        <v>450</v>
      </c>
      <c r="C6866" t="s">
        <v>172</v>
      </c>
      <c r="D6866" t="s">
        <v>164</v>
      </c>
      <c r="E6866" t="s">
        <v>101</v>
      </c>
    </row>
    <row r="6867" spans="1:7" x14ac:dyDescent="0.35">
      <c r="A6867">
        <v>2052025</v>
      </c>
      <c r="B6867" t="s">
        <v>638</v>
      </c>
      <c r="C6867" t="s">
        <v>326</v>
      </c>
      <c r="D6867" t="s">
        <v>167</v>
      </c>
    </row>
    <row r="6868" spans="1:7" x14ac:dyDescent="0.35">
      <c r="A6868">
        <v>2052025</v>
      </c>
      <c r="B6868" t="s">
        <v>722</v>
      </c>
      <c r="C6868" t="s">
        <v>219</v>
      </c>
      <c r="D6868" t="s">
        <v>423</v>
      </c>
      <c r="E6868" t="s">
        <v>101</v>
      </c>
    </row>
    <row r="6869" spans="1:7" x14ac:dyDescent="0.35">
      <c r="A6869">
        <v>2052025</v>
      </c>
      <c r="B6869" t="s">
        <v>339</v>
      </c>
      <c r="C6869" t="s">
        <v>286</v>
      </c>
      <c r="D6869" t="s">
        <v>169</v>
      </c>
      <c r="E6869" t="s">
        <v>170</v>
      </c>
      <c r="F6869" t="s">
        <v>101</v>
      </c>
    </row>
    <row r="6870" spans="1:7" x14ac:dyDescent="0.35">
      <c r="A6870">
        <v>2052025</v>
      </c>
      <c r="B6870" t="s">
        <v>733</v>
      </c>
      <c r="C6870" t="s">
        <v>415</v>
      </c>
      <c r="D6870" t="s">
        <v>173</v>
      </c>
      <c r="E6870" t="s">
        <v>101</v>
      </c>
    </row>
    <row r="6871" spans="1:7" x14ac:dyDescent="0.35">
      <c r="A6871">
        <v>2052025</v>
      </c>
      <c r="B6871" t="s">
        <v>558</v>
      </c>
      <c r="C6871" t="s">
        <v>523</v>
      </c>
      <c r="D6871" t="s">
        <v>176</v>
      </c>
      <c r="E6871" t="s">
        <v>101</v>
      </c>
    </row>
    <row r="6872" spans="1:7" x14ac:dyDescent="0.35">
      <c r="A6872">
        <v>2052025</v>
      </c>
      <c r="B6872" t="s">
        <v>752</v>
      </c>
      <c r="C6872" t="s">
        <v>556</v>
      </c>
      <c r="D6872" t="s">
        <v>176</v>
      </c>
      <c r="E6872" t="s">
        <v>149</v>
      </c>
    </row>
    <row r="6873" spans="1:7" x14ac:dyDescent="0.35">
      <c r="A6873">
        <v>2052025</v>
      </c>
      <c r="B6873" t="s">
        <v>567</v>
      </c>
      <c r="C6873" t="s">
        <v>521</v>
      </c>
      <c r="D6873" t="s">
        <v>181</v>
      </c>
      <c r="E6873" t="s">
        <v>182</v>
      </c>
      <c r="F6873" t="s">
        <v>101</v>
      </c>
    </row>
    <row r="6874" spans="1:7" x14ac:dyDescent="0.35">
      <c r="A6874">
        <v>2052025</v>
      </c>
      <c r="B6874" t="s">
        <v>655</v>
      </c>
      <c r="C6874" t="s">
        <v>441</v>
      </c>
      <c r="D6874" t="s">
        <v>184</v>
      </c>
      <c r="E6874" t="s">
        <v>101</v>
      </c>
    </row>
    <row r="6875" spans="1:7" x14ac:dyDescent="0.35">
      <c r="A6875">
        <v>2052025</v>
      </c>
      <c r="B6875" t="s">
        <v>594</v>
      </c>
      <c r="C6875" t="s">
        <v>346</v>
      </c>
      <c r="D6875" t="s">
        <v>187</v>
      </c>
      <c r="E6875" t="s">
        <v>101</v>
      </c>
    </row>
    <row r="6876" spans="1:7" x14ac:dyDescent="0.35">
      <c r="A6876">
        <v>2052025</v>
      </c>
      <c r="B6876" t="s">
        <v>550</v>
      </c>
      <c r="C6876" t="s">
        <v>282</v>
      </c>
      <c r="D6876" t="s">
        <v>190</v>
      </c>
      <c r="E6876" t="s">
        <v>191</v>
      </c>
      <c r="F6876" t="s">
        <v>101</v>
      </c>
    </row>
    <row r="6877" spans="1:7" x14ac:dyDescent="0.35">
      <c r="A6877">
        <v>2052025</v>
      </c>
      <c r="B6877" t="s">
        <v>323</v>
      </c>
      <c r="C6877" t="s">
        <v>384</v>
      </c>
      <c r="D6877" t="s">
        <v>190</v>
      </c>
      <c r="E6877" t="s">
        <v>194</v>
      </c>
      <c r="F6877" t="s">
        <v>101</v>
      </c>
    </row>
    <row r="6878" spans="1:7" x14ac:dyDescent="0.35">
      <c r="A6878">
        <v>2052025</v>
      </c>
      <c r="B6878" t="s">
        <v>629</v>
      </c>
      <c r="C6878" t="s">
        <v>138</v>
      </c>
      <c r="D6878" t="s">
        <v>190</v>
      </c>
      <c r="E6878" t="s">
        <v>196</v>
      </c>
      <c r="F6878" t="s">
        <v>101</v>
      </c>
    </row>
    <row r="6879" spans="1:7" x14ac:dyDescent="0.35">
      <c r="A6879">
        <v>2052025</v>
      </c>
      <c r="B6879" t="s">
        <v>473</v>
      </c>
      <c r="C6879" t="s">
        <v>198</v>
      </c>
      <c r="D6879" t="s">
        <v>140</v>
      </c>
      <c r="E6879" t="s">
        <v>199</v>
      </c>
      <c r="F6879" t="s">
        <v>200</v>
      </c>
      <c r="G6879" t="s">
        <v>101</v>
      </c>
    </row>
    <row r="6880" spans="1:7" x14ac:dyDescent="0.35">
      <c r="A6880">
        <v>2052025</v>
      </c>
      <c r="B6880" t="s">
        <v>157</v>
      </c>
      <c r="C6880" t="s">
        <v>99</v>
      </c>
      <c r="D6880" t="s">
        <v>61</v>
      </c>
      <c r="E6880" t="s">
        <v>101</v>
      </c>
    </row>
    <row r="6881" spans="1:6" x14ac:dyDescent="0.35">
      <c r="A6881">
        <v>2052025</v>
      </c>
      <c r="B6881" t="s">
        <v>663</v>
      </c>
      <c r="C6881" t="s">
        <v>342</v>
      </c>
      <c r="D6881" t="s">
        <v>205</v>
      </c>
      <c r="E6881" t="s">
        <v>101</v>
      </c>
    </row>
    <row r="6882" spans="1:6" x14ac:dyDescent="0.35">
      <c r="A6882">
        <v>2052025</v>
      </c>
      <c r="B6882" t="s">
        <v>717</v>
      </c>
      <c r="C6882" t="s">
        <v>501</v>
      </c>
      <c r="D6882" t="s">
        <v>208</v>
      </c>
      <c r="E6882" t="s">
        <v>101</v>
      </c>
    </row>
    <row r="6883" spans="1:6" x14ac:dyDescent="0.35">
      <c r="A6883">
        <v>2052025</v>
      </c>
      <c r="B6883" t="s">
        <v>551</v>
      </c>
      <c r="C6883" t="s">
        <v>203</v>
      </c>
      <c r="D6883" t="s">
        <v>210</v>
      </c>
      <c r="E6883" t="s">
        <v>211</v>
      </c>
      <c r="F6883" t="s">
        <v>101</v>
      </c>
    </row>
    <row r="6884" spans="1:6" x14ac:dyDescent="0.35">
      <c r="A6884">
        <v>2052025</v>
      </c>
      <c r="B6884" t="s">
        <v>466</v>
      </c>
      <c r="C6884" t="s">
        <v>443</v>
      </c>
      <c r="D6884" t="s">
        <v>214</v>
      </c>
      <c r="E6884" t="s">
        <v>215</v>
      </c>
      <c r="F6884" t="s">
        <v>101</v>
      </c>
    </row>
    <row r="6885" spans="1:6" x14ac:dyDescent="0.35">
      <c r="A6885">
        <v>2052025</v>
      </c>
      <c r="B6885" t="s">
        <v>558</v>
      </c>
      <c r="C6885" t="s">
        <v>154</v>
      </c>
      <c r="D6885" t="s">
        <v>217</v>
      </c>
      <c r="E6885" t="s">
        <v>101</v>
      </c>
    </row>
    <row r="6886" spans="1:6" x14ac:dyDescent="0.35">
      <c r="A6886">
        <v>2052025</v>
      </c>
      <c r="B6886" t="s">
        <v>638</v>
      </c>
      <c r="C6886" t="s">
        <v>307</v>
      </c>
      <c r="D6886" t="s">
        <v>220</v>
      </c>
      <c r="E6886" t="s">
        <v>101</v>
      </c>
    </row>
    <row r="6887" spans="1:6" x14ac:dyDescent="0.35">
      <c r="A6887">
        <v>2052025</v>
      </c>
      <c r="B6887" t="s">
        <v>565</v>
      </c>
      <c r="C6887" t="s">
        <v>339</v>
      </c>
      <c r="D6887" t="s">
        <v>222</v>
      </c>
    </row>
    <row r="6888" spans="1:6" x14ac:dyDescent="0.35">
      <c r="A6888">
        <v>2052025</v>
      </c>
      <c r="B6888" t="s">
        <v>565</v>
      </c>
      <c r="C6888" t="s">
        <v>223</v>
      </c>
    </row>
    <row r="6889" spans="1:6" x14ac:dyDescent="0.35">
      <c r="A6889">
        <v>2052025</v>
      </c>
      <c r="B6889" t="s">
        <v>630</v>
      </c>
      <c r="C6889" t="s">
        <v>455</v>
      </c>
      <c r="D6889" t="s">
        <v>225</v>
      </c>
      <c r="E6889" t="s">
        <v>101</v>
      </c>
    </row>
    <row r="6890" spans="1:6" x14ac:dyDescent="0.35">
      <c r="A6890">
        <v>2052025</v>
      </c>
      <c r="B6890" t="s">
        <v>694</v>
      </c>
      <c r="C6890" t="s">
        <v>541</v>
      </c>
      <c r="D6890" t="s">
        <v>225</v>
      </c>
      <c r="E6890" t="s">
        <v>228</v>
      </c>
      <c r="F6890" t="s">
        <v>229</v>
      </c>
    </row>
    <row r="6891" spans="1:6" x14ac:dyDescent="0.35">
      <c r="A6891">
        <v>2052025</v>
      </c>
      <c r="B6891" t="s">
        <v>655</v>
      </c>
      <c r="C6891" t="s">
        <v>150</v>
      </c>
      <c r="D6891" t="s">
        <v>232</v>
      </c>
      <c r="E6891" t="s">
        <v>101</v>
      </c>
    </row>
    <row r="6892" spans="1:6" x14ac:dyDescent="0.35">
      <c r="A6892">
        <v>2052025</v>
      </c>
      <c r="B6892" t="s">
        <v>570</v>
      </c>
      <c r="C6892" t="s">
        <v>439</v>
      </c>
      <c r="D6892" t="s">
        <v>235</v>
      </c>
      <c r="E6892" t="s">
        <v>236</v>
      </c>
      <c r="F6892" t="s">
        <v>101</v>
      </c>
    </row>
    <row r="6893" spans="1:6" x14ac:dyDescent="0.35">
      <c r="A6893">
        <v>2052025</v>
      </c>
      <c r="B6893" t="s">
        <v>493</v>
      </c>
      <c r="C6893" t="s">
        <v>244</v>
      </c>
      <c r="D6893" t="s">
        <v>235</v>
      </c>
      <c r="E6893" t="s">
        <v>239</v>
      </c>
      <c r="F6893" t="s">
        <v>149</v>
      </c>
    </row>
    <row r="6894" spans="1:6" x14ac:dyDescent="0.35">
      <c r="A6894">
        <v>2052025</v>
      </c>
      <c r="B6894" t="s">
        <v>751</v>
      </c>
      <c r="C6894" t="s">
        <v>471</v>
      </c>
      <c r="D6894" t="s">
        <v>235</v>
      </c>
      <c r="E6894" t="s">
        <v>241</v>
      </c>
      <c r="F6894" t="s">
        <v>101</v>
      </c>
    </row>
    <row r="6895" spans="1:6" x14ac:dyDescent="0.35">
      <c r="A6895">
        <v>2052025</v>
      </c>
      <c r="B6895" t="s">
        <v>629</v>
      </c>
      <c r="C6895" t="s">
        <v>604</v>
      </c>
      <c r="D6895" t="s">
        <v>243</v>
      </c>
      <c r="E6895" t="s">
        <v>101</v>
      </c>
    </row>
    <row r="6896" spans="1:6" x14ac:dyDescent="0.35">
      <c r="A6896">
        <v>2052025</v>
      </c>
      <c r="B6896" t="s">
        <v>611</v>
      </c>
      <c r="C6896" t="s">
        <v>122</v>
      </c>
      <c r="D6896" t="s">
        <v>245</v>
      </c>
      <c r="E6896" t="s">
        <v>246</v>
      </c>
    </row>
    <row r="6897" spans="1:7" x14ac:dyDescent="0.35">
      <c r="A6897">
        <v>2052025</v>
      </c>
      <c r="B6897" t="s">
        <v>644</v>
      </c>
      <c r="C6897" t="s">
        <v>494</v>
      </c>
      <c r="D6897" t="s">
        <v>245</v>
      </c>
      <c r="E6897" t="s">
        <v>249</v>
      </c>
    </row>
    <row r="6898" spans="1:7" x14ac:dyDescent="0.35">
      <c r="A6898">
        <v>2052025</v>
      </c>
      <c r="B6898" t="s">
        <v>440</v>
      </c>
      <c r="C6898" t="s">
        <v>175</v>
      </c>
      <c r="D6898" t="s">
        <v>252</v>
      </c>
      <c r="E6898" t="s">
        <v>101</v>
      </c>
    </row>
    <row r="6899" spans="1:7" x14ac:dyDescent="0.35">
      <c r="A6899">
        <v>2052025</v>
      </c>
      <c r="B6899" t="s">
        <v>150</v>
      </c>
      <c r="C6899" t="s">
        <v>188</v>
      </c>
      <c r="D6899" t="s">
        <v>254</v>
      </c>
    </row>
    <row r="6900" spans="1:7" x14ac:dyDescent="0.35">
      <c r="A6900">
        <v>2052025</v>
      </c>
      <c r="B6900" t="s">
        <v>658</v>
      </c>
      <c r="C6900" t="s">
        <v>323</v>
      </c>
      <c r="D6900" t="s">
        <v>256</v>
      </c>
      <c r="E6900" t="s">
        <v>257</v>
      </c>
      <c r="F6900" t="s">
        <v>236</v>
      </c>
      <c r="G6900" t="s">
        <v>101</v>
      </c>
    </row>
    <row r="6901" spans="1:7" x14ac:dyDescent="0.35">
      <c r="A6901">
        <v>2052025</v>
      </c>
      <c r="B6901" t="s">
        <v>639</v>
      </c>
      <c r="C6901" t="s">
        <v>342</v>
      </c>
      <c r="D6901" t="s">
        <v>260</v>
      </c>
      <c r="E6901" t="s">
        <v>136</v>
      </c>
      <c r="F6901" t="s">
        <v>101</v>
      </c>
    </row>
    <row r="6902" spans="1:7" x14ac:dyDescent="0.35">
      <c r="A6902">
        <v>2052025</v>
      </c>
      <c r="B6902" t="s">
        <v>203</v>
      </c>
      <c r="C6902" t="s">
        <v>261</v>
      </c>
      <c r="D6902" t="s">
        <v>262</v>
      </c>
      <c r="E6902" t="s">
        <v>101</v>
      </c>
    </row>
    <row r="6903" spans="1:7" x14ac:dyDescent="0.35">
      <c r="A6903">
        <v>2052025</v>
      </c>
      <c r="B6903" t="s">
        <v>644</v>
      </c>
      <c r="C6903" t="s">
        <v>465</v>
      </c>
      <c r="D6903" t="s">
        <v>264</v>
      </c>
      <c r="E6903" t="s">
        <v>101</v>
      </c>
    </row>
    <row r="6904" spans="1:7" x14ac:dyDescent="0.35">
      <c r="A6904">
        <v>2052025</v>
      </c>
      <c r="B6904" t="s">
        <v>292</v>
      </c>
      <c r="C6904" t="s">
        <v>264</v>
      </c>
      <c r="D6904" t="s">
        <v>149</v>
      </c>
    </row>
    <row r="6905" spans="1:7" x14ac:dyDescent="0.35">
      <c r="A6905">
        <v>2052025</v>
      </c>
      <c r="B6905" t="s">
        <v>565</v>
      </c>
      <c r="C6905" t="s">
        <v>441</v>
      </c>
      <c r="D6905" t="s">
        <v>265</v>
      </c>
      <c r="E6905" t="s">
        <v>101</v>
      </c>
      <c r="F6905" t="s">
        <v>266</v>
      </c>
    </row>
    <row r="6906" spans="1:7" x14ac:dyDescent="0.35">
      <c r="A6906">
        <v>2052025</v>
      </c>
      <c r="B6906" t="s">
        <v>543</v>
      </c>
      <c r="C6906" t="s">
        <v>267</v>
      </c>
      <c r="D6906" t="s">
        <v>101</v>
      </c>
    </row>
    <row r="6907" spans="1:7" x14ac:dyDescent="0.35">
      <c r="A6907">
        <v>2052025</v>
      </c>
      <c r="B6907" t="s">
        <v>560</v>
      </c>
      <c r="C6907" t="s">
        <v>292</v>
      </c>
      <c r="D6907" t="s">
        <v>268</v>
      </c>
    </row>
    <row r="6908" spans="1:7" x14ac:dyDescent="0.35">
      <c r="A6908">
        <v>2052025</v>
      </c>
      <c r="B6908" t="s">
        <v>634</v>
      </c>
      <c r="C6908" t="s">
        <v>285</v>
      </c>
      <c r="D6908" t="s">
        <v>270</v>
      </c>
      <c r="E6908" t="s">
        <v>271</v>
      </c>
      <c r="F6908" t="s">
        <v>101</v>
      </c>
    </row>
    <row r="6909" spans="1:7" x14ac:dyDescent="0.35">
      <c r="A6909">
        <v>2052025</v>
      </c>
      <c r="B6909" t="s">
        <v>560</v>
      </c>
      <c r="C6909" t="s">
        <v>541</v>
      </c>
      <c r="D6909" t="s">
        <v>274</v>
      </c>
      <c r="E6909" t="s">
        <v>101</v>
      </c>
    </row>
    <row r="6910" spans="1:7" x14ac:dyDescent="0.35">
      <c r="A6910">
        <v>2052025</v>
      </c>
      <c r="B6910" t="s">
        <v>419</v>
      </c>
      <c r="C6910" t="s">
        <v>513</v>
      </c>
      <c r="D6910" t="s">
        <v>277</v>
      </c>
      <c r="E6910" t="s">
        <v>101</v>
      </c>
    </row>
    <row r="6911" spans="1:7" x14ac:dyDescent="0.35">
      <c r="A6911">
        <v>2052025</v>
      </c>
      <c r="B6911" t="s">
        <v>688</v>
      </c>
      <c r="C6911" t="s">
        <v>154</v>
      </c>
      <c r="D6911" t="s">
        <v>279</v>
      </c>
      <c r="E6911" t="s">
        <v>140</v>
      </c>
      <c r="F6911" t="s">
        <v>280</v>
      </c>
    </row>
    <row r="6912" spans="1:7" x14ac:dyDescent="0.35">
      <c r="A6912">
        <v>2052025</v>
      </c>
      <c r="B6912" t="s">
        <v>565</v>
      </c>
      <c r="C6912" t="s">
        <v>285</v>
      </c>
      <c r="D6912" t="s">
        <v>281</v>
      </c>
    </row>
    <row r="6913" spans="1:9" x14ac:dyDescent="0.35">
      <c r="A6913">
        <v>2052025</v>
      </c>
      <c r="B6913" t="s">
        <v>611</v>
      </c>
      <c r="C6913" t="s">
        <v>601</v>
      </c>
      <c r="D6913" t="s">
        <v>284</v>
      </c>
      <c r="E6913" t="s">
        <v>101</v>
      </c>
    </row>
    <row r="6914" spans="1:9" x14ac:dyDescent="0.35">
      <c r="A6914">
        <v>2052025</v>
      </c>
      <c r="B6914" t="s">
        <v>661</v>
      </c>
      <c r="C6914" t="s">
        <v>599</v>
      </c>
      <c r="D6914" t="s">
        <v>287</v>
      </c>
      <c r="E6914" t="s">
        <v>101</v>
      </c>
    </row>
    <row r="6915" spans="1:9" x14ac:dyDescent="0.35">
      <c r="A6915">
        <v>2052025</v>
      </c>
      <c r="B6915" t="s">
        <v>759</v>
      </c>
      <c r="C6915" t="s">
        <v>285</v>
      </c>
      <c r="D6915" t="s">
        <v>288</v>
      </c>
      <c r="E6915" t="s">
        <v>101</v>
      </c>
    </row>
    <row r="6916" spans="1:9" x14ac:dyDescent="0.35">
      <c r="A6916">
        <v>2052025</v>
      </c>
      <c r="B6916" t="s">
        <v>183</v>
      </c>
      <c r="C6916" t="s">
        <v>324</v>
      </c>
      <c r="D6916" t="s">
        <v>290</v>
      </c>
      <c r="E6916" t="s">
        <v>140</v>
      </c>
      <c r="F6916" t="s">
        <v>291</v>
      </c>
    </row>
    <row r="6917" spans="1:9" x14ac:dyDescent="0.35">
      <c r="A6917">
        <v>2052025</v>
      </c>
      <c r="B6917" t="s">
        <v>644</v>
      </c>
      <c r="C6917" t="s">
        <v>431</v>
      </c>
      <c r="D6917" t="s">
        <v>290</v>
      </c>
      <c r="E6917" t="s">
        <v>140</v>
      </c>
      <c r="F6917" t="s">
        <v>294</v>
      </c>
      <c r="G6917" t="s">
        <v>295</v>
      </c>
      <c r="H6917" t="s">
        <v>101</v>
      </c>
    </row>
    <row r="6918" spans="1:9" x14ac:dyDescent="0.35">
      <c r="A6918">
        <v>2052025</v>
      </c>
      <c r="B6918" t="s">
        <v>551</v>
      </c>
      <c r="C6918" t="s">
        <v>305</v>
      </c>
      <c r="D6918" t="s">
        <v>298</v>
      </c>
      <c r="E6918" t="s">
        <v>101</v>
      </c>
    </row>
    <row r="6919" spans="1:9" x14ac:dyDescent="0.35">
      <c r="A6919">
        <v>2052025</v>
      </c>
      <c r="B6919" t="s">
        <v>554</v>
      </c>
      <c r="C6919" t="s">
        <v>329</v>
      </c>
      <c r="D6919" t="s">
        <v>300</v>
      </c>
      <c r="E6919" t="s">
        <v>262</v>
      </c>
      <c r="F6919" t="s">
        <v>101</v>
      </c>
    </row>
    <row r="6920" spans="1:9" x14ac:dyDescent="0.35">
      <c r="A6920">
        <v>2052025</v>
      </c>
      <c r="B6920" t="s">
        <v>218</v>
      </c>
      <c r="C6920" t="s">
        <v>293</v>
      </c>
      <c r="D6920" t="s">
        <v>301</v>
      </c>
      <c r="E6920" t="s">
        <v>101</v>
      </c>
    </row>
    <row r="6921" spans="1:9" x14ac:dyDescent="0.35">
      <c r="A6921">
        <v>2052025</v>
      </c>
      <c r="B6921" t="s">
        <v>437</v>
      </c>
      <c r="C6921" t="s">
        <v>523</v>
      </c>
      <c r="D6921" t="s">
        <v>303</v>
      </c>
      <c r="E6921" t="s">
        <v>149</v>
      </c>
    </row>
    <row r="6922" spans="1:9" x14ac:dyDescent="0.35">
      <c r="A6922">
        <v>2052025</v>
      </c>
      <c r="B6922" t="s">
        <v>551</v>
      </c>
      <c r="C6922" t="s">
        <v>504</v>
      </c>
      <c r="D6922" t="s">
        <v>306</v>
      </c>
      <c r="E6922" t="s">
        <v>101</v>
      </c>
    </row>
    <row r="6923" spans="1:9" x14ac:dyDescent="0.35">
      <c r="A6923">
        <v>2052025</v>
      </c>
      <c r="B6923" t="s">
        <v>662</v>
      </c>
      <c r="C6923" t="s">
        <v>499</v>
      </c>
      <c r="D6923" t="s">
        <v>308</v>
      </c>
      <c r="E6923" t="s">
        <v>309</v>
      </c>
      <c r="F6923" t="s">
        <v>310</v>
      </c>
      <c r="G6923" t="s">
        <v>311</v>
      </c>
      <c r="H6923" t="s">
        <v>312</v>
      </c>
      <c r="I6923" t="s">
        <v>101</v>
      </c>
    </row>
    <row r="6924" spans="1:9" x14ac:dyDescent="0.35">
      <c r="A6924">
        <v>2052025</v>
      </c>
      <c r="B6924" t="s">
        <v>430</v>
      </c>
      <c r="C6924" t="s">
        <v>188</v>
      </c>
      <c r="D6924" t="s">
        <v>314</v>
      </c>
      <c r="E6924" t="s">
        <v>315</v>
      </c>
      <c r="F6924" t="s">
        <v>101</v>
      </c>
    </row>
    <row r="6925" spans="1:9" x14ac:dyDescent="0.35">
      <c r="A6925">
        <v>2052025</v>
      </c>
      <c r="B6925" t="s">
        <v>339</v>
      </c>
      <c r="C6925" t="s">
        <v>233</v>
      </c>
      <c r="D6925" t="s">
        <v>314</v>
      </c>
      <c r="E6925" t="s">
        <v>317</v>
      </c>
      <c r="F6925" t="s">
        <v>101</v>
      </c>
    </row>
    <row r="6926" spans="1:9" x14ac:dyDescent="0.35">
      <c r="A6926">
        <v>2052025</v>
      </c>
      <c r="B6926" t="s">
        <v>592</v>
      </c>
      <c r="C6926" t="s">
        <v>450</v>
      </c>
      <c r="D6926" t="s">
        <v>319</v>
      </c>
      <c r="E6926" t="s">
        <v>320</v>
      </c>
      <c r="F6926" t="s">
        <v>321</v>
      </c>
    </row>
    <row r="6927" spans="1:9" x14ac:dyDescent="0.35">
      <c r="A6927">
        <v>2052025</v>
      </c>
      <c r="B6927" t="s">
        <v>715</v>
      </c>
      <c r="C6927" t="s">
        <v>374</v>
      </c>
      <c r="D6927" t="s">
        <v>322</v>
      </c>
      <c r="E6927" t="s">
        <v>101</v>
      </c>
    </row>
    <row r="6928" spans="1:9" x14ac:dyDescent="0.35">
      <c r="A6928">
        <v>2052025</v>
      </c>
      <c r="B6928" t="s">
        <v>623</v>
      </c>
      <c r="C6928" t="s">
        <v>534</v>
      </c>
      <c r="D6928" t="s">
        <v>325</v>
      </c>
      <c r="E6928" t="s">
        <v>101</v>
      </c>
    </row>
    <row r="6929" spans="1:7" x14ac:dyDescent="0.35">
      <c r="A6929">
        <v>2052025</v>
      </c>
      <c r="B6929" t="s">
        <v>635</v>
      </c>
      <c r="C6929" t="s">
        <v>418</v>
      </c>
      <c r="D6929" t="s">
        <v>328</v>
      </c>
      <c r="E6929" t="s">
        <v>101</v>
      </c>
    </row>
    <row r="6930" spans="1:7" x14ac:dyDescent="0.35">
      <c r="A6930">
        <v>2052025</v>
      </c>
      <c r="B6930" t="s">
        <v>629</v>
      </c>
      <c r="C6930" t="s">
        <v>346</v>
      </c>
      <c r="D6930" t="s">
        <v>331</v>
      </c>
      <c r="E6930" t="s">
        <v>332</v>
      </c>
      <c r="F6930" t="s">
        <v>101</v>
      </c>
    </row>
    <row r="6931" spans="1:7" x14ac:dyDescent="0.35">
      <c r="A6931">
        <v>2052025</v>
      </c>
      <c r="B6931" t="s">
        <v>145</v>
      </c>
      <c r="C6931" t="s">
        <v>324</v>
      </c>
      <c r="D6931" t="s">
        <v>331</v>
      </c>
      <c r="E6931" t="s">
        <v>335</v>
      </c>
      <c r="F6931" t="s">
        <v>101</v>
      </c>
    </row>
    <row r="6932" spans="1:7" x14ac:dyDescent="0.35">
      <c r="A6932">
        <v>2052025</v>
      </c>
      <c r="B6932" t="s">
        <v>165</v>
      </c>
      <c r="C6932" t="s">
        <v>553</v>
      </c>
      <c r="D6932" t="s">
        <v>331</v>
      </c>
      <c r="E6932" t="s">
        <v>338</v>
      </c>
      <c r="F6932" t="s">
        <v>321</v>
      </c>
    </row>
    <row r="6933" spans="1:7" x14ac:dyDescent="0.35">
      <c r="A6933">
        <v>2052025</v>
      </c>
      <c r="B6933" t="s">
        <v>560</v>
      </c>
      <c r="C6933" t="s">
        <v>494</v>
      </c>
      <c r="D6933" t="s">
        <v>170</v>
      </c>
    </row>
    <row r="6934" spans="1:7" x14ac:dyDescent="0.35">
      <c r="A6934">
        <v>2052025</v>
      </c>
      <c r="B6934" t="s">
        <v>630</v>
      </c>
      <c r="C6934" t="s">
        <v>171</v>
      </c>
      <c r="D6934" t="s">
        <v>341</v>
      </c>
      <c r="E6934" t="s">
        <v>101</v>
      </c>
    </row>
    <row r="6935" spans="1:7" x14ac:dyDescent="0.35">
      <c r="A6935">
        <v>2052025</v>
      </c>
      <c r="B6935" t="s">
        <v>779</v>
      </c>
      <c r="C6935" t="s">
        <v>272</v>
      </c>
      <c r="D6935" t="s">
        <v>343</v>
      </c>
      <c r="E6935" t="s">
        <v>101</v>
      </c>
    </row>
    <row r="6936" spans="1:7" x14ac:dyDescent="0.35">
      <c r="A6936">
        <v>2052025</v>
      </c>
      <c r="B6936" t="s">
        <v>609</v>
      </c>
      <c r="C6936" t="s">
        <v>230</v>
      </c>
      <c r="D6936" t="s">
        <v>132</v>
      </c>
      <c r="E6936" t="s">
        <v>344</v>
      </c>
      <c r="F6936" t="s">
        <v>345</v>
      </c>
      <c r="G6936" t="s">
        <v>101</v>
      </c>
    </row>
    <row r="6937" spans="1:7" x14ac:dyDescent="0.35">
      <c r="A6937">
        <v>2052025</v>
      </c>
      <c r="B6937" t="s">
        <v>700</v>
      </c>
      <c r="C6937" t="s">
        <v>600</v>
      </c>
      <c r="D6937" t="s">
        <v>132</v>
      </c>
      <c r="E6937" t="s">
        <v>347</v>
      </c>
      <c r="F6937" t="s">
        <v>101</v>
      </c>
    </row>
    <row r="6938" spans="1:7" x14ac:dyDescent="0.35">
      <c r="A6938">
        <v>2052025</v>
      </c>
      <c r="B6938" t="s">
        <v>644</v>
      </c>
      <c r="C6938" t="s">
        <v>559</v>
      </c>
      <c r="D6938" t="s">
        <v>132</v>
      </c>
      <c r="E6938" t="s">
        <v>348</v>
      </c>
      <c r="F6938" t="s">
        <v>101</v>
      </c>
    </row>
    <row r="6939" spans="1:7" x14ac:dyDescent="0.35">
      <c r="A6939">
        <v>2052025</v>
      </c>
      <c r="B6939" t="s">
        <v>465</v>
      </c>
      <c r="C6939" t="s">
        <v>263</v>
      </c>
      <c r="D6939" t="s">
        <v>132</v>
      </c>
      <c r="E6939" t="s">
        <v>350</v>
      </c>
      <c r="F6939" t="s">
        <v>101</v>
      </c>
    </row>
    <row r="6940" spans="1:7" x14ac:dyDescent="0.35">
      <c r="A6940">
        <v>2052025</v>
      </c>
      <c r="B6940" t="s">
        <v>558</v>
      </c>
      <c r="C6940" t="s">
        <v>541</v>
      </c>
      <c r="D6940" t="s">
        <v>132</v>
      </c>
      <c r="E6940" t="s">
        <v>352</v>
      </c>
      <c r="F6940" t="s">
        <v>101</v>
      </c>
    </row>
    <row r="6941" spans="1:7" x14ac:dyDescent="0.35">
      <c r="A6941">
        <v>2052025</v>
      </c>
      <c r="B6941" t="s">
        <v>629</v>
      </c>
      <c r="C6941" t="s">
        <v>554</v>
      </c>
      <c r="D6941" t="s">
        <v>132</v>
      </c>
      <c r="E6941" t="s">
        <v>133</v>
      </c>
      <c r="F6941" t="s">
        <v>355</v>
      </c>
    </row>
    <row r="6942" spans="1:7" x14ac:dyDescent="0.35">
      <c r="A6942">
        <v>2052025</v>
      </c>
      <c r="B6942" t="s">
        <v>593</v>
      </c>
      <c r="C6942" t="s">
        <v>442</v>
      </c>
      <c r="D6942" t="s">
        <v>132</v>
      </c>
      <c r="E6942" t="s">
        <v>356</v>
      </c>
      <c r="F6942" t="s">
        <v>101</v>
      </c>
    </row>
    <row r="6943" spans="1:7" x14ac:dyDescent="0.35">
      <c r="A6943">
        <v>2052025</v>
      </c>
      <c r="B6943" t="s">
        <v>424</v>
      </c>
      <c r="C6943" t="s">
        <v>416</v>
      </c>
      <c r="D6943" t="s">
        <v>359</v>
      </c>
      <c r="E6943" t="s">
        <v>360</v>
      </c>
      <c r="F6943" t="s">
        <v>101</v>
      </c>
    </row>
    <row r="6944" spans="1:7" x14ac:dyDescent="0.35">
      <c r="A6944">
        <v>2052025</v>
      </c>
      <c r="B6944" t="s">
        <v>594</v>
      </c>
      <c r="C6944" t="s">
        <v>398</v>
      </c>
      <c r="D6944" t="s">
        <v>359</v>
      </c>
      <c r="E6944" t="s">
        <v>362</v>
      </c>
      <c r="F6944" t="s">
        <v>101</v>
      </c>
    </row>
    <row r="6945" spans="1:8" x14ac:dyDescent="0.35">
      <c r="A6945">
        <v>2052025</v>
      </c>
      <c r="B6945" t="s">
        <v>724</v>
      </c>
      <c r="C6945" t="s">
        <v>207</v>
      </c>
      <c r="D6945" t="s">
        <v>359</v>
      </c>
      <c r="E6945" t="s">
        <v>362</v>
      </c>
      <c r="F6945" t="s">
        <v>140</v>
      </c>
      <c r="G6945" t="s">
        <v>364</v>
      </c>
      <c r="H6945" t="s">
        <v>101</v>
      </c>
    </row>
    <row r="6946" spans="1:8" x14ac:dyDescent="0.35">
      <c r="A6946">
        <v>2052025</v>
      </c>
      <c r="B6946" t="s">
        <v>723</v>
      </c>
      <c r="C6946" t="s">
        <v>574</v>
      </c>
      <c r="D6946" t="s">
        <v>366</v>
      </c>
      <c r="E6946" t="s">
        <v>257</v>
      </c>
      <c r="F6946" t="s">
        <v>367</v>
      </c>
      <c r="G6946" t="s">
        <v>101</v>
      </c>
    </row>
    <row r="6947" spans="1:8" x14ac:dyDescent="0.35">
      <c r="A6947">
        <v>2052025</v>
      </c>
      <c r="B6947" t="s">
        <v>787</v>
      </c>
      <c r="C6947" t="s">
        <v>417</v>
      </c>
      <c r="D6947" t="s">
        <v>369</v>
      </c>
      <c r="E6947" t="s">
        <v>370</v>
      </c>
      <c r="F6947" t="s">
        <v>101</v>
      </c>
    </row>
    <row r="6948" spans="1:8" x14ac:dyDescent="0.35">
      <c r="A6948">
        <v>2052025</v>
      </c>
      <c r="B6948" t="s">
        <v>729</v>
      </c>
      <c r="C6948" t="s">
        <v>438</v>
      </c>
      <c r="D6948" t="s">
        <v>371</v>
      </c>
      <c r="E6948" t="s">
        <v>101</v>
      </c>
    </row>
    <row r="6949" spans="1:8" x14ac:dyDescent="0.35">
      <c r="A6949">
        <v>2052025</v>
      </c>
      <c r="B6949" t="s">
        <v>596</v>
      </c>
      <c r="C6949" t="s">
        <v>548</v>
      </c>
      <c r="D6949" t="s">
        <v>372</v>
      </c>
      <c r="E6949" t="s">
        <v>101</v>
      </c>
    </row>
    <row r="6950" spans="1:8" x14ac:dyDescent="0.35">
      <c r="A6950">
        <v>2052025</v>
      </c>
      <c r="B6950" t="s">
        <v>629</v>
      </c>
      <c r="C6950" t="s">
        <v>438</v>
      </c>
      <c r="D6950" t="s">
        <v>373</v>
      </c>
      <c r="E6950" t="s">
        <v>101</v>
      </c>
    </row>
    <row r="6951" spans="1:8" x14ac:dyDescent="0.35">
      <c r="A6951">
        <v>2052025</v>
      </c>
      <c r="B6951" t="s">
        <v>624</v>
      </c>
      <c r="C6951" t="s">
        <v>424</v>
      </c>
      <c r="D6951" t="s">
        <v>376</v>
      </c>
      <c r="E6951" t="s">
        <v>140</v>
      </c>
      <c r="F6951" t="s">
        <v>331</v>
      </c>
      <c r="G6951" t="s">
        <v>377</v>
      </c>
      <c r="H6951" t="s">
        <v>101</v>
      </c>
    </row>
    <row r="6952" spans="1:8" x14ac:dyDescent="0.35">
      <c r="A6952">
        <v>2052025</v>
      </c>
      <c r="B6952" t="s">
        <v>752</v>
      </c>
      <c r="C6952" t="s">
        <v>122</v>
      </c>
      <c r="D6952" t="s">
        <v>378</v>
      </c>
    </row>
    <row r="6953" spans="1:8" x14ac:dyDescent="0.35">
      <c r="A6953">
        <v>2052025</v>
      </c>
      <c r="B6953" t="s">
        <v>449</v>
      </c>
      <c r="C6953" t="s">
        <v>248</v>
      </c>
      <c r="D6953" t="s">
        <v>380</v>
      </c>
      <c r="E6953" t="s">
        <v>101</v>
      </c>
    </row>
    <row r="6954" spans="1:8" x14ac:dyDescent="0.35">
      <c r="A6954">
        <v>2052025</v>
      </c>
      <c r="B6954" t="s">
        <v>623</v>
      </c>
      <c r="C6954" t="s">
        <v>543</v>
      </c>
      <c r="D6954" t="s">
        <v>382</v>
      </c>
      <c r="E6954" t="s">
        <v>383</v>
      </c>
    </row>
    <row r="6955" spans="1:8" x14ac:dyDescent="0.35">
      <c r="A6955">
        <v>2052025</v>
      </c>
      <c r="B6955" t="s">
        <v>578</v>
      </c>
      <c r="C6955" t="s">
        <v>526</v>
      </c>
      <c r="D6955" t="s">
        <v>385</v>
      </c>
      <c r="E6955" t="s">
        <v>386</v>
      </c>
    </row>
    <row r="6956" spans="1:8" x14ac:dyDescent="0.35">
      <c r="A6956">
        <v>2052025</v>
      </c>
      <c r="B6956" t="s">
        <v>437</v>
      </c>
      <c r="C6956" t="s">
        <v>183</v>
      </c>
      <c r="D6956" t="s">
        <v>388</v>
      </c>
      <c r="E6956" t="s">
        <v>101</v>
      </c>
    </row>
    <row r="6957" spans="1:8" x14ac:dyDescent="0.35">
      <c r="A6957">
        <v>2052025</v>
      </c>
      <c r="B6957" t="s">
        <v>244</v>
      </c>
      <c r="C6957" t="s">
        <v>128</v>
      </c>
      <c r="D6957" t="s">
        <v>391</v>
      </c>
      <c r="E6957" t="s">
        <v>101</v>
      </c>
    </row>
    <row r="6958" spans="1:8" x14ac:dyDescent="0.35">
      <c r="A6958">
        <v>2052025</v>
      </c>
      <c r="B6958" t="s">
        <v>520</v>
      </c>
      <c r="C6958" t="s">
        <v>168</v>
      </c>
      <c r="D6958" t="s">
        <v>393</v>
      </c>
    </row>
    <row r="6959" spans="1:8" x14ac:dyDescent="0.35">
      <c r="A6959">
        <v>2052025</v>
      </c>
      <c r="B6959" t="s">
        <v>737</v>
      </c>
      <c r="C6959" t="s">
        <v>203</v>
      </c>
      <c r="D6959" t="s">
        <v>394</v>
      </c>
      <c r="E6959" t="s">
        <v>395</v>
      </c>
      <c r="F6959" t="s">
        <v>101</v>
      </c>
    </row>
    <row r="6960" spans="1:8" x14ac:dyDescent="0.35">
      <c r="A6960">
        <v>2052025</v>
      </c>
      <c r="B6960" t="s">
        <v>565</v>
      </c>
      <c r="C6960" t="s">
        <v>174</v>
      </c>
      <c r="D6960" t="s">
        <v>396</v>
      </c>
    </row>
    <row r="6961" spans="1:9" x14ac:dyDescent="0.35">
      <c r="A6961">
        <v>2052025</v>
      </c>
      <c r="B6961" t="s">
        <v>440</v>
      </c>
      <c r="C6961" t="s">
        <v>446</v>
      </c>
      <c r="D6961" t="s">
        <v>397</v>
      </c>
      <c r="E6961" t="s">
        <v>101</v>
      </c>
    </row>
    <row r="6962" spans="1:9" x14ac:dyDescent="0.35">
      <c r="A6962">
        <v>2052025</v>
      </c>
      <c r="B6962" t="s">
        <v>720</v>
      </c>
      <c r="C6962" t="s">
        <v>479</v>
      </c>
      <c r="D6962" t="s">
        <v>399</v>
      </c>
      <c r="E6962" t="s">
        <v>140</v>
      </c>
      <c r="F6962" t="s">
        <v>400</v>
      </c>
      <c r="G6962" t="s">
        <v>257</v>
      </c>
      <c r="H6962" t="s">
        <v>331</v>
      </c>
      <c r="I6962" t="s">
        <v>401</v>
      </c>
    </row>
    <row r="6963" spans="1:9" x14ac:dyDescent="0.35">
      <c r="A6963">
        <v>2052025</v>
      </c>
      <c r="B6963" t="s">
        <v>780</v>
      </c>
      <c r="C6963" t="s">
        <v>455</v>
      </c>
      <c r="D6963" t="s">
        <v>399</v>
      </c>
      <c r="E6963" t="s">
        <v>187</v>
      </c>
      <c r="F6963" t="s">
        <v>101</v>
      </c>
    </row>
    <row r="6964" spans="1:9" x14ac:dyDescent="0.35">
      <c r="A6964">
        <v>2052025</v>
      </c>
      <c r="B6964" t="s">
        <v>594</v>
      </c>
      <c r="C6964" t="s">
        <v>150</v>
      </c>
      <c r="D6964" t="s">
        <v>399</v>
      </c>
      <c r="E6964" t="s">
        <v>403</v>
      </c>
      <c r="F6964" t="s">
        <v>101</v>
      </c>
    </row>
    <row r="6965" spans="1:9" x14ac:dyDescent="0.35">
      <c r="A6965">
        <v>2052025</v>
      </c>
      <c r="B6965" t="s">
        <v>663</v>
      </c>
      <c r="C6965" t="s">
        <v>598</v>
      </c>
      <c r="D6965" t="s">
        <v>399</v>
      </c>
      <c r="E6965" t="s">
        <v>404</v>
      </c>
      <c r="F6965" t="s">
        <v>101</v>
      </c>
    </row>
    <row r="6966" spans="1:9" x14ac:dyDescent="0.35">
      <c r="A6966">
        <v>1052025</v>
      </c>
      <c r="B6966" t="s">
        <v>218</v>
      </c>
      <c r="C6966" t="s">
        <v>247</v>
      </c>
      <c r="D6966" t="s">
        <v>100</v>
      </c>
      <c r="E6966" t="s">
        <v>101</v>
      </c>
    </row>
    <row r="6967" spans="1:9" x14ac:dyDescent="0.35">
      <c r="A6967">
        <v>1052025</v>
      </c>
      <c r="B6967" t="s">
        <v>493</v>
      </c>
      <c r="C6967" t="s">
        <v>480</v>
      </c>
      <c r="D6967" t="s">
        <v>104</v>
      </c>
      <c r="E6967" t="s">
        <v>101</v>
      </c>
    </row>
    <row r="6968" spans="1:9" x14ac:dyDescent="0.35">
      <c r="A6968">
        <v>1052025</v>
      </c>
      <c r="B6968" t="s">
        <v>551</v>
      </c>
      <c r="C6968" t="s">
        <v>368</v>
      </c>
      <c r="D6968" t="s">
        <v>107</v>
      </c>
      <c r="E6968" t="s">
        <v>108</v>
      </c>
      <c r="F6968" t="s">
        <v>101</v>
      </c>
    </row>
    <row r="6969" spans="1:9" x14ac:dyDescent="0.35">
      <c r="A6969">
        <v>1052025</v>
      </c>
      <c r="B6969" t="s">
        <v>346</v>
      </c>
      <c r="C6969" t="s">
        <v>275</v>
      </c>
      <c r="D6969" t="s">
        <v>111</v>
      </c>
      <c r="E6969" t="s">
        <v>101</v>
      </c>
    </row>
    <row r="6970" spans="1:9" x14ac:dyDescent="0.35">
      <c r="A6970">
        <v>1052025</v>
      </c>
      <c r="B6970" t="s">
        <v>276</v>
      </c>
      <c r="C6970" t="s">
        <v>531</v>
      </c>
      <c r="D6970" t="s">
        <v>114</v>
      </c>
      <c r="E6970" t="s">
        <v>115</v>
      </c>
      <c r="F6970" t="s">
        <v>116</v>
      </c>
    </row>
    <row r="6971" spans="1:9" x14ac:dyDescent="0.35">
      <c r="A6971">
        <v>1052025</v>
      </c>
      <c r="B6971" t="s">
        <v>151</v>
      </c>
      <c r="C6971" t="s">
        <v>384</v>
      </c>
      <c r="D6971" t="s">
        <v>114</v>
      </c>
      <c r="E6971" t="s">
        <v>119</v>
      </c>
      <c r="F6971" t="s">
        <v>120</v>
      </c>
      <c r="G6971" t="s">
        <v>121</v>
      </c>
    </row>
    <row r="6972" spans="1:9" x14ac:dyDescent="0.35">
      <c r="A6972">
        <v>1052025</v>
      </c>
      <c r="B6972" t="s">
        <v>476</v>
      </c>
      <c r="C6972" t="s">
        <v>231</v>
      </c>
      <c r="D6972" t="s">
        <v>114</v>
      </c>
      <c r="E6972" t="s">
        <v>124</v>
      </c>
    </row>
    <row r="6973" spans="1:9" x14ac:dyDescent="0.35">
      <c r="A6973">
        <v>1052025</v>
      </c>
      <c r="B6973" t="s">
        <v>142</v>
      </c>
      <c r="C6973" t="s">
        <v>457</v>
      </c>
      <c r="D6973" t="s">
        <v>114</v>
      </c>
      <c r="E6973" t="s">
        <v>127</v>
      </c>
    </row>
    <row r="6974" spans="1:9" x14ac:dyDescent="0.35">
      <c r="A6974">
        <v>1052025</v>
      </c>
      <c r="B6974" t="s">
        <v>553</v>
      </c>
      <c r="C6974" t="s">
        <v>330</v>
      </c>
      <c r="D6974" t="s">
        <v>114</v>
      </c>
      <c r="E6974" t="s">
        <v>130</v>
      </c>
    </row>
    <row r="6975" spans="1:9" x14ac:dyDescent="0.35">
      <c r="A6975">
        <v>1052025</v>
      </c>
      <c r="B6975" t="s">
        <v>244</v>
      </c>
      <c r="C6975" t="s">
        <v>402</v>
      </c>
      <c r="D6975" t="s">
        <v>114</v>
      </c>
      <c r="E6975" t="s">
        <v>132</v>
      </c>
      <c r="F6975" t="s">
        <v>133</v>
      </c>
    </row>
    <row r="6976" spans="1:9" x14ac:dyDescent="0.35">
      <c r="A6976">
        <v>1052025</v>
      </c>
      <c r="B6976" t="s">
        <v>507</v>
      </c>
      <c r="C6976" t="s">
        <v>446</v>
      </c>
      <c r="D6976" t="s">
        <v>135</v>
      </c>
      <c r="E6976" t="s">
        <v>136</v>
      </c>
    </row>
    <row r="6977" spans="1:7" x14ac:dyDescent="0.35">
      <c r="A6977">
        <v>1052025</v>
      </c>
      <c r="B6977" t="s">
        <v>565</v>
      </c>
      <c r="C6977" t="s">
        <v>554</v>
      </c>
      <c r="D6977" t="s">
        <v>139</v>
      </c>
      <c r="E6977" t="s">
        <v>140</v>
      </c>
      <c r="F6977" t="s">
        <v>141</v>
      </c>
      <c r="G6977" t="s">
        <v>101</v>
      </c>
    </row>
    <row r="6978" spans="1:7" x14ac:dyDescent="0.35">
      <c r="A6978">
        <v>1052025</v>
      </c>
      <c r="B6978" t="s">
        <v>520</v>
      </c>
      <c r="C6978" t="s">
        <v>450</v>
      </c>
      <c r="D6978" t="s">
        <v>144</v>
      </c>
      <c r="E6978" t="s">
        <v>101</v>
      </c>
    </row>
    <row r="6979" spans="1:7" x14ac:dyDescent="0.35">
      <c r="A6979">
        <v>1052025</v>
      </c>
      <c r="B6979" t="s">
        <v>609</v>
      </c>
      <c r="C6979" t="s">
        <v>415</v>
      </c>
      <c r="D6979" t="s">
        <v>147</v>
      </c>
      <c r="E6979" t="s">
        <v>148</v>
      </c>
      <c r="F6979" t="s">
        <v>149</v>
      </c>
    </row>
    <row r="6980" spans="1:7" x14ac:dyDescent="0.35">
      <c r="A6980">
        <v>1052025</v>
      </c>
      <c r="B6980" t="s">
        <v>573</v>
      </c>
      <c r="C6980" t="s">
        <v>318</v>
      </c>
      <c r="D6980" t="s">
        <v>152</v>
      </c>
      <c r="E6980" t="s">
        <v>140</v>
      </c>
      <c r="F6980" t="s">
        <v>153</v>
      </c>
      <c r="G6980" t="s">
        <v>101</v>
      </c>
    </row>
    <row r="6981" spans="1:7" x14ac:dyDescent="0.35">
      <c r="A6981">
        <v>1052025</v>
      </c>
      <c r="B6981" t="s">
        <v>789</v>
      </c>
      <c r="C6981" t="s">
        <v>515</v>
      </c>
      <c r="D6981" t="s">
        <v>156</v>
      </c>
      <c r="E6981" t="s">
        <v>101</v>
      </c>
    </row>
    <row r="6982" spans="1:7" x14ac:dyDescent="0.35">
      <c r="A6982">
        <v>1052025</v>
      </c>
      <c r="B6982" t="s">
        <v>795</v>
      </c>
      <c r="C6982" t="s">
        <v>424</v>
      </c>
      <c r="D6982" t="s">
        <v>159</v>
      </c>
      <c r="E6982" t="s">
        <v>101</v>
      </c>
    </row>
    <row r="6983" spans="1:7" x14ac:dyDescent="0.35">
      <c r="A6983">
        <v>1052025</v>
      </c>
      <c r="B6983" t="s">
        <v>466</v>
      </c>
      <c r="C6983" t="s">
        <v>161</v>
      </c>
      <c r="D6983" t="s">
        <v>101</v>
      </c>
    </row>
    <row r="6984" spans="1:7" x14ac:dyDescent="0.35">
      <c r="A6984">
        <v>1052025</v>
      </c>
      <c r="B6984" t="s">
        <v>450</v>
      </c>
      <c r="C6984" t="s">
        <v>416</v>
      </c>
      <c r="D6984" t="s">
        <v>164</v>
      </c>
      <c r="E6984" t="s">
        <v>101</v>
      </c>
    </row>
    <row r="6985" spans="1:7" x14ac:dyDescent="0.35">
      <c r="A6985">
        <v>1052025</v>
      </c>
      <c r="B6985" t="s">
        <v>700</v>
      </c>
      <c r="C6985" t="s">
        <v>442</v>
      </c>
      <c r="D6985" t="s">
        <v>167</v>
      </c>
    </row>
    <row r="6986" spans="1:7" x14ac:dyDescent="0.35">
      <c r="A6986">
        <v>1052025</v>
      </c>
      <c r="B6986" t="s">
        <v>696</v>
      </c>
      <c r="C6986" t="s">
        <v>651</v>
      </c>
      <c r="D6986" t="s">
        <v>423</v>
      </c>
      <c r="E6986" t="s">
        <v>101</v>
      </c>
    </row>
    <row r="6987" spans="1:7" x14ac:dyDescent="0.35">
      <c r="A6987">
        <v>1052025</v>
      </c>
      <c r="B6987" t="s">
        <v>493</v>
      </c>
      <c r="C6987" t="s">
        <v>324</v>
      </c>
      <c r="D6987" t="s">
        <v>169</v>
      </c>
      <c r="E6987" t="s">
        <v>170</v>
      </c>
      <c r="F6987" t="s">
        <v>101</v>
      </c>
    </row>
    <row r="6988" spans="1:7" x14ac:dyDescent="0.35">
      <c r="A6988">
        <v>1052025</v>
      </c>
      <c r="B6988" t="s">
        <v>700</v>
      </c>
      <c r="C6988" t="s">
        <v>604</v>
      </c>
      <c r="D6988" t="s">
        <v>173</v>
      </c>
      <c r="E6988" t="s">
        <v>101</v>
      </c>
    </row>
    <row r="6989" spans="1:7" x14ac:dyDescent="0.35">
      <c r="A6989">
        <v>1052025</v>
      </c>
      <c r="B6989" t="s">
        <v>628</v>
      </c>
      <c r="C6989" t="s">
        <v>171</v>
      </c>
      <c r="D6989" t="s">
        <v>176</v>
      </c>
      <c r="E6989" t="s">
        <v>101</v>
      </c>
    </row>
    <row r="6990" spans="1:7" x14ac:dyDescent="0.35">
      <c r="A6990">
        <v>1052025</v>
      </c>
      <c r="B6990" t="s">
        <v>630</v>
      </c>
      <c r="C6990" t="s">
        <v>430</v>
      </c>
      <c r="D6990" t="s">
        <v>176</v>
      </c>
      <c r="E6990" t="s">
        <v>149</v>
      </c>
    </row>
    <row r="6991" spans="1:7" x14ac:dyDescent="0.35">
      <c r="A6991">
        <v>1052025</v>
      </c>
      <c r="B6991" t="s">
        <v>413</v>
      </c>
      <c r="C6991" t="s">
        <v>272</v>
      </c>
      <c r="D6991" t="s">
        <v>181</v>
      </c>
      <c r="E6991" t="s">
        <v>182</v>
      </c>
      <c r="F6991" t="s">
        <v>101</v>
      </c>
    </row>
    <row r="6992" spans="1:7" x14ac:dyDescent="0.35">
      <c r="A6992">
        <v>1052025</v>
      </c>
      <c r="B6992" t="s">
        <v>692</v>
      </c>
      <c r="C6992" t="s">
        <v>145</v>
      </c>
      <c r="D6992" t="s">
        <v>184</v>
      </c>
      <c r="E6992" t="s">
        <v>101</v>
      </c>
    </row>
    <row r="6993" spans="1:7" x14ac:dyDescent="0.35">
      <c r="A6993">
        <v>1052025</v>
      </c>
      <c r="B6993" t="s">
        <v>603</v>
      </c>
      <c r="C6993" t="s">
        <v>138</v>
      </c>
      <c r="D6993" t="s">
        <v>187</v>
      </c>
      <c r="E6993" t="s">
        <v>101</v>
      </c>
    </row>
    <row r="6994" spans="1:7" x14ac:dyDescent="0.35">
      <c r="A6994">
        <v>1052025</v>
      </c>
      <c r="B6994" t="s">
        <v>556</v>
      </c>
      <c r="C6994" t="s">
        <v>275</v>
      </c>
      <c r="D6994" t="s">
        <v>190</v>
      </c>
      <c r="E6994" t="s">
        <v>191</v>
      </c>
      <c r="F6994" t="s">
        <v>101</v>
      </c>
    </row>
    <row r="6995" spans="1:7" x14ac:dyDescent="0.35">
      <c r="A6995">
        <v>1052025</v>
      </c>
      <c r="B6995" t="s">
        <v>293</v>
      </c>
      <c r="C6995" t="s">
        <v>201</v>
      </c>
      <c r="D6995" t="s">
        <v>190</v>
      </c>
      <c r="E6995" t="s">
        <v>194</v>
      </c>
      <c r="F6995" t="s">
        <v>101</v>
      </c>
    </row>
    <row r="6996" spans="1:7" x14ac:dyDescent="0.35">
      <c r="A6996">
        <v>1052025</v>
      </c>
      <c r="B6996" t="s">
        <v>514</v>
      </c>
      <c r="C6996" t="s">
        <v>203</v>
      </c>
      <c r="D6996" t="s">
        <v>190</v>
      </c>
      <c r="E6996" t="s">
        <v>196</v>
      </c>
      <c r="F6996" t="s">
        <v>101</v>
      </c>
    </row>
    <row r="6997" spans="1:7" x14ac:dyDescent="0.35">
      <c r="A6997">
        <v>1052025</v>
      </c>
      <c r="B6997" t="s">
        <v>292</v>
      </c>
      <c r="C6997" t="s">
        <v>198</v>
      </c>
      <c r="D6997" t="s">
        <v>140</v>
      </c>
      <c r="E6997" t="s">
        <v>199</v>
      </c>
      <c r="F6997" t="s">
        <v>200</v>
      </c>
      <c r="G6997" t="s">
        <v>101</v>
      </c>
    </row>
    <row r="6998" spans="1:7" x14ac:dyDescent="0.35">
      <c r="A6998">
        <v>1052025</v>
      </c>
      <c r="B6998" t="s">
        <v>221</v>
      </c>
      <c r="C6998" t="s">
        <v>204</v>
      </c>
      <c r="D6998" t="s">
        <v>61</v>
      </c>
      <c r="E6998" t="s">
        <v>101</v>
      </c>
    </row>
    <row r="6999" spans="1:7" x14ac:dyDescent="0.35">
      <c r="A6999">
        <v>1052025</v>
      </c>
      <c r="B6999" t="s">
        <v>514</v>
      </c>
      <c r="C6999" t="s">
        <v>455</v>
      </c>
      <c r="D6999" t="s">
        <v>205</v>
      </c>
      <c r="E6999" t="s">
        <v>101</v>
      </c>
    </row>
    <row r="7000" spans="1:7" x14ac:dyDescent="0.35">
      <c r="A7000">
        <v>1052025</v>
      </c>
      <c r="B7000" t="s">
        <v>778</v>
      </c>
      <c r="C7000" t="s">
        <v>455</v>
      </c>
      <c r="D7000" t="s">
        <v>208</v>
      </c>
      <c r="E7000" t="s">
        <v>101</v>
      </c>
    </row>
    <row r="7001" spans="1:7" x14ac:dyDescent="0.35">
      <c r="A7001">
        <v>1052025</v>
      </c>
      <c r="B7001" t="s">
        <v>712</v>
      </c>
      <c r="C7001" t="s">
        <v>326</v>
      </c>
      <c r="D7001" t="s">
        <v>210</v>
      </c>
      <c r="E7001" t="s">
        <v>211</v>
      </c>
      <c r="F7001" t="s">
        <v>101</v>
      </c>
    </row>
    <row r="7002" spans="1:7" x14ac:dyDescent="0.35">
      <c r="A7002">
        <v>1052025</v>
      </c>
      <c r="B7002" t="s">
        <v>305</v>
      </c>
      <c r="C7002" t="s">
        <v>402</v>
      </c>
      <c r="D7002" t="s">
        <v>214</v>
      </c>
      <c r="E7002" t="s">
        <v>215</v>
      </c>
      <c r="F7002" t="s">
        <v>101</v>
      </c>
    </row>
    <row r="7003" spans="1:7" x14ac:dyDescent="0.35">
      <c r="A7003">
        <v>1052025</v>
      </c>
      <c r="B7003" t="s">
        <v>636</v>
      </c>
      <c r="C7003" t="s">
        <v>519</v>
      </c>
      <c r="D7003" t="s">
        <v>217</v>
      </c>
      <c r="E7003" t="s">
        <v>101</v>
      </c>
    </row>
    <row r="7004" spans="1:7" x14ac:dyDescent="0.35">
      <c r="A7004">
        <v>1052025</v>
      </c>
      <c r="B7004" t="s">
        <v>558</v>
      </c>
      <c r="C7004" t="s">
        <v>442</v>
      </c>
      <c r="D7004" t="s">
        <v>220</v>
      </c>
      <c r="E7004" t="s">
        <v>101</v>
      </c>
    </row>
    <row r="7005" spans="1:7" x14ac:dyDescent="0.35">
      <c r="A7005">
        <v>1052025</v>
      </c>
      <c r="B7005" t="s">
        <v>759</v>
      </c>
      <c r="C7005" t="s">
        <v>122</v>
      </c>
      <c r="D7005" t="s">
        <v>222</v>
      </c>
    </row>
    <row r="7006" spans="1:7" x14ac:dyDescent="0.35">
      <c r="A7006">
        <v>1052025</v>
      </c>
      <c r="B7006" t="s">
        <v>715</v>
      </c>
      <c r="C7006" t="s">
        <v>223</v>
      </c>
    </row>
    <row r="7007" spans="1:7" x14ac:dyDescent="0.35">
      <c r="A7007">
        <v>1052025</v>
      </c>
      <c r="B7007" t="s">
        <v>593</v>
      </c>
      <c r="C7007" t="s">
        <v>436</v>
      </c>
      <c r="D7007" t="s">
        <v>225</v>
      </c>
      <c r="E7007" t="s">
        <v>101</v>
      </c>
    </row>
    <row r="7008" spans="1:7" x14ac:dyDescent="0.35">
      <c r="A7008">
        <v>1052025</v>
      </c>
      <c r="B7008" t="s">
        <v>566</v>
      </c>
      <c r="C7008" t="s">
        <v>447</v>
      </c>
      <c r="D7008" t="s">
        <v>225</v>
      </c>
      <c r="E7008" t="s">
        <v>228</v>
      </c>
      <c r="F7008" t="s">
        <v>229</v>
      </c>
    </row>
    <row r="7009" spans="1:7" x14ac:dyDescent="0.35">
      <c r="A7009">
        <v>1052025</v>
      </c>
      <c r="B7009" t="s">
        <v>572</v>
      </c>
      <c r="C7009" t="s">
        <v>305</v>
      </c>
      <c r="D7009" t="s">
        <v>232</v>
      </c>
      <c r="E7009" t="s">
        <v>101</v>
      </c>
    </row>
    <row r="7010" spans="1:7" x14ac:dyDescent="0.35">
      <c r="A7010">
        <v>1052025</v>
      </c>
      <c r="B7010" t="s">
        <v>451</v>
      </c>
      <c r="C7010" t="s">
        <v>604</v>
      </c>
      <c r="D7010" t="s">
        <v>235</v>
      </c>
      <c r="E7010" t="s">
        <v>236</v>
      </c>
      <c r="F7010" t="s">
        <v>101</v>
      </c>
    </row>
    <row r="7011" spans="1:7" x14ac:dyDescent="0.35">
      <c r="A7011">
        <v>1052025</v>
      </c>
      <c r="B7011" t="s">
        <v>603</v>
      </c>
      <c r="C7011" t="s">
        <v>467</v>
      </c>
      <c r="D7011" t="s">
        <v>235</v>
      </c>
      <c r="E7011" t="s">
        <v>239</v>
      </c>
      <c r="F7011" t="s">
        <v>149</v>
      </c>
    </row>
    <row r="7012" spans="1:7" x14ac:dyDescent="0.35">
      <c r="A7012">
        <v>1052025</v>
      </c>
      <c r="B7012" t="s">
        <v>787</v>
      </c>
      <c r="C7012" t="s">
        <v>154</v>
      </c>
      <c r="D7012" t="s">
        <v>235</v>
      </c>
      <c r="E7012" t="s">
        <v>241</v>
      </c>
      <c r="F7012" t="s">
        <v>101</v>
      </c>
    </row>
    <row r="7013" spans="1:7" x14ac:dyDescent="0.35">
      <c r="A7013">
        <v>1052025</v>
      </c>
      <c r="B7013" t="s">
        <v>611</v>
      </c>
      <c r="C7013" t="s">
        <v>221</v>
      </c>
      <c r="D7013" t="s">
        <v>243</v>
      </c>
      <c r="E7013" t="s">
        <v>101</v>
      </c>
    </row>
    <row r="7014" spans="1:7" x14ac:dyDescent="0.35">
      <c r="A7014">
        <v>1052025</v>
      </c>
      <c r="B7014" t="s">
        <v>611</v>
      </c>
      <c r="C7014" t="s">
        <v>543</v>
      </c>
      <c r="D7014" t="s">
        <v>245</v>
      </c>
      <c r="E7014" t="s">
        <v>246</v>
      </c>
    </row>
    <row r="7015" spans="1:7" x14ac:dyDescent="0.35">
      <c r="A7015">
        <v>1052025</v>
      </c>
      <c r="B7015" t="s">
        <v>729</v>
      </c>
      <c r="C7015" t="s">
        <v>183</v>
      </c>
      <c r="D7015" t="s">
        <v>245</v>
      </c>
      <c r="E7015" t="s">
        <v>249</v>
      </c>
    </row>
    <row r="7016" spans="1:7" x14ac:dyDescent="0.35">
      <c r="A7016">
        <v>1052025</v>
      </c>
      <c r="B7016" t="s">
        <v>557</v>
      </c>
      <c r="C7016" t="s">
        <v>324</v>
      </c>
      <c r="D7016" t="s">
        <v>252</v>
      </c>
      <c r="E7016" t="s">
        <v>101</v>
      </c>
    </row>
    <row r="7017" spans="1:7" x14ac:dyDescent="0.35">
      <c r="A7017">
        <v>1052025</v>
      </c>
      <c r="B7017" t="s">
        <v>224</v>
      </c>
      <c r="C7017" t="s">
        <v>329</v>
      </c>
      <c r="D7017" t="s">
        <v>254</v>
      </c>
    </row>
    <row r="7018" spans="1:7" x14ac:dyDescent="0.35">
      <c r="A7018">
        <v>1052025</v>
      </c>
      <c r="B7018" t="s">
        <v>583</v>
      </c>
      <c r="C7018" t="s">
        <v>286</v>
      </c>
      <c r="D7018" t="s">
        <v>256</v>
      </c>
      <c r="E7018" t="s">
        <v>257</v>
      </c>
      <c r="F7018" t="s">
        <v>236</v>
      </c>
      <c r="G7018" t="s">
        <v>101</v>
      </c>
    </row>
    <row r="7019" spans="1:7" x14ac:dyDescent="0.35">
      <c r="A7019">
        <v>1052025</v>
      </c>
      <c r="B7019" t="s">
        <v>694</v>
      </c>
      <c r="C7019" t="s">
        <v>600</v>
      </c>
      <c r="D7019" t="s">
        <v>260</v>
      </c>
      <c r="E7019" t="s">
        <v>136</v>
      </c>
      <c r="F7019" t="s">
        <v>101</v>
      </c>
    </row>
    <row r="7020" spans="1:7" x14ac:dyDescent="0.35">
      <c r="A7020">
        <v>1052025</v>
      </c>
      <c r="B7020" t="s">
        <v>450</v>
      </c>
      <c r="C7020" t="s">
        <v>261</v>
      </c>
      <c r="D7020" t="s">
        <v>262</v>
      </c>
      <c r="E7020" t="s">
        <v>101</v>
      </c>
    </row>
    <row r="7021" spans="1:7" x14ac:dyDescent="0.35">
      <c r="A7021">
        <v>1052025</v>
      </c>
      <c r="B7021" t="s">
        <v>687</v>
      </c>
      <c r="C7021" t="s">
        <v>258</v>
      </c>
      <c r="D7021" t="s">
        <v>264</v>
      </c>
      <c r="E7021" t="s">
        <v>101</v>
      </c>
    </row>
    <row r="7022" spans="1:7" x14ac:dyDescent="0.35">
      <c r="A7022">
        <v>1052025</v>
      </c>
      <c r="B7022" t="s">
        <v>519</v>
      </c>
      <c r="C7022" t="s">
        <v>264</v>
      </c>
      <c r="D7022" t="s">
        <v>149</v>
      </c>
    </row>
    <row r="7023" spans="1:7" x14ac:dyDescent="0.35">
      <c r="A7023">
        <v>1052025</v>
      </c>
      <c r="B7023" t="s">
        <v>752</v>
      </c>
      <c r="C7023" t="s">
        <v>154</v>
      </c>
      <c r="D7023" t="s">
        <v>265</v>
      </c>
      <c r="E7023" t="s">
        <v>101</v>
      </c>
      <c r="F7023" t="s">
        <v>266</v>
      </c>
    </row>
    <row r="7024" spans="1:7" x14ac:dyDescent="0.35">
      <c r="A7024">
        <v>1052025</v>
      </c>
      <c r="B7024" t="s">
        <v>600</v>
      </c>
      <c r="C7024" t="s">
        <v>267</v>
      </c>
      <c r="D7024" t="s">
        <v>101</v>
      </c>
    </row>
    <row r="7025" spans="1:8" x14ac:dyDescent="0.35">
      <c r="A7025">
        <v>1052025</v>
      </c>
      <c r="B7025" t="s">
        <v>611</v>
      </c>
      <c r="C7025" t="s">
        <v>432</v>
      </c>
      <c r="D7025" t="s">
        <v>268</v>
      </c>
    </row>
    <row r="7026" spans="1:8" x14ac:dyDescent="0.35">
      <c r="A7026">
        <v>1052025</v>
      </c>
      <c r="B7026" t="s">
        <v>558</v>
      </c>
      <c r="C7026" t="s">
        <v>98</v>
      </c>
      <c r="D7026" t="s">
        <v>270</v>
      </c>
      <c r="E7026" t="s">
        <v>271</v>
      </c>
      <c r="F7026" t="s">
        <v>101</v>
      </c>
    </row>
    <row r="7027" spans="1:8" x14ac:dyDescent="0.35">
      <c r="A7027">
        <v>1052025</v>
      </c>
      <c r="B7027" t="s">
        <v>589</v>
      </c>
      <c r="C7027" t="s">
        <v>307</v>
      </c>
      <c r="D7027" t="s">
        <v>274</v>
      </c>
      <c r="E7027" t="s">
        <v>101</v>
      </c>
    </row>
    <row r="7028" spans="1:8" x14ac:dyDescent="0.35">
      <c r="A7028">
        <v>1052025</v>
      </c>
      <c r="B7028" t="s">
        <v>413</v>
      </c>
      <c r="C7028" t="s">
        <v>324</v>
      </c>
      <c r="D7028" t="s">
        <v>277</v>
      </c>
      <c r="E7028" t="s">
        <v>101</v>
      </c>
    </row>
    <row r="7029" spans="1:8" x14ac:dyDescent="0.35">
      <c r="A7029">
        <v>1052025</v>
      </c>
      <c r="B7029" t="s">
        <v>572</v>
      </c>
      <c r="C7029" t="s">
        <v>523</v>
      </c>
      <c r="D7029" t="s">
        <v>279</v>
      </c>
      <c r="E7029" t="s">
        <v>140</v>
      </c>
      <c r="F7029" t="s">
        <v>280</v>
      </c>
    </row>
    <row r="7030" spans="1:8" x14ac:dyDescent="0.35">
      <c r="A7030">
        <v>1052025</v>
      </c>
      <c r="B7030" t="s">
        <v>558</v>
      </c>
      <c r="C7030" t="s">
        <v>450</v>
      </c>
      <c r="D7030" t="s">
        <v>281</v>
      </c>
    </row>
    <row r="7031" spans="1:8" x14ac:dyDescent="0.35">
      <c r="A7031">
        <v>1052025</v>
      </c>
      <c r="B7031" t="s">
        <v>477</v>
      </c>
      <c r="C7031" t="s">
        <v>497</v>
      </c>
      <c r="D7031" t="s">
        <v>284</v>
      </c>
      <c r="E7031" t="s">
        <v>101</v>
      </c>
    </row>
    <row r="7032" spans="1:8" x14ac:dyDescent="0.35">
      <c r="A7032">
        <v>1052025</v>
      </c>
      <c r="B7032" t="s">
        <v>557</v>
      </c>
      <c r="C7032" t="s">
        <v>508</v>
      </c>
      <c r="D7032" t="s">
        <v>287</v>
      </c>
      <c r="E7032" t="s">
        <v>101</v>
      </c>
    </row>
    <row r="7033" spans="1:8" x14ac:dyDescent="0.35">
      <c r="A7033">
        <v>1052025</v>
      </c>
      <c r="B7033" t="s">
        <v>552</v>
      </c>
      <c r="C7033" t="s">
        <v>432</v>
      </c>
      <c r="D7033" t="s">
        <v>288</v>
      </c>
      <c r="E7033" t="s">
        <v>101</v>
      </c>
    </row>
    <row r="7034" spans="1:8" x14ac:dyDescent="0.35">
      <c r="A7034">
        <v>1052025</v>
      </c>
      <c r="B7034" t="s">
        <v>495</v>
      </c>
      <c r="C7034" t="s">
        <v>336</v>
      </c>
      <c r="D7034" t="s">
        <v>290</v>
      </c>
      <c r="E7034" t="s">
        <v>140</v>
      </c>
      <c r="F7034" t="s">
        <v>291</v>
      </c>
    </row>
    <row r="7035" spans="1:8" x14ac:dyDescent="0.35">
      <c r="A7035">
        <v>1052025</v>
      </c>
      <c r="B7035" t="s">
        <v>722</v>
      </c>
      <c r="C7035" t="s">
        <v>526</v>
      </c>
      <c r="D7035" t="s">
        <v>290</v>
      </c>
      <c r="E7035" t="s">
        <v>140</v>
      </c>
      <c r="F7035" t="s">
        <v>294</v>
      </c>
      <c r="G7035" t="s">
        <v>295</v>
      </c>
      <c r="H7035" t="s">
        <v>101</v>
      </c>
    </row>
    <row r="7036" spans="1:8" x14ac:dyDescent="0.35">
      <c r="A7036">
        <v>1052025</v>
      </c>
      <c r="B7036" t="s">
        <v>557</v>
      </c>
      <c r="C7036" t="s">
        <v>304</v>
      </c>
      <c r="D7036" t="s">
        <v>298</v>
      </c>
      <c r="E7036" t="s">
        <v>101</v>
      </c>
    </row>
    <row r="7037" spans="1:8" x14ac:dyDescent="0.35">
      <c r="A7037">
        <v>1052025</v>
      </c>
      <c r="B7037" t="s">
        <v>326</v>
      </c>
      <c r="C7037" t="s">
        <v>402</v>
      </c>
      <c r="D7037" t="s">
        <v>300</v>
      </c>
      <c r="E7037" t="s">
        <v>262</v>
      </c>
      <c r="F7037" t="s">
        <v>101</v>
      </c>
    </row>
    <row r="7038" spans="1:8" x14ac:dyDescent="0.35">
      <c r="A7038">
        <v>1052025</v>
      </c>
      <c r="B7038" t="s">
        <v>218</v>
      </c>
      <c r="C7038" t="s">
        <v>342</v>
      </c>
      <c r="D7038" t="s">
        <v>301</v>
      </c>
      <c r="E7038" t="s">
        <v>101</v>
      </c>
    </row>
    <row r="7039" spans="1:8" x14ac:dyDescent="0.35">
      <c r="A7039">
        <v>1052025</v>
      </c>
      <c r="B7039" t="s">
        <v>693</v>
      </c>
      <c r="C7039" t="s">
        <v>157</v>
      </c>
      <c r="D7039" t="s">
        <v>303</v>
      </c>
      <c r="E7039" t="s">
        <v>149</v>
      </c>
    </row>
    <row r="7040" spans="1:8" x14ac:dyDescent="0.35">
      <c r="A7040">
        <v>1052025</v>
      </c>
      <c r="B7040" t="s">
        <v>723</v>
      </c>
      <c r="C7040" t="s">
        <v>292</v>
      </c>
      <c r="D7040" t="s">
        <v>306</v>
      </c>
      <c r="E7040" t="s">
        <v>101</v>
      </c>
    </row>
    <row r="7041" spans="1:9" x14ac:dyDescent="0.35">
      <c r="A7041">
        <v>1052025</v>
      </c>
      <c r="B7041" t="s">
        <v>716</v>
      </c>
      <c r="C7041" t="s">
        <v>122</v>
      </c>
      <c r="D7041" t="s">
        <v>308</v>
      </c>
      <c r="E7041" t="s">
        <v>309</v>
      </c>
      <c r="F7041" t="s">
        <v>310</v>
      </c>
      <c r="G7041" t="s">
        <v>311</v>
      </c>
      <c r="H7041" t="s">
        <v>312</v>
      </c>
      <c r="I7041" t="s">
        <v>101</v>
      </c>
    </row>
    <row r="7042" spans="1:9" x14ac:dyDescent="0.35">
      <c r="A7042">
        <v>1052025</v>
      </c>
      <c r="B7042" t="s">
        <v>456</v>
      </c>
      <c r="C7042" t="s">
        <v>122</v>
      </c>
      <c r="D7042" t="s">
        <v>314</v>
      </c>
      <c r="E7042" t="s">
        <v>315</v>
      </c>
      <c r="F7042" t="s">
        <v>101</v>
      </c>
    </row>
    <row r="7043" spans="1:9" x14ac:dyDescent="0.35">
      <c r="A7043">
        <v>1052025</v>
      </c>
      <c r="B7043" t="s">
        <v>573</v>
      </c>
      <c r="C7043" t="s">
        <v>439</v>
      </c>
      <c r="D7043" t="s">
        <v>314</v>
      </c>
      <c r="E7043" t="s">
        <v>317</v>
      </c>
      <c r="F7043" t="s">
        <v>101</v>
      </c>
    </row>
    <row r="7044" spans="1:9" x14ac:dyDescent="0.35">
      <c r="A7044">
        <v>1052025</v>
      </c>
      <c r="B7044" t="s">
        <v>514</v>
      </c>
      <c r="C7044" t="s">
        <v>450</v>
      </c>
      <c r="D7044" t="s">
        <v>319</v>
      </c>
      <c r="E7044" t="s">
        <v>320</v>
      </c>
      <c r="F7044" t="s">
        <v>321</v>
      </c>
    </row>
    <row r="7045" spans="1:9" x14ac:dyDescent="0.35">
      <c r="A7045">
        <v>1052025</v>
      </c>
      <c r="B7045" t="s">
        <v>722</v>
      </c>
      <c r="C7045" t="s">
        <v>346</v>
      </c>
      <c r="D7045" t="s">
        <v>322</v>
      </c>
      <c r="E7045" t="s">
        <v>101</v>
      </c>
    </row>
    <row r="7046" spans="1:9" x14ac:dyDescent="0.35">
      <c r="A7046">
        <v>1052025</v>
      </c>
      <c r="B7046" t="s">
        <v>766</v>
      </c>
      <c r="C7046" t="s">
        <v>447</v>
      </c>
      <c r="D7046" t="s">
        <v>325</v>
      </c>
      <c r="E7046" t="s">
        <v>101</v>
      </c>
    </row>
    <row r="7047" spans="1:9" x14ac:dyDescent="0.35">
      <c r="A7047">
        <v>1052025</v>
      </c>
      <c r="B7047" t="s">
        <v>804</v>
      </c>
      <c r="C7047" t="s">
        <v>157</v>
      </c>
      <c r="D7047" t="s">
        <v>328</v>
      </c>
      <c r="E7047" t="s">
        <v>101</v>
      </c>
    </row>
    <row r="7048" spans="1:9" x14ac:dyDescent="0.35">
      <c r="A7048">
        <v>1052025</v>
      </c>
      <c r="B7048" t="s">
        <v>557</v>
      </c>
      <c r="C7048" t="s">
        <v>318</v>
      </c>
      <c r="D7048" t="s">
        <v>331</v>
      </c>
      <c r="E7048" t="s">
        <v>332</v>
      </c>
      <c r="F7048" t="s">
        <v>101</v>
      </c>
    </row>
    <row r="7049" spans="1:9" x14ac:dyDescent="0.35">
      <c r="A7049">
        <v>1052025</v>
      </c>
      <c r="B7049" t="s">
        <v>318</v>
      </c>
      <c r="C7049" t="s">
        <v>231</v>
      </c>
      <c r="D7049" t="s">
        <v>331</v>
      </c>
      <c r="E7049" t="s">
        <v>335</v>
      </c>
      <c r="F7049" t="s">
        <v>101</v>
      </c>
    </row>
    <row r="7050" spans="1:9" x14ac:dyDescent="0.35">
      <c r="A7050">
        <v>1052025</v>
      </c>
      <c r="B7050" t="s">
        <v>248</v>
      </c>
      <c r="C7050" t="s">
        <v>513</v>
      </c>
      <c r="D7050" t="s">
        <v>331</v>
      </c>
      <c r="E7050" t="s">
        <v>338</v>
      </c>
      <c r="F7050" t="s">
        <v>321</v>
      </c>
    </row>
    <row r="7051" spans="1:9" x14ac:dyDescent="0.35">
      <c r="A7051">
        <v>1052025</v>
      </c>
      <c r="B7051" t="s">
        <v>629</v>
      </c>
      <c r="C7051" t="s">
        <v>495</v>
      </c>
      <c r="D7051" t="s">
        <v>170</v>
      </c>
    </row>
    <row r="7052" spans="1:9" x14ac:dyDescent="0.35">
      <c r="A7052">
        <v>1052025</v>
      </c>
      <c r="B7052" t="s">
        <v>565</v>
      </c>
      <c r="C7052" t="s">
        <v>549</v>
      </c>
      <c r="D7052" t="s">
        <v>341</v>
      </c>
      <c r="E7052" t="s">
        <v>101</v>
      </c>
    </row>
    <row r="7053" spans="1:9" x14ac:dyDescent="0.35">
      <c r="A7053">
        <v>1052025</v>
      </c>
      <c r="B7053" t="s">
        <v>551</v>
      </c>
      <c r="C7053" t="s">
        <v>424</v>
      </c>
      <c r="D7053" t="s">
        <v>343</v>
      </c>
      <c r="E7053" t="s">
        <v>101</v>
      </c>
    </row>
    <row r="7054" spans="1:9" x14ac:dyDescent="0.35">
      <c r="A7054">
        <v>1052025</v>
      </c>
      <c r="B7054" t="s">
        <v>570</v>
      </c>
      <c r="C7054" t="s">
        <v>122</v>
      </c>
      <c r="D7054" t="s">
        <v>132</v>
      </c>
      <c r="E7054" t="s">
        <v>344</v>
      </c>
      <c r="F7054" t="s">
        <v>345</v>
      </c>
      <c r="G7054" t="s">
        <v>101</v>
      </c>
    </row>
    <row r="7055" spans="1:9" x14ac:dyDescent="0.35">
      <c r="A7055">
        <v>1052025</v>
      </c>
      <c r="B7055" t="s">
        <v>578</v>
      </c>
      <c r="C7055" t="s">
        <v>154</v>
      </c>
      <c r="D7055" t="s">
        <v>132</v>
      </c>
      <c r="E7055" t="s">
        <v>347</v>
      </c>
      <c r="F7055" t="s">
        <v>101</v>
      </c>
    </row>
    <row r="7056" spans="1:9" x14ac:dyDescent="0.35">
      <c r="A7056">
        <v>1052025</v>
      </c>
      <c r="B7056" t="s">
        <v>752</v>
      </c>
      <c r="C7056" t="s">
        <v>233</v>
      </c>
      <c r="D7056" t="s">
        <v>132</v>
      </c>
      <c r="E7056" t="s">
        <v>348</v>
      </c>
      <c r="F7056" t="s">
        <v>101</v>
      </c>
    </row>
    <row r="7057" spans="1:8" x14ac:dyDescent="0.35">
      <c r="A7057">
        <v>1052025</v>
      </c>
      <c r="B7057" t="s">
        <v>466</v>
      </c>
      <c r="C7057" t="s">
        <v>244</v>
      </c>
      <c r="D7057" t="s">
        <v>132</v>
      </c>
      <c r="E7057" t="s">
        <v>350</v>
      </c>
      <c r="F7057" t="s">
        <v>101</v>
      </c>
    </row>
    <row r="7058" spans="1:8" x14ac:dyDescent="0.35">
      <c r="A7058">
        <v>1052025</v>
      </c>
      <c r="B7058" t="s">
        <v>661</v>
      </c>
      <c r="C7058" t="s">
        <v>171</v>
      </c>
      <c r="D7058" t="s">
        <v>132</v>
      </c>
      <c r="E7058" t="s">
        <v>352</v>
      </c>
      <c r="F7058" t="s">
        <v>101</v>
      </c>
    </row>
    <row r="7059" spans="1:8" x14ac:dyDescent="0.35">
      <c r="A7059">
        <v>1052025</v>
      </c>
      <c r="B7059" t="s">
        <v>717</v>
      </c>
      <c r="C7059" t="s">
        <v>195</v>
      </c>
      <c r="D7059" t="s">
        <v>132</v>
      </c>
      <c r="E7059" t="s">
        <v>133</v>
      </c>
      <c r="F7059" t="s">
        <v>355</v>
      </c>
    </row>
    <row r="7060" spans="1:8" x14ac:dyDescent="0.35">
      <c r="A7060">
        <v>1052025</v>
      </c>
      <c r="B7060" t="s">
        <v>714</v>
      </c>
      <c r="C7060" t="s">
        <v>346</v>
      </c>
      <c r="D7060" t="s">
        <v>132</v>
      </c>
      <c r="E7060" t="s">
        <v>356</v>
      </c>
      <c r="F7060" t="s">
        <v>101</v>
      </c>
    </row>
    <row r="7061" spans="1:8" x14ac:dyDescent="0.35">
      <c r="A7061">
        <v>1052025</v>
      </c>
      <c r="B7061" t="s">
        <v>323</v>
      </c>
      <c r="C7061" t="s">
        <v>506</v>
      </c>
      <c r="D7061" t="s">
        <v>359</v>
      </c>
      <c r="E7061" t="s">
        <v>360</v>
      </c>
      <c r="F7061" t="s">
        <v>101</v>
      </c>
    </row>
    <row r="7062" spans="1:8" x14ac:dyDescent="0.35">
      <c r="A7062">
        <v>1052025</v>
      </c>
      <c r="B7062" t="s">
        <v>636</v>
      </c>
      <c r="C7062" t="s">
        <v>98</v>
      </c>
      <c r="D7062" t="s">
        <v>359</v>
      </c>
      <c r="E7062" t="s">
        <v>362</v>
      </c>
      <c r="F7062" t="s">
        <v>101</v>
      </c>
    </row>
    <row r="7063" spans="1:8" x14ac:dyDescent="0.35">
      <c r="A7063">
        <v>1052025</v>
      </c>
      <c r="B7063" t="s">
        <v>551</v>
      </c>
      <c r="C7063" t="s">
        <v>541</v>
      </c>
      <c r="D7063" t="s">
        <v>359</v>
      </c>
      <c r="E7063" t="s">
        <v>362</v>
      </c>
      <c r="F7063" t="s">
        <v>140</v>
      </c>
      <c r="G7063" t="s">
        <v>364</v>
      </c>
      <c r="H7063" t="s">
        <v>101</v>
      </c>
    </row>
    <row r="7064" spans="1:8" x14ac:dyDescent="0.35">
      <c r="A7064">
        <v>1052025</v>
      </c>
      <c r="B7064" t="s">
        <v>720</v>
      </c>
      <c r="C7064" t="s">
        <v>418</v>
      </c>
      <c r="D7064" t="s">
        <v>366</v>
      </c>
      <c r="E7064" t="s">
        <v>257</v>
      </c>
      <c r="F7064" t="s">
        <v>367</v>
      </c>
      <c r="G7064" t="s">
        <v>101</v>
      </c>
    </row>
    <row r="7065" spans="1:8" x14ac:dyDescent="0.35">
      <c r="A7065">
        <v>1052025</v>
      </c>
      <c r="B7065" t="s">
        <v>558</v>
      </c>
      <c r="C7065" t="s">
        <v>307</v>
      </c>
      <c r="D7065" t="s">
        <v>369</v>
      </c>
      <c r="E7065" t="s">
        <v>370</v>
      </c>
      <c r="F7065" t="s">
        <v>101</v>
      </c>
    </row>
    <row r="7066" spans="1:8" x14ac:dyDescent="0.35">
      <c r="A7066">
        <v>1052025</v>
      </c>
      <c r="B7066" t="s">
        <v>750</v>
      </c>
      <c r="C7066" t="s">
        <v>157</v>
      </c>
      <c r="D7066" t="s">
        <v>371</v>
      </c>
      <c r="E7066" t="s">
        <v>101</v>
      </c>
    </row>
    <row r="7067" spans="1:8" x14ac:dyDescent="0.35">
      <c r="A7067">
        <v>1052025</v>
      </c>
      <c r="B7067" t="s">
        <v>413</v>
      </c>
      <c r="C7067" t="s">
        <v>548</v>
      </c>
      <c r="D7067" t="s">
        <v>372</v>
      </c>
      <c r="E7067" t="s">
        <v>101</v>
      </c>
    </row>
    <row r="7068" spans="1:8" x14ac:dyDescent="0.35">
      <c r="A7068">
        <v>1052025</v>
      </c>
      <c r="B7068" t="s">
        <v>551</v>
      </c>
      <c r="C7068" t="s">
        <v>493</v>
      </c>
      <c r="D7068" t="s">
        <v>373</v>
      </c>
      <c r="E7068" t="s">
        <v>101</v>
      </c>
    </row>
    <row r="7069" spans="1:8" x14ac:dyDescent="0.35">
      <c r="A7069">
        <v>1052025</v>
      </c>
      <c r="B7069" t="s">
        <v>720</v>
      </c>
      <c r="C7069" t="s">
        <v>456</v>
      </c>
      <c r="D7069" t="s">
        <v>376</v>
      </c>
      <c r="E7069" t="s">
        <v>140</v>
      </c>
      <c r="F7069" t="s">
        <v>331</v>
      </c>
      <c r="G7069" t="s">
        <v>377</v>
      </c>
      <c r="H7069" t="s">
        <v>101</v>
      </c>
    </row>
    <row r="7070" spans="1:8" x14ac:dyDescent="0.35">
      <c r="A7070">
        <v>1052025</v>
      </c>
      <c r="B7070" t="s">
        <v>723</v>
      </c>
      <c r="C7070" t="s">
        <v>122</v>
      </c>
      <c r="D7070" t="s">
        <v>378</v>
      </c>
    </row>
    <row r="7071" spans="1:8" x14ac:dyDescent="0.35">
      <c r="A7071">
        <v>1052025</v>
      </c>
      <c r="B7071" t="s">
        <v>572</v>
      </c>
      <c r="C7071" t="s">
        <v>340</v>
      </c>
      <c r="D7071" t="s">
        <v>380</v>
      </c>
      <c r="E7071" t="s">
        <v>101</v>
      </c>
    </row>
    <row r="7072" spans="1:8" x14ac:dyDescent="0.35">
      <c r="A7072">
        <v>1052025</v>
      </c>
      <c r="B7072" t="s">
        <v>551</v>
      </c>
      <c r="C7072" t="s">
        <v>240</v>
      </c>
      <c r="D7072" t="s">
        <v>382</v>
      </c>
      <c r="E7072" t="s">
        <v>383</v>
      </c>
    </row>
    <row r="7073" spans="1:9" x14ac:dyDescent="0.35">
      <c r="A7073">
        <v>1052025</v>
      </c>
      <c r="B7073" t="s">
        <v>583</v>
      </c>
      <c r="C7073" t="s">
        <v>219</v>
      </c>
      <c r="D7073" t="s">
        <v>385</v>
      </c>
      <c r="E7073" t="s">
        <v>386</v>
      </c>
    </row>
    <row r="7074" spans="1:9" x14ac:dyDescent="0.35">
      <c r="A7074">
        <v>1052025</v>
      </c>
      <c r="B7074" t="s">
        <v>558</v>
      </c>
      <c r="C7074" t="s">
        <v>237</v>
      </c>
      <c r="D7074" t="s">
        <v>388</v>
      </c>
      <c r="E7074" t="s">
        <v>101</v>
      </c>
    </row>
    <row r="7075" spans="1:9" x14ac:dyDescent="0.35">
      <c r="A7075">
        <v>1052025</v>
      </c>
      <c r="B7075" t="s">
        <v>651</v>
      </c>
      <c r="C7075" t="s">
        <v>324</v>
      </c>
      <c r="D7075" t="s">
        <v>391</v>
      </c>
      <c r="E7075" t="s">
        <v>101</v>
      </c>
    </row>
    <row r="7076" spans="1:9" x14ac:dyDescent="0.35">
      <c r="A7076">
        <v>1052025</v>
      </c>
      <c r="B7076" t="s">
        <v>551</v>
      </c>
      <c r="C7076" t="s">
        <v>250</v>
      </c>
      <c r="D7076" t="s">
        <v>393</v>
      </c>
    </row>
    <row r="7077" spans="1:9" x14ac:dyDescent="0.35">
      <c r="A7077">
        <v>1052025</v>
      </c>
      <c r="B7077" t="s">
        <v>565</v>
      </c>
      <c r="C7077" t="s">
        <v>466</v>
      </c>
      <c r="D7077" t="s">
        <v>394</v>
      </c>
      <c r="E7077" t="s">
        <v>395</v>
      </c>
      <c r="F7077" t="s">
        <v>101</v>
      </c>
    </row>
    <row r="7078" spans="1:9" x14ac:dyDescent="0.35">
      <c r="A7078">
        <v>1052025</v>
      </c>
      <c r="B7078" t="s">
        <v>558</v>
      </c>
      <c r="C7078" t="s">
        <v>226</v>
      </c>
      <c r="D7078" t="s">
        <v>396</v>
      </c>
    </row>
    <row r="7079" spans="1:9" x14ac:dyDescent="0.35">
      <c r="A7079">
        <v>1052025</v>
      </c>
      <c r="B7079" t="s">
        <v>674</v>
      </c>
      <c r="C7079" t="s">
        <v>543</v>
      </c>
      <c r="D7079" t="s">
        <v>397</v>
      </c>
      <c r="E7079" t="s">
        <v>101</v>
      </c>
    </row>
    <row r="7080" spans="1:9" x14ac:dyDescent="0.35">
      <c r="A7080">
        <v>1052025</v>
      </c>
      <c r="B7080" t="s">
        <v>639</v>
      </c>
      <c r="C7080" t="s">
        <v>346</v>
      </c>
      <c r="D7080" t="s">
        <v>399</v>
      </c>
      <c r="E7080" t="s">
        <v>140</v>
      </c>
      <c r="F7080" t="s">
        <v>400</v>
      </c>
      <c r="G7080" t="s">
        <v>257</v>
      </c>
      <c r="H7080" t="s">
        <v>331</v>
      </c>
      <c r="I7080" t="s">
        <v>401</v>
      </c>
    </row>
    <row r="7081" spans="1:9" x14ac:dyDescent="0.35">
      <c r="A7081">
        <v>1052025</v>
      </c>
      <c r="B7081" t="s">
        <v>558</v>
      </c>
      <c r="C7081" t="s">
        <v>237</v>
      </c>
      <c r="D7081" t="s">
        <v>399</v>
      </c>
      <c r="E7081" t="s">
        <v>187</v>
      </c>
      <c r="F7081" t="s">
        <v>101</v>
      </c>
    </row>
    <row r="7082" spans="1:9" x14ac:dyDescent="0.35">
      <c r="A7082">
        <v>1052025</v>
      </c>
      <c r="B7082" t="s">
        <v>636</v>
      </c>
      <c r="C7082" t="s">
        <v>269</v>
      </c>
      <c r="D7082" t="s">
        <v>399</v>
      </c>
      <c r="E7082" t="s">
        <v>403</v>
      </c>
      <c r="F7082" t="s">
        <v>101</v>
      </c>
    </row>
    <row r="7083" spans="1:9" x14ac:dyDescent="0.35">
      <c r="A7083">
        <v>1052025</v>
      </c>
      <c r="B7083" t="s">
        <v>723</v>
      </c>
      <c r="C7083" t="s">
        <v>422</v>
      </c>
      <c r="D7083" t="s">
        <v>399</v>
      </c>
      <c r="E7083" t="s">
        <v>404</v>
      </c>
      <c r="F7083" t="s">
        <v>101</v>
      </c>
    </row>
    <row r="7084" spans="1:9" x14ac:dyDescent="0.35">
      <c r="A7084">
        <v>30042025</v>
      </c>
      <c r="B7084" t="s">
        <v>572</v>
      </c>
      <c r="C7084" t="s">
        <v>574</v>
      </c>
      <c r="D7084" t="s">
        <v>100</v>
      </c>
      <c r="E7084" t="s">
        <v>101</v>
      </c>
    </row>
    <row r="7085" spans="1:9" x14ac:dyDescent="0.35">
      <c r="A7085">
        <v>30042025</v>
      </c>
      <c r="B7085" t="s">
        <v>551</v>
      </c>
      <c r="C7085" t="s">
        <v>296</v>
      </c>
      <c r="D7085" t="s">
        <v>104</v>
      </c>
      <c r="E7085" t="s">
        <v>101</v>
      </c>
    </row>
    <row r="7086" spans="1:9" x14ac:dyDescent="0.35">
      <c r="A7086">
        <v>30042025</v>
      </c>
      <c r="B7086" t="s">
        <v>437</v>
      </c>
      <c r="C7086" t="s">
        <v>240</v>
      </c>
      <c r="D7086" t="s">
        <v>107</v>
      </c>
      <c r="E7086" t="s">
        <v>108</v>
      </c>
      <c r="F7086" t="s">
        <v>101</v>
      </c>
    </row>
    <row r="7087" spans="1:9" x14ac:dyDescent="0.35">
      <c r="A7087">
        <v>30042025</v>
      </c>
      <c r="B7087" t="s">
        <v>224</v>
      </c>
      <c r="C7087" t="s">
        <v>411</v>
      </c>
      <c r="D7087" t="s">
        <v>111</v>
      </c>
      <c r="E7087" t="s">
        <v>101</v>
      </c>
    </row>
    <row r="7088" spans="1:9" x14ac:dyDescent="0.35">
      <c r="A7088">
        <v>30042025</v>
      </c>
      <c r="B7088" t="s">
        <v>435</v>
      </c>
      <c r="C7088" t="s">
        <v>334</v>
      </c>
      <c r="D7088" t="s">
        <v>114</v>
      </c>
      <c r="E7088" t="s">
        <v>115</v>
      </c>
      <c r="F7088" t="s">
        <v>116</v>
      </c>
    </row>
    <row r="7089" spans="1:7" x14ac:dyDescent="0.35">
      <c r="A7089">
        <v>30042025</v>
      </c>
      <c r="B7089" t="s">
        <v>469</v>
      </c>
      <c r="C7089" t="s">
        <v>192</v>
      </c>
      <c r="D7089" t="s">
        <v>114</v>
      </c>
      <c r="E7089" t="s">
        <v>119</v>
      </c>
      <c r="F7089" t="s">
        <v>120</v>
      </c>
      <c r="G7089" t="s">
        <v>121</v>
      </c>
    </row>
    <row r="7090" spans="1:7" x14ac:dyDescent="0.35">
      <c r="A7090">
        <v>30042025</v>
      </c>
      <c r="B7090" t="s">
        <v>158</v>
      </c>
      <c r="C7090" t="s">
        <v>434</v>
      </c>
      <c r="D7090" t="s">
        <v>114</v>
      </c>
      <c r="E7090" t="s">
        <v>124</v>
      </c>
    </row>
    <row r="7091" spans="1:7" x14ac:dyDescent="0.35">
      <c r="A7091">
        <v>30042025</v>
      </c>
      <c r="B7091" t="s">
        <v>336</v>
      </c>
      <c r="C7091" t="s">
        <v>539</v>
      </c>
      <c r="D7091" t="s">
        <v>114</v>
      </c>
      <c r="E7091" t="s">
        <v>127</v>
      </c>
    </row>
    <row r="7092" spans="1:7" x14ac:dyDescent="0.35">
      <c r="A7092">
        <v>30042025</v>
      </c>
      <c r="B7092" t="s">
        <v>412</v>
      </c>
      <c r="C7092" t="s">
        <v>201</v>
      </c>
      <c r="D7092" t="s">
        <v>114</v>
      </c>
      <c r="E7092" t="s">
        <v>130</v>
      </c>
    </row>
    <row r="7093" spans="1:7" x14ac:dyDescent="0.35">
      <c r="A7093">
        <v>30042025</v>
      </c>
      <c r="B7093" t="s">
        <v>505</v>
      </c>
      <c r="C7093" t="s">
        <v>457</v>
      </c>
      <c r="D7093" t="s">
        <v>114</v>
      </c>
      <c r="E7093" t="s">
        <v>132</v>
      </c>
      <c r="F7093" t="s">
        <v>133</v>
      </c>
    </row>
    <row r="7094" spans="1:7" x14ac:dyDescent="0.35">
      <c r="A7094">
        <v>30042025</v>
      </c>
      <c r="B7094" t="s">
        <v>592</v>
      </c>
      <c r="C7094" t="s">
        <v>601</v>
      </c>
      <c r="D7094" t="s">
        <v>135</v>
      </c>
      <c r="E7094" t="s">
        <v>136</v>
      </c>
    </row>
    <row r="7095" spans="1:7" x14ac:dyDescent="0.35">
      <c r="A7095">
        <v>30042025</v>
      </c>
      <c r="B7095" t="s">
        <v>565</v>
      </c>
      <c r="C7095" t="s">
        <v>439</v>
      </c>
      <c r="D7095" t="s">
        <v>139</v>
      </c>
      <c r="E7095" t="s">
        <v>140</v>
      </c>
      <c r="F7095" t="s">
        <v>141</v>
      </c>
      <c r="G7095" t="s">
        <v>101</v>
      </c>
    </row>
    <row r="7096" spans="1:7" x14ac:dyDescent="0.35">
      <c r="A7096">
        <v>30042025</v>
      </c>
      <c r="B7096" t="s">
        <v>644</v>
      </c>
      <c r="C7096" t="s">
        <v>258</v>
      </c>
      <c r="D7096" t="s">
        <v>144</v>
      </c>
      <c r="E7096" t="s">
        <v>101</v>
      </c>
    </row>
    <row r="7097" spans="1:7" x14ac:dyDescent="0.35">
      <c r="A7097">
        <v>30042025</v>
      </c>
      <c r="B7097" t="s">
        <v>655</v>
      </c>
      <c r="C7097" t="s">
        <v>574</v>
      </c>
      <c r="D7097" t="s">
        <v>147</v>
      </c>
      <c r="E7097" t="s">
        <v>148</v>
      </c>
      <c r="F7097" t="s">
        <v>149</v>
      </c>
    </row>
    <row r="7098" spans="1:7" x14ac:dyDescent="0.35">
      <c r="A7098">
        <v>30042025</v>
      </c>
      <c r="B7098" t="s">
        <v>629</v>
      </c>
      <c r="C7098" t="s">
        <v>122</v>
      </c>
      <c r="D7098" t="s">
        <v>152</v>
      </c>
      <c r="E7098" t="s">
        <v>140</v>
      </c>
      <c r="F7098" t="s">
        <v>153</v>
      </c>
      <c r="G7098" t="s">
        <v>101</v>
      </c>
    </row>
    <row r="7099" spans="1:7" x14ac:dyDescent="0.35">
      <c r="A7099">
        <v>30042025</v>
      </c>
      <c r="B7099" t="s">
        <v>766</v>
      </c>
      <c r="C7099" t="s">
        <v>292</v>
      </c>
      <c r="D7099" t="s">
        <v>156</v>
      </c>
      <c r="E7099" t="s">
        <v>101</v>
      </c>
    </row>
    <row r="7100" spans="1:7" x14ac:dyDescent="0.35">
      <c r="A7100">
        <v>30042025</v>
      </c>
      <c r="B7100" t="s">
        <v>639</v>
      </c>
      <c r="C7100" t="s">
        <v>145</v>
      </c>
      <c r="D7100" t="s">
        <v>159</v>
      </c>
      <c r="E7100" t="s">
        <v>101</v>
      </c>
    </row>
    <row r="7101" spans="1:7" x14ac:dyDescent="0.35">
      <c r="A7101">
        <v>30042025</v>
      </c>
      <c r="B7101" t="s">
        <v>523</v>
      </c>
      <c r="C7101" t="s">
        <v>161</v>
      </c>
      <c r="D7101" t="s">
        <v>101</v>
      </c>
    </row>
    <row r="7102" spans="1:7" x14ac:dyDescent="0.35">
      <c r="A7102">
        <v>30042025</v>
      </c>
      <c r="B7102" t="s">
        <v>285</v>
      </c>
      <c r="C7102" t="s">
        <v>381</v>
      </c>
      <c r="D7102" t="s">
        <v>164</v>
      </c>
      <c r="E7102" t="s">
        <v>101</v>
      </c>
    </row>
    <row r="7103" spans="1:7" x14ac:dyDescent="0.35">
      <c r="A7103">
        <v>30042025</v>
      </c>
      <c r="B7103" t="s">
        <v>629</v>
      </c>
      <c r="C7103" t="s">
        <v>550</v>
      </c>
      <c r="D7103" t="s">
        <v>167</v>
      </c>
    </row>
    <row r="7104" spans="1:7" x14ac:dyDescent="0.35">
      <c r="A7104">
        <v>30042025</v>
      </c>
      <c r="B7104" t="s">
        <v>655</v>
      </c>
      <c r="C7104" t="s">
        <v>195</v>
      </c>
      <c r="D7104" t="s">
        <v>423</v>
      </c>
      <c r="E7104" t="s">
        <v>101</v>
      </c>
    </row>
    <row r="7105" spans="1:7" x14ac:dyDescent="0.35">
      <c r="A7105">
        <v>30042025</v>
      </c>
      <c r="B7105" t="s">
        <v>504</v>
      </c>
      <c r="C7105" t="s">
        <v>185</v>
      </c>
      <c r="D7105" t="s">
        <v>169</v>
      </c>
      <c r="E7105" t="s">
        <v>170</v>
      </c>
      <c r="F7105" t="s">
        <v>101</v>
      </c>
    </row>
    <row r="7106" spans="1:7" x14ac:dyDescent="0.35">
      <c r="A7106">
        <v>30042025</v>
      </c>
      <c r="B7106" t="s">
        <v>623</v>
      </c>
      <c r="C7106" t="s">
        <v>269</v>
      </c>
      <c r="D7106" t="s">
        <v>173</v>
      </c>
      <c r="E7106" t="s">
        <v>101</v>
      </c>
    </row>
    <row r="7107" spans="1:7" x14ac:dyDescent="0.35">
      <c r="A7107">
        <v>30042025</v>
      </c>
      <c r="B7107" t="s">
        <v>691</v>
      </c>
      <c r="C7107" t="s">
        <v>604</v>
      </c>
      <c r="D7107" t="s">
        <v>176</v>
      </c>
      <c r="E7107" t="s">
        <v>101</v>
      </c>
    </row>
    <row r="7108" spans="1:7" x14ac:dyDescent="0.35">
      <c r="A7108">
        <v>30042025</v>
      </c>
      <c r="B7108" t="s">
        <v>736</v>
      </c>
      <c r="C7108" t="s">
        <v>221</v>
      </c>
      <c r="D7108" t="s">
        <v>176</v>
      </c>
      <c r="E7108" t="s">
        <v>149</v>
      </c>
    </row>
    <row r="7109" spans="1:7" x14ac:dyDescent="0.35">
      <c r="A7109">
        <v>30042025</v>
      </c>
      <c r="B7109" t="s">
        <v>623</v>
      </c>
      <c r="C7109" t="s">
        <v>481</v>
      </c>
      <c r="D7109" t="s">
        <v>181</v>
      </c>
      <c r="E7109" t="s">
        <v>182</v>
      </c>
      <c r="F7109" t="s">
        <v>101</v>
      </c>
    </row>
    <row r="7110" spans="1:7" x14ac:dyDescent="0.35">
      <c r="A7110">
        <v>30042025</v>
      </c>
      <c r="B7110" t="s">
        <v>779</v>
      </c>
      <c r="C7110" t="s">
        <v>286</v>
      </c>
      <c r="D7110" t="s">
        <v>184</v>
      </c>
      <c r="E7110" t="s">
        <v>101</v>
      </c>
    </row>
    <row r="7111" spans="1:7" x14ac:dyDescent="0.35">
      <c r="A7111">
        <v>30042025</v>
      </c>
      <c r="B7111" t="s">
        <v>663</v>
      </c>
      <c r="C7111" t="s">
        <v>269</v>
      </c>
      <c r="D7111" t="s">
        <v>187</v>
      </c>
      <c r="E7111" t="s">
        <v>101</v>
      </c>
    </row>
    <row r="7112" spans="1:7" x14ac:dyDescent="0.35">
      <c r="A7112">
        <v>30042025</v>
      </c>
      <c r="B7112" t="s">
        <v>326</v>
      </c>
      <c r="C7112" t="s">
        <v>212</v>
      </c>
      <c r="D7112" t="s">
        <v>190</v>
      </c>
      <c r="E7112" t="s">
        <v>191</v>
      </c>
      <c r="F7112" t="s">
        <v>101</v>
      </c>
    </row>
    <row r="7113" spans="1:7" x14ac:dyDescent="0.35">
      <c r="A7113">
        <v>30042025</v>
      </c>
      <c r="B7113" t="s">
        <v>323</v>
      </c>
      <c r="C7113" t="s">
        <v>363</v>
      </c>
      <c r="D7113" t="s">
        <v>190</v>
      </c>
      <c r="E7113" t="s">
        <v>194</v>
      </c>
      <c r="F7113" t="s">
        <v>101</v>
      </c>
    </row>
    <row r="7114" spans="1:7" x14ac:dyDescent="0.35">
      <c r="A7114">
        <v>30042025</v>
      </c>
      <c r="B7114" t="s">
        <v>629</v>
      </c>
      <c r="C7114" t="s">
        <v>168</v>
      </c>
      <c r="D7114" t="s">
        <v>190</v>
      </c>
      <c r="E7114" t="s">
        <v>196</v>
      </c>
      <c r="F7114" t="s">
        <v>101</v>
      </c>
    </row>
    <row r="7115" spans="1:7" x14ac:dyDescent="0.35">
      <c r="A7115">
        <v>30042025</v>
      </c>
      <c r="B7115" t="s">
        <v>138</v>
      </c>
      <c r="C7115" t="s">
        <v>198</v>
      </c>
      <c r="D7115" t="s">
        <v>140</v>
      </c>
      <c r="E7115" t="s">
        <v>199</v>
      </c>
      <c r="F7115" t="s">
        <v>200</v>
      </c>
      <c r="G7115" t="s">
        <v>101</v>
      </c>
    </row>
    <row r="7116" spans="1:7" x14ac:dyDescent="0.35">
      <c r="A7116">
        <v>30042025</v>
      </c>
      <c r="B7116" t="s">
        <v>496</v>
      </c>
      <c r="C7116" t="s">
        <v>351</v>
      </c>
      <c r="D7116" t="s">
        <v>61</v>
      </c>
      <c r="E7116" t="s">
        <v>101</v>
      </c>
    </row>
    <row r="7117" spans="1:7" x14ac:dyDescent="0.35">
      <c r="A7117">
        <v>30042025</v>
      </c>
      <c r="B7117" t="s">
        <v>655</v>
      </c>
      <c r="C7117" t="s">
        <v>318</v>
      </c>
      <c r="D7117" t="s">
        <v>205</v>
      </c>
      <c r="E7117" t="s">
        <v>101</v>
      </c>
    </row>
    <row r="7118" spans="1:7" x14ac:dyDescent="0.35">
      <c r="A7118">
        <v>30042025</v>
      </c>
      <c r="B7118" t="s">
        <v>661</v>
      </c>
      <c r="C7118" t="s">
        <v>604</v>
      </c>
      <c r="D7118" t="s">
        <v>208</v>
      </c>
      <c r="E7118" t="s">
        <v>101</v>
      </c>
    </row>
    <row r="7119" spans="1:7" x14ac:dyDescent="0.35">
      <c r="A7119">
        <v>30042025</v>
      </c>
      <c r="B7119" t="s">
        <v>791</v>
      </c>
      <c r="C7119" t="s">
        <v>541</v>
      </c>
      <c r="D7119" t="s">
        <v>210</v>
      </c>
      <c r="E7119" t="s">
        <v>211</v>
      </c>
      <c r="F7119" t="s">
        <v>101</v>
      </c>
    </row>
    <row r="7120" spans="1:7" x14ac:dyDescent="0.35">
      <c r="A7120">
        <v>30042025</v>
      </c>
      <c r="B7120" t="s">
        <v>285</v>
      </c>
      <c r="C7120" t="s">
        <v>158</v>
      </c>
      <c r="D7120" t="s">
        <v>214</v>
      </c>
      <c r="E7120" t="s">
        <v>215</v>
      </c>
      <c r="F7120" t="s">
        <v>101</v>
      </c>
    </row>
    <row r="7121" spans="1:7" x14ac:dyDescent="0.35">
      <c r="A7121">
        <v>30042025</v>
      </c>
      <c r="B7121" t="s">
        <v>629</v>
      </c>
      <c r="C7121" t="s">
        <v>272</v>
      </c>
      <c r="D7121" t="s">
        <v>217</v>
      </c>
      <c r="E7121" t="s">
        <v>101</v>
      </c>
    </row>
    <row r="7122" spans="1:7" x14ac:dyDescent="0.35">
      <c r="A7122">
        <v>30042025</v>
      </c>
      <c r="B7122" t="s">
        <v>742</v>
      </c>
      <c r="C7122" t="s">
        <v>248</v>
      </c>
      <c r="D7122" t="s">
        <v>220</v>
      </c>
      <c r="E7122" t="s">
        <v>101</v>
      </c>
    </row>
    <row r="7123" spans="1:7" x14ac:dyDescent="0.35">
      <c r="A7123">
        <v>30042025</v>
      </c>
      <c r="B7123" t="s">
        <v>558</v>
      </c>
      <c r="C7123" t="s">
        <v>122</v>
      </c>
      <c r="D7123" t="s">
        <v>222</v>
      </c>
    </row>
    <row r="7124" spans="1:7" x14ac:dyDescent="0.35">
      <c r="A7124">
        <v>30042025</v>
      </c>
      <c r="B7124" t="s">
        <v>694</v>
      </c>
      <c r="C7124" t="s">
        <v>273</v>
      </c>
      <c r="D7124" t="s">
        <v>223</v>
      </c>
    </row>
    <row r="7125" spans="1:7" x14ac:dyDescent="0.35">
      <c r="A7125">
        <v>30042025</v>
      </c>
      <c r="B7125" t="s">
        <v>493</v>
      </c>
      <c r="C7125" t="s">
        <v>543</v>
      </c>
      <c r="D7125" t="s">
        <v>225</v>
      </c>
      <c r="E7125" t="s">
        <v>101</v>
      </c>
    </row>
    <row r="7126" spans="1:7" x14ac:dyDescent="0.35">
      <c r="A7126">
        <v>30042025</v>
      </c>
      <c r="B7126" t="s">
        <v>511</v>
      </c>
      <c r="C7126" t="s">
        <v>342</v>
      </c>
      <c r="D7126" t="s">
        <v>225</v>
      </c>
      <c r="E7126" t="s">
        <v>228</v>
      </c>
      <c r="F7126" t="s">
        <v>229</v>
      </c>
    </row>
    <row r="7127" spans="1:7" x14ac:dyDescent="0.35">
      <c r="A7127">
        <v>30042025</v>
      </c>
      <c r="B7127" t="s">
        <v>560</v>
      </c>
      <c r="C7127" t="s">
        <v>601</v>
      </c>
      <c r="D7127" t="s">
        <v>232</v>
      </c>
      <c r="E7127" t="s">
        <v>101</v>
      </c>
    </row>
    <row r="7128" spans="1:7" x14ac:dyDescent="0.35">
      <c r="A7128">
        <v>30042025</v>
      </c>
      <c r="B7128" t="s">
        <v>551</v>
      </c>
      <c r="C7128" t="s">
        <v>165</v>
      </c>
      <c r="D7128" t="s">
        <v>235</v>
      </c>
      <c r="E7128" t="s">
        <v>236</v>
      </c>
      <c r="F7128" t="s">
        <v>101</v>
      </c>
    </row>
    <row r="7129" spans="1:7" x14ac:dyDescent="0.35">
      <c r="A7129">
        <v>30042025</v>
      </c>
      <c r="B7129" t="s">
        <v>557</v>
      </c>
      <c r="C7129" t="s">
        <v>412</v>
      </c>
      <c r="D7129" t="s">
        <v>235</v>
      </c>
      <c r="E7129" t="s">
        <v>239</v>
      </c>
      <c r="F7129" t="s">
        <v>149</v>
      </c>
    </row>
    <row r="7130" spans="1:7" x14ac:dyDescent="0.35">
      <c r="A7130">
        <v>30042025</v>
      </c>
      <c r="B7130" t="s">
        <v>736</v>
      </c>
      <c r="C7130" t="s">
        <v>466</v>
      </c>
      <c r="D7130" t="s">
        <v>235</v>
      </c>
      <c r="E7130" t="s">
        <v>241</v>
      </c>
      <c r="F7130" t="s">
        <v>101</v>
      </c>
    </row>
    <row r="7131" spans="1:7" x14ac:dyDescent="0.35">
      <c r="A7131">
        <v>30042025</v>
      </c>
      <c r="B7131" t="s">
        <v>558</v>
      </c>
      <c r="C7131" t="s">
        <v>497</v>
      </c>
      <c r="D7131" t="s">
        <v>243</v>
      </c>
      <c r="E7131" t="s">
        <v>101</v>
      </c>
    </row>
    <row r="7132" spans="1:7" x14ac:dyDescent="0.35">
      <c r="A7132">
        <v>30042025</v>
      </c>
      <c r="B7132" t="s">
        <v>629</v>
      </c>
      <c r="C7132" t="s">
        <v>203</v>
      </c>
      <c r="D7132" t="s">
        <v>245</v>
      </c>
      <c r="E7132" t="s">
        <v>246</v>
      </c>
    </row>
    <row r="7133" spans="1:7" x14ac:dyDescent="0.35">
      <c r="A7133">
        <v>30042025</v>
      </c>
      <c r="B7133" t="s">
        <v>628</v>
      </c>
      <c r="C7133" t="s">
        <v>450</v>
      </c>
      <c r="D7133" t="s">
        <v>245</v>
      </c>
      <c r="E7133" t="s">
        <v>249</v>
      </c>
    </row>
    <row r="7134" spans="1:7" x14ac:dyDescent="0.35">
      <c r="A7134">
        <v>30042025</v>
      </c>
      <c r="B7134" t="s">
        <v>507</v>
      </c>
      <c r="C7134" t="s">
        <v>416</v>
      </c>
      <c r="D7134" t="s">
        <v>252</v>
      </c>
      <c r="E7134" t="s">
        <v>101</v>
      </c>
    </row>
    <row r="7135" spans="1:7" x14ac:dyDescent="0.35">
      <c r="A7135">
        <v>30042025</v>
      </c>
      <c r="B7135" t="s">
        <v>534</v>
      </c>
      <c r="C7135" t="s">
        <v>517</v>
      </c>
      <c r="D7135" t="s">
        <v>254</v>
      </c>
    </row>
    <row r="7136" spans="1:7" x14ac:dyDescent="0.35">
      <c r="A7136">
        <v>30042025</v>
      </c>
      <c r="B7136" t="s">
        <v>623</v>
      </c>
      <c r="C7136" t="s">
        <v>150</v>
      </c>
      <c r="D7136" t="s">
        <v>256</v>
      </c>
      <c r="E7136" t="s">
        <v>257</v>
      </c>
      <c r="F7136" t="s">
        <v>236</v>
      </c>
      <c r="G7136" t="s">
        <v>101</v>
      </c>
    </row>
    <row r="7137" spans="1:6" x14ac:dyDescent="0.35">
      <c r="A7137">
        <v>30042025</v>
      </c>
      <c r="B7137" t="s">
        <v>558</v>
      </c>
      <c r="C7137" t="s">
        <v>138</v>
      </c>
      <c r="D7137" t="s">
        <v>260</v>
      </c>
      <c r="E7137" t="s">
        <v>136</v>
      </c>
      <c r="F7137" t="s">
        <v>101</v>
      </c>
    </row>
    <row r="7138" spans="1:6" x14ac:dyDescent="0.35">
      <c r="A7138">
        <v>30042025</v>
      </c>
      <c r="B7138" t="s">
        <v>203</v>
      </c>
      <c r="C7138" t="s">
        <v>261</v>
      </c>
      <c r="D7138" t="s">
        <v>262</v>
      </c>
      <c r="E7138" t="s">
        <v>101</v>
      </c>
    </row>
    <row r="7139" spans="1:6" x14ac:dyDescent="0.35">
      <c r="A7139">
        <v>30042025</v>
      </c>
      <c r="B7139" t="s">
        <v>693</v>
      </c>
      <c r="C7139" t="s">
        <v>340</v>
      </c>
      <c r="D7139" t="s">
        <v>264</v>
      </c>
      <c r="E7139" t="s">
        <v>101</v>
      </c>
    </row>
    <row r="7140" spans="1:6" x14ac:dyDescent="0.35">
      <c r="A7140">
        <v>30042025</v>
      </c>
      <c r="B7140" t="s">
        <v>398</v>
      </c>
      <c r="C7140" t="s">
        <v>264</v>
      </c>
      <c r="D7140" t="s">
        <v>149</v>
      </c>
    </row>
    <row r="7141" spans="1:6" x14ac:dyDescent="0.35">
      <c r="A7141">
        <v>30042025</v>
      </c>
      <c r="B7141" t="s">
        <v>558</v>
      </c>
      <c r="C7141" t="s">
        <v>541</v>
      </c>
      <c r="D7141" t="s">
        <v>265</v>
      </c>
      <c r="E7141" t="s">
        <v>101</v>
      </c>
      <c r="F7141" t="s">
        <v>266</v>
      </c>
    </row>
    <row r="7142" spans="1:6" x14ac:dyDescent="0.35">
      <c r="A7142">
        <v>30042025</v>
      </c>
      <c r="B7142" t="s">
        <v>346</v>
      </c>
      <c r="C7142" t="s">
        <v>267</v>
      </c>
      <c r="D7142" t="s">
        <v>101</v>
      </c>
    </row>
    <row r="7143" spans="1:6" x14ac:dyDescent="0.35">
      <c r="A7143">
        <v>30042025</v>
      </c>
      <c r="B7143" t="s">
        <v>644</v>
      </c>
      <c r="C7143" t="s">
        <v>145</v>
      </c>
      <c r="D7143" t="s">
        <v>268</v>
      </c>
    </row>
    <row r="7144" spans="1:6" x14ac:dyDescent="0.35">
      <c r="A7144">
        <v>30042025</v>
      </c>
      <c r="B7144" t="s">
        <v>663</v>
      </c>
      <c r="C7144" t="s">
        <v>497</v>
      </c>
      <c r="D7144" t="s">
        <v>270</v>
      </c>
      <c r="E7144" t="s">
        <v>271</v>
      </c>
      <c r="F7144" t="s">
        <v>101</v>
      </c>
    </row>
    <row r="7145" spans="1:6" x14ac:dyDescent="0.35">
      <c r="A7145">
        <v>30042025</v>
      </c>
      <c r="B7145" t="s">
        <v>694</v>
      </c>
      <c r="C7145" t="s">
        <v>154</v>
      </c>
      <c r="D7145" t="s">
        <v>274</v>
      </c>
      <c r="E7145" t="s">
        <v>101</v>
      </c>
    </row>
    <row r="7146" spans="1:6" x14ac:dyDescent="0.35">
      <c r="A7146">
        <v>30042025</v>
      </c>
      <c r="B7146" t="s">
        <v>518</v>
      </c>
      <c r="C7146" t="s">
        <v>506</v>
      </c>
      <c r="D7146" t="s">
        <v>277</v>
      </c>
      <c r="E7146" t="s">
        <v>101</v>
      </c>
    </row>
    <row r="7147" spans="1:6" x14ac:dyDescent="0.35">
      <c r="A7147">
        <v>30042025</v>
      </c>
      <c r="B7147" t="s">
        <v>779</v>
      </c>
      <c r="C7147" t="s">
        <v>323</v>
      </c>
      <c r="D7147" t="s">
        <v>279</v>
      </c>
      <c r="E7147" t="s">
        <v>140</v>
      </c>
      <c r="F7147" t="s">
        <v>280</v>
      </c>
    </row>
    <row r="7148" spans="1:6" x14ac:dyDescent="0.35">
      <c r="A7148">
        <v>30042025</v>
      </c>
      <c r="B7148" t="s">
        <v>629</v>
      </c>
      <c r="C7148" t="s">
        <v>305</v>
      </c>
      <c r="D7148" t="s">
        <v>281</v>
      </c>
    </row>
    <row r="7149" spans="1:6" x14ac:dyDescent="0.35">
      <c r="A7149">
        <v>30042025</v>
      </c>
      <c r="B7149" t="s">
        <v>592</v>
      </c>
      <c r="C7149" t="s">
        <v>230</v>
      </c>
      <c r="D7149" t="s">
        <v>284</v>
      </c>
      <c r="E7149" t="s">
        <v>101</v>
      </c>
    </row>
    <row r="7150" spans="1:6" x14ac:dyDescent="0.35">
      <c r="A7150">
        <v>30042025</v>
      </c>
      <c r="B7150" t="s">
        <v>693</v>
      </c>
      <c r="C7150" t="s">
        <v>501</v>
      </c>
      <c r="D7150" t="s">
        <v>287</v>
      </c>
      <c r="E7150" t="s">
        <v>101</v>
      </c>
    </row>
    <row r="7151" spans="1:6" x14ac:dyDescent="0.35">
      <c r="A7151">
        <v>30042025</v>
      </c>
      <c r="B7151" t="s">
        <v>694</v>
      </c>
      <c r="C7151" t="s">
        <v>523</v>
      </c>
      <c r="D7151" t="s">
        <v>288</v>
      </c>
      <c r="E7151" t="s">
        <v>101</v>
      </c>
    </row>
    <row r="7152" spans="1:6" x14ac:dyDescent="0.35">
      <c r="A7152">
        <v>30042025</v>
      </c>
      <c r="B7152" t="s">
        <v>438</v>
      </c>
      <c r="C7152" t="s">
        <v>259</v>
      </c>
      <c r="D7152" t="s">
        <v>290</v>
      </c>
      <c r="E7152" t="s">
        <v>140</v>
      </c>
      <c r="F7152" t="s">
        <v>291</v>
      </c>
    </row>
    <row r="7153" spans="1:9" x14ac:dyDescent="0.35">
      <c r="A7153">
        <v>30042025</v>
      </c>
      <c r="B7153" t="s">
        <v>623</v>
      </c>
      <c r="C7153" t="s">
        <v>446</v>
      </c>
      <c r="D7153" t="s">
        <v>290</v>
      </c>
      <c r="E7153" t="s">
        <v>140</v>
      </c>
      <c r="F7153" t="s">
        <v>294</v>
      </c>
      <c r="G7153" t="s">
        <v>295</v>
      </c>
      <c r="H7153" t="s">
        <v>101</v>
      </c>
    </row>
    <row r="7154" spans="1:9" x14ac:dyDescent="0.35">
      <c r="A7154">
        <v>30042025</v>
      </c>
      <c r="B7154" t="s">
        <v>552</v>
      </c>
      <c r="C7154" t="s">
        <v>600</v>
      </c>
      <c r="D7154" t="s">
        <v>298</v>
      </c>
      <c r="E7154" t="s">
        <v>101</v>
      </c>
    </row>
    <row r="7155" spans="1:9" x14ac:dyDescent="0.35">
      <c r="A7155">
        <v>30042025</v>
      </c>
      <c r="B7155" t="s">
        <v>431</v>
      </c>
      <c r="C7155" t="s">
        <v>204</v>
      </c>
      <c r="D7155" t="s">
        <v>300</v>
      </c>
      <c r="E7155" t="s">
        <v>262</v>
      </c>
      <c r="F7155" t="s">
        <v>101</v>
      </c>
    </row>
    <row r="7156" spans="1:9" x14ac:dyDescent="0.35">
      <c r="A7156">
        <v>30042025</v>
      </c>
      <c r="B7156" t="s">
        <v>567</v>
      </c>
      <c r="C7156" t="s">
        <v>293</v>
      </c>
      <c r="D7156" t="s">
        <v>301</v>
      </c>
      <c r="E7156" t="s">
        <v>101</v>
      </c>
    </row>
    <row r="7157" spans="1:9" x14ac:dyDescent="0.35">
      <c r="A7157">
        <v>30042025</v>
      </c>
      <c r="B7157" t="s">
        <v>560</v>
      </c>
      <c r="C7157" t="s">
        <v>203</v>
      </c>
      <c r="D7157" t="s">
        <v>303</v>
      </c>
      <c r="E7157" t="s">
        <v>149</v>
      </c>
    </row>
    <row r="7158" spans="1:9" x14ac:dyDescent="0.35">
      <c r="A7158">
        <v>30042025</v>
      </c>
      <c r="B7158" t="s">
        <v>558</v>
      </c>
      <c r="C7158" t="s">
        <v>455</v>
      </c>
      <c r="D7158" t="s">
        <v>306</v>
      </c>
      <c r="E7158" t="s">
        <v>101</v>
      </c>
    </row>
    <row r="7159" spans="1:9" x14ac:dyDescent="0.35">
      <c r="A7159">
        <v>30042025</v>
      </c>
      <c r="B7159" t="s">
        <v>661</v>
      </c>
      <c r="C7159" t="s">
        <v>375</v>
      </c>
      <c r="D7159" t="s">
        <v>308</v>
      </c>
      <c r="E7159" t="s">
        <v>309</v>
      </c>
      <c r="F7159" t="s">
        <v>310</v>
      </c>
      <c r="G7159" t="s">
        <v>311</v>
      </c>
      <c r="H7159" t="s">
        <v>312</v>
      </c>
      <c r="I7159" t="s">
        <v>101</v>
      </c>
    </row>
    <row r="7160" spans="1:9" x14ac:dyDescent="0.35">
      <c r="A7160">
        <v>30042025</v>
      </c>
      <c r="B7160" t="s">
        <v>501</v>
      </c>
      <c r="C7160" t="s">
        <v>244</v>
      </c>
      <c r="D7160" t="s">
        <v>314</v>
      </c>
      <c r="E7160" t="s">
        <v>315</v>
      </c>
      <c r="F7160" t="s">
        <v>101</v>
      </c>
    </row>
    <row r="7161" spans="1:9" x14ac:dyDescent="0.35">
      <c r="A7161">
        <v>30042025</v>
      </c>
      <c r="B7161" t="s">
        <v>473</v>
      </c>
      <c r="C7161" t="s">
        <v>302</v>
      </c>
      <c r="D7161" t="s">
        <v>314</v>
      </c>
      <c r="E7161" t="s">
        <v>317</v>
      </c>
      <c r="F7161" t="s">
        <v>101</v>
      </c>
    </row>
    <row r="7162" spans="1:9" x14ac:dyDescent="0.35">
      <c r="A7162">
        <v>30042025</v>
      </c>
      <c r="B7162" t="s">
        <v>565</v>
      </c>
      <c r="C7162" t="s">
        <v>122</v>
      </c>
      <c r="D7162" t="s">
        <v>319</v>
      </c>
      <c r="E7162" t="s">
        <v>320</v>
      </c>
      <c r="F7162" t="s">
        <v>321</v>
      </c>
    </row>
    <row r="7163" spans="1:9" x14ac:dyDescent="0.35">
      <c r="A7163">
        <v>30042025</v>
      </c>
      <c r="B7163" t="s">
        <v>558</v>
      </c>
      <c r="C7163" t="s">
        <v>439</v>
      </c>
      <c r="D7163" t="s">
        <v>322</v>
      </c>
      <c r="E7163" t="s">
        <v>101</v>
      </c>
    </row>
    <row r="7164" spans="1:9" x14ac:dyDescent="0.35">
      <c r="A7164">
        <v>30042025</v>
      </c>
      <c r="B7164" t="s">
        <v>558</v>
      </c>
      <c r="C7164" t="s">
        <v>98</v>
      </c>
      <c r="D7164" t="s">
        <v>325</v>
      </c>
      <c r="E7164" t="s">
        <v>101</v>
      </c>
    </row>
    <row r="7165" spans="1:9" x14ac:dyDescent="0.35">
      <c r="A7165">
        <v>30042025</v>
      </c>
      <c r="B7165" t="s">
        <v>724</v>
      </c>
      <c r="C7165" t="s">
        <v>375</v>
      </c>
      <c r="D7165" t="s">
        <v>328</v>
      </c>
      <c r="E7165" t="s">
        <v>101</v>
      </c>
    </row>
    <row r="7166" spans="1:9" x14ac:dyDescent="0.35">
      <c r="A7166">
        <v>30042025</v>
      </c>
      <c r="B7166" t="s">
        <v>736</v>
      </c>
      <c r="C7166" t="s">
        <v>450</v>
      </c>
      <c r="D7166" t="s">
        <v>331</v>
      </c>
      <c r="E7166" t="s">
        <v>332</v>
      </c>
      <c r="F7166" t="s">
        <v>101</v>
      </c>
    </row>
    <row r="7167" spans="1:9" x14ac:dyDescent="0.35">
      <c r="A7167">
        <v>30042025</v>
      </c>
      <c r="B7167" t="s">
        <v>456</v>
      </c>
      <c r="C7167" t="s">
        <v>146</v>
      </c>
      <c r="D7167" t="s">
        <v>331</v>
      </c>
      <c r="E7167" t="s">
        <v>335</v>
      </c>
      <c r="F7167" t="s">
        <v>101</v>
      </c>
    </row>
    <row r="7168" spans="1:9" x14ac:dyDescent="0.35">
      <c r="A7168">
        <v>30042025</v>
      </c>
      <c r="B7168" t="s">
        <v>154</v>
      </c>
      <c r="C7168" t="s">
        <v>212</v>
      </c>
      <c r="D7168" t="s">
        <v>331</v>
      </c>
      <c r="E7168" t="s">
        <v>338</v>
      </c>
      <c r="F7168" t="s">
        <v>321</v>
      </c>
    </row>
    <row r="7169" spans="1:8" x14ac:dyDescent="0.35">
      <c r="A7169">
        <v>30042025</v>
      </c>
      <c r="B7169" t="s">
        <v>759</v>
      </c>
      <c r="C7169" t="s">
        <v>422</v>
      </c>
      <c r="D7169" t="s">
        <v>170</v>
      </c>
    </row>
    <row r="7170" spans="1:8" x14ac:dyDescent="0.35">
      <c r="A7170">
        <v>30042025</v>
      </c>
      <c r="B7170" t="s">
        <v>728</v>
      </c>
      <c r="C7170" t="s">
        <v>340</v>
      </c>
      <c r="D7170" t="s">
        <v>341</v>
      </c>
      <c r="E7170" t="s">
        <v>101</v>
      </c>
    </row>
    <row r="7171" spans="1:8" x14ac:dyDescent="0.35">
      <c r="A7171">
        <v>30042025</v>
      </c>
      <c r="B7171" t="s">
        <v>218</v>
      </c>
      <c r="C7171" t="s">
        <v>526</v>
      </c>
      <c r="D7171" t="s">
        <v>343</v>
      </c>
      <c r="E7171" t="s">
        <v>101</v>
      </c>
    </row>
    <row r="7172" spans="1:8" x14ac:dyDescent="0.35">
      <c r="A7172">
        <v>30042025</v>
      </c>
      <c r="B7172" t="s">
        <v>516</v>
      </c>
      <c r="C7172" t="s">
        <v>162</v>
      </c>
      <c r="D7172" t="s">
        <v>132</v>
      </c>
      <c r="E7172" t="s">
        <v>344</v>
      </c>
      <c r="F7172" t="s">
        <v>345</v>
      </c>
      <c r="G7172" t="s">
        <v>101</v>
      </c>
    </row>
    <row r="7173" spans="1:8" x14ac:dyDescent="0.35">
      <c r="A7173">
        <v>30042025</v>
      </c>
      <c r="B7173" t="s">
        <v>758</v>
      </c>
      <c r="C7173" t="s">
        <v>595</v>
      </c>
      <c r="D7173" t="s">
        <v>132</v>
      </c>
      <c r="E7173" t="s">
        <v>347</v>
      </c>
      <c r="F7173" t="s">
        <v>101</v>
      </c>
    </row>
    <row r="7174" spans="1:8" x14ac:dyDescent="0.35">
      <c r="A7174">
        <v>30042025</v>
      </c>
      <c r="B7174" t="s">
        <v>558</v>
      </c>
      <c r="C7174" t="s">
        <v>150</v>
      </c>
      <c r="D7174" t="s">
        <v>132</v>
      </c>
      <c r="E7174" t="s">
        <v>348</v>
      </c>
      <c r="F7174" t="s">
        <v>101</v>
      </c>
    </row>
    <row r="7175" spans="1:8" x14ac:dyDescent="0.35">
      <c r="A7175">
        <v>30042025</v>
      </c>
      <c r="B7175" t="s">
        <v>516</v>
      </c>
      <c r="C7175" t="s">
        <v>478</v>
      </c>
      <c r="D7175" t="s">
        <v>132</v>
      </c>
      <c r="E7175" t="s">
        <v>350</v>
      </c>
      <c r="F7175" t="s">
        <v>101</v>
      </c>
    </row>
    <row r="7176" spans="1:8" x14ac:dyDescent="0.35">
      <c r="A7176">
        <v>30042025</v>
      </c>
      <c r="B7176" t="s">
        <v>655</v>
      </c>
      <c r="C7176" t="s">
        <v>342</v>
      </c>
      <c r="D7176" t="s">
        <v>132</v>
      </c>
      <c r="E7176" t="s">
        <v>352</v>
      </c>
      <c r="F7176" t="s">
        <v>101</v>
      </c>
    </row>
    <row r="7177" spans="1:8" x14ac:dyDescent="0.35">
      <c r="A7177">
        <v>30042025</v>
      </c>
      <c r="B7177" t="s">
        <v>696</v>
      </c>
      <c r="C7177" t="s">
        <v>318</v>
      </c>
      <c r="D7177" t="s">
        <v>132</v>
      </c>
      <c r="E7177" t="s">
        <v>133</v>
      </c>
      <c r="F7177" t="s">
        <v>355</v>
      </c>
    </row>
    <row r="7178" spans="1:8" x14ac:dyDescent="0.35">
      <c r="A7178">
        <v>30042025</v>
      </c>
      <c r="B7178" t="s">
        <v>551</v>
      </c>
      <c r="C7178" t="s">
        <v>601</v>
      </c>
      <c r="D7178" t="s">
        <v>132</v>
      </c>
      <c r="E7178" t="s">
        <v>356</v>
      </c>
      <c r="F7178" t="s">
        <v>101</v>
      </c>
    </row>
    <row r="7179" spans="1:8" x14ac:dyDescent="0.35">
      <c r="A7179">
        <v>30042025</v>
      </c>
      <c r="B7179" t="s">
        <v>460</v>
      </c>
      <c r="C7179" t="s">
        <v>461</v>
      </c>
      <c r="D7179" t="s">
        <v>359</v>
      </c>
      <c r="E7179" t="s">
        <v>360</v>
      </c>
      <c r="F7179" t="s">
        <v>101</v>
      </c>
    </row>
    <row r="7180" spans="1:8" x14ac:dyDescent="0.35">
      <c r="A7180">
        <v>30042025</v>
      </c>
      <c r="B7180" t="s">
        <v>560</v>
      </c>
      <c r="C7180" t="s">
        <v>248</v>
      </c>
      <c r="D7180" t="s">
        <v>359</v>
      </c>
      <c r="E7180" t="s">
        <v>362</v>
      </c>
      <c r="F7180" t="s">
        <v>101</v>
      </c>
    </row>
    <row r="7181" spans="1:8" x14ac:dyDescent="0.35">
      <c r="A7181">
        <v>30042025</v>
      </c>
      <c r="B7181" t="s">
        <v>712</v>
      </c>
      <c r="C7181" t="s">
        <v>324</v>
      </c>
      <c r="D7181" t="s">
        <v>359</v>
      </c>
      <c r="E7181" t="s">
        <v>362</v>
      </c>
      <c r="F7181" t="s">
        <v>140</v>
      </c>
      <c r="G7181" t="s">
        <v>364</v>
      </c>
      <c r="H7181" t="s">
        <v>101</v>
      </c>
    </row>
    <row r="7182" spans="1:8" x14ac:dyDescent="0.35">
      <c r="A7182">
        <v>30042025</v>
      </c>
      <c r="B7182" t="s">
        <v>759</v>
      </c>
      <c r="C7182" t="s">
        <v>526</v>
      </c>
      <c r="D7182" t="s">
        <v>366</v>
      </c>
      <c r="E7182" t="s">
        <v>257</v>
      </c>
      <c r="F7182" t="s">
        <v>367</v>
      </c>
      <c r="G7182" t="s">
        <v>101</v>
      </c>
    </row>
    <row r="7183" spans="1:8" x14ac:dyDescent="0.35">
      <c r="A7183">
        <v>30042025</v>
      </c>
      <c r="B7183" t="s">
        <v>558</v>
      </c>
      <c r="C7183" t="s">
        <v>526</v>
      </c>
      <c r="D7183" t="s">
        <v>369</v>
      </c>
      <c r="E7183" t="s">
        <v>370</v>
      </c>
      <c r="F7183" t="s">
        <v>101</v>
      </c>
    </row>
    <row r="7184" spans="1:8" x14ac:dyDescent="0.35">
      <c r="A7184">
        <v>30042025</v>
      </c>
      <c r="B7184" t="s">
        <v>779</v>
      </c>
      <c r="C7184" t="s">
        <v>145</v>
      </c>
      <c r="D7184" t="s">
        <v>371</v>
      </c>
      <c r="E7184" t="s">
        <v>101</v>
      </c>
    </row>
    <row r="7185" spans="1:9" x14ac:dyDescent="0.35">
      <c r="A7185">
        <v>30042025</v>
      </c>
      <c r="B7185" t="s">
        <v>658</v>
      </c>
      <c r="C7185" t="s">
        <v>142</v>
      </c>
      <c r="D7185" t="s">
        <v>372</v>
      </c>
      <c r="E7185" t="s">
        <v>101</v>
      </c>
    </row>
    <row r="7186" spans="1:9" x14ac:dyDescent="0.35">
      <c r="A7186">
        <v>30042025</v>
      </c>
      <c r="B7186" t="s">
        <v>560</v>
      </c>
      <c r="C7186" t="s">
        <v>430</v>
      </c>
      <c r="D7186" t="s">
        <v>373</v>
      </c>
      <c r="E7186" t="s">
        <v>101</v>
      </c>
    </row>
    <row r="7187" spans="1:9" x14ac:dyDescent="0.35">
      <c r="A7187">
        <v>30042025</v>
      </c>
      <c r="B7187" t="s">
        <v>750</v>
      </c>
      <c r="C7187" t="s">
        <v>422</v>
      </c>
      <c r="D7187" t="s">
        <v>376</v>
      </c>
      <c r="E7187" t="s">
        <v>140</v>
      </c>
      <c r="F7187" t="s">
        <v>331</v>
      </c>
      <c r="G7187" t="s">
        <v>377</v>
      </c>
      <c r="H7187" t="s">
        <v>101</v>
      </c>
    </row>
    <row r="7188" spans="1:9" x14ac:dyDescent="0.35">
      <c r="A7188">
        <v>30042025</v>
      </c>
      <c r="B7188" t="s">
        <v>759</v>
      </c>
      <c r="C7188" t="s">
        <v>150</v>
      </c>
      <c r="D7188" t="s">
        <v>378</v>
      </c>
    </row>
    <row r="7189" spans="1:9" x14ac:dyDescent="0.35">
      <c r="A7189">
        <v>30042025</v>
      </c>
      <c r="B7189" t="s">
        <v>609</v>
      </c>
      <c r="C7189" t="s">
        <v>109</v>
      </c>
      <c r="D7189" t="s">
        <v>380</v>
      </c>
      <c r="E7189" t="s">
        <v>101</v>
      </c>
    </row>
    <row r="7190" spans="1:9" x14ac:dyDescent="0.35">
      <c r="A7190">
        <v>30042025</v>
      </c>
      <c r="B7190" t="s">
        <v>736</v>
      </c>
      <c r="C7190" t="s">
        <v>226</v>
      </c>
      <c r="D7190" t="s">
        <v>382</v>
      </c>
      <c r="E7190" t="s">
        <v>383</v>
      </c>
    </row>
    <row r="7191" spans="1:9" x14ac:dyDescent="0.35">
      <c r="A7191">
        <v>30042025</v>
      </c>
      <c r="B7191" t="s">
        <v>728</v>
      </c>
      <c r="C7191" t="s">
        <v>600</v>
      </c>
      <c r="D7191" t="s">
        <v>385</v>
      </c>
      <c r="E7191" t="s">
        <v>386</v>
      </c>
    </row>
    <row r="7192" spans="1:9" x14ac:dyDescent="0.35">
      <c r="A7192">
        <v>30042025</v>
      </c>
      <c r="B7192" t="s">
        <v>644</v>
      </c>
      <c r="C7192" t="s">
        <v>387</v>
      </c>
      <c r="D7192" t="s">
        <v>388</v>
      </c>
      <c r="E7192" t="s">
        <v>101</v>
      </c>
    </row>
    <row r="7193" spans="1:9" x14ac:dyDescent="0.35">
      <c r="A7193">
        <v>30042025</v>
      </c>
      <c r="B7193" t="s">
        <v>171</v>
      </c>
      <c r="C7193" t="s">
        <v>275</v>
      </c>
      <c r="D7193" t="s">
        <v>391</v>
      </c>
      <c r="E7193" t="s">
        <v>101</v>
      </c>
    </row>
    <row r="7194" spans="1:9" x14ac:dyDescent="0.35">
      <c r="A7194">
        <v>30042025</v>
      </c>
      <c r="B7194" t="s">
        <v>594</v>
      </c>
      <c r="C7194" t="s">
        <v>146</v>
      </c>
      <c r="D7194" t="s">
        <v>393</v>
      </c>
    </row>
    <row r="7195" spans="1:9" x14ac:dyDescent="0.35">
      <c r="A7195">
        <v>30042025</v>
      </c>
      <c r="B7195" t="s">
        <v>558</v>
      </c>
      <c r="C7195" t="s">
        <v>177</v>
      </c>
      <c r="D7195" t="s">
        <v>394</v>
      </c>
      <c r="E7195" t="s">
        <v>395</v>
      </c>
      <c r="F7195" t="s">
        <v>101</v>
      </c>
    </row>
    <row r="7196" spans="1:9" x14ac:dyDescent="0.35">
      <c r="A7196">
        <v>30042025</v>
      </c>
      <c r="B7196" t="s">
        <v>780</v>
      </c>
      <c r="C7196" t="s">
        <v>269</v>
      </c>
      <c r="D7196" t="s">
        <v>396</v>
      </c>
    </row>
    <row r="7197" spans="1:9" x14ac:dyDescent="0.35">
      <c r="A7197">
        <v>30042025</v>
      </c>
      <c r="B7197" t="s">
        <v>589</v>
      </c>
      <c r="C7197" t="s">
        <v>142</v>
      </c>
      <c r="D7197" t="s">
        <v>397</v>
      </c>
      <c r="E7197" t="s">
        <v>101</v>
      </c>
    </row>
    <row r="7198" spans="1:9" x14ac:dyDescent="0.35">
      <c r="A7198">
        <v>30042025</v>
      </c>
      <c r="B7198" t="s">
        <v>728</v>
      </c>
      <c r="C7198" t="s">
        <v>598</v>
      </c>
      <c r="D7198" t="s">
        <v>399</v>
      </c>
      <c r="E7198" t="s">
        <v>140</v>
      </c>
      <c r="F7198" t="s">
        <v>400</v>
      </c>
      <c r="G7198" t="s">
        <v>257</v>
      </c>
      <c r="H7198" t="s">
        <v>331</v>
      </c>
      <c r="I7198" t="s">
        <v>401</v>
      </c>
    </row>
    <row r="7199" spans="1:9" x14ac:dyDescent="0.35">
      <c r="A7199">
        <v>30042025</v>
      </c>
      <c r="B7199" t="s">
        <v>717</v>
      </c>
      <c r="C7199" t="s">
        <v>183</v>
      </c>
      <c r="D7199" t="s">
        <v>399</v>
      </c>
      <c r="E7199" t="s">
        <v>187</v>
      </c>
      <c r="F7199" t="s">
        <v>101</v>
      </c>
    </row>
    <row r="7200" spans="1:9" x14ac:dyDescent="0.35">
      <c r="A7200">
        <v>30042025</v>
      </c>
      <c r="B7200" t="s">
        <v>688</v>
      </c>
      <c r="C7200" t="s">
        <v>553</v>
      </c>
      <c r="D7200" t="s">
        <v>399</v>
      </c>
      <c r="E7200" t="s">
        <v>403</v>
      </c>
      <c r="F7200" t="s">
        <v>101</v>
      </c>
    </row>
    <row r="7201" spans="1:7" x14ac:dyDescent="0.35">
      <c r="A7201">
        <v>30042025</v>
      </c>
      <c r="B7201" t="s">
        <v>730</v>
      </c>
      <c r="C7201" t="s">
        <v>547</v>
      </c>
      <c r="D7201" t="s">
        <v>399</v>
      </c>
      <c r="E7201" t="s">
        <v>404</v>
      </c>
      <c r="F7201" t="s">
        <v>101</v>
      </c>
    </row>
    <row r="7202" spans="1:7" x14ac:dyDescent="0.35">
      <c r="A7202">
        <v>29042025</v>
      </c>
      <c r="B7202" t="s">
        <v>518</v>
      </c>
      <c r="C7202" t="s">
        <v>455</v>
      </c>
      <c r="D7202" t="s">
        <v>100</v>
      </c>
      <c r="E7202" t="s">
        <v>101</v>
      </c>
    </row>
    <row r="7203" spans="1:7" x14ac:dyDescent="0.35">
      <c r="A7203">
        <v>29042025</v>
      </c>
      <c r="B7203" t="s">
        <v>593</v>
      </c>
      <c r="C7203" t="s">
        <v>227</v>
      </c>
      <c r="D7203" t="s">
        <v>104</v>
      </c>
      <c r="E7203" t="s">
        <v>101</v>
      </c>
    </row>
    <row r="7204" spans="1:7" x14ac:dyDescent="0.35">
      <c r="A7204">
        <v>29042025</v>
      </c>
      <c r="B7204" t="s">
        <v>552</v>
      </c>
      <c r="C7204" t="s">
        <v>146</v>
      </c>
      <c r="D7204" t="s">
        <v>107</v>
      </c>
      <c r="E7204" t="s">
        <v>108</v>
      </c>
      <c r="F7204" t="s">
        <v>101</v>
      </c>
    </row>
    <row r="7205" spans="1:7" x14ac:dyDescent="0.35">
      <c r="A7205">
        <v>29042025</v>
      </c>
      <c r="B7205" t="s">
        <v>575</v>
      </c>
      <c r="C7205" t="s">
        <v>351</v>
      </c>
      <c r="D7205" t="s">
        <v>111</v>
      </c>
      <c r="E7205" t="s">
        <v>101</v>
      </c>
    </row>
    <row r="7206" spans="1:7" x14ac:dyDescent="0.35">
      <c r="A7206">
        <v>29042025</v>
      </c>
      <c r="B7206" t="s">
        <v>533</v>
      </c>
      <c r="C7206" t="s">
        <v>409</v>
      </c>
      <c r="D7206" t="s">
        <v>114</v>
      </c>
      <c r="E7206" t="s">
        <v>115</v>
      </c>
      <c r="F7206" t="s">
        <v>116</v>
      </c>
    </row>
    <row r="7207" spans="1:7" x14ac:dyDescent="0.35">
      <c r="A7207">
        <v>29042025</v>
      </c>
      <c r="B7207" t="s">
        <v>158</v>
      </c>
      <c r="C7207" t="s">
        <v>402</v>
      </c>
      <c r="D7207" t="s">
        <v>114</v>
      </c>
      <c r="E7207" t="s">
        <v>119</v>
      </c>
      <c r="F7207" t="s">
        <v>120</v>
      </c>
      <c r="G7207" t="s">
        <v>121</v>
      </c>
    </row>
    <row r="7208" spans="1:7" x14ac:dyDescent="0.35">
      <c r="A7208">
        <v>29042025</v>
      </c>
      <c r="B7208" t="s">
        <v>535</v>
      </c>
      <c r="C7208" t="s">
        <v>354</v>
      </c>
      <c r="D7208" t="s">
        <v>114</v>
      </c>
      <c r="E7208" t="s">
        <v>124</v>
      </c>
    </row>
    <row r="7209" spans="1:7" x14ac:dyDescent="0.35">
      <c r="A7209">
        <v>29042025</v>
      </c>
      <c r="B7209" t="s">
        <v>162</v>
      </c>
      <c r="C7209" t="s">
        <v>201</v>
      </c>
      <c r="D7209" t="s">
        <v>114</v>
      </c>
      <c r="E7209" t="s">
        <v>127</v>
      </c>
    </row>
    <row r="7210" spans="1:7" x14ac:dyDescent="0.35">
      <c r="A7210">
        <v>29042025</v>
      </c>
      <c r="B7210" t="s">
        <v>216</v>
      </c>
      <c r="C7210" t="s">
        <v>259</v>
      </c>
      <c r="D7210" t="s">
        <v>114</v>
      </c>
      <c r="E7210" t="s">
        <v>130</v>
      </c>
    </row>
    <row r="7211" spans="1:7" x14ac:dyDescent="0.35">
      <c r="A7211">
        <v>29042025</v>
      </c>
      <c r="B7211" t="s">
        <v>155</v>
      </c>
      <c r="C7211" t="s">
        <v>365</v>
      </c>
      <c r="D7211" t="s">
        <v>114</v>
      </c>
      <c r="E7211" t="s">
        <v>132</v>
      </c>
      <c r="F7211" t="s">
        <v>133</v>
      </c>
    </row>
    <row r="7212" spans="1:7" x14ac:dyDescent="0.35">
      <c r="A7212">
        <v>29042025</v>
      </c>
      <c r="B7212" t="s">
        <v>609</v>
      </c>
      <c r="C7212" t="s">
        <v>188</v>
      </c>
      <c r="D7212" t="s">
        <v>135</v>
      </c>
      <c r="E7212" t="s">
        <v>136</v>
      </c>
    </row>
    <row r="7213" spans="1:7" x14ac:dyDescent="0.35">
      <c r="A7213">
        <v>29042025</v>
      </c>
      <c r="B7213" t="s">
        <v>218</v>
      </c>
      <c r="C7213" t="s">
        <v>293</v>
      </c>
      <c r="D7213" t="s">
        <v>139</v>
      </c>
      <c r="E7213" t="s">
        <v>140</v>
      </c>
      <c r="F7213" t="s">
        <v>141</v>
      </c>
      <c r="G7213" t="s">
        <v>101</v>
      </c>
    </row>
    <row r="7214" spans="1:7" x14ac:dyDescent="0.35">
      <c r="A7214">
        <v>29042025</v>
      </c>
      <c r="B7214" t="s">
        <v>623</v>
      </c>
      <c r="C7214" t="s">
        <v>547</v>
      </c>
      <c r="D7214" t="s">
        <v>144</v>
      </c>
      <c r="E7214" t="s">
        <v>101</v>
      </c>
    </row>
    <row r="7215" spans="1:7" x14ac:dyDescent="0.35">
      <c r="A7215">
        <v>29042025</v>
      </c>
      <c r="B7215" t="s">
        <v>565</v>
      </c>
      <c r="C7215" t="s">
        <v>195</v>
      </c>
      <c r="D7215" t="s">
        <v>147</v>
      </c>
      <c r="E7215" t="s">
        <v>148</v>
      </c>
      <c r="F7215" t="s">
        <v>149</v>
      </c>
    </row>
    <row r="7216" spans="1:7" x14ac:dyDescent="0.35">
      <c r="A7216">
        <v>29042025</v>
      </c>
      <c r="B7216" t="s">
        <v>570</v>
      </c>
      <c r="C7216" t="s">
        <v>146</v>
      </c>
      <c r="D7216" t="s">
        <v>152</v>
      </c>
      <c r="E7216" t="s">
        <v>140</v>
      </c>
      <c r="F7216" t="s">
        <v>153</v>
      </c>
      <c r="G7216" t="s">
        <v>101</v>
      </c>
    </row>
    <row r="7217" spans="1:6" x14ac:dyDescent="0.35">
      <c r="A7217">
        <v>29042025</v>
      </c>
      <c r="B7217" t="s">
        <v>761</v>
      </c>
      <c r="C7217" t="s">
        <v>145</v>
      </c>
      <c r="D7217" t="s">
        <v>156</v>
      </c>
      <c r="E7217" t="s">
        <v>101</v>
      </c>
    </row>
    <row r="7218" spans="1:6" x14ac:dyDescent="0.35">
      <c r="A7218">
        <v>29042025</v>
      </c>
      <c r="B7218" t="s">
        <v>661</v>
      </c>
      <c r="C7218" t="s">
        <v>226</v>
      </c>
      <c r="D7218" t="s">
        <v>159</v>
      </c>
      <c r="E7218" t="s">
        <v>101</v>
      </c>
    </row>
    <row r="7219" spans="1:6" x14ac:dyDescent="0.35">
      <c r="A7219">
        <v>29042025</v>
      </c>
      <c r="B7219" t="s">
        <v>154</v>
      </c>
      <c r="C7219" t="s">
        <v>161</v>
      </c>
      <c r="D7219" t="s">
        <v>101</v>
      </c>
    </row>
    <row r="7220" spans="1:6" x14ac:dyDescent="0.35">
      <c r="A7220">
        <v>29042025</v>
      </c>
      <c r="B7220" t="s">
        <v>473</v>
      </c>
      <c r="C7220" t="s">
        <v>118</v>
      </c>
      <c r="D7220" t="s">
        <v>164</v>
      </c>
      <c r="E7220" t="s">
        <v>101</v>
      </c>
    </row>
    <row r="7221" spans="1:6" x14ac:dyDescent="0.35">
      <c r="A7221">
        <v>29042025</v>
      </c>
      <c r="B7221" t="s">
        <v>634</v>
      </c>
      <c r="C7221" t="s">
        <v>436</v>
      </c>
      <c r="D7221" t="s">
        <v>167</v>
      </c>
    </row>
    <row r="7222" spans="1:6" x14ac:dyDescent="0.35">
      <c r="A7222">
        <v>29042025</v>
      </c>
      <c r="B7222" t="s">
        <v>711</v>
      </c>
      <c r="C7222" t="s">
        <v>293</v>
      </c>
      <c r="D7222" t="s">
        <v>423</v>
      </c>
      <c r="E7222" t="s">
        <v>101</v>
      </c>
    </row>
    <row r="7223" spans="1:6" x14ac:dyDescent="0.35">
      <c r="A7223">
        <v>29042025</v>
      </c>
      <c r="B7223" t="s">
        <v>493</v>
      </c>
      <c r="C7223" t="s">
        <v>375</v>
      </c>
      <c r="D7223" t="s">
        <v>169</v>
      </c>
      <c r="E7223" t="s">
        <v>170</v>
      </c>
      <c r="F7223" t="s">
        <v>101</v>
      </c>
    </row>
    <row r="7224" spans="1:6" x14ac:dyDescent="0.35">
      <c r="A7224">
        <v>29042025</v>
      </c>
      <c r="B7224" t="s">
        <v>662</v>
      </c>
      <c r="C7224" t="s">
        <v>282</v>
      </c>
      <c r="D7224" t="s">
        <v>173</v>
      </c>
      <c r="E7224" t="s">
        <v>101</v>
      </c>
    </row>
    <row r="7225" spans="1:6" x14ac:dyDescent="0.35">
      <c r="A7225">
        <v>29042025</v>
      </c>
      <c r="B7225" t="s">
        <v>661</v>
      </c>
      <c r="C7225" t="s">
        <v>174</v>
      </c>
      <c r="D7225" t="s">
        <v>176</v>
      </c>
      <c r="E7225" t="s">
        <v>101</v>
      </c>
    </row>
    <row r="7226" spans="1:6" x14ac:dyDescent="0.35">
      <c r="A7226">
        <v>29042025</v>
      </c>
      <c r="B7226" t="s">
        <v>751</v>
      </c>
      <c r="C7226" t="s">
        <v>526</v>
      </c>
      <c r="D7226" t="s">
        <v>176</v>
      </c>
      <c r="E7226" t="s">
        <v>149</v>
      </c>
    </row>
    <row r="7227" spans="1:6" x14ac:dyDescent="0.35">
      <c r="A7227">
        <v>29042025</v>
      </c>
      <c r="B7227" t="s">
        <v>623</v>
      </c>
      <c r="C7227" t="s">
        <v>178</v>
      </c>
      <c r="D7227" t="s">
        <v>181</v>
      </c>
      <c r="E7227" t="s">
        <v>182</v>
      </c>
      <c r="F7227" t="s">
        <v>101</v>
      </c>
    </row>
    <row r="7228" spans="1:6" x14ac:dyDescent="0.35">
      <c r="A7228">
        <v>29042025</v>
      </c>
      <c r="B7228" t="s">
        <v>635</v>
      </c>
      <c r="C7228" t="s">
        <v>248</v>
      </c>
      <c r="D7228" t="s">
        <v>184</v>
      </c>
      <c r="E7228" t="s">
        <v>101</v>
      </c>
    </row>
    <row r="7229" spans="1:6" x14ac:dyDescent="0.35">
      <c r="A7229">
        <v>29042025</v>
      </c>
      <c r="B7229" t="s">
        <v>572</v>
      </c>
      <c r="C7229" t="s">
        <v>178</v>
      </c>
      <c r="D7229" t="s">
        <v>187</v>
      </c>
      <c r="E7229" t="s">
        <v>101</v>
      </c>
    </row>
    <row r="7230" spans="1:6" x14ac:dyDescent="0.35">
      <c r="A7230">
        <v>29042025</v>
      </c>
      <c r="B7230" t="s">
        <v>430</v>
      </c>
      <c r="C7230" t="s">
        <v>428</v>
      </c>
      <c r="D7230" t="s">
        <v>190</v>
      </c>
      <c r="E7230" t="s">
        <v>191</v>
      </c>
      <c r="F7230" t="s">
        <v>101</v>
      </c>
    </row>
    <row r="7231" spans="1:6" x14ac:dyDescent="0.35">
      <c r="A7231">
        <v>29042025</v>
      </c>
      <c r="B7231" t="s">
        <v>387</v>
      </c>
      <c r="C7231" t="s">
        <v>192</v>
      </c>
      <c r="D7231" t="s">
        <v>190</v>
      </c>
      <c r="E7231" t="s">
        <v>194</v>
      </c>
      <c r="F7231" t="s">
        <v>101</v>
      </c>
    </row>
    <row r="7232" spans="1:6" x14ac:dyDescent="0.35">
      <c r="A7232">
        <v>29042025</v>
      </c>
      <c r="B7232" t="s">
        <v>551</v>
      </c>
      <c r="C7232" t="s">
        <v>478</v>
      </c>
      <c r="D7232" t="s">
        <v>190</v>
      </c>
      <c r="E7232" t="s">
        <v>196</v>
      </c>
      <c r="F7232" t="s">
        <v>101</v>
      </c>
    </row>
    <row r="7233" spans="1:7" x14ac:dyDescent="0.35">
      <c r="A7233">
        <v>29042025</v>
      </c>
      <c r="B7233" t="s">
        <v>195</v>
      </c>
      <c r="C7233" t="s">
        <v>198</v>
      </c>
      <c r="D7233" t="s">
        <v>140</v>
      </c>
      <c r="E7233" t="s">
        <v>199</v>
      </c>
      <c r="F7233" t="s">
        <v>200</v>
      </c>
      <c r="G7233" t="s">
        <v>101</v>
      </c>
    </row>
    <row r="7234" spans="1:7" x14ac:dyDescent="0.35">
      <c r="A7234">
        <v>29042025</v>
      </c>
      <c r="B7234" t="s">
        <v>554</v>
      </c>
      <c r="C7234" t="s">
        <v>186</v>
      </c>
      <c r="D7234" t="s">
        <v>61</v>
      </c>
      <c r="E7234" t="s">
        <v>101</v>
      </c>
    </row>
    <row r="7235" spans="1:7" x14ac:dyDescent="0.35">
      <c r="A7235">
        <v>29042025</v>
      </c>
      <c r="B7235" t="s">
        <v>636</v>
      </c>
      <c r="C7235" t="s">
        <v>168</v>
      </c>
      <c r="D7235" t="s">
        <v>205</v>
      </c>
      <c r="E7235" t="s">
        <v>101</v>
      </c>
    </row>
    <row r="7236" spans="1:7" x14ac:dyDescent="0.35">
      <c r="A7236">
        <v>29042025</v>
      </c>
      <c r="B7236" t="s">
        <v>693</v>
      </c>
      <c r="C7236" t="s">
        <v>286</v>
      </c>
      <c r="D7236" t="s">
        <v>208</v>
      </c>
      <c r="E7236" t="s">
        <v>101</v>
      </c>
    </row>
    <row r="7237" spans="1:7" x14ac:dyDescent="0.35">
      <c r="A7237">
        <v>29042025</v>
      </c>
      <c r="B7237" t="s">
        <v>736</v>
      </c>
      <c r="C7237" t="s">
        <v>154</v>
      </c>
      <c r="D7237" t="s">
        <v>210</v>
      </c>
      <c r="E7237" t="s">
        <v>211</v>
      </c>
      <c r="F7237" t="s">
        <v>101</v>
      </c>
    </row>
    <row r="7238" spans="1:7" x14ac:dyDescent="0.35">
      <c r="A7238">
        <v>29042025</v>
      </c>
      <c r="B7238" t="s">
        <v>285</v>
      </c>
      <c r="C7238" t="s">
        <v>476</v>
      </c>
      <c r="D7238" t="s">
        <v>214</v>
      </c>
      <c r="E7238" t="s">
        <v>215</v>
      </c>
      <c r="F7238" t="s">
        <v>101</v>
      </c>
    </row>
    <row r="7239" spans="1:7" x14ac:dyDescent="0.35">
      <c r="A7239">
        <v>29042025</v>
      </c>
      <c r="B7239" t="s">
        <v>570</v>
      </c>
      <c r="C7239" t="s">
        <v>375</v>
      </c>
      <c r="D7239" t="s">
        <v>217</v>
      </c>
      <c r="E7239" t="s">
        <v>101</v>
      </c>
    </row>
    <row r="7240" spans="1:7" x14ac:dyDescent="0.35">
      <c r="A7240">
        <v>29042025</v>
      </c>
      <c r="B7240" t="s">
        <v>565</v>
      </c>
      <c r="C7240" t="s">
        <v>497</v>
      </c>
      <c r="D7240" t="s">
        <v>220</v>
      </c>
      <c r="E7240" t="s">
        <v>101</v>
      </c>
    </row>
    <row r="7241" spans="1:7" x14ac:dyDescent="0.35">
      <c r="A7241">
        <v>29042025</v>
      </c>
      <c r="B7241" t="s">
        <v>742</v>
      </c>
      <c r="C7241" t="s">
        <v>122</v>
      </c>
      <c r="D7241" t="s">
        <v>222</v>
      </c>
    </row>
    <row r="7242" spans="1:7" x14ac:dyDescent="0.35">
      <c r="A7242">
        <v>29042025</v>
      </c>
      <c r="B7242" t="s">
        <v>558</v>
      </c>
      <c r="C7242" t="s">
        <v>443</v>
      </c>
      <c r="D7242" t="s">
        <v>223</v>
      </c>
    </row>
    <row r="7243" spans="1:7" x14ac:dyDescent="0.35">
      <c r="A7243">
        <v>29042025</v>
      </c>
      <c r="B7243" t="s">
        <v>477</v>
      </c>
      <c r="C7243" t="s">
        <v>447</v>
      </c>
      <c r="D7243" t="s">
        <v>225</v>
      </c>
      <c r="E7243" t="s">
        <v>101</v>
      </c>
    </row>
    <row r="7244" spans="1:7" x14ac:dyDescent="0.35">
      <c r="A7244">
        <v>29042025</v>
      </c>
      <c r="B7244" t="s">
        <v>515</v>
      </c>
      <c r="C7244" t="s">
        <v>442</v>
      </c>
      <c r="D7244" t="s">
        <v>225</v>
      </c>
      <c r="E7244" t="s">
        <v>228</v>
      </c>
      <c r="F7244" t="s">
        <v>229</v>
      </c>
    </row>
    <row r="7245" spans="1:7" x14ac:dyDescent="0.35">
      <c r="A7245">
        <v>29042025</v>
      </c>
      <c r="B7245" t="s">
        <v>737</v>
      </c>
      <c r="C7245" t="s">
        <v>521</v>
      </c>
      <c r="D7245" t="s">
        <v>232</v>
      </c>
      <c r="E7245" t="s">
        <v>101</v>
      </c>
    </row>
    <row r="7246" spans="1:7" x14ac:dyDescent="0.35">
      <c r="A7246">
        <v>29042025</v>
      </c>
      <c r="B7246" t="s">
        <v>589</v>
      </c>
      <c r="C7246" t="s">
        <v>179</v>
      </c>
      <c r="D7246" t="s">
        <v>235</v>
      </c>
      <c r="E7246" t="s">
        <v>236</v>
      </c>
      <c r="F7246" t="s">
        <v>101</v>
      </c>
    </row>
    <row r="7247" spans="1:7" x14ac:dyDescent="0.35">
      <c r="A7247">
        <v>29042025</v>
      </c>
      <c r="B7247" t="s">
        <v>218</v>
      </c>
      <c r="C7247" t="s">
        <v>227</v>
      </c>
      <c r="D7247" t="s">
        <v>235</v>
      </c>
      <c r="E7247" t="s">
        <v>239</v>
      </c>
      <c r="F7247" t="s">
        <v>149</v>
      </c>
    </row>
    <row r="7248" spans="1:7" x14ac:dyDescent="0.35">
      <c r="A7248">
        <v>29042025</v>
      </c>
      <c r="B7248" t="s">
        <v>661</v>
      </c>
      <c r="C7248" t="s">
        <v>318</v>
      </c>
      <c r="D7248" t="s">
        <v>235</v>
      </c>
      <c r="E7248" t="s">
        <v>241</v>
      </c>
      <c r="F7248" t="s">
        <v>101</v>
      </c>
    </row>
    <row r="7249" spans="1:7" x14ac:dyDescent="0.35">
      <c r="A7249">
        <v>29042025</v>
      </c>
      <c r="B7249" t="s">
        <v>717</v>
      </c>
      <c r="C7249" t="s">
        <v>598</v>
      </c>
      <c r="D7249" t="s">
        <v>243</v>
      </c>
      <c r="E7249" t="s">
        <v>101</v>
      </c>
    </row>
    <row r="7250" spans="1:7" x14ac:dyDescent="0.35">
      <c r="A7250">
        <v>29042025</v>
      </c>
      <c r="B7250" t="s">
        <v>565</v>
      </c>
      <c r="C7250" t="s">
        <v>146</v>
      </c>
      <c r="D7250" t="s">
        <v>245</v>
      </c>
      <c r="E7250" t="s">
        <v>246</v>
      </c>
    </row>
    <row r="7251" spans="1:7" x14ac:dyDescent="0.35">
      <c r="A7251">
        <v>29042025</v>
      </c>
      <c r="B7251" t="s">
        <v>691</v>
      </c>
      <c r="C7251" t="s">
        <v>600</v>
      </c>
      <c r="D7251" t="s">
        <v>245</v>
      </c>
      <c r="E7251" t="s">
        <v>249</v>
      </c>
    </row>
    <row r="7252" spans="1:7" x14ac:dyDescent="0.35">
      <c r="A7252">
        <v>29042025</v>
      </c>
      <c r="B7252" t="s">
        <v>663</v>
      </c>
      <c r="C7252" t="s">
        <v>506</v>
      </c>
      <c r="D7252" t="s">
        <v>252</v>
      </c>
      <c r="E7252" t="s">
        <v>101</v>
      </c>
    </row>
    <row r="7253" spans="1:7" x14ac:dyDescent="0.35">
      <c r="A7253">
        <v>29042025</v>
      </c>
      <c r="B7253" t="s">
        <v>504</v>
      </c>
      <c r="C7253" t="s">
        <v>421</v>
      </c>
      <c r="D7253" t="s">
        <v>254</v>
      </c>
    </row>
    <row r="7254" spans="1:7" x14ac:dyDescent="0.35">
      <c r="A7254">
        <v>29042025</v>
      </c>
      <c r="B7254" t="s">
        <v>444</v>
      </c>
      <c r="C7254" t="s">
        <v>216</v>
      </c>
      <c r="D7254" t="s">
        <v>256</v>
      </c>
      <c r="E7254" t="s">
        <v>257</v>
      </c>
      <c r="F7254" t="s">
        <v>236</v>
      </c>
      <c r="G7254" t="s">
        <v>101</v>
      </c>
    </row>
    <row r="7255" spans="1:7" x14ac:dyDescent="0.35">
      <c r="A7255">
        <v>29042025</v>
      </c>
      <c r="B7255" t="s">
        <v>752</v>
      </c>
      <c r="C7255" t="s">
        <v>598</v>
      </c>
      <c r="D7255" t="s">
        <v>260</v>
      </c>
      <c r="E7255" t="s">
        <v>136</v>
      </c>
      <c r="F7255" t="s">
        <v>101</v>
      </c>
    </row>
    <row r="7256" spans="1:7" x14ac:dyDescent="0.35">
      <c r="A7256">
        <v>29042025</v>
      </c>
      <c r="B7256" t="s">
        <v>168</v>
      </c>
      <c r="C7256" t="s">
        <v>261</v>
      </c>
      <c r="D7256" t="s">
        <v>262</v>
      </c>
      <c r="E7256" t="s">
        <v>101</v>
      </c>
    </row>
    <row r="7257" spans="1:7" x14ac:dyDescent="0.35">
      <c r="A7257">
        <v>29042025</v>
      </c>
      <c r="B7257" t="s">
        <v>687</v>
      </c>
      <c r="C7257" t="s">
        <v>497</v>
      </c>
      <c r="D7257" t="s">
        <v>264</v>
      </c>
      <c r="E7257" t="s">
        <v>101</v>
      </c>
    </row>
    <row r="7258" spans="1:7" x14ac:dyDescent="0.35">
      <c r="A7258">
        <v>29042025</v>
      </c>
      <c r="B7258" t="s">
        <v>150</v>
      </c>
      <c r="C7258" t="s">
        <v>264</v>
      </c>
      <c r="D7258" t="s">
        <v>149</v>
      </c>
    </row>
    <row r="7259" spans="1:7" x14ac:dyDescent="0.35">
      <c r="A7259">
        <v>29042025</v>
      </c>
      <c r="B7259" t="s">
        <v>693</v>
      </c>
      <c r="C7259" t="s">
        <v>318</v>
      </c>
      <c r="D7259" t="s">
        <v>265</v>
      </c>
      <c r="E7259" t="s">
        <v>101</v>
      </c>
      <c r="F7259" t="s">
        <v>266</v>
      </c>
    </row>
    <row r="7260" spans="1:7" x14ac:dyDescent="0.35">
      <c r="A7260">
        <v>29042025</v>
      </c>
      <c r="B7260" t="s">
        <v>269</v>
      </c>
      <c r="C7260" t="s">
        <v>267</v>
      </c>
      <c r="D7260" t="s">
        <v>101</v>
      </c>
    </row>
    <row r="7261" spans="1:7" x14ac:dyDescent="0.35">
      <c r="A7261">
        <v>29042025</v>
      </c>
      <c r="B7261" t="s">
        <v>636</v>
      </c>
      <c r="C7261" t="s">
        <v>154</v>
      </c>
      <c r="D7261" t="s">
        <v>268</v>
      </c>
    </row>
    <row r="7262" spans="1:7" x14ac:dyDescent="0.35">
      <c r="A7262">
        <v>29042025</v>
      </c>
      <c r="B7262" t="s">
        <v>592</v>
      </c>
      <c r="C7262" t="s">
        <v>122</v>
      </c>
      <c r="D7262" t="s">
        <v>270</v>
      </c>
      <c r="E7262" t="s">
        <v>271</v>
      </c>
      <c r="F7262" t="s">
        <v>101</v>
      </c>
    </row>
    <row r="7263" spans="1:7" x14ac:dyDescent="0.35">
      <c r="A7263">
        <v>29042025</v>
      </c>
      <c r="B7263" t="s">
        <v>551</v>
      </c>
      <c r="C7263" t="s">
        <v>327</v>
      </c>
      <c r="D7263" t="s">
        <v>274</v>
      </c>
      <c r="E7263" t="s">
        <v>101</v>
      </c>
    </row>
    <row r="7264" spans="1:7" x14ac:dyDescent="0.35">
      <c r="A7264">
        <v>29042025</v>
      </c>
      <c r="B7264" t="s">
        <v>507</v>
      </c>
      <c r="C7264" t="s">
        <v>117</v>
      </c>
      <c r="D7264" t="s">
        <v>277</v>
      </c>
      <c r="E7264" t="s">
        <v>101</v>
      </c>
    </row>
    <row r="7265" spans="1:9" x14ac:dyDescent="0.35">
      <c r="A7265">
        <v>29042025</v>
      </c>
      <c r="B7265" t="s">
        <v>696</v>
      </c>
      <c r="C7265" t="s">
        <v>405</v>
      </c>
      <c r="D7265" t="s">
        <v>279</v>
      </c>
      <c r="E7265" t="s">
        <v>140</v>
      </c>
      <c r="F7265" t="s">
        <v>280</v>
      </c>
    </row>
    <row r="7266" spans="1:9" x14ac:dyDescent="0.35">
      <c r="A7266">
        <v>29042025</v>
      </c>
      <c r="B7266" t="s">
        <v>629</v>
      </c>
      <c r="C7266" t="s">
        <v>203</v>
      </c>
      <c r="D7266" t="s">
        <v>281</v>
      </c>
    </row>
    <row r="7267" spans="1:9" x14ac:dyDescent="0.35">
      <c r="A7267">
        <v>29042025</v>
      </c>
      <c r="B7267" t="s">
        <v>589</v>
      </c>
      <c r="C7267" t="s">
        <v>296</v>
      </c>
      <c r="D7267" t="s">
        <v>284</v>
      </c>
      <c r="E7267" t="s">
        <v>101</v>
      </c>
    </row>
    <row r="7268" spans="1:9" x14ac:dyDescent="0.35">
      <c r="A7268">
        <v>29042025</v>
      </c>
      <c r="B7268" t="s">
        <v>700</v>
      </c>
      <c r="C7268" t="s">
        <v>511</v>
      </c>
      <c r="D7268" t="s">
        <v>287</v>
      </c>
      <c r="E7268" t="s">
        <v>101</v>
      </c>
    </row>
    <row r="7269" spans="1:9" x14ac:dyDescent="0.35">
      <c r="A7269">
        <v>29042025</v>
      </c>
      <c r="B7269" t="s">
        <v>560</v>
      </c>
      <c r="C7269" t="s">
        <v>595</v>
      </c>
      <c r="D7269" t="s">
        <v>288</v>
      </c>
      <c r="E7269" t="s">
        <v>101</v>
      </c>
    </row>
    <row r="7270" spans="1:9" x14ac:dyDescent="0.35">
      <c r="A7270">
        <v>29042025</v>
      </c>
      <c r="B7270" t="s">
        <v>339</v>
      </c>
      <c r="C7270" t="s">
        <v>179</v>
      </c>
      <c r="D7270" t="s">
        <v>290</v>
      </c>
      <c r="E7270" t="s">
        <v>140</v>
      </c>
      <c r="F7270" t="s">
        <v>291</v>
      </c>
    </row>
    <row r="7271" spans="1:9" x14ac:dyDescent="0.35">
      <c r="A7271">
        <v>29042025</v>
      </c>
      <c r="B7271" t="s">
        <v>551</v>
      </c>
      <c r="C7271" t="s">
        <v>138</v>
      </c>
      <c r="D7271" t="s">
        <v>290</v>
      </c>
      <c r="E7271" t="s">
        <v>140</v>
      </c>
      <c r="F7271" t="s">
        <v>294</v>
      </c>
      <c r="G7271" t="s">
        <v>295</v>
      </c>
      <c r="H7271" t="s">
        <v>101</v>
      </c>
    </row>
    <row r="7272" spans="1:9" x14ac:dyDescent="0.35">
      <c r="A7272">
        <v>29042025</v>
      </c>
      <c r="B7272" t="s">
        <v>560</v>
      </c>
      <c r="C7272" t="s">
        <v>258</v>
      </c>
      <c r="D7272" t="s">
        <v>298</v>
      </c>
      <c r="E7272" t="s">
        <v>101</v>
      </c>
    </row>
    <row r="7273" spans="1:9" x14ac:dyDescent="0.35">
      <c r="A7273">
        <v>29042025</v>
      </c>
      <c r="B7273" t="s">
        <v>431</v>
      </c>
      <c r="C7273" t="s">
        <v>327</v>
      </c>
      <c r="D7273" t="s">
        <v>300</v>
      </c>
      <c r="E7273" t="s">
        <v>262</v>
      </c>
      <c r="F7273" t="s">
        <v>101</v>
      </c>
    </row>
    <row r="7274" spans="1:9" x14ac:dyDescent="0.35">
      <c r="A7274">
        <v>29042025</v>
      </c>
      <c r="B7274" t="s">
        <v>565</v>
      </c>
      <c r="C7274" t="s">
        <v>480</v>
      </c>
      <c r="D7274" t="s">
        <v>301</v>
      </c>
      <c r="E7274" t="s">
        <v>101</v>
      </c>
    </row>
    <row r="7275" spans="1:9" x14ac:dyDescent="0.35">
      <c r="A7275">
        <v>29042025</v>
      </c>
      <c r="B7275" t="s">
        <v>628</v>
      </c>
      <c r="C7275" t="s">
        <v>293</v>
      </c>
      <c r="D7275" t="s">
        <v>303</v>
      </c>
      <c r="E7275" t="s">
        <v>149</v>
      </c>
    </row>
    <row r="7276" spans="1:9" x14ac:dyDescent="0.35">
      <c r="A7276">
        <v>29042025</v>
      </c>
      <c r="B7276" t="s">
        <v>629</v>
      </c>
      <c r="C7276" t="s">
        <v>340</v>
      </c>
      <c r="D7276" t="s">
        <v>306</v>
      </c>
      <c r="E7276" t="s">
        <v>101</v>
      </c>
    </row>
    <row r="7277" spans="1:9" x14ac:dyDescent="0.35">
      <c r="A7277">
        <v>29042025</v>
      </c>
      <c r="B7277" t="s">
        <v>742</v>
      </c>
      <c r="C7277" t="s">
        <v>275</v>
      </c>
      <c r="D7277" t="s">
        <v>308</v>
      </c>
      <c r="E7277" t="s">
        <v>309</v>
      </c>
      <c r="F7277" t="s">
        <v>310</v>
      </c>
      <c r="G7277" t="s">
        <v>311</v>
      </c>
      <c r="H7277" t="s">
        <v>312</v>
      </c>
      <c r="I7277" t="s">
        <v>101</v>
      </c>
    </row>
    <row r="7278" spans="1:9" x14ac:dyDescent="0.35">
      <c r="A7278">
        <v>29042025</v>
      </c>
      <c r="B7278" t="s">
        <v>534</v>
      </c>
      <c r="C7278" t="s">
        <v>155</v>
      </c>
      <c r="D7278" t="s">
        <v>314</v>
      </c>
      <c r="E7278" t="s">
        <v>315</v>
      </c>
      <c r="F7278" t="s">
        <v>101</v>
      </c>
    </row>
    <row r="7279" spans="1:9" x14ac:dyDescent="0.35">
      <c r="A7279">
        <v>29042025</v>
      </c>
      <c r="B7279" t="s">
        <v>413</v>
      </c>
      <c r="C7279" t="s">
        <v>204</v>
      </c>
      <c r="D7279" t="s">
        <v>314</v>
      </c>
      <c r="E7279" t="s">
        <v>317</v>
      </c>
      <c r="F7279" t="s">
        <v>101</v>
      </c>
    </row>
    <row r="7280" spans="1:9" x14ac:dyDescent="0.35">
      <c r="A7280">
        <v>29042025</v>
      </c>
      <c r="B7280" t="s">
        <v>518</v>
      </c>
      <c r="C7280" t="s">
        <v>168</v>
      </c>
      <c r="D7280" t="s">
        <v>319</v>
      </c>
      <c r="E7280" t="s">
        <v>320</v>
      </c>
      <c r="F7280" t="s">
        <v>321</v>
      </c>
    </row>
    <row r="7281" spans="1:7" x14ac:dyDescent="0.35">
      <c r="A7281">
        <v>29042025</v>
      </c>
      <c r="B7281" t="s">
        <v>558</v>
      </c>
      <c r="C7281" t="s">
        <v>203</v>
      </c>
      <c r="D7281" t="s">
        <v>322</v>
      </c>
      <c r="E7281" t="s">
        <v>101</v>
      </c>
    </row>
    <row r="7282" spans="1:7" x14ac:dyDescent="0.35">
      <c r="A7282">
        <v>29042025</v>
      </c>
      <c r="B7282" t="s">
        <v>560</v>
      </c>
      <c r="C7282" t="s">
        <v>398</v>
      </c>
      <c r="D7282" t="s">
        <v>325</v>
      </c>
      <c r="E7282" t="s">
        <v>101</v>
      </c>
    </row>
    <row r="7283" spans="1:7" x14ac:dyDescent="0.35">
      <c r="A7283">
        <v>29042025</v>
      </c>
      <c r="B7283" t="s">
        <v>736</v>
      </c>
      <c r="C7283" t="s">
        <v>548</v>
      </c>
      <c r="D7283" t="s">
        <v>328</v>
      </c>
      <c r="E7283" t="s">
        <v>101</v>
      </c>
    </row>
    <row r="7284" spans="1:7" x14ac:dyDescent="0.35">
      <c r="A7284">
        <v>29042025</v>
      </c>
      <c r="B7284" t="s">
        <v>736</v>
      </c>
      <c r="C7284" t="s">
        <v>323</v>
      </c>
      <c r="D7284" t="s">
        <v>331</v>
      </c>
      <c r="E7284" t="s">
        <v>332</v>
      </c>
      <c r="F7284" t="s">
        <v>101</v>
      </c>
    </row>
    <row r="7285" spans="1:7" x14ac:dyDescent="0.35">
      <c r="A7285">
        <v>29042025</v>
      </c>
      <c r="B7285" t="s">
        <v>559</v>
      </c>
      <c r="C7285" t="s">
        <v>434</v>
      </c>
      <c r="D7285" t="s">
        <v>331</v>
      </c>
      <c r="E7285" t="s">
        <v>335</v>
      </c>
      <c r="F7285" t="s">
        <v>101</v>
      </c>
    </row>
    <row r="7286" spans="1:7" x14ac:dyDescent="0.35">
      <c r="A7286">
        <v>29042025</v>
      </c>
      <c r="B7286" t="s">
        <v>154</v>
      </c>
      <c r="C7286" t="s">
        <v>175</v>
      </c>
      <c r="D7286" t="s">
        <v>331</v>
      </c>
      <c r="E7286" t="s">
        <v>338</v>
      </c>
      <c r="F7286" t="s">
        <v>321</v>
      </c>
    </row>
    <row r="7287" spans="1:7" x14ac:dyDescent="0.35">
      <c r="A7287">
        <v>29042025</v>
      </c>
      <c r="B7287" t="s">
        <v>558</v>
      </c>
      <c r="C7287" t="s">
        <v>292</v>
      </c>
      <c r="D7287" t="s">
        <v>170</v>
      </c>
    </row>
    <row r="7288" spans="1:7" x14ac:dyDescent="0.35">
      <c r="A7288">
        <v>29042025</v>
      </c>
      <c r="B7288" t="s">
        <v>742</v>
      </c>
      <c r="C7288" t="s">
        <v>258</v>
      </c>
      <c r="D7288" t="s">
        <v>341</v>
      </c>
      <c r="E7288" t="s">
        <v>101</v>
      </c>
    </row>
    <row r="7289" spans="1:7" x14ac:dyDescent="0.35">
      <c r="A7289">
        <v>29042025</v>
      </c>
      <c r="B7289" t="s">
        <v>499</v>
      </c>
      <c r="C7289" t="s">
        <v>466</v>
      </c>
      <c r="D7289" t="s">
        <v>343</v>
      </c>
      <c r="E7289" t="s">
        <v>101</v>
      </c>
    </row>
    <row r="7290" spans="1:7" x14ac:dyDescent="0.35">
      <c r="A7290">
        <v>29042025</v>
      </c>
      <c r="B7290" t="s">
        <v>583</v>
      </c>
      <c r="C7290" t="s">
        <v>197</v>
      </c>
      <c r="D7290" t="s">
        <v>132</v>
      </c>
      <c r="E7290" t="s">
        <v>344</v>
      </c>
      <c r="F7290" t="s">
        <v>345</v>
      </c>
      <c r="G7290" t="s">
        <v>101</v>
      </c>
    </row>
    <row r="7291" spans="1:7" x14ac:dyDescent="0.35">
      <c r="A7291">
        <v>29042025</v>
      </c>
      <c r="B7291" t="s">
        <v>695</v>
      </c>
      <c r="C7291" t="s">
        <v>521</v>
      </c>
      <c r="D7291" t="s">
        <v>132</v>
      </c>
      <c r="E7291" t="s">
        <v>347</v>
      </c>
      <c r="F7291" t="s">
        <v>101</v>
      </c>
    </row>
    <row r="7292" spans="1:7" x14ac:dyDescent="0.35">
      <c r="A7292">
        <v>29042025</v>
      </c>
      <c r="B7292" t="s">
        <v>736</v>
      </c>
      <c r="C7292" t="s">
        <v>480</v>
      </c>
      <c r="D7292" t="s">
        <v>132</v>
      </c>
      <c r="E7292" t="s">
        <v>348</v>
      </c>
      <c r="F7292" t="s">
        <v>101</v>
      </c>
    </row>
    <row r="7293" spans="1:7" x14ac:dyDescent="0.35">
      <c r="A7293">
        <v>29042025</v>
      </c>
      <c r="B7293" t="s">
        <v>438</v>
      </c>
      <c r="C7293" t="s">
        <v>324</v>
      </c>
      <c r="D7293" t="s">
        <v>132</v>
      </c>
      <c r="E7293" t="s">
        <v>350</v>
      </c>
      <c r="F7293" t="s">
        <v>101</v>
      </c>
    </row>
    <row r="7294" spans="1:7" x14ac:dyDescent="0.35">
      <c r="A7294">
        <v>29042025</v>
      </c>
      <c r="B7294" t="s">
        <v>712</v>
      </c>
      <c r="C7294" t="s">
        <v>595</v>
      </c>
      <c r="D7294" t="s">
        <v>132</v>
      </c>
      <c r="E7294" t="s">
        <v>352</v>
      </c>
      <c r="F7294" t="s">
        <v>101</v>
      </c>
    </row>
    <row r="7295" spans="1:7" x14ac:dyDescent="0.35">
      <c r="A7295">
        <v>29042025</v>
      </c>
      <c r="B7295" t="s">
        <v>737</v>
      </c>
      <c r="C7295" t="s">
        <v>446</v>
      </c>
      <c r="D7295" t="s">
        <v>132</v>
      </c>
      <c r="E7295" t="s">
        <v>133</v>
      </c>
      <c r="F7295" t="s">
        <v>355</v>
      </c>
    </row>
    <row r="7296" spans="1:7" x14ac:dyDescent="0.35">
      <c r="A7296">
        <v>29042025</v>
      </c>
      <c r="B7296" t="s">
        <v>696</v>
      </c>
      <c r="C7296" t="s">
        <v>598</v>
      </c>
      <c r="D7296" t="s">
        <v>132</v>
      </c>
      <c r="E7296" t="s">
        <v>356</v>
      </c>
      <c r="F7296" t="s">
        <v>101</v>
      </c>
    </row>
    <row r="7297" spans="1:8" x14ac:dyDescent="0.35">
      <c r="A7297">
        <v>29042025</v>
      </c>
      <c r="B7297" t="s">
        <v>183</v>
      </c>
      <c r="C7297" t="s">
        <v>427</v>
      </c>
      <c r="D7297" t="s">
        <v>359</v>
      </c>
      <c r="E7297" t="s">
        <v>360</v>
      </c>
      <c r="F7297" t="s">
        <v>101</v>
      </c>
    </row>
    <row r="7298" spans="1:8" x14ac:dyDescent="0.35">
      <c r="A7298">
        <v>29042025</v>
      </c>
      <c r="B7298" t="s">
        <v>736</v>
      </c>
      <c r="C7298" t="s">
        <v>207</v>
      </c>
      <c r="D7298" t="s">
        <v>359</v>
      </c>
      <c r="E7298" t="s">
        <v>362</v>
      </c>
      <c r="F7298" t="s">
        <v>101</v>
      </c>
    </row>
    <row r="7299" spans="1:8" x14ac:dyDescent="0.35">
      <c r="A7299">
        <v>29042025</v>
      </c>
      <c r="B7299" t="s">
        <v>629</v>
      </c>
      <c r="C7299" t="s">
        <v>216</v>
      </c>
      <c r="D7299" t="s">
        <v>359</v>
      </c>
      <c r="E7299" t="s">
        <v>362</v>
      </c>
      <c r="F7299" t="s">
        <v>140</v>
      </c>
      <c r="G7299" t="s">
        <v>364</v>
      </c>
      <c r="H7299" t="s">
        <v>101</v>
      </c>
    </row>
    <row r="7300" spans="1:8" x14ac:dyDescent="0.35">
      <c r="A7300">
        <v>29042025</v>
      </c>
      <c r="B7300" t="s">
        <v>639</v>
      </c>
      <c r="C7300" t="s">
        <v>203</v>
      </c>
      <c r="D7300" t="s">
        <v>366</v>
      </c>
      <c r="E7300" t="s">
        <v>257</v>
      </c>
      <c r="F7300" t="s">
        <v>367</v>
      </c>
      <c r="G7300" t="s">
        <v>101</v>
      </c>
    </row>
    <row r="7301" spans="1:8" x14ac:dyDescent="0.35">
      <c r="A7301">
        <v>29042025</v>
      </c>
      <c r="B7301" t="s">
        <v>638</v>
      </c>
      <c r="C7301" t="s">
        <v>195</v>
      </c>
      <c r="D7301" t="s">
        <v>369</v>
      </c>
      <c r="E7301" t="s">
        <v>370</v>
      </c>
      <c r="F7301" t="s">
        <v>101</v>
      </c>
    </row>
    <row r="7302" spans="1:8" x14ac:dyDescent="0.35">
      <c r="A7302">
        <v>29042025</v>
      </c>
      <c r="B7302" t="s">
        <v>638</v>
      </c>
      <c r="C7302" t="s">
        <v>604</v>
      </c>
      <c r="D7302" t="s">
        <v>371</v>
      </c>
      <c r="E7302" t="s">
        <v>101</v>
      </c>
    </row>
    <row r="7303" spans="1:8" x14ac:dyDescent="0.35">
      <c r="A7303">
        <v>29042025</v>
      </c>
      <c r="B7303" t="s">
        <v>520</v>
      </c>
      <c r="C7303" t="s">
        <v>109</v>
      </c>
      <c r="D7303" t="s">
        <v>372</v>
      </c>
      <c r="E7303" t="s">
        <v>101</v>
      </c>
    </row>
    <row r="7304" spans="1:8" x14ac:dyDescent="0.35">
      <c r="A7304">
        <v>29042025</v>
      </c>
      <c r="B7304" t="s">
        <v>694</v>
      </c>
      <c r="C7304" t="s">
        <v>415</v>
      </c>
      <c r="D7304" t="s">
        <v>373</v>
      </c>
      <c r="E7304" t="s">
        <v>101</v>
      </c>
    </row>
    <row r="7305" spans="1:8" x14ac:dyDescent="0.35">
      <c r="A7305">
        <v>29042025</v>
      </c>
      <c r="B7305" t="s">
        <v>719</v>
      </c>
      <c r="C7305" t="s">
        <v>171</v>
      </c>
      <c r="D7305" t="s">
        <v>376</v>
      </c>
      <c r="E7305" t="s">
        <v>140</v>
      </c>
      <c r="F7305" t="s">
        <v>331</v>
      </c>
      <c r="G7305" t="s">
        <v>377</v>
      </c>
      <c r="H7305" t="s">
        <v>101</v>
      </c>
    </row>
    <row r="7306" spans="1:8" x14ac:dyDescent="0.35">
      <c r="A7306">
        <v>29042025</v>
      </c>
      <c r="B7306" t="s">
        <v>759</v>
      </c>
      <c r="C7306" t="s">
        <v>269</v>
      </c>
      <c r="D7306" t="s">
        <v>378</v>
      </c>
    </row>
    <row r="7307" spans="1:8" x14ac:dyDescent="0.35">
      <c r="A7307">
        <v>29042025</v>
      </c>
      <c r="B7307" t="s">
        <v>507</v>
      </c>
      <c r="C7307" t="s">
        <v>273</v>
      </c>
      <c r="D7307" t="s">
        <v>380</v>
      </c>
      <c r="E7307" t="s">
        <v>101</v>
      </c>
    </row>
    <row r="7308" spans="1:8" x14ac:dyDescent="0.35">
      <c r="A7308">
        <v>29042025</v>
      </c>
      <c r="B7308" t="s">
        <v>719</v>
      </c>
      <c r="C7308" t="s">
        <v>248</v>
      </c>
      <c r="D7308" t="s">
        <v>382</v>
      </c>
      <c r="E7308" t="s">
        <v>383</v>
      </c>
    </row>
    <row r="7309" spans="1:8" x14ac:dyDescent="0.35">
      <c r="A7309">
        <v>29042025</v>
      </c>
      <c r="B7309" t="s">
        <v>565</v>
      </c>
      <c r="C7309" t="s">
        <v>263</v>
      </c>
      <c r="D7309" t="s">
        <v>385</v>
      </c>
      <c r="E7309" t="s">
        <v>386</v>
      </c>
    </row>
    <row r="7310" spans="1:8" x14ac:dyDescent="0.35">
      <c r="A7310">
        <v>29042025</v>
      </c>
      <c r="B7310" t="s">
        <v>661</v>
      </c>
      <c r="C7310" t="s">
        <v>368</v>
      </c>
      <c r="D7310" t="s">
        <v>388</v>
      </c>
      <c r="E7310" t="s">
        <v>101</v>
      </c>
    </row>
    <row r="7311" spans="1:8" x14ac:dyDescent="0.35">
      <c r="A7311">
        <v>29042025</v>
      </c>
      <c r="B7311" t="s">
        <v>651</v>
      </c>
      <c r="C7311" t="s">
        <v>375</v>
      </c>
      <c r="D7311" t="s">
        <v>391</v>
      </c>
      <c r="E7311" t="s">
        <v>101</v>
      </c>
    </row>
    <row r="7312" spans="1:8" x14ac:dyDescent="0.35">
      <c r="A7312">
        <v>29042025</v>
      </c>
      <c r="B7312" t="s">
        <v>557</v>
      </c>
      <c r="C7312" t="s">
        <v>188</v>
      </c>
      <c r="D7312" t="s">
        <v>393</v>
      </c>
    </row>
    <row r="7313" spans="1:9" x14ac:dyDescent="0.35">
      <c r="A7313">
        <v>29042025</v>
      </c>
      <c r="B7313" t="s">
        <v>780</v>
      </c>
      <c r="C7313" t="s">
        <v>269</v>
      </c>
      <c r="D7313" t="s">
        <v>394</v>
      </c>
      <c r="E7313" t="s">
        <v>395</v>
      </c>
      <c r="F7313" t="s">
        <v>101</v>
      </c>
    </row>
    <row r="7314" spans="1:9" x14ac:dyDescent="0.35">
      <c r="A7314">
        <v>29042025</v>
      </c>
      <c r="B7314" t="s">
        <v>638</v>
      </c>
      <c r="C7314" t="s">
        <v>416</v>
      </c>
      <c r="D7314" t="s">
        <v>396</v>
      </c>
    </row>
    <row r="7315" spans="1:9" x14ac:dyDescent="0.35">
      <c r="A7315">
        <v>29042025</v>
      </c>
      <c r="B7315" t="s">
        <v>665</v>
      </c>
      <c r="C7315" t="s">
        <v>427</v>
      </c>
      <c r="D7315" t="s">
        <v>397</v>
      </c>
      <c r="E7315" t="s">
        <v>101</v>
      </c>
    </row>
    <row r="7316" spans="1:9" x14ac:dyDescent="0.35">
      <c r="A7316">
        <v>29042025</v>
      </c>
      <c r="B7316" t="s">
        <v>736</v>
      </c>
      <c r="C7316" t="s">
        <v>174</v>
      </c>
      <c r="D7316" t="s">
        <v>399</v>
      </c>
      <c r="E7316" t="s">
        <v>140</v>
      </c>
      <c r="F7316" t="s">
        <v>400</v>
      </c>
      <c r="G7316" t="s">
        <v>257</v>
      </c>
      <c r="H7316" t="s">
        <v>331</v>
      </c>
      <c r="I7316" t="s">
        <v>401</v>
      </c>
    </row>
    <row r="7317" spans="1:9" x14ac:dyDescent="0.35">
      <c r="A7317">
        <v>29042025</v>
      </c>
      <c r="B7317" t="s">
        <v>638</v>
      </c>
      <c r="C7317" t="s">
        <v>226</v>
      </c>
      <c r="D7317" t="s">
        <v>399</v>
      </c>
      <c r="E7317" t="s">
        <v>187</v>
      </c>
      <c r="F7317" t="s">
        <v>101</v>
      </c>
    </row>
    <row r="7318" spans="1:9" x14ac:dyDescent="0.35">
      <c r="A7318">
        <v>29042025</v>
      </c>
      <c r="B7318" t="s">
        <v>591</v>
      </c>
      <c r="C7318" t="s">
        <v>416</v>
      </c>
      <c r="D7318" t="s">
        <v>399</v>
      </c>
      <c r="E7318" t="s">
        <v>403</v>
      </c>
      <c r="F7318" t="s">
        <v>101</v>
      </c>
    </row>
    <row r="7319" spans="1:9" x14ac:dyDescent="0.35">
      <c r="A7319">
        <v>29042025</v>
      </c>
      <c r="B7319" t="s">
        <v>751</v>
      </c>
      <c r="C7319" t="s">
        <v>416</v>
      </c>
      <c r="D7319" t="s">
        <v>399</v>
      </c>
      <c r="E7319" t="s">
        <v>404</v>
      </c>
      <c r="F7319" t="s">
        <v>101</v>
      </c>
    </row>
    <row r="7320" spans="1:9" x14ac:dyDescent="0.35">
      <c r="A7320">
        <v>28042025</v>
      </c>
      <c r="B7320" t="s">
        <v>514</v>
      </c>
      <c r="C7320" t="s">
        <v>559</v>
      </c>
      <c r="D7320" t="s">
        <v>100</v>
      </c>
      <c r="E7320" t="s">
        <v>101</v>
      </c>
    </row>
    <row r="7321" spans="1:9" x14ac:dyDescent="0.35">
      <c r="A7321">
        <v>28042025</v>
      </c>
      <c r="B7321" t="s">
        <v>520</v>
      </c>
      <c r="C7321" t="s">
        <v>502</v>
      </c>
      <c r="D7321" t="s">
        <v>104</v>
      </c>
      <c r="E7321" t="s">
        <v>101</v>
      </c>
    </row>
    <row r="7322" spans="1:9" x14ac:dyDescent="0.35">
      <c r="A7322">
        <v>28042025</v>
      </c>
      <c r="B7322" t="s">
        <v>589</v>
      </c>
      <c r="C7322" t="s">
        <v>296</v>
      </c>
      <c r="D7322" t="s">
        <v>107</v>
      </c>
      <c r="E7322" t="s">
        <v>108</v>
      </c>
      <c r="F7322" t="s">
        <v>101</v>
      </c>
    </row>
    <row r="7323" spans="1:9" x14ac:dyDescent="0.35">
      <c r="A7323">
        <v>28042025</v>
      </c>
      <c r="B7323" t="s">
        <v>556</v>
      </c>
      <c r="C7323" t="s">
        <v>118</v>
      </c>
      <c r="D7323" t="s">
        <v>111</v>
      </c>
      <c r="E7323" t="s">
        <v>101</v>
      </c>
    </row>
    <row r="7324" spans="1:9" x14ac:dyDescent="0.35">
      <c r="A7324">
        <v>28042025</v>
      </c>
      <c r="B7324" t="s">
        <v>452</v>
      </c>
      <c r="C7324" t="s">
        <v>409</v>
      </c>
      <c r="D7324" t="s">
        <v>114</v>
      </c>
      <c r="E7324" t="s">
        <v>115</v>
      </c>
      <c r="F7324" t="s">
        <v>116</v>
      </c>
    </row>
    <row r="7325" spans="1:9" x14ac:dyDescent="0.35">
      <c r="A7325">
        <v>28042025</v>
      </c>
      <c r="B7325" t="s">
        <v>427</v>
      </c>
      <c r="C7325" t="s">
        <v>197</v>
      </c>
      <c r="D7325" t="s">
        <v>114</v>
      </c>
      <c r="E7325" t="s">
        <v>119</v>
      </c>
      <c r="F7325" t="s">
        <v>120</v>
      </c>
      <c r="G7325" t="s">
        <v>121</v>
      </c>
    </row>
    <row r="7326" spans="1:9" x14ac:dyDescent="0.35">
      <c r="A7326">
        <v>28042025</v>
      </c>
      <c r="B7326" t="s">
        <v>282</v>
      </c>
      <c r="C7326" t="s">
        <v>259</v>
      </c>
      <c r="D7326" t="s">
        <v>114</v>
      </c>
      <c r="E7326" t="s">
        <v>124</v>
      </c>
    </row>
    <row r="7327" spans="1:9" x14ac:dyDescent="0.35">
      <c r="A7327">
        <v>28042025</v>
      </c>
      <c r="B7327" t="s">
        <v>412</v>
      </c>
      <c r="C7327" t="s">
        <v>509</v>
      </c>
      <c r="D7327" t="s">
        <v>114</v>
      </c>
      <c r="E7327" t="s">
        <v>127</v>
      </c>
    </row>
    <row r="7328" spans="1:9" x14ac:dyDescent="0.35">
      <c r="A7328">
        <v>28042025</v>
      </c>
      <c r="B7328" t="s">
        <v>151</v>
      </c>
      <c r="C7328" t="s">
        <v>118</v>
      </c>
      <c r="D7328" t="s">
        <v>114</v>
      </c>
      <c r="E7328" t="s">
        <v>130</v>
      </c>
    </row>
    <row r="7329" spans="1:7" x14ac:dyDescent="0.35">
      <c r="A7329">
        <v>28042025</v>
      </c>
      <c r="B7329" t="s">
        <v>99</v>
      </c>
      <c r="C7329" t="s">
        <v>333</v>
      </c>
      <c r="D7329" t="s">
        <v>114</v>
      </c>
      <c r="E7329" t="s">
        <v>132</v>
      </c>
      <c r="F7329" t="s">
        <v>133</v>
      </c>
    </row>
    <row r="7330" spans="1:7" x14ac:dyDescent="0.35">
      <c r="A7330">
        <v>28042025</v>
      </c>
      <c r="B7330" t="s">
        <v>581</v>
      </c>
      <c r="C7330" t="s">
        <v>478</v>
      </c>
      <c r="D7330" t="s">
        <v>135</v>
      </c>
      <c r="E7330" t="s">
        <v>136</v>
      </c>
    </row>
    <row r="7331" spans="1:7" x14ac:dyDescent="0.35">
      <c r="A7331">
        <v>28042025</v>
      </c>
      <c r="B7331" t="s">
        <v>218</v>
      </c>
      <c r="C7331" t="s">
        <v>171</v>
      </c>
      <c r="D7331" t="s">
        <v>139</v>
      </c>
      <c r="E7331" t="s">
        <v>140</v>
      </c>
      <c r="F7331" t="s">
        <v>141</v>
      </c>
      <c r="G7331" t="s">
        <v>101</v>
      </c>
    </row>
    <row r="7332" spans="1:7" x14ac:dyDescent="0.35">
      <c r="A7332">
        <v>28042025</v>
      </c>
      <c r="B7332" t="s">
        <v>596</v>
      </c>
      <c r="C7332" t="s">
        <v>146</v>
      </c>
      <c r="D7332" t="s">
        <v>144</v>
      </c>
      <c r="E7332" t="s">
        <v>101</v>
      </c>
    </row>
    <row r="7333" spans="1:7" x14ac:dyDescent="0.35">
      <c r="A7333">
        <v>28042025</v>
      </c>
      <c r="B7333" t="s">
        <v>565</v>
      </c>
      <c r="C7333" t="s">
        <v>145</v>
      </c>
      <c r="D7333" t="s">
        <v>147</v>
      </c>
      <c r="E7333" t="s">
        <v>148</v>
      </c>
      <c r="F7333" t="s">
        <v>149</v>
      </c>
    </row>
    <row r="7334" spans="1:7" x14ac:dyDescent="0.35">
      <c r="A7334">
        <v>28042025</v>
      </c>
      <c r="B7334" t="s">
        <v>597</v>
      </c>
      <c r="C7334" t="s">
        <v>569</v>
      </c>
      <c r="D7334" t="s">
        <v>152</v>
      </c>
      <c r="E7334" t="s">
        <v>140</v>
      </c>
      <c r="F7334" t="s">
        <v>153</v>
      </c>
      <c r="G7334" t="s">
        <v>101</v>
      </c>
    </row>
    <row r="7335" spans="1:7" x14ac:dyDescent="0.35">
      <c r="A7335">
        <v>28042025</v>
      </c>
      <c r="B7335" t="s">
        <v>787</v>
      </c>
      <c r="C7335" t="s">
        <v>651</v>
      </c>
      <c r="D7335" t="s">
        <v>156</v>
      </c>
      <c r="E7335" t="s">
        <v>101</v>
      </c>
    </row>
    <row r="7336" spans="1:7" x14ac:dyDescent="0.35">
      <c r="A7336">
        <v>28042025</v>
      </c>
      <c r="B7336" t="s">
        <v>630</v>
      </c>
      <c r="C7336" t="s">
        <v>122</v>
      </c>
      <c r="D7336" t="s">
        <v>159</v>
      </c>
      <c r="E7336" t="s">
        <v>101</v>
      </c>
    </row>
    <row r="7337" spans="1:7" x14ac:dyDescent="0.35">
      <c r="A7337">
        <v>28042025</v>
      </c>
      <c r="B7337" t="s">
        <v>230</v>
      </c>
      <c r="C7337" t="s">
        <v>161</v>
      </c>
      <c r="D7337" t="s">
        <v>101</v>
      </c>
    </row>
    <row r="7338" spans="1:7" x14ac:dyDescent="0.35">
      <c r="A7338">
        <v>28042025</v>
      </c>
      <c r="B7338" t="s">
        <v>418</v>
      </c>
      <c r="C7338" t="s">
        <v>204</v>
      </c>
      <c r="D7338" t="s">
        <v>164</v>
      </c>
      <c r="E7338" t="s">
        <v>101</v>
      </c>
    </row>
    <row r="7339" spans="1:7" x14ac:dyDescent="0.35">
      <c r="A7339">
        <v>28042025</v>
      </c>
      <c r="B7339" t="s">
        <v>558</v>
      </c>
      <c r="C7339" t="s">
        <v>346</v>
      </c>
      <c r="D7339" t="s">
        <v>167</v>
      </c>
    </row>
    <row r="7340" spans="1:7" x14ac:dyDescent="0.35">
      <c r="A7340">
        <v>28042025</v>
      </c>
      <c r="B7340" t="s">
        <v>138</v>
      </c>
      <c r="C7340" t="s">
        <v>423</v>
      </c>
      <c r="D7340" t="s">
        <v>101</v>
      </c>
    </row>
    <row r="7341" spans="1:7" x14ac:dyDescent="0.35">
      <c r="A7341">
        <v>28042025</v>
      </c>
      <c r="B7341" t="s">
        <v>464</v>
      </c>
      <c r="C7341" t="s">
        <v>318</v>
      </c>
      <c r="D7341" t="s">
        <v>169</v>
      </c>
      <c r="E7341" t="s">
        <v>170</v>
      </c>
      <c r="F7341" t="s">
        <v>101</v>
      </c>
    </row>
    <row r="7342" spans="1:7" x14ac:dyDescent="0.35">
      <c r="A7342">
        <v>28042025</v>
      </c>
      <c r="B7342" t="s">
        <v>565</v>
      </c>
      <c r="C7342" t="s">
        <v>155</v>
      </c>
      <c r="D7342" t="s">
        <v>173</v>
      </c>
      <c r="E7342" t="s">
        <v>101</v>
      </c>
    </row>
    <row r="7343" spans="1:7" x14ac:dyDescent="0.35">
      <c r="A7343">
        <v>28042025</v>
      </c>
      <c r="B7343" t="s">
        <v>628</v>
      </c>
      <c r="C7343" t="s">
        <v>548</v>
      </c>
      <c r="D7343" t="s">
        <v>176</v>
      </c>
      <c r="E7343" t="s">
        <v>101</v>
      </c>
    </row>
    <row r="7344" spans="1:7" x14ac:dyDescent="0.35">
      <c r="A7344">
        <v>28042025</v>
      </c>
      <c r="B7344" t="s">
        <v>720</v>
      </c>
      <c r="C7344" t="s">
        <v>145</v>
      </c>
      <c r="D7344" t="s">
        <v>176</v>
      </c>
      <c r="E7344" t="s">
        <v>149</v>
      </c>
    </row>
    <row r="7345" spans="1:7" x14ac:dyDescent="0.35">
      <c r="A7345">
        <v>28042025</v>
      </c>
      <c r="B7345" t="s">
        <v>413</v>
      </c>
      <c r="C7345" t="s">
        <v>427</v>
      </c>
      <c r="D7345" t="s">
        <v>181</v>
      </c>
      <c r="E7345" t="s">
        <v>182</v>
      </c>
      <c r="F7345" t="s">
        <v>101</v>
      </c>
    </row>
    <row r="7346" spans="1:7" x14ac:dyDescent="0.35">
      <c r="A7346">
        <v>28042025</v>
      </c>
      <c r="B7346" t="s">
        <v>693</v>
      </c>
      <c r="C7346" t="s">
        <v>145</v>
      </c>
      <c r="D7346" t="s">
        <v>184</v>
      </c>
      <c r="E7346" t="s">
        <v>101</v>
      </c>
    </row>
    <row r="7347" spans="1:7" x14ac:dyDescent="0.35">
      <c r="A7347">
        <v>28042025</v>
      </c>
      <c r="B7347" t="s">
        <v>593</v>
      </c>
      <c r="C7347" t="s">
        <v>168</v>
      </c>
      <c r="D7347" t="s">
        <v>187</v>
      </c>
      <c r="E7347" t="s">
        <v>101</v>
      </c>
    </row>
    <row r="7348" spans="1:7" x14ac:dyDescent="0.35">
      <c r="A7348">
        <v>28042025</v>
      </c>
      <c r="B7348" t="s">
        <v>436</v>
      </c>
      <c r="C7348" t="s">
        <v>178</v>
      </c>
      <c r="D7348" t="s">
        <v>190</v>
      </c>
      <c r="E7348" t="s">
        <v>191</v>
      </c>
      <c r="F7348" t="s">
        <v>101</v>
      </c>
    </row>
    <row r="7349" spans="1:7" x14ac:dyDescent="0.35">
      <c r="A7349">
        <v>28042025</v>
      </c>
      <c r="B7349" t="s">
        <v>247</v>
      </c>
      <c r="C7349" t="s">
        <v>128</v>
      </c>
      <c r="D7349" t="s">
        <v>190</v>
      </c>
      <c r="E7349" t="s">
        <v>194</v>
      </c>
      <c r="F7349" t="s">
        <v>101</v>
      </c>
    </row>
    <row r="7350" spans="1:7" x14ac:dyDescent="0.35">
      <c r="A7350">
        <v>28042025</v>
      </c>
      <c r="B7350" t="s">
        <v>572</v>
      </c>
      <c r="C7350" t="s">
        <v>329</v>
      </c>
      <c r="D7350" t="s">
        <v>190</v>
      </c>
      <c r="E7350" t="s">
        <v>196</v>
      </c>
      <c r="F7350" t="s">
        <v>101</v>
      </c>
    </row>
    <row r="7351" spans="1:7" x14ac:dyDescent="0.35">
      <c r="A7351">
        <v>28042025</v>
      </c>
      <c r="B7351" t="s">
        <v>177</v>
      </c>
      <c r="C7351" t="s">
        <v>198</v>
      </c>
      <c r="D7351" t="s">
        <v>140</v>
      </c>
      <c r="E7351" t="s">
        <v>199</v>
      </c>
      <c r="F7351" t="s">
        <v>200</v>
      </c>
      <c r="G7351" t="s">
        <v>101</v>
      </c>
    </row>
    <row r="7352" spans="1:7" x14ac:dyDescent="0.35">
      <c r="A7352">
        <v>28042025</v>
      </c>
      <c r="B7352" t="s">
        <v>556</v>
      </c>
      <c r="C7352" t="s">
        <v>482</v>
      </c>
      <c r="D7352" t="s">
        <v>61</v>
      </c>
      <c r="E7352" t="s">
        <v>101</v>
      </c>
    </row>
    <row r="7353" spans="1:7" x14ac:dyDescent="0.35">
      <c r="A7353">
        <v>28042025</v>
      </c>
      <c r="B7353" t="s">
        <v>608</v>
      </c>
      <c r="C7353" t="s">
        <v>255</v>
      </c>
      <c r="D7353" t="s">
        <v>205</v>
      </c>
      <c r="E7353" t="s">
        <v>101</v>
      </c>
    </row>
    <row r="7354" spans="1:7" x14ac:dyDescent="0.35">
      <c r="A7354">
        <v>28042025</v>
      </c>
      <c r="B7354" t="s">
        <v>655</v>
      </c>
      <c r="C7354" t="s">
        <v>526</v>
      </c>
      <c r="D7354" t="s">
        <v>208</v>
      </c>
      <c r="E7354" t="s">
        <v>101</v>
      </c>
    </row>
    <row r="7355" spans="1:7" x14ac:dyDescent="0.35">
      <c r="A7355">
        <v>28042025</v>
      </c>
      <c r="B7355" t="s">
        <v>655</v>
      </c>
      <c r="C7355" t="s">
        <v>282</v>
      </c>
      <c r="D7355" t="s">
        <v>210</v>
      </c>
      <c r="E7355" t="s">
        <v>211</v>
      </c>
      <c r="F7355" t="s">
        <v>101</v>
      </c>
    </row>
    <row r="7356" spans="1:7" x14ac:dyDescent="0.35">
      <c r="A7356">
        <v>28042025</v>
      </c>
      <c r="B7356" t="s">
        <v>454</v>
      </c>
      <c r="C7356" t="s">
        <v>204</v>
      </c>
      <c r="D7356" t="s">
        <v>214</v>
      </c>
      <c r="E7356" t="s">
        <v>215</v>
      </c>
      <c r="F7356" t="s">
        <v>101</v>
      </c>
    </row>
    <row r="7357" spans="1:7" x14ac:dyDescent="0.35">
      <c r="A7357">
        <v>28042025</v>
      </c>
      <c r="B7357" t="s">
        <v>514</v>
      </c>
      <c r="C7357" t="s">
        <v>361</v>
      </c>
      <c r="D7357" t="s">
        <v>217</v>
      </c>
      <c r="E7357" t="s">
        <v>101</v>
      </c>
    </row>
    <row r="7358" spans="1:7" x14ac:dyDescent="0.35">
      <c r="A7358">
        <v>28042025</v>
      </c>
      <c r="B7358" t="s">
        <v>662</v>
      </c>
      <c r="C7358" t="s">
        <v>304</v>
      </c>
      <c r="D7358" t="s">
        <v>220</v>
      </c>
      <c r="E7358" t="s">
        <v>101</v>
      </c>
    </row>
    <row r="7359" spans="1:7" x14ac:dyDescent="0.35">
      <c r="A7359">
        <v>28042025</v>
      </c>
      <c r="B7359" t="s">
        <v>629</v>
      </c>
      <c r="C7359" t="s">
        <v>145</v>
      </c>
      <c r="D7359" t="s">
        <v>222</v>
      </c>
    </row>
    <row r="7360" spans="1:7" x14ac:dyDescent="0.35">
      <c r="A7360">
        <v>28042025</v>
      </c>
      <c r="B7360" t="s">
        <v>687</v>
      </c>
      <c r="C7360" t="s">
        <v>231</v>
      </c>
      <c r="D7360" t="s">
        <v>223</v>
      </c>
    </row>
    <row r="7361" spans="1:7" x14ac:dyDescent="0.35">
      <c r="A7361">
        <v>28042025</v>
      </c>
      <c r="B7361" t="s">
        <v>572</v>
      </c>
      <c r="C7361" t="s">
        <v>424</v>
      </c>
      <c r="D7361" t="s">
        <v>225</v>
      </c>
      <c r="E7361" t="s">
        <v>101</v>
      </c>
    </row>
    <row r="7362" spans="1:7" x14ac:dyDescent="0.35">
      <c r="A7362">
        <v>28042025</v>
      </c>
      <c r="B7362" t="s">
        <v>508</v>
      </c>
      <c r="C7362" t="s">
        <v>550</v>
      </c>
      <c r="D7362" t="s">
        <v>225</v>
      </c>
      <c r="E7362" t="s">
        <v>228</v>
      </c>
      <c r="F7362" t="s">
        <v>229</v>
      </c>
    </row>
    <row r="7363" spans="1:7" x14ac:dyDescent="0.35">
      <c r="A7363">
        <v>28042025</v>
      </c>
      <c r="B7363" t="s">
        <v>567</v>
      </c>
      <c r="C7363" t="s">
        <v>329</v>
      </c>
      <c r="D7363" t="s">
        <v>232</v>
      </c>
      <c r="E7363" t="s">
        <v>101</v>
      </c>
    </row>
    <row r="7364" spans="1:7" x14ac:dyDescent="0.35">
      <c r="A7364">
        <v>28042025</v>
      </c>
      <c r="B7364" t="s">
        <v>514</v>
      </c>
      <c r="C7364" t="s">
        <v>174</v>
      </c>
      <c r="D7364" t="s">
        <v>235</v>
      </c>
      <c r="E7364" t="s">
        <v>236</v>
      </c>
      <c r="F7364" t="s">
        <v>101</v>
      </c>
    </row>
    <row r="7365" spans="1:7" x14ac:dyDescent="0.35">
      <c r="A7365">
        <v>28042025</v>
      </c>
      <c r="B7365" t="s">
        <v>591</v>
      </c>
      <c r="C7365" t="s">
        <v>521</v>
      </c>
      <c r="D7365" t="s">
        <v>235</v>
      </c>
      <c r="E7365" t="s">
        <v>239</v>
      </c>
      <c r="F7365" t="s">
        <v>149</v>
      </c>
    </row>
    <row r="7366" spans="1:7" x14ac:dyDescent="0.35">
      <c r="A7366">
        <v>28042025</v>
      </c>
      <c r="B7366" t="s">
        <v>638</v>
      </c>
      <c r="C7366" t="s">
        <v>138</v>
      </c>
      <c r="D7366" t="s">
        <v>235</v>
      </c>
      <c r="E7366" t="s">
        <v>241</v>
      </c>
      <c r="F7366" t="s">
        <v>101</v>
      </c>
    </row>
    <row r="7367" spans="1:7" x14ac:dyDescent="0.35">
      <c r="A7367">
        <v>28042025</v>
      </c>
      <c r="B7367" t="s">
        <v>691</v>
      </c>
      <c r="C7367" t="s">
        <v>158</v>
      </c>
      <c r="D7367" t="s">
        <v>243</v>
      </c>
      <c r="E7367" t="s">
        <v>101</v>
      </c>
    </row>
    <row r="7368" spans="1:7" x14ac:dyDescent="0.35">
      <c r="A7368">
        <v>28042025</v>
      </c>
      <c r="B7368" t="s">
        <v>413</v>
      </c>
      <c r="C7368" t="s">
        <v>168</v>
      </c>
      <c r="D7368" t="s">
        <v>245</v>
      </c>
      <c r="E7368" t="s">
        <v>246</v>
      </c>
    </row>
    <row r="7369" spans="1:7" x14ac:dyDescent="0.35">
      <c r="A7369">
        <v>28042025</v>
      </c>
      <c r="B7369" t="s">
        <v>694</v>
      </c>
      <c r="C7369" t="s">
        <v>447</v>
      </c>
      <c r="D7369" t="s">
        <v>245</v>
      </c>
      <c r="E7369" t="s">
        <v>249</v>
      </c>
    </row>
    <row r="7370" spans="1:7" x14ac:dyDescent="0.35">
      <c r="A7370">
        <v>28042025</v>
      </c>
      <c r="B7370" t="s">
        <v>603</v>
      </c>
      <c r="C7370" t="s">
        <v>175</v>
      </c>
      <c r="D7370" t="s">
        <v>252</v>
      </c>
      <c r="E7370" t="s">
        <v>101</v>
      </c>
    </row>
    <row r="7371" spans="1:7" x14ac:dyDescent="0.35">
      <c r="A7371">
        <v>28042025</v>
      </c>
      <c r="B7371" t="s">
        <v>454</v>
      </c>
      <c r="C7371" t="s">
        <v>580</v>
      </c>
      <c r="D7371" t="s">
        <v>254</v>
      </c>
    </row>
    <row r="7372" spans="1:7" x14ac:dyDescent="0.35">
      <c r="A7372">
        <v>28042025</v>
      </c>
      <c r="B7372" t="s">
        <v>542</v>
      </c>
      <c r="C7372" t="s">
        <v>150</v>
      </c>
      <c r="D7372" t="s">
        <v>256</v>
      </c>
      <c r="E7372" t="s">
        <v>257</v>
      </c>
      <c r="F7372" t="s">
        <v>236</v>
      </c>
      <c r="G7372" t="s">
        <v>101</v>
      </c>
    </row>
    <row r="7373" spans="1:7" x14ac:dyDescent="0.35">
      <c r="A7373">
        <v>28042025</v>
      </c>
      <c r="B7373" t="s">
        <v>558</v>
      </c>
      <c r="C7373" t="s">
        <v>174</v>
      </c>
      <c r="D7373" t="s">
        <v>260</v>
      </c>
      <c r="E7373" t="s">
        <v>136</v>
      </c>
      <c r="F7373" t="s">
        <v>101</v>
      </c>
    </row>
    <row r="7374" spans="1:7" x14ac:dyDescent="0.35">
      <c r="A7374">
        <v>28042025</v>
      </c>
      <c r="B7374" t="s">
        <v>476</v>
      </c>
      <c r="C7374" t="s">
        <v>261</v>
      </c>
      <c r="D7374" t="s">
        <v>262</v>
      </c>
      <c r="E7374" t="s">
        <v>101</v>
      </c>
    </row>
    <row r="7375" spans="1:7" x14ac:dyDescent="0.35">
      <c r="A7375">
        <v>28042025</v>
      </c>
      <c r="B7375" t="s">
        <v>728</v>
      </c>
      <c r="C7375" t="s">
        <v>122</v>
      </c>
      <c r="D7375" t="s">
        <v>264</v>
      </c>
      <c r="E7375" t="s">
        <v>101</v>
      </c>
    </row>
    <row r="7376" spans="1:7" x14ac:dyDescent="0.35">
      <c r="A7376">
        <v>28042025</v>
      </c>
      <c r="B7376" t="s">
        <v>258</v>
      </c>
      <c r="C7376" t="s">
        <v>264</v>
      </c>
      <c r="D7376" t="s">
        <v>149</v>
      </c>
    </row>
    <row r="7377" spans="1:8" x14ac:dyDescent="0.35">
      <c r="A7377">
        <v>28042025</v>
      </c>
      <c r="B7377" t="s">
        <v>623</v>
      </c>
      <c r="C7377" t="s">
        <v>327</v>
      </c>
      <c r="D7377" t="s">
        <v>265</v>
      </c>
      <c r="E7377" t="s">
        <v>101</v>
      </c>
      <c r="F7377" t="s">
        <v>266</v>
      </c>
    </row>
    <row r="7378" spans="1:8" x14ac:dyDescent="0.35">
      <c r="A7378">
        <v>28042025</v>
      </c>
      <c r="B7378" t="s">
        <v>165</v>
      </c>
      <c r="C7378" t="s">
        <v>267</v>
      </c>
      <c r="D7378" t="s">
        <v>101</v>
      </c>
    </row>
    <row r="7379" spans="1:8" x14ac:dyDescent="0.35">
      <c r="A7379">
        <v>28042025</v>
      </c>
      <c r="B7379" t="s">
        <v>557</v>
      </c>
      <c r="C7379" t="s">
        <v>450</v>
      </c>
      <c r="D7379" t="s">
        <v>268</v>
      </c>
    </row>
    <row r="7380" spans="1:8" x14ac:dyDescent="0.35">
      <c r="A7380">
        <v>28042025</v>
      </c>
      <c r="B7380" t="s">
        <v>583</v>
      </c>
      <c r="C7380" t="s">
        <v>138</v>
      </c>
      <c r="D7380" t="s">
        <v>270</v>
      </c>
      <c r="E7380" t="s">
        <v>271</v>
      </c>
      <c r="F7380" t="s">
        <v>101</v>
      </c>
    </row>
    <row r="7381" spans="1:8" x14ac:dyDescent="0.35">
      <c r="A7381">
        <v>28042025</v>
      </c>
      <c r="B7381" t="s">
        <v>609</v>
      </c>
      <c r="C7381" t="s">
        <v>405</v>
      </c>
      <c r="D7381" t="s">
        <v>274</v>
      </c>
      <c r="E7381" t="s">
        <v>101</v>
      </c>
    </row>
    <row r="7382" spans="1:8" x14ac:dyDescent="0.35">
      <c r="A7382">
        <v>28042025</v>
      </c>
      <c r="B7382" t="s">
        <v>611</v>
      </c>
      <c r="C7382" t="s">
        <v>353</v>
      </c>
      <c r="D7382" t="s">
        <v>277</v>
      </c>
      <c r="E7382" t="s">
        <v>101</v>
      </c>
    </row>
    <row r="7383" spans="1:8" x14ac:dyDescent="0.35">
      <c r="A7383">
        <v>28042025</v>
      </c>
      <c r="B7383" t="s">
        <v>565</v>
      </c>
      <c r="C7383" t="s">
        <v>598</v>
      </c>
      <c r="D7383" t="s">
        <v>279</v>
      </c>
      <c r="E7383" t="s">
        <v>140</v>
      </c>
      <c r="F7383" t="s">
        <v>280</v>
      </c>
    </row>
    <row r="7384" spans="1:8" x14ac:dyDescent="0.35">
      <c r="A7384">
        <v>28042025</v>
      </c>
      <c r="B7384" t="s">
        <v>557</v>
      </c>
      <c r="C7384" t="s">
        <v>455</v>
      </c>
      <c r="D7384" t="s">
        <v>281</v>
      </c>
    </row>
    <row r="7385" spans="1:8" x14ac:dyDescent="0.35">
      <c r="A7385">
        <v>28042025</v>
      </c>
      <c r="B7385" t="s">
        <v>507</v>
      </c>
      <c r="C7385" t="s">
        <v>324</v>
      </c>
      <c r="D7385" t="s">
        <v>284</v>
      </c>
      <c r="E7385" t="s">
        <v>101</v>
      </c>
    </row>
    <row r="7386" spans="1:8" x14ac:dyDescent="0.35">
      <c r="A7386">
        <v>28042025</v>
      </c>
      <c r="B7386" t="s">
        <v>557</v>
      </c>
      <c r="C7386" t="s">
        <v>575</v>
      </c>
      <c r="D7386" t="s">
        <v>287</v>
      </c>
      <c r="E7386" t="s">
        <v>101</v>
      </c>
    </row>
    <row r="7387" spans="1:8" x14ac:dyDescent="0.35">
      <c r="A7387">
        <v>28042025</v>
      </c>
      <c r="B7387" t="s">
        <v>700</v>
      </c>
      <c r="C7387" t="s">
        <v>154</v>
      </c>
      <c r="D7387" t="s">
        <v>288</v>
      </c>
      <c r="E7387" t="s">
        <v>101</v>
      </c>
    </row>
    <row r="7388" spans="1:8" x14ac:dyDescent="0.35">
      <c r="A7388">
        <v>28042025</v>
      </c>
      <c r="B7388" t="s">
        <v>339</v>
      </c>
      <c r="C7388" t="s">
        <v>172</v>
      </c>
      <c r="D7388" t="s">
        <v>290</v>
      </c>
      <c r="E7388" t="s">
        <v>140</v>
      </c>
      <c r="F7388" t="s">
        <v>291</v>
      </c>
    </row>
    <row r="7389" spans="1:8" x14ac:dyDescent="0.35">
      <c r="A7389">
        <v>28042025</v>
      </c>
      <c r="B7389" t="s">
        <v>565</v>
      </c>
      <c r="C7389" t="s">
        <v>446</v>
      </c>
      <c r="D7389" t="s">
        <v>290</v>
      </c>
      <c r="E7389" t="s">
        <v>140</v>
      </c>
      <c r="F7389" t="s">
        <v>294</v>
      </c>
      <c r="G7389" t="s">
        <v>295</v>
      </c>
      <c r="H7389" t="s">
        <v>101</v>
      </c>
    </row>
    <row r="7390" spans="1:8" x14ac:dyDescent="0.35">
      <c r="A7390">
        <v>28042025</v>
      </c>
      <c r="B7390" t="s">
        <v>565</v>
      </c>
      <c r="C7390" t="s">
        <v>361</v>
      </c>
      <c r="D7390" t="s">
        <v>298</v>
      </c>
      <c r="E7390" t="s">
        <v>101</v>
      </c>
    </row>
    <row r="7391" spans="1:8" x14ac:dyDescent="0.35">
      <c r="A7391">
        <v>28042025</v>
      </c>
      <c r="B7391" t="s">
        <v>460</v>
      </c>
      <c r="C7391" t="s">
        <v>300</v>
      </c>
      <c r="D7391" t="s">
        <v>262</v>
      </c>
      <c r="E7391" t="s">
        <v>101</v>
      </c>
    </row>
    <row r="7392" spans="1:8" x14ac:dyDescent="0.35">
      <c r="A7392">
        <v>28042025</v>
      </c>
      <c r="B7392" t="s">
        <v>518</v>
      </c>
      <c r="C7392" t="s">
        <v>506</v>
      </c>
      <c r="D7392" t="s">
        <v>301</v>
      </c>
      <c r="E7392" t="s">
        <v>101</v>
      </c>
    </row>
    <row r="7393" spans="1:9" x14ac:dyDescent="0.35">
      <c r="A7393">
        <v>28042025</v>
      </c>
      <c r="B7393" t="s">
        <v>638</v>
      </c>
      <c r="C7393" t="s">
        <v>138</v>
      </c>
      <c r="D7393" t="s">
        <v>303</v>
      </c>
      <c r="E7393" t="s">
        <v>149</v>
      </c>
    </row>
    <row r="7394" spans="1:9" x14ac:dyDescent="0.35">
      <c r="A7394">
        <v>28042025</v>
      </c>
      <c r="B7394" t="s">
        <v>551</v>
      </c>
      <c r="C7394" t="s">
        <v>157</v>
      </c>
      <c r="D7394" t="s">
        <v>306</v>
      </c>
      <c r="E7394" t="s">
        <v>101</v>
      </c>
    </row>
    <row r="7395" spans="1:9" x14ac:dyDescent="0.35">
      <c r="A7395">
        <v>28042025</v>
      </c>
      <c r="B7395" t="s">
        <v>693</v>
      </c>
      <c r="C7395" t="s">
        <v>269</v>
      </c>
      <c r="D7395" t="s">
        <v>308</v>
      </c>
      <c r="E7395" t="s">
        <v>309</v>
      </c>
      <c r="F7395" t="s">
        <v>310</v>
      </c>
      <c r="G7395" t="s">
        <v>311</v>
      </c>
      <c r="H7395" t="s">
        <v>312</v>
      </c>
      <c r="I7395" t="s">
        <v>101</v>
      </c>
    </row>
    <row r="7396" spans="1:9" x14ac:dyDescent="0.35">
      <c r="A7396">
        <v>28042025</v>
      </c>
      <c r="B7396" t="s">
        <v>339</v>
      </c>
      <c r="C7396" t="s">
        <v>155</v>
      </c>
      <c r="D7396" t="s">
        <v>314</v>
      </c>
      <c r="E7396" t="s">
        <v>315</v>
      </c>
      <c r="F7396" t="s">
        <v>101</v>
      </c>
    </row>
    <row r="7397" spans="1:9" x14ac:dyDescent="0.35">
      <c r="A7397">
        <v>28042025</v>
      </c>
      <c r="B7397" t="s">
        <v>440</v>
      </c>
      <c r="C7397" t="s">
        <v>179</v>
      </c>
      <c r="D7397" t="s">
        <v>314</v>
      </c>
      <c r="E7397" t="s">
        <v>317</v>
      </c>
      <c r="F7397" t="s">
        <v>101</v>
      </c>
    </row>
    <row r="7398" spans="1:9" x14ac:dyDescent="0.35">
      <c r="A7398">
        <v>28042025</v>
      </c>
      <c r="B7398" t="s">
        <v>520</v>
      </c>
      <c r="C7398" t="s">
        <v>122</v>
      </c>
      <c r="D7398" t="s">
        <v>319</v>
      </c>
      <c r="E7398" t="s">
        <v>320</v>
      </c>
      <c r="F7398" t="s">
        <v>321</v>
      </c>
    </row>
    <row r="7399" spans="1:9" x14ac:dyDescent="0.35">
      <c r="A7399">
        <v>28042025</v>
      </c>
      <c r="B7399" t="s">
        <v>203</v>
      </c>
      <c r="C7399" t="s">
        <v>322</v>
      </c>
      <c r="D7399" t="s">
        <v>101</v>
      </c>
    </row>
    <row r="7400" spans="1:9" x14ac:dyDescent="0.35">
      <c r="A7400">
        <v>28042025</v>
      </c>
      <c r="B7400" t="s">
        <v>700</v>
      </c>
      <c r="C7400" t="s">
        <v>601</v>
      </c>
      <c r="D7400" t="s">
        <v>325</v>
      </c>
      <c r="E7400" t="s">
        <v>101</v>
      </c>
    </row>
    <row r="7401" spans="1:9" x14ac:dyDescent="0.35">
      <c r="A7401">
        <v>28042025</v>
      </c>
      <c r="B7401" t="s">
        <v>634</v>
      </c>
      <c r="C7401" t="s">
        <v>327</v>
      </c>
      <c r="D7401" t="s">
        <v>328</v>
      </c>
      <c r="E7401" t="s">
        <v>101</v>
      </c>
    </row>
    <row r="7402" spans="1:9" x14ac:dyDescent="0.35">
      <c r="A7402">
        <v>28042025</v>
      </c>
      <c r="B7402" t="s">
        <v>558</v>
      </c>
      <c r="C7402" t="s">
        <v>480</v>
      </c>
      <c r="D7402" t="s">
        <v>331</v>
      </c>
      <c r="E7402" t="s">
        <v>332</v>
      </c>
      <c r="F7402" t="s">
        <v>101</v>
      </c>
    </row>
    <row r="7403" spans="1:9" x14ac:dyDescent="0.35">
      <c r="A7403">
        <v>28042025</v>
      </c>
      <c r="B7403" t="s">
        <v>285</v>
      </c>
      <c r="C7403" t="s">
        <v>302</v>
      </c>
      <c r="D7403" t="s">
        <v>331</v>
      </c>
      <c r="E7403" t="s">
        <v>335</v>
      </c>
      <c r="F7403" t="s">
        <v>101</v>
      </c>
    </row>
    <row r="7404" spans="1:9" x14ac:dyDescent="0.35">
      <c r="A7404">
        <v>28042025</v>
      </c>
      <c r="B7404" t="s">
        <v>272</v>
      </c>
      <c r="C7404" t="s">
        <v>375</v>
      </c>
      <c r="D7404" t="s">
        <v>331</v>
      </c>
      <c r="E7404" t="s">
        <v>338</v>
      </c>
      <c r="F7404" t="s">
        <v>321</v>
      </c>
    </row>
    <row r="7405" spans="1:9" x14ac:dyDescent="0.35">
      <c r="A7405">
        <v>28042025</v>
      </c>
      <c r="B7405" t="s">
        <v>752</v>
      </c>
      <c r="C7405" t="s">
        <v>574</v>
      </c>
      <c r="D7405" t="s">
        <v>170</v>
      </c>
    </row>
    <row r="7406" spans="1:9" x14ac:dyDescent="0.35">
      <c r="A7406">
        <v>28042025</v>
      </c>
      <c r="B7406" t="s">
        <v>655</v>
      </c>
      <c r="C7406" t="s">
        <v>481</v>
      </c>
      <c r="D7406" t="s">
        <v>341</v>
      </c>
      <c r="E7406" t="s">
        <v>101</v>
      </c>
    </row>
    <row r="7407" spans="1:9" x14ac:dyDescent="0.35">
      <c r="A7407">
        <v>28042025</v>
      </c>
      <c r="B7407" t="s">
        <v>441</v>
      </c>
      <c r="C7407" t="s">
        <v>424</v>
      </c>
      <c r="D7407" t="s">
        <v>343</v>
      </c>
      <c r="E7407" t="s">
        <v>101</v>
      </c>
    </row>
    <row r="7408" spans="1:9" x14ac:dyDescent="0.35">
      <c r="A7408">
        <v>28042025</v>
      </c>
      <c r="B7408" t="s">
        <v>473</v>
      </c>
      <c r="C7408" t="s">
        <v>151</v>
      </c>
      <c r="D7408" t="s">
        <v>132</v>
      </c>
      <c r="E7408" t="s">
        <v>344</v>
      </c>
      <c r="F7408" t="s">
        <v>345</v>
      </c>
      <c r="G7408" t="s">
        <v>101</v>
      </c>
    </row>
    <row r="7409" spans="1:8" x14ac:dyDescent="0.35">
      <c r="A7409">
        <v>28042025</v>
      </c>
      <c r="B7409" t="s">
        <v>578</v>
      </c>
      <c r="C7409" t="s">
        <v>476</v>
      </c>
      <c r="D7409" t="s">
        <v>132</v>
      </c>
      <c r="E7409" t="s">
        <v>347</v>
      </c>
      <c r="F7409" t="s">
        <v>101</v>
      </c>
    </row>
    <row r="7410" spans="1:8" x14ac:dyDescent="0.35">
      <c r="A7410">
        <v>28042025</v>
      </c>
      <c r="B7410" t="s">
        <v>638</v>
      </c>
      <c r="C7410" t="s">
        <v>146</v>
      </c>
      <c r="D7410" t="s">
        <v>132</v>
      </c>
      <c r="E7410" t="s">
        <v>348</v>
      </c>
      <c r="F7410" t="s">
        <v>101</v>
      </c>
    </row>
    <row r="7411" spans="1:8" x14ac:dyDescent="0.35">
      <c r="A7411">
        <v>28042025</v>
      </c>
      <c r="B7411" t="s">
        <v>501</v>
      </c>
      <c r="C7411" t="s">
        <v>548</v>
      </c>
      <c r="D7411" t="s">
        <v>132</v>
      </c>
      <c r="E7411" t="s">
        <v>350</v>
      </c>
      <c r="F7411" t="s">
        <v>101</v>
      </c>
    </row>
    <row r="7412" spans="1:8" x14ac:dyDescent="0.35">
      <c r="A7412">
        <v>28042025</v>
      </c>
      <c r="B7412" t="s">
        <v>629</v>
      </c>
      <c r="C7412" t="s">
        <v>342</v>
      </c>
      <c r="D7412" t="s">
        <v>132</v>
      </c>
      <c r="E7412" t="s">
        <v>352</v>
      </c>
      <c r="F7412" t="s">
        <v>101</v>
      </c>
    </row>
    <row r="7413" spans="1:8" x14ac:dyDescent="0.35">
      <c r="A7413">
        <v>28042025</v>
      </c>
      <c r="B7413" t="s">
        <v>558</v>
      </c>
      <c r="C7413" t="s">
        <v>177</v>
      </c>
      <c r="D7413" t="s">
        <v>132</v>
      </c>
      <c r="E7413" t="s">
        <v>133</v>
      </c>
      <c r="F7413" t="s">
        <v>355</v>
      </c>
    </row>
    <row r="7414" spans="1:8" x14ac:dyDescent="0.35">
      <c r="A7414">
        <v>28042025</v>
      </c>
      <c r="B7414" t="s">
        <v>791</v>
      </c>
      <c r="C7414" t="s">
        <v>547</v>
      </c>
      <c r="D7414" t="s">
        <v>132</v>
      </c>
      <c r="E7414" t="s">
        <v>356</v>
      </c>
      <c r="F7414" t="s">
        <v>101</v>
      </c>
    </row>
    <row r="7415" spans="1:8" x14ac:dyDescent="0.35">
      <c r="A7415">
        <v>28042025</v>
      </c>
      <c r="B7415" t="s">
        <v>479</v>
      </c>
      <c r="C7415" t="s">
        <v>416</v>
      </c>
      <c r="D7415" t="s">
        <v>359</v>
      </c>
      <c r="E7415" t="s">
        <v>360</v>
      </c>
      <c r="F7415" t="s">
        <v>101</v>
      </c>
    </row>
    <row r="7416" spans="1:8" x14ac:dyDescent="0.35">
      <c r="A7416">
        <v>28042025</v>
      </c>
      <c r="B7416" t="s">
        <v>644</v>
      </c>
      <c r="C7416" t="s">
        <v>282</v>
      </c>
      <c r="D7416" t="s">
        <v>359</v>
      </c>
      <c r="E7416" t="s">
        <v>362</v>
      </c>
      <c r="F7416" t="s">
        <v>101</v>
      </c>
    </row>
    <row r="7417" spans="1:8" x14ac:dyDescent="0.35">
      <c r="A7417">
        <v>28042025</v>
      </c>
      <c r="B7417" t="s">
        <v>694</v>
      </c>
      <c r="C7417" t="s">
        <v>506</v>
      </c>
      <c r="D7417" t="s">
        <v>359</v>
      </c>
      <c r="E7417" t="s">
        <v>362</v>
      </c>
      <c r="F7417" t="s">
        <v>140</v>
      </c>
      <c r="G7417" t="s">
        <v>364</v>
      </c>
      <c r="H7417" t="s">
        <v>101</v>
      </c>
    </row>
    <row r="7418" spans="1:8" x14ac:dyDescent="0.35">
      <c r="A7418">
        <v>28042025</v>
      </c>
      <c r="B7418" t="s">
        <v>630</v>
      </c>
      <c r="C7418" t="s">
        <v>269</v>
      </c>
      <c r="D7418" t="s">
        <v>366</v>
      </c>
      <c r="E7418" t="s">
        <v>257</v>
      </c>
      <c r="F7418" t="s">
        <v>367</v>
      </c>
      <c r="G7418" t="s">
        <v>101</v>
      </c>
    </row>
    <row r="7419" spans="1:8" x14ac:dyDescent="0.35">
      <c r="A7419">
        <v>28042025</v>
      </c>
      <c r="B7419" t="s">
        <v>712</v>
      </c>
      <c r="C7419" t="s">
        <v>521</v>
      </c>
      <c r="D7419" t="s">
        <v>369</v>
      </c>
      <c r="E7419" t="s">
        <v>370</v>
      </c>
      <c r="F7419" t="s">
        <v>101</v>
      </c>
    </row>
    <row r="7420" spans="1:8" x14ac:dyDescent="0.35">
      <c r="A7420">
        <v>28042025</v>
      </c>
      <c r="B7420" t="s">
        <v>638</v>
      </c>
      <c r="C7420" t="s">
        <v>651</v>
      </c>
      <c r="D7420" t="s">
        <v>371</v>
      </c>
      <c r="E7420" t="s">
        <v>101</v>
      </c>
    </row>
    <row r="7421" spans="1:8" x14ac:dyDescent="0.35">
      <c r="A7421">
        <v>28042025</v>
      </c>
      <c r="B7421" t="s">
        <v>520</v>
      </c>
      <c r="C7421" t="s">
        <v>168</v>
      </c>
      <c r="D7421" t="s">
        <v>372</v>
      </c>
      <c r="E7421" t="s">
        <v>101</v>
      </c>
    </row>
    <row r="7422" spans="1:8" x14ac:dyDescent="0.35">
      <c r="A7422">
        <v>28042025</v>
      </c>
      <c r="B7422" t="s">
        <v>663</v>
      </c>
      <c r="C7422" t="s">
        <v>460</v>
      </c>
      <c r="D7422" t="s">
        <v>373</v>
      </c>
      <c r="E7422" t="s">
        <v>101</v>
      </c>
    </row>
    <row r="7423" spans="1:8" x14ac:dyDescent="0.35">
      <c r="A7423">
        <v>28042025</v>
      </c>
      <c r="B7423" t="s">
        <v>742</v>
      </c>
      <c r="C7423" t="s">
        <v>150</v>
      </c>
      <c r="D7423" t="s">
        <v>376</v>
      </c>
      <c r="E7423" t="s">
        <v>140</v>
      </c>
      <c r="F7423" t="s">
        <v>331</v>
      </c>
      <c r="G7423" t="s">
        <v>377</v>
      </c>
      <c r="H7423" t="s">
        <v>101</v>
      </c>
    </row>
    <row r="7424" spans="1:8" x14ac:dyDescent="0.35">
      <c r="A7424">
        <v>28042025</v>
      </c>
      <c r="B7424" t="s">
        <v>736</v>
      </c>
      <c r="C7424" t="s">
        <v>174</v>
      </c>
      <c r="D7424" t="s">
        <v>378</v>
      </c>
    </row>
    <row r="7425" spans="1:9" x14ac:dyDescent="0.35">
      <c r="A7425">
        <v>28042025</v>
      </c>
      <c r="B7425" t="s">
        <v>507</v>
      </c>
      <c r="C7425" t="s">
        <v>282</v>
      </c>
      <c r="D7425" t="s">
        <v>380</v>
      </c>
      <c r="E7425" t="s">
        <v>101</v>
      </c>
    </row>
    <row r="7426" spans="1:9" x14ac:dyDescent="0.35">
      <c r="A7426">
        <v>28042025</v>
      </c>
      <c r="B7426" t="s">
        <v>758</v>
      </c>
      <c r="C7426" t="s">
        <v>269</v>
      </c>
      <c r="D7426" t="s">
        <v>382</v>
      </c>
      <c r="E7426" t="s">
        <v>383</v>
      </c>
    </row>
    <row r="7427" spans="1:9" x14ac:dyDescent="0.35">
      <c r="A7427">
        <v>28042025</v>
      </c>
      <c r="B7427" t="s">
        <v>579</v>
      </c>
      <c r="C7427" t="s">
        <v>269</v>
      </c>
      <c r="D7427" t="s">
        <v>385</v>
      </c>
      <c r="E7427" t="s">
        <v>386</v>
      </c>
    </row>
    <row r="7428" spans="1:9" x14ac:dyDescent="0.35">
      <c r="A7428">
        <v>28042025</v>
      </c>
      <c r="B7428" t="s">
        <v>693</v>
      </c>
      <c r="C7428" t="s">
        <v>342</v>
      </c>
      <c r="D7428" t="s">
        <v>388</v>
      </c>
      <c r="E7428" t="s">
        <v>101</v>
      </c>
    </row>
    <row r="7429" spans="1:9" x14ac:dyDescent="0.35">
      <c r="A7429">
        <v>28042025</v>
      </c>
      <c r="B7429" t="s">
        <v>240</v>
      </c>
      <c r="C7429" t="s">
        <v>168</v>
      </c>
      <c r="D7429" t="s">
        <v>391</v>
      </c>
      <c r="E7429" t="s">
        <v>101</v>
      </c>
    </row>
    <row r="7430" spans="1:9" x14ac:dyDescent="0.35">
      <c r="A7430">
        <v>28042025</v>
      </c>
      <c r="B7430" t="s">
        <v>413</v>
      </c>
      <c r="C7430" t="s">
        <v>158</v>
      </c>
      <c r="D7430" t="s">
        <v>393</v>
      </c>
    </row>
    <row r="7431" spans="1:9" x14ac:dyDescent="0.35">
      <c r="A7431">
        <v>28042025</v>
      </c>
      <c r="B7431" t="s">
        <v>693</v>
      </c>
      <c r="C7431" t="s">
        <v>168</v>
      </c>
      <c r="D7431" t="s">
        <v>394</v>
      </c>
      <c r="E7431" t="s">
        <v>395</v>
      </c>
      <c r="F7431" t="s">
        <v>101</v>
      </c>
    </row>
    <row r="7432" spans="1:9" x14ac:dyDescent="0.35">
      <c r="A7432">
        <v>28042025</v>
      </c>
      <c r="B7432" t="s">
        <v>737</v>
      </c>
      <c r="C7432" t="s">
        <v>263</v>
      </c>
      <c r="D7432" t="s">
        <v>396</v>
      </c>
    </row>
    <row r="7433" spans="1:9" x14ac:dyDescent="0.35">
      <c r="A7433">
        <v>28042025</v>
      </c>
      <c r="B7433" t="s">
        <v>520</v>
      </c>
      <c r="C7433" t="s">
        <v>598</v>
      </c>
      <c r="D7433" t="s">
        <v>397</v>
      </c>
      <c r="E7433" t="s">
        <v>101</v>
      </c>
    </row>
    <row r="7434" spans="1:9" x14ac:dyDescent="0.35">
      <c r="A7434">
        <v>28042025</v>
      </c>
      <c r="B7434" t="s">
        <v>437</v>
      </c>
      <c r="C7434" t="s">
        <v>269</v>
      </c>
      <c r="D7434" t="s">
        <v>399</v>
      </c>
      <c r="E7434" t="s">
        <v>140</v>
      </c>
      <c r="F7434" t="s">
        <v>400</v>
      </c>
      <c r="G7434" t="s">
        <v>257</v>
      </c>
      <c r="H7434" t="s">
        <v>331</v>
      </c>
      <c r="I7434" t="s">
        <v>401</v>
      </c>
    </row>
    <row r="7435" spans="1:9" x14ac:dyDescent="0.35">
      <c r="A7435">
        <v>28042025</v>
      </c>
      <c r="B7435" t="s">
        <v>663</v>
      </c>
      <c r="C7435" t="s">
        <v>555</v>
      </c>
      <c r="D7435" t="s">
        <v>399</v>
      </c>
      <c r="E7435" t="s">
        <v>187</v>
      </c>
      <c r="F7435" t="s">
        <v>101</v>
      </c>
    </row>
    <row r="7436" spans="1:9" x14ac:dyDescent="0.35">
      <c r="A7436">
        <v>28042025</v>
      </c>
      <c r="B7436" t="s">
        <v>576</v>
      </c>
      <c r="C7436" t="s">
        <v>230</v>
      </c>
      <c r="D7436" t="s">
        <v>399</v>
      </c>
      <c r="E7436" t="s">
        <v>403</v>
      </c>
      <c r="F7436" t="s">
        <v>101</v>
      </c>
    </row>
    <row r="7437" spans="1:9" x14ac:dyDescent="0.35">
      <c r="A7437">
        <v>28042025</v>
      </c>
      <c r="B7437" t="s">
        <v>736</v>
      </c>
      <c r="C7437" t="s">
        <v>227</v>
      </c>
      <c r="D7437" t="s">
        <v>399</v>
      </c>
      <c r="E7437" t="s">
        <v>404</v>
      </c>
      <c r="F7437" t="s">
        <v>101</v>
      </c>
    </row>
    <row r="7438" spans="1:9" x14ac:dyDescent="0.35">
      <c r="A7438">
        <v>27042025</v>
      </c>
      <c r="B7438" t="s">
        <v>611</v>
      </c>
      <c r="C7438" t="s">
        <v>455</v>
      </c>
      <c r="D7438" t="s">
        <v>100</v>
      </c>
      <c r="E7438" t="s">
        <v>101</v>
      </c>
    </row>
    <row r="7439" spans="1:9" x14ac:dyDescent="0.35">
      <c r="A7439">
        <v>27042025</v>
      </c>
      <c r="B7439" t="s">
        <v>418</v>
      </c>
      <c r="C7439" t="s">
        <v>553</v>
      </c>
      <c r="D7439" t="s">
        <v>104</v>
      </c>
      <c r="E7439" t="s">
        <v>101</v>
      </c>
    </row>
    <row r="7440" spans="1:9" x14ac:dyDescent="0.35">
      <c r="A7440">
        <v>27042025</v>
      </c>
      <c r="B7440" t="s">
        <v>419</v>
      </c>
      <c r="C7440" t="s">
        <v>185</v>
      </c>
      <c r="D7440" t="s">
        <v>107</v>
      </c>
      <c r="E7440" t="s">
        <v>108</v>
      </c>
      <c r="F7440" t="s">
        <v>101</v>
      </c>
    </row>
    <row r="7441" spans="1:7" x14ac:dyDescent="0.35">
      <c r="A7441">
        <v>27042025</v>
      </c>
      <c r="B7441" t="s">
        <v>442</v>
      </c>
      <c r="C7441" t="s">
        <v>476</v>
      </c>
      <c r="D7441" t="s">
        <v>111</v>
      </c>
      <c r="E7441" t="s">
        <v>101</v>
      </c>
    </row>
    <row r="7442" spans="1:7" x14ac:dyDescent="0.35">
      <c r="A7442">
        <v>27042025</v>
      </c>
      <c r="B7442" t="s">
        <v>671</v>
      </c>
      <c r="C7442" t="s">
        <v>584</v>
      </c>
      <c r="D7442" t="s">
        <v>114</v>
      </c>
      <c r="E7442" t="s">
        <v>115</v>
      </c>
      <c r="F7442" t="s">
        <v>116</v>
      </c>
    </row>
    <row r="7443" spans="1:7" x14ac:dyDescent="0.35">
      <c r="A7443">
        <v>27042025</v>
      </c>
      <c r="B7443" t="s">
        <v>158</v>
      </c>
      <c r="C7443" t="s">
        <v>188</v>
      </c>
      <c r="D7443" t="s">
        <v>114</v>
      </c>
      <c r="E7443" t="s">
        <v>119</v>
      </c>
      <c r="F7443" t="s">
        <v>120</v>
      </c>
      <c r="G7443" t="s">
        <v>121</v>
      </c>
    </row>
    <row r="7444" spans="1:7" x14ac:dyDescent="0.35">
      <c r="A7444">
        <v>27042025</v>
      </c>
      <c r="B7444" t="s">
        <v>162</v>
      </c>
      <c r="C7444" t="s">
        <v>131</v>
      </c>
      <c r="D7444" t="s">
        <v>114</v>
      </c>
      <c r="E7444" t="s">
        <v>124</v>
      </c>
    </row>
    <row r="7445" spans="1:7" x14ac:dyDescent="0.35">
      <c r="A7445">
        <v>27042025</v>
      </c>
      <c r="B7445" t="s">
        <v>363</v>
      </c>
      <c r="C7445" t="s">
        <v>251</v>
      </c>
      <c r="D7445" t="s">
        <v>114</v>
      </c>
      <c r="E7445" t="s">
        <v>127</v>
      </c>
    </row>
    <row r="7446" spans="1:7" x14ac:dyDescent="0.35">
      <c r="A7446">
        <v>27042025</v>
      </c>
      <c r="B7446" t="s">
        <v>106</v>
      </c>
      <c r="C7446" t="s">
        <v>250</v>
      </c>
      <c r="D7446" t="s">
        <v>114</v>
      </c>
      <c r="E7446" t="s">
        <v>130</v>
      </c>
    </row>
    <row r="7447" spans="1:7" x14ac:dyDescent="0.35">
      <c r="A7447">
        <v>27042025</v>
      </c>
      <c r="B7447" t="s">
        <v>282</v>
      </c>
      <c r="C7447" t="s">
        <v>333</v>
      </c>
      <c r="D7447" t="s">
        <v>114</v>
      </c>
      <c r="E7447" t="s">
        <v>132</v>
      </c>
      <c r="F7447" t="s">
        <v>133</v>
      </c>
    </row>
    <row r="7448" spans="1:7" x14ac:dyDescent="0.35">
      <c r="A7448">
        <v>27042025</v>
      </c>
      <c r="B7448" t="s">
        <v>504</v>
      </c>
      <c r="C7448" t="s">
        <v>146</v>
      </c>
      <c r="D7448" t="s">
        <v>135</v>
      </c>
      <c r="E7448" t="s">
        <v>136</v>
      </c>
    </row>
    <row r="7449" spans="1:7" x14ac:dyDescent="0.35">
      <c r="A7449">
        <v>27042025</v>
      </c>
      <c r="B7449" t="s">
        <v>596</v>
      </c>
      <c r="C7449" t="s">
        <v>534</v>
      </c>
      <c r="D7449" t="s">
        <v>139</v>
      </c>
      <c r="E7449" t="s">
        <v>140</v>
      </c>
      <c r="F7449" t="s">
        <v>141</v>
      </c>
      <c r="G7449" t="s">
        <v>101</v>
      </c>
    </row>
    <row r="7450" spans="1:7" x14ac:dyDescent="0.35">
      <c r="A7450">
        <v>27042025</v>
      </c>
      <c r="B7450" t="s">
        <v>464</v>
      </c>
      <c r="C7450" t="s">
        <v>255</v>
      </c>
      <c r="D7450" t="s">
        <v>144</v>
      </c>
      <c r="E7450" t="s">
        <v>101</v>
      </c>
    </row>
    <row r="7451" spans="1:7" x14ac:dyDescent="0.35">
      <c r="A7451">
        <v>27042025</v>
      </c>
      <c r="B7451" t="s">
        <v>565</v>
      </c>
      <c r="C7451" t="s">
        <v>98</v>
      </c>
      <c r="D7451" t="s">
        <v>147</v>
      </c>
      <c r="E7451" t="s">
        <v>148</v>
      </c>
      <c r="F7451" t="s">
        <v>149</v>
      </c>
    </row>
    <row r="7452" spans="1:7" x14ac:dyDescent="0.35">
      <c r="A7452">
        <v>27042025</v>
      </c>
      <c r="B7452" t="s">
        <v>589</v>
      </c>
      <c r="C7452" t="s">
        <v>255</v>
      </c>
      <c r="D7452" t="s">
        <v>152</v>
      </c>
      <c r="E7452" t="s">
        <v>140</v>
      </c>
      <c r="F7452" t="s">
        <v>153</v>
      </c>
      <c r="G7452" t="s">
        <v>101</v>
      </c>
    </row>
    <row r="7453" spans="1:7" x14ac:dyDescent="0.35">
      <c r="A7453">
        <v>27042025</v>
      </c>
      <c r="B7453" t="s">
        <v>218</v>
      </c>
      <c r="C7453" t="s">
        <v>307</v>
      </c>
      <c r="D7453" t="s">
        <v>156</v>
      </c>
      <c r="E7453" t="s">
        <v>101</v>
      </c>
    </row>
    <row r="7454" spans="1:7" x14ac:dyDescent="0.35">
      <c r="A7454">
        <v>27042025</v>
      </c>
      <c r="B7454" t="s">
        <v>557</v>
      </c>
      <c r="C7454" t="s">
        <v>414</v>
      </c>
      <c r="D7454" t="s">
        <v>159</v>
      </c>
      <c r="E7454" t="s">
        <v>101</v>
      </c>
    </row>
    <row r="7455" spans="1:7" x14ac:dyDescent="0.35">
      <c r="A7455">
        <v>27042025</v>
      </c>
      <c r="B7455" t="s">
        <v>183</v>
      </c>
      <c r="C7455" t="s">
        <v>161</v>
      </c>
      <c r="D7455" t="s">
        <v>101</v>
      </c>
    </row>
    <row r="7456" spans="1:7" x14ac:dyDescent="0.35">
      <c r="A7456">
        <v>27042025</v>
      </c>
      <c r="B7456" t="s">
        <v>415</v>
      </c>
      <c r="C7456" t="s">
        <v>269</v>
      </c>
      <c r="D7456" t="s">
        <v>164</v>
      </c>
      <c r="E7456" t="s">
        <v>101</v>
      </c>
    </row>
    <row r="7457" spans="1:7" x14ac:dyDescent="0.35">
      <c r="A7457">
        <v>27042025</v>
      </c>
      <c r="B7457" t="s">
        <v>655</v>
      </c>
      <c r="C7457" t="s">
        <v>183</v>
      </c>
      <c r="D7457" t="s">
        <v>167</v>
      </c>
    </row>
    <row r="7458" spans="1:7" x14ac:dyDescent="0.35">
      <c r="A7458">
        <v>27042025</v>
      </c>
      <c r="B7458" t="s">
        <v>423</v>
      </c>
      <c r="C7458" t="s">
        <v>101</v>
      </c>
    </row>
    <row r="7459" spans="1:7" x14ac:dyDescent="0.35">
      <c r="A7459">
        <v>27042025</v>
      </c>
      <c r="B7459" t="s">
        <v>520</v>
      </c>
      <c r="C7459" t="s">
        <v>439</v>
      </c>
      <c r="D7459" t="s">
        <v>169</v>
      </c>
      <c r="E7459" t="s">
        <v>170</v>
      </c>
      <c r="F7459" t="s">
        <v>101</v>
      </c>
    </row>
    <row r="7460" spans="1:7" x14ac:dyDescent="0.35">
      <c r="A7460">
        <v>27042025</v>
      </c>
      <c r="B7460" t="s">
        <v>557</v>
      </c>
      <c r="C7460" t="s">
        <v>600</v>
      </c>
      <c r="D7460" t="s">
        <v>173</v>
      </c>
      <c r="E7460" t="s">
        <v>101</v>
      </c>
    </row>
    <row r="7461" spans="1:7" x14ac:dyDescent="0.35">
      <c r="A7461">
        <v>27042025</v>
      </c>
      <c r="B7461" t="s">
        <v>560</v>
      </c>
      <c r="C7461" t="s">
        <v>272</v>
      </c>
      <c r="D7461" t="s">
        <v>176</v>
      </c>
      <c r="E7461" t="s">
        <v>101</v>
      </c>
    </row>
    <row r="7462" spans="1:7" x14ac:dyDescent="0.35">
      <c r="A7462">
        <v>27042025</v>
      </c>
      <c r="B7462" t="s">
        <v>437</v>
      </c>
      <c r="C7462" t="s">
        <v>368</v>
      </c>
      <c r="D7462" t="s">
        <v>176</v>
      </c>
      <c r="E7462" t="s">
        <v>149</v>
      </c>
    </row>
    <row r="7463" spans="1:7" x14ac:dyDescent="0.35">
      <c r="A7463">
        <v>27042025</v>
      </c>
      <c r="B7463" t="s">
        <v>441</v>
      </c>
      <c r="C7463" t="s">
        <v>296</v>
      </c>
      <c r="D7463" t="s">
        <v>181</v>
      </c>
      <c r="E7463" t="s">
        <v>182</v>
      </c>
      <c r="F7463" t="s">
        <v>101</v>
      </c>
    </row>
    <row r="7464" spans="1:7" x14ac:dyDescent="0.35">
      <c r="A7464">
        <v>27042025</v>
      </c>
      <c r="B7464" t="s">
        <v>736</v>
      </c>
      <c r="C7464" t="s">
        <v>459</v>
      </c>
      <c r="D7464" t="s">
        <v>184</v>
      </c>
      <c r="E7464" t="s">
        <v>101</v>
      </c>
    </row>
    <row r="7465" spans="1:7" x14ac:dyDescent="0.35">
      <c r="A7465">
        <v>27042025</v>
      </c>
      <c r="B7465" t="s">
        <v>576</v>
      </c>
      <c r="C7465" t="s">
        <v>478</v>
      </c>
      <c r="D7465" t="s">
        <v>187</v>
      </c>
      <c r="E7465" t="s">
        <v>101</v>
      </c>
    </row>
    <row r="7466" spans="1:7" x14ac:dyDescent="0.35">
      <c r="A7466">
        <v>27042025</v>
      </c>
      <c r="B7466" t="s">
        <v>473</v>
      </c>
      <c r="C7466" t="s">
        <v>197</v>
      </c>
      <c r="D7466" t="s">
        <v>190</v>
      </c>
      <c r="E7466" t="s">
        <v>191</v>
      </c>
      <c r="F7466" t="s">
        <v>101</v>
      </c>
    </row>
    <row r="7467" spans="1:7" x14ac:dyDescent="0.35">
      <c r="A7467">
        <v>27042025</v>
      </c>
      <c r="B7467" t="s">
        <v>436</v>
      </c>
      <c r="C7467" t="s">
        <v>405</v>
      </c>
      <c r="D7467" t="s">
        <v>190</v>
      </c>
      <c r="E7467" t="s">
        <v>194</v>
      </c>
      <c r="F7467" t="s">
        <v>101</v>
      </c>
    </row>
    <row r="7468" spans="1:7" x14ac:dyDescent="0.35">
      <c r="A7468">
        <v>27042025</v>
      </c>
      <c r="B7468" t="s">
        <v>557</v>
      </c>
      <c r="C7468" t="s">
        <v>255</v>
      </c>
      <c r="D7468" t="s">
        <v>190</v>
      </c>
      <c r="E7468" t="s">
        <v>196</v>
      </c>
      <c r="F7468" t="s">
        <v>101</v>
      </c>
    </row>
    <row r="7469" spans="1:7" x14ac:dyDescent="0.35">
      <c r="A7469">
        <v>27042025</v>
      </c>
      <c r="B7469" t="s">
        <v>145</v>
      </c>
      <c r="C7469" t="s">
        <v>198</v>
      </c>
      <c r="D7469" t="s">
        <v>140</v>
      </c>
      <c r="E7469" t="s">
        <v>199</v>
      </c>
      <c r="F7469" t="s">
        <v>200</v>
      </c>
      <c r="G7469" t="s">
        <v>101</v>
      </c>
    </row>
    <row r="7470" spans="1:7" x14ac:dyDescent="0.35">
      <c r="A7470">
        <v>27042025</v>
      </c>
      <c r="B7470" t="s">
        <v>221</v>
      </c>
      <c r="C7470" t="s">
        <v>269</v>
      </c>
      <c r="D7470" t="s">
        <v>61</v>
      </c>
      <c r="E7470" t="s">
        <v>101</v>
      </c>
    </row>
    <row r="7471" spans="1:7" x14ac:dyDescent="0.35">
      <c r="A7471">
        <v>27042025</v>
      </c>
      <c r="B7471" t="s">
        <v>602</v>
      </c>
      <c r="C7471" t="s">
        <v>327</v>
      </c>
      <c r="D7471" t="s">
        <v>205</v>
      </c>
      <c r="E7471" t="s">
        <v>101</v>
      </c>
    </row>
    <row r="7472" spans="1:7" x14ac:dyDescent="0.35">
      <c r="A7472">
        <v>27042025</v>
      </c>
      <c r="B7472" t="s">
        <v>630</v>
      </c>
      <c r="C7472" t="s">
        <v>573</v>
      </c>
      <c r="D7472" t="s">
        <v>208</v>
      </c>
      <c r="E7472" t="s">
        <v>101</v>
      </c>
    </row>
    <row r="7473" spans="1:6" x14ac:dyDescent="0.35">
      <c r="A7473">
        <v>27042025</v>
      </c>
      <c r="B7473" t="s">
        <v>557</v>
      </c>
      <c r="C7473" t="s">
        <v>142</v>
      </c>
      <c r="D7473" t="s">
        <v>210</v>
      </c>
      <c r="E7473" t="s">
        <v>211</v>
      </c>
      <c r="F7473" t="s">
        <v>101</v>
      </c>
    </row>
    <row r="7474" spans="1:6" x14ac:dyDescent="0.35">
      <c r="A7474">
        <v>27042025</v>
      </c>
      <c r="B7474" t="s">
        <v>438</v>
      </c>
      <c r="C7474" t="s">
        <v>282</v>
      </c>
      <c r="D7474" t="s">
        <v>214</v>
      </c>
      <c r="E7474" t="s">
        <v>215</v>
      </c>
      <c r="F7474" t="s">
        <v>101</v>
      </c>
    </row>
    <row r="7475" spans="1:6" x14ac:dyDescent="0.35">
      <c r="A7475">
        <v>27042025</v>
      </c>
      <c r="B7475" t="s">
        <v>582</v>
      </c>
      <c r="C7475" t="s">
        <v>177</v>
      </c>
      <c r="D7475" t="s">
        <v>217</v>
      </c>
      <c r="E7475" t="s">
        <v>101</v>
      </c>
    </row>
    <row r="7476" spans="1:6" x14ac:dyDescent="0.35">
      <c r="A7476">
        <v>27042025</v>
      </c>
      <c r="B7476" t="s">
        <v>558</v>
      </c>
      <c r="C7476" t="s">
        <v>493</v>
      </c>
      <c r="D7476" t="s">
        <v>220</v>
      </c>
      <c r="E7476" t="s">
        <v>101</v>
      </c>
    </row>
    <row r="7477" spans="1:6" x14ac:dyDescent="0.35">
      <c r="A7477">
        <v>27042025</v>
      </c>
      <c r="B7477" t="s">
        <v>629</v>
      </c>
      <c r="C7477" t="s">
        <v>534</v>
      </c>
      <c r="D7477" t="s">
        <v>222</v>
      </c>
    </row>
    <row r="7478" spans="1:6" x14ac:dyDescent="0.35">
      <c r="A7478">
        <v>27042025</v>
      </c>
      <c r="B7478" t="s">
        <v>573</v>
      </c>
      <c r="C7478" t="s">
        <v>162</v>
      </c>
      <c r="D7478" t="s">
        <v>223</v>
      </c>
    </row>
    <row r="7479" spans="1:6" x14ac:dyDescent="0.35">
      <c r="A7479">
        <v>27042025</v>
      </c>
      <c r="B7479" t="s">
        <v>514</v>
      </c>
      <c r="C7479" t="s">
        <v>206</v>
      </c>
      <c r="D7479" t="s">
        <v>225</v>
      </c>
      <c r="E7479" t="s">
        <v>101</v>
      </c>
    </row>
    <row r="7480" spans="1:6" x14ac:dyDescent="0.35">
      <c r="A7480">
        <v>27042025</v>
      </c>
      <c r="B7480" t="s">
        <v>518</v>
      </c>
      <c r="C7480" t="s">
        <v>574</v>
      </c>
      <c r="D7480" t="s">
        <v>225</v>
      </c>
      <c r="E7480" t="s">
        <v>228</v>
      </c>
      <c r="F7480" t="s">
        <v>229</v>
      </c>
    </row>
    <row r="7481" spans="1:6" x14ac:dyDescent="0.35">
      <c r="A7481">
        <v>27042025</v>
      </c>
      <c r="B7481" t="s">
        <v>573</v>
      </c>
      <c r="C7481" t="s">
        <v>327</v>
      </c>
      <c r="D7481" t="s">
        <v>232</v>
      </c>
      <c r="E7481" t="s">
        <v>101</v>
      </c>
    </row>
    <row r="7482" spans="1:6" x14ac:dyDescent="0.35">
      <c r="A7482">
        <v>27042025</v>
      </c>
      <c r="B7482" t="s">
        <v>593</v>
      </c>
      <c r="C7482" t="s">
        <v>547</v>
      </c>
      <c r="D7482" t="s">
        <v>235</v>
      </c>
      <c r="E7482" t="s">
        <v>236</v>
      </c>
      <c r="F7482" t="s">
        <v>101</v>
      </c>
    </row>
    <row r="7483" spans="1:6" x14ac:dyDescent="0.35">
      <c r="A7483">
        <v>27042025</v>
      </c>
      <c r="B7483" t="s">
        <v>520</v>
      </c>
      <c r="C7483" t="s">
        <v>467</v>
      </c>
      <c r="D7483" t="s">
        <v>235</v>
      </c>
      <c r="E7483" t="s">
        <v>239</v>
      </c>
      <c r="F7483" t="s">
        <v>149</v>
      </c>
    </row>
    <row r="7484" spans="1:6" x14ac:dyDescent="0.35">
      <c r="A7484">
        <v>27042025</v>
      </c>
      <c r="B7484" t="s">
        <v>551</v>
      </c>
      <c r="C7484" t="s">
        <v>183</v>
      </c>
      <c r="D7484" t="s">
        <v>235</v>
      </c>
      <c r="E7484" t="s">
        <v>241</v>
      </c>
      <c r="F7484" t="s">
        <v>101</v>
      </c>
    </row>
    <row r="7485" spans="1:6" x14ac:dyDescent="0.35">
      <c r="A7485">
        <v>27042025</v>
      </c>
      <c r="B7485" t="s">
        <v>636</v>
      </c>
      <c r="C7485" t="s">
        <v>375</v>
      </c>
      <c r="D7485" t="s">
        <v>243</v>
      </c>
      <c r="E7485" t="s">
        <v>101</v>
      </c>
    </row>
    <row r="7486" spans="1:6" x14ac:dyDescent="0.35">
      <c r="A7486">
        <v>27042025</v>
      </c>
      <c r="B7486" t="s">
        <v>444</v>
      </c>
      <c r="C7486" t="s">
        <v>174</v>
      </c>
      <c r="D7486" t="s">
        <v>245</v>
      </c>
      <c r="E7486" t="s">
        <v>246</v>
      </c>
    </row>
    <row r="7487" spans="1:6" x14ac:dyDescent="0.35">
      <c r="A7487">
        <v>27042025</v>
      </c>
      <c r="B7487" t="s">
        <v>551</v>
      </c>
      <c r="C7487" t="s">
        <v>440</v>
      </c>
      <c r="D7487" t="s">
        <v>245</v>
      </c>
      <c r="E7487" t="s">
        <v>249</v>
      </c>
    </row>
    <row r="7488" spans="1:6" x14ac:dyDescent="0.35">
      <c r="A7488">
        <v>27042025</v>
      </c>
      <c r="B7488" t="s">
        <v>518</v>
      </c>
      <c r="C7488" t="s">
        <v>118</v>
      </c>
      <c r="D7488" t="s">
        <v>252</v>
      </c>
      <c r="E7488" t="s">
        <v>101</v>
      </c>
    </row>
    <row r="7489" spans="1:7" x14ac:dyDescent="0.35">
      <c r="A7489">
        <v>27042025</v>
      </c>
      <c r="B7489" t="s">
        <v>454</v>
      </c>
      <c r="C7489" t="s">
        <v>553</v>
      </c>
      <c r="D7489" t="s">
        <v>254</v>
      </c>
    </row>
    <row r="7490" spans="1:7" x14ac:dyDescent="0.35">
      <c r="A7490">
        <v>27042025</v>
      </c>
      <c r="B7490" t="s">
        <v>419</v>
      </c>
      <c r="C7490" t="s">
        <v>125</v>
      </c>
      <c r="D7490" t="s">
        <v>256</v>
      </c>
      <c r="E7490" t="s">
        <v>257</v>
      </c>
      <c r="F7490" t="s">
        <v>236</v>
      </c>
      <c r="G7490" t="s">
        <v>101</v>
      </c>
    </row>
    <row r="7491" spans="1:7" x14ac:dyDescent="0.35">
      <c r="A7491">
        <v>27042025</v>
      </c>
      <c r="B7491" t="s">
        <v>551</v>
      </c>
      <c r="C7491" t="s">
        <v>346</v>
      </c>
      <c r="D7491" t="s">
        <v>260</v>
      </c>
      <c r="E7491" t="s">
        <v>136</v>
      </c>
      <c r="F7491" t="s">
        <v>101</v>
      </c>
    </row>
    <row r="7492" spans="1:7" x14ac:dyDescent="0.35">
      <c r="A7492">
        <v>27042025</v>
      </c>
      <c r="B7492" t="s">
        <v>476</v>
      </c>
      <c r="C7492" t="s">
        <v>261</v>
      </c>
      <c r="D7492" t="s">
        <v>262</v>
      </c>
      <c r="E7492" t="s">
        <v>101</v>
      </c>
    </row>
    <row r="7493" spans="1:7" x14ac:dyDescent="0.35">
      <c r="A7493">
        <v>27042025</v>
      </c>
      <c r="B7493" t="s">
        <v>636</v>
      </c>
      <c r="C7493" t="s">
        <v>172</v>
      </c>
      <c r="D7493" t="s">
        <v>264</v>
      </c>
      <c r="E7493" t="s">
        <v>101</v>
      </c>
    </row>
    <row r="7494" spans="1:7" x14ac:dyDescent="0.35">
      <c r="A7494">
        <v>27042025</v>
      </c>
      <c r="B7494" t="s">
        <v>420</v>
      </c>
      <c r="C7494" t="s">
        <v>264</v>
      </c>
      <c r="D7494" t="s">
        <v>149</v>
      </c>
    </row>
    <row r="7495" spans="1:7" x14ac:dyDescent="0.35">
      <c r="A7495">
        <v>27042025</v>
      </c>
      <c r="B7495" t="s">
        <v>594</v>
      </c>
      <c r="C7495" t="s">
        <v>422</v>
      </c>
      <c r="D7495" t="s">
        <v>265</v>
      </c>
      <c r="E7495" t="s">
        <v>101</v>
      </c>
      <c r="F7495" t="s">
        <v>266</v>
      </c>
    </row>
    <row r="7496" spans="1:7" x14ac:dyDescent="0.35">
      <c r="A7496">
        <v>27042025</v>
      </c>
      <c r="B7496" t="s">
        <v>476</v>
      </c>
      <c r="C7496" t="s">
        <v>267</v>
      </c>
      <c r="D7496" t="s">
        <v>101</v>
      </c>
    </row>
    <row r="7497" spans="1:7" x14ac:dyDescent="0.35">
      <c r="A7497">
        <v>27042025</v>
      </c>
      <c r="B7497" t="s">
        <v>474</v>
      </c>
      <c r="C7497" t="s">
        <v>600</v>
      </c>
      <c r="D7497" t="s">
        <v>268</v>
      </c>
    </row>
    <row r="7498" spans="1:7" x14ac:dyDescent="0.35">
      <c r="A7498">
        <v>27042025</v>
      </c>
      <c r="B7498" t="s">
        <v>657</v>
      </c>
      <c r="C7498" t="s">
        <v>574</v>
      </c>
      <c r="D7498" t="s">
        <v>270</v>
      </c>
      <c r="E7498" t="s">
        <v>271</v>
      </c>
      <c r="F7498" t="s">
        <v>101</v>
      </c>
    </row>
    <row r="7499" spans="1:7" x14ac:dyDescent="0.35">
      <c r="A7499">
        <v>27042025</v>
      </c>
      <c r="B7499" t="s">
        <v>573</v>
      </c>
      <c r="C7499" t="s">
        <v>595</v>
      </c>
      <c r="D7499" t="s">
        <v>274</v>
      </c>
      <c r="E7499" t="s">
        <v>101</v>
      </c>
    </row>
    <row r="7500" spans="1:7" x14ac:dyDescent="0.35">
      <c r="A7500">
        <v>27042025</v>
      </c>
      <c r="B7500" t="s">
        <v>602</v>
      </c>
      <c r="C7500" t="s">
        <v>526</v>
      </c>
      <c r="D7500" t="s">
        <v>277</v>
      </c>
      <c r="E7500" t="s">
        <v>101</v>
      </c>
    </row>
    <row r="7501" spans="1:7" x14ac:dyDescent="0.35">
      <c r="A7501">
        <v>27042025</v>
      </c>
      <c r="B7501" t="s">
        <v>557</v>
      </c>
      <c r="C7501" t="s">
        <v>555</v>
      </c>
      <c r="D7501" t="s">
        <v>279</v>
      </c>
      <c r="E7501" t="s">
        <v>140</v>
      </c>
      <c r="F7501" t="s">
        <v>280</v>
      </c>
    </row>
    <row r="7502" spans="1:7" x14ac:dyDescent="0.35">
      <c r="A7502">
        <v>27042025</v>
      </c>
      <c r="B7502" t="s">
        <v>281</v>
      </c>
    </row>
    <row r="7503" spans="1:7" x14ac:dyDescent="0.35">
      <c r="A7503">
        <v>27042025</v>
      </c>
      <c r="B7503" t="s">
        <v>444</v>
      </c>
      <c r="C7503" t="s">
        <v>361</v>
      </c>
      <c r="D7503" t="s">
        <v>284</v>
      </c>
      <c r="E7503" t="s">
        <v>101</v>
      </c>
    </row>
    <row r="7504" spans="1:7" x14ac:dyDescent="0.35">
      <c r="A7504">
        <v>27042025</v>
      </c>
      <c r="B7504" t="s">
        <v>695</v>
      </c>
      <c r="C7504" t="s">
        <v>498</v>
      </c>
      <c r="D7504" t="s">
        <v>287</v>
      </c>
      <c r="E7504" t="s">
        <v>101</v>
      </c>
    </row>
    <row r="7505" spans="1:9" x14ac:dyDescent="0.35">
      <c r="A7505">
        <v>27042025</v>
      </c>
      <c r="B7505" t="s">
        <v>583</v>
      </c>
      <c r="C7505" t="s">
        <v>543</v>
      </c>
      <c r="D7505" t="s">
        <v>288</v>
      </c>
      <c r="E7505" t="s">
        <v>101</v>
      </c>
    </row>
    <row r="7506" spans="1:9" x14ac:dyDescent="0.35">
      <c r="A7506">
        <v>27042025</v>
      </c>
      <c r="B7506" t="s">
        <v>496</v>
      </c>
      <c r="C7506" t="s">
        <v>446</v>
      </c>
      <c r="D7506" t="s">
        <v>290</v>
      </c>
      <c r="E7506" t="s">
        <v>140</v>
      </c>
      <c r="F7506" t="s">
        <v>291</v>
      </c>
    </row>
    <row r="7507" spans="1:9" x14ac:dyDescent="0.35">
      <c r="A7507">
        <v>27042025</v>
      </c>
      <c r="B7507" t="s">
        <v>570</v>
      </c>
      <c r="C7507" t="s">
        <v>285</v>
      </c>
      <c r="D7507" t="s">
        <v>290</v>
      </c>
      <c r="E7507" t="s">
        <v>140</v>
      </c>
      <c r="F7507" t="s">
        <v>294</v>
      </c>
      <c r="G7507" t="s">
        <v>295</v>
      </c>
      <c r="H7507" t="s">
        <v>101</v>
      </c>
    </row>
    <row r="7508" spans="1:9" x14ac:dyDescent="0.35">
      <c r="A7508">
        <v>27042025</v>
      </c>
      <c r="B7508" t="s">
        <v>674</v>
      </c>
      <c r="C7508" t="s">
        <v>598</v>
      </c>
      <c r="D7508" t="s">
        <v>298</v>
      </c>
      <c r="E7508" t="s">
        <v>101</v>
      </c>
    </row>
    <row r="7509" spans="1:9" x14ac:dyDescent="0.35">
      <c r="A7509">
        <v>27042025</v>
      </c>
      <c r="B7509" t="s">
        <v>476</v>
      </c>
      <c r="C7509" t="s">
        <v>300</v>
      </c>
      <c r="D7509" t="s">
        <v>262</v>
      </c>
      <c r="E7509" t="s">
        <v>101</v>
      </c>
    </row>
    <row r="7510" spans="1:9" x14ac:dyDescent="0.35">
      <c r="A7510">
        <v>27042025</v>
      </c>
      <c r="B7510" t="s">
        <v>501</v>
      </c>
      <c r="C7510" t="s">
        <v>598</v>
      </c>
      <c r="D7510" t="s">
        <v>301</v>
      </c>
      <c r="E7510" t="s">
        <v>101</v>
      </c>
    </row>
    <row r="7511" spans="1:9" x14ac:dyDescent="0.35">
      <c r="A7511">
        <v>27042025</v>
      </c>
      <c r="B7511" t="s">
        <v>635</v>
      </c>
      <c r="C7511" t="s">
        <v>526</v>
      </c>
      <c r="D7511" t="s">
        <v>303</v>
      </c>
      <c r="E7511" t="s">
        <v>149</v>
      </c>
    </row>
    <row r="7512" spans="1:9" x14ac:dyDescent="0.35">
      <c r="A7512">
        <v>27042025</v>
      </c>
      <c r="B7512" t="s">
        <v>558</v>
      </c>
      <c r="C7512" t="s">
        <v>494</v>
      </c>
      <c r="D7512" t="s">
        <v>306</v>
      </c>
      <c r="E7512" t="s">
        <v>101</v>
      </c>
    </row>
    <row r="7513" spans="1:9" x14ac:dyDescent="0.35">
      <c r="A7513">
        <v>27042025</v>
      </c>
      <c r="B7513" t="s">
        <v>663</v>
      </c>
      <c r="C7513" t="s">
        <v>504</v>
      </c>
      <c r="D7513" t="s">
        <v>308</v>
      </c>
      <c r="E7513" t="s">
        <v>309</v>
      </c>
      <c r="F7513" t="s">
        <v>310</v>
      </c>
      <c r="G7513" t="s">
        <v>311</v>
      </c>
      <c r="H7513" t="s">
        <v>312</v>
      </c>
      <c r="I7513" t="s">
        <v>101</v>
      </c>
    </row>
    <row r="7514" spans="1:9" x14ac:dyDescent="0.35">
      <c r="A7514">
        <v>27042025</v>
      </c>
      <c r="B7514" t="s">
        <v>501</v>
      </c>
      <c r="C7514" t="s">
        <v>158</v>
      </c>
      <c r="D7514" t="s">
        <v>314</v>
      </c>
      <c r="E7514" t="s">
        <v>315</v>
      </c>
      <c r="F7514" t="s">
        <v>101</v>
      </c>
    </row>
    <row r="7515" spans="1:9" x14ac:dyDescent="0.35">
      <c r="A7515">
        <v>27042025</v>
      </c>
      <c r="B7515" t="s">
        <v>542</v>
      </c>
      <c r="C7515" t="s">
        <v>476</v>
      </c>
      <c r="D7515" t="s">
        <v>314</v>
      </c>
      <c r="E7515" t="s">
        <v>317</v>
      </c>
      <c r="F7515" t="s">
        <v>101</v>
      </c>
    </row>
    <row r="7516" spans="1:9" x14ac:dyDescent="0.35">
      <c r="A7516">
        <v>27042025</v>
      </c>
      <c r="B7516" t="s">
        <v>514</v>
      </c>
      <c r="C7516" t="s">
        <v>168</v>
      </c>
      <c r="D7516" t="s">
        <v>319</v>
      </c>
      <c r="E7516" t="s">
        <v>320</v>
      </c>
      <c r="F7516" t="s">
        <v>321</v>
      </c>
    </row>
    <row r="7517" spans="1:9" x14ac:dyDescent="0.35">
      <c r="A7517">
        <v>27042025</v>
      </c>
      <c r="B7517" t="s">
        <v>565</v>
      </c>
      <c r="C7517" t="s">
        <v>154</v>
      </c>
      <c r="D7517" t="s">
        <v>322</v>
      </c>
      <c r="E7517" t="s">
        <v>101</v>
      </c>
    </row>
    <row r="7518" spans="1:9" x14ac:dyDescent="0.35">
      <c r="A7518">
        <v>27042025</v>
      </c>
      <c r="B7518" t="s">
        <v>636</v>
      </c>
      <c r="C7518" t="s">
        <v>559</v>
      </c>
      <c r="D7518" t="s">
        <v>325</v>
      </c>
      <c r="E7518" t="s">
        <v>101</v>
      </c>
    </row>
    <row r="7519" spans="1:9" x14ac:dyDescent="0.35">
      <c r="A7519">
        <v>27042025</v>
      </c>
      <c r="B7519" t="s">
        <v>779</v>
      </c>
      <c r="C7519" t="s">
        <v>473</v>
      </c>
      <c r="D7519" t="s">
        <v>328</v>
      </c>
      <c r="E7519" t="s">
        <v>101</v>
      </c>
    </row>
    <row r="7520" spans="1:9" x14ac:dyDescent="0.35">
      <c r="A7520">
        <v>27042025</v>
      </c>
      <c r="B7520" t="s">
        <v>592</v>
      </c>
      <c r="C7520" t="s">
        <v>446</v>
      </c>
      <c r="D7520" t="s">
        <v>331</v>
      </c>
      <c r="E7520" t="s">
        <v>332</v>
      </c>
      <c r="F7520" t="s">
        <v>101</v>
      </c>
    </row>
    <row r="7521" spans="1:8" x14ac:dyDescent="0.35">
      <c r="A7521">
        <v>27042025</v>
      </c>
      <c r="B7521" t="s">
        <v>183</v>
      </c>
      <c r="C7521" t="s">
        <v>142</v>
      </c>
      <c r="D7521" t="s">
        <v>331</v>
      </c>
      <c r="E7521" t="s">
        <v>335</v>
      </c>
      <c r="F7521" t="s">
        <v>101</v>
      </c>
    </row>
    <row r="7522" spans="1:8" x14ac:dyDescent="0.35">
      <c r="A7522">
        <v>27042025</v>
      </c>
      <c r="B7522" t="s">
        <v>450</v>
      </c>
      <c r="C7522" t="s">
        <v>106</v>
      </c>
      <c r="D7522" t="s">
        <v>331</v>
      </c>
      <c r="E7522" t="s">
        <v>338</v>
      </c>
      <c r="F7522" t="s">
        <v>321</v>
      </c>
    </row>
    <row r="7523" spans="1:8" x14ac:dyDescent="0.35">
      <c r="A7523">
        <v>27042025</v>
      </c>
      <c r="B7523" t="s">
        <v>638</v>
      </c>
      <c r="C7523" t="s">
        <v>495</v>
      </c>
      <c r="D7523" t="s">
        <v>170</v>
      </c>
    </row>
    <row r="7524" spans="1:8" x14ac:dyDescent="0.35">
      <c r="A7524">
        <v>27042025</v>
      </c>
      <c r="B7524" t="s">
        <v>636</v>
      </c>
      <c r="C7524" t="s">
        <v>526</v>
      </c>
      <c r="D7524" t="s">
        <v>341</v>
      </c>
      <c r="E7524" t="s">
        <v>101</v>
      </c>
    </row>
    <row r="7525" spans="1:8" x14ac:dyDescent="0.35">
      <c r="A7525">
        <v>27042025</v>
      </c>
      <c r="B7525" t="s">
        <v>218</v>
      </c>
      <c r="C7525" t="s">
        <v>206</v>
      </c>
      <c r="D7525" t="s">
        <v>343</v>
      </c>
      <c r="E7525" t="s">
        <v>101</v>
      </c>
    </row>
    <row r="7526" spans="1:8" x14ac:dyDescent="0.35">
      <c r="A7526">
        <v>27042025</v>
      </c>
      <c r="B7526" t="s">
        <v>542</v>
      </c>
      <c r="C7526" t="s">
        <v>138</v>
      </c>
      <c r="D7526" t="s">
        <v>132</v>
      </c>
      <c r="E7526" t="s">
        <v>344</v>
      </c>
      <c r="F7526" t="s">
        <v>345</v>
      </c>
      <c r="G7526" t="s">
        <v>101</v>
      </c>
    </row>
    <row r="7527" spans="1:8" x14ac:dyDescent="0.35">
      <c r="A7527">
        <v>27042025</v>
      </c>
      <c r="B7527" t="s">
        <v>566</v>
      </c>
      <c r="C7527" t="s">
        <v>405</v>
      </c>
      <c r="D7527" t="s">
        <v>132</v>
      </c>
      <c r="E7527" t="s">
        <v>347</v>
      </c>
      <c r="F7527" t="s">
        <v>101</v>
      </c>
    </row>
    <row r="7528" spans="1:8" x14ac:dyDescent="0.35">
      <c r="A7528">
        <v>27042025</v>
      </c>
      <c r="B7528" t="s">
        <v>663</v>
      </c>
      <c r="C7528" t="s">
        <v>327</v>
      </c>
      <c r="D7528" t="s">
        <v>132</v>
      </c>
      <c r="E7528" t="s">
        <v>348</v>
      </c>
      <c r="F7528" t="s">
        <v>101</v>
      </c>
    </row>
    <row r="7529" spans="1:8" x14ac:dyDescent="0.35">
      <c r="A7529">
        <v>27042025</v>
      </c>
      <c r="B7529" t="s">
        <v>473</v>
      </c>
      <c r="C7529" t="s">
        <v>142</v>
      </c>
      <c r="D7529" t="s">
        <v>132</v>
      </c>
      <c r="E7529" t="s">
        <v>350</v>
      </c>
      <c r="F7529" t="s">
        <v>101</v>
      </c>
    </row>
    <row r="7530" spans="1:8" x14ac:dyDescent="0.35">
      <c r="A7530">
        <v>27042025</v>
      </c>
      <c r="B7530" t="s">
        <v>566</v>
      </c>
      <c r="C7530" t="s">
        <v>122</v>
      </c>
      <c r="D7530" t="s">
        <v>132</v>
      </c>
      <c r="E7530" t="s">
        <v>352</v>
      </c>
      <c r="F7530" t="s">
        <v>101</v>
      </c>
    </row>
    <row r="7531" spans="1:8" x14ac:dyDescent="0.35">
      <c r="A7531">
        <v>27042025</v>
      </c>
      <c r="B7531" t="s">
        <v>695</v>
      </c>
      <c r="C7531" t="s">
        <v>361</v>
      </c>
      <c r="D7531" t="s">
        <v>132</v>
      </c>
      <c r="E7531" t="s">
        <v>133</v>
      </c>
      <c r="F7531" t="s">
        <v>355</v>
      </c>
    </row>
    <row r="7532" spans="1:8" x14ac:dyDescent="0.35">
      <c r="A7532">
        <v>27042025</v>
      </c>
      <c r="B7532" t="s">
        <v>413</v>
      </c>
      <c r="C7532" t="s">
        <v>99</v>
      </c>
      <c r="D7532" t="s">
        <v>132</v>
      </c>
      <c r="E7532" t="s">
        <v>356</v>
      </c>
      <c r="F7532" t="s">
        <v>101</v>
      </c>
    </row>
    <row r="7533" spans="1:8" x14ac:dyDescent="0.35">
      <c r="A7533">
        <v>27042025</v>
      </c>
      <c r="B7533" t="s">
        <v>339</v>
      </c>
      <c r="C7533" t="s">
        <v>329</v>
      </c>
      <c r="D7533" t="s">
        <v>359</v>
      </c>
      <c r="E7533" t="s">
        <v>360</v>
      </c>
      <c r="F7533" t="s">
        <v>101</v>
      </c>
    </row>
    <row r="7534" spans="1:8" x14ac:dyDescent="0.35">
      <c r="A7534">
        <v>27042025</v>
      </c>
      <c r="B7534" t="s">
        <v>451</v>
      </c>
      <c r="C7534" t="s">
        <v>324</v>
      </c>
      <c r="D7534" t="s">
        <v>359</v>
      </c>
      <c r="E7534" t="s">
        <v>362</v>
      </c>
      <c r="F7534" t="s">
        <v>101</v>
      </c>
    </row>
    <row r="7535" spans="1:8" x14ac:dyDescent="0.35">
      <c r="A7535">
        <v>27042025</v>
      </c>
      <c r="B7535" t="s">
        <v>578</v>
      </c>
      <c r="C7535" t="s">
        <v>233</v>
      </c>
      <c r="D7535" t="s">
        <v>359</v>
      </c>
      <c r="E7535" t="s">
        <v>362</v>
      </c>
      <c r="F7535" t="s">
        <v>140</v>
      </c>
      <c r="G7535" t="s">
        <v>364</v>
      </c>
      <c r="H7535" t="s">
        <v>101</v>
      </c>
    </row>
    <row r="7536" spans="1:8" x14ac:dyDescent="0.35">
      <c r="A7536">
        <v>27042025</v>
      </c>
      <c r="B7536" t="s">
        <v>515</v>
      </c>
      <c r="C7536" t="s">
        <v>219</v>
      </c>
      <c r="D7536" t="s">
        <v>366</v>
      </c>
      <c r="E7536" t="s">
        <v>257</v>
      </c>
      <c r="F7536" t="s">
        <v>367</v>
      </c>
      <c r="G7536" t="s">
        <v>101</v>
      </c>
    </row>
    <row r="7537" spans="1:9" x14ac:dyDescent="0.35">
      <c r="A7537">
        <v>27042025</v>
      </c>
      <c r="B7537" t="s">
        <v>566</v>
      </c>
      <c r="C7537" t="s">
        <v>450</v>
      </c>
      <c r="D7537" t="s">
        <v>369</v>
      </c>
      <c r="E7537" t="s">
        <v>370</v>
      </c>
      <c r="F7537" t="s">
        <v>101</v>
      </c>
    </row>
    <row r="7538" spans="1:9" x14ac:dyDescent="0.35">
      <c r="A7538">
        <v>27042025</v>
      </c>
      <c r="B7538" t="s">
        <v>695</v>
      </c>
      <c r="C7538" t="s">
        <v>154</v>
      </c>
      <c r="D7538" t="s">
        <v>371</v>
      </c>
      <c r="E7538" t="s">
        <v>101</v>
      </c>
    </row>
    <row r="7539" spans="1:9" x14ac:dyDescent="0.35">
      <c r="A7539">
        <v>27042025</v>
      </c>
      <c r="B7539" t="s">
        <v>444</v>
      </c>
      <c r="C7539" t="s">
        <v>506</v>
      </c>
      <c r="D7539" t="s">
        <v>372</v>
      </c>
      <c r="E7539" t="s">
        <v>101</v>
      </c>
    </row>
    <row r="7540" spans="1:9" x14ac:dyDescent="0.35">
      <c r="A7540">
        <v>27042025</v>
      </c>
      <c r="B7540" t="s">
        <v>714</v>
      </c>
      <c r="C7540" t="s">
        <v>430</v>
      </c>
      <c r="D7540" t="s">
        <v>373</v>
      </c>
      <c r="E7540" t="s">
        <v>101</v>
      </c>
    </row>
    <row r="7541" spans="1:9" x14ac:dyDescent="0.35">
      <c r="A7541">
        <v>27042025</v>
      </c>
      <c r="B7541" t="s">
        <v>441</v>
      </c>
      <c r="C7541" t="s">
        <v>559</v>
      </c>
      <c r="D7541" t="s">
        <v>376</v>
      </c>
      <c r="E7541" t="s">
        <v>140</v>
      </c>
      <c r="F7541" t="s">
        <v>331</v>
      </c>
      <c r="G7541" t="s">
        <v>377</v>
      </c>
      <c r="H7541" t="s">
        <v>101</v>
      </c>
    </row>
    <row r="7542" spans="1:9" x14ac:dyDescent="0.35">
      <c r="A7542">
        <v>27042025</v>
      </c>
      <c r="B7542" t="s">
        <v>551</v>
      </c>
      <c r="C7542" t="s">
        <v>183</v>
      </c>
      <c r="D7542" t="s">
        <v>378</v>
      </c>
    </row>
    <row r="7543" spans="1:9" x14ac:dyDescent="0.35">
      <c r="A7543">
        <v>27042025</v>
      </c>
      <c r="B7543" t="s">
        <v>608</v>
      </c>
      <c r="C7543" t="s">
        <v>361</v>
      </c>
      <c r="D7543" t="s">
        <v>380</v>
      </c>
      <c r="E7543" t="s">
        <v>101</v>
      </c>
    </row>
    <row r="7544" spans="1:9" x14ac:dyDescent="0.35">
      <c r="A7544">
        <v>27042025</v>
      </c>
      <c r="B7544" t="s">
        <v>514</v>
      </c>
      <c r="C7544" t="s">
        <v>230</v>
      </c>
      <c r="D7544" t="s">
        <v>382</v>
      </c>
      <c r="E7544" t="s">
        <v>383</v>
      </c>
    </row>
    <row r="7545" spans="1:9" x14ac:dyDescent="0.35">
      <c r="A7545">
        <v>27042025</v>
      </c>
      <c r="B7545" t="s">
        <v>534</v>
      </c>
      <c r="C7545" t="s">
        <v>269</v>
      </c>
      <c r="D7545" t="s">
        <v>385</v>
      </c>
      <c r="E7545" t="s">
        <v>386</v>
      </c>
    </row>
    <row r="7546" spans="1:9" x14ac:dyDescent="0.35">
      <c r="A7546">
        <v>27042025</v>
      </c>
      <c r="B7546" t="s">
        <v>415</v>
      </c>
      <c r="C7546" t="s">
        <v>600</v>
      </c>
      <c r="D7546" t="s">
        <v>388</v>
      </c>
      <c r="E7546" t="s">
        <v>101</v>
      </c>
    </row>
    <row r="7547" spans="1:9" x14ac:dyDescent="0.35">
      <c r="A7547">
        <v>27042025</v>
      </c>
      <c r="B7547" t="s">
        <v>226</v>
      </c>
      <c r="C7547" t="s">
        <v>117</v>
      </c>
      <c r="D7547" t="s">
        <v>391</v>
      </c>
      <c r="E7547" t="s">
        <v>101</v>
      </c>
    </row>
    <row r="7548" spans="1:9" x14ac:dyDescent="0.35">
      <c r="A7548">
        <v>27042025</v>
      </c>
      <c r="B7548" t="s">
        <v>218</v>
      </c>
      <c r="C7548" t="s">
        <v>160</v>
      </c>
      <c r="D7548" t="s">
        <v>393</v>
      </c>
    </row>
    <row r="7549" spans="1:9" x14ac:dyDescent="0.35">
      <c r="A7549">
        <v>27042025</v>
      </c>
      <c r="B7549" t="s">
        <v>565</v>
      </c>
      <c r="C7549" t="s">
        <v>476</v>
      </c>
      <c r="D7549" t="s">
        <v>394</v>
      </c>
      <c r="E7549" t="s">
        <v>395</v>
      </c>
      <c r="F7549" t="s">
        <v>101</v>
      </c>
    </row>
    <row r="7550" spans="1:9" x14ac:dyDescent="0.35">
      <c r="A7550">
        <v>27042025</v>
      </c>
      <c r="B7550" t="s">
        <v>557</v>
      </c>
      <c r="C7550" t="s">
        <v>158</v>
      </c>
      <c r="D7550" t="s">
        <v>396</v>
      </c>
    </row>
    <row r="7551" spans="1:9" x14ac:dyDescent="0.35">
      <c r="A7551">
        <v>27042025</v>
      </c>
      <c r="B7551" t="s">
        <v>536</v>
      </c>
      <c r="C7551" t="s">
        <v>185</v>
      </c>
      <c r="D7551" t="s">
        <v>397</v>
      </c>
      <c r="E7551" t="s">
        <v>101</v>
      </c>
    </row>
    <row r="7552" spans="1:9" x14ac:dyDescent="0.35">
      <c r="A7552">
        <v>27042025</v>
      </c>
      <c r="B7552" t="s">
        <v>663</v>
      </c>
      <c r="C7552" t="s">
        <v>340</v>
      </c>
      <c r="D7552" t="s">
        <v>399</v>
      </c>
      <c r="E7552" t="s">
        <v>140</v>
      </c>
      <c r="F7552" t="s">
        <v>400</v>
      </c>
      <c r="G7552" t="s">
        <v>257</v>
      </c>
      <c r="H7552" t="s">
        <v>331</v>
      </c>
      <c r="I7552" t="s">
        <v>401</v>
      </c>
    </row>
    <row r="7553" spans="1:7" x14ac:dyDescent="0.35">
      <c r="A7553">
        <v>27042025</v>
      </c>
      <c r="B7553" t="s">
        <v>557</v>
      </c>
      <c r="C7553" t="s">
        <v>541</v>
      </c>
      <c r="D7553" t="s">
        <v>399</v>
      </c>
      <c r="E7553" t="s">
        <v>187</v>
      </c>
      <c r="F7553" t="s">
        <v>101</v>
      </c>
    </row>
    <row r="7554" spans="1:7" x14ac:dyDescent="0.35">
      <c r="A7554">
        <v>27042025</v>
      </c>
      <c r="B7554" t="s">
        <v>499</v>
      </c>
      <c r="C7554" t="s">
        <v>273</v>
      </c>
      <c r="D7554" t="s">
        <v>399</v>
      </c>
      <c r="E7554" t="s">
        <v>403</v>
      </c>
      <c r="F7554" t="s">
        <v>101</v>
      </c>
    </row>
    <row r="7555" spans="1:7" x14ac:dyDescent="0.35">
      <c r="A7555">
        <v>27042025</v>
      </c>
      <c r="B7555" t="s">
        <v>693</v>
      </c>
      <c r="C7555" t="s">
        <v>412</v>
      </c>
      <c r="D7555" t="s">
        <v>399</v>
      </c>
      <c r="E7555" t="s">
        <v>404</v>
      </c>
      <c r="F7555" t="s">
        <v>101</v>
      </c>
    </row>
    <row r="7556" spans="1:7" x14ac:dyDescent="0.35">
      <c r="A7556">
        <v>26042025</v>
      </c>
      <c r="B7556" t="s">
        <v>565</v>
      </c>
      <c r="C7556" t="s">
        <v>285</v>
      </c>
      <c r="D7556" t="s">
        <v>100</v>
      </c>
      <c r="E7556" t="s">
        <v>101</v>
      </c>
    </row>
    <row r="7557" spans="1:7" x14ac:dyDescent="0.35">
      <c r="A7557">
        <v>26042025</v>
      </c>
      <c r="B7557" t="s">
        <v>444</v>
      </c>
      <c r="C7557" t="s">
        <v>553</v>
      </c>
      <c r="D7557" t="s">
        <v>104</v>
      </c>
      <c r="E7557" t="s">
        <v>101</v>
      </c>
    </row>
    <row r="7558" spans="1:7" x14ac:dyDescent="0.35">
      <c r="A7558">
        <v>26042025</v>
      </c>
      <c r="B7558" t="s">
        <v>516</v>
      </c>
      <c r="C7558" t="s">
        <v>105</v>
      </c>
      <c r="D7558" t="s">
        <v>107</v>
      </c>
      <c r="E7558" t="s">
        <v>108</v>
      </c>
      <c r="F7558" t="s">
        <v>101</v>
      </c>
    </row>
    <row r="7559" spans="1:7" x14ac:dyDescent="0.35">
      <c r="A7559">
        <v>26042025</v>
      </c>
      <c r="B7559" t="s">
        <v>272</v>
      </c>
      <c r="C7559" t="s">
        <v>227</v>
      </c>
      <c r="D7559" t="s">
        <v>111</v>
      </c>
      <c r="E7559" t="s">
        <v>101</v>
      </c>
    </row>
    <row r="7560" spans="1:7" x14ac:dyDescent="0.35">
      <c r="A7560">
        <v>26042025</v>
      </c>
      <c r="B7560" t="s">
        <v>529</v>
      </c>
      <c r="C7560" t="s">
        <v>676</v>
      </c>
      <c r="D7560" t="s">
        <v>114</v>
      </c>
      <c r="E7560" t="s">
        <v>115</v>
      </c>
      <c r="F7560" t="s">
        <v>116</v>
      </c>
    </row>
    <row r="7561" spans="1:7" x14ac:dyDescent="0.35">
      <c r="A7561">
        <v>26042025</v>
      </c>
      <c r="B7561" t="s">
        <v>420</v>
      </c>
      <c r="C7561" t="s">
        <v>162</v>
      </c>
      <c r="D7561" t="s">
        <v>114</v>
      </c>
      <c r="E7561" t="s">
        <v>119</v>
      </c>
      <c r="F7561" t="s">
        <v>120</v>
      </c>
      <c r="G7561" t="s">
        <v>121</v>
      </c>
    </row>
    <row r="7562" spans="1:7" x14ac:dyDescent="0.35">
      <c r="A7562">
        <v>26042025</v>
      </c>
      <c r="B7562" t="s">
        <v>505</v>
      </c>
      <c r="C7562" t="s">
        <v>212</v>
      </c>
      <c r="D7562" t="s">
        <v>114</v>
      </c>
      <c r="E7562" t="s">
        <v>124</v>
      </c>
    </row>
    <row r="7563" spans="1:7" x14ac:dyDescent="0.35">
      <c r="A7563">
        <v>26042025</v>
      </c>
      <c r="B7563" t="s">
        <v>162</v>
      </c>
      <c r="C7563" t="s">
        <v>625</v>
      </c>
      <c r="D7563" t="s">
        <v>114</v>
      </c>
      <c r="E7563" t="s">
        <v>127</v>
      </c>
    </row>
    <row r="7564" spans="1:7" x14ac:dyDescent="0.35">
      <c r="A7564">
        <v>26042025</v>
      </c>
      <c r="B7564" t="s">
        <v>434</v>
      </c>
      <c r="C7564" t="s">
        <v>411</v>
      </c>
      <c r="D7564" t="s">
        <v>114</v>
      </c>
      <c r="E7564" t="s">
        <v>130</v>
      </c>
    </row>
    <row r="7565" spans="1:7" x14ac:dyDescent="0.35">
      <c r="A7565">
        <v>26042025</v>
      </c>
      <c r="B7565" t="s">
        <v>478</v>
      </c>
      <c r="C7565" t="s">
        <v>118</v>
      </c>
      <c r="D7565" t="s">
        <v>114</v>
      </c>
      <c r="E7565" t="s">
        <v>132</v>
      </c>
      <c r="F7565" t="s">
        <v>133</v>
      </c>
    </row>
    <row r="7566" spans="1:7" x14ac:dyDescent="0.35">
      <c r="A7566">
        <v>26042025</v>
      </c>
      <c r="B7566" t="s">
        <v>459</v>
      </c>
      <c r="C7566" t="s">
        <v>146</v>
      </c>
      <c r="D7566" t="s">
        <v>135</v>
      </c>
      <c r="E7566" t="s">
        <v>136</v>
      </c>
    </row>
    <row r="7567" spans="1:7" x14ac:dyDescent="0.35">
      <c r="A7567">
        <v>26042025</v>
      </c>
      <c r="B7567" t="s">
        <v>663</v>
      </c>
      <c r="C7567" t="s">
        <v>438</v>
      </c>
      <c r="D7567" t="s">
        <v>139</v>
      </c>
      <c r="E7567" t="s">
        <v>140</v>
      </c>
      <c r="F7567" t="s">
        <v>141</v>
      </c>
      <c r="G7567" t="s">
        <v>101</v>
      </c>
    </row>
    <row r="7568" spans="1:7" x14ac:dyDescent="0.35">
      <c r="A7568">
        <v>26042025</v>
      </c>
      <c r="B7568" t="s">
        <v>590</v>
      </c>
      <c r="C7568" t="s">
        <v>174</v>
      </c>
      <c r="D7568" t="s">
        <v>144</v>
      </c>
      <c r="E7568" t="s">
        <v>101</v>
      </c>
    </row>
    <row r="7569" spans="1:7" x14ac:dyDescent="0.35">
      <c r="A7569">
        <v>26042025</v>
      </c>
      <c r="B7569" t="s">
        <v>695</v>
      </c>
      <c r="C7569" t="s">
        <v>183</v>
      </c>
      <c r="D7569" t="s">
        <v>147</v>
      </c>
      <c r="E7569" t="s">
        <v>148</v>
      </c>
      <c r="F7569" t="s">
        <v>149</v>
      </c>
    </row>
    <row r="7570" spans="1:7" x14ac:dyDescent="0.35">
      <c r="A7570">
        <v>26042025</v>
      </c>
      <c r="B7570" t="s">
        <v>602</v>
      </c>
      <c r="C7570" t="s">
        <v>455</v>
      </c>
      <c r="D7570" t="s">
        <v>152</v>
      </c>
      <c r="E7570" t="s">
        <v>140</v>
      </c>
      <c r="F7570" t="s">
        <v>153</v>
      </c>
      <c r="G7570" t="s">
        <v>101</v>
      </c>
    </row>
    <row r="7571" spans="1:7" x14ac:dyDescent="0.35">
      <c r="A7571">
        <v>26042025</v>
      </c>
      <c r="B7571" t="s">
        <v>560</v>
      </c>
      <c r="C7571" t="s">
        <v>495</v>
      </c>
      <c r="D7571" t="s">
        <v>156</v>
      </c>
      <c r="E7571" t="s">
        <v>101</v>
      </c>
    </row>
    <row r="7572" spans="1:7" x14ac:dyDescent="0.35">
      <c r="A7572">
        <v>26042025</v>
      </c>
      <c r="B7572" t="s">
        <v>687</v>
      </c>
      <c r="C7572" t="s">
        <v>525</v>
      </c>
      <c r="D7572" t="s">
        <v>159</v>
      </c>
      <c r="E7572" t="s">
        <v>101</v>
      </c>
    </row>
    <row r="7573" spans="1:7" x14ac:dyDescent="0.35">
      <c r="A7573">
        <v>26042025</v>
      </c>
      <c r="B7573" t="s">
        <v>454</v>
      </c>
      <c r="C7573" t="s">
        <v>161</v>
      </c>
      <c r="D7573" t="s">
        <v>101</v>
      </c>
    </row>
    <row r="7574" spans="1:7" x14ac:dyDescent="0.35">
      <c r="A7574">
        <v>26042025</v>
      </c>
      <c r="B7574" t="s">
        <v>541</v>
      </c>
      <c r="C7574" t="s">
        <v>282</v>
      </c>
      <c r="D7574" t="s">
        <v>164</v>
      </c>
      <c r="E7574" t="s">
        <v>101</v>
      </c>
    </row>
    <row r="7575" spans="1:7" x14ac:dyDescent="0.35">
      <c r="A7575">
        <v>26042025</v>
      </c>
      <c r="B7575" t="s">
        <v>576</v>
      </c>
      <c r="C7575" t="s">
        <v>554</v>
      </c>
      <c r="D7575" t="s">
        <v>167</v>
      </c>
    </row>
    <row r="7576" spans="1:7" x14ac:dyDescent="0.35">
      <c r="A7576">
        <v>26042025</v>
      </c>
      <c r="B7576" t="s">
        <v>423</v>
      </c>
      <c r="C7576" t="s">
        <v>101</v>
      </c>
    </row>
    <row r="7577" spans="1:7" x14ac:dyDescent="0.35">
      <c r="A7577">
        <v>26042025</v>
      </c>
      <c r="B7577" t="s">
        <v>454</v>
      </c>
      <c r="C7577" t="s">
        <v>598</v>
      </c>
      <c r="D7577" t="s">
        <v>169</v>
      </c>
      <c r="E7577" t="s">
        <v>170</v>
      </c>
      <c r="F7577" t="s">
        <v>101</v>
      </c>
    </row>
    <row r="7578" spans="1:7" x14ac:dyDescent="0.35">
      <c r="A7578">
        <v>26042025</v>
      </c>
      <c r="B7578" t="s">
        <v>719</v>
      </c>
      <c r="C7578" t="s">
        <v>247</v>
      </c>
      <c r="D7578" t="s">
        <v>173</v>
      </c>
      <c r="E7578" t="s">
        <v>101</v>
      </c>
    </row>
    <row r="7579" spans="1:7" x14ac:dyDescent="0.35">
      <c r="A7579">
        <v>26042025</v>
      </c>
      <c r="B7579" t="s">
        <v>590</v>
      </c>
      <c r="C7579" t="s">
        <v>466</v>
      </c>
      <c r="D7579" t="s">
        <v>176</v>
      </c>
      <c r="E7579" t="s">
        <v>101</v>
      </c>
    </row>
    <row r="7580" spans="1:7" x14ac:dyDescent="0.35">
      <c r="A7580">
        <v>26042025</v>
      </c>
      <c r="B7580" t="s">
        <v>579</v>
      </c>
      <c r="C7580" t="s">
        <v>417</v>
      </c>
      <c r="D7580" t="s">
        <v>176</v>
      </c>
      <c r="E7580" t="s">
        <v>149</v>
      </c>
    </row>
    <row r="7581" spans="1:7" x14ac:dyDescent="0.35">
      <c r="A7581">
        <v>26042025</v>
      </c>
      <c r="B7581" t="s">
        <v>460</v>
      </c>
      <c r="C7581" t="s">
        <v>151</v>
      </c>
      <c r="D7581" t="s">
        <v>181</v>
      </c>
      <c r="E7581" t="s">
        <v>182</v>
      </c>
      <c r="F7581" t="s">
        <v>101</v>
      </c>
    </row>
    <row r="7582" spans="1:7" x14ac:dyDescent="0.35">
      <c r="A7582">
        <v>26042025</v>
      </c>
      <c r="B7582" t="s">
        <v>736</v>
      </c>
      <c r="C7582" t="s">
        <v>474</v>
      </c>
      <c r="D7582" t="s">
        <v>184</v>
      </c>
      <c r="E7582" t="s">
        <v>101</v>
      </c>
    </row>
    <row r="7583" spans="1:7" x14ac:dyDescent="0.35">
      <c r="A7583">
        <v>26042025</v>
      </c>
      <c r="B7583" t="s">
        <v>218</v>
      </c>
      <c r="C7583" t="s">
        <v>318</v>
      </c>
      <c r="D7583" t="s">
        <v>187</v>
      </c>
      <c r="E7583" t="s">
        <v>101</v>
      </c>
    </row>
    <row r="7584" spans="1:7" x14ac:dyDescent="0.35">
      <c r="A7584">
        <v>26042025</v>
      </c>
      <c r="B7584" t="s">
        <v>224</v>
      </c>
      <c r="C7584" t="s">
        <v>188</v>
      </c>
      <c r="D7584" t="s">
        <v>190</v>
      </c>
      <c r="E7584" t="s">
        <v>191</v>
      </c>
      <c r="F7584" t="s">
        <v>101</v>
      </c>
    </row>
    <row r="7585" spans="1:7" x14ac:dyDescent="0.35">
      <c r="A7585">
        <v>26042025</v>
      </c>
      <c r="B7585" t="s">
        <v>323</v>
      </c>
      <c r="C7585" t="s">
        <v>353</v>
      </c>
      <c r="D7585" t="s">
        <v>190</v>
      </c>
      <c r="E7585" t="s">
        <v>194</v>
      </c>
      <c r="F7585" t="s">
        <v>101</v>
      </c>
    </row>
    <row r="7586" spans="1:7" x14ac:dyDescent="0.35">
      <c r="A7586">
        <v>26042025</v>
      </c>
      <c r="B7586" t="s">
        <v>551</v>
      </c>
      <c r="C7586" t="s">
        <v>150</v>
      </c>
      <c r="D7586" t="s">
        <v>190</v>
      </c>
      <c r="E7586" t="s">
        <v>196</v>
      </c>
      <c r="F7586" t="s">
        <v>101</v>
      </c>
    </row>
    <row r="7587" spans="1:7" x14ac:dyDescent="0.35">
      <c r="A7587">
        <v>26042025</v>
      </c>
      <c r="B7587" t="s">
        <v>450</v>
      </c>
      <c r="C7587" t="s">
        <v>198</v>
      </c>
      <c r="D7587" t="s">
        <v>140</v>
      </c>
      <c r="E7587" t="s">
        <v>199</v>
      </c>
      <c r="F7587" t="s">
        <v>200</v>
      </c>
      <c r="G7587" t="s">
        <v>101</v>
      </c>
    </row>
    <row r="7588" spans="1:7" x14ac:dyDescent="0.35">
      <c r="A7588">
        <v>26042025</v>
      </c>
      <c r="B7588" t="s">
        <v>450</v>
      </c>
      <c r="C7588" t="s">
        <v>502</v>
      </c>
      <c r="D7588" t="s">
        <v>61</v>
      </c>
      <c r="E7588" t="s">
        <v>101</v>
      </c>
    </row>
    <row r="7589" spans="1:7" x14ac:dyDescent="0.35">
      <c r="A7589">
        <v>26042025</v>
      </c>
      <c r="B7589" t="s">
        <v>623</v>
      </c>
      <c r="C7589" t="s">
        <v>523</v>
      </c>
      <c r="D7589" t="s">
        <v>205</v>
      </c>
      <c r="E7589" t="s">
        <v>101</v>
      </c>
    </row>
    <row r="7590" spans="1:7" x14ac:dyDescent="0.35">
      <c r="A7590">
        <v>26042025</v>
      </c>
      <c r="B7590" t="s">
        <v>781</v>
      </c>
      <c r="C7590" t="s">
        <v>494</v>
      </c>
      <c r="D7590" t="s">
        <v>208</v>
      </c>
      <c r="E7590" t="s">
        <v>101</v>
      </c>
    </row>
    <row r="7591" spans="1:7" x14ac:dyDescent="0.35">
      <c r="A7591">
        <v>26042025</v>
      </c>
      <c r="B7591" t="s">
        <v>590</v>
      </c>
      <c r="C7591" t="s">
        <v>329</v>
      </c>
      <c r="D7591" t="s">
        <v>210</v>
      </c>
      <c r="E7591" t="s">
        <v>211</v>
      </c>
      <c r="F7591" t="s">
        <v>101</v>
      </c>
    </row>
    <row r="7592" spans="1:7" x14ac:dyDescent="0.35">
      <c r="A7592">
        <v>26042025</v>
      </c>
      <c r="B7592" t="s">
        <v>195</v>
      </c>
      <c r="C7592" t="s">
        <v>197</v>
      </c>
      <c r="D7592" t="s">
        <v>214</v>
      </c>
      <c r="E7592" t="s">
        <v>215</v>
      </c>
      <c r="F7592" t="s">
        <v>101</v>
      </c>
    </row>
    <row r="7593" spans="1:7" x14ac:dyDescent="0.35">
      <c r="A7593">
        <v>26042025</v>
      </c>
      <c r="B7593" t="s">
        <v>636</v>
      </c>
      <c r="C7593" t="s">
        <v>425</v>
      </c>
      <c r="D7593" t="s">
        <v>217</v>
      </c>
      <c r="E7593" t="s">
        <v>101</v>
      </c>
    </row>
    <row r="7594" spans="1:7" x14ac:dyDescent="0.35">
      <c r="A7594">
        <v>26042025</v>
      </c>
      <c r="B7594" t="s">
        <v>750</v>
      </c>
      <c r="C7594" t="s">
        <v>419</v>
      </c>
      <c r="D7594" t="s">
        <v>220</v>
      </c>
      <c r="E7594" t="s">
        <v>101</v>
      </c>
    </row>
    <row r="7595" spans="1:7" x14ac:dyDescent="0.35">
      <c r="A7595">
        <v>26042025</v>
      </c>
      <c r="B7595" t="s">
        <v>752</v>
      </c>
      <c r="C7595" t="s">
        <v>137</v>
      </c>
      <c r="D7595" t="s">
        <v>222</v>
      </c>
    </row>
    <row r="7596" spans="1:7" x14ac:dyDescent="0.35">
      <c r="A7596">
        <v>26042025</v>
      </c>
      <c r="B7596" t="s">
        <v>636</v>
      </c>
      <c r="C7596" t="s">
        <v>598</v>
      </c>
      <c r="D7596" t="s">
        <v>223</v>
      </c>
    </row>
    <row r="7597" spans="1:7" x14ac:dyDescent="0.35">
      <c r="A7597">
        <v>26042025</v>
      </c>
      <c r="B7597" t="s">
        <v>720</v>
      </c>
      <c r="C7597" t="s">
        <v>237</v>
      </c>
      <c r="D7597" t="s">
        <v>225</v>
      </c>
      <c r="E7597" t="s">
        <v>101</v>
      </c>
    </row>
    <row r="7598" spans="1:7" x14ac:dyDescent="0.35">
      <c r="A7598">
        <v>26042025</v>
      </c>
      <c r="B7598" t="s">
        <v>560</v>
      </c>
      <c r="C7598" t="s">
        <v>466</v>
      </c>
      <c r="D7598" t="s">
        <v>225</v>
      </c>
      <c r="E7598" t="s">
        <v>228</v>
      </c>
      <c r="F7598" t="s">
        <v>229</v>
      </c>
    </row>
    <row r="7599" spans="1:7" x14ac:dyDescent="0.35">
      <c r="A7599">
        <v>26042025</v>
      </c>
      <c r="B7599" t="s">
        <v>583</v>
      </c>
      <c r="C7599" t="s">
        <v>154</v>
      </c>
      <c r="D7599" t="s">
        <v>232</v>
      </c>
      <c r="E7599" t="s">
        <v>101</v>
      </c>
    </row>
    <row r="7600" spans="1:7" x14ac:dyDescent="0.35">
      <c r="A7600">
        <v>26042025</v>
      </c>
      <c r="B7600" t="s">
        <v>514</v>
      </c>
      <c r="C7600" t="s">
        <v>272</v>
      </c>
      <c r="D7600" t="s">
        <v>235</v>
      </c>
      <c r="E7600" t="s">
        <v>236</v>
      </c>
      <c r="F7600" t="s">
        <v>101</v>
      </c>
    </row>
    <row r="7601" spans="1:7" x14ac:dyDescent="0.35">
      <c r="A7601">
        <v>26042025</v>
      </c>
      <c r="B7601" t="s">
        <v>218</v>
      </c>
      <c r="C7601" t="s">
        <v>204</v>
      </c>
      <c r="D7601" t="s">
        <v>235</v>
      </c>
      <c r="E7601" t="s">
        <v>239</v>
      </c>
      <c r="F7601" t="s">
        <v>149</v>
      </c>
    </row>
    <row r="7602" spans="1:7" x14ac:dyDescent="0.35">
      <c r="A7602">
        <v>26042025</v>
      </c>
      <c r="B7602" t="s">
        <v>655</v>
      </c>
      <c r="C7602" t="s">
        <v>496</v>
      </c>
      <c r="D7602" t="s">
        <v>235</v>
      </c>
      <c r="E7602" t="s">
        <v>241</v>
      </c>
      <c r="F7602" t="s">
        <v>101</v>
      </c>
    </row>
    <row r="7603" spans="1:7" x14ac:dyDescent="0.35">
      <c r="A7603">
        <v>26042025</v>
      </c>
      <c r="B7603" t="s">
        <v>608</v>
      </c>
      <c r="C7603" t="s">
        <v>305</v>
      </c>
      <c r="D7603" t="s">
        <v>243</v>
      </c>
      <c r="E7603" t="s">
        <v>101</v>
      </c>
    </row>
    <row r="7604" spans="1:7" x14ac:dyDescent="0.35">
      <c r="A7604">
        <v>26042025</v>
      </c>
      <c r="B7604" t="s">
        <v>557</v>
      </c>
      <c r="C7604" t="s">
        <v>150</v>
      </c>
      <c r="D7604" t="s">
        <v>245</v>
      </c>
      <c r="E7604" t="s">
        <v>246</v>
      </c>
    </row>
    <row r="7605" spans="1:7" x14ac:dyDescent="0.35">
      <c r="A7605">
        <v>26042025</v>
      </c>
      <c r="B7605" t="s">
        <v>691</v>
      </c>
      <c r="C7605" t="s">
        <v>542</v>
      </c>
      <c r="D7605" t="s">
        <v>245</v>
      </c>
      <c r="E7605" t="s">
        <v>249</v>
      </c>
    </row>
    <row r="7606" spans="1:7" x14ac:dyDescent="0.35">
      <c r="A7606">
        <v>26042025</v>
      </c>
      <c r="B7606" t="s">
        <v>495</v>
      </c>
      <c r="C7606" t="s">
        <v>117</v>
      </c>
      <c r="D7606" t="s">
        <v>252</v>
      </c>
      <c r="E7606" t="s">
        <v>101</v>
      </c>
    </row>
    <row r="7607" spans="1:7" x14ac:dyDescent="0.35">
      <c r="A7607">
        <v>26042025</v>
      </c>
      <c r="B7607" t="s">
        <v>465</v>
      </c>
      <c r="C7607" t="s">
        <v>151</v>
      </c>
      <c r="D7607" t="s">
        <v>254</v>
      </c>
    </row>
    <row r="7608" spans="1:7" x14ac:dyDescent="0.35">
      <c r="A7608">
        <v>26042025</v>
      </c>
      <c r="B7608" t="s">
        <v>498</v>
      </c>
      <c r="C7608" t="s">
        <v>122</v>
      </c>
      <c r="D7608" t="s">
        <v>256</v>
      </c>
      <c r="E7608" t="s">
        <v>257</v>
      </c>
      <c r="F7608" t="s">
        <v>236</v>
      </c>
      <c r="G7608" t="s">
        <v>101</v>
      </c>
    </row>
    <row r="7609" spans="1:7" x14ac:dyDescent="0.35">
      <c r="A7609">
        <v>26042025</v>
      </c>
      <c r="B7609" t="s">
        <v>566</v>
      </c>
      <c r="C7609" t="s">
        <v>559</v>
      </c>
      <c r="D7609" t="s">
        <v>260</v>
      </c>
      <c r="E7609" t="s">
        <v>136</v>
      </c>
      <c r="F7609" t="s">
        <v>101</v>
      </c>
    </row>
    <row r="7610" spans="1:7" x14ac:dyDescent="0.35">
      <c r="A7610">
        <v>26042025</v>
      </c>
      <c r="B7610" t="s">
        <v>439</v>
      </c>
      <c r="C7610" t="s">
        <v>261</v>
      </c>
      <c r="D7610" t="s">
        <v>262</v>
      </c>
      <c r="E7610" t="s">
        <v>101</v>
      </c>
    </row>
    <row r="7611" spans="1:7" x14ac:dyDescent="0.35">
      <c r="A7611">
        <v>26042025</v>
      </c>
      <c r="B7611" t="s">
        <v>218</v>
      </c>
      <c r="C7611" t="s">
        <v>447</v>
      </c>
      <c r="D7611" t="s">
        <v>264</v>
      </c>
      <c r="E7611" t="s">
        <v>101</v>
      </c>
    </row>
    <row r="7612" spans="1:7" x14ac:dyDescent="0.35">
      <c r="A7612">
        <v>26042025</v>
      </c>
      <c r="B7612" t="s">
        <v>398</v>
      </c>
      <c r="C7612" t="s">
        <v>264</v>
      </c>
      <c r="D7612" t="s">
        <v>149</v>
      </c>
    </row>
    <row r="7613" spans="1:7" x14ac:dyDescent="0.35">
      <c r="A7613">
        <v>26042025</v>
      </c>
      <c r="B7613" t="s">
        <v>766</v>
      </c>
      <c r="C7613" t="s">
        <v>501</v>
      </c>
      <c r="D7613" t="s">
        <v>265</v>
      </c>
      <c r="E7613" t="s">
        <v>101</v>
      </c>
      <c r="F7613" t="s">
        <v>266</v>
      </c>
    </row>
    <row r="7614" spans="1:7" x14ac:dyDescent="0.35">
      <c r="A7614">
        <v>26042025</v>
      </c>
      <c r="B7614" t="s">
        <v>171</v>
      </c>
      <c r="C7614" t="s">
        <v>267</v>
      </c>
      <c r="D7614" t="s">
        <v>101</v>
      </c>
    </row>
    <row r="7615" spans="1:7" x14ac:dyDescent="0.35">
      <c r="A7615">
        <v>26042025</v>
      </c>
      <c r="B7615" t="s">
        <v>728</v>
      </c>
      <c r="C7615" t="s">
        <v>438</v>
      </c>
      <c r="D7615" t="s">
        <v>268</v>
      </c>
    </row>
    <row r="7616" spans="1:7" x14ac:dyDescent="0.35">
      <c r="A7616">
        <v>26042025</v>
      </c>
      <c r="B7616" t="s">
        <v>733</v>
      </c>
      <c r="C7616" t="s">
        <v>540</v>
      </c>
      <c r="D7616" t="s">
        <v>270</v>
      </c>
      <c r="E7616" t="s">
        <v>271</v>
      </c>
      <c r="F7616" t="s">
        <v>101</v>
      </c>
    </row>
    <row r="7617" spans="1:9" x14ac:dyDescent="0.35">
      <c r="A7617">
        <v>26042025</v>
      </c>
      <c r="B7617" t="s">
        <v>695</v>
      </c>
      <c r="C7617" t="s">
        <v>432</v>
      </c>
      <c r="D7617" t="s">
        <v>274</v>
      </c>
      <c r="E7617" t="s">
        <v>101</v>
      </c>
    </row>
    <row r="7618" spans="1:9" x14ac:dyDescent="0.35">
      <c r="A7618">
        <v>26042025</v>
      </c>
      <c r="B7618" t="s">
        <v>674</v>
      </c>
      <c r="C7618" t="s">
        <v>555</v>
      </c>
      <c r="D7618" t="s">
        <v>277</v>
      </c>
      <c r="E7618" t="s">
        <v>101</v>
      </c>
    </row>
    <row r="7619" spans="1:9" x14ac:dyDescent="0.35">
      <c r="A7619">
        <v>26042025</v>
      </c>
      <c r="B7619" t="s">
        <v>464</v>
      </c>
      <c r="C7619" t="s">
        <v>98</v>
      </c>
      <c r="D7619" t="s">
        <v>279</v>
      </c>
      <c r="E7619" t="s">
        <v>140</v>
      </c>
      <c r="F7619" t="s">
        <v>280</v>
      </c>
    </row>
    <row r="7620" spans="1:9" x14ac:dyDescent="0.35">
      <c r="A7620">
        <v>26042025</v>
      </c>
      <c r="B7620" t="s">
        <v>638</v>
      </c>
      <c r="C7620" t="s">
        <v>418</v>
      </c>
      <c r="D7620" t="s">
        <v>281</v>
      </c>
    </row>
    <row r="7621" spans="1:9" x14ac:dyDescent="0.35">
      <c r="A7621">
        <v>26042025</v>
      </c>
      <c r="B7621" t="s">
        <v>511</v>
      </c>
      <c r="C7621" t="s">
        <v>146</v>
      </c>
      <c r="D7621" t="s">
        <v>284</v>
      </c>
      <c r="E7621" t="s">
        <v>101</v>
      </c>
    </row>
    <row r="7622" spans="1:9" x14ac:dyDescent="0.35">
      <c r="A7622">
        <v>26042025</v>
      </c>
      <c r="B7622" t="s">
        <v>723</v>
      </c>
      <c r="C7622" t="s">
        <v>566</v>
      </c>
      <c r="D7622" t="s">
        <v>287</v>
      </c>
      <c r="E7622" t="s">
        <v>101</v>
      </c>
    </row>
    <row r="7623" spans="1:9" x14ac:dyDescent="0.35">
      <c r="A7623">
        <v>26042025</v>
      </c>
      <c r="B7623" t="s">
        <v>688</v>
      </c>
      <c r="C7623" t="s">
        <v>415</v>
      </c>
      <c r="D7623" t="s">
        <v>288</v>
      </c>
      <c r="E7623" t="s">
        <v>101</v>
      </c>
    </row>
    <row r="7624" spans="1:9" x14ac:dyDescent="0.35">
      <c r="A7624">
        <v>26042025</v>
      </c>
      <c r="B7624" t="s">
        <v>304</v>
      </c>
      <c r="C7624" t="s">
        <v>502</v>
      </c>
      <c r="D7624" t="s">
        <v>290</v>
      </c>
      <c r="E7624" t="s">
        <v>140</v>
      </c>
      <c r="F7624" t="s">
        <v>291</v>
      </c>
    </row>
    <row r="7625" spans="1:9" x14ac:dyDescent="0.35">
      <c r="A7625">
        <v>26042025</v>
      </c>
      <c r="B7625" t="s">
        <v>767</v>
      </c>
      <c r="C7625" t="s">
        <v>454</v>
      </c>
      <c r="D7625" t="s">
        <v>290</v>
      </c>
      <c r="E7625" t="s">
        <v>140</v>
      </c>
      <c r="F7625" t="s">
        <v>294</v>
      </c>
      <c r="G7625" t="s">
        <v>295</v>
      </c>
      <c r="H7625" t="s">
        <v>101</v>
      </c>
    </row>
    <row r="7626" spans="1:9" x14ac:dyDescent="0.35">
      <c r="A7626">
        <v>26042025</v>
      </c>
      <c r="B7626" t="s">
        <v>520</v>
      </c>
      <c r="C7626" t="s">
        <v>138</v>
      </c>
      <c r="D7626" t="s">
        <v>298</v>
      </c>
      <c r="E7626" t="s">
        <v>101</v>
      </c>
    </row>
    <row r="7627" spans="1:9" x14ac:dyDescent="0.35">
      <c r="A7627">
        <v>26042025</v>
      </c>
      <c r="B7627" t="s">
        <v>346</v>
      </c>
      <c r="C7627" t="s">
        <v>99</v>
      </c>
      <c r="D7627" t="s">
        <v>300</v>
      </c>
      <c r="E7627" t="s">
        <v>262</v>
      </c>
      <c r="F7627" t="s">
        <v>101</v>
      </c>
    </row>
    <row r="7628" spans="1:9" x14ac:dyDescent="0.35">
      <c r="A7628">
        <v>26042025</v>
      </c>
      <c r="B7628" t="s">
        <v>285</v>
      </c>
      <c r="C7628" t="s">
        <v>155</v>
      </c>
      <c r="D7628" t="s">
        <v>301</v>
      </c>
      <c r="E7628" t="s">
        <v>101</v>
      </c>
    </row>
    <row r="7629" spans="1:9" x14ac:dyDescent="0.35">
      <c r="A7629">
        <v>26042025</v>
      </c>
      <c r="B7629" t="s">
        <v>662</v>
      </c>
      <c r="C7629" t="s">
        <v>465</v>
      </c>
      <c r="D7629" t="s">
        <v>303</v>
      </c>
      <c r="E7629" t="s">
        <v>149</v>
      </c>
    </row>
    <row r="7630" spans="1:9" x14ac:dyDescent="0.35">
      <c r="A7630">
        <v>26042025</v>
      </c>
      <c r="B7630" t="s">
        <v>752</v>
      </c>
      <c r="C7630" t="s">
        <v>542</v>
      </c>
      <c r="D7630" t="s">
        <v>306</v>
      </c>
      <c r="E7630" t="s">
        <v>101</v>
      </c>
    </row>
    <row r="7631" spans="1:9" x14ac:dyDescent="0.35">
      <c r="A7631">
        <v>26042025</v>
      </c>
      <c r="B7631" t="s">
        <v>742</v>
      </c>
      <c r="C7631" t="s">
        <v>473</v>
      </c>
      <c r="D7631" t="s">
        <v>308</v>
      </c>
      <c r="E7631" t="s">
        <v>309</v>
      </c>
      <c r="F7631" t="s">
        <v>310</v>
      </c>
      <c r="G7631" t="s">
        <v>311</v>
      </c>
      <c r="H7631" t="s">
        <v>312</v>
      </c>
      <c r="I7631" t="s">
        <v>101</v>
      </c>
    </row>
    <row r="7632" spans="1:9" x14ac:dyDescent="0.35">
      <c r="A7632">
        <v>26042025</v>
      </c>
      <c r="B7632" t="s">
        <v>455</v>
      </c>
      <c r="C7632" t="s">
        <v>513</v>
      </c>
      <c r="D7632" t="s">
        <v>314</v>
      </c>
      <c r="E7632" t="s">
        <v>315</v>
      </c>
      <c r="F7632" t="s">
        <v>101</v>
      </c>
    </row>
    <row r="7633" spans="1:7" x14ac:dyDescent="0.35">
      <c r="A7633">
        <v>26042025</v>
      </c>
      <c r="B7633" t="s">
        <v>499</v>
      </c>
      <c r="C7633" t="s">
        <v>263</v>
      </c>
      <c r="D7633" t="s">
        <v>314</v>
      </c>
      <c r="E7633" t="s">
        <v>317</v>
      </c>
      <c r="F7633" t="s">
        <v>101</v>
      </c>
    </row>
    <row r="7634" spans="1:7" x14ac:dyDescent="0.35">
      <c r="A7634">
        <v>26042025</v>
      </c>
      <c r="B7634" t="s">
        <v>593</v>
      </c>
      <c r="C7634" t="s">
        <v>543</v>
      </c>
      <c r="D7634" t="s">
        <v>319</v>
      </c>
      <c r="E7634" t="s">
        <v>320</v>
      </c>
      <c r="F7634" t="s">
        <v>321</v>
      </c>
    </row>
    <row r="7635" spans="1:7" x14ac:dyDescent="0.35">
      <c r="A7635">
        <v>26042025</v>
      </c>
      <c r="B7635" t="s">
        <v>623</v>
      </c>
      <c r="C7635" t="s">
        <v>438</v>
      </c>
      <c r="D7635" t="s">
        <v>322</v>
      </c>
      <c r="E7635" t="s">
        <v>101</v>
      </c>
    </row>
    <row r="7636" spans="1:7" x14ac:dyDescent="0.35">
      <c r="A7636">
        <v>26042025</v>
      </c>
      <c r="B7636" t="s">
        <v>639</v>
      </c>
      <c r="C7636" t="s">
        <v>418</v>
      </c>
      <c r="D7636" t="s">
        <v>325</v>
      </c>
      <c r="E7636" t="s">
        <v>101</v>
      </c>
    </row>
    <row r="7637" spans="1:7" x14ac:dyDescent="0.35">
      <c r="A7637">
        <v>26042025</v>
      </c>
      <c r="B7637" t="s">
        <v>719</v>
      </c>
      <c r="C7637" t="s">
        <v>339</v>
      </c>
      <c r="D7637" t="s">
        <v>328</v>
      </c>
      <c r="E7637" t="s">
        <v>101</v>
      </c>
    </row>
    <row r="7638" spans="1:7" x14ac:dyDescent="0.35">
      <c r="A7638">
        <v>26042025</v>
      </c>
      <c r="B7638" t="s">
        <v>218</v>
      </c>
      <c r="C7638" t="s">
        <v>145</v>
      </c>
      <c r="D7638" t="s">
        <v>331</v>
      </c>
      <c r="E7638" t="s">
        <v>332</v>
      </c>
      <c r="F7638" t="s">
        <v>101</v>
      </c>
    </row>
    <row r="7639" spans="1:7" x14ac:dyDescent="0.35">
      <c r="A7639">
        <v>26042025</v>
      </c>
      <c r="B7639" t="s">
        <v>258</v>
      </c>
      <c r="C7639" t="s">
        <v>175</v>
      </c>
      <c r="D7639" t="s">
        <v>331</v>
      </c>
      <c r="E7639" t="s">
        <v>335</v>
      </c>
      <c r="F7639" t="s">
        <v>101</v>
      </c>
    </row>
    <row r="7640" spans="1:7" x14ac:dyDescent="0.35">
      <c r="A7640">
        <v>26042025</v>
      </c>
      <c r="B7640" t="s">
        <v>105</v>
      </c>
      <c r="C7640" t="s">
        <v>151</v>
      </c>
      <c r="D7640" t="s">
        <v>331</v>
      </c>
      <c r="E7640" t="s">
        <v>338</v>
      </c>
      <c r="F7640" t="s">
        <v>321</v>
      </c>
    </row>
    <row r="7641" spans="1:7" x14ac:dyDescent="0.35">
      <c r="A7641">
        <v>26042025</v>
      </c>
      <c r="B7641" t="s">
        <v>639</v>
      </c>
      <c r="C7641" t="s">
        <v>609</v>
      </c>
      <c r="D7641" t="s">
        <v>170</v>
      </c>
    </row>
    <row r="7642" spans="1:7" x14ac:dyDescent="0.35">
      <c r="A7642">
        <v>26042025</v>
      </c>
      <c r="B7642" t="s">
        <v>557</v>
      </c>
      <c r="C7642" t="s">
        <v>307</v>
      </c>
      <c r="D7642" t="s">
        <v>341</v>
      </c>
      <c r="E7642" t="s">
        <v>101</v>
      </c>
    </row>
    <row r="7643" spans="1:7" x14ac:dyDescent="0.35">
      <c r="A7643">
        <v>26042025</v>
      </c>
      <c r="B7643" t="s">
        <v>712</v>
      </c>
      <c r="C7643" t="s">
        <v>157</v>
      </c>
      <c r="D7643" t="s">
        <v>343</v>
      </c>
      <c r="E7643" t="s">
        <v>101</v>
      </c>
    </row>
    <row r="7644" spans="1:7" x14ac:dyDescent="0.35">
      <c r="A7644">
        <v>26042025</v>
      </c>
      <c r="B7644" t="s">
        <v>520</v>
      </c>
      <c r="C7644" t="s">
        <v>275</v>
      </c>
      <c r="D7644" t="s">
        <v>132</v>
      </c>
      <c r="E7644" t="s">
        <v>344</v>
      </c>
      <c r="F7644" t="s">
        <v>345</v>
      </c>
      <c r="G7644" t="s">
        <v>101</v>
      </c>
    </row>
    <row r="7645" spans="1:7" x14ac:dyDescent="0.35">
      <c r="A7645">
        <v>26042025</v>
      </c>
      <c r="B7645" t="s">
        <v>603</v>
      </c>
      <c r="C7645" t="s">
        <v>292</v>
      </c>
      <c r="D7645" t="s">
        <v>132</v>
      </c>
      <c r="E7645" t="s">
        <v>347</v>
      </c>
      <c r="F7645" t="s">
        <v>101</v>
      </c>
    </row>
    <row r="7646" spans="1:7" x14ac:dyDescent="0.35">
      <c r="A7646">
        <v>26042025</v>
      </c>
      <c r="B7646" t="s">
        <v>583</v>
      </c>
      <c r="C7646" t="s">
        <v>368</v>
      </c>
      <c r="D7646" t="s">
        <v>132</v>
      </c>
      <c r="E7646" t="s">
        <v>348</v>
      </c>
      <c r="F7646" t="s">
        <v>101</v>
      </c>
    </row>
    <row r="7647" spans="1:7" x14ac:dyDescent="0.35">
      <c r="A7647">
        <v>26042025</v>
      </c>
      <c r="B7647" t="s">
        <v>272</v>
      </c>
      <c r="C7647" t="s">
        <v>416</v>
      </c>
      <c r="D7647" t="s">
        <v>132</v>
      </c>
      <c r="E7647" t="s">
        <v>350</v>
      </c>
      <c r="F7647" t="s">
        <v>101</v>
      </c>
    </row>
    <row r="7648" spans="1:7" x14ac:dyDescent="0.35">
      <c r="A7648">
        <v>26042025</v>
      </c>
      <c r="B7648" t="s">
        <v>576</v>
      </c>
      <c r="C7648" t="s">
        <v>219</v>
      </c>
      <c r="D7648" t="s">
        <v>132</v>
      </c>
      <c r="E7648" t="s">
        <v>352</v>
      </c>
      <c r="F7648" t="s">
        <v>101</v>
      </c>
    </row>
    <row r="7649" spans="1:8" x14ac:dyDescent="0.35">
      <c r="A7649">
        <v>26042025</v>
      </c>
      <c r="B7649" t="s">
        <v>542</v>
      </c>
      <c r="C7649" t="s">
        <v>543</v>
      </c>
      <c r="D7649" t="s">
        <v>132</v>
      </c>
      <c r="E7649" t="s">
        <v>133</v>
      </c>
      <c r="F7649" t="s">
        <v>355</v>
      </c>
    </row>
    <row r="7650" spans="1:8" x14ac:dyDescent="0.35">
      <c r="A7650">
        <v>26042025</v>
      </c>
      <c r="B7650" t="s">
        <v>594</v>
      </c>
      <c r="C7650" t="s">
        <v>521</v>
      </c>
      <c r="D7650" t="s">
        <v>132</v>
      </c>
      <c r="E7650" t="s">
        <v>356</v>
      </c>
      <c r="F7650" t="s">
        <v>101</v>
      </c>
    </row>
    <row r="7651" spans="1:8" x14ac:dyDescent="0.35">
      <c r="A7651">
        <v>26042025</v>
      </c>
      <c r="B7651" t="s">
        <v>195</v>
      </c>
      <c r="C7651" t="s">
        <v>402</v>
      </c>
      <c r="D7651" t="s">
        <v>359</v>
      </c>
      <c r="E7651" t="s">
        <v>360</v>
      </c>
      <c r="F7651" t="s">
        <v>101</v>
      </c>
    </row>
    <row r="7652" spans="1:8" x14ac:dyDescent="0.35">
      <c r="A7652">
        <v>26042025</v>
      </c>
      <c r="B7652" t="s">
        <v>501</v>
      </c>
      <c r="C7652" t="s">
        <v>361</v>
      </c>
      <c r="D7652" t="s">
        <v>359</v>
      </c>
      <c r="E7652" t="s">
        <v>362</v>
      </c>
      <c r="F7652" t="s">
        <v>101</v>
      </c>
    </row>
    <row r="7653" spans="1:8" x14ac:dyDescent="0.35">
      <c r="A7653">
        <v>26042025</v>
      </c>
      <c r="B7653" t="s">
        <v>603</v>
      </c>
      <c r="C7653" t="s">
        <v>600</v>
      </c>
      <c r="D7653" t="s">
        <v>359</v>
      </c>
      <c r="E7653" t="s">
        <v>362</v>
      </c>
      <c r="F7653" t="s">
        <v>140</v>
      </c>
      <c r="G7653" t="s">
        <v>364</v>
      </c>
      <c r="H7653" t="s">
        <v>101</v>
      </c>
    </row>
    <row r="7654" spans="1:8" x14ac:dyDescent="0.35">
      <c r="A7654">
        <v>26042025</v>
      </c>
      <c r="B7654" t="s">
        <v>623</v>
      </c>
      <c r="C7654" t="s">
        <v>285</v>
      </c>
      <c r="D7654" t="s">
        <v>366</v>
      </c>
      <c r="E7654" t="s">
        <v>257</v>
      </c>
      <c r="F7654" t="s">
        <v>367</v>
      </c>
      <c r="G7654" t="s">
        <v>101</v>
      </c>
    </row>
    <row r="7655" spans="1:8" x14ac:dyDescent="0.35">
      <c r="A7655">
        <v>26042025</v>
      </c>
      <c r="B7655" t="s">
        <v>758</v>
      </c>
      <c r="C7655" t="s">
        <v>540</v>
      </c>
      <c r="D7655" t="s">
        <v>369</v>
      </c>
      <c r="E7655" t="s">
        <v>370</v>
      </c>
      <c r="F7655" t="s">
        <v>101</v>
      </c>
    </row>
    <row r="7656" spans="1:8" x14ac:dyDescent="0.35">
      <c r="A7656">
        <v>26042025</v>
      </c>
      <c r="B7656" t="s">
        <v>655</v>
      </c>
      <c r="C7656" t="s">
        <v>438</v>
      </c>
      <c r="D7656" t="s">
        <v>371</v>
      </c>
      <c r="E7656" t="s">
        <v>101</v>
      </c>
    </row>
    <row r="7657" spans="1:8" x14ac:dyDescent="0.35">
      <c r="A7657">
        <v>26042025</v>
      </c>
      <c r="B7657" t="s">
        <v>495</v>
      </c>
      <c r="C7657" t="s">
        <v>168</v>
      </c>
      <c r="D7657" t="s">
        <v>372</v>
      </c>
      <c r="E7657" t="s">
        <v>101</v>
      </c>
    </row>
    <row r="7658" spans="1:8" x14ac:dyDescent="0.35">
      <c r="A7658">
        <v>26042025</v>
      </c>
      <c r="B7658" t="s">
        <v>793</v>
      </c>
      <c r="C7658" t="s">
        <v>590</v>
      </c>
      <c r="D7658" t="s">
        <v>373</v>
      </c>
      <c r="E7658" t="s">
        <v>101</v>
      </c>
    </row>
    <row r="7659" spans="1:8" x14ac:dyDescent="0.35">
      <c r="A7659">
        <v>26042025</v>
      </c>
      <c r="B7659" t="s">
        <v>629</v>
      </c>
      <c r="C7659" t="s">
        <v>438</v>
      </c>
      <c r="D7659" t="s">
        <v>376</v>
      </c>
      <c r="E7659" t="s">
        <v>140</v>
      </c>
      <c r="F7659" t="s">
        <v>331</v>
      </c>
      <c r="G7659" t="s">
        <v>377</v>
      </c>
      <c r="H7659" t="s">
        <v>101</v>
      </c>
    </row>
    <row r="7660" spans="1:8" x14ac:dyDescent="0.35">
      <c r="A7660">
        <v>26042025</v>
      </c>
      <c r="B7660" t="s">
        <v>752</v>
      </c>
      <c r="C7660" t="s">
        <v>305</v>
      </c>
      <c r="D7660" t="s">
        <v>378</v>
      </c>
    </row>
    <row r="7661" spans="1:8" x14ac:dyDescent="0.35">
      <c r="A7661">
        <v>26042025</v>
      </c>
      <c r="B7661" t="s">
        <v>499</v>
      </c>
      <c r="C7661" t="s">
        <v>179</v>
      </c>
      <c r="D7661" t="s">
        <v>380</v>
      </c>
      <c r="E7661" t="s">
        <v>101</v>
      </c>
    </row>
    <row r="7662" spans="1:8" x14ac:dyDescent="0.35">
      <c r="A7662">
        <v>26042025</v>
      </c>
      <c r="B7662" t="s">
        <v>591</v>
      </c>
      <c r="C7662" t="s">
        <v>122</v>
      </c>
      <c r="D7662" t="s">
        <v>382</v>
      </c>
      <c r="E7662" t="s">
        <v>383</v>
      </c>
    </row>
    <row r="7663" spans="1:8" x14ac:dyDescent="0.35">
      <c r="A7663">
        <v>26042025</v>
      </c>
      <c r="B7663" t="s">
        <v>438</v>
      </c>
      <c r="C7663" t="s">
        <v>174</v>
      </c>
      <c r="D7663" t="s">
        <v>385</v>
      </c>
      <c r="E7663" t="s">
        <v>386</v>
      </c>
    </row>
    <row r="7664" spans="1:8" x14ac:dyDescent="0.35">
      <c r="A7664">
        <v>26042025</v>
      </c>
      <c r="B7664" t="s">
        <v>736</v>
      </c>
      <c r="C7664" t="s">
        <v>425</v>
      </c>
      <c r="D7664" t="s">
        <v>388</v>
      </c>
      <c r="E7664" t="s">
        <v>101</v>
      </c>
    </row>
    <row r="7665" spans="1:9" x14ac:dyDescent="0.35">
      <c r="A7665">
        <v>26042025</v>
      </c>
      <c r="B7665" t="s">
        <v>275</v>
      </c>
      <c r="C7665" t="s">
        <v>469</v>
      </c>
      <c r="D7665" t="s">
        <v>391</v>
      </c>
      <c r="E7665" t="s">
        <v>101</v>
      </c>
    </row>
    <row r="7666" spans="1:9" x14ac:dyDescent="0.35">
      <c r="A7666">
        <v>26042025</v>
      </c>
      <c r="B7666" t="s">
        <v>444</v>
      </c>
      <c r="C7666" t="s">
        <v>427</v>
      </c>
      <c r="D7666" t="s">
        <v>393</v>
      </c>
    </row>
    <row r="7667" spans="1:9" x14ac:dyDescent="0.35">
      <c r="A7667">
        <v>26042025</v>
      </c>
      <c r="B7667" t="s">
        <v>413</v>
      </c>
      <c r="C7667" t="s">
        <v>154</v>
      </c>
      <c r="D7667" t="s">
        <v>394</v>
      </c>
      <c r="E7667" t="s">
        <v>395</v>
      </c>
      <c r="F7667" t="s">
        <v>101</v>
      </c>
    </row>
    <row r="7668" spans="1:9" x14ac:dyDescent="0.35">
      <c r="A7668">
        <v>26042025</v>
      </c>
      <c r="B7668" t="s">
        <v>590</v>
      </c>
      <c r="C7668" t="s">
        <v>216</v>
      </c>
      <c r="D7668" t="s">
        <v>396</v>
      </c>
    </row>
    <row r="7669" spans="1:9" x14ac:dyDescent="0.35">
      <c r="A7669">
        <v>26042025</v>
      </c>
      <c r="B7669" t="s">
        <v>474</v>
      </c>
      <c r="C7669" t="s">
        <v>255</v>
      </c>
      <c r="D7669" t="s">
        <v>397</v>
      </c>
      <c r="E7669" t="s">
        <v>101</v>
      </c>
    </row>
    <row r="7670" spans="1:9" x14ac:dyDescent="0.35">
      <c r="A7670">
        <v>26042025</v>
      </c>
      <c r="B7670" t="s">
        <v>594</v>
      </c>
      <c r="C7670" t="s">
        <v>304</v>
      </c>
      <c r="D7670" t="s">
        <v>399</v>
      </c>
      <c r="E7670" t="s">
        <v>140</v>
      </c>
      <c r="F7670" t="s">
        <v>400</v>
      </c>
      <c r="G7670" t="s">
        <v>257</v>
      </c>
      <c r="H7670" t="s">
        <v>331</v>
      </c>
      <c r="I7670" t="s">
        <v>401</v>
      </c>
    </row>
    <row r="7671" spans="1:9" x14ac:dyDescent="0.35">
      <c r="A7671">
        <v>26042025</v>
      </c>
      <c r="B7671" t="s">
        <v>623</v>
      </c>
      <c r="C7671" t="s">
        <v>519</v>
      </c>
      <c r="D7671" t="s">
        <v>399</v>
      </c>
      <c r="E7671" t="s">
        <v>187</v>
      </c>
      <c r="F7671" t="s">
        <v>101</v>
      </c>
    </row>
    <row r="7672" spans="1:9" x14ac:dyDescent="0.35">
      <c r="A7672">
        <v>26042025</v>
      </c>
      <c r="B7672" t="s">
        <v>590</v>
      </c>
      <c r="C7672" t="s">
        <v>598</v>
      </c>
      <c r="D7672" t="s">
        <v>399</v>
      </c>
      <c r="E7672" t="s">
        <v>403</v>
      </c>
      <c r="F7672" t="s">
        <v>101</v>
      </c>
    </row>
    <row r="7673" spans="1:9" x14ac:dyDescent="0.35">
      <c r="A7673">
        <v>26042025</v>
      </c>
      <c r="B7673" t="s">
        <v>515</v>
      </c>
      <c r="C7673" t="s">
        <v>439</v>
      </c>
      <c r="D7673" t="s">
        <v>399</v>
      </c>
      <c r="E7673" t="s">
        <v>404</v>
      </c>
      <c r="F7673" t="s">
        <v>101</v>
      </c>
    </row>
    <row r="7674" spans="1:9" x14ac:dyDescent="0.35">
      <c r="A7674">
        <v>25042025</v>
      </c>
      <c r="B7674" t="s">
        <v>694</v>
      </c>
      <c r="C7674" t="s">
        <v>536</v>
      </c>
      <c r="D7674" t="s">
        <v>100</v>
      </c>
      <c r="E7674" t="s">
        <v>101</v>
      </c>
    </row>
    <row r="7675" spans="1:9" x14ac:dyDescent="0.35">
      <c r="A7675">
        <v>25042025</v>
      </c>
      <c r="B7675" t="s">
        <v>565</v>
      </c>
      <c r="C7675" t="s">
        <v>422</v>
      </c>
      <c r="D7675" t="s">
        <v>104</v>
      </c>
      <c r="E7675" t="s">
        <v>101</v>
      </c>
    </row>
    <row r="7676" spans="1:9" x14ac:dyDescent="0.35">
      <c r="A7676">
        <v>25042025</v>
      </c>
      <c r="B7676" t="s">
        <v>658</v>
      </c>
      <c r="C7676" t="s">
        <v>523</v>
      </c>
      <c r="D7676" t="s">
        <v>107</v>
      </c>
      <c r="E7676" t="s">
        <v>108</v>
      </c>
      <c r="F7676" t="s">
        <v>101</v>
      </c>
    </row>
    <row r="7677" spans="1:9" x14ac:dyDescent="0.35">
      <c r="A7677">
        <v>25042025</v>
      </c>
      <c r="B7677" t="s">
        <v>226</v>
      </c>
      <c r="C7677" t="s">
        <v>302</v>
      </c>
      <c r="D7677" t="s">
        <v>111</v>
      </c>
      <c r="E7677" t="s">
        <v>101</v>
      </c>
    </row>
    <row r="7678" spans="1:9" x14ac:dyDescent="0.35">
      <c r="A7678">
        <v>25042025</v>
      </c>
      <c r="B7678" t="s">
        <v>453</v>
      </c>
      <c r="C7678" t="s">
        <v>794</v>
      </c>
      <c r="D7678" t="s">
        <v>114</v>
      </c>
      <c r="E7678" t="s">
        <v>115</v>
      </c>
      <c r="F7678" t="s">
        <v>116</v>
      </c>
    </row>
    <row r="7679" spans="1:9" x14ac:dyDescent="0.35">
      <c r="A7679">
        <v>25042025</v>
      </c>
      <c r="B7679" t="s">
        <v>138</v>
      </c>
      <c r="C7679" t="s">
        <v>412</v>
      </c>
      <c r="D7679" t="s">
        <v>114</v>
      </c>
      <c r="E7679" t="s">
        <v>119</v>
      </c>
      <c r="F7679" t="s">
        <v>120</v>
      </c>
      <c r="G7679" t="s">
        <v>121</v>
      </c>
    </row>
    <row r="7680" spans="1:9" x14ac:dyDescent="0.35">
      <c r="A7680">
        <v>25042025</v>
      </c>
      <c r="B7680" t="s">
        <v>231</v>
      </c>
      <c r="C7680" t="s">
        <v>114</v>
      </c>
      <c r="D7680" t="s">
        <v>124</v>
      </c>
    </row>
    <row r="7681" spans="1:7" x14ac:dyDescent="0.35">
      <c r="A7681">
        <v>25042025</v>
      </c>
      <c r="B7681" t="s">
        <v>231</v>
      </c>
      <c r="C7681" t="s">
        <v>666</v>
      </c>
      <c r="D7681" t="s">
        <v>114</v>
      </c>
      <c r="E7681" t="s">
        <v>127</v>
      </c>
    </row>
    <row r="7682" spans="1:7" x14ac:dyDescent="0.35">
      <c r="A7682">
        <v>25042025</v>
      </c>
      <c r="B7682" t="s">
        <v>467</v>
      </c>
      <c r="C7682" t="s">
        <v>126</v>
      </c>
      <c r="D7682" t="s">
        <v>114</v>
      </c>
      <c r="E7682" t="s">
        <v>130</v>
      </c>
    </row>
    <row r="7683" spans="1:7" x14ac:dyDescent="0.35">
      <c r="A7683">
        <v>25042025</v>
      </c>
      <c r="B7683" t="s">
        <v>420</v>
      </c>
      <c r="C7683" t="s">
        <v>278</v>
      </c>
      <c r="D7683" t="s">
        <v>114</v>
      </c>
      <c r="E7683" t="s">
        <v>132</v>
      </c>
      <c r="F7683" t="s">
        <v>133</v>
      </c>
    </row>
    <row r="7684" spans="1:7" x14ac:dyDescent="0.35">
      <c r="A7684">
        <v>25042025</v>
      </c>
      <c r="B7684" t="s">
        <v>662</v>
      </c>
      <c r="C7684" t="s">
        <v>145</v>
      </c>
      <c r="D7684" t="s">
        <v>135</v>
      </c>
      <c r="E7684" t="s">
        <v>136</v>
      </c>
    </row>
    <row r="7685" spans="1:7" x14ac:dyDescent="0.35">
      <c r="A7685">
        <v>25042025</v>
      </c>
      <c r="B7685" t="s">
        <v>596</v>
      </c>
      <c r="C7685" t="s">
        <v>224</v>
      </c>
      <c r="D7685" t="s">
        <v>139</v>
      </c>
      <c r="E7685" t="s">
        <v>140</v>
      </c>
      <c r="F7685" t="s">
        <v>141</v>
      </c>
      <c r="G7685" t="s">
        <v>101</v>
      </c>
    </row>
    <row r="7686" spans="1:7" x14ac:dyDescent="0.35">
      <c r="A7686">
        <v>25042025</v>
      </c>
      <c r="B7686" t="s">
        <v>592</v>
      </c>
      <c r="C7686" t="s">
        <v>183</v>
      </c>
      <c r="D7686" t="s">
        <v>144</v>
      </c>
      <c r="E7686" t="s">
        <v>101</v>
      </c>
    </row>
    <row r="7687" spans="1:7" x14ac:dyDescent="0.35">
      <c r="A7687">
        <v>25042025</v>
      </c>
      <c r="B7687" t="s">
        <v>717</v>
      </c>
      <c r="C7687" t="s">
        <v>339</v>
      </c>
      <c r="D7687" t="s">
        <v>147</v>
      </c>
      <c r="E7687" t="s">
        <v>148</v>
      </c>
      <c r="F7687" t="s">
        <v>149</v>
      </c>
    </row>
    <row r="7688" spans="1:7" x14ac:dyDescent="0.35">
      <c r="A7688">
        <v>25042025</v>
      </c>
      <c r="B7688" t="s">
        <v>661</v>
      </c>
      <c r="C7688" t="s">
        <v>465</v>
      </c>
      <c r="D7688" t="s">
        <v>152</v>
      </c>
      <c r="E7688" t="s">
        <v>140</v>
      </c>
      <c r="F7688" t="s">
        <v>153</v>
      </c>
      <c r="G7688" t="s">
        <v>101</v>
      </c>
    </row>
    <row r="7689" spans="1:7" x14ac:dyDescent="0.35">
      <c r="A7689">
        <v>25042025</v>
      </c>
      <c r="B7689" t="s">
        <v>664</v>
      </c>
      <c r="C7689" t="s">
        <v>464</v>
      </c>
      <c r="D7689" t="s">
        <v>156</v>
      </c>
      <c r="E7689" t="s">
        <v>101</v>
      </c>
    </row>
    <row r="7690" spans="1:7" x14ac:dyDescent="0.35">
      <c r="A7690">
        <v>25042025</v>
      </c>
      <c r="B7690" t="s">
        <v>720</v>
      </c>
      <c r="C7690" t="s">
        <v>520</v>
      </c>
      <c r="D7690" t="s">
        <v>159</v>
      </c>
      <c r="E7690" t="s">
        <v>101</v>
      </c>
    </row>
    <row r="7691" spans="1:7" x14ac:dyDescent="0.35">
      <c r="A7691">
        <v>25042025</v>
      </c>
      <c r="B7691" t="s">
        <v>438</v>
      </c>
      <c r="C7691" t="s">
        <v>161</v>
      </c>
      <c r="D7691" t="s">
        <v>101</v>
      </c>
    </row>
    <row r="7692" spans="1:7" x14ac:dyDescent="0.35">
      <c r="A7692">
        <v>25042025</v>
      </c>
      <c r="B7692" t="s">
        <v>157</v>
      </c>
      <c r="C7692" t="s">
        <v>443</v>
      </c>
      <c r="D7692" t="s">
        <v>164</v>
      </c>
      <c r="E7692" t="s">
        <v>101</v>
      </c>
    </row>
    <row r="7693" spans="1:7" x14ac:dyDescent="0.35">
      <c r="A7693">
        <v>25042025</v>
      </c>
      <c r="B7693" t="s">
        <v>644</v>
      </c>
      <c r="C7693" t="s">
        <v>495</v>
      </c>
      <c r="D7693" t="s">
        <v>167</v>
      </c>
    </row>
    <row r="7694" spans="1:7" x14ac:dyDescent="0.35">
      <c r="A7694">
        <v>25042025</v>
      </c>
      <c r="B7694" t="s">
        <v>761</v>
      </c>
      <c r="C7694" t="s">
        <v>414</v>
      </c>
      <c r="D7694" t="s">
        <v>423</v>
      </c>
      <c r="E7694" t="s">
        <v>101</v>
      </c>
    </row>
    <row r="7695" spans="1:7" x14ac:dyDescent="0.35">
      <c r="A7695">
        <v>25042025</v>
      </c>
      <c r="B7695" t="s">
        <v>444</v>
      </c>
      <c r="C7695" t="s">
        <v>327</v>
      </c>
      <c r="D7695" t="s">
        <v>169</v>
      </c>
      <c r="E7695" t="s">
        <v>170</v>
      </c>
      <c r="F7695" t="s">
        <v>101</v>
      </c>
    </row>
    <row r="7696" spans="1:7" x14ac:dyDescent="0.35">
      <c r="A7696">
        <v>25042025</v>
      </c>
      <c r="B7696" t="s">
        <v>638</v>
      </c>
      <c r="C7696" t="s">
        <v>454</v>
      </c>
      <c r="D7696" t="s">
        <v>173</v>
      </c>
      <c r="E7696" t="s">
        <v>101</v>
      </c>
    </row>
    <row r="7697" spans="1:7" x14ac:dyDescent="0.35">
      <c r="A7697">
        <v>25042025</v>
      </c>
      <c r="B7697" t="s">
        <v>723</v>
      </c>
      <c r="C7697" t="s">
        <v>574</v>
      </c>
      <c r="D7697" t="s">
        <v>176</v>
      </c>
      <c r="E7697" t="s">
        <v>101</v>
      </c>
    </row>
    <row r="7698" spans="1:7" x14ac:dyDescent="0.35">
      <c r="A7698">
        <v>25042025</v>
      </c>
      <c r="B7698" t="s">
        <v>721</v>
      </c>
      <c r="C7698" t="s">
        <v>454</v>
      </c>
      <c r="D7698" t="s">
        <v>176</v>
      </c>
      <c r="E7698" t="s">
        <v>149</v>
      </c>
    </row>
    <row r="7699" spans="1:7" x14ac:dyDescent="0.35">
      <c r="A7699">
        <v>25042025</v>
      </c>
      <c r="B7699" t="s">
        <v>566</v>
      </c>
      <c r="C7699" t="s">
        <v>526</v>
      </c>
      <c r="D7699" t="s">
        <v>181</v>
      </c>
      <c r="E7699" t="s">
        <v>182</v>
      </c>
      <c r="F7699" t="s">
        <v>101</v>
      </c>
    </row>
    <row r="7700" spans="1:7" x14ac:dyDescent="0.35">
      <c r="A7700">
        <v>25042025</v>
      </c>
      <c r="B7700" t="s">
        <v>639</v>
      </c>
      <c r="C7700" t="s">
        <v>504</v>
      </c>
      <c r="D7700" t="s">
        <v>184</v>
      </c>
      <c r="E7700" t="s">
        <v>101</v>
      </c>
    </row>
    <row r="7701" spans="1:7" x14ac:dyDescent="0.35">
      <c r="A7701">
        <v>25042025</v>
      </c>
      <c r="B7701" t="s">
        <v>780</v>
      </c>
      <c r="C7701" t="s">
        <v>157</v>
      </c>
      <c r="D7701" t="s">
        <v>187</v>
      </c>
      <c r="E7701" t="s">
        <v>101</v>
      </c>
    </row>
    <row r="7702" spans="1:7" x14ac:dyDescent="0.35">
      <c r="A7702">
        <v>25042025</v>
      </c>
      <c r="B7702" t="s">
        <v>346</v>
      </c>
      <c r="C7702" t="s">
        <v>102</v>
      </c>
      <c r="D7702" t="s">
        <v>190</v>
      </c>
      <c r="E7702" t="s">
        <v>191</v>
      </c>
      <c r="F7702" t="s">
        <v>101</v>
      </c>
    </row>
    <row r="7703" spans="1:7" x14ac:dyDescent="0.35">
      <c r="A7703">
        <v>25042025</v>
      </c>
      <c r="B7703" t="s">
        <v>541</v>
      </c>
      <c r="C7703" t="s">
        <v>109</v>
      </c>
      <c r="D7703" t="s">
        <v>190</v>
      </c>
      <c r="E7703" t="s">
        <v>194</v>
      </c>
      <c r="F7703" t="s">
        <v>101</v>
      </c>
    </row>
    <row r="7704" spans="1:7" x14ac:dyDescent="0.35">
      <c r="A7704">
        <v>25042025</v>
      </c>
      <c r="B7704" t="s">
        <v>736</v>
      </c>
      <c r="C7704" t="s">
        <v>556</v>
      </c>
      <c r="D7704" t="s">
        <v>190</v>
      </c>
      <c r="E7704" t="s">
        <v>196</v>
      </c>
      <c r="F7704" t="s">
        <v>101</v>
      </c>
    </row>
    <row r="7705" spans="1:7" x14ac:dyDescent="0.35">
      <c r="A7705">
        <v>25042025</v>
      </c>
      <c r="B7705" t="s">
        <v>450</v>
      </c>
      <c r="C7705" t="s">
        <v>198</v>
      </c>
      <c r="D7705" t="s">
        <v>140</v>
      </c>
      <c r="E7705" t="s">
        <v>199</v>
      </c>
      <c r="F7705" t="s">
        <v>200</v>
      </c>
      <c r="G7705" t="s">
        <v>101</v>
      </c>
    </row>
    <row r="7706" spans="1:7" x14ac:dyDescent="0.35">
      <c r="A7706">
        <v>25042025</v>
      </c>
      <c r="B7706" t="s">
        <v>519</v>
      </c>
      <c r="C7706" t="s">
        <v>188</v>
      </c>
      <c r="D7706" t="s">
        <v>61</v>
      </c>
      <c r="E7706" t="s">
        <v>101</v>
      </c>
    </row>
    <row r="7707" spans="1:7" x14ac:dyDescent="0.35">
      <c r="A7707">
        <v>25042025</v>
      </c>
      <c r="B7707" t="s">
        <v>780</v>
      </c>
      <c r="C7707" t="s">
        <v>415</v>
      </c>
      <c r="D7707" t="s">
        <v>205</v>
      </c>
      <c r="E7707" t="s">
        <v>101</v>
      </c>
    </row>
    <row r="7708" spans="1:7" x14ac:dyDescent="0.35">
      <c r="A7708">
        <v>25042025</v>
      </c>
      <c r="B7708" t="s">
        <v>623</v>
      </c>
      <c r="C7708" t="s">
        <v>494</v>
      </c>
      <c r="D7708" t="s">
        <v>208</v>
      </c>
      <c r="E7708" t="s">
        <v>101</v>
      </c>
    </row>
    <row r="7709" spans="1:7" x14ac:dyDescent="0.35">
      <c r="A7709">
        <v>25042025</v>
      </c>
      <c r="B7709" t="s">
        <v>628</v>
      </c>
      <c r="C7709" t="s">
        <v>465</v>
      </c>
      <c r="D7709" t="s">
        <v>210</v>
      </c>
      <c r="E7709" t="s">
        <v>211</v>
      </c>
      <c r="F7709" t="s">
        <v>101</v>
      </c>
    </row>
    <row r="7710" spans="1:7" x14ac:dyDescent="0.35">
      <c r="A7710">
        <v>25042025</v>
      </c>
      <c r="B7710" t="s">
        <v>543</v>
      </c>
      <c r="C7710" t="s">
        <v>433</v>
      </c>
      <c r="D7710" t="s">
        <v>214</v>
      </c>
      <c r="E7710" t="s">
        <v>215</v>
      </c>
      <c r="F7710" t="s">
        <v>101</v>
      </c>
    </row>
    <row r="7711" spans="1:7" x14ac:dyDescent="0.35">
      <c r="A7711">
        <v>25042025</v>
      </c>
      <c r="B7711" t="s">
        <v>454</v>
      </c>
      <c r="C7711" t="s">
        <v>217</v>
      </c>
      <c r="D7711" t="s">
        <v>101</v>
      </c>
    </row>
    <row r="7712" spans="1:7" x14ac:dyDescent="0.35">
      <c r="A7712">
        <v>25042025</v>
      </c>
      <c r="B7712" t="s">
        <v>592</v>
      </c>
      <c r="C7712" t="s">
        <v>438</v>
      </c>
      <c r="D7712" t="s">
        <v>220</v>
      </c>
      <c r="E7712" t="s">
        <v>101</v>
      </c>
    </row>
    <row r="7713" spans="1:7" x14ac:dyDescent="0.35">
      <c r="A7713">
        <v>25042025</v>
      </c>
      <c r="B7713" t="s">
        <v>639</v>
      </c>
      <c r="C7713" t="s">
        <v>183</v>
      </c>
      <c r="D7713" t="s">
        <v>222</v>
      </c>
    </row>
    <row r="7714" spans="1:7" x14ac:dyDescent="0.35">
      <c r="A7714">
        <v>25042025</v>
      </c>
      <c r="B7714" t="s">
        <v>778</v>
      </c>
      <c r="C7714" t="s">
        <v>146</v>
      </c>
      <c r="D7714" t="s">
        <v>223</v>
      </c>
    </row>
    <row r="7715" spans="1:7" x14ac:dyDescent="0.35">
      <c r="A7715">
        <v>25042025</v>
      </c>
      <c r="B7715" t="s">
        <v>712</v>
      </c>
      <c r="C7715" t="s">
        <v>444</v>
      </c>
      <c r="D7715" t="s">
        <v>225</v>
      </c>
      <c r="E7715" t="s">
        <v>101</v>
      </c>
    </row>
    <row r="7716" spans="1:7" x14ac:dyDescent="0.35">
      <c r="A7716">
        <v>25042025</v>
      </c>
      <c r="B7716" t="s">
        <v>636</v>
      </c>
      <c r="C7716" t="s">
        <v>224</v>
      </c>
      <c r="D7716" t="s">
        <v>225</v>
      </c>
      <c r="E7716" t="s">
        <v>228</v>
      </c>
      <c r="F7716" t="s">
        <v>229</v>
      </c>
    </row>
    <row r="7717" spans="1:7" x14ac:dyDescent="0.35">
      <c r="A7717">
        <v>25042025</v>
      </c>
      <c r="B7717" t="s">
        <v>791</v>
      </c>
      <c r="C7717" t="s">
        <v>307</v>
      </c>
      <c r="D7717" t="s">
        <v>232</v>
      </c>
      <c r="E7717" t="s">
        <v>101</v>
      </c>
    </row>
    <row r="7718" spans="1:7" x14ac:dyDescent="0.35">
      <c r="A7718">
        <v>25042025</v>
      </c>
      <c r="B7718" t="s">
        <v>558</v>
      </c>
      <c r="C7718" t="s">
        <v>224</v>
      </c>
      <c r="D7718" t="s">
        <v>235</v>
      </c>
      <c r="E7718" t="s">
        <v>236</v>
      </c>
      <c r="F7718" t="s">
        <v>101</v>
      </c>
    </row>
    <row r="7719" spans="1:7" x14ac:dyDescent="0.35">
      <c r="A7719">
        <v>25042025</v>
      </c>
      <c r="B7719" t="s">
        <v>674</v>
      </c>
      <c r="C7719" t="s">
        <v>402</v>
      </c>
      <c r="D7719" t="s">
        <v>235</v>
      </c>
      <c r="E7719" t="s">
        <v>239</v>
      </c>
      <c r="F7719" t="s">
        <v>149</v>
      </c>
    </row>
    <row r="7720" spans="1:7" x14ac:dyDescent="0.35">
      <c r="A7720">
        <v>25042025</v>
      </c>
      <c r="B7720" t="s">
        <v>661</v>
      </c>
      <c r="C7720" t="s">
        <v>447</v>
      </c>
      <c r="D7720" t="s">
        <v>235</v>
      </c>
      <c r="E7720" t="s">
        <v>241</v>
      </c>
      <c r="F7720" t="s">
        <v>101</v>
      </c>
    </row>
    <row r="7721" spans="1:7" x14ac:dyDescent="0.35">
      <c r="A7721">
        <v>25042025</v>
      </c>
      <c r="B7721" t="s">
        <v>630</v>
      </c>
      <c r="C7721" t="s">
        <v>304</v>
      </c>
      <c r="D7721" t="s">
        <v>243</v>
      </c>
      <c r="E7721" t="s">
        <v>101</v>
      </c>
    </row>
    <row r="7722" spans="1:7" x14ac:dyDescent="0.35">
      <c r="A7722">
        <v>25042025</v>
      </c>
      <c r="B7722" t="s">
        <v>638</v>
      </c>
      <c r="C7722" t="s">
        <v>224</v>
      </c>
      <c r="D7722" t="s">
        <v>245</v>
      </c>
      <c r="E7722" t="s">
        <v>246</v>
      </c>
    </row>
    <row r="7723" spans="1:7" x14ac:dyDescent="0.35">
      <c r="A7723">
        <v>25042025</v>
      </c>
      <c r="B7723" t="s">
        <v>695</v>
      </c>
      <c r="C7723" t="s">
        <v>542</v>
      </c>
      <c r="D7723" t="s">
        <v>245</v>
      </c>
      <c r="E7723" t="s">
        <v>249</v>
      </c>
    </row>
    <row r="7724" spans="1:7" x14ac:dyDescent="0.35">
      <c r="A7724">
        <v>25042025</v>
      </c>
      <c r="B7724" t="s">
        <v>477</v>
      </c>
      <c r="C7724" t="s">
        <v>233</v>
      </c>
      <c r="D7724" t="s">
        <v>252</v>
      </c>
      <c r="E7724" t="s">
        <v>101</v>
      </c>
    </row>
    <row r="7725" spans="1:7" x14ac:dyDescent="0.35">
      <c r="A7725">
        <v>25042025</v>
      </c>
      <c r="B7725" t="s">
        <v>221</v>
      </c>
      <c r="C7725" t="s">
        <v>513</v>
      </c>
      <c r="D7725" t="s">
        <v>254</v>
      </c>
    </row>
    <row r="7726" spans="1:7" x14ac:dyDescent="0.35">
      <c r="A7726">
        <v>25042025</v>
      </c>
      <c r="B7726" t="s">
        <v>712</v>
      </c>
      <c r="C7726" t="s">
        <v>318</v>
      </c>
      <c r="D7726" t="s">
        <v>256</v>
      </c>
      <c r="E7726" t="s">
        <v>257</v>
      </c>
      <c r="F7726" t="s">
        <v>236</v>
      </c>
      <c r="G7726" t="s">
        <v>101</v>
      </c>
    </row>
    <row r="7727" spans="1:7" x14ac:dyDescent="0.35">
      <c r="A7727">
        <v>25042025</v>
      </c>
      <c r="B7727" t="s">
        <v>687</v>
      </c>
      <c r="C7727" t="s">
        <v>479</v>
      </c>
      <c r="D7727" t="s">
        <v>260</v>
      </c>
      <c r="E7727" t="s">
        <v>136</v>
      </c>
      <c r="F7727" t="s">
        <v>101</v>
      </c>
    </row>
    <row r="7728" spans="1:7" x14ac:dyDescent="0.35">
      <c r="A7728">
        <v>25042025</v>
      </c>
      <c r="B7728" t="s">
        <v>454</v>
      </c>
      <c r="C7728" t="s">
        <v>261</v>
      </c>
      <c r="D7728" t="s">
        <v>262</v>
      </c>
      <c r="E7728" t="s">
        <v>101</v>
      </c>
    </row>
    <row r="7729" spans="1:8" x14ac:dyDescent="0.35">
      <c r="A7729">
        <v>25042025</v>
      </c>
      <c r="B7729" t="s">
        <v>742</v>
      </c>
      <c r="C7729" t="s">
        <v>526</v>
      </c>
      <c r="D7729" t="s">
        <v>264</v>
      </c>
      <c r="E7729" t="s">
        <v>101</v>
      </c>
    </row>
    <row r="7730" spans="1:8" x14ac:dyDescent="0.35">
      <c r="A7730">
        <v>25042025</v>
      </c>
      <c r="B7730" t="s">
        <v>323</v>
      </c>
      <c r="C7730" t="s">
        <v>264</v>
      </c>
      <c r="D7730" t="s">
        <v>149</v>
      </c>
    </row>
    <row r="7731" spans="1:8" x14ac:dyDescent="0.35">
      <c r="A7731">
        <v>25042025</v>
      </c>
      <c r="B7731" t="s">
        <v>733</v>
      </c>
      <c r="C7731" t="s">
        <v>224</v>
      </c>
      <c r="D7731" t="s">
        <v>265</v>
      </c>
      <c r="E7731" t="s">
        <v>101</v>
      </c>
      <c r="F7731" t="s">
        <v>266</v>
      </c>
    </row>
    <row r="7732" spans="1:8" x14ac:dyDescent="0.35">
      <c r="A7732">
        <v>25042025</v>
      </c>
      <c r="B7732" t="s">
        <v>438</v>
      </c>
      <c r="C7732" t="s">
        <v>267</v>
      </c>
      <c r="D7732" t="s">
        <v>101</v>
      </c>
    </row>
    <row r="7733" spans="1:8" x14ac:dyDescent="0.35">
      <c r="A7733">
        <v>25042025</v>
      </c>
      <c r="B7733" t="s">
        <v>634</v>
      </c>
      <c r="C7733" t="s">
        <v>479</v>
      </c>
      <c r="D7733" t="s">
        <v>268</v>
      </c>
    </row>
    <row r="7734" spans="1:8" x14ac:dyDescent="0.35">
      <c r="A7734">
        <v>25042025</v>
      </c>
      <c r="B7734" t="s">
        <v>639</v>
      </c>
      <c r="C7734" t="s">
        <v>387</v>
      </c>
      <c r="D7734" t="s">
        <v>270</v>
      </c>
      <c r="E7734" t="s">
        <v>271</v>
      </c>
      <c r="F7734" t="s">
        <v>101</v>
      </c>
    </row>
    <row r="7735" spans="1:8" x14ac:dyDescent="0.35">
      <c r="A7735">
        <v>25042025</v>
      </c>
      <c r="B7735" t="s">
        <v>736</v>
      </c>
      <c r="C7735" t="s">
        <v>534</v>
      </c>
      <c r="D7735" t="s">
        <v>274</v>
      </c>
      <c r="E7735" t="s">
        <v>101</v>
      </c>
    </row>
    <row r="7736" spans="1:8" x14ac:dyDescent="0.35">
      <c r="A7736">
        <v>25042025</v>
      </c>
      <c r="B7736" t="s">
        <v>557</v>
      </c>
      <c r="C7736" t="s">
        <v>559</v>
      </c>
      <c r="D7736" t="s">
        <v>277</v>
      </c>
      <c r="E7736" t="s">
        <v>101</v>
      </c>
    </row>
    <row r="7737" spans="1:8" x14ac:dyDescent="0.35">
      <c r="A7737">
        <v>25042025</v>
      </c>
      <c r="B7737" t="s">
        <v>780</v>
      </c>
      <c r="C7737" t="s">
        <v>304</v>
      </c>
      <c r="D7737" t="s">
        <v>279</v>
      </c>
      <c r="E7737" t="s">
        <v>140</v>
      </c>
      <c r="F7737" t="s">
        <v>280</v>
      </c>
    </row>
    <row r="7738" spans="1:8" x14ac:dyDescent="0.35">
      <c r="A7738">
        <v>25042025</v>
      </c>
      <c r="B7738" t="s">
        <v>801</v>
      </c>
      <c r="C7738" t="s">
        <v>438</v>
      </c>
      <c r="D7738" t="s">
        <v>281</v>
      </c>
    </row>
    <row r="7739" spans="1:8" x14ac:dyDescent="0.35">
      <c r="A7739">
        <v>25042025</v>
      </c>
      <c r="B7739" t="s">
        <v>566</v>
      </c>
      <c r="C7739" t="s">
        <v>455</v>
      </c>
      <c r="D7739" t="s">
        <v>284</v>
      </c>
      <c r="E7739" t="s">
        <v>101</v>
      </c>
    </row>
    <row r="7740" spans="1:8" x14ac:dyDescent="0.35">
      <c r="A7740">
        <v>25042025</v>
      </c>
      <c r="B7740" t="s">
        <v>733</v>
      </c>
      <c r="C7740" t="s">
        <v>609</v>
      </c>
      <c r="D7740" t="s">
        <v>287</v>
      </c>
      <c r="E7740" t="s">
        <v>101</v>
      </c>
    </row>
    <row r="7741" spans="1:8" x14ac:dyDescent="0.35">
      <c r="A7741">
        <v>25042025</v>
      </c>
      <c r="B7741" t="s">
        <v>558</v>
      </c>
      <c r="C7741" t="s">
        <v>285</v>
      </c>
      <c r="D7741" t="s">
        <v>288</v>
      </c>
      <c r="E7741" t="s">
        <v>101</v>
      </c>
    </row>
    <row r="7742" spans="1:8" x14ac:dyDescent="0.35">
      <c r="A7742">
        <v>25042025</v>
      </c>
      <c r="B7742" t="s">
        <v>540</v>
      </c>
      <c r="C7742" t="s">
        <v>375</v>
      </c>
      <c r="D7742" t="s">
        <v>290</v>
      </c>
      <c r="E7742" t="s">
        <v>140</v>
      </c>
      <c r="F7742" t="s">
        <v>291</v>
      </c>
    </row>
    <row r="7743" spans="1:8" x14ac:dyDescent="0.35">
      <c r="A7743">
        <v>25042025</v>
      </c>
      <c r="B7743" t="s">
        <v>759</v>
      </c>
      <c r="C7743" t="s">
        <v>415</v>
      </c>
      <c r="D7743" t="s">
        <v>290</v>
      </c>
      <c r="E7743" t="s">
        <v>140</v>
      </c>
      <c r="F7743" t="s">
        <v>294</v>
      </c>
      <c r="G7743" t="s">
        <v>295</v>
      </c>
      <c r="H7743" t="s">
        <v>101</v>
      </c>
    </row>
    <row r="7744" spans="1:8" x14ac:dyDescent="0.35">
      <c r="A7744">
        <v>25042025</v>
      </c>
      <c r="B7744" t="s">
        <v>691</v>
      </c>
      <c r="C7744" t="s">
        <v>304</v>
      </c>
      <c r="D7744" t="s">
        <v>298</v>
      </c>
      <c r="E7744" t="s">
        <v>101</v>
      </c>
    </row>
    <row r="7745" spans="1:9" x14ac:dyDescent="0.35">
      <c r="A7745">
        <v>25042025</v>
      </c>
      <c r="B7745" t="s">
        <v>398</v>
      </c>
      <c r="C7745" t="s">
        <v>296</v>
      </c>
      <c r="D7745" t="s">
        <v>300</v>
      </c>
      <c r="E7745" t="s">
        <v>262</v>
      </c>
      <c r="F7745" t="s">
        <v>101</v>
      </c>
    </row>
    <row r="7746" spans="1:9" x14ac:dyDescent="0.35">
      <c r="A7746">
        <v>25042025</v>
      </c>
      <c r="B7746" t="s">
        <v>451</v>
      </c>
      <c r="C7746" t="s">
        <v>600</v>
      </c>
      <c r="D7746" t="s">
        <v>301</v>
      </c>
      <c r="E7746" t="s">
        <v>101</v>
      </c>
    </row>
    <row r="7747" spans="1:9" x14ac:dyDescent="0.35">
      <c r="A7747">
        <v>25042025</v>
      </c>
      <c r="B7747" t="s">
        <v>776</v>
      </c>
      <c r="C7747" t="s">
        <v>339</v>
      </c>
      <c r="D7747" t="s">
        <v>303</v>
      </c>
      <c r="E7747" t="s">
        <v>149</v>
      </c>
    </row>
    <row r="7748" spans="1:9" x14ac:dyDescent="0.35">
      <c r="A7748">
        <v>25042025</v>
      </c>
      <c r="B7748" t="s">
        <v>639</v>
      </c>
      <c r="C7748" t="s">
        <v>501</v>
      </c>
      <c r="D7748" t="s">
        <v>306</v>
      </c>
      <c r="E7748" t="s">
        <v>101</v>
      </c>
    </row>
    <row r="7749" spans="1:9" x14ac:dyDescent="0.35">
      <c r="A7749">
        <v>25042025</v>
      </c>
      <c r="B7749" t="s">
        <v>693</v>
      </c>
      <c r="C7749" t="s">
        <v>507</v>
      </c>
      <c r="D7749" t="s">
        <v>308</v>
      </c>
      <c r="E7749" t="s">
        <v>309</v>
      </c>
      <c r="F7749" t="s">
        <v>310</v>
      </c>
      <c r="G7749" t="s">
        <v>311</v>
      </c>
      <c r="H7749" t="s">
        <v>312</v>
      </c>
      <c r="I7749" t="s">
        <v>101</v>
      </c>
    </row>
    <row r="7750" spans="1:9" x14ac:dyDescent="0.35">
      <c r="A7750">
        <v>25042025</v>
      </c>
      <c r="B7750" t="s">
        <v>292</v>
      </c>
      <c r="C7750" t="s">
        <v>478</v>
      </c>
      <c r="D7750" t="s">
        <v>314</v>
      </c>
      <c r="E7750" t="s">
        <v>315</v>
      </c>
      <c r="F7750" t="s">
        <v>101</v>
      </c>
    </row>
    <row r="7751" spans="1:9" x14ac:dyDescent="0.35">
      <c r="A7751">
        <v>25042025</v>
      </c>
      <c r="B7751" t="s">
        <v>418</v>
      </c>
      <c r="C7751" t="s">
        <v>150</v>
      </c>
      <c r="D7751" t="s">
        <v>314</v>
      </c>
      <c r="E7751" t="s">
        <v>317</v>
      </c>
      <c r="F7751" t="s">
        <v>101</v>
      </c>
    </row>
    <row r="7752" spans="1:9" x14ac:dyDescent="0.35">
      <c r="A7752">
        <v>25042025</v>
      </c>
      <c r="B7752" t="s">
        <v>694</v>
      </c>
      <c r="C7752" t="s">
        <v>430</v>
      </c>
      <c r="D7752" t="s">
        <v>319</v>
      </c>
      <c r="E7752" t="s">
        <v>320</v>
      </c>
      <c r="F7752" t="s">
        <v>321</v>
      </c>
    </row>
    <row r="7753" spans="1:9" x14ac:dyDescent="0.35">
      <c r="A7753">
        <v>25042025</v>
      </c>
      <c r="B7753" t="s">
        <v>629</v>
      </c>
      <c r="C7753" t="s">
        <v>137</v>
      </c>
      <c r="D7753" t="s">
        <v>322</v>
      </c>
      <c r="E7753" t="s">
        <v>101</v>
      </c>
    </row>
    <row r="7754" spans="1:9" x14ac:dyDescent="0.35">
      <c r="A7754">
        <v>25042025</v>
      </c>
      <c r="B7754" t="s">
        <v>628</v>
      </c>
      <c r="C7754" t="s">
        <v>536</v>
      </c>
      <c r="D7754" t="s">
        <v>325</v>
      </c>
      <c r="E7754" t="s">
        <v>101</v>
      </c>
    </row>
    <row r="7755" spans="1:9" x14ac:dyDescent="0.35">
      <c r="A7755">
        <v>25042025</v>
      </c>
      <c r="B7755" t="s">
        <v>720</v>
      </c>
      <c r="C7755" t="s">
        <v>496</v>
      </c>
      <c r="D7755" t="s">
        <v>328</v>
      </c>
      <c r="E7755" t="s">
        <v>101</v>
      </c>
    </row>
    <row r="7756" spans="1:9" x14ac:dyDescent="0.35">
      <c r="A7756">
        <v>25042025</v>
      </c>
      <c r="B7756" t="s">
        <v>624</v>
      </c>
      <c r="C7756" t="s">
        <v>549</v>
      </c>
      <c r="D7756" t="s">
        <v>331</v>
      </c>
      <c r="E7756" t="s">
        <v>332</v>
      </c>
      <c r="F7756" t="s">
        <v>101</v>
      </c>
    </row>
    <row r="7757" spans="1:9" x14ac:dyDescent="0.35">
      <c r="A7757">
        <v>25042025</v>
      </c>
      <c r="B7757" t="s">
        <v>293</v>
      </c>
      <c r="C7757" t="s">
        <v>155</v>
      </c>
      <c r="D7757" t="s">
        <v>331</v>
      </c>
      <c r="E7757" t="s">
        <v>335</v>
      </c>
      <c r="F7757" t="s">
        <v>101</v>
      </c>
    </row>
    <row r="7758" spans="1:9" x14ac:dyDescent="0.35">
      <c r="A7758">
        <v>25042025</v>
      </c>
      <c r="B7758" t="s">
        <v>233</v>
      </c>
      <c r="C7758" t="s">
        <v>296</v>
      </c>
      <c r="D7758" t="s">
        <v>331</v>
      </c>
      <c r="E7758" t="s">
        <v>338</v>
      </c>
      <c r="F7758" t="s">
        <v>321</v>
      </c>
    </row>
    <row r="7759" spans="1:9" x14ac:dyDescent="0.35">
      <c r="A7759">
        <v>25042025</v>
      </c>
      <c r="B7759" t="s">
        <v>639</v>
      </c>
      <c r="C7759" t="s">
        <v>542</v>
      </c>
      <c r="D7759" t="s">
        <v>170</v>
      </c>
    </row>
    <row r="7760" spans="1:9" x14ac:dyDescent="0.35">
      <c r="A7760">
        <v>25042025</v>
      </c>
      <c r="B7760" t="s">
        <v>780</v>
      </c>
      <c r="C7760" t="s">
        <v>304</v>
      </c>
      <c r="D7760" t="s">
        <v>341</v>
      </c>
      <c r="E7760" t="s">
        <v>101</v>
      </c>
    </row>
    <row r="7761" spans="1:8" x14ac:dyDescent="0.35">
      <c r="A7761">
        <v>25042025</v>
      </c>
      <c r="B7761" t="s">
        <v>583</v>
      </c>
      <c r="C7761" t="s">
        <v>438</v>
      </c>
      <c r="D7761" t="s">
        <v>343</v>
      </c>
      <c r="E7761" t="s">
        <v>101</v>
      </c>
    </row>
    <row r="7762" spans="1:8" x14ac:dyDescent="0.35">
      <c r="A7762">
        <v>25042025</v>
      </c>
      <c r="B7762" t="s">
        <v>451</v>
      </c>
      <c r="C7762" t="s">
        <v>455</v>
      </c>
      <c r="D7762" t="s">
        <v>132</v>
      </c>
      <c r="E7762" t="s">
        <v>344</v>
      </c>
      <c r="F7762" t="s">
        <v>345</v>
      </c>
      <c r="G7762" t="s">
        <v>101</v>
      </c>
    </row>
    <row r="7763" spans="1:8" x14ac:dyDescent="0.35">
      <c r="A7763">
        <v>25042025</v>
      </c>
      <c r="B7763" t="s">
        <v>791</v>
      </c>
      <c r="C7763" t="s">
        <v>430</v>
      </c>
      <c r="D7763" t="s">
        <v>132</v>
      </c>
      <c r="E7763" t="s">
        <v>347</v>
      </c>
      <c r="F7763" t="s">
        <v>101</v>
      </c>
    </row>
    <row r="7764" spans="1:8" x14ac:dyDescent="0.35">
      <c r="A7764">
        <v>25042025</v>
      </c>
      <c r="B7764" t="s">
        <v>723</v>
      </c>
      <c r="C7764" t="s">
        <v>203</v>
      </c>
      <c r="D7764" t="s">
        <v>132</v>
      </c>
      <c r="E7764" t="s">
        <v>348</v>
      </c>
      <c r="F7764" t="s">
        <v>101</v>
      </c>
    </row>
    <row r="7765" spans="1:8" x14ac:dyDescent="0.35">
      <c r="A7765">
        <v>25042025</v>
      </c>
      <c r="B7765" t="s">
        <v>554</v>
      </c>
      <c r="C7765" t="s">
        <v>227</v>
      </c>
      <c r="D7765" t="s">
        <v>132</v>
      </c>
      <c r="E7765" t="s">
        <v>350</v>
      </c>
      <c r="F7765" t="s">
        <v>101</v>
      </c>
    </row>
    <row r="7766" spans="1:8" x14ac:dyDescent="0.35">
      <c r="A7766">
        <v>25042025</v>
      </c>
      <c r="B7766" t="s">
        <v>779</v>
      </c>
      <c r="C7766" t="s">
        <v>442</v>
      </c>
      <c r="D7766" t="s">
        <v>132</v>
      </c>
      <c r="E7766" t="s">
        <v>352</v>
      </c>
      <c r="F7766" t="s">
        <v>101</v>
      </c>
    </row>
    <row r="7767" spans="1:8" x14ac:dyDescent="0.35">
      <c r="A7767">
        <v>25042025</v>
      </c>
      <c r="B7767" t="s">
        <v>722</v>
      </c>
      <c r="C7767" t="s">
        <v>342</v>
      </c>
      <c r="D7767" t="s">
        <v>132</v>
      </c>
      <c r="E7767" t="s">
        <v>133</v>
      </c>
      <c r="F7767" t="s">
        <v>355</v>
      </c>
    </row>
    <row r="7768" spans="1:8" x14ac:dyDescent="0.35">
      <c r="A7768">
        <v>25042025</v>
      </c>
      <c r="B7768" t="s">
        <v>719</v>
      </c>
      <c r="C7768" t="s">
        <v>432</v>
      </c>
      <c r="D7768" t="s">
        <v>132</v>
      </c>
      <c r="E7768" t="s">
        <v>356</v>
      </c>
      <c r="F7768" t="s">
        <v>101</v>
      </c>
    </row>
    <row r="7769" spans="1:8" x14ac:dyDescent="0.35">
      <c r="A7769">
        <v>25042025</v>
      </c>
      <c r="B7769" t="s">
        <v>285</v>
      </c>
      <c r="C7769" t="s">
        <v>117</v>
      </c>
      <c r="D7769" t="s">
        <v>359</v>
      </c>
      <c r="E7769" t="s">
        <v>360</v>
      </c>
      <c r="F7769" t="s">
        <v>101</v>
      </c>
    </row>
    <row r="7770" spans="1:8" x14ac:dyDescent="0.35">
      <c r="A7770">
        <v>25042025</v>
      </c>
      <c r="B7770" t="s">
        <v>567</v>
      </c>
      <c r="C7770" t="s">
        <v>471</v>
      </c>
      <c r="D7770" t="s">
        <v>359</v>
      </c>
      <c r="E7770" t="s">
        <v>362</v>
      </c>
      <c r="F7770" t="s">
        <v>101</v>
      </c>
    </row>
    <row r="7771" spans="1:8" x14ac:dyDescent="0.35">
      <c r="A7771">
        <v>25042025</v>
      </c>
      <c r="B7771" t="s">
        <v>722</v>
      </c>
      <c r="C7771" t="s">
        <v>651</v>
      </c>
      <c r="D7771" t="s">
        <v>359</v>
      </c>
      <c r="E7771" t="s">
        <v>362</v>
      </c>
      <c r="F7771" t="s">
        <v>140</v>
      </c>
      <c r="G7771" t="s">
        <v>364</v>
      </c>
      <c r="H7771" t="s">
        <v>101</v>
      </c>
    </row>
    <row r="7772" spans="1:8" x14ac:dyDescent="0.35">
      <c r="A7772">
        <v>25042025</v>
      </c>
      <c r="B7772" t="s">
        <v>724</v>
      </c>
      <c r="C7772" t="s">
        <v>494</v>
      </c>
      <c r="D7772" t="s">
        <v>366</v>
      </c>
      <c r="E7772" t="s">
        <v>257</v>
      </c>
      <c r="F7772" t="s">
        <v>367</v>
      </c>
      <c r="G7772" t="s">
        <v>101</v>
      </c>
    </row>
    <row r="7773" spans="1:8" x14ac:dyDescent="0.35">
      <c r="A7773">
        <v>25042025</v>
      </c>
      <c r="B7773" t="s">
        <v>558</v>
      </c>
      <c r="C7773" t="s">
        <v>501</v>
      </c>
      <c r="D7773" t="s">
        <v>369</v>
      </c>
      <c r="E7773" t="s">
        <v>370</v>
      </c>
      <c r="F7773" t="s">
        <v>101</v>
      </c>
    </row>
    <row r="7774" spans="1:8" x14ac:dyDescent="0.35">
      <c r="A7774">
        <v>25042025</v>
      </c>
      <c r="B7774" t="s">
        <v>560</v>
      </c>
      <c r="C7774" t="s">
        <v>494</v>
      </c>
      <c r="D7774" t="s">
        <v>371</v>
      </c>
      <c r="E7774" t="s">
        <v>101</v>
      </c>
    </row>
    <row r="7775" spans="1:8" x14ac:dyDescent="0.35">
      <c r="A7775">
        <v>25042025</v>
      </c>
      <c r="B7775" t="s">
        <v>570</v>
      </c>
      <c r="C7775" t="s">
        <v>203</v>
      </c>
      <c r="D7775" t="s">
        <v>372</v>
      </c>
      <c r="E7775" t="s">
        <v>101</v>
      </c>
    </row>
    <row r="7776" spans="1:8" x14ac:dyDescent="0.35">
      <c r="A7776">
        <v>25042025</v>
      </c>
      <c r="B7776" t="s">
        <v>779</v>
      </c>
      <c r="C7776" t="s">
        <v>419</v>
      </c>
      <c r="D7776" t="s">
        <v>373</v>
      </c>
      <c r="E7776" t="s">
        <v>101</v>
      </c>
    </row>
    <row r="7777" spans="1:9" x14ac:dyDescent="0.35">
      <c r="A7777">
        <v>25042025</v>
      </c>
      <c r="B7777" t="s">
        <v>634</v>
      </c>
      <c r="C7777" t="s">
        <v>137</v>
      </c>
      <c r="D7777" t="s">
        <v>376</v>
      </c>
      <c r="E7777" t="s">
        <v>140</v>
      </c>
      <c r="F7777" t="s">
        <v>331</v>
      </c>
      <c r="G7777" t="s">
        <v>377</v>
      </c>
      <c r="H7777" t="s">
        <v>101</v>
      </c>
    </row>
    <row r="7778" spans="1:9" x14ac:dyDescent="0.35">
      <c r="A7778">
        <v>25042025</v>
      </c>
      <c r="B7778" t="s">
        <v>755</v>
      </c>
      <c r="C7778" t="s">
        <v>203</v>
      </c>
      <c r="D7778" t="s">
        <v>378</v>
      </c>
    </row>
    <row r="7779" spans="1:9" x14ac:dyDescent="0.35">
      <c r="A7779">
        <v>25042025</v>
      </c>
      <c r="B7779" t="s">
        <v>591</v>
      </c>
      <c r="C7779" t="s">
        <v>519</v>
      </c>
      <c r="D7779" t="s">
        <v>380</v>
      </c>
      <c r="E7779" t="s">
        <v>101</v>
      </c>
    </row>
    <row r="7780" spans="1:9" x14ac:dyDescent="0.35">
      <c r="A7780">
        <v>25042025</v>
      </c>
      <c r="B7780" t="s">
        <v>793</v>
      </c>
      <c r="C7780" t="s">
        <v>183</v>
      </c>
      <c r="D7780" t="s">
        <v>382</v>
      </c>
      <c r="E7780" t="s">
        <v>383</v>
      </c>
    </row>
    <row r="7781" spans="1:9" x14ac:dyDescent="0.35">
      <c r="A7781">
        <v>25042025</v>
      </c>
      <c r="B7781" t="s">
        <v>636</v>
      </c>
      <c r="C7781" t="s">
        <v>541</v>
      </c>
      <c r="D7781" t="s">
        <v>385</v>
      </c>
      <c r="E7781" t="s">
        <v>386</v>
      </c>
    </row>
    <row r="7782" spans="1:9" x14ac:dyDescent="0.35">
      <c r="A7782">
        <v>25042025</v>
      </c>
      <c r="B7782" t="s">
        <v>780</v>
      </c>
      <c r="C7782" t="s">
        <v>444</v>
      </c>
      <c r="D7782" t="s">
        <v>388</v>
      </c>
      <c r="E7782" t="s">
        <v>101</v>
      </c>
    </row>
    <row r="7783" spans="1:9" x14ac:dyDescent="0.35">
      <c r="A7783">
        <v>25042025</v>
      </c>
      <c r="B7783" t="s">
        <v>497</v>
      </c>
      <c r="C7783" t="s">
        <v>99</v>
      </c>
      <c r="D7783" t="s">
        <v>391</v>
      </c>
      <c r="E7783" t="s">
        <v>101</v>
      </c>
    </row>
    <row r="7784" spans="1:9" x14ac:dyDescent="0.35">
      <c r="A7784">
        <v>25042025</v>
      </c>
      <c r="B7784" t="s">
        <v>565</v>
      </c>
      <c r="C7784" t="s">
        <v>296</v>
      </c>
      <c r="D7784" t="s">
        <v>393</v>
      </c>
    </row>
    <row r="7785" spans="1:9" x14ac:dyDescent="0.35">
      <c r="A7785">
        <v>25042025</v>
      </c>
      <c r="B7785" t="s">
        <v>728</v>
      </c>
      <c r="C7785" t="s">
        <v>430</v>
      </c>
      <c r="D7785" t="s">
        <v>394</v>
      </c>
      <c r="E7785" t="s">
        <v>395</v>
      </c>
      <c r="F7785" t="s">
        <v>101</v>
      </c>
    </row>
    <row r="7786" spans="1:9" x14ac:dyDescent="0.35">
      <c r="A7786">
        <v>25042025</v>
      </c>
      <c r="B7786" t="s">
        <v>688</v>
      </c>
      <c r="C7786" t="s">
        <v>240</v>
      </c>
      <c r="D7786" t="s">
        <v>396</v>
      </c>
    </row>
    <row r="7787" spans="1:9" x14ac:dyDescent="0.35">
      <c r="A7787">
        <v>25042025</v>
      </c>
      <c r="B7787" t="s">
        <v>597</v>
      </c>
      <c r="C7787" t="s">
        <v>436</v>
      </c>
      <c r="D7787" t="s">
        <v>397</v>
      </c>
      <c r="E7787" t="s">
        <v>101</v>
      </c>
    </row>
    <row r="7788" spans="1:9" x14ac:dyDescent="0.35">
      <c r="A7788">
        <v>25042025</v>
      </c>
      <c r="B7788" t="s">
        <v>560</v>
      </c>
      <c r="C7788" t="s">
        <v>534</v>
      </c>
      <c r="D7788" t="s">
        <v>399</v>
      </c>
      <c r="E7788" t="s">
        <v>140</v>
      </c>
      <c r="F7788" t="s">
        <v>400</v>
      </c>
      <c r="G7788" t="s">
        <v>257</v>
      </c>
      <c r="H7788" t="s">
        <v>331</v>
      </c>
      <c r="I7788" t="s">
        <v>401</v>
      </c>
    </row>
    <row r="7789" spans="1:9" x14ac:dyDescent="0.35">
      <c r="A7789">
        <v>25042025</v>
      </c>
      <c r="B7789" t="s">
        <v>717</v>
      </c>
      <c r="C7789" t="s">
        <v>432</v>
      </c>
      <c r="D7789" t="s">
        <v>399</v>
      </c>
      <c r="E7789" t="s">
        <v>187</v>
      </c>
      <c r="F7789" t="s">
        <v>101</v>
      </c>
    </row>
    <row r="7790" spans="1:9" x14ac:dyDescent="0.35">
      <c r="A7790">
        <v>25042025</v>
      </c>
      <c r="B7790" t="s">
        <v>629</v>
      </c>
      <c r="C7790" t="s">
        <v>601</v>
      </c>
      <c r="D7790" t="s">
        <v>399</v>
      </c>
      <c r="E7790" t="s">
        <v>403</v>
      </c>
      <c r="F7790" t="s">
        <v>101</v>
      </c>
    </row>
    <row r="7791" spans="1:9" x14ac:dyDescent="0.35">
      <c r="A7791">
        <v>25042025</v>
      </c>
      <c r="B7791" t="s">
        <v>715</v>
      </c>
      <c r="C7791" t="s">
        <v>455</v>
      </c>
      <c r="D7791" t="s">
        <v>399</v>
      </c>
      <c r="E7791" t="s">
        <v>404</v>
      </c>
      <c r="F7791" t="s">
        <v>101</v>
      </c>
    </row>
    <row r="7792" spans="1:9" x14ac:dyDescent="0.35">
      <c r="A7792">
        <v>24042025</v>
      </c>
      <c r="B7792" t="s">
        <v>572</v>
      </c>
      <c r="C7792" t="s">
        <v>496</v>
      </c>
      <c r="D7792" t="s">
        <v>100</v>
      </c>
      <c r="E7792" t="s">
        <v>101</v>
      </c>
    </row>
    <row r="7793" spans="1:7" x14ac:dyDescent="0.35">
      <c r="A7793">
        <v>24042025</v>
      </c>
      <c r="B7793" t="s">
        <v>589</v>
      </c>
      <c r="C7793" t="s">
        <v>185</v>
      </c>
      <c r="D7793" t="s">
        <v>104</v>
      </c>
      <c r="E7793" t="s">
        <v>101</v>
      </c>
    </row>
    <row r="7794" spans="1:7" x14ac:dyDescent="0.35">
      <c r="A7794">
        <v>24042025</v>
      </c>
      <c r="B7794" t="s">
        <v>637</v>
      </c>
      <c r="C7794" t="s">
        <v>480</v>
      </c>
      <c r="D7794" t="s">
        <v>107</v>
      </c>
      <c r="E7794" t="s">
        <v>108</v>
      </c>
      <c r="F7794" t="s">
        <v>101</v>
      </c>
    </row>
    <row r="7795" spans="1:7" x14ac:dyDescent="0.35">
      <c r="A7795">
        <v>24042025</v>
      </c>
      <c r="B7795" t="s">
        <v>326</v>
      </c>
      <c r="C7795" t="s">
        <v>461</v>
      </c>
      <c r="D7795" t="s">
        <v>111</v>
      </c>
      <c r="E7795" t="s">
        <v>101</v>
      </c>
    </row>
    <row r="7796" spans="1:7" x14ac:dyDescent="0.35">
      <c r="A7796">
        <v>24042025</v>
      </c>
      <c r="B7796" t="s">
        <v>433</v>
      </c>
      <c r="C7796" t="s">
        <v>409</v>
      </c>
      <c r="D7796" t="s">
        <v>114</v>
      </c>
      <c r="E7796" t="s">
        <v>115</v>
      </c>
      <c r="F7796" t="s">
        <v>116</v>
      </c>
    </row>
    <row r="7797" spans="1:7" x14ac:dyDescent="0.35">
      <c r="A7797">
        <v>24042025</v>
      </c>
      <c r="B7797" t="s">
        <v>402</v>
      </c>
      <c r="C7797" t="s">
        <v>201</v>
      </c>
      <c r="D7797" t="s">
        <v>114</v>
      </c>
      <c r="E7797" t="s">
        <v>119</v>
      </c>
      <c r="F7797" t="s">
        <v>120</v>
      </c>
      <c r="G7797" t="s">
        <v>121</v>
      </c>
    </row>
    <row r="7798" spans="1:7" x14ac:dyDescent="0.35">
      <c r="A7798">
        <v>24042025</v>
      </c>
      <c r="B7798" t="s">
        <v>379</v>
      </c>
      <c r="C7798" t="s">
        <v>452</v>
      </c>
      <c r="D7798" t="s">
        <v>114</v>
      </c>
      <c r="E7798" t="s">
        <v>124</v>
      </c>
    </row>
    <row r="7799" spans="1:7" x14ac:dyDescent="0.35">
      <c r="A7799">
        <v>24042025</v>
      </c>
      <c r="B7799" t="s">
        <v>666</v>
      </c>
      <c r="C7799" t="s">
        <v>747</v>
      </c>
      <c r="D7799" t="s">
        <v>114</v>
      </c>
      <c r="E7799" t="s">
        <v>127</v>
      </c>
    </row>
    <row r="7800" spans="1:7" x14ac:dyDescent="0.35">
      <c r="A7800">
        <v>24042025</v>
      </c>
      <c r="B7800" t="s">
        <v>162</v>
      </c>
      <c r="C7800" t="s">
        <v>384</v>
      </c>
      <c r="D7800" t="s">
        <v>114</v>
      </c>
      <c r="E7800" t="s">
        <v>130</v>
      </c>
    </row>
    <row r="7801" spans="1:7" x14ac:dyDescent="0.35">
      <c r="A7801">
        <v>24042025</v>
      </c>
      <c r="B7801" t="s">
        <v>506</v>
      </c>
      <c r="C7801" t="s">
        <v>333</v>
      </c>
      <c r="D7801" t="s">
        <v>114</v>
      </c>
      <c r="E7801" t="s">
        <v>132</v>
      </c>
      <c r="F7801" t="s">
        <v>133</v>
      </c>
    </row>
    <row r="7802" spans="1:7" x14ac:dyDescent="0.35">
      <c r="A7802">
        <v>24042025</v>
      </c>
      <c r="B7802" t="s">
        <v>514</v>
      </c>
      <c r="C7802" t="s">
        <v>513</v>
      </c>
      <c r="D7802" t="s">
        <v>135</v>
      </c>
      <c r="E7802" t="s">
        <v>136</v>
      </c>
    </row>
    <row r="7803" spans="1:7" x14ac:dyDescent="0.35">
      <c r="A7803">
        <v>24042025</v>
      </c>
      <c r="B7803" t="s">
        <v>520</v>
      </c>
      <c r="C7803" t="s">
        <v>460</v>
      </c>
      <c r="D7803" t="s">
        <v>139</v>
      </c>
      <c r="E7803" t="s">
        <v>140</v>
      </c>
      <c r="F7803" t="s">
        <v>141</v>
      </c>
      <c r="G7803" t="s">
        <v>101</v>
      </c>
    </row>
    <row r="7804" spans="1:7" x14ac:dyDescent="0.35">
      <c r="A7804">
        <v>24042025</v>
      </c>
      <c r="B7804" t="s">
        <v>583</v>
      </c>
      <c r="C7804" t="s">
        <v>543</v>
      </c>
      <c r="D7804" t="s">
        <v>144</v>
      </c>
      <c r="E7804" t="s">
        <v>101</v>
      </c>
    </row>
    <row r="7805" spans="1:7" x14ac:dyDescent="0.35">
      <c r="A7805">
        <v>24042025</v>
      </c>
      <c r="B7805" t="s">
        <v>565</v>
      </c>
      <c r="C7805" t="s">
        <v>495</v>
      </c>
      <c r="D7805" t="s">
        <v>147</v>
      </c>
      <c r="E7805" t="s">
        <v>148</v>
      </c>
      <c r="F7805" t="s">
        <v>149</v>
      </c>
    </row>
    <row r="7806" spans="1:7" x14ac:dyDescent="0.35">
      <c r="A7806">
        <v>24042025</v>
      </c>
      <c r="B7806" t="s">
        <v>636</v>
      </c>
      <c r="C7806" t="s">
        <v>431</v>
      </c>
      <c r="D7806" t="s">
        <v>152</v>
      </c>
      <c r="E7806" t="s">
        <v>140</v>
      </c>
      <c r="F7806" t="s">
        <v>153</v>
      </c>
      <c r="G7806" t="s">
        <v>101</v>
      </c>
    </row>
    <row r="7807" spans="1:7" x14ac:dyDescent="0.35">
      <c r="A7807">
        <v>24042025</v>
      </c>
      <c r="B7807" t="s">
        <v>723</v>
      </c>
      <c r="C7807" t="s">
        <v>515</v>
      </c>
      <c r="D7807" t="s">
        <v>156</v>
      </c>
      <c r="E7807" t="s">
        <v>101</v>
      </c>
    </row>
    <row r="7808" spans="1:7" x14ac:dyDescent="0.35">
      <c r="A7808">
        <v>24042025</v>
      </c>
      <c r="B7808" t="s">
        <v>560</v>
      </c>
      <c r="C7808" t="s">
        <v>511</v>
      </c>
      <c r="D7808" t="s">
        <v>159</v>
      </c>
      <c r="E7808" t="s">
        <v>101</v>
      </c>
    </row>
    <row r="7809" spans="1:7" x14ac:dyDescent="0.35">
      <c r="A7809">
        <v>24042025</v>
      </c>
      <c r="B7809" t="s">
        <v>536</v>
      </c>
      <c r="C7809" t="s">
        <v>161</v>
      </c>
      <c r="D7809" t="s">
        <v>101</v>
      </c>
    </row>
    <row r="7810" spans="1:7" x14ac:dyDescent="0.35">
      <c r="A7810">
        <v>24042025</v>
      </c>
      <c r="B7810" t="s">
        <v>459</v>
      </c>
      <c r="C7810" t="s">
        <v>146</v>
      </c>
      <c r="D7810" t="s">
        <v>164</v>
      </c>
      <c r="E7810" t="s">
        <v>101</v>
      </c>
    </row>
    <row r="7811" spans="1:7" x14ac:dyDescent="0.35">
      <c r="A7811">
        <v>24042025</v>
      </c>
      <c r="B7811" t="s">
        <v>628</v>
      </c>
      <c r="C7811" t="s">
        <v>387</v>
      </c>
      <c r="D7811" t="s">
        <v>167</v>
      </c>
    </row>
    <row r="7812" spans="1:7" x14ac:dyDescent="0.35">
      <c r="A7812">
        <v>24042025</v>
      </c>
      <c r="B7812" t="s">
        <v>638</v>
      </c>
      <c r="C7812" t="s">
        <v>285</v>
      </c>
      <c r="D7812" t="s">
        <v>423</v>
      </c>
      <c r="E7812" t="s">
        <v>101</v>
      </c>
    </row>
    <row r="7813" spans="1:7" x14ac:dyDescent="0.35">
      <c r="A7813">
        <v>24042025</v>
      </c>
      <c r="B7813" t="s">
        <v>479</v>
      </c>
      <c r="C7813" t="s">
        <v>329</v>
      </c>
      <c r="D7813" t="s">
        <v>169</v>
      </c>
      <c r="E7813" t="s">
        <v>170</v>
      </c>
      <c r="F7813" t="s">
        <v>101</v>
      </c>
    </row>
    <row r="7814" spans="1:7" x14ac:dyDescent="0.35">
      <c r="A7814">
        <v>24042025</v>
      </c>
      <c r="B7814" t="s">
        <v>691</v>
      </c>
      <c r="C7814" t="s">
        <v>496</v>
      </c>
      <c r="D7814" t="s">
        <v>173</v>
      </c>
      <c r="E7814" t="s">
        <v>101</v>
      </c>
    </row>
    <row r="7815" spans="1:7" x14ac:dyDescent="0.35">
      <c r="A7815">
        <v>24042025</v>
      </c>
      <c r="B7815" t="s">
        <v>594</v>
      </c>
      <c r="C7815" t="s">
        <v>326</v>
      </c>
      <c r="D7815" t="s">
        <v>176</v>
      </c>
      <c r="E7815" t="s">
        <v>101</v>
      </c>
    </row>
    <row r="7816" spans="1:7" x14ac:dyDescent="0.35">
      <c r="A7816">
        <v>24042025</v>
      </c>
      <c r="B7816" t="s">
        <v>623</v>
      </c>
      <c r="C7816" t="s">
        <v>575</v>
      </c>
      <c r="D7816" t="s">
        <v>176</v>
      </c>
      <c r="E7816" t="s">
        <v>149</v>
      </c>
    </row>
    <row r="7817" spans="1:7" x14ac:dyDescent="0.35">
      <c r="A7817">
        <v>24042025</v>
      </c>
      <c r="B7817" t="s">
        <v>557</v>
      </c>
      <c r="C7817" t="s">
        <v>275</v>
      </c>
      <c r="D7817" t="s">
        <v>181</v>
      </c>
      <c r="E7817" t="s">
        <v>182</v>
      </c>
      <c r="F7817" t="s">
        <v>101</v>
      </c>
    </row>
    <row r="7818" spans="1:7" x14ac:dyDescent="0.35">
      <c r="A7818">
        <v>24042025</v>
      </c>
      <c r="B7818" t="s">
        <v>694</v>
      </c>
      <c r="C7818" t="s">
        <v>451</v>
      </c>
      <c r="D7818" t="s">
        <v>184</v>
      </c>
      <c r="E7818" t="s">
        <v>101</v>
      </c>
    </row>
    <row r="7819" spans="1:7" x14ac:dyDescent="0.35">
      <c r="A7819">
        <v>24042025</v>
      </c>
      <c r="B7819" t="s">
        <v>603</v>
      </c>
      <c r="C7819" t="s">
        <v>203</v>
      </c>
      <c r="D7819" t="s">
        <v>187</v>
      </c>
      <c r="E7819" t="s">
        <v>101</v>
      </c>
    </row>
    <row r="7820" spans="1:7" x14ac:dyDescent="0.35">
      <c r="A7820">
        <v>24042025</v>
      </c>
      <c r="B7820" t="s">
        <v>455</v>
      </c>
      <c r="C7820" t="s">
        <v>128</v>
      </c>
      <c r="D7820" t="s">
        <v>190</v>
      </c>
      <c r="E7820" t="s">
        <v>191</v>
      </c>
      <c r="F7820" t="s">
        <v>101</v>
      </c>
    </row>
    <row r="7821" spans="1:7" x14ac:dyDescent="0.35">
      <c r="A7821">
        <v>24042025</v>
      </c>
      <c r="B7821" t="s">
        <v>449</v>
      </c>
      <c r="C7821" t="s">
        <v>142</v>
      </c>
      <c r="D7821" t="s">
        <v>190</v>
      </c>
      <c r="E7821" t="s">
        <v>194</v>
      </c>
      <c r="F7821" t="s">
        <v>101</v>
      </c>
    </row>
    <row r="7822" spans="1:7" x14ac:dyDescent="0.35">
      <c r="A7822">
        <v>24042025</v>
      </c>
      <c r="B7822" t="s">
        <v>565</v>
      </c>
      <c r="C7822" t="s">
        <v>240</v>
      </c>
      <c r="D7822" t="s">
        <v>190</v>
      </c>
      <c r="E7822" t="s">
        <v>196</v>
      </c>
      <c r="F7822" t="s">
        <v>101</v>
      </c>
    </row>
    <row r="7823" spans="1:7" x14ac:dyDescent="0.35">
      <c r="A7823">
        <v>24042025</v>
      </c>
      <c r="B7823" t="s">
        <v>285</v>
      </c>
      <c r="C7823" t="s">
        <v>198</v>
      </c>
      <c r="D7823" t="s">
        <v>140</v>
      </c>
      <c r="E7823" t="s">
        <v>199</v>
      </c>
      <c r="F7823" t="s">
        <v>200</v>
      </c>
      <c r="G7823" t="s">
        <v>101</v>
      </c>
    </row>
    <row r="7824" spans="1:7" x14ac:dyDescent="0.35">
      <c r="A7824">
        <v>24042025</v>
      </c>
      <c r="B7824" t="s">
        <v>304</v>
      </c>
      <c r="C7824" t="s">
        <v>363</v>
      </c>
      <c r="D7824" t="s">
        <v>61</v>
      </c>
      <c r="E7824" t="s">
        <v>101</v>
      </c>
    </row>
    <row r="7825" spans="1:6" x14ac:dyDescent="0.35">
      <c r="A7825">
        <v>24042025</v>
      </c>
      <c r="B7825" t="s">
        <v>551</v>
      </c>
      <c r="C7825" t="s">
        <v>221</v>
      </c>
      <c r="D7825" t="s">
        <v>205</v>
      </c>
      <c r="E7825" t="s">
        <v>101</v>
      </c>
    </row>
    <row r="7826" spans="1:6" x14ac:dyDescent="0.35">
      <c r="A7826">
        <v>24042025</v>
      </c>
      <c r="B7826" t="s">
        <v>551</v>
      </c>
      <c r="C7826" t="s">
        <v>591</v>
      </c>
      <c r="D7826" t="s">
        <v>208</v>
      </c>
      <c r="E7826" t="s">
        <v>101</v>
      </c>
    </row>
    <row r="7827" spans="1:6" x14ac:dyDescent="0.35">
      <c r="A7827">
        <v>24042025</v>
      </c>
      <c r="B7827" t="s">
        <v>630</v>
      </c>
      <c r="C7827" t="s">
        <v>526</v>
      </c>
      <c r="D7827" t="s">
        <v>210</v>
      </c>
      <c r="E7827" t="s">
        <v>211</v>
      </c>
      <c r="F7827" t="s">
        <v>101</v>
      </c>
    </row>
    <row r="7828" spans="1:6" x14ac:dyDescent="0.35">
      <c r="A7828">
        <v>24042025</v>
      </c>
      <c r="B7828" t="s">
        <v>285</v>
      </c>
      <c r="C7828" t="s">
        <v>476</v>
      </c>
      <c r="D7828" t="s">
        <v>214</v>
      </c>
      <c r="E7828" t="s">
        <v>215</v>
      </c>
      <c r="F7828" t="s">
        <v>101</v>
      </c>
    </row>
    <row r="7829" spans="1:6" x14ac:dyDescent="0.35">
      <c r="A7829">
        <v>24042025</v>
      </c>
      <c r="B7829" t="s">
        <v>430</v>
      </c>
      <c r="C7829" t="s">
        <v>217</v>
      </c>
      <c r="D7829" t="s">
        <v>101</v>
      </c>
    </row>
    <row r="7830" spans="1:6" x14ac:dyDescent="0.35">
      <c r="A7830">
        <v>24042025</v>
      </c>
      <c r="B7830" t="s">
        <v>589</v>
      </c>
      <c r="C7830" t="s">
        <v>511</v>
      </c>
      <c r="D7830" t="s">
        <v>220</v>
      </c>
      <c r="E7830" t="s">
        <v>101</v>
      </c>
    </row>
    <row r="7831" spans="1:6" x14ac:dyDescent="0.35">
      <c r="A7831">
        <v>24042025</v>
      </c>
      <c r="B7831" t="s">
        <v>728</v>
      </c>
      <c r="C7831" t="s">
        <v>137</v>
      </c>
      <c r="D7831" t="s">
        <v>222</v>
      </c>
    </row>
    <row r="7832" spans="1:6" x14ac:dyDescent="0.35">
      <c r="A7832">
        <v>24042025</v>
      </c>
      <c r="B7832" t="s">
        <v>623</v>
      </c>
      <c r="C7832" t="s">
        <v>203</v>
      </c>
      <c r="D7832" t="s">
        <v>223</v>
      </c>
    </row>
    <row r="7833" spans="1:6" x14ac:dyDescent="0.35">
      <c r="A7833">
        <v>24042025</v>
      </c>
      <c r="B7833" t="s">
        <v>736</v>
      </c>
      <c r="C7833" t="s">
        <v>540</v>
      </c>
      <c r="D7833" t="s">
        <v>225</v>
      </c>
      <c r="E7833" t="s">
        <v>101</v>
      </c>
    </row>
    <row r="7834" spans="1:6" x14ac:dyDescent="0.35">
      <c r="A7834">
        <v>24042025</v>
      </c>
      <c r="B7834" t="s">
        <v>623</v>
      </c>
      <c r="C7834" t="s">
        <v>304</v>
      </c>
      <c r="D7834" t="s">
        <v>225</v>
      </c>
      <c r="E7834" t="s">
        <v>228</v>
      </c>
      <c r="F7834" t="s">
        <v>229</v>
      </c>
    </row>
    <row r="7835" spans="1:6" x14ac:dyDescent="0.35">
      <c r="A7835">
        <v>24042025</v>
      </c>
      <c r="B7835" t="s">
        <v>694</v>
      </c>
      <c r="C7835" t="s">
        <v>466</v>
      </c>
      <c r="D7835" t="s">
        <v>232</v>
      </c>
      <c r="E7835" t="s">
        <v>101</v>
      </c>
    </row>
    <row r="7836" spans="1:6" x14ac:dyDescent="0.35">
      <c r="A7836">
        <v>24042025</v>
      </c>
      <c r="B7836" t="s">
        <v>557</v>
      </c>
      <c r="C7836" t="s">
        <v>157</v>
      </c>
      <c r="D7836" t="s">
        <v>235</v>
      </c>
      <c r="E7836" t="s">
        <v>236</v>
      </c>
      <c r="F7836" t="s">
        <v>101</v>
      </c>
    </row>
    <row r="7837" spans="1:6" x14ac:dyDescent="0.35">
      <c r="A7837">
        <v>24042025</v>
      </c>
      <c r="B7837" t="s">
        <v>474</v>
      </c>
      <c r="C7837" t="s">
        <v>357</v>
      </c>
      <c r="D7837" t="s">
        <v>235</v>
      </c>
      <c r="E7837" t="s">
        <v>239</v>
      </c>
      <c r="F7837" t="s">
        <v>149</v>
      </c>
    </row>
    <row r="7838" spans="1:6" x14ac:dyDescent="0.35">
      <c r="A7838">
        <v>24042025</v>
      </c>
      <c r="B7838" t="s">
        <v>720</v>
      </c>
      <c r="C7838" t="s">
        <v>473</v>
      </c>
      <c r="D7838" t="s">
        <v>235</v>
      </c>
      <c r="E7838" t="s">
        <v>241</v>
      </c>
      <c r="F7838" t="s">
        <v>101</v>
      </c>
    </row>
    <row r="7839" spans="1:6" x14ac:dyDescent="0.35">
      <c r="A7839">
        <v>24042025</v>
      </c>
      <c r="B7839" t="s">
        <v>635</v>
      </c>
      <c r="C7839" t="s">
        <v>426</v>
      </c>
      <c r="D7839" t="s">
        <v>243</v>
      </c>
      <c r="E7839" t="s">
        <v>101</v>
      </c>
    </row>
    <row r="7840" spans="1:6" x14ac:dyDescent="0.35">
      <c r="A7840">
        <v>24042025</v>
      </c>
      <c r="B7840" t="s">
        <v>514</v>
      </c>
      <c r="C7840" t="s">
        <v>203</v>
      </c>
      <c r="D7840" t="s">
        <v>245</v>
      </c>
      <c r="E7840" t="s">
        <v>246</v>
      </c>
    </row>
    <row r="7841" spans="1:7" x14ac:dyDescent="0.35">
      <c r="A7841">
        <v>24042025</v>
      </c>
      <c r="B7841" t="s">
        <v>695</v>
      </c>
      <c r="C7841" t="s">
        <v>573</v>
      </c>
      <c r="D7841" t="s">
        <v>245</v>
      </c>
      <c r="E7841" t="s">
        <v>249</v>
      </c>
    </row>
    <row r="7842" spans="1:7" x14ac:dyDescent="0.35">
      <c r="A7842">
        <v>24042025</v>
      </c>
      <c r="B7842" t="s">
        <v>536</v>
      </c>
      <c r="C7842" t="s">
        <v>155</v>
      </c>
      <c r="D7842" t="s">
        <v>252</v>
      </c>
      <c r="E7842" t="s">
        <v>101</v>
      </c>
    </row>
    <row r="7843" spans="1:7" x14ac:dyDescent="0.35">
      <c r="A7843">
        <v>24042025</v>
      </c>
      <c r="B7843" t="s">
        <v>418</v>
      </c>
      <c r="C7843" t="s">
        <v>125</v>
      </c>
      <c r="D7843" t="s">
        <v>254</v>
      </c>
    </row>
    <row r="7844" spans="1:7" x14ac:dyDescent="0.35">
      <c r="A7844">
        <v>24042025</v>
      </c>
      <c r="B7844" t="s">
        <v>444</v>
      </c>
      <c r="C7844" t="s">
        <v>207</v>
      </c>
      <c r="D7844" t="s">
        <v>256</v>
      </c>
      <c r="E7844" t="s">
        <v>257</v>
      </c>
      <c r="F7844" t="s">
        <v>236</v>
      </c>
      <c r="G7844" t="s">
        <v>101</v>
      </c>
    </row>
    <row r="7845" spans="1:7" x14ac:dyDescent="0.35">
      <c r="A7845">
        <v>24042025</v>
      </c>
      <c r="B7845" t="s">
        <v>629</v>
      </c>
      <c r="C7845" t="s">
        <v>534</v>
      </c>
      <c r="D7845" t="s">
        <v>260</v>
      </c>
      <c r="E7845" t="s">
        <v>136</v>
      </c>
      <c r="F7845" t="s">
        <v>101</v>
      </c>
    </row>
    <row r="7846" spans="1:7" x14ac:dyDescent="0.35">
      <c r="A7846">
        <v>24042025</v>
      </c>
      <c r="B7846" t="s">
        <v>183</v>
      </c>
      <c r="C7846" t="s">
        <v>261</v>
      </c>
      <c r="D7846" t="s">
        <v>262</v>
      </c>
      <c r="E7846" t="s">
        <v>101</v>
      </c>
    </row>
    <row r="7847" spans="1:7" x14ac:dyDescent="0.35">
      <c r="A7847">
        <v>24042025</v>
      </c>
      <c r="B7847" t="s">
        <v>687</v>
      </c>
      <c r="C7847" t="s">
        <v>554</v>
      </c>
      <c r="D7847" t="s">
        <v>264</v>
      </c>
      <c r="E7847" t="s">
        <v>101</v>
      </c>
    </row>
    <row r="7848" spans="1:7" x14ac:dyDescent="0.35">
      <c r="A7848">
        <v>24042025</v>
      </c>
      <c r="B7848" t="s">
        <v>450</v>
      </c>
      <c r="C7848" t="s">
        <v>264</v>
      </c>
      <c r="D7848" t="s">
        <v>149</v>
      </c>
    </row>
    <row r="7849" spans="1:7" x14ac:dyDescent="0.35">
      <c r="A7849">
        <v>24042025</v>
      </c>
      <c r="B7849" t="s">
        <v>638</v>
      </c>
      <c r="C7849" t="s">
        <v>473</v>
      </c>
      <c r="D7849" t="s">
        <v>265</v>
      </c>
      <c r="E7849" t="s">
        <v>101</v>
      </c>
      <c r="F7849" t="s">
        <v>266</v>
      </c>
    </row>
    <row r="7850" spans="1:7" x14ac:dyDescent="0.35">
      <c r="A7850">
        <v>24042025</v>
      </c>
      <c r="B7850" t="s">
        <v>438</v>
      </c>
      <c r="C7850" t="s">
        <v>267</v>
      </c>
      <c r="D7850" t="s">
        <v>101</v>
      </c>
    </row>
    <row r="7851" spans="1:7" x14ac:dyDescent="0.35">
      <c r="A7851">
        <v>24042025</v>
      </c>
      <c r="B7851" t="s">
        <v>594</v>
      </c>
      <c r="C7851" t="s">
        <v>426</v>
      </c>
      <c r="D7851" t="s">
        <v>268</v>
      </c>
    </row>
    <row r="7852" spans="1:7" x14ac:dyDescent="0.35">
      <c r="A7852">
        <v>24042025</v>
      </c>
      <c r="B7852" t="s">
        <v>558</v>
      </c>
      <c r="C7852" t="s">
        <v>449</v>
      </c>
      <c r="D7852" t="s">
        <v>270</v>
      </c>
      <c r="E7852" t="s">
        <v>271</v>
      </c>
      <c r="F7852" t="s">
        <v>101</v>
      </c>
    </row>
    <row r="7853" spans="1:7" x14ac:dyDescent="0.35">
      <c r="A7853">
        <v>24042025</v>
      </c>
      <c r="B7853" t="s">
        <v>551</v>
      </c>
      <c r="C7853" t="s">
        <v>438</v>
      </c>
      <c r="D7853" t="s">
        <v>274</v>
      </c>
      <c r="E7853" t="s">
        <v>101</v>
      </c>
    </row>
    <row r="7854" spans="1:7" x14ac:dyDescent="0.35">
      <c r="A7854">
        <v>24042025</v>
      </c>
      <c r="B7854" t="s">
        <v>629</v>
      </c>
      <c r="C7854" t="s">
        <v>293</v>
      </c>
      <c r="D7854" t="s">
        <v>277</v>
      </c>
      <c r="E7854" t="s">
        <v>101</v>
      </c>
    </row>
    <row r="7855" spans="1:7" x14ac:dyDescent="0.35">
      <c r="A7855">
        <v>24042025</v>
      </c>
      <c r="B7855" t="s">
        <v>637</v>
      </c>
      <c r="C7855" t="s">
        <v>224</v>
      </c>
      <c r="D7855" t="s">
        <v>279</v>
      </c>
      <c r="E7855" t="s">
        <v>140</v>
      </c>
      <c r="F7855" t="s">
        <v>280</v>
      </c>
    </row>
    <row r="7856" spans="1:7" x14ac:dyDescent="0.35">
      <c r="A7856">
        <v>24042025</v>
      </c>
      <c r="B7856" t="s">
        <v>629</v>
      </c>
      <c r="C7856" t="s">
        <v>542</v>
      </c>
      <c r="D7856" t="s">
        <v>281</v>
      </c>
    </row>
    <row r="7857" spans="1:9" x14ac:dyDescent="0.35">
      <c r="A7857">
        <v>24042025</v>
      </c>
      <c r="B7857" t="s">
        <v>596</v>
      </c>
      <c r="C7857" t="s">
        <v>601</v>
      </c>
      <c r="D7857" t="s">
        <v>284</v>
      </c>
      <c r="E7857" t="s">
        <v>101</v>
      </c>
    </row>
    <row r="7858" spans="1:9" x14ac:dyDescent="0.35">
      <c r="A7858">
        <v>24042025</v>
      </c>
      <c r="B7858" t="s">
        <v>750</v>
      </c>
      <c r="C7858" t="s">
        <v>493</v>
      </c>
      <c r="D7858" t="s">
        <v>287</v>
      </c>
      <c r="E7858" t="s">
        <v>101</v>
      </c>
    </row>
    <row r="7859" spans="1:9" x14ac:dyDescent="0.35">
      <c r="A7859">
        <v>24042025</v>
      </c>
      <c r="B7859" t="s">
        <v>736</v>
      </c>
      <c r="C7859" t="s">
        <v>454</v>
      </c>
      <c r="D7859" t="s">
        <v>288</v>
      </c>
      <c r="E7859" t="s">
        <v>101</v>
      </c>
    </row>
    <row r="7860" spans="1:9" x14ac:dyDescent="0.35">
      <c r="A7860">
        <v>24042025</v>
      </c>
      <c r="B7860" t="s">
        <v>516</v>
      </c>
      <c r="C7860" t="s">
        <v>142</v>
      </c>
      <c r="D7860" t="s">
        <v>290</v>
      </c>
      <c r="E7860" t="s">
        <v>140</v>
      </c>
      <c r="F7860" t="s">
        <v>291</v>
      </c>
    </row>
    <row r="7861" spans="1:9" x14ac:dyDescent="0.35">
      <c r="A7861">
        <v>24042025</v>
      </c>
      <c r="B7861" t="s">
        <v>661</v>
      </c>
      <c r="C7861" t="s">
        <v>496</v>
      </c>
      <c r="D7861" t="s">
        <v>290</v>
      </c>
      <c r="E7861" t="s">
        <v>140</v>
      </c>
      <c r="F7861" t="s">
        <v>294</v>
      </c>
      <c r="G7861" t="s">
        <v>295</v>
      </c>
      <c r="H7861" t="s">
        <v>101</v>
      </c>
    </row>
    <row r="7862" spans="1:9" x14ac:dyDescent="0.35">
      <c r="A7862">
        <v>24042025</v>
      </c>
      <c r="B7862" t="s">
        <v>570</v>
      </c>
      <c r="C7862" t="s">
        <v>292</v>
      </c>
      <c r="D7862" t="s">
        <v>298</v>
      </c>
      <c r="E7862" t="s">
        <v>101</v>
      </c>
    </row>
    <row r="7863" spans="1:9" x14ac:dyDescent="0.35">
      <c r="A7863">
        <v>24042025</v>
      </c>
      <c r="B7863" t="s">
        <v>221</v>
      </c>
      <c r="C7863" t="s">
        <v>168</v>
      </c>
      <c r="D7863" t="s">
        <v>300</v>
      </c>
      <c r="E7863" t="s">
        <v>262</v>
      </c>
      <c r="F7863" t="s">
        <v>101</v>
      </c>
    </row>
    <row r="7864" spans="1:9" x14ac:dyDescent="0.35">
      <c r="A7864">
        <v>24042025</v>
      </c>
      <c r="B7864" t="s">
        <v>602</v>
      </c>
      <c r="C7864" t="s">
        <v>248</v>
      </c>
      <c r="D7864" t="s">
        <v>301</v>
      </c>
      <c r="E7864" t="s">
        <v>101</v>
      </c>
    </row>
    <row r="7865" spans="1:9" x14ac:dyDescent="0.35">
      <c r="A7865">
        <v>24042025</v>
      </c>
      <c r="B7865" t="s">
        <v>728</v>
      </c>
      <c r="C7865" t="s">
        <v>304</v>
      </c>
      <c r="D7865" t="s">
        <v>303</v>
      </c>
      <c r="E7865" t="s">
        <v>149</v>
      </c>
    </row>
    <row r="7866" spans="1:9" x14ac:dyDescent="0.35">
      <c r="A7866">
        <v>24042025</v>
      </c>
      <c r="B7866" t="s">
        <v>696</v>
      </c>
      <c r="C7866" t="s">
        <v>581</v>
      </c>
      <c r="D7866" t="s">
        <v>306</v>
      </c>
      <c r="E7866" t="s">
        <v>101</v>
      </c>
    </row>
    <row r="7867" spans="1:9" x14ac:dyDescent="0.35">
      <c r="A7867">
        <v>24042025</v>
      </c>
      <c r="B7867" t="s">
        <v>623</v>
      </c>
      <c r="C7867" t="s">
        <v>494</v>
      </c>
      <c r="D7867" t="s">
        <v>308</v>
      </c>
      <c r="E7867" t="s">
        <v>309</v>
      </c>
      <c r="F7867" t="s">
        <v>310</v>
      </c>
      <c r="G7867" t="s">
        <v>311</v>
      </c>
      <c r="H7867" t="s">
        <v>312</v>
      </c>
      <c r="I7867" t="s">
        <v>101</v>
      </c>
    </row>
    <row r="7868" spans="1:9" x14ac:dyDescent="0.35">
      <c r="A7868">
        <v>24042025</v>
      </c>
      <c r="B7868" t="s">
        <v>285</v>
      </c>
      <c r="C7868" t="s">
        <v>168</v>
      </c>
      <c r="D7868" t="s">
        <v>314</v>
      </c>
      <c r="E7868" t="s">
        <v>315</v>
      </c>
      <c r="F7868" t="s">
        <v>101</v>
      </c>
    </row>
    <row r="7869" spans="1:9" x14ac:dyDescent="0.35">
      <c r="A7869">
        <v>24042025</v>
      </c>
      <c r="B7869" t="s">
        <v>565</v>
      </c>
      <c r="C7869" t="s">
        <v>601</v>
      </c>
      <c r="D7869" t="s">
        <v>314</v>
      </c>
      <c r="E7869" t="s">
        <v>317</v>
      </c>
      <c r="F7869" t="s">
        <v>101</v>
      </c>
    </row>
    <row r="7870" spans="1:9" x14ac:dyDescent="0.35">
      <c r="A7870">
        <v>24042025</v>
      </c>
      <c r="B7870" t="s">
        <v>514</v>
      </c>
      <c r="C7870" t="s">
        <v>183</v>
      </c>
      <c r="D7870" t="s">
        <v>319</v>
      </c>
      <c r="E7870" t="s">
        <v>320</v>
      </c>
      <c r="F7870" t="s">
        <v>321</v>
      </c>
    </row>
    <row r="7871" spans="1:9" x14ac:dyDescent="0.35">
      <c r="A7871">
        <v>24042025</v>
      </c>
      <c r="B7871" t="s">
        <v>629</v>
      </c>
      <c r="C7871" t="s">
        <v>479</v>
      </c>
      <c r="D7871" t="s">
        <v>322</v>
      </c>
      <c r="E7871" t="s">
        <v>101</v>
      </c>
    </row>
    <row r="7872" spans="1:9" x14ac:dyDescent="0.35">
      <c r="A7872">
        <v>24042025</v>
      </c>
      <c r="B7872" t="s">
        <v>655</v>
      </c>
      <c r="C7872" t="s">
        <v>590</v>
      </c>
      <c r="D7872" t="s">
        <v>325</v>
      </c>
      <c r="E7872" t="s">
        <v>101</v>
      </c>
    </row>
    <row r="7873" spans="1:7" x14ac:dyDescent="0.35">
      <c r="A7873">
        <v>24042025</v>
      </c>
      <c r="B7873" t="s">
        <v>700</v>
      </c>
      <c r="C7873" t="s">
        <v>451</v>
      </c>
      <c r="D7873" t="s">
        <v>328</v>
      </c>
      <c r="E7873" t="s">
        <v>101</v>
      </c>
    </row>
    <row r="7874" spans="1:7" x14ac:dyDescent="0.35">
      <c r="A7874">
        <v>24042025</v>
      </c>
      <c r="B7874" t="s">
        <v>693</v>
      </c>
      <c r="C7874" t="s">
        <v>550</v>
      </c>
      <c r="D7874" t="s">
        <v>331</v>
      </c>
      <c r="E7874" t="s">
        <v>332</v>
      </c>
      <c r="F7874" t="s">
        <v>101</v>
      </c>
    </row>
    <row r="7875" spans="1:7" x14ac:dyDescent="0.35">
      <c r="A7875">
        <v>24042025</v>
      </c>
      <c r="B7875" t="s">
        <v>499</v>
      </c>
      <c r="C7875" t="s">
        <v>293</v>
      </c>
      <c r="D7875" t="s">
        <v>331</v>
      </c>
      <c r="E7875" t="s">
        <v>335</v>
      </c>
      <c r="F7875" t="s">
        <v>101</v>
      </c>
    </row>
    <row r="7876" spans="1:7" x14ac:dyDescent="0.35">
      <c r="A7876">
        <v>24042025</v>
      </c>
      <c r="B7876" t="s">
        <v>154</v>
      </c>
      <c r="C7876" t="s">
        <v>177</v>
      </c>
      <c r="D7876" t="s">
        <v>331</v>
      </c>
      <c r="E7876" t="s">
        <v>338</v>
      </c>
      <c r="F7876" t="s">
        <v>321</v>
      </c>
    </row>
    <row r="7877" spans="1:7" x14ac:dyDescent="0.35">
      <c r="A7877">
        <v>24042025</v>
      </c>
      <c r="B7877" t="s">
        <v>639</v>
      </c>
      <c r="C7877" t="s">
        <v>581</v>
      </c>
      <c r="D7877" t="s">
        <v>170</v>
      </c>
    </row>
    <row r="7878" spans="1:7" x14ac:dyDescent="0.35">
      <c r="A7878">
        <v>24042025</v>
      </c>
      <c r="B7878" t="s">
        <v>665</v>
      </c>
      <c r="C7878" t="s">
        <v>495</v>
      </c>
      <c r="D7878" t="s">
        <v>341</v>
      </c>
      <c r="E7878" t="s">
        <v>101</v>
      </c>
    </row>
    <row r="7879" spans="1:7" x14ac:dyDescent="0.35">
      <c r="A7879">
        <v>24042025</v>
      </c>
      <c r="B7879" t="s">
        <v>658</v>
      </c>
      <c r="C7879" t="s">
        <v>422</v>
      </c>
      <c r="D7879" t="s">
        <v>343</v>
      </c>
      <c r="E7879" t="s">
        <v>101</v>
      </c>
    </row>
    <row r="7880" spans="1:7" x14ac:dyDescent="0.35">
      <c r="A7880">
        <v>24042025</v>
      </c>
      <c r="B7880" t="s">
        <v>694</v>
      </c>
      <c r="C7880" t="s">
        <v>296</v>
      </c>
      <c r="D7880" t="s">
        <v>132</v>
      </c>
      <c r="E7880" t="s">
        <v>344</v>
      </c>
      <c r="F7880" t="s">
        <v>345</v>
      </c>
      <c r="G7880" t="s">
        <v>101</v>
      </c>
    </row>
    <row r="7881" spans="1:7" x14ac:dyDescent="0.35">
      <c r="A7881">
        <v>24042025</v>
      </c>
      <c r="B7881" t="s">
        <v>514</v>
      </c>
      <c r="C7881" t="s">
        <v>425</v>
      </c>
      <c r="D7881" t="s">
        <v>132</v>
      </c>
      <c r="E7881" t="s">
        <v>347</v>
      </c>
      <c r="F7881" t="s">
        <v>101</v>
      </c>
    </row>
    <row r="7882" spans="1:7" x14ac:dyDescent="0.35">
      <c r="A7882">
        <v>24042025</v>
      </c>
      <c r="B7882" t="s">
        <v>638</v>
      </c>
      <c r="C7882" t="s">
        <v>292</v>
      </c>
      <c r="D7882" t="s">
        <v>132</v>
      </c>
      <c r="E7882" t="s">
        <v>348</v>
      </c>
      <c r="F7882" t="s">
        <v>101</v>
      </c>
    </row>
    <row r="7883" spans="1:7" x14ac:dyDescent="0.35">
      <c r="A7883">
        <v>24042025</v>
      </c>
      <c r="B7883" t="s">
        <v>247</v>
      </c>
      <c r="C7883" t="s">
        <v>497</v>
      </c>
      <c r="D7883" t="s">
        <v>132</v>
      </c>
      <c r="E7883" t="s">
        <v>350</v>
      </c>
      <c r="F7883" t="s">
        <v>101</v>
      </c>
    </row>
    <row r="7884" spans="1:7" x14ac:dyDescent="0.35">
      <c r="A7884">
        <v>24042025</v>
      </c>
      <c r="B7884" t="s">
        <v>691</v>
      </c>
      <c r="C7884" t="s">
        <v>471</v>
      </c>
      <c r="D7884" t="s">
        <v>132</v>
      </c>
      <c r="E7884" t="s">
        <v>352</v>
      </c>
      <c r="F7884" t="s">
        <v>101</v>
      </c>
    </row>
    <row r="7885" spans="1:7" x14ac:dyDescent="0.35">
      <c r="A7885">
        <v>24042025</v>
      </c>
      <c r="B7885" t="s">
        <v>712</v>
      </c>
      <c r="C7885" t="s">
        <v>183</v>
      </c>
      <c r="D7885" t="s">
        <v>132</v>
      </c>
      <c r="E7885" t="s">
        <v>133</v>
      </c>
      <c r="F7885" t="s">
        <v>355</v>
      </c>
    </row>
    <row r="7886" spans="1:7" x14ac:dyDescent="0.35">
      <c r="A7886">
        <v>24042025</v>
      </c>
      <c r="B7886" t="s">
        <v>551</v>
      </c>
      <c r="C7886" t="s">
        <v>346</v>
      </c>
      <c r="D7886" t="s">
        <v>132</v>
      </c>
      <c r="E7886" t="s">
        <v>356</v>
      </c>
      <c r="F7886" t="s">
        <v>101</v>
      </c>
    </row>
    <row r="7887" spans="1:7" x14ac:dyDescent="0.35">
      <c r="A7887">
        <v>24042025</v>
      </c>
      <c r="B7887" t="s">
        <v>137</v>
      </c>
      <c r="C7887" t="s">
        <v>446</v>
      </c>
      <c r="D7887" t="s">
        <v>359</v>
      </c>
      <c r="E7887" t="s">
        <v>360</v>
      </c>
      <c r="F7887" t="s">
        <v>101</v>
      </c>
    </row>
    <row r="7888" spans="1:7" x14ac:dyDescent="0.35">
      <c r="A7888">
        <v>24042025</v>
      </c>
      <c r="B7888" t="s">
        <v>700</v>
      </c>
      <c r="C7888" t="s">
        <v>447</v>
      </c>
      <c r="D7888" t="s">
        <v>359</v>
      </c>
      <c r="E7888" t="s">
        <v>362</v>
      </c>
      <c r="F7888" t="s">
        <v>101</v>
      </c>
    </row>
    <row r="7889" spans="1:8" x14ac:dyDescent="0.35">
      <c r="A7889">
        <v>24042025</v>
      </c>
      <c r="B7889" t="s">
        <v>635</v>
      </c>
      <c r="C7889" t="s">
        <v>221</v>
      </c>
      <c r="D7889" t="s">
        <v>359</v>
      </c>
      <c r="E7889" t="s">
        <v>362</v>
      </c>
      <c r="F7889" t="s">
        <v>140</v>
      </c>
      <c r="G7889" t="s">
        <v>364</v>
      </c>
      <c r="H7889" t="s">
        <v>101</v>
      </c>
    </row>
    <row r="7890" spans="1:8" x14ac:dyDescent="0.35">
      <c r="A7890">
        <v>24042025</v>
      </c>
      <c r="B7890" t="s">
        <v>742</v>
      </c>
      <c r="C7890" t="s">
        <v>218</v>
      </c>
      <c r="D7890" t="s">
        <v>366</v>
      </c>
      <c r="E7890" t="s">
        <v>257</v>
      </c>
      <c r="F7890" t="s">
        <v>367</v>
      </c>
      <c r="G7890" t="s">
        <v>101</v>
      </c>
    </row>
    <row r="7891" spans="1:8" x14ac:dyDescent="0.35">
      <c r="A7891">
        <v>24042025</v>
      </c>
      <c r="B7891" t="s">
        <v>661</v>
      </c>
      <c r="C7891" t="s">
        <v>456</v>
      </c>
      <c r="D7891" t="s">
        <v>369</v>
      </c>
      <c r="E7891" t="s">
        <v>370</v>
      </c>
      <c r="F7891" t="s">
        <v>101</v>
      </c>
    </row>
    <row r="7892" spans="1:8" x14ac:dyDescent="0.35">
      <c r="A7892">
        <v>24042025</v>
      </c>
      <c r="B7892" t="s">
        <v>558</v>
      </c>
      <c r="C7892" t="s">
        <v>495</v>
      </c>
      <c r="D7892" t="s">
        <v>371</v>
      </c>
      <c r="E7892" t="s">
        <v>101</v>
      </c>
    </row>
    <row r="7893" spans="1:8" x14ac:dyDescent="0.35">
      <c r="A7893">
        <v>24042025</v>
      </c>
      <c r="B7893" t="s">
        <v>603</v>
      </c>
      <c r="C7893" t="s">
        <v>375</v>
      </c>
      <c r="D7893" t="s">
        <v>372</v>
      </c>
      <c r="E7893" t="s">
        <v>101</v>
      </c>
    </row>
    <row r="7894" spans="1:8" x14ac:dyDescent="0.35">
      <c r="A7894">
        <v>24042025</v>
      </c>
      <c r="B7894" t="s">
        <v>750</v>
      </c>
      <c r="C7894" t="s">
        <v>510</v>
      </c>
      <c r="D7894" t="s">
        <v>373</v>
      </c>
      <c r="E7894" t="s">
        <v>101</v>
      </c>
    </row>
    <row r="7895" spans="1:8" x14ac:dyDescent="0.35">
      <c r="A7895">
        <v>24042025</v>
      </c>
      <c r="B7895" t="s">
        <v>752</v>
      </c>
      <c r="C7895" t="s">
        <v>515</v>
      </c>
      <c r="D7895" t="s">
        <v>376</v>
      </c>
      <c r="E7895" t="s">
        <v>140</v>
      </c>
      <c r="F7895" t="s">
        <v>331</v>
      </c>
      <c r="G7895" t="s">
        <v>377</v>
      </c>
      <c r="H7895" t="s">
        <v>101</v>
      </c>
    </row>
    <row r="7896" spans="1:8" x14ac:dyDescent="0.35">
      <c r="A7896">
        <v>24042025</v>
      </c>
      <c r="B7896" t="s">
        <v>638</v>
      </c>
      <c r="C7896" t="s">
        <v>339</v>
      </c>
      <c r="D7896" t="s">
        <v>378</v>
      </c>
    </row>
    <row r="7897" spans="1:8" x14ac:dyDescent="0.35">
      <c r="A7897">
        <v>24042025</v>
      </c>
      <c r="B7897" t="s">
        <v>557</v>
      </c>
      <c r="C7897" t="s">
        <v>168</v>
      </c>
      <c r="D7897" t="s">
        <v>380</v>
      </c>
      <c r="E7897" t="s">
        <v>101</v>
      </c>
    </row>
    <row r="7898" spans="1:8" x14ac:dyDescent="0.35">
      <c r="A7898">
        <v>24042025</v>
      </c>
      <c r="B7898" t="s">
        <v>694</v>
      </c>
      <c r="C7898" t="s">
        <v>326</v>
      </c>
      <c r="D7898" t="s">
        <v>382</v>
      </c>
      <c r="E7898" t="s">
        <v>383</v>
      </c>
    </row>
    <row r="7899" spans="1:8" x14ac:dyDescent="0.35">
      <c r="A7899">
        <v>24042025</v>
      </c>
      <c r="B7899" t="s">
        <v>695</v>
      </c>
      <c r="C7899" t="s">
        <v>586</v>
      </c>
      <c r="D7899" t="s">
        <v>385</v>
      </c>
      <c r="E7899" t="s">
        <v>386</v>
      </c>
    </row>
    <row r="7900" spans="1:8" x14ac:dyDescent="0.35">
      <c r="A7900">
        <v>24042025</v>
      </c>
      <c r="B7900" t="s">
        <v>638</v>
      </c>
      <c r="C7900" t="s">
        <v>501</v>
      </c>
      <c r="D7900" t="s">
        <v>388</v>
      </c>
      <c r="E7900" t="s">
        <v>101</v>
      </c>
    </row>
    <row r="7901" spans="1:8" x14ac:dyDescent="0.35">
      <c r="A7901">
        <v>24042025</v>
      </c>
      <c r="B7901" t="s">
        <v>425</v>
      </c>
      <c r="C7901" t="s">
        <v>601</v>
      </c>
      <c r="D7901" t="s">
        <v>391</v>
      </c>
      <c r="E7901" t="s">
        <v>101</v>
      </c>
    </row>
    <row r="7902" spans="1:8" x14ac:dyDescent="0.35">
      <c r="A7902">
        <v>24042025</v>
      </c>
      <c r="B7902" t="s">
        <v>520</v>
      </c>
      <c r="C7902" t="s">
        <v>146</v>
      </c>
      <c r="D7902" t="s">
        <v>393</v>
      </c>
    </row>
    <row r="7903" spans="1:8" x14ac:dyDescent="0.35">
      <c r="A7903">
        <v>24042025</v>
      </c>
      <c r="B7903" t="s">
        <v>560</v>
      </c>
      <c r="C7903" t="s">
        <v>438</v>
      </c>
      <c r="D7903" t="s">
        <v>394</v>
      </c>
      <c r="E7903" t="s">
        <v>395</v>
      </c>
      <c r="F7903" t="s">
        <v>101</v>
      </c>
    </row>
    <row r="7904" spans="1:8" x14ac:dyDescent="0.35">
      <c r="A7904">
        <v>24042025</v>
      </c>
      <c r="B7904" t="s">
        <v>552</v>
      </c>
      <c r="C7904" t="s">
        <v>305</v>
      </c>
      <c r="D7904" t="s">
        <v>396</v>
      </c>
    </row>
    <row r="7905" spans="1:9" x14ac:dyDescent="0.35">
      <c r="A7905">
        <v>24042025</v>
      </c>
      <c r="B7905" t="s">
        <v>695</v>
      </c>
      <c r="C7905" t="s">
        <v>255</v>
      </c>
      <c r="D7905" t="s">
        <v>397</v>
      </c>
      <c r="E7905" t="s">
        <v>101</v>
      </c>
    </row>
    <row r="7906" spans="1:9" x14ac:dyDescent="0.35">
      <c r="A7906">
        <v>24042025</v>
      </c>
      <c r="B7906" t="s">
        <v>413</v>
      </c>
      <c r="C7906" t="s">
        <v>498</v>
      </c>
      <c r="D7906" t="s">
        <v>399</v>
      </c>
      <c r="E7906" t="s">
        <v>140</v>
      </c>
      <c r="F7906" t="s">
        <v>400</v>
      </c>
      <c r="G7906" t="s">
        <v>257</v>
      </c>
      <c r="H7906" t="s">
        <v>331</v>
      </c>
      <c r="I7906" t="s">
        <v>401</v>
      </c>
    </row>
    <row r="7907" spans="1:9" x14ac:dyDescent="0.35">
      <c r="A7907">
        <v>24042025</v>
      </c>
      <c r="B7907" t="s">
        <v>742</v>
      </c>
      <c r="C7907" t="s">
        <v>525</v>
      </c>
      <c r="D7907" t="s">
        <v>399</v>
      </c>
      <c r="E7907" t="s">
        <v>187</v>
      </c>
      <c r="F7907" t="s">
        <v>101</v>
      </c>
    </row>
    <row r="7908" spans="1:9" x14ac:dyDescent="0.35">
      <c r="A7908">
        <v>24042025</v>
      </c>
      <c r="B7908" t="s">
        <v>515</v>
      </c>
      <c r="C7908" t="s">
        <v>598</v>
      </c>
      <c r="D7908" t="s">
        <v>399</v>
      </c>
      <c r="E7908" t="s">
        <v>403</v>
      </c>
      <c r="F7908" t="s">
        <v>101</v>
      </c>
    </row>
    <row r="7909" spans="1:9" x14ac:dyDescent="0.35">
      <c r="A7909">
        <v>24042025</v>
      </c>
      <c r="B7909" t="s">
        <v>691</v>
      </c>
      <c r="C7909" t="s">
        <v>550</v>
      </c>
      <c r="D7909" t="s">
        <v>399</v>
      </c>
      <c r="E7909" t="s">
        <v>404</v>
      </c>
      <c r="F7909" t="s">
        <v>101</v>
      </c>
    </row>
    <row r="7910" spans="1:9" x14ac:dyDescent="0.35">
      <c r="A7910">
        <v>23042025</v>
      </c>
      <c r="B7910" t="s">
        <v>742</v>
      </c>
      <c r="C7910" t="s">
        <v>536</v>
      </c>
      <c r="D7910" t="s">
        <v>100</v>
      </c>
      <c r="E7910" t="s">
        <v>101</v>
      </c>
    </row>
    <row r="7911" spans="1:9" x14ac:dyDescent="0.35">
      <c r="A7911">
        <v>23042025</v>
      </c>
      <c r="B7911" t="s">
        <v>629</v>
      </c>
      <c r="C7911" t="s">
        <v>157</v>
      </c>
      <c r="D7911" t="s">
        <v>104</v>
      </c>
      <c r="E7911" t="s">
        <v>101</v>
      </c>
    </row>
    <row r="7912" spans="1:9" x14ac:dyDescent="0.35">
      <c r="A7912">
        <v>23042025</v>
      </c>
      <c r="B7912" t="s">
        <v>658</v>
      </c>
      <c r="C7912" t="s">
        <v>171</v>
      </c>
      <c r="D7912" t="s">
        <v>107</v>
      </c>
      <c r="E7912" t="s">
        <v>108</v>
      </c>
      <c r="F7912" t="s">
        <v>101</v>
      </c>
    </row>
    <row r="7913" spans="1:9" x14ac:dyDescent="0.35">
      <c r="A7913">
        <v>23042025</v>
      </c>
      <c r="B7913" t="s">
        <v>525</v>
      </c>
      <c r="C7913" t="s">
        <v>282</v>
      </c>
      <c r="D7913" t="s">
        <v>111</v>
      </c>
      <c r="E7913" t="s">
        <v>101</v>
      </c>
    </row>
    <row r="7914" spans="1:9" x14ac:dyDescent="0.35">
      <c r="A7914">
        <v>23042025</v>
      </c>
      <c r="B7914" t="s">
        <v>297</v>
      </c>
      <c r="C7914" t="s">
        <v>805</v>
      </c>
      <c r="D7914" t="s">
        <v>114</v>
      </c>
      <c r="E7914" t="s">
        <v>115</v>
      </c>
      <c r="F7914" t="s">
        <v>116</v>
      </c>
    </row>
    <row r="7915" spans="1:9" x14ac:dyDescent="0.35">
      <c r="A7915">
        <v>23042025</v>
      </c>
      <c r="B7915" t="s">
        <v>158</v>
      </c>
      <c r="C7915" t="s">
        <v>166</v>
      </c>
      <c r="D7915" t="s">
        <v>114</v>
      </c>
      <c r="E7915" t="s">
        <v>119</v>
      </c>
      <c r="F7915" t="s">
        <v>120</v>
      </c>
      <c r="G7915" t="s">
        <v>121</v>
      </c>
    </row>
    <row r="7916" spans="1:9" x14ac:dyDescent="0.35">
      <c r="A7916">
        <v>23042025</v>
      </c>
      <c r="B7916" t="s">
        <v>482</v>
      </c>
      <c r="C7916" t="s">
        <v>517</v>
      </c>
      <c r="D7916" t="s">
        <v>114</v>
      </c>
      <c r="E7916" t="s">
        <v>124</v>
      </c>
    </row>
    <row r="7917" spans="1:9" x14ac:dyDescent="0.35">
      <c r="A7917">
        <v>23042025</v>
      </c>
      <c r="B7917" t="s">
        <v>491</v>
      </c>
      <c r="C7917" t="s">
        <v>571</v>
      </c>
      <c r="D7917" t="s">
        <v>114</v>
      </c>
      <c r="E7917" t="s">
        <v>127</v>
      </c>
    </row>
    <row r="7918" spans="1:9" x14ac:dyDescent="0.35">
      <c r="A7918">
        <v>23042025</v>
      </c>
      <c r="B7918" t="s">
        <v>336</v>
      </c>
      <c r="C7918" t="s">
        <v>354</v>
      </c>
      <c r="D7918" t="s">
        <v>114</v>
      </c>
      <c r="E7918" t="s">
        <v>130</v>
      </c>
    </row>
    <row r="7919" spans="1:9" x14ac:dyDescent="0.35">
      <c r="A7919">
        <v>23042025</v>
      </c>
      <c r="B7919" t="s">
        <v>172</v>
      </c>
      <c r="C7919" t="s">
        <v>412</v>
      </c>
      <c r="D7919" t="s">
        <v>114</v>
      </c>
      <c r="E7919" t="s">
        <v>132</v>
      </c>
      <c r="F7919" t="s">
        <v>133</v>
      </c>
    </row>
    <row r="7920" spans="1:9" x14ac:dyDescent="0.35">
      <c r="A7920">
        <v>23042025</v>
      </c>
      <c r="B7920" t="s">
        <v>557</v>
      </c>
      <c r="C7920" t="s">
        <v>171</v>
      </c>
      <c r="D7920" t="s">
        <v>135</v>
      </c>
      <c r="E7920" t="s">
        <v>136</v>
      </c>
    </row>
    <row r="7921" spans="1:7" x14ac:dyDescent="0.35">
      <c r="A7921">
        <v>23042025</v>
      </c>
      <c r="B7921" t="s">
        <v>629</v>
      </c>
      <c r="C7921" t="s">
        <v>504</v>
      </c>
      <c r="D7921" t="s">
        <v>139</v>
      </c>
      <c r="E7921" t="s">
        <v>140</v>
      </c>
      <c r="F7921" t="s">
        <v>141</v>
      </c>
      <c r="G7921" t="s">
        <v>101</v>
      </c>
    </row>
    <row r="7922" spans="1:7" x14ac:dyDescent="0.35">
      <c r="A7922">
        <v>23042025</v>
      </c>
      <c r="B7922" t="s">
        <v>628</v>
      </c>
      <c r="C7922" t="s">
        <v>450</v>
      </c>
      <c r="D7922" t="s">
        <v>144</v>
      </c>
      <c r="E7922" t="s">
        <v>101</v>
      </c>
    </row>
    <row r="7923" spans="1:7" x14ac:dyDescent="0.35">
      <c r="A7923">
        <v>23042025</v>
      </c>
      <c r="B7923" t="s">
        <v>750</v>
      </c>
      <c r="C7923" t="s">
        <v>444</v>
      </c>
      <c r="D7923" t="s">
        <v>147</v>
      </c>
      <c r="E7923" t="s">
        <v>148</v>
      </c>
      <c r="F7923" t="s">
        <v>149</v>
      </c>
    </row>
    <row r="7924" spans="1:7" x14ac:dyDescent="0.35">
      <c r="A7924">
        <v>23042025</v>
      </c>
      <c r="B7924" t="s">
        <v>736</v>
      </c>
      <c r="C7924" t="s">
        <v>456</v>
      </c>
      <c r="D7924" t="s">
        <v>152</v>
      </c>
      <c r="E7924" t="s">
        <v>140</v>
      </c>
      <c r="F7924" t="s">
        <v>153</v>
      </c>
      <c r="G7924" t="s">
        <v>101</v>
      </c>
    </row>
    <row r="7925" spans="1:7" x14ac:dyDescent="0.35">
      <c r="A7925">
        <v>23042025</v>
      </c>
      <c r="B7925" t="s">
        <v>723</v>
      </c>
      <c r="C7925" t="s">
        <v>247</v>
      </c>
      <c r="D7925" t="s">
        <v>156</v>
      </c>
      <c r="E7925" t="s">
        <v>101</v>
      </c>
    </row>
    <row r="7926" spans="1:7" x14ac:dyDescent="0.35">
      <c r="A7926">
        <v>23042025</v>
      </c>
      <c r="B7926" t="s">
        <v>795</v>
      </c>
      <c r="C7926" t="s">
        <v>600</v>
      </c>
      <c r="D7926" t="s">
        <v>159</v>
      </c>
      <c r="E7926" t="s">
        <v>101</v>
      </c>
    </row>
    <row r="7927" spans="1:7" x14ac:dyDescent="0.35">
      <c r="A7927">
        <v>23042025</v>
      </c>
      <c r="B7927" t="s">
        <v>285</v>
      </c>
      <c r="C7927" t="s">
        <v>161</v>
      </c>
      <c r="D7927" t="s">
        <v>101</v>
      </c>
    </row>
    <row r="7928" spans="1:7" x14ac:dyDescent="0.35">
      <c r="A7928">
        <v>23042025</v>
      </c>
      <c r="B7928" t="s">
        <v>498</v>
      </c>
      <c r="C7928" t="s">
        <v>145</v>
      </c>
      <c r="D7928" t="s">
        <v>164</v>
      </c>
      <c r="E7928" t="s">
        <v>101</v>
      </c>
    </row>
    <row r="7929" spans="1:7" x14ac:dyDescent="0.35">
      <c r="A7929">
        <v>23042025</v>
      </c>
      <c r="B7929" t="s">
        <v>437</v>
      </c>
      <c r="C7929" t="s">
        <v>304</v>
      </c>
      <c r="D7929" t="s">
        <v>167</v>
      </c>
    </row>
    <row r="7930" spans="1:7" x14ac:dyDescent="0.35">
      <c r="A7930">
        <v>23042025</v>
      </c>
      <c r="B7930" t="s">
        <v>630</v>
      </c>
      <c r="C7930" t="s">
        <v>154</v>
      </c>
      <c r="D7930" t="s">
        <v>423</v>
      </c>
      <c r="E7930" t="s">
        <v>101</v>
      </c>
    </row>
    <row r="7931" spans="1:7" x14ac:dyDescent="0.35">
      <c r="A7931">
        <v>23042025</v>
      </c>
      <c r="B7931" t="s">
        <v>374</v>
      </c>
      <c r="C7931" t="s">
        <v>598</v>
      </c>
      <c r="D7931" t="s">
        <v>169</v>
      </c>
      <c r="E7931" t="s">
        <v>170</v>
      </c>
      <c r="F7931" t="s">
        <v>101</v>
      </c>
    </row>
    <row r="7932" spans="1:7" x14ac:dyDescent="0.35">
      <c r="A7932">
        <v>23042025</v>
      </c>
      <c r="B7932" t="s">
        <v>724</v>
      </c>
      <c r="C7932" t="s">
        <v>414</v>
      </c>
      <c r="D7932" t="s">
        <v>173</v>
      </c>
      <c r="E7932" t="s">
        <v>101</v>
      </c>
    </row>
    <row r="7933" spans="1:7" x14ac:dyDescent="0.35">
      <c r="A7933">
        <v>23042025</v>
      </c>
      <c r="B7933" t="s">
        <v>592</v>
      </c>
      <c r="C7933" t="s">
        <v>307</v>
      </c>
      <c r="D7933" t="s">
        <v>176</v>
      </c>
      <c r="E7933" t="s">
        <v>101</v>
      </c>
    </row>
    <row r="7934" spans="1:7" x14ac:dyDescent="0.35">
      <c r="A7934">
        <v>23042025</v>
      </c>
      <c r="B7934" t="s">
        <v>570</v>
      </c>
      <c r="C7934" t="s">
        <v>339</v>
      </c>
      <c r="D7934" t="s">
        <v>176</v>
      </c>
      <c r="E7934" t="s">
        <v>149</v>
      </c>
    </row>
    <row r="7935" spans="1:7" x14ac:dyDescent="0.35">
      <c r="A7935">
        <v>23042025</v>
      </c>
      <c r="B7935" t="s">
        <v>623</v>
      </c>
      <c r="C7935" t="s">
        <v>98</v>
      </c>
      <c r="D7935" t="s">
        <v>181</v>
      </c>
      <c r="E7935" t="s">
        <v>182</v>
      </c>
      <c r="F7935" t="s">
        <v>101</v>
      </c>
    </row>
    <row r="7936" spans="1:7" x14ac:dyDescent="0.35">
      <c r="A7936">
        <v>23042025</v>
      </c>
      <c r="B7936" t="s">
        <v>786</v>
      </c>
      <c r="C7936" t="s">
        <v>466</v>
      </c>
      <c r="D7936" t="s">
        <v>184</v>
      </c>
      <c r="E7936" t="s">
        <v>101</v>
      </c>
    </row>
    <row r="7937" spans="1:7" x14ac:dyDescent="0.35">
      <c r="A7937">
        <v>23042025</v>
      </c>
      <c r="B7937" t="s">
        <v>722</v>
      </c>
      <c r="C7937" t="s">
        <v>221</v>
      </c>
      <c r="D7937" t="s">
        <v>187</v>
      </c>
      <c r="E7937" t="s">
        <v>101</v>
      </c>
    </row>
    <row r="7938" spans="1:7" x14ac:dyDescent="0.35">
      <c r="A7938">
        <v>23042025</v>
      </c>
      <c r="B7938" t="s">
        <v>493</v>
      </c>
      <c r="C7938" t="s">
        <v>174</v>
      </c>
      <c r="D7938" t="s">
        <v>190</v>
      </c>
      <c r="E7938" t="s">
        <v>191</v>
      </c>
      <c r="F7938" t="s">
        <v>101</v>
      </c>
    </row>
    <row r="7939" spans="1:7" x14ac:dyDescent="0.35">
      <c r="A7939">
        <v>23042025</v>
      </c>
      <c r="B7939" t="s">
        <v>523</v>
      </c>
      <c r="C7939" t="s">
        <v>546</v>
      </c>
      <c r="D7939" t="s">
        <v>190</v>
      </c>
      <c r="E7939" t="s">
        <v>194</v>
      </c>
      <c r="F7939" t="s">
        <v>101</v>
      </c>
    </row>
    <row r="7940" spans="1:7" x14ac:dyDescent="0.35">
      <c r="A7940">
        <v>23042025</v>
      </c>
      <c r="B7940" t="s">
        <v>736</v>
      </c>
      <c r="C7940" t="s">
        <v>247</v>
      </c>
      <c r="D7940" t="s">
        <v>190</v>
      </c>
      <c r="E7940" t="s">
        <v>196</v>
      </c>
      <c r="F7940" t="s">
        <v>101</v>
      </c>
    </row>
    <row r="7941" spans="1:7" x14ac:dyDescent="0.35">
      <c r="A7941">
        <v>23042025</v>
      </c>
      <c r="B7941" t="s">
        <v>224</v>
      </c>
      <c r="C7941" t="s">
        <v>198</v>
      </c>
      <c r="D7941" t="s">
        <v>140</v>
      </c>
      <c r="E7941" t="s">
        <v>199</v>
      </c>
      <c r="F7941" t="s">
        <v>200</v>
      </c>
      <c r="G7941" t="s">
        <v>101</v>
      </c>
    </row>
    <row r="7942" spans="1:7" x14ac:dyDescent="0.35">
      <c r="A7942">
        <v>23042025</v>
      </c>
      <c r="B7942" t="s">
        <v>438</v>
      </c>
      <c r="C7942" t="s">
        <v>361</v>
      </c>
      <c r="D7942" t="s">
        <v>61</v>
      </c>
      <c r="E7942" t="s">
        <v>101</v>
      </c>
    </row>
    <row r="7943" spans="1:7" x14ac:dyDescent="0.35">
      <c r="A7943">
        <v>23042025</v>
      </c>
      <c r="B7943" t="s">
        <v>696</v>
      </c>
      <c r="C7943" t="s">
        <v>339</v>
      </c>
      <c r="D7943" t="s">
        <v>205</v>
      </c>
      <c r="E7943" t="s">
        <v>101</v>
      </c>
    </row>
    <row r="7944" spans="1:7" x14ac:dyDescent="0.35">
      <c r="A7944">
        <v>23042025</v>
      </c>
      <c r="B7944" t="s">
        <v>760</v>
      </c>
      <c r="C7944" t="s">
        <v>599</v>
      </c>
      <c r="D7944" t="s">
        <v>208</v>
      </c>
      <c r="E7944" t="s">
        <v>101</v>
      </c>
    </row>
    <row r="7945" spans="1:7" x14ac:dyDescent="0.35">
      <c r="A7945">
        <v>23042025</v>
      </c>
      <c r="B7945" t="s">
        <v>694</v>
      </c>
      <c r="C7945" t="s">
        <v>450</v>
      </c>
      <c r="D7945" t="s">
        <v>210</v>
      </c>
      <c r="E7945" t="s">
        <v>211</v>
      </c>
      <c r="F7945" t="s">
        <v>101</v>
      </c>
    </row>
    <row r="7946" spans="1:7" x14ac:dyDescent="0.35">
      <c r="A7946">
        <v>23042025</v>
      </c>
      <c r="B7946" t="s">
        <v>415</v>
      </c>
      <c r="C7946" t="s">
        <v>197</v>
      </c>
      <c r="D7946" t="s">
        <v>214</v>
      </c>
      <c r="E7946" t="s">
        <v>215</v>
      </c>
      <c r="F7946" t="s">
        <v>101</v>
      </c>
    </row>
    <row r="7947" spans="1:7" x14ac:dyDescent="0.35">
      <c r="A7947">
        <v>23042025</v>
      </c>
      <c r="B7947" t="s">
        <v>425</v>
      </c>
      <c r="C7947" t="s">
        <v>217</v>
      </c>
      <c r="D7947" t="s">
        <v>101</v>
      </c>
    </row>
    <row r="7948" spans="1:7" x14ac:dyDescent="0.35">
      <c r="A7948">
        <v>23042025</v>
      </c>
      <c r="B7948" t="s">
        <v>661</v>
      </c>
      <c r="C7948" t="s">
        <v>591</v>
      </c>
      <c r="D7948" t="s">
        <v>220</v>
      </c>
      <c r="E7948" t="s">
        <v>101</v>
      </c>
    </row>
    <row r="7949" spans="1:7" x14ac:dyDescent="0.35">
      <c r="A7949">
        <v>23042025</v>
      </c>
      <c r="B7949" t="s">
        <v>729</v>
      </c>
      <c r="C7949" t="s">
        <v>414</v>
      </c>
      <c r="D7949" t="s">
        <v>222</v>
      </c>
    </row>
    <row r="7950" spans="1:7" x14ac:dyDescent="0.35">
      <c r="A7950">
        <v>23042025</v>
      </c>
      <c r="B7950" t="s">
        <v>551</v>
      </c>
      <c r="C7950" t="s">
        <v>168</v>
      </c>
      <c r="D7950" t="s">
        <v>223</v>
      </c>
    </row>
    <row r="7951" spans="1:7" x14ac:dyDescent="0.35">
      <c r="A7951">
        <v>23042025</v>
      </c>
      <c r="B7951" t="s">
        <v>596</v>
      </c>
      <c r="C7951" t="s">
        <v>454</v>
      </c>
      <c r="D7951" t="s">
        <v>225</v>
      </c>
      <c r="E7951" t="s">
        <v>101</v>
      </c>
    </row>
    <row r="7952" spans="1:7" x14ac:dyDescent="0.35">
      <c r="A7952">
        <v>23042025</v>
      </c>
      <c r="B7952" t="s">
        <v>218</v>
      </c>
      <c r="C7952" t="s">
        <v>415</v>
      </c>
      <c r="D7952" t="s">
        <v>225</v>
      </c>
      <c r="E7952" t="s">
        <v>228</v>
      </c>
      <c r="F7952" t="s">
        <v>229</v>
      </c>
    </row>
    <row r="7953" spans="1:7" x14ac:dyDescent="0.35">
      <c r="A7953">
        <v>23042025</v>
      </c>
      <c r="B7953" t="s">
        <v>779</v>
      </c>
      <c r="C7953" t="s">
        <v>183</v>
      </c>
      <c r="D7953" t="s">
        <v>232</v>
      </c>
      <c r="E7953" t="s">
        <v>101</v>
      </c>
    </row>
    <row r="7954" spans="1:7" x14ac:dyDescent="0.35">
      <c r="A7954">
        <v>23042025</v>
      </c>
      <c r="B7954" t="s">
        <v>742</v>
      </c>
      <c r="C7954" t="s">
        <v>237</v>
      </c>
      <c r="D7954" t="s">
        <v>235</v>
      </c>
      <c r="E7954" t="s">
        <v>236</v>
      </c>
      <c r="F7954" t="s">
        <v>101</v>
      </c>
    </row>
    <row r="7955" spans="1:7" x14ac:dyDescent="0.35">
      <c r="A7955">
        <v>23042025</v>
      </c>
      <c r="B7955" t="s">
        <v>439</v>
      </c>
      <c r="C7955" t="s">
        <v>244</v>
      </c>
      <c r="D7955" t="s">
        <v>235</v>
      </c>
      <c r="E7955" t="s">
        <v>239</v>
      </c>
      <c r="F7955" t="s">
        <v>149</v>
      </c>
    </row>
    <row r="7956" spans="1:7" x14ac:dyDescent="0.35">
      <c r="A7956">
        <v>23042025</v>
      </c>
      <c r="B7956" t="s">
        <v>730</v>
      </c>
      <c r="C7956" t="s">
        <v>240</v>
      </c>
      <c r="D7956" t="s">
        <v>235</v>
      </c>
      <c r="E7956" t="s">
        <v>241</v>
      </c>
      <c r="F7956" t="s">
        <v>101</v>
      </c>
    </row>
    <row r="7957" spans="1:7" x14ac:dyDescent="0.35">
      <c r="A7957">
        <v>23042025</v>
      </c>
      <c r="B7957" t="s">
        <v>730</v>
      </c>
      <c r="C7957" t="s">
        <v>550</v>
      </c>
      <c r="D7957" t="s">
        <v>243</v>
      </c>
      <c r="E7957" t="s">
        <v>101</v>
      </c>
    </row>
    <row r="7958" spans="1:7" x14ac:dyDescent="0.35">
      <c r="A7958">
        <v>23042025</v>
      </c>
      <c r="B7958" t="s">
        <v>558</v>
      </c>
      <c r="C7958" t="s">
        <v>285</v>
      </c>
      <c r="D7958" t="s">
        <v>245</v>
      </c>
      <c r="E7958" t="s">
        <v>246</v>
      </c>
    </row>
    <row r="7959" spans="1:7" x14ac:dyDescent="0.35">
      <c r="A7959">
        <v>23042025</v>
      </c>
      <c r="B7959" t="s">
        <v>560</v>
      </c>
      <c r="C7959" t="s">
        <v>542</v>
      </c>
      <c r="D7959" t="s">
        <v>245</v>
      </c>
      <c r="E7959" t="s">
        <v>249</v>
      </c>
    </row>
    <row r="7960" spans="1:7" x14ac:dyDescent="0.35">
      <c r="A7960">
        <v>23042025</v>
      </c>
      <c r="B7960" t="s">
        <v>496</v>
      </c>
      <c r="C7960" t="s">
        <v>177</v>
      </c>
      <c r="D7960" t="s">
        <v>252</v>
      </c>
      <c r="E7960" t="s">
        <v>101</v>
      </c>
    </row>
    <row r="7961" spans="1:7" x14ac:dyDescent="0.35">
      <c r="A7961">
        <v>23042025</v>
      </c>
      <c r="B7961" t="s">
        <v>339</v>
      </c>
      <c r="C7961" t="s">
        <v>102</v>
      </c>
      <c r="D7961" t="s">
        <v>254</v>
      </c>
    </row>
    <row r="7962" spans="1:7" x14ac:dyDescent="0.35">
      <c r="A7962">
        <v>23042025</v>
      </c>
      <c r="B7962" t="s">
        <v>623</v>
      </c>
      <c r="C7962" t="s">
        <v>171</v>
      </c>
      <c r="D7962" t="s">
        <v>256</v>
      </c>
      <c r="E7962" t="s">
        <v>257</v>
      </c>
      <c r="F7962" t="s">
        <v>236</v>
      </c>
      <c r="G7962" t="s">
        <v>101</v>
      </c>
    </row>
    <row r="7963" spans="1:7" x14ac:dyDescent="0.35">
      <c r="A7963">
        <v>23042025</v>
      </c>
      <c r="B7963" t="s">
        <v>634</v>
      </c>
      <c r="C7963" t="s">
        <v>206</v>
      </c>
      <c r="D7963" t="s">
        <v>260</v>
      </c>
      <c r="E7963" t="s">
        <v>136</v>
      </c>
      <c r="F7963" t="s">
        <v>101</v>
      </c>
    </row>
    <row r="7964" spans="1:7" x14ac:dyDescent="0.35">
      <c r="A7964">
        <v>23042025</v>
      </c>
      <c r="B7964" t="s">
        <v>430</v>
      </c>
      <c r="C7964" t="s">
        <v>261</v>
      </c>
      <c r="D7964" t="s">
        <v>262</v>
      </c>
      <c r="E7964" t="s">
        <v>101</v>
      </c>
    </row>
    <row r="7965" spans="1:7" x14ac:dyDescent="0.35">
      <c r="A7965">
        <v>23042025</v>
      </c>
      <c r="B7965" t="s">
        <v>696</v>
      </c>
      <c r="C7965" t="s">
        <v>455</v>
      </c>
      <c r="D7965" t="s">
        <v>264</v>
      </c>
      <c r="E7965" t="s">
        <v>101</v>
      </c>
    </row>
    <row r="7966" spans="1:7" x14ac:dyDescent="0.35">
      <c r="A7966">
        <v>23042025</v>
      </c>
      <c r="B7966" t="s">
        <v>541</v>
      </c>
      <c r="C7966" t="s">
        <v>264</v>
      </c>
      <c r="D7966" t="s">
        <v>149</v>
      </c>
    </row>
    <row r="7967" spans="1:7" x14ac:dyDescent="0.35">
      <c r="A7967">
        <v>23042025</v>
      </c>
      <c r="B7967" t="s">
        <v>788</v>
      </c>
      <c r="C7967" t="s">
        <v>465</v>
      </c>
      <c r="D7967" t="s">
        <v>265</v>
      </c>
      <c r="E7967" t="s">
        <v>101</v>
      </c>
      <c r="F7967" t="s">
        <v>266</v>
      </c>
    </row>
    <row r="7968" spans="1:7" x14ac:dyDescent="0.35">
      <c r="A7968">
        <v>23042025</v>
      </c>
      <c r="B7968" t="s">
        <v>454</v>
      </c>
      <c r="C7968" t="s">
        <v>267</v>
      </c>
      <c r="D7968" t="s">
        <v>101</v>
      </c>
    </row>
    <row r="7969" spans="1:8" x14ac:dyDescent="0.35">
      <c r="A7969">
        <v>23042025</v>
      </c>
      <c r="B7969" t="s">
        <v>602</v>
      </c>
      <c r="C7969" t="s">
        <v>442</v>
      </c>
      <c r="D7969" t="s">
        <v>268</v>
      </c>
    </row>
    <row r="7970" spans="1:8" x14ac:dyDescent="0.35">
      <c r="A7970">
        <v>23042025</v>
      </c>
      <c r="B7970" t="s">
        <v>718</v>
      </c>
      <c r="C7970" t="s">
        <v>307</v>
      </c>
      <c r="D7970" t="s">
        <v>270</v>
      </c>
      <c r="E7970" t="s">
        <v>271</v>
      </c>
      <c r="F7970" t="s">
        <v>101</v>
      </c>
    </row>
    <row r="7971" spans="1:8" x14ac:dyDescent="0.35">
      <c r="A7971">
        <v>23042025</v>
      </c>
      <c r="B7971" t="s">
        <v>780</v>
      </c>
      <c r="C7971" t="s">
        <v>498</v>
      </c>
      <c r="D7971" t="s">
        <v>274</v>
      </c>
      <c r="E7971" t="s">
        <v>101</v>
      </c>
    </row>
    <row r="7972" spans="1:8" x14ac:dyDescent="0.35">
      <c r="A7972">
        <v>23042025</v>
      </c>
      <c r="B7972" t="s">
        <v>570</v>
      </c>
      <c r="C7972" t="s">
        <v>138</v>
      </c>
      <c r="D7972" t="s">
        <v>277</v>
      </c>
      <c r="E7972" t="s">
        <v>101</v>
      </c>
    </row>
    <row r="7973" spans="1:8" x14ac:dyDescent="0.35">
      <c r="A7973">
        <v>23042025</v>
      </c>
      <c r="B7973" t="s">
        <v>560</v>
      </c>
      <c r="C7973" t="s">
        <v>430</v>
      </c>
      <c r="D7973" t="s">
        <v>279</v>
      </c>
      <c r="E7973" t="s">
        <v>140</v>
      </c>
      <c r="F7973" t="s">
        <v>280</v>
      </c>
    </row>
    <row r="7974" spans="1:8" x14ac:dyDescent="0.35">
      <c r="A7974">
        <v>23042025</v>
      </c>
      <c r="B7974" t="s">
        <v>639</v>
      </c>
      <c r="C7974" t="s">
        <v>285</v>
      </c>
      <c r="D7974" t="s">
        <v>281</v>
      </c>
    </row>
    <row r="7975" spans="1:8" x14ac:dyDescent="0.35">
      <c r="A7975">
        <v>23042025</v>
      </c>
      <c r="B7975" t="s">
        <v>691</v>
      </c>
      <c r="C7975" t="s">
        <v>455</v>
      </c>
      <c r="D7975" t="s">
        <v>284</v>
      </c>
      <c r="E7975" t="s">
        <v>101</v>
      </c>
    </row>
    <row r="7976" spans="1:8" x14ac:dyDescent="0.35">
      <c r="A7976">
        <v>23042025</v>
      </c>
      <c r="B7976" t="s">
        <v>413</v>
      </c>
      <c r="C7976" t="s">
        <v>444</v>
      </c>
      <c r="D7976" t="s">
        <v>287</v>
      </c>
      <c r="E7976" t="s">
        <v>101</v>
      </c>
    </row>
    <row r="7977" spans="1:8" x14ac:dyDescent="0.35">
      <c r="A7977">
        <v>23042025</v>
      </c>
      <c r="B7977" t="s">
        <v>779</v>
      </c>
      <c r="C7977" t="s">
        <v>479</v>
      </c>
      <c r="D7977" t="s">
        <v>288</v>
      </c>
      <c r="E7977" t="s">
        <v>101</v>
      </c>
    </row>
    <row r="7978" spans="1:8" x14ac:dyDescent="0.35">
      <c r="A7978">
        <v>23042025</v>
      </c>
      <c r="B7978" t="s">
        <v>418</v>
      </c>
      <c r="C7978" t="s">
        <v>293</v>
      </c>
      <c r="D7978" t="s">
        <v>290</v>
      </c>
      <c r="E7978" t="s">
        <v>140</v>
      </c>
      <c r="F7978" t="s">
        <v>291</v>
      </c>
    </row>
    <row r="7979" spans="1:8" x14ac:dyDescent="0.35">
      <c r="A7979">
        <v>23042025</v>
      </c>
      <c r="B7979" t="s">
        <v>729</v>
      </c>
      <c r="C7979" t="s">
        <v>556</v>
      </c>
      <c r="D7979" t="s">
        <v>290</v>
      </c>
      <c r="E7979" t="s">
        <v>140</v>
      </c>
      <c r="F7979" t="s">
        <v>294</v>
      </c>
      <c r="G7979" t="s">
        <v>295</v>
      </c>
      <c r="H7979" t="s">
        <v>101</v>
      </c>
    </row>
    <row r="7980" spans="1:8" x14ac:dyDescent="0.35">
      <c r="A7980">
        <v>23042025</v>
      </c>
      <c r="B7980" t="s">
        <v>691</v>
      </c>
      <c r="C7980" t="s">
        <v>466</v>
      </c>
      <c r="D7980" t="s">
        <v>298</v>
      </c>
      <c r="E7980" t="s">
        <v>101</v>
      </c>
    </row>
    <row r="7981" spans="1:8" x14ac:dyDescent="0.35">
      <c r="A7981">
        <v>23042025</v>
      </c>
      <c r="B7981" t="s">
        <v>206</v>
      </c>
      <c r="C7981" t="s">
        <v>125</v>
      </c>
      <c r="D7981" t="s">
        <v>300</v>
      </c>
      <c r="E7981" t="s">
        <v>262</v>
      </c>
      <c r="F7981" t="s">
        <v>101</v>
      </c>
    </row>
    <row r="7982" spans="1:8" x14ac:dyDescent="0.35">
      <c r="A7982">
        <v>23042025</v>
      </c>
      <c r="B7982" t="s">
        <v>602</v>
      </c>
      <c r="C7982" t="s">
        <v>447</v>
      </c>
      <c r="D7982" t="s">
        <v>301</v>
      </c>
      <c r="E7982" t="s">
        <v>101</v>
      </c>
    </row>
    <row r="7983" spans="1:8" x14ac:dyDescent="0.35">
      <c r="A7983">
        <v>23042025</v>
      </c>
      <c r="B7983" t="s">
        <v>579</v>
      </c>
      <c r="C7983" t="s">
        <v>525</v>
      </c>
      <c r="D7983" t="s">
        <v>303</v>
      </c>
      <c r="E7983" t="s">
        <v>149</v>
      </c>
    </row>
    <row r="7984" spans="1:8" x14ac:dyDescent="0.35">
      <c r="A7984">
        <v>23042025</v>
      </c>
      <c r="B7984" t="s">
        <v>767</v>
      </c>
      <c r="C7984" t="s">
        <v>479</v>
      </c>
      <c r="D7984" t="s">
        <v>306</v>
      </c>
      <c r="E7984" t="s">
        <v>101</v>
      </c>
    </row>
    <row r="7985" spans="1:9" x14ac:dyDescent="0.35">
      <c r="A7985">
        <v>23042025</v>
      </c>
      <c r="B7985" t="s">
        <v>742</v>
      </c>
      <c r="C7985" t="s">
        <v>221</v>
      </c>
      <c r="D7985" t="s">
        <v>308</v>
      </c>
      <c r="E7985" t="s">
        <v>309</v>
      </c>
      <c r="F7985" t="s">
        <v>310</v>
      </c>
      <c r="G7985" t="s">
        <v>311</v>
      </c>
      <c r="H7985" t="s">
        <v>312</v>
      </c>
      <c r="I7985" t="s">
        <v>101</v>
      </c>
    </row>
    <row r="7986" spans="1:9" x14ac:dyDescent="0.35">
      <c r="A7986">
        <v>23042025</v>
      </c>
      <c r="B7986" t="s">
        <v>292</v>
      </c>
      <c r="C7986" t="s">
        <v>146</v>
      </c>
      <c r="D7986" t="s">
        <v>314</v>
      </c>
      <c r="E7986" t="s">
        <v>315</v>
      </c>
      <c r="F7986" t="s">
        <v>101</v>
      </c>
    </row>
    <row r="7987" spans="1:9" x14ac:dyDescent="0.35">
      <c r="A7987">
        <v>23042025</v>
      </c>
      <c r="B7987" t="s">
        <v>493</v>
      </c>
      <c r="C7987" t="s">
        <v>150</v>
      </c>
      <c r="D7987" t="s">
        <v>314</v>
      </c>
      <c r="E7987" t="s">
        <v>317</v>
      </c>
      <c r="F7987" t="s">
        <v>101</v>
      </c>
    </row>
    <row r="7988" spans="1:9" x14ac:dyDescent="0.35">
      <c r="A7988">
        <v>23042025</v>
      </c>
      <c r="B7988" t="s">
        <v>629</v>
      </c>
      <c r="C7988" t="s">
        <v>285</v>
      </c>
      <c r="D7988" t="s">
        <v>319</v>
      </c>
      <c r="E7988" t="s">
        <v>320</v>
      </c>
      <c r="F7988" t="s">
        <v>321</v>
      </c>
    </row>
    <row r="7989" spans="1:9" x14ac:dyDescent="0.35">
      <c r="A7989">
        <v>23042025</v>
      </c>
      <c r="B7989" t="s">
        <v>723</v>
      </c>
      <c r="C7989" t="s">
        <v>471</v>
      </c>
      <c r="D7989" t="s">
        <v>322</v>
      </c>
      <c r="E7989" t="s">
        <v>101</v>
      </c>
    </row>
    <row r="7990" spans="1:9" x14ac:dyDescent="0.35">
      <c r="A7990">
        <v>23042025</v>
      </c>
      <c r="B7990" t="s">
        <v>778</v>
      </c>
      <c r="C7990" t="s">
        <v>447</v>
      </c>
      <c r="D7990" t="s">
        <v>325</v>
      </c>
      <c r="E7990" t="s">
        <v>101</v>
      </c>
    </row>
    <row r="7991" spans="1:9" x14ac:dyDescent="0.35">
      <c r="A7991">
        <v>23042025</v>
      </c>
      <c r="B7991" t="s">
        <v>806</v>
      </c>
      <c r="C7991" t="s">
        <v>549</v>
      </c>
      <c r="D7991" t="s">
        <v>328</v>
      </c>
      <c r="E7991" t="s">
        <v>101</v>
      </c>
    </row>
    <row r="7992" spans="1:9" x14ac:dyDescent="0.35">
      <c r="A7992">
        <v>23042025</v>
      </c>
      <c r="B7992" t="s">
        <v>712</v>
      </c>
      <c r="C7992" t="s">
        <v>436</v>
      </c>
      <c r="D7992" t="s">
        <v>331</v>
      </c>
      <c r="E7992" t="s">
        <v>332</v>
      </c>
      <c r="F7992" t="s">
        <v>101</v>
      </c>
    </row>
    <row r="7993" spans="1:9" x14ac:dyDescent="0.35">
      <c r="A7993">
        <v>23042025</v>
      </c>
      <c r="B7993" t="s">
        <v>219</v>
      </c>
      <c r="C7993" t="s">
        <v>448</v>
      </c>
      <c r="D7993" t="s">
        <v>331</v>
      </c>
      <c r="E7993" t="s">
        <v>335</v>
      </c>
      <c r="F7993" t="s">
        <v>101</v>
      </c>
    </row>
    <row r="7994" spans="1:9" x14ac:dyDescent="0.35">
      <c r="A7994">
        <v>23042025</v>
      </c>
      <c r="B7994" t="s">
        <v>398</v>
      </c>
      <c r="C7994" t="s">
        <v>412</v>
      </c>
      <c r="D7994" t="s">
        <v>331</v>
      </c>
      <c r="E7994" t="s">
        <v>338</v>
      </c>
      <c r="F7994" t="s">
        <v>321</v>
      </c>
    </row>
    <row r="7995" spans="1:9" x14ac:dyDescent="0.35">
      <c r="A7995">
        <v>23042025</v>
      </c>
      <c r="B7995" t="s">
        <v>639</v>
      </c>
      <c r="C7995" t="s">
        <v>511</v>
      </c>
      <c r="D7995" t="s">
        <v>170</v>
      </c>
    </row>
    <row r="7996" spans="1:9" x14ac:dyDescent="0.35">
      <c r="A7996">
        <v>23042025</v>
      </c>
      <c r="B7996" t="s">
        <v>693</v>
      </c>
      <c r="C7996" t="s">
        <v>237</v>
      </c>
      <c r="D7996" t="s">
        <v>341</v>
      </c>
      <c r="E7996" t="s">
        <v>101</v>
      </c>
    </row>
    <row r="7997" spans="1:9" x14ac:dyDescent="0.35">
      <c r="A7997">
        <v>23042025</v>
      </c>
      <c r="B7997" t="s">
        <v>551</v>
      </c>
      <c r="C7997" t="s">
        <v>438</v>
      </c>
      <c r="D7997" t="s">
        <v>343</v>
      </c>
      <c r="E7997" t="s">
        <v>101</v>
      </c>
    </row>
    <row r="7998" spans="1:9" x14ac:dyDescent="0.35">
      <c r="A7998">
        <v>23042025</v>
      </c>
      <c r="B7998" t="s">
        <v>507</v>
      </c>
      <c r="C7998" t="s">
        <v>405</v>
      </c>
      <c r="D7998" t="s">
        <v>132</v>
      </c>
      <c r="E7998" t="s">
        <v>344</v>
      </c>
      <c r="F7998" t="s">
        <v>345</v>
      </c>
      <c r="G7998" t="s">
        <v>101</v>
      </c>
    </row>
    <row r="7999" spans="1:9" x14ac:dyDescent="0.35">
      <c r="A7999">
        <v>23042025</v>
      </c>
      <c r="B7999" t="s">
        <v>722</v>
      </c>
      <c r="C7999" t="s">
        <v>456</v>
      </c>
      <c r="D7999" t="s">
        <v>132</v>
      </c>
      <c r="E7999" t="s">
        <v>347</v>
      </c>
      <c r="F7999" t="s">
        <v>101</v>
      </c>
    </row>
    <row r="8000" spans="1:9" x14ac:dyDescent="0.35">
      <c r="A8000">
        <v>23042025</v>
      </c>
      <c r="B8000" t="s">
        <v>558</v>
      </c>
      <c r="C8000" t="s">
        <v>98</v>
      </c>
      <c r="D8000" t="s">
        <v>132</v>
      </c>
      <c r="E8000" t="s">
        <v>348</v>
      </c>
      <c r="F8000" t="s">
        <v>101</v>
      </c>
    </row>
    <row r="8001" spans="1:8" x14ac:dyDescent="0.35">
      <c r="A8001">
        <v>23042025</v>
      </c>
      <c r="B8001" t="s">
        <v>292</v>
      </c>
      <c r="C8001" t="s">
        <v>99</v>
      </c>
      <c r="D8001" t="s">
        <v>132</v>
      </c>
      <c r="E8001" t="s">
        <v>350</v>
      </c>
      <c r="F8001" t="s">
        <v>101</v>
      </c>
    </row>
    <row r="8002" spans="1:8" x14ac:dyDescent="0.35">
      <c r="A8002">
        <v>23042025</v>
      </c>
      <c r="B8002" t="s">
        <v>694</v>
      </c>
      <c r="C8002" t="s">
        <v>157</v>
      </c>
      <c r="D8002" t="s">
        <v>132</v>
      </c>
      <c r="E8002" t="s">
        <v>352</v>
      </c>
      <c r="F8002" t="s">
        <v>101</v>
      </c>
    </row>
    <row r="8003" spans="1:8" x14ac:dyDescent="0.35">
      <c r="A8003">
        <v>23042025</v>
      </c>
      <c r="B8003" t="s">
        <v>722</v>
      </c>
      <c r="C8003" t="s">
        <v>342</v>
      </c>
      <c r="D8003" t="s">
        <v>132</v>
      </c>
      <c r="E8003" t="s">
        <v>133</v>
      </c>
      <c r="F8003" t="s">
        <v>355</v>
      </c>
    </row>
    <row r="8004" spans="1:8" x14ac:dyDescent="0.35">
      <c r="A8004">
        <v>23042025</v>
      </c>
      <c r="B8004" t="s">
        <v>514</v>
      </c>
      <c r="C8004" t="s">
        <v>368</v>
      </c>
      <c r="D8004" t="s">
        <v>132</v>
      </c>
      <c r="E8004" t="s">
        <v>356</v>
      </c>
      <c r="F8004" t="s">
        <v>101</v>
      </c>
    </row>
    <row r="8005" spans="1:8" x14ac:dyDescent="0.35">
      <c r="A8005">
        <v>23042025</v>
      </c>
      <c r="B8005" t="s">
        <v>171</v>
      </c>
      <c r="C8005" t="s">
        <v>412</v>
      </c>
      <c r="D8005" t="s">
        <v>359</v>
      </c>
      <c r="E8005" t="s">
        <v>360</v>
      </c>
      <c r="F8005" t="s">
        <v>101</v>
      </c>
    </row>
    <row r="8006" spans="1:8" x14ac:dyDescent="0.35">
      <c r="A8006">
        <v>23042025</v>
      </c>
      <c r="B8006" t="s">
        <v>644</v>
      </c>
      <c r="C8006" t="s">
        <v>171</v>
      </c>
      <c r="D8006" t="s">
        <v>359</v>
      </c>
      <c r="E8006" t="s">
        <v>362</v>
      </c>
      <c r="F8006" t="s">
        <v>101</v>
      </c>
    </row>
    <row r="8007" spans="1:8" x14ac:dyDescent="0.35">
      <c r="A8007">
        <v>23042025</v>
      </c>
      <c r="B8007" t="s">
        <v>560</v>
      </c>
      <c r="C8007" t="s">
        <v>221</v>
      </c>
      <c r="D8007" t="s">
        <v>359</v>
      </c>
      <c r="E8007" t="s">
        <v>362</v>
      </c>
      <c r="F8007" t="s">
        <v>140</v>
      </c>
      <c r="G8007" t="s">
        <v>364</v>
      </c>
      <c r="H8007" t="s">
        <v>101</v>
      </c>
    </row>
    <row r="8008" spans="1:8" x14ac:dyDescent="0.35">
      <c r="A8008">
        <v>23042025</v>
      </c>
      <c r="B8008" t="s">
        <v>742</v>
      </c>
      <c r="C8008" t="s">
        <v>237</v>
      </c>
      <c r="D8008" t="s">
        <v>366</v>
      </c>
      <c r="E8008" t="s">
        <v>257</v>
      </c>
      <c r="F8008" t="s">
        <v>367</v>
      </c>
      <c r="G8008" t="s">
        <v>101</v>
      </c>
    </row>
    <row r="8009" spans="1:8" x14ac:dyDescent="0.35">
      <c r="A8009">
        <v>23042025</v>
      </c>
      <c r="B8009" t="s">
        <v>722</v>
      </c>
      <c r="C8009" t="s">
        <v>417</v>
      </c>
      <c r="D8009" t="s">
        <v>369</v>
      </c>
      <c r="E8009" t="s">
        <v>370</v>
      </c>
      <c r="F8009" t="s">
        <v>101</v>
      </c>
    </row>
    <row r="8010" spans="1:8" x14ac:dyDescent="0.35">
      <c r="A8010">
        <v>23042025</v>
      </c>
      <c r="B8010" t="s">
        <v>760</v>
      </c>
      <c r="C8010" t="s">
        <v>554</v>
      </c>
      <c r="D8010" t="s">
        <v>371</v>
      </c>
      <c r="E8010" t="s">
        <v>101</v>
      </c>
    </row>
    <row r="8011" spans="1:8" x14ac:dyDescent="0.35">
      <c r="A8011">
        <v>23042025</v>
      </c>
      <c r="B8011" t="s">
        <v>623</v>
      </c>
      <c r="C8011" t="s">
        <v>523</v>
      </c>
      <c r="D8011" t="s">
        <v>372</v>
      </c>
      <c r="E8011" t="s">
        <v>101</v>
      </c>
    </row>
    <row r="8012" spans="1:8" x14ac:dyDescent="0.35">
      <c r="A8012">
        <v>23042025</v>
      </c>
      <c r="B8012" t="s">
        <v>451</v>
      </c>
      <c r="C8012" t="s">
        <v>339</v>
      </c>
      <c r="D8012" t="s">
        <v>373</v>
      </c>
      <c r="E8012" t="s">
        <v>101</v>
      </c>
    </row>
    <row r="8013" spans="1:8" x14ac:dyDescent="0.35">
      <c r="A8013">
        <v>23042025</v>
      </c>
      <c r="B8013" t="s">
        <v>558</v>
      </c>
      <c r="C8013" t="s">
        <v>438</v>
      </c>
      <c r="D8013" t="s">
        <v>376</v>
      </c>
      <c r="E8013" t="s">
        <v>140</v>
      </c>
      <c r="F8013" t="s">
        <v>331</v>
      </c>
      <c r="G8013" t="s">
        <v>377</v>
      </c>
      <c r="H8013" t="s">
        <v>101</v>
      </c>
    </row>
    <row r="8014" spans="1:8" x14ac:dyDescent="0.35">
      <c r="A8014">
        <v>23042025</v>
      </c>
      <c r="B8014" t="s">
        <v>639</v>
      </c>
      <c r="C8014" t="s">
        <v>150</v>
      </c>
      <c r="D8014" t="s">
        <v>378</v>
      </c>
    </row>
    <row r="8015" spans="1:8" x14ac:dyDescent="0.35">
      <c r="A8015">
        <v>23042025</v>
      </c>
      <c r="B8015" t="s">
        <v>464</v>
      </c>
      <c r="C8015" t="s">
        <v>601</v>
      </c>
      <c r="D8015" t="s">
        <v>380</v>
      </c>
      <c r="E8015" t="s">
        <v>101</v>
      </c>
    </row>
    <row r="8016" spans="1:8" x14ac:dyDescent="0.35">
      <c r="A8016">
        <v>23042025</v>
      </c>
      <c r="B8016" t="s">
        <v>635</v>
      </c>
      <c r="C8016" t="s">
        <v>292</v>
      </c>
      <c r="D8016" t="s">
        <v>382</v>
      </c>
      <c r="E8016" t="s">
        <v>383</v>
      </c>
    </row>
    <row r="8017" spans="1:9" x14ac:dyDescent="0.35">
      <c r="A8017">
        <v>23042025</v>
      </c>
      <c r="B8017" t="s">
        <v>636</v>
      </c>
      <c r="C8017" t="s">
        <v>432</v>
      </c>
      <c r="D8017" t="s">
        <v>385</v>
      </c>
      <c r="E8017" t="s">
        <v>386</v>
      </c>
    </row>
    <row r="8018" spans="1:9" x14ac:dyDescent="0.35">
      <c r="A8018">
        <v>23042025</v>
      </c>
      <c r="B8018" t="s">
        <v>630</v>
      </c>
      <c r="C8018" t="s">
        <v>550</v>
      </c>
      <c r="D8018" t="s">
        <v>388</v>
      </c>
      <c r="E8018" t="s">
        <v>101</v>
      </c>
    </row>
    <row r="8019" spans="1:9" x14ac:dyDescent="0.35">
      <c r="A8019">
        <v>23042025</v>
      </c>
      <c r="B8019" t="s">
        <v>651</v>
      </c>
      <c r="C8019" t="s">
        <v>102</v>
      </c>
      <c r="D8019" t="s">
        <v>391</v>
      </c>
      <c r="E8019" t="s">
        <v>101</v>
      </c>
    </row>
    <row r="8020" spans="1:9" x14ac:dyDescent="0.35">
      <c r="A8020">
        <v>23042025</v>
      </c>
      <c r="B8020" t="s">
        <v>608</v>
      </c>
      <c r="C8020" t="s">
        <v>255</v>
      </c>
      <c r="D8020" t="s">
        <v>393</v>
      </c>
    </row>
    <row r="8021" spans="1:9" x14ac:dyDescent="0.35">
      <c r="A8021">
        <v>23042025</v>
      </c>
      <c r="B8021" t="s">
        <v>558</v>
      </c>
      <c r="C8021" t="s">
        <v>183</v>
      </c>
      <c r="D8021" t="s">
        <v>394</v>
      </c>
      <c r="E8021" t="s">
        <v>395</v>
      </c>
      <c r="F8021" t="s">
        <v>101</v>
      </c>
    </row>
    <row r="8022" spans="1:9" x14ac:dyDescent="0.35">
      <c r="A8022">
        <v>23042025</v>
      </c>
      <c r="B8022" t="s">
        <v>552</v>
      </c>
      <c r="C8022" t="s">
        <v>398</v>
      </c>
      <c r="D8022" t="s">
        <v>396</v>
      </c>
    </row>
    <row r="8023" spans="1:9" x14ac:dyDescent="0.35">
      <c r="A8023">
        <v>23042025</v>
      </c>
      <c r="B8023" t="s">
        <v>464</v>
      </c>
      <c r="C8023" t="s">
        <v>226</v>
      </c>
      <c r="D8023" t="s">
        <v>397</v>
      </c>
      <c r="E8023" t="s">
        <v>101</v>
      </c>
    </row>
    <row r="8024" spans="1:9" x14ac:dyDescent="0.35">
      <c r="A8024">
        <v>23042025</v>
      </c>
      <c r="B8024" t="s">
        <v>752</v>
      </c>
      <c r="C8024" t="s">
        <v>549</v>
      </c>
      <c r="D8024" t="s">
        <v>399</v>
      </c>
      <c r="E8024" t="s">
        <v>140</v>
      </c>
      <c r="F8024" t="s">
        <v>400</v>
      </c>
      <c r="G8024" t="s">
        <v>257</v>
      </c>
      <c r="H8024" t="s">
        <v>331</v>
      </c>
      <c r="I8024" t="s">
        <v>401</v>
      </c>
    </row>
    <row r="8025" spans="1:9" x14ac:dyDescent="0.35">
      <c r="A8025">
        <v>23042025</v>
      </c>
      <c r="B8025" t="s">
        <v>437</v>
      </c>
      <c r="C8025" t="s">
        <v>339</v>
      </c>
      <c r="D8025" t="s">
        <v>399</v>
      </c>
      <c r="E8025" t="s">
        <v>187</v>
      </c>
      <c r="F8025" t="s">
        <v>101</v>
      </c>
    </row>
    <row r="8026" spans="1:9" x14ac:dyDescent="0.35">
      <c r="A8026">
        <v>23042025</v>
      </c>
      <c r="B8026" t="s">
        <v>687</v>
      </c>
      <c r="C8026" t="s">
        <v>574</v>
      </c>
      <c r="D8026" t="s">
        <v>399</v>
      </c>
      <c r="E8026" t="s">
        <v>403</v>
      </c>
      <c r="F8026" t="s">
        <v>101</v>
      </c>
    </row>
    <row r="8027" spans="1:9" x14ac:dyDescent="0.35">
      <c r="A8027">
        <v>23042025</v>
      </c>
      <c r="B8027" t="s">
        <v>629</v>
      </c>
      <c r="C8027" t="s">
        <v>219</v>
      </c>
      <c r="D8027" t="s">
        <v>399</v>
      </c>
      <c r="E8027" t="s">
        <v>404</v>
      </c>
      <c r="F8027" t="s">
        <v>101</v>
      </c>
    </row>
    <row r="8028" spans="1:9" x14ac:dyDescent="0.35">
      <c r="A8028">
        <v>22042025</v>
      </c>
      <c r="B8028" t="s">
        <v>589</v>
      </c>
      <c r="C8028" t="s">
        <v>417</v>
      </c>
      <c r="D8028" t="s">
        <v>100</v>
      </c>
      <c r="E8028" t="s">
        <v>101</v>
      </c>
    </row>
    <row r="8029" spans="1:9" x14ac:dyDescent="0.35">
      <c r="A8029">
        <v>22042025</v>
      </c>
      <c r="B8029" t="s">
        <v>520</v>
      </c>
      <c r="C8029" t="s">
        <v>207</v>
      </c>
      <c r="D8029" t="s">
        <v>104</v>
      </c>
      <c r="E8029" t="s">
        <v>101</v>
      </c>
    </row>
    <row r="8030" spans="1:9" x14ac:dyDescent="0.35">
      <c r="A8030">
        <v>22042025</v>
      </c>
      <c r="B8030" t="s">
        <v>609</v>
      </c>
      <c r="C8030" t="s">
        <v>305</v>
      </c>
      <c r="D8030" t="s">
        <v>107</v>
      </c>
      <c r="E8030" t="s">
        <v>108</v>
      </c>
      <c r="F8030" t="s">
        <v>101</v>
      </c>
    </row>
    <row r="8031" spans="1:9" x14ac:dyDescent="0.35">
      <c r="A8031">
        <v>22042025</v>
      </c>
      <c r="B8031" t="s">
        <v>431</v>
      </c>
      <c r="C8031" t="s">
        <v>165</v>
      </c>
      <c r="D8031" t="s">
        <v>111</v>
      </c>
      <c r="E8031" t="s">
        <v>101</v>
      </c>
    </row>
    <row r="8032" spans="1:9" x14ac:dyDescent="0.35">
      <c r="A8032">
        <v>22042025</v>
      </c>
      <c r="B8032" t="s">
        <v>189</v>
      </c>
      <c r="C8032" t="s">
        <v>807</v>
      </c>
      <c r="D8032" t="s">
        <v>114</v>
      </c>
      <c r="E8032" t="s">
        <v>115</v>
      </c>
      <c r="F8032" t="s">
        <v>116</v>
      </c>
    </row>
    <row r="8033" spans="1:7" x14ac:dyDescent="0.35">
      <c r="A8033">
        <v>22042025</v>
      </c>
      <c r="B8033" t="s">
        <v>329</v>
      </c>
      <c r="C8033" t="s">
        <v>162</v>
      </c>
      <c r="D8033" t="s">
        <v>114</v>
      </c>
      <c r="E8033" t="s">
        <v>119</v>
      </c>
      <c r="F8033" t="s">
        <v>120</v>
      </c>
      <c r="G8033" t="s">
        <v>121</v>
      </c>
    </row>
    <row r="8034" spans="1:7" x14ac:dyDescent="0.35">
      <c r="A8034">
        <v>22042025</v>
      </c>
      <c r="B8034" t="s">
        <v>478</v>
      </c>
      <c r="C8034" t="s">
        <v>453</v>
      </c>
      <c r="D8034" t="s">
        <v>114</v>
      </c>
      <c r="E8034" t="s">
        <v>124</v>
      </c>
    </row>
    <row r="8035" spans="1:7" x14ac:dyDescent="0.35">
      <c r="A8035">
        <v>22042025</v>
      </c>
      <c r="B8035" t="s">
        <v>490</v>
      </c>
      <c r="C8035" t="s">
        <v>180</v>
      </c>
      <c r="D8035" t="s">
        <v>114</v>
      </c>
      <c r="E8035" t="s">
        <v>127</v>
      </c>
    </row>
    <row r="8036" spans="1:7" x14ac:dyDescent="0.35">
      <c r="A8036">
        <v>22042025</v>
      </c>
      <c r="B8036" t="s">
        <v>365</v>
      </c>
      <c r="C8036" t="s">
        <v>434</v>
      </c>
      <c r="D8036" t="s">
        <v>114</v>
      </c>
      <c r="E8036" t="s">
        <v>130</v>
      </c>
    </row>
    <row r="8037" spans="1:7" x14ac:dyDescent="0.35">
      <c r="A8037">
        <v>22042025</v>
      </c>
      <c r="B8037" t="s">
        <v>480</v>
      </c>
      <c r="C8037" t="s">
        <v>128</v>
      </c>
      <c r="D8037" t="s">
        <v>114</v>
      </c>
      <c r="E8037" t="s">
        <v>132</v>
      </c>
      <c r="F8037" t="s">
        <v>133</v>
      </c>
    </row>
    <row r="8038" spans="1:7" x14ac:dyDescent="0.35">
      <c r="A8038">
        <v>22042025</v>
      </c>
      <c r="B8038" t="s">
        <v>581</v>
      </c>
      <c r="C8038" t="s">
        <v>207</v>
      </c>
      <c r="D8038" t="s">
        <v>135</v>
      </c>
      <c r="E8038" t="s">
        <v>136</v>
      </c>
    </row>
    <row r="8039" spans="1:7" x14ac:dyDescent="0.35">
      <c r="A8039">
        <v>22042025</v>
      </c>
      <c r="B8039" t="s">
        <v>623</v>
      </c>
      <c r="C8039" t="s">
        <v>183</v>
      </c>
      <c r="D8039" t="s">
        <v>139</v>
      </c>
      <c r="E8039" t="s">
        <v>140</v>
      </c>
      <c r="F8039" t="s">
        <v>141</v>
      </c>
      <c r="G8039" t="s">
        <v>101</v>
      </c>
    </row>
    <row r="8040" spans="1:7" x14ac:dyDescent="0.35">
      <c r="A8040">
        <v>22042025</v>
      </c>
      <c r="B8040" t="s">
        <v>596</v>
      </c>
      <c r="C8040" t="s">
        <v>154</v>
      </c>
      <c r="D8040" t="s">
        <v>144</v>
      </c>
      <c r="E8040" t="s">
        <v>101</v>
      </c>
    </row>
    <row r="8041" spans="1:7" x14ac:dyDescent="0.35">
      <c r="A8041">
        <v>22042025</v>
      </c>
      <c r="B8041" t="s">
        <v>687</v>
      </c>
      <c r="C8041" t="s">
        <v>431</v>
      </c>
      <c r="D8041" t="s">
        <v>147</v>
      </c>
      <c r="E8041" t="s">
        <v>148</v>
      </c>
      <c r="F8041" t="s">
        <v>149</v>
      </c>
    </row>
    <row r="8042" spans="1:7" x14ac:dyDescent="0.35">
      <c r="A8042">
        <v>22042025</v>
      </c>
      <c r="B8042" t="s">
        <v>712</v>
      </c>
      <c r="C8042" t="s">
        <v>305</v>
      </c>
      <c r="D8042" t="s">
        <v>152</v>
      </c>
      <c r="E8042" t="s">
        <v>140</v>
      </c>
      <c r="F8042" t="s">
        <v>153</v>
      </c>
      <c r="G8042" t="s">
        <v>101</v>
      </c>
    </row>
    <row r="8043" spans="1:7" x14ac:dyDescent="0.35">
      <c r="A8043">
        <v>22042025</v>
      </c>
      <c r="B8043" t="s">
        <v>715</v>
      </c>
      <c r="C8043" t="s">
        <v>247</v>
      </c>
      <c r="D8043" t="s">
        <v>156</v>
      </c>
      <c r="E8043" t="s">
        <v>101</v>
      </c>
    </row>
    <row r="8044" spans="1:7" x14ac:dyDescent="0.35">
      <c r="A8044">
        <v>22042025</v>
      </c>
      <c r="B8044" t="s">
        <v>767</v>
      </c>
      <c r="C8044" t="s">
        <v>98</v>
      </c>
      <c r="D8044" t="s">
        <v>159</v>
      </c>
      <c r="E8044" t="s">
        <v>101</v>
      </c>
    </row>
    <row r="8045" spans="1:7" x14ac:dyDescent="0.35">
      <c r="A8045">
        <v>22042025</v>
      </c>
      <c r="B8045" t="s">
        <v>430</v>
      </c>
      <c r="C8045" t="s">
        <v>161</v>
      </c>
      <c r="D8045" t="s">
        <v>101</v>
      </c>
    </row>
    <row r="8046" spans="1:7" x14ac:dyDescent="0.35">
      <c r="A8046">
        <v>22042025</v>
      </c>
      <c r="B8046" t="s">
        <v>285</v>
      </c>
      <c r="C8046" t="s">
        <v>203</v>
      </c>
      <c r="D8046" t="s">
        <v>164</v>
      </c>
      <c r="E8046" t="s">
        <v>101</v>
      </c>
    </row>
    <row r="8047" spans="1:7" x14ac:dyDescent="0.35">
      <c r="A8047">
        <v>22042025</v>
      </c>
      <c r="B8047" t="s">
        <v>719</v>
      </c>
      <c r="C8047" t="s">
        <v>368</v>
      </c>
      <c r="D8047" t="s">
        <v>167</v>
      </c>
    </row>
    <row r="8048" spans="1:7" x14ac:dyDescent="0.35">
      <c r="A8048">
        <v>22042025</v>
      </c>
      <c r="B8048" t="s">
        <v>742</v>
      </c>
      <c r="C8048" t="s">
        <v>651</v>
      </c>
      <c r="D8048" t="s">
        <v>423</v>
      </c>
      <c r="E8048" t="s">
        <v>101</v>
      </c>
    </row>
    <row r="8049" spans="1:7" x14ac:dyDescent="0.35">
      <c r="A8049">
        <v>22042025</v>
      </c>
      <c r="B8049" t="s">
        <v>424</v>
      </c>
      <c r="C8049" t="s">
        <v>160</v>
      </c>
      <c r="D8049" t="s">
        <v>169</v>
      </c>
      <c r="E8049" t="s">
        <v>170</v>
      </c>
      <c r="F8049" t="s">
        <v>101</v>
      </c>
    </row>
    <row r="8050" spans="1:7" x14ac:dyDescent="0.35">
      <c r="A8050">
        <v>22042025</v>
      </c>
      <c r="B8050" t="s">
        <v>742</v>
      </c>
      <c r="C8050" t="s">
        <v>219</v>
      </c>
      <c r="D8050" t="s">
        <v>173</v>
      </c>
      <c r="E8050" t="s">
        <v>101</v>
      </c>
    </row>
    <row r="8051" spans="1:7" x14ac:dyDescent="0.35">
      <c r="A8051">
        <v>22042025</v>
      </c>
      <c r="B8051" t="s">
        <v>628</v>
      </c>
      <c r="C8051" t="s">
        <v>237</v>
      </c>
      <c r="D8051" t="s">
        <v>176</v>
      </c>
      <c r="E8051" t="s">
        <v>101</v>
      </c>
    </row>
    <row r="8052" spans="1:7" x14ac:dyDescent="0.35">
      <c r="A8052">
        <v>22042025</v>
      </c>
      <c r="B8052" t="s">
        <v>759</v>
      </c>
      <c r="C8052" t="s">
        <v>387</v>
      </c>
      <c r="D8052" t="s">
        <v>176</v>
      </c>
      <c r="E8052" t="s">
        <v>149</v>
      </c>
    </row>
    <row r="8053" spans="1:7" x14ac:dyDescent="0.35">
      <c r="A8053">
        <v>22042025</v>
      </c>
      <c r="B8053" t="s">
        <v>494</v>
      </c>
      <c r="C8053" t="s">
        <v>569</v>
      </c>
      <c r="D8053" t="s">
        <v>181</v>
      </c>
      <c r="E8053" t="s">
        <v>182</v>
      </c>
      <c r="F8053" t="s">
        <v>101</v>
      </c>
    </row>
    <row r="8054" spans="1:7" x14ac:dyDescent="0.35">
      <c r="A8054">
        <v>22042025</v>
      </c>
      <c r="B8054" t="s">
        <v>437</v>
      </c>
      <c r="C8054" t="s">
        <v>436</v>
      </c>
      <c r="D8054" t="s">
        <v>184</v>
      </c>
      <c r="E8054" t="s">
        <v>101</v>
      </c>
    </row>
    <row r="8055" spans="1:7" x14ac:dyDescent="0.35">
      <c r="A8055">
        <v>22042025</v>
      </c>
      <c r="B8055" t="s">
        <v>603</v>
      </c>
      <c r="C8055" t="s">
        <v>432</v>
      </c>
      <c r="D8055" t="s">
        <v>187</v>
      </c>
      <c r="E8055" t="s">
        <v>101</v>
      </c>
    </row>
    <row r="8056" spans="1:7" x14ac:dyDescent="0.35">
      <c r="A8056">
        <v>22042025</v>
      </c>
      <c r="B8056" t="s">
        <v>456</v>
      </c>
      <c r="C8056" t="s">
        <v>269</v>
      </c>
      <c r="D8056" t="s">
        <v>190</v>
      </c>
      <c r="E8056" t="s">
        <v>191</v>
      </c>
      <c r="F8056" t="s">
        <v>101</v>
      </c>
    </row>
    <row r="8057" spans="1:7" x14ac:dyDescent="0.35">
      <c r="A8057">
        <v>22042025</v>
      </c>
      <c r="B8057" t="s">
        <v>595</v>
      </c>
      <c r="C8057" t="s">
        <v>384</v>
      </c>
      <c r="D8057" t="s">
        <v>190</v>
      </c>
      <c r="E8057" t="s">
        <v>194</v>
      </c>
      <c r="F8057" t="s">
        <v>101</v>
      </c>
    </row>
    <row r="8058" spans="1:7" x14ac:dyDescent="0.35">
      <c r="A8058">
        <v>22042025</v>
      </c>
      <c r="B8058" t="s">
        <v>693</v>
      </c>
      <c r="C8058" t="s">
        <v>450</v>
      </c>
      <c r="D8058" t="s">
        <v>190</v>
      </c>
      <c r="E8058" t="s">
        <v>196</v>
      </c>
      <c r="F8058" t="s">
        <v>101</v>
      </c>
    </row>
    <row r="8059" spans="1:7" x14ac:dyDescent="0.35">
      <c r="A8059">
        <v>22042025</v>
      </c>
      <c r="B8059" t="s">
        <v>575</v>
      </c>
      <c r="C8059" t="s">
        <v>198</v>
      </c>
      <c r="D8059" t="s">
        <v>140</v>
      </c>
      <c r="E8059" t="s">
        <v>199</v>
      </c>
      <c r="F8059" t="s">
        <v>200</v>
      </c>
      <c r="G8059" t="s">
        <v>101</v>
      </c>
    </row>
    <row r="8060" spans="1:7" x14ac:dyDescent="0.35">
      <c r="A8060">
        <v>22042025</v>
      </c>
      <c r="B8060" t="s">
        <v>504</v>
      </c>
      <c r="C8060" t="s">
        <v>102</v>
      </c>
      <c r="D8060" t="s">
        <v>61</v>
      </c>
      <c r="E8060" t="s">
        <v>101</v>
      </c>
    </row>
    <row r="8061" spans="1:7" x14ac:dyDescent="0.35">
      <c r="A8061">
        <v>22042025</v>
      </c>
      <c r="B8061" t="s">
        <v>694</v>
      </c>
      <c r="C8061" t="s">
        <v>292</v>
      </c>
      <c r="D8061" t="s">
        <v>205</v>
      </c>
      <c r="E8061" t="s">
        <v>101</v>
      </c>
    </row>
    <row r="8062" spans="1:7" x14ac:dyDescent="0.35">
      <c r="A8062">
        <v>22042025</v>
      </c>
      <c r="B8062" t="s">
        <v>634</v>
      </c>
      <c r="C8062" t="s">
        <v>304</v>
      </c>
      <c r="D8062" t="s">
        <v>208</v>
      </c>
      <c r="E8062" t="s">
        <v>101</v>
      </c>
    </row>
    <row r="8063" spans="1:7" x14ac:dyDescent="0.35">
      <c r="A8063">
        <v>22042025</v>
      </c>
      <c r="B8063" t="s">
        <v>493</v>
      </c>
      <c r="C8063" t="s">
        <v>447</v>
      </c>
      <c r="D8063" t="s">
        <v>210</v>
      </c>
      <c r="E8063" t="s">
        <v>211</v>
      </c>
      <c r="F8063" t="s">
        <v>101</v>
      </c>
    </row>
    <row r="8064" spans="1:7" x14ac:dyDescent="0.35">
      <c r="A8064">
        <v>22042025</v>
      </c>
      <c r="B8064" t="s">
        <v>450</v>
      </c>
      <c r="C8064" t="s">
        <v>197</v>
      </c>
      <c r="D8064" t="s">
        <v>214</v>
      </c>
      <c r="E8064" t="s">
        <v>215</v>
      </c>
      <c r="F8064" t="s">
        <v>101</v>
      </c>
    </row>
    <row r="8065" spans="1:7" x14ac:dyDescent="0.35">
      <c r="A8065">
        <v>22042025</v>
      </c>
      <c r="B8065" t="s">
        <v>523</v>
      </c>
      <c r="C8065" t="s">
        <v>217</v>
      </c>
      <c r="D8065" t="s">
        <v>101</v>
      </c>
    </row>
    <row r="8066" spans="1:7" x14ac:dyDescent="0.35">
      <c r="A8066">
        <v>22042025</v>
      </c>
      <c r="B8066" t="s">
        <v>730</v>
      </c>
      <c r="C8066" t="s">
        <v>183</v>
      </c>
      <c r="D8066" t="s">
        <v>220</v>
      </c>
      <c r="E8066" t="s">
        <v>101</v>
      </c>
    </row>
    <row r="8067" spans="1:7" x14ac:dyDescent="0.35">
      <c r="A8067">
        <v>22042025</v>
      </c>
      <c r="B8067" t="s">
        <v>629</v>
      </c>
      <c r="C8067" t="s">
        <v>98</v>
      </c>
      <c r="D8067" t="s">
        <v>222</v>
      </c>
    </row>
    <row r="8068" spans="1:7" x14ac:dyDescent="0.35">
      <c r="A8068">
        <v>22042025</v>
      </c>
      <c r="B8068" t="s">
        <v>558</v>
      </c>
      <c r="C8068" t="s">
        <v>282</v>
      </c>
      <c r="D8068" t="s">
        <v>223</v>
      </c>
    </row>
    <row r="8069" spans="1:7" x14ac:dyDescent="0.35">
      <c r="A8069">
        <v>22042025</v>
      </c>
      <c r="B8069" t="s">
        <v>413</v>
      </c>
      <c r="C8069" t="s">
        <v>415</v>
      </c>
      <c r="D8069" t="s">
        <v>225</v>
      </c>
      <c r="E8069" t="s">
        <v>101</v>
      </c>
    </row>
    <row r="8070" spans="1:7" x14ac:dyDescent="0.35">
      <c r="A8070">
        <v>22042025</v>
      </c>
      <c r="B8070" t="s">
        <v>518</v>
      </c>
      <c r="C8070" t="s">
        <v>387</v>
      </c>
      <c r="D8070" t="s">
        <v>225</v>
      </c>
      <c r="E8070" t="s">
        <v>228</v>
      </c>
      <c r="F8070" t="s">
        <v>229</v>
      </c>
    </row>
    <row r="8071" spans="1:7" x14ac:dyDescent="0.35">
      <c r="A8071">
        <v>22042025</v>
      </c>
      <c r="B8071" t="s">
        <v>758</v>
      </c>
      <c r="C8071" t="s">
        <v>154</v>
      </c>
      <c r="D8071" t="s">
        <v>232</v>
      </c>
      <c r="E8071" t="s">
        <v>101</v>
      </c>
    </row>
    <row r="8072" spans="1:7" x14ac:dyDescent="0.35">
      <c r="A8072">
        <v>22042025</v>
      </c>
      <c r="B8072" t="s">
        <v>636</v>
      </c>
      <c r="C8072" t="s">
        <v>426</v>
      </c>
      <c r="D8072" t="s">
        <v>235</v>
      </c>
      <c r="E8072" t="s">
        <v>236</v>
      </c>
      <c r="F8072" t="s">
        <v>101</v>
      </c>
    </row>
    <row r="8073" spans="1:7" x14ac:dyDescent="0.35">
      <c r="A8073">
        <v>22042025</v>
      </c>
      <c r="B8073" t="s">
        <v>473</v>
      </c>
      <c r="C8073" t="s">
        <v>172</v>
      </c>
      <c r="D8073" t="s">
        <v>235</v>
      </c>
      <c r="E8073" t="s">
        <v>239</v>
      </c>
      <c r="F8073" t="s">
        <v>149</v>
      </c>
    </row>
    <row r="8074" spans="1:7" x14ac:dyDescent="0.35">
      <c r="A8074">
        <v>22042025</v>
      </c>
      <c r="B8074" t="s">
        <v>791</v>
      </c>
      <c r="C8074" t="s">
        <v>340</v>
      </c>
      <c r="D8074" t="s">
        <v>235</v>
      </c>
      <c r="E8074" t="s">
        <v>241</v>
      </c>
      <c r="F8074" t="s">
        <v>101</v>
      </c>
    </row>
    <row r="8075" spans="1:7" x14ac:dyDescent="0.35">
      <c r="A8075">
        <v>22042025</v>
      </c>
      <c r="B8075" t="s">
        <v>736</v>
      </c>
      <c r="C8075" t="s">
        <v>195</v>
      </c>
      <c r="D8075" t="s">
        <v>243</v>
      </c>
      <c r="E8075" t="s">
        <v>101</v>
      </c>
    </row>
    <row r="8076" spans="1:7" x14ac:dyDescent="0.35">
      <c r="A8076">
        <v>22042025</v>
      </c>
      <c r="B8076" t="s">
        <v>565</v>
      </c>
      <c r="C8076" t="s">
        <v>450</v>
      </c>
      <c r="D8076" t="s">
        <v>245</v>
      </c>
      <c r="E8076" t="s">
        <v>246</v>
      </c>
    </row>
    <row r="8077" spans="1:7" x14ac:dyDescent="0.35">
      <c r="A8077">
        <v>22042025</v>
      </c>
      <c r="B8077" t="s">
        <v>700</v>
      </c>
      <c r="C8077" t="s">
        <v>495</v>
      </c>
      <c r="D8077" t="s">
        <v>245</v>
      </c>
      <c r="E8077" t="s">
        <v>249</v>
      </c>
    </row>
    <row r="8078" spans="1:7" x14ac:dyDescent="0.35">
      <c r="A8078">
        <v>22042025</v>
      </c>
      <c r="B8078" t="s">
        <v>565</v>
      </c>
      <c r="C8078" t="s">
        <v>146</v>
      </c>
      <c r="D8078" t="s">
        <v>252</v>
      </c>
      <c r="E8078" t="s">
        <v>101</v>
      </c>
    </row>
    <row r="8079" spans="1:7" x14ac:dyDescent="0.35">
      <c r="A8079">
        <v>22042025</v>
      </c>
      <c r="B8079" t="s">
        <v>473</v>
      </c>
      <c r="C8079" t="s">
        <v>233</v>
      </c>
      <c r="D8079" t="s">
        <v>254</v>
      </c>
    </row>
    <row r="8080" spans="1:7" x14ac:dyDescent="0.35">
      <c r="A8080">
        <v>22042025</v>
      </c>
      <c r="B8080" t="s">
        <v>608</v>
      </c>
      <c r="C8080" t="s">
        <v>422</v>
      </c>
      <c r="D8080" t="s">
        <v>256</v>
      </c>
      <c r="E8080" t="s">
        <v>257</v>
      </c>
      <c r="F8080" t="s">
        <v>236</v>
      </c>
      <c r="G8080" t="s">
        <v>101</v>
      </c>
    </row>
    <row r="8081" spans="1:6" x14ac:dyDescent="0.35">
      <c r="A8081">
        <v>22042025</v>
      </c>
      <c r="B8081" t="s">
        <v>638</v>
      </c>
      <c r="C8081" t="s">
        <v>519</v>
      </c>
      <c r="D8081" t="s">
        <v>260</v>
      </c>
      <c r="E8081" t="s">
        <v>136</v>
      </c>
      <c r="F8081" t="s">
        <v>101</v>
      </c>
    </row>
    <row r="8082" spans="1:6" x14ac:dyDescent="0.35">
      <c r="A8082">
        <v>22042025</v>
      </c>
      <c r="B8082" t="s">
        <v>414</v>
      </c>
      <c r="C8082" t="s">
        <v>261</v>
      </c>
      <c r="D8082" t="s">
        <v>262</v>
      </c>
      <c r="E8082" t="s">
        <v>101</v>
      </c>
    </row>
    <row r="8083" spans="1:6" x14ac:dyDescent="0.35">
      <c r="A8083">
        <v>22042025</v>
      </c>
      <c r="B8083" t="s">
        <v>655</v>
      </c>
      <c r="C8083" t="s">
        <v>195</v>
      </c>
      <c r="D8083" t="s">
        <v>264</v>
      </c>
      <c r="E8083" t="s">
        <v>101</v>
      </c>
    </row>
    <row r="8084" spans="1:6" x14ac:dyDescent="0.35">
      <c r="A8084">
        <v>22042025</v>
      </c>
      <c r="B8084" t="s">
        <v>150</v>
      </c>
      <c r="C8084" t="s">
        <v>264</v>
      </c>
      <c r="D8084" t="s">
        <v>149</v>
      </c>
    </row>
    <row r="8085" spans="1:6" x14ac:dyDescent="0.35">
      <c r="A8085">
        <v>22042025</v>
      </c>
      <c r="B8085" t="s">
        <v>711</v>
      </c>
      <c r="C8085" t="s">
        <v>550</v>
      </c>
      <c r="D8085" t="s">
        <v>265</v>
      </c>
      <c r="E8085" t="s">
        <v>101</v>
      </c>
      <c r="F8085" t="s">
        <v>266</v>
      </c>
    </row>
    <row r="8086" spans="1:6" x14ac:dyDescent="0.35">
      <c r="A8086">
        <v>22042025</v>
      </c>
      <c r="B8086" t="s">
        <v>307</v>
      </c>
      <c r="C8086" t="s">
        <v>267</v>
      </c>
      <c r="D8086" t="s">
        <v>101</v>
      </c>
    </row>
    <row r="8087" spans="1:6" x14ac:dyDescent="0.35">
      <c r="A8087">
        <v>22042025</v>
      </c>
      <c r="B8087" t="s">
        <v>573</v>
      </c>
      <c r="C8087" t="s">
        <v>285</v>
      </c>
      <c r="D8087" t="s">
        <v>268</v>
      </c>
    </row>
    <row r="8088" spans="1:6" x14ac:dyDescent="0.35">
      <c r="A8088">
        <v>22042025</v>
      </c>
      <c r="B8088" t="s">
        <v>437</v>
      </c>
      <c r="C8088" t="s">
        <v>432</v>
      </c>
      <c r="D8088" t="s">
        <v>270</v>
      </c>
      <c r="E8088" t="s">
        <v>271</v>
      </c>
      <c r="F8088" t="s">
        <v>101</v>
      </c>
    </row>
    <row r="8089" spans="1:6" x14ac:dyDescent="0.35">
      <c r="A8089">
        <v>22042025</v>
      </c>
      <c r="B8089" t="s">
        <v>694</v>
      </c>
      <c r="C8089" t="s">
        <v>425</v>
      </c>
      <c r="D8089" t="s">
        <v>274</v>
      </c>
      <c r="E8089" t="s">
        <v>101</v>
      </c>
    </row>
    <row r="8090" spans="1:6" x14ac:dyDescent="0.35">
      <c r="A8090">
        <v>22042025</v>
      </c>
      <c r="B8090" t="s">
        <v>507</v>
      </c>
      <c r="C8090" t="s">
        <v>447</v>
      </c>
      <c r="D8090" t="s">
        <v>277</v>
      </c>
      <c r="E8090" t="s">
        <v>101</v>
      </c>
    </row>
    <row r="8091" spans="1:6" x14ac:dyDescent="0.35">
      <c r="A8091">
        <v>22042025</v>
      </c>
      <c r="B8091" t="s">
        <v>688</v>
      </c>
      <c r="C8091" t="s">
        <v>447</v>
      </c>
      <c r="D8091" t="s">
        <v>279</v>
      </c>
      <c r="E8091" t="s">
        <v>140</v>
      </c>
      <c r="F8091" t="s">
        <v>280</v>
      </c>
    </row>
    <row r="8092" spans="1:6" x14ac:dyDescent="0.35">
      <c r="A8092">
        <v>22042025</v>
      </c>
      <c r="B8092" t="s">
        <v>639</v>
      </c>
      <c r="C8092" t="s">
        <v>450</v>
      </c>
      <c r="D8092" t="s">
        <v>281</v>
      </c>
    </row>
    <row r="8093" spans="1:6" x14ac:dyDescent="0.35">
      <c r="A8093">
        <v>22042025</v>
      </c>
      <c r="B8093" t="s">
        <v>573</v>
      </c>
      <c r="C8093" t="s">
        <v>600</v>
      </c>
      <c r="D8093" t="s">
        <v>284</v>
      </c>
      <c r="E8093" t="s">
        <v>101</v>
      </c>
    </row>
    <row r="8094" spans="1:6" x14ac:dyDescent="0.35">
      <c r="A8094">
        <v>22042025</v>
      </c>
      <c r="B8094" t="s">
        <v>578</v>
      </c>
      <c r="C8094" t="s">
        <v>496</v>
      </c>
      <c r="D8094" t="s">
        <v>287</v>
      </c>
      <c r="E8094" t="s">
        <v>101</v>
      </c>
    </row>
    <row r="8095" spans="1:6" x14ac:dyDescent="0.35">
      <c r="A8095">
        <v>22042025</v>
      </c>
      <c r="B8095" t="s">
        <v>742</v>
      </c>
      <c r="C8095" t="s">
        <v>422</v>
      </c>
      <c r="D8095" t="s">
        <v>288</v>
      </c>
      <c r="E8095" t="s">
        <v>101</v>
      </c>
    </row>
    <row r="8096" spans="1:6" x14ac:dyDescent="0.35">
      <c r="A8096">
        <v>22042025</v>
      </c>
      <c r="B8096" t="s">
        <v>339</v>
      </c>
      <c r="C8096" t="s">
        <v>505</v>
      </c>
      <c r="D8096" t="s">
        <v>290</v>
      </c>
      <c r="E8096" t="s">
        <v>140</v>
      </c>
      <c r="F8096" t="s">
        <v>291</v>
      </c>
    </row>
    <row r="8097" spans="1:9" x14ac:dyDescent="0.35">
      <c r="A8097">
        <v>22042025</v>
      </c>
      <c r="B8097" t="s">
        <v>638</v>
      </c>
      <c r="C8097" t="s">
        <v>292</v>
      </c>
      <c r="D8097" t="s">
        <v>290</v>
      </c>
      <c r="E8097" t="s">
        <v>140</v>
      </c>
      <c r="F8097" t="s">
        <v>294</v>
      </c>
      <c r="G8097" t="s">
        <v>295</v>
      </c>
      <c r="H8097" t="s">
        <v>101</v>
      </c>
    </row>
    <row r="8098" spans="1:9" x14ac:dyDescent="0.35">
      <c r="A8098">
        <v>22042025</v>
      </c>
      <c r="B8098" t="s">
        <v>611</v>
      </c>
      <c r="C8098" t="s">
        <v>171</v>
      </c>
      <c r="D8098" t="s">
        <v>298</v>
      </c>
      <c r="E8098" t="s">
        <v>101</v>
      </c>
    </row>
    <row r="8099" spans="1:9" x14ac:dyDescent="0.35">
      <c r="A8099">
        <v>22042025</v>
      </c>
      <c r="B8099" t="s">
        <v>541</v>
      </c>
      <c r="C8099" t="s">
        <v>234</v>
      </c>
      <c r="D8099" t="s">
        <v>300</v>
      </c>
      <c r="E8099" t="s">
        <v>262</v>
      </c>
      <c r="F8099" t="s">
        <v>101</v>
      </c>
    </row>
    <row r="8100" spans="1:9" x14ac:dyDescent="0.35">
      <c r="A8100">
        <v>22042025</v>
      </c>
      <c r="B8100" t="s">
        <v>498</v>
      </c>
      <c r="C8100" t="s">
        <v>122</v>
      </c>
      <c r="D8100" t="s">
        <v>301</v>
      </c>
      <c r="E8100" t="s">
        <v>101</v>
      </c>
    </row>
    <row r="8101" spans="1:9" x14ac:dyDescent="0.35">
      <c r="A8101">
        <v>22042025</v>
      </c>
      <c r="B8101" t="s">
        <v>780</v>
      </c>
      <c r="C8101" t="s">
        <v>224</v>
      </c>
      <c r="D8101" t="s">
        <v>303</v>
      </c>
      <c r="E8101" t="s">
        <v>149</v>
      </c>
    </row>
    <row r="8102" spans="1:9" x14ac:dyDescent="0.35">
      <c r="A8102">
        <v>22042025</v>
      </c>
      <c r="B8102" t="s">
        <v>691</v>
      </c>
      <c r="C8102" t="s">
        <v>471</v>
      </c>
      <c r="D8102" t="s">
        <v>306</v>
      </c>
      <c r="E8102" t="s">
        <v>101</v>
      </c>
    </row>
    <row r="8103" spans="1:9" x14ac:dyDescent="0.35">
      <c r="A8103">
        <v>22042025</v>
      </c>
      <c r="B8103" t="s">
        <v>630</v>
      </c>
      <c r="C8103" t="s">
        <v>526</v>
      </c>
      <c r="D8103" t="s">
        <v>308</v>
      </c>
      <c r="E8103" t="s">
        <v>309</v>
      </c>
      <c r="F8103" t="s">
        <v>310</v>
      </c>
      <c r="G8103" t="s">
        <v>311</v>
      </c>
      <c r="H8103" t="s">
        <v>312</v>
      </c>
      <c r="I8103" t="s">
        <v>101</v>
      </c>
    </row>
    <row r="8104" spans="1:9" x14ac:dyDescent="0.35">
      <c r="A8104">
        <v>22042025</v>
      </c>
      <c r="B8104" t="s">
        <v>455</v>
      </c>
      <c r="C8104" t="s">
        <v>188</v>
      </c>
      <c r="D8104" t="s">
        <v>314</v>
      </c>
      <c r="E8104" t="s">
        <v>315</v>
      </c>
      <c r="F8104" t="s">
        <v>101</v>
      </c>
    </row>
    <row r="8105" spans="1:9" x14ac:dyDescent="0.35">
      <c r="A8105">
        <v>22042025</v>
      </c>
      <c r="B8105" t="s">
        <v>425</v>
      </c>
      <c r="C8105" t="s">
        <v>318</v>
      </c>
      <c r="D8105" t="s">
        <v>314</v>
      </c>
      <c r="E8105" t="s">
        <v>317</v>
      </c>
      <c r="F8105" t="s">
        <v>101</v>
      </c>
    </row>
    <row r="8106" spans="1:9" x14ac:dyDescent="0.35">
      <c r="A8106">
        <v>22042025</v>
      </c>
      <c r="B8106" t="s">
        <v>565</v>
      </c>
      <c r="C8106" t="s">
        <v>450</v>
      </c>
      <c r="D8106" t="s">
        <v>319</v>
      </c>
      <c r="E8106" t="s">
        <v>320</v>
      </c>
      <c r="F8106" t="s">
        <v>321</v>
      </c>
    </row>
    <row r="8107" spans="1:9" x14ac:dyDescent="0.35">
      <c r="A8107">
        <v>22042025</v>
      </c>
      <c r="B8107" t="s">
        <v>560</v>
      </c>
      <c r="C8107" t="s">
        <v>600</v>
      </c>
      <c r="D8107" t="s">
        <v>322</v>
      </c>
      <c r="E8107" t="s">
        <v>101</v>
      </c>
    </row>
    <row r="8108" spans="1:9" x14ac:dyDescent="0.35">
      <c r="A8108">
        <v>22042025</v>
      </c>
      <c r="B8108" t="s">
        <v>624</v>
      </c>
      <c r="C8108" t="s">
        <v>466</v>
      </c>
      <c r="D8108" t="s">
        <v>325</v>
      </c>
      <c r="E8108" t="s">
        <v>101</v>
      </c>
    </row>
    <row r="8109" spans="1:9" x14ac:dyDescent="0.35">
      <c r="A8109">
        <v>22042025</v>
      </c>
      <c r="B8109" t="s">
        <v>639</v>
      </c>
      <c r="C8109" t="s">
        <v>460</v>
      </c>
      <c r="D8109" t="s">
        <v>328</v>
      </c>
      <c r="E8109" t="s">
        <v>101</v>
      </c>
    </row>
    <row r="8110" spans="1:9" x14ac:dyDescent="0.35">
      <c r="A8110">
        <v>22042025</v>
      </c>
      <c r="B8110" t="s">
        <v>742</v>
      </c>
      <c r="C8110" t="s">
        <v>432</v>
      </c>
      <c r="D8110" t="s">
        <v>331</v>
      </c>
      <c r="E8110" t="s">
        <v>332</v>
      </c>
      <c r="F8110" t="s">
        <v>101</v>
      </c>
    </row>
    <row r="8111" spans="1:9" x14ac:dyDescent="0.35">
      <c r="A8111">
        <v>22042025</v>
      </c>
      <c r="B8111" t="s">
        <v>154</v>
      </c>
      <c r="C8111" t="s">
        <v>535</v>
      </c>
      <c r="D8111" t="s">
        <v>331</v>
      </c>
      <c r="E8111" t="s">
        <v>335</v>
      </c>
      <c r="F8111" t="s">
        <v>101</v>
      </c>
    </row>
    <row r="8112" spans="1:9" x14ac:dyDescent="0.35">
      <c r="A8112">
        <v>22042025</v>
      </c>
      <c r="B8112" t="s">
        <v>439</v>
      </c>
      <c r="C8112" t="s">
        <v>316</v>
      </c>
      <c r="D8112" t="s">
        <v>331</v>
      </c>
      <c r="E8112" t="s">
        <v>338</v>
      </c>
      <c r="F8112" t="s">
        <v>321</v>
      </c>
    </row>
    <row r="8113" spans="1:8" x14ac:dyDescent="0.35">
      <c r="A8113">
        <v>22042025</v>
      </c>
      <c r="B8113" t="s">
        <v>638</v>
      </c>
      <c r="C8113" t="s">
        <v>536</v>
      </c>
      <c r="D8113" t="s">
        <v>170</v>
      </c>
    </row>
    <row r="8114" spans="1:8" x14ac:dyDescent="0.35">
      <c r="A8114">
        <v>22042025</v>
      </c>
      <c r="B8114" t="s">
        <v>560</v>
      </c>
      <c r="C8114" t="s">
        <v>549</v>
      </c>
      <c r="D8114" t="s">
        <v>341</v>
      </c>
      <c r="E8114" t="s">
        <v>101</v>
      </c>
    </row>
    <row r="8115" spans="1:8" x14ac:dyDescent="0.35">
      <c r="A8115">
        <v>22042025</v>
      </c>
      <c r="B8115" t="s">
        <v>593</v>
      </c>
      <c r="C8115" t="s">
        <v>183</v>
      </c>
      <c r="D8115" t="s">
        <v>343</v>
      </c>
      <c r="E8115" t="s">
        <v>101</v>
      </c>
    </row>
    <row r="8116" spans="1:8" x14ac:dyDescent="0.35">
      <c r="A8116">
        <v>22042025</v>
      </c>
      <c r="B8116" t="s">
        <v>495</v>
      </c>
      <c r="C8116" t="s">
        <v>122</v>
      </c>
      <c r="D8116" t="s">
        <v>132</v>
      </c>
      <c r="E8116" t="s">
        <v>344</v>
      </c>
      <c r="F8116" t="s">
        <v>345</v>
      </c>
      <c r="G8116" t="s">
        <v>101</v>
      </c>
    </row>
    <row r="8117" spans="1:8" x14ac:dyDescent="0.35">
      <c r="A8117">
        <v>22042025</v>
      </c>
      <c r="B8117" t="s">
        <v>637</v>
      </c>
      <c r="C8117" t="s">
        <v>422</v>
      </c>
      <c r="D8117" t="s">
        <v>132</v>
      </c>
      <c r="E8117" t="s">
        <v>347</v>
      </c>
      <c r="F8117" t="s">
        <v>101</v>
      </c>
    </row>
    <row r="8118" spans="1:8" x14ac:dyDescent="0.35">
      <c r="A8118">
        <v>22042025</v>
      </c>
      <c r="B8118" t="s">
        <v>638</v>
      </c>
      <c r="C8118" t="s">
        <v>150</v>
      </c>
      <c r="D8118" t="s">
        <v>132</v>
      </c>
      <c r="E8118" t="s">
        <v>348</v>
      </c>
      <c r="F8118" t="s">
        <v>101</v>
      </c>
    </row>
    <row r="8119" spans="1:8" x14ac:dyDescent="0.35">
      <c r="A8119">
        <v>22042025</v>
      </c>
      <c r="B8119" t="s">
        <v>550</v>
      </c>
      <c r="C8119" t="s">
        <v>117</v>
      </c>
      <c r="D8119" t="s">
        <v>132</v>
      </c>
      <c r="E8119" t="s">
        <v>350</v>
      </c>
      <c r="F8119" t="s">
        <v>101</v>
      </c>
    </row>
    <row r="8120" spans="1:8" x14ac:dyDescent="0.35">
      <c r="A8120">
        <v>22042025</v>
      </c>
      <c r="B8120" t="s">
        <v>695</v>
      </c>
      <c r="C8120" t="s">
        <v>195</v>
      </c>
      <c r="D8120" t="s">
        <v>132</v>
      </c>
      <c r="E8120" t="s">
        <v>352</v>
      </c>
      <c r="F8120" t="s">
        <v>101</v>
      </c>
    </row>
    <row r="8121" spans="1:8" x14ac:dyDescent="0.35">
      <c r="A8121">
        <v>22042025</v>
      </c>
      <c r="B8121" t="s">
        <v>623</v>
      </c>
      <c r="C8121" t="s">
        <v>203</v>
      </c>
      <c r="D8121" t="s">
        <v>132</v>
      </c>
      <c r="E8121" t="s">
        <v>133</v>
      </c>
      <c r="F8121" t="s">
        <v>355</v>
      </c>
    </row>
    <row r="8122" spans="1:8" x14ac:dyDescent="0.35">
      <c r="A8122">
        <v>22042025</v>
      </c>
      <c r="B8122" t="s">
        <v>623</v>
      </c>
      <c r="C8122" t="s">
        <v>165</v>
      </c>
      <c r="D8122" t="s">
        <v>132</v>
      </c>
      <c r="E8122" t="s">
        <v>356</v>
      </c>
      <c r="F8122" t="s">
        <v>101</v>
      </c>
    </row>
    <row r="8123" spans="1:8" x14ac:dyDescent="0.35">
      <c r="A8123">
        <v>22042025</v>
      </c>
      <c r="B8123" t="s">
        <v>183</v>
      </c>
      <c r="C8123" t="s">
        <v>402</v>
      </c>
      <c r="D8123" t="s">
        <v>359</v>
      </c>
      <c r="E8123" t="s">
        <v>360</v>
      </c>
      <c r="F8123" t="s">
        <v>101</v>
      </c>
    </row>
    <row r="8124" spans="1:8" x14ac:dyDescent="0.35">
      <c r="A8124">
        <v>22042025</v>
      </c>
      <c r="B8124" t="s">
        <v>504</v>
      </c>
      <c r="C8124" t="s">
        <v>248</v>
      </c>
      <c r="D8124" t="s">
        <v>359</v>
      </c>
      <c r="E8124" t="s">
        <v>362</v>
      </c>
      <c r="F8124" t="s">
        <v>101</v>
      </c>
    </row>
    <row r="8125" spans="1:8" x14ac:dyDescent="0.35">
      <c r="A8125">
        <v>22042025</v>
      </c>
      <c r="B8125" t="s">
        <v>623</v>
      </c>
      <c r="C8125" t="s">
        <v>574</v>
      </c>
      <c r="D8125" t="s">
        <v>359</v>
      </c>
      <c r="E8125" t="s">
        <v>362</v>
      </c>
      <c r="F8125" t="s">
        <v>140</v>
      </c>
      <c r="G8125" t="s">
        <v>364</v>
      </c>
      <c r="H8125" t="s">
        <v>101</v>
      </c>
    </row>
    <row r="8126" spans="1:8" x14ac:dyDescent="0.35">
      <c r="A8126">
        <v>22042025</v>
      </c>
      <c r="B8126" t="s">
        <v>766</v>
      </c>
      <c r="C8126" t="s">
        <v>534</v>
      </c>
      <c r="D8126" t="s">
        <v>366</v>
      </c>
      <c r="E8126" t="s">
        <v>257</v>
      </c>
      <c r="F8126" t="s">
        <v>367</v>
      </c>
      <c r="G8126" t="s">
        <v>101</v>
      </c>
    </row>
    <row r="8127" spans="1:8" x14ac:dyDescent="0.35">
      <c r="A8127">
        <v>22042025</v>
      </c>
      <c r="B8127" t="s">
        <v>752</v>
      </c>
      <c r="C8127" t="s">
        <v>554</v>
      </c>
      <c r="D8127" t="s">
        <v>369</v>
      </c>
      <c r="E8127" t="s">
        <v>370</v>
      </c>
      <c r="F8127" t="s">
        <v>101</v>
      </c>
    </row>
    <row r="8128" spans="1:8" x14ac:dyDescent="0.35">
      <c r="A8128">
        <v>22042025</v>
      </c>
      <c r="B8128" t="s">
        <v>661</v>
      </c>
      <c r="C8128" t="s">
        <v>541</v>
      </c>
      <c r="D8128" t="s">
        <v>371</v>
      </c>
      <c r="E8128" t="s">
        <v>101</v>
      </c>
    </row>
    <row r="8129" spans="1:9" x14ac:dyDescent="0.35">
      <c r="A8129">
        <v>22042025</v>
      </c>
      <c r="B8129" t="s">
        <v>581</v>
      </c>
      <c r="C8129" t="s">
        <v>323</v>
      </c>
      <c r="D8129" t="s">
        <v>372</v>
      </c>
      <c r="E8129" t="s">
        <v>101</v>
      </c>
    </row>
    <row r="8130" spans="1:9" x14ac:dyDescent="0.35">
      <c r="A8130">
        <v>22042025</v>
      </c>
      <c r="B8130" t="s">
        <v>576</v>
      </c>
      <c r="C8130" t="s">
        <v>454</v>
      </c>
      <c r="D8130" t="s">
        <v>373</v>
      </c>
      <c r="E8130" t="s">
        <v>101</v>
      </c>
    </row>
    <row r="8131" spans="1:9" x14ac:dyDescent="0.35">
      <c r="A8131">
        <v>22042025</v>
      </c>
      <c r="B8131" t="s">
        <v>594</v>
      </c>
      <c r="C8131" t="s">
        <v>473</v>
      </c>
      <c r="D8131" t="s">
        <v>376</v>
      </c>
      <c r="E8131" t="s">
        <v>140</v>
      </c>
      <c r="F8131" t="s">
        <v>331</v>
      </c>
      <c r="G8131" t="s">
        <v>377</v>
      </c>
      <c r="H8131" t="s">
        <v>101</v>
      </c>
    </row>
    <row r="8132" spans="1:9" x14ac:dyDescent="0.35">
      <c r="A8132">
        <v>22042025</v>
      </c>
      <c r="B8132" t="s">
        <v>639</v>
      </c>
      <c r="C8132" t="s">
        <v>476</v>
      </c>
      <c r="D8132" t="s">
        <v>378</v>
      </c>
    </row>
    <row r="8133" spans="1:9" x14ac:dyDescent="0.35">
      <c r="A8133">
        <v>22042025</v>
      </c>
      <c r="B8133" t="s">
        <v>415</v>
      </c>
      <c r="C8133" t="s">
        <v>361</v>
      </c>
      <c r="D8133" t="s">
        <v>380</v>
      </c>
      <c r="E8133" t="s">
        <v>101</v>
      </c>
    </row>
    <row r="8134" spans="1:9" x14ac:dyDescent="0.35">
      <c r="A8134">
        <v>22042025</v>
      </c>
      <c r="B8134" t="s">
        <v>572</v>
      </c>
      <c r="C8134" t="s">
        <v>157</v>
      </c>
      <c r="D8134" t="s">
        <v>382</v>
      </c>
      <c r="E8134" t="s">
        <v>383</v>
      </c>
    </row>
    <row r="8135" spans="1:9" x14ac:dyDescent="0.35">
      <c r="A8135">
        <v>22042025</v>
      </c>
      <c r="B8135" t="s">
        <v>593</v>
      </c>
      <c r="C8135" t="s">
        <v>157</v>
      </c>
      <c r="D8135" t="s">
        <v>385</v>
      </c>
      <c r="E8135" t="s">
        <v>386</v>
      </c>
    </row>
    <row r="8136" spans="1:9" x14ac:dyDescent="0.35">
      <c r="A8136">
        <v>22042025</v>
      </c>
      <c r="B8136" t="s">
        <v>609</v>
      </c>
      <c r="C8136" t="s">
        <v>471</v>
      </c>
      <c r="D8136" t="s">
        <v>388</v>
      </c>
      <c r="E8136" t="s">
        <v>101</v>
      </c>
    </row>
    <row r="8137" spans="1:9" x14ac:dyDescent="0.35">
      <c r="A8137">
        <v>22042025</v>
      </c>
      <c r="B8137" t="s">
        <v>154</v>
      </c>
      <c r="C8137" t="s">
        <v>505</v>
      </c>
      <c r="D8137" t="s">
        <v>391</v>
      </c>
      <c r="E8137" t="s">
        <v>101</v>
      </c>
    </row>
    <row r="8138" spans="1:9" x14ac:dyDescent="0.35">
      <c r="A8138">
        <v>22042025</v>
      </c>
      <c r="B8138" t="s">
        <v>736</v>
      </c>
      <c r="C8138" t="s">
        <v>146</v>
      </c>
      <c r="D8138" t="s">
        <v>393</v>
      </c>
    </row>
    <row r="8139" spans="1:9" x14ac:dyDescent="0.35">
      <c r="A8139">
        <v>22042025</v>
      </c>
      <c r="B8139" t="s">
        <v>629</v>
      </c>
      <c r="C8139" t="s">
        <v>543</v>
      </c>
      <c r="D8139" t="s">
        <v>394</v>
      </c>
      <c r="E8139" t="s">
        <v>395</v>
      </c>
      <c r="F8139" t="s">
        <v>101</v>
      </c>
    </row>
    <row r="8140" spans="1:9" x14ac:dyDescent="0.35">
      <c r="A8140">
        <v>22042025</v>
      </c>
      <c r="B8140" t="s">
        <v>603</v>
      </c>
      <c r="C8140" t="s">
        <v>98</v>
      </c>
      <c r="D8140" t="s">
        <v>396</v>
      </c>
    </row>
    <row r="8141" spans="1:9" x14ac:dyDescent="0.35">
      <c r="A8141">
        <v>22042025</v>
      </c>
      <c r="B8141" t="s">
        <v>599</v>
      </c>
      <c r="C8141" t="s">
        <v>375</v>
      </c>
      <c r="D8141" t="s">
        <v>397</v>
      </c>
      <c r="E8141" t="s">
        <v>101</v>
      </c>
    </row>
    <row r="8142" spans="1:9" x14ac:dyDescent="0.35">
      <c r="A8142">
        <v>22042025</v>
      </c>
      <c r="B8142" t="s">
        <v>628</v>
      </c>
      <c r="C8142" t="s">
        <v>292</v>
      </c>
      <c r="D8142" t="s">
        <v>399</v>
      </c>
      <c r="E8142" t="s">
        <v>140</v>
      </c>
      <c r="F8142" t="s">
        <v>400</v>
      </c>
      <c r="G8142" t="s">
        <v>257</v>
      </c>
      <c r="H8142" t="s">
        <v>331</v>
      </c>
      <c r="I8142" t="s">
        <v>401</v>
      </c>
    </row>
    <row r="8143" spans="1:9" x14ac:dyDescent="0.35">
      <c r="A8143">
        <v>22042025</v>
      </c>
      <c r="B8143" t="s">
        <v>560</v>
      </c>
      <c r="C8143" t="s">
        <v>237</v>
      </c>
      <c r="D8143" t="s">
        <v>399</v>
      </c>
      <c r="E8143" t="s">
        <v>187</v>
      </c>
      <c r="F8143" t="s">
        <v>101</v>
      </c>
    </row>
    <row r="8144" spans="1:9" x14ac:dyDescent="0.35">
      <c r="A8144">
        <v>22042025</v>
      </c>
      <c r="B8144" t="s">
        <v>573</v>
      </c>
      <c r="C8144" t="s">
        <v>455</v>
      </c>
      <c r="D8144" t="s">
        <v>399</v>
      </c>
      <c r="E8144" t="s">
        <v>403</v>
      </c>
      <c r="F8144" t="s">
        <v>101</v>
      </c>
    </row>
    <row r="8145" spans="1:7" x14ac:dyDescent="0.35">
      <c r="A8145">
        <v>22042025</v>
      </c>
      <c r="B8145" t="s">
        <v>736</v>
      </c>
      <c r="C8145" t="s">
        <v>553</v>
      </c>
      <c r="D8145" t="s">
        <v>399</v>
      </c>
      <c r="E8145" t="s">
        <v>404</v>
      </c>
      <c r="F8145" t="s">
        <v>101</v>
      </c>
    </row>
    <row r="8146" spans="1:7" x14ac:dyDescent="0.35">
      <c r="A8146">
        <v>21042025</v>
      </c>
      <c r="B8146" t="s">
        <v>494</v>
      </c>
      <c r="C8146" t="s">
        <v>471</v>
      </c>
      <c r="D8146" t="s">
        <v>100</v>
      </c>
      <c r="E8146" t="s">
        <v>101</v>
      </c>
    </row>
    <row r="8147" spans="1:7" x14ac:dyDescent="0.35">
      <c r="A8147">
        <v>21042025</v>
      </c>
      <c r="B8147" t="s">
        <v>454</v>
      </c>
      <c r="C8147" t="s">
        <v>177</v>
      </c>
      <c r="D8147" t="s">
        <v>104</v>
      </c>
      <c r="E8147" t="s">
        <v>101</v>
      </c>
    </row>
    <row r="8148" spans="1:7" x14ac:dyDescent="0.35">
      <c r="A8148">
        <v>21042025</v>
      </c>
      <c r="B8148" t="s">
        <v>498</v>
      </c>
      <c r="C8148" t="s">
        <v>600</v>
      </c>
      <c r="D8148" t="s">
        <v>107</v>
      </c>
      <c r="E8148" t="s">
        <v>108</v>
      </c>
      <c r="F8148" t="s">
        <v>101</v>
      </c>
    </row>
    <row r="8149" spans="1:7" x14ac:dyDescent="0.35">
      <c r="A8149">
        <v>21042025</v>
      </c>
      <c r="B8149" t="s">
        <v>471</v>
      </c>
      <c r="C8149" t="s">
        <v>595</v>
      </c>
      <c r="D8149" t="s">
        <v>111</v>
      </c>
      <c r="E8149" t="s">
        <v>101</v>
      </c>
    </row>
    <row r="8150" spans="1:7" x14ac:dyDescent="0.35">
      <c r="A8150">
        <v>21042025</v>
      </c>
      <c r="B8150" t="s">
        <v>617</v>
      </c>
      <c r="C8150" t="s">
        <v>708</v>
      </c>
      <c r="D8150" t="s">
        <v>114</v>
      </c>
      <c r="E8150" t="s">
        <v>115</v>
      </c>
      <c r="F8150" t="s">
        <v>116</v>
      </c>
    </row>
    <row r="8151" spans="1:7" x14ac:dyDescent="0.35">
      <c r="A8151">
        <v>21042025</v>
      </c>
      <c r="B8151" t="s">
        <v>165</v>
      </c>
      <c r="C8151" t="s">
        <v>175</v>
      </c>
      <c r="D8151" t="s">
        <v>114</v>
      </c>
      <c r="E8151" t="s">
        <v>119</v>
      </c>
      <c r="F8151" t="s">
        <v>120</v>
      </c>
      <c r="G8151" t="s">
        <v>121</v>
      </c>
    </row>
    <row r="8152" spans="1:7" x14ac:dyDescent="0.35">
      <c r="A8152">
        <v>21042025</v>
      </c>
      <c r="B8152" t="s">
        <v>204</v>
      </c>
      <c r="C8152" t="s">
        <v>333</v>
      </c>
      <c r="D8152" t="s">
        <v>114</v>
      </c>
      <c r="E8152" t="s">
        <v>124</v>
      </c>
    </row>
    <row r="8153" spans="1:7" x14ac:dyDescent="0.35">
      <c r="A8153">
        <v>21042025</v>
      </c>
      <c r="B8153" t="s">
        <v>162</v>
      </c>
      <c r="C8153" t="s">
        <v>631</v>
      </c>
      <c r="D8153" t="s">
        <v>114</v>
      </c>
      <c r="E8153" t="s">
        <v>127</v>
      </c>
    </row>
    <row r="8154" spans="1:7" x14ac:dyDescent="0.35">
      <c r="A8154">
        <v>21042025</v>
      </c>
      <c r="B8154" t="s">
        <v>117</v>
      </c>
      <c r="C8154" t="s">
        <v>482</v>
      </c>
      <c r="D8154" t="s">
        <v>114</v>
      </c>
      <c r="E8154" t="s">
        <v>130</v>
      </c>
    </row>
    <row r="8155" spans="1:7" x14ac:dyDescent="0.35">
      <c r="A8155">
        <v>21042025</v>
      </c>
      <c r="B8155" t="s">
        <v>165</v>
      </c>
      <c r="C8155" t="s">
        <v>216</v>
      </c>
      <c r="D8155" t="s">
        <v>114</v>
      </c>
      <c r="E8155" t="s">
        <v>132</v>
      </c>
      <c r="F8155" t="s">
        <v>133</v>
      </c>
    </row>
    <row r="8156" spans="1:7" x14ac:dyDescent="0.35">
      <c r="A8156">
        <v>21042025</v>
      </c>
      <c r="B8156" t="s">
        <v>540</v>
      </c>
      <c r="C8156" t="s">
        <v>138</v>
      </c>
      <c r="D8156" t="s">
        <v>135</v>
      </c>
      <c r="E8156" t="s">
        <v>136</v>
      </c>
    </row>
    <row r="8157" spans="1:7" x14ac:dyDescent="0.35">
      <c r="A8157">
        <v>21042025</v>
      </c>
      <c r="B8157" t="s">
        <v>635</v>
      </c>
      <c r="C8157" t="s">
        <v>450</v>
      </c>
      <c r="D8157" t="s">
        <v>139</v>
      </c>
      <c r="E8157" t="s">
        <v>140</v>
      </c>
      <c r="F8157" t="s">
        <v>141</v>
      </c>
      <c r="G8157" t="s">
        <v>101</v>
      </c>
    </row>
    <row r="8158" spans="1:7" x14ac:dyDescent="0.35">
      <c r="A8158">
        <v>21042025</v>
      </c>
      <c r="B8158" t="s">
        <v>496</v>
      </c>
      <c r="C8158" t="s">
        <v>226</v>
      </c>
      <c r="D8158" t="s">
        <v>144</v>
      </c>
      <c r="E8158" t="s">
        <v>101</v>
      </c>
    </row>
    <row r="8159" spans="1:7" x14ac:dyDescent="0.35">
      <c r="A8159">
        <v>21042025</v>
      </c>
      <c r="B8159" t="s">
        <v>597</v>
      </c>
      <c r="C8159" t="s">
        <v>600</v>
      </c>
      <c r="D8159" t="s">
        <v>147</v>
      </c>
      <c r="E8159" t="s">
        <v>148</v>
      </c>
      <c r="F8159" t="s">
        <v>149</v>
      </c>
    </row>
    <row r="8160" spans="1:7" x14ac:dyDescent="0.35">
      <c r="A8160">
        <v>21042025</v>
      </c>
      <c r="B8160" t="s">
        <v>596</v>
      </c>
      <c r="C8160" t="s">
        <v>476</v>
      </c>
      <c r="D8160" t="s">
        <v>152</v>
      </c>
      <c r="E8160" t="s">
        <v>140</v>
      </c>
      <c r="F8160" t="s">
        <v>153</v>
      </c>
      <c r="G8160" t="s">
        <v>101</v>
      </c>
    </row>
    <row r="8161" spans="1:6" x14ac:dyDescent="0.35">
      <c r="A8161">
        <v>21042025</v>
      </c>
      <c r="B8161" t="s">
        <v>560</v>
      </c>
      <c r="C8161" t="s">
        <v>651</v>
      </c>
      <c r="D8161" t="s">
        <v>156</v>
      </c>
      <c r="E8161" t="s">
        <v>101</v>
      </c>
    </row>
    <row r="8162" spans="1:6" x14ac:dyDescent="0.35">
      <c r="A8162">
        <v>21042025</v>
      </c>
      <c r="B8162" t="s">
        <v>623</v>
      </c>
      <c r="C8162" t="s">
        <v>447</v>
      </c>
      <c r="D8162" t="s">
        <v>159</v>
      </c>
      <c r="E8162" t="s">
        <v>101</v>
      </c>
    </row>
    <row r="8163" spans="1:6" x14ac:dyDescent="0.35">
      <c r="A8163">
        <v>21042025</v>
      </c>
      <c r="B8163" t="s">
        <v>226</v>
      </c>
      <c r="C8163" t="s">
        <v>161</v>
      </c>
      <c r="D8163" t="s">
        <v>101</v>
      </c>
    </row>
    <row r="8164" spans="1:6" x14ac:dyDescent="0.35">
      <c r="A8164">
        <v>21042025</v>
      </c>
      <c r="B8164" t="s">
        <v>183</v>
      </c>
      <c r="C8164" t="s">
        <v>293</v>
      </c>
      <c r="D8164" t="s">
        <v>164</v>
      </c>
      <c r="E8164" t="s">
        <v>101</v>
      </c>
    </row>
    <row r="8165" spans="1:6" x14ac:dyDescent="0.35">
      <c r="A8165">
        <v>21042025</v>
      </c>
      <c r="B8165" t="s">
        <v>695</v>
      </c>
      <c r="C8165" t="s">
        <v>439</v>
      </c>
      <c r="D8165" t="s">
        <v>167</v>
      </c>
    </row>
    <row r="8166" spans="1:6" x14ac:dyDescent="0.35">
      <c r="A8166">
        <v>21042025</v>
      </c>
      <c r="B8166" t="s">
        <v>275</v>
      </c>
      <c r="C8166" t="s">
        <v>423</v>
      </c>
      <c r="D8166" t="s">
        <v>101</v>
      </c>
    </row>
    <row r="8167" spans="1:6" x14ac:dyDescent="0.35">
      <c r="A8167">
        <v>21042025</v>
      </c>
      <c r="B8167" t="s">
        <v>449</v>
      </c>
      <c r="C8167" t="s">
        <v>555</v>
      </c>
      <c r="D8167" t="s">
        <v>169</v>
      </c>
      <c r="E8167" t="s">
        <v>170</v>
      </c>
      <c r="F8167" t="s">
        <v>101</v>
      </c>
    </row>
    <row r="8168" spans="1:6" x14ac:dyDescent="0.35">
      <c r="A8168">
        <v>21042025</v>
      </c>
      <c r="B8168" t="s">
        <v>636</v>
      </c>
      <c r="C8168" t="s">
        <v>497</v>
      </c>
      <c r="D8168" t="s">
        <v>173</v>
      </c>
      <c r="E8168" t="s">
        <v>101</v>
      </c>
    </row>
    <row r="8169" spans="1:6" x14ac:dyDescent="0.35">
      <c r="A8169">
        <v>21042025</v>
      </c>
      <c r="B8169" t="s">
        <v>688</v>
      </c>
      <c r="C8169" t="s">
        <v>375</v>
      </c>
      <c r="D8169" t="s">
        <v>176</v>
      </c>
      <c r="E8169" t="s">
        <v>101</v>
      </c>
    </row>
    <row r="8170" spans="1:6" x14ac:dyDescent="0.35">
      <c r="A8170">
        <v>21042025</v>
      </c>
      <c r="B8170" t="s">
        <v>655</v>
      </c>
      <c r="C8170" t="s">
        <v>526</v>
      </c>
      <c r="D8170" t="s">
        <v>176</v>
      </c>
      <c r="E8170" t="s">
        <v>149</v>
      </c>
    </row>
    <row r="8171" spans="1:6" x14ac:dyDescent="0.35">
      <c r="A8171">
        <v>21042025</v>
      </c>
      <c r="B8171" t="s">
        <v>495</v>
      </c>
      <c r="C8171" t="s">
        <v>361</v>
      </c>
      <c r="D8171" t="s">
        <v>181</v>
      </c>
      <c r="E8171" t="s">
        <v>182</v>
      </c>
      <c r="F8171" t="s">
        <v>101</v>
      </c>
    </row>
    <row r="8172" spans="1:6" x14ac:dyDescent="0.35">
      <c r="A8172">
        <v>21042025</v>
      </c>
      <c r="B8172" t="s">
        <v>742</v>
      </c>
      <c r="C8172" t="s">
        <v>549</v>
      </c>
      <c r="D8172" t="s">
        <v>184</v>
      </c>
      <c r="E8172" t="s">
        <v>101</v>
      </c>
    </row>
    <row r="8173" spans="1:6" x14ac:dyDescent="0.35">
      <c r="A8173">
        <v>21042025</v>
      </c>
      <c r="B8173" t="s">
        <v>576</v>
      </c>
      <c r="C8173" t="s">
        <v>185</v>
      </c>
      <c r="D8173" t="s">
        <v>187</v>
      </c>
      <c r="E8173" t="s">
        <v>101</v>
      </c>
    </row>
    <row r="8174" spans="1:6" x14ac:dyDescent="0.35">
      <c r="A8174">
        <v>21042025</v>
      </c>
      <c r="B8174" t="s">
        <v>525</v>
      </c>
      <c r="C8174" t="s">
        <v>521</v>
      </c>
      <c r="D8174" t="s">
        <v>190</v>
      </c>
      <c r="E8174" t="s">
        <v>191</v>
      </c>
      <c r="F8174" t="s">
        <v>101</v>
      </c>
    </row>
    <row r="8175" spans="1:6" x14ac:dyDescent="0.35">
      <c r="A8175">
        <v>21042025</v>
      </c>
      <c r="B8175" t="s">
        <v>559</v>
      </c>
      <c r="C8175" t="s">
        <v>234</v>
      </c>
      <c r="D8175" t="s">
        <v>190</v>
      </c>
      <c r="E8175" t="s">
        <v>194</v>
      </c>
      <c r="F8175" t="s">
        <v>101</v>
      </c>
    </row>
    <row r="8176" spans="1:6" x14ac:dyDescent="0.35">
      <c r="A8176">
        <v>21042025</v>
      </c>
      <c r="B8176" t="s">
        <v>514</v>
      </c>
      <c r="C8176" t="s">
        <v>269</v>
      </c>
      <c r="D8176" t="s">
        <v>190</v>
      </c>
      <c r="E8176" t="s">
        <v>196</v>
      </c>
      <c r="F8176" t="s">
        <v>101</v>
      </c>
    </row>
    <row r="8177" spans="1:7" x14ac:dyDescent="0.35">
      <c r="A8177">
        <v>21042025</v>
      </c>
      <c r="B8177" t="s">
        <v>122</v>
      </c>
      <c r="C8177" t="s">
        <v>198</v>
      </c>
      <c r="D8177" t="s">
        <v>140</v>
      </c>
      <c r="E8177" t="s">
        <v>199</v>
      </c>
      <c r="F8177" t="s">
        <v>200</v>
      </c>
      <c r="G8177" t="s">
        <v>101</v>
      </c>
    </row>
    <row r="8178" spans="1:7" x14ac:dyDescent="0.35">
      <c r="A8178">
        <v>21042025</v>
      </c>
      <c r="B8178" t="s">
        <v>374</v>
      </c>
      <c r="C8178" t="s">
        <v>405</v>
      </c>
      <c r="D8178" t="s">
        <v>61</v>
      </c>
      <c r="E8178" t="s">
        <v>101</v>
      </c>
    </row>
    <row r="8179" spans="1:7" x14ac:dyDescent="0.35">
      <c r="A8179">
        <v>21042025</v>
      </c>
      <c r="B8179" t="s">
        <v>514</v>
      </c>
      <c r="C8179" t="s">
        <v>286</v>
      </c>
      <c r="D8179" t="s">
        <v>205</v>
      </c>
      <c r="E8179" t="s">
        <v>101</v>
      </c>
    </row>
    <row r="8180" spans="1:7" x14ac:dyDescent="0.35">
      <c r="A8180">
        <v>21042025</v>
      </c>
      <c r="B8180" t="s">
        <v>750</v>
      </c>
      <c r="C8180" t="s">
        <v>574</v>
      </c>
      <c r="D8180" t="s">
        <v>208</v>
      </c>
      <c r="E8180" t="s">
        <v>101</v>
      </c>
    </row>
    <row r="8181" spans="1:7" x14ac:dyDescent="0.35">
      <c r="A8181">
        <v>21042025</v>
      </c>
      <c r="B8181" t="s">
        <v>440</v>
      </c>
      <c r="C8181" t="s">
        <v>138</v>
      </c>
      <c r="D8181" t="s">
        <v>210</v>
      </c>
      <c r="E8181" t="s">
        <v>211</v>
      </c>
      <c r="F8181" t="s">
        <v>101</v>
      </c>
    </row>
    <row r="8182" spans="1:7" x14ac:dyDescent="0.35">
      <c r="A8182">
        <v>21042025</v>
      </c>
      <c r="B8182" t="s">
        <v>414</v>
      </c>
      <c r="C8182" t="s">
        <v>212</v>
      </c>
      <c r="D8182" t="s">
        <v>214</v>
      </c>
      <c r="E8182" t="s">
        <v>215</v>
      </c>
      <c r="F8182" t="s">
        <v>101</v>
      </c>
    </row>
    <row r="8183" spans="1:7" x14ac:dyDescent="0.35">
      <c r="A8183">
        <v>21042025</v>
      </c>
      <c r="B8183" t="s">
        <v>293</v>
      </c>
      <c r="C8183" t="s">
        <v>217</v>
      </c>
      <c r="D8183" t="s">
        <v>101</v>
      </c>
    </row>
    <row r="8184" spans="1:7" x14ac:dyDescent="0.35">
      <c r="A8184">
        <v>21042025</v>
      </c>
      <c r="B8184" t="s">
        <v>719</v>
      </c>
      <c r="C8184" t="s">
        <v>304</v>
      </c>
      <c r="D8184" t="s">
        <v>220</v>
      </c>
      <c r="E8184" t="s">
        <v>101</v>
      </c>
    </row>
    <row r="8185" spans="1:7" x14ac:dyDescent="0.35">
      <c r="A8185">
        <v>21042025</v>
      </c>
      <c r="B8185" t="s">
        <v>629</v>
      </c>
      <c r="C8185" t="s">
        <v>145</v>
      </c>
      <c r="D8185" t="s">
        <v>222</v>
      </c>
    </row>
    <row r="8186" spans="1:7" x14ac:dyDescent="0.35">
      <c r="A8186">
        <v>21042025</v>
      </c>
      <c r="B8186" t="s">
        <v>638</v>
      </c>
      <c r="C8186" t="s">
        <v>204</v>
      </c>
      <c r="D8186" t="s">
        <v>223</v>
      </c>
    </row>
    <row r="8187" spans="1:7" x14ac:dyDescent="0.35">
      <c r="A8187">
        <v>21042025</v>
      </c>
      <c r="B8187" t="s">
        <v>498</v>
      </c>
      <c r="C8187" t="s">
        <v>554</v>
      </c>
      <c r="D8187" t="s">
        <v>225</v>
      </c>
      <c r="E8187" t="s">
        <v>101</v>
      </c>
    </row>
    <row r="8188" spans="1:7" x14ac:dyDescent="0.35">
      <c r="A8188">
        <v>21042025</v>
      </c>
      <c r="B8188" t="s">
        <v>515</v>
      </c>
      <c r="C8188" t="s">
        <v>424</v>
      </c>
      <c r="D8188" t="s">
        <v>225</v>
      </c>
      <c r="E8188" t="s">
        <v>228</v>
      </c>
      <c r="F8188" t="s">
        <v>229</v>
      </c>
    </row>
    <row r="8189" spans="1:7" x14ac:dyDescent="0.35">
      <c r="A8189">
        <v>21042025</v>
      </c>
      <c r="B8189" t="s">
        <v>583</v>
      </c>
      <c r="C8189" t="s">
        <v>327</v>
      </c>
      <c r="D8189" t="s">
        <v>232</v>
      </c>
      <c r="E8189" t="s">
        <v>101</v>
      </c>
    </row>
    <row r="8190" spans="1:7" x14ac:dyDescent="0.35">
      <c r="A8190">
        <v>21042025</v>
      </c>
      <c r="B8190" t="s">
        <v>591</v>
      </c>
      <c r="C8190" t="s">
        <v>548</v>
      </c>
      <c r="D8190" t="s">
        <v>235</v>
      </c>
      <c r="E8190" t="s">
        <v>236</v>
      </c>
      <c r="F8190" t="s">
        <v>101</v>
      </c>
    </row>
    <row r="8191" spans="1:7" x14ac:dyDescent="0.35">
      <c r="A8191">
        <v>21042025</v>
      </c>
      <c r="B8191" t="s">
        <v>247</v>
      </c>
      <c r="C8191" t="s">
        <v>255</v>
      </c>
      <c r="D8191" t="s">
        <v>235</v>
      </c>
      <c r="E8191" t="s">
        <v>239</v>
      </c>
      <c r="F8191" t="s">
        <v>149</v>
      </c>
    </row>
    <row r="8192" spans="1:7" x14ac:dyDescent="0.35">
      <c r="A8192">
        <v>21042025</v>
      </c>
      <c r="B8192" t="s">
        <v>623</v>
      </c>
      <c r="C8192" t="s">
        <v>422</v>
      </c>
      <c r="D8192" t="s">
        <v>235</v>
      </c>
      <c r="E8192" t="s">
        <v>241</v>
      </c>
      <c r="F8192" t="s">
        <v>101</v>
      </c>
    </row>
    <row r="8193" spans="1:7" x14ac:dyDescent="0.35">
      <c r="A8193">
        <v>21042025</v>
      </c>
      <c r="B8193" t="s">
        <v>603</v>
      </c>
      <c r="C8193" t="s">
        <v>230</v>
      </c>
      <c r="D8193" t="s">
        <v>243</v>
      </c>
      <c r="E8193" t="s">
        <v>101</v>
      </c>
    </row>
    <row r="8194" spans="1:7" x14ac:dyDescent="0.35">
      <c r="A8194">
        <v>21042025</v>
      </c>
      <c r="B8194" t="s">
        <v>418</v>
      </c>
      <c r="C8194" t="s">
        <v>203</v>
      </c>
      <c r="D8194" t="s">
        <v>245</v>
      </c>
      <c r="E8194" t="s">
        <v>246</v>
      </c>
    </row>
    <row r="8195" spans="1:7" x14ac:dyDescent="0.35">
      <c r="A8195">
        <v>21042025</v>
      </c>
      <c r="B8195" t="s">
        <v>630</v>
      </c>
      <c r="C8195" t="s">
        <v>495</v>
      </c>
      <c r="D8195" t="s">
        <v>245</v>
      </c>
      <c r="E8195" t="s">
        <v>249</v>
      </c>
    </row>
    <row r="8196" spans="1:7" x14ac:dyDescent="0.35">
      <c r="A8196">
        <v>21042025</v>
      </c>
      <c r="B8196" t="s">
        <v>609</v>
      </c>
      <c r="C8196" t="s">
        <v>375</v>
      </c>
      <c r="D8196" t="s">
        <v>252</v>
      </c>
      <c r="E8196" t="s">
        <v>101</v>
      </c>
    </row>
    <row r="8197" spans="1:7" x14ac:dyDescent="0.35">
      <c r="A8197">
        <v>21042025</v>
      </c>
      <c r="B8197" t="s">
        <v>438</v>
      </c>
      <c r="C8197" t="s">
        <v>138</v>
      </c>
      <c r="D8197" t="s">
        <v>254</v>
      </c>
    </row>
    <row r="8198" spans="1:7" x14ac:dyDescent="0.35">
      <c r="A8198">
        <v>21042025</v>
      </c>
      <c r="B8198" t="s">
        <v>499</v>
      </c>
      <c r="C8198" t="s">
        <v>158</v>
      </c>
      <c r="D8198" t="s">
        <v>256</v>
      </c>
      <c r="E8198" t="s">
        <v>257</v>
      </c>
      <c r="F8198" t="s">
        <v>236</v>
      </c>
      <c r="G8198" t="s">
        <v>101</v>
      </c>
    </row>
    <row r="8199" spans="1:7" x14ac:dyDescent="0.35">
      <c r="A8199">
        <v>21042025</v>
      </c>
      <c r="B8199" t="s">
        <v>658</v>
      </c>
      <c r="C8199" t="s">
        <v>398</v>
      </c>
      <c r="D8199" t="s">
        <v>260</v>
      </c>
      <c r="E8199" t="s">
        <v>136</v>
      </c>
      <c r="F8199" t="s">
        <v>101</v>
      </c>
    </row>
    <row r="8200" spans="1:7" x14ac:dyDescent="0.35">
      <c r="A8200">
        <v>21042025</v>
      </c>
      <c r="B8200" t="s">
        <v>150</v>
      </c>
      <c r="C8200" t="s">
        <v>261</v>
      </c>
      <c r="D8200" t="s">
        <v>262</v>
      </c>
      <c r="E8200" t="s">
        <v>101</v>
      </c>
    </row>
    <row r="8201" spans="1:7" x14ac:dyDescent="0.35">
      <c r="A8201">
        <v>21042025</v>
      </c>
      <c r="B8201" t="s">
        <v>592</v>
      </c>
      <c r="C8201" t="s">
        <v>233</v>
      </c>
      <c r="D8201" t="s">
        <v>264</v>
      </c>
      <c r="E8201" t="s">
        <v>101</v>
      </c>
    </row>
    <row r="8202" spans="1:7" x14ac:dyDescent="0.35">
      <c r="A8202">
        <v>21042025</v>
      </c>
      <c r="B8202" t="s">
        <v>269</v>
      </c>
      <c r="C8202" t="s">
        <v>264</v>
      </c>
      <c r="D8202" t="s">
        <v>149</v>
      </c>
    </row>
    <row r="8203" spans="1:7" x14ac:dyDescent="0.35">
      <c r="A8203">
        <v>21042025</v>
      </c>
      <c r="B8203" t="s">
        <v>623</v>
      </c>
      <c r="C8203" t="s">
        <v>455</v>
      </c>
      <c r="D8203" t="s">
        <v>265</v>
      </c>
      <c r="E8203" t="s">
        <v>101</v>
      </c>
      <c r="F8203" t="s">
        <v>266</v>
      </c>
    </row>
    <row r="8204" spans="1:7" x14ac:dyDescent="0.35">
      <c r="A8204">
        <v>21042025</v>
      </c>
      <c r="B8204" t="s">
        <v>207</v>
      </c>
      <c r="C8204" t="s">
        <v>267</v>
      </c>
      <c r="D8204" t="s">
        <v>101</v>
      </c>
    </row>
    <row r="8205" spans="1:7" x14ac:dyDescent="0.35">
      <c r="A8205">
        <v>21042025</v>
      </c>
      <c r="B8205" t="s">
        <v>518</v>
      </c>
      <c r="C8205" t="s">
        <v>455</v>
      </c>
      <c r="D8205" t="s">
        <v>268</v>
      </c>
    </row>
    <row r="8206" spans="1:7" x14ac:dyDescent="0.35">
      <c r="A8206">
        <v>21042025</v>
      </c>
      <c r="B8206" t="s">
        <v>636</v>
      </c>
      <c r="C8206" t="s">
        <v>600</v>
      </c>
      <c r="D8206" t="s">
        <v>270</v>
      </c>
      <c r="E8206" t="s">
        <v>271</v>
      </c>
      <c r="F8206" t="s">
        <v>101</v>
      </c>
    </row>
    <row r="8207" spans="1:7" x14ac:dyDescent="0.35">
      <c r="A8207">
        <v>21042025</v>
      </c>
      <c r="B8207" t="s">
        <v>514</v>
      </c>
      <c r="C8207" t="s">
        <v>145</v>
      </c>
      <c r="D8207" t="s">
        <v>274</v>
      </c>
      <c r="E8207" t="s">
        <v>101</v>
      </c>
    </row>
    <row r="8208" spans="1:7" x14ac:dyDescent="0.35">
      <c r="A8208">
        <v>21042025</v>
      </c>
      <c r="B8208" t="s">
        <v>477</v>
      </c>
      <c r="C8208" t="s">
        <v>226</v>
      </c>
      <c r="D8208" t="s">
        <v>277</v>
      </c>
      <c r="E8208" t="s">
        <v>101</v>
      </c>
    </row>
    <row r="8209" spans="1:9" x14ac:dyDescent="0.35">
      <c r="A8209">
        <v>21042025</v>
      </c>
      <c r="B8209" t="s">
        <v>589</v>
      </c>
      <c r="C8209" t="s">
        <v>272</v>
      </c>
      <c r="D8209" t="s">
        <v>279</v>
      </c>
      <c r="E8209" t="s">
        <v>140</v>
      </c>
      <c r="F8209" t="s">
        <v>280</v>
      </c>
    </row>
    <row r="8210" spans="1:9" x14ac:dyDescent="0.35">
      <c r="A8210">
        <v>21042025</v>
      </c>
      <c r="B8210" t="s">
        <v>623</v>
      </c>
      <c r="C8210" t="s">
        <v>450</v>
      </c>
      <c r="D8210" t="s">
        <v>281</v>
      </c>
    </row>
    <row r="8211" spans="1:9" x14ac:dyDescent="0.35">
      <c r="A8211">
        <v>21042025</v>
      </c>
      <c r="B8211" t="s">
        <v>441</v>
      </c>
      <c r="C8211" t="s">
        <v>547</v>
      </c>
      <c r="D8211" t="s">
        <v>284</v>
      </c>
      <c r="E8211" t="s">
        <v>101</v>
      </c>
    </row>
    <row r="8212" spans="1:9" x14ac:dyDescent="0.35">
      <c r="A8212">
        <v>21042025</v>
      </c>
      <c r="B8212" t="s">
        <v>508</v>
      </c>
      <c r="C8212" t="s">
        <v>431</v>
      </c>
      <c r="D8212" t="s">
        <v>287</v>
      </c>
      <c r="E8212" t="s">
        <v>101</v>
      </c>
    </row>
    <row r="8213" spans="1:9" x14ac:dyDescent="0.35">
      <c r="A8213">
        <v>21042025</v>
      </c>
      <c r="B8213" t="s">
        <v>557</v>
      </c>
      <c r="C8213" t="s">
        <v>195</v>
      </c>
      <c r="D8213" t="s">
        <v>288</v>
      </c>
      <c r="E8213" t="s">
        <v>101</v>
      </c>
    </row>
    <row r="8214" spans="1:9" x14ac:dyDescent="0.35">
      <c r="A8214">
        <v>21042025</v>
      </c>
      <c r="B8214" t="s">
        <v>438</v>
      </c>
      <c r="C8214" t="s">
        <v>601</v>
      </c>
      <c r="D8214" t="s">
        <v>290</v>
      </c>
      <c r="E8214" t="s">
        <v>140</v>
      </c>
      <c r="F8214" t="s">
        <v>291</v>
      </c>
    </row>
    <row r="8215" spans="1:9" x14ac:dyDescent="0.35">
      <c r="A8215">
        <v>21042025</v>
      </c>
      <c r="B8215" t="s">
        <v>592</v>
      </c>
      <c r="C8215" t="s">
        <v>450</v>
      </c>
      <c r="D8215" t="s">
        <v>290</v>
      </c>
      <c r="E8215" t="s">
        <v>140</v>
      </c>
      <c r="F8215" t="s">
        <v>294</v>
      </c>
      <c r="G8215" t="s">
        <v>295</v>
      </c>
      <c r="H8215" t="s">
        <v>101</v>
      </c>
    </row>
    <row r="8216" spans="1:9" x14ac:dyDescent="0.35">
      <c r="A8216">
        <v>21042025</v>
      </c>
      <c r="B8216" t="s">
        <v>508</v>
      </c>
      <c r="C8216" t="s">
        <v>226</v>
      </c>
      <c r="D8216" t="s">
        <v>298</v>
      </c>
      <c r="E8216" t="s">
        <v>101</v>
      </c>
    </row>
    <row r="8217" spans="1:9" x14ac:dyDescent="0.35">
      <c r="A8217">
        <v>21042025</v>
      </c>
      <c r="B8217" t="s">
        <v>432</v>
      </c>
      <c r="C8217" t="s">
        <v>300</v>
      </c>
      <c r="D8217" t="s">
        <v>262</v>
      </c>
      <c r="E8217" t="s">
        <v>101</v>
      </c>
    </row>
    <row r="8218" spans="1:9" x14ac:dyDescent="0.35">
      <c r="A8218">
        <v>21042025</v>
      </c>
      <c r="B8218" t="s">
        <v>415</v>
      </c>
      <c r="C8218" t="s">
        <v>177</v>
      </c>
      <c r="D8218" t="s">
        <v>301</v>
      </c>
      <c r="E8218" t="s">
        <v>101</v>
      </c>
    </row>
    <row r="8219" spans="1:9" x14ac:dyDescent="0.35">
      <c r="A8219">
        <v>21042025</v>
      </c>
      <c r="B8219" t="s">
        <v>565</v>
      </c>
      <c r="C8219" t="s">
        <v>549</v>
      </c>
      <c r="D8219" t="s">
        <v>303</v>
      </c>
      <c r="E8219" t="s">
        <v>149</v>
      </c>
    </row>
    <row r="8220" spans="1:9" x14ac:dyDescent="0.35">
      <c r="A8220">
        <v>21042025</v>
      </c>
      <c r="B8220" t="s">
        <v>687</v>
      </c>
      <c r="C8220" t="s">
        <v>206</v>
      </c>
      <c r="D8220" t="s">
        <v>306</v>
      </c>
      <c r="E8220" t="s">
        <v>101</v>
      </c>
    </row>
    <row r="8221" spans="1:9" x14ac:dyDescent="0.35">
      <c r="A8221">
        <v>21042025</v>
      </c>
      <c r="B8221" t="s">
        <v>736</v>
      </c>
      <c r="C8221" t="s">
        <v>466</v>
      </c>
      <c r="D8221" t="s">
        <v>308</v>
      </c>
      <c r="E8221" t="s">
        <v>309</v>
      </c>
      <c r="F8221" t="s">
        <v>310</v>
      </c>
      <c r="G8221" t="s">
        <v>311</v>
      </c>
      <c r="H8221" t="s">
        <v>312</v>
      </c>
      <c r="I8221" t="s">
        <v>101</v>
      </c>
    </row>
    <row r="8222" spans="1:9" x14ac:dyDescent="0.35">
      <c r="A8222">
        <v>21042025</v>
      </c>
      <c r="B8222" t="s">
        <v>224</v>
      </c>
      <c r="C8222" t="s">
        <v>168</v>
      </c>
      <c r="D8222" t="s">
        <v>314</v>
      </c>
      <c r="E8222" t="s">
        <v>315</v>
      </c>
      <c r="F8222" t="s">
        <v>101</v>
      </c>
    </row>
    <row r="8223" spans="1:9" x14ac:dyDescent="0.35">
      <c r="A8223">
        <v>21042025</v>
      </c>
      <c r="B8223" t="s">
        <v>504</v>
      </c>
      <c r="C8223" t="s">
        <v>439</v>
      </c>
      <c r="D8223" t="s">
        <v>314</v>
      </c>
      <c r="E8223" t="s">
        <v>317</v>
      </c>
      <c r="F8223" t="s">
        <v>101</v>
      </c>
    </row>
    <row r="8224" spans="1:9" x14ac:dyDescent="0.35">
      <c r="A8224">
        <v>21042025</v>
      </c>
      <c r="B8224" t="s">
        <v>441</v>
      </c>
      <c r="C8224" t="s">
        <v>174</v>
      </c>
      <c r="D8224" t="s">
        <v>319</v>
      </c>
      <c r="E8224" t="s">
        <v>320</v>
      </c>
      <c r="F8224" t="s">
        <v>321</v>
      </c>
    </row>
    <row r="8225" spans="1:6" x14ac:dyDescent="0.35">
      <c r="A8225">
        <v>21042025</v>
      </c>
      <c r="B8225" t="s">
        <v>623</v>
      </c>
      <c r="C8225" t="s">
        <v>455</v>
      </c>
      <c r="D8225" t="s">
        <v>322</v>
      </c>
      <c r="E8225" t="s">
        <v>101</v>
      </c>
    </row>
    <row r="8226" spans="1:6" x14ac:dyDescent="0.35">
      <c r="A8226">
        <v>21042025</v>
      </c>
      <c r="B8226" t="s">
        <v>570</v>
      </c>
      <c r="C8226" t="s">
        <v>368</v>
      </c>
      <c r="D8226" t="s">
        <v>325</v>
      </c>
      <c r="E8226" t="s">
        <v>101</v>
      </c>
    </row>
    <row r="8227" spans="1:6" x14ac:dyDescent="0.35">
      <c r="A8227">
        <v>21042025</v>
      </c>
      <c r="B8227" t="s">
        <v>719</v>
      </c>
      <c r="C8227" t="s">
        <v>240</v>
      </c>
      <c r="D8227" t="s">
        <v>328</v>
      </c>
      <c r="E8227" t="s">
        <v>101</v>
      </c>
    </row>
    <row r="8228" spans="1:6" x14ac:dyDescent="0.35">
      <c r="A8228">
        <v>21042025</v>
      </c>
      <c r="B8228" t="s">
        <v>275</v>
      </c>
      <c r="C8228" t="s">
        <v>331</v>
      </c>
      <c r="D8228" t="s">
        <v>332</v>
      </c>
      <c r="E8228" t="s">
        <v>101</v>
      </c>
    </row>
    <row r="8229" spans="1:6" x14ac:dyDescent="0.35">
      <c r="A8229">
        <v>21042025</v>
      </c>
      <c r="B8229" t="s">
        <v>543</v>
      </c>
      <c r="C8229" t="s">
        <v>259</v>
      </c>
      <c r="D8229" t="s">
        <v>331</v>
      </c>
      <c r="E8229" t="s">
        <v>335</v>
      </c>
      <c r="F8229" t="s">
        <v>101</v>
      </c>
    </row>
    <row r="8230" spans="1:6" x14ac:dyDescent="0.35">
      <c r="A8230">
        <v>21042025</v>
      </c>
      <c r="B8230" t="s">
        <v>98</v>
      </c>
      <c r="C8230" t="s">
        <v>389</v>
      </c>
      <c r="D8230" t="s">
        <v>331</v>
      </c>
      <c r="E8230" t="s">
        <v>338</v>
      </c>
      <c r="F8230" t="s">
        <v>321</v>
      </c>
    </row>
    <row r="8231" spans="1:6" x14ac:dyDescent="0.35">
      <c r="A8231">
        <v>21042025</v>
      </c>
      <c r="B8231" t="s">
        <v>629</v>
      </c>
      <c r="C8231" t="s">
        <v>525</v>
      </c>
      <c r="D8231" t="s">
        <v>170</v>
      </c>
    </row>
    <row r="8232" spans="1:6" x14ac:dyDescent="0.35">
      <c r="A8232">
        <v>21042025</v>
      </c>
      <c r="B8232" t="s">
        <v>596</v>
      </c>
      <c r="C8232" t="s">
        <v>105</v>
      </c>
      <c r="D8232" t="s">
        <v>341</v>
      </c>
      <c r="E8232" t="s">
        <v>101</v>
      </c>
    </row>
    <row r="8233" spans="1:6" x14ac:dyDescent="0.35">
      <c r="A8233">
        <v>21042025</v>
      </c>
      <c r="B8233" t="s">
        <v>474</v>
      </c>
      <c r="C8233" t="s">
        <v>307</v>
      </c>
      <c r="D8233" t="s">
        <v>343</v>
      </c>
      <c r="E8233" t="s">
        <v>101</v>
      </c>
    </row>
    <row r="8234" spans="1:6" x14ac:dyDescent="0.35">
      <c r="A8234">
        <v>21042025</v>
      </c>
      <c r="B8234" t="s">
        <v>526</v>
      </c>
      <c r="C8234" t="s">
        <v>132</v>
      </c>
      <c r="D8234" t="s">
        <v>344</v>
      </c>
      <c r="E8234" t="s">
        <v>345</v>
      </c>
      <c r="F8234" t="s">
        <v>101</v>
      </c>
    </row>
    <row r="8235" spans="1:6" x14ac:dyDescent="0.35">
      <c r="A8235">
        <v>21042025</v>
      </c>
      <c r="B8235" t="s">
        <v>597</v>
      </c>
      <c r="C8235" t="s">
        <v>195</v>
      </c>
      <c r="D8235" t="s">
        <v>132</v>
      </c>
      <c r="E8235" t="s">
        <v>347</v>
      </c>
      <c r="F8235" t="s">
        <v>101</v>
      </c>
    </row>
    <row r="8236" spans="1:6" x14ac:dyDescent="0.35">
      <c r="A8236">
        <v>21042025</v>
      </c>
      <c r="B8236" t="s">
        <v>629</v>
      </c>
      <c r="C8236" t="s">
        <v>174</v>
      </c>
      <c r="D8236" t="s">
        <v>132</v>
      </c>
      <c r="E8236" t="s">
        <v>348</v>
      </c>
      <c r="F8236" t="s">
        <v>101</v>
      </c>
    </row>
    <row r="8237" spans="1:6" x14ac:dyDescent="0.35">
      <c r="A8237">
        <v>21042025</v>
      </c>
      <c r="B8237" t="s">
        <v>465</v>
      </c>
      <c r="C8237" t="s">
        <v>125</v>
      </c>
      <c r="D8237" t="s">
        <v>132</v>
      </c>
      <c r="E8237" t="s">
        <v>350</v>
      </c>
      <c r="F8237" t="s">
        <v>101</v>
      </c>
    </row>
    <row r="8238" spans="1:6" x14ac:dyDescent="0.35">
      <c r="A8238">
        <v>21042025</v>
      </c>
      <c r="B8238" t="s">
        <v>578</v>
      </c>
      <c r="C8238" t="s">
        <v>604</v>
      </c>
      <c r="D8238" t="s">
        <v>132</v>
      </c>
      <c r="E8238" t="s">
        <v>352</v>
      </c>
      <c r="F8238" t="s">
        <v>101</v>
      </c>
    </row>
    <row r="8239" spans="1:6" x14ac:dyDescent="0.35">
      <c r="A8239">
        <v>21042025</v>
      </c>
      <c r="B8239" t="s">
        <v>693</v>
      </c>
      <c r="C8239" t="s">
        <v>105</v>
      </c>
      <c r="D8239" t="s">
        <v>132</v>
      </c>
      <c r="E8239" t="s">
        <v>133</v>
      </c>
      <c r="F8239" t="s">
        <v>355</v>
      </c>
    </row>
    <row r="8240" spans="1:6" x14ac:dyDescent="0.35">
      <c r="A8240">
        <v>21042025</v>
      </c>
      <c r="B8240" t="s">
        <v>514</v>
      </c>
      <c r="C8240" t="s">
        <v>142</v>
      </c>
      <c r="D8240" t="s">
        <v>132</v>
      </c>
      <c r="E8240" t="s">
        <v>356</v>
      </c>
      <c r="F8240" t="s">
        <v>101</v>
      </c>
    </row>
    <row r="8241" spans="1:8" x14ac:dyDescent="0.35">
      <c r="A8241">
        <v>21042025</v>
      </c>
      <c r="B8241" t="s">
        <v>285</v>
      </c>
      <c r="C8241" t="s">
        <v>412</v>
      </c>
      <c r="D8241" t="s">
        <v>359</v>
      </c>
      <c r="E8241" t="s">
        <v>360</v>
      </c>
      <c r="F8241" t="s">
        <v>101</v>
      </c>
    </row>
    <row r="8242" spans="1:8" x14ac:dyDescent="0.35">
      <c r="A8242">
        <v>21042025</v>
      </c>
      <c r="B8242" t="s">
        <v>474</v>
      </c>
      <c r="C8242" t="s">
        <v>598</v>
      </c>
      <c r="D8242" t="s">
        <v>359</v>
      </c>
      <c r="E8242" t="s">
        <v>362</v>
      </c>
      <c r="F8242" t="s">
        <v>101</v>
      </c>
    </row>
    <row r="8243" spans="1:8" x14ac:dyDescent="0.35">
      <c r="A8243">
        <v>21042025</v>
      </c>
      <c r="B8243" t="s">
        <v>557</v>
      </c>
      <c r="C8243" t="s">
        <v>233</v>
      </c>
      <c r="D8243" t="s">
        <v>359</v>
      </c>
      <c r="E8243" t="s">
        <v>362</v>
      </c>
      <c r="F8243" t="s">
        <v>140</v>
      </c>
      <c r="G8243" t="s">
        <v>364</v>
      </c>
      <c r="H8243" t="s">
        <v>101</v>
      </c>
    </row>
    <row r="8244" spans="1:8" x14ac:dyDescent="0.35">
      <c r="A8244">
        <v>21042025</v>
      </c>
      <c r="B8244" t="s">
        <v>589</v>
      </c>
      <c r="C8244" t="s">
        <v>436</v>
      </c>
      <c r="D8244" t="s">
        <v>366</v>
      </c>
      <c r="E8244" t="s">
        <v>257</v>
      </c>
      <c r="F8244" t="s">
        <v>367</v>
      </c>
      <c r="G8244" t="s">
        <v>101</v>
      </c>
    </row>
    <row r="8245" spans="1:8" x14ac:dyDescent="0.35">
      <c r="A8245">
        <v>21042025</v>
      </c>
      <c r="B8245" t="s">
        <v>714</v>
      </c>
      <c r="C8245" t="s">
        <v>98</v>
      </c>
      <c r="D8245" t="s">
        <v>369</v>
      </c>
      <c r="E8245" t="s">
        <v>370</v>
      </c>
      <c r="F8245" t="s">
        <v>101</v>
      </c>
    </row>
    <row r="8246" spans="1:8" x14ac:dyDescent="0.35">
      <c r="A8246">
        <v>21042025</v>
      </c>
      <c r="B8246" t="s">
        <v>637</v>
      </c>
      <c r="C8246" t="s">
        <v>447</v>
      </c>
      <c r="D8246" t="s">
        <v>371</v>
      </c>
      <c r="E8246" t="s">
        <v>101</v>
      </c>
    </row>
    <row r="8247" spans="1:8" x14ac:dyDescent="0.35">
      <c r="A8247">
        <v>21042025</v>
      </c>
      <c r="B8247" t="s">
        <v>534</v>
      </c>
      <c r="C8247" t="s">
        <v>553</v>
      </c>
      <c r="D8247" t="s">
        <v>372</v>
      </c>
      <c r="E8247" t="s">
        <v>101</v>
      </c>
    </row>
    <row r="8248" spans="1:8" x14ac:dyDescent="0.35">
      <c r="A8248">
        <v>21042025</v>
      </c>
      <c r="B8248" t="s">
        <v>510</v>
      </c>
      <c r="C8248" t="s">
        <v>292</v>
      </c>
      <c r="D8248" t="s">
        <v>373</v>
      </c>
      <c r="E8248" t="s">
        <v>101</v>
      </c>
    </row>
    <row r="8249" spans="1:8" x14ac:dyDescent="0.35">
      <c r="A8249">
        <v>21042025</v>
      </c>
      <c r="B8249" t="s">
        <v>413</v>
      </c>
      <c r="C8249" t="s">
        <v>183</v>
      </c>
      <c r="D8249" t="s">
        <v>376</v>
      </c>
      <c r="E8249" t="s">
        <v>140</v>
      </c>
      <c r="F8249" t="s">
        <v>331</v>
      </c>
      <c r="G8249" t="s">
        <v>377</v>
      </c>
      <c r="H8249" t="s">
        <v>101</v>
      </c>
    </row>
    <row r="8250" spans="1:8" x14ac:dyDescent="0.35">
      <c r="A8250">
        <v>21042025</v>
      </c>
      <c r="B8250" t="s">
        <v>558</v>
      </c>
      <c r="C8250" t="s">
        <v>269</v>
      </c>
      <c r="D8250" t="s">
        <v>378</v>
      </c>
    </row>
    <row r="8251" spans="1:8" x14ac:dyDescent="0.35">
      <c r="A8251">
        <v>21042025</v>
      </c>
      <c r="B8251" t="s">
        <v>441</v>
      </c>
      <c r="C8251" t="s">
        <v>595</v>
      </c>
      <c r="D8251" t="s">
        <v>380</v>
      </c>
      <c r="E8251" t="s">
        <v>101</v>
      </c>
    </row>
    <row r="8252" spans="1:8" x14ac:dyDescent="0.35">
      <c r="A8252">
        <v>21042025</v>
      </c>
      <c r="B8252" t="s">
        <v>518</v>
      </c>
      <c r="C8252" t="s">
        <v>207</v>
      </c>
      <c r="D8252" t="s">
        <v>382</v>
      </c>
      <c r="E8252" t="s">
        <v>383</v>
      </c>
    </row>
    <row r="8253" spans="1:8" x14ac:dyDescent="0.35">
      <c r="A8253">
        <v>21042025</v>
      </c>
      <c r="B8253" t="s">
        <v>511</v>
      </c>
      <c r="C8253" t="s">
        <v>398</v>
      </c>
      <c r="D8253" t="s">
        <v>385</v>
      </c>
      <c r="E8253" t="s">
        <v>386</v>
      </c>
    </row>
    <row r="8254" spans="1:8" x14ac:dyDescent="0.35">
      <c r="A8254">
        <v>21042025</v>
      </c>
      <c r="B8254" t="s">
        <v>674</v>
      </c>
      <c r="C8254" t="s">
        <v>554</v>
      </c>
      <c r="D8254" t="s">
        <v>388</v>
      </c>
      <c r="E8254" t="s">
        <v>101</v>
      </c>
    </row>
    <row r="8255" spans="1:8" x14ac:dyDescent="0.35">
      <c r="A8255">
        <v>21042025</v>
      </c>
      <c r="B8255" t="s">
        <v>651</v>
      </c>
      <c r="C8255" t="s">
        <v>329</v>
      </c>
      <c r="D8255" t="s">
        <v>391</v>
      </c>
      <c r="E8255" t="s">
        <v>101</v>
      </c>
    </row>
    <row r="8256" spans="1:8" x14ac:dyDescent="0.35">
      <c r="A8256">
        <v>21042025</v>
      </c>
      <c r="B8256" t="s">
        <v>560</v>
      </c>
      <c r="C8256" t="s">
        <v>296</v>
      </c>
      <c r="D8256" t="s">
        <v>393</v>
      </c>
    </row>
    <row r="8257" spans="1:9" x14ac:dyDescent="0.35">
      <c r="A8257">
        <v>21042025</v>
      </c>
      <c r="B8257" t="s">
        <v>565</v>
      </c>
      <c r="C8257" t="s">
        <v>172</v>
      </c>
      <c r="D8257" t="s">
        <v>394</v>
      </c>
      <c r="E8257" t="s">
        <v>395</v>
      </c>
      <c r="F8257" t="s">
        <v>101</v>
      </c>
    </row>
    <row r="8258" spans="1:9" x14ac:dyDescent="0.35">
      <c r="A8258">
        <v>21042025</v>
      </c>
      <c r="B8258" t="s">
        <v>581</v>
      </c>
      <c r="C8258" t="s">
        <v>555</v>
      </c>
      <c r="D8258" t="s">
        <v>396</v>
      </c>
    </row>
    <row r="8259" spans="1:9" x14ac:dyDescent="0.35">
      <c r="A8259">
        <v>21042025</v>
      </c>
      <c r="B8259" t="s">
        <v>501</v>
      </c>
      <c r="C8259" t="s">
        <v>414</v>
      </c>
      <c r="D8259" t="s">
        <v>397</v>
      </c>
      <c r="E8259" t="s">
        <v>101</v>
      </c>
    </row>
    <row r="8260" spans="1:9" x14ac:dyDescent="0.35">
      <c r="A8260">
        <v>21042025</v>
      </c>
      <c r="B8260" t="s">
        <v>657</v>
      </c>
      <c r="C8260" t="s">
        <v>574</v>
      </c>
      <c r="D8260" t="s">
        <v>399</v>
      </c>
      <c r="E8260" t="s">
        <v>140</v>
      </c>
      <c r="F8260" t="s">
        <v>400</v>
      </c>
      <c r="G8260" t="s">
        <v>257</v>
      </c>
      <c r="H8260" t="s">
        <v>331</v>
      </c>
      <c r="I8260" t="s">
        <v>401</v>
      </c>
    </row>
    <row r="8261" spans="1:9" x14ac:dyDescent="0.35">
      <c r="A8261">
        <v>21042025</v>
      </c>
      <c r="B8261" t="s">
        <v>551</v>
      </c>
      <c r="C8261" t="s">
        <v>439</v>
      </c>
      <c r="D8261" t="s">
        <v>399</v>
      </c>
      <c r="E8261" t="s">
        <v>187</v>
      </c>
      <c r="F8261" t="s">
        <v>101</v>
      </c>
    </row>
    <row r="8262" spans="1:9" x14ac:dyDescent="0.35">
      <c r="A8262">
        <v>21042025</v>
      </c>
      <c r="B8262" t="s">
        <v>576</v>
      </c>
      <c r="C8262" t="s">
        <v>102</v>
      </c>
      <c r="D8262" t="s">
        <v>399</v>
      </c>
      <c r="E8262" t="s">
        <v>403</v>
      </c>
      <c r="F8262" t="s">
        <v>101</v>
      </c>
    </row>
    <row r="8263" spans="1:9" x14ac:dyDescent="0.35">
      <c r="A8263">
        <v>21042025</v>
      </c>
      <c r="B8263" t="s">
        <v>694</v>
      </c>
      <c r="C8263" t="s">
        <v>172</v>
      </c>
      <c r="D8263" t="s">
        <v>399</v>
      </c>
      <c r="E8263" t="s">
        <v>404</v>
      </c>
      <c r="F8263" t="s">
        <v>101</v>
      </c>
    </row>
    <row r="8264" spans="1:9" x14ac:dyDescent="0.35">
      <c r="A8264">
        <v>20042025</v>
      </c>
      <c r="B8264" t="s">
        <v>473</v>
      </c>
      <c r="C8264" t="s">
        <v>157</v>
      </c>
      <c r="D8264" t="s">
        <v>100</v>
      </c>
      <c r="E8264" t="s">
        <v>101</v>
      </c>
    </row>
    <row r="8265" spans="1:9" x14ac:dyDescent="0.35">
      <c r="A8265">
        <v>20042025</v>
      </c>
      <c r="B8265" t="s">
        <v>536</v>
      </c>
      <c r="C8265" t="s">
        <v>117</v>
      </c>
      <c r="D8265" t="s">
        <v>104</v>
      </c>
      <c r="E8265" t="s">
        <v>101</v>
      </c>
    </row>
    <row r="8266" spans="1:9" x14ac:dyDescent="0.35">
      <c r="A8266">
        <v>20042025</v>
      </c>
      <c r="B8266" t="s">
        <v>591</v>
      </c>
      <c r="C8266" t="s">
        <v>117</v>
      </c>
      <c r="D8266" t="s">
        <v>107</v>
      </c>
      <c r="E8266" t="s">
        <v>108</v>
      </c>
      <c r="F8266" t="s">
        <v>101</v>
      </c>
    </row>
    <row r="8267" spans="1:9" x14ac:dyDescent="0.35">
      <c r="A8267">
        <v>20042025</v>
      </c>
      <c r="B8267" t="s">
        <v>417</v>
      </c>
      <c r="C8267" t="s">
        <v>467</v>
      </c>
      <c r="D8267" t="s">
        <v>111</v>
      </c>
      <c r="E8267" t="s">
        <v>101</v>
      </c>
    </row>
    <row r="8268" spans="1:9" x14ac:dyDescent="0.35">
      <c r="A8268">
        <v>20042025</v>
      </c>
      <c r="B8268" t="s">
        <v>645</v>
      </c>
      <c r="C8268" t="s">
        <v>808</v>
      </c>
      <c r="D8268" t="s">
        <v>114</v>
      </c>
      <c r="E8268" t="s">
        <v>115</v>
      </c>
      <c r="F8268" t="s">
        <v>116</v>
      </c>
    </row>
    <row r="8269" spans="1:9" x14ac:dyDescent="0.35">
      <c r="A8269">
        <v>20042025</v>
      </c>
      <c r="B8269" t="s">
        <v>165</v>
      </c>
      <c r="C8269" t="s">
        <v>461</v>
      </c>
      <c r="D8269" t="s">
        <v>114</v>
      </c>
      <c r="E8269" t="s">
        <v>119</v>
      </c>
      <c r="F8269" t="s">
        <v>120</v>
      </c>
      <c r="G8269" t="s">
        <v>121</v>
      </c>
    </row>
    <row r="8270" spans="1:9" x14ac:dyDescent="0.35">
      <c r="A8270">
        <v>20042025</v>
      </c>
      <c r="B8270" t="s">
        <v>601</v>
      </c>
      <c r="C8270" t="s">
        <v>482</v>
      </c>
      <c r="D8270" t="s">
        <v>114</v>
      </c>
      <c r="E8270" t="s">
        <v>124</v>
      </c>
    </row>
    <row r="8271" spans="1:9" x14ac:dyDescent="0.35">
      <c r="A8271">
        <v>20042025</v>
      </c>
      <c r="B8271" t="s">
        <v>99</v>
      </c>
      <c r="C8271" t="s">
        <v>231</v>
      </c>
      <c r="D8271" t="s">
        <v>114</v>
      </c>
      <c r="E8271" t="s">
        <v>127</v>
      </c>
    </row>
    <row r="8272" spans="1:9" x14ac:dyDescent="0.35">
      <c r="A8272">
        <v>20042025</v>
      </c>
      <c r="B8272" t="s">
        <v>353</v>
      </c>
      <c r="C8272" t="s">
        <v>192</v>
      </c>
      <c r="D8272" t="s">
        <v>114</v>
      </c>
      <c r="E8272" t="s">
        <v>130</v>
      </c>
    </row>
    <row r="8273" spans="1:7" x14ac:dyDescent="0.35">
      <c r="A8273">
        <v>20042025</v>
      </c>
      <c r="B8273" t="s">
        <v>142</v>
      </c>
      <c r="C8273" t="s">
        <v>131</v>
      </c>
      <c r="D8273" t="s">
        <v>114</v>
      </c>
      <c r="E8273" t="s">
        <v>132</v>
      </c>
      <c r="F8273" t="s">
        <v>133</v>
      </c>
    </row>
    <row r="8274" spans="1:7" x14ac:dyDescent="0.35">
      <c r="A8274">
        <v>20042025</v>
      </c>
      <c r="B8274" t="s">
        <v>495</v>
      </c>
      <c r="C8274" t="s">
        <v>275</v>
      </c>
      <c r="D8274" t="s">
        <v>135</v>
      </c>
      <c r="E8274" t="s">
        <v>136</v>
      </c>
    </row>
    <row r="8275" spans="1:7" x14ac:dyDescent="0.35">
      <c r="A8275">
        <v>20042025</v>
      </c>
      <c r="B8275" t="s">
        <v>644</v>
      </c>
      <c r="C8275" t="s">
        <v>556</v>
      </c>
      <c r="D8275" t="s">
        <v>139</v>
      </c>
      <c r="E8275" t="s">
        <v>140</v>
      </c>
      <c r="F8275" t="s">
        <v>141</v>
      </c>
      <c r="G8275" t="s">
        <v>101</v>
      </c>
    </row>
    <row r="8276" spans="1:7" x14ac:dyDescent="0.35">
      <c r="A8276">
        <v>20042025</v>
      </c>
      <c r="B8276" t="s">
        <v>510</v>
      </c>
      <c r="C8276" t="s">
        <v>168</v>
      </c>
      <c r="D8276" t="s">
        <v>144</v>
      </c>
      <c r="E8276" t="s">
        <v>101</v>
      </c>
    </row>
    <row r="8277" spans="1:7" x14ac:dyDescent="0.35">
      <c r="A8277">
        <v>20042025</v>
      </c>
      <c r="B8277" t="s">
        <v>581</v>
      </c>
      <c r="C8277" t="s">
        <v>203</v>
      </c>
      <c r="D8277" t="s">
        <v>147</v>
      </c>
      <c r="E8277" t="s">
        <v>148</v>
      </c>
      <c r="F8277" t="s">
        <v>149</v>
      </c>
    </row>
    <row r="8278" spans="1:7" x14ac:dyDescent="0.35">
      <c r="A8278">
        <v>20042025</v>
      </c>
      <c r="B8278" t="s">
        <v>137</v>
      </c>
      <c r="C8278" t="s">
        <v>269</v>
      </c>
      <c r="D8278" t="s">
        <v>152</v>
      </c>
      <c r="E8278" t="s">
        <v>140</v>
      </c>
      <c r="F8278" t="s">
        <v>153</v>
      </c>
      <c r="G8278" t="s">
        <v>101</v>
      </c>
    </row>
    <row r="8279" spans="1:7" x14ac:dyDescent="0.35">
      <c r="A8279">
        <v>20042025</v>
      </c>
      <c r="B8279" t="s">
        <v>557</v>
      </c>
      <c r="C8279" t="s">
        <v>432</v>
      </c>
      <c r="D8279" t="s">
        <v>156</v>
      </c>
      <c r="E8279" t="s">
        <v>101</v>
      </c>
    </row>
    <row r="8280" spans="1:7" x14ac:dyDescent="0.35">
      <c r="A8280">
        <v>20042025</v>
      </c>
      <c r="B8280" t="s">
        <v>609</v>
      </c>
      <c r="C8280" t="s">
        <v>171</v>
      </c>
      <c r="D8280" t="s">
        <v>159</v>
      </c>
      <c r="E8280" t="s">
        <v>101</v>
      </c>
    </row>
    <row r="8281" spans="1:7" x14ac:dyDescent="0.35">
      <c r="A8281">
        <v>20042025</v>
      </c>
      <c r="B8281" t="s">
        <v>171</v>
      </c>
      <c r="C8281" t="s">
        <v>161</v>
      </c>
      <c r="D8281" t="s">
        <v>101</v>
      </c>
    </row>
    <row r="8282" spans="1:7" x14ac:dyDescent="0.35">
      <c r="A8282">
        <v>20042025</v>
      </c>
      <c r="B8282" t="s">
        <v>418</v>
      </c>
      <c r="C8282" t="s">
        <v>491</v>
      </c>
      <c r="D8282" t="s">
        <v>164</v>
      </c>
      <c r="E8282" t="s">
        <v>101</v>
      </c>
    </row>
    <row r="8283" spans="1:7" x14ac:dyDescent="0.35">
      <c r="A8283">
        <v>20042025</v>
      </c>
      <c r="B8283" t="s">
        <v>514</v>
      </c>
      <c r="C8283" t="s">
        <v>450</v>
      </c>
      <c r="D8283" t="s">
        <v>167</v>
      </c>
    </row>
    <row r="8284" spans="1:7" x14ac:dyDescent="0.35">
      <c r="A8284">
        <v>20042025</v>
      </c>
      <c r="B8284" t="s">
        <v>423</v>
      </c>
      <c r="C8284" t="s">
        <v>101</v>
      </c>
    </row>
    <row r="8285" spans="1:7" x14ac:dyDescent="0.35">
      <c r="A8285">
        <v>20042025</v>
      </c>
      <c r="B8285" t="s">
        <v>137</v>
      </c>
      <c r="C8285" t="s">
        <v>138</v>
      </c>
      <c r="D8285" t="s">
        <v>169</v>
      </c>
      <c r="E8285" t="s">
        <v>170</v>
      </c>
      <c r="F8285" t="s">
        <v>101</v>
      </c>
    </row>
    <row r="8286" spans="1:7" x14ac:dyDescent="0.35">
      <c r="A8286">
        <v>20042025</v>
      </c>
      <c r="B8286" t="s">
        <v>499</v>
      </c>
      <c r="C8286" t="s">
        <v>203</v>
      </c>
      <c r="D8286" t="s">
        <v>173</v>
      </c>
      <c r="E8286" t="s">
        <v>101</v>
      </c>
    </row>
    <row r="8287" spans="1:7" x14ac:dyDescent="0.35">
      <c r="A8287">
        <v>20042025</v>
      </c>
      <c r="B8287" t="s">
        <v>431</v>
      </c>
      <c r="C8287" t="s">
        <v>541</v>
      </c>
      <c r="D8287" t="s">
        <v>176</v>
      </c>
      <c r="E8287" t="s">
        <v>101</v>
      </c>
    </row>
    <row r="8288" spans="1:7" x14ac:dyDescent="0.35">
      <c r="A8288">
        <v>20042025</v>
      </c>
      <c r="B8288" t="s">
        <v>454</v>
      </c>
      <c r="C8288" t="s">
        <v>447</v>
      </c>
      <c r="D8288" t="s">
        <v>176</v>
      </c>
      <c r="E8288" t="s">
        <v>149</v>
      </c>
    </row>
    <row r="8289" spans="1:7" x14ac:dyDescent="0.35">
      <c r="A8289">
        <v>20042025</v>
      </c>
      <c r="B8289" t="s">
        <v>501</v>
      </c>
      <c r="C8289" t="s">
        <v>365</v>
      </c>
      <c r="D8289" t="s">
        <v>181</v>
      </c>
      <c r="E8289" t="s">
        <v>182</v>
      </c>
      <c r="F8289" t="s">
        <v>101</v>
      </c>
    </row>
    <row r="8290" spans="1:7" x14ac:dyDescent="0.35">
      <c r="A8290">
        <v>20042025</v>
      </c>
      <c r="B8290" t="s">
        <v>742</v>
      </c>
      <c r="C8290" t="s">
        <v>455</v>
      </c>
      <c r="D8290" t="s">
        <v>184</v>
      </c>
      <c r="E8290" t="s">
        <v>101</v>
      </c>
    </row>
    <row r="8291" spans="1:7" x14ac:dyDescent="0.35">
      <c r="A8291">
        <v>20042025</v>
      </c>
      <c r="B8291" t="s">
        <v>498</v>
      </c>
      <c r="C8291" t="s">
        <v>324</v>
      </c>
      <c r="D8291" t="s">
        <v>187</v>
      </c>
      <c r="E8291" t="s">
        <v>101</v>
      </c>
    </row>
    <row r="8292" spans="1:7" x14ac:dyDescent="0.35">
      <c r="A8292">
        <v>20042025</v>
      </c>
      <c r="B8292" t="s">
        <v>417</v>
      </c>
      <c r="C8292" t="s">
        <v>250</v>
      </c>
      <c r="D8292" t="s">
        <v>190</v>
      </c>
      <c r="E8292" t="s">
        <v>191</v>
      </c>
      <c r="F8292" t="s">
        <v>101</v>
      </c>
    </row>
    <row r="8293" spans="1:7" x14ac:dyDescent="0.35">
      <c r="A8293">
        <v>20042025</v>
      </c>
      <c r="B8293" t="s">
        <v>424</v>
      </c>
      <c r="C8293" t="s">
        <v>353</v>
      </c>
      <c r="D8293" t="s">
        <v>190</v>
      </c>
      <c r="E8293" t="s">
        <v>194</v>
      </c>
      <c r="F8293" t="s">
        <v>101</v>
      </c>
    </row>
    <row r="8294" spans="1:7" x14ac:dyDescent="0.35">
      <c r="A8294">
        <v>20042025</v>
      </c>
      <c r="B8294" t="s">
        <v>542</v>
      </c>
      <c r="C8294" t="s">
        <v>179</v>
      </c>
      <c r="D8294" t="s">
        <v>190</v>
      </c>
      <c r="E8294" t="s">
        <v>196</v>
      </c>
      <c r="F8294" t="s">
        <v>101</v>
      </c>
    </row>
    <row r="8295" spans="1:7" x14ac:dyDescent="0.35">
      <c r="A8295">
        <v>20042025</v>
      </c>
      <c r="B8295" t="s">
        <v>543</v>
      </c>
      <c r="C8295" t="s">
        <v>198</v>
      </c>
      <c r="D8295" t="s">
        <v>140</v>
      </c>
      <c r="E8295" t="s">
        <v>199</v>
      </c>
      <c r="F8295" t="s">
        <v>200</v>
      </c>
      <c r="G8295" t="s">
        <v>101</v>
      </c>
    </row>
    <row r="8296" spans="1:7" x14ac:dyDescent="0.35">
      <c r="A8296">
        <v>20042025</v>
      </c>
      <c r="B8296" t="s">
        <v>237</v>
      </c>
      <c r="C8296" t="s">
        <v>166</v>
      </c>
      <c r="D8296" t="s">
        <v>61</v>
      </c>
      <c r="E8296" t="s">
        <v>101</v>
      </c>
    </row>
    <row r="8297" spans="1:7" x14ac:dyDescent="0.35">
      <c r="A8297">
        <v>20042025</v>
      </c>
      <c r="B8297" t="s">
        <v>590</v>
      </c>
      <c r="C8297" t="s">
        <v>146</v>
      </c>
      <c r="D8297" t="s">
        <v>205</v>
      </c>
      <c r="E8297" t="s">
        <v>101</v>
      </c>
    </row>
    <row r="8298" spans="1:7" x14ac:dyDescent="0.35">
      <c r="A8298">
        <v>20042025</v>
      </c>
      <c r="B8298" t="s">
        <v>624</v>
      </c>
      <c r="C8298" t="s">
        <v>183</v>
      </c>
      <c r="D8298" t="s">
        <v>208</v>
      </c>
      <c r="E8298" t="s">
        <v>101</v>
      </c>
    </row>
    <row r="8299" spans="1:7" x14ac:dyDescent="0.35">
      <c r="A8299">
        <v>20042025</v>
      </c>
      <c r="B8299" t="s">
        <v>218</v>
      </c>
      <c r="C8299" t="s">
        <v>154</v>
      </c>
      <c r="D8299" t="s">
        <v>210</v>
      </c>
      <c r="E8299" t="s">
        <v>211</v>
      </c>
      <c r="F8299" t="s">
        <v>101</v>
      </c>
    </row>
    <row r="8300" spans="1:7" x14ac:dyDescent="0.35">
      <c r="A8300">
        <v>20042025</v>
      </c>
      <c r="B8300" t="s">
        <v>285</v>
      </c>
      <c r="C8300" t="s">
        <v>174</v>
      </c>
      <c r="D8300" t="s">
        <v>214</v>
      </c>
      <c r="E8300" t="s">
        <v>215</v>
      </c>
      <c r="F8300" t="s">
        <v>101</v>
      </c>
    </row>
    <row r="8301" spans="1:7" x14ac:dyDescent="0.35">
      <c r="A8301">
        <v>20042025</v>
      </c>
      <c r="B8301" t="s">
        <v>361</v>
      </c>
      <c r="C8301" t="s">
        <v>217</v>
      </c>
      <c r="D8301" t="s">
        <v>101</v>
      </c>
    </row>
    <row r="8302" spans="1:7" x14ac:dyDescent="0.35">
      <c r="A8302">
        <v>20042025</v>
      </c>
      <c r="B8302" t="s">
        <v>724</v>
      </c>
      <c r="C8302" t="s">
        <v>495</v>
      </c>
      <c r="D8302" t="s">
        <v>220</v>
      </c>
      <c r="E8302" t="s">
        <v>101</v>
      </c>
    </row>
    <row r="8303" spans="1:7" x14ac:dyDescent="0.35">
      <c r="A8303">
        <v>20042025</v>
      </c>
      <c r="B8303" t="s">
        <v>638</v>
      </c>
      <c r="C8303" t="s">
        <v>203</v>
      </c>
      <c r="D8303" t="s">
        <v>222</v>
      </c>
    </row>
    <row r="8304" spans="1:7" x14ac:dyDescent="0.35">
      <c r="A8304">
        <v>20042025</v>
      </c>
      <c r="B8304" t="s">
        <v>557</v>
      </c>
      <c r="C8304" t="s">
        <v>188</v>
      </c>
      <c r="D8304" t="s">
        <v>223</v>
      </c>
    </row>
    <row r="8305" spans="1:7" x14ac:dyDescent="0.35">
      <c r="A8305">
        <v>20042025</v>
      </c>
      <c r="B8305" t="s">
        <v>418</v>
      </c>
      <c r="C8305" t="s">
        <v>436</v>
      </c>
      <c r="D8305" t="s">
        <v>225</v>
      </c>
      <c r="E8305" t="s">
        <v>101</v>
      </c>
    </row>
    <row r="8306" spans="1:7" x14ac:dyDescent="0.35">
      <c r="A8306">
        <v>20042025</v>
      </c>
      <c r="B8306" t="s">
        <v>473</v>
      </c>
      <c r="C8306" t="s">
        <v>556</v>
      </c>
      <c r="D8306" t="s">
        <v>225</v>
      </c>
      <c r="E8306" t="s">
        <v>228</v>
      </c>
      <c r="F8306" t="s">
        <v>229</v>
      </c>
    </row>
    <row r="8307" spans="1:7" x14ac:dyDescent="0.35">
      <c r="A8307">
        <v>20042025</v>
      </c>
      <c r="B8307" t="s">
        <v>218</v>
      </c>
      <c r="C8307" t="s">
        <v>255</v>
      </c>
      <c r="D8307" t="s">
        <v>232</v>
      </c>
      <c r="E8307" t="s">
        <v>101</v>
      </c>
    </row>
    <row r="8308" spans="1:7" x14ac:dyDescent="0.35">
      <c r="A8308">
        <v>20042025</v>
      </c>
      <c r="B8308" t="s">
        <v>444</v>
      </c>
      <c r="C8308" t="s">
        <v>168</v>
      </c>
      <c r="D8308" t="s">
        <v>235</v>
      </c>
      <c r="E8308" t="s">
        <v>236</v>
      </c>
      <c r="F8308" t="s">
        <v>101</v>
      </c>
    </row>
    <row r="8309" spans="1:7" x14ac:dyDescent="0.35">
      <c r="A8309">
        <v>20042025</v>
      </c>
      <c r="B8309" t="s">
        <v>477</v>
      </c>
      <c r="C8309" t="s">
        <v>476</v>
      </c>
      <c r="D8309" t="s">
        <v>235</v>
      </c>
      <c r="E8309" t="s">
        <v>239</v>
      </c>
      <c r="F8309" t="s">
        <v>149</v>
      </c>
    </row>
    <row r="8310" spans="1:7" x14ac:dyDescent="0.35">
      <c r="A8310">
        <v>20042025</v>
      </c>
      <c r="B8310" t="s">
        <v>418</v>
      </c>
      <c r="C8310" t="s">
        <v>447</v>
      </c>
      <c r="D8310" t="s">
        <v>235</v>
      </c>
      <c r="E8310" t="s">
        <v>241</v>
      </c>
      <c r="F8310" t="s">
        <v>101</v>
      </c>
    </row>
    <row r="8311" spans="1:7" x14ac:dyDescent="0.35">
      <c r="A8311">
        <v>20042025</v>
      </c>
      <c r="B8311" t="s">
        <v>525</v>
      </c>
      <c r="C8311" t="s">
        <v>340</v>
      </c>
      <c r="D8311" t="s">
        <v>243</v>
      </c>
      <c r="E8311" t="s">
        <v>101</v>
      </c>
    </row>
    <row r="8312" spans="1:7" x14ac:dyDescent="0.35">
      <c r="A8312">
        <v>20042025</v>
      </c>
      <c r="B8312" t="s">
        <v>444</v>
      </c>
      <c r="C8312" t="s">
        <v>146</v>
      </c>
      <c r="D8312" t="s">
        <v>245</v>
      </c>
      <c r="E8312" t="s">
        <v>246</v>
      </c>
    </row>
    <row r="8313" spans="1:7" x14ac:dyDescent="0.35">
      <c r="A8313">
        <v>20042025</v>
      </c>
      <c r="B8313" t="s">
        <v>751</v>
      </c>
      <c r="C8313" t="s">
        <v>525</v>
      </c>
      <c r="D8313" t="s">
        <v>245</v>
      </c>
      <c r="E8313" t="s">
        <v>249</v>
      </c>
    </row>
    <row r="8314" spans="1:7" x14ac:dyDescent="0.35">
      <c r="A8314">
        <v>20042025</v>
      </c>
      <c r="B8314" t="s">
        <v>583</v>
      </c>
      <c r="C8314" t="s">
        <v>469</v>
      </c>
      <c r="D8314" t="s">
        <v>252</v>
      </c>
      <c r="E8314" t="s">
        <v>101</v>
      </c>
    </row>
    <row r="8315" spans="1:7" x14ac:dyDescent="0.35">
      <c r="A8315">
        <v>20042025</v>
      </c>
      <c r="B8315" t="s">
        <v>499</v>
      </c>
      <c r="C8315" t="s">
        <v>406</v>
      </c>
      <c r="D8315" t="s">
        <v>254</v>
      </c>
    </row>
    <row r="8316" spans="1:7" x14ac:dyDescent="0.35">
      <c r="A8316">
        <v>20042025</v>
      </c>
      <c r="B8316" t="s">
        <v>540</v>
      </c>
      <c r="C8316" t="s">
        <v>398</v>
      </c>
      <c r="D8316" t="s">
        <v>256</v>
      </c>
      <c r="E8316" t="s">
        <v>257</v>
      </c>
      <c r="F8316" t="s">
        <v>236</v>
      </c>
      <c r="G8316" t="s">
        <v>101</v>
      </c>
    </row>
    <row r="8317" spans="1:7" x14ac:dyDescent="0.35">
      <c r="A8317">
        <v>20042025</v>
      </c>
      <c r="B8317" t="s">
        <v>466</v>
      </c>
      <c r="C8317" t="s">
        <v>398</v>
      </c>
      <c r="D8317" t="s">
        <v>260</v>
      </c>
      <c r="E8317" t="s">
        <v>136</v>
      </c>
      <c r="F8317" t="s">
        <v>101</v>
      </c>
    </row>
    <row r="8318" spans="1:7" x14ac:dyDescent="0.35">
      <c r="A8318">
        <v>20042025</v>
      </c>
      <c r="B8318" t="s">
        <v>174</v>
      </c>
      <c r="C8318" t="s">
        <v>261</v>
      </c>
      <c r="D8318" t="s">
        <v>262</v>
      </c>
      <c r="E8318" t="s">
        <v>101</v>
      </c>
    </row>
    <row r="8319" spans="1:7" x14ac:dyDescent="0.35">
      <c r="A8319">
        <v>20042025</v>
      </c>
      <c r="B8319" t="s">
        <v>603</v>
      </c>
      <c r="C8319" t="s">
        <v>555</v>
      </c>
      <c r="D8319" t="s">
        <v>264</v>
      </c>
      <c r="E8319" t="s">
        <v>101</v>
      </c>
    </row>
    <row r="8320" spans="1:7" x14ac:dyDescent="0.35">
      <c r="A8320">
        <v>20042025</v>
      </c>
      <c r="B8320" t="s">
        <v>269</v>
      </c>
      <c r="C8320" t="s">
        <v>264</v>
      </c>
      <c r="D8320" t="s">
        <v>149</v>
      </c>
    </row>
    <row r="8321" spans="1:8" x14ac:dyDescent="0.35">
      <c r="A8321">
        <v>20042025</v>
      </c>
      <c r="B8321" t="s">
        <v>636</v>
      </c>
      <c r="C8321" t="s">
        <v>203</v>
      </c>
      <c r="D8321" t="s">
        <v>265</v>
      </c>
      <c r="E8321" t="s">
        <v>101</v>
      </c>
      <c r="F8321" t="s">
        <v>266</v>
      </c>
    </row>
    <row r="8322" spans="1:8" x14ac:dyDescent="0.35">
      <c r="A8322">
        <v>20042025</v>
      </c>
      <c r="B8322" t="s">
        <v>230</v>
      </c>
      <c r="C8322" t="s">
        <v>267</v>
      </c>
      <c r="D8322" t="s">
        <v>101</v>
      </c>
    </row>
    <row r="8323" spans="1:8" x14ac:dyDescent="0.35">
      <c r="A8323">
        <v>20042025</v>
      </c>
      <c r="B8323" t="s">
        <v>183</v>
      </c>
      <c r="C8323" t="s">
        <v>447</v>
      </c>
      <c r="D8323" t="s">
        <v>268</v>
      </c>
    </row>
    <row r="8324" spans="1:8" x14ac:dyDescent="0.35">
      <c r="A8324">
        <v>20042025</v>
      </c>
      <c r="B8324" t="s">
        <v>507</v>
      </c>
      <c r="C8324" t="s">
        <v>519</v>
      </c>
      <c r="D8324" t="s">
        <v>270</v>
      </c>
      <c r="E8324" t="s">
        <v>271</v>
      </c>
      <c r="F8324" t="s">
        <v>101</v>
      </c>
    </row>
    <row r="8325" spans="1:8" x14ac:dyDescent="0.35">
      <c r="A8325">
        <v>20042025</v>
      </c>
      <c r="B8325" t="s">
        <v>576</v>
      </c>
      <c r="C8325" t="s">
        <v>601</v>
      </c>
      <c r="D8325" t="s">
        <v>274</v>
      </c>
      <c r="E8325" t="s">
        <v>101</v>
      </c>
    </row>
    <row r="8326" spans="1:8" x14ac:dyDescent="0.35">
      <c r="A8326">
        <v>20042025</v>
      </c>
      <c r="B8326" t="s">
        <v>596</v>
      </c>
      <c r="C8326" t="s">
        <v>586</v>
      </c>
      <c r="D8326" t="s">
        <v>277</v>
      </c>
      <c r="E8326" t="s">
        <v>101</v>
      </c>
    </row>
    <row r="8327" spans="1:8" x14ac:dyDescent="0.35">
      <c r="A8327">
        <v>20042025</v>
      </c>
      <c r="B8327" t="s">
        <v>493</v>
      </c>
      <c r="C8327" t="s">
        <v>177</v>
      </c>
      <c r="D8327" t="s">
        <v>279</v>
      </c>
      <c r="E8327" t="s">
        <v>140</v>
      </c>
      <c r="F8327" t="s">
        <v>280</v>
      </c>
    </row>
    <row r="8328" spans="1:8" x14ac:dyDescent="0.35">
      <c r="A8328">
        <v>20042025</v>
      </c>
      <c r="B8328" t="s">
        <v>281</v>
      </c>
    </row>
    <row r="8329" spans="1:8" x14ac:dyDescent="0.35">
      <c r="A8329">
        <v>20042025</v>
      </c>
      <c r="B8329" t="s">
        <v>534</v>
      </c>
      <c r="C8329" t="s">
        <v>255</v>
      </c>
      <c r="D8329" t="s">
        <v>284</v>
      </c>
      <c r="E8329" t="s">
        <v>101</v>
      </c>
    </row>
    <row r="8330" spans="1:8" x14ac:dyDescent="0.35">
      <c r="A8330">
        <v>20042025</v>
      </c>
      <c r="B8330" t="s">
        <v>593</v>
      </c>
      <c r="C8330" t="s">
        <v>504</v>
      </c>
      <c r="D8330" t="s">
        <v>287</v>
      </c>
      <c r="E8330" t="s">
        <v>101</v>
      </c>
    </row>
    <row r="8331" spans="1:8" x14ac:dyDescent="0.35">
      <c r="A8331">
        <v>20042025</v>
      </c>
      <c r="B8331" t="s">
        <v>454</v>
      </c>
      <c r="C8331" t="s">
        <v>549</v>
      </c>
      <c r="D8331" t="s">
        <v>288</v>
      </c>
      <c r="E8331" t="s">
        <v>101</v>
      </c>
    </row>
    <row r="8332" spans="1:8" x14ac:dyDescent="0.35">
      <c r="A8332">
        <v>20042025</v>
      </c>
      <c r="B8332" t="s">
        <v>473</v>
      </c>
      <c r="C8332" t="s">
        <v>302</v>
      </c>
      <c r="D8332" t="s">
        <v>290</v>
      </c>
      <c r="E8332" t="s">
        <v>140</v>
      </c>
      <c r="F8332" t="s">
        <v>291</v>
      </c>
    </row>
    <row r="8333" spans="1:8" x14ac:dyDescent="0.35">
      <c r="A8333">
        <v>20042025</v>
      </c>
      <c r="B8333" t="s">
        <v>611</v>
      </c>
      <c r="C8333" t="s">
        <v>523</v>
      </c>
      <c r="D8333" t="s">
        <v>290</v>
      </c>
      <c r="E8333" t="s">
        <v>140</v>
      </c>
      <c r="F8333" t="s">
        <v>294</v>
      </c>
      <c r="G8333" t="s">
        <v>295</v>
      </c>
      <c r="H8333" t="s">
        <v>101</v>
      </c>
    </row>
    <row r="8334" spans="1:8" x14ac:dyDescent="0.35">
      <c r="A8334">
        <v>20042025</v>
      </c>
      <c r="B8334" t="s">
        <v>137</v>
      </c>
      <c r="C8334" t="s">
        <v>598</v>
      </c>
      <c r="D8334" t="s">
        <v>298</v>
      </c>
      <c r="E8334" t="s">
        <v>101</v>
      </c>
    </row>
    <row r="8335" spans="1:8" x14ac:dyDescent="0.35">
      <c r="A8335">
        <v>20042025</v>
      </c>
      <c r="B8335" t="s">
        <v>300</v>
      </c>
      <c r="C8335" t="s">
        <v>262</v>
      </c>
      <c r="D8335" t="s">
        <v>101</v>
      </c>
    </row>
    <row r="8336" spans="1:8" x14ac:dyDescent="0.35">
      <c r="A8336">
        <v>20042025</v>
      </c>
      <c r="B8336" t="s">
        <v>247</v>
      </c>
      <c r="C8336" t="s">
        <v>155</v>
      </c>
      <c r="D8336" t="s">
        <v>301</v>
      </c>
      <c r="E8336" t="s">
        <v>101</v>
      </c>
    </row>
    <row r="8337" spans="1:9" x14ac:dyDescent="0.35">
      <c r="A8337">
        <v>20042025</v>
      </c>
      <c r="B8337" t="s">
        <v>247</v>
      </c>
      <c r="C8337" t="s">
        <v>523</v>
      </c>
      <c r="D8337" t="s">
        <v>303</v>
      </c>
      <c r="E8337" t="s">
        <v>149</v>
      </c>
    </row>
    <row r="8338" spans="1:9" x14ac:dyDescent="0.35">
      <c r="A8338">
        <v>20042025</v>
      </c>
      <c r="B8338" t="s">
        <v>779</v>
      </c>
      <c r="C8338" t="s">
        <v>550</v>
      </c>
      <c r="D8338" t="s">
        <v>306</v>
      </c>
      <c r="E8338" t="s">
        <v>101</v>
      </c>
    </row>
    <row r="8339" spans="1:9" x14ac:dyDescent="0.35">
      <c r="A8339">
        <v>20042025</v>
      </c>
      <c r="B8339" t="s">
        <v>558</v>
      </c>
      <c r="C8339" t="s">
        <v>368</v>
      </c>
      <c r="D8339" t="s">
        <v>308</v>
      </c>
      <c r="E8339" t="s">
        <v>309</v>
      </c>
      <c r="F8339" t="s">
        <v>310</v>
      </c>
      <c r="G8339" t="s">
        <v>311</v>
      </c>
      <c r="H8339" t="s">
        <v>312</v>
      </c>
      <c r="I8339" t="s">
        <v>101</v>
      </c>
    </row>
    <row r="8340" spans="1:9" x14ac:dyDescent="0.35">
      <c r="A8340">
        <v>20042025</v>
      </c>
      <c r="B8340" t="s">
        <v>516</v>
      </c>
      <c r="C8340" t="s">
        <v>203</v>
      </c>
      <c r="D8340" t="s">
        <v>314</v>
      </c>
      <c r="E8340" t="s">
        <v>315</v>
      </c>
      <c r="F8340" t="s">
        <v>101</v>
      </c>
    </row>
    <row r="8341" spans="1:9" x14ac:dyDescent="0.35">
      <c r="A8341">
        <v>20042025</v>
      </c>
      <c r="B8341" t="s">
        <v>493</v>
      </c>
      <c r="C8341" t="s">
        <v>122</v>
      </c>
      <c r="D8341" t="s">
        <v>314</v>
      </c>
      <c r="E8341" t="s">
        <v>317</v>
      </c>
      <c r="F8341" t="s">
        <v>101</v>
      </c>
    </row>
    <row r="8342" spans="1:9" x14ac:dyDescent="0.35">
      <c r="A8342">
        <v>20042025</v>
      </c>
      <c r="B8342" t="s">
        <v>339</v>
      </c>
      <c r="C8342" t="s">
        <v>269</v>
      </c>
      <c r="D8342" t="s">
        <v>319</v>
      </c>
      <c r="E8342" t="s">
        <v>320</v>
      </c>
      <c r="F8342" t="s">
        <v>321</v>
      </c>
    </row>
    <row r="8343" spans="1:9" x14ac:dyDescent="0.35">
      <c r="A8343">
        <v>20042025</v>
      </c>
      <c r="B8343" t="s">
        <v>419</v>
      </c>
      <c r="C8343" t="s">
        <v>549</v>
      </c>
      <c r="D8343" t="s">
        <v>322</v>
      </c>
      <c r="E8343" t="s">
        <v>101</v>
      </c>
    </row>
    <row r="8344" spans="1:9" x14ac:dyDescent="0.35">
      <c r="A8344">
        <v>20042025</v>
      </c>
      <c r="B8344" t="s">
        <v>565</v>
      </c>
      <c r="C8344" t="s">
        <v>292</v>
      </c>
      <c r="D8344" t="s">
        <v>325</v>
      </c>
      <c r="E8344" t="s">
        <v>101</v>
      </c>
    </row>
    <row r="8345" spans="1:9" x14ac:dyDescent="0.35">
      <c r="A8345">
        <v>20042025</v>
      </c>
      <c r="B8345" t="s">
        <v>638</v>
      </c>
      <c r="C8345" t="s">
        <v>206</v>
      </c>
      <c r="D8345" t="s">
        <v>328</v>
      </c>
      <c r="E8345" t="s">
        <v>101</v>
      </c>
    </row>
    <row r="8346" spans="1:9" x14ac:dyDescent="0.35">
      <c r="A8346">
        <v>20042025</v>
      </c>
      <c r="B8346" t="s">
        <v>98</v>
      </c>
      <c r="C8346" t="s">
        <v>331</v>
      </c>
      <c r="D8346" t="s">
        <v>332</v>
      </c>
      <c r="E8346" t="s">
        <v>101</v>
      </c>
    </row>
    <row r="8347" spans="1:9" x14ac:dyDescent="0.35">
      <c r="A8347">
        <v>20042025</v>
      </c>
      <c r="B8347" t="s">
        <v>183</v>
      </c>
      <c r="C8347" t="s">
        <v>505</v>
      </c>
      <c r="D8347" t="s">
        <v>331</v>
      </c>
      <c r="E8347" t="s">
        <v>335</v>
      </c>
      <c r="F8347" t="s">
        <v>101</v>
      </c>
    </row>
    <row r="8348" spans="1:9" x14ac:dyDescent="0.35">
      <c r="A8348">
        <v>20042025</v>
      </c>
      <c r="B8348" t="s">
        <v>398</v>
      </c>
      <c r="C8348" t="s">
        <v>269</v>
      </c>
      <c r="D8348" t="s">
        <v>331</v>
      </c>
      <c r="E8348" t="s">
        <v>338</v>
      </c>
      <c r="F8348" t="s">
        <v>321</v>
      </c>
    </row>
    <row r="8349" spans="1:9" x14ac:dyDescent="0.35">
      <c r="A8349">
        <v>20042025</v>
      </c>
      <c r="B8349" t="s">
        <v>560</v>
      </c>
      <c r="C8349" t="s">
        <v>419</v>
      </c>
      <c r="D8349" t="s">
        <v>170</v>
      </c>
    </row>
    <row r="8350" spans="1:9" x14ac:dyDescent="0.35">
      <c r="A8350">
        <v>20042025</v>
      </c>
      <c r="B8350" t="s">
        <v>307</v>
      </c>
      <c r="C8350" t="s">
        <v>651</v>
      </c>
      <c r="D8350" t="s">
        <v>341</v>
      </c>
      <c r="E8350" t="s">
        <v>101</v>
      </c>
    </row>
    <row r="8351" spans="1:9" x14ac:dyDescent="0.35">
      <c r="A8351">
        <v>20042025</v>
      </c>
      <c r="B8351" t="s">
        <v>473</v>
      </c>
      <c r="C8351" t="s">
        <v>224</v>
      </c>
      <c r="D8351" t="s">
        <v>343</v>
      </c>
      <c r="E8351" t="s">
        <v>101</v>
      </c>
    </row>
    <row r="8352" spans="1:9" x14ac:dyDescent="0.35">
      <c r="A8352">
        <v>20042025</v>
      </c>
      <c r="B8352" t="s">
        <v>535</v>
      </c>
      <c r="C8352" t="s">
        <v>132</v>
      </c>
      <c r="D8352" t="s">
        <v>344</v>
      </c>
      <c r="E8352" t="s">
        <v>345</v>
      </c>
      <c r="F8352" t="s">
        <v>101</v>
      </c>
    </row>
    <row r="8353" spans="1:8" x14ac:dyDescent="0.35">
      <c r="A8353">
        <v>20042025</v>
      </c>
      <c r="B8353" t="s">
        <v>510</v>
      </c>
      <c r="C8353" t="s">
        <v>476</v>
      </c>
      <c r="D8353" t="s">
        <v>132</v>
      </c>
      <c r="E8353" t="s">
        <v>347</v>
      </c>
      <c r="F8353" t="s">
        <v>101</v>
      </c>
    </row>
    <row r="8354" spans="1:8" x14ac:dyDescent="0.35">
      <c r="A8354">
        <v>20042025</v>
      </c>
      <c r="B8354" t="s">
        <v>565</v>
      </c>
      <c r="C8354" t="s">
        <v>248</v>
      </c>
      <c r="D8354" t="s">
        <v>132</v>
      </c>
      <c r="E8354" t="s">
        <v>348</v>
      </c>
      <c r="F8354" t="s">
        <v>101</v>
      </c>
    </row>
    <row r="8355" spans="1:8" x14ac:dyDescent="0.35">
      <c r="A8355">
        <v>20042025</v>
      </c>
      <c r="B8355" t="s">
        <v>534</v>
      </c>
      <c r="C8355" t="s">
        <v>375</v>
      </c>
      <c r="D8355" t="s">
        <v>132</v>
      </c>
      <c r="E8355" t="s">
        <v>350</v>
      </c>
      <c r="F8355" t="s">
        <v>101</v>
      </c>
    </row>
    <row r="8356" spans="1:8" x14ac:dyDescent="0.35">
      <c r="A8356">
        <v>20042025</v>
      </c>
      <c r="B8356" t="s">
        <v>218</v>
      </c>
      <c r="C8356" t="s">
        <v>523</v>
      </c>
      <c r="D8356" t="s">
        <v>132</v>
      </c>
      <c r="E8356" t="s">
        <v>352</v>
      </c>
      <c r="F8356" t="s">
        <v>101</v>
      </c>
    </row>
    <row r="8357" spans="1:8" x14ac:dyDescent="0.35">
      <c r="A8357">
        <v>20042025</v>
      </c>
      <c r="B8357" t="s">
        <v>657</v>
      </c>
      <c r="C8357" t="s">
        <v>555</v>
      </c>
      <c r="D8357" t="s">
        <v>132</v>
      </c>
      <c r="E8357" t="s">
        <v>133</v>
      </c>
      <c r="F8357" t="s">
        <v>355</v>
      </c>
    </row>
    <row r="8358" spans="1:8" x14ac:dyDescent="0.35">
      <c r="A8358">
        <v>20042025</v>
      </c>
      <c r="B8358" t="s">
        <v>551</v>
      </c>
      <c r="C8358" t="s">
        <v>102</v>
      </c>
      <c r="D8358" t="s">
        <v>132</v>
      </c>
      <c r="E8358" t="s">
        <v>356</v>
      </c>
      <c r="F8358" t="s">
        <v>101</v>
      </c>
    </row>
    <row r="8359" spans="1:8" x14ac:dyDescent="0.35">
      <c r="A8359">
        <v>20042025</v>
      </c>
      <c r="B8359" t="s">
        <v>237</v>
      </c>
      <c r="C8359" t="s">
        <v>155</v>
      </c>
      <c r="D8359" t="s">
        <v>359</v>
      </c>
      <c r="E8359" t="s">
        <v>360</v>
      </c>
      <c r="F8359" t="s">
        <v>101</v>
      </c>
    </row>
    <row r="8360" spans="1:8" x14ac:dyDescent="0.35">
      <c r="A8360">
        <v>20042025</v>
      </c>
      <c r="B8360" t="s">
        <v>137</v>
      </c>
      <c r="C8360" t="s">
        <v>138</v>
      </c>
      <c r="D8360" t="s">
        <v>359</v>
      </c>
      <c r="E8360" t="s">
        <v>362</v>
      </c>
      <c r="F8360" t="s">
        <v>101</v>
      </c>
    </row>
    <row r="8361" spans="1:8" x14ac:dyDescent="0.35">
      <c r="A8361">
        <v>20042025</v>
      </c>
      <c r="B8361" t="s">
        <v>473</v>
      </c>
      <c r="C8361" t="s">
        <v>398</v>
      </c>
      <c r="D8361" t="s">
        <v>359</v>
      </c>
      <c r="E8361" t="s">
        <v>362</v>
      </c>
      <c r="F8361" t="s">
        <v>140</v>
      </c>
      <c r="G8361" t="s">
        <v>364</v>
      </c>
      <c r="H8361" t="s">
        <v>101</v>
      </c>
    </row>
    <row r="8362" spans="1:8" x14ac:dyDescent="0.35">
      <c r="A8362">
        <v>20042025</v>
      </c>
      <c r="B8362" t="s">
        <v>441</v>
      </c>
      <c r="C8362" t="s">
        <v>206</v>
      </c>
      <c r="D8362" t="s">
        <v>366</v>
      </c>
      <c r="E8362" t="s">
        <v>257</v>
      </c>
      <c r="F8362" t="s">
        <v>367</v>
      </c>
      <c r="G8362" t="s">
        <v>101</v>
      </c>
    </row>
    <row r="8363" spans="1:8" x14ac:dyDescent="0.35">
      <c r="A8363">
        <v>20042025</v>
      </c>
      <c r="B8363" t="s">
        <v>339</v>
      </c>
      <c r="C8363" t="s">
        <v>368</v>
      </c>
      <c r="D8363" t="s">
        <v>369</v>
      </c>
      <c r="E8363" t="s">
        <v>370</v>
      </c>
      <c r="F8363" t="s">
        <v>101</v>
      </c>
    </row>
    <row r="8364" spans="1:8" x14ac:dyDescent="0.35">
      <c r="A8364">
        <v>20042025</v>
      </c>
      <c r="B8364" t="s">
        <v>137</v>
      </c>
      <c r="C8364" t="s">
        <v>559</v>
      </c>
      <c r="D8364" t="s">
        <v>371</v>
      </c>
      <c r="E8364" t="s">
        <v>101</v>
      </c>
    </row>
    <row r="8365" spans="1:8" x14ac:dyDescent="0.35">
      <c r="A8365">
        <v>20042025</v>
      </c>
      <c r="B8365" t="s">
        <v>496</v>
      </c>
      <c r="C8365" t="s">
        <v>427</v>
      </c>
      <c r="D8365" t="s">
        <v>372</v>
      </c>
      <c r="E8365" t="s">
        <v>101</v>
      </c>
    </row>
    <row r="8366" spans="1:8" x14ac:dyDescent="0.35">
      <c r="A8366">
        <v>20042025</v>
      </c>
      <c r="B8366" t="s">
        <v>557</v>
      </c>
      <c r="C8366" t="s">
        <v>460</v>
      </c>
      <c r="D8366" t="s">
        <v>373</v>
      </c>
      <c r="E8366" t="s">
        <v>101</v>
      </c>
    </row>
    <row r="8367" spans="1:8" x14ac:dyDescent="0.35">
      <c r="A8367">
        <v>20042025</v>
      </c>
      <c r="B8367" t="s">
        <v>454</v>
      </c>
      <c r="C8367" t="s">
        <v>221</v>
      </c>
      <c r="D8367" t="s">
        <v>376</v>
      </c>
      <c r="E8367" t="s">
        <v>140</v>
      </c>
      <c r="F8367" t="s">
        <v>331</v>
      </c>
      <c r="G8367" t="s">
        <v>377</v>
      </c>
      <c r="H8367" t="s">
        <v>101</v>
      </c>
    </row>
    <row r="8368" spans="1:8" x14ac:dyDescent="0.35">
      <c r="A8368">
        <v>20042025</v>
      </c>
      <c r="B8368" t="s">
        <v>413</v>
      </c>
      <c r="C8368" t="s">
        <v>414</v>
      </c>
      <c r="D8368" t="s">
        <v>378</v>
      </c>
    </row>
    <row r="8369" spans="1:9" x14ac:dyDescent="0.35">
      <c r="A8369">
        <v>20042025</v>
      </c>
      <c r="B8369" t="s">
        <v>566</v>
      </c>
      <c r="C8369" t="s">
        <v>122</v>
      </c>
      <c r="D8369" t="s">
        <v>380</v>
      </c>
      <c r="E8369" t="s">
        <v>101</v>
      </c>
    </row>
    <row r="8370" spans="1:9" x14ac:dyDescent="0.35">
      <c r="A8370">
        <v>20042025</v>
      </c>
      <c r="B8370" t="s">
        <v>339</v>
      </c>
      <c r="C8370" t="s">
        <v>138</v>
      </c>
      <c r="D8370" t="s">
        <v>382</v>
      </c>
      <c r="E8370" t="s">
        <v>383</v>
      </c>
    </row>
    <row r="8371" spans="1:9" x14ac:dyDescent="0.35">
      <c r="A8371">
        <v>20042025</v>
      </c>
      <c r="B8371" t="s">
        <v>137</v>
      </c>
      <c r="C8371" t="s">
        <v>255</v>
      </c>
      <c r="D8371" t="s">
        <v>385</v>
      </c>
      <c r="E8371" t="s">
        <v>386</v>
      </c>
    </row>
    <row r="8372" spans="1:9" x14ac:dyDescent="0.35">
      <c r="A8372">
        <v>20042025</v>
      </c>
      <c r="B8372" t="s">
        <v>237</v>
      </c>
      <c r="C8372" t="s">
        <v>171</v>
      </c>
      <c r="D8372" t="s">
        <v>388</v>
      </c>
      <c r="E8372" t="s">
        <v>101</v>
      </c>
    </row>
    <row r="8373" spans="1:9" x14ac:dyDescent="0.35">
      <c r="A8373">
        <v>20042025</v>
      </c>
      <c r="B8373" t="s">
        <v>326</v>
      </c>
      <c r="C8373" t="s">
        <v>327</v>
      </c>
      <c r="D8373" t="s">
        <v>391</v>
      </c>
      <c r="E8373" t="s">
        <v>101</v>
      </c>
    </row>
    <row r="8374" spans="1:9" x14ac:dyDescent="0.35">
      <c r="A8374">
        <v>20042025</v>
      </c>
      <c r="B8374" t="s">
        <v>514</v>
      </c>
      <c r="C8374" t="s">
        <v>188</v>
      </c>
      <c r="D8374" t="s">
        <v>393</v>
      </c>
    </row>
    <row r="8375" spans="1:9" x14ac:dyDescent="0.35">
      <c r="A8375">
        <v>20042025</v>
      </c>
      <c r="B8375" t="s">
        <v>307</v>
      </c>
      <c r="C8375" t="s">
        <v>154</v>
      </c>
      <c r="D8375" t="s">
        <v>394</v>
      </c>
      <c r="E8375" t="s">
        <v>395</v>
      </c>
      <c r="F8375" t="s">
        <v>101</v>
      </c>
    </row>
    <row r="8376" spans="1:9" x14ac:dyDescent="0.35">
      <c r="A8376">
        <v>20042025</v>
      </c>
      <c r="B8376" t="s">
        <v>396</v>
      </c>
    </row>
    <row r="8377" spans="1:9" x14ac:dyDescent="0.35">
      <c r="A8377">
        <v>20042025</v>
      </c>
      <c r="B8377" t="s">
        <v>474</v>
      </c>
      <c r="C8377" t="s">
        <v>478</v>
      </c>
      <c r="D8377" t="s">
        <v>397</v>
      </c>
      <c r="E8377" t="s">
        <v>101</v>
      </c>
    </row>
    <row r="8378" spans="1:9" x14ac:dyDescent="0.35">
      <c r="A8378">
        <v>20042025</v>
      </c>
      <c r="B8378" t="s">
        <v>339</v>
      </c>
      <c r="C8378" t="s">
        <v>323</v>
      </c>
      <c r="D8378" t="s">
        <v>399</v>
      </c>
      <c r="E8378" t="s">
        <v>140</v>
      </c>
      <c r="F8378" t="s">
        <v>400</v>
      </c>
      <c r="G8378" t="s">
        <v>257</v>
      </c>
      <c r="H8378" t="s">
        <v>331</v>
      </c>
      <c r="I8378" t="s">
        <v>401</v>
      </c>
    </row>
    <row r="8379" spans="1:9" x14ac:dyDescent="0.35">
      <c r="A8379">
        <v>20042025</v>
      </c>
      <c r="B8379" t="s">
        <v>419</v>
      </c>
      <c r="C8379" t="s">
        <v>455</v>
      </c>
      <c r="D8379" t="s">
        <v>399</v>
      </c>
      <c r="E8379" t="s">
        <v>187</v>
      </c>
      <c r="F8379" t="s">
        <v>101</v>
      </c>
    </row>
    <row r="8380" spans="1:9" x14ac:dyDescent="0.35">
      <c r="A8380">
        <v>20042025</v>
      </c>
      <c r="B8380" t="s">
        <v>496</v>
      </c>
      <c r="C8380" t="s">
        <v>346</v>
      </c>
      <c r="D8380" t="s">
        <v>399</v>
      </c>
      <c r="E8380" t="s">
        <v>403</v>
      </c>
      <c r="F8380" t="s">
        <v>101</v>
      </c>
    </row>
    <row r="8381" spans="1:9" x14ac:dyDescent="0.35">
      <c r="A8381">
        <v>20042025</v>
      </c>
      <c r="B8381" t="s">
        <v>570</v>
      </c>
      <c r="C8381" t="s">
        <v>171</v>
      </c>
      <c r="D8381" t="s">
        <v>399</v>
      </c>
      <c r="E8381" t="s">
        <v>404</v>
      </c>
      <c r="F8381" t="s">
        <v>101</v>
      </c>
    </row>
    <row r="8382" spans="1:9" x14ac:dyDescent="0.35">
      <c r="A8382">
        <v>19042025</v>
      </c>
      <c r="B8382" t="s">
        <v>493</v>
      </c>
      <c r="C8382" t="s">
        <v>154</v>
      </c>
      <c r="D8382" t="s">
        <v>100</v>
      </c>
      <c r="E8382" t="s">
        <v>101</v>
      </c>
    </row>
    <row r="8383" spans="1:9" x14ac:dyDescent="0.35">
      <c r="A8383">
        <v>19042025</v>
      </c>
      <c r="B8383" t="s">
        <v>534</v>
      </c>
      <c r="C8383" t="s">
        <v>155</v>
      </c>
      <c r="D8383" t="s">
        <v>104</v>
      </c>
      <c r="E8383" t="s">
        <v>101</v>
      </c>
    </row>
    <row r="8384" spans="1:9" x14ac:dyDescent="0.35">
      <c r="A8384">
        <v>19042025</v>
      </c>
      <c r="B8384" t="s">
        <v>536</v>
      </c>
      <c r="C8384" t="s">
        <v>99</v>
      </c>
      <c r="D8384" t="s">
        <v>107</v>
      </c>
      <c r="E8384" t="s">
        <v>108</v>
      </c>
      <c r="F8384" t="s">
        <v>101</v>
      </c>
    </row>
    <row r="8385" spans="1:7" x14ac:dyDescent="0.35">
      <c r="A8385">
        <v>19042025</v>
      </c>
      <c r="B8385" t="s">
        <v>525</v>
      </c>
      <c r="C8385" t="s">
        <v>212</v>
      </c>
      <c r="D8385" t="s">
        <v>111</v>
      </c>
      <c r="E8385" t="s">
        <v>101</v>
      </c>
    </row>
    <row r="8386" spans="1:7" x14ac:dyDescent="0.35">
      <c r="A8386">
        <v>19042025</v>
      </c>
      <c r="B8386" t="s">
        <v>809</v>
      </c>
      <c r="C8386" t="s">
        <v>544</v>
      </c>
      <c r="D8386" t="s">
        <v>114</v>
      </c>
      <c r="E8386" t="s">
        <v>115</v>
      </c>
      <c r="F8386" t="s">
        <v>116</v>
      </c>
    </row>
    <row r="8387" spans="1:7" x14ac:dyDescent="0.35">
      <c r="A8387">
        <v>19042025</v>
      </c>
      <c r="B8387" t="s">
        <v>428</v>
      </c>
      <c r="C8387" t="s">
        <v>114</v>
      </c>
      <c r="D8387" t="s">
        <v>119</v>
      </c>
      <c r="E8387" t="s">
        <v>120</v>
      </c>
      <c r="F8387" t="s">
        <v>121</v>
      </c>
    </row>
    <row r="8388" spans="1:7" x14ac:dyDescent="0.35">
      <c r="A8388">
        <v>19042025</v>
      </c>
      <c r="B8388" t="s">
        <v>586</v>
      </c>
      <c r="C8388" t="s">
        <v>434</v>
      </c>
      <c r="D8388" t="s">
        <v>114</v>
      </c>
      <c r="E8388" t="s">
        <v>124</v>
      </c>
    </row>
    <row r="8389" spans="1:7" x14ac:dyDescent="0.35">
      <c r="A8389">
        <v>19042025</v>
      </c>
      <c r="B8389" t="s">
        <v>505</v>
      </c>
      <c r="C8389" t="s">
        <v>673</v>
      </c>
      <c r="D8389" t="s">
        <v>114</v>
      </c>
      <c r="E8389" t="s">
        <v>127</v>
      </c>
    </row>
    <row r="8390" spans="1:7" x14ac:dyDescent="0.35">
      <c r="A8390">
        <v>19042025</v>
      </c>
      <c r="B8390" t="s">
        <v>273</v>
      </c>
      <c r="C8390" t="s">
        <v>166</v>
      </c>
      <c r="D8390" t="s">
        <v>114</v>
      </c>
      <c r="E8390" t="s">
        <v>130</v>
      </c>
    </row>
    <row r="8391" spans="1:7" x14ac:dyDescent="0.35">
      <c r="A8391">
        <v>19042025</v>
      </c>
      <c r="B8391" t="s">
        <v>178</v>
      </c>
      <c r="C8391" t="s">
        <v>580</v>
      </c>
      <c r="D8391" t="s">
        <v>114</v>
      </c>
      <c r="E8391" t="s">
        <v>132</v>
      </c>
      <c r="F8391" t="s">
        <v>133</v>
      </c>
    </row>
    <row r="8392" spans="1:7" x14ac:dyDescent="0.35">
      <c r="A8392">
        <v>19042025</v>
      </c>
      <c r="B8392" t="s">
        <v>339</v>
      </c>
      <c r="C8392" t="s">
        <v>155</v>
      </c>
      <c r="D8392" t="s">
        <v>135</v>
      </c>
      <c r="E8392" t="s">
        <v>136</v>
      </c>
    </row>
    <row r="8393" spans="1:7" x14ac:dyDescent="0.35">
      <c r="A8393">
        <v>19042025</v>
      </c>
      <c r="B8393" t="s">
        <v>552</v>
      </c>
      <c r="C8393" t="s">
        <v>508</v>
      </c>
      <c r="D8393" t="s">
        <v>139</v>
      </c>
      <c r="E8393" t="s">
        <v>140</v>
      </c>
      <c r="F8393" t="s">
        <v>141</v>
      </c>
      <c r="G8393" t="s">
        <v>101</v>
      </c>
    </row>
    <row r="8394" spans="1:7" x14ac:dyDescent="0.35">
      <c r="A8394">
        <v>19042025</v>
      </c>
      <c r="B8394" t="s">
        <v>511</v>
      </c>
      <c r="C8394" t="s">
        <v>282</v>
      </c>
      <c r="D8394" t="s">
        <v>144</v>
      </c>
      <c r="E8394" t="s">
        <v>101</v>
      </c>
    </row>
    <row r="8395" spans="1:7" x14ac:dyDescent="0.35">
      <c r="A8395">
        <v>19042025</v>
      </c>
      <c r="B8395" t="s">
        <v>413</v>
      </c>
      <c r="C8395" t="s">
        <v>305</v>
      </c>
      <c r="D8395" t="s">
        <v>147</v>
      </c>
      <c r="E8395" t="s">
        <v>148</v>
      </c>
      <c r="F8395" t="s">
        <v>149</v>
      </c>
    </row>
    <row r="8396" spans="1:7" x14ac:dyDescent="0.35">
      <c r="A8396">
        <v>19042025</v>
      </c>
      <c r="B8396" t="s">
        <v>494</v>
      </c>
      <c r="C8396" t="s">
        <v>375</v>
      </c>
      <c r="D8396" t="s">
        <v>152</v>
      </c>
      <c r="E8396" t="s">
        <v>140</v>
      </c>
      <c r="F8396" t="s">
        <v>153</v>
      </c>
      <c r="G8396" t="s">
        <v>101</v>
      </c>
    </row>
    <row r="8397" spans="1:7" x14ac:dyDescent="0.35">
      <c r="A8397">
        <v>19042025</v>
      </c>
      <c r="B8397" t="s">
        <v>560</v>
      </c>
      <c r="C8397" t="s">
        <v>285</v>
      </c>
      <c r="D8397" t="s">
        <v>156</v>
      </c>
      <c r="E8397" t="s">
        <v>101</v>
      </c>
    </row>
    <row r="8398" spans="1:7" x14ac:dyDescent="0.35">
      <c r="A8398">
        <v>19042025</v>
      </c>
      <c r="B8398" t="s">
        <v>579</v>
      </c>
      <c r="C8398" t="s">
        <v>285</v>
      </c>
      <c r="D8398" t="s">
        <v>159</v>
      </c>
      <c r="E8398" t="s">
        <v>101</v>
      </c>
    </row>
    <row r="8399" spans="1:7" x14ac:dyDescent="0.35">
      <c r="A8399">
        <v>19042025</v>
      </c>
      <c r="B8399" t="s">
        <v>422</v>
      </c>
      <c r="C8399" t="s">
        <v>161</v>
      </c>
      <c r="D8399" t="s">
        <v>101</v>
      </c>
    </row>
    <row r="8400" spans="1:7" x14ac:dyDescent="0.35">
      <c r="A8400">
        <v>19042025</v>
      </c>
      <c r="B8400" t="s">
        <v>473</v>
      </c>
      <c r="C8400" t="s">
        <v>123</v>
      </c>
      <c r="D8400" t="s">
        <v>164</v>
      </c>
      <c r="E8400" t="s">
        <v>101</v>
      </c>
    </row>
    <row r="8401" spans="1:7" x14ac:dyDescent="0.35">
      <c r="A8401">
        <v>19042025</v>
      </c>
      <c r="B8401" t="s">
        <v>518</v>
      </c>
      <c r="C8401" t="s">
        <v>292</v>
      </c>
      <c r="D8401" t="s">
        <v>167</v>
      </c>
    </row>
    <row r="8402" spans="1:7" x14ac:dyDescent="0.35">
      <c r="A8402">
        <v>19042025</v>
      </c>
      <c r="B8402" t="s">
        <v>423</v>
      </c>
      <c r="C8402" t="s">
        <v>101</v>
      </c>
    </row>
    <row r="8403" spans="1:7" x14ac:dyDescent="0.35">
      <c r="A8403">
        <v>19042025</v>
      </c>
      <c r="B8403" t="s">
        <v>536</v>
      </c>
      <c r="C8403" t="s">
        <v>478</v>
      </c>
      <c r="D8403" t="s">
        <v>169</v>
      </c>
      <c r="E8403" t="s">
        <v>170</v>
      </c>
      <c r="F8403" t="s">
        <v>101</v>
      </c>
    </row>
    <row r="8404" spans="1:7" x14ac:dyDescent="0.35">
      <c r="A8404">
        <v>19042025</v>
      </c>
      <c r="B8404" t="s">
        <v>593</v>
      </c>
      <c r="C8404" t="s">
        <v>424</v>
      </c>
      <c r="D8404" t="s">
        <v>173</v>
      </c>
      <c r="E8404" t="s">
        <v>101</v>
      </c>
    </row>
    <row r="8405" spans="1:7" x14ac:dyDescent="0.35">
      <c r="A8405">
        <v>19042025</v>
      </c>
      <c r="B8405" t="s">
        <v>438</v>
      </c>
      <c r="C8405" t="s">
        <v>432</v>
      </c>
      <c r="D8405" t="s">
        <v>176</v>
      </c>
      <c r="E8405" t="s">
        <v>101</v>
      </c>
    </row>
    <row r="8406" spans="1:7" x14ac:dyDescent="0.35">
      <c r="A8406">
        <v>19042025</v>
      </c>
      <c r="B8406" t="s">
        <v>536</v>
      </c>
      <c r="C8406" t="s">
        <v>554</v>
      </c>
      <c r="D8406" t="s">
        <v>176</v>
      </c>
      <c r="E8406" t="s">
        <v>149</v>
      </c>
    </row>
    <row r="8407" spans="1:7" x14ac:dyDescent="0.35">
      <c r="A8407">
        <v>19042025</v>
      </c>
      <c r="B8407" t="s">
        <v>459</v>
      </c>
      <c r="C8407" t="s">
        <v>204</v>
      </c>
      <c r="D8407" t="s">
        <v>181</v>
      </c>
      <c r="E8407" t="s">
        <v>182</v>
      </c>
      <c r="F8407" t="s">
        <v>101</v>
      </c>
    </row>
    <row r="8408" spans="1:7" x14ac:dyDescent="0.35">
      <c r="A8408">
        <v>19042025</v>
      </c>
      <c r="B8408" t="s">
        <v>624</v>
      </c>
      <c r="C8408" t="s">
        <v>419</v>
      </c>
      <c r="D8408" t="s">
        <v>184</v>
      </c>
      <c r="E8408" t="s">
        <v>101</v>
      </c>
    </row>
    <row r="8409" spans="1:7" x14ac:dyDescent="0.35">
      <c r="A8409">
        <v>19042025</v>
      </c>
      <c r="B8409" t="s">
        <v>137</v>
      </c>
      <c r="C8409" t="s">
        <v>481</v>
      </c>
      <c r="D8409" t="s">
        <v>187</v>
      </c>
      <c r="E8409" t="s">
        <v>101</v>
      </c>
    </row>
    <row r="8410" spans="1:7" x14ac:dyDescent="0.35">
      <c r="A8410">
        <v>19042025</v>
      </c>
      <c r="B8410" t="s">
        <v>501</v>
      </c>
      <c r="C8410" t="s">
        <v>126</v>
      </c>
      <c r="D8410" t="s">
        <v>190</v>
      </c>
      <c r="E8410" t="s">
        <v>191</v>
      </c>
      <c r="F8410" t="s">
        <v>101</v>
      </c>
    </row>
    <row r="8411" spans="1:7" x14ac:dyDescent="0.35">
      <c r="A8411">
        <v>19042025</v>
      </c>
      <c r="B8411" t="s">
        <v>595</v>
      </c>
      <c r="C8411" t="s">
        <v>201</v>
      </c>
      <c r="D8411" t="s">
        <v>190</v>
      </c>
      <c r="E8411" t="s">
        <v>194</v>
      </c>
      <c r="F8411" t="s">
        <v>101</v>
      </c>
    </row>
    <row r="8412" spans="1:7" x14ac:dyDescent="0.35">
      <c r="A8412">
        <v>19042025</v>
      </c>
      <c r="B8412" t="s">
        <v>419</v>
      </c>
      <c r="C8412" t="s">
        <v>476</v>
      </c>
      <c r="D8412" t="s">
        <v>190</v>
      </c>
      <c r="E8412" t="s">
        <v>196</v>
      </c>
      <c r="F8412" t="s">
        <v>101</v>
      </c>
    </row>
    <row r="8413" spans="1:7" x14ac:dyDescent="0.35">
      <c r="A8413">
        <v>19042025</v>
      </c>
      <c r="B8413" t="s">
        <v>292</v>
      </c>
      <c r="C8413" t="s">
        <v>198</v>
      </c>
      <c r="D8413" t="s">
        <v>140</v>
      </c>
      <c r="E8413" t="s">
        <v>199</v>
      </c>
      <c r="F8413" t="s">
        <v>200</v>
      </c>
      <c r="G8413" t="s">
        <v>101</v>
      </c>
    </row>
    <row r="8414" spans="1:7" x14ac:dyDescent="0.35">
      <c r="A8414">
        <v>19042025</v>
      </c>
      <c r="B8414" t="s">
        <v>473</v>
      </c>
      <c r="C8414" t="s">
        <v>103</v>
      </c>
      <c r="D8414" t="s">
        <v>61</v>
      </c>
      <c r="E8414" t="s">
        <v>101</v>
      </c>
    </row>
    <row r="8415" spans="1:7" x14ac:dyDescent="0.35">
      <c r="A8415">
        <v>19042025</v>
      </c>
      <c r="B8415" t="s">
        <v>474</v>
      </c>
      <c r="C8415" t="s">
        <v>168</v>
      </c>
      <c r="D8415" t="s">
        <v>205</v>
      </c>
      <c r="E8415" t="s">
        <v>101</v>
      </c>
    </row>
    <row r="8416" spans="1:7" x14ac:dyDescent="0.35">
      <c r="A8416">
        <v>19042025</v>
      </c>
      <c r="B8416" t="s">
        <v>781</v>
      </c>
      <c r="C8416" t="s">
        <v>593</v>
      </c>
      <c r="D8416" t="s">
        <v>208</v>
      </c>
      <c r="E8416" t="s">
        <v>101</v>
      </c>
    </row>
    <row r="8417" spans="1:6" x14ac:dyDescent="0.35">
      <c r="A8417">
        <v>19042025</v>
      </c>
      <c r="B8417" t="s">
        <v>419</v>
      </c>
      <c r="C8417" t="s">
        <v>478</v>
      </c>
      <c r="D8417" t="s">
        <v>210</v>
      </c>
      <c r="E8417" t="s">
        <v>211</v>
      </c>
      <c r="F8417" t="s">
        <v>101</v>
      </c>
    </row>
    <row r="8418" spans="1:6" x14ac:dyDescent="0.35">
      <c r="A8418">
        <v>19042025</v>
      </c>
      <c r="B8418" t="s">
        <v>224</v>
      </c>
      <c r="C8418" t="s">
        <v>443</v>
      </c>
      <c r="D8418" t="s">
        <v>214</v>
      </c>
      <c r="E8418" t="s">
        <v>215</v>
      </c>
      <c r="F8418" t="s">
        <v>101</v>
      </c>
    </row>
    <row r="8419" spans="1:6" x14ac:dyDescent="0.35">
      <c r="A8419">
        <v>19042025</v>
      </c>
      <c r="B8419" t="s">
        <v>286</v>
      </c>
      <c r="C8419" t="s">
        <v>217</v>
      </c>
      <c r="D8419" t="s">
        <v>101</v>
      </c>
    </row>
    <row r="8420" spans="1:6" x14ac:dyDescent="0.35">
      <c r="A8420">
        <v>19042025</v>
      </c>
      <c r="B8420" t="s">
        <v>766</v>
      </c>
      <c r="C8420" t="s">
        <v>572</v>
      </c>
      <c r="D8420" t="s">
        <v>220</v>
      </c>
      <c r="E8420" t="s">
        <v>101</v>
      </c>
    </row>
    <row r="8421" spans="1:6" x14ac:dyDescent="0.35">
      <c r="A8421">
        <v>19042025</v>
      </c>
      <c r="B8421" t="s">
        <v>801</v>
      </c>
      <c r="C8421" t="s">
        <v>418</v>
      </c>
      <c r="D8421" t="s">
        <v>222</v>
      </c>
    </row>
    <row r="8422" spans="1:6" x14ac:dyDescent="0.35">
      <c r="A8422">
        <v>19042025</v>
      </c>
      <c r="B8422" t="s">
        <v>493</v>
      </c>
      <c r="C8422" t="s">
        <v>450</v>
      </c>
      <c r="D8422" t="s">
        <v>223</v>
      </c>
    </row>
    <row r="8423" spans="1:6" x14ac:dyDescent="0.35">
      <c r="A8423">
        <v>19042025</v>
      </c>
      <c r="B8423" t="s">
        <v>602</v>
      </c>
      <c r="C8423" t="s">
        <v>516</v>
      </c>
      <c r="D8423" t="s">
        <v>225</v>
      </c>
      <c r="E8423" t="s">
        <v>101</v>
      </c>
    </row>
    <row r="8424" spans="1:6" x14ac:dyDescent="0.35">
      <c r="A8424">
        <v>19042025</v>
      </c>
      <c r="B8424" t="s">
        <v>542</v>
      </c>
      <c r="C8424" t="s">
        <v>516</v>
      </c>
      <c r="D8424" t="s">
        <v>225</v>
      </c>
      <c r="E8424" t="s">
        <v>228</v>
      </c>
      <c r="F8424" t="s">
        <v>229</v>
      </c>
    </row>
    <row r="8425" spans="1:6" x14ac:dyDescent="0.35">
      <c r="A8425">
        <v>19042025</v>
      </c>
      <c r="B8425" t="s">
        <v>508</v>
      </c>
      <c r="C8425" t="s">
        <v>174</v>
      </c>
      <c r="D8425" t="s">
        <v>232</v>
      </c>
      <c r="E8425" t="s">
        <v>101</v>
      </c>
    </row>
    <row r="8426" spans="1:6" x14ac:dyDescent="0.35">
      <c r="A8426">
        <v>19042025</v>
      </c>
      <c r="B8426" t="s">
        <v>493</v>
      </c>
      <c r="C8426" t="s">
        <v>230</v>
      </c>
      <c r="D8426" t="s">
        <v>235</v>
      </c>
      <c r="E8426" t="s">
        <v>236</v>
      </c>
      <c r="F8426" t="s">
        <v>101</v>
      </c>
    </row>
    <row r="8427" spans="1:6" x14ac:dyDescent="0.35">
      <c r="A8427">
        <v>19042025</v>
      </c>
      <c r="B8427" t="s">
        <v>137</v>
      </c>
      <c r="C8427" t="s">
        <v>146</v>
      </c>
      <c r="D8427" t="s">
        <v>235</v>
      </c>
      <c r="E8427" t="s">
        <v>239</v>
      </c>
      <c r="F8427" t="s">
        <v>149</v>
      </c>
    </row>
    <row r="8428" spans="1:6" x14ac:dyDescent="0.35">
      <c r="A8428">
        <v>19042025</v>
      </c>
      <c r="B8428" t="s">
        <v>712</v>
      </c>
      <c r="C8428" t="s">
        <v>424</v>
      </c>
      <c r="D8428" t="s">
        <v>235</v>
      </c>
      <c r="E8428" t="s">
        <v>241</v>
      </c>
      <c r="F8428" t="s">
        <v>101</v>
      </c>
    </row>
    <row r="8429" spans="1:6" x14ac:dyDescent="0.35">
      <c r="A8429">
        <v>19042025</v>
      </c>
      <c r="B8429" t="s">
        <v>494</v>
      </c>
      <c r="C8429" t="s">
        <v>375</v>
      </c>
      <c r="D8429" t="s">
        <v>243</v>
      </c>
      <c r="E8429" t="s">
        <v>101</v>
      </c>
    </row>
    <row r="8430" spans="1:6" x14ac:dyDescent="0.35">
      <c r="A8430">
        <v>19042025</v>
      </c>
      <c r="B8430" t="s">
        <v>137</v>
      </c>
      <c r="C8430" t="s">
        <v>168</v>
      </c>
      <c r="D8430" t="s">
        <v>245</v>
      </c>
      <c r="E8430" t="s">
        <v>246</v>
      </c>
    </row>
    <row r="8431" spans="1:6" x14ac:dyDescent="0.35">
      <c r="A8431">
        <v>19042025</v>
      </c>
      <c r="B8431" t="s">
        <v>729</v>
      </c>
      <c r="C8431" t="s">
        <v>589</v>
      </c>
      <c r="D8431" t="s">
        <v>245</v>
      </c>
      <c r="E8431" t="s">
        <v>249</v>
      </c>
    </row>
    <row r="8432" spans="1:6" x14ac:dyDescent="0.35">
      <c r="A8432">
        <v>19042025</v>
      </c>
      <c r="B8432" t="s">
        <v>454</v>
      </c>
      <c r="C8432" t="s">
        <v>117</v>
      </c>
      <c r="D8432" t="s">
        <v>252</v>
      </c>
      <c r="E8432" t="s">
        <v>101</v>
      </c>
    </row>
    <row r="8433" spans="1:7" x14ac:dyDescent="0.35">
      <c r="A8433">
        <v>19042025</v>
      </c>
      <c r="B8433" t="s">
        <v>454</v>
      </c>
      <c r="C8433" t="s">
        <v>509</v>
      </c>
      <c r="D8433" t="s">
        <v>254</v>
      </c>
    </row>
    <row r="8434" spans="1:7" x14ac:dyDescent="0.35">
      <c r="A8434">
        <v>19042025</v>
      </c>
      <c r="B8434" t="s">
        <v>496</v>
      </c>
      <c r="C8434" t="s">
        <v>269</v>
      </c>
      <c r="D8434" t="s">
        <v>256</v>
      </c>
      <c r="E8434" t="s">
        <v>257</v>
      </c>
      <c r="F8434" t="s">
        <v>236</v>
      </c>
      <c r="G8434" t="s">
        <v>101</v>
      </c>
    </row>
    <row r="8435" spans="1:7" x14ac:dyDescent="0.35">
      <c r="A8435">
        <v>19042025</v>
      </c>
      <c r="B8435" t="s">
        <v>451</v>
      </c>
      <c r="C8435" t="s">
        <v>154</v>
      </c>
      <c r="D8435" t="s">
        <v>260</v>
      </c>
      <c r="E8435" t="s">
        <v>136</v>
      </c>
      <c r="F8435" t="s">
        <v>101</v>
      </c>
    </row>
    <row r="8436" spans="1:7" x14ac:dyDescent="0.35">
      <c r="A8436">
        <v>19042025</v>
      </c>
      <c r="B8436" t="s">
        <v>174</v>
      </c>
      <c r="C8436" t="s">
        <v>261</v>
      </c>
      <c r="D8436" t="s">
        <v>262</v>
      </c>
      <c r="E8436" t="s">
        <v>101</v>
      </c>
    </row>
    <row r="8437" spans="1:7" x14ac:dyDescent="0.35">
      <c r="A8437">
        <v>19042025</v>
      </c>
      <c r="B8437" t="s">
        <v>441</v>
      </c>
      <c r="C8437" t="s">
        <v>221</v>
      </c>
      <c r="D8437" t="s">
        <v>264</v>
      </c>
      <c r="E8437" t="s">
        <v>101</v>
      </c>
    </row>
    <row r="8438" spans="1:7" x14ac:dyDescent="0.35">
      <c r="A8438">
        <v>19042025</v>
      </c>
      <c r="B8438" t="s">
        <v>549</v>
      </c>
      <c r="C8438" t="s">
        <v>264</v>
      </c>
      <c r="D8438" t="s">
        <v>149</v>
      </c>
    </row>
    <row r="8439" spans="1:7" x14ac:dyDescent="0.35">
      <c r="A8439">
        <v>19042025</v>
      </c>
      <c r="B8439" t="s">
        <v>644</v>
      </c>
      <c r="C8439" t="s">
        <v>425</v>
      </c>
      <c r="D8439" t="s">
        <v>265</v>
      </c>
      <c r="E8439" t="s">
        <v>101</v>
      </c>
      <c r="F8439" t="s">
        <v>266</v>
      </c>
    </row>
    <row r="8440" spans="1:7" x14ac:dyDescent="0.35">
      <c r="A8440">
        <v>19042025</v>
      </c>
      <c r="B8440" t="s">
        <v>165</v>
      </c>
      <c r="C8440" t="s">
        <v>267</v>
      </c>
      <c r="D8440" t="s">
        <v>101</v>
      </c>
    </row>
    <row r="8441" spans="1:7" x14ac:dyDescent="0.35">
      <c r="A8441">
        <v>19042025</v>
      </c>
      <c r="B8441" t="s">
        <v>218</v>
      </c>
      <c r="C8441" t="s">
        <v>183</v>
      </c>
      <c r="D8441" t="s">
        <v>268</v>
      </c>
    </row>
    <row r="8442" spans="1:7" x14ac:dyDescent="0.35">
      <c r="A8442">
        <v>19042025</v>
      </c>
      <c r="B8442" t="s">
        <v>611</v>
      </c>
      <c r="C8442" t="s">
        <v>304</v>
      </c>
      <c r="D8442" t="s">
        <v>270</v>
      </c>
      <c r="E8442" t="s">
        <v>271</v>
      </c>
      <c r="F8442" t="s">
        <v>101</v>
      </c>
    </row>
    <row r="8443" spans="1:7" x14ac:dyDescent="0.35">
      <c r="A8443">
        <v>19042025</v>
      </c>
      <c r="B8443" t="s">
        <v>499</v>
      </c>
      <c r="C8443" t="s">
        <v>598</v>
      </c>
      <c r="D8443" t="s">
        <v>274</v>
      </c>
      <c r="E8443" t="s">
        <v>101</v>
      </c>
    </row>
    <row r="8444" spans="1:7" x14ac:dyDescent="0.35">
      <c r="A8444">
        <v>19042025</v>
      </c>
      <c r="B8444" t="s">
        <v>518</v>
      </c>
      <c r="C8444" t="s">
        <v>469</v>
      </c>
      <c r="D8444" t="s">
        <v>277</v>
      </c>
      <c r="E8444" t="s">
        <v>101</v>
      </c>
    </row>
    <row r="8445" spans="1:7" x14ac:dyDescent="0.35">
      <c r="A8445">
        <v>19042025</v>
      </c>
      <c r="B8445" t="s">
        <v>419</v>
      </c>
      <c r="C8445" t="s">
        <v>548</v>
      </c>
      <c r="D8445" t="s">
        <v>279</v>
      </c>
      <c r="E8445" t="s">
        <v>140</v>
      </c>
      <c r="F8445" t="s">
        <v>280</v>
      </c>
    </row>
    <row r="8446" spans="1:7" x14ac:dyDescent="0.35">
      <c r="A8446">
        <v>19042025</v>
      </c>
      <c r="B8446" t="s">
        <v>729</v>
      </c>
      <c r="C8446" t="s">
        <v>218</v>
      </c>
      <c r="D8446" t="s">
        <v>281</v>
      </c>
    </row>
    <row r="8447" spans="1:7" x14ac:dyDescent="0.35">
      <c r="A8447">
        <v>19042025</v>
      </c>
      <c r="B8447" t="s">
        <v>473</v>
      </c>
      <c r="C8447" t="s">
        <v>506</v>
      </c>
      <c r="D8447" t="s">
        <v>284</v>
      </c>
      <c r="E8447" t="s">
        <v>101</v>
      </c>
    </row>
    <row r="8448" spans="1:7" x14ac:dyDescent="0.35">
      <c r="A8448">
        <v>19042025</v>
      </c>
      <c r="B8448" t="s">
        <v>558</v>
      </c>
      <c r="C8448" t="s">
        <v>578</v>
      </c>
      <c r="D8448" t="s">
        <v>287</v>
      </c>
      <c r="E8448" t="s">
        <v>101</v>
      </c>
    </row>
    <row r="8449" spans="1:9" x14ac:dyDescent="0.35">
      <c r="A8449">
        <v>19042025</v>
      </c>
      <c r="B8449" t="s">
        <v>581</v>
      </c>
      <c r="C8449" t="s">
        <v>523</v>
      </c>
      <c r="D8449" t="s">
        <v>288</v>
      </c>
      <c r="E8449" t="s">
        <v>101</v>
      </c>
    </row>
    <row r="8450" spans="1:9" x14ac:dyDescent="0.35">
      <c r="A8450">
        <v>19042025</v>
      </c>
      <c r="B8450" t="s">
        <v>438</v>
      </c>
      <c r="C8450" t="s">
        <v>490</v>
      </c>
      <c r="D8450" t="s">
        <v>290</v>
      </c>
      <c r="E8450" t="s">
        <v>140</v>
      </c>
      <c r="F8450" t="s">
        <v>291</v>
      </c>
    </row>
    <row r="8451" spans="1:9" x14ac:dyDescent="0.35">
      <c r="A8451">
        <v>19042025</v>
      </c>
      <c r="B8451" t="s">
        <v>623</v>
      </c>
      <c r="C8451" t="s">
        <v>438</v>
      </c>
      <c r="D8451" t="s">
        <v>290</v>
      </c>
      <c r="E8451" t="s">
        <v>140</v>
      </c>
      <c r="F8451" t="s">
        <v>294</v>
      </c>
      <c r="G8451" t="s">
        <v>295</v>
      </c>
      <c r="H8451" t="s">
        <v>101</v>
      </c>
    </row>
    <row r="8452" spans="1:9" x14ac:dyDescent="0.35">
      <c r="A8452">
        <v>19042025</v>
      </c>
      <c r="B8452" t="s">
        <v>499</v>
      </c>
      <c r="C8452" t="s">
        <v>553</v>
      </c>
      <c r="D8452" t="s">
        <v>298</v>
      </c>
      <c r="E8452" t="s">
        <v>101</v>
      </c>
    </row>
    <row r="8453" spans="1:9" x14ac:dyDescent="0.35">
      <c r="A8453">
        <v>19042025</v>
      </c>
      <c r="B8453" t="s">
        <v>523</v>
      </c>
      <c r="C8453" t="s">
        <v>333</v>
      </c>
      <c r="D8453" t="s">
        <v>300</v>
      </c>
      <c r="E8453" t="s">
        <v>262</v>
      </c>
      <c r="F8453" t="s">
        <v>101</v>
      </c>
    </row>
    <row r="8454" spans="1:9" x14ac:dyDescent="0.35">
      <c r="A8454">
        <v>19042025</v>
      </c>
      <c r="B8454" t="s">
        <v>456</v>
      </c>
      <c r="C8454" t="s">
        <v>109</v>
      </c>
      <c r="D8454" t="s">
        <v>301</v>
      </c>
      <c r="E8454" t="s">
        <v>101</v>
      </c>
    </row>
    <row r="8455" spans="1:9" x14ac:dyDescent="0.35">
      <c r="A8455">
        <v>19042025</v>
      </c>
      <c r="B8455" t="s">
        <v>534</v>
      </c>
      <c r="C8455" t="s">
        <v>432</v>
      </c>
      <c r="D8455" t="s">
        <v>303</v>
      </c>
      <c r="E8455" t="s">
        <v>149</v>
      </c>
    </row>
    <row r="8456" spans="1:9" x14ac:dyDescent="0.35">
      <c r="A8456">
        <v>19042025</v>
      </c>
      <c r="B8456" t="s">
        <v>639</v>
      </c>
      <c r="C8456" t="s">
        <v>597</v>
      </c>
      <c r="D8456" t="s">
        <v>306</v>
      </c>
      <c r="E8456" t="s">
        <v>101</v>
      </c>
    </row>
    <row r="8457" spans="1:9" x14ac:dyDescent="0.35">
      <c r="A8457">
        <v>19042025</v>
      </c>
      <c r="B8457" t="s">
        <v>624</v>
      </c>
      <c r="C8457" t="s">
        <v>591</v>
      </c>
      <c r="D8457" t="s">
        <v>308</v>
      </c>
      <c r="E8457" t="s">
        <v>309</v>
      </c>
      <c r="F8457" t="s">
        <v>310</v>
      </c>
      <c r="G8457" t="s">
        <v>311</v>
      </c>
      <c r="H8457" t="s">
        <v>312</v>
      </c>
      <c r="I8457" t="s">
        <v>101</v>
      </c>
    </row>
    <row r="8458" spans="1:9" x14ac:dyDescent="0.35">
      <c r="A8458">
        <v>19042025</v>
      </c>
      <c r="B8458" t="s">
        <v>454</v>
      </c>
      <c r="C8458" t="s">
        <v>506</v>
      </c>
      <c r="D8458" t="s">
        <v>314</v>
      </c>
      <c r="E8458" t="s">
        <v>315</v>
      </c>
      <c r="F8458" t="s">
        <v>101</v>
      </c>
    </row>
    <row r="8459" spans="1:9" x14ac:dyDescent="0.35">
      <c r="A8459">
        <v>19042025</v>
      </c>
      <c r="B8459" t="s">
        <v>438</v>
      </c>
      <c r="C8459" t="s">
        <v>175</v>
      </c>
      <c r="D8459" t="s">
        <v>314</v>
      </c>
      <c r="E8459" t="s">
        <v>317</v>
      </c>
      <c r="F8459" t="s">
        <v>101</v>
      </c>
    </row>
    <row r="8460" spans="1:9" x14ac:dyDescent="0.35">
      <c r="A8460">
        <v>19042025</v>
      </c>
      <c r="B8460" t="s">
        <v>440</v>
      </c>
      <c r="C8460" t="s">
        <v>138</v>
      </c>
      <c r="D8460" t="s">
        <v>319</v>
      </c>
      <c r="E8460" t="s">
        <v>320</v>
      </c>
      <c r="F8460" t="s">
        <v>321</v>
      </c>
    </row>
    <row r="8461" spans="1:9" x14ac:dyDescent="0.35">
      <c r="A8461">
        <v>19042025</v>
      </c>
      <c r="B8461" t="s">
        <v>520</v>
      </c>
      <c r="C8461" t="s">
        <v>432</v>
      </c>
      <c r="D8461" t="s">
        <v>322</v>
      </c>
      <c r="E8461" t="s">
        <v>101</v>
      </c>
    </row>
    <row r="8462" spans="1:9" x14ac:dyDescent="0.35">
      <c r="A8462">
        <v>19042025</v>
      </c>
      <c r="B8462" t="s">
        <v>551</v>
      </c>
      <c r="C8462" t="s">
        <v>426</v>
      </c>
      <c r="D8462" t="s">
        <v>325</v>
      </c>
      <c r="E8462" t="s">
        <v>101</v>
      </c>
    </row>
    <row r="8463" spans="1:9" x14ac:dyDescent="0.35">
      <c r="A8463">
        <v>19042025</v>
      </c>
      <c r="B8463" t="s">
        <v>759</v>
      </c>
      <c r="C8463" t="s">
        <v>137</v>
      </c>
      <c r="D8463" t="s">
        <v>328</v>
      </c>
      <c r="E8463" t="s">
        <v>101</v>
      </c>
    </row>
    <row r="8464" spans="1:9" x14ac:dyDescent="0.35">
      <c r="A8464">
        <v>19042025</v>
      </c>
      <c r="B8464" t="s">
        <v>340</v>
      </c>
      <c r="C8464" t="s">
        <v>331</v>
      </c>
      <c r="D8464" t="s">
        <v>332</v>
      </c>
      <c r="E8464" t="s">
        <v>101</v>
      </c>
    </row>
    <row r="8465" spans="1:8" x14ac:dyDescent="0.35">
      <c r="A8465">
        <v>19042025</v>
      </c>
      <c r="B8465" t="s">
        <v>541</v>
      </c>
      <c r="C8465" t="s">
        <v>461</v>
      </c>
      <c r="D8465" t="s">
        <v>331</v>
      </c>
      <c r="E8465" t="s">
        <v>335</v>
      </c>
      <c r="F8465" t="s">
        <v>101</v>
      </c>
    </row>
    <row r="8466" spans="1:8" x14ac:dyDescent="0.35">
      <c r="A8466">
        <v>19042025</v>
      </c>
      <c r="B8466" t="s">
        <v>600</v>
      </c>
      <c r="C8466" t="s">
        <v>513</v>
      </c>
      <c r="D8466" t="s">
        <v>331</v>
      </c>
      <c r="E8466" t="s">
        <v>338</v>
      </c>
      <c r="F8466" t="s">
        <v>321</v>
      </c>
    </row>
    <row r="8467" spans="1:8" x14ac:dyDescent="0.35">
      <c r="A8467">
        <v>19042025</v>
      </c>
      <c r="B8467" t="s">
        <v>723</v>
      </c>
      <c r="C8467" t="s">
        <v>494</v>
      </c>
      <c r="D8467" t="s">
        <v>170</v>
      </c>
    </row>
    <row r="8468" spans="1:8" x14ac:dyDescent="0.35">
      <c r="A8468">
        <v>19042025</v>
      </c>
      <c r="B8468" t="s">
        <v>518</v>
      </c>
      <c r="C8468" t="s">
        <v>604</v>
      </c>
      <c r="D8468" t="s">
        <v>341</v>
      </c>
      <c r="E8468" t="s">
        <v>101</v>
      </c>
    </row>
    <row r="8469" spans="1:8" x14ac:dyDescent="0.35">
      <c r="A8469">
        <v>19042025</v>
      </c>
      <c r="B8469" t="s">
        <v>413</v>
      </c>
      <c r="C8469" t="s">
        <v>285</v>
      </c>
      <c r="D8469" t="s">
        <v>343</v>
      </c>
      <c r="E8469" t="s">
        <v>101</v>
      </c>
    </row>
    <row r="8470" spans="1:8" x14ac:dyDescent="0.35">
      <c r="A8470">
        <v>19042025</v>
      </c>
      <c r="B8470" t="s">
        <v>197</v>
      </c>
      <c r="C8470" t="s">
        <v>132</v>
      </c>
      <c r="D8470" t="s">
        <v>344</v>
      </c>
      <c r="E8470" t="s">
        <v>345</v>
      </c>
      <c r="F8470" t="s">
        <v>101</v>
      </c>
    </row>
    <row r="8471" spans="1:8" x14ac:dyDescent="0.35">
      <c r="A8471">
        <v>19042025</v>
      </c>
      <c r="B8471" t="s">
        <v>590</v>
      </c>
      <c r="C8471" t="s">
        <v>293</v>
      </c>
      <c r="D8471" t="s">
        <v>132</v>
      </c>
      <c r="E8471" t="s">
        <v>347</v>
      </c>
      <c r="F8471" t="s">
        <v>101</v>
      </c>
    </row>
    <row r="8472" spans="1:8" x14ac:dyDescent="0.35">
      <c r="A8472">
        <v>19042025</v>
      </c>
      <c r="B8472" t="s">
        <v>507</v>
      </c>
      <c r="C8472" t="s">
        <v>387</v>
      </c>
      <c r="D8472" t="s">
        <v>132</v>
      </c>
      <c r="E8472" t="s">
        <v>348</v>
      </c>
      <c r="F8472" t="s">
        <v>101</v>
      </c>
    </row>
    <row r="8473" spans="1:8" x14ac:dyDescent="0.35">
      <c r="A8473">
        <v>19042025</v>
      </c>
      <c r="B8473" t="s">
        <v>479</v>
      </c>
      <c r="C8473" t="s">
        <v>128</v>
      </c>
      <c r="D8473" t="s">
        <v>132</v>
      </c>
      <c r="E8473" t="s">
        <v>350</v>
      </c>
      <c r="F8473" t="s">
        <v>101</v>
      </c>
    </row>
    <row r="8474" spans="1:8" x14ac:dyDescent="0.35">
      <c r="A8474">
        <v>19042025</v>
      </c>
      <c r="B8474" t="s">
        <v>460</v>
      </c>
      <c r="C8474" t="s">
        <v>543</v>
      </c>
      <c r="D8474" t="s">
        <v>132</v>
      </c>
      <c r="E8474" t="s">
        <v>352</v>
      </c>
      <c r="F8474" t="s">
        <v>101</v>
      </c>
    </row>
    <row r="8475" spans="1:8" x14ac:dyDescent="0.35">
      <c r="A8475">
        <v>19042025</v>
      </c>
      <c r="B8475" t="s">
        <v>494</v>
      </c>
      <c r="C8475" t="s">
        <v>368</v>
      </c>
      <c r="D8475" t="s">
        <v>132</v>
      </c>
      <c r="E8475" t="s">
        <v>133</v>
      </c>
      <c r="F8475" t="s">
        <v>355</v>
      </c>
    </row>
    <row r="8476" spans="1:8" x14ac:dyDescent="0.35">
      <c r="A8476">
        <v>19042025</v>
      </c>
      <c r="B8476" t="s">
        <v>540</v>
      </c>
      <c r="C8476" t="s">
        <v>324</v>
      </c>
      <c r="D8476" t="s">
        <v>132</v>
      </c>
      <c r="E8476" t="s">
        <v>356</v>
      </c>
      <c r="F8476" t="s">
        <v>101</v>
      </c>
    </row>
    <row r="8477" spans="1:8" x14ac:dyDescent="0.35">
      <c r="A8477">
        <v>19042025</v>
      </c>
      <c r="B8477" t="s">
        <v>556</v>
      </c>
      <c r="C8477" t="s">
        <v>278</v>
      </c>
      <c r="D8477" t="s">
        <v>359</v>
      </c>
      <c r="E8477" t="s">
        <v>360</v>
      </c>
      <c r="F8477" t="s">
        <v>101</v>
      </c>
    </row>
    <row r="8478" spans="1:8" x14ac:dyDescent="0.35">
      <c r="A8478">
        <v>19042025</v>
      </c>
      <c r="B8478" t="s">
        <v>510</v>
      </c>
      <c r="C8478" t="s">
        <v>469</v>
      </c>
      <c r="D8478" t="s">
        <v>359</v>
      </c>
      <c r="E8478" t="s">
        <v>362</v>
      </c>
      <c r="F8478" t="s">
        <v>101</v>
      </c>
    </row>
    <row r="8479" spans="1:8" x14ac:dyDescent="0.35">
      <c r="A8479">
        <v>19042025</v>
      </c>
      <c r="B8479" t="s">
        <v>206</v>
      </c>
      <c r="C8479" t="s">
        <v>342</v>
      </c>
      <c r="D8479" t="s">
        <v>359</v>
      </c>
      <c r="E8479" t="s">
        <v>362</v>
      </c>
      <c r="F8479" t="s">
        <v>140</v>
      </c>
      <c r="G8479" t="s">
        <v>364</v>
      </c>
      <c r="H8479" t="s">
        <v>101</v>
      </c>
    </row>
    <row r="8480" spans="1:8" x14ac:dyDescent="0.35">
      <c r="A8480">
        <v>19042025</v>
      </c>
      <c r="B8480" t="s">
        <v>629</v>
      </c>
      <c r="C8480" t="s">
        <v>237</v>
      </c>
      <c r="D8480" t="s">
        <v>366</v>
      </c>
      <c r="E8480" t="s">
        <v>257</v>
      </c>
      <c r="F8480" t="s">
        <v>367</v>
      </c>
      <c r="G8480" t="s">
        <v>101</v>
      </c>
    </row>
    <row r="8481" spans="1:9" x14ac:dyDescent="0.35">
      <c r="A8481">
        <v>19042025</v>
      </c>
      <c r="B8481" t="s">
        <v>608</v>
      </c>
      <c r="C8481" t="s">
        <v>171</v>
      </c>
      <c r="D8481" t="s">
        <v>369</v>
      </c>
      <c r="E8481" t="s">
        <v>370</v>
      </c>
      <c r="F8481" t="s">
        <v>101</v>
      </c>
    </row>
    <row r="8482" spans="1:9" x14ac:dyDescent="0.35">
      <c r="A8482">
        <v>19042025</v>
      </c>
      <c r="B8482" t="s">
        <v>514</v>
      </c>
      <c r="C8482" t="s">
        <v>559</v>
      </c>
      <c r="D8482" t="s">
        <v>371</v>
      </c>
      <c r="E8482" t="s">
        <v>101</v>
      </c>
    </row>
    <row r="8483" spans="1:9" x14ac:dyDescent="0.35">
      <c r="A8483">
        <v>19042025</v>
      </c>
      <c r="B8483" t="s">
        <v>496</v>
      </c>
      <c r="C8483" t="s">
        <v>547</v>
      </c>
      <c r="D8483" t="s">
        <v>372</v>
      </c>
      <c r="E8483" t="s">
        <v>101</v>
      </c>
    </row>
    <row r="8484" spans="1:9" x14ac:dyDescent="0.35">
      <c r="A8484">
        <v>19042025</v>
      </c>
      <c r="B8484" t="s">
        <v>750</v>
      </c>
      <c r="C8484" t="s">
        <v>514</v>
      </c>
      <c r="D8484" t="s">
        <v>373</v>
      </c>
      <c r="E8484" t="s">
        <v>101</v>
      </c>
    </row>
    <row r="8485" spans="1:9" x14ac:dyDescent="0.35">
      <c r="A8485">
        <v>19042025</v>
      </c>
      <c r="B8485" t="s">
        <v>779</v>
      </c>
      <c r="C8485" t="s">
        <v>422</v>
      </c>
      <c r="D8485" t="s">
        <v>376</v>
      </c>
      <c r="E8485" t="s">
        <v>140</v>
      </c>
      <c r="F8485" t="s">
        <v>331</v>
      </c>
      <c r="G8485" t="s">
        <v>377</v>
      </c>
      <c r="H8485" t="s">
        <v>101</v>
      </c>
    </row>
    <row r="8486" spans="1:9" x14ac:dyDescent="0.35">
      <c r="A8486">
        <v>19042025</v>
      </c>
      <c r="B8486" t="s">
        <v>623</v>
      </c>
      <c r="C8486" t="s">
        <v>438</v>
      </c>
      <c r="D8486" t="s">
        <v>378</v>
      </c>
    </row>
    <row r="8487" spans="1:9" x14ac:dyDescent="0.35">
      <c r="A8487">
        <v>19042025</v>
      </c>
      <c r="B8487" t="s">
        <v>499</v>
      </c>
      <c r="C8487" t="s">
        <v>302</v>
      </c>
      <c r="D8487" t="s">
        <v>380</v>
      </c>
      <c r="E8487" t="s">
        <v>101</v>
      </c>
    </row>
    <row r="8488" spans="1:9" x14ac:dyDescent="0.35">
      <c r="A8488">
        <v>19042025</v>
      </c>
      <c r="B8488" t="s">
        <v>510</v>
      </c>
      <c r="C8488" t="s">
        <v>244</v>
      </c>
      <c r="D8488" t="s">
        <v>382</v>
      </c>
      <c r="E8488" t="s">
        <v>383</v>
      </c>
    </row>
    <row r="8489" spans="1:9" x14ac:dyDescent="0.35">
      <c r="A8489">
        <v>19042025</v>
      </c>
      <c r="B8489" t="s">
        <v>504</v>
      </c>
      <c r="C8489" t="s">
        <v>405</v>
      </c>
      <c r="D8489" t="s">
        <v>385</v>
      </c>
      <c r="E8489" t="s">
        <v>386</v>
      </c>
    </row>
    <row r="8490" spans="1:9" x14ac:dyDescent="0.35">
      <c r="A8490">
        <v>19042025</v>
      </c>
      <c r="B8490" t="s">
        <v>593</v>
      </c>
      <c r="C8490" t="s">
        <v>442</v>
      </c>
      <c r="D8490" t="s">
        <v>388</v>
      </c>
      <c r="E8490" t="s">
        <v>101</v>
      </c>
    </row>
    <row r="8491" spans="1:9" x14ac:dyDescent="0.35">
      <c r="A8491">
        <v>19042025</v>
      </c>
      <c r="B8491" t="s">
        <v>305</v>
      </c>
      <c r="C8491" t="s">
        <v>275</v>
      </c>
      <c r="D8491" t="s">
        <v>391</v>
      </c>
      <c r="E8491" t="s">
        <v>101</v>
      </c>
    </row>
    <row r="8492" spans="1:9" x14ac:dyDescent="0.35">
      <c r="A8492">
        <v>19042025</v>
      </c>
      <c r="B8492" t="s">
        <v>237</v>
      </c>
      <c r="C8492" t="s">
        <v>427</v>
      </c>
      <c r="D8492" t="s">
        <v>393</v>
      </c>
    </row>
    <row r="8493" spans="1:9" x14ac:dyDescent="0.35">
      <c r="A8493">
        <v>19042025</v>
      </c>
      <c r="B8493" t="s">
        <v>477</v>
      </c>
      <c r="C8493" t="s">
        <v>269</v>
      </c>
      <c r="D8493" t="s">
        <v>394</v>
      </c>
      <c r="E8493" t="s">
        <v>395</v>
      </c>
      <c r="F8493" t="s">
        <v>101</v>
      </c>
    </row>
    <row r="8494" spans="1:9" x14ac:dyDescent="0.35">
      <c r="A8494">
        <v>19042025</v>
      </c>
      <c r="B8494" t="s">
        <v>510</v>
      </c>
      <c r="C8494" t="s">
        <v>197</v>
      </c>
      <c r="D8494" t="s">
        <v>396</v>
      </c>
    </row>
    <row r="8495" spans="1:9" x14ac:dyDescent="0.35">
      <c r="A8495">
        <v>19042025</v>
      </c>
      <c r="B8495" t="s">
        <v>459</v>
      </c>
      <c r="C8495" t="s">
        <v>174</v>
      </c>
      <c r="D8495" t="s">
        <v>397</v>
      </c>
      <c r="E8495" t="s">
        <v>101</v>
      </c>
    </row>
    <row r="8496" spans="1:9" x14ac:dyDescent="0.35">
      <c r="A8496">
        <v>19042025</v>
      </c>
      <c r="B8496" t="s">
        <v>339</v>
      </c>
      <c r="C8496" t="s">
        <v>432</v>
      </c>
      <c r="D8496" t="s">
        <v>399</v>
      </c>
      <c r="E8496" t="s">
        <v>140</v>
      </c>
      <c r="F8496" t="s">
        <v>400</v>
      </c>
      <c r="G8496" t="s">
        <v>257</v>
      </c>
      <c r="H8496" t="s">
        <v>331</v>
      </c>
      <c r="I8496" t="s">
        <v>401</v>
      </c>
    </row>
    <row r="8497" spans="1:7" x14ac:dyDescent="0.35">
      <c r="A8497">
        <v>19042025</v>
      </c>
      <c r="B8497" t="s">
        <v>496</v>
      </c>
      <c r="C8497" t="s">
        <v>447</v>
      </c>
      <c r="D8497" t="s">
        <v>399</v>
      </c>
      <c r="E8497" t="s">
        <v>187</v>
      </c>
      <c r="F8497" t="s">
        <v>101</v>
      </c>
    </row>
    <row r="8498" spans="1:7" x14ac:dyDescent="0.35">
      <c r="A8498">
        <v>19042025</v>
      </c>
      <c r="B8498" t="s">
        <v>510</v>
      </c>
      <c r="C8498" t="s">
        <v>420</v>
      </c>
      <c r="D8498" t="s">
        <v>399</v>
      </c>
      <c r="E8498" t="s">
        <v>403</v>
      </c>
      <c r="F8498" t="s">
        <v>101</v>
      </c>
    </row>
    <row r="8499" spans="1:7" x14ac:dyDescent="0.35">
      <c r="A8499">
        <v>19042025</v>
      </c>
      <c r="B8499" t="s">
        <v>418</v>
      </c>
      <c r="C8499" t="s">
        <v>521</v>
      </c>
      <c r="D8499" t="s">
        <v>399</v>
      </c>
      <c r="E8499" t="s">
        <v>404</v>
      </c>
      <c r="F8499" t="s">
        <v>101</v>
      </c>
    </row>
    <row r="8500" spans="1:7" x14ac:dyDescent="0.35">
      <c r="A8500">
        <v>18042025</v>
      </c>
      <c r="B8500" t="s">
        <v>602</v>
      </c>
      <c r="C8500" t="s">
        <v>422</v>
      </c>
      <c r="D8500" t="s">
        <v>100</v>
      </c>
      <c r="E8500" t="s">
        <v>101</v>
      </c>
    </row>
    <row r="8501" spans="1:7" x14ac:dyDescent="0.35">
      <c r="A8501">
        <v>18042025</v>
      </c>
      <c r="B8501" t="s">
        <v>515</v>
      </c>
      <c r="C8501" t="s">
        <v>346</v>
      </c>
      <c r="D8501" t="s">
        <v>104</v>
      </c>
      <c r="E8501" t="s">
        <v>101</v>
      </c>
    </row>
    <row r="8502" spans="1:7" x14ac:dyDescent="0.35">
      <c r="A8502">
        <v>18042025</v>
      </c>
      <c r="B8502" t="s">
        <v>498</v>
      </c>
      <c r="C8502" t="s">
        <v>405</v>
      </c>
      <c r="D8502" t="s">
        <v>107</v>
      </c>
      <c r="E8502" t="s">
        <v>108</v>
      </c>
      <c r="F8502" t="s">
        <v>101</v>
      </c>
    </row>
    <row r="8503" spans="1:7" x14ac:dyDescent="0.35">
      <c r="A8503">
        <v>18042025</v>
      </c>
      <c r="B8503" t="s">
        <v>438</v>
      </c>
      <c r="C8503" t="s">
        <v>580</v>
      </c>
      <c r="D8503" t="s">
        <v>111</v>
      </c>
      <c r="E8503" t="s">
        <v>101</v>
      </c>
    </row>
    <row r="8504" spans="1:7" x14ac:dyDescent="0.35">
      <c r="A8504">
        <v>18042025</v>
      </c>
      <c r="B8504" t="s">
        <v>112</v>
      </c>
      <c r="C8504" t="s">
        <v>645</v>
      </c>
      <c r="D8504" t="s">
        <v>114</v>
      </c>
      <c r="E8504" t="s">
        <v>115</v>
      </c>
      <c r="F8504" t="s">
        <v>116</v>
      </c>
    </row>
    <row r="8505" spans="1:7" x14ac:dyDescent="0.35">
      <c r="A8505">
        <v>18042025</v>
      </c>
      <c r="B8505" t="s">
        <v>204</v>
      </c>
      <c r="C8505" t="s">
        <v>357</v>
      </c>
      <c r="D8505" t="s">
        <v>114</v>
      </c>
      <c r="E8505" t="s">
        <v>119</v>
      </c>
      <c r="F8505" t="s">
        <v>120</v>
      </c>
      <c r="G8505" t="s">
        <v>121</v>
      </c>
    </row>
    <row r="8506" spans="1:7" x14ac:dyDescent="0.35">
      <c r="A8506">
        <v>18042025</v>
      </c>
      <c r="B8506" t="s">
        <v>293</v>
      </c>
      <c r="C8506" t="s">
        <v>434</v>
      </c>
      <c r="D8506" t="s">
        <v>114</v>
      </c>
      <c r="E8506" t="s">
        <v>124</v>
      </c>
    </row>
    <row r="8507" spans="1:7" x14ac:dyDescent="0.35">
      <c r="A8507">
        <v>18042025</v>
      </c>
      <c r="B8507" t="s">
        <v>99</v>
      </c>
      <c r="C8507" t="s">
        <v>242</v>
      </c>
      <c r="D8507" t="s">
        <v>114</v>
      </c>
      <c r="E8507" t="s">
        <v>127</v>
      </c>
    </row>
    <row r="8508" spans="1:7" x14ac:dyDescent="0.35">
      <c r="A8508">
        <v>18042025</v>
      </c>
      <c r="B8508" t="s">
        <v>151</v>
      </c>
      <c r="C8508" t="s">
        <v>357</v>
      </c>
      <c r="D8508" t="s">
        <v>114</v>
      </c>
      <c r="E8508" t="s">
        <v>130</v>
      </c>
    </row>
    <row r="8509" spans="1:7" x14ac:dyDescent="0.35">
      <c r="A8509">
        <v>18042025</v>
      </c>
      <c r="B8509" t="s">
        <v>329</v>
      </c>
      <c r="C8509" t="s">
        <v>118</v>
      </c>
      <c r="D8509" t="s">
        <v>114</v>
      </c>
      <c r="E8509" t="s">
        <v>132</v>
      </c>
      <c r="F8509" t="s">
        <v>133</v>
      </c>
    </row>
    <row r="8510" spans="1:7" x14ac:dyDescent="0.35">
      <c r="A8510">
        <v>18042025</v>
      </c>
      <c r="B8510" t="s">
        <v>479</v>
      </c>
      <c r="C8510" t="s">
        <v>269</v>
      </c>
      <c r="D8510" t="s">
        <v>135</v>
      </c>
      <c r="E8510" t="s">
        <v>136</v>
      </c>
    </row>
    <row r="8511" spans="1:7" x14ac:dyDescent="0.35">
      <c r="A8511">
        <v>18042025</v>
      </c>
      <c r="B8511" t="s">
        <v>736</v>
      </c>
      <c r="C8511" t="s">
        <v>493</v>
      </c>
      <c r="D8511" t="s">
        <v>139</v>
      </c>
      <c r="E8511" t="s">
        <v>140</v>
      </c>
      <c r="F8511" t="s">
        <v>141</v>
      </c>
      <c r="G8511" t="s">
        <v>101</v>
      </c>
    </row>
    <row r="8512" spans="1:7" x14ac:dyDescent="0.35">
      <c r="A8512">
        <v>18042025</v>
      </c>
      <c r="B8512" t="s">
        <v>591</v>
      </c>
      <c r="C8512" t="s">
        <v>305</v>
      </c>
      <c r="D8512" t="s">
        <v>144</v>
      </c>
      <c r="E8512" t="s">
        <v>101</v>
      </c>
    </row>
    <row r="8513" spans="1:7" x14ac:dyDescent="0.35">
      <c r="A8513">
        <v>18042025</v>
      </c>
      <c r="B8513" t="s">
        <v>611</v>
      </c>
      <c r="C8513" t="s">
        <v>466</v>
      </c>
      <c r="D8513" t="s">
        <v>147</v>
      </c>
      <c r="E8513" t="s">
        <v>148</v>
      </c>
      <c r="F8513" t="s">
        <v>149</v>
      </c>
    </row>
    <row r="8514" spans="1:7" x14ac:dyDescent="0.35">
      <c r="A8514">
        <v>18042025</v>
      </c>
      <c r="B8514" t="s">
        <v>572</v>
      </c>
      <c r="C8514" t="s">
        <v>519</v>
      </c>
      <c r="D8514" t="s">
        <v>152</v>
      </c>
      <c r="E8514" t="s">
        <v>140</v>
      </c>
      <c r="F8514" t="s">
        <v>153</v>
      </c>
      <c r="G8514" t="s">
        <v>101</v>
      </c>
    </row>
    <row r="8515" spans="1:7" x14ac:dyDescent="0.35">
      <c r="A8515">
        <v>18042025</v>
      </c>
      <c r="B8515" t="s">
        <v>778</v>
      </c>
      <c r="C8515" t="s">
        <v>496</v>
      </c>
      <c r="D8515" t="s">
        <v>156</v>
      </c>
      <c r="E8515" t="s">
        <v>101</v>
      </c>
    </row>
    <row r="8516" spans="1:7" x14ac:dyDescent="0.35">
      <c r="A8516">
        <v>18042025</v>
      </c>
      <c r="B8516" t="s">
        <v>723</v>
      </c>
      <c r="C8516" t="s">
        <v>339</v>
      </c>
      <c r="D8516" t="s">
        <v>159</v>
      </c>
      <c r="E8516" t="s">
        <v>101</v>
      </c>
    </row>
    <row r="8517" spans="1:7" x14ac:dyDescent="0.35">
      <c r="A8517">
        <v>18042025</v>
      </c>
      <c r="B8517" t="s">
        <v>499</v>
      </c>
      <c r="C8517" t="s">
        <v>161</v>
      </c>
      <c r="D8517" t="s">
        <v>101</v>
      </c>
    </row>
    <row r="8518" spans="1:7" x14ac:dyDescent="0.35">
      <c r="A8518">
        <v>18042025</v>
      </c>
      <c r="B8518" t="s">
        <v>465</v>
      </c>
      <c r="C8518" t="s">
        <v>118</v>
      </c>
      <c r="D8518" t="s">
        <v>164</v>
      </c>
      <c r="E8518" t="s">
        <v>101</v>
      </c>
    </row>
    <row r="8519" spans="1:7" x14ac:dyDescent="0.35">
      <c r="A8519">
        <v>18042025</v>
      </c>
      <c r="B8519" t="s">
        <v>557</v>
      </c>
      <c r="C8519" t="s">
        <v>454</v>
      </c>
      <c r="D8519" t="s">
        <v>167</v>
      </c>
    </row>
    <row r="8520" spans="1:7" x14ac:dyDescent="0.35">
      <c r="A8520">
        <v>18042025</v>
      </c>
      <c r="B8520" t="s">
        <v>720</v>
      </c>
      <c r="C8520" t="s">
        <v>137</v>
      </c>
      <c r="D8520" t="s">
        <v>423</v>
      </c>
      <c r="E8520" t="s">
        <v>101</v>
      </c>
    </row>
    <row r="8521" spans="1:7" x14ac:dyDescent="0.35">
      <c r="A8521">
        <v>18042025</v>
      </c>
      <c r="B8521" t="s">
        <v>430</v>
      </c>
      <c r="C8521" t="s">
        <v>405</v>
      </c>
      <c r="D8521" t="s">
        <v>169</v>
      </c>
      <c r="E8521" t="s">
        <v>170</v>
      </c>
      <c r="F8521" t="s">
        <v>101</v>
      </c>
    </row>
    <row r="8522" spans="1:7" x14ac:dyDescent="0.35">
      <c r="A8522">
        <v>18042025</v>
      </c>
      <c r="B8522" t="s">
        <v>638</v>
      </c>
      <c r="C8522" t="s">
        <v>430</v>
      </c>
      <c r="D8522" t="s">
        <v>173</v>
      </c>
      <c r="E8522" t="s">
        <v>101</v>
      </c>
    </row>
    <row r="8523" spans="1:7" x14ac:dyDescent="0.35">
      <c r="A8523">
        <v>18042025</v>
      </c>
      <c r="B8523" t="s">
        <v>137</v>
      </c>
      <c r="C8523" t="s">
        <v>466</v>
      </c>
      <c r="D8523" t="s">
        <v>176</v>
      </c>
      <c r="E8523" t="s">
        <v>101</v>
      </c>
    </row>
    <row r="8524" spans="1:7" x14ac:dyDescent="0.35">
      <c r="A8524">
        <v>18042025</v>
      </c>
      <c r="B8524" t="s">
        <v>657</v>
      </c>
      <c r="C8524" t="s">
        <v>387</v>
      </c>
      <c r="D8524" t="s">
        <v>176</v>
      </c>
      <c r="E8524" t="s">
        <v>149</v>
      </c>
    </row>
    <row r="8525" spans="1:7" x14ac:dyDescent="0.35">
      <c r="A8525">
        <v>18042025</v>
      </c>
      <c r="B8525" t="s">
        <v>339</v>
      </c>
      <c r="C8525" t="s">
        <v>329</v>
      </c>
      <c r="D8525" t="s">
        <v>181</v>
      </c>
      <c r="E8525" t="s">
        <v>182</v>
      </c>
      <c r="F8525" t="s">
        <v>101</v>
      </c>
    </row>
    <row r="8526" spans="1:7" x14ac:dyDescent="0.35">
      <c r="A8526">
        <v>18042025</v>
      </c>
      <c r="B8526" t="s">
        <v>789</v>
      </c>
      <c r="C8526" t="s">
        <v>542</v>
      </c>
      <c r="D8526" t="s">
        <v>184</v>
      </c>
      <c r="E8526" t="s">
        <v>101</v>
      </c>
    </row>
    <row r="8527" spans="1:7" x14ac:dyDescent="0.35">
      <c r="A8527">
        <v>18042025</v>
      </c>
      <c r="B8527" t="s">
        <v>602</v>
      </c>
      <c r="C8527" t="s">
        <v>598</v>
      </c>
      <c r="D8527" t="s">
        <v>187</v>
      </c>
      <c r="E8527" t="s">
        <v>101</v>
      </c>
    </row>
    <row r="8528" spans="1:7" x14ac:dyDescent="0.35">
      <c r="A8528">
        <v>18042025</v>
      </c>
      <c r="B8528" t="s">
        <v>599</v>
      </c>
      <c r="C8528" t="s">
        <v>186</v>
      </c>
      <c r="D8528" t="s">
        <v>190</v>
      </c>
      <c r="E8528" t="s">
        <v>191</v>
      </c>
      <c r="F8528" t="s">
        <v>101</v>
      </c>
    </row>
    <row r="8529" spans="1:6" x14ac:dyDescent="0.35">
      <c r="A8529">
        <v>18042025</v>
      </c>
      <c r="B8529" t="s">
        <v>323</v>
      </c>
      <c r="C8529" t="s">
        <v>201</v>
      </c>
      <c r="D8529" t="s">
        <v>190</v>
      </c>
      <c r="E8529" t="s">
        <v>194</v>
      </c>
      <c r="F8529" t="s">
        <v>101</v>
      </c>
    </row>
    <row r="8530" spans="1:6" x14ac:dyDescent="0.35">
      <c r="A8530">
        <v>18042025</v>
      </c>
      <c r="B8530" t="s">
        <v>514</v>
      </c>
      <c r="C8530" t="s">
        <v>154</v>
      </c>
      <c r="D8530" t="s">
        <v>190</v>
      </c>
      <c r="E8530" t="s">
        <v>196</v>
      </c>
      <c r="F8530" t="s">
        <v>101</v>
      </c>
    </row>
    <row r="8531" spans="1:6" x14ac:dyDescent="0.35">
      <c r="A8531">
        <v>18042025</v>
      </c>
      <c r="B8531" t="s">
        <v>198</v>
      </c>
      <c r="C8531" t="s">
        <v>140</v>
      </c>
      <c r="D8531" t="s">
        <v>199</v>
      </c>
      <c r="E8531" t="s">
        <v>200</v>
      </c>
      <c r="F8531" t="s">
        <v>101</v>
      </c>
    </row>
    <row r="8532" spans="1:6" x14ac:dyDescent="0.35">
      <c r="A8532">
        <v>18042025</v>
      </c>
      <c r="B8532" t="s">
        <v>556</v>
      </c>
      <c r="C8532" t="s">
        <v>204</v>
      </c>
      <c r="D8532" t="s">
        <v>61</v>
      </c>
      <c r="E8532" t="s">
        <v>101</v>
      </c>
    </row>
    <row r="8533" spans="1:6" x14ac:dyDescent="0.35">
      <c r="A8533">
        <v>18042025</v>
      </c>
      <c r="B8533" t="s">
        <v>514</v>
      </c>
      <c r="C8533" t="s">
        <v>154</v>
      </c>
      <c r="D8533" t="s">
        <v>205</v>
      </c>
      <c r="E8533" t="s">
        <v>101</v>
      </c>
    </row>
    <row r="8534" spans="1:6" x14ac:dyDescent="0.35">
      <c r="A8534">
        <v>18042025</v>
      </c>
      <c r="B8534" t="s">
        <v>804</v>
      </c>
      <c r="C8534" t="s">
        <v>582</v>
      </c>
      <c r="D8534" t="s">
        <v>208</v>
      </c>
      <c r="E8534" t="s">
        <v>101</v>
      </c>
    </row>
    <row r="8535" spans="1:6" x14ac:dyDescent="0.35">
      <c r="A8535">
        <v>18042025</v>
      </c>
      <c r="B8535" t="s">
        <v>137</v>
      </c>
      <c r="C8535" t="s">
        <v>269</v>
      </c>
      <c r="D8535" t="s">
        <v>210</v>
      </c>
      <c r="E8535" t="s">
        <v>211</v>
      </c>
      <c r="F8535" t="s">
        <v>101</v>
      </c>
    </row>
    <row r="8536" spans="1:6" x14ac:dyDescent="0.35">
      <c r="A8536">
        <v>18042025</v>
      </c>
      <c r="B8536" t="s">
        <v>224</v>
      </c>
      <c r="C8536" t="s">
        <v>118</v>
      </c>
      <c r="D8536" t="s">
        <v>214</v>
      </c>
      <c r="E8536" t="s">
        <v>215</v>
      </c>
      <c r="F8536" t="s">
        <v>101</v>
      </c>
    </row>
    <row r="8537" spans="1:6" x14ac:dyDescent="0.35">
      <c r="A8537">
        <v>18042025</v>
      </c>
      <c r="B8537" t="s">
        <v>224</v>
      </c>
      <c r="C8537" t="s">
        <v>217</v>
      </c>
      <c r="D8537" t="s">
        <v>101</v>
      </c>
    </row>
    <row r="8538" spans="1:6" x14ac:dyDescent="0.35">
      <c r="A8538">
        <v>18042025</v>
      </c>
      <c r="B8538" t="s">
        <v>723</v>
      </c>
      <c r="C8538" t="s">
        <v>542</v>
      </c>
      <c r="D8538" t="s">
        <v>220</v>
      </c>
      <c r="E8538" t="s">
        <v>101</v>
      </c>
    </row>
    <row r="8539" spans="1:6" x14ac:dyDescent="0.35">
      <c r="A8539">
        <v>18042025</v>
      </c>
      <c r="B8539" t="s">
        <v>783</v>
      </c>
      <c r="C8539" t="s">
        <v>218</v>
      </c>
      <c r="D8539" t="s">
        <v>222</v>
      </c>
    </row>
    <row r="8540" spans="1:6" x14ac:dyDescent="0.35">
      <c r="A8540">
        <v>18042025</v>
      </c>
      <c r="B8540" t="s">
        <v>218</v>
      </c>
      <c r="C8540" t="s">
        <v>292</v>
      </c>
      <c r="D8540" t="s">
        <v>223</v>
      </c>
    </row>
    <row r="8541" spans="1:6" x14ac:dyDescent="0.35">
      <c r="A8541">
        <v>18042025</v>
      </c>
      <c r="B8541" t="s">
        <v>729</v>
      </c>
      <c r="C8541" t="s">
        <v>387</v>
      </c>
      <c r="D8541" t="s">
        <v>225</v>
      </c>
      <c r="E8541" t="s">
        <v>101</v>
      </c>
    </row>
    <row r="8542" spans="1:6" x14ac:dyDescent="0.35">
      <c r="A8542">
        <v>18042025</v>
      </c>
      <c r="B8542" t="s">
        <v>736</v>
      </c>
      <c r="C8542" t="s">
        <v>422</v>
      </c>
      <c r="D8542" t="s">
        <v>225</v>
      </c>
      <c r="E8542" t="s">
        <v>228</v>
      </c>
      <c r="F8542" t="s">
        <v>229</v>
      </c>
    </row>
    <row r="8543" spans="1:6" x14ac:dyDescent="0.35">
      <c r="A8543">
        <v>18042025</v>
      </c>
      <c r="B8543" t="s">
        <v>514</v>
      </c>
      <c r="C8543" t="s">
        <v>450</v>
      </c>
      <c r="D8543" t="s">
        <v>232</v>
      </c>
      <c r="E8543" t="s">
        <v>101</v>
      </c>
    </row>
    <row r="8544" spans="1:6" x14ac:dyDescent="0.35">
      <c r="A8544">
        <v>18042025</v>
      </c>
      <c r="B8544" t="s">
        <v>602</v>
      </c>
      <c r="C8544" t="s">
        <v>559</v>
      </c>
      <c r="D8544" t="s">
        <v>235</v>
      </c>
      <c r="E8544" t="s">
        <v>236</v>
      </c>
      <c r="F8544" t="s">
        <v>101</v>
      </c>
    </row>
    <row r="8545" spans="1:7" x14ac:dyDescent="0.35">
      <c r="A8545">
        <v>18042025</v>
      </c>
      <c r="B8545" t="s">
        <v>658</v>
      </c>
      <c r="C8545" t="s">
        <v>118</v>
      </c>
      <c r="D8545" t="s">
        <v>235</v>
      </c>
      <c r="E8545" t="s">
        <v>239</v>
      </c>
      <c r="F8545" t="s">
        <v>149</v>
      </c>
    </row>
    <row r="8546" spans="1:7" x14ac:dyDescent="0.35">
      <c r="A8546">
        <v>18042025</v>
      </c>
      <c r="B8546" t="s">
        <v>729</v>
      </c>
      <c r="C8546" t="s">
        <v>603</v>
      </c>
      <c r="D8546" t="s">
        <v>235</v>
      </c>
      <c r="E8546" t="s">
        <v>241</v>
      </c>
      <c r="F8546" t="s">
        <v>101</v>
      </c>
    </row>
    <row r="8547" spans="1:7" x14ac:dyDescent="0.35">
      <c r="A8547">
        <v>18042025</v>
      </c>
      <c r="B8547" t="s">
        <v>583</v>
      </c>
      <c r="C8547" t="s">
        <v>432</v>
      </c>
      <c r="D8547" t="s">
        <v>243</v>
      </c>
      <c r="E8547" t="s">
        <v>101</v>
      </c>
    </row>
    <row r="8548" spans="1:7" x14ac:dyDescent="0.35">
      <c r="A8548">
        <v>18042025</v>
      </c>
      <c r="B8548" t="s">
        <v>520</v>
      </c>
      <c r="C8548" t="s">
        <v>145</v>
      </c>
      <c r="D8548" t="s">
        <v>245</v>
      </c>
      <c r="E8548" t="s">
        <v>246</v>
      </c>
    </row>
    <row r="8549" spans="1:7" x14ac:dyDescent="0.35">
      <c r="A8549">
        <v>18042025</v>
      </c>
      <c r="B8549" t="s">
        <v>778</v>
      </c>
      <c r="C8549" t="s">
        <v>603</v>
      </c>
      <c r="D8549" t="s">
        <v>245</v>
      </c>
      <c r="E8549" t="s">
        <v>249</v>
      </c>
    </row>
    <row r="8550" spans="1:7" x14ac:dyDescent="0.35">
      <c r="A8550">
        <v>18042025</v>
      </c>
      <c r="B8550" t="s">
        <v>456</v>
      </c>
      <c r="C8550" t="s">
        <v>555</v>
      </c>
      <c r="D8550" t="s">
        <v>252</v>
      </c>
      <c r="E8550" t="s">
        <v>101</v>
      </c>
    </row>
    <row r="8551" spans="1:7" x14ac:dyDescent="0.35">
      <c r="A8551">
        <v>18042025</v>
      </c>
      <c r="B8551" t="s">
        <v>424</v>
      </c>
      <c r="C8551" t="s">
        <v>453</v>
      </c>
      <c r="D8551" t="s">
        <v>254</v>
      </c>
    </row>
    <row r="8552" spans="1:7" x14ac:dyDescent="0.35">
      <c r="A8552">
        <v>18042025</v>
      </c>
      <c r="B8552" t="s">
        <v>440</v>
      </c>
      <c r="C8552" t="s">
        <v>555</v>
      </c>
      <c r="D8552" t="s">
        <v>256</v>
      </c>
      <c r="E8552" t="s">
        <v>257</v>
      </c>
      <c r="F8552" t="s">
        <v>236</v>
      </c>
      <c r="G8552" t="s">
        <v>101</v>
      </c>
    </row>
    <row r="8553" spans="1:7" x14ac:dyDescent="0.35">
      <c r="A8553">
        <v>18042025</v>
      </c>
      <c r="B8553" t="s">
        <v>566</v>
      </c>
      <c r="C8553" t="s">
        <v>465</v>
      </c>
      <c r="D8553" t="s">
        <v>260</v>
      </c>
      <c r="E8553" t="s">
        <v>136</v>
      </c>
      <c r="F8553" t="s">
        <v>101</v>
      </c>
    </row>
    <row r="8554" spans="1:7" x14ac:dyDescent="0.35">
      <c r="A8554">
        <v>18042025</v>
      </c>
      <c r="B8554" t="s">
        <v>154</v>
      </c>
      <c r="C8554" t="s">
        <v>261</v>
      </c>
      <c r="D8554" t="s">
        <v>262</v>
      </c>
      <c r="E8554" t="s">
        <v>101</v>
      </c>
    </row>
    <row r="8555" spans="1:7" x14ac:dyDescent="0.35">
      <c r="A8555">
        <v>18042025</v>
      </c>
      <c r="B8555" t="s">
        <v>518</v>
      </c>
      <c r="C8555" t="s">
        <v>304</v>
      </c>
      <c r="D8555" t="s">
        <v>264</v>
      </c>
      <c r="E8555" t="s">
        <v>101</v>
      </c>
    </row>
    <row r="8556" spans="1:7" x14ac:dyDescent="0.35">
      <c r="A8556">
        <v>18042025</v>
      </c>
      <c r="B8556" t="s">
        <v>432</v>
      </c>
      <c r="C8556" t="s">
        <v>264</v>
      </c>
      <c r="D8556" t="s">
        <v>149</v>
      </c>
    </row>
    <row r="8557" spans="1:7" x14ac:dyDescent="0.35">
      <c r="A8557">
        <v>18042025</v>
      </c>
      <c r="B8557" t="s">
        <v>795</v>
      </c>
      <c r="C8557" t="s">
        <v>440</v>
      </c>
      <c r="D8557" t="s">
        <v>265</v>
      </c>
      <c r="E8557" t="s">
        <v>101</v>
      </c>
      <c r="F8557" t="s">
        <v>266</v>
      </c>
    </row>
    <row r="8558" spans="1:7" x14ac:dyDescent="0.35">
      <c r="A8558">
        <v>18042025</v>
      </c>
      <c r="B8558" t="s">
        <v>414</v>
      </c>
      <c r="C8558" t="s">
        <v>267</v>
      </c>
      <c r="D8558" t="s">
        <v>101</v>
      </c>
    </row>
    <row r="8559" spans="1:7" x14ac:dyDescent="0.35">
      <c r="A8559">
        <v>18042025</v>
      </c>
      <c r="B8559" t="s">
        <v>736</v>
      </c>
      <c r="C8559" t="s">
        <v>495</v>
      </c>
      <c r="D8559" t="s">
        <v>268</v>
      </c>
    </row>
    <row r="8560" spans="1:7" x14ac:dyDescent="0.35">
      <c r="A8560">
        <v>18042025</v>
      </c>
      <c r="B8560" t="s">
        <v>723</v>
      </c>
      <c r="C8560" t="s">
        <v>473</v>
      </c>
      <c r="D8560" t="s">
        <v>270</v>
      </c>
      <c r="E8560" t="s">
        <v>271</v>
      </c>
      <c r="F8560" t="s">
        <v>101</v>
      </c>
    </row>
    <row r="8561" spans="1:9" x14ac:dyDescent="0.35">
      <c r="A8561">
        <v>18042025</v>
      </c>
      <c r="B8561" t="s">
        <v>602</v>
      </c>
      <c r="C8561" t="s">
        <v>422</v>
      </c>
      <c r="D8561" t="s">
        <v>274</v>
      </c>
      <c r="E8561" t="s">
        <v>101</v>
      </c>
    </row>
    <row r="8562" spans="1:9" x14ac:dyDescent="0.35">
      <c r="A8562">
        <v>18042025</v>
      </c>
      <c r="B8562" t="s">
        <v>674</v>
      </c>
      <c r="C8562" t="s">
        <v>446</v>
      </c>
      <c r="D8562" t="s">
        <v>277</v>
      </c>
      <c r="E8562" t="s">
        <v>101</v>
      </c>
    </row>
    <row r="8563" spans="1:9" x14ac:dyDescent="0.35">
      <c r="A8563">
        <v>18042025</v>
      </c>
      <c r="B8563" t="s">
        <v>589</v>
      </c>
      <c r="C8563" t="s">
        <v>340</v>
      </c>
      <c r="D8563" t="s">
        <v>279</v>
      </c>
      <c r="E8563" t="s">
        <v>140</v>
      </c>
      <c r="F8563" t="s">
        <v>280</v>
      </c>
    </row>
    <row r="8564" spans="1:9" x14ac:dyDescent="0.35">
      <c r="A8564">
        <v>18042025</v>
      </c>
      <c r="B8564" t="s">
        <v>729</v>
      </c>
      <c r="C8564" t="s">
        <v>218</v>
      </c>
      <c r="D8564" t="s">
        <v>281</v>
      </c>
    </row>
    <row r="8565" spans="1:9" x14ac:dyDescent="0.35">
      <c r="A8565">
        <v>18042025</v>
      </c>
      <c r="B8565" t="s">
        <v>515</v>
      </c>
      <c r="C8565" t="s">
        <v>150</v>
      </c>
      <c r="D8565" t="s">
        <v>284</v>
      </c>
      <c r="E8565" t="s">
        <v>101</v>
      </c>
    </row>
    <row r="8566" spans="1:9" x14ac:dyDescent="0.35">
      <c r="A8566">
        <v>18042025</v>
      </c>
      <c r="B8566" t="s">
        <v>723</v>
      </c>
      <c r="C8566" t="s">
        <v>477</v>
      </c>
      <c r="D8566" t="s">
        <v>287</v>
      </c>
      <c r="E8566" t="s">
        <v>101</v>
      </c>
    </row>
    <row r="8567" spans="1:9" x14ac:dyDescent="0.35">
      <c r="A8567">
        <v>18042025</v>
      </c>
      <c r="B8567" t="s">
        <v>623</v>
      </c>
      <c r="C8567" t="s">
        <v>374</v>
      </c>
      <c r="D8567" t="s">
        <v>288</v>
      </c>
      <c r="E8567" t="s">
        <v>101</v>
      </c>
    </row>
    <row r="8568" spans="1:9" x14ac:dyDescent="0.35">
      <c r="A8568">
        <v>18042025</v>
      </c>
      <c r="B8568" t="s">
        <v>304</v>
      </c>
      <c r="C8568" t="s">
        <v>329</v>
      </c>
      <c r="D8568" t="s">
        <v>290</v>
      </c>
      <c r="E8568" t="s">
        <v>140</v>
      </c>
      <c r="F8568" t="s">
        <v>291</v>
      </c>
    </row>
    <row r="8569" spans="1:9" x14ac:dyDescent="0.35">
      <c r="A8569">
        <v>18042025</v>
      </c>
      <c r="B8569" t="s">
        <v>755</v>
      </c>
      <c r="C8569" t="s">
        <v>493</v>
      </c>
      <c r="D8569" t="s">
        <v>290</v>
      </c>
      <c r="E8569" t="s">
        <v>140</v>
      </c>
      <c r="F8569" t="s">
        <v>294</v>
      </c>
      <c r="G8569" t="s">
        <v>295</v>
      </c>
      <c r="H8569" t="s">
        <v>101</v>
      </c>
    </row>
    <row r="8570" spans="1:9" x14ac:dyDescent="0.35">
      <c r="A8570">
        <v>18042025</v>
      </c>
      <c r="B8570" t="s">
        <v>576</v>
      </c>
      <c r="C8570" t="s">
        <v>203</v>
      </c>
      <c r="D8570" t="s">
        <v>298</v>
      </c>
      <c r="E8570" t="s">
        <v>101</v>
      </c>
    </row>
    <row r="8571" spans="1:9" x14ac:dyDescent="0.35">
      <c r="A8571">
        <v>18042025</v>
      </c>
      <c r="B8571" t="s">
        <v>240</v>
      </c>
      <c r="C8571" t="s">
        <v>278</v>
      </c>
      <c r="D8571" t="s">
        <v>300</v>
      </c>
      <c r="E8571" t="s">
        <v>262</v>
      </c>
      <c r="F8571" t="s">
        <v>101</v>
      </c>
    </row>
    <row r="8572" spans="1:9" x14ac:dyDescent="0.35">
      <c r="A8572">
        <v>18042025</v>
      </c>
      <c r="B8572" t="s">
        <v>415</v>
      </c>
      <c r="C8572" t="s">
        <v>553</v>
      </c>
      <c r="D8572" t="s">
        <v>301</v>
      </c>
      <c r="E8572" t="s">
        <v>101</v>
      </c>
    </row>
    <row r="8573" spans="1:9" x14ac:dyDescent="0.35">
      <c r="A8573">
        <v>18042025</v>
      </c>
      <c r="B8573" t="s">
        <v>593</v>
      </c>
      <c r="C8573" t="s">
        <v>304</v>
      </c>
      <c r="D8573" t="s">
        <v>303</v>
      </c>
      <c r="E8573" t="s">
        <v>149</v>
      </c>
    </row>
    <row r="8574" spans="1:9" x14ac:dyDescent="0.35">
      <c r="A8574">
        <v>18042025</v>
      </c>
      <c r="B8574" t="s">
        <v>783</v>
      </c>
      <c r="C8574" t="s">
        <v>514</v>
      </c>
      <c r="D8574" t="s">
        <v>306</v>
      </c>
      <c r="E8574" t="s">
        <v>101</v>
      </c>
    </row>
    <row r="8575" spans="1:9" x14ac:dyDescent="0.35">
      <c r="A8575">
        <v>18042025</v>
      </c>
      <c r="B8575" t="s">
        <v>770</v>
      </c>
      <c r="C8575" t="s">
        <v>540</v>
      </c>
      <c r="D8575" t="s">
        <v>308</v>
      </c>
      <c r="E8575" t="s">
        <v>309</v>
      </c>
      <c r="F8575" t="s">
        <v>310</v>
      </c>
      <c r="G8575" t="s">
        <v>311</v>
      </c>
      <c r="H8575" t="s">
        <v>312</v>
      </c>
      <c r="I8575" t="s">
        <v>101</v>
      </c>
    </row>
    <row r="8576" spans="1:9" x14ac:dyDescent="0.35">
      <c r="A8576">
        <v>18042025</v>
      </c>
      <c r="B8576" t="s">
        <v>307</v>
      </c>
      <c r="C8576" t="s">
        <v>168</v>
      </c>
      <c r="D8576" t="s">
        <v>314</v>
      </c>
      <c r="E8576" t="s">
        <v>315</v>
      </c>
      <c r="F8576" t="s">
        <v>101</v>
      </c>
    </row>
    <row r="8577" spans="1:6" x14ac:dyDescent="0.35">
      <c r="A8577">
        <v>18042025</v>
      </c>
      <c r="B8577" t="s">
        <v>438</v>
      </c>
      <c r="C8577" t="s">
        <v>185</v>
      </c>
      <c r="D8577" t="s">
        <v>314</v>
      </c>
      <c r="E8577" t="s">
        <v>317</v>
      </c>
      <c r="F8577" t="s">
        <v>101</v>
      </c>
    </row>
    <row r="8578" spans="1:6" x14ac:dyDescent="0.35">
      <c r="A8578">
        <v>18042025</v>
      </c>
      <c r="B8578" t="s">
        <v>413</v>
      </c>
      <c r="C8578" t="s">
        <v>154</v>
      </c>
      <c r="D8578" t="s">
        <v>319</v>
      </c>
      <c r="E8578" t="s">
        <v>320</v>
      </c>
      <c r="F8578" t="s">
        <v>321</v>
      </c>
    </row>
    <row r="8579" spans="1:6" x14ac:dyDescent="0.35">
      <c r="A8579">
        <v>18042025</v>
      </c>
      <c r="B8579" t="s">
        <v>655</v>
      </c>
      <c r="C8579" t="s">
        <v>438</v>
      </c>
      <c r="D8579" t="s">
        <v>322</v>
      </c>
      <c r="E8579" t="s">
        <v>101</v>
      </c>
    </row>
    <row r="8580" spans="1:6" x14ac:dyDescent="0.35">
      <c r="A8580">
        <v>18042025</v>
      </c>
      <c r="B8580" t="s">
        <v>760</v>
      </c>
      <c r="C8580" t="s">
        <v>419</v>
      </c>
      <c r="D8580" t="s">
        <v>325</v>
      </c>
      <c r="E8580" t="s">
        <v>101</v>
      </c>
    </row>
    <row r="8581" spans="1:6" x14ac:dyDescent="0.35">
      <c r="A8581">
        <v>18042025</v>
      </c>
      <c r="B8581" t="s">
        <v>810</v>
      </c>
      <c r="C8581" t="s">
        <v>464</v>
      </c>
      <c r="D8581" t="s">
        <v>328</v>
      </c>
      <c r="E8581" t="s">
        <v>101</v>
      </c>
    </row>
    <row r="8582" spans="1:6" x14ac:dyDescent="0.35">
      <c r="A8582">
        <v>18042025</v>
      </c>
      <c r="B8582" t="s">
        <v>442</v>
      </c>
      <c r="C8582" t="s">
        <v>331</v>
      </c>
      <c r="D8582" t="s">
        <v>332</v>
      </c>
      <c r="E8582" t="s">
        <v>101</v>
      </c>
    </row>
    <row r="8583" spans="1:6" x14ac:dyDescent="0.35">
      <c r="A8583">
        <v>18042025</v>
      </c>
      <c r="B8583" t="s">
        <v>368</v>
      </c>
      <c r="C8583" t="s">
        <v>412</v>
      </c>
      <c r="D8583" t="s">
        <v>331</v>
      </c>
      <c r="E8583" t="s">
        <v>335</v>
      </c>
      <c r="F8583" t="s">
        <v>101</v>
      </c>
    </row>
    <row r="8584" spans="1:6" x14ac:dyDescent="0.35">
      <c r="A8584">
        <v>18042025</v>
      </c>
      <c r="B8584" t="s">
        <v>450</v>
      </c>
      <c r="C8584" t="s">
        <v>402</v>
      </c>
      <c r="D8584" t="s">
        <v>331</v>
      </c>
      <c r="E8584" t="s">
        <v>338</v>
      </c>
      <c r="F8584" t="s">
        <v>321</v>
      </c>
    </row>
    <row r="8585" spans="1:6" x14ac:dyDescent="0.35">
      <c r="A8585">
        <v>18042025</v>
      </c>
      <c r="B8585" t="s">
        <v>778</v>
      </c>
      <c r="C8585" t="s">
        <v>581</v>
      </c>
      <c r="D8585" t="s">
        <v>170</v>
      </c>
    </row>
    <row r="8586" spans="1:6" x14ac:dyDescent="0.35">
      <c r="A8586">
        <v>18042025</v>
      </c>
      <c r="B8586" t="s">
        <v>573</v>
      </c>
      <c r="C8586" t="s">
        <v>237</v>
      </c>
      <c r="D8586" t="s">
        <v>341</v>
      </c>
      <c r="E8586" t="s">
        <v>101</v>
      </c>
    </row>
    <row r="8587" spans="1:6" x14ac:dyDescent="0.35">
      <c r="A8587">
        <v>18042025</v>
      </c>
      <c r="B8587" t="s">
        <v>752</v>
      </c>
      <c r="C8587" t="s">
        <v>183</v>
      </c>
      <c r="D8587" t="s">
        <v>343</v>
      </c>
      <c r="E8587" t="s">
        <v>101</v>
      </c>
    </row>
    <row r="8588" spans="1:6" x14ac:dyDescent="0.35">
      <c r="A8588">
        <v>18042025</v>
      </c>
      <c r="B8588" t="s">
        <v>375</v>
      </c>
      <c r="C8588" t="s">
        <v>132</v>
      </c>
      <c r="D8588" t="s">
        <v>344</v>
      </c>
      <c r="E8588" t="s">
        <v>345</v>
      </c>
      <c r="F8588" t="s">
        <v>101</v>
      </c>
    </row>
    <row r="8589" spans="1:6" x14ac:dyDescent="0.35">
      <c r="A8589">
        <v>18042025</v>
      </c>
      <c r="B8589" t="s">
        <v>572</v>
      </c>
      <c r="C8589" t="s">
        <v>424</v>
      </c>
      <c r="D8589" t="s">
        <v>132</v>
      </c>
      <c r="E8589" t="s">
        <v>347</v>
      </c>
      <c r="F8589" t="s">
        <v>101</v>
      </c>
    </row>
    <row r="8590" spans="1:6" x14ac:dyDescent="0.35">
      <c r="A8590">
        <v>18042025</v>
      </c>
      <c r="B8590" t="s">
        <v>594</v>
      </c>
      <c r="C8590" t="s">
        <v>460</v>
      </c>
      <c r="D8590" t="s">
        <v>132</v>
      </c>
      <c r="E8590" t="s">
        <v>348</v>
      </c>
      <c r="F8590" t="s">
        <v>101</v>
      </c>
    </row>
    <row r="8591" spans="1:6" x14ac:dyDescent="0.35">
      <c r="A8591">
        <v>18042025</v>
      </c>
      <c r="B8591" t="s">
        <v>374</v>
      </c>
      <c r="C8591" t="s">
        <v>142</v>
      </c>
      <c r="D8591" t="s">
        <v>132</v>
      </c>
      <c r="E8591" t="s">
        <v>350</v>
      </c>
      <c r="F8591" t="s">
        <v>101</v>
      </c>
    </row>
    <row r="8592" spans="1:6" x14ac:dyDescent="0.35">
      <c r="A8592">
        <v>18042025</v>
      </c>
      <c r="B8592" t="s">
        <v>674</v>
      </c>
      <c r="C8592" t="s">
        <v>450</v>
      </c>
      <c r="D8592" t="s">
        <v>132</v>
      </c>
      <c r="E8592" t="s">
        <v>352</v>
      </c>
      <c r="F8592" t="s">
        <v>101</v>
      </c>
    </row>
    <row r="8593" spans="1:8" x14ac:dyDescent="0.35">
      <c r="A8593">
        <v>18042025</v>
      </c>
      <c r="B8593" t="s">
        <v>597</v>
      </c>
      <c r="C8593" t="s">
        <v>221</v>
      </c>
      <c r="D8593" t="s">
        <v>132</v>
      </c>
      <c r="E8593" t="s">
        <v>133</v>
      </c>
      <c r="F8593" t="s">
        <v>355</v>
      </c>
    </row>
    <row r="8594" spans="1:8" x14ac:dyDescent="0.35">
      <c r="A8594">
        <v>18042025</v>
      </c>
      <c r="B8594" t="s">
        <v>418</v>
      </c>
      <c r="C8594" t="s">
        <v>346</v>
      </c>
      <c r="D8594" t="s">
        <v>132</v>
      </c>
      <c r="E8594" t="s">
        <v>356</v>
      </c>
      <c r="F8594" t="s">
        <v>101</v>
      </c>
    </row>
    <row r="8595" spans="1:8" x14ac:dyDescent="0.35">
      <c r="A8595">
        <v>18042025</v>
      </c>
      <c r="B8595" t="s">
        <v>224</v>
      </c>
      <c r="C8595" t="s">
        <v>178</v>
      </c>
      <c r="D8595" t="s">
        <v>359</v>
      </c>
      <c r="E8595" t="s">
        <v>360</v>
      </c>
      <c r="F8595" t="s">
        <v>101</v>
      </c>
    </row>
    <row r="8596" spans="1:8" x14ac:dyDescent="0.35">
      <c r="A8596">
        <v>18042025</v>
      </c>
      <c r="B8596" t="s">
        <v>441</v>
      </c>
      <c r="C8596" t="s">
        <v>375</v>
      </c>
      <c r="D8596" t="s">
        <v>359</v>
      </c>
      <c r="E8596" t="s">
        <v>362</v>
      </c>
      <c r="F8596" t="s">
        <v>101</v>
      </c>
    </row>
    <row r="8597" spans="1:8" x14ac:dyDescent="0.35">
      <c r="A8597">
        <v>18042025</v>
      </c>
      <c r="B8597" t="s">
        <v>518</v>
      </c>
      <c r="C8597" t="s">
        <v>554</v>
      </c>
      <c r="D8597" t="s">
        <v>359</v>
      </c>
      <c r="E8597" t="s">
        <v>362</v>
      </c>
      <c r="F8597" t="s">
        <v>140</v>
      </c>
      <c r="G8597" t="s">
        <v>364</v>
      </c>
      <c r="H8597" t="s">
        <v>101</v>
      </c>
    </row>
    <row r="8598" spans="1:8" x14ac:dyDescent="0.35">
      <c r="A8598">
        <v>18042025</v>
      </c>
      <c r="B8598" t="s">
        <v>764</v>
      </c>
      <c r="C8598" t="s">
        <v>593</v>
      </c>
      <c r="D8598" t="s">
        <v>366</v>
      </c>
      <c r="E8598" t="s">
        <v>257</v>
      </c>
      <c r="F8598" t="s">
        <v>367</v>
      </c>
      <c r="G8598" t="s">
        <v>101</v>
      </c>
    </row>
    <row r="8599" spans="1:8" x14ac:dyDescent="0.35">
      <c r="A8599">
        <v>18042025</v>
      </c>
      <c r="B8599" t="s">
        <v>583</v>
      </c>
      <c r="C8599" t="s">
        <v>456</v>
      </c>
      <c r="D8599" t="s">
        <v>369</v>
      </c>
      <c r="E8599" t="s">
        <v>370</v>
      </c>
      <c r="F8599" t="s">
        <v>101</v>
      </c>
    </row>
    <row r="8600" spans="1:8" x14ac:dyDescent="0.35">
      <c r="A8600">
        <v>18042025</v>
      </c>
      <c r="B8600" t="s">
        <v>558</v>
      </c>
      <c r="C8600" t="s">
        <v>426</v>
      </c>
      <c r="D8600" t="s">
        <v>371</v>
      </c>
      <c r="E8600" t="s">
        <v>101</v>
      </c>
    </row>
    <row r="8601" spans="1:8" x14ac:dyDescent="0.35">
      <c r="A8601">
        <v>18042025</v>
      </c>
      <c r="B8601" t="s">
        <v>510</v>
      </c>
      <c r="C8601" t="s">
        <v>375</v>
      </c>
      <c r="D8601" t="s">
        <v>372</v>
      </c>
      <c r="E8601" t="s">
        <v>101</v>
      </c>
    </row>
    <row r="8602" spans="1:8" x14ac:dyDescent="0.35">
      <c r="A8602">
        <v>18042025</v>
      </c>
      <c r="B8602" t="s">
        <v>723</v>
      </c>
      <c r="C8602" t="s">
        <v>218</v>
      </c>
      <c r="D8602" t="s">
        <v>373</v>
      </c>
      <c r="E8602" t="s">
        <v>101</v>
      </c>
    </row>
    <row r="8603" spans="1:8" x14ac:dyDescent="0.35">
      <c r="A8603">
        <v>18042025</v>
      </c>
      <c r="B8603" t="s">
        <v>769</v>
      </c>
      <c r="C8603" t="s">
        <v>581</v>
      </c>
      <c r="D8603" t="s">
        <v>376</v>
      </c>
      <c r="E8603" t="s">
        <v>140</v>
      </c>
      <c r="F8603" t="s">
        <v>331</v>
      </c>
      <c r="G8603" t="s">
        <v>377</v>
      </c>
      <c r="H8603" t="s">
        <v>101</v>
      </c>
    </row>
    <row r="8604" spans="1:8" x14ac:dyDescent="0.35">
      <c r="A8604">
        <v>18042025</v>
      </c>
      <c r="B8604" t="s">
        <v>721</v>
      </c>
      <c r="C8604" t="s">
        <v>285</v>
      </c>
      <c r="D8604" t="s">
        <v>378</v>
      </c>
    </row>
    <row r="8605" spans="1:8" x14ac:dyDescent="0.35">
      <c r="A8605">
        <v>18042025</v>
      </c>
      <c r="B8605" t="s">
        <v>444</v>
      </c>
      <c r="C8605" t="s">
        <v>269</v>
      </c>
      <c r="D8605" t="s">
        <v>380</v>
      </c>
      <c r="E8605" t="s">
        <v>101</v>
      </c>
    </row>
    <row r="8606" spans="1:8" x14ac:dyDescent="0.35">
      <c r="A8606">
        <v>18042025</v>
      </c>
      <c r="B8606" t="s">
        <v>493</v>
      </c>
      <c r="C8606" t="s">
        <v>497</v>
      </c>
      <c r="D8606" t="s">
        <v>382</v>
      </c>
      <c r="E8606" t="s">
        <v>383</v>
      </c>
    </row>
    <row r="8607" spans="1:8" x14ac:dyDescent="0.35">
      <c r="A8607">
        <v>18042025</v>
      </c>
      <c r="B8607" t="s">
        <v>575</v>
      </c>
      <c r="C8607" t="s">
        <v>150</v>
      </c>
      <c r="D8607" t="s">
        <v>385</v>
      </c>
      <c r="E8607" t="s">
        <v>386</v>
      </c>
    </row>
    <row r="8608" spans="1:8" x14ac:dyDescent="0.35">
      <c r="A8608">
        <v>18042025</v>
      </c>
      <c r="B8608" t="s">
        <v>755</v>
      </c>
      <c r="C8608" t="s">
        <v>477</v>
      </c>
      <c r="D8608" t="s">
        <v>388</v>
      </c>
      <c r="E8608" t="s">
        <v>101</v>
      </c>
    </row>
    <row r="8609" spans="1:9" x14ac:dyDescent="0.35">
      <c r="A8609">
        <v>18042025</v>
      </c>
      <c r="B8609" t="s">
        <v>346</v>
      </c>
      <c r="C8609" t="s">
        <v>146</v>
      </c>
      <c r="D8609" t="s">
        <v>391</v>
      </c>
      <c r="E8609" t="s">
        <v>101</v>
      </c>
    </row>
    <row r="8610" spans="1:9" x14ac:dyDescent="0.35">
      <c r="A8610">
        <v>18042025</v>
      </c>
      <c r="B8610" t="s">
        <v>499</v>
      </c>
      <c r="C8610" t="s">
        <v>586</v>
      </c>
      <c r="D8610" t="s">
        <v>393</v>
      </c>
    </row>
    <row r="8611" spans="1:9" x14ac:dyDescent="0.35">
      <c r="A8611">
        <v>18042025</v>
      </c>
      <c r="B8611" t="s">
        <v>593</v>
      </c>
      <c r="C8611" t="s">
        <v>183</v>
      </c>
      <c r="D8611" t="s">
        <v>394</v>
      </c>
      <c r="E8611" t="s">
        <v>395</v>
      </c>
      <c r="F8611" t="s">
        <v>101</v>
      </c>
    </row>
    <row r="8612" spans="1:9" x14ac:dyDescent="0.35">
      <c r="A8612">
        <v>18042025</v>
      </c>
      <c r="B8612" t="s">
        <v>493</v>
      </c>
      <c r="C8612" t="s">
        <v>275</v>
      </c>
      <c r="D8612" t="s">
        <v>396</v>
      </c>
    </row>
    <row r="8613" spans="1:9" x14ac:dyDescent="0.35">
      <c r="A8613">
        <v>18042025</v>
      </c>
      <c r="B8613" t="s">
        <v>454</v>
      </c>
      <c r="C8613" t="s">
        <v>595</v>
      </c>
      <c r="D8613" t="s">
        <v>397</v>
      </c>
      <c r="E8613" t="s">
        <v>101</v>
      </c>
    </row>
    <row r="8614" spans="1:9" x14ac:dyDescent="0.35">
      <c r="A8614">
        <v>18042025</v>
      </c>
      <c r="B8614" t="s">
        <v>655</v>
      </c>
      <c r="C8614" t="s">
        <v>456</v>
      </c>
      <c r="D8614" t="s">
        <v>399</v>
      </c>
      <c r="E8614" t="s">
        <v>140</v>
      </c>
      <c r="F8614" t="s">
        <v>400</v>
      </c>
      <c r="G8614" t="s">
        <v>257</v>
      </c>
      <c r="H8614" t="s">
        <v>331</v>
      </c>
      <c r="I8614" t="s">
        <v>401</v>
      </c>
    </row>
    <row r="8615" spans="1:9" x14ac:dyDescent="0.35">
      <c r="A8615">
        <v>18042025</v>
      </c>
      <c r="B8615" t="s">
        <v>589</v>
      </c>
      <c r="C8615" t="s">
        <v>206</v>
      </c>
      <c r="D8615" t="s">
        <v>399</v>
      </c>
      <c r="E8615" t="s">
        <v>187</v>
      </c>
      <c r="F8615" t="s">
        <v>101</v>
      </c>
    </row>
    <row r="8616" spans="1:9" x14ac:dyDescent="0.35">
      <c r="A8616">
        <v>18042025</v>
      </c>
      <c r="B8616" t="s">
        <v>451</v>
      </c>
      <c r="C8616" t="s">
        <v>480</v>
      </c>
      <c r="D8616" t="s">
        <v>399</v>
      </c>
      <c r="E8616" t="s">
        <v>403</v>
      </c>
      <c r="F8616" t="s">
        <v>101</v>
      </c>
    </row>
    <row r="8617" spans="1:9" x14ac:dyDescent="0.35">
      <c r="A8617">
        <v>18042025</v>
      </c>
      <c r="B8617" t="s">
        <v>511</v>
      </c>
      <c r="C8617" t="s">
        <v>171</v>
      </c>
      <c r="D8617" t="s">
        <v>399</v>
      </c>
      <c r="E8617" t="s">
        <v>404</v>
      </c>
      <c r="F8617" t="s">
        <v>101</v>
      </c>
    </row>
    <row r="8618" spans="1:9" x14ac:dyDescent="0.35">
      <c r="A8618">
        <v>17042025</v>
      </c>
      <c r="B8618" t="s">
        <v>218</v>
      </c>
      <c r="C8618" t="s">
        <v>466</v>
      </c>
      <c r="D8618" t="s">
        <v>100</v>
      </c>
      <c r="E8618" t="s">
        <v>101</v>
      </c>
    </row>
    <row r="8619" spans="1:9" x14ac:dyDescent="0.35">
      <c r="A8619">
        <v>17042025</v>
      </c>
      <c r="B8619" t="s">
        <v>473</v>
      </c>
      <c r="C8619" t="s">
        <v>99</v>
      </c>
      <c r="D8619" t="s">
        <v>104</v>
      </c>
      <c r="E8619" t="s">
        <v>101</v>
      </c>
    </row>
    <row r="8620" spans="1:9" x14ac:dyDescent="0.35">
      <c r="A8620">
        <v>17042025</v>
      </c>
      <c r="B8620" t="s">
        <v>674</v>
      </c>
      <c r="C8620" t="s">
        <v>519</v>
      </c>
      <c r="D8620" t="s">
        <v>107</v>
      </c>
      <c r="E8620" t="s">
        <v>108</v>
      </c>
      <c r="F8620" t="s">
        <v>101</v>
      </c>
    </row>
    <row r="8621" spans="1:9" x14ac:dyDescent="0.35">
      <c r="A8621">
        <v>17042025</v>
      </c>
      <c r="B8621" t="s">
        <v>526</v>
      </c>
      <c r="C8621" t="s">
        <v>185</v>
      </c>
      <c r="D8621" t="s">
        <v>111</v>
      </c>
      <c r="E8621" t="s">
        <v>101</v>
      </c>
    </row>
    <row r="8622" spans="1:9" x14ac:dyDescent="0.35">
      <c r="A8622">
        <v>17042025</v>
      </c>
      <c r="B8622" t="s">
        <v>811</v>
      </c>
      <c r="C8622" t="s">
        <v>697</v>
      </c>
      <c r="D8622" t="s">
        <v>114</v>
      </c>
      <c r="E8622" t="s">
        <v>115</v>
      </c>
      <c r="F8622" t="s">
        <v>116</v>
      </c>
    </row>
    <row r="8623" spans="1:9" x14ac:dyDescent="0.35">
      <c r="A8623">
        <v>17042025</v>
      </c>
      <c r="B8623" t="s">
        <v>102</v>
      </c>
      <c r="C8623" t="s">
        <v>351</v>
      </c>
      <c r="D8623" t="s">
        <v>114</v>
      </c>
      <c r="E8623" t="s">
        <v>119</v>
      </c>
      <c r="F8623" t="s">
        <v>120</v>
      </c>
      <c r="G8623" t="s">
        <v>121</v>
      </c>
    </row>
    <row r="8624" spans="1:9" x14ac:dyDescent="0.35">
      <c r="A8624">
        <v>17042025</v>
      </c>
      <c r="B8624" t="s">
        <v>595</v>
      </c>
      <c r="C8624" t="s">
        <v>106</v>
      </c>
      <c r="D8624" t="s">
        <v>114</v>
      </c>
      <c r="E8624" t="s">
        <v>124</v>
      </c>
    </row>
    <row r="8625" spans="1:7" x14ac:dyDescent="0.35">
      <c r="A8625">
        <v>17042025</v>
      </c>
      <c r="B8625" t="s">
        <v>179</v>
      </c>
      <c r="C8625" t="s">
        <v>192</v>
      </c>
      <c r="D8625" t="s">
        <v>114</v>
      </c>
      <c r="E8625" t="s">
        <v>127</v>
      </c>
    </row>
    <row r="8626" spans="1:7" x14ac:dyDescent="0.35">
      <c r="A8626">
        <v>17042025</v>
      </c>
      <c r="B8626" t="s">
        <v>244</v>
      </c>
      <c r="C8626" t="s">
        <v>448</v>
      </c>
      <c r="D8626" t="s">
        <v>114</v>
      </c>
      <c r="E8626" t="s">
        <v>130</v>
      </c>
    </row>
    <row r="8627" spans="1:7" x14ac:dyDescent="0.35">
      <c r="A8627">
        <v>17042025</v>
      </c>
      <c r="B8627" t="s">
        <v>99</v>
      </c>
      <c r="C8627" t="s">
        <v>354</v>
      </c>
      <c r="D8627" t="s">
        <v>114</v>
      </c>
      <c r="E8627" t="s">
        <v>132</v>
      </c>
      <c r="F8627" t="s">
        <v>133</v>
      </c>
    </row>
    <row r="8628" spans="1:7" x14ac:dyDescent="0.35">
      <c r="A8628">
        <v>17042025</v>
      </c>
      <c r="B8628" t="s">
        <v>540</v>
      </c>
      <c r="C8628" t="s">
        <v>547</v>
      </c>
      <c r="D8628" t="s">
        <v>135</v>
      </c>
      <c r="E8628" t="s">
        <v>136</v>
      </c>
    </row>
    <row r="8629" spans="1:7" x14ac:dyDescent="0.35">
      <c r="A8629">
        <v>17042025</v>
      </c>
      <c r="B8629" t="s">
        <v>780</v>
      </c>
      <c r="C8629" t="s">
        <v>454</v>
      </c>
      <c r="D8629" t="s">
        <v>139</v>
      </c>
      <c r="E8629" t="s">
        <v>140</v>
      </c>
      <c r="F8629" t="s">
        <v>141</v>
      </c>
      <c r="G8629" t="s">
        <v>101</v>
      </c>
    </row>
    <row r="8630" spans="1:7" x14ac:dyDescent="0.35">
      <c r="A8630">
        <v>17042025</v>
      </c>
      <c r="B8630" t="s">
        <v>339</v>
      </c>
      <c r="C8630" t="s">
        <v>233</v>
      </c>
      <c r="D8630" t="s">
        <v>144</v>
      </c>
      <c r="E8630" t="s">
        <v>101</v>
      </c>
    </row>
    <row r="8631" spans="1:7" x14ac:dyDescent="0.35">
      <c r="A8631">
        <v>17042025</v>
      </c>
      <c r="B8631" t="s">
        <v>611</v>
      </c>
      <c r="C8631" t="s">
        <v>240</v>
      </c>
      <c r="D8631" t="s">
        <v>147</v>
      </c>
      <c r="E8631" t="s">
        <v>148</v>
      </c>
      <c r="F8631" t="s">
        <v>149</v>
      </c>
    </row>
    <row r="8632" spans="1:7" x14ac:dyDescent="0.35">
      <c r="A8632">
        <v>17042025</v>
      </c>
      <c r="B8632" t="s">
        <v>623</v>
      </c>
      <c r="C8632" t="s">
        <v>318</v>
      </c>
      <c r="D8632" t="s">
        <v>152</v>
      </c>
      <c r="E8632" t="s">
        <v>140</v>
      </c>
      <c r="F8632" t="s">
        <v>153</v>
      </c>
      <c r="G8632" t="s">
        <v>101</v>
      </c>
    </row>
    <row r="8633" spans="1:7" x14ac:dyDescent="0.35">
      <c r="A8633">
        <v>17042025</v>
      </c>
      <c r="B8633" t="s">
        <v>796</v>
      </c>
      <c r="C8633" t="s">
        <v>237</v>
      </c>
      <c r="D8633" t="s">
        <v>156</v>
      </c>
      <c r="E8633" t="s">
        <v>101</v>
      </c>
    </row>
    <row r="8634" spans="1:7" x14ac:dyDescent="0.35">
      <c r="A8634">
        <v>17042025</v>
      </c>
      <c r="B8634" t="s">
        <v>755</v>
      </c>
      <c r="C8634" t="s">
        <v>183</v>
      </c>
      <c r="D8634" t="s">
        <v>159</v>
      </c>
      <c r="E8634" t="s">
        <v>101</v>
      </c>
    </row>
    <row r="8635" spans="1:7" x14ac:dyDescent="0.35">
      <c r="A8635">
        <v>17042025</v>
      </c>
      <c r="B8635" t="s">
        <v>430</v>
      </c>
      <c r="C8635" t="s">
        <v>161</v>
      </c>
      <c r="D8635" t="s">
        <v>101</v>
      </c>
    </row>
    <row r="8636" spans="1:7" x14ac:dyDescent="0.35">
      <c r="A8636">
        <v>17042025</v>
      </c>
      <c r="B8636" t="s">
        <v>414</v>
      </c>
      <c r="C8636" t="s">
        <v>168</v>
      </c>
      <c r="D8636" t="s">
        <v>164</v>
      </c>
      <c r="E8636" t="s">
        <v>101</v>
      </c>
    </row>
    <row r="8637" spans="1:7" x14ac:dyDescent="0.35">
      <c r="A8637">
        <v>17042025</v>
      </c>
      <c r="B8637" t="s">
        <v>661</v>
      </c>
      <c r="C8637" t="s">
        <v>599</v>
      </c>
      <c r="D8637" t="s">
        <v>167</v>
      </c>
    </row>
    <row r="8638" spans="1:7" x14ac:dyDescent="0.35">
      <c r="A8638">
        <v>17042025</v>
      </c>
      <c r="B8638" t="s">
        <v>759</v>
      </c>
      <c r="C8638" t="s">
        <v>224</v>
      </c>
      <c r="D8638" t="s">
        <v>423</v>
      </c>
      <c r="E8638" t="s">
        <v>101</v>
      </c>
    </row>
    <row r="8639" spans="1:7" x14ac:dyDescent="0.35">
      <c r="A8639">
        <v>17042025</v>
      </c>
      <c r="B8639" t="s">
        <v>247</v>
      </c>
      <c r="C8639" t="s">
        <v>286</v>
      </c>
      <c r="D8639" t="s">
        <v>169</v>
      </c>
      <c r="E8639" t="s">
        <v>170</v>
      </c>
      <c r="F8639" t="s">
        <v>101</v>
      </c>
    </row>
    <row r="8640" spans="1:7" x14ac:dyDescent="0.35">
      <c r="A8640">
        <v>17042025</v>
      </c>
      <c r="B8640" t="s">
        <v>750</v>
      </c>
      <c r="C8640" t="s">
        <v>550</v>
      </c>
      <c r="D8640" t="s">
        <v>173</v>
      </c>
      <c r="E8640" t="s">
        <v>101</v>
      </c>
    </row>
    <row r="8641" spans="1:7" x14ac:dyDescent="0.35">
      <c r="A8641">
        <v>17042025</v>
      </c>
      <c r="B8641" t="s">
        <v>759</v>
      </c>
      <c r="C8641" t="s">
        <v>307</v>
      </c>
      <c r="D8641" t="s">
        <v>176</v>
      </c>
      <c r="E8641" t="s">
        <v>101</v>
      </c>
    </row>
    <row r="8642" spans="1:7" x14ac:dyDescent="0.35">
      <c r="A8642">
        <v>17042025</v>
      </c>
      <c r="B8642" t="s">
        <v>639</v>
      </c>
      <c r="C8642" t="s">
        <v>479</v>
      </c>
      <c r="D8642" t="s">
        <v>176</v>
      </c>
      <c r="E8642" t="s">
        <v>149</v>
      </c>
    </row>
    <row r="8643" spans="1:7" x14ac:dyDescent="0.35">
      <c r="A8643">
        <v>17042025</v>
      </c>
      <c r="B8643" t="s">
        <v>444</v>
      </c>
      <c r="C8643" t="s">
        <v>168</v>
      </c>
      <c r="D8643" t="s">
        <v>181</v>
      </c>
      <c r="E8643" t="s">
        <v>182</v>
      </c>
      <c r="F8643" t="s">
        <v>101</v>
      </c>
    </row>
    <row r="8644" spans="1:7" x14ac:dyDescent="0.35">
      <c r="A8644">
        <v>17042025</v>
      </c>
      <c r="B8644" t="s">
        <v>763</v>
      </c>
      <c r="C8644" t="s">
        <v>459</v>
      </c>
      <c r="D8644" t="s">
        <v>184</v>
      </c>
      <c r="E8644" t="s">
        <v>101</v>
      </c>
    </row>
    <row r="8645" spans="1:7" x14ac:dyDescent="0.35">
      <c r="A8645">
        <v>17042025</v>
      </c>
      <c r="B8645" t="s">
        <v>609</v>
      </c>
      <c r="C8645" t="s">
        <v>168</v>
      </c>
      <c r="D8645" t="s">
        <v>187</v>
      </c>
      <c r="E8645" t="s">
        <v>101</v>
      </c>
    </row>
    <row r="8646" spans="1:7" x14ac:dyDescent="0.35">
      <c r="A8646">
        <v>17042025</v>
      </c>
      <c r="B8646" t="s">
        <v>247</v>
      </c>
      <c r="C8646" t="s">
        <v>230</v>
      </c>
      <c r="D8646" t="s">
        <v>190</v>
      </c>
      <c r="E8646" t="s">
        <v>191</v>
      </c>
      <c r="F8646" t="s">
        <v>101</v>
      </c>
    </row>
    <row r="8647" spans="1:7" x14ac:dyDescent="0.35">
      <c r="A8647">
        <v>17042025</v>
      </c>
      <c r="B8647" t="s">
        <v>171</v>
      </c>
      <c r="C8647" t="s">
        <v>128</v>
      </c>
      <c r="D8647" t="s">
        <v>190</v>
      </c>
      <c r="E8647" t="s">
        <v>194</v>
      </c>
      <c r="F8647" t="s">
        <v>101</v>
      </c>
    </row>
    <row r="8648" spans="1:7" x14ac:dyDescent="0.35">
      <c r="A8648">
        <v>17042025</v>
      </c>
      <c r="B8648" t="s">
        <v>714</v>
      </c>
      <c r="C8648" t="s">
        <v>305</v>
      </c>
      <c r="D8648" t="s">
        <v>190</v>
      </c>
      <c r="E8648" t="s">
        <v>196</v>
      </c>
      <c r="F8648" t="s">
        <v>101</v>
      </c>
    </row>
    <row r="8649" spans="1:7" x14ac:dyDescent="0.35">
      <c r="A8649">
        <v>17042025</v>
      </c>
      <c r="B8649" t="s">
        <v>442</v>
      </c>
      <c r="C8649" t="s">
        <v>198</v>
      </c>
      <c r="D8649" t="s">
        <v>140</v>
      </c>
      <c r="E8649" t="s">
        <v>199</v>
      </c>
      <c r="F8649" t="s">
        <v>200</v>
      </c>
      <c r="G8649" t="s">
        <v>101</v>
      </c>
    </row>
    <row r="8650" spans="1:7" x14ac:dyDescent="0.35">
      <c r="A8650">
        <v>17042025</v>
      </c>
      <c r="B8650" t="s">
        <v>549</v>
      </c>
      <c r="C8650" t="s">
        <v>99</v>
      </c>
      <c r="D8650" t="s">
        <v>61</v>
      </c>
      <c r="E8650" t="s">
        <v>101</v>
      </c>
    </row>
    <row r="8651" spans="1:7" x14ac:dyDescent="0.35">
      <c r="A8651">
        <v>17042025</v>
      </c>
      <c r="B8651" t="s">
        <v>583</v>
      </c>
      <c r="C8651" t="s">
        <v>226</v>
      </c>
      <c r="D8651" t="s">
        <v>205</v>
      </c>
      <c r="E8651" t="s">
        <v>101</v>
      </c>
    </row>
    <row r="8652" spans="1:7" x14ac:dyDescent="0.35">
      <c r="A8652">
        <v>17042025</v>
      </c>
      <c r="B8652" t="s">
        <v>812</v>
      </c>
      <c r="C8652" t="s">
        <v>137</v>
      </c>
      <c r="D8652" t="s">
        <v>208</v>
      </c>
      <c r="E8652" t="s">
        <v>101</v>
      </c>
    </row>
    <row r="8653" spans="1:7" x14ac:dyDescent="0.35">
      <c r="A8653">
        <v>17042025</v>
      </c>
      <c r="B8653" t="s">
        <v>224</v>
      </c>
      <c r="C8653" t="s">
        <v>327</v>
      </c>
      <c r="D8653" t="s">
        <v>210</v>
      </c>
      <c r="E8653" t="s">
        <v>211</v>
      </c>
      <c r="F8653" t="s">
        <v>101</v>
      </c>
    </row>
    <row r="8654" spans="1:7" x14ac:dyDescent="0.35">
      <c r="A8654">
        <v>17042025</v>
      </c>
      <c r="B8654" t="s">
        <v>450</v>
      </c>
      <c r="C8654" t="s">
        <v>204</v>
      </c>
      <c r="D8654" t="s">
        <v>214</v>
      </c>
      <c r="E8654" t="s">
        <v>215</v>
      </c>
      <c r="F8654" t="s">
        <v>101</v>
      </c>
    </row>
    <row r="8655" spans="1:7" x14ac:dyDescent="0.35">
      <c r="A8655">
        <v>17042025</v>
      </c>
      <c r="B8655" t="s">
        <v>425</v>
      </c>
      <c r="C8655" t="s">
        <v>217</v>
      </c>
      <c r="D8655" t="s">
        <v>101</v>
      </c>
    </row>
    <row r="8656" spans="1:7" x14ac:dyDescent="0.35">
      <c r="A8656">
        <v>17042025</v>
      </c>
      <c r="B8656" t="s">
        <v>760</v>
      </c>
      <c r="C8656" t="s">
        <v>444</v>
      </c>
      <c r="D8656" t="s">
        <v>220</v>
      </c>
      <c r="E8656" t="s">
        <v>101</v>
      </c>
    </row>
    <row r="8657" spans="1:7" x14ac:dyDescent="0.35">
      <c r="A8657">
        <v>17042025</v>
      </c>
      <c r="B8657" t="s">
        <v>789</v>
      </c>
      <c r="C8657" t="s">
        <v>438</v>
      </c>
      <c r="D8657" t="s">
        <v>222</v>
      </c>
    </row>
    <row r="8658" spans="1:7" x14ac:dyDescent="0.35">
      <c r="A8658">
        <v>17042025</v>
      </c>
      <c r="B8658" t="s">
        <v>560</v>
      </c>
      <c r="C8658" t="s">
        <v>122</v>
      </c>
      <c r="D8658" t="s">
        <v>223</v>
      </c>
    </row>
    <row r="8659" spans="1:7" x14ac:dyDescent="0.35">
      <c r="A8659">
        <v>17042025</v>
      </c>
      <c r="B8659" t="s">
        <v>624</v>
      </c>
      <c r="C8659" t="s">
        <v>240</v>
      </c>
      <c r="D8659" t="s">
        <v>225</v>
      </c>
      <c r="E8659" t="s">
        <v>101</v>
      </c>
    </row>
    <row r="8660" spans="1:7" x14ac:dyDescent="0.35">
      <c r="A8660">
        <v>17042025</v>
      </c>
      <c r="B8660" t="s">
        <v>437</v>
      </c>
      <c r="C8660" t="s">
        <v>526</v>
      </c>
      <c r="D8660" t="s">
        <v>225</v>
      </c>
      <c r="E8660" t="s">
        <v>228</v>
      </c>
      <c r="F8660" t="s">
        <v>229</v>
      </c>
    </row>
    <row r="8661" spans="1:7" x14ac:dyDescent="0.35">
      <c r="A8661">
        <v>17042025</v>
      </c>
      <c r="B8661" t="s">
        <v>551</v>
      </c>
      <c r="C8661" t="s">
        <v>541</v>
      </c>
      <c r="D8661" t="s">
        <v>232</v>
      </c>
      <c r="E8661" t="s">
        <v>101</v>
      </c>
    </row>
    <row r="8662" spans="1:7" x14ac:dyDescent="0.35">
      <c r="A8662">
        <v>17042025</v>
      </c>
      <c r="B8662" t="s">
        <v>578</v>
      </c>
      <c r="C8662" t="s">
        <v>318</v>
      </c>
      <c r="D8662" t="s">
        <v>235</v>
      </c>
      <c r="E8662" t="s">
        <v>236</v>
      </c>
      <c r="F8662" t="s">
        <v>101</v>
      </c>
    </row>
    <row r="8663" spans="1:7" x14ac:dyDescent="0.35">
      <c r="A8663">
        <v>17042025</v>
      </c>
      <c r="B8663" t="s">
        <v>576</v>
      </c>
      <c r="C8663" t="s">
        <v>492</v>
      </c>
      <c r="D8663" t="s">
        <v>235</v>
      </c>
      <c r="E8663" t="s">
        <v>239</v>
      </c>
      <c r="F8663" t="s">
        <v>149</v>
      </c>
    </row>
    <row r="8664" spans="1:7" x14ac:dyDescent="0.35">
      <c r="A8664">
        <v>17042025</v>
      </c>
      <c r="B8664" t="s">
        <v>795</v>
      </c>
      <c r="C8664" t="s">
        <v>501</v>
      </c>
      <c r="D8664" t="s">
        <v>235</v>
      </c>
      <c r="E8664" t="s">
        <v>241</v>
      </c>
      <c r="F8664" t="s">
        <v>101</v>
      </c>
    </row>
    <row r="8665" spans="1:7" x14ac:dyDescent="0.35">
      <c r="A8665">
        <v>17042025</v>
      </c>
      <c r="B8665" t="s">
        <v>611</v>
      </c>
      <c r="C8665" t="s">
        <v>466</v>
      </c>
      <c r="D8665" t="s">
        <v>243</v>
      </c>
      <c r="E8665" t="s">
        <v>101</v>
      </c>
    </row>
    <row r="8666" spans="1:7" x14ac:dyDescent="0.35">
      <c r="A8666">
        <v>17042025</v>
      </c>
      <c r="B8666" t="s">
        <v>520</v>
      </c>
      <c r="C8666" t="s">
        <v>150</v>
      </c>
      <c r="D8666" t="s">
        <v>245</v>
      </c>
      <c r="E8666" t="s">
        <v>246</v>
      </c>
    </row>
    <row r="8667" spans="1:7" x14ac:dyDescent="0.35">
      <c r="A8667">
        <v>17042025</v>
      </c>
      <c r="B8667" t="s">
        <v>813</v>
      </c>
      <c r="C8667" t="s">
        <v>418</v>
      </c>
      <c r="D8667" t="s">
        <v>245</v>
      </c>
      <c r="E8667" t="s">
        <v>249</v>
      </c>
    </row>
    <row r="8668" spans="1:7" x14ac:dyDescent="0.35">
      <c r="A8668">
        <v>17042025</v>
      </c>
      <c r="B8668" t="s">
        <v>565</v>
      </c>
      <c r="C8668" t="s">
        <v>446</v>
      </c>
      <c r="D8668" t="s">
        <v>252</v>
      </c>
      <c r="E8668" t="s">
        <v>101</v>
      </c>
    </row>
    <row r="8669" spans="1:7" x14ac:dyDescent="0.35">
      <c r="A8669">
        <v>17042025</v>
      </c>
      <c r="B8669" t="s">
        <v>326</v>
      </c>
      <c r="C8669" t="s">
        <v>250</v>
      </c>
      <c r="D8669" t="s">
        <v>254</v>
      </c>
    </row>
    <row r="8670" spans="1:7" x14ac:dyDescent="0.35">
      <c r="A8670">
        <v>17042025</v>
      </c>
      <c r="B8670" t="s">
        <v>520</v>
      </c>
      <c r="C8670" t="s">
        <v>172</v>
      </c>
      <c r="D8670" t="s">
        <v>256</v>
      </c>
      <c r="E8670" t="s">
        <v>257</v>
      </c>
      <c r="F8670" t="s">
        <v>236</v>
      </c>
      <c r="G8670" t="s">
        <v>101</v>
      </c>
    </row>
    <row r="8671" spans="1:7" x14ac:dyDescent="0.35">
      <c r="A8671">
        <v>17042025</v>
      </c>
      <c r="B8671" t="s">
        <v>746</v>
      </c>
      <c r="C8671" t="s">
        <v>465</v>
      </c>
      <c r="D8671" t="s">
        <v>260</v>
      </c>
      <c r="E8671" t="s">
        <v>136</v>
      </c>
      <c r="F8671" t="s">
        <v>101</v>
      </c>
    </row>
    <row r="8672" spans="1:7" x14ac:dyDescent="0.35">
      <c r="A8672">
        <v>17042025</v>
      </c>
      <c r="B8672" t="s">
        <v>154</v>
      </c>
      <c r="C8672" t="s">
        <v>261</v>
      </c>
      <c r="D8672" t="s">
        <v>262</v>
      </c>
      <c r="E8672" t="s">
        <v>101</v>
      </c>
    </row>
    <row r="8673" spans="1:8" x14ac:dyDescent="0.35">
      <c r="A8673">
        <v>17042025</v>
      </c>
      <c r="B8673" t="s">
        <v>693</v>
      </c>
      <c r="C8673" t="s">
        <v>425</v>
      </c>
      <c r="D8673" t="s">
        <v>264</v>
      </c>
      <c r="E8673" t="s">
        <v>101</v>
      </c>
    </row>
    <row r="8674" spans="1:8" x14ac:dyDescent="0.35">
      <c r="A8674">
        <v>17042025</v>
      </c>
      <c r="B8674" t="s">
        <v>466</v>
      </c>
      <c r="C8674" t="s">
        <v>264</v>
      </c>
      <c r="D8674" t="s">
        <v>149</v>
      </c>
    </row>
    <row r="8675" spans="1:8" x14ac:dyDescent="0.35">
      <c r="A8675">
        <v>17042025</v>
      </c>
      <c r="B8675" t="s">
        <v>777</v>
      </c>
      <c r="C8675" t="s">
        <v>456</v>
      </c>
      <c r="D8675" t="s">
        <v>265</v>
      </c>
      <c r="E8675" t="s">
        <v>101</v>
      </c>
      <c r="F8675" t="s">
        <v>266</v>
      </c>
    </row>
    <row r="8676" spans="1:8" x14ac:dyDescent="0.35">
      <c r="A8676">
        <v>17042025</v>
      </c>
      <c r="B8676" t="s">
        <v>219</v>
      </c>
      <c r="C8676" t="s">
        <v>267</v>
      </c>
      <c r="D8676" t="s">
        <v>101</v>
      </c>
    </row>
    <row r="8677" spans="1:8" x14ac:dyDescent="0.35">
      <c r="A8677">
        <v>17042025</v>
      </c>
      <c r="B8677" t="s">
        <v>736</v>
      </c>
      <c r="C8677" t="s">
        <v>240</v>
      </c>
      <c r="D8677" t="s">
        <v>268</v>
      </c>
    </row>
    <row r="8678" spans="1:8" x14ac:dyDescent="0.35">
      <c r="A8678">
        <v>17042025</v>
      </c>
      <c r="B8678" t="s">
        <v>715</v>
      </c>
      <c r="C8678" t="s">
        <v>326</v>
      </c>
      <c r="D8678" t="s">
        <v>270</v>
      </c>
      <c r="E8678" t="s">
        <v>271</v>
      </c>
      <c r="F8678" t="s">
        <v>101</v>
      </c>
    </row>
    <row r="8679" spans="1:8" x14ac:dyDescent="0.35">
      <c r="A8679">
        <v>17042025</v>
      </c>
      <c r="B8679" t="s">
        <v>695</v>
      </c>
      <c r="C8679" t="s">
        <v>422</v>
      </c>
      <c r="D8679" t="s">
        <v>274</v>
      </c>
      <c r="E8679" t="s">
        <v>101</v>
      </c>
    </row>
    <row r="8680" spans="1:8" x14ac:dyDescent="0.35">
      <c r="A8680">
        <v>17042025</v>
      </c>
      <c r="B8680" t="s">
        <v>572</v>
      </c>
      <c r="C8680" t="s">
        <v>586</v>
      </c>
      <c r="D8680" t="s">
        <v>277</v>
      </c>
      <c r="E8680" t="s">
        <v>101</v>
      </c>
    </row>
    <row r="8681" spans="1:8" x14ac:dyDescent="0.35">
      <c r="A8681">
        <v>17042025</v>
      </c>
      <c r="B8681" t="s">
        <v>418</v>
      </c>
      <c r="C8681" t="s">
        <v>439</v>
      </c>
      <c r="D8681" t="s">
        <v>279</v>
      </c>
      <c r="E8681" t="s">
        <v>140</v>
      </c>
      <c r="F8681" t="s">
        <v>280</v>
      </c>
    </row>
    <row r="8682" spans="1:8" x14ac:dyDescent="0.35">
      <c r="A8682">
        <v>17042025</v>
      </c>
      <c r="B8682" t="s">
        <v>755</v>
      </c>
      <c r="C8682" t="s">
        <v>418</v>
      </c>
      <c r="D8682" t="s">
        <v>281</v>
      </c>
    </row>
    <row r="8683" spans="1:8" x14ac:dyDescent="0.35">
      <c r="A8683">
        <v>17042025</v>
      </c>
      <c r="B8683" t="s">
        <v>501</v>
      </c>
      <c r="C8683" t="s">
        <v>361</v>
      </c>
      <c r="D8683" t="s">
        <v>284</v>
      </c>
      <c r="E8683" t="s">
        <v>101</v>
      </c>
    </row>
    <row r="8684" spans="1:8" x14ac:dyDescent="0.35">
      <c r="A8684">
        <v>17042025</v>
      </c>
      <c r="B8684" t="s">
        <v>718</v>
      </c>
      <c r="C8684" t="s">
        <v>518</v>
      </c>
      <c r="D8684" t="s">
        <v>287</v>
      </c>
      <c r="E8684" t="s">
        <v>101</v>
      </c>
    </row>
    <row r="8685" spans="1:8" x14ac:dyDescent="0.35">
      <c r="A8685">
        <v>17042025</v>
      </c>
      <c r="B8685" t="s">
        <v>791</v>
      </c>
      <c r="C8685" t="s">
        <v>326</v>
      </c>
      <c r="D8685" t="s">
        <v>288</v>
      </c>
      <c r="E8685" t="s">
        <v>101</v>
      </c>
    </row>
    <row r="8686" spans="1:8" x14ac:dyDescent="0.35">
      <c r="A8686">
        <v>17042025</v>
      </c>
      <c r="B8686" t="s">
        <v>436</v>
      </c>
      <c r="C8686" t="s">
        <v>553</v>
      </c>
      <c r="D8686" t="s">
        <v>290</v>
      </c>
      <c r="E8686" t="s">
        <v>140</v>
      </c>
      <c r="F8686" t="s">
        <v>291</v>
      </c>
    </row>
    <row r="8687" spans="1:8" x14ac:dyDescent="0.35">
      <c r="A8687">
        <v>17042025</v>
      </c>
      <c r="B8687" t="s">
        <v>718</v>
      </c>
      <c r="C8687" t="s">
        <v>326</v>
      </c>
      <c r="D8687" t="s">
        <v>290</v>
      </c>
      <c r="E8687" t="s">
        <v>140</v>
      </c>
      <c r="F8687" t="s">
        <v>294</v>
      </c>
      <c r="G8687" t="s">
        <v>295</v>
      </c>
      <c r="H8687" t="s">
        <v>101</v>
      </c>
    </row>
    <row r="8688" spans="1:8" x14ac:dyDescent="0.35">
      <c r="A8688">
        <v>17042025</v>
      </c>
      <c r="B8688" t="s">
        <v>479</v>
      </c>
      <c r="C8688" t="s">
        <v>595</v>
      </c>
      <c r="D8688" t="s">
        <v>298</v>
      </c>
      <c r="E8688" t="s">
        <v>101</v>
      </c>
    </row>
    <row r="8689" spans="1:9" x14ac:dyDescent="0.35">
      <c r="A8689">
        <v>17042025</v>
      </c>
      <c r="B8689" t="s">
        <v>541</v>
      </c>
      <c r="C8689" t="s">
        <v>273</v>
      </c>
      <c r="D8689" t="s">
        <v>300</v>
      </c>
      <c r="E8689" t="s">
        <v>262</v>
      </c>
      <c r="F8689" t="s">
        <v>101</v>
      </c>
    </row>
    <row r="8690" spans="1:9" x14ac:dyDescent="0.35">
      <c r="A8690">
        <v>17042025</v>
      </c>
      <c r="B8690" t="s">
        <v>534</v>
      </c>
      <c r="C8690" t="s">
        <v>446</v>
      </c>
      <c r="D8690" t="s">
        <v>301</v>
      </c>
      <c r="E8690" t="s">
        <v>101</v>
      </c>
    </row>
    <row r="8691" spans="1:9" x14ac:dyDescent="0.35">
      <c r="A8691">
        <v>17042025</v>
      </c>
      <c r="B8691" t="s">
        <v>639</v>
      </c>
      <c r="C8691" t="s">
        <v>424</v>
      </c>
      <c r="D8691" t="s">
        <v>303</v>
      </c>
      <c r="E8691" t="s">
        <v>149</v>
      </c>
    </row>
    <row r="8692" spans="1:9" x14ac:dyDescent="0.35">
      <c r="A8692">
        <v>17042025</v>
      </c>
      <c r="B8692" t="s">
        <v>777</v>
      </c>
      <c r="C8692" t="s">
        <v>494</v>
      </c>
      <c r="D8692" t="s">
        <v>306</v>
      </c>
      <c r="E8692" t="s">
        <v>101</v>
      </c>
    </row>
    <row r="8693" spans="1:9" x14ac:dyDescent="0.35">
      <c r="A8693">
        <v>17042025</v>
      </c>
      <c r="B8693" t="s">
        <v>778</v>
      </c>
      <c r="C8693" t="s">
        <v>432</v>
      </c>
      <c r="D8693" t="s">
        <v>308</v>
      </c>
      <c r="E8693" t="s">
        <v>309</v>
      </c>
      <c r="F8693" t="s">
        <v>310</v>
      </c>
      <c r="G8693" t="s">
        <v>311</v>
      </c>
      <c r="H8693" t="s">
        <v>312</v>
      </c>
      <c r="I8693" t="s">
        <v>101</v>
      </c>
    </row>
    <row r="8694" spans="1:9" x14ac:dyDescent="0.35">
      <c r="A8694">
        <v>17042025</v>
      </c>
      <c r="B8694" t="s">
        <v>292</v>
      </c>
      <c r="C8694" t="s">
        <v>353</v>
      </c>
      <c r="D8694" t="s">
        <v>314</v>
      </c>
      <c r="E8694" t="s">
        <v>315</v>
      </c>
      <c r="F8694" t="s">
        <v>101</v>
      </c>
    </row>
    <row r="8695" spans="1:9" x14ac:dyDescent="0.35">
      <c r="A8695">
        <v>17042025</v>
      </c>
      <c r="B8695" t="s">
        <v>419</v>
      </c>
      <c r="C8695" t="s">
        <v>172</v>
      </c>
      <c r="D8695" t="s">
        <v>314</v>
      </c>
      <c r="E8695" t="s">
        <v>317</v>
      </c>
      <c r="F8695" t="s">
        <v>101</v>
      </c>
    </row>
    <row r="8696" spans="1:9" x14ac:dyDescent="0.35">
      <c r="A8696">
        <v>17042025</v>
      </c>
      <c r="B8696" t="s">
        <v>572</v>
      </c>
      <c r="C8696" t="s">
        <v>203</v>
      </c>
      <c r="D8696" t="s">
        <v>319</v>
      </c>
      <c r="E8696" t="s">
        <v>320</v>
      </c>
      <c r="F8696" t="s">
        <v>321</v>
      </c>
    </row>
    <row r="8697" spans="1:9" x14ac:dyDescent="0.35">
      <c r="A8697">
        <v>17042025</v>
      </c>
      <c r="B8697" t="s">
        <v>639</v>
      </c>
      <c r="C8697" t="s">
        <v>206</v>
      </c>
      <c r="D8697" t="s">
        <v>322</v>
      </c>
      <c r="E8697" t="s">
        <v>101</v>
      </c>
    </row>
    <row r="8698" spans="1:9" x14ac:dyDescent="0.35">
      <c r="A8698">
        <v>17042025</v>
      </c>
      <c r="B8698" t="s">
        <v>781</v>
      </c>
      <c r="C8698" t="s">
        <v>292</v>
      </c>
      <c r="D8698" t="s">
        <v>325</v>
      </c>
      <c r="E8698" t="s">
        <v>101</v>
      </c>
    </row>
    <row r="8699" spans="1:9" x14ac:dyDescent="0.35">
      <c r="A8699">
        <v>17042025</v>
      </c>
      <c r="B8699" t="s">
        <v>814</v>
      </c>
      <c r="C8699" t="s">
        <v>430</v>
      </c>
      <c r="D8699" t="s">
        <v>328</v>
      </c>
      <c r="E8699" t="s">
        <v>101</v>
      </c>
    </row>
    <row r="8700" spans="1:9" x14ac:dyDescent="0.35">
      <c r="A8700">
        <v>17042025</v>
      </c>
      <c r="B8700" t="s">
        <v>447</v>
      </c>
      <c r="C8700" t="s">
        <v>331</v>
      </c>
      <c r="D8700" t="s">
        <v>332</v>
      </c>
      <c r="E8700" t="s">
        <v>101</v>
      </c>
    </row>
    <row r="8701" spans="1:9" x14ac:dyDescent="0.35">
      <c r="A8701">
        <v>17042025</v>
      </c>
      <c r="B8701" t="s">
        <v>305</v>
      </c>
      <c r="C8701" t="s">
        <v>269</v>
      </c>
      <c r="D8701" t="s">
        <v>331</v>
      </c>
      <c r="E8701" t="s">
        <v>335</v>
      </c>
      <c r="F8701" t="s">
        <v>101</v>
      </c>
    </row>
    <row r="8702" spans="1:9" x14ac:dyDescent="0.35">
      <c r="A8702">
        <v>17042025</v>
      </c>
      <c r="B8702" t="s">
        <v>519</v>
      </c>
      <c r="C8702" t="s">
        <v>122</v>
      </c>
      <c r="D8702" t="s">
        <v>331</v>
      </c>
      <c r="E8702" t="s">
        <v>338</v>
      </c>
      <c r="F8702" t="s">
        <v>321</v>
      </c>
    </row>
    <row r="8703" spans="1:9" x14ac:dyDescent="0.35">
      <c r="A8703">
        <v>17042025</v>
      </c>
      <c r="B8703" t="s">
        <v>783</v>
      </c>
      <c r="C8703" t="s">
        <v>581</v>
      </c>
      <c r="D8703" t="s">
        <v>170</v>
      </c>
    </row>
    <row r="8704" spans="1:9" x14ac:dyDescent="0.35">
      <c r="A8704">
        <v>17042025</v>
      </c>
      <c r="B8704" t="s">
        <v>711</v>
      </c>
      <c r="C8704" t="s">
        <v>387</v>
      </c>
      <c r="D8704" t="s">
        <v>341</v>
      </c>
      <c r="E8704" t="s">
        <v>101</v>
      </c>
    </row>
    <row r="8705" spans="1:8" x14ac:dyDescent="0.35">
      <c r="A8705">
        <v>17042025</v>
      </c>
      <c r="B8705" t="s">
        <v>629</v>
      </c>
      <c r="C8705" t="s">
        <v>203</v>
      </c>
      <c r="D8705" t="s">
        <v>343</v>
      </c>
      <c r="E8705" t="s">
        <v>101</v>
      </c>
    </row>
    <row r="8706" spans="1:8" x14ac:dyDescent="0.35">
      <c r="A8706">
        <v>17042025</v>
      </c>
      <c r="B8706" t="s">
        <v>146</v>
      </c>
      <c r="C8706" t="s">
        <v>132</v>
      </c>
      <c r="D8706" t="s">
        <v>344</v>
      </c>
      <c r="E8706" t="s">
        <v>345</v>
      </c>
      <c r="F8706" t="s">
        <v>101</v>
      </c>
    </row>
    <row r="8707" spans="1:8" x14ac:dyDescent="0.35">
      <c r="A8707">
        <v>17042025</v>
      </c>
      <c r="B8707" t="s">
        <v>514</v>
      </c>
      <c r="C8707" t="s">
        <v>559</v>
      </c>
      <c r="D8707" t="s">
        <v>132</v>
      </c>
      <c r="E8707" t="s">
        <v>347</v>
      </c>
      <c r="F8707" t="s">
        <v>101</v>
      </c>
    </row>
    <row r="8708" spans="1:8" x14ac:dyDescent="0.35">
      <c r="A8708">
        <v>17042025</v>
      </c>
      <c r="B8708" t="s">
        <v>560</v>
      </c>
      <c r="C8708" t="s">
        <v>307</v>
      </c>
      <c r="D8708" t="s">
        <v>132</v>
      </c>
      <c r="E8708" t="s">
        <v>348</v>
      </c>
      <c r="F8708" t="s">
        <v>101</v>
      </c>
    </row>
    <row r="8709" spans="1:8" x14ac:dyDescent="0.35">
      <c r="A8709">
        <v>17042025</v>
      </c>
      <c r="B8709" t="s">
        <v>550</v>
      </c>
      <c r="C8709" t="s">
        <v>481</v>
      </c>
      <c r="D8709" t="s">
        <v>132</v>
      </c>
      <c r="E8709" t="s">
        <v>350</v>
      </c>
      <c r="F8709" t="s">
        <v>101</v>
      </c>
    </row>
    <row r="8710" spans="1:8" x14ac:dyDescent="0.35">
      <c r="A8710">
        <v>17042025</v>
      </c>
      <c r="B8710" t="s">
        <v>722</v>
      </c>
      <c r="C8710" t="s">
        <v>237</v>
      </c>
      <c r="D8710" t="s">
        <v>132</v>
      </c>
      <c r="E8710" t="s">
        <v>352</v>
      </c>
      <c r="F8710" t="s">
        <v>101</v>
      </c>
    </row>
    <row r="8711" spans="1:8" x14ac:dyDescent="0.35">
      <c r="A8711">
        <v>17042025</v>
      </c>
      <c r="B8711" t="s">
        <v>592</v>
      </c>
      <c r="C8711" t="s">
        <v>221</v>
      </c>
      <c r="D8711" t="s">
        <v>132</v>
      </c>
      <c r="E8711" t="s">
        <v>133</v>
      </c>
      <c r="F8711" t="s">
        <v>355</v>
      </c>
    </row>
    <row r="8712" spans="1:8" x14ac:dyDescent="0.35">
      <c r="A8712">
        <v>17042025</v>
      </c>
      <c r="B8712" t="s">
        <v>611</v>
      </c>
      <c r="C8712" t="s">
        <v>554</v>
      </c>
      <c r="D8712" t="s">
        <v>132</v>
      </c>
      <c r="E8712" t="s">
        <v>356</v>
      </c>
      <c r="F8712" t="s">
        <v>101</v>
      </c>
    </row>
    <row r="8713" spans="1:8" x14ac:dyDescent="0.35">
      <c r="A8713">
        <v>17042025</v>
      </c>
      <c r="B8713" t="s">
        <v>574</v>
      </c>
      <c r="C8713" t="s">
        <v>478</v>
      </c>
      <c r="D8713" t="s">
        <v>359</v>
      </c>
      <c r="E8713" t="s">
        <v>360</v>
      </c>
      <c r="F8713" t="s">
        <v>101</v>
      </c>
    </row>
    <row r="8714" spans="1:8" x14ac:dyDescent="0.35">
      <c r="A8714">
        <v>17042025</v>
      </c>
      <c r="B8714" t="s">
        <v>494</v>
      </c>
      <c r="C8714" t="s">
        <v>230</v>
      </c>
      <c r="D8714" t="s">
        <v>359</v>
      </c>
      <c r="E8714" t="s">
        <v>362</v>
      </c>
      <c r="F8714" t="s">
        <v>101</v>
      </c>
    </row>
    <row r="8715" spans="1:8" x14ac:dyDescent="0.35">
      <c r="A8715">
        <v>17042025</v>
      </c>
      <c r="B8715" t="s">
        <v>750</v>
      </c>
      <c r="C8715" t="s">
        <v>554</v>
      </c>
      <c r="D8715" t="s">
        <v>359</v>
      </c>
      <c r="E8715" t="s">
        <v>362</v>
      </c>
      <c r="F8715" t="s">
        <v>140</v>
      </c>
      <c r="G8715" t="s">
        <v>364</v>
      </c>
      <c r="H8715" t="s">
        <v>101</v>
      </c>
    </row>
    <row r="8716" spans="1:8" x14ac:dyDescent="0.35">
      <c r="A8716">
        <v>17042025</v>
      </c>
      <c r="B8716" t="s">
        <v>764</v>
      </c>
      <c r="C8716" t="s">
        <v>498</v>
      </c>
      <c r="D8716" t="s">
        <v>366</v>
      </c>
      <c r="E8716" t="s">
        <v>257</v>
      </c>
      <c r="F8716" t="s">
        <v>367</v>
      </c>
      <c r="G8716" t="s">
        <v>101</v>
      </c>
    </row>
    <row r="8717" spans="1:8" x14ac:dyDescent="0.35">
      <c r="A8717">
        <v>17042025</v>
      </c>
      <c r="B8717" t="s">
        <v>639</v>
      </c>
      <c r="C8717" t="s">
        <v>456</v>
      </c>
      <c r="D8717" t="s">
        <v>369</v>
      </c>
      <c r="E8717" t="s">
        <v>370</v>
      </c>
      <c r="F8717" t="s">
        <v>101</v>
      </c>
    </row>
    <row r="8718" spans="1:8" x14ac:dyDescent="0.35">
      <c r="A8718">
        <v>17042025</v>
      </c>
      <c r="B8718" t="s">
        <v>759</v>
      </c>
      <c r="C8718" t="s">
        <v>554</v>
      </c>
      <c r="D8718" t="s">
        <v>371</v>
      </c>
      <c r="E8718" t="s">
        <v>101</v>
      </c>
    </row>
    <row r="8719" spans="1:8" x14ac:dyDescent="0.35">
      <c r="A8719">
        <v>17042025</v>
      </c>
      <c r="B8719" t="s">
        <v>496</v>
      </c>
      <c r="C8719" t="s">
        <v>329</v>
      </c>
      <c r="D8719" t="s">
        <v>372</v>
      </c>
      <c r="E8719" t="s">
        <v>101</v>
      </c>
    </row>
    <row r="8720" spans="1:8" x14ac:dyDescent="0.35">
      <c r="A8720">
        <v>17042025</v>
      </c>
      <c r="B8720" t="s">
        <v>720</v>
      </c>
      <c r="C8720" t="s">
        <v>542</v>
      </c>
      <c r="D8720" t="s">
        <v>373</v>
      </c>
      <c r="E8720" t="s">
        <v>101</v>
      </c>
    </row>
    <row r="8721" spans="1:9" x14ac:dyDescent="0.35">
      <c r="A8721">
        <v>17042025</v>
      </c>
      <c r="B8721" t="s">
        <v>766</v>
      </c>
      <c r="C8721" t="s">
        <v>456</v>
      </c>
      <c r="D8721" t="s">
        <v>376</v>
      </c>
      <c r="E8721" t="s">
        <v>140</v>
      </c>
      <c r="F8721" t="s">
        <v>331</v>
      </c>
      <c r="G8721" t="s">
        <v>377</v>
      </c>
      <c r="H8721" t="s">
        <v>101</v>
      </c>
    </row>
    <row r="8722" spans="1:9" x14ac:dyDescent="0.35">
      <c r="A8722">
        <v>17042025</v>
      </c>
      <c r="B8722" t="s">
        <v>729</v>
      </c>
      <c r="C8722" t="s">
        <v>195</v>
      </c>
      <c r="D8722" t="s">
        <v>378</v>
      </c>
    </row>
    <row r="8723" spans="1:9" x14ac:dyDescent="0.35">
      <c r="A8723">
        <v>17042025</v>
      </c>
      <c r="B8723" t="s">
        <v>508</v>
      </c>
      <c r="C8723" t="s">
        <v>553</v>
      </c>
      <c r="D8723" t="s">
        <v>380</v>
      </c>
      <c r="E8723" t="s">
        <v>101</v>
      </c>
    </row>
    <row r="8724" spans="1:9" x14ac:dyDescent="0.35">
      <c r="A8724">
        <v>17042025</v>
      </c>
      <c r="B8724" t="s">
        <v>415</v>
      </c>
      <c r="C8724" t="s">
        <v>150</v>
      </c>
      <c r="D8724" t="s">
        <v>382</v>
      </c>
      <c r="E8724" t="s">
        <v>383</v>
      </c>
    </row>
    <row r="8725" spans="1:9" x14ac:dyDescent="0.35">
      <c r="A8725">
        <v>17042025</v>
      </c>
      <c r="B8725" t="s">
        <v>493</v>
      </c>
      <c r="C8725" t="s">
        <v>258</v>
      </c>
      <c r="D8725" t="s">
        <v>385</v>
      </c>
      <c r="E8725" t="s">
        <v>386</v>
      </c>
    </row>
    <row r="8726" spans="1:9" x14ac:dyDescent="0.35">
      <c r="A8726">
        <v>17042025</v>
      </c>
      <c r="B8726" t="s">
        <v>787</v>
      </c>
      <c r="C8726" t="s">
        <v>224</v>
      </c>
      <c r="D8726" t="s">
        <v>388</v>
      </c>
      <c r="E8726" t="s">
        <v>101</v>
      </c>
    </row>
    <row r="8727" spans="1:9" x14ac:dyDescent="0.35">
      <c r="A8727">
        <v>17042025</v>
      </c>
      <c r="B8727" t="s">
        <v>651</v>
      </c>
      <c r="C8727" t="s">
        <v>269</v>
      </c>
      <c r="D8727" t="s">
        <v>391</v>
      </c>
      <c r="E8727" t="s">
        <v>101</v>
      </c>
    </row>
    <row r="8728" spans="1:9" x14ac:dyDescent="0.35">
      <c r="A8728">
        <v>17042025</v>
      </c>
      <c r="B8728" t="s">
        <v>655</v>
      </c>
      <c r="C8728" t="s">
        <v>165</v>
      </c>
      <c r="D8728" t="s">
        <v>393</v>
      </c>
    </row>
    <row r="8729" spans="1:9" x14ac:dyDescent="0.35">
      <c r="A8729">
        <v>17042025</v>
      </c>
      <c r="B8729" t="s">
        <v>759</v>
      </c>
      <c r="C8729" t="s">
        <v>292</v>
      </c>
      <c r="D8729" t="s">
        <v>394</v>
      </c>
      <c r="E8729" t="s">
        <v>395</v>
      </c>
      <c r="F8729" t="s">
        <v>101</v>
      </c>
    </row>
    <row r="8730" spans="1:9" x14ac:dyDescent="0.35">
      <c r="A8730">
        <v>17042025</v>
      </c>
      <c r="B8730" t="s">
        <v>514</v>
      </c>
      <c r="C8730" t="s">
        <v>414</v>
      </c>
      <c r="D8730" t="s">
        <v>396</v>
      </c>
    </row>
    <row r="8731" spans="1:9" x14ac:dyDescent="0.35">
      <c r="A8731">
        <v>17042025</v>
      </c>
      <c r="B8731" t="s">
        <v>542</v>
      </c>
      <c r="C8731" t="s">
        <v>497</v>
      </c>
      <c r="D8731" t="s">
        <v>397</v>
      </c>
      <c r="E8731" t="s">
        <v>101</v>
      </c>
    </row>
    <row r="8732" spans="1:9" x14ac:dyDescent="0.35">
      <c r="A8732">
        <v>17042025</v>
      </c>
      <c r="B8732" t="s">
        <v>723</v>
      </c>
      <c r="C8732" t="s">
        <v>98</v>
      </c>
      <c r="D8732" t="s">
        <v>399</v>
      </c>
      <c r="E8732" t="s">
        <v>140</v>
      </c>
      <c r="F8732" t="s">
        <v>400</v>
      </c>
      <c r="G8732" t="s">
        <v>257</v>
      </c>
      <c r="H8732" t="s">
        <v>331</v>
      </c>
      <c r="I8732" t="s">
        <v>401</v>
      </c>
    </row>
    <row r="8733" spans="1:9" x14ac:dyDescent="0.35">
      <c r="A8733">
        <v>17042025</v>
      </c>
      <c r="B8733" t="s">
        <v>752</v>
      </c>
      <c r="C8733" t="s">
        <v>465</v>
      </c>
      <c r="D8733" t="s">
        <v>399</v>
      </c>
      <c r="E8733" t="s">
        <v>187</v>
      </c>
      <c r="F8733" t="s">
        <v>101</v>
      </c>
    </row>
    <row r="8734" spans="1:9" x14ac:dyDescent="0.35">
      <c r="A8734">
        <v>17042025</v>
      </c>
      <c r="B8734" t="s">
        <v>451</v>
      </c>
      <c r="C8734" t="s">
        <v>296</v>
      </c>
      <c r="D8734" t="s">
        <v>399</v>
      </c>
      <c r="E8734" t="s">
        <v>403</v>
      </c>
      <c r="F8734" t="s">
        <v>101</v>
      </c>
    </row>
    <row r="8735" spans="1:9" x14ac:dyDescent="0.35">
      <c r="A8735">
        <v>17042025</v>
      </c>
      <c r="B8735" t="s">
        <v>137</v>
      </c>
      <c r="C8735" t="s">
        <v>574</v>
      </c>
      <c r="D8735" t="s">
        <v>399</v>
      </c>
      <c r="E8735" t="s">
        <v>404</v>
      </c>
      <c r="F8735" t="s">
        <v>101</v>
      </c>
    </row>
    <row r="8736" spans="1:9" x14ac:dyDescent="0.35">
      <c r="A8736">
        <v>16042025</v>
      </c>
      <c r="B8736" t="s">
        <v>444</v>
      </c>
      <c r="C8736" t="s">
        <v>206</v>
      </c>
      <c r="D8736" t="s">
        <v>100</v>
      </c>
      <c r="E8736" t="s">
        <v>101</v>
      </c>
    </row>
    <row r="8737" spans="1:7" x14ac:dyDescent="0.35">
      <c r="A8737">
        <v>16042025</v>
      </c>
      <c r="B8737" t="s">
        <v>339</v>
      </c>
      <c r="C8737" t="s">
        <v>109</v>
      </c>
      <c r="D8737" t="s">
        <v>104</v>
      </c>
      <c r="E8737" t="s">
        <v>101</v>
      </c>
    </row>
    <row r="8738" spans="1:7" x14ac:dyDescent="0.35">
      <c r="A8738">
        <v>16042025</v>
      </c>
      <c r="B8738" t="s">
        <v>508</v>
      </c>
      <c r="C8738" t="s">
        <v>553</v>
      </c>
      <c r="D8738" t="s">
        <v>107</v>
      </c>
      <c r="E8738" t="s">
        <v>108</v>
      </c>
      <c r="F8738" t="s">
        <v>101</v>
      </c>
    </row>
    <row r="8739" spans="1:7" x14ac:dyDescent="0.35">
      <c r="A8739">
        <v>16042025</v>
      </c>
      <c r="B8739" t="s">
        <v>424</v>
      </c>
      <c r="C8739" t="s">
        <v>427</v>
      </c>
      <c r="D8739" t="s">
        <v>111</v>
      </c>
      <c r="E8739" t="s">
        <v>101</v>
      </c>
    </row>
    <row r="8740" spans="1:7" x14ac:dyDescent="0.35">
      <c r="A8740">
        <v>16042025</v>
      </c>
      <c r="B8740" t="s">
        <v>672</v>
      </c>
      <c r="C8740" t="s">
        <v>815</v>
      </c>
      <c r="D8740" t="s">
        <v>114</v>
      </c>
      <c r="E8740" t="s">
        <v>115</v>
      </c>
      <c r="F8740" t="s">
        <v>116</v>
      </c>
    </row>
    <row r="8741" spans="1:7" x14ac:dyDescent="0.35">
      <c r="A8741">
        <v>16042025</v>
      </c>
      <c r="B8741" t="s">
        <v>412</v>
      </c>
      <c r="C8741" t="s">
        <v>212</v>
      </c>
      <c r="D8741" t="s">
        <v>114</v>
      </c>
      <c r="E8741" t="s">
        <v>119</v>
      </c>
      <c r="F8741" t="s">
        <v>120</v>
      </c>
      <c r="G8741" t="s">
        <v>121</v>
      </c>
    </row>
    <row r="8742" spans="1:7" x14ac:dyDescent="0.35">
      <c r="A8742">
        <v>16042025</v>
      </c>
      <c r="B8742" t="s">
        <v>207</v>
      </c>
      <c r="C8742" t="s">
        <v>333</v>
      </c>
      <c r="D8742" t="s">
        <v>114</v>
      </c>
      <c r="E8742" t="s">
        <v>124</v>
      </c>
    </row>
    <row r="8743" spans="1:7" x14ac:dyDescent="0.35">
      <c r="A8743">
        <v>16042025</v>
      </c>
      <c r="B8743" t="s">
        <v>185</v>
      </c>
      <c r="C8743" t="s">
        <v>472</v>
      </c>
      <c r="D8743" t="s">
        <v>114</v>
      </c>
      <c r="E8743" t="s">
        <v>127</v>
      </c>
    </row>
    <row r="8744" spans="1:7" x14ac:dyDescent="0.35">
      <c r="A8744">
        <v>16042025</v>
      </c>
      <c r="B8744" t="s">
        <v>109</v>
      </c>
      <c r="C8744" t="s">
        <v>580</v>
      </c>
      <c r="D8744" t="s">
        <v>114</v>
      </c>
      <c r="E8744" t="s">
        <v>130</v>
      </c>
    </row>
    <row r="8745" spans="1:7" x14ac:dyDescent="0.35">
      <c r="A8745">
        <v>16042025</v>
      </c>
      <c r="B8745" t="s">
        <v>125</v>
      </c>
      <c r="C8745" t="s">
        <v>390</v>
      </c>
      <c r="D8745" t="s">
        <v>114</v>
      </c>
      <c r="E8745" t="s">
        <v>132</v>
      </c>
      <c r="F8745" t="s">
        <v>133</v>
      </c>
    </row>
    <row r="8746" spans="1:7" x14ac:dyDescent="0.35">
      <c r="A8746">
        <v>16042025</v>
      </c>
      <c r="B8746" t="s">
        <v>479</v>
      </c>
      <c r="C8746" t="s">
        <v>109</v>
      </c>
      <c r="D8746" t="s">
        <v>135</v>
      </c>
      <c r="E8746" t="s">
        <v>136</v>
      </c>
    </row>
    <row r="8747" spans="1:7" x14ac:dyDescent="0.35">
      <c r="A8747">
        <v>16042025</v>
      </c>
      <c r="B8747" t="s">
        <v>663</v>
      </c>
      <c r="C8747" t="s">
        <v>339</v>
      </c>
      <c r="D8747" t="s">
        <v>139</v>
      </c>
      <c r="E8747" t="s">
        <v>140</v>
      </c>
      <c r="F8747" t="s">
        <v>141</v>
      </c>
      <c r="G8747" t="s">
        <v>101</v>
      </c>
    </row>
    <row r="8748" spans="1:7" x14ac:dyDescent="0.35">
      <c r="A8748">
        <v>16042025</v>
      </c>
      <c r="B8748" t="s">
        <v>465</v>
      </c>
      <c r="C8748" t="s">
        <v>150</v>
      </c>
      <c r="D8748" t="s">
        <v>144</v>
      </c>
      <c r="E8748" t="s">
        <v>101</v>
      </c>
    </row>
    <row r="8749" spans="1:7" x14ac:dyDescent="0.35">
      <c r="A8749">
        <v>16042025</v>
      </c>
      <c r="B8749" t="s">
        <v>413</v>
      </c>
      <c r="C8749" t="s">
        <v>554</v>
      </c>
      <c r="D8749" t="s">
        <v>147</v>
      </c>
      <c r="E8749" t="s">
        <v>148</v>
      </c>
      <c r="F8749" t="s">
        <v>149</v>
      </c>
    </row>
    <row r="8750" spans="1:7" x14ac:dyDescent="0.35">
      <c r="A8750">
        <v>16042025</v>
      </c>
      <c r="B8750" t="s">
        <v>557</v>
      </c>
      <c r="C8750" t="s">
        <v>98</v>
      </c>
      <c r="D8750" t="s">
        <v>152</v>
      </c>
      <c r="E8750" t="s">
        <v>140</v>
      </c>
      <c r="F8750" t="s">
        <v>153</v>
      </c>
      <c r="G8750" t="s">
        <v>101</v>
      </c>
    </row>
    <row r="8751" spans="1:7" x14ac:dyDescent="0.35">
      <c r="A8751">
        <v>16042025</v>
      </c>
      <c r="B8751" t="s">
        <v>755</v>
      </c>
      <c r="C8751" t="s">
        <v>419</v>
      </c>
      <c r="D8751" t="s">
        <v>156</v>
      </c>
      <c r="E8751" t="s">
        <v>101</v>
      </c>
    </row>
    <row r="8752" spans="1:7" x14ac:dyDescent="0.35">
      <c r="A8752">
        <v>16042025</v>
      </c>
      <c r="B8752" t="s">
        <v>787</v>
      </c>
      <c r="C8752" t="s">
        <v>541</v>
      </c>
      <c r="D8752" t="s">
        <v>159</v>
      </c>
      <c r="E8752" t="s">
        <v>101</v>
      </c>
    </row>
    <row r="8753" spans="1:7" x14ac:dyDescent="0.35">
      <c r="A8753">
        <v>16042025</v>
      </c>
      <c r="B8753" t="s">
        <v>516</v>
      </c>
      <c r="C8753" t="s">
        <v>161</v>
      </c>
      <c r="D8753" t="s">
        <v>101</v>
      </c>
    </row>
    <row r="8754" spans="1:7" x14ac:dyDescent="0.35">
      <c r="A8754">
        <v>16042025</v>
      </c>
      <c r="B8754" t="s">
        <v>425</v>
      </c>
      <c r="C8754" t="s">
        <v>282</v>
      </c>
      <c r="D8754" t="s">
        <v>164</v>
      </c>
      <c r="E8754" t="s">
        <v>101</v>
      </c>
    </row>
    <row r="8755" spans="1:7" x14ac:dyDescent="0.35">
      <c r="A8755">
        <v>16042025</v>
      </c>
      <c r="B8755" t="s">
        <v>719</v>
      </c>
      <c r="C8755" t="s">
        <v>307</v>
      </c>
      <c r="D8755" t="s">
        <v>167</v>
      </c>
    </row>
    <row r="8756" spans="1:7" x14ac:dyDescent="0.35">
      <c r="A8756">
        <v>16042025</v>
      </c>
      <c r="B8756" t="s">
        <v>718</v>
      </c>
      <c r="C8756" t="s">
        <v>422</v>
      </c>
      <c r="D8756" t="s">
        <v>423</v>
      </c>
      <c r="E8756" t="s">
        <v>101</v>
      </c>
    </row>
    <row r="8757" spans="1:7" x14ac:dyDescent="0.35">
      <c r="A8757">
        <v>16042025</v>
      </c>
      <c r="B8757" t="s">
        <v>374</v>
      </c>
      <c r="C8757" t="s">
        <v>497</v>
      </c>
      <c r="D8757" t="s">
        <v>169</v>
      </c>
      <c r="E8757" t="s">
        <v>170</v>
      </c>
      <c r="F8757" t="s">
        <v>101</v>
      </c>
    </row>
    <row r="8758" spans="1:7" x14ac:dyDescent="0.35">
      <c r="A8758">
        <v>16042025</v>
      </c>
      <c r="B8758" t="s">
        <v>696</v>
      </c>
      <c r="C8758" t="s">
        <v>523</v>
      </c>
      <c r="D8758" t="s">
        <v>173</v>
      </c>
      <c r="E8758" t="s">
        <v>101</v>
      </c>
    </row>
    <row r="8759" spans="1:7" x14ac:dyDescent="0.35">
      <c r="A8759">
        <v>16042025</v>
      </c>
      <c r="B8759" t="s">
        <v>700</v>
      </c>
      <c r="C8759" t="s">
        <v>240</v>
      </c>
      <c r="D8759" t="s">
        <v>176</v>
      </c>
      <c r="E8759" t="s">
        <v>101</v>
      </c>
    </row>
    <row r="8760" spans="1:7" x14ac:dyDescent="0.35">
      <c r="A8760">
        <v>16042025</v>
      </c>
      <c r="B8760" t="s">
        <v>634</v>
      </c>
      <c r="C8760" t="s">
        <v>426</v>
      </c>
      <c r="D8760" t="s">
        <v>176</v>
      </c>
      <c r="E8760" t="s">
        <v>149</v>
      </c>
    </row>
    <row r="8761" spans="1:7" x14ac:dyDescent="0.35">
      <c r="A8761">
        <v>16042025</v>
      </c>
      <c r="B8761" t="s">
        <v>460</v>
      </c>
      <c r="C8761" t="s">
        <v>480</v>
      </c>
      <c r="D8761" t="s">
        <v>181</v>
      </c>
      <c r="E8761" t="s">
        <v>182</v>
      </c>
      <c r="F8761" t="s">
        <v>101</v>
      </c>
    </row>
    <row r="8762" spans="1:7" x14ac:dyDescent="0.35">
      <c r="A8762">
        <v>16042025</v>
      </c>
      <c r="B8762" t="s">
        <v>721</v>
      </c>
      <c r="C8762" t="s">
        <v>307</v>
      </c>
      <c r="D8762" t="s">
        <v>184</v>
      </c>
      <c r="E8762" t="s">
        <v>101</v>
      </c>
    </row>
    <row r="8763" spans="1:7" x14ac:dyDescent="0.35">
      <c r="A8763">
        <v>16042025</v>
      </c>
      <c r="B8763" t="s">
        <v>441</v>
      </c>
      <c r="C8763" t="s">
        <v>569</v>
      </c>
      <c r="D8763" t="s">
        <v>187</v>
      </c>
      <c r="E8763" t="s">
        <v>101</v>
      </c>
    </row>
    <row r="8764" spans="1:7" x14ac:dyDescent="0.35">
      <c r="A8764">
        <v>16042025</v>
      </c>
      <c r="B8764" t="s">
        <v>415</v>
      </c>
      <c r="C8764" t="s">
        <v>146</v>
      </c>
      <c r="D8764" t="s">
        <v>190</v>
      </c>
      <c r="E8764" t="s">
        <v>191</v>
      </c>
      <c r="F8764" t="s">
        <v>101</v>
      </c>
    </row>
    <row r="8765" spans="1:7" x14ac:dyDescent="0.35">
      <c r="A8765">
        <v>16042025</v>
      </c>
      <c r="B8765" t="s">
        <v>523</v>
      </c>
      <c r="C8765" t="s">
        <v>128</v>
      </c>
      <c r="D8765" t="s">
        <v>190</v>
      </c>
      <c r="E8765" t="s">
        <v>194</v>
      </c>
      <c r="F8765" t="s">
        <v>101</v>
      </c>
    </row>
    <row r="8766" spans="1:7" x14ac:dyDescent="0.35">
      <c r="A8766">
        <v>16042025</v>
      </c>
      <c r="B8766" t="s">
        <v>514</v>
      </c>
      <c r="C8766" t="s">
        <v>219</v>
      </c>
      <c r="D8766" t="s">
        <v>190</v>
      </c>
      <c r="E8766" t="s">
        <v>196</v>
      </c>
      <c r="F8766" t="s">
        <v>101</v>
      </c>
    </row>
    <row r="8767" spans="1:7" x14ac:dyDescent="0.35">
      <c r="A8767">
        <v>16042025</v>
      </c>
      <c r="B8767" t="s">
        <v>224</v>
      </c>
      <c r="C8767" t="s">
        <v>198</v>
      </c>
      <c r="D8767" t="s">
        <v>140</v>
      </c>
      <c r="E8767" t="s">
        <v>199</v>
      </c>
      <c r="F8767" t="s">
        <v>200</v>
      </c>
      <c r="G8767" t="s">
        <v>101</v>
      </c>
    </row>
    <row r="8768" spans="1:7" x14ac:dyDescent="0.35">
      <c r="A8768">
        <v>16042025</v>
      </c>
      <c r="B8768" t="s">
        <v>240</v>
      </c>
      <c r="C8768" t="s">
        <v>513</v>
      </c>
      <c r="D8768" t="s">
        <v>61</v>
      </c>
      <c r="E8768" t="s">
        <v>101</v>
      </c>
    </row>
    <row r="8769" spans="1:6" x14ac:dyDescent="0.35">
      <c r="A8769">
        <v>16042025</v>
      </c>
      <c r="B8769" t="s">
        <v>514</v>
      </c>
      <c r="C8769" t="s">
        <v>233</v>
      </c>
      <c r="D8769" t="s">
        <v>205</v>
      </c>
      <c r="E8769" t="s">
        <v>101</v>
      </c>
    </row>
    <row r="8770" spans="1:6" x14ac:dyDescent="0.35">
      <c r="A8770">
        <v>16042025</v>
      </c>
      <c r="B8770" t="s">
        <v>762</v>
      </c>
      <c r="C8770" t="s">
        <v>426</v>
      </c>
      <c r="D8770" t="s">
        <v>208</v>
      </c>
      <c r="E8770" t="s">
        <v>101</v>
      </c>
    </row>
    <row r="8771" spans="1:6" x14ac:dyDescent="0.35">
      <c r="A8771">
        <v>16042025</v>
      </c>
      <c r="B8771" t="s">
        <v>454</v>
      </c>
      <c r="C8771" t="s">
        <v>195</v>
      </c>
      <c r="D8771" t="s">
        <v>210</v>
      </c>
      <c r="E8771" t="s">
        <v>211</v>
      </c>
      <c r="F8771" t="s">
        <v>101</v>
      </c>
    </row>
    <row r="8772" spans="1:6" x14ac:dyDescent="0.35">
      <c r="A8772">
        <v>16042025</v>
      </c>
      <c r="B8772" t="s">
        <v>430</v>
      </c>
      <c r="C8772" t="s">
        <v>168</v>
      </c>
      <c r="D8772" t="s">
        <v>214</v>
      </c>
      <c r="E8772" t="s">
        <v>215</v>
      </c>
      <c r="F8772" t="s">
        <v>101</v>
      </c>
    </row>
    <row r="8773" spans="1:6" x14ac:dyDescent="0.35">
      <c r="A8773">
        <v>16042025</v>
      </c>
      <c r="B8773" t="s">
        <v>340</v>
      </c>
      <c r="C8773" t="s">
        <v>217</v>
      </c>
      <c r="D8773" t="s">
        <v>101</v>
      </c>
    </row>
    <row r="8774" spans="1:6" x14ac:dyDescent="0.35">
      <c r="A8774">
        <v>16042025</v>
      </c>
      <c r="B8774" t="s">
        <v>638</v>
      </c>
      <c r="C8774" t="s">
        <v>477</v>
      </c>
      <c r="D8774" t="s">
        <v>220</v>
      </c>
      <c r="E8774" t="s">
        <v>101</v>
      </c>
    </row>
    <row r="8775" spans="1:6" x14ac:dyDescent="0.35">
      <c r="A8775">
        <v>16042025</v>
      </c>
      <c r="B8775" t="s">
        <v>778</v>
      </c>
      <c r="C8775" t="s">
        <v>425</v>
      </c>
      <c r="D8775" t="s">
        <v>222</v>
      </c>
    </row>
    <row r="8776" spans="1:6" x14ac:dyDescent="0.35">
      <c r="A8776">
        <v>16042025</v>
      </c>
      <c r="B8776" t="s">
        <v>759</v>
      </c>
      <c r="C8776" t="s">
        <v>255</v>
      </c>
      <c r="D8776" t="s">
        <v>223</v>
      </c>
    </row>
    <row r="8777" spans="1:6" x14ac:dyDescent="0.35">
      <c r="A8777">
        <v>16042025</v>
      </c>
      <c r="B8777" t="s">
        <v>736</v>
      </c>
      <c r="C8777" t="s">
        <v>285</v>
      </c>
      <c r="D8777" t="s">
        <v>225</v>
      </c>
      <c r="E8777" t="s">
        <v>101</v>
      </c>
    </row>
    <row r="8778" spans="1:6" x14ac:dyDescent="0.35">
      <c r="A8778">
        <v>16042025</v>
      </c>
      <c r="B8778" t="s">
        <v>558</v>
      </c>
      <c r="C8778" t="s">
        <v>471</v>
      </c>
      <c r="D8778" t="s">
        <v>225</v>
      </c>
      <c r="E8778" t="s">
        <v>228</v>
      </c>
      <c r="F8778" t="s">
        <v>229</v>
      </c>
    </row>
    <row r="8779" spans="1:6" x14ac:dyDescent="0.35">
      <c r="A8779">
        <v>16042025</v>
      </c>
      <c r="B8779" t="s">
        <v>451</v>
      </c>
      <c r="C8779" t="s">
        <v>526</v>
      </c>
      <c r="D8779" t="s">
        <v>232</v>
      </c>
      <c r="E8779" t="s">
        <v>101</v>
      </c>
    </row>
    <row r="8780" spans="1:6" x14ac:dyDescent="0.35">
      <c r="A8780">
        <v>16042025</v>
      </c>
      <c r="B8780" t="s">
        <v>518</v>
      </c>
      <c r="C8780" t="s">
        <v>272</v>
      </c>
      <c r="D8780" t="s">
        <v>235</v>
      </c>
      <c r="E8780" t="s">
        <v>236</v>
      </c>
      <c r="F8780" t="s">
        <v>101</v>
      </c>
    </row>
    <row r="8781" spans="1:6" x14ac:dyDescent="0.35">
      <c r="A8781">
        <v>16042025</v>
      </c>
      <c r="B8781" t="s">
        <v>413</v>
      </c>
      <c r="C8781" t="s">
        <v>448</v>
      </c>
      <c r="D8781" t="s">
        <v>235</v>
      </c>
      <c r="E8781" t="s">
        <v>239</v>
      </c>
      <c r="F8781" t="s">
        <v>149</v>
      </c>
    </row>
    <row r="8782" spans="1:6" x14ac:dyDescent="0.35">
      <c r="A8782">
        <v>16042025</v>
      </c>
      <c r="B8782" t="s">
        <v>729</v>
      </c>
      <c r="C8782" t="s">
        <v>465</v>
      </c>
      <c r="D8782" t="s">
        <v>235</v>
      </c>
      <c r="E8782" t="s">
        <v>241</v>
      </c>
      <c r="F8782" t="s">
        <v>101</v>
      </c>
    </row>
    <row r="8783" spans="1:6" x14ac:dyDescent="0.35">
      <c r="A8783">
        <v>16042025</v>
      </c>
      <c r="B8783" t="s">
        <v>700</v>
      </c>
      <c r="C8783" t="s">
        <v>346</v>
      </c>
      <c r="D8783" t="s">
        <v>243</v>
      </c>
      <c r="E8783" t="s">
        <v>101</v>
      </c>
    </row>
    <row r="8784" spans="1:6" x14ac:dyDescent="0.35">
      <c r="A8784">
        <v>16042025</v>
      </c>
      <c r="B8784" t="s">
        <v>444</v>
      </c>
      <c r="C8784" t="s">
        <v>255</v>
      </c>
      <c r="D8784" t="s">
        <v>245</v>
      </c>
      <c r="E8784" t="s">
        <v>246</v>
      </c>
    </row>
    <row r="8785" spans="1:7" x14ac:dyDescent="0.35">
      <c r="A8785">
        <v>16042025</v>
      </c>
      <c r="B8785" t="s">
        <v>801</v>
      </c>
      <c r="C8785" t="s">
        <v>449</v>
      </c>
      <c r="D8785" t="s">
        <v>245</v>
      </c>
      <c r="E8785" t="s">
        <v>249</v>
      </c>
    </row>
    <row r="8786" spans="1:7" x14ac:dyDescent="0.35">
      <c r="A8786">
        <v>16042025</v>
      </c>
      <c r="B8786" t="s">
        <v>557</v>
      </c>
      <c r="C8786" t="s">
        <v>427</v>
      </c>
      <c r="D8786" t="s">
        <v>252</v>
      </c>
      <c r="E8786" t="s">
        <v>101</v>
      </c>
    </row>
    <row r="8787" spans="1:7" x14ac:dyDescent="0.35">
      <c r="A8787">
        <v>16042025</v>
      </c>
      <c r="B8787" t="s">
        <v>307</v>
      </c>
      <c r="C8787" t="s">
        <v>553</v>
      </c>
      <c r="D8787" t="s">
        <v>254</v>
      </c>
    </row>
    <row r="8788" spans="1:7" x14ac:dyDescent="0.35">
      <c r="A8788">
        <v>16042025</v>
      </c>
      <c r="B8788" t="s">
        <v>430</v>
      </c>
      <c r="C8788" t="s">
        <v>146</v>
      </c>
      <c r="D8788" t="s">
        <v>256</v>
      </c>
      <c r="E8788" t="s">
        <v>257</v>
      </c>
      <c r="F8788" t="s">
        <v>236</v>
      </c>
      <c r="G8788" t="s">
        <v>101</v>
      </c>
    </row>
    <row r="8789" spans="1:7" x14ac:dyDescent="0.35">
      <c r="A8789">
        <v>16042025</v>
      </c>
      <c r="B8789" t="s">
        <v>639</v>
      </c>
      <c r="C8789" t="s">
        <v>541</v>
      </c>
      <c r="D8789" t="s">
        <v>260</v>
      </c>
      <c r="E8789" t="s">
        <v>136</v>
      </c>
      <c r="F8789" t="s">
        <v>101</v>
      </c>
    </row>
    <row r="8790" spans="1:7" x14ac:dyDescent="0.35">
      <c r="A8790">
        <v>16042025</v>
      </c>
      <c r="B8790" t="s">
        <v>154</v>
      </c>
      <c r="C8790" t="s">
        <v>261</v>
      </c>
      <c r="D8790" t="s">
        <v>262</v>
      </c>
      <c r="E8790" t="s">
        <v>101</v>
      </c>
    </row>
    <row r="8791" spans="1:7" x14ac:dyDescent="0.35">
      <c r="A8791">
        <v>16042025</v>
      </c>
      <c r="B8791" t="s">
        <v>572</v>
      </c>
      <c r="C8791" t="s">
        <v>554</v>
      </c>
      <c r="D8791" t="s">
        <v>264</v>
      </c>
      <c r="E8791" t="s">
        <v>101</v>
      </c>
    </row>
    <row r="8792" spans="1:7" x14ac:dyDescent="0.35">
      <c r="A8792">
        <v>16042025</v>
      </c>
      <c r="B8792" t="s">
        <v>450</v>
      </c>
      <c r="C8792" t="s">
        <v>264</v>
      </c>
      <c r="D8792" t="s">
        <v>149</v>
      </c>
    </row>
    <row r="8793" spans="1:7" x14ac:dyDescent="0.35">
      <c r="A8793">
        <v>16042025</v>
      </c>
      <c r="B8793" t="s">
        <v>638</v>
      </c>
      <c r="C8793" t="s">
        <v>292</v>
      </c>
      <c r="D8793" t="s">
        <v>265</v>
      </c>
      <c r="E8793" t="s">
        <v>101</v>
      </c>
      <c r="F8793" t="s">
        <v>266</v>
      </c>
    </row>
    <row r="8794" spans="1:7" x14ac:dyDescent="0.35">
      <c r="A8794">
        <v>16042025</v>
      </c>
      <c r="B8794" t="s">
        <v>145</v>
      </c>
      <c r="C8794" t="s">
        <v>267</v>
      </c>
      <c r="D8794" t="s">
        <v>101</v>
      </c>
    </row>
    <row r="8795" spans="1:7" x14ac:dyDescent="0.35">
      <c r="A8795">
        <v>16042025</v>
      </c>
      <c r="B8795" t="s">
        <v>629</v>
      </c>
      <c r="C8795" t="s">
        <v>556</v>
      </c>
      <c r="D8795" t="s">
        <v>268</v>
      </c>
    </row>
    <row r="8796" spans="1:7" x14ac:dyDescent="0.35">
      <c r="A8796">
        <v>16042025</v>
      </c>
      <c r="B8796" t="s">
        <v>736</v>
      </c>
      <c r="C8796" t="s">
        <v>559</v>
      </c>
      <c r="D8796" t="s">
        <v>270</v>
      </c>
      <c r="E8796" t="s">
        <v>271</v>
      </c>
      <c r="F8796" t="s">
        <v>101</v>
      </c>
    </row>
    <row r="8797" spans="1:7" x14ac:dyDescent="0.35">
      <c r="A8797">
        <v>16042025</v>
      </c>
      <c r="B8797" t="s">
        <v>602</v>
      </c>
      <c r="C8797" t="s">
        <v>340</v>
      </c>
      <c r="D8797" t="s">
        <v>274</v>
      </c>
      <c r="E8797" t="s">
        <v>101</v>
      </c>
    </row>
    <row r="8798" spans="1:7" x14ac:dyDescent="0.35">
      <c r="A8798">
        <v>16042025</v>
      </c>
      <c r="B8798" t="s">
        <v>518</v>
      </c>
      <c r="C8798" t="s">
        <v>327</v>
      </c>
      <c r="D8798" t="s">
        <v>277</v>
      </c>
      <c r="E8798" t="s">
        <v>101</v>
      </c>
    </row>
    <row r="8799" spans="1:7" x14ac:dyDescent="0.35">
      <c r="A8799">
        <v>16042025</v>
      </c>
      <c r="B8799" t="s">
        <v>456</v>
      </c>
      <c r="C8799" t="s">
        <v>98</v>
      </c>
      <c r="D8799" t="s">
        <v>279</v>
      </c>
      <c r="E8799" t="s">
        <v>140</v>
      </c>
      <c r="F8799" t="s">
        <v>280</v>
      </c>
    </row>
    <row r="8800" spans="1:7" x14ac:dyDescent="0.35">
      <c r="A8800">
        <v>16042025</v>
      </c>
      <c r="B8800" t="s">
        <v>639</v>
      </c>
      <c r="C8800" t="s">
        <v>418</v>
      </c>
      <c r="D8800" t="s">
        <v>281</v>
      </c>
    </row>
    <row r="8801" spans="1:9" x14ac:dyDescent="0.35">
      <c r="A8801">
        <v>16042025</v>
      </c>
      <c r="B8801" t="s">
        <v>454</v>
      </c>
      <c r="C8801" t="s">
        <v>502</v>
      </c>
      <c r="D8801" t="s">
        <v>284</v>
      </c>
      <c r="E8801" t="s">
        <v>101</v>
      </c>
    </row>
    <row r="8802" spans="1:9" x14ac:dyDescent="0.35">
      <c r="A8802">
        <v>16042025</v>
      </c>
      <c r="B8802" t="s">
        <v>730</v>
      </c>
      <c r="C8802" t="s">
        <v>441</v>
      </c>
      <c r="D8802" t="s">
        <v>287</v>
      </c>
      <c r="E8802" t="s">
        <v>101</v>
      </c>
    </row>
    <row r="8803" spans="1:9" x14ac:dyDescent="0.35">
      <c r="A8803">
        <v>16042025</v>
      </c>
      <c r="B8803" t="s">
        <v>558</v>
      </c>
      <c r="C8803" t="s">
        <v>471</v>
      </c>
      <c r="D8803" t="s">
        <v>288</v>
      </c>
      <c r="E8803" t="s">
        <v>101</v>
      </c>
    </row>
    <row r="8804" spans="1:9" x14ac:dyDescent="0.35">
      <c r="A8804">
        <v>16042025</v>
      </c>
      <c r="B8804" t="s">
        <v>247</v>
      </c>
      <c r="C8804" t="s">
        <v>296</v>
      </c>
      <c r="D8804" t="s">
        <v>290</v>
      </c>
      <c r="E8804" t="s">
        <v>140</v>
      </c>
      <c r="F8804" t="s">
        <v>291</v>
      </c>
    </row>
    <row r="8805" spans="1:9" x14ac:dyDescent="0.35">
      <c r="A8805">
        <v>16042025</v>
      </c>
      <c r="B8805" t="s">
        <v>736</v>
      </c>
      <c r="C8805" t="s">
        <v>414</v>
      </c>
      <c r="D8805" t="s">
        <v>290</v>
      </c>
      <c r="E8805" t="s">
        <v>140</v>
      </c>
      <c r="F8805" t="s">
        <v>294</v>
      </c>
      <c r="G8805" t="s">
        <v>295</v>
      </c>
      <c r="H8805" t="s">
        <v>101</v>
      </c>
    </row>
    <row r="8806" spans="1:9" x14ac:dyDescent="0.35">
      <c r="A8806">
        <v>16042025</v>
      </c>
      <c r="B8806" t="s">
        <v>387</v>
      </c>
      <c r="C8806" t="s">
        <v>549</v>
      </c>
      <c r="D8806" t="s">
        <v>298</v>
      </c>
      <c r="E8806" t="s">
        <v>101</v>
      </c>
    </row>
    <row r="8807" spans="1:9" x14ac:dyDescent="0.35">
      <c r="A8807">
        <v>16042025</v>
      </c>
      <c r="B8807" t="s">
        <v>574</v>
      </c>
      <c r="C8807" t="s">
        <v>255</v>
      </c>
      <c r="D8807" t="s">
        <v>300</v>
      </c>
      <c r="E8807" t="s">
        <v>262</v>
      </c>
      <c r="F8807" t="s">
        <v>101</v>
      </c>
    </row>
    <row r="8808" spans="1:9" x14ac:dyDescent="0.35">
      <c r="A8808">
        <v>16042025</v>
      </c>
      <c r="B8808" t="s">
        <v>460</v>
      </c>
      <c r="C8808" t="s">
        <v>138</v>
      </c>
      <c r="D8808" t="s">
        <v>301</v>
      </c>
      <c r="E8808" t="s">
        <v>101</v>
      </c>
    </row>
    <row r="8809" spans="1:9" x14ac:dyDescent="0.35">
      <c r="A8809">
        <v>16042025</v>
      </c>
      <c r="B8809" t="s">
        <v>742</v>
      </c>
      <c r="C8809" t="s">
        <v>224</v>
      </c>
      <c r="D8809" t="s">
        <v>303</v>
      </c>
      <c r="E8809" t="s">
        <v>149</v>
      </c>
    </row>
    <row r="8810" spans="1:9" x14ac:dyDescent="0.35">
      <c r="A8810">
        <v>16042025</v>
      </c>
      <c r="B8810" t="s">
        <v>718</v>
      </c>
      <c r="C8810" t="s">
        <v>501</v>
      </c>
      <c r="D8810" t="s">
        <v>306</v>
      </c>
      <c r="E8810" t="s">
        <v>101</v>
      </c>
    </row>
    <row r="8811" spans="1:9" x14ac:dyDescent="0.35">
      <c r="A8811">
        <v>16042025</v>
      </c>
      <c r="B8811" t="s">
        <v>715</v>
      </c>
      <c r="C8811" t="s">
        <v>219</v>
      </c>
      <c r="D8811" t="s">
        <v>308</v>
      </c>
      <c r="E8811" t="s">
        <v>309</v>
      </c>
      <c r="F8811" t="s">
        <v>310</v>
      </c>
      <c r="G8811" t="s">
        <v>311</v>
      </c>
      <c r="H8811" t="s">
        <v>312</v>
      </c>
      <c r="I8811" t="s">
        <v>101</v>
      </c>
    </row>
    <row r="8812" spans="1:9" x14ac:dyDescent="0.35">
      <c r="A8812">
        <v>16042025</v>
      </c>
      <c r="B8812" t="s">
        <v>422</v>
      </c>
      <c r="C8812" t="s">
        <v>195</v>
      </c>
      <c r="D8812" t="s">
        <v>314</v>
      </c>
      <c r="E8812" t="s">
        <v>315</v>
      </c>
      <c r="F8812" t="s">
        <v>101</v>
      </c>
    </row>
    <row r="8813" spans="1:9" x14ac:dyDescent="0.35">
      <c r="A8813">
        <v>16042025</v>
      </c>
      <c r="B8813" t="s">
        <v>339</v>
      </c>
      <c r="C8813" t="s">
        <v>203</v>
      </c>
      <c r="D8813" t="s">
        <v>314</v>
      </c>
      <c r="E8813" t="s">
        <v>317</v>
      </c>
      <c r="F8813" t="s">
        <v>101</v>
      </c>
    </row>
    <row r="8814" spans="1:9" x14ac:dyDescent="0.35">
      <c r="A8814">
        <v>16042025</v>
      </c>
      <c r="B8814" t="s">
        <v>137</v>
      </c>
      <c r="C8814" t="s">
        <v>145</v>
      </c>
      <c r="D8814" t="s">
        <v>319</v>
      </c>
      <c r="E8814" t="s">
        <v>320</v>
      </c>
      <c r="F8814" t="s">
        <v>321</v>
      </c>
    </row>
    <row r="8815" spans="1:9" x14ac:dyDescent="0.35">
      <c r="A8815">
        <v>16042025</v>
      </c>
      <c r="B8815" t="s">
        <v>750</v>
      </c>
      <c r="C8815" t="s">
        <v>447</v>
      </c>
      <c r="D8815" t="s">
        <v>322</v>
      </c>
      <c r="E8815" t="s">
        <v>101</v>
      </c>
    </row>
    <row r="8816" spans="1:9" x14ac:dyDescent="0.35">
      <c r="A8816">
        <v>16042025</v>
      </c>
      <c r="B8816" t="s">
        <v>661</v>
      </c>
      <c r="C8816" t="s">
        <v>543</v>
      </c>
      <c r="D8816" t="s">
        <v>325</v>
      </c>
      <c r="E8816" t="s">
        <v>101</v>
      </c>
    </row>
    <row r="8817" spans="1:6" x14ac:dyDescent="0.35">
      <c r="A8817">
        <v>16042025</v>
      </c>
      <c r="B8817" t="s">
        <v>760</v>
      </c>
      <c r="C8817" t="s">
        <v>154</v>
      </c>
      <c r="D8817" t="s">
        <v>328</v>
      </c>
      <c r="E8817" t="s">
        <v>101</v>
      </c>
    </row>
    <row r="8818" spans="1:6" x14ac:dyDescent="0.35">
      <c r="A8818">
        <v>16042025</v>
      </c>
      <c r="B8818" t="s">
        <v>651</v>
      </c>
      <c r="C8818" t="s">
        <v>331</v>
      </c>
      <c r="D8818" t="s">
        <v>332</v>
      </c>
      <c r="E8818" t="s">
        <v>101</v>
      </c>
    </row>
    <row r="8819" spans="1:6" x14ac:dyDescent="0.35">
      <c r="A8819">
        <v>16042025</v>
      </c>
      <c r="B8819" t="s">
        <v>425</v>
      </c>
      <c r="C8819" t="s">
        <v>601</v>
      </c>
      <c r="D8819" t="s">
        <v>331</v>
      </c>
      <c r="E8819" t="s">
        <v>335</v>
      </c>
      <c r="F8819" t="s">
        <v>101</v>
      </c>
    </row>
    <row r="8820" spans="1:6" x14ac:dyDescent="0.35">
      <c r="A8820">
        <v>16042025</v>
      </c>
      <c r="B8820" t="s">
        <v>318</v>
      </c>
      <c r="C8820" t="s">
        <v>293</v>
      </c>
      <c r="D8820" t="s">
        <v>331</v>
      </c>
      <c r="E8820" t="s">
        <v>338</v>
      </c>
      <c r="F8820" t="s">
        <v>321</v>
      </c>
    </row>
    <row r="8821" spans="1:6" x14ac:dyDescent="0.35">
      <c r="A8821">
        <v>16042025</v>
      </c>
      <c r="B8821" t="s">
        <v>783</v>
      </c>
      <c r="C8821" t="s">
        <v>578</v>
      </c>
      <c r="D8821" t="s">
        <v>170</v>
      </c>
    </row>
    <row r="8822" spans="1:6" x14ac:dyDescent="0.35">
      <c r="A8822">
        <v>16042025</v>
      </c>
      <c r="B8822" t="s">
        <v>742</v>
      </c>
      <c r="C8822" t="s">
        <v>157</v>
      </c>
      <c r="D8822" t="s">
        <v>341</v>
      </c>
      <c r="E8822" t="s">
        <v>101</v>
      </c>
    </row>
    <row r="8823" spans="1:6" x14ac:dyDescent="0.35">
      <c r="A8823">
        <v>16042025</v>
      </c>
      <c r="B8823" t="s">
        <v>644</v>
      </c>
      <c r="C8823" t="s">
        <v>387</v>
      </c>
      <c r="D8823" t="s">
        <v>343</v>
      </c>
      <c r="E8823" t="s">
        <v>101</v>
      </c>
    </row>
    <row r="8824" spans="1:6" x14ac:dyDescent="0.35">
      <c r="A8824">
        <v>16042025</v>
      </c>
      <c r="B8824" t="s">
        <v>248</v>
      </c>
      <c r="C8824" t="s">
        <v>132</v>
      </c>
      <c r="D8824" t="s">
        <v>344</v>
      </c>
      <c r="E8824" t="s">
        <v>345</v>
      </c>
      <c r="F8824" t="s">
        <v>101</v>
      </c>
    </row>
    <row r="8825" spans="1:6" x14ac:dyDescent="0.35">
      <c r="A8825">
        <v>16042025</v>
      </c>
      <c r="B8825" t="s">
        <v>464</v>
      </c>
      <c r="C8825" t="s">
        <v>442</v>
      </c>
      <c r="D8825" t="s">
        <v>132</v>
      </c>
      <c r="E8825" t="s">
        <v>347</v>
      </c>
      <c r="F8825" t="s">
        <v>101</v>
      </c>
    </row>
    <row r="8826" spans="1:6" x14ac:dyDescent="0.35">
      <c r="A8826">
        <v>16042025</v>
      </c>
      <c r="B8826" t="s">
        <v>694</v>
      </c>
      <c r="C8826" t="s">
        <v>305</v>
      </c>
      <c r="D8826" t="s">
        <v>132</v>
      </c>
      <c r="E8826" t="s">
        <v>348</v>
      </c>
      <c r="F8826" t="s">
        <v>101</v>
      </c>
    </row>
    <row r="8827" spans="1:6" x14ac:dyDescent="0.35">
      <c r="A8827">
        <v>16042025</v>
      </c>
      <c r="B8827" t="s">
        <v>516</v>
      </c>
      <c r="C8827" t="s">
        <v>405</v>
      </c>
      <c r="D8827" t="s">
        <v>132</v>
      </c>
      <c r="E8827" t="s">
        <v>350</v>
      </c>
      <c r="F8827" t="s">
        <v>101</v>
      </c>
    </row>
    <row r="8828" spans="1:6" x14ac:dyDescent="0.35">
      <c r="A8828">
        <v>16042025</v>
      </c>
      <c r="B8828" t="s">
        <v>644</v>
      </c>
      <c r="C8828" t="s">
        <v>523</v>
      </c>
      <c r="D8828" t="s">
        <v>132</v>
      </c>
      <c r="E8828" t="s">
        <v>352</v>
      </c>
      <c r="F8828" t="s">
        <v>101</v>
      </c>
    </row>
    <row r="8829" spans="1:6" x14ac:dyDescent="0.35">
      <c r="A8829">
        <v>16042025</v>
      </c>
      <c r="B8829" t="s">
        <v>657</v>
      </c>
      <c r="C8829" t="s">
        <v>157</v>
      </c>
      <c r="D8829" t="s">
        <v>132</v>
      </c>
      <c r="E8829" t="s">
        <v>133</v>
      </c>
      <c r="F8829" t="s">
        <v>355</v>
      </c>
    </row>
    <row r="8830" spans="1:6" x14ac:dyDescent="0.35">
      <c r="A8830">
        <v>16042025</v>
      </c>
      <c r="B8830" t="s">
        <v>611</v>
      </c>
      <c r="C8830" t="s">
        <v>405</v>
      </c>
      <c r="D8830" t="s">
        <v>132</v>
      </c>
      <c r="E8830" t="s">
        <v>356</v>
      </c>
      <c r="F8830" t="s">
        <v>101</v>
      </c>
    </row>
    <row r="8831" spans="1:6" x14ac:dyDescent="0.35">
      <c r="A8831">
        <v>16042025</v>
      </c>
      <c r="B8831" t="s">
        <v>438</v>
      </c>
      <c r="C8831" t="s">
        <v>122</v>
      </c>
      <c r="D8831" t="s">
        <v>359</v>
      </c>
      <c r="E8831" t="s">
        <v>360</v>
      </c>
      <c r="F8831" t="s">
        <v>101</v>
      </c>
    </row>
    <row r="8832" spans="1:6" x14ac:dyDescent="0.35">
      <c r="A8832">
        <v>16042025</v>
      </c>
      <c r="B8832" t="s">
        <v>540</v>
      </c>
      <c r="C8832" t="s">
        <v>476</v>
      </c>
      <c r="D8832" t="s">
        <v>359</v>
      </c>
      <c r="E8832" t="s">
        <v>362</v>
      </c>
      <c r="F8832" t="s">
        <v>101</v>
      </c>
    </row>
    <row r="8833" spans="1:8" x14ac:dyDescent="0.35">
      <c r="A8833">
        <v>16042025</v>
      </c>
      <c r="B8833" t="s">
        <v>712</v>
      </c>
      <c r="C8833" t="s">
        <v>272</v>
      </c>
      <c r="D8833" t="s">
        <v>359</v>
      </c>
      <c r="E8833" t="s">
        <v>362</v>
      </c>
      <c r="F8833" t="s">
        <v>140</v>
      </c>
      <c r="G8833" t="s">
        <v>364</v>
      </c>
      <c r="H8833" t="s">
        <v>101</v>
      </c>
    </row>
    <row r="8834" spans="1:8" x14ac:dyDescent="0.35">
      <c r="A8834">
        <v>16042025</v>
      </c>
      <c r="B8834" t="s">
        <v>789</v>
      </c>
      <c r="C8834" t="s">
        <v>599</v>
      </c>
      <c r="D8834" t="s">
        <v>366</v>
      </c>
      <c r="E8834" t="s">
        <v>257</v>
      </c>
      <c r="F8834" t="s">
        <v>367</v>
      </c>
      <c r="G8834" t="s">
        <v>101</v>
      </c>
    </row>
    <row r="8835" spans="1:8" x14ac:dyDescent="0.35">
      <c r="A8835">
        <v>16042025</v>
      </c>
      <c r="B8835" t="s">
        <v>437</v>
      </c>
      <c r="C8835" t="s">
        <v>221</v>
      </c>
      <c r="D8835" t="s">
        <v>369</v>
      </c>
      <c r="E8835" t="s">
        <v>370</v>
      </c>
      <c r="F8835" t="s">
        <v>101</v>
      </c>
    </row>
    <row r="8836" spans="1:8" x14ac:dyDescent="0.35">
      <c r="A8836">
        <v>16042025</v>
      </c>
      <c r="B8836" t="s">
        <v>752</v>
      </c>
      <c r="C8836" t="s">
        <v>171</v>
      </c>
      <c r="D8836" t="s">
        <v>371</v>
      </c>
      <c r="E8836" t="s">
        <v>101</v>
      </c>
    </row>
    <row r="8837" spans="1:8" x14ac:dyDescent="0.35">
      <c r="A8837">
        <v>16042025</v>
      </c>
      <c r="B8837" t="s">
        <v>540</v>
      </c>
      <c r="C8837" t="s">
        <v>478</v>
      </c>
      <c r="D8837" t="s">
        <v>372</v>
      </c>
      <c r="E8837" t="s">
        <v>101</v>
      </c>
    </row>
    <row r="8838" spans="1:8" x14ac:dyDescent="0.35">
      <c r="A8838">
        <v>16042025</v>
      </c>
      <c r="B8838" t="s">
        <v>750</v>
      </c>
      <c r="C8838" t="s">
        <v>444</v>
      </c>
      <c r="D8838" t="s">
        <v>373</v>
      </c>
      <c r="E8838" t="s">
        <v>101</v>
      </c>
    </row>
    <row r="8839" spans="1:8" x14ac:dyDescent="0.35">
      <c r="A8839">
        <v>16042025</v>
      </c>
      <c r="B8839" t="s">
        <v>802</v>
      </c>
      <c r="C8839" t="s">
        <v>418</v>
      </c>
      <c r="D8839" t="s">
        <v>376</v>
      </c>
      <c r="E8839" t="s">
        <v>140</v>
      </c>
      <c r="F8839" t="s">
        <v>331</v>
      </c>
      <c r="G8839" t="s">
        <v>377</v>
      </c>
      <c r="H8839" t="s">
        <v>101</v>
      </c>
    </row>
    <row r="8840" spans="1:8" x14ac:dyDescent="0.35">
      <c r="A8840">
        <v>16042025</v>
      </c>
      <c r="B8840" t="s">
        <v>729</v>
      </c>
      <c r="C8840" t="s">
        <v>340</v>
      </c>
      <c r="D8840" t="s">
        <v>378</v>
      </c>
    </row>
    <row r="8841" spans="1:8" x14ac:dyDescent="0.35">
      <c r="A8841">
        <v>16042025</v>
      </c>
      <c r="B8841" t="s">
        <v>137</v>
      </c>
      <c r="C8841" t="s">
        <v>598</v>
      </c>
      <c r="D8841" t="s">
        <v>380</v>
      </c>
      <c r="E8841" t="s">
        <v>101</v>
      </c>
    </row>
    <row r="8842" spans="1:8" x14ac:dyDescent="0.35">
      <c r="A8842">
        <v>16042025</v>
      </c>
      <c r="B8842" t="s">
        <v>438</v>
      </c>
      <c r="C8842" t="s">
        <v>595</v>
      </c>
      <c r="D8842" t="s">
        <v>382</v>
      </c>
      <c r="E8842" t="s">
        <v>383</v>
      </c>
    </row>
    <row r="8843" spans="1:8" x14ac:dyDescent="0.35">
      <c r="A8843">
        <v>16042025</v>
      </c>
      <c r="B8843" t="s">
        <v>479</v>
      </c>
      <c r="C8843" t="s">
        <v>185</v>
      </c>
      <c r="D8843" t="s">
        <v>385</v>
      </c>
      <c r="E8843" t="s">
        <v>386</v>
      </c>
    </row>
    <row r="8844" spans="1:8" x14ac:dyDescent="0.35">
      <c r="A8844">
        <v>16042025</v>
      </c>
      <c r="B8844" t="s">
        <v>767</v>
      </c>
      <c r="C8844" t="s">
        <v>525</v>
      </c>
      <c r="D8844" t="s">
        <v>388</v>
      </c>
      <c r="E8844" t="s">
        <v>101</v>
      </c>
    </row>
    <row r="8845" spans="1:8" x14ac:dyDescent="0.35">
      <c r="A8845">
        <v>16042025</v>
      </c>
      <c r="B8845" t="s">
        <v>523</v>
      </c>
      <c r="C8845" t="s">
        <v>327</v>
      </c>
      <c r="D8845" t="s">
        <v>391</v>
      </c>
      <c r="E8845" t="s">
        <v>101</v>
      </c>
    </row>
    <row r="8846" spans="1:8" x14ac:dyDescent="0.35">
      <c r="A8846">
        <v>16042025</v>
      </c>
      <c r="B8846" t="s">
        <v>742</v>
      </c>
      <c r="C8846" t="s">
        <v>535</v>
      </c>
      <c r="D8846" t="s">
        <v>393</v>
      </c>
    </row>
    <row r="8847" spans="1:8" x14ac:dyDescent="0.35">
      <c r="A8847">
        <v>16042025</v>
      </c>
      <c r="B8847" t="s">
        <v>694</v>
      </c>
      <c r="C8847" t="s">
        <v>450</v>
      </c>
      <c r="D8847" t="s">
        <v>394</v>
      </c>
      <c r="E8847" t="s">
        <v>395</v>
      </c>
      <c r="F8847" t="s">
        <v>101</v>
      </c>
    </row>
    <row r="8848" spans="1:8" x14ac:dyDescent="0.35">
      <c r="A8848">
        <v>16042025</v>
      </c>
      <c r="B8848" t="s">
        <v>454</v>
      </c>
      <c r="C8848" t="s">
        <v>318</v>
      </c>
      <c r="D8848" t="s">
        <v>396</v>
      </c>
    </row>
    <row r="8849" spans="1:9" x14ac:dyDescent="0.35">
      <c r="A8849">
        <v>16042025</v>
      </c>
      <c r="B8849" t="s">
        <v>510</v>
      </c>
      <c r="C8849" t="s">
        <v>207</v>
      </c>
      <c r="D8849" t="s">
        <v>397</v>
      </c>
      <c r="E8849" t="s">
        <v>101</v>
      </c>
    </row>
    <row r="8850" spans="1:9" x14ac:dyDescent="0.35">
      <c r="A8850">
        <v>16042025</v>
      </c>
      <c r="B8850" t="s">
        <v>779</v>
      </c>
      <c r="C8850" t="s">
        <v>340</v>
      </c>
      <c r="D8850" t="s">
        <v>399</v>
      </c>
      <c r="E8850" t="s">
        <v>140</v>
      </c>
      <c r="F8850" t="s">
        <v>400</v>
      </c>
      <c r="G8850" t="s">
        <v>257</v>
      </c>
      <c r="H8850" t="s">
        <v>331</v>
      </c>
      <c r="I8850" t="s">
        <v>401</v>
      </c>
    </row>
    <row r="8851" spans="1:9" x14ac:dyDescent="0.35">
      <c r="A8851">
        <v>16042025</v>
      </c>
      <c r="B8851" t="s">
        <v>752</v>
      </c>
      <c r="C8851" t="s">
        <v>432</v>
      </c>
      <c r="D8851" t="s">
        <v>399</v>
      </c>
      <c r="E8851" t="s">
        <v>187</v>
      </c>
      <c r="F8851" t="s">
        <v>101</v>
      </c>
    </row>
    <row r="8852" spans="1:9" x14ac:dyDescent="0.35">
      <c r="A8852">
        <v>16042025</v>
      </c>
      <c r="B8852" t="s">
        <v>417</v>
      </c>
      <c r="C8852" t="s">
        <v>405</v>
      </c>
      <c r="D8852" t="s">
        <v>399</v>
      </c>
      <c r="E8852" t="s">
        <v>403</v>
      </c>
      <c r="F8852" t="s">
        <v>101</v>
      </c>
    </row>
    <row r="8853" spans="1:9" x14ac:dyDescent="0.35">
      <c r="A8853">
        <v>16042025</v>
      </c>
      <c r="B8853" t="s">
        <v>752</v>
      </c>
      <c r="C8853" t="s">
        <v>405</v>
      </c>
      <c r="D8853" t="s">
        <v>399</v>
      </c>
      <c r="E8853" t="s">
        <v>404</v>
      </c>
      <c r="F8853" t="s">
        <v>101</v>
      </c>
    </row>
    <row r="8854" spans="1:9" x14ac:dyDescent="0.35">
      <c r="A8854">
        <v>15042025</v>
      </c>
      <c r="B8854" t="s">
        <v>493</v>
      </c>
      <c r="C8854" t="s">
        <v>456</v>
      </c>
      <c r="D8854" t="s">
        <v>100</v>
      </c>
      <c r="E8854" t="s">
        <v>101</v>
      </c>
    </row>
    <row r="8855" spans="1:9" x14ac:dyDescent="0.35">
      <c r="A8855">
        <v>15042025</v>
      </c>
      <c r="B8855" t="s">
        <v>171</v>
      </c>
      <c r="C8855" t="s">
        <v>122</v>
      </c>
      <c r="D8855" t="s">
        <v>104</v>
      </c>
      <c r="E8855" t="s">
        <v>101</v>
      </c>
    </row>
    <row r="8856" spans="1:9" x14ac:dyDescent="0.35">
      <c r="A8856">
        <v>15042025</v>
      </c>
      <c r="B8856" t="s">
        <v>454</v>
      </c>
      <c r="C8856" t="s">
        <v>154</v>
      </c>
      <c r="D8856" t="s">
        <v>107</v>
      </c>
      <c r="E8856" t="s">
        <v>108</v>
      </c>
      <c r="F8856" t="s">
        <v>101</v>
      </c>
    </row>
    <row r="8857" spans="1:9" x14ac:dyDescent="0.35">
      <c r="A8857">
        <v>15042025</v>
      </c>
      <c r="B8857" t="s">
        <v>323</v>
      </c>
      <c r="C8857" t="s">
        <v>197</v>
      </c>
      <c r="D8857" t="s">
        <v>111</v>
      </c>
      <c r="E8857" t="s">
        <v>101</v>
      </c>
    </row>
    <row r="8858" spans="1:9" x14ac:dyDescent="0.35">
      <c r="A8858">
        <v>15042025</v>
      </c>
      <c r="B8858" t="s">
        <v>650</v>
      </c>
      <c r="C8858" t="s">
        <v>816</v>
      </c>
      <c r="D8858" t="s">
        <v>114</v>
      </c>
      <c r="E8858" t="s">
        <v>115</v>
      </c>
      <c r="F8858" t="s">
        <v>116</v>
      </c>
    </row>
    <row r="8859" spans="1:9" x14ac:dyDescent="0.35">
      <c r="A8859">
        <v>15042025</v>
      </c>
      <c r="B8859" t="s">
        <v>402</v>
      </c>
      <c r="C8859" t="s">
        <v>166</v>
      </c>
      <c r="D8859" t="s">
        <v>114</v>
      </c>
      <c r="E8859" t="s">
        <v>119</v>
      </c>
      <c r="F8859" t="s">
        <v>120</v>
      </c>
      <c r="G8859" t="s">
        <v>121</v>
      </c>
    </row>
    <row r="8860" spans="1:9" x14ac:dyDescent="0.35">
      <c r="A8860">
        <v>15042025</v>
      </c>
      <c r="B8860" t="s">
        <v>450</v>
      </c>
      <c r="C8860" t="s">
        <v>546</v>
      </c>
      <c r="D8860" t="s">
        <v>114</v>
      </c>
      <c r="E8860" t="s">
        <v>124</v>
      </c>
    </row>
    <row r="8861" spans="1:9" x14ac:dyDescent="0.35">
      <c r="A8861">
        <v>15042025</v>
      </c>
      <c r="B8861" t="s">
        <v>177</v>
      </c>
      <c r="C8861" t="s">
        <v>411</v>
      </c>
      <c r="D8861" t="s">
        <v>114</v>
      </c>
      <c r="E8861" t="s">
        <v>127</v>
      </c>
    </row>
    <row r="8862" spans="1:9" x14ac:dyDescent="0.35">
      <c r="A8862">
        <v>15042025</v>
      </c>
      <c r="B8862" t="s">
        <v>151</v>
      </c>
      <c r="C8862" t="s">
        <v>453</v>
      </c>
      <c r="D8862" t="s">
        <v>114</v>
      </c>
      <c r="E8862" t="s">
        <v>130</v>
      </c>
    </row>
    <row r="8863" spans="1:9" x14ac:dyDescent="0.35">
      <c r="A8863">
        <v>15042025</v>
      </c>
      <c r="B8863" t="s">
        <v>109</v>
      </c>
      <c r="C8863" t="s">
        <v>458</v>
      </c>
      <c r="D8863" t="s">
        <v>114</v>
      </c>
      <c r="E8863" t="s">
        <v>132</v>
      </c>
      <c r="F8863" t="s">
        <v>133</v>
      </c>
    </row>
    <row r="8864" spans="1:9" x14ac:dyDescent="0.35">
      <c r="A8864">
        <v>15042025</v>
      </c>
      <c r="B8864" t="s">
        <v>447</v>
      </c>
      <c r="C8864" t="s">
        <v>248</v>
      </c>
      <c r="D8864" t="s">
        <v>135</v>
      </c>
      <c r="E8864" t="s">
        <v>136</v>
      </c>
    </row>
    <row r="8865" spans="1:7" x14ac:dyDescent="0.35">
      <c r="A8865">
        <v>15042025</v>
      </c>
      <c r="B8865" t="s">
        <v>629</v>
      </c>
      <c r="C8865" t="s">
        <v>438</v>
      </c>
      <c r="D8865" t="s">
        <v>139</v>
      </c>
      <c r="E8865" t="s">
        <v>140</v>
      </c>
      <c r="F8865" t="s">
        <v>141</v>
      </c>
      <c r="G8865" t="s">
        <v>101</v>
      </c>
    </row>
    <row r="8866" spans="1:7" x14ac:dyDescent="0.35">
      <c r="A8866">
        <v>15042025</v>
      </c>
      <c r="B8866" t="s">
        <v>474</v>
      </c>
      <c r="C8866" t="s">
        <v>305</v>
      </c>
      <c r="D8866" t="s">
        <v>144</v>
      </c>
      <c r="E8866" t="s">
        <v>101</v>
      </c>
    </row>
    <row r="8867" spans="1:7" x14ac:dyDescent="0.35">
      <c r="A8867">
        <v>15042025</v>
      </c>
      <c r="B8867" t="s">
        <v>557</v>
      </c>
      <c r="C8867" t="s">
        <v>516</v>
      </c>
      <c r="D8867" t="s">
        <v>147</v>
      </c>
      <c r="E8867" t="s">
        <v>148</v>
      </c>
      <c r="F8867" t="s">
        <v>149</v>
      </c>
    </row>
    <row r="8868" spans="1:7" x14ac:dyDescent="0.35">
      <c r="A8868">
        <v>15042025</v>
      </c>
      <c r="B8868" t="s">
        <v>557</v>
      </c>
      <c r="C8868" t="s">
        <v>304</v>
      </c>
      <c r="D8868" t="s">
        <v>152</v>
      </c>
      <c r="E8868" t="s">
        <v>140</v>
      </c>
      <c r="F8868" t="s">
        <v>153</v>
      </c>
      <c r="G8868" t="s">
        <v>101</v>
      </c>
    </row>
    <row r="8869" spans="1:7" x14ac:dyDescent="0.35">
      <c r="A8869">
        <v>15042025</v>
      </c>
      <c r="B8869" t="s">
        <v>729</v>
      </c>
      <c r="C8869" t="s">
        <v>426</v>
      </c>
      <c r="D8869" t="s">
        <v>156</v>
      </c>
      <c r="E8869" t="s">
        <v>101</v>
      </c>
    </row>
    <row r="8870" spans="1:7" x14ac:dyDescent="0.35">
      <c r="A8870">
        <v>15042025</v>
      </c>
      <c r="B8870" t="s">
        <v>759</v>
      </c>
      <c r="C8870" t="s">
        <v>226</v>
      </c>
      <c r="D8870" t="s">
        <v>159</v>
      </c>
      <c r="E8870" t="s">
        <v>101</v>
      </c>
    </row>
    <row r="8871" spans="1:7" x14ac:dyDescent="0.35">
      <c r="A8871">
        <v>15042025</v>
      </c>
      <c r="B8871" t="s">
        <v>466</v>
      </c>
      <c r="C8871" t="s">
        <v>161</v>
      </c>
      <c r="D8871" t="s">
        <v>101</v>
      </c>
    </row>
    <row r="8872" spans="1:7" x14ac:dyDescent="0.35">
      <c r="A8872">
        <v>15042025</v>
      </c>
      <c r="B8872" t="s">
        <v>183</v>
      </c>
      <c r="C8872" t="s">
        <v>275</v>
      </c>
      <c r="D8872" t="s">
        <v>164</v>
      </c>
      <c r="E8872" t="s">
        <v>101</v>
      </c>
    </row>
    <row r="8873" spans="1:7" x14ac:dyDescent="0.35">
      <c r="A8873">
        <v>15042025</v>
      </c>
      <c r="B8873" t="s">
        <v>594</v>
      </c>
      <c r="C8873" t="s">
        <v>430</v>
      </c>
      <c r="D8873" t="s">
        <v>167</v>
      </c>
    </row>
    <row r="8874" spans="1:7" x14ac:dyDescent="0.35">
      <c r="A8874">
        <v>15042025</v>
      </c>
      <c r="B8874" t="s">
        <v>638</v>
      </c>
      <c r="C8874" t="s">
        <v>368</v>
      </c>
      <c r="D8874" t="s">
        <v>423</v>
      </c>
      <c r="E8874" t="s">
        <v>101</v>
      </c>
    </row>
    <row r="8875" spans="1:7" x14ac:dyDescent="0.35">
      <c r="A8875">
        <v>15042025</v>
      </c>
      <c r="B8875" t="s">
        <v>206</v>
      </c>
      <c r="C8875" t="s">
        <v>233</v>
      </c>
      <c r="D8875" t="s">
        <v>169</v>
      </c>
      <c r="E8875" t="s">
        <v>170</v>
      </c>
      <c r="F8875" t="s">
        <v>101</v>
      </c>
    </row>
    <row r="8876" spans="1:7" x14ac:dyDescent="0.35">
      <c r="A8876">
        <v>15042025</v>
      </c>
      <c r="B8876" t="s">
        <v>694</v>
      </c>
      <c r="C8876" t="s">
        <v>414</v>
      </c>
      <c r="D8876" t="s">
        <v>173</v>
      </c>
      <c r="E8876" t="s">
        <v>101</v>
      </c>
    </row>
    <row r="8877" spans="1:7" x14ac:dyDescent="0.35">
      <c r="A8877">
        <v>15042025</v>
      </c>
      <c r="B8877" t="s">
        <v>552</v>
      </c>
      <c r="C8877" t="s">
        <v>219</v>
      </c>
      <c r="D8877" t="s">
        <v>176</v>
      </c>
      <c r="E8877" t="s">
        <v>101</v>
      </c>
    </row>
    <row r="8878" spans="1:7" x14ac:dyDescent="0.35">
      <c r="A8878">
        <v>15042025</v>
      </c>
      <c r="B8878" t="s">
        <v>558</v>
      </c>
      <c r="C8878" t="s">
        <v>326</v>
      </c>
      <c r="D8878" t="s">
        <v>176</v>
      </c>
      <c r="E8878" t="s">
        <v>149</v>
      </c>
    </row>
    <row r="8879" spans="1:7" x14ac:dyDescent="0.35">
      <c r="A8879">
        <v>15042025</v>
      </c>
      <c r="B8879" t="s">
        <v>237</v>
      </c>
      <c r="C8879" t="s">
        <v>195</v>
      </c>
      <c r="D8879" t="s">
        <v>181</v>
      </c>
      <c r="E8879" t="s">
        <v>182</v>
      </c>
      <c r="F8879" t="s">
        <v>101</v>
      </c>
    </row>
    <row r="8880" spans="1:7" x14ac:dyDescent="0.35">
      <c r="A8880">
        <v>15042025</v>
      </c>
      <c r="B8880" t="s">
        <v>723</v>
      </c>
      <c r="C8880" t="s">
        <v>430</v>
      </c>
      <c r="D8880" t="s">
        <v>184</v>
      </c>
      <c r="E8880" t="s">
        <v>101</v>
      </c>
    </row>
    <row r="8881" spans="1:7" x14ac:dyDescent="0.35">
      <c r="A8881">
        <v>15042025</v>
      </c>
      <c r="B8881" t="s">
        <v>425</v>
      </c>
      <c r="C8881" t="s">
        <v>305</v>
      </c>
      <c r="D8881" t="s">
        <v>187</v>
      </c>
      <c r="E8881" t="s">
        <v>101</v>
      </c>
    </row>
    <row r="8882" spans="1:7" x14ac:dyDescent="0.35">
      <c r="A8882">
        <v>15042025</v>
      </c>
      <c r="B8882" t="s">
        <v>556</v>
      </c>
      <c r="C8882" t="s">
        <v>125</v>
      </c>
      <c r="D8882" t="s">
        <v>190</v>
      </c>
      <c r="E8882" t="s">
        <v>191</v>
      </c>
      <c r="F8882" t="s">
        <v>101</v>
      </c>
    </row>
    <row r="8883" spans="1:7" x14ac:dyDescent="0.35">
      <c r="A8883">
        <v>15042025</v>
      </c>
      <c r="B8883" t="s">
        <v>442</v>
      </c>
      <c r="C8883" t="s">
        <v>128</v>
      </c>
      <c r="D8883" t="s">
        <v>190</v>
      </c>
      <c r="E8883" t="s">
        <v>194</v>
      </c>
      <c r="F8883" t="s">
        <v>101</v>
      </c>
    </row>
    <row r="8884" spans="1:7" x14ac:dyDescent="0.35">
      <c r="A8884">
        <v>15042025</v>
      </c>
      <c r="B8884" t="s">
        <v>573</v>
      </c>
      <c r="C8884" t="s">
        <v>430</v>
      </c>
      <c r="D8884" t="s">
        <v>190</v>
      </c>
      <c r="E8884" t="s">
        <v>196</v>
      </c>
      <c r="F8884" t="s">
        <v>101</v>
      </c>
    </row>
    <row r="8885" spans="1:7" x14ac:dyDescent="0.35">
      <c r="A8885">
        <v>15042025</v>
      </c>
      <c r="B8885" t="s">
        <v>305</v>
      </c>
      <c r="C8885" t="s">
        <v>198</v>
      </c>
      <c r="D8885" t="s">
        <v>140</v>
      </c>
      <c r="E8885" t="s">
        <v>199</v>
      </c>
      <c r="F8885" t="s">
        <v>200</v>
      </c>
      <c r="G8885" t="s">
        <v>101</v>
      </c>
    </row>
    <row r="8886" spans="1:7" x14ac:dyDescent="0.35">
      <c r="A8886">
        <v>15042025</v>
      </c>
      <c r="B8886" t="s">
        <v>154</v>
      </c>
      <c r="C8886" t="s">
        <v>255</v>
      </c>
      <c r="D8886" t="s">
        <v>61</v>
      </c>
      <c r="E8886" t="s">
        <v>101</v>
      </c>
    </row>
    <row r="8887" spans="1:7" x14ac:dyDescent="0.35">
      <c r="A8887">
        <v>15042025</v>
      </c>
      <c r="B8887" t="s">
        <v>451</v>
      </c>
      <c r="C8887" t="s">
        <v>422</v>
      </c>
      <c r="D8887" t="s">
        <v>205</v>
      </c>
      <c r="E8887" t="s">
        <v>101</v>
      </c>
    </row>
    <row r="8888" spans="1:7" x14ac:dyDescent="0.35">
      <c r="A8888">
        <v>15042025</v>
      </c>
      <c r="B8888" t="s">
        <v>782</v>
      </c>
      <c r="C8888" t="s">
        <v>495</v>
      </c>
      <c r="D8888" t="s">
        <v>208</v>
      </c>
      <c r="E8888" t="s">
        <v>101</v>
      </c>
    </row>
    <row r="8889" spans="1:7" x14ac:dyDescent="0.35">
      <c r="A8889">
        <v>15042025</v>
      </c>
      <c r="B8889" t="s">
        <v>507</v>
      </c>
      <c r="C8889" t="s">
        <v>422</v>
      </c>
      <c r="D8889" t="s">
        <v>210</v>
      </c>
      <c r="E8889" t="s">
        <v>211</v>
      </c>
      <c r="F8889" t="s">
        <v>101</v>
      </c>
    </row>
    <row r="8890" spans="1:7" x14ac:dyDescent="0.35">
      <c r="A8890">
        <v>15042025</v>
      </c>
      <c r="B8890" t="s">
        <v>224</v>
      </c>
      <c r="C8890" t="s">
        <v>158</v>
      </c>
      <c r="D8890" t="s">
        <v>214</v>
      </c>
      <c r="E8890" t="s">
        <v>215</v>
      </c>
      <c r="F8890" t="s">
        <v>101</v>
      </c>
    </row>
    <row r="8891" spans="1:7" x14ac:dyDescent="0.35">
      <c r="A8891">
        <v>15042025</v>
      </c>
      <c r="B8891" t="s">
        <v>455</v>
      </c>
      <c r="C8891" t="s">
        <v>217</v>
      </c>
      <c r="D8891" t="s">
        <v>101</v>
      </c>
    </row>
    <row r="8892" spans="1:7" x14ac:dyDescent="0.35">
      <c r="A8892">
        <v>15042025</v>
      </c>
      <c r="B8892" t="s">
        <v>661</v>
      </c>
      <c r="C8892" t="s">
        <v>536</v>
      </c>
      <c r="D8892" t="s">
        <v>220</v>
      </c>
      <c r="E8892" t="s">
        <v>101</v>
      </c>
    </row>
    <row r="8893" spans="1:7" x14ac:dyDescent="0.35">
      <c r="A8893">
        <v>15042025</v>
      </c>
      <c r="B8893" t="s">
        <v>760</v>
      </c>
      <c r="C8893" t="s">
        <v>285</v>
      </c>
      <c r="D8893" t="s">
        <v>222</v>
      </c>
    </row>
    <row r="8894" spans="1:7" x14ac:dyDescent="0.35">
      <c r="A8894">
        <v>15042025</v>
      </c>
      <c r="B8894" t="s">
        <v>419</v>
      </c>
      <c r="C8894" t="s">
        <v>138</v>
      </c>
      <c r="D8894" t="s">
        <v>223</v>
      </c>
    </row>
    <row r="8895" spans="1:7" x14ac:dyDescent="0.35">
      <c r="A8895">
        <v>15042025</v>
      </c>
      <c r="B8895" t="s">
        <v>717</v>
      </c>
      <c r="C8895" t="s">
        <v>436</v>
      </c>
      <c r="D8895" t="s">
        <v>225</v>
      </c>
      <c r="E8895" t="s">
        <v>101</v>
      </c>
    </row>
    <row r="8896" spans="1:7" x14ac:dyDescent="0.35">
      <c r="A8896">
        <v>15042025</v>
      </c>
      <c r="B8896" t="s">
        <v>655</v>
      </c>
      <c r="C8896" t="s">
        <v>559</v>
      </c>
      <c r="D8896" t="s">
        <v>225</v>
      </c>
      <c r="E8896" t="s">
        <v>228</v>
      </c>
      <c r="F8896" t="s">
        <v>229</v>
      </c>
    </row>
    <row r="8897" spans="1:7" x14ac:dyDescent="0.35">
      <c r="A8897">
        <v>15042025</v>
      </c>
      <c r="B8897" t="s">
        <v>582</v>
      </c>
      <c r="C8897" t="s">
        <v>466</v>
      </c>
      <c r="D8897" t="s">
        <v>232</v>
      </c>
      <c r="E8897" t="s">
        <v>101</v>
      </c>
    </row>
    <row r="8898" spans="1:7" x14ac:dyDescent="0.35">
      <c r="A8898">
        <v>15042025</v>
      </c>
      <c r="B8898" t="s">
        <v>515</v>
      </c>
      <c r="C8898" t="s">
        <v>455</v>
      </c>
      <c r="D8898" t="s">
        <v>235</v>
      </c>
      <c r="E8898" t="s">
        <v>236</v>
      </c>
      <c r="F8898" t="s">
        <v>101</v>
      </c>
    </row>
    <row r="8899" spans="1:7" x14ac:dyDescent="0.35">
      <c r="A8899">
        <v>15042025</v>
      </c>
      <c r="B8899" t="s">
        <v>510</v>
      </c>
      <c r="C8899" t="s">
        <v>212</v>
      </c>
      <c r="D8899" t="s">
        <v>235</v>
      </c>
      <c r="E8899" t="s">
        <v>239</v>
      </c>
      <c r="F8899" t="s">
        <v>149</v>
      </c>
    </row>
    <row r="8900" spans="1:7" x14ac:dyDescent="0.35">
      <c r="A8900">
        <v>15042025</v>
      </c>
      <c r="B8900" t="s">
        <v>639</v>
      </c>
      <c r="C8900" t="s">
        <v>575</v>
      </c>
      <c r="D8900" t="s">
        <v>235</v>
      </c>
      <c r="E8900" t="s">
        <v>241</v>
      </c>
      <c r="F8900" t="s">
        <v>101</v>
      </c>
    </row>
    <row r="8901" spans="1:7" x14ac:dyDescent="0.35">
      <c r="A8901">
        <v>15042025</v>
      </c>
      <c r="B8901" t="s">
        <v>511</v>
      </c>
      <c r="C8901" t="s">
        <v>424</v>
      </c>
      <c r="D8901" t="s">
        <v>243</v>
      </c>
      <c r="E8901" t="s">
        <v>101</v>
      </c>
    </row>
    <row r="8902" spans="1:7" x14ac:dyDescent="0.35">
      <c r="A8902">
        <v>15042025</v>
      </c>
      <c r="B8902" t="s">
        <v>224</v>
      </c>
      <c r="C8902" t="s">
        <v>305</v>
      </c>
      <c r="D8902" t="s">
        <v>245</v>
      </c>
      <c r="E8902" t="s">
        <v>246</v>
      </c>
    </row>
    <row r="8903" spans="1:7" x14ac:dyDescent="0.35">
      <c r="A8903">
        <v>15042025</v>
      </c>
      <c r="B8903" t="s">
        <v>764</v>
      </c>
      <c r="C8903" t="s">
        <v>440</v>
      </c>
      <c r="D8903" t="s">
        <v>245</v>
      </c>
      <c r="E8903" t="s">
        <v>249</v>
      </c>
    </row>
    <row r="8904" spans="1:7" x14ac:dyDescent="0.35">
      <c r="A8904">
        <v>15042025</v>
      </c>
      <c r="B8904" t="s">
        <v>540</v>
      </c>
      <c r="C8904" t="s">
        <v>99</v>
      </c>
      <c r="D8904" t="s">
        <v>252</v>
      </c>
      <c r="E8904" t="s">
        <v>101</v>
      </c>
    </row>
    <row r="8905" spans="1:7" x14ac:dyDescent="0.35">
      <c r="A8905">
        <v>15042025</v>
      </c>
      <c r="B8905" t="s">
        <v>450</v>
      </c>
      <c r="C8905" t="s">
        <v>296</v>
      </c>
      <c r="D8905" t="s">
        <v>254</v>
      </c>
    </row>
    <row r="8906" spans="1:7" x14ac:dyDescent="0.35">
      <c r="A8906">
        <v>15042025</v>
      </c>
      <c r="B8906" t="s">
        <v>221</v>
      </c>
      <c r="C8906" t="s">
        <v>98</v>
      </c>
      <c r="D8906" t="s">
        <v>256</v>
      </c>
      <c r="E8906" t="s">
        <v>257</v>
      </c>
      <c r="F8906" t="s">
        <v>236</v>
      </c>
      <c r="G8906" t="s">
        <v>101</v>
      </c>
    </row>
    <row r="8907" spans="1:7" x14ac:dyDescent="0.35">
      <c r="A8907">
        <v>15042025</v>
      </c>
      <c r="B8907" t="s">
        <v>737</v>
      </c>
      <c r="C8907" t="s">
        <v>455</v>
      </c>
      <c r="D8907" t="s">
        <v>260</v>
      </c>
      <c r="E8907" t="s">
        <v>136</v>
      </c>
      <c r="F8907" t="s">
        <v>101</v>
      </c>
    </row>
    <row r="8908" spans="1:7" x14ac:dyDescent="0.35">
      <c r="A8908">
        <v>15042025</v>
      </c>
      <c r="B8908" t="s">
        <v>285</v>
      </c>
      <c r="C8908" t="s">
        <v>261</v>
      </c>
      <c r="D8908" t="s">
        <v>262</v>
      </c>
      <c r="E8908" t="s">
        <v>101</v>
      </c>
    </row>
    <row r="8909" spans="1:7" x14ac:dyDescent="0.35">
      <c r="A8909">
        <v>15042025</v>
      </c>
      <c r="B8909" t="s">
        <v>542</v>
      </c>
      <c r="C8909" t="s">
        <v>387</v>
      </c>
      <c r="D8909" t="s">
        <v>264</v>
      </c>
      <c r="E8909" t="s">
        <v>101</v>
      </c>
    </row>
    <row r="8910" spans="1:7" x14ac:dyDescent="0.35">
      <c r="A8910">
        <v>15042025</v>
      </c>
      <c r="B8910" t="s">
        <v>326</v>
      </c>
      <c r="C8910" t="s">
        <v>264</v>
      </c>
      <c r="D8910" t="s">
        <v>149</v>
      </c>
    </row>
    <row r="8911" spans="1:7" x14ac:dyDescent="0.35">
      <c r="A8911">
        <v>15042025</v>
      </c>
      <c r="B8911" t="s">
        <v>437</v>
      </c>
      <c r="C8911" t="s">
        <v>526</v>
      </c>
      <c r="D8911" t="s">
        <v>265</v>
      </c>
      <c r="E8911" t="s">
        <v>101</v>
      </c>
      <c r="F8911" t="s">
        <v>266</v>
      </c>
    </row>
    <row r="8912" spans="1:7" x14ac:dyDescent="0.35">
      <c r="A8912">
        <v>15042025</v>
      </c>
      <c r="B8912" t="s">
        <v>221</v>
      </c>
      <c r="C8912" t="s">
        <v>267</v>
      </c>
      <c r="D8912" t="s">
        <v>101</v>
      </c>
    </row>
    <row r="8913" spans="1:8" x14ac:dyDescent="0.35">
      <c r="A8913">
        <v>15042025</v>
      </c>
      <c r="B8913" t="s">
        <v>629</v>
      </c>
      <c r="C8913" t="s">
        <v>450</v>
      </c>
      <c r="D8913" t="s">
        <v>268</v>
      </c>
    </row>
    <row r="8914" spans="1:8" x14ac:dyDescent="0.35">
      <c r="A8914">
        <v>15042025</v>
      </c>
      <c r="B8914" t="s">
        <v>742</v>
      </c>
      <c r="C8914" t="s">
        <v>424</v>
      </c>
      <c r="D8914" t="s">
        <v>270</v>
      </c>
      <c r="E8914" t="s">
        <v>271</v>
      </c>
      <c r="F8914" t="s">
        <v>101</v>
      </c>
    </row>
    <row r="8915" spans="1:8" x14ac:dyDescent="0.35">
      <c r="A8915">
        <v>15042025</v>
      </c>
      <c r="B8915" t="s">
        <v>593</v>
      </c>
      <c r="C8915" t="s">
        <v>285</v>
      </c>
      <c r="D8915" t="s">
        <v>274</v>
      </c>
      <c r="E8915" t="s">
        <v>101</v>
      </c>
    </row>
    <row r="8916" spans="1:8" x14ac:dyDescent="0.35">
      <c r="A8916">
        <v>15042025</v>
      </c>
      <c r="B8916" t="s">
        <v>137</v>
      </c>
      <c r="C8916" t="s">
        <v>174</v>
      </c>
      <c r="D8916" t="s">
        <v>277</v>
      </c>
      <c r="E8916" t="s">
        <v>101</v>
      </c>
    </row>
    <row r="8917" spans="1:8" x14ac:dyDescent="0.35">
      <c r="A8917">
        <v>15042025</v>
      </c>
      <c r="B8917" t="s">
        <v>510</v>
      </c>
      <c r="C8917" t="s">
        <v>523</v>
      </c>
      <c r="D8917" t="s">
        <v>279</v>
      </c>
      <c r="E8917" t="s">
        <v>140</v>
      </c>
      <c r="F8917" t="s">
        <v>280</v>
      </c>
    </row>
    <row r="8918" spans="1:8" x14ac:dyDescent="0.35">
      <c r="A8918">
        <v>15042025</v>
      </c>
      <c r="B8918" t="s">
        <v>639</v>
      </c>
      <c r="C8918" t="s">
        <v>285</v>
      </c>
      <c r="D8918" t="s">
        <v>281</v>
      </c>
    </row>
    <row r="8919" spans="1:8" x14ac:dyDescent="0.35">
      <c r="A8919">
        <v>15042025</v>
      </c>
      <c r="B8919" t="s">
        <v>574</v>
      </c>
      <c r="C8919" t="s">
        <v>497</v>
      </c>
      <c r="D8919" t="s">
        <v>284</v>
      </c>
      <c r="E8919" t="s">
        <v>101</v>
      </c>
    </row>
    <row r="8920" spans="1:8" x14ac:dyDescent="0.35">
      <c r="A8920">
        <v>15042025</v>
      </c>
      <c r="B8920" t="s">
        <v>711</v>
      </c>
      <c r="C8920" t="s">
        <v>464</v>
      </c>
      <c r="D8920" t="s">
        <v>287</v>
      </c>
      <c r="E8920" t="s">
        <v>101</v>
      </c>
    </row>
    <row r="8921" spans="1:8" x14ac:dyDescent="0.35">
      <c r="A8921">
        <v>15042025</v>
      </c>
      <c r="B8921" t="s">
        <v>635</v>
      </c>
      <c r="C8921" t="s">
        <v>450</v>
      </c>
      <c r="D8921" t="s">
        <v>288</v>
      </c>
      <c r="E8921" t="s">
        <v>101</v>
      </c>
    </row>
    <row r="8922" spans="1:8" x14ac:dyDescent="0.35">
      <c r="A8922">
        <v>15042025</v>
      </c>
      <c r="B8922" t="s">
        <v>368</v>
      </c>
      <c r="C8922" t="s">
        <v>553</v>
      </c>
      <c r="D8922" t="s">
        <v>290</v>
      </c>
      <c r="E8922" t="s">
        <v>140</v>
      </c>
      <c r="F8922" t="s">
        <v>291</v>
      </c>
    </row>
    <row r="8923" spans="1:8" x14ac:dyDescent="0.35">
      <c r="A8923">
        <v>15042025</v>
      </c>
      <c r="B8923" t="s">
        <v>722</v>
      </c>
      <c r="C8923" t="s">
        <v>466</v>
      </c>
      <c r="D8923" t="s">
        <v>290</v>
      </c>
      <c r="E8923" t="s">
        <v>140</v>
      </c>
      <c r="F8923" t="s">
        <v>294</v>
      </c>
      <c r="G8923" t="s">
        <v>295</v>
      </c>
      <c r="H8923" t="s">
        <v>101</v>
      </c>
    </row>
    <row r="8924" spans="1:8" x14ac:dyDescent="0.35">
      <c r="A8924">
        <v>15042025</v>
      </c>
      <c r="B8924" t="s">
        <v>477</v>
      </c>
      <c r="C8924" t="s">
        <v>422</v>
      </c>
      <c r="D8924" t="s">
        <v>298</v>
      </c>
      <c r="E8924" t="s">
        <v>101</v>
      </c>
    </row>
    <row r="8925" spans="1:8" x14ac:dyDescent="0.35">
      <c r="A8925">
        <v>15042025</v>
      </c>
      <c r="B8925" t="s">
        <v>442</v>
      </c>
      <c r="C8925" t="s">
        <v>188</v>
      </c>
      <c r="D8925" t="s">
        <v>300</v>
      </c>
      <c r="E8925" t="s">
        <v>262</v>
      </c>
      <c r="F8925" t="s">
        <v>101</v>
      </c>
    </row>
    <row r="8926" spans="1:8" x14ac:dyDescent="0.35">
      <c r="A8926">
        <v>15042025</v>
      </c>
      <c r="B8926" t="s">
        <v>247</v>
      </c>
      <c r="C8926" t="s">
        <v>318</v>
      </c>
      <c r="D8926" t="s">
        <v>301</v>
      </c>
      <c r="E8926" t="s">
        <v>101</v>
      </c>
    </row>
    <row r="8927" spans="1:8" x14ac:dyDescent="0.35">
      <c r="A8927">
        <v>15042025</v>
      </c>
      <c r="B8927" t="s">
        <v>780</v>
      </c>
      <c r="C8927" t="s">
        <v>432</v>
      </c>
      <c r="D8927" t="s">
        <v>303</v>
      </c>
      <c r="E8927" t="s">
        <v>149</v>
      </c>
    </row>
    <row r="8928" spans="1:8" x14ac:dyDescent="0.35">
      <c r="A8928">
        <v>15042025</v>
      </c>
      <c r="B8928" t="s">
        <v>781</v>
      </c>
      <c r="C8928" t="s">
        <v>534</v>
      </c>
      <c r="D8928" t="s">
        <v>306</v>
      </c>
      <c r="E8928" t="s">
        <v>101</v>
      </c>
    </row>
    <row r="8929" spans="1:9" x14ac:dyDescent="0.35">
      <c r="A8929">
        <v>15042025</v>
      </c>
      <c r="B8929" t="s">
        <v>721</v>
      </c>
      <c r="C8929" t="s">
        <v>206</v>
      </c>
      <c r="D8929" t="s">
        <v>308</v>
      </c>
      <c r="E8929" t="s">
        <v>309</v>
      </c>
      <c r="F8929" t="s">
        <v>310</v>
      </c>
      <c r="G8929" t="s">
        <v>311</v>
      </c>
      <c r="H8929" t="s">
        <v>312</v>
      </c>
      <c r="I8929" t="s">
        <v>101</v>
      </c>
    </row>
    <row r="8930" spans="1:9" x14ac:dyDescent="0.35">
      <c r="A8930">
        <v>15042025</v>
      </c>
      <c r="B8930" t="s">
        <v>466</v>
      </c>
      <c r="C8930" t="s">
        <v>443</v>
      </c>
      <c r="D8930" t="s">
        <v>314</v>
      </c>
      <c r="E8930" t="s">
        <v>315</v>
      </c>
      <c r="F8930" t="s">
        <v>101</v>
      </c>
    </row>
    <row r="8931" spans="1:9" x14ac:dyDescent="0.35">
      <c r="A8931">
        <v>15042025</v>
      </c>
      <c r="B8931" t="s">
        <v>447</v>
      </c>
      <c r="C8931" t="s">
        <v>233</v>
      </c>
      <c r="D8931" t="s">
        <v>314</v>
      </c>
      <c r="E8931" t="s">
        <v>317</v>
      </c>
      <c r="F8931" t="s">
        <v>101</v>
      </c>
    </row>
    <row r="8932" spans="1:9" x14ac:dyDescent="0.35">
      <c r="A8932">
        <v>15042025</v>
      </c>
      <c r="B8932" t="s">
        <v>339</v>
      </c>
      <c r="C8932" t="s">
        <v>292</v>
      </c>
      <c r="D8932" t="s">
        <v>319</v>
      </c>
      <c r="E8932" t="s">
        <v>320</v>
      </c>
      <c r="F8932" t="s">
        <v>321</v>
      </c>
    </row>
    <row r="8933" spans="1:9" x14ac:dyDescent="0.35">
      <c r="A8933">
        <v>15042025</v>
      </c>
      <c r="B8933" t="s">
        <v>752</v>
      </c>
      <c r="C8933" t="s">
        <v>145</v>
      </c>
      <c r="D8933" t="s">
        <v>322</v>
      </c>
      <c r="E8933" t="s">
        <v>101</v>
      </c>
    </row>
    <row r="8934" spans="1:9" x14ac:dyDescent="0.35">
      <c r="A8934">
        <v>15042025</v>
      </c>
      <c r="B8934" t="s">
        <v>437</v>
      </c>
      <c r="C8934" t="s">
        <v>422</v>
      </c>
      <c r="D8934" t="s">
        <v>325</v>
      </c>
      <c r="E8934" t="s">
        <v>101</v>
      </c>
    </row>
    <row r="8935" spans="1:9" x14ac:dyDescent="0.35">
      <c r="A8935">
        <v>15042025</v>
      </c>
      <c r="B8935" t="s">
        <v>716</v>
      </c>
      <c r="C8935" t="s">
        <v>247</v>
      </c>
      <c r="D8935" t="s">
        <v>328</v>
      </c>
      <c r="E8935" t="s">
        <v>101</v>
      </c>
    </row>
    <row r="8936" spans="1:9" x14ac:dyDescent="0.35">
      <c r="A8936">
        <v>15042025</v>
      </c>
      <c r="B8936" t="s">
        <v>556</v>
      </c>
      <c r="C8936" t="s">
        <v>331</v>
      </c>
      <c r="D8936" t="s">
        <v>332</v>
      </c>
      <c r="E8936" t="s">
        <v>101</v>
      </c>
    </row>
    <row r="8937" spans="1:9" x14ac:dyDescent="0.35">
      <c r="A8937">
        <v>15042025</v>
      </c>
      <c r="B8937" t="s">
        <v>206</v>
      </c>
      <c r="C8937" t="s">
        <v>263</v>
      </c>
      <c r="D8937" t="s">
        <v>331</v>
      </c>
      <c r="E8937" t="s">
        <v>335</v>
      </c>
      <c r="F8937" t="s">
        <v>101</v>
      </c>
    </row>
    <row r="8938" spans="1:9" x14ac:dyDescent="0.35">
      <c r="A8938">
        <v>15042025</v>
      </c>
      <c r="B8938" t="s">
        <v>526</v>
      </c>
      <c r="C8938" t="s">
        <v>610</v>
      </c>
      <c r="D8938" t="s">
        <v>331</v>
      </c>
      <c r="E8938" t="s">
        <v>338</v>
      </c>
      <c r="F8938" t="s">
        <v>321</v>
      </c>
    </row>
    <row r="8939" spans="1:9" x14ac:dyDescent="0.35">
      <c r="A8939">
        <v>15042025</v>
      </c>
      <c r="B8939" t="s">
        <v>755</v>
      </c>
      <c r="C8939" t="s">
        <v>495</v>
      </c>
      <c r="D8939" t="s">
        <v>170</v>
      </c>
    </row>
    <row r="8940" spans="1:9" x14ac:dyDescent="0.35">
      <c r="A8940">
        <v>15042025</v>
      </c>
      <c r="B8940" t="s">
        <v>688</v>
      </c>
      <c r="C8940" t="s">
        <v>556</v>
      </c>
      <c r="D8940" t="s">
        <v>341</v>
      </c>
      <c r="E8940" t="s">
        <v>101</v>
      </c>
    </row>
    <row r="8941" spans="1:9" x14ac:dyDescent="0.35">
      <c r="A8941">
        <v>15042025</v>
      </c>
      <c r="B8941" t="s">
        <v>728</v>
      </c>
      <c r="C8941" t="s">
        <v>145</v>
      </c>
      <c r="D8941" t="s">
        <v>343</v>
      </c>
      <c r="E8941" t="s">
        <v>101</v>
      </c>
    </row>
    <row r="8942" spans="1:9" x14ac:dyDescent="0.35">
      <c r="A8942">
        <v>15042025</v>
      </c>
      <c r="B8942" t="s">
        <v>233</v>
      </c>
      <c r="C8942" t="s">
        <v>132</v>
      </c>
      <c r="D8942" t="s">
        <v>344</v>
      </c>
      <c r="E8942" t="s">
        <v>345</v>
      </c>
      <c r="F8942" t="s">
        <v>101</v>
      </c>
    </row>
    <row r="8943" spans="1:9" x14ac:dyDescent="0.35">
      <c r="A8943">
        <v>15042025</v>
      </c>
      <c r="B8943" t="s">
        <v>514</v>
      </c>
      <c r="C8943" t="s">
        <v>456</v>
      </c>
      <c r="D8943" t="s">
        <v>132</v>
      </c>
      <c r="E8943" t="s">
        <v>347</v>
      </c>
      <c r="F8943" t="s">
        <v>101</v>
      </c>
    </row>
    <row r="8944" spans="1:9" x14ac:dyDescent="0.35">
      <c r="A8944">
        <v>15042025</v>
      </c>
      <c r="B8944" t="s">
        <v>542</v>
      </c>
      <c r="C8944" t="s">
        <v>183</v>
      </c>
      <c r="D8944" t="s">
        <v>132</v>
      </c>
      <c r="E8944" t="s">
        <v>348</v>
      </c>
      <c r="F8944" t="s">
        <v>101</v>
      </c>
    </row>
    <row r="8945" spans="1:8" x14ac:dyDescent="0.35">
      <c r="A8945">
        <v>15042025</v>
      </c>
      <c r="B8945" t="s">
        <v>237</v>
      </c>
      <c r="C8945" t="s">
        <v>160</v>
      </c>
      <c r="D8945" t="s">
        <v>132</v>
      </c>
      <c r="E8945" t="s">
        <v>350</v>
      </c>
      <c r="F8945" t="s">
        <v>101</v>
      </c>
    </row>
    <row r="8946" spans="1:8" x14ac:dyDescent="0.35">
      <c r="A8946">
        <v>15042025</v>
      </c>
      <c r="B8946" t="s">
        <v>578</v>
      </c>
      <c r="C8946" t="s">
        <v>471</v>
      </c>
      <c r="D8946" t="s">
        <v>132</v>
      </c>
      <c r="E8946" t="s">
        <v>352</v>
      </c>
      <c r="F8946" t="s">
        <v>101</v>
      </c>
    </row>
    <row r="8947" spans="1:8" x14ac:dyDescent="0.35">
      <c r="A8947">
        <v>15042025</v>
      </c>
      <c r="B8947" t="s">
        <v>440</v>
      </c>
      <c r="C8947" t="s">
        <v>466</v>
      </c>
      <c r="D8947" t="s">
        <v>132</v>
      </c>
      <c r="E8947" t="s">
        <v>133</v>
      </c>
      <c r="F8947" t="s">
        <v>355</v>
      </c>
    </row>
    <row r="8948" spans="1:8" x14ac:dyDescent="0.35">
      <c r="A8948">
        <v>15042025</v>
      </c>
      <c r="B8948" t="s">
        <v>493</v>
      </c>
      <c r="C8948" t="s">
        <v>543</v>
      </c>
      <c r="D8948" t="s">
        <v>132</v>
      </c>
      <c r="E8948" t="s">
        <v>356</v>
      </c>
      <c r="F8948" t="s">
        <v>101</v>
      </c>
    </row>
    <row r="8949" spans="1:8" x14ac:dyDescent="0.35">
      <c r="A8949">
        <v>15042025</v>
      </c>
      <c r="B8949" t="s">
        <v>237</v>
      </c>
      <c r="C8949" t="s">
        <v>188</v>
      </c>
      <c r="D8949" t="s">
        <v>359</v>
      </c>
      <c r="E8949" t="s">
        <v>360</v>
      </c>
      <c r="F8949" t="s">
        <v>101</v>
      </c>
    </row>
    <row r="8950" spans="1:8" x14ac:dyDescent="0.35">
      <c r="A8950">
        <v>15042025</v>
      </c>
      <c r="B8950" t="s">
        <v>576</v>
      </c>
      <c r="C8950" t="s">
        <v>600</v>
      </c>
      <c r="D8950" t="s">
        <v>359</v>
      </c>
      <c r="E8950" t="s">
        <v>362</v>
      </c>
      <c r="F8950" t="s">
        <v>101</v>
      </c>
    </row>
    <row r="8951" spans="1:8" x14ac:dyDescent="0.35">
      <c r="A8951">
        <v>15042025</v>
      </c>
      <c r="B8951" t="s">
        <v>714</v>
      </c>
      <c r="C8951" t="s">
        <v>221</v>
      </c>
      <c r="D8951" t="s">
        <v>359</v>
      </c>
      <c r="E8951" t="s">
        <v>362</v>
      </c>
      <c r="F8951" t="s">
        <v>140</v>
      </c>
      <c r="G8951" t="s">
        <v>364</v>
      </c>
      <c r="H8951" t="s">
        <v>101</v>
      </c>
    </row>
    <row r="8952" spans="1:8" x14ac:dyDescent="0.35">
      <c r="A8952">
        <v>15042025</v>
      </c>
      <c r="B8952" t="s">
        <v>764</v>
      </c>
      <c r="C8952" t="s">
        <v>534</v>
      </c>
      <c r="D8952" t="s">
        <v>366</v>
      </c>
      <c r="E8952" t="s">
        <v>257</v>
      </c>
      <c r="F8952" t="s">
        <v>367</v>
      </c>
      <c r="G8952" t="s">
        <v>101</v>
      </c>
    </row>
    <row r="8953" spans="1:8" x14ac:dyDescent="0.35">
      <c r="A8953">
        <v>15042025</v>
      </c>
      <c r="B8953" t="s">
        <v>728</v>
      </c>
      <c r="C8953" t="s">
        <v>466</v>
      </c>
      <c r="D8953" t="s">
        <v>369</v>
      </c>
      <c r="E8953" t="s">
        <v>370</v>
      </c>
      <c r="F8953" t="s">
        <v>101</v>
      </c>
    </row>
    <row r="8954" spans="1:8" x14ac:dyDescent="0.35">
      <c r="A8954">
        <v>15042025</v>
      </c>
      <c r="B8954" t="s">
        <v>711</v>
      </c>
      <c r="C8954" t="s">
        <v>398</v>
      </c>
      <c r="D8954" t="s">
        <v>371</v>
      </c>
      <c r="E8954" t="s">
        <v>101</v>
      </c>
    </row>
    <row r="8955" spans="1:8" x14ac:dyDescent="0.35">
      <c r="A8955">
        <v>15042025</v>
      </c>
      <c r="B8955" t="s">
        <v>414</v>
      </c>
      <c r="C8955" t="s">
        <v>497</v>
      </c>
      <c r="D8955" t="s">
        <v>372</v>
      </c>
      <c r="E8955" t="s">
        <v>101</v>
      </c>
    </row>
    <row r="8956" spans="1:8" x14ac:dyDescent="0.35">
      <c r="A8956">
        <v>15042025</v>
      </c>
      <c r="B8956" t="s">
        <v>560</v>
      </c>
      <c r="C8956" t="s">
        <v>438</v>
      </c>
      <c r="D8956" t="s">
        <v>373</v>
      </c>
      <c r="E8956" t="s">
        <v>101</v>
      </c>
    </row>
    <row r="8957" spans="1:8" x14ac:dyDescent="0.35">
      <c r="A8957">
        <v>15042025</v>
      </c>
      <c r="B8957" t="s">
        <v>724</v>
      </c>
      <c r="C8957" t="s">
        <v>285</v>
      </c>
      <c r="D8957" t="s">
        <v>376</v>
      </c>
      <c r="E8957" t="s">
        <v>140</v>
      </c>
      <c r="F8957" t="s">
        <v>331</v>
      </c>
      <c r="G8957" t="s">
        <v>377</v>
      </c>
      <c r="H8957" t="s">
        <v>101</v>
      </c>
    </row>
    <row r="8958" spans="1:8" x14ac:dyDescent="0.35">
      <c r="A8958">
        <v>15042025</v>
      </c>
      <c r="B8958" t="s">
        <v>639</v>
      </c>
      <c r="C8958" t="s">
        <v>305</v>
      </c>
      <c r="D8958" t="s">
        <v>378</v>
      </c>
    </row>
    <row r="8959" spans="1:8" x14ac:dyDescent="0.35">
      <c r="A8959">
        <v>15042025</v>
      </c>
      <c r="B8959" t="s">
        <v>424</v>
      </c>
      <c r="C8959" t="s">
        <v>122</v>
      </c>
      <c r="D8959" t="s">
        <v>380</v>
      </c>
      <c r="E8959" t="s">
        <v>101</v>
      </c>
    </row>
    <row r="8960" spans="1:8" x14ac:dyDescent="0.35">
      <c r="A8960">
        <v>15042025</v>
      </c>
      <c r="B8960" t="s">
        <v>493</v>
      </c>
      <c r="C8960" t="s">
        <v>414</v>
      </c>
      <c r="D8960" t="s">
        <v>382</v>
      </c>
      <c r="E8960" t="s">
        <v>383</v>
      </c>
    </row>
    <row r="8961" spans="1:9" x14ac:dyDescent="0.35">
      <c r="A8961">
        <v>15042025</v>
      </c>
      <c r="B8961" t="s">
        <v>237</v>
      </c>
      <c r="C8961" t="s">
        <v>195</v>
      </c>
      <c r="D8961" t="s">
        <v>385</v>
      </c>
      <c r="E8961" t="s">
        <v>386</v>
      </c>
    </row>
    <row r="8962" spans="1:9" x14ac:dyDescent="0.35">
      <c r="A8962">
        <v>15042025</v>
      </c>
      <c r="B8962" t="s">
        <v>661</v>
      </c>
      <c r="C8962" t="s">
        <v>436</v>
      </c>
      <c r="D8962" t="s">
        <v>388</v>
      </c>
      <c r="E8962" t="s">
        <v>101</v>
      </c>
    </row>
    <row r="8963" spans="1:9" x14ac:dyDescent="0.35">
      <c r="A8963">
        <v>15042025</v>
      </c>
      <c r="B8963" t="s">
        <v>424</v>
      </c>
      <c r="C8963" t="s">
        <v>151</v>
      </c>
      <c r="D8963" t="s">
        <v>391</v>
      </c>
      <c r="E8963" t="s">
        <v>101</v>
      </c>
    </row>
    <row r="8964" spans="1:9" x14ac:dyDescent="0.35">
      <c r="A8964">
        <v>15042025</v>
      </c>
      <c r="B8964" t="s">
        <v>494</v>
      </c>
      <c r="C8964" t="s">
        <v>416</v>
      </c>
      <c r="D8964" t="s">
        <v>393</v>
      </c>
    </row>
    <row r="8965" spans="1:9" x14ac:dyDescent="0.35">
      <c r="A8965">
        <v>15042025</v>
      </c>
      <c r="B8965" t="s">
        <v>565</v>
      </c>
      <c r="C8965" t="s">
        <v>292</v>
      </c>
      <c r="D8965" t="s">
        <v>394</v>
      </c>
      <c r="E8965" t="s">
        <v>395</v>
      </c>
      <c r="F8965" t="s">
        <v>101</v>
      </c>
    </row>
    <row r="8966" spans="1:9" x14ac:dyDescent="0.35">
      <c r="A8966">
        <v>15042025</v>
      </c>
      <c r="B8966" t="s">
        <v>542</v>
      </c>
      <c r="C8966" t="s">
        <v>526</v>
      </c>
      <c r="D8966" t="s">
        <v>396</v>
      </c>
    </row>
    <row r="8967" spans="1:9" x14ac:dyDescent="0.35">
      <c r="A8967">
        <v>15042025</v>
      </c>
      <c r="B8967" t="s">
        <v>387</v>
      </c>
      <c r="C8967" t="s">
        <v>526</v>
      </c>
      <c r="D8967" t="s">
        <v>397</v>
      </c>
      <c r="E8967" t="s">
        <v>101</v>
      </c>
    </row>
    <row r="8968" spans="1:9" x14ac:dyDescent="0.35">
      <c r="A8968">
        <v>15042025</v>
      </c>
      <c r="B8968" t="s">
        <v>639</v>
      </c>
      <c r="C8968" t="s">
        <v>340</v>
      </c>
      <c r="D8968" t="s">
        <v>399</v>
      </c>
      <c r="E8968" t="s">
        <v>140</v>
      </c>
      <c r="F8968" t="s">
        <v>400</v>
      </c>
      <c r="G8968" t="s">
        <v>257</v>
      </c>
      <c r="H8968" t="s">
        <v>331</v>
      </c>
      <c r="I8968" t="s">
        <v>401</v>
      </c>
    </row>
    <row r="8969" spans="1:9" x14ac:dyDescent="0.35">
      <c r="A8969">
        <v>15042025</v>
      </c>
      <c r="B8969" t="s">
        <v>644</v>
      </c>
      <c r="C8969" t="s">
        <v>426</v>
      </c>
      <c r="D8969" t="s">
        <v>399</v>
      </c>
      <c r="E8969" t="s">
        <v>187</v>
      </c>
      <c r="F8969" t="s">
        <v>101</v>
      </c>
    </row>
    <row r="8970" spans="1:9" x14ac:dyDescent="0.35">
      <c r="A8970">
        <v>15042025</v>
      </c>
      <c r="B8970" t="s">
        <v>221</v>
      </c>
      <c r="C8970" t="s">
        <v>519</v>
      </c>
      <c r="D8970" t="s">
        <v>399</v>
      </c>
      <c r="E8970" t="s">
        <v>403</v>
      </c>
      <c r="F8970" t="s">
        <v>101</v>
      </c>
    </row>
    <row r="8971" spans="1:9" x14ac:dyDescent="0.35">
      <c r="A8971">
        <v>15042025</v>
      </c>
      <c r="B8971" t="s">
        <v>508</v>
      </c>
      <c r="C8971" t="s">
        <v>600</v>
      </c>
      <c r="D8971" t="s">
        <v>399</v>
      </c>
      <c r="E8971" t="s">
        <v>404</v>
      </c>
      <c r="F8971" t="s">
        <v>101</v>
      </c>
    </row>
    <row r="8972" spans="1:9" x14ac:dyDescent="0.35">
      <c r="A8972">
        <v>14042025</v>
      </c>
      <c r="B8972" t="s">
        <v>609</v>
      </c>
      <c r="C8972" t="s">
        <v>224</v>
      </c>
      <c r="D8972" t="s">
        <v>100</v>
      </c>
      <c r="E8972" t="s">
        <v>101</v>
      </c>
    </row>
    <row r="8973" spans="1:9" x14ac:dyDescent="0.35">
      <c r="A8973">
        <v>14042025</v>
      </c>
      <c r="B8973" t="s">
        <v>495</v>
      </c>
      <c r="C8973" t="s">
        <v>155</v>
      </c>
      <c r="D8973" t="s">
        <v>104</v>
      </c>
      <c r="E8973" t="s">
        <v>101</v>
      </c>
    </row>
    <row r="8974" spans="1:9" x14ac:dyDescent="0.35">
      <c r="A8974">
        <v>14042025</v>
      </c>
      <c r="B8974" t="s">
        <v>240</v>
      </c>
      <c r="C8974" t="s">
        <v>248</v>
      </c>
      <c r="D8974" t="s">
        <v>107</v>
      </c>
      <c r="E8974" t="s">
        <v>108</v>
      </c>
      <c r="F8974" t="s">
        <v>101</v>
      </c>
    </row>
    <row r="8975" spans="1:9" x14ac:dyDescent="0.35">
      <c r="A8975">
        <v>14042025</v>
      </c>
      <c r="B8975" t="s">
        <v>550</v>
      </c>
      <c r="C8975" t="s">
        <v>598</v>
      </c>
      <c r="D8975" t="s">
        <v>111</v>
      </c>
      <c r="E8975" t="s">
        <v>101</v>
      </c>
    </row>
    <row r="8976" spans="1:9" x14ac:dyDescent="0.35">
      <c r="A8976">
        <v>14042025</v>
      </c>
      <c r="B8976" t="s">
        <v>407</v>
      </c>
      <c r="C8976" t="s">
        <v>703</v>
      </c>
      <c r="D8976" t="s">
        <v>114</v>
      </c>
      <c r="E8976" t="s">
        <v>115</v>
      </c>
      <c r="F8976" t="s">
        <v>116</v>
      </c>
    </row>
    <row r="8977" spans="1:7" x14ac:dyDescent="0.35">
      <c r="A8977">
        <v>14042025</v>
      </c>
      <c r="B8977" t="s">
        <v>505</v>
      </c>
      <c r="C8977" t="s">
        <v>357</v>
      </c>
      <c r="D8977" t="s">
        <v>114</v>
      </c>
      <c r="E8977" t="s">
        <v>119</v>
      </c>
      <c r="F8977" t="s">
        <v>120</v>
      </c>
      <c r="G8977" t="s">
        <v>121</v>
      </c>
    </row>
    <row r="8978" spans="1:7" x14ac:dyDescent="0.35">
      <c r="A8978">
        <v>14042025</v>
      </c>
      <c r="B8978" t="s">
        <v>282</v>
      </c>
      <c r="C8978" t="s">
        <v>490</v>
      </c>
      <c r="D8978" t="s">
        <v>114</v>
      </c>
      <c r="E8978" t="s">
        <v>124</v>
      </c>
    </row>
    <row r="8979" spans="1:7" x14ac:dyDescent="0.35">
      <c r="A8979">
        <v>14042025</v>
      </c>
      <c r="B8979" t="s">
        <v>122</v>
      </c>
      <c r="C8979" t="s">
        <v>103</v>
      </c>
      <c r="D8979" t="s">
        <v>114</v>
      </c>
      <c r="E8979" t="s">
        <v>127</v>
      </c>
    </row>
    <row r="8980" spans="1:7" x14ac:dyDescent="0.35">
      <c r="A8980">
        <v>14042025</v>
      </c>
      <c r="B8980" t="s">
        <v>412</v>
      </c>
      <c r="C8980" t="s">
        <v>103</v>
      </c>
      <c r="D8980" t="s">
        <v>114</v>
      </c>
      <c r="E8980" t="s">
        <v>130</v>
      </c>
    </row>
    <row r="8981" spans="1:7" x14ac:dyDescent="0.35">
      <c r="A8981">
        <v>14042025</v>
      </c>
      <c r="B8981" t="s">
        <v>178</v>
      </c>
      <c r="C8981" t="s">
        <v>166</v>
      </c>
      <c r="D8981" t="s">
        <v>114</v>
      </c>
      <c r="E8981" t="s">
        <v>132</v>
      </c>
      <c r="F8981" t="s">
        <v>133</v>
      </c>
    </row>
    <row r="8982" spans="1:7" x14ac:dyDescent="0.35">
      <c r="A8982">
        <v>14042025</v>
      </c>
      <c r="B8982" t="s">
        <v>438</v>
      </c>
      <c r="C8982" t="s">
        <v>155</v>
      </c>
      <c r="D8982" t="s">
        <v>135</v>
      </c>
      <c r="E8982" t="s">
        <v>136</v>
      </c>
    </row>
    <row r="8983" spans="1:7" x14ac:dyDescent="0.35">
      <c r="A8983">
        <v>14042025</v>
      </c>
      <c r="B8983" t="s">
        <v>712</v>
      </c>
      <c r="C8983" t="s">
        <v>237</v>
      </c>
      <c r="D8983" t="s">
        <v>139</v>
      </c>
      <c r="E8983" t="s">
        <v>140</v>
      </c>
      <c r="F8983" t="s">
        <v>141</v>
      </c>
      <c r="G8983" t="s">
        <v>101</v>
      </c>
    </row>
    <row r="8984" spans="1:7" x14ac:dyDescent="0.35">
      <c r="A8984">
        <v>14042025</v>
      </c>
      <c r="B8984" t="s">
        <v>510</v>
      </c>
      <c r="C8984" t="s">
        <v>150</v>
      </c>
      <c r="D8984" t="s">
        <v>144</v>
      </c>
      <c r="E8984" t="s">
        <v>101</v>
      </c>
    </row>
    <row r="8985" spans="1:7" x14ac:dyDescent="0.35">
      <c r="A8985">
        <v>14042025</v>
      </c>
      <c r="B8985" t="s">
        <v>565</v>
      </c>
      <c r="C8985" t="s">
        <v>154</v>
      </c>
      <c r="D8985" t="s">
        <v>147</v>
      </c>
      <c r="E8985" t="s">
        <v>148</v>
      </c>
      <c r="F8985" t="s">
        <v>149</v>
      </c>
    </row>
    <row r="8986" spans="1:7" x14ac:dyDescent="0.35">
      <c r="A8986">
        <v>14042025</v>
      </c>
      <c r="B8986" t="s">
        <v>658</v>
      </c>
      <c r="C8986" t="s">
        <v>375</v>
      </c>
      <c r="D8986" t="s">
        <v>152</v>
      </c>
      <c r="E8986" t="s">
        <v>140</v>
      </c>
      <c r="F8986" t="s">
        <v>153</v>
      </c>
      <c r="G8986" t="s">
        <v>101</v>
      </c>
    </row>
    <row r="8987" spans="1:7" x14ac:dyDescent="0.35">
      <c r="A8987">
        <v>14042025</v>
      </c>
      <c r="B8987" t="s">
        <v>639</v>
      </c>
      <c r="C8987" t="s">
        <v>507</v>
      </c>
      <c r="D8987" t="s">
        <v>156</v>
      </c>
      <c r="E8987" t="s">
        <v>101</v>
      </c>
    </row>
    <row r="8988" spans="1:7" x14ac:dyDescent="0.35">
      <c r="A8988">
        <v>14042025</v>
      </c>
      <c r="B8988" t="s">
        <v>634</v>
      </c>
      <c r="C8988" t="s">
        <v>439</v>
      </c>
      <c r="D8988" t="s">
        <v>159</v>
      </c>
      <c r="E8988" t="s">
        <v>101</v>
      </c>
    </row>
    <row r="8989" spans="1:7" x14ac:dyDescent="0.35">
      <c r="A8989">
        <v>14042025</v>
      </c>
      <c r="B8989" t="s">
        <v>540</v>
      </c>
      <c r="C8989" t="s">
        <v>161</v>
      </c>
      <c r="D8989" t="s">
        <v>101</v>
      </c>
    </row>
    <row r="8990" spans="1:7" x14ac:dyDescent="0.35">
      <c r="A8990">
        <v>14042025</v>
      </c>
      <c r="B8990" t="s">
        <v>455</v>
      </c>
      <c r="C8990" t="s">
        <v>361</v>
      </c>
      <c r="D8990" t="s">
        <v>164</v>
      </c>
      <c r="E8990" t="s">
        <v>101</v>
      </c>
    </row>
    <row r="8991" spans="1:7" x14ac:dyDescent="0.35">
      <c r="A8991">
        <v>14042025</v>
      </c>
      <c r="B8991" t="s">
        <v>629</v>
      </c>
      <c r="C8991" t="s">
        <v>339</v>
      </c>
      <c r="D8991" t="s">
        <v>167</v>
      </c>
    </row>
    <row r="8992" spans="1:7" x14ac:dyDescent="0.35">
      <c r="A8992">
        <v>14042025</v>
      </c>
      <c r="B8992" t="s">
        <v>237</v>
      </c>
      <c r="C8992" t="s">
        <v>423</v>
      </c>
      <c r="D8992" t="s">
        <v>101</v>
      </c>
    </row>
    <row r="8993" spans="1:7" x14ac:dyDescent="0.35">
      <c r="A8993">
        <v>14042025</v>
      </c>
      <c r="B8993" t="s">
        <v>559</v>
      </c>
      <c r="C8993" t="s">
        <v>105</v>
      </c>
      <c r="D8993" t="s">
        <v>169</v>
      </c>
      <c r="E8993" t="s">
        <v>170</v>
      </c>
      <c r="F8993" t="s">
        <v>101</v>
      </c>
    </row>
    <row r="8994" spans="1:7" x14ac:dyDescent="0.35">
      <c r="A8994">
        <v>14042025</v>
      </c>
      <c r="B8994" t="s">
        <v>623</v>
      </c>
      <c r="C8994" t="s">
        <v>138</v>
      </c>
      <c r="D8994" t="s">
        <v>173</v>
      </c>
      <c r="E8994" t="s">
        <v>101</v>
      </c>
    </row>
    <row r="8995" spans="1:7" x14ac:dyDescent="0.35">
      <c r="A8995">
        <v>14042025</v>
      </c>
      <c r="B8995" t="s">
        <v>695</v>
      </c>
      <c r="C8995" t="s">
        <v>447</v>
      </c>
      <c r="D8995" t="s">
        <v>176</v>
      </c>
      <c r="E8995" t="s">
        <v>101</v>
      </c>
    </row>
    <row r="8996" spans="1:7" x14ac:dyDescent="0.35">
      <c r="A8996">
        <v>14042025</v>
      </c>
      <c r="B8996" t="s">
        <v>662</v>
      </c>
      <c r="C8996" t="s">
        <v>387</v>
      </c>
      <c r="D8996" t="s">
        <v>176</v>
      </c>
      <c r="E8996" t="s">
        <v>149</v>
      </c>
    </row>
    <row r="8997" spans="1:7" x14ac:dyDescent="0.35">
      <c r="A8997">
        <v>14042025</v>
      </c>
      <c r="B8997" t="s">
        <v>414</v>
      </c>
      <c r="C8997" t="s">
        <v>269</v>
      </c>
      <c r="D8997" t="s">
        <v>181</v>
      </c>
      <c r="E8997" t="s">
        <v>182</v>
      </c>
      <c r="F8997" t="s">
        <v>101</v>
      </c>
    </row>
    <row r="8998" spans="1:7" x14ac:dyDescent="0.35">
      <c r="A8998">
        <v>14042025</v>
      </c>
      <c r="B8998" t="s">
        <v>752</v>
      </c>
      <c r="C8998" t="s">
        <v>450</v>
      </c>
      <c r="D8998" t="s">
        <v>184</v>
      </c>
      <c r="E8998" t="s">
        <v>101</v>
      </c>
    </row>
    <row r="8999" spans="1:7" x14ac:dyDescent="0.35">
      <c r="A8999">
        <v>14042025</v>
      </c>
      <c r="B8999" t="s">
        <v>419</v>
      </c>
      <c r="C8999" t="s">
        <v>158</v>
      </c>
      <c r="D8999" t="s">
        <v>187</v>
      </c>
      <c r="E8999" t="s">
        <v>101</v>
      </c>
    </row>
    <row r="9000" spans="1:7" x14ac:dyDescent="0.35">
      <c r="A9000">
        <v>14042025</v>
      </c>
      <c r="B9000" t="s">
        <v>424</v>
      </c>
      <c r="C9000" t="s">
        <v>547</v>
      </c>
      <c r="D9000" t="s">
        <v>190</v>
      </c>
      <c r="E9000" t="s">
        <v>191</v>
      </c>
      <c r="F9000" t="s">
        <v>101</v>
      </c>
    </row>
    <row r="9001" spans="1:7" x14ac:dyDescent="0.35">
      <c r="A9001">
        <v>14042025</v>
      </c>
      <c r="B9001" t="s">
        <v>425</v>
      </c>
      <c r="C9001" t="s">
        <v>482</v>
      </c>
      <c r="D9001" t="s">
        <v>190</v>
      </c>
      <c r="E9001" t="s">
        <v>194</v>
      </c>
      <c r="F9001" t="s">
        <v>101</v>
      </c>
    </row>
    <row r="9002" spans="1:7" x14ac:dyDescent="0.35">
      <c r="A9002">
        <v>14042025</v>
      </c>
      <c r="B9002" t="s">
        <v>579</v>
      </c>
      <c r="C9002" t="s">
        <v>569</v>
      </c>
      <c r="D9002" t="s">
        <v>190</v>
      </c>
      <c r="E9002" t="s">
        <v>196</v>
      </c>
      <c r="F9002" t="s">
        <v>101</v>
      </c>
    </row>
    <row r="9003" spans="1:7" x14ac:dyDescent="0.35">
      <c r="A9003">
        <v>14042025</v>
      </c>
      <c r="B9003" t="s">
        <v>237</v>
      </c>
      <c r="C9003" t="s">
        <v>198</v>
      </c>
      <c r="D9003" t="s">
        <v>140</v>
      </c>
      <c r="E9003" t="s">
        <v>199</v>
      </c>
      <c r="F9003" t="s">
        <v>200</v>
      </c>
      <c r="G9003" t="s">
        <v>101</v>
      </c>
    </row>
    <row r="9004" spans="1:7" x14ac:dyDescent="0.35">
      <c r="A9004">
        <v>14042025</v>
      </c>
      <c r="B9004" t="s">
        <v>549</v>
      </c>
      <c r="C9004" t="s">
        <v>327</v>
      </c>
      <c r="D9004" t="s">
        <v>61</v>
      </c>
      <c r="E9004" t="s">
        <v>101</v>
      </c>
    </row>
    <row r="9005" spans="1:7" x14ac:dyDescent="0.35">
      <c r="A9005">
        <v>14042025</v>
      </c>
      <c r="B9005" t="s">
        <v>611</v>
      </c>
      <c r="C9005" t="s">
        <v>248</v>
      </c>
      <c r="D9005" t="s">
        <v>205</v>
      </c>
      <c r="E9005" t="s">
        <v>101</v>
      </c>
    </row>
    <row r="9006" spans="1:7" x14ac:dyDescent="0.35">
      <c r="A9006">
        <v>14042025</v>
      </c>
      <c r="B9006" t="s">
        <v>720</v>
      </c>
      <c r="C9006" t="s">
        <v>425</v>
      </c>
      <c r="D9006" t="s">
        <v>208</v>
      </c>
      <c r="E9006" t="s">
        <v>101</v>
      </c>
    </row>
    <row r="9007" spans="1:7" x14ac:dyDescent="0.35">
      <c r="A9007">
        <v>14042025</v>
      </c>
      <c r="B9007" t="s">
        <v>438</v>
      </c>
      <c r="C9007" t="s">
        <v>171</v>
      </c>
      <c r="D9007" t="s">
        <v>210</v>
      </c>
      <c r="E9007" t="s">
        <v>211</v>
      </c>
      <c r="F9007" t="s">
        <v>101</v>
      </c>
    </row>
    <row r="9008" spans="1:7" x14ac:dyDescent="0.35">
      <c r="A9008">
        <v>14042025</v>
      </c>
      <c r="B9008" t="s">
        <v>526</v>
      </c>
      <c r="C9008" t="s">
        <v>188</v>
      </c>
      <c r="D9008" t="s">
        <v>214</v>
      </c>
      <c r="E9008" t="s">
        <v>215</v>
      </c>
      <c r="F9008" t="s">
        <v>101</v>
      </c>
    </row>
    <row r="9009" spans="1:7" x14ac:dyDescent="0.35">
      <c r="A9009">
        <v>14042025</v>
      </c>
      <c r="B9009" t="s">
        <v>233</v>
      </c>
      <c r="C9009" t="s">
        <v>217</v>
      </c>
      <c r="D9009" t="s">
        <v>101</v>
      </c>
    </row>
    <row r="9010" spans="1:7" x14ac:dyDescent="0.35">
      <c r="A9010">
        <v>14042025</v>
      </c>
      <c r="B9010" t="s">
        <v>720</v>
      </c>
      <c r="C9010" t="s">
        <v>438</v>
      </c>
      <c r="D9010" t="s">
        <v>220</v>
      </c>
      <c r="E9010" t="s">
        <v>101</v>
      </c>
    </row>
    <row r="9011" spans="1:7" x14ac:dyDescent="0.35">
      <c r="A9011">
        <v>14042025</v>
      </c>
      <c r="B9011" t="s">
        <v>759</v>
      </c>
      <c r="C9011" t="s">
        <v>145</v>
      </c>
      <c r="D9011" t="s">
        <v>222</v>
      </c>
    </row>
    <row r="9012" spans="1:7" x14ac:dyDescent="0.35">
      <c r="A9012">
        <v>14042025</v>
      </c>
      <c r="B9012" t="s">
        <v>558</v>
      </c>
      <c r="C9012" t="s">
        <v>174</v>
      </c>
      <c r="D9012" t="s">
        <v>223</v>
      </c>
    </row>
    <row r="9013" spans="1:7" x14ac:dyDescent="0.35">
      <c r="A9013">
        <v>14042025</v>
      </c>
      <c r="B9013" t="s">
        <v>570</v>
      </c>
      <c r="C9013" t="s">
        <v>415</v>
      </c>
      <c r="D9013" t="s">
        <v>225</v>
      </c>
      <c r="E9013" t="s">
        <v>101</v>
      </c>
    </row>
    <row r="9014" spans="1:7" x14ac:dyDescent="0.35">
      <c r="A9014">
        <v>14042025</v>
      </c>
      <c r="B9014" t="s">
        <v>572</v>
      </c>
      <c r="C9014" t="s">
        <v>426</v>
      </c>
      <c r="D9014" t="s">
        <v>225</v>
      </c>
      <c r="E9014" t="s">
        <v>228</v>
      </c>
      <c r="F9014" t="s">
        <v>229</v>
      </c>
    </row>
    <row r="9015" spans="1:7" x14ac:dyDescent="0.35">
      <c r="A9015">
        <v>14042025</v>
      </c>
      <c r="B9015" t="s">
        <v>637</v>
      </c>
      <c r="C9015" t="s">
        <v>327</v>
      </c>
      <c r="D9015" t="s">
        <v>232</v>
      </c>
      <c r="E9015" t="s">
        <v>101</v>
      </c>
    </row>
    <row r="9016" spans="1:7" x14ac:dyDescent="0.35">
      <c r="A9016">
        <v>14042025</v>
      </c>
      <c r="B9016" t="s">
        <v>507</v>
      </c>
      <c r="C9016" t="s">
        <v>293</v>
      </c>
      <c r="D9016" t="s">
        <v>235</v>
      </c>
      <c r="E9016" t="s">
        <v>236</v>
      </c>
      <c r="F9016" t="s">
        <v>101</v>
      </c>
    </row>
    <row r="9017" spans="1:7" x14ac:dyDescent="0.35">
      <c r="A9017">
        <v>14042025</v>
      </c>
      <c r="B9017" t="s">
        <v>674</v>
      </c>
      <c r="C9017" t="s">
        <v>244</v>
      </c>
      <c r="D9017" t="s">
        <v>235</v>
      </c>
      <c r="E9017" t="s">
        <v>239</v>
      </c>
      <c r="F9017" t="s">
        <v>149</v>
      </c>
    </row>
    <row r="9018" spans="1:7" x14ac:dyDescent="0.35">
      <c r="A9018">
        <v>14042025</v>
      </c>
      <c r="B9018" t="s">
        <v>759</v>
      </c>
      <c r="C9018" t="s">
        <v>599</v>
      </c>
      <c r="D9018" t="s">
        <v>235</v>
      </c>
      <c r="E9018" t="s">
        <v>241</v>
      </c>
      <c r="F9018" t="s">
        <v>101</v>
      </c>
    </row>
    <row r="9019" spans="1:7" x14ac:dyDescent="0.35">
      <c r="A9019">
        <v>14042025</v>
      </c>
      <c r="B9019" t="s">
        <v>579</v>
      </c>
      <c r="C9019" t="s">
        <v>219</v>
      </c>
      <c r="D9019" t="s">
        <v>243</v>
      </c>
      <c r="E9019" t="s">
        <v>101</v>
      </c>
    </row>
    <row r="9020" spans="1:7" x14ac:dyDescent="0.35">
      <c r="A9020">
        <v>14042025</v>
      </c>
      <c r="B9020" t="s">
        <v>493</v>
      </c>
      <c r="C9020" t="s">
        <v>174</v>
      </c>
      <c r="D9020" t="s">
        <v>245</v>
      </c>
      <c r="E9020" t="s">
        <v>246</v>
      </c>
    </row>
    <row r="9021" spans="1:7" x14ac:dyDescent="0.35">
      <c r="A9021">
        <v>14042025</v>
      </c>
      <c r="B9021" t="s">
        <v>759</v>
      </c>
      <c r="C9021" t="s">
        <v>415</v>
      </c>
      <c r="D9021" t="s">
        <v>245</v>
      </c>
      <c r="E9021" t="s">
        <v>249</v>
      </c>
    </row>
    <row r="9022" spans="1:7" x14ac:dyDescent="0.35">
      <c r="A9022">
        <v>14042025</v>
      </c>
      <c r="B9022" t="s">
        <v>557</v>
      </c>
      <c r="C9022" t="s">
        <v>521</v>
      </c>
      <c r="D9022" t="s">
        <v>252</v>
      </c>
      <c r="E9022" t="s">
        <v>101</v>
      </c>
    </row>
    <row r="9023" spans="1:7" x14ac:dyDescent="0.35">
      <c r="A9023">
        <v>14042025</v>
      </c>
      <c r="B9023" t="s">
        <v>543</v>
      </c>
      <c r="C9023" t="s">
        <v>553</v>
      </c>
      <c r="D9023" t="s">
        <v>254</v>
      </c>
    </row>
    <row r="9024" spans="1:7" x14ac:dyDescent="0.35">
      <c r="A9024">
        <v>14042025</v>
      </c>
      <c r="B9024" t="s">
        <v>430</v>
      </c>
      <c r="C9024" t="s">
        <v>405</v>
      </c>
      <c r="D9024" t="s">
        <v>256</v>
      </c>
      <c r="E9024" t="s">
        <v>257</v>
      </c>
      <c r="F9024" t="s">
        <v>236</v>
      </c>
      <c r="G9024" t="s">
        <v>101</v>
      </c>
    </row>
    <row r="9025" spans="1:6" x14ac:dyDescent="0.35">
      <c r="A9025">
        <v>14042025</v>
      </c>
      <c r="B9025" t="s">
        <v>629</v>
      </c>
      <c r="C9025" t="s">
        <v>248</v>
      </c>
      <c r="D9025" t="s">
        <v>260</v>
      </c>
      <c r="E9025" t="s">
        <v>136</v>
      </c>
      <c r="F9025" t="s">
        <v>101</v>
      </c>
    </row>
    <row r="9026" spans="1:6" x14ac:dyDescent="0.35">
      <c r="A9026">
        <v>14042025</v>
      </c>
      <c r="B9026" t="s">
        <v>476</v>
      </c>
      <c r="C9026" t="s">
        <v>261</v>
      </c>
      <c r="D9026" t="s">
        <v>262</v>
      </c>
      <c r="E9026" t="s">
        <v>101</v>
      </c>
    </row>
    <row r="9027" spans="1:6" x14ac:dyDescent="0.35">
      <c r="A9027">
        <v>14042025</v>
      </c>
      <c r="B9027" t="s">
        <v>687</v>
      </c>
      <c r="C9027" t="s">
        <v>221</v>
      </c>
      <c r="D9027" t="s">
        <v>264</v>
      </c>
      <c r="E9027" t="s">
        <v>101</v>
      </c>
    </row>
    <row r="9028" spans="1:6" x14ac:dyDescent="0.35">
      <c r="A9028">
        <v>14042025</v>
      </c>
      <c r="B9028" t="s">
        <v>447</v>
      </c>
      <c r="C9028" t="s">
        <v>264</v>
      </c>
      <c r="D9028" t="s">
        <v>149</v>
      </c>
    </row>
    <row r="9029" spans="1:6" x14ac:dyDescent="0.35">
      <c r="A9029">
        <v>14042025</v>
      </c>
      <c r="B9029" t="s">
        <v>728</v>
      </c>
      <c r="C9029" t="s">
        <v>340</v>
      </c>
      <c r="D9029" t="s">
        <v>265</v>
      </c>
      <c r="E9029" t="s">
        <v>101</v>
      </c>
      <c r="F9029" t="s">
        <v>266</v>
      </c>
    </row>
    <row r="9030" spans="1:6" x14ac:dyDescent="0.35">
      <c r="A9030">
        <v>14042025</v>
      </c>
      <c r="B9030" t="s">
        <v>203</v>
      </c>
      <c r="C9030" t="s">
        <v>267</v>
      </c>
      <c r="D9030" t="s">
        <v>101</v>
      </c>
    </row>
    <row r="9031" spans="1:6" x14ac:dyDescent="0.35">
      <c r="A9031">
        <v>14042025</v>
      </c>
      <c r="B9031" t="s">
        <v>611</v>
      </c>
      <c r="C9031" t="s">
        <v>431</v>
      </c>
      <c r="D9031" t="s">
        <v>268</v>
      </c>
    </row>
    <row r="9032" spans="1:6" x14ac:dyDescent="0.35">
      <c r="A9032">
        <v>14042025</v>
      </c>
      <c r="B9032" t="s">
        <v>623</v>
      </c>
      <c r="C9032" t="s">
        <v>651</v>
      </c>
      <c r="D9032" t="s">
        <v>270</v>
      </c>
      <c r="E9032" t="s">
        <v>271</v>
      </c>
      <c r="F9032" t="s">
        <v>101</v>
      </c>
    </row>
    <row r="9033" spans="1:6" x14ac:dyDescent="0.35">
      <c r="A9033">
        <v>14042025</v>
      </c>
      <c r="B9033" t="s">
        <v>611</v>
      </c>
      <c r="C9033" t="s">
        <v>318</v>
      </c>
      <c r="D9033" t="s">
        <v>274</v>
      </c>
      <c r="E9033" t="s">
        <v>101</v>
      </c>
    </row>
    <row r="9034" spans="1:6" x14ac:dyDescent="0.35">
      <c r="A9034">
        <v>14042025</v>
      </c>
      <c r="B9034" t="s">
        <v>496</v>
      </c>
      <c r="C9034" t="s">
        <v>292</v>
      </c>
      <c r="D9034" t="s">
        <v>277</v>
      </c>
      <c r="E9034" t="s">
        <v>101</v>
      </c>
    </row>
    <row r="9035" spans="1:6" x14ac:dyDescent="0.35">
      <c r="A9035">
        <v>14042025</v>
      </c>
      <c r="B9035" t="s">
        <v>551</v>
      </c>
      <c r="C9035" t="s">
        <v>318</v>
      </c>
      <c r="D9035" t="s">
        <v>279</v>
      </c>
      <c r="E9035" t="s">
        <v>140</v>
      </c>
      <c r="F9035" t="s">
        <v>280</v>
      </c>
    </row>
    <row r="9036" spans="1:6" x14ac:dyDescent="0.35">
      <c r="A9036">
        <v>14042025</v>
      </c>
      <c r="B9036" t="s">
        <v>638</v>
      </c>
      <c r="C9036" t="s">
        <v>450</v>
      </c>
      <c r="D9036" t="s">
        <v>281</v>
      </c>
    </row>
    <row r="9037" spans="1:6" x14ac:dyDescent="0.35">
      <c r="A9037">
        <v>14042025</v>
      </c>
      <c r="B9037" t="s">
        <v>516</v>
      </c>
      <c r="C9037" t="s">
        <v>521</v>
      </c>
      <c r="D9037" t="s">
        <v>284</v>
      </c>
      <c r="E9037" t="s">
        <v>101</v>
      </c>
    </row>
    <row r="9038" spans="1:6" x14ac:dyDescent="0.35">
      <c r="A9038">
        <v>14042025</v>
      </c>
      <c r="B9038" t="s">
        <v>779</v>
      </c>
      <c r="C9038" t="s">
        <v>508</v>
      </c>
      <c r="D9038" t="s">
        <v>287</v>
      </c>
      <c r="E9038" t="s">
        <v>101</v>
      </c>
    </row>
    <row r="9039" spans="1:6" x14ac:dyDescent="0.35">
      <c r="A9039">
        <v>14042025</v>
      </c>
      <c r="B9039" t="s">
        <v>663</v>
      </c>
      <c r="C9039" t="s">
        <v>154</v>
      </c>
      <c r="D9039" t="s">
        <v>288</v>
      </c>
      <c r="E9039" t="s">
        <v>101</v>
      </c>
    </row>
    <row r="9040" spans="1:6" x14ac:dyDescent="0.35">
      <c r="A9040">
        <v>14042025</v>
      </c>
      <c r="B9040" t="s">
        <v>203</v>
      </c>
      <c r="C9040" t="s">
        <v>296</v>
      </c>
      <c r="D9040" t="s">
        <v>290</v>
      </c>
      <c r="E9040" t="s">
        <v>140</v>
      </c>
      <c r="F9040" t="s">
        <v>291</v>
      </c>
    </row>
    <row r="9041" spans="1:9" x14ac:dyDescent="0.35">
      <c r="A9041">
        <v>14042025</v>
      </c>
      <c r="B9041" t="s">
        <v>758</v>
      </c>
      <c r="C9041" t="s">
        <v>145</v>
      </c>
      <c r="D9041" t="s">
        <v>290</v>
      </c>
      <c r="E9041" t="s">
        <v>140</v>
      </c>
      <c r="F9041" t="s">
        <v>294</v>
      </c>
      <c r="G9041" t="s">
        <v>295</v>
      </c>
      <c r="H9041" t="s">
        <v>101</v>
      </c>
    </row>
    <row r="9042" spans="1:9" x14ac:dyDescent="0.35">
      <c r="A9042">
        <v>14042025</v>
      </c>
      <c r="B9042" t="s">
        <v>493</v>
      </c>
      <c r="C9042" t="s">
        <v>519</v>
      </c>
      <c r="D9042" t="s">
        <v>298</v>
      </c>
      <c r="E9042" t="s">
        <v>101</v>
      </c>
    </row>
    <row r="9043" spans="1:9" x14ac:dyDescent="0.35">
      <c r="A9043">
        <v>14042025</v>
      </c>
      <c r="B9043" t="s">
        <v>105</v>
      </c>
      <c r="C9043" t="s">
        <v>300</v>
      </c>
      <c r="D9043" t="s">
        <v>262</v>
      </c>
      <c r="E9043" t="s">
        <v>101</v>
      </c>
    </row>
    <row r="9044" spans="1:9" x14ac:dyDescent="0.35">
      <c r="A9044">
        <v>14042025</v>
      </c>
      <c r="B9044" t="s">
        <v>447</v>
      </c>
      <c r="C9044" t="s">
        <v>145</v>
      </c>
      <c r="D9044" t="s">
        <v>301</v>
      </c>
      <c r="E9044" t="s">
        <v>101</v>
      </c>
    </row>
    <row r="9045" spans="1:9" x14ac:dyDescent="0.35">
      <c r="A9045">
        <v>14042025</v>
      </c>
      <c r="B9045" t="s">
        <v>567</v>
      </c>
      <c r="C9045" t="s">
        <v>240</v>
      </c>
      <c r="D9045" t="s">
        <v>303</v>
      </c>
      <c r="E9045" t="s">
        <v>149</v>
      </c>
    </row>
    <row r="9046" spans="1:9" x14ac:dyDescent="0.35">
      <c r="A9046">
        <v>14042025</v>
      </c>
      <c r="B9046" t="s">
        <v>720</v>
      </c>
      <c r="C9046" t="s">
        <v>426</v>
      </c>
      <c r="D9046" t="s">
        <v>306</v>
      </c>
      <c r="E9046" t="s">
        <v>101</v>
      </c>
    </row>
    <row r="9047" spans="1:9" x14ac:dyDescent="0.35">
      <c r="A9047">
        <v>14042025</v>
      </c>
      <c r="B9047" t="s">
        <v>750</v>
      </c>
      <c r="C9047" t="s">
        <v>554</v>
      </c>
      <c r="D9047" t="s">
        <v>308</v>
      </c>
      <c r="E9047" t="s">
        <v>309</v>
      </c>
      <c r="F9047" t="s">
        <v>310</v>
      </c>
      <c r="G9047" t="s">
        <v>311</v>
      </c>
      <c r="H9047" t="s">
        <v>312</v>
      </c>
      <c r="I9047" t="s">
        <v>101</v>
      </c>
    </row>
    <row r="9048" spans="1:9" x14ac:dyDescent="0.35">
      <c r="A9048">
        <v>14042025</v>
      </c>
      <c r="B9048" t="s">
        <v>154</v>
      </c>
      <c r="C9048" t="s">
        <v>402</v>
      </c>
      <c r="D9048" t="s">
        <v>314</v>
      </c>
      <c r="E9048" t="s">
        <v>315</v>
      </c>
      <c r="F9048" t="s">
        <v>101</v>
      </c>
    </row>
    <row r="9049" spans="1:9" x14ac:dyDescent="0.35">
      <c r="A9049">
        <v>14042025</v>
      </c>
      <c r="B9049" t="s">
        <v>219</v>
      </c>
      <c r="C9049" t="s">
        <v>195</v>
      </c>
      <c r="D9049" t="s">
        <v>314</v>
      </c>
      <c r="E9049" t="s">
        <v>317</v>
      </c>
      <c r="F9049" t="s">
        <v>101</v>
      </c>
    </row>
    <row r="9050" spans="1:9" x14ac:dyDescent="0.35">
      <c r="A9050">
        <v>14042025</v>
      </c>
      <c r="B9050" t="s">
        <v>515</v>
      </c>
      <c r="C9050" t="s">
        <v>150</v>
      </c>
      <c r="D9050" t="s">
        <v>319</v>
      </c>
      <c r="E9050" t="s">
        <v>320</v>
      </c>
      <c r="F9050" t="s">
        <v>321</v>
      </c>
    </row>
    <row r="9051" spans="1:9" x14ac:dyDescent="0.35">
      <c r="A9051">
        <v>14042025</v>
      </c>
      <c r="B9051" t="s">
        <v>629</v>
      </c>
      <c r="C9051" t="s">
        <v>145</v>
      </c>
      <c r="D9051" t="s">
        <v>322</v>
      </c>
      <c r="E9051" t="s">
        <v>101</v>
      </c>
    </row>
    <row r="9052" spans="1:9" x14ac:dyDescent="0.35">
      <c r="A9052">
        <v>14042025</v>
      </c>
      <c r="B9052" t="s">
        <v>728</v>
      </c>
      <c r="C9052" t="s">
        <v>519</v>
      </c>
      <c r="D9052" t="s">
        <v>325</v>
      </c>
      <c r="E9052" t="s">
        <v>101</v>
      </c>
    </row>
    <row r="9053" spans="1:9" x14ac:dyDescent="0.35">
      <c r="A9053">
        <v>14042025</v>
      </c>
      <c r="B9053" t="s">
        <v>787</v>
      </c>
      <c r="C9053" t="s">
        <v>272</v>
      </c>
      <c r="D9053" t="s">
        <v>328</v>
      </c>
      <c r="E9053" t="s">
        <v>101</v>
      </c>
    </row>
    <row r="9054" spans="1:9" x14ac:dyDescent="0.35">
      <c r="A9054">
        <v>14042025</v>
      </c>
      <c r="B9054" t="s">
        <v>600</v>
      </c>
      <c r="C9054" t="s">
        <v>331</v>
      </c>
      <c r="D9054" t="s">
        <v>332</v>
      </c>
      <c r="E9054" t="s">
        <v>101</v>
      </c>
    </row>
    <row r="9055" spans="1:9" x14ac:dyDescent="0.35">
      <c r="A9055">
        <v>14042025</v>
      </c>
      <c r="B9055" t="s">
        <v>424</v>
      </c>
      <c r="C9055" t="s">
        <v>631</v>
      </c>
      <c r="D9055" t="s">
        <v>331</v>
      </c>
      <c r="E9055" t="s">
        <v>335</v>
      </c>
      <c r="F9055" t="s">
        <v>101</v>
      </c>
    </row>
    <row r="9056" spans="1:9" x14ac:dyDescent="0.35">
      <c r="A9056">
        <v>14042025</v>
      </c>
      <c r="B9056" t="s">
        <v>340</v>
      </c>
      <c r="C9056" t="s">
        <v>631</v>
      </c>
      <c r="D9056" t="s">
        <v>331</v>
      </c>
      <c r="E9056" t="s">
        <v>338</v>
      </c>
      <c r="F9056" t="s">
        <v>321</v>
      </c>
    </row>
    <row r="9057" spans="1:8" x14ac:dyDescent="0.35">
      <c r="A9057">
        <v>14042025</v>
      </c>
      <c r="B9057" t="s">
        <v>723</v>
      </c>
      <c r="C9057" t="s">
        <v>534</v>
      </c>
      <c r="D9057" t="s">
        <v>170</v>
      </c>
    </row>
    <row r="9058" spans="1:8" x14ac:dyDescent="0.35">
      <c r="A9058">
        <v>14042025</v>
      </c>
      <c r="B9058" t="s">
        <v>663</v>
      </c>
      <c r="C9058" t="s">
        <v>207</v>
      </c>
      <c r="D9058" t="s">
        <v>341</v>
      </c>
      <c r="E9058" t="s">
        <v>101</v>
      </c>
    </row>
    <row r="9059" spans="1:8" x14ac:dyDescent="0.35">
      <c r="A9059">
        <v>14042025</v>
      </c>
      <c r="B9059" t="s">
        <v>591</v>
      </c>
      <c r="C9059" t="s">
        <v>425</v>
      </c>
      <c r="D9059" t="s">
        <v>343</v>
      </c>
      <c r="E9059" t="s">
        <v>101</v>
      </c>
    </row>
    <row r="9060" spans="1:8" x14ac:dyDescent="0.35">
      <c r="A9060">
        <v>14042025</v>
      </c>
      <c r="B9060" t="s">
        <v>595</v>
      </c>
      <c r="C9060" t="s">
        <v>132</v>
      </c>
      <c r="D9060" t="s">
        <v>344</v>
      </c>
      <c r="E9060" t="s">
        <v>345</v>
      </c>
      <c r="F9060" t="s">
        <v>101</v>
      </c>
    </row>
    <row r="9061" spans="1:8" x14ac:dyDescent="0.35">
      <c r="A9061">
        <v>14042025</v>
      </c>
      <c r="B9061" t="s">
        <v>602</v>
      </c>
      <c r="C9061" t="s">
        <v>195</v>
      </c>
      <c r="D9061" t="s">
        <v>132</v>
      </c>
      <c r="E9061" t="s">
        <v>347</v>
      </c>
      <c r="F9061" t="s">
        <v>101</v>
      </c>
    </row>
    <row r="9062" spans="1:8" x14ac:dyDescent="0.35">
      <c r="A9062">
        <v>14042025</v>
      </c>
      <c r="B9062" t="s">
        <v>736</v>
      </c>
      <c r="C9062" t="s">
        <v>414</v>
      </c>
      <c r="D9062" t="s">
        <v>132</v>
      </c>
      <c r="E9062" t="s">
        <v>348</v>
      </c>
      <c r="F9062" t="s">
        <v>101</v>
      </c>
    </row>
    <row r="9063" spans="1:8" x14ac:dyDescent="0.35">
      <c r="A9063">
        <v>14042025</v>
      </c>
      <c r="B9063" t="s">
        <v>442</v>
      </c>
      <c r="C9063" t="s">
        <v>363</v>
      </c>
      <c r="D9063" t="s">
        <v>132</v>
      </c>
      <c r="E9063" t="s">
        <v>350</v>
      </c>
      <c r="F9063" t="s">
        <v>101</v>
      </c>
    </row>
    <row r="9064" spans="1:8" x14ac:dyDescent="0.35">
      <c r="A9064">
        <v>14042025</v>
      </c>
      <c r="B9064" t="s">
        <v>695</v>
      </c>
      <c r="C9064" t="s">
        <v>425</v>
      </c>
      <c r="D9064" t="s">
        <v>132</v>
      </c>
      <c r="E9064" t="s">
        <v>352</v>
      </c>
      <c r="F9064" t="s">
        <v>101</v>
      </c>
    </row>
    <row r="9065" spans="1:8" x14ac:dyDescent="0.35">
      <c r="A9065">
        <v>14042025</v>
      </c>
      <c r="B9065" t="s">
        <v>742</v>
      </c>
      <c r="C9065" t="s">
        <v>183</v>
      </c>
      <c r="D9065" t="s">
        <v>132</v>
      </c>
      <c r="E9065" t="s">
        <v>133</v>
      </c>
      <c r="F9065" t="s">
        <v>355</v>
      </c>
    </row>
    <row r="9066" spans="1:8" x14ac:dyDescent="0.35">
      <c r="A9066">
        <v>14042025</v>
      </c>
      <c r="B9066" t="s">
        <v>694</v>
      </c>
      <c r="C9066" t="s">
        <v>323</v>
      </c>
      <c r="D9066" t="s">
        <v>132</v>
      </c>
      <c r="E9066" t="s">
        <v>356</v>
      </c>
      <c r="F9066" t="s">
        <v>101</v>
      </c>
    </row>
    <row r="9067" spans="1:8" x14ac:dyDescent="0.35">
      <c r="A9067">
        <v>14042025</v>
      </c>
      <c r="B9067" t="s">
        <v>466</v>
      </c>
      <c r="C9067" t="s">
        <v>470</v>
      </c>
      <c r="D9067" t="s">
        <v>359</v>
      </c>
      <c r="E9067" t="s">
        <v>360</v>
      </c>
      <c r="F9067" t="s">
        <v>101</v>
      </c>
    </row>
    <row r="9068" spans="1:8" x14ac:dyDescent="0.35">
      <c r="A9068">
        <v>14042025</v>
      </c>
      <c r="B9068" t="s">
        <v>387</v>
      </c>
      <c r="C9068" t="s">
        <v>526</v>
      </c>
      <c r="D9068" t="s">
        <v>359</v>
      </c>
      <c r="E9068" t="s">
        <v>362</v>
      </c>
      <c r="F9068" t="s">
        <v>101</v>
      </c>
    </row>
    <row r="9069" spans="1:8" x14ac:dyDescent="0.35">
      <c r="A9069">
        <v>14042025</v>
      </c>
      <c r="B9069" t="s">
        <v>551</v>
      </c>
      <c r="C9069" t="s">
        <v>221</v>
      </c>
      <c r="D9069" t="s">
        <v>359</v>
      </c>
      <c r="E9069" t="s">
        <v>362</v>
      </c>
      <c r="F9069" t="s">
        <v>140</v>
      </c>
      <c r="G9069" t="s">
        <v>364</v>
      </c>
      <c r="H9069" t="s">
        <v>101</v>
      </c>
    </row>
    <row r="9070" spans="1:8" x14ac:dyDescent="0.35">
      <c r="A9070">
        <v>14042025</v>
      </c>
      <c r="B9070" t="s">
        <v>721</v>
      </c>
      <c r="C9070" t="s">
        <v>441</v>
      </c>
      <c r="D9070" t="s">
        <v>366</v>
      </c>
      <c r="E9070" t="s">
        <v>257</v>
      </c>
      <c r="F9070" t="s">
        <v>367</v>
      </c>
      <c r="G9070" t="s">
        <v>101</v>
      </c>
    </row>
    <row r="9071" spans="1:8" x14ac:dyDescent="0.35">
      <c r="A9071">
        <v>14042025</v>
      </c>
      <c r="B9071" t="s">
        <v>629</v>
      </c>
      <c r="C9071" t="s">
        <v>541</v>
      </c>
      <c r="D9071" t="s">
        <v>369</v>
      </c>
      <c r="E9071" t="s">
        <v>370</v>
      </c>
      <c r="F9071" t="s">
        <v>101</v>
      </c>
    </row>
    <row r="9072" spans="1:8" x14ac:dyDescent="0.35">
      <c r="A9072">
        <v>14042025</v>
      </c>
      <c r="B9072" t="s">
        <v>655</v>
      </c>
      <c r="C9072" t="s">
        <v>207</v>
      </c>
      <c r="D9072" t="s">
        <v>371</v>
      </c>
      <c r="E9072" t="s">
        <v>101</v>
      </c>
    </row>
    <row r="9073" spans="1:9" x14ac:dyDescent="0.35">
      <c r="A9073">
        <v>14042025</v>
      </c>
      <c r="B9073" t="s">
        <v>438</v>
      </c>
      <c r="C9073" t="s">
        <v>244</v>
      </c>
      <c r="D9073" t="s">
        <v>372</v>
      </c>
      <c r="E9073" t="s">
        <v>101</v>
      </c>
    </row>
    <row r="9074" spans="1:9" x14ac:dyDescent="0.35">
      <c r="A9074">
        <v>14042025</v>
      </c>
      <c r="B9074" t="s">
        <v>791</v>
      </c>
      <c r="C9074" t="s">
        <v>525</v>
      </c>
      <c r="D9074" t="s">
        <v>373</v>
      </c>
      <c r="E9074" t="s">
        <v>101</v>
      </c>
    </row>
    <row r="9075" spans="1:9" x14ac:dyDescent="0.35">
      <c r="A9075">
        <v>14042025</v>
      </c>
      <c r="B9075" t="s">
        <v>696</v>
      </c>
      <c r="C9075" t="s">
        <v>438</v>
      </c>
      <c r="D9075" t="s">
        <v>376</v>
      </c>
      <c r="E9075" t="s">
        <v>140</v>
      </c>
      <c r="F9075" t="s">
        <v>331</v>
      </c>
      <c r="G9075" t="s">
        <v>377</v>
      </c>
      <c r="H9075" t="s">
        <v>101</v>
      </c>
    </row>
    <row r="9076" spans="1:9" x14ac:dyDescent="0.35">
      <c r="A9076">
        <v>14042025</v>
      </c>
      <c r="B9076" t="s">
        <v>752</v>
      </c>
      <c r="C9076" t="s">
        <v>145</v>
      </c>
      <c r="D9076" t="s">
        <v>378</v>
      </c>
    </row>
    <row r="9077" spans="1:9" x14ac:dyDescent="0.35">
      <c r="A9077">
        <v>14042025</v>
      </c>
      <c r="B9077" t="s">
        <v>556</v>
      </c>
      <c r="C9077" t="s">
        <v>230</v>
      </c>
      <c r="D9077" t="s">
        <v>380</v>
      </c>
      <c r="E9077" t="s">
        <v>101</v>
      </c>
    </row>
    <row r="9078" spans="1:9" x14ac:dyDescent="0.35">
      <c r="A9078">
        <v>14042025</v>
      </c>
      <c r="B9078" t="s">
        <v>575</v>
      </c>
      <c r="C9078" t="s">
        <v>450</v>
      </c>
      <c r="D9078" t="s">
        <v>382</v>
      </c>
      <c r="E9078" t="s">
        <v>383</v>
      </c>
    </row>
    <row r="9079" spans="1:9" x14ac:dyDescent="0.35">
      <c r="A9079">
        <v>14042025</v>
      </c>
      <c r="B9079" t="s">
        <v>465</v>
      </c>
      <c r="C9079" t="s">
        <v>272</v>
      </c>
      <c r="D9079" t="s">
        <v>385</v>
      </c>
      <c r="E9079" t="s">
        <v>386</v>
      </c>
    </row>
    <row r="9080" spans="1:9" x14ac:dyDescent="0.35">
      <c r="A9080">
        <v>14042025</v>
      </c>
      <c r="B9080" t="s">
        <v>636</v>
      </c>
      <c r="C9080" t="s">
        <v>438</v>
      </c>
      <c r="D9080" t="s">
        <v>388</v>
      </c>
      <c r="E9080" t="s">
        <v>101</v>
      </c>
    </row>
    <row r="9081" spans="1:9" x14ac:dyDescent="0.35">
      <c r="A9081">
        <v>14042025</v>
      </c>
      <c r="B9081" t="s">
        <v>405</v>
      </c>
      <c r="C9081" t="s">
        <v>162</v>
      </c>
      <c r="D9081" t="s">
        <v>391</v>
      </c>
      <c r="E9081" t="s">
        <v>101</v>
      </c>
    </row>
    <row r="9082" spans="1:9" x14ac:dyDescent="0.35">
      <c r="A9082">
        <v>14042025</v>
      </c>
      <c r="B9082" t="s">
        <v>695</v>
      </c>
      <c r="C9082" t="s">
        <v>427</v>
      </c>
      <c r="D9082" t="s">
        <v>393</v>
      </c>
    </row>
    <row r="9083" spans="1:9" x14ac:dyDescent="0.35">
      <c r="A9083">
        <v>14042025</v>
      </c>
      <c r="B9083" t="s">
        <v>623</v>
      </c>
      <c r="C9083" t="s">
        <v>258</v>
      </c>
      <c r="D9083" t="s">
        <v>394</v>
      </c>
      <c r="E9083" t="s">
        <v>395</v>
      </c>
      <c r="F9083" t="s">
        <v>101</v>
      </c>
    </row>
    <row r="9084" spans="1:9" x14ac:dyDescent="0.35">
      <c r="A9084">
        <v>14042025</v>
      </c>
      <c r="B9084" t="s">
        <v>498</v>
      </c>
      <c r="C9084" t="s">
        <v>523</v>
      </c>
      <c r="D9084" t="s">
        <v>396</v>
      </c>
    </row>
    <row r="9085" spans="1:9" x14ac:dyDescent="0.35">
      <c r="A9085">
        <v>14042025</v>
      </c>
      <c r="B9085" t="s">
        <v>224</v>
      </c>
      <c r="C9085" t="s">
        <v>269</v>
      </c>
      <c r="D9085" t="s">
        <v>397</v>
      </c>
      <c r="E9085" t="s">
        <v>101</v>
      </c>
    </row>
    <row r="9086" spans="1:9" x14ac:dyDescent="0.35">
      <c r="A9086">
        <v>14042025</v>
      </c>
      <c r="B9086" t="s">
        <v>551</v>
      </c>
      <c r="C9086" t="s">
        <v>157</v>
      </c>
      <c r="D9086" t="s">
        <v>399</v>
      </c>
      <c r="E9086" t="s">
        <v>140</v>
      </c>
      <c r="F9086" t="s">
        <v>400</v>
      </c>
      <c r="G9086" t="s">
        <v>257</v>
      </c>
      <c r="H9086" t="s">
        <v>331</v>
      </c>
      <c r="I9086" t="s">
        <v>401</v>
      </c>
    </row>
    <row r="9087" spans="1:9" x14ac:dyDescent="0.35">
      <c r="A9087">
        <v>14042025</v>
      </c>
      <c r="B9087" t="s">
        <v>623</v>
      </c>
      <c r="C9087" t="s">
        <v>417</v>
      </c>
      <c r="D9087" t="s">
        <v>399</v>
      </c>
      <c r="E9087" t="s">
        <v>187</v>
      </c>
      <c r="F9087" t="s">
        <v>101</v>
      </c>
    </row>
    <row r="9088" spans="1:9" x14ac:dyDescent="0.35">
      <c r="A9088">
        <v>14042025</v>
      </c>
      <c r="B9088" t="s">
        <v>536</v>
      </c>
      <c r="C9088" t="s">
        <v>361</v>
      </c>
      <c r="D9088" t="s">
        <v>399</v>
      </c>
      <c r="E9088" t="s">
        <v>403</v>
      </c>
      <c r="F9088" t="s">
        <v>101</v>
      </c>
    </row>
    <row r="9089" spans="1:7" x14ac:dyDescent="0.35">
      <c r="A9089">
        <v>14042025</v>
      </c>
      <c r="B9089" t="s">
        <v>558</v>
      </c>
      <c r="C9089" t="s">
        <v>183</v>
      </c>
      <c r="D9089" t="s">
        <v>399</v>
      </c>
      <c r="E9089" t="s">
        <v>404</v>
      </c>
      <c r="F9089" t="s">
        <v>101</v>
      </c>
    </row>
    <row r="9090" spans="1:7" x14ac:dyDescent="0.35">
      <c r="A9090">
        <v>13042025</v>
      </c>
      <c r="B9090" t="s">
        <v>658</v>
      </c>
      <c r="C9090" t="s">
        <v>221</v>
      </c>
      <c r="D9090" t="s">
        <v>100</v>
      </c>
      <c r="E9090" t="s">
        <v>101</v>
      </c>
    </row>
    <row r="9091" spans="1:7" x14ac:dyDescent="0.35">
      <c r="A9091">
        <v>13042025</v>
      </c>
      <c r="B9091" t="s">
        <v>602</v>
      </c>
      <c r="C9091" t="s">
        <v>255</v>
      </c>
      <c r="D9091" t="s">
        <v>104</v>
      </c>
      <c r="E9091" t="s">
        <v>101</v>
      </c>
    </row>
    <row r="9092" spans="1:7" x14ac:dyDescent="0.35">
      <c r="A9092">
        <v>13042025</v>
      </c>
      <c r="B9092" t="s">
        <v>508</v>
      </c>
      <c r="C9092" t="s">
        <v>165</v>
      </c>
      <c r="D9092" t="s">
        <v>107</v>
      </c>
      <c r="E9092" t="s">
        <v>108</v>
      </c>
      <c r="F9092" t="s">
        <v>101</v>
      </c>
    </row>
    <row r="9093" spans="1:7" x14ac:dyDescent="0.35">
      <c r="A9093">
        <v>13042025</v>
      </c>
      <c r="B9093" t="s">
        <v>454</v>
      </c>
      <c r="C9093" t="s">
        <v>302</v>
      </c>
      <c r="D9093" t="s">
        <v>111</v>
      </c>
      <c r="E9093" t="s">
        <v>101</v>
      </c>
    </row>
    <row r="9094" spans="1:7" x14ac:dyDescent="0.35">
      <c r="A9094">
        <v>13042025</v>
      </c>
      <c r="B9094" t="s">
        <v>809</v>
      </c>
      <c r="C9094" t="s">
        <v>817</v>
      </c>
      <c r="D9094" t="s">
        <v>114</v>
      </c>
      <c r="E9094" t="s">
        <v>115</v>
      </c>
      <c r="F9094" t="s">
        <v>116</v>
      </c>
    </row>
    <row r="9095" spans="1:7" x14ac:dyDescent="0.35">
      <c r="A9095">
        <v>13042025</v>
      </c>
      <c r="B9095" t="s">
        <v>204</v>
      </c>
      <c r="C9095" t="s">
        <v>351</v>
      </c>
      <c r="D9095" t="s">
        <v>114</v>
      </c>
      <c r="E9095" t="s">
        <v>119</v>
      </c>
      <c r="F9095" t="s">
        <v>120</v>
      </c>
      <c r="G9095" t="s">
        <v>121</v>
      </c>
    </row>
    <row r="9096" spans="1:7" x14ac:dyDescent="0.35">
      <c r="A9096">
        <v>13042025</v>
      </c>
      <c r="B9096" t="s">
        <v>547</v>
      </c>
      <c r="C9096" t="s">
        <v>458</v>
      </c>
      <c r="D9096" t="s">
        <v>114</v>
      </c>
      <c r="E9096" t="s">
        <v>124</v>
      </c>
    </row>
    <row r="9097" spans="1:7" x14ac:dyDescent="0.35">
      <c r="A9097">
        <v>13042025</v>
      </c>
      <c r="B9097" t="s">
        <v>416</v>
      </c>
      <c r="C9097" t="s">
        <v>379</v>
      </c>
      <c r="D9097" t="s">
        <v>114</v>
      </c>
      <c r="E9097" t="s">
        <v>127</v>
      </c>
    </row>
    <row r="9098" spans="1:7" x14ac:dyDescent="0.35">
      <c r="A9098">
        <v>13042025</v>
      </c>
      <c r="B9098" t="s">
        <v>467</v>
      </c>
      <c r="C9098" t="s">
        <v>250</v>
      </c>
      <c r="D9098" t="s">
        <v>114</v>
      </c>
      <c r="E9098" t="s">
        <v>130</v>
      </c>
    </row>
    <row r="9099" spans="1:7" x14ac:dyDescent="0.35">
      <c r="A9099">
        <v>13042025</v>
      </c>
      <c r="B9099" t="s">
        <v>234</v>
      </c>
      <c r="C9099" t="s">
        <v>201</v>
      </c>
      <c r="D9099" t="s">
        <v>114</v>
      </c>
      <c r="E9099" t="s">
        <v>132</v>
      </c>
      <c r="F9099" t="s">
        <v>133</v>
      </c>
    </row>
    <row r="9100" spans="1:7" x14ac:dyDescent="0.35">
      <c r="A9100">
        <v>13042025</v>
      </c>
      <c r="B9100" t="s">
        <v>576</v>
      </c>
      <c r="C9100" t="s">
        <v>476</v>
      </c>
      <c r="D9100" t="s">
        <v>135</v>
      </c>
      <c r="E9100" t="s">
        <v>136</v>
      </c>
    </row>
    <row r="9101" spans="1:7" x14ac:dyDescent="0.35">
      <c r="A9101">
        <v>13042025</v>
      </c>
      <c r="B9101" t="s">
        <v>520</v>
      </c>
      <c r="C9101" t="s">
        <v>285</v>
      </c>
      <c r="D9101" t="s">
        <v>139</v>
      </c>
      <c r="E9101" t="s">
        <v>140</v>
      </c>
      <c r="F9101" t="s">
        <v>141</v>
      </c>
      <c r="G9101" t="s">
        <v>101</v>
      </c>
    </row>
    <row r="9102" spans="1:7" x14ac:dyDescent="0.35">
      <c r="A9102">
        <v>13042025</v>
      </c>
      <c r="B9102" t="s">
        <v>583</v>
      </c>
      <c r="C9102" t="s">
        <v>327</v>
      </c>
      <c r="D9102" t="s">
        <v>144</v>
      </c>
      <c r="E9102" t="s">
        <v>101</v>
      </c>
    </row>
    <row r="9103" spans="1:7" x14ac:dyDescent="0.35">
      <c r="A9103">
        <v>13042025</v>
      </c>
      <c r="B9103" t="s">
        <v>694</v>
      </c>
      <c r="C9103" t="s">
        <v>171</v>
      </c>
      <c r="D9103" t="s">
        <v>147</v>
      </c>
      <c r="E9103" t="s">
        <v>148</v>
      </c>
      <c r="F9103" t="s">
        <v>149</v>
      </c>
    </row>
    <row r="9104" spans="1:7" x14ac:dyDescent="0.35">
      <c r="A9104">
        <v>13042025</v>
      </c>
      <c r="B9104" t="s">
        <v>557</v>
      </c>
      <c r="C9104" t="s">
        <v>439</v>
      </c>
      <c r="D9104" t="s">
        <v>152</v>
      </c>
      <c r="E9104" t="s">
        <v>140</v>
      </c>
      <c r="F9104" t="s">
        <v>153</v>
      </c>
      <c r="G9104" t="s">
        <v>101</v>
      </c>
    </row>
    <row r="9105" spans="1:6" x14ac:dyDescent="0.35">
      <c r="A9105">
        <v>13042025</v>
      </c>
      <c r="B9105" t="s">
        <v>780</v>
      </c>
      <c r="C9105" t="s">
        <v>436</v>
      </c>
      <c r="D9105" t="s">
        <v>156</v>
      </c>
      <c r="E9105" t="s">
        <v>101</v>
      </c>
    </row>
    <row r="9106" spans="1:6" x14ac:dyDescent="0.35">
      <c r="A9106">
        <v>13042025</v>
      </c>
      <c r="B9106" t="s">
        <v>655</v>
      </c>
      <c r="C9106" t="s">
        <v>292</v>
      </c>
      <c r="D9106" t="s">
        <v>159</v>
      </c>
      <c r="E9106" t="s">
        <v>101</v>
      </c>
    </row>
    <row r="9107" spans="1:6" x14ac:dyDescent="0.35">
      <c r="A9107">
        <v>13042025</v>
      </c>
      <c r="B9107" t="s">
        <v>516</v>
      </c>
      <c r="C9107" t="s">
        <v>161</v>
      </c>
      <c r="D9107" t="s">
        <v>101</v>
      </c>
    </row>
    <row r="9108" spans="1:6" x14ac:dyDescent="0.35">
      <c r="A9108">
        <v>13042025</v>
      </c>
      <c r="B9108" t="s">
        <v>430</v>
      </c>
      <c r="C9108" t="s">
        <v>539</v>
      </c>
      <c r="D9108" t="s">
        <v>164</v>
      </c>
      <c r="E9108" t="s">
        <v>101</v>
      </c>
    </row>
    <row r="9109" spans="1:6" x14ac:dyDescent="0.35">
      <c r="A9109">
        <v>13042025</v>
      </c>
      <c r="B9109" t="s">
        <v>636</v>
      </c>
      <c r="C9109" t="s">
        <v>224</v>
      </c>
      <c r="D9109" t="s">
        <v>167</v>
      </c>
    </row>
    <row r="9110" spans="1:6" x14ac:dyDescent="0.35">
      <c r="A9110">
        <v>13042025</v>
      </c>
      <c r="B9110" t="s">
        <v>423</v>
      </c>
      <c r="C9110" t="s">
        <v>101</v>
      </c>
    </row>
    <row r="9111" spans="1:6" x14ac:dyDescent="0.35">
      <c r="A9111">
        <v>13042025</v>
      </c>
      <c r="B9111" t="s">
        <v>436</v>
      </c>
      <c r="C9111" t="s">
        <v>177</v>
      </c>
      <c r="D9111" t="s">
        <v>169</v>
      </c>
      <c r="E9111" t="s">
        <v>170</v>
      </c>
      <c r="F9111" t="s">
        <v>101</v>
      </c>
    </row>
    <row r="9112" spans="1:6" x14ac:dyDescent="0.35">
      <c r="A9112">
        <v>13042025</v>
      </c>
      <c r="B9112" t="s">
        <v>565</v>
      </c>
      <c r="C9112" t="s">
        <v>422</v>
      </c>
      <c r="D9112" t="s">
        <v>173</v>
      </c>
      <c r="E9112" t="s">
        <v>101</v>
      </c>
    </row>
    <row r="9113" spans="1:6" x14ac:dyDescent="0.35">
      <c r="A9113">
        <v>13042025</v>
      </c>
      <c r="B9113" t="s">
        <v>695</v>
      </c>
      <c r="C9113" t="s">
        <v>651</v>
      </c>
      <c r="D9113" t="s">
        <v>176</v>
      </c>
      <c r="E9113" t="s">
        <v>101</v>
      </c>
    </row>
    <row r="9114" spans="1:6" x14ac:dyDescent="0.35">
      <c r="A9114">
        <v>13042025</v>
      </c>
      <c r="B9114" t="s">
        <v>644</v>
      </c>
      <c r="C9114" t="s">
        <v>450</v>
      </c>
      <c r="D9114" t="s">
        <v>176</v>
      </c>
      <c r="E9114" t="s">
        <v>149</v>
      </c>
    </row>
    <row r="9115" spans="1:6" x14ac:dyDescent="0.35">
      <c r="A9115">
        <v>13042025</v>
      </c>
      <c r="B9115" t="s">
        <v>602</v>
      </c>
      <c r="C9115" t="s">
        <v>105</v>
      </c>
      <c r="D9115" t="s">
        <v>181</v>
      </c>
      <c r="E9115" t="s">
        <v>182</v>
      </c>
      <c r="F9115" t="s">
        <v>101</v>
      </c>
    </row>
    <row r="9116" spans="1:6" x14ac:dyDescent="0.35">
      <c r="A9116">
        <v>13042025</v>
      </c>
      <c r="B9116" t="s">
        <v>752</v>
      </c>
      <c r="C9116" t="s">
        <v>247</v>
      </c>
      <c r="D9116" t="s">
        <v>184</v>
      </c>
      <c r="E9116" t="s">
        <v>101</v>
      </c>
    </row>
    <row r="9117" spans="1:6" x14ac:dyDescent="0.35">
      <c r="A9117">
        <v>13042025</v>
      </c>
      <c r="B9117" t="s">
        <v>566</v>
      </c>
      <c r="C9117" t="s">
        <v>405</v>
      </c>
      <c r="D9117" t="s">
        <v>187</v>
      </c>
      <c r="E9117" t="s">
        <v>101</v>
      </c>
    </row>
    <row r="9118" spans="1:6" x14ac:dyDescent="0.35">
      <c r="A9118">
        <v>13042025</v>
      </c>
      <c r="B9118" t="s">
        <v>426</v>
      </c>
      <c r="C9118" t="s">
        <v>175</v>
      </c>
      <c r="D9118" t="s">
        <v>190</v>
      </c>
      <c r="E9118" t="s">
        <v>191</v>
      </c>
      <c r="F9118" t="s">
        <v>101</v>
      </c>
    </row>
    <row r="9119" spans="1:6" x14ac:dyDescent="0.35">
      <c r="A9119">
        <v>13042025</v>
      </c>
      <c r="B9119" t="s">
        <v>171</v>
      </c>
      <c r="C9119" t="s">
        <v>160</v>
      </c>
      <c r="D9119" t="s">
        <v>190</v>
      </c>
      <c r="E9119" t="s">
        <v>194</v>
      </c>
      <c r="F9119" t="s">
        <v>101</v>
      </c>
    </row>
    <row r="9120" spans="1:6" x14ac:dyDescent="0.35">
      <c r="A9120">
        <v>13042025</v>
      </c>
      <c r="B9120" t="s">
        <v>611</v>
      </c>
      <c r="C9120" t="s">
        <v>122</v>
      </c>
      <c r="D9120" t="s">
        <v>190</v>
      </c>
      <c r="E9120" t="s">
        <v>196</v>
      </c>
      <c r="F9120" t="s">
        <v>101</v>
      </c>
    </row>
    <row r="9121" spans="1:7" x14ac:dyDescent="0.35">
      <c r="A9121">
        <v>13042025</v>
      </c>
      <c r="B9121" t="s">
        <v>145</v>
      </c>
      <c r="C9121" t="s">
        <v>198</v>
      </c>
      <c r="D9121" t="s">
        <v>140</v>
      </c>
      <c r="E9121" t="s">
        <v>199</v>
      </c>
      <c r="F9121" t="s">
        <v>200</v>
      </c>
      <c r="G9121" t="s">
        <v>101</v>
      </c>
    </row>
    <row r="9122" spans="1:7" x14ac:dyDescent="0.35">
      <c r="A9122">
        <v>13042025</v>
      </c>
      <c r="B9122" t="s">
        <v>422</v>
      </c>
      <c r="C9122" t="s">
        <v>402</v>
      </c>
      <c r="D9122" t="s">
        <v>61</v>
      </c>
      <c r="E9122" t="s">
        <v>101</v>
      </c>
    </row>
    <row r="9123" spans="1:7" x14ac:dyDescent="0.35">
      <c r="A9123">
        <v>13042025</v>
      </c>
      <c r="B9123" t="s">
        <v>557</v>
      </c>
      <c r="C9123" t="s">
        <v>122</v>
      </c>
      <c r="D9123" t="s">
        <v>205</v>
      </c>
      <c r="E9123" t="s">
        <v>101</v>
      </c>
    </row>
    <row r="9124" spans="1:7" x14ac:dyDescent="0.35">
      <c r="A9124">
        <v>13042025</v>
      </c>
      <c r="B9124" t="s">
        <v>724</v>
      </c>
      <c r="C9124" t="s">
        <v>536</v>
      </c>
      <c r="D9124" t="s">
        <v>208</v>
      </c>
      <c r="E9124" t="s">
        <v>101</v>
      </c>
    </row>
    <row r="9125" spans="1:7" x14ac:dyDescent="0.35">
      <c r="A9125">
        <v>13042025</v>
      </c>
      <c r="B9125" t="s">
        <v>551</v>
      </c>
      <c r="C9125" t="s">
        <v>375</v>
      </c>
      <c r="D9125" t="s">
        <v>210</v>
      </c>
      <c r="E9125" t="s">
        <v>211</v>
      </c>
      <c r="F9125" t="s">
        <v>101</v>
      </c>
    </row>
    <row r="9126" spans="1:7" x14ac:dyDescent="0.35">
      <c r="A9126">
        <v>13042025</v>
      </c>
      <c r="B9126" t="s">
        <v>450</v>
      </c>
      <c r="C9126" t="s">
        <v>204</v>
      </c>
      <c r="D9126" t="s">
        <v>214</v>
      </c>
      <c r="E9126" t="s">
        <v>215</v>
      </c>
      <c r="F9126" t="s">
        <v>101</v>
      </c>
    </row>
    <row r="9127" spans="1:7" x14ac:dyDescent="0.35">
      <c r="A9127">
        <v>13042025</v>
      </c>
      <c r="B9127" t="s">
        <v>203</v>
      </c>
      <c r="C9127" t="s">
        <v>217</v>
      </c>
      <c r="D9127" t="s">
        <v>101</v>
      </c>
    </row>
    <row r="9128" spans="1:7" x14ac:dyDescent="0.35">
      <c r="A9128">
        <v>13042025</v>
      </c>
      <c r="B9128" t="s">
        <v>592</v>
      </c>
      <c r="C9128" t="s">
        <v>137</v>
      </c>
      <c r="D9128" t="s">
        <v>220</v>
      </c>
      <c r="E9128" t="s">
        <v>101</v>
      </c>
    </row>
    <row r="9129" spans="1:7" x14ac:dyDescent="0.35">
      <c r="A9129">
        <v>13042025</v>
      </c>
      <c r="B9129" t="s">
        <v>639</v>
      </c>
      <c r="C9129" t="s">
        <v>418</v>
      </c>
      <c r="D9129" t="s">
        <v>222</v>
      </c>
    </row>
    <row r="9130" spans="1:7" x14ac:dyDescent="0.35">
      <c r="A9130">
        <v>13042025</v>
      </c>
      <c r="B9130" t="s">
        <v>551</v>
      </c>
      <c r="C9130" t="s">
        <v>450</v>
      </c>
      <c r="D9130" t="s">
        <v>223</v>
      </c>
    </row>
    <row r="9131" spans="1:7" x14ac:dyDescent="0.35">
      <c r="A9131">
        <v>13042025</v>
      </c>
      <c r="B9131" t="s">
        <v>663</v>
      </c>
      <c r="C9131" t="s">
        <v>479</v>
      </c>
      <c r="D9131" t="s">
        <v>225</v>
      </c>
      <c r="E9131" t="s">
        <v>101</v>
      </c>
    </row>
    <row r="9132" spans="1:7" x14ac:dyDescent="0.35">
      <c r="A9132">
        <v>13042025</v>
      </c>
      <c r="B9132" t="s">
        <v>594</v>
      </c>
      <c r="C9132" t="s">
        <v>225</v>
      </c>
      <c r="D9132" t="s">
        <v>228</v>
      </c>
      <c r="E9132" t="s">
        <v>229</v>
      </c>
    </row>
    <row r="9133" spans="1:7" x14ac:dyDescent="0.35">
      <c r="A9133">
        <v>13042025</v>
      </c>
      <c r="B9133" t="s">
        <v>583</v>
      </c>
      <c r="C9133" t="s">
        <v>553</v>
      </c>
      <c r="D9133" t="s">
        <v>232</v>
      </c>
      <c r="E9133" t="s">
        <v>101</v>
      </c>
    </row>
    <row r="9134" spans="1:7" x14ac:dyDescent="0.35">
      <c r="A9134">
        <v>13042025</v>
      </c>
      <c r="B9134" t="s">
        <v>603</v>
      </c>
      <c r="C9134" t="s">
        <v>248</v>
      </c>
      <c r="D9134" t="s">
        <v>235</v>
      </c>
      <c r="E9134" t="s">
        <v>236</v>
      </c>
      <c r="F9134" t="s">
        <v>101</v>
      </c>
    </row>
    <row r="9135" spans="1:7" x14ac:dyDescent="0.35">
      <c r="A9135">
        <v>13042025</v>
      </c>
      <c r="B9135" t="s">
        <v>582</v>
      </c>
      <c r="C9135" t="s">
        <v>99</v>
      </c>
      <c r="D9135" t="s">
        <v>235</v>
      </c>
      <c r="E9135" t="s">
        <v>239</v>
      </c>
      <c r="F9135" t="s">
        <v>149</v>
      </c>
    </row>
    <row r="9136" spans="1:7" x14ac:dyDescent="0.35">
      <c r="A9136">
        <v>13042025</v>
      </c>
      <c r="B9136" t="s">
        <v>611</v>
      </c>
      <c r="C9136" t="s">
        <v>456</v>
      </c>
      <c r="D9136" t="s">
        <v>235</v>
      </c>
      <c r="E9136" t="s">
        <v>241</v>
      </c>
      <c r="F9136" t="s">
        <v>101</v>
      </c>
    </row>
    <row r="9137" spans="1:7" x14ac:dyDescent="0.35">
      <c r="A9137">
        <v>13042025</v>
      </c>
      <c r="B9137" t="s">
        <v>629</v>
      </c>
      <c r="C9137" t="s">
        <v>446</v>
      </c>
      <c r="D9137" t="s">
        <v>243</v>
      </c>
      <c r="E9137" t="s">
        <v>101</v>
      </c>
    </row>
    <row r="9138" spans="1:7" x14ac:dyDescent="0.35">
      <c r="A9138">
        <v>13042025</v>
      </c>
      <c r="B9138" t="s">
        <v>557</v>
      </c>
      <c r="C9138" t="s">
        <v>122</v>
      </c>
      <c r="D9138" t="s">
        <v>245</v>
      </c>
      <c r="E9138" t="s">
        <v>246</v>
      </c>
    </row>
    <row r="9139" spans="1:7" x14ac:dyDescent="0.35">
      <c r="A9139">
        <v>13042025</v>
      </c>
      <c r="B9139" t="s">
        <v>628</v>
      </c>
      <c r="C9139" t="s">
        <v>247</v>
      </c>
      <c r="D9139" t="s">
        <v>245</v>
      </c>
      <c r="E9139" t="s">
        <v>249</v>
      </c>
    </row>
    <row r="9140" spans="1:7" x14ac:dyDescent="0.35">
      <c r="A9140">
        <v>13042025</v>
      </c>
      <c r="B9140" t="s">
        <v>515</v>
      </c>
      <c r="C9140" t="s">
        <v>302</v>
      </c>
      <c r="D9140" t="s">
        <v>252</v>
      </c>
      <c r="E9140" t="s">
        <v>101</v>
      </c>
    </row>
    <row r="9141" spans="1:7" x14ac:dyDescent="0.35">
      <c r="A9141">
        <v>13042025</v>
      </c>
      <c r="B9141" t="s">
        <v>438</v>
      </c>
      <c r="C9141" t="s">
        <v>175</v>
      </c>
      <c r="D9141" t="s">
        <v>254</v>
      </c>
    </row>
    <row r="9142" spans="1:7" x14ac:dyDescent="0.35">
      <c r="A9142">
        <v>13042025</v>
      </c>
      <c r="B9142" t="s">
        <v>440</v>
      </c>
      <c r="C9142" t="s">
        <v>226</v>
      </c>
      <c r="D9142" t="s">
        <v>256</v>
      </c>
      <c r="E9142" t="s">
        <v>257</v>
      </c>
      <c r="F9142" t="s">
        <v>236</v>
      </c>
      <c r="G9142" t="s">
        <v>101</v>
      </c>
    </row>
    <row r="9143" spans="1:7" x14ac:dyDescent="0.35">
      <c r="A9143">
        <v>13042025</v>
      </c>
      <c r="B9143" t="s">
        <v>712</v>
      </c>
      <c r="C9143" t="s">
        <v>230</v>
      </c>
      <c r="D9143" t="s">
        <v>260</v>
      </c>
      <c r="E9143" t="s">
        <v>136</v>
      </c>
      <c r="F9143" t="s">
        <v>101</v>
      </c>
    </row>
    <row r="9144" spans="1:7" x14ac:dyDescent="0.35">
      <c r="A9144">
        <v>13042025</v>
      </c>
      <c r="B9144" t="s">
        <v>138</v>
      </c>
      <c r="C9144" t="s">
        <v>261</v>
      </c>
      <c r="D9144" t="s">
        <v>262</v>
      </c>
      <c r="E9144" t="s">
        <v>101</v>
      </c>
    </row>
    <row r="9145" spans="1:7" x14ac:dyDescent="0.35">
      <c r="A9145">
        <v>13042025</v>
      </c>
      <c r="B9145" t="s">
        <v>758</v>
      </c>
      <c r="C9145" t="s">
        <v>555</v>
      </c>
      <c r="D9145" t="s">
        <v>264</v>
      </c>
      <c r="E9145" t="s">
        <v>101</v>
      </c>
    </row>
    <row r="9146" spans="1:7" x14ac:dyDescent="0.35">
      <c r="A9146">
        <v>13042025</v>
      </c>
      <c r="B9146" t="s">
        <v>122</v>
      </c>
      <c r="C9146" t="s">
        <v>264</v>
      </c>
      <c r="D9146" t="s">
        <v>149</v>
      </c>
    </row>
    <row r="9147" spans="1:7" x14ac:dyDescent="0.35">
      <c r="A9147">
        <v>13042025</v>
      </c>
      <c r="B9147" t="s">
        <v>728</v>
      </c>
      <c r="C9147" t="s">
        <v>304</v>
      </c>
      <c r="D9147" t="s">
        <v>265</v>
      </c>
      <c r="E9147" t="s">
        <v>101</v>
      </c>
      <c r="F9147" t="s">
        <v>266</v>
      </c>
    </row>
    <row r="9148" spans="1:7" x14ac:dyDescent="0.35">
      <c r="A9148">
        <v>13042025</v>
      </c>
      <c r="B9148" t="s">
        <v>138</v>
      </c>
      <c r="C9148" t="s">
        <v>267</v>
      </c>
      <c r="D9148" t="s">
        <v>101</v>
      </c>
    </row>
    <row r="9149" spans="1:7" x14ac:dyDescent="0.35">
      <c r="A9149">
        <v>13042025</v>
      </c>
      <c r="B9149" t="s">
        <v>518</v>
      </c>
      <c r="C9149" t="s">
        <v>425</v>
      </c>
      <c r="D9149" t="s">
        <v>268</v>
      </c>
    </row>
    <row r="9150" spans="1:7" x14ac:dyDescent="0.35">
      <c r="A9150">
        <v>13042025</v>
      </c>
      <c r="B9150" t="s">
        <v>694</v>
      </c>
      <c r="C9150" t="s">
        <v>460</v>
      </c>
      <c r="D9150" t="s">
        <v>270</v>
      </c>
      <c r="E9150" t="s">
        <v>271</v>
      </c>
      <c r="F9150" t="s">
        <v>101</v>
      </c>
    </row>
    <row r="9151" spans="1:7" x14ac:dyDescent="0.35">
      <c r="A9151">
        <v>13042025</v>
      </c>
      <c r="B9151" t="s">
        <v>557</v>
      </c>
      <c r="C9151" t="s">
        <v>305</v>
      </c>
      <c r="D9151" t="s">
        <v>274</v>
      </c>
      <c r="E9151" t="s">
        <v>101</v>
      </c>
    </row>
    <row r="9152" spans="1:7" x14ac:dyDescent="0.35">
      <c r="A9152">
        <v>13042025</v>
      </c>
      <c r="B9152" t="s">
        <v>608</v>
      </c>
      <c r="C9152" t="s">
        <v>155</v>
      </c>
      <c r="D9152" t="s">
        <v>277</v>
      </c>
      <c r="E9152" t="s">
        <v>101</v>
      </c>
    </row>
    <row r="9153" spans="1:9" x14ac:dyDescent="0.35">
      <c r="A9153">
        <v>13042025</v>
      </c>
      <c r="B9153" t="s">
        <v>570</v>
      </c>
      <c r="C9153" t="s">
        <v>138</v>
      </c>
      <c r="D9153" t="s">
        <v>279</v>
      </c>
      <c r="E9153" t="s">
        <v>140</v>
      </c>
      <c r="F9153" t="s">
        <v>280</v>
      </c>
    </row>
    <row r="9154" spans="1:9" x14ac:dyDescent="0.35">
      <c r="A9154">
        <v>13042025</v>
      </c>
      <c r="B9154" t="s">
        <v>281</v>
      </c>
    </row>
    <row r="9155" spans="1:9" x14ac:dyDescent="0.35">
      <c r="A9155">
        <v>13042025</v>
      </c>
      <c r="B9155" t="s">
        <v>602</v>
      </c>
      <c r="C9155" t="s">
        <v>142</v>
      </c>
      <c r="D9155" t="s">
        <v>284</v>
      </c>
      <c r="E9155" t="s">
        <v>101</v>
      </c>
    </row>
    <row r="9156" spans="1:9" x14ac:dyDescent="0.35">
      <c r="A9156">
        <v>13042025</v>
      </c>
      <c r="B9156" t="s">
        <v>728</v>
      </c>
      <c r="C9156" t="s">
        <v>474</v>
      </c>
      <c r="D9156" t="s">
        <v>287</v>
      </c>
      <c r="E9156" t="s">
        <v>101</v>
      </c>
    </row>
    <row r="9157" spans="1:9" x14ac:dyDescent="0.35">
      <c r="A9157">
        <v>13042025</v>
      </c>
      <c r="B9157" t="s">
        <v>714</v>
      </c>
      <c r="C9157" t="s">
        <v>541</v>
      </c>
      <c r="D9157" t="s">
        <v>288</v>
      </c>
      <c r="E9157" t="s">
        <v>101</v>
      </c>
    </row>
    <row r="9158" spans="1:9" x14ac:dyDescent="0.35">
      <c r="A9158">
        <v>13042025</v>
      </c>
      <c r="B9158" t="s">
        <v>368</v>
      </c>
      <c r="C9158" t="s">
        <v>327</v>
      </c>
      <c r="D9158" t="s">
        <v>290</v>
      </c>
      <c r="E9158" t="s">
        <v>140</v>
      </c>
      <c r="F9158" t="s">
        <v>291</v>
      </c>
    </row>
    <row r="9159" spans="1:9" x14ac:dyDescent="0.35">
      <c r="A9159">
        <v>13042025</v>
      </c>
      <c r="B9159" t="s">
        <v>629</v>
      </c>
      <c r="C9159" t="s">
        <v>438</v>
      </c>
      <c r="D9159" t="s">
        <v>290</v>
      </c>
      <c r="E9159" t="s">
        <v>140</v>
      </c>
      <c r="F9159" t="s">
        <v>294</v>
      </c>
      <c r="G9159" t="s">
        <v>295</v>
      </c>
      <c r="H9159" t="s">
        <v>101</v>
      </c>
    </row>
    <row r="9160" spans="1:9" x14ac:dyDescent="0.35">
      <c r="A9160">
        <v>13042025</v>
      </c>
      <c r="B9160" t="s">
        <v>657</v>
      </c>
      <c r="C9160" t="s">
        <v>138</v>
      </c>
      <c r="D9160" t="s">
        <v>298</v>
      </c>
      <c r="E9160" t="s">
        <v>101</v>
      </c>
    </row>
    <row r="9161" spans="1:9" x14ac:dyDescent="0.35">
      <c r="A9161">
        <v>13042025</v>
      </c>
      <c r="B9161" t="s">
        <v>300</v>
      </c>
      <c r="C9161" t="s">
        <v>262</v>
      </c>
      <c r="D9161" t="s">
        <v>101</v>
      </c>
    </row>
    <row r="9162" spans="1:9" x14ac:dyDescent="0.35">
      <c r="A9162">
        <v>13042025</v>
      </c>
      <c r="B9162" t="s">
        <v>218</v>
      </c>
      <c r="C9162" t="s">
        <v>420</v>
      </c>
      <c r="D9162" t="s">
        <v>301</v>
      </c>
      <c r="E9162" t="s">
        <v>101</v>
      </c>
    </row>
    <row r="9163" spans="1:9" x14ac:dyDescent="0.35">
      <c r="A9163">
        <v>13042025</v>
      </c>
      <c r="B9163" t="s">
        <v>714</v>
      </c>
      <c r="C9163" t="s">
        <v>195</v>
      </c>
      <c r="D9163" t="s">
        <v>303</v>
      </c>
      <c r="E9163" t="s">
        <v>149</v>
      </c>
    </row>
    <row r="9164" spans="1:9" x14ac:dyDescent="0.35">
      <c r="A9164">
        <v>13042025</v>
      </c>
      <c r="B9164" t="s">
        <v>736</v>
      </c>
      <c r="C9164" t="s">
        <v>137</v>
      </c>
      <c r="D9164" t="s">
        <v>306</v>
      </c>
      <c r="E9164" t="s">
        <v>101</v>
      </c>
    </row>
    <row r="9165" spans="1:9" x14ac:dyDescent="0.35">
      <c r="A9165">
        <v>13042025</v>
      </c>
      <c r="B9165" t="s">
        <v>638</v>
      </c>
      <c r="C9165" t="s">
        <v>430</v>
      </c>
      <c r="D9165" t="s">
        <v>308</v>
      </c>
      <c r="E9165" t="s">
        <v>309</v>
      </c>
      <c r="F9165" t="s">
        <v>310</v>
      </c>
      <c r="G9165" t="s">
        <v>311</v>
      </c>
      <c r="H9165" t="s">
        <v>312</v>
      </c>
      <c r="I9165" t="s">
        <v>101</v>
      </c>
    </row>
    <row r="9166" spans="1:9" x14ac:dyDescent="0.35">
      <c r="A9166">
        <v>13042025</v>
      </c>
      <c r="B9166" t="s">
        <v>154</v>
      </c>
      <c r="C9166" t="s">
        <v>188</v>
      </c>
      <c r="D9166" t="s">
        <v>314</v>
      </c>
      <c r="E9166" t="s">
        <v>315</v>
      </c>
      <c r="F9166" t="s">
        <v>101</v>
      </c>
    </row>
    <row r="9167" spans="1:9" x14ac:dyDescent="0.35">
      <c r="A9167">
        <v>13042025</v>
      </c>
      <c r="B9167" t="s">
        <v>285</v>
      </c>
      <c r="C9167" t="s">
        <v>233</v>
      </c>
      <c r="D9167" t="s">
        <v>314</v>
      </c>
      <c r="E9167" t="s">
        <v>317</v>
      </c>
      <c r="F9167" t="s">
        <v>101</v>
      </c>
    </row>
    <row r="9168" spans="1:9" x14ac:dyDescent="0.35">
      <c r="A9168">
        <v>13042025</v>
      </c>
      <c r="B9168" t="s">
        <v>514</v>
      </c>
      <c r="C9168" t="s">
        <v>122</v>
      </c>
      <c r="D9168" t="s">
        <v>319</v>
      </c>
      <c r="E9168" t="s">
        <v>320</v>
      </c>
      <c r="F9168" t="s">
        <v>321</v>
      </c>
    </row>
    <row r="9169" spans="1:6" x14ac:dyDescent="0.35">
      <c r="A9169">
        <v>13042025</v>
      </c>
      <c r="B9169" t="s">
        <v>623</v>
      </c>
      <c r="C9169" t="s">
        <v>154</v>
      </c>
      <c r="D9169" t="s">
        <v>322</v>
      </c>
      <c r="E9169" t="s">
        <v>101</v>
      </c>
    </row>
    <row r="9170" spans="1:6" x14ac:dyDescent="0.35">
      <c r="A9170">
        <v>13042025</v>
      </c>
      <c r="B9170" t="s">
        <v>694</v>
      </c>
      <c r="C9170" t="s">
        <v>425</v>
      </c>
      <c r="D9170" t="s">
        <v>325</v>
      </c>
      <c r="E9170" t="s">
        <v>101</v>
      </c>
    </row>
    <row r="9171" spans="1:6" x14ac:dyDescent="0.35">
      <c r="A9171">
        <v>13042025</v>
      </c>
      <c r="B9171" t="s">
        <v>711</v>
      </c>
      <c r="C9171" t="s">
        <v>224</v>
      </c>
      <c r="D9171" t="s">
        <v>328</v>
      </c>
      <c r="E9171" t="s">
        <v>101</v>
      </c>
    </row>
    <row r="9172" spans="1:6" x14ac:dyDescent="0.35">
      <c r="A9172">
        <v>13042025</v>
      </c>
      <c r="B9172" t="s">
        <v>598</v>
      </c>
      <c r="C9172" t="s">
        <v>331</v>
      </c>
      <c r="D9172" t="s">
        <v>332</v>
      </c>
      <c r="E9172" t="s">
        <v>101</v>
      </c>
    </row>
    <row r="9173" spans="1:6" x14ac:dyDescent="0.35">
      <c r="A9173">
        <v>13042025</v>
      </c>
      <c r="B9173" t="s">
        <v>340</v>
      </c>
      <c r="C9173" t="s">
        <v>134</v>
      </c>
      <c r="D9173" t="s">
        <v>331</v>
      </c>
      <c r="E9173" t="s">
        <v>335</v>
      </c>
      <c r="F9173" t="s">
        <v>101</v>
      </c>
    </row>
    <row r="9174" spans="1:6" x14ac:dyDescent="0.35">
      <c r="A9174">
        <v>13042025</v>
      </c>
      <c r="B9174" t="s">
        <v>543</v>
      </c>
      <c r="C9174" t="s">
        <v>103</v>
      </c>
      <c r="D9174" t="s">
        <v>331</v>
      </c>
      <c r="E9174" t="s">
        <v>338</v>
      </c>
      <c r="F9174" t="s">
        <v>321</v>
      </c>
    </row>
    <row r="9175" spans="1:6" x14ac:dyDescent="0.35">
      <c r="A9175">
        <v>13042025</v>
      </c>
      <c r="B9175" t="s">
        <v>718</v>
      </c>
      <c r="C9175" t="s">
        <v>536</v>
      </c>
      <c r="D9175" t="s">
        <v>170</v>
      </c>
    </row>
    <row r="9176" spans="1:6" x14ac:dyDescent="0.35">
      <c r="A9176">
        <v>13042025</v>
      </c>
      <c r="B9176" t="s">
        <v>695</v>
      </c>
      <c r="C9176" t="s">
        <v>601</v>
      </c>
      <c r="D9176" t="s">
        <v>341</v>
      </c>
      <c r="E9176" t="s">
        <v>101</v>
      </c>
    </row>
    <row r="9177" spans="1:6" x14ac:dyDescent="0.35">
      <c r="A9177">
        <v>13042025</v>
      </c>
      <c r="B9177" t="s">
        <v>557</v>
      </c>
      <c r="C9177" t="s">
        <v>559</v>
      </c>
      <c r="D9177" t="s">
        <v>343</v>
      </c>
      <c r="E9177" t="s">
        <v>101</v>
      </c>
    </row>
    <row r="9178" spans="1:6" x14ac:dyDescent="0.35">
      <c r="A9178">
        <v>13042025</v>
      </c>
      <c r="B9178" t="s">
        <v>601</v>
      </c>
      <c r="C9178" t="s">
        <v>132</v>
      </c>
      <c r="D9178" t="s">
        <v>344</v>
      </c>
      <c r="E9178" t="s">
        <v>345</v>
      </c>
      <c r="F9178" t="s">
        <v>101</v>
      </c>
    </row>
    <row r="9179" spans="1:6" x14ac:dyDescent="0.35">
      <c r="A9179">
        <v>13042025</v>
      </c>
      <c r="B9179" t="s">
        <v>557</v>
      </c>
      <c r="C9179" t="s">
        <v>207</v>
      </c>
      <c r="D9179" t="s">
        <v>132</v>
      </c>
      <c r="E9179" t="s">
        <v>347</v>
      </c>
      <c r="F9179" t="s">
        <v>101</v>
      </c>
    </row>
    <row r="9180" spans="1:6" x14ac:dyDescent="0.35">
      <c r="A9180">
        <v>13042025</v>
      </c>
      <c r="B9180" t="s">
        <v>687</v>
      </c>
      <c r="C9180" t="s">
        <v>285</v>
      </c>
      <c r="D9180" t="s">
        <v>132</v>
      </c>
      <c r="E9180" t="s">
        <v>348</v>
      </c>
      <c r="F9180" t="s">
        <v>101</v>
      </c>
    </row>
    <row r="9181" spans="1:6" x14ac:dyDescent="0.35">
      <c r="A9181">
        <v>13042025</v>
      </c>
      <c r="B9181" t="s">
        <v>543</v>
      </c>
      <c r="C9181" t="s">
        <v>411</v>
      </c>
      <c r="D9181" t="s">
        <v>132</v>
      </c>
      <c r="E9181" t="s">
        <v>350</v>
      </c>
      <c r="F9181" t="s">
        <v>101</v>
      </c>
    </row>
    <row r="9182" spans="1:6" x14ac:dyDescent="0.35">
      <c r="A9182">
        <v>13042025</v>
      </c>
      <c r="B9182" t="s">
        <v>623</v>
      </c>
      <c r="C9182" t="s">
        <v>145</v>
      </c>
      <c r="D9182" t="s">
        <v>132</v>
      </c>
      <c r="E9182" t="s">
        <v>352</v>
      </c>
      <c r="F9182" t="s">
        <v>101</v>
      </c>
    </row>
    <row r="9183" spans="1:6" x14ac:dyDescent="0.35">
      <c r="A9183">
        <v>13042025</v>
      </c>
      <c r="B9183" t="s">
        <v>700</v>
      </c>
      <c r="C9183" t="s">
        <v>138</v>
      </c>
      <c r="D9183" t="s">
        <v>132</v>
      </c>
      <c r="E9183" t="s">
        <v>133</v>
      </c>
      <c r="F9183" t="s">
        <v>355</v>
      </c>
    </row>
    <row r="9184" spans="1:6" x14ac:dyDescent="0.35">
      <c r="A9184">
        <v>13042025</v>
      </c>
      <c r="B9184" t="s">
        <v>507</v>
      </c>
      <c r="C9184" t="s">
        <v>586</v>
      </c>
      <c r="D9184" t="s">
        <v>132</v>
      </c>
      <c r="E9184" t="s">
        <v>356</v>
      </c>
      <c r="F9184" t="s">
        <v>101</v>
      </c>
    </row>
    <row r="9185" spans="1:8" x14ac:dyDescent="0.35">
      <c r="A9185">
        <v>13042025</v>
      </c>
      <c r="B9185" t="s">
        <v>543</v>
      </c>
      <c r="C9185" t="s">
        <v>316</v>
      </c>
      <c r="D9185" t="s">
        <v>359</v>
      </c>
      <c r="E9185" t="s">
        <v>360</v>
      </c>
      <c r="F9185" t="s">
        <v>101</v>
      </c>
    </row>
    <row r="9186" spans="1:8" x14ac:dyDescent="0.35">
      <c r="A9186">
        <v>13042025</v>
      </c>
      <c r="B9186" t="s">
        <v>583</v>
      </c>
      <c r="C9186" t="s">
        <v>296</v>
      </c>
      <c r="D9186" t="s">
        <v>359</v>
      </c>
      <c r="E9186" t="s">
        <v>362</v>
      </c>
      <c r="F9186" t="s">
        <v>101</v>
      </c>
    </row>
    <row r="9187" spans="1:8" x14ac:dyDescent="0.35">
      <c r="A9187">
        <v>13042025</v>
      </c>
      <c r="B9187" t="s">
        <v>644</v>
      </c>
      <c r="C9187" t="s">
        <v>185</v>
      </c>
      <c r="D9187" t="s">
        <v>359</v>
      </c>
      <c r="E9187" t="s">
        <v>362</v>
      </c>
      <c r="F9187" t="s">
        <v>140</v>
      </c>
      <c r="G9187" t="s">
        <v>364</v>
      </c>
      <c r="H9187" t="s">
        <v>101</v>
      </c>
    </row>
    <row r="9188" spans="1:8" x14ac:dyDescent="0.35">
      <c r="A9188">
        <v>13042025</v>
      </c>
      <c r="B9188" t="s">
        <v>719</v>
      </c>
      <c r="C9188" t="s">
        <v>206</v>
      </c>
      <c r="D9188" t="s">
        <v>366</v>
      </c>
      <c r="E9188" t="s">
        <v>257</v>
      </c>
      <c r="F9188" t="s">
        <v>367</v>
      </c>
      <c r="G9188" t="s">
        <v>101</v>
      </c>
    </row>
    <row r="9189" spans="1:8" x14ac:dyDescent="0.35">
      <c r="A9189">
        <v>13042025</v>
      </c>
      <c r="B9189" t="s">
        <v>551</v>
      </c>
      <c r="C9189" t="s">
        <v>286</v>
      </c>
      <c r="D9189" t="s">
        <v>369</v>
      </c>
      <c r="E9189" t="s">
        <v>370</v>
      </c>
      <c r="F9189" t="s">
        <v>101</v>
      </c>
    </row>
    <row r="9190" spans="1:8" x14ac:dyDescent="0.35">
      <c r="A9190">
        <v>13042025</v>
      </c>
      <c r="B9190" t="s">
        <v>655</v>
      </c>
      <c r="C9190" t="s">
        <v>305</v>
      </c>
      <c r="D9190" t="s">
        <v>371</v>
      </c>
      <c r="E9190" t="s">
        <v>101</v>
      </c>
    </row>
    <row r="9191" spans="1:8" x14ac:dyDescent="0.35">
      <c r="A9191">
        <v>13042025</v>
      </c>
      <c r="B9191" t="s">
        <v>520</v>
      </c>
      <c r="C9191" t="s">
        <v>230</v>
      </c>
      <c r="D9191" t="s">
        <v>372</v>
      </c>
      <c r="E9191" t="s">
        <v>101</v>
      </c>
    </row>
    <row r="9192" spans="1:8" x14ac:dyDescent="0.35">
      <c r="A9192">
        <v>13042025</v>
      </c>
      <c r="B9192" t="s">
        <v>779</v>
      </c>
      <c r="C9192" t="s">
        <v>495</v>
      </c>
      <c r="D9192" t="s">
        <v>373</v>
      </c>
      <c r="E9192" t="s">
        <v>101</v>
      </c>
    </row>
    <row r="9193" spans="1:8" x14ac:dyDescent="0.35">
      <c r="A9193">
        <v>13042025</v>
      </c>
      <c r="B9193" t="s">
        <v>611</v>
      </c>
      <c r="C9193" t="s">
        <v>430</v>
      </c>
      <c r="D9193" t="s">
        <v>376</v>
      </c>
      <c r="E9193" t="s">
        <v>140</v>
      </c>
      <c r="F9193" t="s">
        <v>331</v>
      </c>
      <c r="G9193" t="s">
        <v>377</v>
      </c>
      <c r="H9193" t="s">
        <v>101</v>
      </c>
    </row>
    <row r="9194" spans="1:8" x14ac:dyDescent="0.35">
      <c r="A9194">
        <v>13042025</v>
      </c>
      <c r="B9194" t="s">
        <v>437</v>
      </c>
      <c r="C9194" t="s">
        <v>450</v>
      </c>
      <c r="D9194" t="s">
        <v>378</v>
      </c>
    </row>
    <row r="9195" spans="1:8" x14ac:dyDescent="0.35">
      <c r="A9195">
        <v>13042025</v>
      </c>
      <c r="B9195" t="s">
        <v>285</v>
      </c>
      <c r="C9195" t="s">
        <v>595</v>
      </c>
      <c r="D9195" t="s">
        <v>380</v>
      </c>
      <c r="E9195" t="s">
        <v>101</v>
      </c>
    </row>
    <row r="9196" spans="1:8" x14ac:dyDescent="0.35">
      <c r="A9196">
        <v>13042025</v>
      </c>
      <c r="B9196" t="s">
        <v>714</v>
      </c>
      <c r="C9196" t="s">
        <v>446</v>
      </c>
      <c r="D9196" t="s">
        <v>382</v>
      </c>
      <c r="E9196" t="s">
        <v>383</v>
      </c>
    </row>
    <row r="9197" spans="1:8" x14ac:dyDescent="0.35">
      <c r="A9197">
        <v>13042025</v>
      </c>
      <c r="B9197" t="s">
        <v>591</v>
      </c>
      <c r="C9197" t="s">
        <v>258</v>
      </c>
      <c r="D9197" t="s">
        <v>385</v>
      </c>
      <c r="E9197" t="s">
        <v>386</v>
      </c>
    </row>
    <row r="9198" spans="1:8" x14ac:dyDescent="0.35">
      <c r="A9198">
        <v>13042025</v>
      </c>
      <c r="B9198" t="s">
        <v>657</v>
      </c>
      <c r="C9198" t="s">
        <v>479</v>
      </c>
      <c r="D9198" t="s">
        <v>388</v>
      </c>
      <c r="E9198" t="s">
        <v>101</v>
      </c>
    </row>
    <row r="9199" spans="1:8" x14ac:dyDescent="0.35">
      <c r="A9199">
        <v>13042025</v>
      </c>
      <c r="B9199" t="s">
        <v>555</v>
      </c>
      <c r="C9199" t="s">
        <v>329</v>
      </c>
      <c r="D9199" t="s">
        <v>391</v>
      </c>
      <c r="E9199" t="s">
        <v>101</v>
      </c>
    </row>
    <row r="9200" spans="1:8" x14ac:dyDescent="0.35">
      <c r="A9200">
        <v>13042025</v>
      </c>
      <c r="B9200" t="s">
        <v>557</v>
      </c>
      <c r="C9200" t="s">
        <v>469</v>
      </c>
      <c r="D9200" t="s">
        <v>393</v>
      </c>
    </row>
    <row r="9201" spans="1:9" x14ac:dyDescent="0.35">
      <c r="A9201">
        <v>13042025</v>
      </c>
      <c r="B9201" t="s">
        <v>551</v>
      </c>
      <c r="C9201" t="s">
        <v>269</v>
      </c>
      <c r="D9201" t="s">
        <v>394</v>
      </c>
      <c r="E9201" t="s">
        <v>395</v>
      </c>
      <c r="F9201" t="s">
        <v>101</v>
      </c>
    </row>
    <row r="9202" spans="1:9" x14ac:dyDescent="0.35">
      <c r="A9202">
        <v>13042025</v>
      </c>
      <c r="B9202" t="s">
        <v>396</v>
      </c>
    </row>
    <row r="9203" spans="1:9" x14ac:dyDescent="0.35">
      <c r="A9203">
        <v>13042025</v>
      </c>
      <c r="B9203" t="s">
        <v>444</v>
      </c>
      <c r="C9203" t="s">
        <v>595</v>
      </c>
      <c r="D9203" t="s">
        <v>397</v>
      </c>
      <c r="E9203" t="s">
        <v>101</v>
      </c>
    </row>
    <row r="9204" spans="1:9" x14ac:dyDescent="0.35">
      <c r="A9204">
        <v>13042025</v>
      </c>
      <c r="B9204" t="s">
        <v>758</v>
      </c>
      <c r="C9204" t="s">
        <v>442</v>
      </c>
      <c r="D9204" t="s">
        <v>399</v>
      </c>
      <c r="E9204" t="s">
        <v>140</v>
      </c>
      <c r="F9204" t="s">
        <v>400</v>
      </c>
      <c r="G9204" t="s">
        <v>257</v>
      </c>
      <c r="H9204" t="s">
        <v>331</v>
      </c>
      <c r="I9204" t="s">
        <v>401</v>
      </c>
    </row>
    <row r="9205" spans="1:9" x14ac:dyDescent="0.35">
      <c r="A9205">
        <v>13042025</v>
      </c>
      <c r="B9205" t="s">
        <v>694</v>
      </c>
      <c r="C9205" t="s">
        <v>318</v>
      </c>
      <c r="D9205" t="s">
        <v>399</v>
      </c>
      <c r="E9205" t="s">
        <v>187</v>
      </c>
      <c r="F9205" t="s">
        <v>101</v>
      </c>
    </row>
    <row r="9206" spans="1:9" x14ac:dyDescent="0.35">
      <c r="A9206">
        <v>13042025</v>
      </c>
      <c r="B9206" t="s">
        <v>593</v>
      </c>
      <c r="C9206" t="s">
        <v>598</v>
      </c>
      <c r="D9206" t="s">
        <v>399</v>
      </c>
      <c r="E9206" t="s">
        <v>403</v>
      </c>
      <c r="F9206" t="s">
        <v>101</v>
      </c>
    </row>
    <row r="9207" spans="1:9" x14ac:dyDescent="0.35">
      <c r="A9207">
        <v>13042025</v>
      </c>
      <c r="B9207" t="s">
        <v>634</v>
      </c>
      <c r="C9207" t="s">
        <v>506</v>
      </c>
      <c r="D9207" t="s">
        <v>399</v>
      </c>
      <c r="E9207" t="s">
        <v>404</v>
      </c>
      <c r="F9207" t="s">
        <v>101</v>
      </c>
    </row>
    <row r="9208" spans="1:9" x14ac:dyDescent="0.35">
      <c r="A9208">
        <v>12042025</v>
      </c>
      <c r="B9208" t="s">
        <v>551</v>
      </c>
      <c r="C9208" t="s">
        <v>444</v>
      </c>
      <c r="D9208" t="s">
        <v>100</v>
      </c>
      <c r="E9208" t="s">
        <v>101</v>
      </c>
    </row>
    <row r="9209" spans="1:9" x14ac:dyDescent="0.35">
      <c r="A9209">
        <v>12042025</v>
      </c>
      <c r="B9209" t="s">
        <v>464</v>
      </c>
      <c r="C9209" t="s">
        <v>550</v>
      </c>
      <c r="D9209" t="s">
        <v>104</v>
      </c>
      <c r="E9209" t="s">
        <v>101</v>
      </c>
    </row>
    <row r="9210" spans="1:9" x14ac:dyDescent="0.35">
      <c r="A9210">
        <v>12042025</v>
      </c>
      <c r="B9210" t="s">
        <v>590</v>
      </c>
      <c r="C9210" t="s">
        <v>340</v>
      </c>
      <c r="D9210" t="s">
        <v>107</v>
      </c>
      <c r="E9210" t="s">
        <v>108</v>
      </c>
      <c r="F9210" t="s">
        <v>101</v>
      </c>
    </row>
    <row r="9211" spans="1:9" x14ac:dyDescent="0.35">
      <c r="A9211">
        <v>12042025</v>
      </c>
      <c r="B9211" t="s">
        <v>417</v>
      </c>
      <c r="C9211" t="s">
        <v>275</v>
      </c>
      <c r="D9211" t="s">
        <v>111</v>
      </c>
      <c r="E9211" t="s">
        <v>101</v>
      </c>
    </row>
    <row r="9212" spans="1:9" x14ac:dyDescent="0.35">
      <c r="A9212">
        <v>12042025</v>
      </c>
      <c r="B9212" t="s">
        <v>605</v>
      </c>
      <c r="C9212" t="s">
        <v>618</v>
      </c>
      <c r="D9212" t="s">
        <v>114</v>
      </c>
      <c r="E9212" t="s">
        <v>115</v>
      </c>
      <c r="F9212" t="s">
        <v>116</v>
      </c>
    </row>
    <row r="9213" spans="1:9" x14ac:dyDescent="0.35">
      <c r="A9213">
        <v>12042025</v>
      </c>
      <c r="B9213" t="s">
        <v>412</v>
      </c>
      <c r="C9213" t="s">
        <v>118</v>
      </c>
      <c r="D9213" t="s">
        <v>114</v>
      </c>
      <c r="E9213" t="s">
        <v>119</v>
      </c>
      <c r="F9213" t="s">
        <v>120</v>
      </c>
      <c r="G9213" t="s">
        <v>121</v>
      </c>
    </row>
    <row r="9214" spans="1:9" x14ac:dyDescent="0.35">
      <c r="A9214">
        <v>12042025</v>
      </c>
      <c r="B9214" t="s">
        <v>273</v>
      </c>
      <c r="C9214" t="s">
        <v>472</v>
      </c>
      <c r="D9214" t="s">
        <v>114</v>
      </c>
      <c r="E9214" t="s">
        <v>124</v>
      </c>
    </row>
    <row r="9215" spans="1:9" x14ac:dyDescent="0.35">
      <c r="A9215">
        <v>12042025</v>
      </c>
      <c r="B9215" t="s">
        <v>131</v>
      </c>
      <c r="C9215" t="s">
        <v>585</v>
      </c>
      <c r="D9215" t="s">
        <v>114</v>
      </c>
      <c r="E9215" t="s">
        <v>127</v>
      </c>
    </row>
    <row r="9216" spans="1:9" x14ac:dyDescent="0.35">
      <c r="A9216">
        <v>12042025</v>
      </c>
      <c r="B9216" t="s">
        <v>216</v>
      </c>
      <c r="C9216" t="s">
        <v>580</v>
      </c>
      <c r="D9216" t="s">
        <v>114</v>
      </c>
      <c r="E9216" t="s">
        <v>130</v>
      </c>
    </row>
    <row r="9217" spans="1:7" x14ac:dyDescent="0.35">
      <c r="A9217">
        <v>12042025</v>
      </c>
      <c r="B9217" t="s">
        <v>333</v>
      </c>
      <c r="C9217" t="s">
        <v>406</v>
      </c>
      <c r="D9217" t="s">
        <v>114</v>
      </c>
      <c r="E9217" t="s">
        <v>132</v>
      </c>
      <c r="F9217" t="s">
        <v>133</v>
      </c>
    </row>
    <row r="9218" spans="1:7" x14ac:dyDescent="0.35">
      <c r="A9218">
        <v>12042025</v>
      </c>
      <c r="B9218" t="s">
        <v>590</v>
      </c>
      <c r="C9218" t="s">
        <v>455</v>
      </c>
      <c r="D9218" t="s">
        <v>135</v>
      </c>
      <c r="E9218" t="s">
        <v>136</v>
      </c>
    </row>
    <row r="9219" spans="1:7" x14ac:dyDescent="0.35">
      <c r="A9219">
        <v>12042025</v>
      </c>
      <c r="B9219" t="s">
        <v>520</v>
      </c>
      <c r="C9219" t="s">
        <v>599</v>
      </c>
      <c r="D9219" t="s">
        <v>139</v>
      </c>
      <c r="E9219" t="s">
        <v>140</v>
      </c>
      <c r="F9219" t="s">
        <v>141</v>
      </c>
      <c r="G9219" t="s">
        <v>101</v>
      </c>
    </row>
    <row r="9220" spans="1:7" x14ac:dyDescent="0.35">
      <c r="A9220">
        <v>12042025</v>
      </c>
      <c r="B9220" t="s">
        <v>451</v>
      </c>
      <c r="C9220" t="s">
        <v>414</v>
      </c>
      <c r="D9220" t="s">
        <v>144</v>
      </c>
      <c r="E9220" t="s">
        <v>101</v>
      </c>
    </row>
    <row r="9221" spans="1:7" x14ac:dyDescent="0.35">
      <c r="A9221">
        <v>12042025</v>
      </c>
      <c r="B9221" t="s">
        <v>558</v>
      </c>
      <c r="C9221" t="s">
        <v>441</v>
      </c>
      <c r="D9221" t="s">
        <v>147</v>
      </c>
      <c r="E9221" t="s">
        <v>148</v>
      </c>
      <c r="F9221" t="s">
        <v>149</v>
      </c>
    </row>
    <row r="9222" spans="1:7" x14ac:dyDescent="0.35">
      <c r="A9222">
        <v>12042025</v>
      </c>
      <c r="B9222" t="s">
        <v>655</v>
      </c>
      <c r="C9222" t="s">
        <v>495</v>
      </c>
      <c r="D9222" t="s">
        <v>152</v>
      </c>
      <c r="E9222" t="s">
        <v>140</v>
      </c>
      <c r="F9222" t="s">
        <v>153</v>
      </c>
      <c r="G9222" t="s">
        <v>101</v>
      </c>
    </row>
    <row r="9223" spans="1:7" x14ac:dyDescent="0.35">
      <c r="A9223">
        <v>12042025</v>
      </c>
      <c r="B9223" t="s">
        <v>623</v>
      </c>
      <c r="C9223" t="s">
        <v>479</v>
      </c>
      <c r="D9223" t="s">
        <v>156</v>
      </c>
      <c r="E9223" t="s">
        <v>101</v>
      </c>
    </row>
    <row r="9224" spans="1:7" x14ac:dyDescent="0.35">
      <c r="A9224">
        <v>12042025</v>
      </c>
      <c r="B9224" t="s">
        <v>558</v>
      </c>
      <c r="C9224" t="s">
        <v>460</v>
      </c>
      <c r="D9224" t="s">
        <v>159</v>
      </c>
      <c r="E9224" t="s">
        <v>101</v>
      </c>
    </row>
    <row r="9225" spans="1:7" x14ac:dyDescent="0.35">
      <c r="A9225">
        <v>12042025</v>
      </c>
      <c r="B9225" t="s">
        <v>183</v>
      </c>
      <c r="C9225" t="s">
        <v>161</v>
      </c>
      <c r="D9225" t="s">
        <v>101</v>
      </c>
    </row>
    <row r="9226" spans="1:7" x14ac:dyDescent="0.35">
      <c r="A9226">
        <v>12042025</v>
      </c>
      <c r="B9226" t="s">
        <v>454</v>
      </c>
      <c r="C9226" t="s">
        <v>168</v>
      </c>
      <c r="D9226" t="s">
        <v>164</v>
      </c>
      <c r="E9226" t="s">
        <v>101</v>
      </c>
    </row>
    <row r="9227" spans="1:7" x14ac:dyDescent="0.35">
      <c r="A9227">
        <v>12042025</v>
      </c>
      <c r="B9227" t="s">
        <v>593</v>
      </c>
      <c r="C9227" t="s">
        <v>519</v>
      </c>
      <c r="D9227" t="s">
        <v>167</v>
      </c>
    </row>
    <row r="9228" spans="1:7" x14ac:dyDescent="0.35">
      <c r="A9228">
        <v>12042025</v>
      </c>
      <c r="B9228" t="s">
        <v>423</v>
      </c>
      <c r="C9228" t="s">
        <v>101</v>
      </c>
    </row>
    <row r="9229" spans="1:7" x14ac:dyDescent="0.35">
      <c r="A9229">
        <v>12042025</v>
      </c>
      <c r="B9229" t="s">
        <v>609</v>
      </c>
      <c r="C9229" t="s">
        <v>207</v>
      </c>
      <c r="D9229" t="s">
        <v>169</v>
      </c>
      <c r="E9229" t="s">
        <v>170</v>
      </c>
      <c r="F9229" t="s">
        <v>101</v>
      </c>
    </row>
    <row r="9230" spans="1:7" x14ac:dyDescent="0.35">
      <c r="A9230">
        <v>12042025</v>
      </c>
      <c r="B9230" t="s">
        <v>437</v>
      </c>
      <c r="C9230" t="s">
        <v>430</v>
      </c>
      <c r="D9230" t="s">
        <v>173</v>
      </c>
      <c r="E9230" t="s">
        <v>101</v>
      </c>
    </row>
    <row r="9231" spans="1:7" x14ac:dyDescent="0.35">
      <c r="A9231">
        <v>12042025</v>
      </c>
      <c r="B9231" t="s">
        <v>440</v>
      </c>
      <c r="C9231" t="s">
        <v>549</v>
      </c>
      <c r="D9231" t="s">
        <v>176</v>
      </c>
      <c r="E9231" t="s">
        <v>101</v>
      </c>
    </row>
    <row r="9232" spans="1:7" x14ac:dyDescent="0.35">
      <c r="A9232">
        <v>12042025</v>
      </c>
      <c r="B9232" t="s">
        <v>593</v>
      </c>
      <c r="C9232" t="s">
        <v>240</v>
      </c>
      <c r="D9232" t="s">
        <v>176</v>
      </c>
      <c r="E9232" t="s">
        <v>149</v>
      </c>
    </row>
    <row r="9233" spans="1:7" x14ac:dyDescent="0.35">
      <c r="A9233">
        <v>12042025</v>
      </c>
      <c r="B9233" t="s">
        <v>477</v>
      </c>
      <c r="C9233" t="s">
        <v>526</v>
      </c>
      <c r="D9233" t="s">
        <v>181</v>
      </c>
      <c r="E9233" t="s">
        <v>182</v>
      </c>
      <c r="F9233" t="s">
        <v>101</v>
      </c>
    </row>
    <row r="9234" spans="1:7" x14ac:dyDescent="0.35">
      <c r="A9234">
        <v>12042025</v>
      </c>
      <c r="B9234" t="s">
        <v>724</v>
      </c>
      <c r="C9234" t="s">
        <v>536</v>
      </c>
      <c r="D9234" t="s">
        <v>184</v>
      </c>
      <c r="E9234" t="s">
        <v>101</v>
      </c>
    </row>
    <row r="9235" spans="1:7" x14ac:dyDescent="0.35">
      <c r="A9235">
        <v>12042025</v>
      </c>
      <c r="B9235" t="s">
        <v>662</v>
      </c>
      <c r="C9235" t="s">
        <v>183</v>
      </c>
      <c r="D9235" t="s">
        <v>187</v>
      </c>
      <c r="E9235" t="s">
        <v>101</v>
      </c>
    </row>
    <row r="9236" spans="1:7" x14ac:dyDescent="0.35">
      <c r="A9236">
        <v>12042025</v>
      </c>
      <c r="B9236" t="s">
        <v>495</v>
      </c>
      <c r="C9236" t="s">
        <v>275</v>
      </c>
      <c r="D9236" t="s">
        <v>190</v>
      </c>
      <c r="E9236" t="s">
        <v>191</v>
      </c>
      <c r="F9236" t="s">
        <v>101</v>
      </c>
    </row>
    <row r="9237" spans="1:7" x14ac:dyDescent="0.35">
      <c r="A9237">
        <v>12042025</v>
      </c>
      <c r="B9237" t="s">
        <v>436</v>
      </c>
      <c r="C9237" t="s">
        <v>128</v>
      </c>
      <c r="D9237" t="s">
        <v>190</v>
      </c>
      <c r="E9237" t="s">
        <v>194</v>
      </c>
      <c r="F9237" t="s">
        <v>101</v>
      </c>
    </row>
    <row r="9238" spans="1:7" x14ac:dyDescent="0.35">
      <c r="A9238">
        <v>12042025</v>
      </c>
      <c r="B9238" t="s">
        <v>694</v>
      </c>
      <c r="C9238" t="s">
        <v>438</v>
      </c>
      <c r="D9238" t="s">
        <v>190</v>
      </c>
      <c r="E9238" t="s">
        <v>196</v>
      </c>
      <c r="F9238" t="s">
        <v>101</v>
      </c>
    </row>
    <row r="9239" spans="1:7" x14ac:dyDescent="0.35">
      <c r="A9239">
        <v>12042025</v>
      </c>
      <c r="B9239" t="s">
        <v>157</v>
      </c>
      <c r="C9239" t="s">
        <v>198</v>
      </c>
      <c r="D9239" t="s">
        <v>140</v>
      </c>
      <c r="E9239" t="s">
        <v>199</v>
      </c>
      <c r="F9239" t="s">
        <v>200</v>
      </c>
      <c r="G9239" t="s">
        <v>101</v>
      </c>
    </row>
    <row r="9240" spans="1:7" x14ac:dyDescent="0.35">
      <c r="A9240">
        <v>12042025</v>
      </c>
      <c r="B9240" t="s">
        <v>387</v>
      </c>
      <c r="C9240" t="s">
        <v>269</v>
      </c>
      <c r="D9240" t="s">
        <v>61</v>
      </c>
      <c r="E9240" t="s">
        <v>101</v>
      </c>
    </row>
    <row r="9241" spans="1:7" x14ac:dyDescent="0.35">
      <c r="A9241">
        <v>12042025</v>
      </c>
      <c r="B9241" t="s">
        <v>644</v>
      </c>
      <c r="C9241" t="s">
        <v>471</v>
      </c>
      <c r="D9241" t="s">
        <v>205</v>
      </c>
      <c r="E9241" t="s">
        <v>101</v>
      </c>
    </row>
    <row r="9242" spans="1:7" x14ac:dyDescent="0.35">
      <c r="A9242">
        <v>12042025</v>
      </c>
      <c r="B9242" t="s">
        <v>696</v>
      </c>
      <c r="C9242" t="s">
        <v>451</v>
      </c>
      <c r="D9242" t="s">
        <v>208</v>
      </c>
      <c r="E9242" t="s">
        <v>101</v>
      </c>
    </row>
    <row r="9243" spans="1:7" x14ac:dyDescent="0.35">
      <c r="A9243">
        <v>12042025</v>
      </c>
      <c r="B9243" t="s">
        <v>572</v>
      </c>
      <c r="C9243" t="s">
        <v>203</v>
      </c>
      <c r="D9243" t="s">
        <v>210</v>
      </c>
      <c r="E9243" t="s">
        <v>211</v>
      </c>
      <c r="F9243" t="s">
        <v>101</v>
      </c>
    </row>
    <row r="9244" spans="1:7" x14ac:dyDescent="0.35">
      <c r="A9244">
        <v>12042025</v>
      </c>
      <c r="B9244" t="s">
        <v>285</v>
      </c>
      <c r="C9244" t="s">
        <v>146</v>
      </c>
      <c r="D9244" t="s">
        <v>214</v>
      </c>
      <c r="E9244" t="s">
        <v>215</v>
      </c>
      <c r="F9244" t="s">
        <v>101</v>
      </c>
    </row>
    <row r="9245" spans="1:7" x14ac:dyDescent="0.35">
      <c r="A9245">
        <v>12042025</v>
      </c>
      <c r="B9245" t="s">
        <v>438</v>
      </c>
      <c r="C9245" t="s">
        <v>217</v>
      </c>
      <c r="D9245" t="s">
        <v>101</v>
      </c>
    </row>
    <row r="9246" spans="1:7" x14ac:dyDescent="0.35">
      <c r="A9246">
        <v>12042025</v>
      </c>
      <c r="B9246" t="s">
        <v>514</v>
      </c>
      <c r="C9246" t="s">
        <v>510</v>
      </c>
      <c r="D9246" t="s">
        <v>220</v>
      </c>
      <c r="E9246" t="s">
        <v>101</v>
      </c>
    </row>
    <row r="9247" spans="1:7" x14ac:dyDescent="0.35">
      <c r="A9247">
        <v>12042025</v>
      </c>
      <c r="B9247" t="s">
        <v>657</v>
      </c>
      <c r="C9247" t="s">
        <v>418</v>
      </c>
      <c r="D9247" t="s">
        <v>222</v>
      </c>
    </row>
    <row r="9248" spans="1:7" x14ac:dyDescent="0.35">
      <c r="A9248">
        <v>12042025</v>
      </c>
      <c r="B9248" t="s">
        <v>493</v>
      </c>
      <c r="C9248" t="s">
        <v>476</v>
      </c>
      <c r="D9248" t="s">
        <v>223</v>
      </c>
    </row>
    <row r="9249" spans="1:7" x14ac:dyDescent="0.35">
      <c r="A9249">
        <v>12042025</v>
      </c>
      <c r="B9249" t="s">
        <v>623</v>
      </c>
      <c r="C9249" t="s">
        <v>504</v>
      </c>
      <c r="D9249" t="s">
        <v>225</v>
      </c>
      <c r="E9249" t="s">
        <v>101</v>
      </c>
    </row>
    <row r="9250" spans="1:7" x14ac:dyDescent="0.35">
      <c r="A9250">
        <v>12042025</v>
      </c>
      <c r="B9250" t="s">
        <v>657</v>
      </c>
      <c r="C9250" t="s">
        <v>157</v>
      </c>
      <c r="D9250" t="s">
        <v>225</v>
      </c>
      <c r="E9250" t="s">
        <v>228</v>
      </c>
      <c r="F9250" t="s">
        <v>229</v>
      </c>
    </row>
    <row r="9251" spans="1:7" x14ac:dyDescent="0.35">
      <c r="A9251">
        <v>12042025</v>
      </c>
      <c r="B9251" t="s">
        <v>582</v>
      </c>
      <c r="C9251" t="s">
        <v>447</v>
      </c>
      <c r="D9251" t="s">
        <v>232</v>
      </c>
      <c r="E9251" t="s">
        <v>101</v>
      </c>
    </row>
    <row r="9252" spans="1:7" x14ac:dyDescent="0.35">
      <c r="A9252">
        <v>12042025</v>
      </c>
      <c r="B9252" t="s">
        <v>693</v>
      </c>
      <c r="C9252" t="s">
        <v>426</v>
      </c>
      <c r="D9252" t="s">
        <v>235</v>
      </c>
      <c r="E9252" t="s">
        <v>236</v>
      </c>
      <c r="F9252" t="s">
        <v>101</v>
      </c>
    </row>
    <row r="9253" spans="1:7" x14ac:dyDescent="0.35">
      <c r="A9253">
        <v>12042025</v>
      </c>
      <c r="B9253" t="s">
        <v>477</v>
      </c>
      <c r="C9253" t="s">
        <v>151</v>
      </c>
      <c r="D9253" t="s">
        <v>235</v>
      </c>
      <c r="E9253" t="s">
        <v>239</v>
      </c>
      <c r="F9253" t="s">
        <v>149</v>
      </c>
    </row>
    <row r="9254" spans="1:7" x14ac:dyDescent="0.35">
      <c r="A9254">
        <v>12042025</v>
      </c>
      <c r="B9254" t="s">
        <v>514</v>
      </c>
      <c r="C9254" t="s">
        <v>495</v>
      </c>
      <c r="D9254" t="s">
        <v>235</v>
      </c>
      <c r="E9254" t="s">
        <v>241</v>
      </c>
      <c r="F9254" t="s">
        <v>101</v>
      </c>
    </row>
    <row r="9255" spans="1:7" x14ac:dyDescent="0.35">
      <c r="A9255">
        <v>12042025</v>
      </c>
      <c r="B9255" t="s">
        <v>514</v>
      </c>
      <c r="C9255" t="s">
        <v>414</v>
      </c>
      <c r="D9255" t="s">
        <v>243</v>
      </c>
      <c r="E9255" t="s">
        <v>101</v>
      </c>
    </row>
    <row r="9256" spans="1:7" x14ac:dyDescent="0.35">
      <c r="A9256">
        <v>12042025</v>
      </c>
      <c r="B9256" t="s">
        <v>609</v>
      </c>
      <c r="C9256" t="s">
        <v>183</v>
      </c>
      <c r="D9256" t="s">
        <v>245</v>
      </c>
      <c r="E9256" t="s">
        <v>246</v>
      </c>
    </row>
    <row r="9257" spans="1:7" x14ac:dyDescent="0.35">
      <c r="A9257">
        <v>12042025</v>
      </c>
      <c r="B9257" t="s">
        <v>583</v>
      </c>
      <c r="C9257" t="s">
        <v>499</v>
      </c>
      <c r="D9257" t="s">
        <v>245</v>
      </c>
      <c r="E9257" t="s">
        <v>249</v>
      </c>
    </row>
    <row r="9258" spans="1:7" x14ac:dyDescent="0.35">
      <c r="A9258">
        <v>12042025</v>
      </c>
      <c r="B9258" t="s">
        <v>501</v>
      </c>
      <c r="C9258" t="s">
        <v>131</v>
      </c>
      <c r="D9258" t="s">
        <v>252</v>
      </c>
      <c r="E9258" t="s">
        <v>101</v>
      </c>
    </row>
    <row r="9259" spans="1:7" x14ac:dyDescent="0.35">
      <c r="A9259">
        <v>12042025</v>
      </c>
      <c r="B9259" t="s">
        <v>438</v>
      </c>
      <c r="C9259" t="s">
        <v>282</v>
      </c>
      <c r="D9259" t="s">
        <v>254</v>
      </c>
    </row>
    <row r="9260" spans="1:7" x14ac:dyDescent="0.35">
      <c r="A9260">
        <v>12042025</v>
      </c>
      <c r="B9260" t="s">
        <v>609</v>
      </c>
      <c r="C9260" t="s">
        <v>471</v>
      </c>
      <c r="D9260" t="s">
        <v>256</v>
      </c>
      <c r="E9260" t="s">
        <v>257</v>
      </c>
      <c r="F9260" t="s">
        <v>236</v>
      </c>
      <c r="G9260" t="s">
        <v>101</v>
      </c>
    </row>
    <row r="9261" spans="1:7" x14ac:dyDescent="0.35">
      <c r="A9261">
        <v>12042025</v>
      </c>
      <c r="B9261" t="s">
        <v>520</v>
      </c>
      <c r="C9261" t="s">
        <v>224</v>
      </c>
      <c r="D9261" t="s">
        <v>260</v>
      </c>
      <c r="E9261" t="s">
        <v>136</v>
      </c>
      <c r="F9261" t="s">
        <v>101</v>
      </c>
    </row>
    <row r="9262" spans="1:7" x14ac:dyDescent="0.35">
      <c r="A9262">
        <v>12042025</v>
      </c>
      <c r="B9262" t="s">
        <v>285</v>
      </c>
      <c r="C9262" t="s">
        <v>261</v>
      </c>
      <c r="D9262" t="s">
        <v>262</v>
      </c>
      <c r="E9262" t="s">
        <v>101</v>
      </c>
    </row>
    <row r="9263" spans="1:7" x14ac:dyDescent="0.35">
      <c r="A9263">
        <v>12042025</v>
      </c>
      <c r="B9263" t="s">
        <v>593</v>
      </c>
      <c r="C9263" t="s">
        <v>526</v>
      </c>
      <c r="D9263" t="s">
        <v>264</v>
      </c>
      <c r="E9263" t="s">
        <v>101</v>
      </c>
    </row>
    <row r="9264" spans="1:7" x14ac:dyDescent="0.35">
      <c r="A9264">
        <v>12042025</v>
      </c>
      <c r="B9264" t="s">
        <v>145</v>
      </c>
      <c r="C9264" t="s">
        <v>264</v>
      </c>
      <c r="D9264" t="s">
        <v>149</v>
      </c>
    </row>
    <row r="9265" spans="1:8" x14ac:dyDescent="0.35">
      <c r="A9265">
        <v>12042025</v>
      </c>
      <c r="B9265" t="s">
        <v>730</v>
      </c>
      <c r="C9265" t="s">
        <v>454</v>
      </c>
      <c r="D9265" t="s">
        <v>265</v>
      </c>
      <c r="E9265" t="s">
        <v>101</v>
      </c>
      <c r="F9265" t="s">
        <v>266</v>
      </c>
    </row>
    <row r="9266" spans="1:8" x14ac:dyDescent="0.35">
      <c r="A9266">
        <v>12042025</v>
      </c>
      <c r="B9266" t="s">
        <v>454</v>
      </c>
      <c r="C9266" t="s">
        <v>267</v>
      </c>
      <c r="D9266" t="s">
        <v>101</v>
      </c>
    </row>
    <row r="9267" spans="1:8" x14ac:dyDescent="0.35">
      <c r="A9267">
        <v>12042025</v>
      </c>
      <c r="B9267" t="s">
        <v>565</v>
      </c>
      <c r="C9267" t="s">
        <v>426</v>
      </c>
      <c r="D9267" t="s">
        <v>268</v>
      </c>
    </row>
    <row r="9268" spans="1:8" x14ac:dyDescent="0.35">
      <c r="A9268">
        <v>12042025</v>
      </c>
      <c r="B9268" t="s">
        <v>661</v>
      </c>
      <c r="C9268" t="s">
        <v>536</v>
      </c>
      <c r="D9268" t="s">
        <v>270</v>
      </c>
      <c r="E9268" t="s">
        <v>271</v>
      </c>
      <c r="F9268" t="s">
        <v>101</v>
      </c>
    </row>
    <row r="9269" spans="1:8" x14ac:dyDescent="0.35">
      <c r="A9269">
        <v>12042025</v>
      </c>
      <c r="B9269" t="s">
        <v>592</v>
      </c>
      <c r="C9269" t="s">
        <v>415</v>
      </c>
      <c r="D9269" t="s">
        <v>274</v>
      </c>
      <c r="E9269" t="s">
        <v>101</v>
      </c>
    </row>
    <row r="9270" spans="1:8" x14ac:dyDescent="0.35">
      <c r="A9270">
        <v>12042025</v>
      </c>
      <c r="B9270" t="s">
        <v>572</v>
      </c>
      <c r="C9270" t="s">
        <v>497</v>
      </c>
      <c r="D9270" t="s">
        <v>277</v>
      </c>
      <c r="E9270" t="s">
        <v>101</v>
      </c>
    </row>
    <row r="9271" spans="1:8" x14ac:dyDescent="0.35">
      <c r="A9271">
        <v>12042025</v>
      </c>
      <c r="B9271" t="s">
        <v>566</v>
      </c>
      <c r="C9271" t="s">
        <v>326</v>
      </c>
      <c r="D9271" t="s">
        <v>279</v>
      </c>
      <c r="E9271" t="s">
        <v>140</v>
      </c>
      <c r="F9271" t="s">
        <v>280</v>
      </c>
    </row>
    <row r="9272" spans="1:8" x14ac:dyDescent="0.35">
      <c r="A9272">
        <v>12042025</v>
      </c>
      <c r="B9272" t="s">
        <v>419</v>
      </c>
      <c r="C9272" t="s">
        <v>281</v>
      </c>
    </row>
    <row r="9273" spans="1:8" x14ac:dyDescent="0.35">
      <c r="A9273">
        <v>12042025</v>
      </c>
      <c r="B9273" t="s">
        <v>674</v>
      </c>
      <c r="C9273" t="s">
        <v>398</v>
      </c>
      <c r="D9273" t="s">
        <v>284</v>
      </c>
      <c r="E9273" t="s">
        <v>101</v>
      </c>
    </row>
    <row r="9274" spans="1:8" x14ac:dyDescent="0.35">
      <c r="A9274">
        <v>12042025</v>
      </c>
      <c r="B9274" t="s">
        <v>560</v>
      </c>
      <c r="C9274" t="s">
        <v>510</v>
      </c>
      <c r="D9274" t="s">
        <v>287</v>
      </c>
      <c r="E9274" t="s">
        <v>101</v>
      </c>
    </row>
    <row r="9275" spans="1:8" x14ac:dyDescent="0.35">
      <c r="A9275">
        <v>12042025</v>
      </c>
      <c r="B9275" t="s">
        <v>737</v>
      </c>
      <c r="C9275" t="s">
        <v>525</v>
      </c>
      <c r="D9275" t="s">
        <v>288</v>
      </c>
      <c r="E9275" t="s">
        <v>101</v>
      </c>
    </row>
    <row r="9276" spans="1:8" x14ac:dyDescent="0.35">
      <c r="A9276">
        <v>12042025</v>
      </c>
      <c r="B9276" t="s">
        <v>499</v>
      </c>
      <c r="C9276" t="s">
        <v>598</v>
      </c>
      <c r="D9276" t="s">
        <v>290</v>
      </c>
      <c r="E9276" t="s">
        <v>140</v>
      </c>
      <c r="F9276" t="s">
        <v>291</v>
      </c>
    </row>
    <row r="9277" spans="1:8" x14ac:dyDescent="0.35">
      <c r="A9277">
        <v>12042025</v>
      </c>
      <c r="B9277" t="s">
        <v>724</v>
      </c>
      <c r="C9277" t="s">
        <v>496</v>
      </c>
      <c r="D9277" t="s">
        <v>290</v>
      </c>
      <c r="E9277" t="s">
        <v>140</v>
      </c>
      <c r="F9277" t="s">
        <v>294</v>
      </c>
      <c r="G9277" t="s">
        <v>295</v>
      </c>
      <c r="H9277" t="s">
        <v>101</v>
      </c>
    </row>
    <row r="9278" spans="1:8" x14ac:dyDescent="0.35">
      <c r="A9278">
        <v>12042025</v>
      </c>
      <c r="B9278" t="s">
        <v>451</v>
      </c>
      <c r="C9278" t="s">
        <v>292</v>
      </c>
      <c r="D9278" t="s">
        <v>298</v>
      </c>
      <c r="E9278" t="s">
        <v>101</v>
      </c>
    </row>
    <row r="9279" spans="1:8" x14ac:dyDescent="0.35">
      <c r="A9279">
        <v>12042025</v>
      </c>
      <c r="B9279" t="s">
        <v>436</v>
      </c>
      <c r="C9279" t="s">
        <v>446</v>
      </c>
      <c r="D9279" t="s">
        <v>300</v>
      </c>
      <c r="E9279" t="s">
        <v>262</v>
      </c>
      <c r="F9279" t="s">
        <v>101</v>
      </c>
    </row>
    <row r="9280" spans="1:8" x14ac:dyDescent="0.35">
      <c r="A9280">
        <v>12042025</v>
      </c>
      <c r="B9280" t="s">
        <v>511</v>
      </c>
      <c r="C9280" t="s">
        <v>207</v>
      </c>
      <c r="D9280" t="s">
        <v>301</v>
      </c>
      <c r="E9280" t="s">
        <v>101</v>
      </c>
    </row>
    <row r="9281" spans="1:9" x14ac:dyDescent="0.35">
      <c r="A9281">
        <v>12042025</v>
      </c>
      <c r="B9281" t="s">
        <v>608</v>
      </c>
      <c r="C9281" t="s">
        <v>422</v>
      </c>
      <c r="D9281" t="s">
        <v>303</v>
      </c>
      <c r="E9281" t="s">
        <v>149</v>
      </c>
    </row>
    <row r="9282" spans="1:9" x14ac:dyDescent="0.35">
      <c r="A9282">
        <v>12042025</v>
      </c>
      <c r="B9282" t="s">
        <v>714</v>
      </c>
      <c r="C9282" t="s">
        <v>542</v>
      </c>
      <c r="D9282" t="s">
        <v>306</v>
      </c>
      <c r="E9282" t="s">
        <v>101</v>
      </c>
    </row>
    <row r="9283" spans="1:9" x14ac:dyDescent="0.35">
      <c r="A9283">
        <v>12042025</v>
      </c>
      <c r="B9283" t="s">
        <v>634</v>
      </c>
      <c r="C9283" t="s">
        <v>599</v>
      </c>
      <c r="D9283" t="s">
        <v>308</v>
      </c>
      <c r="E9283" t="s">
        <v>309</v>
      </c>
      <c r="F9283" t="s">
        <v>310</v>
      </c>
      <c r="G9283" t="s">
        <v>311</v>
      </c>
      <c r="H9283" t="s">
        <v>312</v>
      </c>
      <c r="I9283" t="s">
        <v>101</v>
      </c>
    </row>
    <row r="9284" spans="1:9" x14ac:dyDescent="0.35">
      <c r="A9284">
        <v>12042025</v>
      </c>
      <c r="B9284" t="s">
        <v>441</v>
      </c>
      <c r="C9284" t="s">
        <v>553</v>
      </c>
      <c r="D9284" t="s">
        <v>314</v>
      </c>
      <c r="E9284" t="s">
        <v>315</v>
      </c>
      <c r="F9284" t="s">
        <v>101</v>
      </c>
    </row>
    <row r="9285" spans="1:9" x14ac:dyDescent="0.35">
      <c r="A9285">
        <v>12042025</v>
      </c>
      <c r="B9285" t="s">
        <v>518</v>
      </c>
      <c r="C9285" t="s">
        <v>244</v>
      </c>
      <c r="D9285" t="s">
        <v>314</v>
      </c>
      <c r="E9285" t="s">
        <v>317</v>
      </c>
      <c r="F9285" t="s">
        <v>101</v>
      </c>
    </row>
    <row r="9286" spans="1:9" x14ac:dyDescent="0.35">
      <c r="A9286">
        <v>12042025</v>
      </c>
      <c r="B9286" t="s">
        <v>695</v>
      </c>
      <c r="C9286" t="s">
        <v>339</v>
      </c>
      <c r="D9286" t="s">
        <v>319</v>
      </c>
      <c r="E9286" t="s">
        <v>320</v>
      </c>
      <c r="F9286" t="s">
        <v>321</v>
      </c>
    </row>
    <row r="9287" spans="1:9" x14ac:dyDescent="0.35">
      <c r="A9287">
        <v>12042025</v>
      </c>
      <c r="B9287" t="s">
        <v>560</v>
      </c>
      <c r="C9287" t="s">
        <v>426</v>
      </c>
      <c r="D9287" t="s">
        <v>322</v>
      </c>
      <c r="E9287" t="s">
        <v>101</v>
      </c>
    </row>
    <row r="9288" spans="1:9" x14ac:dyDescent="0.35">
      <c r="A9288">
        <v>12042025</v>
      </c>
      <c r="B9288" t="s">
        <v>724</v>
      </c>
      <c r="C9288" t="s">
        <v>415</v>
      </c>
      <c r="D9288" t="s">
        <v>325</v>
      </c>
      <c r="E9288" t="s">
        <v>101</v>
      </c>
    </row>
    <row r="9289" spans="1:9" x14ac:dyDescent="0.35">
      <c r="A9289">
        <v>12042025</v>
      </c>
      <c r="B9289" t="s">
        <v>781</v>
      </c>
      <c r="C9289" t="s">
        <v>454</v>
      </c>
      <c r="D9289" t="s">
        <v>328</v>
      </c>
      <c r="E9289" t="s">
        <v>101</v>
      </c>
    </row>
    <row r="9290" spans="1:9" x14ac:dyDescent="0.35">
      <c r="A9290">
        <v>12042025</v>
      </c>
      <c r="B9290" t="s">
        <v>439</v>
      </c>
      <c r="C9290" t="s">
        <v>331</v>
      </c>
      <c r="D9290" t="s">
        <v>332</v>
      </c>
      <c r="E9290" t="s">
        <v>101</v>
      </c>
    </row>
    <row r="9291" spans="1:9" x14ac:dyDescent="0.35">
      <c r="A9291">
        <v>12042025</v>
      </c>
      <c r="B9291" t="s">
        <v>145</v>
      </c>
      <c r="C9291" t="s">
        <v>478</v>
      </c>
      <c r="D9291" t="s">
        <v>331</v>
      </c>
      <c r="E9291" t="s">
        <v>335</v>
      </c>
      <c r="F9291" t="s">
        <v>101</v>
      </c>
    </row>
    <row r="9292" spans="1:9" x14ac:dyDescent="0.35">
      <c r="A9292">
        <v>12042025</v>
      </c>
      <c r="B9292" t="s">
        <v>226</v>
      </c>
      <c r="C9292" t="s">
        <v>117</v>
      </c>
      <c r="D9292" t="s">
        <v>331</v>
      </c>
      <c r="E9292" t="s">
        <v>338</v>
      </c>
      <c r="F9292" t="s">
        <v>321</v>
      </c>
    </row>
    <row r="9293" spans="1:9" x14ac:dyDescent="0.35">
      <c r="A9293">
        <v>12042025</v>
      </c>
      <c r="B9293" t="s">
        <v>629</v>
      </c>
      <c r="C9293" t="s">
        <v>419</v>
      </c>
      <c r="D9293" t="s">
        <v>170</v>
      </c>
    </row>
    <row r="9294" spans="1:9" x14ac:dyDescent="0.35">
      <c r="A9294">
        <v>12042025</v>
      </c>
      <c r="B9294" t="s">
        <v>583</v>
      </c>
      <c r="C9294" t="s">
        <v>415</v>
      </c>
      <c r="D9294" t="s">
        <v>341</v>
      </c>
      <c r="E9294" t="s">
        <v>101</v>
      </c>
    </row>
    <row r="9295" spans="1:9" x14ac:dyDescent="0.35">
      <c r="A9295">
        <v>12042025</v>
      </c>
      <c r="B9295" t="s">
        <v>608</v>
      </c>
      <c r="C9295" t="s">
        <v>414</v>
      </c>
      <c r="D9295" t="s">
        <v>343</v>
      </c>
      <c r="E9295" t="s">
        <v>101</v>
      </c>
    </row>
    <row r="9296" spans="1:9" x14ac:dyDescent="0.35">
      <c r="A9296">
        <v>12042025</v>
      </c>
      <c r="B9296" t="s">
        <v>207</v>
      </c>
      <c r="C9296" t="s">
        <v>132</v>
      </c>
      <c r="D9296" t="s">
        <v>344</v>
      </c>
      <c r="E9296" t="s">
        <v>345</v>
      </c>
      <c r="F9296" t="s">
        <v>101</v>
      </c>
    </row>
    <row r="9297" spans="1:8" x14ac:dyDescent="0.35">
      <c r="A9297">
        <v>12042025</v>
      </c>
      <c r="B9297" t="s">
        <v>728</v>
      </c>
      <c r="C9297" t="s">
        <v>540</v>
      </c>
      <c r="D9297" t="s">
        <v>132</v>
      </c>
      <c r="E9297" t="s">
        <v>347</v>
      </c>
      <c r="F9297" t="s">
        <v>101</v>
      </c>
    </row>
    <row r="9298" spans="1:8" x14ac:dyDescent="0.35">
      <c r="A9298">
        <v>12042025</v>
      </c>
      <c r="B9298" t="s">
        <v>514</v>
      </c>
      <c r="C9298" t="s">
        <v>340</v>
      </c>
      <c r="D9298" t="s">
        <v>132</v>
      </c>
      <c r="E9298" t="s">
        <v>348</v>
      </c>
      <c r="F9298" t="s">
        <v>101</v>
      </c>
    </row>
    <row r="9299" spans="1:8" x14ac:dyDescent="0.35">
      <c r="A9299">
        <v>12042025</v>
      </c>
      <c r="B9299" t="s">
        <v>456</v>
      </c>
      <c r="C9299" t="s">
        <v>142</v>
      </c>
      <c r="D9299" t="s">
        <v>132</v>
      </c>
      <c r="E9299" t="s">
        <v>350</v>
      </c>
      <c r="F9299" t="s">
        <v>101</v>
      </c>
    </row>
    <row r="9300" spans="1:8" x14ac:dyDescent="0.35">
      <c r="A9300">
        <v>12042025</v>
      </c>
      <c r="B9300" t="s">
        <v>557</v>
      </c>
      <c r="C9300" t="s">
        <v>150</v>
      </c>
      <c r="D9300" t="s">
        <v>132</v>
      </c>
      <c r="E9300" t="s">
        <v>352</v>
      </c>
      <c r="F9300" t="s">
        <v>101</v>
      </c>
    </row>
    <row r="9301" spans="1:8" x14ac:dyDescent="0.35">
      <c r="A9301">
        <v>12042025</v>
      </c>
      <c r="B9301" t="s">
        <v>579</v>
      </c>
      <c r="C9301" t="s">
        <v>519</v>
      </c>
      <c r="D9301" t="s">
        <v>132</v>
      </c>
      <c r="E9301" t="s">
        <v>133</v>
      </c>
      <c r="F9301" t="s">
        <v>355</v>
      </c>
    </row>
    <row r="9302" spans="1:8" x14ac:dyDescent="0.35">
      <c r="A9302">
        <v>12042025</v>
      </c>
      <c r="B9302" t="s">
        <v>591</v>
      </c>
      <c r="C9302" t="s">
        <v>263</v>
      </c>
      <c r="D9302" t="s">
        <v>132</v>
      </c>
      <c r="E9302" t="s">
        <v>356</v>
      </c>
      <c r="F9302" t="s">
        <v>101</v>
      </c>
    </row>
    <row r="9303" spans="1:8" x14ac:dyDescent="0.35">
      <c r="A9303">
        <v>12042025</v>
      </c>
      <c r="B9303" t="s">
        <v>285</v>
      </c>
      <c r="C9303" t="s">
        <v>481</v>
      </c>
      <c r="D9303" t="s">
        <v>359</v>
      </c>
      <c r="E9303" t="s">
        <v>360</v>
      </c>
      <c r="F9303" t="s">
        <v>101</v>
      </c>
    </row>
    <row r="9304" spans="1:8" x14ac:dyDescent="0.35">
      <c r="A9304">
        <v>12042025</v>
      </c>
      <c r="B9304" t="s">
        <v>576</v>
      </c>
      <c r="C9304" t="s">
        <v>405</v>
      </c>
      <c r="D9304" t="s">
        <v>359</v>
      </c>
      <c r="E9304" t="s">
        <v>362</v>
      </c>
      <c r="F9304" t="s">
        <v>101</v>
      </c>
    </row>
    <row r="9305" spans="1:8" x14ac:dyDescent="0.35">
      <c r="A9305">
        <v>12042025</v>
      </c>
      <c r="B9305" t="s">
        <v>611</v>
      </c>
      <c r="C9305" t="s">
        <v>439</v>
      </c>
      <c r="D9305" t="s">
        <v>359</v>
      </c>
      <c r="E9305" t="s">
        <v>362</v>
      </c>
      <c r="F9305" t="s">
        <v>140</v>
      </c>
      <c r="G9305" t="s">
        <v>364</v>
      </c>
      <c r="H9305" t="s">
        <v>101</v>
      </c>
    </row>
    <row r="9306" spans="1:8" x14ac:dyDescent="0.35">
      <c r="A9306">
        <v>12042025</v>
      </c>
      <c r="B9306" t="s">
        <v>661</v>
      </c>
      <c r="C9306" t="s">
        <v>339</v>
      </c>
      <c r="D9306" t="s">
        <v>366</v>
      </c>
      <c r="E9306" t="s">
        <v>257</v>
      </c>
      <c r="F9306" t="s">
        <v>367</v>
      </c>
      <c r="G9306" t="s">
        <v>101</v>
      </c>
    </row>
    <row r="9307" spans="1:8" x14ac:dyDescent="0.35">
      <c r="A9307">
        <v>12042025</v>
      </c>
      <c r="B9307" t="s">
        <v>629</v>
      </c>
      <c r="C9307" t="s">
        <v>456</v>
      </c>
      <c r="D9307" t="s">
        <v>369</v>
      </c>
      <c r="E9307" t="s">
        <v>370</v>
      </c>
      <c r="F9307" t="s">
        <v>101</v>
      </c>
    </row>
    <row r="9308" spans="1:8" x14ac:dyDescent="0.35">
      <c r="A9308">
        <v>12042025</v>
      </c>
      <c r="B9308" t="s">
        <v>691</v>
      </c>
      <c r="C9308" t="s">
        <v>438</v>
      </c>
      <c r="D9308" t="s">
        <v>371</v>
      </c>
      <c r="E9308" t="s">
        <v>101</v>
      </c>
    </row>
    <row r="9309" spans="1:8" x14ac:dyDescent="0.35">
      <c r="A9309">
        <v>12042025</v>
      </c>
      <c r="B9309" t="s">
        <v>440</v>
      </c>
      <c r="C9309" t="s">
        <v>471</v>
      </c>
      <c r="D9309" t="s">
        <v>372</v>
      </c>
      <c r="E9309" t="s">
        <v>101</v>
      </c>
    </row>
    <row r="9310" spans="1:8" x14ac:dyDescent="0.35">
      <c r="A9310">
        <v>12042025</v>
      </c>
      <c r="B9310" t="s">
        <v>695</v>
      </c>
      <c r="C9310" t="s">
        <v>454</v>
      </c>
      <c r="D9310" t="s">
        <v>373</v>
      </c>
      <c r="E9310" t="s">
        <v>101</v>
      </c>
    </row>
    <row r="9311" spans="1:8" x14ac:dyDescent="0.35">
      <c r="A9311">
        <v>12042025</v>
      </c>
      <c r="B9311" t="s">
        <v>724</v>
      </c>
      <c r="C9311" t="s">
        <v>418</v>
      </c>
      <c r="D9311" t="s">
        <v>376</v>
      </c>
      <c r="E9311" t="s">
        <v>140</v>
      </c>
      <c r="F9311" t="s">
        <v>331</v>
      </c>
      <c r="G9311" t="s">
        <v>377</v>
      </c>
      <c r="H9311" t="s">
        <v>101</v>
      </c>
    </row>
    <row r="9312" spans="1:8" x14ac:dyDescent="0.35">
      <c r="A9312">
        <v>12042025</v>
      </c>
      <c r="B9312" t="s">
        <v>558</v>
      </c>
      <c r="C9312" t="s">
        <v>414</v>
      </c>
      <c r="D9312" t="s">
        <v>378</v>
      </c>
    </row>
    <row r="9313" spans="1:9" x14ac:dyDescent="0.35">
      <c r="A9313">
        <v>12042025</v>
      </c>
      <c r="B9313" t="s">
        <v>413</v>
      </c>
      <c r="C9313" t="s">
        <v>553</v>
      </c>
      <c r="D9313" t="s">
        <v>380</v>
      </c>
      <c r="E9313" t="s">
        <v>101</v>
      </c>
    </row>
    <row r="9314" spans="1:9" x14ac:dyDescent="0.35">
      <c r="A9314">
        <v>12042025</v>
      </c>
      <c r="B9314" t="s">
        <v>514</v>
      </c>
      <c r="C9314" t="s">
        <v>219</v>
      </c>
      <c r="D9314" t="s">
        <v>382</v>
      </c>
      <c r="E9314" t="s">
        <v>383</v>
      </c>
    </row>
    <row r="9315" spans="1:9" x14ac:dyDescent="0.35">
      <c r="A9315">
        <v>12042025</v>
      </c>
      <c r="B9315" t="s">
        <v>572</v>
      </c>
      <c r="C9315" t="s">
        <v>466</v>
      </c>
      <c r="D9315" t="s">
        <v>385</v>
      </c>
      <c r="E9315" t="s">
        <v>386</v>
      </c>
    </row>
    <row r="9316" spans="1:9" x14ac:dyDescent="0.35">
      <c r="A9316">
        <v>12042025</v>
      </c>
      <c r="B9316" t="s">
        <v>570</v>
      </c>
      <c r="C9316" t="s">
        <v>441</v>
      </c>
      <c r="D9316" t="s">
        <v>388</v>
      </c>
      <c r="E9316" t="s">
        <v>101</v>
      </c>
    </row>
    <row r="9317" spans="1:9" x14ac:dyDescent="0.35">
      <c r="A9317">
        <v>12042025</v>
      </c>
      <c r="B9317" t="s">
        <v>651</v>
      </c>
      <c r="C9317" t="s">
        <v>125</v>
      </c>
      <c r="D9317" t="s">
        <v>391</v>
      </c>
      <c r="E9317" t="s">
        <v>101</v>
      </c>
    </row>
    <row r="9318" spans="1:9" x14ac:dyDescent="0.35">
      <c r="A9318">
        <v>12042025</v>
      </c>
      <c r="B9318" t="s">
        <v>510</v>
      </c>
      <c r="C9318" t="s">
        <v>402</v>
      </c>
      <c r="D9318" t="s">
        <v>393</v>
      </c>
    </row>
    <row r="9319" spans="1:9" x14ac:dyDescent="0.35">
      <c r="A9319">
        <v>12042025</v>
      </c>
      <c r="B9319" t="s">
        <v>609</v>
      </c>
      <c r="C9319" t="s">
        <v>424</v>
      </c>
      <c r="D9319" t="s">
        <v>394</v>
      </c>
      <c r="E9319" t="s">
        <v>395</v>
      </c>
      <c r="F9319" t="s">
        <v>101</v>
      </c>
    </row>
    <row r="9320" spans="1:9" x14ac:dyDescent="0.35">
      <c r="A9320">
        <v>12042025</v>
      </c>
      <c r="B9320" t="s">
        <v>493</v>
      </c>
      <c r="C9320" t="s">
        <v>324</v>
      </c>
      <c r="D9320" t="s">
        <v>396</v>
      </c>
    </row>
    <row r="9321" spans="1:9" x14ac:dyDescent="0.35">
      <c r="A9321">
        <v>12042025</v>
      </c>
      <c r="B9321" t="s">
        <v>339</v>
      </c>
      <c r="C9321" t="s">
        <v>323</v>
      </c>
      <c r="D9321" t="s">
        <v>397</v>
      </c>
      <c r="E9321" t="s">
        <v>101</v>
      </c>
    </row>
    <row r="9322" spans="1:9" x14ac:dyDescent="0.35">
      <c r="A9322">
        <v>12042025</v>
      </c>
      <c r="B9322" t="s">
        <v>693</v>
      </c>
      <c r="C9322" t="s">
        <v>154</v>
      </c>
      <c r="D9322" t="s">
        <v>399</v>
      </c>
      <c r="E9322" t="s">
        <v>140</v>
      </c>
      <c r="F9322" t="s">
        <v>400</v>
      </c>
      <c r="G9322" t="s">
        <v>257</v>
      </c>
      <c r="H9322" t="s">
        <v>331</v>
      </c>
      <c r="I9322" t="s">
        <v>401</v>
      </c>
    </row>
    <row r="9323" spans="1:9" x14ac:dyDescent="0.35">
      <c r="A9323">
        <v>12042025</v>
      </c>
      <c r="B9323" t="s">
        <v>594</v>
      </c>
      <c r="C9323" t="s">
        <v>600</v>
      </c>
      <c r="D9323" t="s">
        <v>399</v>
      </c>
      <c r="E9323" t="s">
        <v>187</v>
      </c>
      <c r="F9323" t="s">
        <v>101</v>
      </c>
    </row>
    <row r="9324" spans="1:9" x14ac:dyDescent="0.35">
      <c r="A9324">
        <v>12042025</v>
      </c>
      <c r="B9324" t="s">
        <v>592</v>
      </c>
      <c r="C9324" t="s">
        <v>285</v>
      </c>
      <c r="D9324" t="s">
        <v>399</v>
      </c>
      <c r="E9324" t="s">
        <v>403</v>
      </c>
      <c r="F9324" t="s">
        <v>101</v>
      </c>
    </row>
    <row r="9325" spans="1:9" x14ac:dyDescent="0.35">
      <c r="A9325">
        <v>12042025</v>
      </c>
      <c r="B9325" t="s">
        <v>520</v>
      </c>
      <c r="C9325" t="s">
        <v>122</v>
      </c>
      <c r="D9325" t="s">
        <v>399</v>
      </c>
      <c r="E9325" t="s">
        <v>404</v>
      </c>
      <c r="F9325" t="s">
        <v>101</v>
      </c>
    </row>
    <row r="9326" spans="1:9" x14ac:dyDescent="0.35">
      <c r="A9326">
        <v>11042025</v>
      </c>
      <c r="B9326" t="s">
        <v>694</v>
      </c>
      <c r="C9326" t="s">
        <v>590</v>
      </c>
      <c r="D9326" t="s">
        <v>100</v>
      </c>
      <c r="E9326" t="s">
        <v>101</v>
      </c>
    </row>
    <row r="9327" spans="1:9" x14ac:dyDescent="0.35">
      <c r="A9327">
        <v>11042025</v>
      </c>
      <c r="B9327" t="s">
        <v>657</v>
      </c>
      <c r="C9327" t="s">
        <v>339</v>
      </c>
      <c r="D9327" t="s">
        <v>104</v>
      </c>
      <c r="E9327" t="s">
        <v>101</v>
      </c>
    </row>
    <row r="9328" spans="1:9" x14ac:dyDescent="0.35">
      <c r="A9328">
        <v>11042025</v>
      </c>
      <c r="B9328" t="s">
        <v>636</v>
      </c>
      <c r="C9328" t="s">
        <v>415</v>
      </c>
      <c r="D9328" t="s">
        <v>107</v>
      </c>
      <c r="E9328" t="s">
        <v>108</v>
      </c>
      <c r="F9328" t="s">
        <v>101</v>
      </c>
    </row>
    <row r="9329" spans="1:7" x14ac:dyDescent="0.35">
      <c r="A9329">
        <v>11042025</v>
      </c>
      <c r="B9329" t="s">
        <v>171</v>
      </c>
      <c r="C9329" t="s">
        <v>354</v>
      </c>
      <c r="D9329" t="s">
        <v>111</v>
      </c>
      <c r="E9329" t="s">
        <v>101</v>
      </c>
    </row>
    <row r="9330" spans="1:7" x14ac:dyDescent="0.35">
      <c r="A9330">
        <v>11042025</v>
      </c>
      <c r="B9330" t="s">
        <v>571</v>
      </c>
      <c r="C9330" t="s">
        <v>253</v>
      </c>
      <c r="D9330" t="s">
        <v>114</v>
      </c>
      <c r="E9330" t="s">
        <v>115</v>
      </c>
      <c r="F9330" t="s">
        <v>116</v>
      </c>
    </row>
    <row r="9331" spans="1:7" x14ac:dyDescent="0.35">
      <c r="A9331">
        <v>11042025</v>
      </c>
      <c r="B9331" t="s">
        <v>125</v>
      </c>
      <c r="C9331" t="s">
        <v>412</v>
      </c>
      <c r="D9331" t="s">
        <v>114</v>
      </c>
      <c r="E9331" t="s">
        <v>119</v>
      </c>
      <c r="F9331" t="s">
        <v>120</v>
      </c>
      <c r="G9331" t="s">
        <v>121</v>
      </c>
    </row>
    <row r="9332" spans="1:7" x14ac:dyDescent="0.35">
      <c r="A9332">
        <v>11042025</v>
      </c>
      <c r="B9332" t="s">
        <v>125</v>
      </c>
      <c r="C9332" t="s">
        <v>467</v>
      </c>
      <c r="D9332" t="s">
        <v>114</v>
      </c>
      <c r="E9332" t="s">
        <v>124</v>
      </c>
    </row>
    <row r="9333" spans="1:7" x14ac:dyDescent="0.35">
      <c r="A9333">
        <v>11042025</v>
      </c>
      <c r="B9333" t="s">
        <v>502</v>
      </c>
      <c r="C9333" t="s">
        <v>433</v>
      </c>
      <c r="D9333" t="s">
        <v>114</v>
      </c>
      <c r="E9333" t="s">
        <v>127</v>
      </c>
    </row>
    <row r="9334" spans="1:7" x14ac:dyDescent="0.35">
      <c r="A9334">
        <v>11042025</v>
      </c>
      <c r="B9334" t="s">
        <v>244</v>
      </c>
      <c r="C9334" t="s">
        <v>186</v>
      </c>
      <c r="D9334" t="s">
        <v>114</v>
      </c>
      <c r="E9334" t="s">
        <v>130</v>
      </c>
    </row>
    <row r="9335" spans="1:7" x14ac:dyDescent="0.35">
      <c r="A9335">
        <v>11042025</v>
      </c>
      <c r="B9335" t="s">
        <v>160</v>
      </c>
      <c r="C9335" t="s">
        <v>381</v>
      </c>
      <c r="D9335" t="s">
        <v>114</v>
      </c>
      <c r="E9335" t="s">
        <v>132</v>
      </c>
      <c r="F9335" t="s">
        <v>133</v>
      </c>
    </row>
    <row r="9336" spans="1:7" x14ac:dyDescent="0.35">
      <c r="A9336">
        <v>11042025</v>
      </c>
      <c r="B9336" t="s">
        <v>602</v>
      </c>
      <c r="C9336" t="s">
        <v>525</v>
      </c>
      <c r="D9336" t="s">
        <v>135</v>
      </c>
      <c r="E9336" t="s">
        <v>136</v>
      </c>
    </row>
    <row r="9337" spans="1:7" x14ac:dyDescent="0.35">
      <c r="A9337">
        <v>11042025</v>
      </c>
      <c r="B9337" t="s">
        <v>635</v>
      </c>
      <c r="C9337" t="s">
        <v>304</v>
      </c>
      <c r="D9337" t="s">
        <v>139</v>
      </c>
      <c r="E9337" t="s">
        <v>140</v>
      </c>
      <c r="F9337" t="s">
        <v>141</v>
      </c>
      <c r="G9337" t="s">
        <v>101</v>
      </c>
    </row>
    <row r="9338" spans="1:7" x14ac:dyDescent="0.35">
      <c r="A9338">
        <v>11042025</v>
      </c>
      <c r="B9338" t="s">
        <v>596</v>
      </c>
      <c r="C9338" t="s">
        <v>339</v>
      </c>
      <c r="D9338" t="s">
        <v>144</v>
      </c>
      <c r="E9338" t="s">
        <v>101</v>
      </c>
    </row>
    <row r="9339" spans="1:7" x14ac:dyDescent="0.35">
      <c r="A9339">
        <v>11042025</v>
      </c>
      <c r="B9339" t="s">
        <v>558</v>
      </c>
      <c r="C9339" t="s">
        <v>218</v>
      </c>
      <c r="D9339" t="s">
        <v>147</v>
      </c>
      <c r="E9339" t="s">
        <v>148</v>
      </c>
      <c r="F9339" t="s">
        <v>149</v>
      </c>
    </row>
    <row r="9340" spans="1:7" x14ac:dyDescent="0.35">
      <c r="A9340">
        <v>11042025</v>
      </c>
      <c r="B9340" t="s">
        <v>712</v>
      </c>
      <c r="C9340" t="s">
        <v>431</v>
      </c>
      <c r="D9340" t="s">
        <v>152</v>
      </c>
      <c r="E9340" t="s">
        <v>140</v>
      </c>
      <c r="F9340" t="s">
        <v>153</v>
      </c>
      <c r="G9340" t="s">
        <v>101</v>
      </c>
    </row>
    <row r="9341" spans="1:7" x14ac:dyDescent="0.35">
      <c r="A9341">
        <v>11042025</v>
      </c>
      <c r="B9341" t="s">
        <v>692</v>
      </c>
      <c r="C9341" t="s">
        <v>247</v>
      </c>
      <c r="D9341" t="s">
        <v>156</v>
      </c>
      <c r="E9341" t="s">
        <v>101</v>
      </c>
    </row>
    <row r="9342" spans="1:7" x14ac:dyDescent="0.35">
      <c r="A9342">
        <v>11042025</v>
      </c>
      <c r="B9342" t="s">
        <v>752</v>
      </c>
      <c r="C9342" t="s">
        <v>466</v>
      </c>
      <c r="D9342" t="s">
        <v>159</v>
      </c>
      <c r="E9342" t="s">
        <v>101</v>
      </c>
    </row>
    <row r="9343" spans="1:7" x14ac:dyDescent="0.35">
      <c r="A9343">
        <v>11042025</v>
      </c>
      <c r="B9343" t="s">
        <v>496</v>
      </c>
      <c r="C9343" t="s">
        <v>161</v>
      </c>
      <c r="D9343" t="s">
        <v>101</v>
      </c>
    </row>
    <row r="9344" spans="1:7" x14ac:dyDescent="0.35">
      <c r="A9344">
        <v>11042025</v>
      </c>
      <c r="B9344" t="s">
        <v>292</v>
      </c>
      <c r="C9344" t="s">
        <v>212</v>
      </c>
      <c r="D9344" t="s">
        <v>164</v>
      </c>
      <c r="E9344" t="s">
        <v>101</v>
      </c>
    </row>
    <row r="9345" spans="1:7" x14ac:dyDescent="0.35">
      <c r="A9345">
        <v>11042025</v>
      </c>
      <c r="B9345" t="s">
        <v>712</v>
      </c>
      <c r="C9345" t="s">
        <v>498</v>
      </c>
      <c r="D9345" t="s">
        <v>167</v>
      </c>
    </row>
    <row r="9346" spans="1:7" x14ac:dyDescent="0.35">
      <c r="A9346">
        <v>11042025</v>
      </c>
      <c r="B9346" t="s">
        <v>560</v>
      </c>
      <c r="C9346" t="s">
        <v>424</v>
      </c>
      <c r="D9346" t="s">
        <v>423</v>
      </c>
      <c r="E9346" t="s">
        <v>101</v>
      </c>
    </row>
    <row r="9347" spans="1:7" x14ac:dyDescent="0.35">
      <c r="A9347">
        <v>11042025</v>
      </c>
      <c r="B9347" t="s">
        <v>477</v>
      </c>
      <c r="C9347" t="s">
        <v>207</v>
      </c>
      <c r="D9347" t="s">
        <v>169</v>
      </c>
      <c r="E9347" t="s">
        <v>170</v>
      </c>
      <c r="F9347" t="s">
        <v>101</v>
      </c>
    </row>
    <row r="9348" spans="1:7" x14ac:dyDescent="0.35">
      <c r="A9348">
        <v>11042025</v>
      </c>
      <c r="B9348" t="s">
        <v>560</v>
      </c>
      <c r="C9348" t="s">
        <v>419</v>
      </c>
      <c r="D9348" t="s">
        <v>173</v>
      </c>
      <c r="E9348" t="s">
        <v>101</v>
      </c>
    </row>
    <row r="9349" spans="1:7" x14ac:dyDescent="0.35">
      <c r="A9349">
        <v>11042025</v>
      </c>
      <c r="B9349" t="s">
        <v>552</v>
      </c>
      <c r="C9349" t="s">
        <v>431</v>
      </c>
      <c r="D9349" t="s">
        <v>176</v>
      </c>
      <c r="E9349" t="s">
        <v>101</v>
      </c>
    </row>
    <row r="9350" spans="1:7" x14ac:dyDescent="0.35">
      <c r="A9350">
        <v>11042025</v>
      </c>
      <c r="B9350" t="s">
        <v>694</v>
      </c>
      <c r="C9350" t="s">
        <v>431</v>
      </c>
      <c r="D9350" t="s">
        <v>176</v>
      </c>
      <c r="E9350" t="s">
        <v>149</v>
      </c>
    </row>
    <row r="9351" spans="1:7" x14ac:dyDescent="0.35">
      <c r="A9351">
        <v>11042025</v>
      </c>
      <c r="B9351" t="s">
        <v>576</v>
      </c>
      <c r="C9351" t="s">
        <v>247</v>
      </c>
      <c r="D9351" t="s">
        <v>181</v>
      </c>
      <c r="E9351" t="s">
        <v>182</v>
      </c>
      <c r="F9351" t="s">
        <v>101</v>
      </c>
    </row>
    <row r="9352" spans="1:7" x14ac:dyDescent="0.35">
      <c r="A9352">
        <v>11042025</v>
      </c>
      <c r="B9352" t="s">
        <v>751</v>
      </c>
      <c r="C9352" t="s">
        <v>224</v>
      </c>
      <c r="D9352" t="s">
        <v>184</v>
      </c>
      <c r="E9352" t="s">
        <v>101</v>
      </c>
    </row>
    <row r="9353" spans="1:7" x14ac:dyDescent="0.35">
      <c r="A9353">
        <v>11042025</v>
      </c>
      <c r="B9353" t="s">
        <v>662</v>
      </c>
      <c r="C9353" t="s">
        <v>510</v>
      </c>
      <c r="D9353" t="s">
        <v>187</v>
      </c>
      <c r="E9353" t="s">
        <v>101</v>
      </c>
    </row>
    <row r="9354" spans="1:7" x14ac:dyDescent="0.35">
      <c r="A9354">
        <v>11042025</v>
      </c>
      <c r="B9354" t="s">
        <v>504</v>
      </c>
      <c r="C9354" t="s">
        <v>179</v>
      </c>
      <c r="D9354" t="s">
        <v>190</v>
      </c>
      <c r="E9354" t="s">
        <v>191</v>
      </c>
      <c r="F9354" t="s">
        <v>101</v>
      </c>
    </row>
    <row r="9355" spans="1:7" x14ac:dyDescent="0.35">
      <c r="A9355">
        <v>11042025</v>
      </c>
      <c r="B9355" t="s">
        <v>323</v>
      </c>
      <c r="C9355" t="s">
        <v>548</v>
      </c>
      <c r="D9355" t="s">
        <v>190</v>
      </c>
      <c r="E9355" t="s">
        <v>194</v>
      </c>
      <c r="F9355" t="s">
        <v>101</v>
      </c>
    </row>
    <row r="9356" spans="1:7" x14ac:dyDescent="0.35">
      <c r="A9356">
        <v>11042025</v>
      </c>
      <c r="B9356" t="s">
        <v>634</v>
      </c>
      <c r="C9356" t="s">
        <v>493</v>
      </c>
      <c r="D9356" t="s">
        <v>190</v>
      </c>
      <c r="E9356" t="s">
        <v>196</v>
      </c>
      <c r="F9356" t="s">
        <v>101</v>
      </c>
    </row>
    <row r="9357" spans="1:7" x14ac:dyDescent="0.35">
      <c r="A9357">
        <v>11042025</v>
      </c>
      <c r="B9357" t="s">
        <v>339</v>
      </c>
      <c r="C9357" t="s">
        <v>198</v>
      </c>
      <c r="D9357" t="s">
        <v>140</v>
      </c>
      <c r="E9357" t="s">
        <v>199</v>
      </c>
      <c r="F9357" t="s">
        <v>200</v>
      </c>
      <c r="G9357" t="s">
        <v>101</v>
      </c>
    </row>
    <row r="9358" spans="1:7" x14ac:dyDescent="0.35">
      <c r="A9358">
        <v>11042025</v>
      </c>
      <c r="B9358" t="s">
        <v>465</v>
      </c>
      <c r="C9358" t="s">
        <v>363</v>
      </c>
      <c r="D9358" t="s">
        <v>61</v>
      </c>
      <c r="E9358" t="s">
        <v>101</v>
      </c>
    </row>
    <row r="9359" spans="1:7" x14ac:dyDescent="0.35">
      <c r="A9359">
        <v>11042025</v>
      </c>
      <c r="B9359" t="s">
        <v>558</v>
      </c>
      <c r="C9359" t="s">
        <v>444</v>
      </c>
      <c r="D9359" t="s">
        <v>205</v>
      </c>
      <c r="E9359" t="s">
        <v>101</v>
      </c>
    </row>
    <row r="9360" spans="1:7" x14ac:dyDescent="0.35">
      <c r="A9360">
        <v>11042025</v>
      </c>
      <c r="B9360" t="s">
        <v>752</v>
      </c>
      <c r="C9360" t="s">
        <v>415</v>
      </c>
      <c r="D9360" t="s">
        <v>208</v>
      </c>
      <c r="E9360" t="s">
        <v>101</v>
      </c>
    </row>
    <row r="9361" spans="1:6" x14ac:dyDescent="0.35">
      <c r="A9361">
        <v>11042025</v>
      </c>
      <c r="B9361" t="s">
        <v>629</v>
      </c>
      <c r="C9361" t="s">
        <v>438</v>
      </c>
      <c r="D9361" t="s">
        <v>210</v>
      </c>
      <c r="E9361" t="s">
        <v>211</v>
      </c>
      <c r="F9361" t="s">
        <v>101</v>
      </c>
    </row>
    <row r="9362" spans="1:6" x14ac:dyDescent="0.35">
      <c r="A9362">
        <v>11042025</v>
      </c>
      <c r="B9362" t="s">
        <v>183</v>
      </c>
      <c r="C9362" t="s">
        <v>188</v>
      </c>
      <c r="D9362" t="s">
        <v>214</v>
      </c>
      <c r="E9362" t="s">
        <v>215</v>
      </c>
      <c r="F9362" t="s">
        <v>101</v>
      </c>
    </row>
    <row r="9363" spans="1:6" x14ac:dyDescent="0.35">
      <c r="A9363">
        <v>11042025</v>
      </c>
      <c r="B9363" t="s">
        <v>515</v>
      </c>
      <c r="C9363" t="s">
        <v>217</v>
      </c>
      <c r="D9363" t="s">
        <v>101</v>
      </c>
    </row>
    <row r="9364" spans="1:6" x14ac:dyDescent="0.35">
      <c r="A9364">
        <v>11042025</v>
      </c>
      <c r="B9364" t="s">
        <v>661</v>
      </c>
      <c r="C9364" t="s">
        <v>559</v>
      </c>
      <c r="D9364" t="s">
        <v>220</v>
      </c>
      <c r="E9364" t="s">
        <v>101</v>
      </c>
    </row>
    <row r="9365" spans="1:6" x14ac:dyDescent="0.35">
      <c r="A9365">
        <v>11042025</v>
      </c>
      <c r="B9365" t="s">
        <v>752</v>
      </c>
      <c r="C9365" t="s">
        <v>285</v>
      </c>
      <c r="D9365" t="s">
        <v>222</v>
      </c>
    </row>
    <row r="9366" spans="1:6" x14ac:dyDescent="0.35">
      <c r="A9366">
        <v>11042025</v>
      </c>
      <c r="B9366" t="s">
        <v>629</v>
      </c>
      <c r="C9366" t="s">
        <v>195</v>
      </c>
      <c r="D9366" t="s">
        <v>223</v>
      </c>
    </row>
    <row r="9367" spans="1:6" x14ac:dyDescent="0.35">
      <c r="A9367">
        <v>11042025</v>
      </c>
      <c r="B9367" t="s">
        <v>700</v>
      </c>
      <c r="C9367" t="s">
        <v>339</v>
      </c>
      <c r="D9367" t="s">
        <v>225</v>
      </c>
      <c r="E9367" t="s">
        <v>101</v>
      </c>
    </row>
    <row r="9368" spans="1:6" x14ac:dyDescent="0.35">
      <c r="A9368">
        <v>11042025</v>
      </c>
      <c r="B9368" t="s">
        <v>602</v>
      </c>
      <c r="C9368" t="s">
        <v>387</v>
      </c>
      <c r="D9368" t="s">
        <v>225</v>
      </c>
      <c r="E9368" t="s">
        <v>228</v>
      </c>
      <c r="F9368" t="s">
        <v>229</v>
      </c>
    </row>
    <row r="9369" spans="1:6" x14ac:dyDescent="0.35">
      <c r="A9369">
        <v>11042025</v>
      </c>
      <c r="B9369" t="s">
        <v>635</v>
      </c>
      <c r="C9369" t="s">
        <v>418</v>
      </c>
      <c r="D9369" t="s">
        <v>232</v>
      </c>
      <c r="E9369" t="s">
        <v>101</v>
      </c>
    </row>
    <row r="9370" spans="1:6" x14ac:dyDescent="0.35">
      <c r="A9370">
        <v>11042025</v>
      </c>
      <c r="B9370" t="s">
        <v>693</v>
      </c>
      <c r="C9370" t="s">
        <v>511</v>
      </c>
      <c r="D9370" t="s">
        <v>235</v>
      </c>
      <c r="E9370" t="s">
        <v>236</v>
      </c>
      <c r="F9370" t="s">
        <v>101</v>
      </c>
    </row>
    <row r="9371" spans="1:6" x14ac:dyDescent="0.35">
      <c r="A9371">
        <v>11042025</v>
      </c>
      <c r="B9371" t="s">
        <v>589</v>
      </c>
      <c r="C9371" t="s">
        <v>188</v>
      </c>
      <c r="D9371" t="s">
        <v>235</v>
      </c>
      <c r="E9371" t="s">
        <v>239</v>
      </c>
      <c r="F9371" t="s">
        <v>149</v>
      </c>
    </row>
    <row r="9372" spans="1:6" x14ac:dyDescent="0.35">
      <c r="A9372">
        <v>11042025</v>
      </c>
      <c r="B9372" t="s">
        <v>638</v>
      </c>
      <c r="C9372" t="s">
        <v>415</v>
      </c>
      <c r="D9372" t="s">
        <v>235</v>
      </c>
      <c r="E9372" t="s">
        <v>241</v>
      </c>
      <c r="F9372" t="s">
        <v>101</v>
      </c>
    </row>
    <row r="9373" spans="1:6" x14ac:dyDescent="0.35">
      <c r="A9373">
        <v>11042025</v>
      </c>
      <c r="B9373" t="s">
        <v>700</v>
      </c>
      <c r="C9373" t="s">
        <v>304</v>
      </c>
      <c r="D9373" t="s">
        <v>243</v>
      </c>
      <c r="E9373" t="s">
        <v>101</v>
      </c>
    </row>
    <row r="9374" spans="1:6" x14ac:dyDescent="0.35">
      <c r="A9374">
        <v>11042025</v>
      </c>
      <c r="B9374" t="s">
        <v>694</v>
      </c>
      <c r="C9374" t="s">
        <v>418</v>
      </c>
      <c r="D9374" t="s">
        <v>245</v>
      </c>
      <c r="E9374" t="s">
        <v>246</v>
      </c>
    </row>
    <row r="9375" spans="1:6" x14ac:dyDescent="0.35">
      <c r="A9375">
        <v>11042025</v>
      </c>
      <c r="B9375" t="s">
        <v>629</v>
      </c>
      <c r="C9375" t="s">
        <v>441</v>
      </c>
      <c r="D9375" t="s">
        <v>245</v>
      </c>
      <c r="E9375" t="s">
        <v>249</v>
      </c>
    </row>
    <row r="9376" spans="1:6" x14ac:dyDescent="0.35">
      <c r="A9376">
        <v>11042025</v>
      </c>
      <c r="B9376" t="s">
        <v>460</v>
      </c>
      <c r="C9376" t="s">
        <v>122</v>
      </c>
      <c r="D9376" t="s">
        <v>252</v>
      </c>
      <c r="E9376" t="s">
        <v>101</v>
      </c>
    </row>
    <row r="9377" spans="1:7" x14ac:dyDescent="0.35">
      <c r="A9377">
        <v>11042025</v>
      </c>
      <c r="B9377" t="s">
        <v>431</v>
      </c>
      <c r="C9377" t="s">
        <v>381</v>
      </c>
      <c r="D9377" t="s">
        <v>254</v>
      </c>
    </row>
    <row r="9378" spans="1:7" x14ac:dyDescent="0.35">
      <c r="A9378">
        <v>11042025</v>
      </c>
      <c r="B9378" t="s">
        <v>573</v>
      </c>
      <c r="C9378" t="s">
        <v>501</v>
      </c>
      <c r="D9378" t="s">
        <v>256</v>
      </c>
      <c r="E9378" t="s">
        <v>257</v>
      </c>
      <c r="F9378" t="s">
        <v>236</v>
      </c>
      <c r="G9378" t="s">
        <v>101</v>
      </c>
    </row>
    <row r="9379" spans="1:7" x14ac:dyDescent="0.35">
      <c r="A9379">
        <v>11042025</v>
      </c>
      <c r="B9379" t="s">
        <v>638</v>
      </c>
      <c r="C9379" t="s">
        <v>304</v>
      </c>
      <c r="D9379" t="s">
        <v>260</v>
      </c>
      <c r="E9379" t="s">
        <v>136</v>
      </c>
      <c r="F9379" t="s">
        <v>101</v>
      </c>
    </row>
    <row r="9380" spans="1:7" x14ac:dyDescent="0.35">
      <c r="A9380">
        <v>11042025</v>
      </c>
      <c r="B9380" t="s">
        <v>137</v>
      </c>
      <c r="C9380" t="s">
        <v>261</v>
      </c>
      <c r="D9380" t="s">
        <v>262</v>
      </c>
      <c r="E9380" t="s">
        <v>101</v>
      </c>
    </row>
    <row r="9381" spans="1:7" x14ac:dyDescent="0.35">
      <c r="A9381">
        <v>11042025</v>
      </c>
      <c r="B9381" t="s">
        <v>572</v>
      </c>
      <c r="C9381" t="s">
        <v>368</v>
      </c>
      <c r="D9381" t="s">
        <v>264</v>
      </c>
      <c r="E9381" t="s">
        <v>101</v>
      </c>
    </row>
    <row r="9382" spans="1:7" x14ac:dyDescent="0.35">
      <c r="A9382">
        <v>11042025</v>
      </c>
      <c r="B9382" t="s">
        <v>422</v>
      </c>
      <c r="C9382" t="s">
        <v>264</v>
      </c>
      <c r="D9382" t="s">
        <v>149</v>
      </c>
    </row>
    <row r="9383" spans="1:7" x14ac:dyDescent="0.35">
      <c r="A9383">
        <v>11042025</v>
      </c>
      <c r="B9383" t="s">
        <v>628</v>
      </c>
      <c r="C9383" t="s">
        <v>438</v>
      </c>
      <c r="D9383" t="s">
        <v>265</v>
      </c>
      <c r="E9383" t="s">
        <v>101</v>
      </c>
      <c r="F9383" t="s">
        <v>266</v>
      </c>
    </row>
    <row r="9384" spans="1:7" x14ac:dyDescent="0.35">
      <c r="A9384">
        <v>11042025</v>
      </c>
      <c r="B9384" t="s">
        <v>440</v>
      </c>
      <c r="C9384" t="s">
        <v>267</v>
      </c>
      <c r="D9384" t="s">
        <v>101</v>
      </c>
    </row>
    <row r="9385" spans="1:7" x14ac:dyDescent="0.35">
      <c r="A9385">
        <v>11042025</v>
      </c>
      <c r="B9385" t="s">
        <v>593</v>
      </c>
      <c r="C9385" t="s">
        <v>183</v>
      </c>
      <c r="D9385" t="s">
        <v>268</v>
      </c>
    </row>
    <row r="9386" spans="1:7" x14ac:dyDescent="0.35">
      <c r="A9386">
        <v>11042025</v>
      </c>
      <c r="B9386" t="s">
        <v>736</v>
      </c>
      <c r="C9386" t="s">
        <v>498</v>
      </c>
      <c r="D9386" t="s">
        <v>270</v>
      </c>
      <c r="E9386" t="s">
        <v>271</v>
      </c>
      <c r="F9386" t="s">
        <v>101</v>
      </c>
    </row>
    <row r="9387" spans="1:7" x14ac:dyDescent="0.35">
      <c r="A9387">
        <v>11042025</v>
      </c>
      <c r="B9387" t="s">
        <v>560</v>
      </c>
      <c r="C9387" t="s">
        <v>590</v>
      </c>
      <c r="D9387" t="s">
        <v>274</v>
      </c>
      <c r="E9387" t="s">
        <v>101</v>
      </c>
    </row>
    <row r="9388" spans="1:7" x14ac:dyDescent="0.35">
      <c r="A9388">
        <v>11042025</v>
      </c>
      <c r="B9388" t="s">
        <v>137</v>
      </c>
      <c r="C9388" t="s">
        <v>541</v>
      </c>
      <c r="D9388" t="s">
        <v>277</v>
      </c>
      <c r="E9388" t="s">
        <v>101</v>
      </c>
    </row>
    <row r="9389" spans="1:7" x14ac:dyDescent="0.35">
      <c r="A9389">
        <v>11042025</v>
      </c>
      <c r="B9389" t="s">
        <v>583</v>
      </c>
      <c r="C9389" t="s">
        <v>496</v>
      </c>
      <c r="D9389" t="s">
        <v>279</v>
      </c>
      <c r="E9389" t="s">
        <v>140</v>
      </c>
      <c r="F9389" t="s">
        <v>280</v>
      </c>
    </row>
    <row r="9390" spans="1:7" x14ac:dyDescent="0.35">
      <c r="A9390">
        <v>11042025</v>
      </c>
      <c r="B9390" t="s">
        <v>638</v>
      </c>
      <c r="C9390" t="s">
        <v>285</v>
      </c>
      <c r="D9390" t="s">
        <v>281</v>
      </c>
    </row>
    <row r="9391" spans="1:7" x14ac:dyDescent="0.35">
      <c r="A9391">
        <v>11042025</v>
      </c>
      <c r="B9391" t="s">
        <v>579</v>
      </c>
      <c r="C9391" t="s">
        <v>456</v>
      </c>
      <c r="D9391" t="s">
        <v>284</v>
      </c>
      <c r="E9391" t="s">
        <v>101</v>
      </c>
    </row>
    <row r="9392" spans="1:7" x14ac:dyDescent="0.35">
      <c r="A9392">
        <v>11042025</v>
      </c>
      <c r="B9392" t="s">
        <v>594</v>
      </c>
      <c r="C9392" t="s">
        <v>590</v>
      </c>
      <c r="D9392" t="s">
        <v>287</v>
      </c>
      <c r="E9392" t="s">
        <v>101</v>
      </c>
    </row>
    <row r="9393" spans="1:9" x14ac:dyDescent="0.35">
      <c r="A9393">
        <v>11042025</v>
      </c>
      <c r="B9393" t="s">
        <v>791</v>
      </c>
      <c r="C9393" t="s">
        <v>441</v>
      </c>
      <c r="D9393" t="s">
        <v>288</v>
      </c>
      <c r="E9393" t="s">
        <v>101</v>
      </c>
    </row>
    <row r="9394" spans="1:9" x14ac:dyDescent="0.35">
      <c r="A9394">
        <v>11042025</v>
      </c>
      <c r="B9394" t="s">
        <v>473</v>
      </c>
      <c r="C9394" t="s">
        <v>535</v>
      </c>
      <c r="D9394" t="s">
        <v>290</v>
      </c>
      <c r="E9394" t="s">
        <v>140</v>
      </c>
      <c r="F9394" t="s">
        <v>291</v>
      </c>
    </row>
    <row r="9395" spans="1:9" x14ac:dyDescent="0.35">
      <c r="A9395">
        <v>11042025</v>
      </c>
      <c r="B9395" t="s">
        <v>711</v>
      </c>
      <c r="C9395" t="s">
        <v>430</v>
      </c>
      <c r="D9395" t="s">
        <v>290</v>
      </c>
      <c r="E9395" t="s">
        <v>140</v>
      </c>
      <c r="F9395" t="s">
        <v>294</v>
      </c>
      <c r="G9395" t="s">
        <v>295</v>
      </c>
      <c r="H9395" t="s">
        <v>101</v>
      </c>
    </row>
    <row r="9396" spans="1:9" x14ac:dyDescent="0.35">
      <c r="A9396">
        <v>11042025</v>
      </c>
      <c r="B9396" t="s">
        <v>657</v>
      </c>
      <c r="C9396" t="s">
        <v>515</v>
      </c>
      <c r="D9396" t="s">
        <v>298</v>
      </c>
      <c r="E9396" t="s">
        <v>101</v>
      </c>
    </row>
    <row r="9397" spans="1:9" x14ac:dyDescent="0.35">
      <c r="A9397">
        <v>11042025</v>
      </c>
      <c r="B9397" t="s">
        <v>240</v>
      </c>
      <c r="C9397" t="s">
        <v>329</v>
      </c>
      <c r="D9397" t="s">
        <v>300</v>
      </c>
      <c r="E9397" t="s">
        <v>262</v>
      </c>
      <c r="F9397" t="s">
        <v>101</v>
      </c>
    </row>
    <row r="9398" spans="1:9" x14ac:dyDescent="0.35">
      <c r="A9398">
        <v>11042025</v>
      </c>
      <c r="B9398" t="s">
        <v>493</v>
      </c>
      <c r="C9398" t="s">
        <v>438</v>
      </c>
      <c r="D9398" t="s">
        <v>301</v>
      </c>
      <c r="E9398" t="s">
        <v>101</v>
      </c>
    </row>
    <row r="9399" spans="1:9" x14ac:dyDescent="0.35">
      <c r="A9399">
        <v>11042025</v>
      </c>
      <c r="B9399" t="s">
        <v>623</v>
      </c>
      <c r="C9399" t="s">
        <v>575</v>
      </c>
      <c r="D9399" t="s">
        <v>303</v>
      </c>
      <c r="E9399" t="s">
        <v>149</v>
      </c>
    </row>
    <row r="9400" spans="1:9" x14ac:dyDescent="0.35">
      <c r="A9400">
        <v>11042025</v>
      </c>
      <c r="B9400" t="s">
        <v>752</v>
      </c>
      <c r="C9400" t="s">
        <v>339</v>
      </c>
      <c r="D9400" t="s">
        <v>306</v>
      </c>
      <c r="E9400" t="s">
        <v>101</v>
      </c>
    </row>
    <row r="9401" spans="1:9" x14ac:dyDescent="0.35">
      <c r="A9401">
        <v>11042025</v>
      </c>
      <c r="B9401" t="s">
        <v>750</v>
      </c>
      <c r="C9401" t="s">
        <v>292</v>
      </c>
      <c r="D9401" t="s">
        <v>308</v>
      </c>
      <c r="E9401" t="s">
        <v>309</v>
      </c>
      <c r="F9401" t="s">
        <v>310</v>
      </c>
      <c r="G9401" t="s">
        <v>311</v>
      </c>
      <c r="H9401" t="s">
        <v>312</v>
      </c>
      <c r="I9401" t="s">
        <v>101</v>
      </c>
    </row>
    <row r="9402" spans="1:9" x14ac:dyDescent="0.35">
      <c r="A9402">
        <v>11042025</v>
      </c>
      <c r="B9402" t="s">
        <v>417</v>
      </c>
      <c r="C9402" t="s">
        <v>203</v>
      </c>
      <c r="D9402" t="s">
        <v>314</v>
      </c>
      <c r="E9402" t="s">
        <v>315</v>
      </c>
      <c r="F9402" t="s">
        <v>101</v>
      </c>
    </row>
    <row r="9403" spans="1:9" x14ac:dyDescent="0.35">
      <c r="A9403">
        <v>11042025</v>
      </c>
      <c r="B9403" t="s">
        <v>137</v>
      </c>
      <c r="C9403" t="s">
        <v>526</v>
      </c>
      <c r="D9403" t="s">
        <v>314</v>
      </c>
      <c r="E9403" t="s">
        <v>317</v>
      </c>
      <c r="F9403" t="s">
        <v>101</v>
      </c>
    </row>
    <row r="9404" spans="1:9" x14ac:dyDescent="0.35">
      <c r="A9404">
        <v>11042025</v>
      </c>
      <c r="B9404" t="s">
        <v>623</v>
      </c>
      <c r="C9404" t="s">
        <v>438</v>
      </c>
      <c r="D9404" t="s">
        <v>319</v>
      </c>
      <c r="E9404" t="s">
        <v>320</v>
      </c>
      <c r="F9404" t="s">
        <v>321</v>
      </c>
    </row>
    <row r="9405" spans="1:9" x14ac:dyDescent="0.35">
      <c r="A9405">
        <v>11042025</v>
      </c>
      <c r="B9405" t="s">
        <v>558</v>
      </c>
      <c r="C9405" t="s">
        <v>183</v>
      </c>
      <c r="D9405" t="s">
        <v>322</v>
      </c>
      <c r="E9405" t="s">
        <v>101</v>
      </c>
    </row>
    <row r="9406" spans="1:9" x14ac:dyDescent="0.35">
      <c r="A9406">
        <v>11042025</v>
      </c>
      <c r="B9406" t="s">
        <v>628</v>
      </c>
      <c r="C9406" t="s">
        <v>504</v>
      </c>
      <c r="D9406" t="s">
        <v>325</v>
      </c>
      <c r="E9406" t="s">
        <v>101</v>
      </c>
    </row>
    <row r="9407" spans="1:9" x14ac:dyDescent="0.35">
      <c r="A9407">
        <v>11042025</v>
      </c>
      <c r="B9407" t="s">
        <v>723</v>
      </c>
      <c r="C9407" t="s">
        <v>424</v>
      </c>
      <c r="D9407" t="s">
        <v>328</v>
      </c>
      <c r="E9407" t="s">
        <v>101</v>
      </c>
    </row>
    <row r="9408" spans="1:9" x14ac:dyDescent="0.35">
      <c r="A9408">
        <v>11042025</v>
      </c>
      <c r="B9408" t="s">
        <v>465</v>
      </c>
      <c r="C9408" t="s">
        <v>331</v>
      </c>
      <c r="D9408" t="s">
        <v>332</v>
      </c>
      <c r="E9408" t="s">
        <v>101</v>
      </c>
    </row>
    <row r="9409" spans="1:8" x14ac:dyDescent="0.35">
      <c r="A9409">
        <v>11042025</v>
      </c>
      <c r="B9409" t="s">
        <v>479</v>
      </c>
      <c r="C9409" t="s">
        <v>185</v>
      </c>
      <c r="D9409" t="s">
        <v>331</v>
      </c>
      <c r="E9409" t="s">
        <v>335</v>
      </c>
      <c r="F9409" t="s">
        <v>101</v>
      </c>
    </row>
    <row r="9410" spans="1:8" x14ac:dyDescent="0.35">
      <c r="A9410">
        <v>11042025</v>
      </c>
      <c r="B9410" t="s">
        <v>145</v>
      </c>
      <c r="C9410" t="s">
        <v>433</v>
      </c>
      <c r="D9410" t="s">
        <v>331</v>
      </c>
      <c r="E9410" t="s">
        <v>338</v>
      </c>
      <c r="F9410" t="s">
        <v>321</v>
      </c>
    </row>
    <row r="9411" spans="1:8" x14ac:dyDescent="0.35">
      <c r="A9411">
        <v>11042025</v>
      </c>
      <c r="B9411" t="s">
        <v>629</v>
      </c>
      <c r="C9411" t="s">
        <v>494</v>
      </c>
      <c r="D9411" t="s">
        <v>170</v>
      </c>
    </row>
    <row r="9412" spans="1:8" x14ac:dyDescent="0.35">
      <c r="A9412">
        <v>11042025</v>
      </c>
      <c r="B9412" t="s">
        <v>638</v>
      </c>
      <c r="C9412" t="s">
        <v>418</v>
      </c>
      <c r="D9412" t="s">
        <v>341</v>
      </c>
      <c r="E9412" t="s">
        <v>101</v>
      </c>
    </row>
    <row r="9413" spans="1:8" x14ac:dyDescent="0.35">
      <c r="A9413">
        <v>11042025</v>
      </c>
      <c r="B9413" t="s">
        <v>557</v>
      </c>
      <c r="C9413" t="s">
        <v>425</v>
      </c>
      <c r="D9413" t="s">
        <v>343</v>
      </c>
      <c r="E9413" t="s">
        <v>101</v>
      </c>
    </row>
    <row r="9414" spans="1:8" x14ac:dyDescent="0.35">
      <c r="A9414">
        <v>11042025</v>
      </c>
      <c r="B9414" t="s">
        <v>342</v>
      </c>
      <c r="C9414" t="s">
        <v>132</v>
      </c>
      <c r="D9414" t="s">
        <v>344</v>
      </c>
      <c r="E9414" t="s">
        <v>345</v>
      </c>
      <c r="F9414" t="s">
        <v>101</v>
      </c>
    </row>
    <row r="9415" spans="1:8" x14ac:dyDescent="0.35">
      <c r="A9415">
        <v>11042025</v>
      </c>
      <c r="B9415" t="s">
        <v>691</v>
      </c>
      <c r="C9415" t="s">
        <v>474</v>
      </c>
      <c r="D9415" t="s">
        <v>132</v>
      </c>
      <c r="E9415" t="s">
        <v>347</v>
      </c>
      <c r="F9415" t="s">
        <v>101</v>
      </c>
    </row>
    <row r="9416" spans="1:8" x14ac:dyDescent="0.35">
      <c r="A9416">
        <v>11042025</v>
      </c>
      <c r="B9416" t="s">
        <v>629</v>
      </c>
      <c r="C9416" t="s">
        <v>224</v>
      </c>
      <c r="D9416" t="s">
        <v>132</v>
      </c>
      <c r="E9416" t="s">
        <v>348</v>
      </c>
      <c r="F9416" t="s">
        <v>101</v>
      </c>
    </row>
    <row r="9417" spans="1:8" x14ac:dyDescent="0.35">
      <c r="A9417">
        <v>11042025</v>
      </c>
      <c r="B9417" t="s">
        <v>556</v>
      </c>
      <c r="C9417" t="s">
        <v>547</v>
      </c>
      <c r="D9417" t="s">
        <v>132</v>
      </c>
      <c r="E9417" t="s">
        <v>350</v>
      </c>
      <c r="F9417" t="s">
        <v>101</v>
      </c>
    </row>
    <row r="9418" spans="1:8" x14ac:dyDescent="0.35">
      <c r="A9418">
        <v>11042025</v>
      </c>
      <c r="B9418" t="s">
        <v>583</v>
      </c>
      <c r="C9418" t="s">
        <v>432</v>
      </c>
      <c r="D9418" t="s">
        <v>132</v>
      </c>
      <c r="E9418" t="s">
        <v>352</v>
      </c>
      <c r="F9418" t="s">
        <v>101</v>
      </c>
    </row>
    <row r="9419" spans="1:8" x14ac:dyDescent="0.35">
      <c r="A9419">
        <v>11042025</v>
      </c>
      <c r="B9419" t="s">
        <v>596</v>
      </c>
      <c r="C9419" t="s">
        <v>543</v>
      </c>
      <c r="D9419" t="s">
        <v>132</v>
      </c>
      <c r="E9419" t="s">
        <v>133</v>
      </c>
      <c r="F9419" t="s">
        <v>355</v>
      </c>
    </row>
    <row r="9420" spans="1:8" x14ac:dyDescent="0.35">
      <c r="A9420">
        <v>11042025</v>
      </c>
      <c r="B9420" t="s">
        <v>477</v>
      </c>
      <c r="C9420" t="s">
        <v>651</v>
      </c>
      <c r="D9420" t="s">
        <v>132</v>
      </c>
      <c r="E9420" t="s">
        <v>356</v>
      </c>
      <c r="F9420" t="s">
        <v>101</v>
      </c>
    </row>
    <row r="9421" spans="1:8" x14ac:dyDescent="0.35">
      <c r="A9421">
        <v>11042025</v>
      </c>
      <c r="B9421" t="s">
        <v>307</v>
      </c>
      <c r="C9421" t="s">
        <v>244</v>
      </c>
      <c r="D9421" t="s">
        <v>359</v>
      </c>
      <c r="E9421" t="s">
        <v>360</v>
      </c>
      <c r="F9421" t="s">
        <v>101</v>
      </c>
    </row>
    <row r="9422" spans="1:8" x14ac:dyDescent="0.35">
      <c r="A9422">
        <v>11042025</v>
      </c>
      <c r="B9422" t="s">
        <v>596</v>
      </c>
      <c r="C9422" t="s">
        <v>559</v>
      </c>
      <c r="D9422" t="s">
        <v>359</v>
      </c>
      <c r="E9422" t="s">
        <v>362</v>
      </c>
      <c r="F9422" t="s">
        <v>101</v>
      </c>
    </row>
    <row r="9423" spans="1:8" x14ac:dyDescent="0.35">
      <c r="A9423">
        <v>11042025</v>
      </c>
      <c r="B9423" t="s">
        <v>688</v>
      </c>
      <c r="C9423" t="s">
        <v>556</v>
      </c>
      <c r="D9423" t="s">
        <v>359</v>
      </c>
      <c r="E9423" t="s">
        <v>362</v>
      </c>
      <c r="F9423" t="s">
        <v>140</v>
      </c>
      <c r="G9423" t="s">
        <v>364</v>
      </c>
      <c r="H9423" t="s">
        <v>101</v>
      </c>
    </row>
    <row r="9424" spans="1:8" x14ac:dyDescent="0.35">
      <c r="A9424">
        <v>11042025</v>
      </c>
      <c r="B9424" t="s">
        <v>751</v>
      </c>
      <c r="C9424" t="s">
        <v>542</v>
      </c>
      <c r="D9424" t="s">
        <v>366</v>
      </c>
      <c r="E9424" t="s">
        <v>257</v>
      </c>
      <c r="F9424" t="s">
        <v>367</v>
      </c>
      <c r="G9424" t="s">
        <v>101</v>
      </c>
    </row>
    <row r="9425" spans="1:9" x14ac:dyDescent="0.35">
      <c r="A9425">
        <v>11042025</v>
      </c>
      <c r="B9425" t="s">
        <v>752</v>
      </c>
      <c r="C9425" t="s">
        <v>510</v>
      </c>
      <c r="D9425" t="s">
        <v>369</v>
      </c>
      <c r="E9425" t="s">
        <v>370</v>
      </c>
      <c r="F9425" t="s">
        <v>101</v>
      </c>
    </row>
    <row r="9426" spans="1:9" x14ac:dyDescent="0.35">
      <c r="A9426">
        <v>11042025</v>
      </c>
      <c r="B9426" t="s">
        <v>638</v>
      </c>
      <c r="C9426" t="s">
        <v>574</v>
      </c>
      <c r="D9426" t="s">
        <v>371</v>
      </c>
      <c r="E9426" t="s">
        <v>101</v>
      </c>
    </row>
    <row r="9427" spans="1:9" x14ac:dyDescent="0.35">
      <c r="A9427">
        <v>11042025</v>
      </c>
      <c r="B9427" t="s">
        <v>695</v>
      </c>
      <c r="C9427" t="s">
        <v>247</v>
      </c>
      <c r="D9427" t="s">
        <v>372</v>
      </c>
      <c r="E9427" t="s">
        <v>101</v>
      </c>
    </row>
    <row r="9428" spans="1:9" x14ac:dyDescent="0.35">
      <c r="A9428">
        <v>11042025</v>
      </c>
      <c r="B9428" t="s">
        <v>413</v>
      </c>
      <c r="C9428" t="s">
        <v>418</v>
      </c>
      <c r="D9428" t="s">
        <v>373</v>
      </c>
      <c r="E9428" t="s">
        <v>101</v>
      </c>
    </row>
    <row r="9429" spans="1:9" x14ac:dyDescent="0.35">
      <c r="A9429">
        <v>11042025</v>
      </c>
      <c r="B9429" t="s">
        <v>780</v>
      </c>
      <c r="C9429" t="s">
        <v>137</v>
      </c>
      <c r="D9429" t="s">
        <v>376</v>
      </c>
      <c r="E9429" t="s">
        <v>140</v>
      </c>
      <c r="F9429" t="s">
        <v>331</v>
      </c>
      <c r="G9429" t="s">
        <v>377</v>
      </c>
      <c r="H9429" t="s">
        <v>101</v>
      </c>
    </row>
    <row r="9430" spans="1:9" x14ac:dyDescent="0.35">
      <c r="A9430">
        <v>11042025</v>
      </c>
      <c r="B9430" t="s">
        <v>560</v>
      </c>
      <c r="C9430" t="s">
        <v>203</v>
      </c>
      <c r="D9430" t="s">
        <v>378</v>
      </c>
    </row>
    <row r="9431" spans="1:9" x14ac:dyDescent="0.35">
      <c r="A9431">
        <v>11042025</v>
      </c>
      <c r="B9431" t="s">
        <v>514</v>
      </c>
      <c r="C9431" t="s">
        <v>171</v>
      </c>
      <c r="D9431" t="s">
        <v>380</v>
      </c>
      <c r="E9431" t="s">
        <v>101</v>
      </c>
    </row>
    <row r="9432" spans="1:9" x14ac:dyDescent="0.35">
      <c r="A9432">
        <v>11042025</v>
      </c>
      <c r="B9432" t="s">
        <v>579</v>
      </c>
      <c r="C9432" t="s">
        <v>501</v>
      </c>
      <c r="D9432" t="s">
        <v>382</v>
      </c>
      <c r="E9432" t="s">
        <v>383</v>
      </c>
    </row>
    <row r="9433" spans="1:9" x14ac:dyDescent="0.35">
      <c r="A9433">
        <v>11042025</v>
      </c>
      <c r="B9433" t="s">
        <v>658</v>
      </c>
      <c r="C9433" t="s">
        <v>540</v>
      </c>
      <c r="D9433" t="s">
        <v>385</v>
      </c>
      <c r="E9433" t="s">
        <v>386</v>
      </c>
    </row>
    <row r="9434" spans="1:9" x14ac:dyDescent="0.35">
      <c r="A9434">
        <v>11042025</v>
      </c>
      <c r="B9434" t="s">
        <v>752</v>
      </c>
      <c r="C9434" t="s">
        <v>540</v>
      </c>
      <c r="D9434" t="s">
        <v>388</v>
      </c>
      <c r="E9434" t="s">
        <v>101</v>
      </c>
    </row>
    <row r="9435" spans="1:9" x14ac:dyDescent="0.35">
      <c r="A9435">
        <v>11042025</v>
      </c>
      <c r="B9435" t="s">
        <v>471</v>
      </c>
      <c r="C9435" t="s">
        <v>263</v>
      </c>
      <c r="D9435" t="s">
        <v>391</v>
      </c>
      <c r="E9435" t="s">
        <v>101</v>
      </c>
    </row>
    <row r="9436" spans="1:9" x14ac:dyDescent="0.35">
      <c r="A9436">
        <v>11042025</v>
      </c>
      <c r="B9436" t="s">
        <v>583</v>
      </c>
      <c r="C9436" t="s">
        <v>168</v>
      </c>
      <c r="D9436" t="s">
        <v>393</v>
      </c>
    </row>
    <row r="9437" spans="1:9" x14ac:dyDescent="0.35">
      <c r="A9437">
        <v>11042025</v>
      </c>
      <c r="B9437" t="s">
        <v>722</v>
      </c>
      <c r="C9437" t="s">
        <v>418</v>
      </c>
      <c r="D9437" t="s">
        <v>394</v>
      </c>
      <c r="E9437" t="s">
        <v>395</v>
      </c>
      <c r="F9437" t="s">
        <v>101</v>
      </c>
    </row>
    <row r="9438" spans="1:9" x14ac:dyDescent="0.35">
      <c r="A9438">
        <v>11042025</v>
      </c>
      <c r="B9438" t="s">
        <v>218</v>
      </c>
      <c r="C9438" t="s">
        <v>398</v>
      </c>
      <c r="D9438" t="s">
        <v>396</v>
      </c>
    </row>
    <row r="9439" spans="1:9" x14ac:dyDescent="0.35">
      <c r="A9439">
        <v>11042025</v>
      </c>
      <c r="B9439" t="s">
        <v>493</v>
      </c>
      <c r="C9439" t="s">
        <v>430</v>
      </c>
      <c r="D9439" t="s">
        <v>397</v>
      </c>
      <c r="E9439" t="s">
        <v>101</v>
      </c>
    </row>
    <row r="9440" spans="1:9" x14ac:dyDescent="0.35">
      <c r="A9440">
        <v>11042025</v>
      </c>
      <c r="B9440" t="s">
        <v>695</v>
      </c>
      <c r="C9440" t="s">
        <v>556</v>
      </c>
      <c r="D9440" t="s">
        <v>399</v>
      </c>
      <c r="E9440" t="s">
        <v>140</v>
      </c>
      <c r="F9440" t="s">
        <v>400</v>
      </c>
      <c r="G9440" t="s">
        <v>257</v>
      </c>
      <c r="H9440" t="s">
        <v>331</v>
      </c>
      <c r="I9440" t="s">
        <v>401</v>
      </c>
    </row>
    <row r="9441" spans="1:7" x14ac:dyDescent="0.35">
      <c r="A9441">
        <v>11042025</v>
      </c>
      <c r="B9441" t="s">
        <v>712</v>
      </c>
      <c r="C9441" t="s">
        <v>479</v>
      </c>
      <c r="D9441" t="s">
        <v>399</v>
      </c>
      <c r="E9441" t="s">
        <v>187</v>
      </c>
      <c r="F9441" t="s">
        <v>101</v>
      </c>
    </row>
    <row r="9442" spans="1:7" x14ac:dyDescent="0.35">
      <c r="A9442">
        <v>11042025</v>
      </c>
      <c r="B9442" t="s">
        <v>658</v>
      </c>
      <c r="C9442" t="s">
        <v>418</v>
      </c>
      <c r="D9442" t="s">
        <v>399</v>
      </c>
      <c r="E9442" t="s">
        <v>403</v>
      </c>
      <c r="F9442" t="s">
        <v>101</v>
      </c>
    </row>
    <row r="9443" spans="1:7" x14ac:dyDescent="0.35">
      <c r="A9443">
        <v>11042025</v>
      </c>
      <c r="B9443" t="s">
        <v>560</v>
      </c>
      <c r="C9443" t="s">
        <v>171</v>
      </c>
      <c r="D9443" t="s">
        <v>399</v>
      </c>
      <c r="E9443" t="s">
        <v>404</v>
      </c>
      <c r="F9443" t="s">
        <v>101</v>
      </c>
    </row>
    <row r="9444" spans="1:7" x14ac:dyDescent="0.35">
      <c r="A9444">
        <v>10042025</v>
      </c>
      <c r="B9444" t="s">
        <v>565</v>
      </c>
      <c r="C9444" t="s">
        <v>510</v>
      </c>
      <c r="D9444" t="s">
        <v>100</v>
      </c>
      <c r="E9444" t="s">
        <v>101</v>
      </c>
    </row>
    <row r="9445" spans="1:7" x14ac:dyDescent="0.35">
      <c r="A9445">
        <v>10042025</v>
      </c>
      <c r="B9445" t="s">
        <v>592</v>
      </c>
      <c r="C9445" t="s">
        <v>304</v>
      </c>
      <c r="D9445" t="s">
        <v>104</v>
      </c>
      <c r="E9445" t="s">
        <v>101</v>
      </c>
    </row>
    <row r="9446" spans="1:7" x14ac:dyDescent="0.35">
      <c r="A9446">
        <v>10042025</v>
      </c>
      <c r="B9446" t="s">
        <v>644</v>
      </c>
      <c r="C9446" t="s">
        <v>550</v>
      </c>
      <c r="D9446" t="s">
        <v>107</v>
      </c>
      <c r="E9446" t="s">
        <v>108</v>
      </c>
      <c r="F9446" t="s">
        <v>101</v>
      </c>
    </row>
    <row r="9447" spans="1:7" x14ac:dyDescent="0.35">
      <c r="A9447">
        <v>10042025</v>
      </c>
      <c r="B9447" t="s">
        <v>387</v>
      </c>
      <c r="C9447" t="s">
        <v>555</v>
      </c>
      <c r="D9447" t="s">
        <v>111</v>
      </c>
      <c r="E9447" t="s">
        <v>101</v>
      </c>
    </row>
    <row r="9448" spans="1:7" x14ac:dyDescent="0.35">
      <c r="A9448">
        <v>10042025</v>
      </c>
      <c r="B9448" t="s">
        <v>747</v>
      </c>
      <c r="C9448" t="s">
        <v>680</v>
      </c>
      <c r="D9448" t="s">
        <v>114</v>
      </c>
      <c r="E9448" t="s">
        <v>115</v>
      </c>
      <c r="F9448" t="s">
        <v>116</v>
      </c>
    </row>
    <row r="9449" spans="1:7" x14ac:dyDescent="0.35">
      <c r="A9449">
        <v>10042025</v>
      </c>
      <c r="B9449" t="s">
        <v>102</v>
      </c>
      <c r="C9449" t="s">
        <v>234</v>
      </c>
      <c r="D9449" t="s">
        <v>114</v>
      </c>
      <c r="E9449" t="s">
        <v>119</v>
      </c>
      <c r="F9449" t="s">
        <v>120</v>
      </c>
      <c r="G9449" t="s">
        <v>121</v>
      </c>
    </row>
    <row r="9450" spans="1:7" x14ac:dyDescent="0.35">
      <c r="A9450">
        <v>10042025</v>
      </c>
      <c r="B9450" t="s">
        <v>282</v>
      </c>
      <c r="C9450" t="s">
        <v>357</v>
      </c>
      <c r="D9450" t="s">
        <v>114</v>
      </c>
      <c r="E9450" t="s">
        <v>124</v>
      </c>
    </row>
    <row r="9451" spans="1:7" x14ac:dyDescent="0.35">
      <c r="A9451">
        <v>10042025</v>
      </c>
      <c r="B9451" t="s">
        <v>216</v>
      </c>
      <c r="C9451" t="s">
        <v>482</v>
      </c>
      <c r="D9451" t="s">
        <v>114</v>
      </c>
      <c r="E9451" t="s">
        <v>127</v>
      </c>
    </row>
    <row r="9452" spans="1:7" x14ac:dyDescent="0.35">
      <c r="A9452">
        <v>10042025</v>
      </c>
      <c r="B9452" t="s">
        <v>506</v>
      </c>
      <c r="C9452" t="s">
        <v>166</v>
      </c>
      <c r="D9452" t="s">
        <v>114</v>
      </c>
      <c r="E9452" t="s">
        <v>130</v>
      </c>
    </row>
    <row r="9453" spans="1:7" x14ac:dyDescent="0.35">
      <c r="A9453">
        <v>10042025</v>
      </c>
      <c r="B9453" t="s">
        <v>109</v>
      </c>
      <c r="C9453" t="s">
        <v>118</v>
      </c>
      <c r="D9453" t="s">
        <v>114</v>
      </c>
      <c r="E9453" t="s">
        <v>132</v>
      </c>
      <c r="F9453" t="s">
        <v>133</v>
      </c>
    </row>
    <row r="9454" spans="1:7" x14ac:dyDescent="0.35">
      <c r="A9454">
        <v>10042025</v>
      </c>
      <c r="B9454" t="s">
        <v>714</v>
      </c>
      <c r="C9454" t="s">
        <v>414</v>
      </c>
      <c r="D9454" t="s">
        <v>135</v>
      </c>
      <c r="E9454" t="s">
        <v>136</v>
      </c>
    </row>
    <row r="9455" spans="1:7" x14ac:dyDescent="0.35">
      <c r="A9455">
        <v>10042025</v>
      </c>
      <c r="B9455" t="s">
        <v>658</v>
      </c>
      <c r="C9455" t="s">
        <v>554</v>
      </c>
      <c r="D9455" t="s">
        <v>139</v>
      </c>
      <c r="E9455" t="s">
        <v>140</v>
      </c>
      <c r="F9455" t="s">
        <v>141</v>
      </c>
      <c r="G9455" t="s">
        <v>101</v>
      </c>
    </row>
    <row r="9456" spans="1:7" x14ac:dyDescent="0.35">
      <c r="A9456">
        <v>10042025</v>
      </c>
      <c r="B9456" t="s">
        <v>567</v>
      </c>
      <c r="C9456" t="s">
        <v>454</v>
      </c>
      <c r="D9456" t="s">
        <v>144</v>
      </c>
      <c r="E9456" t="s">
        <v>101</v>
      </c>
    </row>
    <row r="9457" spans="1:7" x14ac:dyDescent="0.35">
      <c r="A9457">
        <v>10042025</v>
      </c>
      <c r="B9457" t="s">
        <v>662</v>
      </c>
      <c r="C9457" t="s">
        <v>444</v>
      </c>
      <c r="D9457" t="s">
        <v>147</v>
      </c>
      <c r="E9457" t="s">
        <v>148</v>
      </c>
      <c r="F9457" t="s">
        <v>149</v>
      </c>
    </row>
    <row r="9458" spans="1:7" x14ac:dyDescent="0.35">
      <c r="A9458">
        <v>10042025</v>
      </c>
      <c r="B9458" t="s">
        <v>714</v>
      </c>
      <c r="C9458" t="s">
        <v>495</v>
      </c>
      <c r="D9458" t="s">
        <v>152</v>
      </c>
      <c r="E9458" t="s">
        <v>140</v>
      </c>
      <c r="F9458" t="s">
        <v>153</v>
      </c>
      <c r="G9458" t="s">
        <v>101</v>
      </c>
    </row>
    <row r="9459" spans="1:7" x14ac:dyDescent="0.35">
      <c r="A9459">
        <v>10042025</v>
      </c>
      <c r="B9459" t="s">
        <v>721</v>
      </c>
      <c r="C9459" t="s">
        <v>339</v>
      </c>
      <c r="D9459" t="s">
        <v>156</v>
      </c>
      <c r="E9459" t="s">
        <v>101</v>
      </c>
    </row>
    <row r="9460" spans="1:7" x14ac:dyDescent="0.35">
      <c r="A9460">
        <v>10042025</v>
      </c>
      <c r="B9460" t="s">
        <v>644</v>
      </c>
      <c r="C9460" t="s">
        <v>426</v>
      </c>
      <c r="D9460" t="s">
        <v>159</v>
      </c>
      <c r="E9460" t="s">
        <v>101</v>
      </c>
    </row>
    <row r="9461" spans="1:7" x14ac:dyDescent="0.35">
      <c r="A9461">
        <v>10042025</v>
      </c>
      <c r="B9461" t="s">
        <v>466</v>
      </c>
      <c r="C9461" t="s">
        <v>161</v>
      </c>
      <c r="D9461" t="s">
        <v>101</v>
      </c>
    </row>
    <row r="9462" spans="1:7" x14ac:dyDescent="0.35">
      <c r="A9462">
        <v>10042025</v>
      </c>
      <c r="B9462" t="s">
        <v>460</v>
      </c>
      <c r="C9462" t="s">
        <v>168</v>
      </c>
      <c r="D9462" t="s">
        <v>164</v>
      </c>
      <c r="E9462" t="s">
        <v>101</v>
      </c>
    </row>
    <row r="9463" spans="1:7" x14ac:dyDescent="0.35">
      <c r="A9463">
        <v>10042025</v>
      </c>
      <c r="B9463" t="s">
        <v>565</v>
      </c>
      <c r="C9463" t="s">
        <v>237</v>
      </c>
      <c r="D9463" t="s">
        <v>167</v>
      </c>
    </row>
    <row r="9464" spans="1:7" x14ac:dyDescent="0.35">
      <c r="A9464">
        <v>10042025</v>
      </c>
      <c r="B9464" t="s">
        <v>696</v>
      </c>
      <c r="C9464" t="s">
        <v>305</v>
      </c>
      <c r="D9464" t="s">
        <v>423</v>
      </c>
      <c r="E9464" t="s">
        <v>101</v>
      </c>
    </row>
    <row r="9465" spans="1:7" x14ac:dyDescent="0.35">
      <c r="A9465">
        <v>10042025</v>
      </c>
      <c r="B9465" t="s">
        <v>516</v>
      </c>
      <c r="C9465" t="s">
        <v>455</v>
      </c>
      <c r="D9465" t="s">
        <v>169</v>
      </c>
      <c r="E9465" t="s">
        <v>170</v>
      </c>
      <c r="F9465" t="s">
        <v>101</v>
      </c>
    </row>
    <row r="9466" spans="1:7" x14ac:dyDescent="0.35">
      <c r="A9466">
        <v>10042025</v>
      </c>
      <c r="B9466" t="s">
        <v>634</v>
      </c>
      <c r="C9466" t="s">
        <v>515</v>
      </c>
      <c r="D9466" t="s">
        <v>173</v>
      </c>
      <c r="E9466" t="s">
        <v>101</v>
      </c>
    </row>
    <row r="9467" spans="1:7" x14ac:dyDescent="0.35">
      <c r="A9467">
        <v>10042025</v>
      </c>
      <c r="B9467" t="s">
        <v>567</v>
      </c>
      <c r="C9467" t="s">
        <v>601</v>
      </c>
      <c r="D9467" t="s">
        <v>176</v>
      </c>
      <c r="E9467" t="s">
        <v>101</v>
      </c>
    </row>
    <row r="9468" spans="1:7" x14ac:dyDescent="0.35">
      <c r="A9468">
        <v>10042025</v>
      </c>
      <c r="B9468" t="s">
        <v>573</v>
      </c>
      <c r="C9468" t="s">
        <v>466</v>
      </c>
      <c r="D9468" t="s">
        <v>176</v>
      </c>
      <c r="E9468" t="s">
        <v>149</v>
      </c>
    </row>
    <row r="9469" spans="1:7" x14ac:dyDescent="0.35">
      <c r="A9469">
        <v>10042025</v>
      </c>
      <c r="B9469" t="s">
        <v>578</v>
      </c>
      <c r="C9469" t="s">
        <v>436</v>
      </c>
      <c r="D9469" t="s">
        <v>181</v>
      </c>
      <c r="E9469" t="s">
        <v>182</v>
      </c>
      <c r="F9469" t="s">
        <v>101</v>
      </c>
    </row>
    <row r="9470" spans="1:7" x14ac:dyDescent="0.35">
      <c r="A9470">
        <v>10042025</v>
      </c>
      <c r="B9470" t="s">
        <v>736</v>
      </c>
      <c r="C9470" t="s">
        <v>436</v>
      </c>
      <c r="D9470" t="s">
        <v>184</v>
      </c>
      <c r="E9470" t="s">
        <v>101</v>
      </c>
    </row>
    <row r="9471" spans="1:7" x14ac:dyDescent="0.35">
      <c r="A9471">
        <v>10042025</v>
      </c>
      <c r="B9471" t="s">
        <v>557</v>
      </c>
      <c r="C9471" t="s">
        <v>599</v>
      </c>
      <c r="D9471" t="s">
        <v>187</v>
      </c>
      <c r="E9471" t="s">
        <v>101</v>
      </c>
    </row>
    <row r="9472" spans="1:7" x14ac:dyDescent="0.35">
      <c r="A9472">
        <v>10042025</v>
      </c>
      <c r="B9472" t="s">
        <v>441</v>
      </c>
      <c r="C9472" t="s">
        <v>305</v>
      </c>
      <c r="D9472" t="s">
        <v>190</v>
      </c>
      <c r="E9472" t="s">
        <v>191</v>
      </c>
      <c r="F9472" t="s">
        <v>101</v>
      </c>
    </row>
    <row r="9473" spans="1:7" x14ac:dyDescent="0.35">
      <c r="A9473">
        <v>10042025</v>
      </c>
      <c r="B9473" t="s">
        <v>436</v>
      </c>
      <c r="C9473" t="s">
        <v>109</v>
      </c>
      <c r="D9473" t="s">
        <v>190</v>
      </c>
      <c r="E9473" t="s">
        <v>194</v>
      </c>
      <c r="F9473" t="s">
        <v>101</v>
      </c>
    </row>
    <row r="9474" spans="1:7" x14ac:dyDescent="0.35">
      <c r="A9474">
        <v>10042025</v>
      </c>
      <c r="B9474" t="s">
        <v>623</v>
      </c>
      <c r="C9474" t="s">
        <v>444</v>
      </c>
      <c r="D9474" t="s">
        <v>190</v>
      </c>
      <c r="E9474" t="s">
        <v>196</v>
      </c>
      <c r="F9474" t="s">
        <v>101</v>
      </c>
    </row>
    <row r="9475" spans="1:7" x14ac:dyDescent="0.35">
      <c r="A9475">
        <v>10042025</v>
      </c>
      <c r="B9475" t="s">
        <v>519</v>
      </c>
      <c r="C9475" t="s">
        <v>198</v>
      </c>
      <c r="D9475" t="s">
        <v>140</v>
      </c>
      <c r="E9475" t="s">
        <v>199</v>
      </c>
      <c r="F9475" t="s">
        <v>200</v>
      </c>
      <c r="G9475" t="s">
        <v>101</v>
      </c>
    </row>
    <row r="9476" spans="1:7" x14ac:dyDescent="0.35">
      <c r="A9476">
        <v>10042025</v>
      </c>
      <c r="B9476" t="s">
        <v>304</v>
      </c>
      <c r="C9476" t="s">
        <v>420</v>
      </c>
      <c r="D9476" t="s">
        <v>61</v>
      </c>
      <c r="E9476" t="s">
        <v>101</v>
      </c>
    </row>
    <row r="9477" spans="1:7" x14ac:dyDescent="0.35">
      <c r="A9477">
        <v>10042025</v>
      </c>
      <c r="B9477" t="s">
        <v>636</v>
      </c>
      <c r="C9477" t="s">
        <v>473</v>
      </c>
      <c r="D9477" t="s">
        <v>205</v>
      </c>
      <c r="E9477" t="s">
        <v>101</v>
      </c>
    </row>
    <row r="9478" spans="1:7" x14ac:dyDescent="0.35">
      <c r="A9478">
        <v>10042025</v>
      </c>
      <c r="B9478" t="s">
        <v>736</v>
      </c>
      <c r="C9478" t="s">
        <v>426</v>
      </c>
      <c r="D9478" t="s">
        <v>208</v>
      </c>
      <c r="E9478" t="s">
        <v>101</v>
      </c>
    </row>
    <row r="9479" spans="1:7" x14ac:dyDescent="0.35">
      <c r="A9479">
        <v>10042025</v>
      </c>
      <c r="B9479" t="s">
        <v>589</v>
      </c>
      <c r="C9479" t="s">
        <v>536</v>
      </c>
      <c r="D9479" t="s">
        <v>210</v>
      </c>
      <c r="E9479" t="s">
        <v>211</v>
      </c>
      <c r="F9479" t="s">
        <v>101</v>
      </c>
    </row>
    <row r="9480" spans="1:7" x14ac:dyDescent="0.35">
      <c r="A9480">
        <v>10042025</v>
      </c>
      <c r="B9480" t="s">
        <v>183</v>
      </c>
      <c r="C9480" t="s">
        <v>282</v>
      </c>
      <c r="D9480" t="s">
        <v>214</v>
      </c>
      <c r="E9480" t="s">
        <v>215</v>
      </c>
      <c r="F9480" t="s">
        <v>101</v>
      </c>
    </row>
    <row r="9481" spans="1:7" x14ac:dyDescent="0.35">
      <c r="A9481">
        <v>10042025</v>
      </c>
      <c r="B9481" t="s">
        <v>515</v>
      </c>
      <c r="C9481" t="s">
        <v>217</v>
      </c>
      <c r="D9481" t="s">
        <v>101</v>
      </c>
    </row>
    <row r="9482" spans="1:7" x14ac:dyDescent="0.35">
      <c r="A9482">
        <v>10042025</v>
      </c>
      <c r="B9482" t="s">
        <v>687</v>
      </c>
      <c r="C9482" t="s">
        <v>543</v>
      </c>
      <c r="D9482" t="s">
        <v>220</v>
      </c>
      <c r="E9482" t="s">
        <v>101</v>
      </c>
    </row>
    <row r="9483" spans="1:7" x14ac:dyDescent="0.35">
      <c r="A9483">
        <v>10042025</v>
      </c>
      <c r="B9483" t="s">
        <v>630</v>
      </c>
      <c r="C9483" t="s">
        <v>183</v>
      </c>
      <c r="D9483" t="s">
        <v>222</v>
      </c>
    </row>
    <row r="9484" spans="1:7" x14ac:dyDescent="0.35">
      <c r="A9484">
        <v>10042025</v>
      </c>
      <c r="B9484" t="s">
        <v>736</v>
      </c>
      <c r="C9484" t="s">
        <v>155</v>
      </c>
      <c r="D9484" t="s">
        <v>223</v>
      </c>
    </row>
    <row r="9485" spans="1:7" x14ac:dyDescent="0.35">
      <c r="A9485">
        <v>10042025</v>
      </c>
      <c r="B9485" t="s">
        <v>629</v>
      </c>
      <c r="C9485" t="s">
        <v>422</v>
      </c>
      <c r="D9485" t="s">
        <v>225</v>
      </c>
      <c r="E9485" t="s">
        <v>101</v>
      </c>
    </row>
    <row r="9486" spans="1:7" x14ac:dyDescent="0.35">
      <c r="A9486">
        <v>10042025</v>
      </c>
      <c r="B9486" t="s">
        <v>594</v>
      </c>
      <c r="C9486" t="s">
        <v>422</v>
      </c>
      <c r="D9486" t="s">
        <v>225</v>
      </c>
      <c r="E9486" t="s">
        <v>228</v>
      </c>
      <c r="F9486" t="s">
        <v>229</v>
      </c>
    </row>
    <row r="9487" spans="1:7" x14ac:dyDescent="0.35">
      <c r="A9487">
        <v>10042025</v>
      </c>
      <c r="B9487" t="s">
        <v>603</v>
      </c>
      <c r="C9487" t="s">
        <v>473</v>
      </c>
      <c r="D9487" t="s">
        <v>232</v>
      </c>
      <c r="E9487" t="s">
        <v>101</v>
      </c>
    </row>
    <row r="9488" spans="1:7" x14ac:dyDescent="0.35">
      <c r="A9488">
        <v>10042025</v>
      </c>
      <c r="B9488" t="s">
        <v>565</v>
      </c>
      <c r="C9488" t="s">
        <v>599</v>
      </c>
      <c r="D9488" t="s">
        <v>235</v>
      </c>
      <c r="E9488" t="s">
        <v>236</v>
      </c>
      <c r="F9488" t="s">
        <v>101</v>
      </c>
    </row>
    <row r="9489" spans="1:7" x14ac:dyDescent="0.35">
      <c r="A9489">
        <v>10042025</v>
      </c>
      <c r="B9489" t="s">
        <v>514</v>
      </c>
      <c r="C9489" t="s">
        <v>469</v>
      </c>
      <c r="D9489" t="s">
        <v>235</v>
      </c>
      <c r="E9489" t="s">
        <v>239</v>
      </c>
      <c r="F9489" t="s">
        <v>149</v>
      </c>
    </row>
    <row r="9490" spans="1:7" x14ac:dyDescent="0.35">
      <c r="A9490">
        <v>10042025</v>
      </c>
      <c r="B9490" t="s">
        <v>711</v>
      </c>
      <c r="C9490" t="s">
        <v>307</v>
      </c>
      <c r="D9490" t="s">
        <v>235</v>
      </c>
      <c r="E9490" t="s">
        <v>241</v>
      </c>
      <c r="F9490" t="s">
        <v>101</v>
      </c>
    </row>
    <row r="9491" spans="1:7" x14ac:dyDescent="0.35">
      <c r="A9491">
        <v>10042025</v>
      </c>
      <c r="B9491" t="s">
        <v>565</v>
      </c>
      <c r="C9491" t="s">
        <v>454</v>
      </c>
      <c r="D9491" t="s">
        <v>243</v>
      </c>
      <c r="E9491" t="s">
        <v>101</v>
      </c>
    </row>
    <row r="9492" spans="1:7" x14ac:dyDescent="0.35">
      <c r="A9492">
        <v>10042025</v>
      </c>
      <c r="B9492" t="s">
        <v>623</v>
      </c>
      <c r="C9492" t="s">
        <v>438</v>
      </c>
      <c r="D9492" t="s">
        <v>245</v>
      </c>
      <c r="E9492" t="s">
        <v>246</v>
      </c>
    </row>
    <row r="9493" spans="1:7" x14ac:dyDescent="0.35">
      <c r="A9493">
        <v>10042025</v>
      </c>
      <c r="B9493" t="s">
        <v>759</v>
      </c>
      <c r="C9493" t="s">
        <v>556</v>
      </c>
      <c r="D9493" t="s">
        <v>245</v>
      </c>
      <c r="E9493" t="s">
        <v>249</v>
      </c>
    </row>
    <row r="9494" spans="1:7" x14ac:dyDescent="0.35">
      <c r="A9494">
        <v>10042025</v>
      </c>
      <c r="B9494" t="s">
        <v>611</v>
      </c>
      <c r="C9494" t="s">
        <v>177</v>
      </c>
      <c r="D9494" t="s">
        <v>252</v>
      </c>
      <c r="E9494" t="s">
        <v>101</v>
      </c>
    </row>
    <row r="9495" spans="1:7" x14ac:dyDescent="0.35">
      <c r="A9495">
        <v>10042025</v>
      </c>
      <c r="B9495" t="s">
        <v>515</v>
      </c>
      <c r="C9495" t="s">
        <v>138</v>
      </c>
      <c r="D9495" t="s">
        <v>254</v>
      </c>
    </row>
    <row r="9496" spans="1:7" x14ac:dyDescent="0.35">
      <c r="A9496">
        <v>10042025</v>
      </c>
      <c r="B9496" t="s">
        <v>603</v>
      </c>
      <c r="C9496" t="s">
        <v>504</v>
      </c>
      <c r="D9496" t="s">
        <v>256</v>
      </c>
      <c r="E9496" t="s">
        <v>257</v>
      </c>
      <c r="F9496" t="s">
        <v>236</v>
      </c>
      <c r="G9496" t="s">
        <v>101</v>
      </c>
    </row>
    <row r="9497" spans="1:7" x14ac:dyDescent="0.35">
      <c r="A9497">
        <v>10042025</v>
      </c>
      <c r="B9497" t="s">
        <v>623</v>
      </c>
      <c r="C9497" t="s">
        <v>536</v>
      </c>
      <c r="D9497" t="s">
        <v>260</v>
      </c>
      <c r="E9497" t="s">
        <v>136</v>
      </c>
      <c r="F9497" t="s">
        <v>101</v>
      </c>
    </row>
    <row r="9498" spans="1:7" x14ac:dyDescent="0.35">
      <c r="A9498">
        <v>10042025</v>
      </c>
      <c r="B9498" t="s">
        <v>418</v>
      </c>
      <c r="C9498" t="s">
        <v>261</v>
      </c>
      <c r="D9498" t="s">
        <v>262</v>
      </c>
      <c r="E9498" t="s">
        <v>101</v>
      </c>
    </row>
    <row r="9499" spans="1:7" x14ac:dyDescent="0.35">
      <c r="A9499">
        <v>10042025</v>
      </c>
      <c r="B9499" t="s">
        <v>728</v>
      </c>
      <c r="C9499" t="s">
        <v>414</v>
      </c>
      <c r="D9499" t="s">
        <v>264</v>
      </c>
      <c r="E9499" t="s">
        <v>101</v>
      </c>
    </row>
    <row r="9500" spans="1:7" x14ac:dyDescent="0.35">
      <c r="A9500">
        <v>10042025</v>
      </c>
      <c r="B9500" t="s">
        <v>455</v>
      </c>
      <c r="C9500" t="s">
        <v>264</v>
      </c>
      <c r="D9500" t="s">
        <v>149</v>
      </c>
    </row>
    <row r="9501" spans="1:7" x14ac:dyDescent="0.35">
      <c r="A9501">
        <v>10042025</v>
      </c>
      <c r="B9501" t="s">
        <v>779</v>
      </c>
      <c r="C9501" t="s">
        <v>516</v>
      </c>
      <c r="D9501" t="s">
        <v>265</v>
      </c>
      <c r="E9501" t="s">
        <v>101</v>
      </c>
      <c r="F9501" t="s">
        <v>266</v>
      </c>
    </row>
    <row r="9502" spans="1:7" x14ac:dyDescent="0.35">
      <c r="A9502">
        <v>10042025</v>
      </c>
      <c r="B9502" t="s">
        <v>510</v>
      </c>
      <c r="C9502" t="s">
        <v>267</v>
      </c>
      <c r="D9502" t="s">
        <v>101</v>
      </c>
    </row>
    <row r="9503" spans="1:7" x14ac:dyDescent="0.35">
      <c r="A9503">
        <v>10042025</v>
      </c>
      <c r="B9503" t="s">
        <v>579</v>
      </c>
      <c r="C9503" t="s">
        <v>523</v>
      </c>
      <c r="D9503" t="s">
        <v>268</v>
      </c>
    </row>
    <row r="9504" spans="1:7" x14ac:dyDescent="0.35">
      <c r="A9504">
        <v>10042025</v>
      </c>
      <c r="B9504" t="s">
        <v>634</v>
      </c>
      <c r="C9504" t="s">
        <v>516</v>
      </c>
      <c r="D9504" t="s">
        <v>270</v>
      </c>
      <c r="E9504" t="s">
        <v>271</v>
      </c>
      <c r="F9504" t="s">
        <v>101</v>
      </c>
    </row>
    <row r="9505" spans="1:9" x14ac:dyDescent="0.35">
      <c r="A9505">
        <v>10042025</v>
      </c>
      <c r="B9505" t="s">
        <v>565</v>
      </c>
      <c r="C9505" t="s">
        <v>510</v>
      </c>
      <c r="D9505" t="s">
        <v>274</v>
      </c>
      <c r="E9505" t="s">
        <v>101</v>
      </c>
    </row>
    <row r="9506" spans="1:9" x14ac:dyDescent="0.35">
      <c r="A9506">
        <v>10042025</v>
      </c>
      <c r="B9506" t="s">
        <v>567</v>
      </c>
      <c r="C9506" t="s">
        <v>339</v>
      </c>
      <c r="D9506" t="s">
        <v>277</v>
      </c>
      <c r="E9506" t="s">
        <v>101</v>
      </c>
    </row>
    <row r="9507" spans="1:9" x14ac:dyDescent="0.35">
      <c r="A9507">
        <v>10042025</v>
      </c>
      <c r="B9507" t="s">
        <v>665</v>
      </c>
      <c r="C9507" t="s">
        <v>540</v>
      </c>
      <c r="D9507" t="s">
        <v>279</v>
      </c>
      <c r="E9507" t="s">
        <v>140</v>
      </c>
      <c r="F9507" t="s">
        <v>280</v>
      </c>
    </row>
    <row r="9508" spans="1:9" x14ac:dyDescent="0.35">
      <c r="A9508">
        <v>10042025</v>
      </c>
      <c r="B9508" t="s">
        <v>558</v>
      </c>
      <c r="C9508" t="s">
        <v>438</v>
      </c>
      <c r="D9508" t="s">
        <v>281</v>
      </c>
    </row>
    <row r="9509" spans="1:9" x14ac:dyDescent="0.35">
      <c r="A9509">
        <v>10042025</v>
      </c>
      <c r="B9509" t="s">
        <v>714</v>
      </c>
      <c r="C9509" t="s">
        <v>438</v>
      </c>
      <c r="D9509" t="s">
        <v>284</v>
      </c>
      <c r="E9509" t="s">
        <v>101</v>
      </c>
    </row>
    <row r="9510" spans="1:9" x14ac:dyDescent="0.35">
      <c r="A9510">
        <v>10042025</v>
      </c>
      <c r="B9510" t="s">
        <v>722</v>
      </c>
      <c r="C9510" t="s">
        <v>137</v>
      </c>
      <c r="D9510" t="s">
        <v>287</v>
      </c>
      <c r="E9510" t="s">
        <v>101</v>
      </c>
    </row>
    <row r="9511" spans="1:9" x14ac:dyDescent="0.35">
      <c r="A9511">
        <v>10042025</v>
      </c>
      <c r="B9511" t="s">
        <v>644</v>
      </c>
      <c r="C9511" t="s">
        <v>438</v>
      </c>
      <c r="D9511" t="s">
        <v>288</v>
      </c>
      <c r="E9511" t="s">
        <v>101</v>
      </c>
    </row>
    <row r="9512" spans="1:9" x14ac:dyDescent="0.35">
      <c r="A9512">
        <v>10042025</v>
      </c>
      <c r="B9512" t="s">
        <v>218</v>
      </c>
      <c r="C9512" t="s">
        <v>550</v>
      </c>
      <c r="D9512" t="s">
        <v>290</v>
      </c>
      <c r="E9512" t="s">
        <v>140</v>
      </c>
      <c r="F9512" t="s">
        <v>291</v>
      </c>
    </row>
    <row r="9513" spans="1:9" x14ac:dyDescent="0.35">
      <c r="A9513">
        <v>10042025</v>
      </c>
      <c r="B9513" t="s">
        <v>791</v>
      </c>
      <c r="C9513" t="s">
        <v>374</v>
      </c>
      <c r="D9513" t="s">
        <v>290</v>
      </c>
      <c r="E9513" t="s">
        <v>140</v>
      </c>
      <c r="F9513" t="s">
        <v>294</v>
      </c>
      <c r="G9513" t="s">
        <v>295</v>
      </c>
      <c r="H9513" t="s">
        <v>101</v>
      </c>
    </row>
    <row r="9514" spans="1:9" x14ac:dyDescent="0.35">
      <c r="A9514">
        <v>10042025</v>
      </c>
      <c r="B9514" t="s">
        <v>596</v>
      </c>
      <c r="C9514" t="s">
        <v>496</v>
      </c>
      <c r="D9514" t="s">
        <v>298</v>
      </c>
      <c r="E9514" t="s">
        <v>101</v>
      </c>
    </row>
    <row r="9515" spans="1:9" x14ac:dyDescent="0.35">
      <c r="A9515">
        <v>10042025</v>
      </c>
      <c r="B9515" t="s">
        <v>240</v>
      </c>
      <c r="C9515" t="s">
        <v>569</v>
      </c>
      <c r="D9515" t="s">
        <v>300</v>
      </c>
      <c r="E9515" t="s">
        <v>262</v>
      </c>
      <c r="F9515" t="s">
        <v>101</v>
      </c>
    </row>
    <row r="9516" spans="1:9" x14ac:dyDescent="0.35">
      <c r="A9516">
        <v>10042025</v>
      </c>
      <c r="B9516" t="s">
        <v>542</v>
      </c>
      <c r="C9516" t="s">
        <v>465</v>
      </c>
      <c r="D9516" t="s">
        <v>301</v>
      </c>
      <c r="E9516" t="s">
        <v>101</v>
      </c>
    </row>
    <row r="9517" spans="1:9" x14ac:dyDescent="0.35">
      <c r="A9517">
        <v>10042025</v>
      </c>
      <c r="B9517" t="s">
        <v>636</v>
      </c>
      <c r="C9517" t="s">
        <v>285</v>
      </c>
      <c r="D9517" t="s">
        <v>303</v>
      </c>
      <c r="E9517" t="s">
        <v>149</v>
      </c>
    </row>
    <row r="9518" spans="1:9" x14ac:dyDescent="0.35">
      <c r="A9518">
        <v>10042025</v>
      </c>
      <c r="B9518" t="s">
        <v>719</v>
      </c>
      <c r="C9518" t="s">
        <v>510</v>
      </c>
      <c r="D9518" t="s">
        <v>306</v>
      </c>
      <c r="E9518" t="s">
        <v>101</v>
      </c>
    </row>
    <row r="9519" spans="1:9" x14ac:dyDescent="0.35">
      <c r="A9519">
        <v>10042025</v>
      </c>
      <c r="B9519" t="s">
        <v>736</v>
      </c>
      <c r="C9519" t="s">
        <v>526</v>
      </c>
      <c r="D9519" t="s">
        <v>308</v>
      </c>
      <c r="E9519" t="s">
        <v>309</v>
      </c>
      <c r="F9519" t="s">
        <v>310</v>
      </c>
      <c r="G9519" t="s">
        <v>311</v>
      </c>
      <c r="H9519" t="s">
        <v>312</v>
      </c>
      <c r="I9519" t="s">
        <v>101</v>
      </c>
    </row>
    <row r="9520" spans="1:9" x14ac:dyDescent="0.35">
      <c r="A9520">
        <v>10042025</v>
      </c>
      <c r="B9520" t="s">
        <v>454</v>
      </c>
      <c r="C9520" t="s">
        <v>138</v>
      </c>
      <c r="D9520" t="s">
        <v>314</v>
      </c>
      <c r="E9520" t="s">
        <v>315</v>
      </c>
      <c r="F9520" t="s">
        <v>101</v>
      </c>
    </row>
    <row r="9521" spans="1:6" x14ac:dyDescent="0.35">
      <c r="A9521">
        <v>10042025</v>
      </c>
      <c r="B9521" t="s">
        <v>440</v>
      </c>
      <c r="C9521" t="s">
        <v>417</v>
      </c>
      <c r="D9521" t="s">
        <v>314</v>
      </c>
      <c r="E9521" t="s">
        <v>317</v>
      </c>
      <c r="F9521" t="s">
        <v>101</v>
      </c>
    </row>
    <row r="9522" spans="1:6" x14ac:dyDescent="0.35">
      <c r="A9522">
        <v>10042025</v>
      </c>
      <c r="B9522" t="s">
        <v>657</v>
      </c>
      <c r="C9522" t="s">
        <v>339</v>
      </c>
      <c r="D9522" t="s">
        <v>319</v>
      </c>
      <c r="E9522" t="s">
        <v>320</v>
      </c>
      <c r="F9522" t="s">
        <v>321</v>
      </c>
    </row>
    <row r="9523" spans="1:6" x14ac:dyDescent="0.35">
      <c r="A9523">
        <v>10042025</v>
      </c>
      <c r="B9523" t="s">
        <v>655</v>
      </c>
      <c r="C9523" t="s">
        <v>438</v>
      </c>
      <c r="D9523" t="s">
        <v>322</v>
      </c>
      <c r="E9523" t="s">
        <v>101</v>
      </c>
    </row>
    <row r="9524" spans="1:6" x14ac:dyDescent="0.35">
      <c r="A9524">
        <v>10042025</v>
      </c>
      <c r="B9524" t="s">
        <v>630</v>
      </c>
      <c r="C9524" t="s">
        <v>574</v>
      </c>
      <c r="D9524" t="s">
        <v>325</v>
      </c>
      <c r="E9524" t="s">
        <v>101</v>
      </c>
    </row>
    <row r="9525" spans="1:6" x14ac:dyDescent="0.35">
      <c r="A9525">
        <v>10042025</v>
      </c>
      <c r="B9525" t="s">
        <v>751</v>
      </c>
      <c r="C9525" t="s">
        <v>304</v>
      </c>
      <c r="D9525" t="s">
        <v>328</v>
      </c>
      <c r="E9525" t="s">
        <v>101</v>
      </c>
    </row>
    <row r="9526" spans="1:6" x14ac:dyDescent="0.35">
      <c r="A9526">
        <v>10042025</v>
      </c>
      <c r="B9526" t="s">
        <v>432</v>
      </c>
      <c r="C9526" t="s">
        <v>331</v>
      </c>
      <c r="D9526" t="s">
        <v>332</v>
      </c>
      <c r="E9526" t="s">
        <v>101</v>
      </c>
    </row>
    <row r="9527" spans="1:6" x14ac:dyDescent="0.35">
      <c r="A9527">
        <v>10042025</v>
      </c>
      <c r="B9527" t="s">
        <v>307</v>
      </c>
      <c r="C9527" t="s">
        <v>354</v>
      </c>
      <c r="D9527" t="s">
        <v>331</v>
      </c>
      <c r="E9527" t="s">
        <v>335</v>
      </c>
      <c r="F9527" t="s">
        <v>101</v>
      </c>
    </row>
    <row r="9528" spans="1:6" x14ac:dyDescent="0.35">
      <c r="A9528">
        <v>10042025</v>
      </c>
      <c r="B9528" t="s">
        <v>157</v>
      </c>
      <c r="C9528" t="s">
        <v>109</v>
      </c>
      <c r="D9528" t="s">
        <v>331</v>
      </c>
      <c r="E9528" t="s">
        <v>338</v>
      </c>
      <c r="F9528" t="s">
        <v>321</v>
      </c>
    </row>
    <row r="9529" spans="1:6" x14ac:dyDescent="0.35">
      <c r="A9529">
        <v>10042025</v>
      </c>
      <c r="B9529" t="s">
        <v>718</v>
      </c>
      <c r="C9529" t="s">
        <v>511</v>
      </c>
      <c r="D9529" t="s">
        <v>170</v>
      </c>
    </row>
    <row r="9530" spans="1:6" x14ac:dyDescent="0.35">
      <c r="A9530">
        <v>10042025</v>
      </c>
      <c r="B9530" t="s">
        <v>688</v>
      </c>
      <c r="C9530" t="s">
        <v>510</v>
      </c>
      <c r="D9530" t="s">
        <v>341</v>
      </c>
      <c r="E9530" t="s">
        <v>101</v>
      </c>
    </row>
    <row r="9531" spans="1:6" x14ac:dyDescent="0.35">
      <c r="A9531">
        <v>10042025</v>
      </c>
      <c r="B9531" t="s">
        <v>674</v>
      </c>
      <c r="C9531" t="s">
        <v>98</v>
      </c>
      <c r="D9531" t="s">
        <v>343</v>
      </c>
      <c r="E9531" t="s">
        <v>101</v>
      </c>
    </row>
    <row r="9532" spans="1:6" x14ac:dyDescent="0.35">
      <c r="A9532">
        <v>10042025</v>
      </c>
      <c r="B9532" t="s">
        <v>426</v>
      </c>
      <c r="C9532" t="s">
        <v>132</v>
      </c>
      <c r="D9532" t="s">
        <v>344</v>
      </c>
      <c r="E9532" t="s">
        <v>345</v>
      </c>
      <c r="F9532" t="s">
        <v>101</v>
      </c>
    </row>
    <row r="9533" spans="1:6" x14ac:dyDescent="0.35">
      <c r="A9533">
        <v>10042025</v>
      </c>
      <c r="B9533" t="s">
        <v>565</v>
      </c>
      <c r="C9533" t="s">
        <v>508</v>
      </c>
      <c r="D9533" t="s">
        <v>132</v>
      </c>
      <c r="E9533" t="s">
        <v>347</v>
      </c>
      <c r="F9533" t="s">
        <v>101</v>
      </c>
    </row>
    <row r="9534" spans="1:6" x14ac:dyDescent="0.35">
      <c r="A9534">
        <v>10042025</v>
      </c>
      <c r="B9534" t="s">
        <v>628</v>
      </c>
      <c r="C9534" t="s">
        <v>145</v>
      </c>
      <c r="D9534" t="s">
        <v>132</v>
      </c>
      <c r="E9534" t="s">
        <v>348</v>
      </c>
      <c r="F9534" t="s">
        <v>101</v>
      </c>
    </row>
    <row r="9535" spans="1:6" x14ac:dyDescent="0.35">
      <c r="A9535">
        <v>10042025</v>
      </c>
      <c r="B9535" t="s">
        <v>224</v>
      </c>
      <c r="C9535" t="s">
        <v>476</v>
      </c>
      <c r="D9535" t="s">
        <v>132</v>
      </c>
      <c r="E9535" t="s">
        <v>350</v>
      </c>
      <c r="F9535" t="s">
        <v>101</v>
      </c>
    </row>
    <row r="9536" spans="1:6" x14ac:dyDescent="0.35">
      <c r="A9536">
        <v>10042025</v>
      </c>
      <c r="B9536" t="s">
        <v>552</v>
      </c>
      <c r="C9536" t="s">
        <v>171</v>
      </c>
      <c r="D9536" t="s">
        <v>132</v>
      </c>
      <c r="E9536" t="s">
        <v>352</v>
      </c>
      <c r="F9536" t="s">
        <v>101</v>
      </c>
    </row>
    <row r="9537" spans="1:8" x14ac:dyDescent="0.35">
      <c r="A9537">
        <v>10042025</v>
      </c>
      <c r="B9537" t="s">
        <v>722</v>
      </c>
      <c r="C9537" t="s">
        <v>549</v>
      </c>
      <c r="D9537" t="s">
        <v>132</v>
      </c>
      <c r="E9537" t="s">
        <v>133</v>
      </c>
      <c r="F9537" t="s">
        <v>355</v>
      </c>
    </row>
    <row r="9538" spans="1:8" x14ac:dyDescent="0.35">
      <c r="A9538">
        <v>10042025</v>
      </c>
      <c r="B9538" t="s">
        <v>693</v>
      </c>
      <c r="C9538" t="s">
        <v>604</v>
      </c>
      <c r="D9538" t="s">
        <v>132</v>
      </c>
      <c r="E9538" t="s">
        <v>356</v>
      </c>
      <c r="F9538" t="s">
        <v>101</v>
      </c>
    </row>
    <row r="9539" spans="1:8" x14ac:dyDescent="0.35">
      <c r="A9539">
        <v>10042025</v>
      </c>
      <c r="B9539" t="s">
        <v>206</v>
      </c>
      <c r="C9539" t="s">
        <v>598</v>
      </c>
      <c r="D9539" t="s">
        <v>359</v>
      </c>
      <c r="E9539" t="s">
        <v>360</v>
      </c>
      <c r="F9539" t="s">
        <v>101</v>
      </c>
    </row>
    <row r="9540" spans="1:8" x14ac:dyDescent="0.35">
      <c r="A9540">
        <v>10042025</v>
      </c>
      <c r="B9540" t="s">
        <v>413</v>
      </c>
      <c r="C9540" t="s">
        <v>496</v>
      </c>
      <c r="D9540" t="s">
        <v>359</v>
      </c>
      <c r="E9540" t="s">
        <v>362</v>
      </c>
      <c r="F9540" t="s">
        <v>101</v>
      </c>
    </row>
    <row r="9541" spans="1:8" x14ac:dyDescent="0.35">
      <c r="A9541">
        <v>10042025</v>
      </c>
      <c r="B9541" t="s">
        <v>623</v>
      </c>
      <c r="C9541" t="s">
        <v>327</v>
      </c>
      <c r="D9541" t="s">
        <v>359</v>
      </c>
      <c r="E9541" t="s">
        <v>362</v>
      </c>
      <c r="F9541" t="s">
        <v>140</v>
      </c>
      <c r="G9541" t="s">
        <v>364</v>
      </c>
      <c r="H9541" t="s">
        <v>101</v>
      </c>
    </row>
    <row r="9542" spans="1:8" x14ac:dyDescent="0.35">
      <c r="A9542">
        <v>10042025</v>
      </c>
      <c r="B9542" t="s">
        <v>630</v>
      </c>
      <c r="C9542" t="s">
        <v>525</v>
      </c>
      <c r="D9542" t="s">
        <v>366</v>
      </c>
      <c r="E9542" t="s">
        <v>257</v>
      </c>
      <c r="F9542" t="s">
        <v>367</v>
      </c>
      <c r="G9542" t="s">
        <v>101</v>
      </c>
    </row>
    <row r="9543" spans="1:8" x14ac:dyDescent="0.35">
      <c r="A9543">
        <v>10042025</v>
      </c>
      <c r="B9543" t="s">
        <v>635</v>
      </c>
      <c r="C9543" t="s">
        <v>339</v>
      </c>
      <c r="D9543" t="s">
        <v>369</v>
      </c>
      <c r="E9543" t="s">
        <v>370</v>
      </c>
      <c r="F9543" t="s">
        <v>101</v>
      </c>
    </row>
    <row r="9544" spans="1:8" x14ac:dyDescent="0.35">
      <c r="A9544">
        <v>10042025</v>
      </c>
      <c r="B9544" t="s">
        <v>742</v>
      </c>
      <c r="C9544" t="s">
        <v>438</v>
      </c>
      <c r="D9544" t="s">
        <v>371</v>
      </c>
      <c r="E9544" t="s">
        <v>101</v>
      </c>
    </row>
    <row r="9545" spans="1:8" x14ac:dyDescent="0.35">
      <c r="A9545">
        <v>10042025</v>
      </c>
      <c r="B9545" t="s">
        <v>593</v>
      </c>
      <c r="C9545" t="s">
        <v>556</v>
      </c>
      <c r="D9545" t="s">
        <v>372</v>
      </c>
      <c r="E9545" t="s">
        <v>101</v>
      </c>
    </row>
    <row r="9546" spans="1:8" x14ac:dyDescent="0.35">
      <c r="A9546">
        <v>10042025</v>
      </c>
      <c r="B9546" t="s">
        <v>687</v>
      </c>
      <c r="C9546" t="s">
        <v>501</v>
      </c>
      <c r="D9546" t="s">
        <v>373</v>
      </c>
      <c r="E9546" t="s">
        <v>101</v>
      </c>
    </row>
    <row r="9547" spans="1:8" x14ac:dyDescent="0.35">
      <c r="A9547">
        <v>10042025</v>
      </c>
      <c r="B9547" t="s">
        <v>722</v>
      </c>
      <c r="C9547" t="s">
        <v>438</v>
      </c>
      <c r="D9547" t="s">
        <v>376</v>
      </c>
      <c r="E9547" t="s">
        <v>140</v>
      </c>
      <c r="F9547" t="s">
        <v>331</v>
      </c>
      <c r="G9547" t="s">
        <v>377</v>
      </c>
      <c r="H9547" t="s">
        <v>101</v>
      </c>
    </row>
    <row r="9548" spans="1:8" x14ac:dyDescent="0.35">
      <c r="A9548">
        <v>10042025</v>
      </c>
      <c r="B9548" t="s">
        <v>560</v>
      </c>
      <c r="C9548" t="s">
        <v>195</v>
      </c>
      <c r="D9548" t="s">
        <v>378</v>
      </c>
    </row>
    <row r="9549" spans="1:8" x14ac:dyDescent="0.35">
      <c r="A9549">
        <v>10042025</v>
      </c>
      <c r="B9549" t="s">
        <v>636</v>
      </c>
      <c r="C9549" t="s">
        <v>525</v>
      </c>
      <c r="D9549" t="s">
        <v>380</v>
      </c>
      <c r="E9549" t="s">
        <v>101</v>
      </c>
    </row>
    <row r="9550" spans="1:8" x14ac:dyDescent="0.35">
      <c r="A9550">
        <v>10042025</v>
      </c>
      <c r="B9550" t="s">
        <v>583</v>
      </c>
      <c r="C9550" t="s">
        <v>504</v>
      </c>
      <c r="D9550" t="s">
        <v>382</v>
      </c>
      <c r="E9550" t="s">
        <v>383</v>
      </c>
    </row>
    <row r="9551" spans="1:8" x14ac:dyDescent="0.35">
      <c r="A9551">
        <v>10042025</v>
      </c>
      <c r="B9551" t="s">
        <v>694</v>
      </c>
      <c r="C9551" t="s">
        <v>304</v>
      </c>
      <c r="D9551" t="s">
        <v>385</v>
      </c>
      <c r="E9551" t="s">
        <v>386</v>
      </c>
    </row>
    <row r="9552" spans="1:8" x14ac:dyDescent="0.35">
      <c r="A9552">
        <v>10042025</v>
      </c>
      <c r="B9552" t="s">
        <v>728</v>
      </c>
      <c r="C9552" t="s">
        <v>247</v>
      </c>
      <c r="D9552" t="s">
        <v>388</v>
      </c>
      <c r="E9552" t="s">
        <v>101</v>
      </c>
    </row>
    <row r="9553" spans="1:9" x14ac:dyDescent="0.35">
      <c r="A9553">
        <v>10042025</v>
      </c>
      <c r="B9553" t="s">
        <v>203</v>
      </c>
      <c r="C9553" t="s">
        <v>263</v>
      </c>
      <c r="D9553" t="s">
        <v>391</v>
      </c>
      <c r="E9553" t="s">
        <v>101</v>
      </c>
    </row>
    <row r="9554" spans="1:9" x14ac:dyDescent="0.35">
      <c r="A9554">
        <v>10042025</v>
      </c>
      <c r="B9554" t="s">
        <v>629</v>
      </c>
      <c r="C9554" t="s">
        <v>146</v>
      </c>
      <c r="D9554" t="s">
        <v>393</v>
      </c>
    </row>
    <row r="9555" spans="1:9" x14ac:dyDescent="0.35">
      <c r="A9555">
        <v>10042025</v>
      </c>
      <c r="B9555" t="s">
        <v>570</v>
      </c>
      <c r="C9555" t="s">
        <v>473</v>
      </c>
      <c r="D9555" t="s">
        <v>394</v>
      </c>
      <c r="E9555" t="s">
        <v>395</v>
      </c>
      <c r="F9555" t="s">
        <v>101</v>
      </c>
    </row>
    <row r="9556" spans="1:9" x14ac:dyDescent="0.35">
      <c r="A9556">
        <v>10042025</v>
      </c>
      <c r="B9556" t="s">
        <v>565</v>
      </c>
      <c r="C9556" t="s">
        <v>387</v>
      </c>
      <c r="D9556" t="s">
        <v>396</v>
      </c>
    </row>
    <row r="9557" spans="1:9" x14ac:dyDescent="0.35">
      <c r="A9557">
        <v>10042025</v>
      </c>
      <c r="B9557" t="s">
        <v>658</v>
      </c>
      <c r="C9557" t="s">
        <v>415</v>
      </c>
      <c r="D9557" t="s">
        <v>397</v>
      </c>
      <c r="E9557" t="s">
        <v>101</v>
      </c>
    </row>
    <row r="9558" spans="1:9" x14ac:dyDescent="0.35">
      <c r="A9558">
        <v>10042025</v>
      </c>
      <c r="B9558" t="s">
        <v>557</v>
      </c>
      <c r="C9558" t="s">
        <v>154</v>
      </c>
      <c r="D9558" t="s">
        <v>399</v>
      </c>
      <c r="E9558" t="s">
        <v>140</v>
      </c>
      <c r="F9558" t="s">
        <v>400</v>
      </c>
      <c r="G9558" t="s">
        <v>257</v>
      </c>
      <c r="H9558" t="s">
        <v>331</v>
      </c>
      <c r="I9558" t="s">
        <v>401</v>
      </c>
    </row>
    <row r="9559" spans="1:9" x14ac:dyDescent="0.35">
      <c r="A9559">
        <v>10042025</v>
      </c>
      <c r="B9559" t="s">
        <v>560</v>
      </c>
      <c r="C9559" t="s">
        <v>526</v>
      </c>
      <c r="D9559" t="s">
        <v>399</v>
      </c>
      <c r="E9559" t="s">
        <v>187</v>
      </c>
      <c r="F9559" t="s">
        <v>101</v>
      </c>
    </row>
    <row r="9560" spans="1:9" x14ac:dyDescent="0.35">
      <c r="A9560">
        <v>10042025</v>
      </c>
      <c r="B9560" t="s">
        <v>603</v>
      </c>
      <c r="C9560" t="s">
        <v>536</v>
      </c>
      <c r="D9560" t="s">
        <v>399</v>
      </c>
      <c r="E9560" t="s">
        <v>403</v>
      </c>
      <c r="F9560" t="s">
        <v>101</v>
      </c>
    </row>
    <row r="9561" spans="1:9" x14ac:dyDescent="0.35">
      <c r="A9561">
        <v>10042025</v>
      </c>
      <c r="B9561" t="s">
        <v>720</v>
      </c>
      <c r="C9561" t="s">
        <v>105</v>
      </c>
      <c r="D9561" t="s">
        <v>399</v>
      </c>
      <c r="E9561" t="s">
        <v>404</v>
      </c>
      <c r="F9561" t="s">
        <v>101</v>
      </c>
    </row>
    <row r="9562" spans="1:9" x14ac:dyDescent="0.35">
      <c r="A9562">
        <v>9042025</v>
      </c>
      <c r="B9562" t="s">
        <v>602</v>
      </c>
      <c r="C9562" t="s">
        <v>510</v>
      </c>
      <c r="D9562" t="s">
        <v>100</v>
      </c>
      <c r="E9562" t="s">
        <v>101</v>
      </c>
    </row>
    <row r="9563" spans="1:9" x14ac:dyDescent="0.35">
      <c r="A9563">
        <v>9042025</v>
      </c>
      <c r="B9563" t="s">
        <v>637</v>
      </c>
      <c r="C9563" t="s">
        <v>519</v>
      </c>
      <c r="D9563" t="s">
        <v>104</v>
      </c>
      <c r="E9563" t="s">
        <v>101</v>
      </c>
    </row>
    <row r="9564" spans="1:9" x14ac:dyDescent="0.35">
      <c r="A9564">
        <v>9042025</v>
      </c>
      <c r="B9564" t="s">
        <v>700</v>
      </c>
      <c r="C9564" t="s">
        <v>574</v>
      </c>
      <c r="D9564" t="s">
        <v>107</v>
      </c>
      <c r="E9564" t="s">
        <v>108</v>
      </c>
      <c r="F9564" t="s">
        <v>101</v>
      </c>
    </row>
    <row r="9565" spans="1:9" x14ac:dyDescent="0.35">
      <c r="A9565">
        <v>9042025</v>
      </c>
      <c r="B9565" t="s">
        <v>520</v>
      </c>
      <c r="C9565" t="s">
        <v>405</v>
      </c>
      <c r="D9565" t="s">
        <v>111</v>
      </c>
      <c r="E9565" t="s">
        <v>101</v>
      </c>
    </row>
    <row r="9566" spans="1:9" x14ac:dyDescent="0.35">
      <c r="A9566">
        <v>9042025</v>
      </c>
      <c r="B9566" t="s">
        <v>620</v>
      </c>
      <c r="C9566" t="s">
        <v>753</v>
      </c>
      <c r="D9566" t="s">
        <v>114</v>
      </c>
      <c r="E9566" t="s">
        <v>115</v>
      </c>
      <c r="F9566" t="s">
        <v>116</v>
      </c>
    </row>
    <row r="9567" spans="1:9" x14ac:dyDescent="0.35">
      <c r="A9567">
        <v>9042025</v>
      </c>
      <c r="B9567" t="s">
        <v>286</v>
      </c>
      <c r="C9567" t="s">
        <v>505</v>
      </c>
      <c r="D9567" t="s">
        <v>114</v>
      </c>
      <c r="E9567" t="s">
        <v>119</v>
      </c>
      <c r="F9567" t="s">
        <v>120</v>
      </c>
      <c r="G9567" t="s">
        <v>121</v>
      </c>
    </row>
    <row r="9568" spans="1:9" x14ac:dyDescent="0.35">
      <c r="A9568">
        <v>9042025</v>
      </c>
      <c r="B9568" t="s">
        <v>327</v>
      </c>
      <c r="C9568" t="s">
        <v>234</v>
      </c>
      <c r="D9568" t="s">
        <v>114</v>
      </c>
      <c r="E9568" t="s">
        <v>124</v>
      </c>
    </row>
    <row r="9569" spans="1:7" x14ac:dyDescent="0.35">
      <c r="A9569">
        <v>9042025</v>
      </c>
      <c r="B9569" t="s">
        <v>174</v>
      </c>
      <c r="C9569" t="s">
        <v>302</v>
      </c>
      <c r="D9569" t="s">
        <v>114</v>
      </c>
      <c r="E9569" t="s">
        <v>127</v>
      </c>
    </row>
    <row r="9570" spans="1:7" x14ac:dyDescent="0.35">
      <c r="A9570">
        <v>9042025</v>
      </c>
      <c r="B9570" t="s">
        <v>506</v>
      </c>
      <c r="C9570" t="s">
        <v>106</v>
      </c>
      <c r="D9570" t="s">
        <v>114</v>
      </c>
      <c r="E9570" t="s">
        <v>130</v>
      </c>
    </row>
    <row r="9571" spans="1:7" x14ac:dyDescent="0.35">
      <c r="A9571">
        <v>9042025</v>
      </c>
      <c r="B9571" t="s">
        <v>329</v>
      </c>
      <c r="C9571" t="s">
        <v>482</v>
      </c>
      <c r="D9571" t="s">
        <v>114</v>
      </c>
      <c r="E9571" t="s">
        <v>132</v>
      </c>
      <c r="F9571" t="s">
        <v>133</v>
      </c>
    </row>
    <row r="9572" spans="1:7" x14ac:dyDescent="0.35">
      <c r="A9572">
        <v>9042025</v>
      </c>
      <c r="B9572" t="s">
        <v>636</v>
      </c>
      <c r="C9572" t="s">
        <v>150</v>
      </c>
      <c r="D9572" t="s">
        <v>135</v>
      </c>
      <c r="E9572" t="s">
        <v>136</v>
      </c>
    </row>
    <row r="9573" spans="1:7" x14ac:dyDescent="0.35">
      <c r="A9573">
        <v>9042025</v>
      </c>
      <c r="B9573" t="s">
        <v>572</v>
      </c>
      <c r="C9573" t="s">
        <v>556</v>
      </c>
      <c r="D9573" t="s">
        <v>139</v>
      </c>
      <c r="E9573" t="s">
        <v>140</v>
      </c>
      <c r="F9573" t="s">
        <v>141</v>
      </c>
      <c r="G9573" t="s">
        <v>101</v>
      </c>
    </row>
    <row r="9574" spans="1:7" x14ac:dyDescent="0.35">
      <c r="A9574">
        <v>9042025</v>
      </c>
      <c r="B9574" t="s">
        <v>662</v>
      </c>
      <c r="C9574" t="s">
        <v>450</v>
      </c>
      <c r="D9574" t="s">
        <v>144</v>
      </c>
      <c r="E9574" t="s">
        <v>101</v>
      </c>
    </row>
    <row r="9575" spans="1:7" x14ac:dyDescent="0.35">
      <c r="A9575">
        <v>9042025</v>
      </c>
      <c r="B9575" t="s">
        <v>623</v>
      </c>
      <c r="C9575" t="s">
        <v>510</v>
      </c>
      <c r="D9575" t="s">
        <v>147</v>
      </c>
      <c r="E9575" t="s">
        <v>148</v>
      </c>
      <c r="F9575" t="s">
        <v>149</v>
      </c>
    </row>
    <row r="9576" spans="1:7" x14ac:dyDescent="0.35">
      <c r="A9576">
        <v>9042025</v>
      </c>
      <c r="B9576" t="s">
        <v>636</v>
      </c>
      <c r="C9576" t="s">
        <v>454</v>
      </c>
      <c r="D9576" t="s">
        <v>152</v>
      </c>
      <c r="E9576" t="s">
        <v>140</v>
      </c>
      <c r="F9576" t="s">
        <v>153</v>
      </c>
      <c r="G9576" t="s">
        <v>101</v>
      </c>
    </row>
    <row r="9577" spans="1:7" x14ac:dyDescent="0.35">
      <c r="A9577">
        <v>9042025</v>
      </c>
      <c r="B9577" t="s">
        <v>762</v>
      </c>
      <c r="C9577" t="s">
        <v>436</v>
      </c>
      <c r="D9577" t="s">
        <v>156</v>
      </c>
      <c r="E9577" t="s">
        <v>101</v>
      </c>
    </row>
    <row r="9578" spans="1:7" x14ac:dyDescent="0.35">
      <c r="A9578">
        <v>9042025</v>
      </c>
      <c r="B9578" t="s">
        <v>572</v>
      </c>
      <c r="C9578" t="s">
        <v>438</v>
      </c>
      <c r="D9578" t="s">
        <v>159</v>
      </c>
      <c r="E9578" t="s">
        <v>101</v>
      </c>
    </row>
    <row r="9579" spans="1:7" x14ac:dyDescent="0.35">
      <c r="A9579">
        <v>9042025</v>
      </c>
      <c r="B9579" t="s">
        <v>526</v>
      </c>
      <c r="C9579" t="s">
        <v>161</v>
      </c>
      <c r="D9579" t="s">
        <v>101</v>
      </c>
    </row>
    <row r="9580" spans="1:7" x14ac:dyDescent="0.35">
      <c r="A9580">
        <v>9042025</v>
      </c>
      <c r="B9580" t="s">
        <v>662</v>
      </c>
      <c r="C9580" t="s">
        <v>99</v>
      </c>
      <c r="D9580" t="s">
        <v>164</v>
      </c>
      <c r="E9580" t="s">
        <v>101</v>
      </c>
    </row>
    <row r="9581" spans="1:7" x14ac:dyDescent="0.35">
      <c r="A9581">
        <v>9042025</v>
      </c>
      <c r="B9581" t="s">
        <v>635</v>
      </c>
      <c r="C9581" t="s">
        <v>543</v>
      </c>
      <c r="D9581" t="s">
        <v>167</v>
      </c>
    </row>
    <row r="9582" spans="1:7" x14ac:dyDescent="0.35">
      <c r="A9582">
        <v>9042025</v>
      </c>
      <c r="B9582" t="s">
        <v>742</v>
      </c>
      <c r="C9582" t="s">
        <v>651</v>
      </c>
      <c r="D9582" t="s">
        <v>423</v>
      </c>
      <c r="E9582" t="s">
        <v>101</v>
      </c>
    </row>
    <row r="9583" spans="1:7" x14ac:dyDescent="0.35">
      <c r="A9583">
        <v>9042025</v>
      </c>
      <c r="B9583" t="s">
        <v>570</v>
      </c>
      <c r="C9583" t="s">
        <v>450</v>
      </c>
      <c r="D9583" t="s">
        <v>169</v>
      </c>
      <c r="E9583" t="s">
        <v>170</v>
      </c>
      <c r="F9583" t="s">
        <v>101</v>
      </c>
    </row>
    <row r="9584" spans="1:7" x14ac:dyDescent="0.35">
      <c r="A9584">
        <v>9042025</v>
      </c>
      <c r="B9584" t="s">
        <v>629</v>
      </c>
      <c r="C9584" t="s">
        <v>418</v>
      </c>
      <c r="D9584" t="s">
        <v>173</v>
      </c>
      <c r="E9584" t="s">
        <v>101</v>
      </c>
    </row>
    <row r="9585" spans="1:7" x14ac:dyDescent="0.35">
      <c r="A9585">
        <v>9042025</v>
      </c>
      <c r="B9585" t="s">
        <v>665</v>
      </c>
      <c r="C9585" t="s">
        <v>405</v>
      </c>
      <c r="D9585" t="s">
        <v>176</v>
      </c>
      <c r="E9585" t="s">
        <v>101</v>
      </c>
    </row>
    <row r="9586" spans="1:7" x14ac:dyDescent="0.35">
      <c r="A9586">
        <v>9042025</v>
      </c>
      <c r="B9586" t="s">
        <v>663</v>
      </c>
      <c r="C9586" t="s">
        <v>526</v>
      </c>
      <c r="D9586" t="s">
        <v>176</v>
      </c>
      <c r="E9586" t="s">
        <v>149</v>
      </c>
    </row>
    <row r="9587" spans="1:7" x14ac:dyDescent="0.35">
      <c r="A9587">
        <v>9042025</v>
      </c>
      <c r="B9587" t="s">
        <v>665</v>
      </c>
      <c r="C9587" t="s">
        <v>651</v>
      </c>
      <c r="D9587" t="s">
        <v>181</v>
      </c>
      <c r="E9587" t="s">
        <v>182</v>
      </c>
      <c r="F9587" t="s">
        <v>101</v>
      </c>
    </row>
    <row r="9588" spans="1:7" x14ac:dyDescent="0.35">
      <c r="A9588">
        <v>9042025</v>
      </c>
      <c r="B9588" t="s">
        <v>636</v>
      </c>
      <c r="C9588" t="s">
        <v>599</v>
      </c>
      <c r="D9588" t="s">
        <v>184</v>
      </c>
      <c r="E9588" t="s">
        <v>101</v>
      </c>
    </row>
    <row r="9589" spans="1:7" x14ac:dyDescent="0.35">
      <c r="A9589">
        <v>9042025</v>
      </c>
      <c r="B9589" t="s">
        <v>602</v>
      </c>
      <c r="C9589" t="s">
        <v>442</v>
      </c>
      <c r="D9589" t="s">
        <v>187</v>
      </c>
      <c r="E9589" t="s">
        <v>101</v>
      </c>
    </row>
    <row r="9590" spans="1:7" x14ac:dyDescent="0.35">
      <c r="A9590">
        <v>9042025</v>
      </c>
      <c r="B9590" t="s">
        <v>611</v>
      </c>
      <c r="C9590" t="s">
        <v>179</v>
      </c>
      <c r="D9590" t="s">
        <v>190</v>
      </c>
      <c r="E9590" t="s">
        <v>191</v>
      </c>
      <c r="F9590" t="s">
        <v>101</v>
      </c>
    </row>
    <row r="9591" spans="1:7" x14ac:dyDescent="0.35">
      <c r="A9591">
        <v>9042025</v>
      </c>
      <c r="B9591" t="s">
        <v>540</v>
      </c>
      <c r="C9591" t="s">
        <v>227</v>
      </c>
      <c r="D9591" t="s">
        <v>190</v>
      </c>
      <c r="E9591" t="s">
        <v>194</v>
      </c>
      <c r="F9591" t="s">
        <v>101</v>
      </c>
    </row>
    <row r="9592" spans="1:7" x14ac:dyDescent="0.35">
      <c r="A9592">
        <v>9042025</v>
      </c>
      <c r="B9592" t="s">
        <v>636</v>
      </c>
      <c r="C9592" t="s">
        <v>473</v>
      </c>
      <c r="D9592" t="s">
        <v>190</v>
      </c>
      <c r="E9592" t="s">
        <v>196</v>
      </c>
      <c r="F9592" t="s">
        <v>101</v>
      </c>
    </row>
    <row r="9593" spans="1:7" x14ac:dyDescent="0.35">
      <c r="A9593">
        <v>9042025</v>
      </c>
      <c r="B9593" t="s">
        <v>150</v>
      </c>
      <c r="C9593" t="s">
        <v>198</v>
      </c>
      <c r="D9593" t="s">
        <v>140</v>
      </c>
      <c r="E9593" t="s">
        <v>199</v>
      </c>
      <c r="F9593" t="s">
        <v>200</v>
      </c>
      <c r="G9593" t="s">
        <v>101</v>
      </c>
    </row>
    <row r="9594" spans="1:7" x14ac:dyDescent="0.35">
      <c r="A9594">
        <v>9042025</v>
      </c>
      <c r="B9594" t="s">
        <v>518</v>
      </c>
      <c r="C9594" t="s">
        <v>150</v>
      </c>
      <c r="D9594" t="s">
        <v>61</v>
      </c>
      <c r="E9594" t="s">
        <v>101</v>
      </c>
    </row>
    <row r="9595" spans="1:7" x14ac:dyDescent="0.35">
      <c r="A9595">
        <v>9042025</v>
      </c>
      <c r="B9595" t="s">
        <v>714</v>
      </c>
      <c r="C9595" t="s">
        <v>417</v>
      </c>
      <c r="D9595" t="s">
        <v>205</v>
      </c>
      <c r="E9595" t="s">
        <v>101</v>
      </c>
    </row>
    <row r="9596" spans="1:7" x14ac:dyDescent="0.35">
      <c r="A9596">
        <v>9042025</v>
      </c>
      <c r="B9596" t="s">
        <v>623</v>
      </c>
      <c r="C9596" t="s">
        <v>536</v>
      </c>
      <c r="D9596" t="s">
        <v>208</v>
      </c>
      <c r="E9596" t="s">
        <v>101</v>
      </c>
    </row>
    <row r="9597" spans="1:7" x14ac:dyDescent="0.35">
      <c r="A9597">
        <v>9042025</v>
      </c>
      <c r="B9597" t="s">
        <v>636</v>
      </c>
      <c r="C9597" t="s">
        <v>414</v>
      </c>
      <c r="D9597" t="s">
        <v>210</v>
      </c>
      <c r="E9597" t="s">
        <v>211</v>
      </c>
      <c r="F9597" t="s">
        <v>101</v>
      </c>
    </row>
    <row r="9598" spans="1:7" x14ac:dyDescent="0.35">
      <c r="A9598">
        <v>9042025</v>
      </c>
      <c r="B9598" t="s">
        <v>218</v>
      </c>
      <c r="C9598" t="s">
        <v>122</v>
      </c>
      <c r="D9598" t="s">
        <v>214</v>
      </c>
      <c r="E9598" t="s">
        <v>215</v>
      </c>
      <c r="F9598" t="s">
        <v>101</v>
      </c>
    </row>
    <row r="9599" spans="1:7" x14ac:dyDescent="0.35">
      <c r="A9599">
        <v>9042025</v>
      </c>
      <c r="B9599" t="s">
        <v>426</v>
      </c>
      <c r="C9599" t="s">
        <v>217</v>
      </c>
      <c r="D9599" t="s">
        <v>101</v>
      </c>
    </row>
    <row r="9600" spans="1:7" x14ac:dyDescent="0.35">
      <c r="A9600">
        <v>9042025</v>
      </c>
      <c r="B9600" t="s">
        <v>567</v>
      </c>
      <c r="C9600" t="s">
        <v>465</v>
      </c>
      <c r="D9600" t="s">
        <v>220</v>
      </c>
      <c r="E9600" t="s">
        <v>101</v>
      </c>
    </row>
    <row r="9601" spans="1:7" x14ac:dyDescent="0.35">
      <c r="A9601">
        <v>9042025</v>
      </c>
      <c r="B9601" t="s">
        <v>565</v>
      </c>
      <c r="C9601" t="s">
        <v>473</v>
      </c>
      <c r="D9601" t="s">
        <v>222</v>
      </c>
    </row>
    <row r="9602" spans="1:7" x14ac:dyDescent="0.35">
      <c r="A9602">
        <v>9042025</v>
      </c>
      <c r="B9602" t="s">
        <v>694</v>
      </c>
      <c r="C9602" t="s">
        <v>146</v>
      </c>
      <c r="D9602" t="s">
        <v>223</v>
      </c>
    </row>
    <row r="9603" spans="1:7" x14ac:dyDescent="0.35">
      <c r="A9603">
        <v>9042025</v>
      </c>
      <c r="B9603" t="s">
        <v>623</v>
      </c>
      <c r="C9603" t="s">
        <v>221</v>
      </c>
      <c r="D9603" t="s">
        <v>225</v>
      </c>
      <c r="E9603" t="s">
        <v>101</v>
      </c>
    </row>
    <row r="9604" spans="1:7" x14ac:dyDescent="0.35">
      <c r="A9604">
        <v>9042025</v>
      </c>
      <c r="B9604" t="s">
        <v>565</v>
      </c>
      <c r="C9604" t="s">
        <v>224</v>
      </c>
      <c r="D9604" t="s">
        <v>225</v>
      </c>
      <c r="E9604" t="s">
        <v>228</v>
      </c>
      <c r="F9604" t="s">
        <v>229</v>
      </c>
    </row>
    <row r="9605" spans="1:7" x14ac:dyDescent="0.35">
      <c r="A9605">
        <v>9042025</v>
      </c>
      <c r="B9605" t="s">
        <v>714</v>
      </c>
      <c r="C9605" t="s">
        <v>430</v>
      </c>
      <c r="D9605" t="s">
        <v>232</v>
      </c>
      <c r="E9605" t="s">
        <v>101</v>
      </c>
    </row>
    <row r="9606" spans="1:7" x14ac:dyDescent="0.35">
      <c r="A9606">
        <v>9042025</v>
      </c>
      <c r="B9606" t="s">
        <v>557</v>
      </c>
      <c r="C9606" t="s">
        <v>456</v>
      </c>
      <c r="D9606" t="s">
        <v>235</v>
      </c>
      <c r="E9606" t="s">
        <v>236</v>
      </c>
      <c r="F9606" t="s">
        <v>101</v>
      </c>
    </row>
    <row r="9607" spans="1:7" x14ac:dyDescent="0.35">
      <c r="A9607">
        <v>9042025</v>
      </c>
      <c r="B9607" t="s">
        <v>557</v>
      </c>
      <c r="C9607" t="s">
        <v>255</v>
      </c>
      <c r="D9607" t="s">
        <v>235</v>
      </c>
      <c r="E9607" t="s">
        <v>239</v>
      </c>
      <c r="F9607" t="s">
        <v>149</v>
      </c>
    </row>
    <row r="9608" spans="1:7" x14ac:dyDescent="0.35">
      <c r="A9608">
        <v>9042025</v>
      </c>
      <c r="B9608" t="s">
        <v>752</v>
      </c>
      <c r="C9608" t="s">
        <v>439</v>
      </c>
      <c r="D9608" t="s">
        <v>235</v>
      </c>
      <c r="E9608" t="s">
        <v>241</v>
      </c>
      <c r="F9608" t="s">
        <v>101</v>
      </c>
    </row>
    <row r="9609" spans="1:7" x14ac:dyDescent="0.35">
      <c r="A9609">
        <v>9042025</v>
      </c>
      <c r="B9609" t="s">
        <v>573</v>
      </c>
      <c r="C9609" t="s">
        <v>442</v>
      </c>
      <c r="D9609" t="s">
        <v>243</v>
      </c>
      <c r="E9609" t="s">
        <v>101</v>
      </c>
    </row>
    <row r="9610" spans="1:7" x14ac:dyDescent="0.35">
      <c r="A9610">
        <v>9042025</v>
      </c>
      <c r="B9610" t="s">
        <v>611</v>
      </c>
      <c r="C9610" t="s">
        <v>292</v>
      </c>
      <c r="D9610" t="s">
        <v>245</v>
      </c>
      <c r="E9610" t="s">
        <v>246</v>
      </c>
    </row>
    <row r="9611" spans="1:7" x14ac:dyDescent="0.35">
      <c r="A9611">
        <v>9042025</v>
      </c>
      <c r="B9611" t="s">
        <v>742</v>
      </c>
      <c r="C9611" t="s">
        <v>171</v>
      </c>
      <c r="D9611" t="s">
        <v>245</v>
      </c>
      <c r="E9611" t="s">
        <v>249</v>
      </c>
    </row>
    <row r="9612" spans="1:7" x14ac:dyDescent="0.35">
      <c r="A9612">
        <v>9042025</v>
      </c>
      <c r="B9612" t="s">
        <v>218</v>
      </c>
      <c r="C9612" t="s">
        <v>150</v>
      </c>
      <c r="D9612" t="s">
        <v>252</v>
      </c>
      <c r="E9612" t="s">
        <v>101</v>
      </c>
    </row>
    <row r="9613" spans="1:7" x14ac:dyDescent="0.35">
      <c r="A9613">
        <v>9042025</v>
      </c>
      <c r="B9613" t="s">
        <v>534</v>
      </c>
      <c r="C9613" t="s">
        <v>398</v>
      </c>
      <c r="D9613" t="s">
        <v>254</v>
      </c>
    </row>
    <row r="9614" spans="1:7" x14ac:dyDescent="0.35">
      <c r="A9614">
        <v>9042025</v>
      </c>
      <c r="B9614" t="s">
        <v>578</v>
      </c>
      <c r="C9614" t="s">
        <v>456</v>
      </c>
      <c r="D9614" t="s">
        <v>256</v>
      </c>
      <c r="E9614" t="s">
        <v>257</v>
      </c>
      <c r="F9614" t="s">
        <v>236</v>
      </c>
      <c r="G9614" t="s">
        <v>101</v>
      </c>
    </row>
    <row r="9615" spans="1:7" x14ac:dyDescent="0.35">
      <c r="A9615">
        <v>9042025</v>
      </c>
      <c r="B9615" t="s">
        <v>413</v>
      </c>
      <c r="C9615" t="s">
        <v>206</v>
      </c>
      <c r="D9615" t="s">
        <v>260</v>
      </c>
      <c r="E9615" t="s">
        <v>136</v>
      </c>
      <c r="F9615" t="s">
        <v>101</v>
      </c>
    </row>
    <row r="9616" spans="1:7" x14ac:dyDescent="0.35">
      <c r="A9616">
        <v>9042025</v>
      </c>
      <c r="B9616" t="s">
        <v>454</v>
      </c>
      <c r="C9616" t="s">
        <v>261</v>
      </c>
      <c r="D9616" t="s">
        <v>262</v>
      </c>
      <c r="E9616" t="s">
        <v>101</v>
      </c>
    </row>
    <row r="9617" spans="1:8" x14ac:dyDescent="0.35">
      <c r="A9617">
        <v>9042025</v>
      </c>
      <c r="B9617" t="s">
        <v>687</v>
      </c>
      <c r="C9617" t="s">
        <v>556</v>
      </c>
      <c r="D9617" t="s">
        <v>264</v>
      </c>
      <c r="E9617" t="s">
        <v>101</v>
      </c>
    </row>
    <row r="9618" spans="1:8" x14ac:dyDescent="0.35">
      <c r="A9618">
        <v>9042025</v>
      </c>
      <c r="B9618" t="s">
        <v>471</v>
      </c>
      <c r="C9618" t="s">
        <v>264</v>
      </c>
      <c r="D9618" t="s">
        <v>149</v>
      </c>
    </row>
    <row r="9619" spans="1:8" x14ac:dyDescent="0.35">
      <c r="A9619">
        <v>9042025</v>
      </c>
      <c r="B9619" t="s">
        <v>695</v>
      </c>
      <c r="C9619" t="s">
        <v>536</v>
      </c>
      <c r="D9619" t="s">
        <v>265</v>
      </c>
      <c r="E9619" t="s">
        <v>101</v>
      </c>
      <c r="F9619" t="s">
        <v>266</v>
      </c>
    </row>
    <row r="9620" spans="1:8" x14ac:dyDescent="0.35">
      <c r="A9620">
        <v>9042025</v>
      </c>
      <c r="B9620" t="s">
        <v>438</v>
      </c>
      <c r="C9620" t="s">
        <v>267</v>
      </c>
      <c r="D9620" t="s">
        <v>101</v>
      </c>
    </row>
    <row r="9621" spans="1:8" x14ac:dyDescent="0.35">
      <c r="A9621">
        <v>9042025</v>
      </c>
      <c r="B9621" t="s">
        <v>579</v>
      </c>
      <c r="C9621" t="s">
        <v>221</v>
      </c>
      <c r="D9621" t="s">
        <v>268</v>
      </c>
    </row>
    <row r="9622" spans="1:8" x14ac:dyDescent="0.35">
      <c r="A9622">
        <v>9042025</v>
      </c>
      <c r="B9622" t="s">
        <v>694</v>
      </c>
      <c r="C9622" t="s">
        <v>418</v>
      </c>
      <c r="D9622" t="s">
        <v>270</v>
      </c>
      <c r="E9622" t="s">
        <v>271</v>
      </c>
      <c r="F9622" t="s">
        <v>101</v>
      </c>
    </row>
    <row r="9623" spans="1:8" x14ac:dyDescent="0.35">
      <c r="A9623">
        <v>9042025</v>
      </c>
      <c r="B9623" t="s">
        <v>665</v>
      </c>
      <c r="C9623" t="s">
        <v>454</v>
      </c>
      <c r="D9623" t="s">
        <v>274</v>
      </c>
      <c r="E9623" t="s">
        <v>101</v>
      </c>
    </row>
    <row r="9624" spans="1:8" x14ac:dyDescent="0.35">
      <c r="A9624">
        <v>9042025</v>
      </c>
      <c r="B9624" t="s">
        <v>636</v>
      </c>
      <c r="C9624" t="s">
        <v>292</v>
      </c>
      <c r="D9624" t="s">
        <v>277</v>
      </c>
      <c r="E9624" t="s">
        <v>101</v>
      </c>
    </row>
    <row r="9625" spans="1:8" x14ac:dyDescent="0.35">
      <c r="A9625">
        <v>9042025</v>
      </c>
      <c r="B9625" t="s">
        <v>623</v>
      </c>
      <c r="C9625" t="s">
        <v>424</v>
      </c>
      <c r="D9625" t="s">
        <v>279</v>
      </c>
      <c r="E9625" t="s">
        <v>140</v>
      </c>
      <c r="F9625" t="s">
        <v>280</v>
      </c>
    </row>
    <row r="9626" spans="1:8" x14ac:dyDescent="0.35">
      <c r="A9626">
        <v>9042025</v>
      </c>
      <c r="B9626" t="s">
        <v>565</v>
      </c>
      <c r="C9626" t="s">
        <v>285</v>
      </c>
      <c r="D9626" t="s">
        <v>281</v>
      </c>
    </row>
    <row r="9627" spans="1:8" x14ac:dyDescent="0.35">
      <c r="A9627">
        <v>9042025</v>
      </c>
      <c r="B9627" t="s">
        <v>663</v>
      </c>
      <c r="C9627" t="s">
        <v>442</v>
      </c>
      <c r="D9627" t="s">
        <v>284</v>
      </c>
      <c r="E9627" t="s">
        <v>101</v>
      </c>
    </row>
    <row r="9628" spans="1:8" x14ac:dyDescent="0.35">
      <c r="A9628">
        <v>9042025</v>
      </c>
      <c r="B9628" t="s">
        <v>634</v>
      </c>
      <c r="C9628" t="s">
        <v>575</v>
      </c>
      <c r="D9628" t="s">
        <v>287</v>
      </c>
      <c r="E9628" t="s">
        <v>101</v>
      </c>
    </row>
    <row r="9629" spans="1:8" x14ac:dyDescent="0.35">
      <c r="A9629">
        <v>9042025</v>
      </c>
      <c r="B9629" t="s">
        <v>578</v>
      </c>
      <c r="C9629" t="s">
        <v>540</v>
      </c>
      <c r="D9629" t="s">
        <v>288</v>
      </c>
      <c r="E9629" t="s">
        <v>101</v>
      </c>
    </row>
    <row r="9630" spans="1:8" x14ac:dyDescent="0.35">
      <c r="A9630">
        <v>9042025</v>
      </c>
      <c r="B9630" t="s">
        <v>636</v>
      </c>
      <c r="C9630" t="s">
        <v>426</v>
      </c>
      <c r="D9630" t="s">
        <v>290</v>
      </c>
      <c r="E9630" t="s">
        <v>140</v>
      </c>
      <c r="F9630" t="s">
        <v>291</v>
      </c>
    </row>
    <row r="9631" spans="1:8" x14ac:dyDescent="0.35">
      <c r="A9631">
        <v>9042025</v>
      </c>
      <c r="B9631" t="s">
        <v>603</v>
      </c>
      <c r="C9631" t="s">
        <v>449</v>
      </c>
      <c r="D9631" t="s">
        <v>290</v>
      </c>
      <c r="E9631" t="s">
        <v>140</v>
      </c>
      <c r="F9631" t="s">
        <v>294</v>
      </c>
      <c r="G9631" t="s">
        <v>295</v>
      </c>
      <c r="H9631" t="s">
        <v>101</v>
      </c>
    </row>
    <row r="9632" spans="1:8" x14ac:dyDescent="0.35">
      <c r="A9632">
        <v>9042025</v>
      </c>
      <c r="B9632" t="s">
        <v>579</v>
      </c>
      <c r="C9632" t="s">
        <v>554</v>
      </c>
      <c r="D9632" t="s">
        <v>298</v>
      </c>
      <c r="E9632" t="s">
        <v>101</v>
      </c>
    </row>
    <row r="9633" spans="1:9" x14ac:dyDescent="0.35">
      <c r="A9633">
        <v>9042025</v>
      </c>
      <c r="B9633" t="s">
        <v>495</v>
      </c>
      <c r="C9633" t="s">
        <v>275</v>
      </c>
      <c r="D9633" t="s">
        <v>300</v>
      </c>
      <c r="E9633" t="s">
        <v>262</v>
      </c>
      <c r="F9633" t="s">
        <v>101</v>
      </c>
    </row>
    <row r="9634" spans="1:9" x14ac:dyDescent="0.35">
      <c r="A9634">
        <v>9042025</v>
      </c>
      <c r="B9634" t="s">
        <v>611</v>
      </c>
      <c r="C9634" t="s">
        <v>450</v>
      </c>
      <c r="D9634" t="s">
        <v>301</v>
      </c>
      <c r="E9634" t="s">
        <v>101</v>
      </c>
    </row>
    <row r="9635" spans="1:9" x14ac:dyDescent="0.35">
      <c r="A9635">
        <v>9042025</v>
      </c>
      <c r="B9635" t="s">
        <v>557</v>
      </c>
      <c r="C9635" t="s">
        <v>541</v>
      </c>
      <c r="D9635" t="s">
        <v>303</v>
      </c>
      <c r="E9635" t="s">
        <v>149</v>
      </c>
    </row>
    <row r="9636" spans="1:9" x14ac:dyDescent="0.35">
      <c r="A9636">
        <v>9042025</v>
      </c>
      <c r="B9636" t="s">
        <v>567</v>
      </c>
      <c r="C9636" t="s">
        <v>339</v>
      </c>
      <c r="D9636" t="s">
        <v>306</v>
      </c>
      <c r="E9636" t="s">
        <v>101</v>
      </c>
    </row>
    <row r="9637" spans="1:9" x14ac:dyDescent="0.35">
      <c r="A9637">
        <v>9042025</v>
      </c>
      <c r="B9637" t="s">
        <v>592</v>
      </c>
      <c r="C9637" t="s">
        <v>292</v>
      </c>
      <c r="D9637" t="s">
        <v>308</v>
      </c>
      <c r="E9637" t="s">
        <v>309</v>
      </c>
      <c r="F9637" t="s">
        <v>310</v>
      </c>
      <c r="G9637" t="s">
        <v>311</v>
      </c>
      <c r="H9637" t="s">
        <v>312</v>
      </c>
      <c r="I9637" t="s">
        <v>101</v>
      </c>
    </row>
    <row r="9638" spans="1:9" x14ac:dyDescent="0.35">
      <c r="A9638">
        <v>9042025</v>
      </c>
      <c r="B9638" t="s">
        <v>419</v>
      </c>
      <c r="C9638" t="s">
        <v>326</v>
      </c>
      <c r="D9638" t="s">
        <v>314</v>
      </c>
      <c r="E9638" t="s">
        <v>315</v>
      </c>
      <c r="F9638" t="s">
        <v>101</v>
      </c>
    </row>
    <row r="9639" spans="1:9" x14ac:dyDescent="0.35">
      <c r="A9639">
        <v>9042025</v>
      </c>
      <c r="B9639" t="s">
        <v>594</v>
      </c>
      <c r="C9639" t="s">
        <v>183</v>
      </c>
      <c r="D9639" t="s">
        <v>314</v>
      </c>
      <c r="E9639" t="s">
        <v>317</v>
      </c>
      <c r="F9639" t="s">
        <v>101</v>
      </c>
    </row>
    <row r="9640" spans="1:9" x14ac:dyDescent="0.35">
      <c r="A9640">
        <v>9042025</v>
      </c>
      <c r="B9640" t="s">
        <v>507</v>
      </c>
      <c r="C9640" t="s">
        <v>454</v>
      </c>
      <c r="D9640" t="s">
        <v>319</v>
      </c>
      <c r="E9640" t="s">
        <v>320</v>
      </c>
      <c r="F9640" t="s">
        <v>321</v>
      </c>
    </row>
    <row r="9641" spans="1:9" x14ac:dyDescent="0.35">
      <c r="A9641">
        <v>9042025</v>
      </c>
      <c r="B9641" t="s">
        <v>514</v>
      </c>
      <c r="C9641" t="s">
        <v>438</v>
      </c>
      <c r="D9641" t="s">
        <v>322</v>
      </c>
      <c r="E9641" t="s">
        <v>101</v>
      </c>
    </row>
    <row r="9642" spans="1:9" x14ac:dyDescent="0.35">
      <c r="A9642">
        <v>9042025</v>
      </c>
      <c r="B9642" t="s">
        <v>566</v>
      </c>
      <c r="C9642" t="s">
        <v>498</v>
      </c>
      <c r="D9642" t="s">
        <v>325</v>
      </c>
      <c r="E9642" t="s">
        <v>101</v>
      </c>
    </row>
    <row r="9643" spans="1:9" x14ac:dyDescent="0.35">
      <c r="A9643">
        <v>9042025</v>
      </c>
      <c r="B9643" t="s">
        <v>694</v>
      </c>
      <c r="C9643" t="s">
        <v>456</v>
      </c>
      <c r="D9643" t="s">
        <v>328</v>
      </c>
      <c r="E9643" t="s">
        <v>101</v>
      </c>
    </row>
    <row r="9644" spans="1:9" x14ac:dyDescent="0.35">
      <c r="A9644">
        <v>9042025</v>
      </c>
      <c r="B9644" t="s">
        <v>183</v>
      </c>
      <c r="C9644" t="s">
        <v>331</v>
      </c>
      <c r="D9644" t="s">
        <v>332</v>
      </c>
      <c r="E9644" t="s">
        <v>101</v>
      </c>
    </row>
    <row r="9645" spans="1:9" x14ac:dyDescent="0.35">
      <c r="A9645">
        <v>9042025</v>
      </c>
      <c r="B9645" t="s">
        <v>413</v>
      </c>
      <c r="C9645" t="s">
        <v>188</v>
      </c>
      <c r="D9645" t="s">
        <v>331</v>
      </c>
      <c r="E9645" t="s">
        <v>335</v>
      </c>
      <c r="F9645" t="s">
        <v>101</v>
      </c>
    </row>
    <row r="9646" spans="1:9" x14ac:dyDescent="0.35">
      <c r="A9646">
        <v>9042025</v>
      </c>
      <c r="B9646" t="s">
        <v>450</v>
      </c>
      <c r="C9646" t="s">
        <v>402</v>
      </c>
      <c r="D9646" t="s">
        <v>331</v>
      </c>
      <c r="E9646" t="s">
        <v>338</v>
      </c>
      <c r="F9646" t="s">
        <v>321</v>
      </c>
    </row>
    <row r="9647" spans="1:9" x14ac:dyDescent="0.35">
      <c r="A9647">
        <v>9042025</v>
      </c>
      <c r="B9647" t="s">
        <v>639</v>
      </c>
      <c r="C9647" t="s">
        <v>422</v>
      </c>
      <c r="D9647" t="s">
        <v>170</v>
      </c>
    </row>
    <row r="9648" spans="1:9" x14ac:dyDescent="0.35">
      <c r="A9648">
        <v>9042025</v>
      </c>
      <c r="B9648" t="s">
        <v>572</v>
      </c>
      <c r="C9648" t="s">
        <v>496</v>
      </c>
      <c r="D9648" t="s">
        <v>341</v>
      </c>
      <c r="E9648" t="s">
        <v>101</v>
      </c>
    </row>
    <row r="9649" spans="1:8" x14ac:dyDescent="0.35">
      <c r="A9649">
        <v>9042025</v>
      </c>
      <c r="B9649" t="s">
        <v>520</v>
      </c>
      <c r="C9649" t="s">
        <v>422</v>
      </c>
      <c r="D9649" t="s">
        <v>343</v>
      </c>
      <c r="E9649" t="s">
        <v>101</v>
      </c>
    </row>
    <row r="9650" spans="1:8" x14ac:dyDescent="0.35">
      <c r="A9650">
        <v>9042025</v>
      </c>
      <c r="B9650" t="s">
        <v>559</v>
      </c>
      <c r="C9650" t="s">
        <v>132</v>
      </c>
      <c r="D9650" t="s">
        <v>344</v>
      </c>
      <c r="E9650" t="s">
        <v>345</v>
      </c>
      <c r="F9650" t="s">
        <v>101</v>
      </c>
    </row>
    <row r="9651" spans="1:8" x14ac:dyDescent="0.35">
      <c r="A9651">
        <v>9042025</v>
      </c>
      <c r="B9651" t="s">
        <v>603</v>
      </c>
      <c r="C9651" t="s">
        <v>444</v>
      </c>
      <c r="D9651" t="s">
        <v>132</v>
      </c>
      <c r="E9651" t="s">
        <v>347</v>
      </c>
      <c r="F9651" t="s">
        <v>101</v>
      </c>
    </row>
    <row r="9652" spans="1:8" x14ac:dyDescent="0.35">
      <c r="A9652">
        <v>9042025</v>
      </c>
      <c r="B9652" t="s">
        <v>638</v>
      </c>
      <c r="C9652" t="s">
        <v>207</v>
      </c>
      <c r="D9652" t="s">
        <v>132</v>
      </c>
      <c r="E9652" t="s">
        <v>348</v>
      </c>
      <c r="F9652" t="s">
        <v>101</v>
      </c>
    </row>
    <row r="9653" spans="1:8" x14ac:dyDescent="0.35">
      <c r="A9653">
        <v>9042025</v>
      </c>
      <c r="B9653" t="s">
        <v>611</v>
      </c>
      <c r="C9653" t="s">
        <v>559</v>
      </c>
      <c r="D9653" t="s">
        <v>132</v>
      </c>
      <c r="E9653" t="s">
        <v>350</v>
      </c>
      <c r="F9653" t="s">
        <v>101</v>
      </c>
    </row>
    <row r="9654" spans="1:8" x14ac:dyDescent="0.35">
      <c r="A9654">
        <v>9042025</v>
      </c>
      <c r="B9654" t="s">
        <v>712</v>
      </c>
      <c r="C9654" t="s">
        <v>323</v>
      </c>
      <c r="D9654" t="s">
        <v>132</v>
      </c>
      <c r="E9654" t="s">
        <v>352</v>
      </c>
      <c r="F9654" t="s">
        <v>101</v>
      </c>
    </row>
    <row r="9655" spans="1:8" x14ac:dyDescent="0.35">
      <c r="A9655">
        <v>9042025</v>
      </c>
      <c r="B9655" t="s">
        <v>722</v>
      </c>
      <c r="C9655" t="s">
        <v>559</v>
      </c>
      <c r="D9655" t="s">
        <v>132</v>
      </c>
      <c r="E9655" t="s">
        <v>133</v>
      </c>
      <c r="F9655" t="s">
        <v>355</v>
      </c>
    </row>
    <row r="9656" spans="1:8" x14ac:dyDescent="0.35">
      <c r="A9656">
        <v>9042025</v>
      </c>
      <c r="B9656" t="s">
        <v>694</v>
      </c>
      <c r="C9656" t="s">
        <v>230</v>
      </c>
      <c r="D9656" t="s">
        <v>132</v>
      </c>
      <c r="E9656" t="s">
        <v>356</v>
      </c>
      <c r="F9656" t="s">
        <v>101</v>
      </c>
    </row>
    <row r="9657" spans="1:8" x14ac:dyDescent="0.35">
      <c r="A9657">
        <v>9042025</v>
      </c>
      <c r="B9657" t="s">
        <v>451</v>
      </c>
      <c r="C9657" t="s">
        <v>414</v>
      </c>
      <c r="D9657" t="s">
        <v>359</v>
      </c>
      <c r="E9657" t="s">
        <v>360</v>
      </c>
      <c r="F9657" t="s">
        <v>101</v>
      </c>
    </row>
    <row r="9658" spans="1:8" x14ac:dyDescent="0.35">
      <c r="A9658">
        <v>9042025</v>
      </c>
      <c r="B9658" t="s">
        <v>611</v>
      </c>
      <c r="C9658" t="s">
        <v>447</v>
      </c>
      <c r="D9658" t="s">
        <v>359</v>
      </c>
      <c r="E9658" t="s">
        <v>362</v>
      </c>
      <c r="F9658" t="s">
        <v>101</v>
      </c>
    </row>
    <row r="9659" spans="1:8" x14ac:dyDescent="0.35">
      <c r="A9659">
        <v>9042025</v>
      </c>
      <c r="B9659" t="s">
        <v>663</v>
      </c>
      <c r="C9659" t="s">
        <v>521</v>
      </c>
      <c r="D9659" t="s">
        <v>359</v>
      </c>
      <c r="E9659" t="s">
        <v>362</v>
      </c>
      <c r="F9659" t="s">
        <v>140</v>
      </c>
      <c r="G9659" t="s">
        <v>364</v>
      </c>
      <c r="H9659" t="s">
        <v>101</v>
      </c>
    </row>
    <row r="9660" spans="1:8" x14ac:dyDescent="0.35">
      <c r="A9660">
        <v>9042025</v>
      </c>
      <c r="B9660" t="s">
        <v>687</v>
      </c>
      <c r="C9660" t="s">
        <v>207</v>
      </c>
      <c r="D9660" t="s">
        <v>366</v>
      </c>
      <c r="E9660" t="s">
        <v>257</v>
      </c>
      <c r="F9660" t="s">
        <v>367</v>
      </c>
      <c r="G9660" t="s">
        <v>101</v>
      </c>
    </row>
    <row r="9661" spans="1:8" x14ac:dyDescent="0.35">
      <c r="A9661">
        <v>9042025</v>
      </c>
      <c r="B9661" t="s">
        <v>557</v>
      </c>
      <c r="C9661" t="s">
        <v>339</v>
      </c>
      <c r="D9661" t="s">
        <v>369</v>
      </c>
      <c r="E9661" t="s">
        <v>370</v>
      </c>
      <c r="F9661" t="s">
        <v>101</v>
      </c>
    </row>
    <row r="9662" spans="1:8" x14ac:dyDescent="0.35">
      <c r="A9662">
        <v>9042025</v>
      </c>
      <c r="B9662" t="s">
        <v>573</v>
      </c>
      <c r="C9662" t="s">
        <v>454</v>
      </c>
      <c r="D9662" t="s">
        <v>371</v>
      </c>
      <c r="E9662" t="s">
        <v>101</v>
      </c>
    </row>
    <row r="9663" spans="1:8" x14ac:dyDescent="0.35">
      <c r="A9663">
        <v>9042025</v>
      </c>
      <c r="B9663" t="s">
        <v>611</v>
      </c>
      <c r="C9663" t="s">
        <v>157</v>
      </c>
      <c r="D9663" t="s">
        <v>372</v>
      </c>
      <c r="E9663" t="s">
        <v>101</v>
      </c>
    </row>
    <row r="9664" spans="1:8" x14ac:dyDescent="0.35">
      <c r="A9664">
        <v>9042025</v>
      </c>
      <c r="B9664" t="s">
        <v>736</v>
      </c>
      <c r="C9664" t="s">
        <v>157</v>
      </c>
      <c r="D9664" t="s">
        <v>373</v>
      </c>
      <c r="E9664" t="s">
        <v>101</v>
      </c>
    </row>
    <row r="9665" spans="1:9" x14ac:dyDescent="0.35">
      <c r="A9665">
        <v>9042025</v>
      </c>
      <c r="B9665" t="s">
        <v>623</v>
      </c>
      <c r="C9665" t="s">
        <v>292</v>
      </c>
      <c r="D9665" t="s">
        <v>376</v>
      </c>
      <c r="E9665" t="s">
        <v>140</v>
      </c>
      <c r="F9665" t="s">
        <v>331</v>
      </c>
      <c r="G9665" t="s">
        <v>377</v>
      </c>
      <c r="H9665" t="s">
        <v>101</v>
      </c>
    </row>
    <row r="9666" spans="1:9" x14ac:dyDescent="0.35">
      <c r="A9666">
        <v>9042025</v>
      </c>
      <c r="B9666" t="s">
        <v>752</v>
      </c>
      <c r="C9666" t="s">
        <v>233</v>
      </c>
      <c r="D9666" t="s">
        <v>378</v>
      </c>
    </row>
    <row r="9667" spans="1:9" x14ac:dyDescent="0.35">
      <c r="A9667">
        <v>9042025</v>
      </c>
      <c r="B9667" t="s">
        <v>558</v>
      </c>
      <c r="C9667" t="s">
        <v>285</v>
      </c>
      <c r="D9667" t="s">
        <v>380</v>
      </c>
      <c r="E9667" t="s">
        <v>101</v>
      </c>
    </row>
    <row r="9668" spans="1:9" x14ac:dyDescent="0.35">
      <c r="A9668">
        <v>9042025</v>
      </c>
      <c r="B9668" t="s">
        <v>694</v>
      </c>
      <c r="C9668" t="s">
        <v>471</v>
      </c>
      <c r="D9668" t="s">
        <v>382</v>
      </c>
      <c r="E9668" t="s">
        <v>383</v>
      </c>
    </row>
    <row r="9669" spans="1:9" x14ac:dyDescent="0.35">
      <c r="A9669">
        <v>9042025</v>
      </c>
      <c r="B9669" t="s">
        <v>700</v>
      </c>
      <c r="C9669" t="s">
        <v>154</v>
      </c>
      <c r="D9669" t="s">
        <v>385</v>
      </c>
      <c r="E9669" t="s">
        <v>386</v>
      </c>
    </row>
    <row r="9670" spans="1:9" x14ac:dyDescent="0.35">
      <c r="A9670">
        <v>9042025</v>
      </c>
      <c r="B9670" t="s">
        <v>636</v>
      </c>
      <c r="C9670" t="s">
        <v>285</v>
      </c>
      <c r="D9670" t="s">
        <v>388</v>
      </c>
      <c r="E9670" t="s">
        <v>101</v>
      </c>
    </row>
    <row r="9671" spans="1:9" x14ac:dyDescent="0.35">
      <c r="A9671">
        <v>9042025</v>
      </c>
      <c r="B9671" t="s">
        <v>449</v>
      </c>
      <c r="C9671" t="s">
        <v>269</v>
      </c>
      <c r="D9671" t="s">
        <v>391</v>
      </c>
      <c r="E9671" t="s">
        <v>101</v>
      </c>
    </row>
    <row r="9672" spans="1:9" x14ac:dyDescent="0.35">
      <c r="A9672">
        <v>9042025</v>
      </c>
      <c r="B9672" t="s">
        <v>551</v>
      </c>
      <c r="C9672" t="s">
        <v>255</v>
      </c>
      <c r="D9672" t="s">
        <v>393</v>
      </c>
    </row>
    <row r="9673" spans="1:9" x14ac:dyDescent="0.35">
      <c r="A9673">
        <v>9042025</v>
      </c>
      <c r="B9673" t="s">
        <v>514</v>
      </c>
      <c r="C9673" t="s">
        <v>431</v>
      </c>
      <c r="D9673" t="s">
        <v>394</v>
      </c>
      <c r="E9673" t="s">
        <v>395</v>
      </c>
      <c r="F9673" t="s">
        <v>101</v>
      </c>
    </row>
    <row r="9674" spans="1:9" x14ac:dyDescent="0.35">
      <c r="A9674">
        <v>9042025</v>
      </c>
      <c r="B9674" t="s">
        <v>583</v>
      </c>
      <c r="C9674" t="s">
        <v>523</v>
      </c>
      <c r="D9674" t="s">
        <v>396</v>
      </c>
    </row>
    <row r="9675" spans="1:9" x14ac:dyDescent="0.35">
      <c r="A9675">
        <v>9042025</v>
      </c>
      <c r="B9675" t="s">
        <v>694</v>
      </c>
      <c r="C9675" t="s">
        <v>417</v>
      </c>
      <c r="D9675" t="s">
        <v>397</v>
      </c>
      <c r="E9675" t="s">
        <v>101</v>
      </c>
    </row>
    <row r="9676" spans="1:9" x14ac:dyDescent="0.35">
      <c r="A9676">
        <v>9042025</v>
      </c>
      <c r="B9676" t="s">
        <v>551</v>
      </c>
      <c r="C9676" t="s">
        <v>157</v>
      </c>
      <c r="D9676" t="s">
        <v>399</v>
      </c>
      <c r="E9676" t="s">
        <v>140</v>
      </c>
      <c r="F9676" t="s">
        <v>400</v>
      </c>
      <c r="G9676" t="s">
        <v>257</v>
      </c>
      <c r="H9676" t="s">
        <v>331</v>
      </c>
      <c r="I9676" t="s">
        <v>401</v>
      </c>
    </row>
    <row r="9677" spans="1:9" x14ac:dyDescent="0.35">
      <c r="A9677">
        <v>9042025</v>
      </c>
      <c r="B9677" t="s">
        <v>552</v>
      </c>
      <c r="C9677" t="s">
        <v>150</v>
      </c>
      <c r="D9677" t="s">
        <v>399</v>
      </c>
      <c r="E9677" t="s">
        <v>187</v>
      </c>
      <c r="F9677" t="s">
        <v>101</v>
      </c>
    </row>
    <row r="9678" spans="1:9" x14ac:dyDescent="0.35">
      <c r="A9678">
        <v>9042025</v>
      </c>
      <c r="B9678" t="s">
        <v>602</v>
      </c>
      <c r="C9678" t="s">
        <v>374</v>
      </c>
      <c r="D9678" t="s">
        <v>399</v>
      </c>
      <c r="E9678" t="s">
        <v>403</v>
      </c>
      <c r="F9678" t="s">
        <v>101</v>
      </c>
    </row>
    <row r="9679" spans="1:9" x14ac:dyDescent="0.35">
      <c r="A9679">
        <v>9042025</v>
      </c>
      <c r="B9679" t="s">
        <v>687</v>
      </c>
      <c r="C9679" t="s">
        <v>168</v>
      </c>
      <c r="D9679" t="s">
        <v>399</v>
      </c>
      <c r="E9679" t="s">
        <v>404</v>
      </c>
      <c r="F9679" t="s">
        <v>101</v>
      </c>
    </row>
    <row r="9680" spans="1:9" x14ac:dyDescent="0.35">
      <c r="A9680">
        <v>8042025</v>
      </c>
      <c r="B9680" t="s">
        <v>567</v>
      </c>
      <c r="C9680" t="s">
        <v>247</v>
      </c>
      <c r="D9680" t="s">
        <v>100</v>
      </c>
      <c r="E9680" t="s">
        <v>101</v>
      </c>
    </row>
    <row r="9681" spans="1:7" x14ac:dyDescent="0.35">
      <c r="A9681">
        <v>8042025</v>
      </c>
      <c r="B9681" t="s">
        <v>695</v>
      </c>
      <c r="C9681" t="s">
        <v>398</v>
      </c>
      <c r="D9681" t="s">
        <v>104</v>
      </c>
      <c r="E9681" t="s">
        <v>101</v>
      </c>
    </row>
    <row r="9682" spans="1:7" x14ac:dyDescent="0.35">
      <c r="A9682">
        <v>8042025</v>
      </c>
      <c r="B9682" t="s">
        <v>636</v>
      </c>
      <c r="C9682" t="s">
        <v>598</v>
      </c>
      <c r="D9682" t="s">
        <v>107</v>
      </c>
      <c r="E9682" t="s">
        <v>108</v>
      </c>
      <c r="F9682" t="s">
        <v>101</v>
      </c>
    </row>
    <row r="9683" spans="1:7" x14ac:dyDescent="0.35">
      <c r="A9683">
        <v>8042025</v>
      </c>
      <c r="B9683" t="s">
        <v>477</v>
      </c>
      <c r="C9683" t="s">
        <v>327</v>
      </c>
      <c r="D9683" t="s">
        <v>111</v>
      </c>
      <c r="E9683" t="s">
        <v>101</v>
      </c>
    </row>
    <row r="9684" spans="1:7" x14ac:dyDescent="0.35">
      <c r="A9684">
        <v>8042025</v>
      </c>
      <c r="B9684" t="s">
        <v>445</v>
      </c>
      <c r="C9684" t="s">
        <v>739</v>
      </c>
      <c r="D9684" t="s">
        <v>114</v>
      </c>
      <c r="E9684" t="s">
        <v>115</v>
      </c>
      <c r="F9684" t="s">
        <v>116</v>
      </c>
    </row>
    <row r="9685" spans="1:7" x14ac:dyDescent="0.35">
      <c r="A9685">
        <v>8042025</v>
      </c>
      <c r="B9685" t="s">
        <v>255</v>
      </c>
      <c r="C9685" t="s">
        <v>443</v>
      </c>
      <c r="D9685" t="s">
        <v>114</v>
      </c>
      <c r="E9685" t="s">
        <v>119</v>
      </c>
      <c r="F9685" t="s">
        <v>120</v>
      </c>
      <c r="G9685" t="s">
        <v>121</v>
      </c>
    </row>
    <row r="9686" spans="1:7" x14ac:dyDescent="0.35">
      <c r="A9686">
        <v>8042025</v>
      </c>
      <c r="B9686" t="s">
        <v>122</v>
      </c>
      <c r="C9686" t="s">
        <v>357</v>
      </c>
      <c r="D9686" t="s">
        <v>114</v>
      </c>
      <c r="E9686" t="s">
        <v>124</v>
      </c>
    </row>
    <row r="9687" spans="1:7" x14ac:dyDescent="0.35">
      <c r="A9687">
        <v>8042025</v>
      </c>
      <c r="B9687" t="s">
        <v>155</v>
      </c>
      <c r="C9687" t="s">
        <v>106</v>
      </c>
      <c r="D9687" t="s">
        <v>114</v>
      </c>
      <c r="E9687" t="s">
        <v>127</v>
      </c>
    </row>
    <row r="9688" spans="1:7" x14ac:dyDescent="0.35">
      <c r="A9688">
        <v>8042025</v>
      </c>
      <c r="B9688" t="s">
        <v>269</v>
      </c>
      <c r="C9688" t="s">
        <v>118</v>
      </c>
      <c r="D9688" t="s">
        <v>114</v>
      </c>
      <c r="E9688" t="s">
        <v>130</v>
      </c>
    </row>
    <row r="9689" spans="1:7" x14ac:dyDescent="0.35">
      <c r="A9689">
        <v>8042025</v>
      </c>
      <c r="B9689" t="s">
        <v>548</v>
      </c>
      <c r="C9689" t="s">
        <v>357</v>
      </c>
      <c r="D9689" t="s">
        <v>114</v>
      </c>
      <c r="E9689" t="s">
        <v>132</v>
      </c>
      <c r="F9689" t="s">
        <v>133</v>
      </c>
    </row>
    <row r="9690" spans="1:7" x14ac:dyDescent="0.35">
      <c r="A9690">
        <v>8042025</v>
      </c>
      <c r="B9690" t="s">
        <v>589</v>
      </c>
      <c r="C9690" t="s">
        <v>480</v>
      </c>
      <c r="D9690" t="s">
        <v>135</v>
      </c>
      <c r="E9690" t="s">
        <v>136</v>
      </c>
    </row>
    <row r="9691" spans="1:7" x14ac:dyDescent="0.35">
      <c r="A9691">
        <v>8042025</v>
      </c>
      <c r="B9691" t="s">
        <v>578</v>
      </c>
      <c r="C9691" t="s">
        <v>495</v>
      </c>
      <c r="D9691" t="s">
        <v>139</v>
      </c>
      <c r="E9691" t="s">
        <v>140</v>
      </c>
      <c r="F9691" t="s">
        <v>141</v>
      </c>
      <c r="G9691" t="s">
        <v>101</v>
      </c>
    </row>
    <row r="9692" spans="1:7" x14ac:dyDescent="0.35">
      <c r="A9692">
        <v>8042025</v>
      </c>
      <c r="B9692" t="s">
        <v>658</v>
      </c>
      <c r="C9692" t="s">
        <v>154</v>
      </c>
      <c r="D9692" t="s">
        <v>144</v>
      </c>
      <c r="E9692" t="s">
        <v>101</v>
      </c>
    </row>
    <row r="9693" spans="1:7" x14ac:dyDescent="0.35">
      <c r="A9693">
        <v>8042025</v>
      </c>
      <c r="B9693" t="s">
        <v>567</v>
      </c>
      <c r="C9693" t="s">
        <v>247</v>
      </c>
      <c r="D9693" t="s">
        <v>147</v>
      </c>
      <c r="E9693" t="s">
        <v>148</v>
      </c>
      <c r="F9693" t="s">
        <v>149</v>
      </c>
    </row>
    <row r="9694" spans="1:7" x14ac:dyDescent="0.35">
      <c r="A9694">
        <v>8042025</v>
      </c>
      <c r="B9694" t="s">
        <v>557</v>
      </c>
      <c r="C9694" t="s">
        <v>285</v>
      </c>
      <c r="D9694" t="s">
        <v>152</v>
      </c>
      <c r="E9694" t="s">
        <v>140</v>
      </c>
      <c r="F9694" t="s">
        <v>153</v>
      </c>
      <c r="G9694" t="s">
        <v>101</v>
      </c>
    </row>
    <row r="9695" spans="1:7" x14ac:dyDescent="0.35">
      <c r="A9695">
        <v>8042025</v>
      </c>
      <c r="B9695" t="s">
        <v>639</v>
      </c>
      <c r="C9695" t="s">
        <v>541</v>
      </c>
      <c r="D9695" t="s">
        <v>156</v>
      </c>
      <c r="E9695" t="s">
        <v>101</v>
      </c>
    </row>
    <row r="9696" spans="1:7" x14ac:dyDescent="0.35">
      <c r="A9696">
        <v>8042025</v>
      </c>
      <c r="B9696" t="s">
        <v>218</v>
      </c>
      <c r="C9696" t="s">
        <v>438</v>
      </c>
      <c r="D9696" t="s">
        <v>159</v>
      </c>
      <c r="E9696" t="s">
        <v>101</v>
      </c>
    </row>
    <row r="9697" spans="1:7" x14ac:dyDescent="0.35">
      <c r="A9697">
        <v>8042025</v>
      </c>
      <c r="B9697" t="s">
        <v>595</v>
      </c>
      <c r="C9697" t="s">
        <v>161</v>
      </c>
      <c r="D9697" t="s">
        <v>101</v>
      </c>
    </row>
    <row r="9698" spans="1:7" x14ac:dyDescent="0.35">
      <c r="A9698">
        <v>8042025</v>
      </c>
      <c r="B9698" t="s">
        <v>579</v>
      </c>
      <c r="C9698" t="s">
        <v>146</v>
      </c>
      <c r="D9698" t="s">
        <v>164</v>
      </c>
      <c r="E9698" t="s">
        <v>101</v>
      </c>
    </row>
    <row r="9699" spans="1:7" x14ac:dyDescent="0.35">
      <c r="A9699">
        <v>8042025</v>
      </c>
      <c r="B9699" t="s">
        <v>742</v>
      </c>
      <c r="C9699" t="s">
        <v>398</v>
      </c>
      <c r="D9699" t="s">
        <v>167</v>
      </c>
    </row>
    <row r="9700" spans="1:7" x14ac:dyDescent="0.35">
      <c r="A9700">
        <v>8042025</v>
      </c>
      <c r="B9700" t="s">
        <v>742</v>
      </c>
      <c r="C9700" t="s">
        <v>497</v>
      </c>
      <c r="D9700" t="s">
        <v>423</v>
      </c>
      <c r="E9700" t="s">
        <v>101</v>
      </c>
    </row>
    <row r="9701" spans="1:7" x14ac:dyDescent="0.35">
      <c r="A9701">
        <v>8042025</v>
      </c>
      <c r="B9701" t="s">
        <v>477</v>
      </c>
      <c r="C9701" t="s">
        <v>601</v>
      </c>
      <c r="D9701" t="s">
        <v>169</v>
      </c>
      <c r="E9701" t="s">
        <v>170</v>
      </c>
      <c r="F9701" t="s">
        <v>101</v>
      </c>
    </row>
    <row r="9702" spans="1:7" x14ac:dyDescent="0.35">
      <c r="A9702">
        <v>8042025</v>
      </c>
      <c r="B9702" t="s">
        <v>665</v>
      </c>
      <c r="C9702" t="s">
        <v>479</v>
      </c>
      <c r="D9702" t="s">
        <v>173</v>
      </c>
      <c r="E9702" t="s">
        <v>101</v>
      </c>
    </row>
    <row r="9703" spans="1:7" x14ac:dyDescent="0.35">
      <c r="A9703">
        <v>8042025</v>
      </c>
      <c r="B9703" t="s">
        <v>608</v>
      </c>
      <c r="C9703" t="s">
        <v>398</v>
      </c>
      <c r="D9703" t="s">
        <v>176</v>
      </c>
      <c r="E9703" t="s">
        <v>101</v>
      </c>
    </row>
    <row r="9704" spans="1:7" x14ac:dyDescent="0.35">
      <c r="A9704">
        <v>8042025</v>
      </c>
      <c r="B9704" t="s">
        <v>603</v>
      </c>
      <c r="C9704" t="s">
        <v>543</v>
      </c>
      <c r="D9704" t="s">
        <v>176</v>
      </c>
      <c r="E9704" t="s">
        <v>149</v>
      </c>
    </row>
    <row r="9705" spans="1:7" x14ac:dyDescent="0.35">
      <c r="A9705">
        <v>8042025</v>
      </c>
      <c r="B9705" t="s">
        <v>557</v>
      </c>
      <c r="C9705" t="s">
        <v>420</v>
      </c>
      <c r="D9705" t="s">
        <v>181</v>
      </c>
      <c r="E9705" t="s">
        <v>182</v>
      </c>
      <c r="F9705" t="s">
        <v>101</v>
      </c>
    </row>
    <row r="9706" spans="1:7" x14ac:dyDescent="0.35">
      <c r="A9706">
        <v>8042025</v>
      </c>
      <c r="B9706" t="s">
        <v>440</v>
      </c>
      <c r="C9706" t="s">
        <v>438</v>
      </c>
      <c r="D9706" t="s">
        <v>184</v>
      </c>
      <c r="E9706" t="s">
        <v>101</v>
      </c>
    </row>
    <row r="9707" spans="1:7" x14ac:dyDescent="0.35">
      <c r="A9707">
        <v>8042025</v>
      </c>
      <c r="B9707" t="s">
        <v>592</v>
      </c>
      <c r="C9707" t="s">
        <v>554</v>
      </c>
      <c r="D9707" t="s">
        <v>187</v>
      </c>
      <c r="E9707" t="s">
        <v>101</v>
      </c>
    </row>
    <row r="9708" spans="1:7" x14ac:dyDescent="0.35">
      <c r="A9708">
        <v>8042025</v>
      </c>
      <c r="B9708" t="s">
        <v>611</v>
      </c>
      <c r="C9708" t="s">
        <v>146</v>
      </c>
      <c r="D9708" t="s">
        <v>190</v>
      </c>
      <c r="E9708" t="s">
        <v>191</v>
      </c>
      <c r="F9708" t="s">
        <v>101</v>
      </c>
    </row>
    <row r="9709" spans="1:7" x14ac:dyDescent="0.35">
      <c r="A9709">
        <v>8042025</v>
      </c>
      <c r="B9709" t="s">
        <v>515</v>
      </c>
      <c r="C9709" t="s">
        <v>227</v>
      </c>
      <c r="D9709" t="s">
        <v>190</v>
      </c>
      <c r="E9709" t="s">
        <v>194</v>
      </c>
      <c r="F9709" t="s">
        <v>101</v>
      </c>
    </row>
    <row r="9710" spans="1:7" x14ac:dyDescent="0.35">
      <c r="A9710">
        <v>8042025</v>
      </c>
      <c r="B9710" t="s">
        <v>565</v>
      </c>
      <c r="C9710" t="s">
        <v>438</v>
      </c>
      <c r="D9710" t="s">
        <v>190</v>
      </c>
      <c r="E9710" t="s">
        <v>196</v>
      </c>
      <c r="F9710" t="s">
        <v>101</v>
      </c>
    </row>
    <row r="9711" spans="1:7" x14ac:dyDescent="0.35">
      <c r="A9711">
        <v>8042025</v>
      </c>
      <c r="B9711" t="s">
        <v>145</v>
      </c>
      <c r="C9711" t="s">
        <v>198</v>
      </c>
      <c r="D9711" t="s">
        <v>140</v>
      </c>
      <c r="E9711" t="s">
        <v>199</v>
      </c>
      <c r="F9711" t="s">
        <v>200</v>
      </c>
      <c r="G9711" t="s">
        <v>101</v>
      </c>
    </row>
    <row r="9712" spans="1:7" x14ac:dyDescent="0.35">
      <c r="A9712">
        <v>8042025</v>
      </c>
      <c r="B9712" t="s">
        <v>596</v>
      </c>
      <c r="C9712" t="s">
        <v>146</v>
      </c>
      <c r="D9712" t="s">
        <v>61</v>
      </c>
      <c r="E9712" t="s">
        <v>101</v>
      </c>
    </row>
    <row r="9713" spans="1:6" x14ac:dyDescent="0.35">
      <c r="A9713">
        <v>8042025</v>
      </c>
      <c r="B9713" t="s">
        <v>557</v>
      </c>
      <c r="C9713" t="s">
        <v>224</v>
      </c>
      <c r="D9713" t="s">
        <v>205</v>
      </c>
      <c r="E9713" t="s">
        <v>101</v>
      </c>
    </row>
    <row r="9714" spans="1:6" x14ac:dyDescent="0.35">
      <c r="A9714">
        <v>8042025</v>
      </c>
      <c r="B9714" t="s">
        <v>413</v>
      </c>
      <c r="C9714" t="s">
        <v>454</v>
      </c>
      <c r="D9714" t="s">
        <v>208</v>
      </c>
      <c r="E9714" t="s">
        <v>101</v>
      </c>
    </row>
    <row r="9715" spans="1:6" x14ac:dyDescent="0.35">
      <c r="A9715">
        <v>8042025</v>
      </c>
      <c r="B9715" t="s">
        <v>657</v>
      </c>
      <c r="C9715" t="s">
        <v>150</v>
      </c>
      <c r="D9715" t="s">
        <v>210</v>
      </c>
      <c r="E9715" t="s">
        <v>211</v>
      </c>
      <c r="F9715" t="s">
        <v>101</v>
      </c>
    </row>
    <row r="9716" spans="1:6" x14ac:dyDescent="0.35">
      <c r="A9716">
        <v>8042025</v>
      </c>
      <c r="B9716" t="s">
        <v>520</v>
      </c>
      <c r="C9716" t="s">
        <v>174</v>
      </c>
      <c r="D9716" t="s">
        <v>214</v>
      </c>
      <c r="E9716" t="s">
        <v>215</v>
      </c>
      <c r="F9716" t="s">
        <v>101</v>
      </c>
    </row>
    <row r="9717" spans="1:6" x14ac:dyDescent="0.35">
      <c r="A9717">
        <v>8042025</v>
      </c>
      <c r="B9717" t="s">
        <v>456</v>
      </c>
      <c r="C9717" t="s">
        <v>217</v>
      </c>
      <c r="D9717" t="s">
        <v>101</v>
      </c>
    </row>
    <row r="9718" spans="1:6" x14ac:dyDescent="0.35">
      <c r="A9718">
        <v>8042025</v>
      </c>
      <c r="B9718" t="s">
        <v>570</v>
      </c>
      <c r="C9718" t="s">
        <v>419</v>
      </c>
      <c r="D9718" t="s">
        <v>220</v>
      </c>
      <c r="E9718" t="s">
        <v>101</v>
      </c>
    </row>
    <row r="9719" spans="1:6" x14ac:dyDescent="0.35">
      <c r="A9719">
        <v>8042025</v>
      </c>
      <c r="B9719" t="s">
        <v>514</v>
      </c>
      <c r="C9719" t="s">
        <v>438</v>
      </c>
      <c r="D9719" t="s">
        <v>222</v>
      </c>
    </row>
    <row r="9720" spans="1:6" x14ac:dyDescent="0.35">
      <c r="A9720">
        <v>8042025</v>
      </c>
      <c r="B9720" t="s">
        <v>565</v>
      </c>
      <c r="C9720" t="s">
        <v>155</v>
      </c>
      <c r="D9720" t="s">
        <v>223</v>
      </c>
    </row>
    <row r="9721" spans="1:6" x14ac:dyDescent="0.35">
      <c r="A9721">
        <v>8042025</v>
      </c>
      <c r="B9721" t="s">
        <v>560</v>
      </c>
      <c r="C9721" t="s">
        <v>439</v>
      </c>
      <c r="D9721" t="s">
        <v>225</v>
      </c>
      <c r="E9721" t="s">
        <v>101</v>
      </c>
    </row>
    <row r="9722" spans="1:6" x14ac:dyDescent="0.35">
      <c r="A9722">
        <v>8042025</v>
      </c>
      <c r="B9722" t="s">
        <v>611</v>
      </c>
      <c r="C9722" t="s">
        <v>601</v>
      </c>
      <c r="D9722" t="s">
        <v>225</v>
      </c>
      <c r="E9722" t="s">
        <v>228</v>
      </c>
      <c r="F9722" t="s">
        <v>229</v>
      </c>
    </row>
    <row r="9723" spans="1:6" x14ac:dyDescent="0.35">
      <c r="A9723">
        <v>8042025</v>
      </c>
      <c r="B9723" t="s">
        <v>567</v>
      </c>
      <c r="C9723" t="s">
        <v>414</v>
      </c>
      <c r="D9723" t="s">
        <v>232</v>
      </c>
      <c r="E9723" t="s">
        <v>101</v>
      </c>
    </row>
    <row r="9724" spans="1:6" x14ac:dyDescent="0.35">
      <c r="A9724">
        <v>8042025</v>
      </c>
      <c r="B9724" t="s">
        <v>413</v>
      </c>
      <c r="C9724" t="s">
        <v>438</v>
      </c>
      <c r="D9724" t="s">
        <v>235</v>
      </c>
      <c r="E9724" t="s">
        <v>236</v>
      </c>
      <c r="F9724" t="s">
        <v>101</v>
      </c>
    </row>
    <row r="9725" spans="1:6" x14ac:dyDescent="0.35">
      <c r="A9725">
        <v>8042025</v>
      </c>
      <c r="B9725" t="s">
        <v>520</v>
      </c>
      <c r="C9725" t="s">
        <v>244</v>
      </c>
      <c r="D9725" t="s">
        <v>235</v>
      </c>
      <c r="E9725" t="s">
        <v>239</v>
      </c>
      <c r="F9725" t="s">
        <v>149</v>
      </c>
    </row>
    <row r="9726" spans="1:6" x14ac:dyDescent="0.35">
      <c r="A9726">
        <v>8042025</v>
      </c>
      <c r="B9726" t="s">
        <v>752</v>
      </c>
      <c r="C9726" t="s">
        <v>439</v>
      </c>
      <c r="D9726" t="s">
        <v>235</v>
      </c>
      <c r="E9726" t="s">
        <v>241</v>
      </c>
      <c r="F9726" t="s">
        <v>101</v>
      </c>
    </row>
    <row r="9727" spans="1:6" x14ac:dyDescent="0.35">
      <c r="A9727">
        <v>8042025</v>
      </c>
      <c r="B9727" t="s">
        <v>593</v>
      </c>
      <c r="C9727" t="s">
        <v>432</v>
      </c>
      <c r="D9727" t="s">
        <v>243</v>
      </c>
      <c r="E9727" t="s">
        <v>101</v>
      </c>
    </row>
    <row r="9728" spans="1:6" x14ac:dyDescent="0.35">
      <c r="A9728">
        <v>8042025</v>
      </c>
      <c r="B9728" t="s">
        <v>551</v>
      </c>
      <c r="C9728" t="s">
        <v>183</v>
      </c>
      <c r="D9728" t="s">
        <v>245</v>
      </c>
      <c r="E9728" t="s">
        <v>246</v>
      </c>
    </row>
    <row r="9729" spans="1:7" x14ac:dyDescent="0.35">
      <c r="A9729">
        <v>8042025</v>
      </c>
      <c r="B9729" t="s">
        <v>623</v>
      </c>
      <c r="C9729" t="s">
        <v>495</v>
      </c>
      <c r="D9729" t="s">
        <v>245</v>
      </c>
      <c r="E9729" t="s">
        <v>249</v>
      </c>
    </row>
    <row r="9730" spans="1:7" x14ac:dyDescent="0.35">
      <c r="A9730">
        <v>8042025</v>
      </c>
      <c r="B9730" t="s">
        <v>534</v>
      </c>
      <c r="C9730" t="s">
        <v>138</v>
      </c>
      <c r="D9730" t="s">
        <v>252</v>
      </c>
      <c r="E9730" t="s">
        <v>101</v>
      </c>
    </row>
    <row r="9731" spans="1:7" x14ac:dyDescent="0.35">
      <c r="A9731">
        <v>8042025</v>
      </c>
      <c r="B9731" t="s">
        <v>514</v>
      </c>
      <c r="C9731" t="s">
        <v>146</v>
      </c>
      <c r="D9731" t="s">
        <v>254</v>
      </c>
    </row>
    <row r="9732" spans="1:7" x14ac:dyDescent="0.35">
      <c r="A9732">
        <v>8042025</v>
      </c>
      <c r="B9732" t="s">
        <v>518</v>
      </c>
      <c r="C9732" t="s">
        <v>247</v>
      </c>
      <c r="D9732" t="s">
        <v>256</v>
      </c>
      <c r="E9732" t="s">
        <v>257</v>
      </c>
      <c r="F9732" t="s">
        <v>236</v>
      </c>
      <c r="G9732" t="s">
        <v>101</v>
      </c>
    </row>
    <row r="9733" spans="1:7" x14ac:dyDescent="0.35">
      <c r="A9733">
        <v>8042025</v>
      </c>
      <c r="B9733" t="s">
        <v>557</v>
      </c>
      <c r="C9733" t="s">
        <v>240</v>
      </c>
      <c r="D9733" t="s">
        <v>260</v>
      </c>
      <c r="E9733" t="s">
        <v>136</v>
      </c>
      <c r="F9733" t="s">
        <v>101</v>
      </c>
    </row>
    <row r="9734" spans="1:7" x14ac:dyDescent="0.35">
      <c r="A9734">
        <v>8042025</v>
      </c>
      <c r="B9734" t="s">
        <v>285</v>
      </c>
      <c r="C9734" t="s">
        <v>261</v>
      </c>
      <c r="D9734" t="s">
        <v>262</v>
      </c>
      <c r="E9734" t="s">
        <v>101</v>
      </c>
    </row>
    <row r="9735" spans="1:7" x14ac:dyDescent="0.35">
      <c r="A9735">
        <v>8042025</v>
      </c>
      <c r="B9735" t="s">
        <v>657</v>
      </c>
      <c r="C9735" t="s">
        <v>455</v>
      </c>
      <c r="D9735" t="s">
        <v>264</v>
      </c>
      <c r="E9735" t="s">
        <v>101</v>
      </c>
    </row>
    <row r="9736" spans="1:7" x14ac:dyDescent="0.35">
      <c r="A9736">
        <v>8042025</v>
      </c>
      <c r="B9736" t="s">
        <v>476</v>
      </c>
      <c r="C9736" t="s">
        <v>264</v>
      </c>
      <c r="D9736" t="s">
        <v>149</v>
      </c>
    </row>
    <row r="9737" spans="1:7" x14ac:dyDescent="0.35">
      <c r="A9737">
        <v>8042025</v>
      </c>
      <c r="B9737" t="s">
        <v>507</v>
      </c>
      <c r="C9737" t="s">
        <v>285</v>
      </c>
      <c r="D9737" t="s">
        <v>265</v>
      </c>
      <c r="E9737" t="s">
        <v>101</v>
      </c>
      <c r="F9737" t="s">
        <v>266</v>
      </c>
    </row>
    <row r="9738" spans="1:7" x14ac:dyDescent="0.35">
      <c r="A9738">
        <v>8042025</v>
      </c>
      <c r="B9738" t="s">
        <v>430</v>
      </c>
      <c r="C9738" t="s">
        <v>267</v>
      </c>
      <c r="D9738" t="s">
        <v>101</v>
      </c>
    </row>
    <row r="9739" spans="1:7" x14ac:dyDescent="0.35">
      <c r="A9739">
        <v>8042025</v>
      </c>
      <c r="B9739" t="s">
        <v>565</v>
      </c>
      <c r="C9739" t="s">
        <v>203</v>
      </c>
      <c r="D9739" t="s">
        <v>268</v>
      </c>
    </row>
    <row r="9740" spans="1:7" x14ac:dyDescent="0.35">
      <c r="A9740">
        <v>8042025</v>
      </c>
      <c r="B9740" t="s">
        <v>609</v>
      </c>
      <c r="C9740" t="s">
        <v>479</v>
      </c>
      <c r="D9740" t="s">
        <v>270</v>
      </c>
      <c r="E9740" t="s">
        <v>271</v>
      </c>
      <c r="F9740" t="s">
        <v>101</v>
      </c>
    </row>
    <row r="9741" spans="1:7" x14ac:dyDescent="0.35">
      <c r="A9741">
        <v>8042025</v>
      </c>
      <c r="B9741" t="s">
        <v>583</v>
      </c>
      <c r="C9741" t="s">
        <v>415</v>
      </c>
      <c r="D9741" t="s">
        <v>274</v>
      </c>
      <c r="E9741" t="s">
        <v>101</v>
      </c>
    </row>
    <row r="9742" spans="1:7" x14ac:dyDescent="0.35">
      <c r="A9742">
        <v>8042025</v>
      </c>
      <c r="B9742" t="s">
        <v>662</v>
      </c>
      <c r="C9742" t="s">
        <v>424</v>
      </c>
      <c r="D9742" t="s">
        <v>277</v>
      </c>
      <c r="E9742" t="s">
        <v>101</v>
      </c>
    </row>
    <row r="9743" spans="1:7" x14ac:dyDescent="0.35">
      <c r="A9743">
        <v>8042025</v>
      </c>
      <c r="B9743" t="s">
        <v>592</v>
      </c>
      <c r="C9743" t="s">
        <v>414</v>
      </c>
      <c r="D9743" t="s">
        <v>279</v>
      </c>
      <c r="E9743" t="s">
        <v>140</v>
      </c>
      <c r="F9743" t="s">
        <v>280</v>
      </c>
    </row>
    <row r="9744" spans="1:7" x14ac:dyDescent="0.35">
      <c r="A9744">
        <v>8042025</v>
      </c>
      <c r="B9744" t="s">
        <v>558</v>
      </c>
      <c r="C9744" t="s">
        <v>495</v>
      </c>
      <c r="D9744" t="s">
        <v>281</v>
      </c>
    </row>
    <row r="9745" spans="1:9" x14ac:dyDescent="0.35">
      <c r="A9745">
        <v>8042025</v>
      </c>
      <c r="B9745" t="s">
        <v>662</v>
      </c>
      <c r="C9745" t="s">
        <v>318</v>
      </c>
      <c r="D9745" t="s">
        <v>284</v>
      </c>
      <c r="E9745" t="s">
        <v>101</v>
      </c>
    </row>
    <row r="9746" spans="1:9" x14ac:dyDescent="0.35">
      <c r="A9746">
        <v>8042025</v>
      </c>
      <c r="B9746" t="s">
        <v>780</v>
      </c>
      <c r="C9746" t="s">
        <v>460</v>
      </c>
      <c r="D9746" t="s">
        <v>287</v>
      </c>
      <c r="E9746" t="s">
        <v>101</v>
      </c>
    </row>
    <row r="9747" spans="1:9" x14ac:dyDescent="0.35">
      <c r="A9747">
        <v>8042025</v>
      </c>
      <c r="B9747" t="s">
        <v>594</v>
      </c>
      <c r="C9747" t="s">
        <v>430</v>
      </c>
      <c r="D9747" t="s">
        <v>288</v>
      </c>
      <c r="E9747" t="s">
        <v>101</v>
      </c>
    </row>
    <row r="9748" spans="1:9" x14ac:dyDescent="0.35">
      <c r="A9748">
        <v>8042025</v>
      </c>
      <c r="B9748" t="s">
        <v>552</v>
      </c>
      <c r="C9748" t="s">
        <v>553</v>
      </c>
      <c r="D9748" t="s">
        <v>290</v>
      </c>
      <c r="E9748" t="s">
        <v>140</v>
      </c>
      <c r="F9748" t="s">
        <v>291</v>
      </c>
    </row>
    <row r="9749" spans="1:9" x14ac:dyDescent="0.35">
      <c r="A9749">
        <v>8042025</v>
      </c>
      <c r="B9749" t="s">
        <v>557</v>
      </c>
      <c r="C9749" t="s">
        <v>516</v>
      </c>
      <c r="D9749" t="s">
        <v>290</v>
      </c>
      <c r="E9749" t="s">
        <v>140</v>
      </c>
      <c r="F9749" t="s">
        <v>294</v>
      </c>
      <c r="G9749" t="s">
        <v>295</v>
      </c>
      <c r="H9749" t="s">
        <v>101</v>
      </c>
    </row>
    <row r="9750" spans="1:9" x14ac:dyDescent="0.35">
      <c r="A9750">
        <v>8042025</v>
      </c>
      <c r="B9750" t="s">
        <v>658</v>
      </c>
      <c r="C9750" t="s">
        <v>559</v>
      </c>
      <c r="D9750" t="s">
        <v>298</v>
      </c>
      <c r="E9750" t="s">
        <v>101</v>
      </c>
    </row>
    <row r="9751" spans="1:9" x14ac:dyDescent="0.35">
      <c r="A9751">
        <v>8042025</v>
      </c>
      <c r="B9751" t="s">
        <v>444</v>
      </c>
      <c r="C9751" t="s">
        <v>192</v>
      </c>
      <c r="D9751" t="s">
        <v>300</v>
      </c>
      <c r="E9751" t="s">
        <v>262</v>
      </c>
      <c r="F9751" t="s">
        <v>101</v>
      </c>
    </row>
    <row r="9752" spans="1:9" x14ac:dyDescent="0.35">
      <c r="A9752">
        <v>8042025</v>
      </c>
      <c r="B9752" t="s">
        <v>518</v>
      </c>
      <c r="C9752" t="s">
        <v>150</v>
      </c>
      <c r="D9752" t="s">
        <v>301</v>
      </c>
      <c r="E9752" t="s">
        <v>101</v>
      </c>
    </row>
    <row r="9753" spans="1:9" x14ac:dyDescent="0.35">
      <c r="A9753">
        <v>8042025</v>
      </c>
      <c r="B9753" t="s">
        <v>609</v>
      </c>
      <c r="C9753" t="s">
        <v>414</v>
      </c>
      <c r="D9753" t="s">
        <v>303</v>
      </c>
      <c r="E9753" t="s">
        <v>149</v>
      </c>
    </row>
    <row r="9754" spans="1:9" x14ac:dyDescent="0.35">
      <c r="A9754">
        <v>8042025</v>
      </c>
      <c r="B9754" t="s">
        <v>665</v>
      </c>
      <c r="C9754" t="s">
        <v>498</v>
      </c>
      <c r="D9754" t="s">
        <v>306</v>
      </c>
      <c r="E9754" t="s">
        <v>101</v>
      </c>
    </row>
    <row r="9755" spans="1:9" x14ac:dyDescent="0.35">
      <c r="A9755">
        <v>8042025</v>
      </c>
      <c r="B9755" t="s">
        <v>609</v>
      </c>
      <c r="C9755" t="s">
        <v>307</v>
      </c>
      <c r="D9755" t="s">
        <v>308</v>
      </c>
      <c r="E9755" t="s">
        <v>309</v>
      </c>
      <c r="F9755" t="s">
        <v>310</v>
      </c>
      <c r="G9755" t="s">
        <v>311</v>
      </c>
      <c r="H9755" t="s">
        <v>312</v>
      </c>
      <c r="I9755" t="s">
        <v>101</v>
      </c>
    </row>
    <row r="9756" spans="1:9" x14ac:dyDescent="0.35">
      <c r="A9756">
        <v>8042025</v>
      </c>
      <c r="B9756" t="s">
        <v>413</v>
      </c>
      <c r="C9756" t="s">
        <v>651</v>
      </c>
      <c r="D9756" t="s">
        <v>314</v>
      </c>
      <c r="E9756" t="s">
        <v>315</v>
      </c>
      <c r="F9756" t="s">
        <v>101</v>
      </c>
    </row>
    <row r="9757" spans="1:9" x14ac:dyDescent="0.35">
      <c r="A9757">
        <v>8042025</v>
      </c>
      <c r="B9757" t="s">
        <v>629</v>
      </c>
      <c r="C9757" t="s">
        <v>550</v>
      </c>
      <c r="D9757" t="s">
        <v>314</v>
      </c>
      <c r="E9757" t="s">
        <v>317</v>
      </c>
      <c r="F9757" t="s">
        <v>101</v>
      </c>
    </row>
    <row r="9758" spans="1:9" x14ac:dyDescent="0.35">
      <c r="A9758">
        <v>8042025</v>
      </c>
      <c r="B9758" t="s">
        <v>514</v>
      </c>
      <c r="C9758" t="s">
        <v>438</v>
      </c>
      <c r="D9758" t="s">
        <v>319</v>
      </c>
      <c r="E9758" t="s">
        <v>320</v>
      </c>
      <c r="F9758" t="s">
        <v>321</v>
      </c>
    </row>
    <row r="9759" spans="1:9" x14ac:dyDescent="0.35">
      <c r="A9759">
        <v>8042025</v>
      </c>
      <c r="B9759" t="s">
        <v>218</v>
      </c>
      <c r="C9759" t="s">
        <v>471</v>
      </c>
      <c r="D9759" t="s">
        <v>322</v>
      </c>
      <c r="E9759" t="s">
        <v>101</v>
      </c>
    </row>
    <row r="9760" spans="1:9" x14ac:dyDescent="0.35">
      <c r="A9760">
        <v>8042025</v>
      </c>
      <c r="B9760" t="s">
        <v>218</v>
      </c>
      <c r="C9760" t="s">
        <v>431</v>
      </c>
      <c r="D9760" t="s">
        <v>325</v>
      </c>
      <c r="E9760" t="s">
        <v>101</v>
      </c>
    </row>
    <row r="9761" spans="1:6" x14ac:dyDescent="0.35">
      <c r="A9761">
        <v>8042025</v>
      </c>
      <c r="B9761" t="s">
        <v>542</v>
      </c>
      <c r="C9761" t="s">
        <v>556</v>
      </c>
      <c r="D9761" t="s">
        <v>328</v>
      </c>
      <c r="E9761" t="s">
        <v>101</v>
      </c>
    </row>
    <row r="9762" spans="1:6" x14ac:dyDescent="0.35">
      <c r="A9762">
        <v>8042025</v>
      </c>
      <c r="B9762" t="s">
        <v>323</v>
      </c>
      <c r="C9762" t="s">
        <v>331</v>
      </c>
      <c r="D9762" t="s">
        <v>332</v>
      </c>
      <c r="E9762" t="s">
        <v>101</v>
      </c>
    </row>
    <row r="9763" spans="1:6" x14ac:dyDescent="0.35">
      <c r="A9763">
        <v>8042025</v>
      </c>
      <c r="B9763" t="s">
        <v>599</v>
      </c>
      <c r="C9763" t="s">
        <v>244</v>
      </c>
      <c r="D9763" t="s">
        <v>331</v>
      </c>
      <c r="E9763" t="s">
        <v>335</v>
      </c>
      <c r="F9763" t="s">
        <v>101</v>
      </c>
    </row>
    <row r="9764" spans="1:6" x14ac:dyDescent="0.35">
      <c r="A9764">
        <v>8042025</v>
      </c>
      <c r="B9764" t="s">
        <v>430</v>
      </c>
      <c r="C9764" t="s">
        <v>506</v>
      </c>
      <c r="D9764" t="s">
        <v>331</v>
      </c>
      <c r="E9764" t="s">
        <v>338</v>
      </c>
      <c r="F9764" t="s">
        <v>321</v>
      </c>
    </row>
    <row r="9765" spans="1:6" x14ac:dyDescent="0.35">
      <c r="A9765">
        <v>8042025</v>
      </c>
      <c r="B9765" t="s">
        <v>736</v>
      </c>
      <c r="C9765" t="s">
        <v>466</v>
      </c>
      <c r="D9765" t="s">
        <v>170</v>
      </c>
    </row>
    <row r="9766" spans="1:6" x14ac:dyDescent="0.35">
      <c r="A9766">
        <v>8042025</v>
      </c>
      <c r="B9766" t="s">
        <v>589</v>
      </c>
      <c r="C9766" t="s">
        <v>224</v>
      </c>
      <c r="D9766" t="s">
        <v>341</v>
      </c>
      <c r="E9766" t="s">
        <v>101</v>
      </c>
    </row>
    <row r="9767" spans="1:6" x14ac:dyDescent="0.35">
      <c r="A9767">
        <v>8042025</v>
      </c>
      <c r="B9767" t="s">
        <v>583</v>
      </c>
      <c r="C9767" t="s">
        <v>230</v>
      </c>
      <c r="D9767" t="s">
        <v>343</v>
      </c>
      <c r="E9767" t="s">
        <v>101</v>
      </c>
    </row>
    <row r="9768" spans="1:6" x14ac:dyDescent="0.35">
      <c r="A9768">
        <v>8042025</v>
      </c>
      <c r="B9768" t="s">
        <v>157</v>
      </c>
      <c r="C9768" t="s">
        <v>132</v>
      </c>
      <c r="D9768" t="s">
        <v>344</v>
      </c>
      <c r="E9768" t="s">
        <v>345</v>
      </c>
      <c r="F9768" t="s">
        <v>101</v>
      </c>
    </row>
    <row r="9769" spans="1:6" x14ac:dyDescent="0.35">
      <c r="A9769">
        <v>8042025</v>
      </c>
      <c r="B9769" t="s">
        <v>594</v>
      </c>
      <c r="C9769" t="s">
        <v>247</v>
      </c>
      <c r="D9769" t="s">
        <v>132</v>
      </c>
      <c r="E9769" t="s">
        <v>347</v>
      </c>
      <c r="F9769" t="s">
        <v>101</v>
      </c>
    </row>
    <row r="9770" spans="1:6" x14ac:dyDescent="0.35">
      <c r="A9770">
        <v>8042025</v>
      </c>
      <c r="B9770" t="s">
        <v>693</v>
      </c>
      <c r="C9770" t="s">
        <v>145</v>
      </c>
      <c r="D9770" t="s">
        <v>132</v>
      </c>
      <c r="E9770" t="s">
        <v>348</v>
      </c>
      <c r="F9770" t="s">
        <v>101</v>
      </c>
    </row>
    <row r="9771" spans="1:6" x14ac:dyDescent="0.35">
      <c r="A9771">
        <v>8042025</v>
      </c>
      <c r="B9771" t="s">
        <v>520</v>
      </c>
      <c r="C9771" t="s">
        <v>405</v>
      </c>
      <c r="D9771" t="s">
        <v>132</v>
      </c>
      <c r="E9771" t="s">
        <v>350</v>
      </c>
      <c r="F9771" t="s">
        <v>101</v>
      </c>
    </row>
    <row r="9772" spans="1:6" x14ac:dyDescent="0.35">
      <c r="A9772">
        <v>8042025</v>
      </c>
      <c r="B9772" t="s">
        <v>758</v>
      </c>
      <c r="C9772" t="s">
        <v>219</v>
      </c>
      <c r="D9772" t="s">
        <v>132</v>
      </c>
      <c r="E9772" t="s">
        <v>352</v>
      </c>
      <c r="F9772" t="s">
        <v>101</v>
      </c>
    </row>
    <row r="9773" spans="1:6" x14ac:dyDescent="0.35">
      <c r="A9773">
        <v>8042025</v>
      </c>
      <c r="B9773" t="s">
        <v>663</v>
      </c>
      <c r="C9773" t="s">
        <v>398</v>
      </c>
      <c r="D9773" t="s">
        <v>132</v>
      </c>
      <c r="E9773" t="s">
        <v>133</v>
      </c>
      <c r="F9773" t="s">
        <v>355</v>
      </c>
    </row>
    <row r="9774" spans="1:6" x14ac:dyDescent="0.35">
      <c r="A9774">
        <v>8042025</v>
      </c>
      <c r="B9774" t="s">
        <v>413</v>
      </c>
      <c r="C9774" t="s">
        <v>361</v>
      </c>
      <c r="D9774" t="s">
        <v>132</v>
      </c>
      <c r="E9774" t="s">
        <v>356</v>
      </c>
      <c r="F9774" t="s">
        <v>101</v>
      </c>
    </row>
    <row r="9775" spans="1:6" x14ac:dyDescent="0.35">
      <c r="A9775">
        <v>8042025</v>
      </c>
      <c r="B9775" t="s">
        <v>572</v>
      </c>
      <c r="C9775" t="s">
        <v>446</v>
      </c>
      <c r="D9775" t="s">
        <v>359</v>
      </c>
      <c r="E9775" t="s">
        <v>360</v>
      </c>
      <c r="F9775" t="s">
        <v>101</v>
      </c>
    </row>
    <row r="9776" spans="1:6" x14ac:dyDescent="0.35">
      <c r="A9776">
        <v>8042025</v>
      </c>
      <c r="B9776" t="s">
        <v>665</v>
      </c>
      <c r="C9776" t="s">
        <v>150</v>
      </c>
      <c r="D9776" t="s">
        <v>359</v>
      </c>
      <c r="E9776" t="s">
        <v>362</v>
      </c>
      <c r="F9776" t="s">
        <v>101</v>
      </c>
    </row>
    <row r="9777" spans="1:8" x14ac:dyDescent="0.35">
      <c r="A9777">
        <v>8042025</v>
      </c>
      <c r="B9777" t="s">
        <v>629</v>
      </c>
      <c r="C9777" t="s">
        <v>263</v>
      </c>
      <c r="D9777" t="s">
        <v>359</v>
      </c>
      <c r="E9777" t="s">
        <v>362</v>
      </c>
      <c r="F9777" t="s">
        <v>140</v>
      </c>
      <c r="G9777" t="s">
        <v>364</v>
      </c>
      <c r="H9777" t="s">
        <v>101</v>
      </c>
    </row>
    <row r="9778" spans="1:8" x14ac:dyDescent="0.35">
      <c r="A9778">
        <v>8042025</v>
      </c>
      <c r="B9778" t="s">
        <v>552</v>
      </c>
      <c r="C9778" t="s">
        <v>195</v>
      </c>
      <c r="D9778" t="s">
        <v>366</v>
      </c>
      <c r="E9778" t="s">
        <v>257</v>
      </c>
      <c r="F9778" t="s">
        <v>367</v>
      </c>
      <c r="G9778" t="s">
        <v>101</v>
      </c>
    </row>
    <row r="9779" spans="1:8" x14ac:dyDescent="0.35">
      <c r="A9779">
        <v>8042025</v>
      </c>
      <c r="B9779" t="s">
        <v>514</v>
      </c>
      <c r="C9779" t="s">
        <v>304</v>
      </c>
      <c r="D9779" t="s">
        <v>369</v>
      </c>
      <c r="E9779" t="s">
        <v>370</v>
      </c>
      <c r="F9779" t="s">
        <v>101</v>
      </c>
    </row>
    <row r="9780" spans="1:8" x14ac:dyDescent="0.35">
      <c r="A9780">
        <v>8042025</v>
      </c>
      <c r="B9780" t="s">
        <v>218</v>
      </c>
      <c r="C9780" t="s">
        <v>285</v>
      </c>
      <c r="D9780" t="s">
        <v>371</v>
      </c>
      <c r="E9780" t="s">
        <v>101</v>
      </c>
    </row>
    <row r="9781" spans="1:8" x14ac:dyDescent="0.35">
      <c r="A9781">
        <v>8042025</v>
      </c>
      <c r="B9781" t="s">
        <v>611</v>
      </c>
      <c r="C9781" t="s">
        <v>447</v>
      </c>
      <c r="D9781" t="s">
        <v>372</v>
      </c>
      <c r="E9781" t="s">
        <v>101</v>
      </c>
    </row>
    <row r="9782" spans="1:8" x14ac:dyDescent="0.35">
      <c r="A9782">
        <v>8042025</v>
      </c>
      <c r="B9782" t="s">
        <v>630</v>
      </c>
      <c r="C9782" t="s">
        <v>471</v>
      </c>
      <c r="D9782" t="s">
        <v>373</v>
      </c>
      <c r="E9782" t="s">
        <v>101</v>
      </c>
    </row>
    <row r="9783" spans="1:8" x14ac:dyDescent="0.35">
      <c r="A9783">
        <v>8042025</v>
      </c>
      <c r="B9783" t="s">
        <v>567</v>
      </c>
      <c r="C9783" t="s">
        <v>519</v>
      </c>
      <c r="D9783" t="s">
        <v>376</v>
      </c>
      <c r="E9783" t="s">
        <v>140</v>
      </c>
      <c r="F9783" t="s">
        <v>331</v>
      </c>
      <c r="G9783" t="s">
        <v>377</v>
      </c>
      <c r="H9783" t="s">
        <v>101</v>
      </c>
    </row>
    <row r="9784" spans="1:8" x14ac:dyDescent="0.35">
      <c r="A9784">
        <v>8042025</v>
      </c>
      <c r="B9784" t="s">
        <v>736</v>
      </c>
      <c r="C9784" t="s">
        <v>122</v>
      </c>
      <c r="D9784" t="s">
        <v>378</v>
      </c>
    </row>
    <row r="9785" spans="1:8" x14ac:dyDescent="0.35">
      <c r="A9785">
        <v>8042025</v>
      </c>
      <c r="B9785" t="s">
        <v>628</v>
      </c>
      <c r="C9785" t="s">
        <v>285</v>
      </c>
      <c r="D9785" t="s">
        <v>380</v>
      </c>
      <c r="E9785" t="s">
        <v>101</v>
      </c>
    </row>
    <row r="9786" spans="1:8" x14ac:dyDescent="0.35">
      <c r="A9786">
        <v>8042025</v>
      </c>
      <c r="B9786" t="s">
        <v>551</v>
      </c>
      <c r="C9786" t="s">
        <v>318</v>
      </c>
      <c r="D9786" t="s">
        <v>382</v>
      </c>
      <c r="E9786" t="s">
        <v>383</v>
      </c>
    </row>
    <row r="9787" spans="1:8" x14ac:dyDescent="0.35">
      <c r="A9787">
        <v>8042025</v>
      </c>
      <c r="B9787" t="s">
        <v>665</v>
      </c>
      <c r="C9787" t="s">
        <v>293</v>
      </c>
      <c r="D9787" t="s">
        <v>385</v>
      </c>
      <c r="E9787" t="s">
        <v>386</v>
      </c>
    </row>
    <row r="9788" spans="1:8" x14ac:dyDescent="0.35">
      <c r="A9788">
        <v>8042025</v>
      </c>
      <c r="B9788" t="s">
        <v>629</v>
      </c>
      <c r="C9788" t="s">
        <v>145</v>
      </c>
      <c r="D9788" t="s">
        <v>388</v>
      </c>
      <c r="E9788" t="s">
        <v>101</v>
      </c>
    </row>
    <row r="9789" spans="1:8" x14ac:dyDescent="0.35">
      <c r="A9789">
        <v>8042025</v>
      </c>
      <c r="B9789" t="s">
        <v>599</v>
      </c>
      <c r="C9789" t="s">
        <v>98</v>
      </c>
      <c r="D9789" t="s">
        <v>391</v>
      </c>
      <c r="E9789" t="s">
        <v>101</v>
      </c>
    </row>
    <row r="9790" spans="1:8" x14ac:dyDescent="0.35">
      <c r="A9790">
        <v>8042025</v>
      </c>
      <c r="B9790" t="s">
        <v>567</v>
      </c>
      <c r="C9790" t="s">
        <v>188</v>
      </c>
      <c r="D9790" t="s">
        <v>393</v>
      </c>
    </row>
    <row r="9791" spans="1:8" x14ac:dyDescent="0.35">
      <c r="A9791">
        <v>8042025</v>
      </c>
      <c r="B9791" t="s">
        <v>514</v>
      </c>
      <c r="C9791" t="s">
        <v>414</v>
      </c>
      <c r="D9791" t="s">
        <v>394</v>
      </c>
      <c r="E9791" t="s">
        <v>395</v>
      </c>
      <c r="F9791" t="s">
        <v>101</v>
      </c>
    </row>
    <row r="9792" spans="1:8" x14ac:dyDescent="0.35">
      <c r="A9792">
        <v>8042025</v>
      </c>
      <c r="B9792" t="s">
        <v>603</v>
      </c>
      <c r="C9792" t="s">
        <v>226</v>
      </c>
      <c r="D9792" t="s">
        <v>396</v>
      </c>
    </row>
    <row r="9793" spans="1:9" x14ac:dyDescent="0.35">
      <c r="A9793">
        <v>8042025</v>
      </c>
      <c r="B9793" t="s">
        <v>758</v>
      </c>
      <c r="C9793" t="s">
        <v>600</v>
      </c>
      <c r="D9793" t="s">
        <v>397</v>
      </c>
      <c r="E9793" t="s">
        <v>101</v>
      </c>
    </row>
    <row r="9794" spans="1:9" x14ac:dyDescent="0.35">
      <c r="A9794">
        <v>8042025</v>
      </c>
      <c r="B9794" t="s">
        <v>557</v>
      </c>
      <c r="C9794" t="s">
        <v>447</v>
      </c>
      <c r="D9794" t="s">
        <v>399</v>
      </c>
      <c r="E9794" t="s">
        <v>140</v>
      </c>
      <c r="F9794" t="s">
        <v>400</v>
      </c>
      <c r="G9794" t="s">
        <v>257</v>
      </c>
      <c r="H9794" t="s">
        <v>331</v>
      </c>
      <c r="I9794" t="s">
        <v>401</v>
      </c>
    </row>
    <row r="9795" spans="1:9" x14ac:dyDescent="0.35">
      <c r="A9795">
        <v>8042025</v>
      </c>
      <c r="B9795" t="s">
        <v>637</v>
      </c>
      <c r="C9795" t="s">
        <v>327</v>
      </c>
      <c r="D9795" t="s">
        <v>399</v>
      </c>
      <c r="E9795" t="s">
        <v>187</v>
      </c>
      <c r="F9795" t="s">
        <v>101</v>
      </c>
    </row>
    <row r="9796" spans="1:9" x14ac:dyDescent="0.35">
      <c r="A9796">
        <v>8042025</v>
      </c>
      <c r="B9796" t="s">
        <v>573</v>
      </c>
      <c r="C9796" t="s">
        <v>426</v>
      </c>
      <c r="D9796" t="s">
        <v>399</v>
      </c>
      <c r="E9796" t="s">
        <v>403</v>
      </c>
      <c r="F9796" t="s">
        <v>101</v>
      </c>
    </row>
    <row r="9797" spans="1:9" x14ac:dyDescent="0.35">
      <c r="A9797">
        <v>8042025</v>
      </c>
      <c r="B9797" t="s">
        <v>419</v>
      </c>
      <c r="C9797" t="s">
        <v>598</v>
      </c>
      <c r="D9797" t="s">
        <v>399</v>
      </c>
      <c r="E9797" t="s">
        <v>404</v>
      </c>
      <c r="F9797" t="s">
        <v>101</v>
      </c>
    </row>
    <row r="9798" spans="1:9" x14ac:dyDescent="0.35">
      <c r="A9798">
        <v>7042025</v>
      </c>
      <c r="B9798" t="s">
        <v>493</v>
      </c>
      <c r="C9798" t="s">
        <v>438</v>
      </c>
      <c r="D9798" t="s">
        <v>100</v>
      </c>
      <c r="E9798" t="s">
        <v>101</v>
      </c>
    </row>
    <row r="9799" spans="1:9" x14ac:dyDescent="0.35">
      <c r="A9799">
        <v>7042025</v>
      </c>
      <c r="B9799" t="s">
        <v>608</v>
      </c>
      <c r="C9799" t="s">
        <v>523</v>
      </c>
      <c r="D9799" t="s">
        <v>104</v>
      </c>
      <c r="E9799" t="s">
        <v>101</v>
      </c>
    </row>
    <row r="9800" spans="1:9" x14ac:dyDescent="0.35">
      <c r="A9800">
        <v>7042025</v>
      </c>
      <c r="B9800" t="s">
        <v>644</v>
      </c>
      <c r="C9800" t="s">
        <v>203</v>
      </c>
      <c r="D9800" t="s">
        <v>107</v>
      </c>
      <c r="E9800" t="s">
        <v>108</v>
      </c>
      <c r="F9800" t="s">
        <v>101</v>
      </c>
    </row>
    <row r="9801" spans="1:9" x14ac:dyDescent="0.35">
      <c r="A9801">
        <v>7042025</v>
      </c>
      <c r="B9801" t="s">
        <v>603</v>
      </c>
      <c r="C9801" t="s">
        <v>273</v>
      </c>
      <c r="D9801" t="s">
        <v>111</v>
      </c>
      <c r="E9801" t="s">
        <v>101</v>
      </c>
    </row>
    <row r="9802" spans="1:9" x14ac:dyDescent="0.35">
      <c r="A9802">
        <v>7042025</v>
      </c>
      <c r="B9802" t="s">
        <v>797</v>
      </c>
      <c r="C9802" t="s">
        <v>681</v>
      </c>
      <c r="D9802" t="s">
        <v>114</v>
      </c>
      <c r="E9802" t="s">
        <v>115</v>
      </c>
      <c r="F9802" t="s">
        <v>116</v>
      </c>
    </row>
    <row r="9803" spans="1:9" x14ac:dyDescent="0.35">
      <c r="A9803">
        <v>7042025</v>
      </c>
      <c r="B9803" t="s">
        <v>275</v>
      </c>
      <c r="C9803" t="s">
        <v>204</v>
      </c>
      <c r="D9803" t="s">
        <v>114</v>
      </c>
      <c r="E9803" t="s">
        <v>119</v>
      </c>
      <c r="F9803" t="s">
        <v>120</v>
      </c>
      <c r="G9803" t="s">
        <v>121</v>
      </c>
    </row>
    <row r="9804" spans="1:9" x14ac:dyDescent="0.35">
      <c r="A9804">
        <v>7042025</v>
      </c>
      <c r="B9804" t="s">
        <v>346</v>
      </c>
      <c r="C9804" t="s">
        <v>402</v>
      </c>
      <c r="D9804" t="s">
        <v>114</v>
      </c>
      <c r="E9804" t="s">
        <v>124</v>
      </c>
    </row>
    <row r="9805" spans="1:9" x14ac:dyDescent="0.35">
      <c r="A9805">
        <v>7042025</v>
      </c>
      <c r="B9805" t="s">
        <v>293</v>
      </c>
      <c r="C9805" t="s">
        <v>443</v>
      </c>
      <c r="D9805" t="s">
        <v>114</v>
      </c>
      <c r="E9805" t="s">
        <v>127</v>
      </c>
    </row>
    <row r="9806" spans="1:9" x14ac:dyDescent="0.35">
      <c r="A9806">
        <v>7042025</v>
      </c>
      <c r="B9806" t="s">
        <v>177</v>
      </c>
      <c r="C9806" t="s">
        <v>197</v>
      </c>
      <c r="D9806" t="s">
        <v>114</v>
      </c>
      <c r="E9806" t="s">
        <v>130</v>
      </c>
    </row>
    <row r="9807" spans="1:9" x14ac:dyDescent="0.35">
      <c r="A9807">
        <v>7042025</v>
      </c>
      <c r="B9807" t="s">
        <v>178</v>
      </c>
      <c r="C9807" t="s">
        <v>106</v>
      </c>
      <c r="D9807" t="s">
        <v>114</v>
      </c>
      <c r="E9807" t="s">
        <v>132</v>
      </c>
      <c r="F9807" t="s">
        <v>133</v>
      </c>
    </row>
    <row r="9808" spans="1:9" x14ac:dyDescent="0.35">
      <c r="A9808">
        <v>7042025</v>
      </c>
      <c r="B9808" t="s">
        <v>514</v>
      </c>
      <c r="C9808" t="s">
        <v>523</v>
      </c>
      <c r="D9808" t="s">
        <v>135</v>
      </c>
      <c r="E9808" t="s">
        <v>136</v>
      </c>
    </row>
    <row r="9809" spans="1:7" x14ac:dyDescent="0.35">
      <c r="A9809">
        <v>7042025</v>
      </c>
      <c r="B9809" t="s">
        <v>712</v>
      </c>
      <c r="C9809" t="s">
        <v>285</v>
      </c>
      <c r="D9809" t="s">
        <v>139</v>
      </c>
      <c r="E9809" t="s">
        <v>140</v>
      </c>
      <c r="F9809" t="s">
        <v>141</v>
      </c>
      <c r="G9809" t="s">
        <v>101</v>
      </c>
    </row>
    <row r="9810" spans="1:7" x14ac:dyDescent="0.35">
      <c r="A9810">
        <v>7042025</v>
      </c>
      <c r="B9810" t="s">
        <v>507</v>
      </c>
      <c r="C9810" t="s">
        <v>466</v>
      </c>
      <c r="D9810" t="s">
        <v>144</v>
      </c>
      <c r="E9810" t="s">
        <v>101</v>
      </c>
    </row>
    <row r="9811" spans="1:7" x14ac:dyDescent="0.35">
      <c r="A9811">
        <v>7042025</v>
      </c>
      <c r="B9811" t="s">
        <v>576</v>
      </c>
      <c r="C9811" t="s">
        <v>479</v>
      </c>
      <c r="D9811" t="s">
        <v>147</v>
      </c>
      <c r="E9811" t="s">
        <v>148</v>
      </c>
      <c r="F9811" t="s">
        <v>149</v>
      </c>
    </row>
    <row r="9812" spans="1:7" x14ac:dyDescent="0.35">
      <c r="A9812">
        <v>7042025</v>
      </c>
      <c r="B9812" t="s">
        <v>440</v>
      </c>
      <c r="C9812" t="s">
        <v>206</v>
      </c>
      <c r="D9812" t="s">
        <v>152</v>
      </c>
      <c r="E9812" t="s">
        <v>140</v>
      </c>
      <c r="F9812" t="s">
        <v>153</v>
      </c>
      <c r="G9812" t="s">
        <v>101</v>
      </c>
    </row>
    <row r="9813" spans="1:7" x14ac:dyDescent="0.35">
      <c r="A9813">
        <v>7042025</v>
      </c>
      <c r="B9813" t="s">
        <v>722</v>
      </c>
      <c r="C9813" t="s">
        <v>293</v>
      </c>
      <c r="D9813" t="s">
        <v>156</v>
      </c>
      <c r="E9813" t="s">
        <v>101</v>
      </c>
    </row>
    <row r="9814" spans="1:7" x14ac:dyDescent="0.35">
      <c r="A9814">
        <v>7042025</v>
      </c>
      <c r="B9814" t="s">
        <v>572</v>
      </c>
      <c r="C9814" t="s">
        <v>285</v>
      </c>
      <c r="D9814" t="s">
        <v>159</v>
      </c>
      <c r="E9814" t="s">
        <v>101</v>
      </c>
    </row>
    <row r="9815" spans="1:7" x14ac:dyDescent="0.35">
      <c r="A9815">
        <v>7042025</v>
      </c>
      <c r="B9815" t="s">
        <v>138</v>
      </c>
      <c r="C9815" t="s">
        <v>161</v>
      </c>
      <c r="D9815" t="s">
        <v>101</v>
      </c>
    </row>
    <row r="9816" spans="1:7" x14ac:dyDescent="0.35">
      <c r="A9816">
        <v>7042025</v>
      </c>
      <c r="B9816" t="s">
        <v>629</v>
      </c>
      <c r="C9816" t="s">
        <v>155</v>
      </c>
      <c r="D9816" t="s">
        <v>164</v>
      </c>
      <c r="E9816" t="s">
        <v>101</v>
      </c>
    </row>
    <row r="9817" spans="1:7" x14ac:dyDescent="0.35">
      <c r="A9817">
        <v>7042025</v>
      </c>
      <c r="B9817" t="s">
        <v>644</v>
      </c>
      <c r="C9817" t="s">
        <v>165</v>
      </c>
      <c r="D9817" t="s">
        <v>167</v>
      </c>
    </row>
    <row r="9818" spans="1:7" x14ac:dyDescent="0.35">
      <c r="A9818">
        <v>7042025</v>
      </c>
      <c r="B9818" t="s">
        <v>361</v>
      </c>
      <c r="C9818" t="s">
        <v>423</v>
      </c>
      <c r="D9818" t="s">
        <v>101</v>
      </c>
    </row>
    <row r="9819" spans="1:7" x14ac:dyDescent="0.35">
      <c r="A9819">
        <v>7042025</v>
      </c>
      <c r="B9819" t="s">
        <v>636</v>
      </c>
      <c r="C9819" t="s">
        <v>272</v>
      </c>
      <c r="D9819" t="s">
        <v>169</v>
      </c>
      <c r="E9819" t="s">
        <v>170</v>
      </c>
      <c r="F9819" t="s">
        <v>101</v>
      </c>
    </row>
    <row r="9820" spans="1:7" x14ac:dyDescent="0.35">
      <c r="A9820">
        <v>7042025</v>
      </c>
      <c r="B9820" t="s">
        <v>591</v>
      </c>
      <c r="C9820" t="s">
        <v>438</v>
      </c>
      <c r="D9820" t="s">
        <v>173</v>
      </c>
      <c r="E9820" t="s">
        <v>101</v>
      </c>
    </row>
    <row r="9821" spans="1:7" x14ac:dyDescent="0.35">
      <c r="A9821">
        <v>7042025</v>
      </c>
      <c r="B9821" t="s">
        <v>520</v>
      </c>
      <c r="C9821" t="s">
        <v>543</v>
      </c>
      <c r="D9821" t="s">
        <v>176</v>
      </c>
      <c r="E9821" t="s">
        <v>101</v>
      </c>
    </row>
    <row r="9822" spans="1:7" x14ac:dyDescent="0.35">
      <c r="A9822">
        <v>7042025</v>
      </c>
      <c r="B9822" t="s">
        <v>608</v>
      </c>
      <c r="C9822" t="s">
        <v>292</v>
      </c>
      <c r="D9822" t="s">
        <v>176</v>
      </c>
      <c r="E9822" t="s">
        <v>149</v>
      </c>
    </row>
    <row r="9823" spans="1:7" x14ac:dyDescent="0.35">
      <c r="A9823">
        <v>7042025</v>
      </c>
      <c r="B9823" t="s">
        <v>602</v>
      </c>
      <c r="C9823" t="s">
        <v>171</v>
      </c>
      <c r="D9823" t="s">
        <v>181</v>
      </c>
      <c r="E9823" t="s">
        <v>182</v>
      </c>
      <c r="F9823" t="s">
        <v>101</v>
      </c>
    </row>
    <row r="9824" spans="1:7" x14ac:dyDescent="0.35">
      <c r="A9824">
        <v>7042025</v>
      </c>
      <c r="B9824" t="s">
        <v>596</v>
      </c>
      <c r="C9824" t="s">
        <v>599</v>
      </c>
      <c r="D9824" t="s">
        <v>184</v>
      </c>
      <c r="E9824" t="s">
        <v>101</v>
      </c>
    </row>
    <row r="9825" spans="1:7" x14ac:dyDescent="0.35">
      <c r="A9825">
        <v>7042025</v>
      </c>
      <c r="B9825" t="s">
        <v>576</v>
      </c>
      <c r="C9825" t="s">
        <v>523</v>
      </c>
      <c r="D9825" t="s">
        <v>187</v>
      </c>
      <c r="E9825" t="s">
        <v>101</v>
      </c>
    </row>
    <row r="9826" spans="1:7" x14ac:dyDescent="0.35">
      <c r="A9826">
        <v>7042025</v>
      </c>
      <c r="B9826" t="s">
        <v>514</v>
      </c>
      <c r="C9826" t="s">
        <v>188</v>
      </c>
      <c r="D9826" t="s">
        <v>190</v>
      </c>
      <c r="E9826" t="s">
        <v>191</v>
      </c>
      <c r="F9826" t="s">
        <v>101</v>
      </c>
    </row>
    <row r="9827" spans="1:7" x14ac:dyDescent="0.35">
      <c r="A9827">
        <v>7042025</v>
      </c>
      <c r="B9827" t="s">
        <v>440</v>
      </c>
      <c r="C9827" t="s">
        <v>99</v>
      </c>
      <c r="D9827" t="s">
        <v>190</v>
      </c>
      <c r="E9827" t="s">
        <v>194</v>
      </c>
      <c r="F9827" t="s">
        <v>101</v>
      </c>
    </row>
    <row r="9828" spans="1:7" x14ac:dyDescent="0.35">
      <c r="A9828">
        <v>7042025</v>
      </c>
      <c r="B9828" t="s">
        <v>218</v>
      </c>
      <c r="C9828" t="s">
        <v>415</v>
      </c>
      <c r="D9828" t="s">
        <v>190</v>
      </c>
      <c r="E9828" t="s">
        <v>196</v>
      </c>
      <c r="F9828" t="s">
        <v>101</v>
      </c>
    </row>
    <row r="9829" spans="1:7" x14ac:dyDescent="0.35">
      <c r="A9829">
        <v>7042025</v>
      </c>
      <c r="B9829" t="s">
        <v>195</v>
      </c>
      <c r="C9829" t="s">
        <v>198</v>
      </c>
      <c r="D9829" t="s">
        <v>140</v>
      </c>
      <c r="E9829" t="s">
        <v>199</v>
      </c>
      <c r="F9829" t="s">
        <v>200</v>
      </c>
      <c r="G9829" t="s">
        <v>101</v>
      </c>
    </row>
    <row r="9830" spans="1:7" x14ac:dyDescent="0.35">
      <c r="A9830">
        <v>7042025</v>
      </c>
      <c r="B9830" t="s">
        <v>413</v>
      </c>
      <c r="C9830" t="s">
        <v>255</v>
      </c>
      <c r="D9830" t="s">
        <v>61</v>
      </c>
      <c r="E9830" t="s">
        <v>101</v>
      </c>
    </row>
    <row r="9831" spans="1:7" x14ac:dyDescent="0.35">
      <c r="A9831">
        <v>7042025</v>
      </c>
      <c r="B9831" t="s">
        <v>218</v>
      </c>
      <c r="C9831" t="s">
        <v>430</v>
      </c>
      <c r="D9831" t="s">
        <v>205</v>
      </c>
      <c r="E9831" t="s">
        <v>101</v>
      </c>
    </row>
    <row r="9832" spans="1:7" x14ac:dyDescent="0.35">
      <c r="A9832">
        <v>7042025</v>
      </c>
      <c r="B9832" t="s">
        <v>639</v>
      </c>
      <c r="C9832" t="s">
        <v>419</v>
      </c>
      <c r="D9832" t="s">
        <v>208</v>
      </c>
      <c r="E9832" t="s">
        <v>101</v>
      </c>
    </row>
    <row r="9833" spans="1:7" x14ac:dyDescent="0.35">
      <c r="A9833">
        <v>7042025</v>
      </c>
      <c r="B9833" t="s">
        <v>413</v>
      </c>
      <c r="C9833" t="s">
        <v>450</v>
      </c>
      <c r="D9833" t="s">
        <v>210</v>
      </c>
      <c r="E9833" t="s">
        <v>211</v>
      </c>
      <c r="F9833" t="s">
        <v>101</v>
      </c>
    </row>
    <row r="9834" spans="1:7" x14ac:dyDescent="0.35">
      <c r="A9834">
        <v>7042025</v>
      </c>
      <c r="B9834" t="s">
        <v>591</v>
      </c>
      <c r="C9834" t="s">
        <v>122</v>
      </c>
      <c r="D9834" t="s">
        <v>214</v>
      </c>
      <c r="E9834" t="s">
        <v>215</v>
      </c>
      <c r="F9834" t="s">
        <v>101</v>
      </c>
    </row>
    <row r="9835" spans="1:7" x14ac:dyDescent="0.35">
      <c r="A9835">
        <v>7042025</v>
      </c>
      <c r="B9835" t="s">
        <v>456</v>
      </c>
      <c r="C9835" t="s">
        <v>217</v>
      </c>
      <c r="D9835" t="s">
        <v>101</v>
      </c>
    </row>
    <row r="9836" spans="1:7" x14ac:dyDescent="0.35">
      <c r="A9836">
        <v>7042025</v>
      </c>
      <c r="B9836" t="s">
        <v>762</v>
      </c>
      <c r="C9836" t="s">
        <v>599</v>
      </c>
      <c r="D9836" t="s">
        <v>220</v>
      </c>
      <c r="E9836" t="s">
        <v>101</v>
      </c>
    </row>
    <row r="9837" spans="1:7" x14ac:dyDescent="0.35">
      <c r="A9837">
        <v>7042025</v>
      </c>
      <c r="B9837" t="s">
        <v>759</v>
      </c>
      <c r="C9837" t="s">
        <v>137</v>
      </c>
      <c r="D9837" t="s">
        <v>222</v>
      </c>
    </row>
    <row r="9838" spans="1:7" x14ac:dyDescent="0.35">
      <c r="A9838">
        <v>7042025</v>
      </c>
      <c r="B9838" t="s">
        <v>592</v>
      </c>
      <c r="C9838" t="s">
        <v>273</v>
      </c>
      <c r="D9838" t="s">
        <v>223</v>
      </c>
    </row>
    <row r="9839" spans="1:7" x14ac:dyDescent="0.35">
      <c r="A9839">
        <v>7042025</v>
      </c>
      <c r="B9839" t="s">
        <v>662</v>
      </c>
      <c r="C9839" t="s">
        <v>240</v>
      </c>
      <c r="D9839" t="s">
        <v>225</v>
      </c>
      <c r="E9839" t="s">
        <v>101</v>
      </c>
    </row>
    <row r="9840" spans="1:7" x14ac:dyDescent="0.35">
      <c r="A9840">
        <v>7042025</v>
      </c>
      <c r="B9840" t="s">
        <v>520</v>
      </c>
      <c r="C9840" t="s">
        <v>526</v>
      </c>
      <c r="D9840" t="s">
        <v>225</v>
      </c>
      <c r="E9840" t="s">
        <v>228</v>
      </c>
      <c r="F9840" t="s">
        <v>229</v>
      </c>
    </row>
    <row r="9841" spans="1:7" x14ac:dyDescent="0.35">
      <c r="A9841">
        <v>7042025</v>
      </c>
      <c r="B9841" t="s">
        <v>534</v>
      </c>
      <c r="C9841" t="s">
        <v>436</v>
      </c>
      <c r="D9841" t="s">
        <v>232</v>
      </c>
      <c r="E9841" t="s">
        <v>101</v>
      </c>
    </row>
    <row r="9842" spans="1:7" x14ac:dyDescent="0.35">
      <c r="A9842">
        <v>7042025</v>
      </c>
      <c r="B9842" t="s">
        <v>581</v>
      </c>
      <c r="C9842" t="s">
        <v>575</v>
      </c>
      <c r="D9842" t="s">
        <v>235</v>
      </c>
      <c r="E9842" t="s">
        <v>236</v>
      </c>
      <c r="F9842" t="s">
        <v>101</v>
      </c>
    </row>
    <row r="9843" spans="1:7" x14ac:dyDescent="0.35">
      <c r="A9843">
        <v>7042025</v>
      </c>
      <c r="B9843" t="s">
        <v>603</v>
      </c>
      <c r="C9843" t="s">
        <v>155</v>
      </c>
      <c r="D9843" t="s">
        <v>235</v>
      </c>
      <c r="E9843" t="s">
        <v>239</v>
      </c>
      <c r="F9843" t="s">
        <v>149</v>
      </c>
    </row>
    <row r="9844" spans="1:7" x14ac:dyDescent="0.35">
      <c r="A9844">
        <v>7042025</v>
      </c>
      <c r="B9844" t="s">
        <v>719</v>
      </c>
      <c r="C9844" t="s">
        <v>286</v>
      </c>
      <c r="D9844" t="s">
        <v>235</v>
      </c>
      <c r="E9844" t="s">
        <v>241</v>
      </c>
      <c r="F9844" t="s">
        <v>101</v>
      </c>
    </row>
    <row r="9845" spans="1:7" x14ac:dyDescent="0.35">
      <c r="A9845">
        <v>7042025</v>
      </c>
      <c r="B9845" t="s">
        <v>493</v>
      </c>
      <c r="C9845" t="s">
        <v>460</v>
      </c>
      <c r="D9845" t="s">
        <v>243</v>
      </c>
      <c r="E9845" t="s">
        <v>101</v>
      </c>
    </row>
    <row r="9846" spans="1:7" x14ac:dyDescent="0.35">
      <c r="A9846">
        <v>7042025</v>
      </c>
      <c r="B9846" t="s">
        <v>218</v>
      </c>
      <c r="C9846" t="s">
        <v>183</v>
      </c>
      <c r="D9846" t="s">
        <v>245</v>
      </c>
      <c r="E9846" t="s">
        <v>246</v>
      </c>
    </row>
    <row r="9847" spans="1:7" x14ac:dyDescent="0.35">
      <c r="A9847">
        <v>7042025</v>
      </c>
      <c r="B9847" t="s">
        <v>573</v>
      </c>
      <c r="C9847" t="s">
        <v>479</v>
      </c>
      <c r="D9847" t="s">
        <v>245</v>
      </c>
      <c r="E9847" t="s">
        <v>249</v>
      </c>
    </row>
    <row r="9848" spans="1:7" x14ac:dyDescent="0.35">
      <c r="A9848">
        <v>7042025</v>
      </c>
      <c r="B9848" t="s">
        <v>557</v>
      </c>
      <c r="C9848" t="s">
        <v>478</v>
      </c>
      <c r="D9848" t="s">
        <v>252</v>
      </c>
      <c r="E9848" t="s">
        <v>101</v>
      </c>
    </row>
    <row r="9849" spans="1:7" x14ac:dyDescent="0.35">
      <c r="A9849">
        <v>7042025</v>
      </c>
      <c r="B9849" t="s">
        <v>696</v>
      </c>
      <c r="C9849" t="s">
        <v>443</v>
      </c>
      <c r="D9849" t="s">
        <v>254</v>
      </c>
    </row>
    <row r="9850" spans="1:7" x14ac:dyDescent="0.35">
      <c r="A9850">
        <v>7042025</v>
      </c>
      <c r="B9850" t="s">
        <v>581</v>
      </c>
      <c r="C9850" t="s">
        <v>138</v>
      </c>
      <c r="D9850" t="s">
        <v>256</v>
      </c>
      <c r="E9850" t="s">
        <v>257</v>
      </c>
      <c r="F9850" t="s">
        <v>236</v>
      </c>
      <c r="G9850" t="s">
        <v>101</v>
      </c>
    </row>
    <row r="9851" spans="1:7" x14ac:dyDescent="0.35">
      <c r="A9851">
        <v>7042025</v>
      </c>
      <c r="B9851" t="s">
        <v>418</v>
      </c>
      <c r="C9851" t="s">
        <v>304</v>
      </c>
      <c r="D9851" t="s">
        <v>260</v>
      </c>
      <c r="E9851" t="s">
        <v>136</v>
      </c>
      <c r="F9851" t="s">
        <v>101</v>
      </c>
    </row>
    <row r="9852" spans="1:7" x14ac:dyDescent="0.35">
      <c r="A9852">
        <v>7042025</v>
      </c>
      <c r="B9852" t="s">
        <v>285</v>
      </c>
      <c r="C9852" t="s">
        <v>261</v>
      </c>
      <c r="D9852" t="s">
        <v>262</v>
      </c>
      <c r="E9852" t="s">
        <v>101</v>
      </c>
    </row>
    <row r="9853" spans="1:7" x14ac:dyDescent="0.35">
      <c r="A9853">
        <v>7042025</v>
      </c>
      <c r="B9853" t="s">
        <v>663</v>
      </c>
      <c r="C9853" t="s">
        <v>439</v>
      </c>
      <c r="D9853" t="s">
        <v>264</v>
      </c>
      <c r="E9853" t="s">
        <v>101</v>
      </c>
    </row>
    <row r="9854" spans="1:7" x14ac:dyDescent="0.35">
      <c r="A9854">
        <v>7042025</v>
      </c>
      <c r="B9854" t="s">
        <v>233</v>
      </c>
      <c r="C9854" t="s">
        <v>264</v>
      </c>
      <c r="D9854" t="s">
        <v>149</v>
      </c>
    </row>
    <row r="9855" spans="1:7" x14ac:dyDescent="0.35">
      <c r="A9855">
        <v>7042025</v>
      </c>
      <c r="B9855" t="s">
        <v>451</v>
      </c>
      <c r="C9855" t="s">
        <v>247</v>
      </c>
      <c r="D9855" t="s">
        <v>265</v>
      </c>
      <c r="E9855" t="s">
        <v>101</v>
      </c>
      <c r="F9855" t="s">
        <v>266</v>
      </c>
    </row>
    <row r="9856" spans="1:7" x14ac:dyDescent="0.35">
      <c r="A9856">
        <v>7042025</v>
      </c>
      <c r="B9856" t="s">
        <v>430</v>
      </c>
      <c r="C9856" t="s">
        <v>267</v>
      </c>
      <c r="D9856" t="s">
        <v>101</v>
      </c>
    </row>
    <row r="9857" spans="1:8" x14ac:dyDescent="0.35">
      <c r="A9857">
        <v>7042025</v>
      </c>
      <c r="B9857" t="s">
        <v>603</v>
      </c>
      <c r="C9857" t="s">
        <v>549</v>
      </c>
      <c r="D9857" t="s">
        <v>268</v>
      </c>
    </row>
    <row r="9858" spans="1:8" x14ac:dyDescent="0.35">
      <c r="A9858">
        <v>7042025</v>
      </c>
      <c r="B9858" t="s">
        <v>609</v>
      </c>
      <c r="C9858" t="s">
        <v>456</v>
      </c>
      <c r="D9858" t="s">
        <v>270</v>
      </c>
      <c r="E9858" t="s">
        <v>271</v>
      </c>
      <c r="F9858" t="s">
        <v>101</v>
      </c>
    </row>
    <row r="9859" spans="1:8" x14ac:dyDescent="0.35">
      <c r="A9859">
        <v>7042025</v>
      </c>
      <c r="B9859" t="s">
        <v>542</v>
      </c>
      <c r="C9859" t="s">
        <v>374</v>
      </c>
      <c r="D9859" t="s">
        <v>274</v>
      </c>
      <c r="E9859" t="s">
        <v>101</v>
      </c>
    </row>
    <row r="9860" spans="1:8" x14ac:dyDescent="0.35">
      <c r="A9860">
        <v>7042025</v>
      </c>
      <c r="B9860" t="s">
        <v>437</v>
      </c>
      <c r="C9860" t="s">
        <v>105</v>
      </c>
      <c r="D9860" t="s">
        <v>277</v>
      </c>
      <c r="E9860" t="s">
        <v>101</v>
      </c>
    </row>
    <row r="9861" spans="1:8" x14ac:dyDescent="0.35">
      <c r="A9861">
        <v>7042025</v>
      </c>
      <c r="B9861" t="s">
        <v>419</v>
      </c>
      <c r="C9861" t="s">
        <v>237</v>
      </c>
      <c r="D9861" t="s">
        <v>279</v>
      </c>
      <c r="E9861" t="s">
        <v>140</v>
      </c>
      <c r="F9861" t="s">
        <v>280</v>
      </c>
    </row>
    <row r="9862" spans="1:8" x14ac:dyDescent="0.35">
      <c r="A9862">
        <v>7042025</v>
      </c>
      <c r="B9862" t="s">
        <v>558</v>
      </c>
      <c r="C9862" t="s">
        <v>418</v>
      </c>
      <c r="D9862" t="s">
        <v>281</v>
      </c>
    </row>
    <row r="9863" spans="1:8" x14ac:dyDescent="0.35">
      <c r="A9863">
        <v>7042025</v>
      </c>
      <c r="B9863" t="s">
        <v>579</v>
      </c>
      <c r="C9863" t="s">
        <v>414</v>
      </c>
      <c r="D9863" t="s">
        <v>284</v>
      </c>
      <c r="E9863" t="s">
        <v>101</v>
      </c>
    </row>
    <row r="9864" spans="1:8" x14ac:dyDescent="0.35">
      <c r="A9864">
        <v>7042025</v>
      </c>
      <c r="B9864" t="s">
        <v>567</v>
      </c>
      <c r="C9864" t="s">
        <v>304</v>
      </c>
      <c r="D9864" t="s">
        <v>287</v>
      </c>
      <c r="E9864" t="s">
        <v>101</v>
      </c>
    </row>
    <row r="9865" spans="1:8" x14ac:dyDescent="0.35">
      <c r="A9865">
        <v>7042025</v>
      </c>
      <c r="B9865" t="s">
        <v>449</v>
      </c>
      <c r="C9865" t="s">
        <v>237</v>
      </c>
      <c r="D9865" t="s">
        <v>288</v>
      </c>
      <c r="E9865" t="s">
        <v>101</v>
      </c>
    </row>
    <row r="9866" spans="1:8" x14ac:dyDescent="0.35">
      <c r="A9866">
        <v>7042025</v>
      </c>
      <c r="B9866" t="s">
        <v>658</v>
      </c>
      <c r="C9866" t="s">
        <v>651</v>
      </c>
      <c r="D9866" t="s">
        <v>290</v>
      </c>
      <c r="E9866" t="s">
        <v>140</v>
      </c>
      <c r="F9866" t="s">
        <v>291</v>
      </c>
    </row>
    <row r="9867" spans="1:8" x14ac:dyDescent="0.35">
      <c r="A9867">
        <v>7042025</v>
      </c>
      <c r="B9867" t="s">
        <v>593</v>
      </c>
      <c r="C9867" t="s">
        <v>339</v>
      </c>
      <c r="D9867" t="s">
        <v>290</v>
      </c>
      <c r="E9867" t="s">
        <v>140</v>
      </c>
      <c r="F9867" t="s">
        <v>294</v>
      </c>
      <c r="G9867" t="s">
        <v>295</v>
      </c>
      <c r="H9867" t="s">
        <v>101</v>
      </c>
    </row>
    <row r="9868" spans="1:8" x14ac:dyDescent="0.35">
      <c r="A9868">
        <v>7042025</v>
      </c>
      <c r="B9868" t="s">
        <v>451</v>
      </c>
      <c r="C9868" t="s">
        <v>436</v>
      </c>
      <c r="D9868" t="s">
        <v>298</v>
      </c>
      <c r="E9868" t="s">
        <v>101</v>
      </c>
    </row>
    <row r="9869" spans="1:8" x14ac:dyDescent="0.35">
      <c r="A9869">
        <v>7042025</v>
      </c>
      <c r="B9869" t="s">
        <v>508</v>
      </c>
      <c r="C9869" t="s">
        <v>300</v>
      </c>
      <c r="D9869" t="s">
        <v>262</v>
      </c>
      <c r="E9869" t="s">
        <v>101</v>
      </c>
    </row>
    <row r="9870" spans="1:8" x14ac:dyDescent="0.35">
      <c r="A9870">
        <v>7042025</v>
      </c>
      <c r="B9870" t="s">
        <v>507</v>
      </c>
      <c r="C9870" t="s">
        <v>450</v>
      </c>
      <c r="D9870" t="s">
        <v>301</v>
      </c>
      <c r="E9870" t="s">
        <v>101</v>
      </c>
    </row>
    <row r="9871" spans="1:8" x14ac:dyDescent="0.35">
      <c r="A9871">
        <v>7042025</v>
      </c>
      <c r="B9871" t="s">
        <v>534</v>
      </c>
      <c r="C9871" t="s">
        <v>307</v>
      </c>
      <c r="D9871" t="s">
        <v>303</v>
      </c>
      <c r="E9871" t="s">
        <v>149</v>
      </c>
    </row>
    <row r="9872" spans="1:8" x14ac:dyDescent="0.35">
      <c r="A9872">
        <v>7042025</v>
      </c>
      <c r="B9872" t="s">
        <v>751</v>
      </c>
      <c r="C9872" t="s">
        <v>581</v>
      </c>
      <c r="D9872" t="s">
        <v>306</v>
      </c>
      <c r="E9872" t="s">
        <v>101</v>
      </c>
    </row>
    <row r="9873" spans="1:9" x14ac:dyDescent="0.35">
      <c r="A9873">
        <v>7042025</v>
      </c>
      <c r="B9873" t="s">
        <v>557</v>
      </c>
      <c r="C9873" t="s">
        <v>460</v>
      </c>
      <c r="D9873" t="s">
        <v>308</v>
      </c>
      <c r="E9873" t="s">
        <v>309</v>
      </c>
      <c r="F9873" t="s">
        <v>310</v>
      </c>
      <c r="G9873" t="s">
        <v>311</v>
      </c>
      <c r="H9873" t="s">
        <v>312</v>
      </c>
      <c r="I9873" t="s">
        <v>101</v>
      </c>
    </row>
    <row r="9874" spans="1:9" x14ac:dyDescent="0.35">
      <c r="A9874">
        <v>7042025</v>
      </c>
      <c r="B9874" t="s">
        <v>413</v>
      </c>
      <c r="C9874" t="s">
        <v>543</v>
      </c>
      <c r="D9874" t="s">
        <v>314</v>
      </c>
      <c r="E9874" t="s">
        <v>315</v>
      </c>
      <c r="F9874" t="s">
        <v>101</v>
      </c>
    </row>
    <row r="9875" spans="1:9" x14ac:dyDescent="0.35">
      <c r="A9875">
        <v>7042025</v>
      </c>
      <c r="B9875" t="s">
        <v>720</v>
      </c>
      <c r="C9875" t="s">
        <v>424</v>
      </c>
      <c r="D9875" t="s">
        <v>314</v>
      </c>
      <c r="E9875" t="s">
        <v>317</v>
      </c>
      <c r="F9875" t="s">
        <v>101</v>
      </c>
    </row>
    <row r="9876" spans="1:9" x14ac:dyDescent="0.35">
      <c r="A9876">
        <v>7042025</v>
      </c>
      <c r="B9876" t="s">
        <v>413</v>
      </c>
      <c r="C9876" t="s">
        <v>438</v>
      </c>
      <c r="D9876" t="s">
        <v>319</v>
      </c>
      <c r="E9876" t="s">
        <v>320</v>
      </c>
      <c r="F9876" t="s">
        <v>321</v>
      </c>
    </row>
    <row r="9877" spans="1:9" x14ac:dyDescent="0.35">
      <c r="A9877">
        <v>7042025</v>
      </c>
      <c r="B9877" t="s">
        <v>498</v>
      </c>
      <c r="C9877" t="s">
        <v>285</v>
      </c>
      <c r="D9877" t="s">
        <v>322</v>
      </c>
      <c r="E9877" t="s">
        <v>101</v>
      </c>
    </row>
    <row r="9878" spans="1:9" x14ac:dyDescent="0.35">
      <c r="A9878">
        <v>7042025</v>
      </c>
      <c r="B9878" t="s">
        <v>520</v>
      </c>
      <c r="C9878" t="s">
        <v>495</v>
      </c>
      <c r="D9878" t="s">
        <v>325</v>
      </c>
      <c r="E9878" t="s">
        <v>101</v>
      </c>
    </row>
    <row r="9879" spans="1:9" x14ac:dyDescent="0.35">
      <c r="A9879">
        <v>7042025</v>
      </c>
      <c r="B9879" t="s">
        <v>582</v>
      </c>
      <c r="C9879" t="s">
        <v>575</v>
      </c>
      <c r="D9879" t="s">
        <v>328</v>
      </c>
      <c r="E9879" t="s">
        <v>101</v>
      </c>
    </row>
    <row r="9880" spans="1:9" x14ac:dyDescent="0.35">
      <c r="A9880">
        <v>7042025</v>
      </c>
      <c r="B9880" t="s">
        <v>526</v>
      </c>
      <c r="C9880" t="s">
        <v>331</v>
      </c>
      <c r="D9880" t="s">
        <v>332</v>
      </c>
      <c r="E9880" t="s">
        <v>101</v>
      </c>
    </row>
    <row r="9881" spans="1:9" x14ac:dyDescent="0.35">
      <c r="A9881">
        <v>7042025</v>
      </c>
      <c r="B9881" t="s">
        <v>494</v>
      </c>
      <c r="C9881" t="s">
        <v>375</v>
      </c>
      <c r="D9881" t="s">
        <v>331</v>
      </c>
      <c r="E9881" t="s">
        <v>335</v>
      </c>
      <c r="F9881" t="s">
        <v>101</v>
      </c>
    </row>
    <row r="9882" spans="1:9" x14ac:dyDescent="0.35">
      <c r="A9882">
        <v>7042025</v>
      </c>
      <c r="B9882" t="s">
        <v>534</v>
      </c>
      <c r="C9882" t="s">
        <v>553</v>
      </c>
      <c r="D9882" t="s">
        <v>331</v>
      </c>
      <c r="E9882" t="s">
        <v>338</v>
      </c>
      <c r="F9882" t="s">
        <v>321</v>
      </c>
    </row>
    <row r="9883" spans="1:9" x14ac:dyDescent="0.35">
      <c r="A9883">
        <v>7042025</v>
      </c>
      <c r="B9883" t="s">
        <v>639</v>
      </c>
      <c r="C9883" t="s">
        <v>495</v>
      </c>
      <c r="D9883" t="s">
        <v>170</v>
      </c>
    </row>
    <row r="9884" spans="1:9" x14ac:dyDescent="0.35">
      <c r="A9884">
        <v>7042025</v>
      </c>
      <c r="B9884" t="s">
        <v>499</v>
      </c>
      <c r="C9884" t="s">
        <v>426</v>
      </c>
      <c r="D9884" t="s">
        <v>341</v>
      </c>
      <c r="E9884" t="s">
        <v>101</v>
      </c>
    </row>
    <row r="9885" spans="1:9" x14ac:dyDescent="0.35">
      <c r="A9885">
        <v>7042025</v>
      </c>
      <c r="B9885" t="s">
        <v>665</v>
      </c>
      <c r="C9885" t="s">
        <v>541</v>
      </c>
      <c r="D9885" t="s">
        <v>343</v>
      </c>
      <c r="E9885" t="s">
        <v>101</v>
      </c>
    </row>
    <row r="9886" spans="1:9" x14ac:dyDescent="0.35">
      <c r="A9886">
        <v>7042025</v>
      </c>
      <c r="B9886" t="s">
        <v>455</v>
      </c>
      <c r="C9886" t="s">
        <v>132</v>
      </c>
      <c r="D9886" t="s">
        <v>344</v>
      </c>
      <c r="E9886" t="s">
        <v>345</v>
      </c>
      <c r="F9886" t="s">
        <v>101</v>
      </c>
    </row>
    <row r="9887" spans="1:9" x14ac:dyDescent="0.35">
      <c r="A9887">
        <v>7042025</v>
      </c>
      <c r="B9887" t="s">
        <v>542</v>
      </c>
      <c r="C9887" t="s">
        <v>431</v>
      </c>
      <c r="D9887" t="s">
        <v>132</v>
      </c>
      <c r="E9887" t="s">
        <v>347</v>
      </c>
      <c r="F9887" t="s">
        <v>101</v>
      </c>
    </row>
    <row r="9888" spans="1:9" x14ac:dyDescent="0.35">
      <c r="A9888">
        <v>7042025</v>
      </c>
      <c r="B9888" t="s">
        <v>629</v>
      </c>
      <c r="C9888" t="s">
        <v>122</v>
      </c>
      <c r="D9888" t="s">
        <v>132</v>
      </c>
      <c r="E9888" t="s">
        <v>348</v>
      </c>
      <c r="F9888" t="s">
        <v>101</v>
      </c>
    </row>
    <row r="9889" spans="1:8" x14ac:dyDescent="0.35">
      <c r="A9889">
        <v>7042025</v>
      </c>
      <c r="B9889" t="s">
        <v>637</v>
      </c>
      <c r="C9889" t="s">
        <v>240</v>
      </c>
      <c r="D9889" t="s">
        <v>132</v>
      </c>
      <c r="E9889" t="s">
        <v>350</v>
      </c>
      <c r="F9889" t="s">
        <v>101</v>
      </c>
    </row>
    <row r="9890" spans="1:8" x14ac:dyDescent="0.35">
      <c r="A9890">
        <v>7042025</v>
      </c>
      <c r="B9890" t="s">
        <v>623</v>
      </c>
      <c r="C9890" t="s">
        <v>651</v>
      </c>
      <c r="D9890" t="s">
        <v>132</v>
      </c>
      <c r="E9890" t="s">
        <v>352</v>
      </c>
      <c r="F9890" t="s">
        <v>101</v>
      </c>
    </row>
    <row r="9891" spans="1:8" x14ac:dyDescent="0.35">
      <c r="A9891">
        <v>7042025</v>
      </c>
      <c r="B9891" t="s">
        <v>629</v>
      </c>
      <c r="C9891" t="s">
        <v>604</v>
      </c>
      <c r="D9891" t="s">
        <v>132</v>
      </c>
      <c r="E9891" t="s">
        <v>133</v>
      </c>
      <c r="F9891" t="s">
        <v>355</v>
      </c>
    </row>
    <row r="9892" spans="1:8" x14ac:dyDescent="0.35">
      <c r="A9892">
        <v>7042025</v>
      </c>
      <c r="B9892" t="s">
        <v>557</v>
      </c>
      <c r="C9892" t="s">
        <v>521</v>
      </c>
      <c r="D9892" t="s">
        <v>132</v>
      </c>
      <c r="E9892" t="s">
        <v>356</v>
      </c>
      <c r="F9892" t="s">
        <v>101</v>
      </c>
    </row>
    <row r="9893" spans="1:8" x14ac:dyDescent="0.35">
      <c r="A9893">
        <v>7042025</v>
      </c>
      <c r="B9893" t="s">
        <v>603</v>
      </c>
      <c r="C9893" t="s">
        <v>446</v>
      </c>
      <c r="D9893" t="s">
        <v>359</v>
      </c>
      <c r="E9893" t="s">
        <v>360</v>
      </c>
      <c r="F9893" t="s">
        <v>101</v>
      </c>
    </row>
    <row r="9894" spans="1:8" x14ac:dyDescent="0.35">
      <c r="A9894">
        <v>7042025</v>
      </c>
      <c r="B9894" t="s">
        <v>464</v>
      </c>
      <c r="C9894" t="s">
        <v>414</v>
      </c>
      <c r="D9894" t="s">
        <v>359</v>
      </c>
      <c r="E9894" t="s">
        <v>362</v>
      </c>
      <c r="F9894" t="s">
        <v>101</v>
      </c>
    </row>
    <row r="9895" spans="1:8" x14ac:dyDescent="0.35">
      <c r="A9895">
        <v>7042025</v>
      </c>
      <c r="B9895" t="s">
        <v>565</v>
      </c>
      <c r="C9895" t="s">
        <v>506</v>
      </c>
      <c r="D9895" t="s">
        <v>359</v>
      </c>
      <c r="E9895" t="s">
        <v>362</v>
      </c>
      <c r="F9895" t="s">
        <v>140</v>
      </c>
      <c r="G9895" t="s">
        <v>364</v>
      </c>
      <c r="H9895" t="s">
        <v>101</v>
      </c>
    </row>
    <row r="9896" spans="1:8" x14ac:dyDescent="0.35">
      <c r="A9896">
        <v>7042025</v>
      </c>
      <c r="B9896" t="s">
        <v>638</v>
      </c>
      <c r="C9896" t="s">
        <v>195</v>
      </c>
      <c r="D9896" t="s">
        <v>366</v>
      </c>
      <c r="E9896" t="s">
        <v>257</v>
      </c>
      <c r="F9896" t="s">
        <v>367</v>
      </c>
      <c r="G9896" t="s">
        <v>101</v>
      </c>
    </row>
    <row r="9897" spans="1:8" x14ac:dyDescent="0.35">
      <c r="A9897">
        <v>7042025</v>
      </c>
      <c r="B9897" t="s">
        <v>510</v>
      </c>
      <c r="C9897" t="s">
        <v>460</v>
      </c>
      <c r="D9897" t="s">
        <v>369</v>
      </c>
      <c r="E9897" t="s">
        <v>370</v>
      </c>
      <c r="F9897" t="s">
        <v>101</v>
      </c>
    </row>
    <row r="9898" spans="1:8" x14ac:dyDescent="0.35">
      <c r="A9898">
        <v>7042025</v>
      </c>
      <c r="B9898" t="s">
        <v>499</v>
      </c>
      <c r="C9898" t="s">
        <v>417</v>
      </c>
      <c r="D9898" t="s">
        <v>371</v>
      </c>
      <c r="E9898" t="s">
        <v>101</v>
      </c>
    </row>
    <row r="9899" spans="1:8" x14ac:dyDescent="0.35">
      <c r="A9899">
        <v>7042025</v>
      </c>
      <c r="B9899" t="s">
        <v>520</v>
      </c>
      <c r="C9899" t="s">
        <v>541</v>
      </c>
      <c r="D9899" t="s">
        <v>372</v>
      </c>
      <c r="E9899" t="s">
        <v>101</v>
      </c>
    </row>
    <row r="9900" spans="1:8" x14ac:dyDescent="0.35">
      <c r="A9900">
        <v>7042025</v>
      </c>
      <c r="B9900" t="s">
        <v>493</v>
      </c>
      <c r="C9900" t="s">
        <v>224</v>
      </c>
      <c r="D9900" t="s">
        <v>373</v>
      </c>
      <c r="E9900" t="s">
        <v>101</v>
      </c>
    </row>
    <row r="9901" spans="1:8" x14ac:dyDescent="0.35">
      <c r="A9901">
        <v>7042025</v>
      </c>
      <c r="B9901" t="s">
        <v>722</v>
      </c>
      <c r="C9901" t="s">
        <v>145</v>
      </c>
      <c r="D9901" t="s">
        <v>376</v>
      </c>
      <c r="E9901" t="s">
        <v>140</v>
      </c>
      <c r="F9901" t="s">
        <v>331</v>
      </c>
      <c r="G9901" t="s">
        <v>377</v>
      </c>
      <c r="H9901" t="s">
        <v>101</v>
      </c>
    </row>
    <row r="9902" spans="1:8" x14ac:dyDescent="0.35">
      <c r="A9902">
        <v>7042025</v>
      </c>
      <c r="B9902" t="s">
        <v>736</v>
      </c>
      <c r="C9902" t="s">
        <v>269</v>
      </c>
      <c r="D9902" t="s">
        <v>378</v>
      </c>
    </row>
    <row r="9903" spans="1:8" x14ac:dyDescent="0.35">
      <c r="A9903">
        <v>7042025</v>
      </c>
      <c r="B9903" t="s">
        <v>638</v>
      </c>
      <c r="C9903" t="s">
        <v>424</v>
      </c>
      <c r="D9903" t="s">
        <v>380</v>
      </c>
      <c r="E9903" t="s">
        <v>101</v>
      </c>
    </row>
    <row r="9904" spans="1:8" x14ac:dyDescent="0.35">
      <c r="A9904">
        <v>7042025</v>
      </c>
      <c r="B9904" t="s">
        <v>557</v>
      </c>
      <c r="C9904" t="s">
        <v>465</v>
      </c>
      <c r="D9904" t="s">
        <v>382</v>
      </c>
      <c r="E9904" t="s">
        <v>383</v>
      </c>
    </row>
    <row r="9905" spans="1:9" x14ac:dyDescent="0.35">
      <c r="A9905">
        <v>7042025</v>
      </c>
      <c r="B9905" t="s">
        <v>623</v>
      </c>
      <c r="C9905" t="s">
        <v>519</v>
      </c>
      <c r="D9905" t="s">
        <v>385</v>
      </c>
      <c r="E9905" t="s">
        <v>386</v>
      </c>
    </row>
    <row r="9906" spans="1:9" x14ac:dyDescent="0.35">
      <c r="A9906">
        <v>7042025</v>
      </c>
      <c r="B9906" t="s">
        <v>663</v>
      </c>
      <c r="C9906" t="s">
        <v>541</v>
      </c>
      <c r="D9906" t="s">
        <v>388</v>
      </c>
      <c r="E9906" t="s">
        <v>101</v>
      </c>
    </row>
    <row r="9907" spans="1:9" x14ac:dyDescent="0.35">
      <c r="A9907">
        <v>7042025</v>
      </c>
      <c r="B9907" t="s">
        <v>206</v>
      </c>
      <c r="C9907" t="s">
        <v>476</v>
      </c>
      <c r="D9907" t="s">
        <v>391</v>
      </c>
      <c r="E9907" t="s">
        <v>101</v>
      </c>
    </row>
    <row r="9908" spans="1:9" x14ac:dyDescent="0.35">
      <c r="A9908">
        <v>7042025</v>
      </c>
      <c r="B9908" t="s">
        <v>589</v>
      </c>
      <c r="C9908" t="s">
        <v>535</v>
      </c>
      <c r="D9908" t="s">
        <v>393</v>
      </c>
    </row>
    <row r="9909" spans="1:9" x14ac:dyDescent="0.35">
      <c r="A9909">
        <v>7042025</v>
      </c>
      <c r="B9909" t="s">
        <v>339</v>
      </c>
      <c r="C9909" t="s">
        <v>304</v>
      </c>
      <c r="D9909" t="s">
        <v>394</v>
      </c>
      <c r="E9909" t="s">
        <v>395</v>
      </c>
      <c r="F9909" t="s">
        <v>101</v>
      </c>
    </row>
    <row r="9910" spans="1:9" x14ac:dyDescent="0.35">
      <c r="A9910">
        <v>7042025</v>
      </c>
      <c r="B9910" t="s">
        <v>582</v>
      </c>
      <c r="C9910" t="s">
        <v>398</v>
      </c>
      <c r="D9910" t="s">
        <v>396</v>
      </c>
    </row>
    <row r="9911" spans="1:9" x14ac:dyDescent="0.35">
      <c r="A9911">
        <v>7042025</v>
      </c>
      <c r="B9911" t="s">
        <v>696</v>
      </c>
      <c r="C9911" t="s">
        <v>549</v>
      </c>
      <c r="D9911" t="s">
        <v>397</v>
      </c>
      <c r="E9911" t="s">
        <v>101</v>
      </c>
    </row>
    <row r="9912" spans="1:9" x14ac:dyDescent="0.35">
      <c r="A9912">
        <v>7042025</v>
      </c>
      <c r="B9912" t="s">
        <v>728</v>
      </c>
      <c r="C9912" t="s">
        <v>323</v>
      </c>
      <c r="D9912" t="s">
        <v>399</v>
      </c>
      <c r="E9912" t="s">
        <v>140</v>
      </c>
      <c r="F9912" t="s">
        <v>400</v>
      </c>
      <c r="G9912" t="s">
        <v>257</v>
      </c>
      <c r="H9912" t="s">
        <v>331</v>
      </c>
      <c r="I9912" t="s">
        <v>401</v>
      </c>
    </row>
    <row r="9913" spans="1:9" x14ac:dyDescent="0.35">
      <c r="A9913">
        <v>7042025</v>
      </c>
      <c r="B9913" t="s">
        <v>695</v>
      </c>
      <c r="C9913" t="s">
        <v>269</v>
      </c>
      <c r="D9913" t="s">
        <v>399</v>
      </c>
      <c r="E9913" t="s">
        <v>187</v>
      </c>
      <c r="F9913" t="s">
        <v>101</v>
      </c>
    </row>
    <row r="9914" spans="1:9" x14ac:dyDescent="0.35">
      <c r="A9914">
        <v>7042025</v>
      </c>
      <c r="B9914" t="s">
        <v>518</v>
      </c>
      <c r="C9914" t="s">
        <v>541</v>
      </c>
      <c r="D9914" t="s">
        <v>399</v>
      </c>
      <c r="E9914" t="s">
        <v>403</v>
      </c>
      <c r="F9914" t="s">
        <v>101</v>
      </c>
    </row>
    <row r="9915" spans="1:9" x14ac:dyDescent="0.35">
      <c r="A9915">
        <v>7042025</v>
      </c>
      <c r="B9915" t="s">
        <v>218</v>
      </c>
      <c r="C9915" t="s">
        <v>361</v>
      </c>
      <c r="D9915" t="s">
        <v>399</v>
      </c>
      <c r="E9915" t="s">
        <v>404</v>
      </c>
      <c r="F9915" t="s">
        <v>101</v>
      </c>
    </row>
    <row r="9916" spans="1:9" x14ac:dyDescent="0.35">
      <c r="A9916">
        <v>6042025</v>
      </c>
      <c r="B9916" t="s">
        <v>589</v>
      </c>
      <c r="C9916" t="s">
        <v>307</v>
      </c>
      <c r="D9916" t="s">
        <v>100</v>
      </c>
      <c r="E9916" t="s">
        <v>101</v>
      </c>
    </row>
    <row r="9917" spans="1:9" x14ac:dyDescent="0.35">
      <c r="A9917">
        <v>6042025</v>
      </c>
      <c r="B9917" t="s">
        <v>573</v>
      </c>
      <c r="C9917" t="s">
        <v>420</v>
      </c>
      <c r="D9917" t="s">
        <v>104</v>
      </c>
      <c r="E9917" t="s">
        <v>101</v>
      </c>
    </row>
    <row r="9918" spans="1:9" x14ac:dyDescent="0.35">
      <c r="A9918">
        <v>6042025</v>
      </c>
      <c r="B9918" t="s">
        <v>611</v>
      </c>
      <c r="C9918" t="s">
        <v>405</v>
      </c>
      <c r="D9918" t="s">
        <v>107</v>
      </c>
      <c r="E9918" t="s">
        <v>108</v>
      </c>
      <c r="F9918" t="s">
        <v>101</v>
      </c>
    </row>
    <row r="9919" spans="1:9" x14ac:dyDescent="0.35">
      <c r="A9919">
        <v>6042025</v>
      </c>
      <c r="B9919" t="s">
        <v>594</v>
      </c>
      <c r="C9919" t="s">
        <v>448</v>
      </c>
      <c r="D9919" t="s">
        <v>111</v>
      </c>
      <c r="E9919" t="s">
        <v>101</v>
      </c>
    </row>
    <row r="9920" spans="1:9" x14ac:dyDescent="0.35">
      <c r="A9920">
        <v>6042025</v>
      </c>
      <c r="B9920" t="s">
        <v>659</v>
      </c>
      <c r="C9920" t="s">
        <v>818</v>
      </c>
      <c r="D9920" t="s">
        <v>114</v>
      </c>
      <c r="E9920" t="s">
        <v>115</v>
      </c>
      <c r="F9920" t="s">
        <v>116</v>
      </c>
    </row>
    <row r="9921" spans="1:7" x14ac:dyDescent="0.35">
      <c r="A9921">
        <v>6042025</v>
      </c>
      <c r="B9921" t="s">
        <v>146</v>
      </c>
      <c r="C9921" t="s">
        <v>151</v>
      </c>
      <c r="D9921" t="s">
        <v>114</v>
      </c>
      <c r="E9921" t="s">
        <v>119</v>
      </c>
      <c r="F9921" t="s">
        <v>120</v>
      </c>
      <c r="G9921" t="s">
        <v>121</v>
      </c>
    </row>
    <row r="9922" spans="1:7" x14ac:dyDescent="0.35">
      <c r="A9922">
        <v>6042025</v>
      </c>
      <c r="B9922" t="s">
        <v>604</v>
      </c>
      <c r="C9922" t="s">
        <v>118</v>
      </c>
      <c r="D9922" t="s">
        <v>114</v>
      </c>
      <c r="E9922" t="s">
        <v>124</v>
      </c>
    </row>
    <row r="9923" spans="1:7" x14ac:dyDescent="0.35">
      <c r="A9923">
        <v>6042025</v>
      </c>
      <c r="B9923" t="s">
        <v>185</v>
      </c>
      <c r="C9923" t="s">
        <v>365</v>
      </c>
      <c r="D9923" t="s">
        <v>114</v>
      </c>
      <c r="E9923" t="s">
        <v>127</v>
      </c>
    </row>
    <row r="9924" spans="1:7" x14ac:dyDescent="0.35">
      <c r="A9924">
        <v>6042025</v>
      </c>
      <c r="B9924" t="s">
        <v>293</v>
      </c>
      <c r="C9924" t="s">
        <v>106</v>
      </c>
      <c r="D9924" t="s">
        <v>114</v>
      </c>
      <c r="E9924" t="s">
        <v>130</v>
      </c>
    </row>
    <row r="9925" spans="1:7" x14ac:dyDescent="0.35">
      <c r="A9925">
        <v>6042025</v>
      </c>
      <c r="B9925" t="s">
        <v>233</v>
      </c>
      <c r="C9925" t="s">
        <v>467</v>
      </c>
      <c r="D9925" t="s">
        <v>114</v>
      </c>
      <c r="E9925" t="s">
        <v>132</v>
      </c>
      <c r="F9925" t="s">
        <v>133</v>
      </c>
    </row>
    <row r="9926" spans="1:7" x14ac:dyDescent="0.35">
      <c r="A9926">
        <v>6042025</v>
      </c>
      <c r="B9926" t="s">
        <v>572</v>
      </c>
      <c r="C9926" t="s">
        <v>361</v>
      </c>
      <c r="D9926" t="s">
        <v>135</v>
      </c>
      <c r="E9926" t="s">
        <v>136</v>
      </c>
    </row>
    <row r="9927" spans="1:7" x14ac:dyDescent="0.35">
      <c r="A9927">
        <v>6042025</v>
      </c>
      <c r="B9927" t="s">
        <v>657</v>
      </c>
      <c r="C9927" t="s">
        <v>424</v>
      </c>
      <c r="D9927" t="s">
        <v>139</v>
      </c>
      <c r="E9927" t="s">
        <v>140</v>
      </c>
      <c r="F9927" t="s">
        <v>141</v>
      </c>
      <c r="G9927" t="s">
        <v>101</v>
      </c>
    </row>
    <row r="9928" spans="1:7" x14ac:dyDescent="0.35">
      <c r="A9928">
        <v>6042025</v>
      </c>
      <c r="B9928" t="s">
        <v>596</v>
      </c>
      <c r="C9928" t="s">
        <v>476</v>
      </c>
      <c r="D9928" t="s">
        <v>144</v>
      </c>
      <c r="E9928" t="s">
        <v>101</v>
      </c>
    </row>
    <row r="9929" spans="1:7" x14ac:dyDescent="0.35">
      <c r="A9929">
        <v>6042025</v>
      </c>
      <c r="B9929" t="s">
        <v>636</v>
      </c>
      <c r="C9929" t="s">
        <v>425</v>
      </c>
      <c r="D9929" t="s">
        <v>147</v>
      </c>
      <c r="E9929" t="s">
        <v>148</v>
      </c>
      <c r="F9929" t="s">
        <v>149</v>
      </c>
    </row>
    <row r="9930" spans="1:7" x14ac:dyDescent="0.35">
      <c r="A9930">
        <v>6042025</v>
      </c>
      <c r="B9930" t="s">
        <v>567</v>
      </c>
      <c r="C9930" t="s">
        <v>258</v>
      </c>
      <c r="D9930" t="s">
        <v>152</v>
      </c>
      <c r="E9930" t="s">
        <v>140</v>
      </c>
      <c r="F9930" t="s">
        <v>153</v>
      </c>
      <c r="G9930" t="s">
        <v>101</v>
      </c>
    </row>
    <row r="9931" spans="1:7" x14ac:dyDescent="0.35">
      <c r="A9931">
        <v>6042025</v>
      </c>
      <c r="B9931" t="s">
        <v>636</v>
      </c>
      <c r="C9931" t="s">
        <v>326</v>
      </c>
      <c r="D9931" t="s">
        <v>156</v>
      </c>
      <c r="E9931" t="s">
        <v>101</v>
      </c>
    </row>
    <row r="9932" spans="1:7" x14ac:dyDescent="0.35">
      <c r="A9932">
        <v>6042025</v>
      </c>
      <c r="B9932" t="s">
        <v>493</v>
      </c>
      <c r="C9932" t="s">
        <v>323</v>
      </c>
      <c r="D9932" t="s">
        <v>159</v>
      </c>
      <c r="E9932" t="s">
        <v>101</v>
      </c>
    </row>
    <row r="9933" spans="1:7" x14ac:dyDescent="0.35">
      <c r="A9933">
        <v>6042025</v>
      </c>
      <c r="B9933" t="s">
        <v>145</v>
      </c>
      <c r="C9933" t="s">
        <v>161</v>
      </c>
      <c r="D9933" t="s">
        <v>101</v>
      </c>
    </row>
    <row r="9934" spans="1:7" x14ac:dyDescent="0.35">
      <c r="A9934">
        <v>6042025</v>
      </c>
      <c r="B9934" t="s">
        <v>635</v>
      </c>
      <c r="C9934" t="s">
        <v>242</v>
      </c>
      <c r="D9934" t="s">
        <v>164</v>
      </c>
      <c r="E9934" t="s">
        <v>101</v>
      </c>
    </row>
    <row r="9935" spans="1:7" x14ac:dyDescent="0.35">
      <c r="A9935">
        <v>6042025</v>
      </c>
      <c r="B9935" t="s">
        <v>451</v>
      </c>
      <c r="C9935" t="s">
        <v>340</v>
      </c>
      <c r="D9935" t="s">
        <v>167</v>
      </c>
    </row>
    <row r="9936" spans="1:7" x14ac:dyDescent="0.35">
      <c r="A9936">
        <v>6042025</v>
      </c>
      <c r="B9936" t="s">
        <v>423</v>
      </c>
      <c r="C9936" t="s">
        <v>101</v>
      </c>
    </row>
    <row r="9937" spans="1:7" x14ac:dyDescent="0.35">
      <c r="A9937">
        <v>6042025</v>
      </c>
      <c r="B9937" t="s">
        <v>695</v>
      </c>
      <c r="C9937" t="s">
        <v>598</v>
      </c>
      <c r="D9937" t="s">
        <v>169</v>
      </c>
      <c r="E9937" t="s">
        <v>170</v>
      </c>
      <c r="F9937" t="s">
        <v>101</v>
      </c>
    </row>
    <row r="9938" spans="1:7" x14ac:dyDescent="0.35">
      <c r="A9938">
        <v>6042025</v>
      </c>
      <c r="B9938" t="s">
        <v>736</v>
      </c>
      <c r="C9938" t="s">
        <v>240</v>
      </c>
      <c r="D9938" t="s">
        <v>173</v>
      </c>
      <c r="E9938" t="s">
        <v>101</v>
      </c>
    </row>
    <row r="9939" spans="1:7" x14ac:dyDescent="0.35">
      <c r="A9939">
        <v>6042025</v>
      </c>
      <c r="B9939" t="s">
        <v>536</v>
      </c>
      <c r="C9939" t="s">
        <v>569</v>
      </c>
      <c r="D9939" t="s">
        <v>176</v>
      </c>
      <c r="E9939" t="s">
        <v>101</v>
      </c>
    </row>
    <row r="9940" spans="1:7" x14ac:dyDescent="0.35">
      <c r="A9940">
        <v>6042025</v>
      </c>
      <c r="B9940" t="s">
        <v>590</v>
      </c>
      <c r="C9940" t="s">
        <v>346</v>
      </c>
      <c r="D9940" t="s">
        <v>176</v>
      </c>
      <c r="E9940" t="s">
        <v>149</v>
      </c>
    </row>
    <row r="9941" spans="1:7" x14ac:dyDescent="0.35">
      <c r="A9941">
        <v>6042025</v>
      </c>
      <c r="B9941" t="s">
        <v>593</v>
      </c>
      <c r="C9941" t="s">
        <v>427</v>
      </c>
      <c r="D9941" t="s">
        <v>181</v>
      </c>
      <c r="E9941" t="s">
        <v>182</v>
      </c>
      <c r="F9941" t="s">
        <v>101</v>
      </c>
    </row>
    <row r="9942" spans="1:7" x14ac:dyDescent="0.35">
      <c r="A9942">
        <v>6042025</v>
      </c>
      <c r="B9942" t="s">
        <v>691</v>
      </c>
      <c r="C9942" t="s">
        <v>285</v>
      </c>
      <c r="D9942" t="s">
        <v>184</v>
      </c>
      <c r="E9942" t="s">
        <v>101</v>
      </c>
    </row>
    <row r="9943" spans="1:7" x14ac:dyDescent="0.35">
      <c r="A9943">
        <v>6042025</v>
      </c>
      <c r="B9943" t="s">
        <v>593</v>
      </c>
      <c r="C9943" t="s">
        <v>427</v>
      </c>
      <c r="D9943" t="s">
        <v>187</v>
      </c>
      <c r="E9943" t="s">
        <v>101</v>
      </c>
    </row>
    <row r="9944" spans="1:7" x14ac:dyDescent="0.35">
      <c r="A9944">
        <v>6042025</v>
      </c>
      <c r="B9944" t="s">
        <v>758</v>
      </c>
      <c r="C9944" t="s">
        <v>212</v>
      </c>
      <c r="D9944" t="s">
        <v>190</v>
      </c>
      <c r="E9944" t="s">
        <v>191</v>
      </c>
      <c r="F9944" t="s">
        <v>101</v>
      </c>
    </row>
    <row r="9945" spans="1:7" x14ac:dyDescent="0.35">
      <c r="A9945">
        <v>6042025</v>
      </c>
      <c r="B9945" t="s">
        <v>431</v>
      </c>
      <c r="C9945" t="s">
        <v>521</v>
      </c>
      <c r="D9945" t="s">
        <v>190</v>
      </c>
      <c r="E9945" t="s">
        <v>194</v>
      </c>
      <c r="F9945" t="s">
        <v>101</v>
      </c>
    </row>
    <row r="9946" spans="1:7" x14ac:dyDescent="0.35">
      <c r="A9946">
        <v>6042025</v>
      </c>
      <c r="B9946" t="s">
        <v>565</v>
      </c>
      <c r="C9946" t="s">
        <v>574</v>
      </c>
      <c r="D9946" t="s">
        <v>190</v>
      </c>
      <c r="E9946" t="s">
        <v>196</v>
      </c>
      <c r="F9946" t="s">
        <v>101</v>
      </c>
    </row>
    <row r="9947" spans="1:7" x14ac:dyDescent="0.35">
      <c r="A9947">
        <v>6042025</v>
      </c>
      <c r="B9947" t="s">
        <v>282</v>
      </c>
      <c r="C9947" t="s">
        <v>198</v>
      </c>
      <c r="D9947" t="s">
        <v>140</v>
      </c>
      <c r="E9947" t="s">
        <v>199</v>
      </c>
      <c r="F9947" t="s">
        <v>200</v>
      </c>
      <c r="G9947" t="s">
        <v>101</v>
      </c>
    </row>
    <row r="9948" spans="1:7" x14ac:dyDescent="0.35">
      <c r="A9948">
        <v>6042025</v>
      </c>
      <c r="B9948" t="s">
        <v>688</v>
      </c>
      <c r="C9948" t="s">
        <v>128</v>
      </c>
      <c r="D9948" t="s">
        <v>61</v>
      </c>
      <c r="E9948" t="s">
        <v>101</v>
      </c>
    </row>
    <row r="9949" spans="1:7" x14ac:dyDescent="0.35">
      <c r="A9949">
        <v>6042025</v>
      </c>
      <c r="B9949" t="s">
        <v>565</v>
      </c>
      <c r="C9949" t="s">
        <v>195</v>
      </c>
      <c r="D9949" t="s">
        <v>205</v>
      </c>
      <c r="E9949" t="s">
        <v>101</v>
      </c>
    </row>
    <row r="9950" spans="1:7" x14ac:dyDescent="0.35">
      <c r="A9950">
        <v>6042025</v>
      </c>
      <c r="B9950" t="s">
        <v>722</v>
      </c>
      <c r="C9950" t="s">
        <v>496</v>
      </c>
      <c r="D9950" t="s">
        <v>208</v>
      </c>
      <c r="E9950" t="s">
        <v>101</v>
      </c>
    </row>
    <row r="9951" spans="1:7" x14ac:dyDescent="0.35">
      <c r="A9951">
        <v>6042025</v>
      </c>
      <c r="B9951" t="s">
        <v>218</v>
      </c>
      <c r="C9951" t="s">
        <v>269</v>
      </c>
      <c r="D9951" t="s">
        <v>210</v>
      </c>
      <c r="E9951" t="s">
        <v>211</v>
      </c>
      <c r="F9951" t="s">
        <v>101</v>
      </c>
    </row>
    <row r="9952" spans="1:7" x14ac:dyDescent="0.35">
      <c r="A9952">
        <v>6042025</v>
      </c>
      <c r="B9952" t="s">
        <v>623</v>
      </c>
      <c r="C9952" t="s">
        <v>158</v>
      </c>
      <c r="D9952" t="s">
        <v>214</v>
      </c>
      <c r="E9952" t="s">
        <v>215</v>
      </c>
      <c r="F9952" t="s">
        <v>101</v>
      </c>
    </row>
    <row r="9953" spans="1:7" x14ac:dyDescent="0.35">
      <c r="A9953">
        <v>6042025</v>
      </c>
      <c r="B9953" t="s">
        <v>655</v>
      </c>
      <c r="C9953" t="s">
        <v>305</v>
      </c>
      <c r="D9953" t="s">
        <v>217</v>
      </c>
      <c r="E9953" t="s">
        <v>101</v>
      </c>
    </row>
    <row r="9954" spans="1:7" x14ac:dyDescent="0.35">
      <c r="A9954">
        <v>6042025</v>
      </c>
      <c r="B9954" t="s">
        <v>722</v>
      </c>
      <c r="C9954" t="s">
        <v>501</v>
      </c>
      <c r="D9954" t="s">
        <v>220</v>
      </c>
      <c r="E9954" t="s">
        <v>101</v>
      </c>
    </row>
    <row r="9955" spans="1:7" x14ac:dyDescent="0.35">
      <c r="A9955">
        <v>6042025</v>
      </c>
      <c r="B9955" t="s">
        <v>558</v>
      </c>
      <c r="C9955" t="s">
        <v>438</v>
      </c>
      <c r="D9955" t="s">
        <v>222</v>
      </c>
    </row>
    <row r="9956" spans="1:7" x14ac:dyDescent="0.35">
      <c r="A9956">
        <v>6042025</v>
      </c>
      <c r="B9956" t="s">
        <v>137</v>
      </c>
      <c r="C9956" t="s">
        <v>158</v>
      </c>
      <c r="D9956" t="s">
        <v>223</v>
      </c>
    </row>
    <row r="9957" spans="1:7" x14ac:dyDescent="0.35">
      <c r="A9957">
        <v>6042025</v>
      </c>
      <c r="B9957" t="s">
        <v>441</v>
      </c>
      <c r="C9957" t="s">
        <v>171</v>
      </c>
      <c r="D9957" t="s">
        <v>225</v>
      </c>
      <c r="E9957" t="s">
        <v>101</v>
      </c>
    </row>
    <row r="9958" spans="1:7" x14ac:dyDescent="0.35">
      <c r="A9958">
        <v>6042025</v>
      </c>
      <c r="B9958" t="s">
        <v>459</v>
      </c>
      <c r="C9958" t="s">
        <v>318</v>
      </c>
      <c r="D9958" t="s">
        <v>225</v>
      </c>
      <c r="E9958" t="s">
        <v>228</v>
      </c>
      <c r="F9958" t="s">
        <v>229</v>
      </c>
    </row>
    <row r="9959" spans="1:7" x14ac:dyDescent="0.35">
      <c r="A9959">
        <v>6042025</v>
      </c>
      <c r="B9959" t="s">
        <v>714</v>
      </c>
      <c r="C9959" t="s">
        <v>476</v>
      </c>
      <c r="D9959" t="s">
        <v>232</v>
      </c>
      <c r="E9959" t="s">
        <v>101</v>
      </c>
    </row>
    <row r="9960" spans="1:7" x14ac:dyDescent="0.35">
      <c r="A9960">
        <v>6042025</v>
      </c>
      <c r="B9960" t="s">
        <v>557</v>
      </c>
      <c r="C9960" t="s">
        <v>398</v>
      </c>
      <c r="D9960" t="s">
        <v>235</v>
      </c>
      <c r="E9960" t="s">
        <v>236</v>
      </c>
      <c r="F9960" t="s">
        <v>101</v>
      </c>
    </row>
    <row r="9961" spans="1:7" x14ac:dyDescent="0.35">
      <c r="A9961">
        <v>6042025</v>
      </c>
      <c r="B9961" t="s">
        <v>596</v>
      </c>
      <c r="C9961" t="s">
        <v>146</v>
      </c>
      <c r="D9961" t="s">
        <v>235</v>
      </c>
      <c r="E9961" t="s">
        <v>239</v>
      </c>
      <c r="F9961" t="s">
        <v>149</v>
      </c>
    </row>
    <row r="9962" spans="1:7" x14ac:dyDescent="0.35">
      <c r="A9962">
        <v>6042025</v>
      </c>
      <c r="B9962" t="s">
        <v>518</v>
      </c>
      <c r="C9962" t="s">
        <v>450</v>
      </c>
      <c r="D9962" t="s">
        <v>235</v>
      </c>
      <c r="E9962" t="s">
        <v>241</v>
      </c>
      <c r="F9962" t="s">
        <v>101</v>
      </c>
    </row>
    <row r="9963" spans="1:7" x14ac:dyDescent="0.35">
      <c r="A9963">
        <v>6042025</v>
      </c>
      <c r="B9963" t="s">
        <v>589</v>
      </c>
      <c r="C9963" t="s">
        <v>146</v>
      </c>
      <c r="D9963" t="s">
        <v>243</v>
      </c>
      <c r="E9963" t="s">
        <v>101</v>
      </c>
    </row>
    <row r="9964" spans="1:7" x14ac:dyDescent="0.35">
      <c r="A9964">
        <v>6042025</v>
      </c>
      <c r="B9964" t="s">
        <v>611</v>
      </c>
      <c r="C9964" t="s">
        <v>168</v>
      </c>
      <c r="D9964" t="s">
        <v>245</v>
      </c>
      <c r="E9964" t="s">
        <v>246</v>
      </c>
    </row>
    <row r="9965" spans="1:7" x14ac:dyDescent="0.35">
      <c r="A9965">
        <v>6042025</v>
      </c>
      <c r="B9965" t="s">
        <v>663</v>
      </c>
      <c r="C9965" t="s">
        <v>415</v>
      </c>
      <c r="D9965" t="s">
        <v>245</v>
      </c>
      <c r="E9965" t="s">
        <v>249</v>
      </c>
    </row>
    <row r="9966" spans="1:7" x14ac:dyDescent="0.35">
      <c r="A9966">
        <v>6042025</v>
      </c>
      <c r="B9966" t="s">
        <v>418</v>
      </c>
      <c r="C9966" t="s">
        <v>168</v>
      </c>
      <c r="D9966" t="s">
        <v>252</v>
      </c>
      <c r="E9966" t="s">
        <v>101</v>
      </c>
    </row>
    <row r="9967" spans="1:7" x14ac:dyDescent="0.35">
      <c r="A9967">
        <v>6042025</v>
      </c>
      <c r="B9967" t="s">
        <v>655</v>
      </c>
      <c r="C9967" t="s">
        <v>492</v>
      </c>
      <c r="D9967" t="s">
        <v>254</v>
      </c>
    </row>
    <row r="9968" spans="1:7" x14ac:dyDescent="0.35">
      <c r="A9968">
        <v>6042025</v>
      </c>
      <c r="B9968" t="s">
        <v>597</v>
      </c>
      <c r="C9968" t="s">
        <v>548</v>
      </c>
      <c r="D9968" t="s">
        <v>256</v>
      </c>
      <c r="E9968" t="s">
        <v>257</v>
      </c>
      <c r="F9968" t="s">
        <v>236</v>
      </c>
      <c r="G9968" t="s">
        <v>101</v>
      </c>
    </row>
    <row r="9969" spans="1:6" x14ac:dyDescent="0.35">
      <c r="A9969">
        <v>6042025</v>
      </c>
      <c r="B9969" t="s">
        <v>593</v>
      </c>
      <c r="C9969" t="s">
        <v>165</v>
      </c>
      <c r="D9969" t="s">
        <v>260</v>
      </c>
      <c r="E9969" t="s">
        <v>136</v>
      </c>
      <c r="F9969" t="s">
        <v>101</v>
      </c>
    </row>
    <row r="9970" spans="1:6" x14ac:dyDescent="0.35">
      <c r="A9970">
        <v>6042025</v>
      </c>
      <c r="B9970" t="s">
        <v>543</v>
      </c>
      <c r="C9970" t="s">
        <v>261</v>
      </c>
      <c r="D9970" t="s">
        <v>262</v>
      </c>
      <c r="E9970" t="s">
        <v>101</v>
      </c>
    </row>
    <row r="9971" spans="1:6" x14ac:dyDescent="0.35">
      <c r="A9971">
        <v>6042025</v>
      </c>
      <c r="B9971" t="s">
        <v>572</v>
      </c>
      <c r="C9971" t="s">
        <v>272</v>
      </c>
      <c r="D9971" t="s">
        <v>264</v>
      </c>
      <c r="E9971" t="s">
        <v>101</v>
      </c>
    </row>
    <row r="9972" spans="1:6" x14ac:dyDescent="0.35">
      <c r="A9972">
        <v>6042025</v>
      </c>
      <c r="B9972" t="s">
        <v>293</v>
      </c>
      <c r="C9972" t="s">
        <v>264</v>
      </c>
      <c r="D9972" t="s">
        <v>149</v>
      </c>
    </row>
    <row r="9973" spans="1:6" x14ac:dyDescent="0.35">
      <c r="A9973">
        <v>6042025</v>
      </c>
      <c r="B9973" t="s">
        <v>655</v>
      </c>
      <c r="C9973" t="s">
        <v>183</v>
      </c>
      <c r="D9973" t="s">
        <v>265</v>
      </c>
      <c r="E9973" t="s">
        <v>101</v>
      </c>
      <c r="F9973" t="s">
        <v>266</v>
      </c>
    </row>
    <row r="9974" spans="1:6" x14ac:dyDescent="0.35">
      <c r="A9974">
        <v>6042025</v>
      </c>
      <c r="B9974" t="s">
        <v>145</v>
      </c>
      <c r="C9974" t="s">
        <v>267</v>
      </c>
      <c r="D9974" t="s">
        <v>101</v>
      </c>
    </row>
    <row r="9975" spans="1:6" x14ac:dyDescent="0.35">
      <c r="A9975">
        <v>6042025</v>
      </c>
      <c r="B9975" t="s">
        <v>137</v>
      </c>
      <c r="C9975" t="s">
        <v>154</v>
      </c>
      <c r="D9975" t="s">
        <v>268</v>
      </c>
    </row>
    <row r="9976" spans="1:6" x14ac:dyDescent="0.35">
      <c r="A9976">
        <v>6042025</v>
      </c>
      <c r="B9976" t="s">
        <v>558</v>
      </c>
      <c r="C9976" t="s">
        <v>307</v>
      </c>
      <c r="D9976" t="s">
        <v>270</v>
      </c>
      <c r="E9976" t="s">
        <v>271</v>
      </c>
      <c r="F9976" t="s">
        <v>101</v>
      </c>
    </row>
    <row r="9977" spans="1:6" x14ac:dyDescent="0.35">
      <c r="A9977">
        <v>6042025</v>
      </c>
      <c r="B9977" t="s">
        <v>583</v>
      </c>
      <c r="C9977" t="s">
        <v>292</v>
      </c>
      <c r="D9977" t="s">
        <v>274</v>
      </c>
      <c r="E9977" t="s">
        <v>101</v>
      </c>
    </row>
    <row r="9978" spans="1:6" x14ac:dyDescent="0.35">
      <c r="A9978">
        <v>6042025</v>
      </c>
      <c r="B9978" t="s">
        <v>634</v>
      </c>
      <c r="C9978" t="s">
        <v>269</v>
      </c>
      <c r="D9978" t="s">
        <v>277</v>
      </c>
      <c r="E9978" t="s">
        <v>101</v>
      </c>
    </row>
    <row r="9979" spans="1:6" x14ac:dyDescent="0.35">
      <c r="A9979">
        <v>6042025</v>
      </c>
      <c r="B9979" t="s">
        <v>565</v>
      </c>
      <c r="C9979" t="s">
        <v>248</v>
      </c>
      <c r="D9979" t="s">
        <v>279</v>
      </c>
      <c r="E9979" t="s">
        <v>140</v>
      </c>
      <c r="F9979" t="s">
        <v>280</v>
      </c>
    </row>
    <row r="9980" spans="1:6" x14ac:dyDescent="0.35">
      <c r="A9980">
        <v>6042025</v>
      </c>
      <c r="B9980" t="s">
        <v>281</v>
      </c>
    </row>
    <row r="9981" spans="1:6" x14ac:dyDescent="0.35">
      <c r="A9981">
        <v>6042025</v>
      </c>
      <c r="B9981" t="s">
        <v>602</v>
      </c>
      <c r="C9981" t="s">
        <v>255</v>
      </c>
      <c r="D9981" t="s">
        <v>284</v>
      </c>
      <c r="E9981" t="s">
        <v>101</v>
      </c>
    </row>
    <row r="9982" spans="1:6" x14ac:dyDescent="0.35">
      <c r="A9982">
        <v>6042025</v>
      </c>
      <c r="B9982" t="s">
        <v>583</v>
      </c>
      <c r="C9982" t="s">
        <v>415</v>
      </c>
      <c r="D9982" t="s">
        <v>287</v>
      </c>
      <c r="E9982" t="s">
        <v>101</v>
      </c>
    </row>
    <row r="9983" spans="1:6" x14ac:dyDescent="0.35">
      <c r="A9983">
        <v>6042025</v>
      </c>
      <c r="B9983" t="s">
        <v>674</v>
      </c>
      <c r="C9983" t="s">
        <v>226</v>
      </c>
      <c r="D9983" t="s">
        <v>288</v>
      </c>
      <c r="E9983" t="s">
        <v>101</v>
      </c>
    </row>
    <row r="9984" spans="1:6" x14ac:dyDescent="0.35">
      <c r="A9984">
        <v>6042025</v>
      </c>
      <c r="B9984" t="s">
        <v>752</v>
      </c>
      <c r="C9984" t="s">
        <v>467</v>
      </c>
      <c r="D9984" t="s">
        <v>290</v>
      </c>
      <c r="E9984" t="s">
        <v>140</v>
      </c>
      <c r="F9984" t="s">
        <v>291</v>
      </c>
    </row>
    <row r="9985" spans="1:9" x14ac:dyDescent="0.35">
      <c r="A9985">
        <v>6042025</v>
      </c>
      <c r="B9985" t="s">
        <v>437</v>
      </c>
      <c r="C9985" t="s">
        <v>224</v>
      </c>
      <c r="D9985" t="s">
        <v>290</v>
      </c>
      <c r="E9985" t="s">
        <v>140</v>
      </c>
      <c r="F9985" t="s">
        <v>294</v>
      </c>
      <c r="G9985" t="s">
        <v>295</v>
      </c>
      <c r="H9985" t="s">
        <v>101</v>
      </c>
    </row>
    <row r="9986" spans="1:9" x14ac:dyDescent="0.35">
      <c r="A9986">
        <v>6042025</v>
      </c>
      <c r="B9986" t="s">
        <v>566</v>
      </c>
      <c r="C9986" t="s">
        <v>138</v>
      </c>
      <c r="D9986" t="s">
        <v>298</v>
      </c>
      <c r="E9986" t="s">
        <v>101</v>
      </c>
    </row>
    <row r="9987" spans="1:9" x14ac:dyDescent="0.35">
      <c r="A9987">
        <v>6042025</v>
      </c>
      <c r="B9987" t="s">
        <v>212</v>
      </c>
      <c r="C9987" t="s">
        <v>300</v>
      </c>
      <c r="D9987" t="s">
        <v>262</v>
      </c>
      <c r="E9987" t="s">
        <v>101</v>
      </c>
    </row>
    <row r="9988" spans="1:9" x14ac:dyDescent="0.35">
      <c r="A9988">
        <v>6042025</v>
      </c>
      <c r="B9988" t="s">
        <v>451</v>
      </c>
      <c r="C9988" t="s">
        <v>553</v>
      </c>
      <c r="D9988" t="s">
        <v>301</v>
      </c>
      <c r="E9988" t="s">
        <v>101</v>
      </c>
    </row>
    <row r="9989" spans="1:9" x14ac:dyDescent="0.35">
      <c r="A9989">
        <v>6042025</v>
      </c>
      <c r="B9989" t="s">
        <v>515</v>
      </c>
      <c r="C9989" t="s">
        <v>601</v>
      </c>
      <c r="D9989" t="s">
        <v>303</v>
      </c>
      <c r="E9989" t="s">
        <v>149</v>
      </c>
    </row>
    <row r="9990" spans="1:9" x14ac:dyDescent="0.35">
      <c r="A9990">
        <v>6042025</v>
      </c>
      <c r="B9990" t="s">
        <v>736</v>
      </c>
      <c r="C9990" t="s">
        <v>590</v>
      </c>
      <c r="D9990" t="s">
        <v>306</v>
      </c>
      <c r="E9990" t="s">
        <v>101</v>
      </c>
    </row>
    <row r="9991" spans="1:9" x14ac:dyDescent="0.35">
      <c r="A9991">
        <v>6042025</v>
      </c>
      <c r="B9991" t="s">
        <v>636</v>
      </c>
      <c r="C9991" t="s">
        <v>447</v>
      </c>
      <c r="D9991" t="s">
        <v>308</v>
      </c>
      <c r="E9991" t="s">
        <v>309</v>
      </c>
      <c r="F9991" t="s">
        <v>310</v>
      </c>
      <c r="G9991" t="s">
        <v>311</v>
      </c>
      <c r="H9991" t="s">
        <v>312</v>
      </c>
      <c r="I9991" t="s">
        <v>101</v>
      </c>
    </row>
    <row r="9992" spans="1:9" x14ac:dyDescent="0.35">
      <c r="A9992">
        <v>6042025</v>
      </c>
      <c r="B9992" t="s">
        <v>565</v>
      </c>
      <c r="C9992" t="s">
        <v>122</v>
      </c>
      <c r="D9992" t="s">
        <v>314</v>
      </c>
      <c r="E9992" t="s">
        <v>315</v>
      </c>
      <c r="F9992" t="s">
        <v>101</v>
      </c>
    </row>
    <row r="9993" spans="1:9" x14ac:dyDescent="0.35">
      <c r="A9993">
        <v>6042025</v>
      </c>
      <c r="B9993" t="s">
        <v>722</v>
      </c>
      <c r="C9993" t="s">
        <v>172</v>
      </c>
      <c r="D9993" t="s">
        <v>314</v>
      </c>
      <c r="E9993" t="s">
        <v>317</v>
      </c>
      <c r="F9993" t="s">
        <v>101</v>
      </c>
    </row>
    <row r="9994" spans="1:9" x14ac:dyDescent="0.35">
      <c r="A9994">
        <v>6042025</v>
      </c>
      <c r="B9994" t="s">
        <v>413</v>
      </c>
      <c r="C9994" t="s">
        <v>145</v>
      </c>
      <c r="D9994" t="s">
        <v>319</v>
      </c>
      <c r="E9994" t="s">
        <v>320</v>
      </c>
      <c r="F9994" t="s">
        <v>321</v>
      </c>
    </row>
    <row r="9995" spans="1:9" x14ac:dyDescent="0.35">
      <c r="A9995">
        <v>6042025</v>
      </c>
      <c r="B9995" t="s">
        <v>439</v>
      </c>
      <c r="C9995" t="s">
        <v>322</v>
      </c>
      <c r="D9995" t="s">
        <v>101</v>
      </c>
    </row>
    <row r="9996" spans="1:9" x14ac:dyDescent="0.35">
      <c r="A9996">
        <v>6042025</v>
      </c>
      <c r="B9996" t="s">
        <v>589</v>
      </c>
      <c r="C9996" t="s">
        <v>414</v>
      </c>
      <c r="D9996" t="s">
        <v>325</v>
      </c>
      <c r="E9996" t="s">
        <v>101</v>
      </c>
    </row>
    <row r="9997" spans="1:9" x14ac:dyDescent="0.35">
      <c r="A9997">
        <v>6042025</v>
      </c>
      <c r="B9997" t="s">
        <v>736</v>
      </c>
      <c r="C9997" t="s">
        <v>221</v>
      </c>
      <c r="D9997" t="s">
        <v>328</v>
      </c>
      <c r="E9997" t="s">
        <v>101</v>
      </c>
    </row>
    <row r="9998" spans="1:9" x14ac:dyDescent="0.35">
      <c r="A9998">
        <v>6042025</v>
      </c>
      <c r="B9998" t="s">
        <v>122</v>
      </c>
      <c r="C9998" t="s">
        <v>331</v>
      </c>
      <c r="D9998" t="s">
        <v>332</v>
      </c>
      <c r="E9998" t="s">
        <v>101</v>
      </c>
    </row>
    <row r="9999" spans="1:9" x14ac:dyDescent="0.35">
      <c r="A9999">
        <v>6042025</v>
      </c>
      <c r="B9999" t="s">
        <v>570</v>
      </c>
      <c r="C9999" t="s">
        <v>420</v>
      </c>
      <c r="D9999" t="s">
        <v>331</v>
      </c>
      <c r="E9999" t="s">
        <v>335</v>
      </c>
      <c r="F9999" t="s">
        <v>101</v>
      </c>
    </row>
    <row r="10000" spans="1:9" x14ac:dyDescent="0.35">
      <c r="A10000">
        <v>6042025</v>
      </c>
      <c r="B10000" t="s">
        <v>550</v>
      </c>
      <c r="C10000" t="s">
        <v>275</v>
      </c>
      <c r="D10000" t="s">
        <v>331</v>
      </c>
      <c r="E10000" t="s">
        <v>338</v>
      </c>
      <c r="F10000" t="s">
        <v>321</v>
      </c>
    </row>
    <row r="10001" spans="1:8" x14ac:dyDescent="0.35">
      <c r="A10001">
        <v>6042025</v>
      </c>
      <c r="B10001" t="s">
        <v>551</v>
      </c>
      <c r="C10001" t="s">
        <v>574</v>
      </c>
      <c r="D10001" t="s">
        <v>170</v>
      </c>
    </row>
    <row r="10002" spans="1:8" x14ac:dyDescent="0.35">
      <c r="A10002">
        <v>6042025</v>
      </c>
      <c r="B10002" t="s">
        <v>514</v>
      </c>
      <c r="C10002" t="s">
        <v>219</v>
      </c>
      <c r="D10002" t="s">
        <v>341</v>
      </c>
      <c r="E10002" t="s">
        <v>101</v>
      </c>
    </row>
    <row r="10003" spans="1:8" x14ac:dyDescent="0.35">
      <c r="A10003">
        <v>6042025</v>
      </c>
      <c r="B10003" t="s">
        <v>454</v>
      </c>
      <c r="C10003" t="s">
        <v>398</v>
      </c>
      <c r="D10003" t="s">
        <v>343</v>
      </c>
      <c r="E10003" t="s">
        <v>101</v>
      </c>
    </row>
    <row r="10004" spans="1:8" x14ac:dyDescent="0.35">
      <c r="A10004">
        <v>6042025</v>
      </c>
      <c r="B10004" t="s">
        <v>195</v>
      </c>
      <c r="C10004" t="s">
        <v>132</v>
      </c>
      <c r="D10004" t="s">
        <v>344</v>
      </c>
      <c r="E10004" t="s">
        <v>345</v>
      </c>
      <c r="F10004" t="s">
        <v>101</v>
      </c>
    </row>
    <row r="10005" spans="1:8" x14ac:dyDescent="0.35">
      <c r="A10005">
        <v>6042025</v>
      </c>
      <c r="B10005" t="s">
        <v>579</v>
      </c>
      <c r="C10005" t="s">
        <v>414</v>
      </c>
      <c r="D10005" t="s">
        <v>132</v>
      </c>
      <c r="E10005" t="s">
        <v>347</v>
      </c>
      <c r="F10005" t="s">
        <v>101</v>
      </c>
    </row>
    <row r="10006" spans="1:8" x14ac:dyDescent="0.35">
      <c r="A10006">
        <v>6042025</v>
      </c>
      <c r="B10006" t="s">
        <v>565</v>
      </c>
      <c r="C10006" t="s">
        <v>466</v>
      </c>
      <c r="D10006" t="s">
        <v>132</v>
      </c>
      <c r="E10006" t="s">
        <v>348</v>
      </c>
      <c r="F10006" t="s">
        <v>101</v>
      </c>
    </row>
    <row r="10007" spans="1:8" x14ac:dyDescent="0.35">
      <c r="A10007">
        <v>6042025</v>
      </c>
      <c r="B10007" t="s">
        <v>750</v>
      </c>
      <c r="C10007" t="s">
        <v>105</v>
      </c>
      <c r="D10007" t="s">
        <v>132</v>
      </c>
      <c r="E10007" t="s">
        <v>350</v>
      </c>
      <c r="F10007" t="s">
        <v>101</v>
      </c>
    </row>
    <row r="10008" spans="1:8" x14ac:dyDescent="0.35">
      <c r="A10008">
        <v>6042025</v>
      </c>
      <c r="B10008" t="s">
        <v>608</v>
      </c>
      <c r="C10008" t="s">
        <v>476</v>
      </c>
      <c r="D10008" t="s">
        <v>132</v>
      </c>
      <c r="E10008" t="s">
        <v>352</v>
      </c>
      <c r="F10008" t="s">
        <v>101</v>
      </c>
    </row>
    <row r="10009" spans="1:8" x14ac:dyDescent="0.35">
      <c r="A10009">
        <v>6042025</v>
      </c>
      <c r="B10009" t="s">
        <v>583</v>
      </c>
      <c r="C10009" t="s">
        <v>154</v>
      </c>
      <c r="D10009" t="s">
        <v>132</v>
      </c>
      <c r="E10009" t="s">
        <v>133</v>
      </c>
      <c r="F10009" t="s">
        <v>355</v>
      </c>
    </row>
    <row r="10010" spans="1:8" x14ac:dyDescent="0.35">
      <c r="A10010">
        <v>6042025</v>
      </c>
      <c r="B10010" t="s">
        <v>440</v>
      </c>
      <c r="C10010" t="s">
        <v>230</v>
      </c>
      <c r="D10010" t="s">
        <v>132</v>
      </c>
      <c r="E10010" t="s">
        <v>356</v>
      </c>
      <c r="F10010" t="s">
        <v>101</v>
      </c>
    </row>
    <row r="10011" spans="1:8" x14ac:dyDescent="0.35">
      <c r="A10011">
        <v>6042025</v>
      </c>
      <c r="B10011" t="s">
        <v>693</v>
      </c>
      <c r="C10011" t="s">
        <v>158</v>
      </c>
      <c r="D10011" t="s">
        <v>359</v>
      </c>
      <c r="E10011" t="s">
        <v>360</v>
      </c>
      <c r="F10011" t="s">
        <v>101</v>
      </c>
    </row>
    <row r="10012" spans="1:8" x14ac:dyDescent="0.35">
      <c r="A10012">
        <v>6042025</v>
      </c>
      <c r="B10012" t="s">
        <v>464</v>
      </c>
      <c r="C10012" t="s">
        <v>269</v>
      </c>
      <c r="D10012" t="s">
        <v>359</v>
      </c>
      <c r="E10012" t="s">
        <v>362</v>
      </c>
      <c r="F10012" t="s">
        <v>101</v>
      </c>
    </row>
    <row r="10013" spans="1:8" x14ac:dyDescent="0.35">
      <c r="A10013">
        <v>6042025</v>
      </c>
      <c r="B10013" t="s">
        <v>540</v>
      </c>
      <c r="C10013" t="s">
        <v>469</v>
      </c>
      <c r="D10013" t="s">
        <v>359</v>
      </c>
      <c r="E10013" t="s">
        <v>362</v>
      </c>
      <c r="F10013" t="s">
        <v>140</v>
      </c>
      <c r="G10013" t="s">
        <v>364</v>
      </c>
      <c r="H10013" t="s">
        <v>101</v>
      </c>
    </row>
    <row r="10014" spans="1:8" x14ac:dyDescent="0.35">
      <c r="A10014">
        <v>6042025</v>
      </c>
      <c r="B10014" t="s">
        <v>602</v>
      </c>
      <c r="C10014" t="s">
        <v>340</v>
      </c>
      <c r="D10014" t="s">
        <v>366</v>
      </c>
      <c r="E10014" t="s">
        <v>257</v>
      </c>
      <c r="F10014" t="s">
        <v>367</v>
      </c>
      <c r="G10014" t="s">
        <v>101</v>
      </c>
    </row>
    <row r="10015" spans="1:8" x14ac:dyDescent="0.35">
      <c r="A10015">
        <v>6042025</v>
      </c>
      <c r="B10015" t="s">
        <v>518</v>
      </c>
      <c r="C10015" t="s">
        <v>541</v>
      </c>
      <c r="D10015" t="s">
        <v>369</v>
      </c>
      <c r="E10015" t="s">
        <v>370</v>
      </c>
      <c r="F10015" t="s">
        <v>101</v>
      </c>
    </row>
    <row r="10016" spans="1:8" x14ac:dyDescent="0.35">
      <c r="A10016">
        <v>6042025</v>
      </c>
      <c r="B10016" t="s">
        <v>576</v>
      </c>
      <c r="C10016" t="s">
        <v>248</v>
      </c>
      <c r="D10016" t="s">
        <v>371</v>
      </c>
      <c r="E10016" t="s">
        <v>101</v>
      </c>
    </row>
    <row r="10017" spans="1:9" x14ac:dyDescent="0.35">
      <c r="A10017">
        <v>6042025</v>
      </c>
      <c r="B10017" t="s">
        <v>597</v>
      </c>
      <c r="C10017" t="s">
        <v>102</v>
      </c>
      <c r="D10017" t="s">
        <v>372</v>
      </c>
      <c r="E10017" t="s">
        <v>101</v>
      </c>
    </row>
    <row r="10018" spans="1:9" x14ac:dyDescent="0.35">
      <c r="A10018">
        <v>6042025</v>
      </c>
      <c r="B10018" t="s">
        <v>603</v>
      </c>
      <c r="C10018" t="s">
        <v>224</v>
      </c>
      <c r="D10018" t="s">
        <v>373</v>
      </c>
      <c r="E10018" t="s">
        <v>101</v>
      </c>
    </row>
    <row r="10019" spans="1:9" x14ac:dyDescent="0.35">
      <c r="A10019">
        <v>6042025</v>
      </c>
      <c r="B10019" t="s">
        <v>518</v>
      </c>
      <c r="C10019" t="s">
        <v>150</v>
      </c>
      <c r="D10019" t="s">
        <v>376</v>
      </c>
      <c r="E10019" t="s">
        <v>140</v>
      </c>
      <c r="F10019" t="s">
        <v>331</v>
      </c>
      <c r="G10019" t="s">
        <v>377</v>
      </c>
      <c r="H10019" t="s">
        <v>101</v>
      </c>
    </row>
    <row r="10020" spans="1:9" x14ac:dyDescent="0.35">
      <c r="A10020">
        <v>6042025</v>
      </c>
      <c r="B10020" t="s">
        <v>591</v>
      </c>
      <c r="C10020" t="s">
        <v>150</v>
      </c>
      <c r="D10020" t="s">
        <v>378</v>
      </c>
    </row>
    <row r="10021" spans="1:9" x14ac:dyDescent="0.35">
      <c r="A10021">
        <v>6042025</v>
      </c>
      <c r="B10021" t="s">
        <v>781</v>
      </c>
      <c r="C10021" t="s">
        <v>155</v>
      </c>
      <c r="D10021" t="s">
        <v>380</v>
      </c>
      <c r="E10021" t="s">
        <v>101</v>
      </c>
    </row>
    <row r="10022" spans="1:9" x14ac:dyDescent="0.35">
      <c r="A10022">
        <v>6042025</v>
      </c>
      <c r="B10022" t="s">
        <v>602</v>
      </c>
      <c r="C10022" t="s">
        <v>476</v>
      </c>
      <c r="D10022" t="s">
        <v>382</v>
      </c>
      <c r="E10022" t="s">
        <v>383</v>
      </c>
    </row>
    <row r="10023" spans="1:9" x14ac:dyDescent="0.35">
      <c r="A10023">
        <v>6042025</v>
      </c>
      <c r="B10023" t="s">
        <v>579</v>
      </c>
      <c r="C10023" t="s">
        <v>150</v>
      </c>
      <c r="D10023" t="s">
        <v>385</v>
      </c>
      <c r="E10023" t="s">
        <v>386</v>
      </c>
    </row>
    <row r="10024" spans="1:9" x14ac:dyDescent="0.35">
      <c r="A10024">
        <v>6042025</v>
      </c>
      <c r="B10024" t="s">
        <v>218</v>
      </c>
      <c r="C10024" t="s">
        <v>323</v>
      </c>
      <c r="D10024" t="s">
        <v>388</v>
      </c>
      <c r="E10024" t="s">
        <v>101</v>
      </c>
    </row>
    <row r="10025" spans="1:9" x14ac:dyDescent="0.35">
      <c r="A10025">
        <v>6042025</v>
      </c>
      <c r="B10025" t="s">
        <v>590</v>
      </c>
      <c r="C10025" t="s">
        <v>122</v>
      </c>
      <c r="D10025" t="s">
        <v>391</v>
      </c>
      <c r="E10025" t="s">
        <v>101</v>
      </c>
    </row>
    <row r="10026" spans="1:9" x14ac:dyDescent="0.35">
      <c r="A10026">
        <v>6042025</v>
      </c>
      <c r="B10026" t="s">
        <v>473</v>
      </c>
      <c r="C10026" t="s">
        <v>158</v>
      </c>
      <c r="D10026" t="s">
        <v>393</v>
      </c>
    </row>
    <row r="10027" spans="1:9" x14ac:dyDescent="0.35">
      <c r="A10027">
        <v>6042025</v>
      </c>
      <c r="B10027" t="s">
        <v>565</v>
      </c>
      <c r="C10027" t="s">
        <v>168</v>
      </c>
      <c r="D10027" t="s">
        <v>394</v>
      </c>
      <c r="E10027" t="s">
        <v>395</v>
      </c>
      <c r="F10027" t="s">
        <v>101</v>
      </c>
    </row>
    <row r="10028" spans="1:9" x14ac:dyDescent="0.35">
      <c r="A10028">
        <v>6042025</v>
      </c>
      <c r="B10028" t="s">
        <v>396</v>
      </c>
    </row>
    <row r="10029" spans="1:9" x14ac:dyDescent="0.35">
      <c r="A10029">
        <v>6042025</v>
      </c>
      <c r="B10029" t="s">
        <v>663</v>
      </c>
      <c r="C10029" t="s">
        <v>323</v>
      </c>
      <c r="D10029" t="s">
        <v>397</v>
      </c>
      <c r="E10029" t="s">
        <v>101</v>
      </c>
    </row>
    <row r="10030" spans="1:9" x14ac:dyDescent="0.35">
      <c r="A10030">
        <v>6042025</v>
      </c>
      <c r="B10030" t="s">
        <v>534</v>
      </c>
      <c r="C10030" t="s">
        <v>547</v>
      </c>
      <c r="D10030" t="s">
        <v>399</v>
      </c>
      <c r="E10030" t="s">
        <v>140</v>
      </c>
      <c r="F10030" t="s">
        <v>400</v>
      </c>
      <c r="G10030" t="s">
        <v>257</v>
      </c>
      <c r="H10030" t="s">
        <v>331</v>
      </c>
      <c r="I10030" t="s">
        <v>401</v>
      </c>
    </row>
    <row r="10031" spans="1:9" x14ac:dyDescent="0.35">
      <c r="A10031">
        <v>6042025</v>
      </c>
      <c r="B10031" t="s">
        <v>441</v>
      </c>
      <c r="C10031" t="s">
        <v>172</v>
      </c>
      <c r="D10031" t="s">
        <v>399</v>
      </c>
      <c r="E10031" t="s">
        <v>187</v>
      </c>
      <c r="F10031" t="s">
        <v>101</v>
      </c>
    </row>
    <row r="10032" spans="1:9" x14ac:dyDescent="0.35">
      <c r="A10032">
        <v>6042025</v>
      </c>
      <c r="B10032" t="s">
        <v>576</v>
      </c>
      <c r="C10032" t="s">
        <v>275</v>
      </c>
      <c r="D10032" t="s">
        <v>399</v>
      </c>
      <c r="E10032" t="s">
        <v>403</v>
      </c>
      <c r="F10032" t="s">
        <v>101</v>
      </c>
    </row>
    <row r="10033" spans="1:7" x14ac:dyDescent="0.35">
      <c r="A10033">
        <v>6042025</v>
      </c>
      <c r="B10033" t="s">
        <v>418</v>
      </c>
      <c r="C10033" t="s">
        <v>174</v>
      </c>
      <c r="D10033" t="s">
        <v>399</v>
      </c>
      <c r="E10033" t="s">
        <v>404</v>
      </c>
      <c r="F10033" t="s">
        <v>101</v>
      </c>
    </row>
    <row r="10034" spans="1:7" x14ac:dyDescent="0.35">
      <c r="A10034">
        <v>5042025</v>
      </c>
      <c r="B10034" t="s">
        <v>498</v>
      </c>
      <c r="C10034" t="s">
        <v>432</v>
      </c>
      <c r="D10034" t="s">
        <v>100</v>
      </c>
      <c r="E10034" t="s">
        <v>101</v>
      </c>
    </row>
    <row r="10035" spans="1:7" x14ac:dyDescent="0.35">
      <c r="A10035">
        <v>5042025</v>
      </c>
      <c r="B10035" t="s">
        <v>516</v>
      </c>
      <c r="C10035" t="s">
        <v>151</v>
      </c>
      <c r="D10035" t="s">
        <v>104</v>
      </c>
      <c r="E10035" t="s">
        <v>101</v>
      </c>
    </row>
    <row r="10036" spans="1:7" x14ac:dyDescent="0.35">
      <c r="A10036">
        <v>5042025</v>
      </c>
      <c r="B10036" t="s">
        <v>451</v>
      </c>
      <c r="C10036" t="s">
        <v>204</v>
      </c>
      <c r="D10036" t="s">
        <v>107</v>
      </c>
      <c r="E10036" t="s">
        <v>108</v>
      </c>
      <c r="F10036" t="s">
        <v>101</v>
      </c>
    </row>
    <row r="10037" spans="1:7" x14ac:dyDescent="0.35">
      <c r="A10037">
        <v>5042025</v>
      </c>
      <c r="B10037" t="s">
        <v>493</v>
      </c>
      <c r="C10037" t="s">
        <v>212</v>
      </c>
      <c r="D10037" t="s">
        <v>111</v>
      </c>
      <c r="E10037" t="s">
        <v>101</v>
      </c>
    </row>
    <row r="10038" spans="1:7" x14ac:dyDescent="0.35">
      <c r="A10038">
        <v>5042025</v>
      </c>
      <c r="B10038" t="s">
        <v>690</v>
      </c>
      <c r="C10038" t="s">
        <v>819</v>
      </c>
      <c r="D10038" t="s">
        <v>114</v>
      </c>
      <c r="E10038" t="s">
        <v>115</v>
      </c>
      <c r="F10038" t="s">
        <v>116</v>
      </c>
    </row>
    <row r="10039" spans="1:7" x14ac:dyDescent="0.35">
      <c r="A10039">
        <v>5042025</v>
      </c>
      <c r="B10039" t="s">
        <v>99</v>
      </c>
      <c r="C10039" t="s">
        <v>231</v>
      </c>
      <c r="D10039" t="s">
        <v>114</v>
      </c>
      <c r="E10039" t="s">
        <v>119</v>
      </c>
      <c r="F10039" t="s">
        <v>120</v>
      </c>
      <c r="G10039" t="s">
        <v>121</v>
      </c>
    </row>
    <row r="10040" spans="1:7" x14ac:dyDescent="0.35">
      <c r="A10040">
        <v>5042025</v>
      </c>
      <c r="B10040" t="s">
        <v>601</v>
      </c>
      <c r="C10040" t="s">
        <v>123</v>
      </c>
      <c r="D10040" t="s">
        <v>114</v>
      </c>
      <c r="E10040" t="s">
        <v>124</v>
      </c>
    </row>
    <row r="10041" spans="1:7" x14ac:dyDescent="0.35">
      <c r="A10041">
        <v>5042025</v>
      </c>
      <c r="B10041" t="s">
        <v>601</v>
      </c>
      <c r="C10041" t="s">
        <v>333</v>
      </c>
      <c r="D10041" t="s">
        <v>114</v>
      </c>
      <c r="E10041" t="s">
        <v>127</v>
      </c>
    </row>
    <row r="10042" spans="1:7" x14ac:dyDescent="0.35">
      <c r="A10042">
        <v>5042025</v>
      </c>
      <c r="B10042" t="s">
        <v>162</v>
      </c>
      <c r="C10042" t="s">
        <v>330</v>
      </c>
      <c r="D10042" t="s">
        <v>114</v>
      </c>
      <c r="E10042" t="s">
        <v>130</v>
      </c>
    </row>
    <row r="10043" spans="1:7" x14ac:dyDescent="0.35">
      <c r="A10043">
        <v>5042025</v>
      </c>
      <c r="B10043" t="s">
        <v>160</v>
      </c>
      <c r="C10043" t="s">
        <v>434</v>
      </c>
      <c r="D10043" t="s">
        <v>114</v>
      </c>
      <c r="E10043" t="s">
        <v>132</v>
      </c>
      <c r="F10043" t="s">
        <v>133</v>
      </c>
    </row>
    <row r="10044" spans="1:7" x14ac:dyDescent="0.35">
      <c r="A10044">
        <v>5042025</v>
      </c>
      <c r="B10044" t="s">
        <v>516</v>
      </c>
      <c r="C10044" t="s">
        <v>505</v>
      </c>
      <c r="D10044" t="s">
        <v>135</v>
      </c>
      <c r="E10044" t="s">
        <v>136</v>
      </c>
    </row>
    <row r="10045" spans="1:7" x14ac:dyDescent="0.35">
      <c r="A10045">
        <v>5042025</v>
      </c>
      <c r="B10045" t="s">
        <v>597</v>
      </c>
      <c r="C10045" t="s">
        <v>165</v>
      </c>
      <c r="D10045" t="s">
        <v>139</v>
      </c>
      <c r="E10045" t="s">
        <v>140</v>
      </c>
      <c r="F10045" t="s">
        <v>141</v>
      </c>
      <c r="G10045" t="s">
        <v>101</v>
      </c>
    </row>
    <row r="10046" spans="1:7" x14ac:dyDescent="0.35">
      <c r="A10046">
        <v>5042025</v>
      </c>
      <c r="B10046" t="s">
        <v>510</v>
      </c>
      <c r="C10046" t="s">
        <v>158</v>
      </c>
      <c r="D10046" t="s">
        <v>144</v>
      </c>
      <c r="E10046" t="s">
        <v>101</v>
      </c>
    </row>
    <row r="10047" spans="1:7" x14ac:dyDescent="0.35">
      <c r="A10047">
        <v>5042025</v>
      </c>
      <c r="B10047" t="s">
        <v>477</v>
      </c>
      <c r="C10047" t="s">
        <v>226</v>
      </c>
      <c r="D10047" t="s">
        <v>147</v>
      </c>
      <c r="E10047" t="s">
        <v>148</v>
      </c>
      <c r="F10047" t="s">
        <v>149</v>
      </c>
    </row>
    <row r="10048" spans="1:7" x14ac:dyDescent="0.35">
      <c r="A10048">
        <v>5042025</v>
      </c>
      <c r="B10048" t="s">
        <v>474</v>
      </c>
      <c r="C10048" t="s">
        <v>586</v>
      </c>
      <c r="D10048" t="s">
        <v>152</v>
      </c>
      <c r="E10048" t="s">
        <v>140</v>
      </c>
      <c r="F10048" t="s">
        <v>153</v>
      </c>
      <c r="G10048" t="s">
        <v>101</v>
      </c>
    </row>
    <row r="10049" spans="1:6" x14ac:dyDescent="0.35">
      <c r="A10049">
        <v>5042025</v>
      </c>
      <c r="B10049" t="s">
        <v>592</v>
      </c>
      <c r="C10049" t="s">
        <v>145</v>
      </c>
      <c r="D10049" t="s">
        <v>156</v>
      </c>
      <c r="E10049" t="s">
        <v>101</v>
      </c>
    </row>
    <row r="10050" spans="1:6" x14ac:dyDescent="0.35">
      <c r="A10050">
        <v>5042025</v>
      </c>
      <c r="B10050" t="s">
        <v>520</v>
      </c>
      <c r="C10050" t="s">
        <v>481</v>
      </c>
      <c r="D10050" t="s">
        <v>159</v>
      </c>
      <c r="E10050" t="s">
        <v>101</v>
      </c>
    </row>
    <row r="10051" spans="1:6" x14ac:dyDescent="0.35">
      <c r="A10051">
        <v>5042025</v>
      </c>
      <c r="B10051" t="s">
        <v>269</v>
      </c>
      <c r="C10051" t="s">
        <v>161</v>
      </c>
      <c r="D10051" t="s">
        <v>101</v>
      </c>
    </row>
    <row r="10052" spans="1:6" x14ac:dyDescent="0.35">
      <c r="A10052">
        <v>5042025</v>
      </c>
      <c r="B10052" t="s">
        <v>591</v>
      </c>
      <c r="C10052" t="s">
        <v>421</v>
      </c>
      <c r="D10052" t="s">
        <v>164</v>
      </c>
      <c r="E10052" t="s">
        <v>101</v>
      </c>
    </row>
    <row r="10053" spans="1:6" x14ac:dyDescent="0.35">
      <c r="A10053">
        <v>5042025</v>
      </c>
      <c r="B10053" t="s">
        <v>137</v>
      </c>
      <c r="C10053" t="s">
        <v>293</v>
      </c>
      <c r="D10053" t="s">
        <v>167</v>
      </c>
    </row>
    <row r="10054" spans="1:6" x14ac:dyDescent="0.35">
      <c r="A10054">
        <v>5042025</v>
      </c>
      <c r="B10054" t="s">
        <v>423</v>
      </c>
      <c r="C10054" t="s">
        <v>101</v>
      </c>
    </row>
    <row r="10055" spans="1:6" x14ac:dyDescent="0.35">
      <c r="A10055">
        <v>5042025</v>
      </c>
      <c r="B10055" t="s">
        <v>518</v>
      </c>
      <c r="C10055" t="s">
        <v>361</v>
      </c>
      <c r="D10055" t="s">
        <v>169</v>
      </c>
      <c r="E10055" t="s">
        <v>170</v>
      </c>
      <c r="F10055" t="s">
        <v>101</v>
      </c>
    </row>
    <row r="10056" spans="1:6" x14ac:dyDescent="0.35">
      <c r="A10056">
        <v>5042025</v>
      </c>
      <c r="B10056" t="s">
        <v>551</v>
      </c>
      <c r="C10056" t="s">
        <v>185</v>
      </c>
      <c r="D10056" t="s">
        <v>173</v>
      </c>
      <c r="E10056" t="s">
        <v>101</v>
      </c>
    </row>
    <row r="10057" spans="1:6" x14ac:dyDescent="0.35">
      <c r="A10057">
        <v>5042025</v>
      </c>
      <c r="B10057" t="s">
        <v>515</v>
      </c>
      <c r="C10057" t="s">
        <v>502</v>
      </c>
      <c r="D10057" t="s">
        <v>176</v>
      </c>
      <c r="E10057" t="s">
        <v>101</v>
      </c>
    </row>
    <row r="10058" spans="1:6" x14ac:dyDescent="0.35">
      <c r="A10058">
        <v>5042025</v>
      </c>
      <c r="B10058" t="s">
        <v>576</v>
      </c>
      <c r="C10058" t="s">
        <v>230</v>
      </c>
      <c r="D10058" t="s">
        <v>176</v>
      </c>
      <c r="E10058" t="s">
        <v>149</v>
      </c>
    </row>
    <row r="10059" spans="1:6" x14ac:dyDescent="0.35">
      <c r="A10059">
        <v>5042025</v>
      </c>
      <c r="B10059" t="s">
        <v>495</v>
      </c>
      <c r="C10059" t="s">
        <v>151</v>
      </c>
      <c r="D10059" t="s">
        <v>181</v>
      </c>
      <c r="E10059" t="s">
        <v>182</v>
      </c>
      <c r="F10059" t="s">
        <v>101</v>
      </c>
    </row>
    <row r="10060" spans="1:6" x14ac:dyDescent="0.35">
      <c r="A10060">
        <v>5042025</v>
      </c>
      <c r="B10060" t="s">
        <v>695</v>
      </c>
      <c r="C10060" t="s">
        <v>293</v>
      </c>
      <c r="D10060" t="s">
        <v>184</v>
      </c>
      <c r="E10060" t="s">
        <v>101</v>
      </c>
    </row>
    <row r="10061" spans="1:6" x14ac:dyDescent="0.35">
      <c r="A10061">
        <v>5042025</v>
      </c>
      <c r="B10061" t="s">
        <v>591</v>
      </c>
      <c r="C10061" t="s">
        <v>428</v>
      </c>
      <c r="D10061" t="s">
        <v>187</v>
      </c>
      <c r="E10061" t="s">
        <v>101</v>
      </c>
    </row>
    <row r="10062" spans="1:6" x14ac:dyDescent="0.35">
      <c r="A10062">
        <v>5042025</v>
      </c>
      <c r="B10062" t="s">
        <v>596</v>
      </c>
      <c r="C10062" t="s">
        <v>411</v>
      </c>
      <c r="D10062" t="s">
        <v>190</v>
      </c>
      <c r="E10062" t="s">
        <v>191</v>
      </c>
      <c r="F10062" t="s">
        <v>101</v>
      </c>
    </row>
    <row r="10063" spans="1:6" x14ac:dyDescent="0.35">
      <c r="A10063">
        <v>5042025</v>
      </c>
      <c r="B10063" t="s">
        <v>424</v>
      </c>
      <c r="C10063" t="s">
        <v>278</v>
      </c>
      <c r="D10063" t="s">
        <v>190</v>
      </c>
      <c r="E10063" t="s">
        <v>194</v>
      </c>
      <c r="F10063" t="s">
        <v>101</v>
      </c>
    </row>
    <row r="10064" spans="1:6" x14ac:dyDescent="0.35">
      <c r="A10064">
        <v>5042025</v>
      </c>
      <c r="B10064" t="s">
        <v>444</v>
      </c>
      <c r="C10064" t="s">
        <v>548</v>
      </c>
      <c r="D10064" t="s">
        <v>190</v>
      </c>
      <c r="E10064" t="s">
        <v>196</v>
      </c>
      <c r="F10064" t="s">
        <v>101</v>
      </c>
    </row>
    <row r="10065" spans="1:7" x14ac:dyDescent="0.35">
      <c r="A10065">
        <v>5042025</v>
      </c>
      <c r="B10065" t="s">
        <v>480</v>
      </c>
      <c r="C10065" t="s">
        <v>198</v>
      </c>
      <c r="D10065" t="s">
        <v>140</v>
      </c>
      <c r="E10065" t="s">
        <v>199</v>
      </c>
      <c r="F10065" t="s">
        <v>200</v>
      </c>
      <c r="G10065" t="s">
        <v>101</v>
      </c>
    </row>
    <row r="10066" spans="1:7" x14ac:dyDescent="0.35">
      <c r="A10066">
        <v>5042025</v>
      </c>
      <c r="B10066" t="s">
        <v>609</v>
      </c>
      <c r="C10066" t="s">
        <v>412</v>
      </c>
      <c r="D10066" t="s">
        <v>61</v>
      </c>
      <c r="E10066" t="s">
        <v>101</v>
      </c>
    </row>
    <row r="10067" spans="1:7" x14ac:dyDescent="0.35">
      <c r="A10067">
        <v>5042025</v>
      </c>
      <c r="B10067" t="s">
        <v>590</v>
      </c>
      <c r="C10067" t="s">
        <v>282</v>
      </c>
      <c r="D10067" t="s">
        <v>205</v>
      </c>
      <c r="E10067" t="s">
        <v>101</v>
      </c>
    </row>
    <row r="10068" spans="1:7" x14ac:dyDescent="0.35">
      <c r="A10068">
        <v>5042025</v>
      </c>
      <c r="B10068" t="s">
        <v>565</v>
      </c>
      <c r="C10068" t="s">
        <v>346</v>
      </c>
      <c r="D10068" t="s">
        <v>208</v>
      </c>
      <c r="E10068" t="s">
        <v>101</v>
      </c>
    </row>
    <row r="10069" spans="1:7" x14ac:dyDescent="0.35">
      <c r="A10069">
        <v>5042025</v>
      </c>
      <c r="B10069" t="s">
        <v>451</v>
      </c>
      <c r="C10069" t="s">
        <v>172</v>
      </c>
      <c r="D10069" t="s">
        <v>210</v>
      </c>
      <c r="E10069" t="s">
        <v>211</v>
      </c>
      <c r="F10069" t="s">
        <v>101</v>
      </c>
    </row>
    <row r="10070" spans="1:7" x14ac:dyDescent="0.35">
      <c r="A10070">
        <v>5042025</v>
      </c>
      <c r="B10070" t="s">
        <v>557</v>
      </c>
      <c r="C10070" t="s">
        <v>188</v>
      </c>
      <c r="D10070" t="s">
        <v>214</v>
      </c>
      <c r="E10070" t="s">
        <v>215</v>
      </c>
      <c r="F10070" t="s">
        <v>101</v>
      </c>
    </row>
    <row r="10071" spans="1:7" x14ac:dyDescent="0.35">
      <c r="A10071">
        <v>5042025</v>
      </c>
      <c r="B10071" t="s">
        <v>218</v>
      </c>
      <c r="C10071" t="s">
        <v>105</v>
      </c>
      <c r="D10071" t="s">
        <v>217</v>
      </c>
      <c r="E10071" t="s">
        <v>101</v>
      </c>
    </row>
    <row r="10072" spans="1:7" x14ac:dyDescent="0.35">
      <c r="A10072">
        <v>5042025</v>
      </c>
      <c r="B10072" t="s">
        <v>623</v>
      </c>
      <c r="C10072" t="s">
        <v>340</v>
      </c>
      <c r="D10072" t="s">
        <v>220</v>
      </c>
      <c r="E10072" t="s">
        <v>101</v>
      </c>
    </row>
    <row r="10073" spans="1:7" x14ac:dyDescent="0.35">
      <c r="A10073">
        <v>5042025</v>
      </c>
      <c r="B10073" t="s">
        <v>437</v>
      </c>
      <c r="C10073" t="s">
        <v>168</v>
      </c>
      <c r="D10073" t="s">
        <v>222</v>
      </c>
    </row>
    <row r="10074" spans="1:7" x14ac:dyDescent="0.35">
      <c r="A10074">
        <v>5042025</v>
      </c>
      <c r="B10074" t="s">
        <v>413</v>
      </c>
      <c r="C10074" t="s">
        <v>162</v>
      </c>
      <c r="D10074" t="s">
        <v>223</v>
      </c>
    </row>
    <row r="10075" spans="1:7" x14ac:dyDescent="0.35">
      <c r="A10075">
        <v>5042025</v>
      </c>
      <c r="B10075" t="s">
        <v>237</v>
      </c>
      <c r="C10075" t="s">
        <v>439</v>
      </c>
      <c r="D10075" t="s">
        <v>225</v>
      </c>
      <c r="E10075" t="s">
        <v>101</v>
      </c>
    </row>
    <row r="10076" spans="1:7" x14ac:dyDescent="0.35">
      <c r="A10076">
        <v>5042025</v>
      </c>
      <c r="B10076" t="s">
        <v>450</v>
      </c>
      <c r="C10076" t="s">
        <v>258</v>
      </c>
      <c r="D10076" t="s">
        <v>225</v>
      </c>
      <c r="E10076" t="s">
        <v>228</v>
      </c>
      <c r="F10076" t="s">
        <v>229</v>
      </c>
    </row>
    <row r="10077" spans="1:7" x14ac:dyDescent="0.35">
      <c r="A10077">
        <v>5042025</v>
      </c>
      <c r="B10077" t="s">
        <v>493</v>
      </c>
      <c r="C10077" t="s">
        <v>402</v>
      </c>
      <c r="D10077" t="s">
        <v>232</v>
      </c>
      <c r="E10077" t="s">
        <v>101</v>
      </c>
    </row>
    <row r="10078" spans="1:7" x14ac:dyDescent="0.35">
      <c r="A10078">
        <v>5042025</v>
      </c>
      <c r="B10078" t="s">
        <v>510</v>
      </c>
      <c r="C10078" t="s">
        <v>102</v>
      </c>
      <c r="D10078" t="s">
        <v>235</v>
      </c>
      <c r="E10078" t="s">
        <v>236</v>
      </c>
      <c r="F10078" t="s">
        <v>101</v>
      </c>
    </row>
    <row r="10079" spans="1:7" x14ac:dyDescent="0.35">
      <c r="A10079">
        <v>5042025</v>
      </c>
      <c r="B10079" t="s">
        <v>444</v>
      </c>
      <c r="C10079" t="s">
        <v>168</v>
      </c>
      <c r="D10079" t="s">
        <v>235</v>
      </c>
      <c r="E10079" t="s">
        <v>239</v>
      </c>
      <c r="F10079" t="s">
        <v>149</v>
      </c>
    </row>
    <row r="10080" spans="1:7" x14ac:dyDescent="0.35">
      <c r="A10080">
        <v>5042025</v>
      </c>
      <c r="B10080" t="s">
        <v>609</v>
      </c>
      <c r="C10080" t="s">
        <v>195</v>
      </c>
      <c r="D10080" t="s">
        <v>235</v>
      </c>
      <c r="E10080" t="s">
        <v>241</v>
      </c>
      <c r="F10080" t="s">
        <v>101</v>
      </c>
    </row>
    <row r="10081" spans="1:7" x14ac:dyDescent="0.35">
      <c r="A10081">
        <v>5042025</v>
      </c>
      <c r="B10081" t="s">
        <v>581</v>
      </c>
      <c r="C10081" t="s">
        <v>481</v>
      </c>
      <c r="D10081" t="s">
        <v>243</v>
      </c>
      <c r="E10081" t="s">
        <v>101</v>
      </c>
    </row>
    <row r="10082" spans="1:7" x14ac:dyDescent="0.35">
      <c r="A10082">
        <v>5042025</v>
      </c>
      <c r="B10082" t="s">
        <v>137</v>
      </c>
      <c r="C10082" t="s">
        <v>158</v>
      </c>
      <c r="D10082" t="s">
        <v>245</v>
      </c>
      <c r="E10082" t="s">
        <v>246</v>
      </c>
    </row>
    <row r="10083" spans="1:7" x14ac:dyDescent="0.35">
      <c r="A10083">
        <v>5042025</v>
      </c>
      <c r="B10083" t="s">
        <v>695</v>
      </c>
      <c r="C10083" t="s">
        <v>318</v>
      </c>
      <c r="D10083" t="s">
        <v>245</v>
      </c>
      <c r="E10083" t="s">
        <v>249</v>
      </c>
    </row>
    <row r="10084" spans="1:7" x14ac:dyDescent="0.35">
      <c r="A10084">
        <v>5042025</v>
      </c>
      <c r="B10084" t="s">
        <v>441</v>
      </c>
      <c r="C10084" t="s">
        <v>448</v>
      </c>
      <c r="D10084" t="s">
        <v>252</v>
      </c>
      <c r="E10084" t="s">
        <v>101</v>
      </c>
    </row>
    <row r="10085" spans="1:7" x14ac:dyDescent="0.35">
      <c r="A10085">
        <v>5042025</v>
      </c>
      <c r="B10085" t="s">
        <v>474</v>
      </c>
      <c r="C10085" t="s">
        <v>512</v>
      </c>
      <c r="D10085" t="s">
        <v>254</v>
      </c>
    </row>
    <row r="10086" spans="1:7" x14ac:dyDescent="0.35">
      <c r="A10086">
        <v>5042025</v>
      </c>
      <c r="B10086" t="s">
        <v>247</v>
      </c>
      <c r="C10086" t="s">
        <v>244</v>
      </c>
      <c r="D10086" t="s">
        <v>256</v>
      </c>
      <c r="E10086" t="s">
        <v>257</v>
      </c>
      <c r="F10086" t="s">
        <v>236</v>
      </c>
      <c r="G10086" t="s">
        <v>101</v>
      </c>
    </row>
    <row r="10087" spans="1:7" x14ac:dyDescent="0.35">
      <c r="A10087">
        <v>5042025</v>
      </c>
      <c r="B10087" t="s">
        <v>581</v>
      </c>
      <c r="C10087" t="s">
        <v>478</v>
      </c>
      <c r="D10087" t="s">
        <v>260</v>
      </c>
      <c r="E10087" t="s">
        <v>136</v>
      </c>
      <c r="F10087" t="s">
        <v>101</v>
      </c>
    </row>
    <row r="10088" spans="1:7" x14ac:dyDescent="0.35">
      <c r="A10088">
        <v>5042025</v>
      </c>
      <c r="B10088" t="s">
        <v>269</v>
      </c>
      <c r="C10088" t="s">
        <v>261</v>
      </c>
      <c r="D10088" t="s">
        <v>262</v>
      </c>
      <c r="E10088" t="s">
        <v>101</v>
      </c>
    </row>
    <row r="10089" spans="1:7" x14ac:dyDescent="0.35">
      <c r="A10089">
        <v>5042025</v>
      </c>
      <c r="B10089" t="s">
        <v>591</v>
      </c>
      <c r="C10089" t="s">
        <v>521</v>
      </c>
      <c r="D10089" t="s">
        <v>264</v>
      </c>
      <c r="E10089" t="s">
        <v>101</v>
      </c>
    </row>
    <row r="10090" spans="1:7" x14ac:dyDescent="0.35">
      <c r="A10090">
        <v>5042025</v>
      </c>
      <c r="B10090" t="s">
        <v>586</v>
      </c>
      <c r="C10090" t="s">
        <v>264</v>
      </c>
      <c r="D10090" t="s">
        <v>149</v>
      </c>
    </row>
    <row r="10091" spans="1:7" x14ac:dyDescent="0.35">
      <c r="A10091">
        <v>5042025</v>
      </c>
      <c r="B10091" t="s">
        <v>592</v>
      </c>
      <c r="C10091" t="s">
        <v>168</v>
      </c>
      <c r="D10091" t="s">
        <v>265</v>
      </c>
      <c r="E10091" t="s">
        <v>101</v>
      </c>
      <c r="F10091" t="s">
        <v>266</v>
      </c>
    </row>
    <row r="10092" spans="1:7" x14ac:dyDescent="0.35">
      <c r="A10092">
        <v>5042025</v>
      </c>
      <c r="B10092" t="s">
        <v>269</v>
      </c>
      <c r="C10092" t="s">
        <v>267</v>
      </c>
      <c r="D10092" t="s">
        <v>101</v>
      </c>
    </row>
    <row r="10093" spans="1:7" x14ac:dyDescent="0.35">
      <c r="A10093">
        <v>5042025</v>
      </c>
      <c r="B10093" t="s">
        <v>454</v>
      </c>
      <c r="C10093" t="s">
        <v>203</v>
      </c>
      <c r="D10093" t="s">
        <v>268</v>
      </c>
    </row>
    <row r="10094" spans="1:7" x14ac:dyDescent="0.35">
      <c r="A10094">
        <v>5042025</v>
      </c>
      <c r="B10094" t="s">
        <v>636</v>
      </c>
      <c r="C10094" t="s">
        <v>122</v>
      </c>
      <c r="D10094" t="s">
        <v>270</v>
      </c>
      <c r="E10094" t="s">
        <v>271</v>
      </c>
      <c r="F10094" t="s">
        <v>101</v>
      </c>
    </row>
    <row r="10095" spans="1:7" x14ac:dyDescent="0.35">
      <c r="A10095">
        <v>5042025</v>
      </c>
      <c r="B10095" t="s">
        <v>444</v>
      </c>
      <c r="C10095" t="s">
        <v>145</v>
      </c>
      <c r="D10095" t="s">
        <v>274</v>
      </c>
      <c r="E10095" t="s">
        <v>101</v>
      </c>
    </row>
    <row r="10096" spans="1:7" x14ac:dyDescent="0.35">
      <c r="A10096">
        <v>5042025</v>
      </c>
      <c r="B10096" t="s">
        <v>603</v>
      </c>
      <c r="C10096" t="s">
        <v>521</v>
      </c>
      <c r="D10096" t="s">
        <v>277</v>
      </c>
      <c r="E10096" t="s">
        <v>101</v>
      </c>
    </row>
    <row r="10097" spans="1:9" x14ac:dyDescent="0.35">
      <c r="A10097">
        <v>5042025</v>
      </c>
      <c r="B10097" t="s">
        <v>493</v>
      </c>
      <c r="C10097" t="s">
        <v>244</v>
      </c>
      <c r="D10097" t="s">
        <v>279</v>
      </c>
      <c r="E10097" t="s">
        <v>140</v>
      </c>
      <c r="F10097" t="s">
        <v>280</v>
      </c>
    </row>
    <row r="10098" spans="1:9" x14ac:dyDescent="0.35">
      <c r="A10098">
        <v>5042025</v>
      </c>
      <c r="B10098" t="s">
        <v>565</v>
      </c>
      <c r="C10098" t="s">
        <v>145</v>
      </c>
      <c r="D10098" t="s">
        <v>281</v>
      </c>
    </row>
    <row r="10099" spans="1:9" x14ac:dyDescent="0.35">
      <c r="A10099">
        <v>5042025</v>
      </c>
      <c r="B10099" t="s">
        <v>536</v>
      </c>
      <c r="C10099" t="s">
        <v>357</v>
      </c>
      <c r="D10099" t="s">
        <v>284</v>
      </c>
      <c r="E10099" t="s">
        <v>101</v>
      </c>
    </row>
    <row r="10100" spans="1:9" x14ac:dyDescent="0.35">
      <c r="A10100">
        <v>5042025</v>
      </c>
      <c r="B10100" t="s">
        <v>611</v>
      </c>
      <c r="C10100" t="s">
        <v>387</v>
      </c>
      <c r="D10100" t="s">
        <v>287</v>
      </c>
      <c r="E10100" t="s">
        <v>101</v>
      </c>
    </row>
    <row r="10101" spans="1:9" x14ac:dyDescent="0.35">
      <c r="A10101">
        <v>5042025</v>
      </c>
      <c r="B10101" t="s">
        <v>597</v>
      </c>
      <c r="C10101" t="s">
        <v>168</v>
      </c>
      <c r="D10101" t="s">
        <v>288</v>
      </c>
      <c r="E10101" t="s">
        <v>101</v>
      </c>
    </row>
    <row r="10102" spans="1:9" x14ac:dyDescent="0.35">
      <c r="A10102">
        <v>5042025</v>
      </c>
      <c r="B10102" t="s">
        <v>557</v>
      </c>
      <c r="C10102" t="s">
        <v>302</v>
      </c>
      <c r="D10102" t="s">
        <v>290</v>
      </c>
      <c r="E10102" t="s">
        <v>140</v>
      </c>
      <c r="F10102" t="s">
        <v>291</v>
      </c>
    </row>
    <row r="10103" spans="1:9" x14ac:dyDescent="0.35">
      <c r="A10103">
        <v>5042025</v>
      </c>
      <c r="B10103" t="s">
        <v>592</v>
      </c>
      <c r="C10103" t="s">
        <v>150</v>
      </c>
      <c r="D10103" t="s">
        <v>290</v>
      </c>
      <c r="E10103" t="s">
        <v>140</v>
      </c>
      <c r="F10103" t="s">
        <v>294</v>
      </c>
      <c r="G10103" t="s">
        <v>295</v>
      </c>
      <c r="H10103" t="s">
        <v>101</v>
      </c>
    </row>
    <row r="10104" spans="1:9" x14ac:dyDescent="0.35">
      <c r="A10104">
        <v>5042025</v>
      </c>
      <c r="B10104" t="s">
        <v>508</v>
      </c>
      <c r="C10104" t="s">
        <v>174</v>
      </c>
      <c r="D10104" t="s">
        <v>298</v>
      </c>
      <c r="E10104" t="s">
        <v>101</v>
      </c>
    </row>
    <row r="10105" spans="1:9" x14ac:dyDescent="0.35">
      <c r="A10105">
        <v>5042025</v>
      </c>
      <c r="B10105" t="s">
        <v>525</v>
      </c>
      <c r="C10105" t="s">
        <v>453</v>
      </c>
      <c r="D10105" t="s">
        <v>300</v>
      </c>
      <c r="E10105" t="s">
        <v>262</v>
      </c>
      <c r="F10105" t="s">
        <v>101</v>
      </c>
    </row>
    <row r="10106" spans="1:9" x14ac:dyDescent="0.35">
      <c r="A10106">
        <v>5042025</v>
      </c>
      <c r="B10106" t="s">
        <v>247</v>
      </c>
      <c r="C10106" t="s">
        <v>158</v>
      </c>
      <c r="D10106" t="s">
        <v>301</v>
      </c>
      <c r="E10106" t="s">
        <v>101</v>
      </c>
    </row>
    <row r="10107" spans="1:9" x14ac:dyDescent="0.35">
      <c r="A10107">
        <v>5042025</v>
      </c>
      <c r="B10107" t="s">
        <v>474</v>
      </c>
      <c r="C10107" t="s">
        <v>553</v>
      </c>
      <c r="D10107" t="s">
        <v>303</v>
      </c>
      <c r="E10107" t="s">
        <v>149</v>
      </c>
    </row>
    <row r="10108" spans="1:9" x14ac:dyDescent="0.35">
      <c r="A10108">
        <v>5042025</v>
      </c>
      <c r="B10108" t="s">
        <v>691</v>
      </c>
      <c r="C10108" t="s">
        <v>272</v>
      </c>
      <c r="D10108" t="s">
        <v>306</v>
      </c>
      <c r="E10108" t="s">
        <v>101</v>
      </c>
    </row>
    <row r="10109" spans="1:9" x14ac:dyDescent="0.35">
      <c r="A10109">
        <v>5042025</v>
      </c>
      <c r="B10109" t="s">
        <v>603</v>
      </c>
      <c r="C10109" t="s">
        <v>480</v>
      </c>
      <c r="D10109" t="s">
        <v>308</v>
      </c>
      <c r="E10109" t="s">
        <v>309</v>
      </c>
      <c r="F10109" t="s">
        <v>310</v>
      </c>
      <c r="G10109" t="s">
        <v>311</v>
      </c>
      <c r="H10109" t="s">
        <v>312</v>
      </c>
      <c r="I10109" t="s">
        <v>101</v>
      </c>
    </row>
    <row r="10110" spans="1:9" x14ac:dyDescent="0.35">
      <c r="A10110">
        <v>5042025</v>
      </c>
      <c r="B10110" t="s">
        <v>542</v>
      </c>
      <c r="C10110" t="s">
        <v>168</v>
      </c>
      <c r="D10110" t="s">
        <v>314</v>
      </c>
      <c r="E10110" t="s">
        <v>315</v>
      </c>
      <c r="F10110" t="s">
        <v>101</v>
      </c>
    </row>
    <row r="10111" spans="1:9" x14ac:dyDescent="0.35">
      <c r="A10111">
        <v>5042025</v>
      </c>
      <c r="B10111" t="s">
        <v>518</v>
      </c>
      <c r="C10111" t="s">
        <v>122</v>
      </c>
      <c r="D10111" t="s">
        <v>314</v>
      </c>
      <c r="E10111" t="s">
        <v>317</v>
      </c>
      <c r="F10111" t="s">
        <v>101</v>
      </c>
    </row>
    <row r="10112" spans="1:9" x14ac:dyDescent="0.35">
      <c r="A10112">
        <v>5042025</v>
      </c>
      <c r="B10112" t="s">
        <v>444</v>
      </c>
      <c r="C10112" t="s">
        <v>269</v>
      </c>
      <c r="D10112" t="s">
        <v>319</v>
      </c>
      <c r="E10112" t="s">
        <v>320</v>
      </c>
      <c r="F10112" t="s">
        <v>321</v>
      </c>
    </row>
    <row r="10113" spans="1:6" x14ac:dyDescent="0.35">
      <c r="A10113">
        <v>5042025</v>
      </c>
      <c r="B10113" t="s">
        <v>557</v>
      </c>
      <c r="C10113" t="s">
        <v>329</v>
      </c>
      <c r="D10113" t="s">
        <v>322</v>
      </c>
      <c r="E10113" t="s">
        <v>101</v>
      </c>
    </row>
    <row r="10114" spans="1:6" x14ac:dyDescent="0.35">
      <c r="A10114">
        <v>5042025</v>
      </c>
      <c r="B10114" t="s">
        <v>658</v>
      </c>
      <c r="C10114" t="s">
        <v>174</v>
      </c>
      <c r="D10114" t="s">
        <v>325</v>
      </c>
      <c r="E10114" t="s">
        <v>101</v>
      </c>
    </row>
    <row r="10115" spans="1:6" x14ac:dyDescent="0.35">
      <c r="A10115">
        <v>5042025</v>
      </c>
      <c r="B10115" t="s">
        <v>663</v>
      </c>
      <c r="C10115" t="s">
        <v>174</v>
      </c>
      <c r="D10115" t="s">
        <v>328</v>
      </c>
      <c r="E10115" t="s">
        <v>101</v>
      </c>
    </row>
    <row r="10116" spans="1:6" x14ac:dyDescent="0.35">
      <c r="A10116">
        <v>5042025</v>
      </c>
      <c r="B10116" t="s">
        <v>99</v>
      </c>
      <c r="C10116" t="s">
        <v>331</v>
      </c>
      <c r="D10116" t="s">
        <v>332</v>
      </c>
      <c r="E10116" t="s">
        <v>101</v>
      </c>
    </row>
    <row r="10117" spans="1:6" x14ac:dyDescent="0.35">
      <c r="A10117">
        <v>5042025</v>
      </c>
      <c r="B10117" t="s">
        <v>593</v>
      </c>
      <c r="C10117" t="s">
        <v>172</v>
      </c>
      <c r="D10117" t="s">
        <v>331</v>
      </c>
      <c r="E10117" t="s">
        <v>335</v>
      </c>
      <c r="F10117" t="s">
        <v>101</v>
      </c>
    </row>
    <row r="10118" spans="1:6" x14ac:dyDescent="0.35">
      <c r="A10118">
        <v>5042025</v>
      </c>
      <c r="B10118" t="s">
        <v>447</v>
      </c>
      <c r="C10118" t="s">
        <v>329</v>
      </c>
      <c r="D10118" t="s">
        <v>331</v>
      </c>
      <c r="E10118" t="s">
        <v>338</v>
      </c>
      <c r="F10118" t="s">
        <v>321</v>
      </c>
    </row>
    <row r="10119" spans="1:6" x14ac:dyDescent="0.35">
      <c r="A10119">
        <v>5042025</v>
      </c>
      <c r="B10119" t="s">
        <v>413</v>
      </c>
      <c r="C10119" t="s">
        <v>455</v>
      </c>
      <c r="D10119" t="s">
        <v>170</v>
      </c>
    </row>
    <row r="10120" spans="1:6" x14ac:dyDescent="0.35">
      <c r="A10120">
        <v>5042025</v>
      </c>
      <c r="B10120" t="s">
        <v>451</v>
      </c>
      <c r="C10120" t="s">
        <v>521</v>
      </c>
      <c r="D10120" t="s">
        <v>341</v>
      </c>
      <c r="E10120" t="s">
        <v>101</v>
      </c>
    </row>
    <row r="10121" spans="1:6" x14ac:dyDescent="0.35">
      <c r="A10121">
        <v>5042025</v>
      </c>
      <c r="B10121" t="s">
        <v>442</v>
      </c>
      <c r="C10121" t="s">
        <v>248</v>
      </c>
      <c r="D10121" t="s">
        <v>343</v>
      </c>
      <c r="E10121" t="s">
        <v>101</v>
      </c>
    </row>
    <row r="10122" spans="1:6" x14ac:dyDescent="0.35">
      <c r="A10122">
        <v>5042025</v>
      </c>
      <c r="B10122" t="s">
        <v>216</v>
      </c>
      <c r="C10122" t="s">
        <v>132</v>
      </c>
      <c r="D10122" t="s">
        <v>344</v>
      </c>
      <c r="E10122" t="s">
        <v>345</v>
      </c>
      <c r="F10122" t="s">
        <v>101</v>
      </c>
    </row>
    <row r="10123" spans="1:6" x14ac:dyDescent="0.35">
      <c r="A10123">
        <v>5042025</v>
      </c>
      <c r="B10123" t="s">
        <v>418</v>
      </c>
      <c r="C10123" t="s">
        <v>98</v>
      </c>
      <c r="D10123" t="s">
        <v>132</v>
      </c>
      <c r="E10123" t="s">
        <v>347</v>
      </c>
      <c r="F10123" t="s">
        <v>101</v>
      </c>
    </row>
    <row r="10124" spans="1:6" x14ac:dyDescent="0.35">
      <c r="A10124">
        <v>5042025</v>
      </c>
      <c r="B10124" t="s">
        <v>603</v>
      </c>
      <c r="C10124" t="s">
        <v>255</v>
      </c>
      <c r="D10124" t="s">
        <v>132</v>
      </c>
      <c r="E10124" t="s">
        <v>348</v>
      </c>
      <c r="F10124" t="s">
        <v>101</v>
      </c>
    </row>
    <row r="10125" spans="1:6" x14ac:dyDescent="0.35">
      <c r="A10125">
        <v>5042025</v>
      </c>
      <c r="B10125" t="s">
        <v>440</v>
      </c>
      <c r="C10125" t="s">
        <v>155</v>
      </c>
      <c r="D10125" t="s">
        <v>132</v>
      </c>
      <c r="E10125" t="s">
        <v>350</v>
      </c>
      <c r="F10125" t="s">
        <v>101</v>
      </c>
    </row>
    <row r="10126" spans="1:6" x14ac:dyDescent="0.35">
      <c r="A10126">
        <v>5042025</v>
      </c>
      <c r="B10126" t="s">
        <v>514</v>
      </c>
      <c r="C10126" t="s">
        <v>521</v>
      </c>
      <c r="D10126" t="s">
        <v>132</v>
      </c>
      <c r="E10126" t="s">
        <v>352</v>
      </c>
      <c r="F10126" t="s">
        <v>101</v>
      </c>
    </row>
    <row r="10127" spans="1:6" x14ac:dyDescent="0.35">
      <c r="A10127">
        <v>5042025</v>
      </c>
      <c r="B10127" t="s">
        <v>572</v>
      </c>
      <c r="C10127" t="s">
        <v>420</v>
      </c>
      <c r="D10127" t="s">
        <v>132</v>
      </c>
      <c r="E10127" t="s">
        <v>133</v>
      </c>
      <c r="F10127" t="s">
        <v>355</v>
      </c>
    </row>
    <row r="10128" spans="1:6" x14ac:dyDescent="0.35">
      <c r="A10128">
        <v>5042025</v>
      </c>
      <c r="B10128" t="s">
        <v>520</v>
      </c>
      <c r="C10128" t="s">
        <v>146</v>
      </c>
      <c r="D10128" t="s">
        <v>132</v>
      </c>
      <c r="E10128" t="s">
        <v>356</v>
      </c>
      <c r="F10128" t="s">
        <v>101</v>
      </c>
    </row>
    <row r="10129" spans="1:8" x14ac:dyDescent="0.35">
      <c r="A10129">
        <v>5042025</v>
      </c>
      <c r="B10129" t="s">
        <v>515</v>
      </c>
      <c r="C10129" t="s">
        <v>197</v>
      </c>
      <c r="D10129" t="s">
        <v>359</v>
      </c>
      <c r="E10129" t="s">
        <v>360</v>
      </c>
      <c r="F10129" t="s">
        <v>101</v>
      </c>
    </row>
    <row r="10130" spans="1:8" x14ac:dyDescent="0.35">
      <c r="A10130">
        <v>5042025</v>
      </c>
      <c r="B10130" t="s">
        <v>674</v>
      </c>
      <c r="C10130" t="s">
        <v>172</v>
      </c>
      <c r="D10130" t="s">
        <v>359</v>
      </c>
      <c r="E10130" t="s">
        <v>362</v>
      </c>
      <c r="F10130" t="s">
        <v>101</v>
      </c>
    </row>
    <row r="10131" spans="1:8" x14ac:dyDescent="0.35">
      <c r="A10131">
        <v>5042025</v>
      </c>
      <c r="B10131" t="s">
        <v>451</v>
      </c>
      <c r="C10131" t="s">
        <v>324</v>
      </c>
      <c r="D10131" t="s">
        <v>359</v>
      </c>
      <c r="E10131" t="s">
        <v>362</v>
      </c>
      <c r="F10131" t="s">
        <v>140</v>
      </c>
      <c r="G10131" t="s">
        <v>364</v>
      </c>
      <c r="H10131" t="s">
        <v>101</v>
      </c>
    </row>
    <row r="10132" spans="1:8" x14ac:dyDescent="0.35">
      <c r="A10132">
        <v>5042025</v>
      </c>
      <c r="B10132" t="s">
        <v>602</v>
      </c>
      <c r="C10132" t="s">
        <v>155</v>
      </c>
      <c r="D10132" t="s">
        <v>366</v>
      </c>
      <c r="E10132" t="s">
        <v>257</v>
      </c>
      <c r="F10132" t="s">
        <v>367</v>
      </c>
      <c r="G10132" t="s">
        <v>101</v>
      </c>
    </row>
    <row r="10133" spans="1:8" x14ac:dyDescent="0.35">
      <c r="A10133">
        <v>5042025</v>
      </c>
      <c r="B10133" t="s">
        <v>609</v>
      </c>
      <c r="C10133" t="s">
        <v>547</v>
      </c>
      <c r="D10133" t="s">
        <v>369</v>
      </c>
      <c r="E10133" t="s">
        <v>370</v>
      </c>
      <c r="F10133" t="s">
        <v>101</v>
      </c>
    </row>
    <row r="10134" spans="1:8" x14ac:dyDescent="0.35">
      <c r="A10134">
        <v>5042025</v>
      </c>
      <c r="B10134" t="s">
        <v>514</v>
      </c>
      <c r="C10134" t="s">
        <v>99</v>
      </c>
      <c r="D10134" t="s">
        <v>371</v>
      </c>
      <c r="E10134" t="s">
        <v>101</v>
      </c>
    </row>
    <row r="10135" spans="1:8" x14ac:dyDescent="0.35">
      <c r="A10135">
        <v>5042025</v>
      </c>
      <c r="B10135" t="s">
        <v>454</v>
      </c>
      <c r="C10135" t="s">
        <v>363</v>
      </c>
      <c r="D10135" t="s">
        <v>372</v>
      </c>
      <c r="E10135" t="s">
        <v>101</v>
      </c>
    </row>
    <row r="10136" spans="1:8" x14ac:dyDescent="0.35">
      <c r="A10136">
        <v>5042025</v>
      </c>
      <c r="B10136" t="s">
        <v>695</v>
      </c>
      <c r="C10136" t="s">
        <v>387</v>
      </c>
      <c r="D10136" t="s">
        <v>373</v>
      </c>
      <c r="E10136" t="s">
        <v>101</v>
      </c>
    </row>
    <row r="10137" spans="1:8" x14ac:dyDescent="0.35">
      <c r="A10137">
        <v>5042025</v>
      </c>
      <c r="B10137" t="s">
        <v>518</v>
      </c>
      <c r="C10137" t="s">
        <v>203</v>
      </c>
      <c r="D10137" t="s">
        <v>376</v>
      </c>
      <c r="E10137" t="s">
        <v>140</v>
      </c>
      <c r="F10137" t="s">
        <v>331</v>
      </c>
      <c r="G10137" t="s">
        <v>377</v>
      </c>
      <c r="H10137" t="s">
        <v>101</v>
      </c>
    </row>
    <row r="10138" spans="1:8" x14ac:dyDescent="0.35">
      <c r="A10138">
        <v>5042025</v>
      </c>
      <c r="B10138" t="s">
        <v>623</v>
      </c>
      <c r="C10138" t="s">
        <v>318</v>
      </c>
      <c r="D10138" t="s">
        <v>378</v>
      </c>
    </row>
    <row r="10139" spans="1:8" x14ac:dyDescent="0.35">
      <c r="A10139">
        <v>5042025</v>
      </c>
      <c r="B10139" t="s">
        <v>570</v>
      </c>
      <c r="C10139" t="s">
        <v>601</v>
      </c>
      <c r="D10139" t="s">
        <v>380</v>
      </c>
      <c r="E10139" t="s">
        <v>101</v>
      </c>
    </row>
    <row r="10140" spans="1:8" x14ac:dyDescent="0.35">
      <c r="A10140">
        <v>5042025</v>
      </c>
      <c r="B10140" t="s">
        <v>493</v>
      </c>
      <c r="C10140" t="s">
        <v>244</v>
      </c>
      <c r="D10140" t="s">
        <v>382</v>
      </c>
      <c r="E10140" t="s">
        <v>383</v>
      </c>
    </row>
    <row r="10141" spans="1:8" x14ac:dyDescent="0.35">
      <c r="A10141">
        <v>5042025</v>
      </c>
      <c r="B10141" t="s">
        <v>449</v>
      </c>
      <c r="C10141" t="s">
        <v>125</v>
      </c>
      <c r="D10141" t="s">
        <v>385</v>
      </c>
      <c r="E10141" t="s">
        <v>386</v>
      </c>
    </row>
    <row r="10142" spans="1:8" x14ac:dyDescent="0.35">
      <c r="A10142">
        <v>5042025</v>
      </c>
      <c r="B10142" t="s">
        <v>474</v>
      </c>
      <c r="C10142" t="s">
        <v>346</v>
      </c>
      <c r="D10142" t="s">
        <v>388</v>
      </c>
      <c r="E10142" t="s">
        <v>101</v>
      </c>
    </row>
    <row r="10143" spans="1:8" x14ac:dyDescent="0.35">
      <c r="A10143">
        <v>5042025</v>
      </c>
      <c r="B10143" t="s">
        <v>240</v>
      </c>
      <c r="C10143" t="s">
        <v>275</v>
      </c>
      <c r="D10143" t="s">
        <v>391</v>
      </c>
      <c r="E10143" t="s">
        <v>101</v>
      </c>
    </row>
    <row r="10144" spans="1:8" x14ac:dyDescent="0.35">
      <c r="A10144">
        <v>5042025</v>
      </c>
      <c r="B10144" t="s">
        <v>514</v>
      </c>
      <c r="C10144" t="s">
        <v>505</v>
      </c>
      <c r="D10144" t="s">
        <v>393</v>
      </c>
    </row>
    <row r="10145" spans="1:9" x14ac:dyDescent="0.35">
      <c r="A10145">
        <v>5042025</v>
      </c>
      <c r="B10145" t="s">
        <v>218</v>
      </c>
      <c r="C10145" t="s">
        <v>158</v>
      </c>
      <c r="D10145" t="s">
        <v>394</v>
      </c>
      <c r="E10145" t="s">
        <v>395</v>
      </c>
      <c r="F10145" t="s">
        <v>101</v>
      </c>
    </row>
    <row r="10146" spans="1:9" x14ac:dyDescent="0.35">
      <c r="A10146">
        <v>5042025</v>
      </c>
      <c r="B10146" t="s">
        <v>593</v>
      </c>
      <c r="C10146" t="s">
        <v>555</v>
      </c>
      <c r="D10146" t="s">
        <v>396</v>
      </c>
    </row>
    <row r="10147" spans="1:9" x14ac:dyDescent="0.35">
      <c r="A10147">
        <v>5042025</v>
      </c>
      <c r="B10147" t="s">
        <v>609</v>
      </c>
      <c r="C10147" t="s">
        <v>174</v>
      </c>
      <c r="D10147" t="s">
        <v>397</v>
      </c>
      <c r="E10147" t="s">
        <v>101</v>
      </c>
    </row>
    <row r="10148" spans="1:9" x14ac:dyDescent="0.35">
      <c r="A10148">
        <v>5042025</v>
      </c>
      <c r="B10148" t="s">
        <v>499</v>
      </c>
      <c r="C10148" t="s">
        <v>273</v>
      </c>
      <c r="D10148" t="s">
        <v>399</v>
      </c>
      <c r="E10148" t="s">
        <v>140</v>
      </c>
      <c r="F10148" t="s">
        <v>400</v>
      </c>
      <c r="G10148" t="s">
        <v>257</v>
      </c>
      <c r="H10148" t="s">
        <v>331</v>
      </c>
      <c r="I10148" t="s">
        <v>401</v>
      </c>
    </row>
    <row r="10149" spans="1:9" x14ac:dyDescent="0.35">
      <c r="A10149">
        <v>5042025</v>
      </c>
      <c r="B10149" t="s">
        <v>413</v>
      </c>
      <c r="C10149" t="s">
        <v>255</v>
      </c>
      <c r="D10149" t="s">
        <v>399</v>
      </c>
      <c r="E10149" t="s">
        <v>187</v>
      </c>
      <c r="F10149" t="s">
        <v>101</v>
      </c>
    </row>
    <row r="10150" spans="1:9" x14ac:dyDescent="0.35">
      <c r="A10150">
        <v>5042025</v>
      </c>
      <c r="B10150" t="s">
        <v>510</v>
      </c>
      <c r="C10150" t="s">
        <v>502</v>
      </c>
      <c r="D10150" t="s">
        <v>399</v>
      </c>
      <c r="E10150" t="s">
        <v>403</v>
      </c>
      <c r="F10150" t="s">
        <v>101</v>
      </c>
    </row>
    <row r="10151" spans="1:9" x14ac:dyDescent="0.35">
      <c r="A10151">
        <v>5042025</v>
      </c>
      <c r="B10151" t="s">
        <v>655</v>
      </c>
      <c r="C10151" t="s">
        <v>138</v>
      </c>
      <c r="D10151" t="s">
        <v>399</v>
      </c>
      <c r="E10151" t="s">
        <v>404</v>
      </c>
      <c r="F10151" t="s">
        <v>101</v>
      </c>
    </row>
    <row r="10152" spans="1:9" x14ac:dyDescent="0.35">
      <c r="A10152">
        <v>4042025</v>
      </c>
      <c r="B10152" t="s">
        <v>339</v>
      </c>
      <c r="C10152" t="s">
        <v>177</v>
      </c>
      <c r="D10152" t="s">
        <v>100</v>
      </c>
      <c r="E10152" t="s">
        <v>101</v>
      </c>
    </row>
    <row r="10153" spans="1:9" x14ac:dyDescent="0.35">
      <c r="A10153">
        <v>4042025</v>
      </c>
      <c r="B10153" t="s">
        <v>431</v>
      </c>
      <c r="C10153" t="s">
        <v>478</v>
      </c>
      <c r="D10153" t="s">
        <v>104</v>
      </c>
      <c r="E10153" t="s">
        <v>101</v>
      </c>
    </row>
    <row r="10154" spans="1:9" x14ac:dyDescent="0.35">
      <c r="A10154">
        <v>4042025</v>
      </c>
      <c r="B10154" t="s">
        <v>479</v>
      </c>
      <c r="C10154" t="s">
        <v>109</v>
      </c>
      <c r="D10154" t="s">
        <v>107</v>
      </c>
      <c r="E10154" t="s">
        <v>108</v>
      </c>
      <c r="F10154" t="s">
        <v>101</v>
      </c>
    </row>
    <row r="10155" spans="1:9" x14ac:dyDescent="0.35">
      <c r="A10155">
        <v>4042025</v>
      </c>
      <c r="B10155" t="s">
        <v>556</v>
      </c>
      <c r="C10155" t="s">
        <v>201</v>
      </c>
      <c r="D10155" t="s">
        <v>111</v>
      </c>
      <c r="E10155" t="s">
        <v>101</v>
      </c>
    </row>
    <row r="10156" spans="1:9" x14ac:dyDescent="0.35">
      <c r="A10156">
        <v>4042025</v>
      </c>
      <c r="B10156" t="s">
        <v>617</v>
      </c>
      <c r="C10156" t="s">
        <v>820</v>
      </c>
      <c r="D10156" t="s">
        <v>114</v>
      </c>
      <c r="E10156" t="s">
        <v>115</v>
      </c>
      <c r="F10156" t="s">
        <v>116</v>
      </c>
    </row>
    <row r="10157" spans="1:9" x14ac:dyDescent="0.35">
      <c r="A10157">
        <v>4042025</v>
      </c>
      <c r="B10157" t="s">
        <v>204</v>
      </c>
      <c r="C10157" t="s">
        <v>467</v>
      </c>
      <c r="D10157" t="s">
        <v>114</v>
      </c>
      <c r="E10157" t="s">
        <v>119</v>
      </c>
      <c r="F10157" t="s">
        <v>120</v>
      </c>
      <c r="G10157" t="s">
        <v>121</v>
      </c>
    </row>
    <row r="10158" spans="1:9" x14ac:dyDescent="0.35">
      <c r="A10158">
        <v>4042025</v>
      </c>
      <c r="B10158" t="s">
        <v>598</v>
      </c>
      <c r="C10158" t="s">
        <v>453</v>
      </c>
      <c r="D10158" t="s">
        <v>114</v>
      </c>
      <c r="E10158" t="s">
        <v>124</v>
      </c>
    </row>
    <row r="10159" spans="1:9" x14ac:dyDescent="0.35">
      <c r="A10159">
        <v>4042025</v>
      </c>
      <c r="B10159" t="s">
        <v>553</v>
      </c>
      <c r="C10159" t="s">
        <v>354</v>
      </c>
      <c r="D10159" t="s">
        <v>114</v>
      </c>
      <c r="E10159" t="s">
        <v>127</v>
      </c>
    </row>
    <row r="10160" spans="1:9" x14ac:dyDescent="0.35">
      <c r="A10160">
        <v>4042025</v>
      </c>
      <c r="B10160" t="s">
        <v>363</v>
      </c>
      <c r="C10160" t="s">
        <v>517</v>
      </c>
      <c r="D10160" t="s">
        <v>114</v>
      </c>
      <c r="E10160" t="s">
        <v>130</v>
      </c>
    </row>
    <row r="10161" spans="1:7" x14ac:dyDescent="0.35">
      <c r="A10161">
        <v>4042025</v>
      </c>
      <c r="B10161" t="s">
        <v>513</v>
      </c>
      <c r="C10161" t="s">
        <v>166</v>
      </c>
      <c r="D10161" t="s">
        <v>114</v>
      </c>
      <c r="E10161" t="s">
        <v>132</v>
      </c>
      <c r="F10161" t="s">
        <v>133</v>
      </c>
    </row>
    <row r="10162" spans="1:7" x14ac:dyDescent="0.35">
      <c r="A10162">
        <v>4042025</v>
      </c>
      <c r="B10162" t="s">
        <v>183</v>
      </c>
      <c r="C10162" t="s">
        <v>513</v>
      </c>
      <c r="D10162" t="s">
        <v>135</v>
      </c>
      <c r="E10162" t="s">
        <v>136</v>
      </c>
    </row>
    <row r="10163" spans="1:7" x14ac:dyDescent="0.35">
      <c r="A10163">
        <v>4042025</v>
      </c>
      <c r="B10163" t="s">
        <v>520</v>
      </c>
      <c r="C10163" t="s">
        <v>240</v>
      </c>
      <c r="D10163" t="s">
        <v>139</v>
      </c>
      <c r="E10163" t="s">
        <v>140</v>
      </c>
      <c r="F10163" t="s">
        <v>141</v>
      </c>
      <c r="G10163" t="s">
        <v>101</v>
      </c>
    </row>
    <row r="10164" spans="1:7" x14ac:dyDescent="0.35">
      <c r="A10164">
        <v>4042025</v>
      </c>
      <c r="B10164" t="s">
        <v>247</v>
      </c>
      <c r="C10164" t="s">
        <v>188</v>
      </c>
      <c r="D10164" t="s">
        <v>144</v>
      </c>
      <c r="E10164" t="s">
        <v>101</v>
      </c>
    </row>
    <row r="10165" spans="1:7" x14ac:dyDescent="0.35">
      <c r="A10165">
        <v>4042025</v>
      </c>
      <c r="B10165" t="s">
        <v>449</v>
      </c>
      <c r="C10165" t="s">
        <v>165</v>
      </c>
      <c r="D10165" t="s">
        <v>147</v>
      </c>
      <c r="E10165" t="s">
        <v>148</v>
      </c>
      <c r="F10165" t="s">
        <v>149</v>
      </c>
    </row>
    <row r="10166" spans="1:7" x14ac:dyDescent="0.35">
      <c r="A10166">
        <v>4042025</v>
      </c>
      <c r="B10166" t="s">
        <v>516</v>
      </c>
      <c r="C10166" t="s">
        <v>102</v>
      </c>
      <c r="D10166" t="s">
        <v>152</v>
      </c>
      <c r="E10166" t="s">
        <v>140</v>
      </c>
      <c r="F10166" t="s">
        <v>153</v>
      </c>
      <c r="G10166" t="s">
        <v>101</v>
      </c>
    </row>
    <row r="10167" spans="1:7" x14ac:dyDescent="0.35">
      <c r="A10167">
        <v>4042025</v>
      </c>
      <c r="B10167" t="s">
        <v>557</v>
      </c>
      <c r="C10167" t="s">
        <v>436</v>
      </c>
      <c r="D10167" t="s">
        <v>156</v>
      </c>
      <c r="E10167" t="s">
        <v>101</v>
      </c>
    </row>
    <row r="10168" spans="1:7" x14ac:dyDescent="0.35">
      <c r="A10168">
        <v>4042025</v>
      </c>
      <c r="B10168" t="s">
        <v>602</v>
      </c>
      <c r="C10168" t="s">
        <v>165</v>
      </c>
      <c r="D10168" t="s">
        <v>159</v>
      </c>
      <c r="E10168" t="s">
        <v>101</v>
      </c>
    </row>
    <row r="10169" spans="1:7" x14ac:dyDescent="0.35">
      <c r="A10169">
        <v>4042025</v>
      </c>
      <c r="B10169" t="s">
        <v>226</v>
      </c>
      <c r="C10169" t="s">
        <v>161</v>
      </c>
      <c r="D10169" t="s">
        <v>101</v>
      </c>
    </row>
    <row r="10170" spans="1:7" x14ac:dyDescent="0.35">
      <c r="A10170">
        <v>4042025</v>
      </c>
      <c r="B10170" t="s">
        <v>374</v>
      </c>
      <c r="C10170" t="s">
        <v>188</v>
      </c>
      <c r="D10170" t="s">
        <v>164</v>
      </c>
      <c r="E10170" t="s">
        <v>101</v>
      </c>
    </row>
    <row r="10171" spans="1:7" x14ac:dyDescent="0.35">
      <c r="A10171">
        <v>4042025</v>
      </c>
      <c r="B10171" t="s">
        <v>413</v>
      </c>
      <c r="C10171" t="s">
        <v>154</v>
      </c>
      <c r="D10171" t="s">
        <v>167</v>
      </c>
    </row>
    <row r="10172" spans="1:7" x14ac:dyDescent="0.35">
      <c r="A10172">
        <v>4042025</v>
      </c>
      <c r="B10172" t="s">
        <v>557</v>
      </c>
      <c r="C10172" t="s">
        <v>203</v>
      </c>
      <c r="D10172" t="s">
        <v>423</v>
      </c>
      <c r="E10172" t="s">
        <v>101</v>
      </c>
    </row>
    <row r="10173" spans="1:7" x14ac:dyDescent="0.35">
      <c r="A10173">
        <v>4042025</v>
      </c>
      <c r="B10173" t="s">
        <v>510</v>
      </c>
      <c r="C10173" t="s">
        <v>186</v>
      </c>
      <c r="D10173" t="s">
        <v>169</v>
      </c>
      <c r="E10173" t="s">
        <v>170</v>
      </c>
      <c r="F10173" t="s">
        <v>101</v>
      </c>
    </row>
    <row r="10174" spans="1:7" x14ac:dyDescent="0.35">
      <c r="A10174">
        <v>4042025</v>
      </c>
      <c r="B10174" t="s">
        <v>591</v>
      </c>
      <c r="C10174" t="s">
        <v>405</v>
      </c>
      <c r="D10174" t="s">
        <v>173</v>
      </c>
      <c r="E10174" t="s">
        <v>101</v>
      </c>
    </row>
    <row r="10175" spans="1:7" x14ac:dyDescent="0.35">
      <c r="A10175">
        <v>4042025</v>
      </c>
      <c r="B10175" t="s">
        <v>540</v>
      </c>
      <c r="C10175" t="s">
        <v>165</v>
      </c>
      <c r="D10175" t="s">
        <v>176</v>
      </c>
      <c r="E10175" t="s">
        <v>101</v>
      </c>
    </row>
    <row r="10176" spans="1:7" x14ac:dyDescent="0.35">
      <c r="A10176">
        <v>4042025</v>
      </c>
      <c r="B10176" t="s">
        <v>534</v>
      </c>
      <c r="C10176" t="s">
        <v>405</v>
      </c>
      <c r="D10176" t="s">
        <v>176</v>
      </c>
      <c r="E10176" t="s">
        <v>149</v>
      </c>
    </row>
    <row r="10177" spans="1:7" x14ac:dyDescent="0.35">
      <c r="A10177">
        <v>4042025</v>
      </c>
      <c r="B10177" t="s">
        <v>285</v>
      </c>
      <c r="C10177" t="s">
        <v>336</v>
      </c>
      <c r="D10177" t="s">
        <v>181</v>
      </c>
      <c r="E10177" t="s">
        <v>182</v>
      </c>
      <c r="F10177" t="s">
        <v>101</v>
      </c>
    </row>
    <row r="10178" spans="1:7" x14ac:dyDescent="0.35">
      <c r="A10178">
        <v>4042025</v>
      </c>
      <c r="B10178" t="s">
        <v>597</v>
      </c>
      <c r="C10178" t="s">
        <v>171</v>
      </c>
      <c r="D10178" t="s">
        <v>184</v>
      </c>
      <c r="E10178" t="s">
        <v>101</v>
      </c>
    </row>
    <row r="10179" spans="1:7" x14ac:dyDescent="0.35">
      <c r="A10179">
        <v>4042025</v>
      </c>
      <c r="B10179" t="s">
        <v>426</v>
      </c>
      <c r="C10179" t="s">
        <v>535</v>
      </c>
      <c r="D10179" t="s">
        <v>187</v>
      </c>
      <c r="E10179" t="s">
        <v>101</v>
      </c>
    </row>
    <row r="10180" spans="1:7" x14ac:dyDescent="0.35">
      <c r="A10180">
        <v>4042025</v>
      </c>
      <c r="B10180" t="s">
        <v>137</v>
      </c>
      <c r="C10180" t="s">
        <v>546</v>
      </c>
      <c r="D10180" t="s">
        <v>190</v>
      </c>
      <c r="E10180" t="s">
        <v>191</v>
      </c>
      <c r="F10180" t="s">
        <v>101</v>
      </c>
    </row>
    <row r="10181" spans="1:7" x14ac:dyDescent="0.35">
      <c r="A10181">
        <v>4042025</v>
      </c>
      <c r="B10181" t="s">
        <v>555</v>
      </c>
      <c r="C10181" t="s">
        <v>546</v>
      </c>
      <c r="D10181" t="s">
        <v>190</v>
      </c>
      <c r="E10181" t="s">
        <v>194</v>
      </c>
      <c r="F10181" t="s">
        <v>101</v>
      </c>
    </row>
    <row r="10182" spans="1:7" x14ac:dyDescent="0.35">
      <c r="A10182">
        <v>4042025</v>
      </c>
      <c r="B10182" t="s">
        <v>454</v>
      </c>
      <c r="C10182" t="s">
        <v>168</v>
      </c>
      <c r="D10182" t="s">
        <v>190</v>
      </c>
      <c r="E10182" t="s">
        <v>196</v>
      </c>
      <c r="F10182" t="s">
        <v>101</v>
      </c>
    </row>
    <row r="10183" spans="1:7" x14ac:dyDescent="0.35">
      <c r="A10183">
        <v>4042025</v>
      </c>
      <c r="B10183" t="s">
        <v>122</v>
      </c>
      <c r="C10183" t="s">
        <v>198</v>
      </c>
      <c r="D10183" t="s">
        <v>140</v>
      </c>
      <c r="E10183" t="s">
        <v>199</v>
      </c>
      <c r="F10183" t="s">
        <v>200</v>
      </c>
      <c r="G10183" t="s">
        <v>101</v>
      </c>
    </row>
    <row r="10184" spans="1:7" x14ac:dyDescent="0.35">
      <c r="A10184">
        <v>4042025</v>
      </c>
      <c r="B10184" t="s">
        <v>459</v>
      </c>
      <c r="C10184" t="s">
        <v>406</v>
      </c>
      <c r="D10184" t="s">
        <v>61</v>
      </c>
      <c r="E10184" t="s">
        <v>101</v>
      </c>
    </row>
    <row r="10185" spans="1:7" x14ac:dyDescent="0.35">
      <c r="A10185">
        <v>4042025</v>
      </c>
      <c r="B10185" t="s">
        <v>431</v>
      </c>
      <c r="C10185" t="s">
        <v>353</v>
      </c>
      <c r="D10185" t="s">
        <v>205</v>
      </c>
      <c r="E10185" t="s">
        <v>101</v>
      </c>
    </row>
    <row r="10186" spans="1:7" x14ac:dyDescent="0.35">
      <c r="A10186">
        <v>4042025</v>
      </c>
      <c r="B10186" t="s">
        <v>603</v>
      </c>
      <c r="C10186" t="s">
        <v>430</v>
      </c>
      <c r="D10186" t="s">
        <v>208</v>
      </c>
      <c r="E10186" t="s">
        <v>101</v>
      </c>
    </row>
    <row r="10187" spans="1:7" x14ac:dyDescent="0.35">
      <c r="A10187">
        <v>4042025</v>
      </c>
      <c r="B10187" t="s">
        <v>454</v>
      </c>
      <c r="C10187" t="s">
        <v>192</v>
      </c>
      <c r="D10187" t="s">
        <v>210</v>
      </c>
      <c r="E10187" t="s">
        <v>211</v>
      </c>
      <c r="F10187" t="s">
        <v>101</v>
      </c>
    </row>
    <row r="10188" spans="1:7" x14ac:dyDescent="0.35">
      <c r="A10188">
        <v>4042025</v>
      </c>
      <c r="B10188" t="s">
        <v>466</v>
      </c>
      <c r="C10188" t="s">
        <v>433</v>
      </c>
      <c r="D10188" t="s">
        <v>214</v>
      </c>
      <c r="E10188" t="s">
        <v>215</v>
      </c>
      <c r="F10188" t="s">
        <v>101</v>
      </c>
    </row>
    <row r="10189" spans="1:7" x14ac:dyDescent="0.35">
      <c r="A10189">
        <v>4042025</v>
      </c>
      <c r="B10189" t="s">
        <v>454</v>
      </c>
      <c r="C10189" t="s">
        <v>179</v>
      </c>
      <c r="D10189" t="s">
        <v>217</v>
      </c>
      <c r="E10189" t="s">
        <v>101</v>
      </c>
    </row>
    <row r="10190" spans="1:7" x14ac:dyDescent="0.35">
      <c r="A10190">
        <v>4042025</v>
      </c>
      <c r="B10190" t="s">
        <v>629</v>
      </c>
      <c r="C10190" t="s">
        <v>339</v>
      </c>
      <c r="D10190" t="s">
        <v>220</v>
      </c>
      <c r="E10190" t="s">
        <v>101</v>
      </c>
    </row>
    <row r="10191" spans="1:7" x14ac:dyDescent="0.35">
      <c r="A10191">
        <v>4042025</v>
      </c>
      <c r="B10191" t="s">
        <v>603</v>
      </c>
      <c r="C10191" t="s">
        <v>171</v>
      </c>
      <c r="D10191" t="s">
        <v>222</v>
      </c>
    </row>
    <row r="10192" spans="1:7" x14ac:dyDescent="0.35">
      <c r="A10192">
        <v>4042025</v>
      </c>
      <c r="B10192" t="s">
        <v>441</v>
      </c>
      <c r="C10192" t="s">
        <v>145</v>
      </c>
      <c r="D10192" t="s">
        <v>223</v>
      </c>
    </row>
    <row r="10193" spans="1:7" x14ac:dyDescent="0.35">
      <c r="A10193">
        <v>4042025</v>
      </c>
      <c r="B10193" t="s">
        <v>581</v>
      </c>
      <c r="C10193" t="s">
        <v>432</v>
      </c>
      <c r="D10193" t="s">
        <v>225</v>
      </c>
      <c r="E10193" t="s">
        <v>101</v>
      </c>
    </row>
    <row r="10194" spans="1:7" x14ac:dyDescent="0.35">
      <c r="A10194">
        <v>4042025</v>
      </c>
      <c r="B10194" t="s">
        <v>441</v>
      </c>
      <c r="C10194" t="s">
        <v>523</v>
      </c>
      <c r="D10194" t="s">
        <v>225</v>
      </c>
      <c r="E10194" t="s">
        <v>228</v>
      </c>
      <c r="F10194" t="s">
        <v>229</v>
      </c>
    </row>
    <row r="10195" spans="1:7" x14ac:dyDescent="0.35">
      <c r="A10195">
        <v>4042025</v>
      </c>
      <c r="B10195" t="s">
        <v>599</v>
      </c>
      <c r="C10195" t="s">
        <v>99</v>
      </c>
      <c r="D10195" t="s">
        <v>232</v>
      </c>
      <c r="E10195" t="s">
        <v>101</v>
      </c>
    </row>
    <row r="10196" spans="1:7" x14ac:dyDescent="0.35">
      <c r="A10196">
        <v>4042025</v>
      </c>
      <c r="B10196" t="s">
        <v>525</v>
      </c>
      <c r="C10196" t="s">
        <v>158</v>
      </c>
      <c r="D10196" t="s">
        <v>235</v>
      </c>
      <c r="E10196" t="s">
        <v>236</v>
      </c>
      <c r="F10196" t="s">
        <v>101</v>
      </c>
    </row>
    <row r="10197" spans="1:7" x14ac:dyDescent="0.35">
      <c r="A10197">
        <v>4042025</v>
      </c>
      <c r="B10197" t="s">
        <v>454</v>
      </c>
      <c r="C10197" t="s">
        <v>569</v>
      </c>
      <c r="D10197" t="s">
        <v>235</v>
      </c>
      <c r="E10197" t="s">
        <v>239</v>
      </c>
      <c r="F10197" t="s">
        <v>149</v>
      </c>
    </row>
    <row r="10198" spans="1:7" x14ac:dyDescent="0.35">
      <c r="A10198">
        <v>4042025</v>
      </c>
      <c r="B10198" t="s">
        <v>589</v>
      </c>
      <c r="C10198" t="s">
        <v>556</v>
      </c>
      <c r="D10198" t="s">
        <v>235</v>
      </c>
      <c r="E10198" t="s">
        <v>241</v>
      </c>
      <c r="F10198" t="s">
        <v>101</v>
      </c>
    </row>
    <row r="10199" spans="1:7" x14ac:dyDescent="0.35">
      <c r="A10199">
        <v>4042025</v>
      </c>
      <c r="B10199" t="s">
        <v>449</v>
      </c>
      <c r="C10199" t="s">
        <v>128</v>
      </c>
      <c r="D10199" t="s">
        <v>243</v>
      </c>
      <c r="E10199" t="s">
        <v>101</v>
      </c>
    </row>
    <row r="10200" spans="1:7" x14ac:dyDescent="0.35">
      <c r="A10200">
        <v>4042025</v>
      </c>
      <c r="B10200" t="s">
        <v>438</v>
      </c>
      <c r="C10200" t="s">
        <v>158</v>
      </c>
      <c r="D10200" t="s">
        <v>245</v>
      </c>
      <c r="E10200" t="s">
        <v>246</v>
      </c>
    </row>
    <row r="10201" spans="1:7" x14ac:dyDescent="0.35">
      <c r="A10201">
        <v>4042025</v>
      </c>
      <c r="B10201" t="s">
        <v>602</v>
      </c>
      <c r="C10201" t="s">
        <v>515</v>
      </c>
      <c r="D10201" t="s">
        <v>245</v>
      </c>
      <c r="E10201" t="s">
        <v>249</v>
      </c>
    </row>
    <row r="10202" spans="1:7" x14ac:dyDescent="0.35">
      <c r="A10202">
        <v>4042025</v>
      </c>
      <c r="B10202" t="s">
        <v>574</v>
      </c>
      <c r="C10202" t="s">
        <v>117</v>
      </c>
      <c r="D10202" t="s">
        <v>252</v>
      </c>
      <c r="E10202" t="s">
        <v>101</v>
      </c>
    </row>
    <row r="10203" spans="1:7" x14ac:dyDescent="0.35">
      <c r="A10203">
        <v>4042025</v>
      </c>
      <c r="B10203" t="s">
        <v>556</v>
      </c>
      <c r="C10203" t="s">
        <v>313</v>
      </c>
      <c r="D10203" t="s">
        <v>254</v>
      </c>
    </row>
    <row r="10204" spans="1:7" x14ac:dyDescent="0.35">
      <c r="A10204">
        <v>4042025</v>
      </c>
      <c r="B10204" t="s">
        <v>183</v>
      </c>
      <c r="C10204" t="s">
        <v>177</v>
      </c>
      <c r="D10204" t="s">
        <v>256</v>
      </c>
      <c r="E10204" t="s">
        <v>257</v>
      </c>
      <c r="F10204" t="s">
        <v>236</v>
      </c>
      <c r="G10204" t="s">
        <v>101</v>
      </c>
    </row>
    <row r="10205" spans="1:7" x14ac:dyDescent="0.35">
      <c r="A10205">
        <v>4042025</v>
      </c>
      <c r="B10205" t="s">
        <v>496</v>
      </c>
      <c r="C10205" t="s">
        <v>365</v>
      </c>
      <c r="D10205" t="s">
        <v>260</v>
      </c>
      <c r="E10205" t="s">
        <v>136</v>
      </c>
      <c r="F10205" t="s">
        <v>101</v>
      </c>
    </row>
    <row r="10206" spans="1:7" x14ac:dyDescent="0.35">
      <c r="A10206">
        <v>4042025</v>
      </c>
      <c r="B10206" t="s">
        <v>158</v>
      </c>
      <c r="C10206" t="s">
        <v>261</v>
      </c>
      <c r="D10206" t="s">
        <v>262</v>
      </c>
      <c r="E10206" t="s">
        <v>101</v>
      </c>
    </row>
    <row r="10207" spans="1:7" x14ac:dyDescent="0.35">
      <c r="A10207">
        <v>4042025</v>
      </c>
      <c r="B10207" t="s">
        <v>441</v>
      </c>
      <c r="C10207" t="s">
        <v>195</v>
      </c>
      <c r="D10207" t="s">
        <v>264</v>
      </c>
      <c r="E10207" t="s">
        <v>101</v>
      </c>
    </row>
    <row r="10208" spans="1:7" x14ac:dyDescent="0.35">
      <c r="A10208">
        <v>4042025</v>
      </c>
      <c r="B10208" t="s">
        <v>293</v>
      </c>
      <c r="C10208" t="s">
        <v>264</v>
      </c>
      <c r="D10208" t="s">
        <v>149</v>
      </c>
    </row>
    <row r="10209" spans="1:8" x14ac:dyDescent="0.35">
      <c r="A10209">
        <v>4042025</v>
      </c>
      <c r="B10209" t="s">
        <v>137</v>
      </c>
      <c r="C10209" t="s">
        <v>122</v>
      </c>
      <c r="D10209" t="s">
        <v>265</v>
      </c>
      <c r="E10209" t="s">
        <v>101</v>
      </c>
      <c r="F10209" t="s">
        <v>266</v>
      </c>
    </row>
    <row r="10210" spans="1:8" x14ac:dyDescent="0.35">
      <c r="A10210">
        <v>4042025</v>
      </c>
      <c r="B10210" t="s">
        <v>146</v>
      </c>
      <c r="C10210" t="s">
        <v>267</v>
      </c>
      <c r="D10210" t="s">
        <v>101</v>
      </c>
    </row>
    <row r="10211" spans="1:8" x14ac:dyDescent="0.35">
      <c r="A10211">
        <v>4042025</v>
      </c>
      <c r="B10211" t="s">
        <v>419</v>
      </c>
      <c r="C10211" t="s">
        <v>414</v>
      </c>
      <c r="D10211" t="s">
        <v>268</v>
      </c>
    </row>
    <row r="10212" spans="1:8" x14ac:dyDescent="0.35">
      <c r="A10212">
        <v>4042025</v>
      </c>
      <c r="B10212" t="s">
        <v>440</v>
      </c>
      <c r="C10212" t="s">
        <v>258</v>
      </c>
      <c r="D10212" t="s">
        <v>270</v>
      </c>
      <c r="E10212" t="s">
        <v>271</v>
      </c>
      <c r="F10212" t="s">
        <v>101</v>
      </c>
    </row>
    <row r="10213" spans="1:8" x14ac:dyDescent="0.35">
      <c r="A10213">
        <v>4042025</v>
      </c>
      <c r="B10213" t="s">
        <v>479</v>
      </c>
      <c r="C10213" t="s">
        <v>99</v>
      </c>
      <c r="D10213" t="s">
        <v>274</v>
      </c>
      <c r="E10213" t="s">
        <v>101</v>
      </c>
    </row>
    <row r="10214" spans="1:8" x14ac:dyDescent="0.35">
      <c r="A10214">
        <v>4042025</v>
      </c>
      <c r="B10214" t="s">
        <v>454</v>
      </c>
      <c r="C10214" t="s">
        <v>505</v>
      </c>
      <c r="D10214" t="s">
        <v>277</v>
      </c>
      <c r="E10214" t="s">
        <v>101</v>
      </c>
    </row>
    <row r="10215" spans="1:8" x14ac:dyDescent="0.35">
      <c r="A10215">
        <v>4042025</v>
      </c>
      <c r="B10215" t="s">
        <v>496</v>
      </c>
      <c r="C10215" t="s">
        <v>244</v>
      </c>
      <c r="D10215" t="s">
        <v>279</v>
      </c>
      <c r="E10215" t="s">
        <v>140</v>
      </c>
      <c r="F10215" t="s">
        <v>280</v>
      </c>
    </row>
    <row r="10216" spans="1:8" x14ac:dyDescent="0.35">
      <c r="A10216">
        <v>4042025</v>
      </c>
      <c r="B10216" t="s">
        <v>629</v>
      </c>
      <c r="C10216" t="s">
        <v>183</v>
      </c>
      <c r="D10216" t="s">
        <v>281</v>
      </c>
    </row>
    <row r="10217" spans="1:8" x14ac:dyDescent="0.35">
      <c r="A10217">
        <v>4042025</v>
      </c>
      <c r="B10217" t="s">
        <v>237</v>
      </c>
      <c r="C10217" t="s">
        <v>469</v>
      </c>
      <c r="D10217" t="s">
        <v>284</v>
      </c>
      <c r="E10217" t="s">
        <v>101</v>
      </c>
    </row>
    <row r="10218" spans="1:8" x14ac:dyDescent="0.35">
      <c r="A10218">
        <v>4042025</v>
      </c>
      <c r="B10218" t="s">
        <v>594</v>
      </c>
      <c r="C10218" t="s">
        <v>473</v>
      </c>
      <c r="D10218" t="s">
        <v>287</v>
      </c>
      <c r="E10218" t="s">
        <v>101</v>
      </c>
    </row>
    <row r="10219" spans="1:8" x14ac:dyDescent="0.35">
      <c r="A10219">
        <v>4042025</v>
      </c>
      <c r="B10219" t="s">
        <v>495</v>
      </c>
      <c r="C10219" t="s">
        <v>255</v>
      </c>
      <c r="D10219" t="s">
        <v>288</v>
      </c>
      <c r="E10219" t="s">
        <v>101</v>
      </c>
    </row>
    <row r="10220" spans="1:8" x14ac:dyDescent="0.35">
      <c r="A10220">
        <v>4042025</v>
      </c>
      <c r="B10220" t="s">
        <v>473</v>
      </c>
      <c r="C10220" t="s">
        <v>485</v>
      </c>
      <c r="D10220" t="s">
        <v>290</v>
      </c>
      <c r="E10220" t="s">
        <v>140</v>
      </c>
      <c r="F10220" t="s">
        <v>291</v>
      </c>
    </row>
    <row r="10221" spans="1:8" x14ac:dyDescent="0.35">
      <c r="A10221">
        <v>4042025</v>
      </c>
      <c r="B10221" t="s">
        <v>218</v>
      </c>
      <c r="C10221" t="s">
        <v>150</v>
      </c>
      <c r="D10221" t="s">
        <v>290</v>
      </c>
      <c r="E10221" t="s">
        <v>140</v>
      </c>
      <c r="F10221" t="s">
        <v>294</v>
      </c>
      <c r="G10221" t="s">
        <v>295</v>
      </c>
      <c r="H10221" t="s">
        <v>101</v>
      </c>
    </row>
    <row r="10222" spans="1:8" x14ac:dyDescent="0.35">
      <c r="A10222">
        <v>4042025</v>
      </c>
      <c r="B10222" t="s">
        <v>438</v>
      </c>
      <c r="C10222" t="s">
        <v>125</v>
      </c>
      <c r="D10222" t="s">
        <v>298</v>
      </c>
      <c r="E10222" t="s">
        <v>101</v>
      </c>
    </row>
    <row r="10223" spans="1:8" x14ac:dyDescent="0.35">
      <c r="A10223">
        <v>4042025</v>
      </c>
      <c r="B10223" t="s">
        <v>549</v>
      </c>
      <c r="C10223" t="s">
        <v>568</v>
      </c>
      <c r="D10223" t="s">
        <v>300</v>
      </c>
      <c r="E10223" t="s">
        <v>262</v>
      </c>
      <c r="F10223" t="s">
        <v>101</v>
      </c>
    </row>
    <row r="10224" spans="1:8" x14ac:dyDescent="0.35">
      <c r="A10224">
        <v>4042025</v>
      </c>
      <c r="B10224" t="s">
        <v>465</v>
      </c>
      <c r="C10224" t="s">
        <v>443</v>
      </c>
      <c r="D10224" t="s">
        <v>301</v>
      </c>
      <c r="E10224" t="s">
        <v>101</v>
      </c>
    </row>
    <row r="10225" spans="1:9" x14ac:dyDescent="0.35">
      <c r="A10225">
        <v>4042025</v>
      </c>
      <c r="B10225" t="s">
        <v>456</v>
      </c>
      <c r="C10225" t="s">
        <v>548</v>
      </c>
      <c r="D10225" t="s">
        <v>303</v>
      </c>
      <c r="E10225" t="s">
        <v>149</v>
      </c>
    </row>
    <row r="10226" spans="1:9" x14ac:dyDescent="0.35">
      <c r="A10226">
        <v>4042025</v>
      </c>
      <c r="B10226" t="s">
        <v>567</v>
      </c>
      <c r="C10226" t="s">
        <v>307</v>
      </c>
      <c r="D10226" t="s">
        <v>306</v>
      </c>
      <c r="E10226" t="s">
        <v>101</v>
      </c>
    </row>
    <row r="10227" spans="1:9" x14ac:dyDescent="0.35">
      <c r="A10227">
        <v>4042025</v>
      </c>
      <c r="B10227" t="s">
        <v>578</v>
      </c>
      <c r="C10227" t="s">
        <v>285</v>
      </c>
      <c r="D10227" t="s">
        <v>308</v>
      </c>
      <c r="E10227" t="s">
        <v>309</v>
      </c>
      <c r="F10227" t="s">
        <v>310</v>
      </c>
      <c r="G10227" t="s">
        <v>311</v>
      </c>
      <c r="H10227" t="s">
        <v>312</v>
      </c>
      <c r="I10227" t="s">
        <v>101</v>
      </c>
    </row>
    <row r="10228" spans="1:9" x14ac:dyDescent="0.35">
      <c r="A10228">
        <v>4042025</v>
      </c>
      <c r="B10228" t="s">
        <v>292</v>
      </c>
      <c r="C10228" t="s">
        <v>192</v>
      </c>
      <c r="D10228" t="s">
        <v>314</v>
      </c>
      <c r="E10228" t="s">
        <v>315</v>
      </c>
      <c r="F10228" t="s">
        <v>101</v>
      </c>
    </row>
    <row r="10229" spans="1:9" x14ac:dyDescent="0.35">
      <c r="A10229">
        <v>4042025</v>
      </c>
      <c r="B10229" t="s">
        <v>339</v>
      </c>
      <c r="C10229" t="s">
        <v>472</v>
      </c>
      <c r="D10229" t="s">
        <v>314</v>
      </c>
      <c r="E10229" t="s">
        <v>317</v>
      </c>
      <c r="F10229" t="s">
        <v>101</v>
      </c>
    </row>
    <row r="10230" spans="1:9" x14ac:dyDescent="0.35">
      <c r="A10230">
        <v>4042025</v>
      </c>
      <c r="B10230" t="s">
        <v>339</v>
      </c>
      <c r="C10230" t="s">
        <v>158</v>
      </c>
      <c r="D10230" t="s">
        <v>319</v>
      </c>
      <c r="E10230" t="s">
        <v>320</v>
      </c>
      <c r="F10230" t="s">
        <v>321</v>
      </c>
    </row>
    <row r="10231" spans="1:9" x14ac:dyDescent="0.35">
      <c r="A10231">
        <v>4042025</v>
      </c>
      <c r="B10231" t="s">
        <v>494</v>
      </c>
      <c r="C10231" t="s">
        <v>586</v>
      </c>
      <c r="D10231" t="s">
        <v>322</v>
      </c>
      <c r="E10231" t="s">
        <v>101</v>
      </c>
    </row>
    <row r="10232" spans="1:9" x14ac:dyDescent="0.35">
      <c r="A10232">
        <v>4042025</v>
      </c>
      <c r="B10232" t="s">
        <v>218</v>
      </c>
      <c r="C10232" t="s">
        <v>318</v>
      </c>
      <c r="D10232" t="s">
        <v>325</v>
      </c>
      <c r="E10232" t="s">
        <v>101</v>
      </c>
    </row>
    <row r="10233" spans="1:9" x14ac:dyDescent="0.35">
      <c r="A10233">
        <v>4042025</v>
      </c>
      <c r="B10233" t="s">
        <v>566</v>
      </c>
      <c r="C10233" t="s">
        <v>574</v>
      </c>
      <c r="D10233" t="s">
        <v>328</v>
      </c>
      <c r="E10233" t="s">
        <v>101</v>
      </c>
    </row>
    <row r="10234" spans="1:9" x14ac:dyDescent="0.35">
      <c r="A10234">
        <v>4042025</v>
      </c>
      <c r="B10234" t="s">
        <v>353</v>
      </c>
      <c r="C10234" t="s">
        <v>331</v>
      </c>
      <c r="D10234" t="s">
        <v>332</v>
      </c>
      <c r="E10234" t="s">
        <v>101</v>
      </c>
    </row>
    <row r="10235" spans="1:9" x14ac:dyDescent="0.35">
      <c r="A10235">
        <v>4042025</v>
      </c>
      <c r="B10235" t="s">
        <v>450</v>
      </c>
      <c r="C10235" t="s">
        <v>162</v>
      </c>
      <c r="D10235" t="s">
        <v>331</v>
      </c>
      <c r="E10235" t="s">
        <v>335</v>
      </c>
      <c r="F10235" t="s">
        <v>101</v>
      </c>
    </row>
    <row r="10236" spans="1:9" x14ac:dyDescent="0.35">
      <c r="A10236">
        <v>4042025</v>
      </c>
      <c r="B10236" t="s">
        <v>258</v>
      </c>
      <c r="C10236" t="s">
        <v>631</v>
      </c>
      <c r="D10236" t="s">
        <v>331</v>
      </c>
      <c r="E10236" t="s">
        <v>338</v>
      </c>
      <c r="F10236" t="s">
        <v>321</v>
      </c>
    </row>
    <row r="10237" spans="1:9" x14ac:dyDescent="0.35">
      <c r="A10237">
        <v>4042025</v>
      </c>
      <c r="B10237" t="s">
        <v>560</v>
      </c>
      <c r="C10237" t="s">
        <v>536</v>
      </c>
      <c r="D10237" t="s">
        <v>170</v>
      </c>
    </row>
    <row r="10238" spans="1:9" x14ac:dyDescent="0.35">
      <c r="A10238">
        <v>4042025</v>
      </c>
      <c r="B10238" t="s">
        <v>495</v>
      </c>
      <c r="C10238" t="s">
        <v>158</v>
      </c>
      <c r="D10238" t="s">
        <v>341</v>
      </c>
      <c r="E10238" t="s">
        <v>101</v>
      </c>
    </row>
    <row r="10239" spans="1:9" x14ac:dyDescent="0.35">
      <c r="A10239">
        <v>4042025</v>
      </c>
      <c r="B10239" t="s">
        <v>473</v>
      </c>
      <c r="C10239" t="s">
        <v>219</v>
      </c>
      <c r="D10239" t="s">
        <v>343</v>
      </c>
      <c r="E10239" t="s">
        <v>101</v>
      </c>
    </row>
    <row r="10240" spans="1:9" x14ac:dyDescent="0.35">
      <c r="A10240">
        <v>4042025</v>
      </c>
      <c r="B10240" t="s">
        <v>433</v>
      </c>
      <c r="C10240" t="s">
        <v>132</v>
      </c>
      <c r="D10240" t="s">
        <v>344</v>
      </c>
      <c r="E10240" t="s">
        <v>345</v>
      </c>
      <c r="F10240" t="s">
        <v>101</v>
      </c>
    </row>
    <row r="10241" spans="1:8" x14ac:dyDescent="0.35">
      <c r="A10241">
        <v>4042025</v>
      </c>
      <c r="B10241" t="s">
        <v>454</v>
      </c>
      <c r="C10241" t="s">
        <v>586</v>
      </c>
      <c r="D10241" t="s">
        <v>132</v>
      </c>
      <c r="E10241" t="s">
        <v>347</v>
      </c>
      <c r="F10241" t="s">
        <v>101</v>
      </c>
    </row>
    <row r="10242" spans="1:8" x14ac:dyDescent="0.35">
      <c r="A10242">
        <v>4042025</v>
      </c>
      <c r="B10242" t="s">
        <v>518</v>
      </c>
      <c r="C10242" t="s">
        <v>543</v>
      </c>
      <c r="D10242" t="s">
        <v>132</v>
      </c>
      <c r="E10242" t="s">
        <v>348</v>
      </c>
      <c r="F10242" t="s">
        <v>101</v>
      </c>
    </row>
    <row r="10243" spans="1:8" x14ac:dyDescent="0.35">
      <c r="A10243">
        <v>4042025</v>
      </c>
      <c r="B10243" t="s">
        <v>237</v>
      </c>
      <c r="C10243" t="s">
        <v>186</v>
      </c>
      <c r="D10243" t="s">
        <v>132</v>
      </c>
      <c r="E10243" t="s">
        <v>350</v>
      </c>
      <c r="F10243" t="s">
        <v>101</v>
      </c>
    </row>
    <row r="10244" spans="1:8" x14ac:dyDescent="0.35">
      <c r="A10244">
        <v>4042025</v>
      </c>
      <c r="B10244" t="s">
        <v>444</v>
      </c>
      <c r="C10244" t="s">
        <v>327</v>
      </c>
      <c r="D10244" t="s">
        <v>132</v>
      </c>
      <c r="E10244" t="s">
        <v>352</v>
      </c>
      <c r="F10244" t="s">
        <v>101</v>
      </c>
    </row>
    <row r="10245" spans="1:8" x14ac:dyDescent="0.35">
      <c r="A10245">
        <v>4042025</v>
      </c>
      <c r="B10245" t="s">
        <v>495</v>
      </c>
      <c r="C10245" t="s">
        <v>555</v>
      </c>
      <c r="D10245" t="s">
        <v>132</v>
      </c>
      <c r="E10245" t="s">
        <v>133</v>
      </c>
      <c r="F10245" t="s">
        <v>355</v>
      </c>
    </row>
    <row r="10246" spans="1:8" x14ac:dyDescent="0.35">
      <c r="A10246">
        <v>4042025</v>
      </c>
      <c r="B10246" t="s">
        <v>422</v>
      </c>
      <c r="C10246" t="s">
        <v>361</v>
      </c>
      <c r="D10246" t="s">
        <v>132</v>
      </c>
      <c r="E10246" t="s">
        <v>356</v>
      </c>
      <c r="F10246" t="s">
        <v>101</v>
      </c>
    </row>
    <row r="10247" spans="1:8" x14ac:dyDescent="0.35">
      <c r="A10247">
        <v>4042025</v>
      </c>
      <c r="B10247" t="s">
        <v>447</v>
      </c>
      <c r="C10247" t="s">
        <v>333</v>
      </c>
      <c r="D10247" t="s">
        <v>359</v>
      </c>
      <c r="E10247" t="s">
        <v>360</v>
      </c>
      <c r="F10247" t="s">
        <v>101</v>
      </c>
    </row>
    <row r="10248" spans="1:8" x14ac:dyDescent="0.35">
      <c r="A10248">
        <v>4042025</v>
      </c>
      <c r="B10248" t="s">
        <v>438</v>
      </c>
      <c r="C10248" t="s">
        <v>354</v>
      </c>
      <c r="D10248" t="s">
        <v>359</v>
      </c>
      <c r="E10248" t="s">
        <v>362</v>
      </c>
      <c r="F10248" t="s">
        <v>101</v>
      </c>
    </row>
    <row r="10249" spans="1:8" x14ac:dyDescent="0.35">
      <c r="A10249">
        <v>4042025</v>
      </c>
      <c r="B10249" t="s">
        <v>339</v>
      </c>
      <c r="C10249" t="s">
        <v>521</v>
      </c>
      <c r="D10249" t="s">
        <v>359</v>
      </c>
      <c r="E10249" t="s">
        <v>362</v>
      </c>
      <c r="F10249" t="s">
        <v>140</v>
      </c>
      <c r="G10249" t="s">
        <v>364</v>
      </c>
      <c r="H10249" t="s">
        <v>101</v>
      </c>
    </row>
    <row r="10250" spans="1:8" x14ac:dyDescent="0.35">
      <c r="A10250">
        <v>4042025</v>
      </c>
      <c r="B10250" t="s">
        <v>657</v>
      </c>
      <c r="C10250" t="s">
        <v>432</v>
      </c>
      <c r="D10250" t="s">
        <v>366</v>
      </c>
      <c r="E10250" t="s">
        <v>257</v>
      </c>
      <c r="F10250" t="s">
        <v>367</v>
      </c>
      <c r="G10250" t="s">
        <v>101</v>
      </c>
    </row>
    <row r="10251" spans="1:8" x14ac:dyDescent="0.35">
      <c r="A10251">
        <v>4042025</v>
      </c>
      <c r="B10251" t="s">
        <v>515</v>
      </c>
      <c r="C10251" t="s">
        <v>269</v>
      </c>
      <c r="D10251" t="s">
        <v>369</v>
      </c>
      <c r="E10251" t="s">
        <v>370</v>
      </c>
      <c r="F10251" t="s">
        <v>101</v>
      </c>
    </row>
    <row r="10252" spans="1:8" x14ac:dyDescent="0.35">
      <c r="A10252">
        <v>4042025</v>
      </c>
      <c r="B10252" t="s">
        <v>515</v>
      </c>
      <c r="C10252" t="s">
        <v>142</v>
      </c>
      <c r="D10252" t="s">
        <v>371</v>
      </c>
      <c r="E10252" t="s">
        <v>101</v>
      </c>
    </row>
    <row r="10253" spans="1:8" x14ac:dyDescent="0.35">
      <c r="A10253">
        <v>4042025</v>
      </c>
      <c r="B10253" t="s">
        <v>183</v>
      </c>
      <c r="C10253" t="s">
        <v>109</v>
      </c>
      <c r="D10253" t="s">
        <v>372</v>
      </c>
      <c r="E10253" t="s">
        <v>101</v>
      </c>
    </row>
    <row r="10254" spans="1:8" x14ac:dyDescent="0.35">
      <c r="A10254">
        <v>4042025</v>
      </c>
      <c r="B10254" t="s">
        <v>413</v>
      </c>
      <c r="C10254" t="s">
        <v>339</v>
      </c>
      <c r="D10254" t="s">
        <v>373</v>
      </c>
      <c r="E10254" t="s">
        <v>101</v>
      </c>
    </row>
    <row r="10255" spans="1:8" x14ac:dyDescent="0.35">
      <c r="A10255">
        <v>4042025</v>
      </c>
      <c r="B10255" t="s">
        <v>573</v>
      </c>
      <c r="C10255" t="s">
        <v>466</v>
      </c>
      <c r="D10255" t="s">
        <v>376</v>
      </c>
      <c r="E10255" t="s">
        <v>140</v>
      </c>
      <c r="F10255" t="s">
        <v>331</v>
      </c>
      <c r="G10255" t="s">
        <v>377</v>
      </c>
      <c r="H10255" t="s">
        <v>101</v>
      </c>
    </row>
    <row r="10256" spans="1:8" x14ac:dyDescent="0.35">
      <c r="A10256">
        <v>4042025</v>
      </c>
      <c r="B10256" t="s">
        <v>583</v>
      </c>
      <c r="C10256" t="s">
        <v>336</v>
      </c>
      <c r="D10256" t="s">
        <v>378</v>
      </c>
    </row>
    <row r="10257" spans="1:9" x14ac:dyDescent="0.35">
      <c r="A10257">
        <v>4042025</v>
      </c>
      <c r="B10257" t="s">
        <v>444</v>
      </c>
      <c r="C10257" t="s">
        <v>433</v>
      </c>
      <c r="D10257" t="s">
        <v>380</v>
      </c>
      <c r="E10257" t="s">
        <v>101</v>
      </c>
    </row>
    <row r="10258" spans="1:9" x14ac:dyDescent="0.35">
      <c r="A10258">
        <v>4042025</v>
      </c>
      <c r="B10258" t="s">
        <v>438</v>
      </c>
      <c r="C10258" t="s">
        <v>506</v>
      </c>
      <c r="D10258" t="s">
        <v>382</v>
      </c>
      <c r="E10258" t="s">
        <v>383</v>
      </c>
    </row>
    <row r="10259" spans="1:9" x14ac:dyDescent="0.35">
      <c r="A10259">
        <v>4042025</v>
      </c>
      <c r="B10259" t="s">
        <v>436</v>
      </c>
      <c r="C10259" t="s">
        <v>174</v>
      </c>
      <c r="D10259" t="s">
        <v>385</v>
      </c>
      <c r="E10259" t="s">
        <v>386</v>
      </c>
    </row>
    <row r="10260" spans="1:9" x14ac:dyDescent="0.35">
      <c r="A10260">
        <v>4042025</v>
      </c>
      <c r="B10260" t="s">
        <v>572</v>
      </c>
      <c r="C10260" t="s">
        <v>559</v>
      </c>
      <c r="D10260" t="s">
        <v>388</v>
      </c>
      <c r="E10260" t="s">
        <v>101</v>
      </c>
    </row>
    <row r="10261" spans="1:9" x14ac:dyDescent="0.35">
      <c r="A10261">
        <v>4042025</v>
      </c>
      <c r="B10261" t="s">
        <v>598</v>
      </c>
      <c r="C10261" t="s">
        <v>448</v>
      </c>
      <c r="D10261" t="s">
        <v>391</v>
      </c>
      <c r="E10261" t="s">
        <v>101</v>
      </c>
    </row>
    <row r="10262" spans="1:9" x14ac:dyDescent="0.35">
      <c r="A10262">
        <v>4042025</v>
      </c>
      <c r="B10262" t="s">
        <v>137</v>
      </c>
      <c r="C10262" t="s">
        <v>158</v>
      </c>
      <c r="D10262" t="s">
        <v>393</v>
      </c>
    </row>
    <row r="10263" spans="1:9" x14ac:dyDescent="0.35">
      <c r="A10263">
        <v>4042025</v>
      </c>
      <c r="B10263" t="s">
        <v>339</v>
      </c>
      <c r="C10263" t="s">
        <v>505</v>
      </c>
      <c r="D10263" t="s">
        <v>394</v>
      </c>
      <c r="E10263" t="s">
        <v>395</v>
      </c>
      <c r="F10263" t="s">
        <v>101</v>
      </c>
    </row>
    <row r="10264" spans="1:9" x14ac:dyDescent="0.35">
      <c r="A10264">
        <v>4042025</v>
      </c>
      <c r="B10264" t="s">
        <v>525</v>
      </c>
      <c r="C10264" t="s">
        <v>118</v>
      </c>
      <c r="D10264" t="s">
        <v>396</v>
      </c>
    </row>
    <row r="10265" spans="1:9" x14ac:dyDescent="0.35">
      <c r="A10265">
        <v>4042025</v>
      </c>
      <c r="B10265" t="s">
        <v>431</v>
      </c>
      <c r="C10265" t="s">
        <v>177</v>
      </c>
      <c r="D10265" t="s">
        <v>397</v>
      </c>
      <c r="E10265" t="s">
        <v>101</v>
      </c>
    </row>
    <row r="10266" spans="1:9" x14ac:dyDescent="0.35">
      <c r="A10266">
        <v>4042025</v>
      </c>
      <c r="B10266" t="s">
        <v>444</v>
      </c>
      <c r="C10266" t="s">
        <v>375</v>
      </c>
      <c r="D10266" t="s">
        <v>399</v>
      </c>
      <c r="E10266" t="s">
        <v>140</v>
      </c>
      <c r="F10266" t="s">
        <v>400</v>
      </c>
      <c r="G10266" t="s">
        <v>257</v>
      </c>
      <c r="H10266" t="s">
        <v>331</v>
      </c>
      <c r="I10266" t="s">
        <v>401</v>
      </c>
    </row>
    <row r="10267" spans="1:9" x14ac:dyDescent="0.35">
      <c r="A10267">
        <v>4042025</v>
      </c>
      <c r="B10267" t="s">
        <v>516</v>
      </c>
      <c r="C10267" t="s">
        <v>293</v>
      </c>
      <c r="D10267" t="s">
        <v>399</v>
      </c>
      <c r="E10267" t="s">
        <v>187</v>
      </c>
      <c r="F10267" t="s">
        <v>101</v>
      </c>
    </row>
    <row r="10268" spans="1:9" x14ac:dyDescent="0.35">
      <c r="A10268">
        <v>4042025</v>
      </c>
      <c r="B10268" t="s">
        <v>285</v>
      </c>
      <c r="C10268" t="s">
        <v>553</v>
      </c>
      <c r="D10268" t="s">
        <v>399</v>
      </c>
      <c r="E10268" t="s">
        <v>403</v>
      </c>
      <c r="F10268" t="s">
        <v>101</v>
      </c>
    </row>
    <row r="10269" spans="1:9" x14ac:dyDescent="0.35">
      <c r="A10269">
        <v>4042025</v>
      </c>
      <c r="B10269" t="s">
        <v>525</v>
      </c>
      <c r="C10269" t="s">
        <v>162</v>
      </c>
      <c r="D10269" t="s">
        <v>399</v>
      </c>
      <c r="E10269" t="s">
        <v>404</v>
      </c>
      <c r="F10269" t="s">
        <v>101</v>
      </c>
    </row>
    <row r="10270" spans="1:9" x14ac:dyDescent="0.35">
      <c r="A10270">
        <v>3042025</v>
      </c>
      <c r="B10270" t="s">
        <v>611</v>
      </c>
      <c r="C10270" t="s">
        <v>432</v>
      </c>
      <c r="D10270" t="s">
        <v>100</v>
      </c>
      <c r="E10270" t="s">
        <v>101</v>
      </c>
    </row>
    <row r="10271" spans="1:9" x14ac:dyDescent="0.35">
      <c r="A10271">
        <v>3042025</v>
      </c>
      <c r="B10271" t="s">
        <v>479</v>
      </c>
      <c r="C10271" t="s">
        <v>547</v>
      </c>
      <c r="D10271" t="s">
        <v>104</v>
      </c>
      <c r="E10271" t="s">
        <v>101</v>
      </c>
    </row>
    <row r="10272" spans="1:9" x14ac:dyDescent="0.35">
      <c r="A10272">
        <v>3042025</v>
      </c>
      <c r="B10272" t="s">
        <v>374</v>
      </c>
      <c r="C10272" t="s">
        <v>327</v>
      </c>
      <c r="D10272" t="s">
        <v>107</v>
      </c>
      <c r="E10272" t="s">
        <v>108</v>
      </c>
      <c r="F10272" t="s">
        <v>101</v>
      </c>
    </row>
    <row r="10273" spans="1:7" x14ac:dyDescent="0.35">
      <c r="A10273">
        <v>3042025</v>
      </c>
      <c r="B10273" t="s">
        <v>425</v>
      </c>
      <c r="C10273" t="s">
        <v>492</v>
      </c>
      <c r="D10273" t="s">
        <v>111</v>
      </c>
      <c r="E10273" t="s">
        <v>101</v>
      </c>
    </row>
    <row r="10274" spans="1:7" x14ac:dyDescent="0.35">
      <c r="A10274">
        <v>3042025</v>
      </c>
      <c r="B10274" t="s">
        <v>753</v>
      </c>
      <c r="C10274" t="s">
        <v>562</v>
      </c>
      <c r="D10274" t="s">
        <v>114</v>
      </c>
      <c r="E10274" t="s">
        <v>115</v>
      </c>
      <c r="F10274" t="s">
        <v>116</v>
      </c>
    </row>
    <row r="10275" spans="1:7" x14ac:dyDescent="0.35">
      <c r="A10275">
        <v>3042025</v>
      </c>
      <c r="B10275" t="s">
        <v>402</v>
      </c>
      <c r="C10275" t="s">
        <v>333</v>
      </c>
      <c r="D10275" t="s">
        <v>114</v>
      </c>
      <c r="E10275" t="s">
        <v>119</v>
      </c>
      <c r="F10275" t="s">
        <v>120</v>
      </c>
      <c r="G10275" t="s">
        <v>121</v>
      </c>
    </row>
    <row r="10276" spans="1:7" x14ac:dyDescent="0.35">
      <c r="A10276">
        <v>3042025</v>
      </c>
      <c r="B10276" t="s">
        <v>255</v>
      </c>
      <c r="C10276" t="s">
        <v>421</v>
      </c>
      <c r="D10276" t="s">
        <v>114</v>
      </c>
      <c r="E10276" t="s">
        <v>124</v>
      </c>
    </row>
    <row r="10277" spans="1:7" x14ac:dyDescent="0.35">
      <c r="A10277">
        <v>3042025</v>
      </c>
      <c r="B10277" t="s">
        <v>354</v>
      </c>
      <c r="C10277" t="s">
        <v>289</v>
      </c>
      <c r="D10277" t="s">
        <v>114</v>
      </c>
      <c r="E10277" t="s">
        <v>127</v>
      </c>
    </row>
    <row r="10278" spans="1:7" x14ac:dyDescent="0.35">
      <c r="A10278">
        <v>3042025</v>
      </c>
      <c r="B10278" t="s">
        <v>131</v>
      </c>
      <c r="C10278" t="s">
        <v>462</v>
      </c>
      <c r="D10278" t="s">
        <v>114</v>
      </c>
      <c r="E10278" t="s">
        <v>130</v>
      </c>
    </row>
    <row r="10279" spans="1:7" x14ac:dyDescent="0.35">
      <c r="A10279">
        <v>3042025</v>
      </c>
      <c r="B10279" t="s">
        <v>302</v>
      </c>
      <c r="C10279" t="s">
        <v>131</v>
      </c>
      <c r="D10279" t="s">
        <v>114</v>
      </c>
      <c r="E10279" t="s">
        <v>132</v>
      </c>
      <c r="F10279" t="s">
        <v>133</v>
      </c>
    </row>
    <row r="10280" spans="1:7" x14ac:dyDescent="0.35">
      <c r="A10280">
        <v>3042025</v>
      </c>
      <c r="B10280" t="s">
        <v>554</v>
      </c>
      <c r="C10280" t="s">
        <v>168</v>
      </c>
      <c r="D10280" t="s">
        <v>135</v>
      </c>
      <c r="E10280" t="s">
        <v>136</v>
      </c>
    </row>
    <row r="10281" spans="1:7" x14ac:dyDescent="0.35">
      <c r="A10281">
        <v>3042025</v>
      </c>
      <c r="B10281" t="s">
        <v>560</v>
      </c>
      <c r="C10281" t="s">
        <v>493</v>
      </c>
      <c r="D10281" t="s">
        <v>139</v>
      </c>
      <c r="E10281" t="s">
        <v>140</v>
      </c>
      <c r="F10281" t="s">
        <v>141</v>
      </c>
      <c r="G10281" t="s">
        <v>101</v>
      </c>
    </row>
    <row r="10282" spans="1:7" x14ac:dyDescent="0.35">
      <c r="A10282">
        <v>3042025</v>
      </c>
      <c r="B10282" t="s">
        <v>473</v>
      </c>
      <c r="C10282" t="s">
        <v>595</v>
      </c>
      <c r="D10282" t="s">
        <v>144</v>
      </c>
      <c r="E10282" t="s">
        <v>101</v>
      </c>
    </row>
    <row r="10283" spans="1:7" x14ac:dyDescent="0.35">
      <c r="A10283">
        <v>3042025</v>
      </c>
      <c r="B10283" t="s">
        <v>551</v>
      </c>
      <c r="C10283" t="s">
        <v>414</v>
      </c>
      <c r="D10283" t="s">
        <v>147</v>
      </c>
      <c r="E10283" t="s">
        <v>148</v>
      </c>
      <c r="F10283" t="s">
        <v>149</v>
      </c>
    </row>
    <row r="10284" spans="1:7" x14ac:dyDescent="0.35">
      <c r="A10284">
        <v>3042025</v>
      </c>
      <c r="B10284" t="s">
        <v>557</v>
      </c>
      <c r="C10284" t="s">
        <v>154</v>
      </c>
      <c r="D10284" t="s">
        <v>152</v>
      </c>
      <c r="E10284" t="s">
        <v>140</v>
      </c>
      <c r="F10284" t="s">
        <v>153</v>
      </c>
      <c r="G10284" t="s">
        <v>101</v>
      </c>
    </row>
    <row r="10285" spans="1:7" x14ac:dyDescent="0.35">
      <c r="A10285">
        <v>3042025</v>
      </c>
      <c r="B10285" t="s">
        <v>639</v>
      </c>
      <c r="C10285" t="s">
        <v>541</v>
      </c>
      <c r="D10285" t="s">
        <v>156</v>
      </c>
      <c r="E10285" t="s">
        <v>101</v>
      </c>
    </row>
    <row r="10286" spans="1:7" x14ac:dyDescent="0.35">
      <c r="A10286">
        <v>3042025</v>
      </c>
      <c r="B10286" t="s">
        <v>719</v>
      </c>
      <c r="C10286" t="s">
        <v>574</v>
      </c>
      <c r="D10286" t="s">
        <v>159</v>
      </c>
      <c r="E10286" t="s">
        <v>101</v>
      </c>
    </row>
    <row r="10287" spans="1:7" x14ac:dyDescent="0.35">
      <c r="A10287">
        <v>3042025</v>
      </c>
      <c r="B10287" t="s">
        <v>450</v>
      </c>
      <c r="C10287" t="s">
        <v>161</v>
      </c>
      <c r="D10287" t="s">
        <v>101</v>
      </c>
    </row>
    <row r="10288" spans="1:7" x14ac:dyDescent="0.35">
      <c r="A10288">
        <v>3042025</v>
      </c>
      <c r="B10288" t="s">
        <v>430</v>
      </c>
      <c r="C10288" t="s">
        <v>324</v>
      </c>
      <c r="D10288" t="s">
        <v>164</v>
      </c>
      <c r="E10288" t="s">
        <v>101</v>
      </c>
    </row>
    <row r="10289" spans="1:7" x14ac:dyDescent="0.35">
      <c r="A10289">
        <v>3042025</v>
      </c>
      <c r="B10289" t="s">
        <v>560</v>
      </c>
      <c r="C10289" t="s">
        <v>138</v>
      </c>
      <c r="D10289" t="s">
        <v>167</v>
      </c>
    </row>
    <row r="10290" spans="1:7" x14ac:dyDescent="0.35">
      <c r="A10290">
        <v>3042025</v>
      </c>
      <c r="B10290" t="s">
        <v>638</v>
      </c>
      <c r="C10290" t="s">
        <v>346</v>
      </c>
      <c r="D10290" t="s">
        <v>423</v>
      </c>
      <c r="E10290" t="s">
        <v>101</v>
      </c>
    </row>
    <row r="10291" spans="1:7" x14ac:dyDescent="0.35">
      <c r="A10291">
        <v>3042025</v>
      </c>
      <c r="B10291" t="s">
        <v>318</v>
      </c>
      <c r="C10291" t="s">
        <v>188</v>
      </c>
      <c r="D10291" t="s">
        <v>169</v>
      </c>
      <c r="E10291" t="s">
        <v>170</v>
      </c>
      <c r="F10291" t="s">
        <v>101</v>
      </c>
    </row>
    <row r="10292" spans="1:7" x14ac:dyDescent="0.35">
      <c r="A10292">
        <v>3042025</v>
      </c>
      <c r="B10292" t="s">
        <v>742</v>
      </c>
      <c r="C10292" t="s">
        <v>221</v>
      </c>
      <c r="D10292" t="s">
        <v>173</v>
      </c>
      <c r="E10292" t="s">
        <v>101</v>
      </c>
    </row>
    <row r="10293" spans="1:7" x14ac:dyDescent="0.35">
      <c r="A10293">
        <v>3042025</v>
      </c>
      <c r="B10293" t="s">
        <v>694</v>
      </c>
      <c r="C10293" t="s">
        <v>105</v>
      </c>
      <c r="D10293" t="s">
        <v>176</v>
      </c>
      <c r="E10293" t="s">
        <v>101</v>
      </c>
    </row>
    <row r="10294" spans="1:7" x14ac:dyDescent="0.35">
      <c r="A10294">
        <v>3042025</v>
      </c>
      <c r="B10294" t="s">
        <v>558</v>
      </c>
      <c r="C10294" t="s">
        <v>323</v>
      </c>
      <c r="D10294" t="s">
        <v>176</v>
      </c>
      <c r="E10294" t="s">
        <v>149</v>
      </c>
    </row>
    <row r="10295" spans="1:7" x14ac:dyDescent="0.35">
      <c r="A10295">
        <v>3042025</v>
      </c>
      <c r="B10295" t="s">
        <v>465</v>
      </c>
      <c r="C10295" t="s">
        <v>420</v>
      </c>
      <c r="D10295" t="s">
        <v>181</v>
      </c>
      <c r="E10295" t="s">
        <v>182</v>
      </c>
      <c r="F10295" t="s">
        <v>101</v>
      </c>
    </row>
    <row r="10296" spans="1:7" x14ac:dyDescent="0.35">
      <c r="A10296">
        <v>3042025</v>
      </c>
      <c r="B10296" t="s">
        <v>662</v>
      </c>
      <c r="C10296" t="s">
        <v>576</v>
      </c>
      <c r="D10296" t="s">
        <v>184</v>
      </c>
      <c r="E10296" t="s">
        <v>101</v>
      </c>
    </row>
    <row r="10297" spans="1:7" x14ac:dyDescent="0.35">
      <c r="A10297">
        <v>3042025</v>
      </c>
      <c r="B10297" t="s">
        <v>576</v>
      </c>
      <c r="C10297" t="s">
        <v>327</v>
      </c>
      <c r="D10297" t="s">
        <v>187</v>
      </c>
      <c r="E10297" t="s">
        <v>101</v>
      </c>
    </row>
    <row r="10298" spans="1:7" x14ac:dyDescent="0.35">
      <c r="A10298">
        <v>3042025</v>
      </c>
      <c r="B10298" t="s">
        <v>516</v>
      </c>
      <c r="C10298" t="s">
        <v>472</v>
      </c>
      <c r="D10298" t="s">
        <v>190</v>
      </c>
      <c r="E10298" t="s">
        <v>191</v>
      </c>
      <c r="F10298" t="s">
        <v>101</v>
      </c>
    </row>
    <row r="10299" spans="1:7" x14ac:dyDescent="0.35">
      <c r="A10299">
        <v>3042025</v>
      </c>
      <c r="B10299" t="s">
        <v>651</v>
      </c>
      <c r="C10299" t="s">
        <v>517</v>
      </c>
      <c r="D10299" t="s">
        <v>190</v>
      </c>
      <c r="E10299" t="s">
        <v>194</v>
      </c>
      <c r="F10299" t="s">
        <v>101</v>
      </c>
    </row>
    <row r="10300" spans="1:7" x14ac:dyDescent="0.35">
      <c r="A10300">
        <v>3042025</v>
      </c>
      <c r="B10300" t="s">
        <v>573</v>
      </c>
      <c r="C10300" t="s">
        <v>476</v>
      </c>
      <c r="D10300" t="s">
        <v>190</v>
      </c>
      <c r="E10300" t="s">
        <v>196</v>
      </c>
      <c r="F10300" t="s">
        <v>101</v>
      </c>
    </row>
    <row r="10301" spans="1:7" x14ac:dyDescent="0.35">
      <c r="A10301">
        <v>3042025</v>
      </c>
      <c r="B10301" t="s">
        <v>150</v>
      </c>
      <c r="C10301" t="s">
        <v>198</v>
      </c>
      <c r="D10301" t="s">
        <v>140</v>
      </c>
      <c r="E10301" t="s">
        <v>199</v>
      </c>
      <c r="F10301" t="s">
        <v>200</v>
      </c>
      <c r="G10301" t="s">
        <v>101</v>
      </c>
    </row>
    <row r="10302" spans="1:7" x14ac:dyDescent="0.35">
      <c r="A10302">
        <v>3042025</v>
      </c>
      <c r="B10302" t="s">
        <v>226</v>
      </c>
      <c r="C10302" t="s">
        <v>381</v>
      </c>
      <c r="D10302" t="s">
        <v>61</v>
      </c>
      <c r="E10302" t="s">
        <v>101</v>
      </c>
    </row>
    <row r="10303" spans="1:7" x14ac:dyDescent="0.35">
      <c r="A10303">
        <v>3042025</v>
      </c>
      <c r="B10303" t="s">
        <v>413</v>
      </c>
      <c r="C10303" t="s">
        <v>595</v>
      </c>
      <c r="D10303" t="s">
        <v>205</v>
      </c>
      <c r="E10303" t="s">
        <v>101</v>
      </c>
    </row>
    <row r="10304" spans="1:7" x14ac:dyDescent="0.35">
      <c r="A10304">
        <v>3042025</v>
      </c>
      <c r="B10304" t="s">
        <v>737</v>
      </c>
      <c r="C10304" t="s">
        <v>542</v>
      </c>
      <c r="D10304" t="s">
        <v>208</v>
      </c>
      <c r="E10304" t="s">
        <v>101</v>
      </c>
    </row>
    <row r="10305" spans="1:6" x14ac:dyDescent="0.35">
      <c r="A10305">
        <v>3042025</v>
      </c>
      <c r="B10305" t="s">
        <v>599</v>
      </c>
      <c r="C10305" t="s">
        <v>172</v>
      </c>
      <c r="D10305" t="s">
        <v>210</v>
      </c>
      <c r="E10305" t="s">
        <v>211</v>
      </c>
      <c r="F10305" t="s">
        <v>101</v>
      </c>
    </row>
    <row r="10306" spans="1:6" x14ac:dyDescent="0.35">
      <c r="A10306">
        <v>3042025</v>
      </c>
      <c r="B10306" t="s">
        <v>269</v>
      </c>
      <c r="C10306" t="s">
        <v>242</v>
      </c>
      <c r="D10306" t="s">
        <v>214</v>
      </c>
      <c r="E10306" t="s">
        <v>215</v>
      </c>
      <c r="F10306" t="s">
        <v>101</v>
      </c>
    </row>
    <row r="10307" spans="1:6" x14ac:dyDescent="0.35">
      <c r="A10307">
        <v>3042025</v>
      </c>
      <c r="B10307" t="s">
        <v>688</v>
      </c>
      <c r="C10307" t="s">
        <v>145</v>
      </c>
      <c r="D10307" t="s">
        <v>217</v>
      </c>
      <c r="E10307" t="s">
        <v>101</v>
      </c>
    </row>
    <row r="10308" spans="1:6" x14ac:dyDescent="0.35">
      <c r="A10308">
        <v>3042025</v>
      </c>
      <c r="B10308" t="s">
        <v>761</v>
      </c>
      <c r="C10308" t="s">
        <v>566</v>
      </c>
      <c r="D10308" t="s">
        <v>220</v>
      </c>
      <c r="E10308" t="s">
        <v>101</v>
      </c>
    </row>
    <row r="10309" spans="1:6" x14ac:dyDescent="0.35">
      <c r="A10309">
        <v>3042025</v>
      </c>
      <c r="B10309" t="s">
        <v>560</v>
      </c>
      <c r="C10309" t="s">
        <v>413</v>
      </c>
      <c r="D10309" t="s">
        <v>222</v>
      </c>
    </row>
    <row r="10310" spans="1:6" x14ac:dyDescent="0.35">
      <c r="A10310">
        <v>3042025</v>
      </c>
      <c r="B10310" t="s">
        <v>583</v>
      </c>
      <c r="C10310" t="s">
        <v>146</v>
      </c>
      <c r="D10310" t="s">
        <v>223</v>
      </c>
    </row>
    <row r="10311" spans="1:6" x14ac:dyDescent="0.35">
      <c r="A10311">
        <v>3042025</v>
      </c>
      <c r="B10311" t="s">
        <v>558</v>
      </c>
      <c r="C10311" t="s">
        <v>439</v>
      </c>
      <c r="D10311" t="s">
        <v>225</v>
      </c>
      <c r="E10311" t="s">
        <v>101</v>
      </c>
    </row>
    <row r="10312" spans="1:6" x14ac:dyDescent="0.35">
      <c r="A10312">
        <v>3042025</v>
      </c>
      <c r="B10312" t="s">
        <v>611</v>
      </c>
      <c r="C10312" t="s">
        <v>145</v>
      </c>
      <c r="D10312" t="s">
        <v>225</v>
      </c>
      <c r="E10312" t="s">
        <v>228</v>
      </c>
      <c r="F10312" t="s">
        <v>229</v>
      </c>
    </row>
    <row r="10313" spans="1:6" x14ac:dyDescent="0.35">
      <c r="A10313">
        <v>3042025</v>
      </c>
      <c r="B10313" t="s">
        <v>573</v>
      </c>
      <c r="C10313" t="s">
        <v>122</v>
      </c>
      <c r="D10313" t="s">
        <v>232</v>
      </c>
      <c r="E10313" t="s">
        <v>101</v>
      </c>
    </row>
    <row r="10314" spans="1:6" x14ac:dyDescent="0.35">
      <c r="A10314">
        <v>3042025</v>
      </c>
      <c r="B10314" t="s">
        <v>520</v>
      </c>
      <c r="C10314" t="s">
        <v>248</v>
      </c>
      <c r="D10314" t="s">
        <v>235</v>
      </c>
      <c r="E10314" t="s">
        <v>236</v>
      </c>
      <c r="F10314" t="s">
        <v>101</v>
      </c>
    </row>
    <row r="10315" spans="1:6" x14ac:dyDescent="0.35">
      <c r="A10315">
        <v>3042025</v>
      </c>
      <c r="B10315" t="s">
        <v>557</v>
      </c>
      <c r="C10315" t="s">
        <v>598</v>
      </c>
      <c r="D10315" t="s">
        <v>235</v>
      </c>
      <c r="E10315" t="s">
        <v>239</v>
      </c>
      <c r="F10315" t="s">
        <v>149</v>
      </c>
    </row>
    <row r="10316" spans="1:6" x14ac:dyDescent="0.35">
      <c r="A10316">
        <v>3042025</v>
      </c>
      <c r="B10316" t="s">
        <v>752</v>
      </c>
      <c r="C10316" t="s">
        <v>541</v>
      </c>
      <c r="D10316" t="s">
        <v>235</v>
      </c>
      <c r="E10316" t="s">
        <v>241</v>
      </c>
      <c r="F10316" t="s">
        <v>101</v>
      </c>
    </row>
    <row r="10317" spans="1:6" x14ac:dyDescent="0.35">
      <c r="A10317">
        <v>3042025</v>
      </c>
      <c r="B10317" t="s">
        <v>589</v>
      </c>
      <c r="C10317" t="s">
        <v>145</v>
      </c>
      <c r="D10317" t="s">
        <v>243</v>
      </c>
      <c r="E10317" t="s">
        <v>101</v>
      </c>
    </row>
    <row r="10318" spans="1:6" x14ac:dyDescent="0.35">
      <c r="A10318">
        <v>3042025</v>
      </c>
      <c r="B10318" t="s">
        <v>218</v>
      </c>
      <c r="C10318" t="s">
        <v>122</v>
      </c>
      <c r="D10318" t="s">
        <v>245</v>
      </c>
      <c r="E10318" t="s">
        <v>246</v>
      </c>
    </row>
    <row r="10319" spans="1:6" x14ac:dyDescent="0.35">
      <c r="A10319">
        <v>3042025</v>
      </c>
      <c r="B10319" t="s">
        <v>742</v>
      </c>
      <c r="C10319" t="s">
        <v>534</v>
      </c>
      <c r="D10319" t="s">
        <v>245</v>
      </c>
      <c r="E10319" t="s">
        <v>249</v>
      </c>
    </row>
    <row r="10320" spans="1:6" x14ac:dyDescent="0.35">
      <c r="A10320">
        <v>3042025</v>
      </c>
      <c r="B10320" t="s">
        <v>498</v>
      </c>
      <c r="C10320" t="s">
        <v>188</v>
      </c>
      <c r="D10320" t="s">
        <v>252</v>
      </c>
      <c r="E10320" t="s">
        <v>101</v>
      </c>
    </row>
    <row r="10321" spans="1:7" x14ac:dyDescent="0.35">
      <c r="A10321">
        <v>3042025</v>
      </c>
      <c r="B10321" t="s">
        <v>340</v>
      </c>
      <c r="C10321" t="s">
        <v>492</v>
      </c>
      <c r="D10321" t="s">
        <v>254</v>
      </c>
    </row>
    <row r="10322" spans="1:7" x14ac:dyDescent="0.35">
      <c r="A10322">
        <v>3042025</v>
      </c>
      <c r="B10322" t="s">
        <v>534</v>
      </c>
      <c r="C10322" t="s">
        <v>233</v>
      </c>
      <c r="D10322" t="s">
        <v>256</v>
      </c>
      <c r="E10322" t="s">
        <v>257</v>
      </c>
      <c r="F10322" t="s">
        <v>236</v>
      </c>
      <c r="G10322" t="s">
        <v>101</v>
      </c>
    </row>
    <row r="10323" spans="1:7" x14ac:dyDescent="0.35">
      <c r="A10323">
        <v>3042025</v>
      </c>
      <c r="B10323" t="s">
        <v>558</v>
      </c>
      <c r="C10323" t="s">
        <v>446</v>
      </c>
      <c r="D10323" t="s">
        <v>260</v>
      </c>
      <c r="E10323" t="s">
        <v>136</v>
      </c>
      <c r="F10323" t="s">
        <v>101</v>
      </c>
    </row>
    <row r="10324" spans="1:7" x14ac:dyDescent="0.35">
      <c r="A10324">
        <v>3042025</v>
      </c>
      <c r="B10324" t="s">
        <v>305</v>
      </c>
      <c r="C10324" t="s">
        <v>261</v>
      </c>
      <c r="D10324" t="s">
        <v>262</v>
      </c>
      <c r="E10324" t="s">
        <v>101</v>
      </c>
    </row>
    <row r="10325" spans="1:7" x14ac:dyDescent="0.35">
      <c r="A10325">
        <v>3042025</v>
      </c>
      <c r="B10325" t="s">
        <v>603</v>
      </c>
      <c r="C10325" t="s">
        <v>550</v>
      </c>
      <c r="D10325" t="s">
        <v>264</v>
      </c>
      <c r="E10325" t="s">
        <v>101</v>
      </c>
    </row>
    <row r="10326" spans="1:7" x14ac:dyDescent="0.35">
      <c r="A10326">
        <v>3042025</v>
      </c>
      <c r="B10326" t="s">
        <v>323</v>
      </c>
      <c r="C10326" t="s">
        <v>264</v>
      </c>
      <c r="D10326" t="s">
        <v>149</v>
      </c>
    </row>
    <row r="10327" spans="1:7" x14ac:dyDescent="0.35">
      <c r="A10327">
        <v>3042025</v>
      </c>
      <c r="B10327" t="s">
        <v>623</v>
      </c>
      <c r="C10327" t="s">
        <v>534</v>
      </c>
      <c r="D10327" t="s">
        <v>265</v>
      </c>
      <c r="E10327" t="s">
        <v>101</v>
      </c>
      <c r="F10327" t="s">
        <v>266</v>
      </c>
    </row>
    <row r="10328" spans="1:7" x14ac:dyDescent="0.35">
      <c r="A10328">
        <v>3042025</v>
      </c>
      <c r="B10328" t="s">
        <v>323</v>
      </c>
      <c r="C10328" t="s">
        <v>267</v>
      </c>
      <c r="D10328" t="s">
        <v>101</v>
      </c>
    </row>
    <row r="10329" spans="1:7" x14ac:dyDescent="0.35">
      <c r="A10329">
        <v>3042025</v>
      </c>
      <c r="B10329" t="s">
        <v>611</v>
      </c>
      <c r="C10329" t="s">
        <v>450</v>
      </c>
      <c r="D10329" t="s">
        <v>268</v>
      </c>
    </row>
    <row r="10330" spans="1:7" x14ac:dyDescent="0.35">
      <c r="A10330">
        <v>3042025</v>
      </c>
      <c r="B10330" t="s">
        <v>687</v>
      </c>
      <c r="C10330" t="s">
        <v>511</v>
      </c>
      <c r="D10330" t="s">
        <v>270</v>
      </c>
      <c r="E10330" t="s">
        <v>271</v>
      </c>
      <c r="F10330" t="s">
        <v>101</v>
      </c>
    </row>
    <row r="10331" spans="1:7" x14ac:dyDescent="0.35">
      <c r="A10331">
        <v>3042025</v>
      </c>
      <c r="B10331" t="s">
        <v>572</v>
      </c>
      <c r="C10331" t="s">
        <v>98</v>
      </c>
      <c r="D10331" t="s">
        <v>274</v>
      </c>
      <c r="E10331" t="s">
        <v>101</v>
      </c>
    </row>
    <row r="10332" spans="1:7" x14ac:dyDescent="0.35">
      <c r="A10332">
        <v>3042025</v>
      </c>
      <c r="B10332" t="s">
        <v>477</v>
      </c>
      <c r="C10332" t="s">
        <v>195</v>
      </c>
      <c r="D10332" t="s">
        <v>277</v>
      </c>
      <c r="E10332" t="s">
        <v>101</v>
      </c>
    </row>
    <row r="10333" spans="1:7" x14ac:dyDescent="0.35">
      <c r="A10333">
        <v>3042025</v>
      </c>
      <c r="B10333" t="s">
        <v>581</v>
      </c>
      <c r="C10333" t="s">
        <v>226</v>
      </c>
      <c r="D10333" t="s">
        <v>279</v>
      </c>
      <c r="E10333" t="s">
        <v>140</v>
      </c>
      <c r="F10333" t="s">
        <v>280</v>
      </c>
    </row>
    <row r="10334" spans="1:7" x14ac:dyDescent="0.35">
      <c r="A10334">
        <v>3042025</v>
      </c>
      <c r="B10334" t="s">
        <v>629</v>
      </c>
      <c r="C10334" t="s">
        <v>413</v>
      </c>
      <c r="D10334" t="s">
        <v>281</v>
      </c>
    </row>
    <row r="10335" spans="1:7" x14ac:dyDescent="0.35">
      <c r="A10335">
        <v>3042025</v>
      </c>
      <c r="B10335" t="s">
        <v>575</v>
      </c>
      <c r="C10335" t="s">
        <v>598</v>
      </c>
      <c r="D10335" t="s">
        <v>284</v>
      </c>
      <c r="E10335" t="s">
        <v>101</v>
      </c>
    </row>
    <row r="10336" spans="1:7" x14ac:dyDescent="0.35">
      <c r="A10336">
        <v>3042025</v>
      </c>
      <c r="B10336" t="s">
        <v>661</v>
      </c>
      <c r="C10336" t="s">
        <v>431</v>
      </c>
      <c r="D10336" t="s">
        <v>287</v>
      </c>
      <c r="E10336" t="s">
        <v>101</v>
      </c>
    </row>
    <row r="10337" spans="1:9" x14ac:dyDescent="0.35">
      <c r="A10337">
        <v>3042025</v>
      </c>
      <c r="B10337" t="s">
        <v>558</v>
      </c>
      <c r="C10337" t="s">
        <v>432</v>
      </c>
      <c r="D10337" t="s">
        <v>288</v>
      </c>
      <c r="E10337" t="s">
        <v>101</v>
      </c>
    </row>
    <row r="10338" spans="1:9" x14ac:dyDescent="0.35">
      <c r="A10338">
        <v>3042025</v>
      </c>
      <c r="B10338" t="s">
        <v>150</v>
      </c>
      <c r="C10338" t="s">
        <v>131</v>
      </c>
      <c r="D10338" t="s">
        <v>290</v>
      </c>
      <c r="E10338" t="s">
        <v>140</v>
      </c>
      <c r="F10338" t="s">
        <v>291</v>
      </c>
    </row>
    <row r="10339" spans="1:9" x14ac:dyDescent="0.35">
      <c r="A10339">
        <v>3042025</v>
      </c>
      <c r="B10339" t="s">
        <v>663</v>
      </c>
      <c r="C10339" t="s">
        <v>477</v>
      </c>
      <c r="D10339" t="s">
        <v>290</v>
      </c>
      <c r="E10339" t="s">
        <v>140</v>
      </c>
      <c r="F10339" t="s">
        <v>294</v>
      </c>
      <c r="G10339" t="s">
        <v>295</v>
      </c>
      <c r="H10339" t="s">
        <v>101</v>
      </c>
    </row>
    <row r="10340" spans="1:9" x14ac:dyDescent="0.35">
      <c r="A10340">
        <v>3042025</v>
      </c>
      <c r="B10340" t="s">
        <v>498</v>
      </c>
      <c r="C10340" t="s">
        <v>497</v>
      </c>
      <c r="D10340" t="s">
        <v>298</v>
      </c>
      <c r="E10340" t="s">
        <v>101</v>
      </c>
    </row>
    <row r="10341" spans="1:9" x14ac:dyDescent="0.35">
      <c r="A10341">
        <v>3042025</v>
      </c>
      <c r="B10341" t="s">
        <v>272</v>
      </c>
      <c r="C10341" t="s">
        <v>316</v>
      </c>
      <c r="D10341" t="s">
        <v>300</v>
      </c>
      <c r="E10341" t="s">
        <v>262</v>
      </c>
      <c r="F10341" t="s">
        <v>101</v>
      </c>
    </row>
    <row r="10342" spans="1:9" x14ac:dyDescent="0.35">
      <c r="A10342">
        <v>3042025</v>
      </c>
      <c r="B10342" t="s">
        <v>304</v>
      </c>
      <c r="C10342" t="s">
        <v>155</v>
      </c>
      <c r="D10342" t="s">
        <v>301</v>
      </c>
      <c r="E10342" t="s">
        <v>101</v>
      </c>
    </row>
    <row r="10343" spans="1:9" x14ac:dyDescent="0.35">
      <c r="A10343">
        <v>3042025</v>
      </c>
      <c r="B10343" t="s">
        <v>629</v>
      </c>
      <c r="C10343" t="s">
        <v>318</v>
      </c>
      <c r="D10343" t="s">
        <v>303</v>
      </c>
      <c r="E10343" t="s">
        <v>149</v>
      </c>
    </row>
    <row r="10344" spans="1:9" x14ac:dyDescent="0.35">
      <c r="A10344">
        <v>3042025</v>
      </c>
      <c r="B10344" t="s">
        <v>728</v>
      </c>
      <c r="C10344" t="s">
        <v>579</v>
      </c>
      <c r="D10344" t="s">
        <v>306</v>
      </c>
      <c r="E10344" t="s">
        <v>101</v>
      </c>
    </row>
    <row r="10345" spans="1:9" x14ac:dyDescent="0.35">
      <c r="A10345">
        <v>3042025</v>
      </c>
      <c r="B10345" t="s">
        <v>657</v>
      </c>
      <c r="C10345" t="s">
        <v>515</v>
      </c>
      <c r="D10345" t="s">
        <v>308</v>
      </c>
      <c r="E10345" t="s">
        <v>309</v>
      </c>
      <c r="F10345" t="s">
        <v>310</v>
      </c>
      <c r="G10345" t="s">
        <v>311</v>
      </c>
      <c r="H10345" t="s">
        <v>312</v>
      </c>
      <c r="I10345" t="s">
        <v>101</v>
      </c>
    </row>
    <row r="10346" spans="1:9" x14ac:dyDescent="0.35">
      <c r="A10346">
        <v>3042025</v>
      </c>
      <c r="B10346" t="s">
        <v>122</v>
      </c>
      <c r="C10346" t="s">
        <v>357</v>
      </c>
      <c r="D10346" t="s">
        <v>314</v>
      </c>
      <c r="E10346" t="s">
        <v>315</v>
      </c>
      <c r="F10346" t="s">
        <v>101</v>
      </c>
    </row>
    <row r="10347" spans="1:9" x14ac:dyDescent="0.35">
      <c r="A10347">
        <v>3042025</v>
      </c>
      <c r="B10347" t="s">
        <v>432</v>
      </c>
      <c r="C10347" t="s">
        <v>402</v>
      </c>
      <c r="D10347" t="s">
        <v>314</v>
      </c>
      <c r="E10347" t="s">
        <v>317</v>
      </c>
      <c r="F10347" t="s">
        <v>101</v>
      </c>
    </row>
    <row r="10348" spans="1:9" x14ac:dyDescent="0.35">
      <c r="A10348">
        <v>3042025</v>
      </c>
      <c r="B10348" t="s">
        <v>218</v>
      </c>
      <c r="C10348" t="s">
        <v>145</v>
      </c>
      <c r="D10348" t="s">
        <v>319</v>
      </c>
      <c r="E10348" t="s">
        <v>320</v>
      </c>
      <c r="F10348" t="s">
        <v>321</v>
      </c>
    </row>
    <row r="10349" spans="1:9" x14ac:dyDescent="0.35">
      <c r="A10349">
        <v>3042025</v>
      </c>
      <c r="B10349" t="s">
        <v>630</v>
      </c>
      <c r="C10349" t="s">
        <v>549</v>
      </c>
      <c r="D10349" t="s">
        <v>322</v>
      </c>
      <c r="E10349" t="s">
        <v>101</v>
      </c>
    </row>
    <row r="10350" spans="1:9" x14ac:dyDescent="0.35">
      <c r="A10350">
        <v>3042025</v>
      </c>
      <c r="B10350" t="s">
        <v>634</v>
      </c>
      <c r="C10350" t="s">
        <v>515</v>
      </c>
      <c r="D10350" t="s">
        <v>325</v>
      </c>
      <c r="E10350" t="s">
        <v>101</v>
      </c>
    </row>
    <row r="10351" spans="1:9" x14ac:dyDescent="0.35">
      <c r="A10351">
        <v>3042025</v>
      </c>
      <c r="B10351" t="s">
        <v>644</v>
      </c>
      <c r="C10351" t="s">
        <v>444</v>
      </c>
      <c r="D10351" t="s">
        <v>328</v>
      </c>
      <c r="E10351" t="s">
        <v>101</v>
      </c>
    </row>
    <row r="10352" spans="1:9" x14ac:dyDescent="0.35">
      <c r="A10352">
        <v>3042025</v>
      </c>
      <c r="B10352" t="s">
        <v>195</v>
      </c>
      <c r="C10352" t="s">
        <v>331</v>
      </c>
      <c r="D10352" t="s">
        <v>332</v>
      </c>
      <c r="E10352" t="s">
        <v>101</v>
      </c>
    </row>
    <row r="10353" spans="1:8" x14ac:dyDescent="0.35">
      <c r="A10353">
        <v>3042025</v>
      </c>
      <c r="B10353" t="s">
        <v>145</v>
      </c>
      <c r="C10353" t="s">
        <v>126</v>
      </c>
      <c r="D10353" t="s">
        <v>331</v>
      </c>
      <c r="E10353" t="s">
        <v>335</v>
      </c>
      <c r="F10353" t="s">
        <v>101</v>
      </c>
    </row>
    <row r="10354" spans="1:8" x14ac:dyDescent="0.35">
      <c r="A10354">
        <v>3042025</v>
      </c>
      <c r="B10354" t="s">
        <v>145</v>
      </c>
      <c r="C10354" t="s">
        <v>242</v>
      </c>
      <c r="D10354" t="s">
        <v>331</v>
      </c>
      <c r="E10354" t="s">
        <v>338</v>
      </c>
      <c r="F10354" t="s">
        <v>321</v>
      </c>
    </row>
    <row r="10355" spans="1:8" x14ac:dyDescent="0.35">
      <c r="A10355">
        <v>3042025</v>
      </c>
      <c r="B10355" t="s">
        <v>560</v>
      </c>
      <c r="C10355" t="s">
        <v>525</v>
      </c>
      <c r="D10355" t="s">
        <v>170</v>
      </c>
    </row>
    <row r="10356" spans="1:8" x14ac:dyDescent="0.35">
      <c r="A10356">
        <v>3042025</v>
      </c>
      <c r="B10356" t="s">
        <v>635</v>
      </c>
      <c r="C10356" t="s">
        <v>226</v>
      </c>
      <c r="D10356" t="s">
        <v>341</v>
      </c>
      <c r="E10356" t="s">
        <v>101</v>
      </c>
    </row>
    <row r="10357" spans="1:8" x14ac:dyDescent="0.35">
      <c r="A10357">
        <v>3042025</v>
      </c>
      <c r="B10357" t="s">
        <v>663</v>
      </c>
      <c r="C10357" t="s">
        <v>122</v>
      </c>
      <c r="D10357" t="s">
        <v>343</v>
      </c>
      <c r="E10357" t="s">
        <v>101</v>
      </c>
    </row>
    <row r="10358" spans="1:8" x14ac:dyDescent="0.35">
      <c r="A10358">
        <v>3042025</v>
      </c>
      <c r="B10358" t="s">
        <v>275</v>
      </c>
      <c r="C10358" t="s">
        <v>132</v>
      </c>
      <c r="D10358" t="s">
        <v>344</v>
      </c>
      <c r="E10358" t="s">
        <v>345</v>
      </c>
      <c r="F10358" t="s">
        <v>101</v>
      </c>
    </row>
    <row r="10359" spans="1:8" x14ac:dyDescent="0.35">
      <c r="A10359">
        <v>3042025</v>
      </c>
      <c r="B10359" t="s">
        <v>611</v>
      </c>
      <c r="C10359" t="s">
        <v>455</v>
      </c>
      <c r="D10359" t="s">
        <v>132</v>
      </c>
      <c r="E10359" t="s">
        <v>347</v>
      </c>
      <c r="F10359" t="s">
        <v>101</v>
      </c>
    </row>
    <row r="10360" spans="1:8" x14ac:dyDescent="0.35">
      <c r="A10360">
        <v>3042025</v>
      </c>
      <c r="B10360" t="s">
        <v>693</v>
      </c>
      <c r="C10360" t="s">
        <v>541</v>
      </c>
      <c r="D10360" t="s">
        <v>132</v>
      </c>
      <c r="E10360" t="s">
        <v>348</v>
      </c>
      <c r="F10360" t="s">
        <v>101</v>
      </c>
    </row>
    <row r="10361" spans="1:8" x14ac:dyDescent="0.35">
      <c r="A10361">
        <v>3042025</v>
      </c>
      <c r="B10361" t="s">
        <v>195</v>
      </c>
      <c r="C10361" t="s">
        <v>259</v>
      </c>
      <c r="D10361" t="s">
        <v>132</v>
      </c>
      <c r="E10361" t="s">
        <v>350</v>
      </c>
      <c r="F10361" t="s">
        <v>101</v>
      </c>
    </row>
    <row r="10362" spans="1:8" x14ac:dyDescent="0.35">
      <c r="A10362">
        <v>3042025</v>
      </c>
      <c r="B10362" t="s">
        <v>557</v>
      </c>
      <c r="C10362" t="s">
        <v>323</v>
      </c>
      <c r="D10362" t="s">
        <v>132</v>
      </c>
      <c r="E10362" t="s">
        <v>352</v>
      </c>
      <c r="F10362" t="s">
        <v>101</v>
      </c>
    </row>
    <row r="10363" spans="1:8" x14ac:dyDescent="0.35">
      <c r="A10363">
        <v>3042025</v>
      </c>
      <c r="B10363" t="s">
        <v>611</v>
      </c>
      <c r="C10363" t="s">
        <v>543</v>
      </c>
      <c r="D10363" t="s">
        <v>132</v>
      </c>
      <c r="E10363" t="s">
        <v>133</v>
      </c>
      <c r="F10363" t="s">
        <v>355</v>
      </c>
    </row>
    <row r="10364" spans="1:8" x14ac:dyDescent="0.35">
      <c r="A10364">
        <v>3042025</v>
      </c>
      <c r="B10364" t="s">
        <v>137</v>
      </c>
      <c r="C10364" t="s">
        <v>230</v>
      </c>
      <c r="D10364" t="s">
        <v>132</v>
      </c>
      <c r="E10364" t="s">
        <v>356</v>
      </c>
      <c r="F10364" t="s">
        <v>101</v>
      </c>
    </row>
    <row r="10365" spans="1:8" x14ac:dyDescent="0.35">
      <c r="A10365">
        <v>3042025</v>
      </c>
      <c r="B10365" t="s">
        <v>233</v>
      </c>
      <c r="C10365" t="s">
        <v>453</v>
      </c>
      <c r="D10365" t="s">
        <v>359</v>
      </c>
      <c r="E10365" t="s">
        <v>360</v>
      </c>
      <c r="F10365" t="s">
        <v>101</v>
      </c>
    </row>
    <row r="10366" spans="1:8" x14ac:dyDescent="0.35">
      <c r="A10366">
        <v>3042025</v>
      </c>
      <c r="B10366" t="s">
        <v>454</v>
      </c>
      <c r="C10366" t="s">
        <v>327</v>
      </c>
      <c r="D10366" t="s">
        <v>359</v>
      </c>
      <c r="E10366" t="s">
        <v>362</v>
      </c>
      <c r="F10366" t="s">
        <v>101</v>
      </c>
    </row>
    <row r="10367" spans="1:8" x14ac:dyDescent="0.35">
      <c r="A10367">
        <v>3042025</v>
      </c>
      <c r="B10367" t="s">
        <v>694</v>
      </c>
      <c r="C10367" t="s">
        <v>586</v>
      </c>
      <c r="D10367" t="s">
        <v>359</v>
      </c>
      <c r="E10367" t="s">
        <v>362</v>
      </c>
      <c r="F10367" t="s">
        <v>140</v>
      </c>
      <c r="G10367" t="s">
        <v>364</v>
      </c>
      <c r="H10367" t="s">
        <v>101</v>
      </c>
    </row>
    <row r="10368" spans="1:8" x14ac:dyDescent="0.35">
      <c r="A10368">
        <v>3042025</v>
      </c>
      <c r="B10368" t="s">
        <v>751</v>
      </c>
      <c r="C10368" t="s">
        <v>455</v>
      </c>
      <c r="D10368" t="s">
        <v>366</v>
      </c>
      <c r="E10368" t="s">
        <v>257</v>
      </c>
      <c r="F10368" t="s">
        <v>367</v>
      </c>
      <c r="G10368" t="s">
        <v>101</v>
      </c>
    </row>
    <row r="10369" spans="1:9" x14ac:dyDescent="0.35">
      <c r="A10369">
        <v>3042025</v>
      </c>
      <c r="B10369" t="s">
        <v>630</v>
      </c>
      <c r="C10369" t="s">
        <v>555</v>
      </c>
      <c r="D10369" t="s">
        <v>369</v>
      </c>
      <c r="E10369" t="s">
        <v>370</v>
      </c>
      <c r="F10369" t="s">
        <v>101</v>
      </c>
    </row>
    <row r="10370" spans="1:9" x14ac:dyDescent="0.35">
      <c r="A10370">
        <v>3042025</v>
      </c>
      <c r="B10370" t="s">
        <v>661</v>
      </c>
      <c r="C10370" t="s">
        <v>323</v>
      </c>
      <c r="D10370" t="s">
        <v>371</v>
      </c>
      <c r="E10370" t="s">
        <v>101</v>
      </c>
    </row>
    <row r="10371" spans="1:9" x14ac:dyDescent="0.35">
      <c r="A10371">
        <v>3042025</v>
      </c>
      <c r="B10371" t="s">
        <v>495</v>
      </c>
      <c r="C10371" t="s">
        <v>172</v>
      </c>
      <c r="D10371" t="s">
        <v>372</v>
      </c>
      <c r="E10371" t="s">
        <v>101</v>
      </c>
    </row>
    <row r="10372" spans="1:9" x14ac:dyDescent="0.35">
      <c r="A10372">
        <v>3042025</v>
      </c>
      <c r="B10372" t="s">
        <v>742</v>
      </c>
      <c r="C10372" t="s">
        <v>414</v>
      </c>
      <c r="D10372" t="s">
        <v>373</v>
      </c>
      <c r="E10372" t="s">
        <v>101</v>
      </c>
    </row>
    <row r="10373" spans="1:9" x14ac:dyDescent="0.35">
      <c r="A10373">
        <v>3042025</v>
      </c>
      <c r="B10373" t="s">
        <v>628</v>
      </c>
      <c r="C10373" t="s">
        <v>145</v>
      </c>
      <c r="D10373" t="s">
        <v>376</v>
      </c>
      <c r="E10373" t="s">
        <v>140</v>
      </c>
      <c r="F10373" t="s">
        <v>331</v>
      </c>
      <c r="G10373" t="s">
        <v>377</v>
      </c>
      <c r="H10373" t="s">
        <v>101</v>
      </c>
    </row>
    <row r="10374" spans="1:9" x14ac:dyDescent="0.35">
      <c r="A10374">
        <v>3042025</v>
      </c>
      <c r="B10374" t="s">
        <v>639</v>
      </c>
      <c r="C10374" t="s">
        <v>446</v>
      </c>
      <c r="D10374" t="s">
        <v>378</v>
      </c>
    </row>
    <row r="10375" spans="1:9" x14ac:dyDescent="0.35">
      <c r="A10375">
        <v>3042025</v>
      </c>
      <c r="B10375" t="s">
        <v>550</v>
      </c>
      <c r="C10375" t="s">
        <v>227</v>
      </c>
      <c r="D10375" t="s">
        <v>380</v>
      </c>
      <c r="E10375" t="s">
        <v>101</v>
      </c>
    </row>
    <row r="10376" spans="1:9" x14ac:dyDescent="0.35">
      <c r="A10376">
        <v>3042025</v>
      </c>
      <c r="B10376" t="s">
        <v>591</v>
      </c>
      <c r="C10376" t="s">
        <v>145</v>
      </c>
      <c r="D10376" t="s">
        <v>382</v>
      </c>
      <c r="E10376" t="s">
        <v>383</v>
      </c>
    </row>
    <row r="10377" spans="1:9" x14ac:dyDescent="0.35">
      <c r="A10377">
        <v>3042025</v>
      </c>
      <c r="B10377" t="s">
        <v>525</v>
      </c>
      <c r="C10377" t="s">
        <v>230</v>
      </c>
      <c r="D10377" t="s">
        <v>385</v>
      </c>
      <c r="E10377" t="s">
        <v>386</v>
      </c>
    </row>
    <row r="10378" spans="1:9" x14ac:dyDescent="0.35">
      <c r="A10378">
        <v>3042025</v>
      </c>
      <c r="B10378" t="s">
        <v>780</v>
      </c>
      <c r="C10378" t="s">
        <v>447</v>
      </c>
      <c r="D10378" t="s">
        <v>388</v>
      </c>
      <c r="E10378" t="s">
        <v>101</v>
      </c>
    </row>
    <row r="10379" spans="1:9" x14ac:dyDescent="0.35">
      <c r="A10379">
        <v>3042025</v>
      </c>
      <c r="B10379" t="s">
        <v>405</v>
      </c>
      <c r="C10379" t="s">
        <v>443</v>
      </c>
      <c r="D10379" t="s">
        <v>391</v>
      </c>
      <c r="E10379" t="s">
        <v>101</v>
      </c>
    </row>
    <row r="10380" spans="1:9" x14ac:dyDescent="0.35">
      <c r="A10380">
        <v>3042025</v>
      </c>
      <c r="B10380" t="s">
        <v>218</v>
      </c>
      <c r="C10380" t="s">
        <v>230</v>
      </c>
      <c r="D10380" t="s">
        <v>393</v>
      </c>
    </row>
    <row r="10381" spans="1:9" x14ac:dyDescent="0.35">
      <c r="A10381">
        <v>3042025</v>
      </c>
      <c r="B10381" t="s">
        <v>551</v>
      </c>
      <c r="C10381" t="s">
        <v>195</v>
      </c>
      <c r="D10381" t="s">
        <v>394</v>
      </c>
      <c r="E10381" t="s">
        <v>395</v>
      </c>
      <c r="F10381" t="s">
        <v>101</v>
      </c>
    </row>
    <row r="10382" spans="1:9" x14ac:dyDescent="0.35">
      <c r="A10382">
        <v>3042025</v>
      </c>
      <c r="B10382" t="s">
        <v>540</v>
      </c>
      <c r="C10382" t="s">
        <v>172</v>
      </c>
      <c r="D10382" t="s">
        <v>396</v>
      </c>
    </row>
    <row r="10383" spans="1:9" x14ac:dyDescent="0.35">
      <c r="A10383">
        <v>3042025</v>
      </c>
      <c r="B10383" t="s">
        <v>292</v>
      </c>
      <c r="C10383" t="s">
        <v>481</v>
      </c>
      <c r="D10383" t="s">
        <v>397</v>
      </c>
      <c r="E10383" t="s">
        <v>101</v>
      </c>
    </row>
    <row r="10384" spans="1:9" x14ac:dyDescent="0.35">
      <c r="A10384">
        <v>3042025</v>
      </c>
      <c r="B10384" t="s">
        <v>687</v>
      </c>
      <c r="C10384" t="s">
        <v>651</v>
      </c>
      <c r="D10384" t="s">
        <v>399</v>
      </c>
      <c r="E10384" t="s">
        <v>140</v>
      </c>
      <c r="F10384" t="s">
        <v>400</v>
      </c>
      <c r="G10384" t="s">
        <v>257</v>
      </c>
      <c r="H10384" t="s">
        <v>331</v>
      </c>
      <c r="I10384" t="s">
        <v>401</v>
      </c>
    </row>
    <row r="10385" spans="1:7" x14ac:dyDescent="0.35">
      <c r="A10385">
        <v>3042025</v>
      </c>
      <c r="B10385" t="s">
        <v>737</v>
      </c>
      <c r="C10385" t="s">
        <v>340</v>
      </c>
      <c r="D10385" t="s">
        <v>399</v>
      </c>
      <c r="E10385" t="s">
        <v>187</v>
      </c>
      <c r="F10385" t="s">
        <v>101</v>
      </c>
    </row>
    <row r="10386" spans="1:7" x14ac:dyDescent="0.35">
      <c r="A10386">
        <v>3042025</v>
      </c>
      <c r="B10386" t="s">
        <v>599</v>
      </c>
      <c r="C10386" t="s">
        <v>569</v>
      </c>
      <c r="D10386" t="s">
        <v>399</v>
      </c>
      <c r="E10386" t="s">
        <v>403</v>
      </c>
      <c r="F10386" t="s">
        <v>101</v>
      </c>
    </row>
    <row r="10387" spans="1:7" x14ac:dyDescent="0.35">
      <c r="A10387">
        <v>3042025</v>
      </c>
      <c r="B10387" t="s">
        <v>608</v>
      </c>
      <c r="C10387" t="s">
        <v>324</v>
      </c>
      <c r="D10387" t="s">
        <v>399</v>
      </c>
      <c r="E10387" t="s">
        <v>404</v>
      </c>
      <c r="F10387" t="s">
        <v>101</v>
      </c>
    </row>
    <row r="10388" spans="1:7" x14ac:dyDescent="0.35">
      <c r="A10388">
        <v>2042025</v>
      </c>
      <c r="B10388" t="s">
        <v>714</v>
      </c>
      <c r="C10388" t="s">
        <v>426</v>
      </c>
      <c r="D10388" t="s">
        <v>100</v>
      </c>
      <c r="E10388" t="s">
        <v>101</v>
      </c>
    </row>
    <row r="10389" spans="1:7" x14ac:dyDescent="0.35">
      <c r="A10389">
        <v>2042025</v>
      </c>
      <c r="B10389" t="s">
        <v>567</v>
      </c>
      <c r="C10389" t="s">
        <v>598</v>
      </c>
      <c r="D10389" t="s">
        <v>104</v>
      </c>
      <c r="E10389" t="s">
        <v>101</v>
      </c>
    </row>
    <row r="10390" spans="1:7" x14ac:dyDescent="0.35">
      <c r="A10390">
        <v>2042025</v>
      </c>
      <c r="B10390" t="s">
        <v>658</v>
      </c>
      <c r="C10390" t="s">
        <v>145</v>
      </c>
      <c r="D10390" t="s">
        <v>107</v>
      </c>
      <c r="E10390" t="s">
        <v>108</v>
      </c>
      <c r="F10390" t="s">
        <v>101</v>
      </c>
    </row>
    <row r="10391" spans="1:7" x14ac:dyDescent="0.35">
      <c r="A10391">
        <v>2042025</v>
      </c>
      <c r="B10391" t="s">
        <v>326</v>
      </c>
      <c r="C10391" t="s">
        <v>177</v>
      </c>
      <c r="D10391" t="s">
        <v>111</v>
      </c>
      <c r="E10391" t="s">
        <v>101</v>
      </c>
    </row>
    <row r="10392" spans="1:7" x14ac:dyDescent="0.35">
      <c r="A10392">
        <v>2042025</v>
      </c>
      <c r="B10392" t="s">
        <v>202</v>
      </c>
      <c r="C10392" t="s">
        <v>815</v>
      </c>
      <c r="D10392" t="s">
        <v>114</v>
      </c>
      <c r="E10392" t="s">
        <v>115</v>
      </c>
      <c r="F10392" t="s">
        <v>116</v>
      </c>
    </row>
    <row r="10393" spans="1:7" x14ac:dyDescent="0.35">
      <c r="A10393">
        <v>2042025</v>
      </c>
      <c r="B10393" t="s">
        <v>354</v>
      </c>
      <c r="C10393" t="s">
        <v>189</v>
      </c>
      <c r="D10393" t="s">
        <v>114</v>
      </c>
      <c r="E10393" t="s">
        <v>119</v>
      </c>
      <c r="F10393" t="s">
        <v>120</v>
      </c>
      <c r="G10393" t="s">
        <v>121</v>
      </c>
    </row>
    <row r="10394" spans="1:7" x14ac:dyDescent="0.35">
      <c r="A10394">
        <v>2042025</v>
      </c>
      <c r="B10394" t="s">
        <v>128</v>
      </c>
      <c r="C10394" t="s">
        <v>668</v>
      </c>
      <c r="D10394" t="s">
        <v>114</v>
      </c>
      <c r="E10394" t="s">
        <v>124</v>
      </c>
    </row>
    <row r="10395" spans="1:7" x14ac:dyDescent="0.35">
      <c r="A10395">
        <v>2042025</v>
      </c>
      <c r="B10395" t="s">
        <v>316</v>
      </c>
      <c r="C10395" t="s">
        <v>754</v>
      </c>
      <c r="D10395" t="s">
        <v>114</v>
      </c>
      <c r="E10395" t="s">
        <v>127</v>
      </c>
    </row>
    <row r="10396" spans="1:7" x14ac:dyDescent="0.35">
      <c r="A10396">
        <v>2042025</v>
      </c>
      <c r="B10396" t="s">
        <v>390</v>
      </c>
      <c r="C10396" t="s">
        <v>410</v>
      </c>
      <c r="D10396" t="s">
        <v>114</v>
      </c>
      <c r="E10396" t="s">
        <v>130</v>
      </c>
    </row>
    <row r="10397" spans="1:7" x14ac:dyDescent="0.35">
      <c r="A10397">
        <v>2042025</v>
      </c>
      <c r="B10397" t="s">
        <v>354</v>
      </c>
      <c r="C10397" t="s">
        <v>189</v>
      </c>
      <c r="D10397" t="s">
        <v>114</v>
      </c>
      <c r="E10397" t="s">
        <v>132</v>
      </c>
      <c r="F10397" t="s">
        <v>133</v>
      </c>
    </row>
    <row r="10398" spans="1:7" x14ac:dyDescent="0.35">
      <c r="A10398">
        <v>2042025</v>
      </c>
      <c r="B10398" t="s">
        <v>714</v>
      </c>
      <c r="C10398" t="s">
        <v>122</v>
      </c>
      <c r="D10398" t="s">
        <v>135</v>
      </c>
      <c r="E10398" t="s">
        <v>136</v>
      </c>
    </row>
    <row r="10399" spans="1:7" x14ac:dyDescent="0.35">
      <c r="A10399">
        <v>2042025</v>
      </c>
      <c r="B10399" t="s">
        <v>657</v>
      </c>
      <c r="C10399" t="s">
        <v>218</v>
      </c>
      <c r="D10399" t="s">
        <v>139</v>
      </c>
      <c r="E10399" t="s">
        <v>140</v>
      </c>
      <c r="F10399" t="s">
        <v>141</v>
      </c>
      <c r="G10399" t="s">
        <v>101</v>
      </c>
    </row>
    <row r="10400" spans="1:7" x14ac:dyDescent="0.35">
      <c r="A10400">
        <v>2042025</v>
      </c>
      <c r="B10400" t="s">
        <v>655</v>
      </c>
      <c r="C10400" t="s">
        <v>122</v>
      </c>
      <c r="D10400" t="s">
        <v>144</v>
      </c>
      <c r="E10400" t="s">
        <v>101</v>
      </c>
    </row>
    <row r="10401" spans="1:7" x14ac:dyDescent="0.35">
      <c r="A10401">
        <v>2042025</v>
      </c>
      <c r="B10401" t="s">
        <v>630</v>
      </c>
      <c r="C10401" t="s">
        <v>424</v>
      </c>
      <c r="D10401" t="s">
        <v>147</v>
      </c>
      <c r="E10401" t="s">
        <v>148</v>
      </c>
      <c r="F10401" t="s">
        <v>149</v>
      </c>
    </row>
    <row r="10402" spans="1:7" x14ac:dyDescent="0.35">
      <c r="A10402">
        <v>2042025</v>
      </c>
      <c r="B10402" t="s">
        <v>663</v>
      </c>
      <c r="C10402" t="s">
        <v>258</v>
      </c>
      <c r="D10402" t="s">
        <v>152</v>
      </c>
      <c r="E10402" t="s">
        <v>140</v>
      </c>
      <c r="F10402" t="s">
        <v>153</v>
      </c>
      <c r="G10402" t="s">
        <v>101</v>
      </c>
    </row>
    <row r="10403" spans="1:7" x14ac:dyDescent="0.35">
      <c r="A10403">
        <v>2042025</v>
      </c>
      <c r="B10403" t="s">
        <v>639</v>
      </c>
      <c r="C10403" t="s">
        <v>405</v>
      </c>
      <c r="D10403" t="s">
        <v>156</v>
      </c>
      <c r="E10403" t="s">
        <v>101</v>
      </c>
    </row>
    <row r="10404" spans="1:7" x14ac:dyDescent="0.35">
      <c r="A10404">
        <v>2042025</v>
      </c>
      <c r="B10404" t="s">
        <v>629</v>
      </c>
      <c r="C10404" t="s">
        <v>424</v>
      </c>
      <c r="D10404" t="s">
        <v>159</v>
      </c>
      <c r="E10404" t="s">
        <v>101</v>
      </c>
    </row>
    <row r="10405" spans="1:7" x14ac:dyDescent="0.35">
      <c r="A10405">
        <v>2042025</v>
      </c>
      <c r="B10405" t="s">
        <v>138</v>
      </c>
      <c r="C10405" t="s">
        <v>161</v>
      </c>
      <c r="D10405" t="s">
        <v>101</v>
      </c>
    </row>
    <row r="10406" spans="1:7" x14ac:dyDescent="0.35">
      <c r="A10406">
        <v>2042025</v>
      </c>
      <c r="B10406" t="s">
        <v>466</v>
      </c>
      <c r="C10406" t="s">
        <v>122</v>
      </c>
      <c r="D10406" t="s">
        <v>164</v>
      </c>
      <c r="E10406" t="s">
        <v>101</v>
      </c>
    </row>
    <row r="10407" spans="1:7" x14ac:dyDescent="0.35">
      <c r="A10407">
        <v>2042025</v>
      </c>
      <c r="B10407" t="s">
        <v>694</v>
      </c>
      <c r="C10407" t="s">
        <v>122</v>
      </c>
      <c r="D10407" t="s">
        <v>167</v>
      </c>
    </row>
    <row r="10408" spans="1:7" x14ac:dyDescent="0.35">
      <c r="A10408">
        <v>2042025</v>
      </c>
      <c r="B10408" t="s">
        <v>661</v>
      </c>
      <c r="C10408" t="s">
        <v>255</v>
      </c>
      <c r="D10408" t="s">
        <v>423</v>
      </c>
      <c r="E10408" t="s">
        <v>101</v>
      </c>
    </row>
    <row r="10409" spans="1:7" x14ac:dyDescent="0.35">
      <c r="A10409">
        <v>2042025</v>
      </c>
      <c r="B10409" t="s">
        <v>495</v>
      </c>
      <c r="C10409" t="s">
        <v>502</v>
      </c>
      <c r="D10409" t="s">
        <v>169</v>
      </c>
      <c r="E10409" t="s">
        <v>170</v>
      </c>
      <c r="F10409" t="s">
        <v>101</v>
      </c>
    </row>
    <row r="10410" spans="1:7" x14ac:dyDescent="0.35">
      <c r="A10410">
        <v>2042025</v>
      </c>
      <c r="B10410" t="s">
        <v>611</v>
      </c>
      <c r="C10410" t="s">
        <v>247</v>
      </c>
      <c r="D10410" t="s">
        <v>173</v>
      </c>
      <c r="E10410" t="s">
        <v>101</v>
      </c>
    </row>
    <row r="10411" spans="1:7" x14ac:dyDescent="0.35">
      <c r="A10411">
        <v>2042025</v>
      </c>
      <c r="B10411" t="s">
        <v>570</v>
      </c>
      <c r="C10411" t="s">
        <v>275</v>
      </c>
      <c r="D10411" t="s">
        <v>176</v>
      </c>
      <c r="E10411" t="s">
        <v>101</v>
      </c>
    </row>
    <row r="10412" spans="1:7" x14ac:dyDescent="0.35">
      <c r="A10412">
        <v>2042025</v>
      </c>
      <c r="B10412" t="s">
        <v>728</v>
      </c>
      <c r="C10412" t="s">
        <v>286</v>
      </c>
      <c r="D10412" t="s">
        <v>176</v>
      </c>
      <c r="E10412" t="s">
        <v>149</v>
      </c>
    </row>
    <row r="10413" spans="1:7" x14ac:dyDescent="0.35">
      <c r="A10413">
        <v>2042025</v>
      </c>
      <c r="B10413" t="s">
        <v>567</v>
      </c>
      <c r="C10413" t="s">
        <v>142</v>
      </c>
      <c r="D10413" t="s">
        <v>181</v>
      </c>
      <c r="E10413" t="s">
        <v>182</v>
      </c>
      <c r="F10413" t="s">
        <v>101</v>
      </c>
    </row>
    <row r="10414" spans="1:7" x14ac:dyDescent="0.35">
      <c r="A10414">
        <v>2042025</v>
      </c>
      <c r="B10414" t="s">
        <v>602</v>
      </c>
      <c r="C10414" t="s">
        <v>444</v>
      </c>
      <c r="D10414" t="s">
        <v>184</v>
      </c>
      <c r="E10414" t="s">
        <v>101</v>
      </c>
    </row>
    <row r="10415" spans="1:7" x14ac:dyDescent="0.35">
      <c r="A10415">
        <v>2042025</v>
      </c>
      <c r="B10415" t="s">
        <v>567</v>
      </c>
      <c r="C10415" t="s">
        <v>248</v>
      </c>
      <c r="D10415" t="s">
        <v>187</v>
      </c>
      <c r="E10415" t="s">
        <v>101</v>
      </c>
    </row>
    <row r="10416" spans="1:7" x14ac:dyDescent="0.35">
      <c r="A10416">
        <v>2042025</v>
      </c>
      <c r="B10416" t="s">
        <v>247</v>
      </c>
      <c r="C10416" t="s">
        <v>105</v>
      </c>
      <c r="D10416" t="s">
        <v>190</v>
      </c>
      <c r="E10416" t="s">
        <v>191</v>
      </c>
      <c r="F10416" t="s">
        <v>101</v>
      </c>
    </row>
    <row r="10417" spans="1:7" x14ac:dyDescent="0.35">
      <c r="A10417">
        <v>2042025</v>
      </c>
      <c r="B10417" t="s">
        <v>207</v>
      </c>
      <c r="C10417" t="s">
        <v>192</v>
      </c>
      <c r="D10417" t="s">
        <v>190</v>
      </c>
      <c r="E10417" t="s">
        <v>194</v>
      </c>
      <c r="F10417" t="s">
        <v>101</v>
      </c>
    </row>
    <row r="10418" spans="1:7" x14ac:dyDescent="0.35">
      <c r="A10418">
        <v>2042025</v>
      </c>
      <c r="B10418" t="s">
        <v>644</v>
      </c>
      <c r="C10418" t="s">
        <v>145</v>
      </c>
      <c r="D10418" t="s">
        <v>190</v>
      </c>
      <c r="E10418" t="s">
        <v>196</v>
      </c>
      <c r="F10418" t="s">
        <v>101</v>
      </c>
    </row>
    <row r="10419" spans="1:7" x14ac:dyDescent="0.35">
      <c r="A10419">
        <v>2042025</v>
      </c>
      <c r="B10419" t="s">
        <v>168</v>
      </c>
      <c r="C10419" t="s">
        <v>198</v>
      </c>
      <c r="D10419" t="s">
        <v>140</v>
      </c>
      <c r="E10419" t="s">
        <v>199</v>
      </c>
      <c r="F10419" t="s">
        <v>200</v>
      </c>
      <c r="G10419" t="s">
        <v>101</v>
      </c>
    </row>
    <row r="10420" spans="1:7" x14ac:dyDescent="0.35">
      <c r="A10420">
        <v>2042025</v>
      </c>
      <c r="B10420" t="s">
        <v>171</v>
      </c>
      <c r="C10420" t="s">
        <v>336</v>
      </c>
      <c r="D10420" t="s">
        <v>61</v>
      </c>
      <c r="E10420" t="s">
        <v>101</v>
      </c>
    </row>
    <row r="10421" spans="1:7" x14ac:dyDescent="0.35">
      <c r="A10421">
        <v>2042025</v>
      </c>
      <c r="B10421" t="s">
        <v>551</v>
      </c>
      <c r="C10421" t="s">
        <v>233</v>
      </c>
      <c r="D10421" t="s">
        <v>205</v>
      </c>
      <c r="E10421" t="s">
        <v>101</v>
      </c>
    </row>
    <row r="10422" spans="1:7" x14ac:dyDescent="0.35">
      <c r="A10422">
        <v>2042025</v>
      </c>
      <c r="B10422" t="s">
        <v>623</v>
      </c>
      <c r="C10422" t="s">
        <v>515</v>
      </c>
      <c r="D10422" t="s">
        <v>208</v>
      </c>
      <c r="E10422" t="s">
        <v>101</v>
      </c>
    </row>
    <row r="10423" spans="1:7" x14ac:dyDescent="0.35">
      <c r="A10423">
        <v>2042025</v>
      </c>
      <c r="B10423" t="s">
        <v>629</v>
      </c>
      <c r="C10423" t="s">
        <v>122</v>
      </c>
      <c r="D10423" t="s">
        <v>210</v>
      </c>
      <c r="E10423" t="s">
        <v>211</v>
      </c>
      <c r="F10423" t="s">
        <v>101</v>
      </c>
    </row>
    <row r="10424" spans="1:7" x14ac:dyDescent="0.35">
      <c r="A10424">
        <v>2042025</v>
      </c>
      <c r="B10424" t="s">
        <v>146</v>
      </c>
      <c r="C10424" t="s">
        <v>381</v>
      </c>
      <c r="D10424" t="s">
        <v>214</v>
      </c>
      <c r="E10424" t="s">
        <v>215</v>
      </c>
      <c r="F10424" t="s">
        <v>101</v>
      </c>
    </row>
    <row r="10425" spans="1:7" x14ac:dyDescent="0.35">
      <c r="A10425">
        <v>2042025</v>
      </c>
      <c r="B10425" t="s">
        <v>629</v>
      </c>
      <c r="C10425" t="s">
        <v>285</v>
      </c>
      <c r="D10425" t="s">
        <v>217</v>
      </c>
      <c r="E10425" t="s">
        <v>101</v>
      </c>
    </row>
    <row r="10426" spans="1:7" x14ac:dyDescent="0.35">
      <c r="A10426">
        <v>2042025</v>
      </c>
      <c r="B10426" t="s">
        <v>729</v>
      </c>
      <c r="C10426" t="s">
        <v>589</v>
      </c>
      <c r="D10426" t="s">
        <v>220</v>
      </c>
      <c r="E10426" t="s">
        <v>101</v>
      </c>
    </row>
    <row r="10427" spans="1:7" x14ac:dyDescent="0.35">
      <c r="A10427">
        <v>2042025</v>
      </c>
      <c r="B10427" t="s">
        <v>629</v>
      </c>
      <c r="C10427" t="s">
        <v>137</v>
      </c>
      <c r="D10427" t="s">
        <v>222</v>
      </c>
    </row>
    <row r="10428" spans="1:7" x14ac:dyDescent="0.35">
      <c r="A10428">
        <v>2042025</v>
      </c>
      <c r="B10428" t="s">
        <v>630</v>
      </c>
      <c r="C10428" t="s">
        <v>416</v>
      </c>
      <c r="D10428" t="s">
        <v>223</v>
      </c>
    </row>
    <row r="10429" spans="1:7" x14ac:dyDescent="0.35">
      <c r="A10429">
        <v>2042025</v>
      </c>
      <c r="B10429" t="s">
        <v>758</v>
      </c>
      <c r="C10429" t="s">
        <v>292</v>
      </c>
      <c r="D10429" t="s">
        <v>225</v>
      </c>
      <c r="E10429" t="s">
        <v>101</v>
      </c>
    </row>
    <row r="10430" spans="1:7" x14ac:dyDescent="0.35">
      <c r="A10430">
        <v>2042025</v>
      </c>
      <c r="B10430" t="s">
        <v>594</v>
      </c>
      <c r="C10430" t="s">
        <v>447</v>
      </c>
      <c r="D10430" t="s">
        <v>225</v>
      </c>
      <c r="E10430" t="s">
        <v>228</v>
      </c>
      <c r="F10430" t="s">
        <v>229</v>
      </c>
    </row>
    <row r="10431" spans="1:7" x14ac:dyDescent="0.35">
      <c r="A10431">
        <v>2042025</v>
      </c>
      <c r="B10431" t="s">
        <v>712</v>
      </c>
      <c r="C10431" t="s">
        <v>174</v>
      </c>
      <c r="D10431" t="s">
        <v>232</v>
      </c>
      <c r="E10431" t="s">
        <v>101</v>
      </c>
    </row>
    <row r="10432" spans="1:7" x14ac:dyDescent="0.35">
      <c r="A10432">
        <v>2042025</v>
      </c>
      <c r="B10432" t="s">
        <v>694</v>
      </c>
      <c r="C10432" t="s">
        <v>226</v>
      </c>
      <c r="D10432" t="s">
        <v>235</v>
      </c>
      <c r="E10432" t="s">
        <v>236</v>
      </c>
      <c r="F10432" t="s">
        <v>101</v>
      </c>
    </row>
    <row r="10433" spans="1:7" x14ac:dyDescent="0.35">
      <c r="A10433">
        <v>2042025</v>
      </c>
      <c r="B10433" t="s">
        <v>592</v>
      </c>
      <c r="C10433" t="s">
        <v>569</v>
      </c>
      <c r="D10433" t="s">
        <v>235</v>
      </c>
      <c r="E10433" t="s">
        <v>239</v>
      </c>
      <c r="F10433" t="s">
        <v>149</v>
      </c>
    </row>
    <row r="10434" spans="1:7" x14ac:dyDescent="0.35">
      <c r="A10434">
        <v>2042025</v>
      </c>
      <c r="B10434" t="s">
        <v>711</v>
      </c>
      <c r="C10434" t="s">
        <v>446</v>
      </c>
      <c r="D10434" t="s">
        <v>235</v>
      </c>
      <c r="E10434" t="s">
        <v>241</v>
      </c>
      <c r="F10434" t="s">
        <v>101</v>
      </c>
    </row>
    <row r="10435" spans="1:7" x14ac:dyDescent="0.35">
      <c r="A10435">
        <v>2042025</v>
      </c>
      <c r="B10435" t="s">
        <v>736</v>
      </c>
      <c r="C10435" t="s">
        <v>476</v>
      </c>
      <c r="D10435" t="s">
        <v>243</v>
      </c>
      <c r="E10435" t="s">
        <v>101</v>
      </c>
    </row>
    <row r="10436" spans="1:7" x14ac:dyDescent="0.35">
      <c r="A10436">
        <v>2042025</v>
      </c>
      <c r="B10436" t="s">
        <v>551</v>
      </c>
      <c r="C10436" t="s">
        <v>150</v>
      </c>
      <c r="D10436" t="s">
        <v>245</v>
      </c>
      <c r="E10436" t="s">
        <v>246</v>
      </c>
    </row>
    <row r="10437" spans="1:7" x14ac:dyDescent="0.35">
      <c r="A10437">
        <v>2042025</v>
      </c>
      <c r="B10437" t="s">
        <v>593</v>
      </c>
      <c r="C10437" t="s">
        <v>247</v>
      </c>
      <c r="D10437" t="s">
        <v>245</v>
      </c>
      <c r="E10437" t="s">
        <v>249</v>
      </c>
    </row>
    <row r="10438" spans="1:7" x14ac:dyDescent="0.35">
      <c r="A10438">
        <v>2042025</v>
      </c>
      <c r="B10438" t="s">
        <v>694</v>
      </c>
      <c r="C10438" t="s">
        <v>188</v>
      </c>
      <c r="D10438" t="s">
        <v>252</v>
      </c>
      <c r="E10438" t="s">
        <v>101</v>
      </c>
    </row>
    <row r="10439" spans="1:7" x14ac:dyDescent="0.35">
      <c r="A10439">
        <v>2042025</v>
      </c>
      <c r="B10439" t="s">
        <v>466</v>
      </c>
      <c r="C10439" t="s">
        <v>168</v>
      </c>
      <c r="D10439" t="s">
        <v>254</v>
      </c>
    </row>
    <row r="10440" spans="1:7" x14ac:dyDescent="0.35">
      <c r="A10440">
        <v>2042025</v>
      </c>
      <c r="B10440" t="s">
        <v>658</v>
      </c>
      <c r="C10440" t="s">
        <v>203</v>
      </c>
      <c r="D10440" t="s">
        <v>256</v>
      </c>
      <c r="E10440" t="s">
        <v>257</v>
      </c>
      <c r="F10440" t="s">
        <v>236</v>
      </c>
      <c r="G10440" t="s">
        <v>101</v>
      </c>
    </row>
    <row r="10441" spans="1:7" x14ac:dyDescent="0.35">
      <c r="A10441">
        <v>2042025</v>
      </c>
      <c r="B10441" t="s">
        <v>722</v>
      </c>
      <c r="C10441" t="s">
        <v>230</v>
      </c>
      <c r="D10441" t="s">
        <v>260</v>
      </c>
      <c r="E10441" t="s">
        <v>136</v>
      </c>
      <c r="F10441" t="s">
        <v>101</v>
      </c>
    </row>
    <row r="10442" spans="1:7" x14ac:dyDescent="0.35">
      <c r="A10442">
        <v>2042025</v>
      </c>
      <c r="B10442" t="s">
        <v>203</v>
      </c>
      <c r="C10442" t="s">
        <v>261</v>
      </c>
      <c r="D10442" t="s">
        <v>262</v>
      </c>
      <c r="E10442" t="s">
        <v>101</v>
      </c>
    </row>
    <row r="10443" spans="1:7" x14ac:dyDescent="0.35">
      <c r="A10443">
        <v>2042025</v>
      </c>
      <c r="B10443" t="s">
        <v>696</v>
      </c>
      <c r="C10443" t="s">
        <v>405</v>
      </c>
      <c r="D10443" t="s">
        <v>264</v>
      </c>
      <c r="E10443" t="s">
        <v>101</v>
      </c>
    </row>
    <row r="10444" spans="1:7" x14ac:dyDescent="0.35">
      <c r="A10444">
        <v>2042025</v>
      </c>
      <c r="B10444" t="s">
        <v>138</v>
      </c>
      <c r="C10444" t="s">
        <v>264</v>
      </c>
      <c r="D10444" t="s">
        <v>149</v>
      </c>
    </row>
    <row r="10445" spans="1:7" x14ac:dyDescent="0.35">
      <c r="A10445">
        <v>2042025</v>
      </c>
      <c r="B10445" t="s">
        <v>451</v>
      </c>
      <c r="C10445" t="s">
        <v>441</v>
      </c>
      <c r="D10445" t="s">
        <v>265</v>
      </c>
      <c r="E10445" t="s">
        <v>101</v>
      </c>
      <c r="F10445" t="s">
        <v>266</v>
      </c>
    </row>
    <row r="10446" spans="1:7" x14ac:dyDescent="0.35">
      <c r="A10446">
        <v>2042025</v>
      </c>
      <c r="B10446" t="s">
        <v>305</v>
      </c>
      <c r="C10446" t="s">
        <v>267</v>
      </c>
      <c r="D10446" t="s">
        <v>101</v>
      </c>
    </row>
    <row r="10447" spans="1:7" x14ac:dyDescent="0.35">
      <c r="A10447">
        <v>2042025</v>
      </c>
      <c r="B10447" t="s">
        <v>551</v>
      </c>
      <c r="C10447" t="s">
        <v>519</v>
      </c>
      <c r="D10447" t="s">
        <v>268</v>
      </c>
    </row>
    <row r="10448" spans="1:7" x14ac:dyDescent="0.35">
      <c r="A10448">
        <v>2042025</v>
      </c>
      <c r="B10448" t="s">
        <v>518</v>
      </c>
      <c r="C10448" t="s">
        <v>418</v>
      </c>
      <c r="D10448" t="s">
        <v>270</v>
      </c>
      <c r="E10448" t="s">
        <v>271</v>
      </c>
      <c r="F10448" t="s">
        <v>101</v>
      </c>
    </row>
    <row r="10449" spans="1:9" x14ac:dyDescent="0.35">
      <c r="A10449">
        <v>2042025</v>
      </c>
      <c r="B10449" t="s">
        <v>623</v>
      </c>
      <c r="C10449" t="s">
        <v>519</v>
      </c>
      <c r="D10449" t="s">
        <v>274</v>
      </c>
      <c r="E10449" t="s">
        <v>101</v>
      </c>
    </row>
    <row r="10450" spans="1:9" x14ac:dyDescent="0.35">
      <c r="A10450">
        <v>2042025</v>
      </c>
      <c r="B10450" t="s">
        <v>602</v>
      </c>
      <c r="C10450" t="s">
        <v>105</v>
      </c>
      <c r="D10450" t="s">
        <v>277</v>
      </c>
      <c r="E10450" t="s">
        <v>101</v>
      </c>
    </row>
    <row r="10451" spans="1:9" x14ac:dyDescent="0.35">
      <c r="A10451">
        <v>2042025</v>
      </c>
      <c r="B10451" t="s">
        <v>687</v>
      </c>
      <c r="C10451" t="s">
        <v>595</v>
      </c>
      <c r="D10451" t="s">
        <v>279</v>
      </c>
      <c r="E10451" t="s">
        <v>140</v>
      </c>
      <c r="F10451" t="s">
        <v>280</v>
      </c>
    </row>
    <row r="10452" spans="1:9" x14ac:dyDescent="0.35">
      <c r="A10452">
        <v>2042025</v>
      </c>
      <c r="B10452" t="s">
        <v>639</v>
      </c>
      <c r="C10452" t="s">
        <v>218</v>
      </c>
      <c r="D10452" t="s">
        <v>281</v>
      </c>
    </row>
    <row r="10453" spans="1:9" x14ac:dyDescent="0.35">
      <c r="A10453">
        <v>2042025</v>
      </c>
      <c r="B10453" t="s">
        <v>663</v>
      </c>
      <c r="C10453" t="s">
        <v>547</v>
      </c>
      <c r="D10453" t="s">
        <v>284</v>
      </c>
      <c r="E10453" t="s">
        <v>101</v>
      </c>
    </row>
    <row r="10454" spans="1:9" x14ac:dyDescent="0.35">
      <c r="A10454">
        <v>2042025</v>
      </c>
      <c r="B10454" t="s">
        <v>560</v>
      </c>
      <c r="C10454" t="s">
        <v>430</v>
      </c>
      <c r="D10454" t="s">
        <v>287</v>
      </c>
      <c r="E10454" t="s">
        <v>101</v>
      </c>
    </row>
    <row r="10455" spans="1:9" x14ac:dyDescent="0.35">
      <c r="A10455">
        <v>2042025</v>
      </c>
      <c r="B10455" t="s">
        <v>655</v>
      </c>
      <c r="C10455" t="s">
        <v>157</v>
      </c>
      <c r="D10455" t="s">
        <v>288</v>
      </c>
      <c r="E10455" t="s">
        <v>101</v>
      </c>
    </row>
    <row r="10456" spans="1:9" x14ac:dyDescent="0.35">
      <c r="A10456">
        <v>2042025</v>
      </c>
      <c r="B10456" t="s">
        <v>326</v>
      </c>
      <c r="C10456" t="s">
        <v>535</v>
      </c>
      <c r="D10456" t="s">
        <v>290</v>
      </c>
      <c r="E10456" t="s">
        <v>140</v>
      </c>
      <c r="F10456" t="s">
        <v>291</v>
      </c>
    </row>
    <row r="10457" spans="1:9" x14ac:dyDescent="0.35">
      <c r="A10457">
        <v>2042025</v>
      </c>
      <c r="B10457" t="s">
        <v>609</v>
      </c>
      <c r="C10457" t="s">
        <v>137</v>
      </c>
      <c r="D10457" t="s">
        <v>290</v>
      </c>
      <c r="E10457" t="s">
        <v>140</v>
      </c>
      <c r="F10457" t="s">
        <v>294</v>
      </c>
      <c r="G10457" t="s">
        <v>295</v>
      </c>
      <c r="H10457" t="s">
        <v>101</v>
      </c>
    </row>
    <row r="10458" spans="1:9" x14ac:dyDescent="0.35">
      <c r="A10458">
        <v>2042025</v>
      </c>
      <c r="B10458" t="s">
        <v>712</v>
      </c>
      <c r="C10458" t="s">
        <v>651</v>
      </c>
      <c r="D10458" t="s">
        <v>298</v>
      </c>
      <c r="E10458" t="s">
        <v>101</v>
      </c>
    </row>
    <row r="10459" spans="1:9" x14ac:dyDescent="0.35">
      <c r="A10459">
        <v>2042025</v>
      </c>
      <c r="B10459" t="s">
        <v>226</v>
      </c>
      <c r="C10459" t="s">
        <v>478</v>
      </c>
      <c r="D10459" t="s">
        <v>300</v>
      </c>
      <c r="E10459" t="s">
        <v>262</v>
      </c>
      <c r="F10459" t="s">
        <v>101</v>
      </c>
    </row>
    <row r="10460" spans="1:9" x14ac:dyDescent="0.35">
      <c r="A10460">
        <v>2042025</v>
      </c>
      <c r="B10460" t="s">
        <v>596</v>
      </c>
      <c r="C10460" t="s">
        <v>480</v>
      </c>
      <c r="D10460" t="s">
        <v>301</v>
      </c>
      <c r="E10460" t="s">
        <v>101</v>
      </c>
    </row>
    <row r="10461" spans="1:9" x14ac:dyDescent="0.35">
      <c r="A10461">
        <v>2042025</v>
      </c>
      <c r="B10461" t="s">
        <v>644</v>
      </c>
      <c r="C10461" t="s">
        <v>269</v>
      </c>
      <c r="D10461" t="s">
        <v>303</v>
      </c>
      <c r="E10461" t="s">
        <v>149</v>
      </c>
    </row>
    <row r="10462" spans="1:9" x14ac:dyDescent="0.35">
      <c r="A10462">
        <v>2042025</v>
      </c>
      <c r="B10462" t="s">
        <v>560</v>
      </c>
      <c r="C10462" t="s">
        <v>609</v>
      </c>
      <c r="D10462" t="s">
        <v>306</v>
      </c>
      <c r="E10462" t="s">
        <v>101</v>
      </c>
    </row>
    <row r="10463" spans="1:9" x14ac:dyDescent="0.35">
      <c r="A10463">
        <v>2042025</v>
      </c>
      <c r="B10463" t="s">
        <v>413</v>
      </c>
      <c r="C10463" t="s">
        <v>496</v>
      </c>
      <c r="D10463" t="s">
        <v>308</v>
      </c>
      <c r="E10463" t="s">
        <v>309</v>
      </c>
      <c r="F10463" t="s">
        <v>310</v>
      </c>
      <c r="G10463" t="s">
        <v>311</v>
      </c>
      <c r="H10463" t="s">
        <v>312</v>
      </c>
      <c r="I10463" t="s">
        <v>101</v>
      </c>
    </row>
    <row r="10464" spans="1:9" x14ac:dyDescent="0.35">
      <c r="A10464">
        <v>2042025</v>
      </c>
      <c r="B10464" t="s">
        <v>450</v>
      </c>
      <c r="C10464" t="s">
        <v>151</v>
      </c>
      <c r="D10464" t="s">
        <v>314</v>
      </c>
      <c r="E10464" t="s">
        <v>315</v>
      </c>
      <c r="F10464" t="s">
        <v>101</v>
      </c>
    </row>
    <row r="10465" spans="1:6" x14ac:dyDescent="0.35">
      <c r="A10465">
        <v>2042025</v>
      </c>
      <c r="B10465" t="s">
        <v>339</v>
      </c>
      <c r="C10465" t="s">
        <v>122</v>
      </c>
      <c r="D10465" t="s">
        <v>314</v>
      </c>
      <c r="E10465" t="s">
        <v>317</v>
      </c>
      <c r="F10465" t="s">
        <v>101</v>
      </c>
    </row>
    <row r="10466" spans="1:6" x14ac:dyDescent="0.35">
      <c r="A10466">
        <v>2042025</v>
      </c>
      <c r="B10466" t="s">
        <v>623</v>
      </c>
      <c r="C10466" t="s">
        <v>450</v>
      </c>
      <c r="D10466" t="s">
        <v>319</v>
      </c>
      <c r="E10466" t="s">
        <v>320</v>
      </c>
      <c r="F10466" t="s">
        <v>321</v>
      </c>
    </row>
    <row r="10467" spans="1:6" x14ac:dyDescent="0.35">
      <c r="A10467">
        <v>2042025</v>
      </c>
      <c r="B10467" t="s">
        <v>687</v>
      </c>
      <c r="C10467" t="s">
        <v>219</v>
      </c>
      <c r="D10467" t="s">
        <v>322</v>
      </c>
      <c r="E10467" t="s">
        <v>101</v>
      </c>
    </row>
    <row r="10468" spans="1:6" x14ac:dyDescent="0.35">
      <c r="A10468">
        <v>2042025</v>
      </c>
      <c r="B10468" t="s">
        <v>218</v>
      </c>
      <c r="C10468" t="s">
        <v>247</v>
      </c>
      <c r="D10468" t="s">
        <v>325</v>
      </c>
      <c r="E10468" t="s">
        <v>101</v>
      </c>
    </row>
    <row r="10469" spans="1:6" x14ac:dyDescent="0.35">
      <c r="A10469">
        <v>2042025</v>
      </c>
      <c r="B10469" t="s">
        <v>573</v>
      </c>
      <c r="C10469" t="s">
        <v>510</v>
      </c>
      <c r="D10469" t="s">
        <v>328</v>
      </c>
      <c r="E10469" t="s">
        <v>101</v>
      </c>
    </row>
    <row r="10470" spans="1:6" x14ac:dyDescent="0.35">
      <c r="A10470">
        <v>2042025</v>
      </c>
      <c r="B10470" t="s">
        <v>138</v>
      </c>
      <c r="C10470" t="s">
        <v>331</v>
      </c>
      <c r="D10470" t="s">
        <v>332</v>
      </c>
      <c r="E10470" t="s">
        <v>101</v>
      </c>
    </row>
    <row r="10471" spans="1:6" x14ac:dyDescent="0.35">
      <c r="A10471">
        <v>2042025</v>
      </c>
      <c r="B10471" t="s">
        <v>269</v>
      </c>
      <c r="C10471" t="s">
        <v>278</v>
      </c>
      <c r="D10471" t="s">
        <v>331</v>
      </c>
      <c r="E10471" t="s">
        <v>335</v>
      </c>
      <c r="F10471" t="s">
        <v>101</v>
      </c>
    </row>
    <row r="10472" spans="1:6" x14ac:dyDescent="0.35">
      <c r="A10472">
        <v>2042025</v>
      </c>
      <c r="B10472" t="s">
        <v>168</v>
      </c>
      <c r="C10472" t="s">
        <v>126</v>
      </c>
      <c r="D10472" t="s">
        <v>331</v>
      </c>
      <c r="E10472" t="s">
        <v>338</v>
      </c>
      <c r="F10472" t="s">
        <v>321</v>
      </c>
    </row>
    <row r="10473" spans="1:6" x14ac:dyDescent="0.35">
      <c r="A10473">
        <v>2042025</v>
      </c>
      <c r="B10473" t="s">
        <v>629</v>
      </c>
      <c r="C10473" t="s">
        <v>460</v>
      </c>
      <c r="D10473" t="s">
        <v>170</v>
      </c>
    </row>
    <row r="10474" spans="1:6" x14ac:dyDescent="0.35">
      <c r="A10474">
        <v>2042025</v>
      </c>
      <c r="B10474" t="s">
        <v>644</v>
      </c>
      <c r="C10474" t="s">
        <v>318</v>
      </c>
      <c r="D10474" t="s">
        <v>341</v>
      </c>
      <c r="E10474" t="s">
        <v>101</v>
      </c>
    </row>
    <row r="10475" spans="1:6" x14ac:dyDescent="0.35">
      <c r="A10475">
        <v>2042025</v>
      </c>
      <c r="B10475" t="s">
        <v>592</v>
      </c>
      <c r="C10475" t="s">
        <v>455</v>
      </c>
      <c r="D10475" t="s">
        <v>343</v>
      </c>
      <c r="E10475" t="s">
        <v>101</v>
      </c>
    </row>
    <row r="10476" spans="1:6" x14ac:dyDescent="0.35">
      <c r="A10476">
        <v>2042025</v>
      </c>
      <c r="B10476" t="s">
        <v>150</v>
      </c>
      <c r="C10476" t="s">
        <v>132</v>
      </c>
      <c r="D10476" t="s">
        <v>344</v>
      </c>
      <c r="E10476" t="s">
        <v>345</v>
      </c>
      <c r="F10476" t="s">
        <v>101</v>
      </c>
    </row>
    <row r="10477" spans="1:6" x14ac:dyDescent="0.35">
      <c r="A10477">
        <v>2042025</v>
      </c>
      <c r="B10477" t="s">
        <v>663</v>
      </c>
      <c r="C10477" t="s">
        <v>450</v>
      </c>
      <c r="D10477" t="s">
        <v>132</v>
      </c>
      <c r="E10477" t="s">
        <v>347</v>
      </c>
      <c r="F10477" t="s">
        <v>101</v>
      </c>
    </row>
    <row r="10478" spans="1:6" x14ac:dyDescent="0.35">
      <c r="A10478">
        <v>2042025</v>
      </c>
      <c r="B10478" t="s">
        <v>639</v>
      </c>
      <c r="C10478" t="s">
        <v>269</v>
      </c>
      <c r="D10478" t="s">
        <v>132</v>
      </c>
      <c r="E10478" t="s">
        <v>348</v>
      </c>
      <c r="F10478" t="s">
        <v>101</v>
      </c>
    </row>
    <row r="10479" spans="1:6" x14ac:dyDescent="0.35">
      <c r="A10479">
        <v>2042025</v>
      </c>
      <c r="B10479" t="s">
        <v>122</v>
      </c>
      <c r="C10479" t="s">
        <v>302</v>
      </c>
      <c r="D10479" t="s">
        <v>132</v>
      </c>
      <c r="E10479" t="s">
        <v>350</v>
      </c>
      <c r="F10479" t="s">
        <v>101</v>
      </c>
    </row>
    <row r="10480" spans="1:6" x14ac:dyDescent="0.35">
      <c r="A10480">
        <v>2042025</v>
      </c>
      <c r="B10480" t="s">
        <v>592</v>
      </c>
      <c r="C10480" t="s">
        <v>598</v>
      </c>
      <c r="D10480" t="s">
        <v>132</v>
      </c>
      <c r="E10480" t="s">
        <v>352</v>
      </c>
      <c r="F10480" t="s">
        <v>101</v>
      </c>
    </row>
    <row r="10481" spans="1:8" x14ac:dyDescent="0.35">
      <c r="A10481">
        <v>2042025</v>
      </c>
      <c r="B10481" t="s">
        <v>719</v>
      </c>
      <c r="C10481" t="s">
        <v>105</v>
      </c>
      <c r="D10481" t="s">
        <v>132</v>
      </c>
      <c r="E10481" t="s">
        <v>133</v>
      </c>
      <c r="F10481" t="s">
        <v>355</v>
      </c>
    </row>
    <row r="10482" spans="1:8" x14ac:dyDescent="0.35">
      <c r="A10482">
        <v>2042025</v>
      </c>
      <c r="B10482" t="s">
        <v>691</v>
      </c>
      <c r="C10482" t="s">
        <v>361</v>
      </c>
      <c r="D10482" t="s">
        <v>132</v>
      </c>
      <c r="E10482" t="s">
        <v>356</v>
      </c>
      <c r="F10482" t="s">
        <v>101</v>
      </c>
    </row>
    <row r="10483" spans="1:8" x14ac:dyDescent="0.35">
      <c r="A10483">
        <v>2042025</v>
      </c>
      <c r="B10483" t="s">
        <v>598</v>
      </c>
      <c r="C10483" t="s">
        <v>443</v>
      </c>
      <c r="D10483" t="s">
        <v>359</v>
      </c>
      <c r="E10483" t="s">
        <v>360</v>
      </c>
      <c r="F10483" t="s">
        <v>101</v>
      </c>
    </row>
    <row r="10484" spans="1:8" x14ac:dyDescent="0.35">
      <c r="A10484">
        <v>2042025</v>
      </c>
      <c r="B10484" t="s">
        <v>552</v>
      </c>
      <c r="C10484" t="s">
        <v>446</v>
      </c>
      <c r="D10484" t="s">
        <v>359</v>
      </c>
      <c r="E10484" t="s">
        <v>362</v>
      </c>
      <c r="F10484" t="s">
        <v>101</v>
      </c>
    </row>
    <row r="10485" spans="1:8" x14ac:dyDescent="0.35">
      <c r="A10485">
        <v>2042025</v>
      </c>
      <c r="B10485" t="s">
        <v>688</v>
      </c>
      <c r="C10485" t="s">
        <v>109</v>
      </c>
      <c r="D10485" t="s">
        <v>359</v>
      </c>
      <c r="E10485" t="s">
        <v>362</v>
      </c>
      <c r="F10485" t="s">
        <v>140</v>
      </c>
      <c r="G10485" t="s">
        <v>364</v>
      </c>
      <c r="H10485" t="s">
        <v>101</v>
      </c>
    </row>
    <row r="10486" spans="1:8" x14ac:dyDescent="0.35">
      <c r="A10486">
        <v>2042025</v>
      </c>
      <c r="B10486" t="s">
        <v>560</v>
      </c>
      <c r="C10486" t="s">
        <v>226</v>
      </c>
      <c r="D10486" t="s">
        <v>366</v>
      </c>
      <c r="E10486" t="s">
        <v>257</v>
      </c>
      <c r="F10486" t="s">
        <v>367</v>
      </c>
      <c r="G10486" t="s">
        <v>101</v>
      </c>
    </row>
    <row r="10487" spans="1:8" x14ac:dyDescent="0.35">
      <c r="A10487">
        <v>2042025</v>
      </c>
      <c r="B10487" t="s">
        <v>694</v>
      </c>
      <c r="C10487" t="s">
        <v>450</v>
      </c>
      <c r="D10487" t="s">
        <v>369</v>
      </c>
      <c r="E10487" t="s">
        <v>370</v>
      </c>
      <c r="F10487" t="s">
        <v>101</v>
      </c>
    </row>
    <row r="10488" spans="1:8" x14ac:dyDescent="0.35">
      <c r="A10488">
        <v>2042025</v>
      </c>
      <c r="B10488" t="s">
        <v>558</v>
      </c>
      <c r="C10488" t="s">
        <v>450</v>
      </c>
      <c r="D10488" t="s">
        <v>371</v>
      </c>
      <c r="E10488" t="s">
        <v>101</v>
      </c>
    </row>
    <row r="10489" spans="1:8" x14ac:dyDescent="0.35">
      <c r="A10489">
        <v>2042025</v>
      </c>
      <c r="B10489" t="s">
        <v>567</v>
      </c>
      <c r="C10489" t="s">
        <v>521</v>
      </c>
      <c r="D10489" t="s">
        <v>372</v>
      </c>
      <c r="E10489" t="s">
        <v>101</v>
      </c>
    </row>
    <row r="10490" spans="1:8" x14ac:dyDescent="0.35">
      <c r="A10490">
        <v>2042025</v>
      </c>
      <c r="B10490" t="s">
        <v>570</v>
      </c>
      <c r="C10490" t="s">
        <v>465</v>
      </c>
      <c r="D10490" t="s">
        <v>373</v>
      </c>
      <c r="E10490" t="s">
        <v>101</v>
      </c>
    </row>
    <row r="10491" spans="1:8" x14ac:dyDescent="0.35">
      <c r="A10491">
        <v>2042025</v>
      </c>
      <c r="B10491" t="s">
        <v>655</v>
      </c>
      <c r="C10491" t="s">
        <v>305</v>
      </c>
      <c r="D10491" t="s">
        <v>376</v>
      </c>
      <c r="E10491" t="s">
        <v>140</v>
      </c>
      <c r="F10491" t="s">
        <v>331</v>
      </c>
      <c r="G10491" t="s">
        <v>377</v>
      </c>
      <c r="H10491" t="s">
        <v>101</v>
      </c>
    </row>
    <row r="10492" spans="1:8" x14ac:dyDescent="0.35">
      <c r="A10492">
        <v>2042025</v>
      </c>
      <c r="B10492" t="s">
        <v>718</v>
      </c>
      <c r="C10492" t="s">
        <v>476</v>
      </c>
      <c r="D10492" t="s">
        <v>378</v>
      </c>
    </row>
    <row r="10493" spans="1:8" x14ac:dyDescent="0.35">
      <c r="A10493">
        <v>2042025</v>
      </c>
      <c r="B10493" t="s">
        <v>504</v>
      </c>
      <c r="C10493" t="s">
        <v>248</v>
      </c>
      <c r="D10493" t="s">
        <v>380</v>
      </c>
      <c r="E10493" t="s">
        <v>101</v>
      </c>
    </row>
    <row r="10494" spans="1:8" x14ac:dyDescent="0.35">
      <c r="A10494">
        <v>2042025</v>
      </c>
      <c r="B10494" t="s">
        <v>742</v>
      </c>
      <c r="C10494" t="s">
        <v>145</v>
      </c>
      <c r="D10494" t="s">
        <v>382</v>
      </c>
      <c r="E10494" t="s">
        <v>383</v>
      </c>
    </row>
    <row r="10495" spans="1:8" x14ac:dyDescent="0.35">
      <c r="A10495">
        <v>2042025</v>
      </c>
      <c r="B10495" t="s">
        <v>758</v>
      </c>
      <c r="C10495" t="s">
        <v>340</v>
      </c>
      <c r="D10495" t="s">
        <v>385</v>
      </c>
      <c r="E10495" t="s">
        <v>386</v>
      </c>
    </row>
    <row r="10496" spans="1:8" x14ac:dyDescent="0.35">
      <c r="A10496">
        <v>2042025</v>
      </c>
      <c r="B10496" t="s">
        <v>722</v>
      </c>
      <c r="C10496" t="s">
        <v>318</v>
      </c>
      <c r="D10496" t="s">
        <v>388</v>
      </c>
      <c r="E10496" t="s">
        <v>101</v>
      </c>
    </row>
    <row r="10497" spans="1:9" x14ac:dyDescent="0.35">
      <c r="A10497">
        <v>2042025</v>
      </c>
      <c r="B10497" t="s">
        <v>227</v>
      </c>
      <c r="C10497" t="s">
        <v>448</v>
      </c>
      <c r="D10497" t="s">
        <v>391</v>
      </c>
      <c r="E10497" t="s">
        <v>101</v>
      </c>
    </row>
    <row r="10498" spans="1:9" x14ac:dyDescent="0.35">
      <c r="A10498">
        <v>2042025</v>
      </c>
      <c r="B10498" t="s">
        <v>560</v>
      </c>
      <c r="C10498" t="s">
        <v>158</v>
      </c>
      <c r="D10498" t="s">
        <v>393</v>
      </c>
    </row>
    <row r="10499" spans="1:9" x14ac:dyDescent="0.35">
      <c r="A10499">
        <v>2042025</v>
      </c>
      <c r="B10499" t="s">
        <v>629</v>
      </c>
      <c r="C10499" t="s">
        <v>476</v>
      </c>
      <c r="D10499" t="s">
        <v>394</v>
      </c>
      <c r="E10499" t="s">
        <v>395</v>
      </c>
      <c r="F10499" t="s">
        <v>101</v>
      </c>
    </row>
    <row r="10500" spans="1:9" x14ac:dyDescent="0.35">
      <c r="A10500">
        <v>2042025</v>
      </c>
      <c r="B10500" t="s">
        <v>694</v>
      </c>
      <c r="C10500" t="s">
        <v>269</v>
      </c>
      <c r="D10500" t="s">
        <v>396</v>
      </c>
    </row>
    <row r="10501" spans="1:9" x14ac:dyDescent="0.35">
      <c r="A10501">
        <v>2042025</v>
      </c>
      <c r="B10501" t="s">
        <v>579</v>
      </c>
      <c r="C10501" t="s">
        <v>203</v>
      </c>
      <c r="D10501" t="s">
        <v>397</v>
      </c>
      <c r="E10501" t="s">
        <v>101</v>
      </c>
    </row>
    <row r="10502" spans="1:9" x14ac:dyDescent="0.35">
      <c r="A10502">
        <v>2042025</v>
      </c>
      <c r="B10502" t="s">
        <v>728</v>
      </c>
      <c r="C10502" t="s">
        <v>165</v>
      </c>
      <c r="D10502" t="s">
        <v>399</v>
      </c>
      <c r="E10502" t="s">
        <v>140</v>
      </c>
      <c r="F10502" t="s">
        <v>400</v>
      </c>
      <c r="G10502" t="s">
        <v>257</v>
      </c>
      <c r="H10502" t="s">
        <v>331</v>
      </c>
      <c r="I10502" t="s">
        <v>401</v>
      </c>
    </row>
    <row r="10503" spans="1:9" x14ac:dyDescent="0.35">
      <c r="A10503">
        <v>2042025</v>
      </c>
      <c r="B10503" t="s">
        <v>551</v>
      </c>
      <c r="C10503" t="s">
        <v>174</v>
      </c>
      <c r="D10503" t="s">
        <v>399</v>
      </c>
      <c r="E10503" t="s">
        <v>187</v>
      </c>
      <c r="F10503" t="s">
        <v>101</v>
      </c>
    </row>
    <row r="10504" spans="1:9" x14ac:dyDescent="0.35">
      <c r="A10504">
        <v>2042025</v>
      </c>
      <c r="B10504" t="s">
        <v>658</v>
      </c>
      <c r="C10504" t="s">
        <v>550</v>
      </c>
      <c r="D10504" t="s">
        <v>399</v>
      </c>
      <c r="E10504" t="s">
        <v>403</v>
      </c>
      <c r="F10504" t="s">
        <v>101</v>
      </c>
    </row>
    <row r="10505" spans="1:9" x14ac:dyDescent="0.35">
      <c r="A10505">
        <v>2042025</v>
      </c>
      <c r="B10505" t="s">
        <v>722</v>
      </c>
      <c r="C10505" t="s">
        <v>125</v>
      </c>
      <c r="D10505" t="s">
        <v>399</v>
      </c>
      <c r="E10505" t="s">
        <v>404</v>
      </c>
      <c r="F10505" t="s">
        <v>101</v>
      </c>
    </row>
    <row r="10506" spans="1:9" x14ac:dyDescent="0.35">
      <c r="A10506">
        <v>1042025</v>
      </c>
      <c r="B10506" t="s">
        <v>581</v>
      </c>
      <c r="C10506" t="s">
        <v>422</v>
      </c>
      <c r="D10506" t="s">
        <v>100</v>
      </c>
      <c r="E10506" t="s">
        <v>101</v>
      </c>
    </row>
    <row r="10507" spans="1:9" x14ac:dyDescent="0.35">
      <c r="A10507">
        <v>1042025</v>
      </c>
      <c r="B10507" t="s">
        <v>515</v>
      </c>
      <c r="C10507" t="s">
        <v>216</v>
      </c>
      <c r="D10507" t="s">
        <v>104</v>
      </c>
      <c r="E10507" t="s">
        <v>101</v>
      </c>
    </row>
    <row r="10508" spans="1:9" x14ac:dyDescent="0.35">
      <c r="A10508">
        <v>1042025</v>
      </c>
      <c r="B10508" t="s">
        <v>520</v>
      </c>
      <c r="C10508" t="s">
        <v>168</v>
      </c>
      <c r="D10508" t="s">
        <v>107</v>
      </c>
      <c r="E10508" t="s">
        <v>108</v>
      </c>
      <c r="F10508" t="s">
        <v>101</v>
      </c>
    </row>
    <row r="10509" spans="1:9" x14ac:dyDescent="0.35">
      <c r="A10509">
        <v>1042025</v>
      </c>
      <c r="B10509" t="s">
        <v>540</v>
      </c>
      <c r="C10509" t="s">
        <v>457</v>
      </c>
      <c r="D10509" t="s">
        <v>111</v>
      </c>
      <c r="E10509" t="s">
        <v>101</v>
      </c>
    </row>
    <row r="10510" spans="1:9" x14ac:dyDescent="0.35">
      <c r="A10510">
        <v>1042025</v>
      </c>
      <c r="B10510" t="s">
        <v>681</v>
      </c>
      <c r="C10510" t="s">
        <v>640</v>
      </c>
      <c r="D10510" t="s">
        <v>114</v>
      </c>
      <c r="E10510" t="s">
        <v>115</v>
      </c>
      <c r="F10510" t="s">
        <v>116</v>
      </c>
    </row>
    <row r="10511" spans="1:9" x14ac:dyDescent="0.35">
      <c r="A10511">
        <v>1042025</v>
      </c>
      <c r="B10511" t="s">
        <v>381</v>
      </c>
      <c r="C10511" t="s">
        <v>379</v>
      </c>
      <c r="D10511" t="s">
        <v>114</v>
      </c>
      <c r="E10511" t="s">
        <v>119</v>
      </c>
      <c r="F10511" t="s">
        <v>120</v>
      </c>
      <c r="G10511" t="s">
        <v>121</v>
      </c>
    </row>
    <row r="10512" spans="1:9" x14ac:dyDescent="0.35">
      <c r="A10512">
        <v>1042025</v>
      </c>
      <c r="B10512" t="s">
        <v>209</v>
      </c>
      <c r="C10512" t="s">
        <v>614</v>
      </c>
      <c r="D10512" t="s">
        <v>114</v>
      </c>
      <c r="E10512" t="s">
        <v>124</v>
      </c>
    </row>
    <row r="10513" spans="1:7" x14ac:dyDescent="0.35">
      <c r="A10513">
        <v>1042025</v>
      </c>
      <c r="B10513" t="s">
        <v>605</v>
      </c>
      <c r="C10513" t="s">
        <v>527</v>
      </c>
      <c r="D10513" t="s">
        <v>114</v>
      </c>
      <c r="E10513" t="s">
        <v>127</v>
      </c>
    </row>
    <row r="10514" spans="1:7" x14ac:dyDescent="0.35">
      <c r="A10514">
        <v>1042025</v>
      </c>
      <c r="B10514" t="s">
        <v>434</v>
      </c>
      <c r="C10514" t="s">
        <v>134</v>
      </c>
      <c r="D10514" t="s">
        <v>114</v>
      </c>
      <c r="E10514" t="s">
        <v>130</v>
      </c>
    </row>
    <row r="10515" spans="1:7" x14ac:dyDescent="0.35">
      <c r="A10515">
        <v>1042025</v>
      </c>
      <c r="B10515" t="s">
        <v>411</v>
      </c>
      <c r="C10515" t="s">
        <v>180</v>
      </c>
      <c r="D10515" t="s">
        <v>114</v>
      </c>
      <c r="E10515" t="s">
        <v>132</v>
      </c>
      <c r="F10515" t="s">
        <v>133</v>
      </c>
    </row>
    <row r="10516" spans="1:7" x14ac:dyDescent="0.35">
      <c r="A10516">
        <v>1042025</v>
      </c>
      <c r="B10516" t="s">
        <v>510</v>
      </c>
      <c r="C10516" t="s">
        <v>168</v>
      </c>
      <c r="D10516" t="s">
        <v>135</v>
      </c>
      <c r="E10516" t="s">
        <v>136</v>
      </c>
    </row>
    <row r="10517" spans="1:7" x14ac:dyDescent="0.35">
      <c r="A10517">
        <v>1042025</v>
      </c>
      <c r="B10517" t="s">
        <v>723</v>
      </c>
      <c r="C10517" t="s">
        <v>515</v>
      </c>
      <c r="D10517" t="s">
        <v>139</v>
      </c>
      <c r="E10517" t="s">
        <v>140</v>
      </c>
      <c r="F10517" t="s">
        <v>141</v>
      </c>
      <c r="G10517" t="s">
        <v>101</v>
      </c>
    </row>
    <row r="10518" spans="1:7" x14ac:dyDescent="0.35">
      <c r="A10518">
        <v>1042025</v>
      </c>
      <c r="B10518" t="s">
        <v>493</v>
      </c>
      <c r="C10518" t="s">
        <v>269</v>
      </c>
      <c r="D10518" t="s">
        <v>144</v>
      </c>
      <c r="E10518" t="s">
        <v>101</v>
      </c>
    </row>
    <row r="10519" spans="1:7" x14ac:dyDescent="0.35">
      <c r="A10519">
        <v>1042025</v>
      </c>
      <c r="B10519" t="s">
        <v>514</v>
      </c>
      <c r="C10519" t="s">
        <v>541</v>
      </c>
      <c r="D10519" t="s">
        <v>147</v>
      </c>
      <c r="E10519" t="s">
        <v>148</v>
      </c>
      <c r="F10519" t="s">
        <v>149</v>
      </c>
    </row>
    <row r="10520" spans="1:7" x14ac:dyDescent="0.35">
      <c r="A10520">
        <v>1042025</v>
      </c>
      <c r="B10520" t="s">
        <v>413</v>
      </c>
      <c r="C10520" t="s">
        <v>476</v>
      </c>
      <c r="D10520" t="s">
        <v>152</v>
      </c>
      <c r="E10520" t="s">
        <v>140</v>
      </c>
      <c r="F10520" t="s">
        <v>153</v>
      </c>
      <c r="G10520" t="s">
        <v>101</v>
      </c>
    </row>
    <row r="10521" spans="1:7" x14ac:dyDescent="0.35">
      <c r="A10521">
        <v>1042025</v>
      </c>
      <c r="B10521" t="s">
        <v>570</v>
      </c>
      <c r="C10521" t="s">
        <v>425</v>
      </c>
      <c r="D10521" t="s">
        <v>156</v>
      </c>
      <c r="E10521" t="s">
        <v>101</v>
      </c>
    </row>
    <row r="10522" spans="1:7" x14ac:dyDescent="0.35">
      <c r="A10522">
        <v>1042025</v>
      </c>
      <c r="B10522" t="s">
        <v>514</v>
      </c>
      <c r="C10522" t="s">
        <v>318</v>
      </c>
      <c r="D10522" t="s">
        <v>159</v>
      </c>
      <c r="E10522" t="s">
        <v>101</v>
      </c>
    </row>
    <row r="10523" spans="1:7" x14ac:dyDescent="0.35">
      <c r="A10523">
        <v>1042025</v>
      </c>
      <c r="B10523" t="s">
        <v>248</v>
      </c>
      <c r="C10523" t="s">
        <v>161</v>
      </c>
      <c r="D10523" t="s">
        <v>101</v>
      </c>
    </row>
    <row r="10524" spans="1:7" x14ac:dyDescent="0.35">
      <c r="A10524">
        <v>1042025</v>
      </c>
      <c r="B10524" t="s">
        <v>137</v>
      </c>
      <c r="C10524" t="s">
        <v>381</v>
      </c>
      <c r="D10524" t="s">
        <v>164</v>
      </c>
      <c r="E10524" t="s">
        <v>101</v>
      </c>
    </row>
    <row r="10525" spans="1:7" x14ac:dyDescent="0.35">
      <c r="A10525">
        <v>1042025</v>
      </c>
      <c r="B10525" t="s">
        <v>557</v>
      </c>
      <c r="C10525" t="s">
        <v>203</v>
      </c>
      <c r="D10525" t="s">
        <v>167</v>
      </c>
    </row>
    <row r="10526" spans="1:7" x14ac:dyDescent="0.35">
      <c r="A10526">
        <v>1042025</v>
      </c>
      <c r="B10526" t="s">
        <v>623</v>
      </c>
      <c r="C10526" t="s">
        <v>555</v>
      </c>
      <c r="D10526" t="s">
        <v>423</v>
      </c>
      <c r="E10526" t="s">
        <v>101</v>
      </c>
    </row>
    <row r="10527" spans="1:7" x14ac:dyDescent="0.35">
      <c r="A10527">
        <v>1042025</v>
      </c>
      <c r="B10527" t="s">
        <v>597</v>
      </c>
      <c r="C10527" t="s">
        <v>450</v>
      </c>
      <c r="D10527" t="s">
        <v>169</v>
      </c>
      <c r="E10527" t="s">
        <v>170</v>
      </c>
      <c r="F10527" t="s">
        <v>101</v>
      </c>
    </row>
    <row r="10528" spans="1:7" x14ac:dyDescent="0.35">
      <c r="A10528">
        <v>1042025</v>
      </c>
      <c r="B10528" t="s">
        <v>551</v>
      </c>
      <c r="C10528" t="s">
        <v>305</v>
      </c>
      <c r="D10528" t="s">
        <v>173</v>
      </c>
      <c r="E10528" t="s">
        <v>101</v>
      </c>
    </row>
    <row r="10529" spans="1:7" x14ac:dyDescent="0.35">
      <c r="A10529">
        <v>1042025</v>
      </c>
      <c r="B10529" t="s">
        <v>494</v>
      </c>
      <c r="C10529" t="s">
        <v>296</v>
      </c>
      <c r="D10529" t="s">
        <v>176</v>
      </c>
      <c r="E10529" t="s">
        <v>101</v>
      </c>
    </row>
    <row r="10530" spans="1:7" x14ac:dyDescent="0.35">
      <c r="A10530">
        <v>1042025</v>
      </c>
      <c r="B10530" t="s">
        <v>576</v>
      </c>
      <c r="C10530" t="s">
        <v>555</v>
      </c>
      <c r="D10530" t="s">
        <v>176</v>
      </c>
      <c r="E10530" t="s">
        <v>149</v>
      </c>
    </row>
    <row r="10531" spans="1:7" x14ac:dyDescent="0.35">
      <c r="A10531">
        <v>1042025</v>
      </c>
      <c r="B10531" t="s">
        <v>499</v>
      </c>
      <c r="C10531" t="s">
        <v>324</v>
      </c>
      <c r="D10531" t="s">
        <v>181</v>
      </c>
      <c r="E10531" t="s">
        <v>182</v>
      </c>
      <c r="F10531" t="s">
        <v>101</v>
      </c>
    </row>
    <row r="10532" spans="1:7" x14ac:dyDescent="0.35">
      <c r="A10532">
        <v>1042025</v>
      </c>
      <c r="B10532" t="s">
        <v>674</v>
      </c>
      <c r="C10532" t="s">
        <v>415</v>
      </c>
      <c r="D10532" t="s">
        <v>184</v>
      </c>
      <c r="E10532" t="s">
        <v>101</v>
      </c>
    </row>
    <row r="10533" spans="1:7" x14ac:dyDescent="0.35">
      <c r="A10533">
        <v>1042025</v>
      </c>
      <c r="B10533" t="s">
        <v>674</v>
      </c>
      <c r="C10533" t="s">
        <v>535</v>
      </c>
      <c r="D10533" t="s">
        <v>187</v>
      </c>
      <c r="E10533" t="s">
        <v>101</v>
      </c>
    </row>
    <row r="10534" spans="1:7" x14ac:dyDescent="0.35">
      <c r="A10534">
        <v>1042025</v>
      </c>
      <c r="B10534" t="s">
        <v>518</v>
      </c>
      <c r="C10534" t="s">
        <v>333</v>
      </c>
      <c r="D10534" t="s">
        <v>190</v>
      </c>
      <c r="E10534" t="s">
        <v>191</v>
      </c>
      <c r="F10534" t="s">
        <v>101</v>
      </c>
    </row>
    <row r="10535" spans="1:7" x14ac:dyDescent="0.35">
      <c r="A10535">
        <v>1042025</v>
      </c>
      <c r="B10535" t="s">
        <v>323</v>
      </c>
      <c r="C10535" t="s">
        <v>548</v>
      </c>
      <c r="D10535" t="s">
        <v>190</v>
      </c>
      <c r="E10535" t="s">
        <v>194</v>
      </c>
      <c r="F10535" t="s">
        <v>101</v>
      </c>
    </row>
    <row r="10536" spans="1:7" x14ac:dyDescent="0.35">
      <c r="A10536">
        <v>1042025</v>
      </c>
      <c r="B10536" t="s">
        <v>520</v>
      </c>
      <c r="C10536" t="s">
        <v>269</v>
      </c>
      <c r="D10536" t="s">
        <v>190</v>
      </c>
      <c r="E10536" t="s">
        <v>196</v>
      </c>
      <c r="F10536" t="s">
        <v>101</v>
      </c>
    </row>
    <row r="10537" spans="1:7" x14ac:dyDescent="0.35">
      <c r="A10537">
        <v>1042025</v>
      </c>
      <c r="B10537" t="s">
        <v>255</v>
      </c>
      <c r="C10537" t="s">
        <v>198</v>
      </c>
      <c r="D10537" t="s">
        <v>140</v>
      </c>
      <c r="E10537" t="s">
        <v>199</v>
      </c>
      <c r="F10537" t="s">
        <v>200</v>
      </c>
      <c r="G10537" t="s">
        <v>101</v>
      </c>
    </row>
    <row r="10538" spans="1:7" x14ac:dyDescent="0.35">
      <c r="A10538">
        <v>1042025</v>
      </c>
      <c r="B10538" t="s">
        <v>237</v>
      </c>
      <c r="C10538" t="s">
        <v>297</v>
      </c>
      <c r="D10538" t="s">
        <v>61</v>
      </c>
      <c r="E10538" t="s">
        <v>101</v>
      </c>
    </row>
    <row r="10539" spans="1:7" x14ac:dyDescent="0.35">
      <c r="A10539">
        <v>1042025</v>
      </c>
      <c r="B10539" t="s">
        <v>572</v>
      </c>
      <c r="C10539" t="s">
        <v>174</v>
      </c>
      <c r="D10539" t="s">
        <v>205</v>
      </c>
      <c r="E10539" t="s">
        <v>101</v>
      </c>
    </row>
    <row r="10540" spans="1:7" x14ac:dyDescent="0.35">
      <c r="A10540">
        <v>1042025</v>
      </c>
      <c r="B10540" t="s">
        <v>520</v>
      </c>
      <c r="C10540" t="s">
        <v>237</v>
      </c>
      <c r="D10540" t="s">
        <v>208</v>
      </c>
      <c r="E10540" t="s">
        <v>101</v>
      </c>
    </row>
    <row r="10541" spans="1:7" x14ac:dyDescent="0.35">
      <c r="A10541">
        <v>1042025</v>
      </c>
      <c r="B10541" t="s">
        <v>514</v>
      </c>
      <c r="C10541" t="s">
        <v>150</v>
      </c>
      <c r="D10541" t="s">
        <v>210</v>
      </c>
      <c r="E10541" t="s">
        <v>211</v>
      </c>
      <c r="F10541" t="s">
        <v>101</v>
      </c>
    </row>
    <row r="10542" spans="1:7" x14ac:dyDescent="0.35">
      <c r="A10542">
        <v>1042025</v>
      </c>
      <c r="B10542" t="s">
        <v>426</v>
      </c>
      <c r="C10542" t="s">
        <v>158</v>
      </c>
      <c r="D10542" t="s">
        <v>214</v>
      </c>
      <c r="E10542" t="s">
        <v>215</v>
      </c>
      <c r="F10542" t="s">
        <v>101</v>
      </c>
    </row>
    <row r="10543" spans="1:7" x14ac:dyDescent="0.35">
      <c r="A10543">
        <v>1042025</v>
      </c>
      <c r="B10543" t="s">
        <v>514</v>
      </c>
      <c r="C10543" t="s">
        <v>543</v>
      </c>
      <c r="D10543" t="s">
        <v>217</v>
      </c>
      <c r="E10543" t="s">
        <v>101</v>
      </c>
    </row>
    <row r="10544" spans="1:7" x14ac:dyDescent="0.35">
      <c r="A10544">
        <v>1042025</v>
      </c>
      <c r="B10544" t="s">
        <v>715</v>
      </c>
      <c r="C10544" t="s">
        <v>413</v>
      </c>
      <c r="D10544" t="s">
        <v>220</v>
      </c>
      <c r="E10544" t="s">
        <v>101</v>
      </c>
    </row>
    <row r="10545" spans="1:7" x14ac:dyDescent="0.35">
      <c r="A10545">
        <v>1042025</v>
      </c>
      <c r="B10545" t="s">
        <v>565</v>
      </c>
      <c r="C10545" t="s">
        <v>285</v>
      </c>
      <c r="D10545" t="s">
        <v>222</v>
      </c>
    </row>
    <row r="10546" spans="1:7" x14ac:dyDescent="0.35">
      <c r="A10546">
        <v>1042025</v>
      </c>
      <c r="B10546" t="s">
        <v>695</v>
      </c>
      <c r="C10546" t="s">
        <v>197</v>
      </c>
      <c r="D10546" t="s">
        <v>223</v>
      </c>
    </row>
    <row r="10547" spans="1:7" x14ac:dyDescent="0.35">
      <c r="A10547">
        <v>1042025</v>
      </c>
      <c r="B10547" t="s">
        <v>576</v>
      </c>
      <c r="C10547" t="s">
        <v>574</v>
      </c>
      <c r="D10547" t="s">
        <v>225</v>
      </c>
      <c r="E10547" t="s">
        <v>101</v>
      </c>
    </row>
    <row r="10548" spans="1:7" x14ac:dyDescent="0.35">
      <c r="A10548">
        <v>1042025</v>
      </c>
      <c r="B10548" t="s">
        <v>137</v>
      </c>
      <c r="C10548" t="s">
        <v>342</v>
      </c>
      <c r="D10548" t="s">
        <v>225</v>
      </c>
      <c r="E10548" t="s">
        <v>228</v>
      </c>
      <c r="F10548" t="s">
        <v>229</v>
      </c>
    </row>
    <row r="10549" spans="1:7" x14ac:dyDescent="0.35">
      <c r="A10549">
        <v>1042025</v>
      </c>
      <c r="B10549" t="s">
        <v>578</v>
      </c>
      <c r="C10549" t="s">
        <v>476</v>
      </c>
      <c r="D10549" t="s">
        <v>232</v>
      </c>
      <c r="E10549" t="s">
        <v>101</v>
      </c>
    </row>
    <row r="10550" spans="1:7" x14ac:dyDescent="0.35">
      <c r="A10550">
        <v>1042025</v>
      </c>
      <c r="B10550" t="s">
        <v>597</v>
      </c>
      <c r="C10550" t="s">
        <v>480</v>
      </c>
      <c r="D10550" t="s">
        <v>235</v>
      </c>
      <c r="E10550" t="s">
        <v>236</v>
      </c>
      <c r="F10550" t="s">
        <v>101</v>
      </c>
    </row>
    <row r="10551" spans="1:7" x14ac:dyDescent="0.35">
      <c r="A10551">
        <v>1042025</v>
      </c>
      <c r="B10551" t="s">
        <v>576</v>
      </c>
      <c r="C10551" t="s">
        <v>595</v>
      </c>
      <c r="D10551" t="s">
        <v>235</v>
      </c>
      <c r="E10551" t="s">
        <v>239</v>
      </c>
      <c r="F10551" t="s">
        <v>149</v>
      </c>
    </row>
    <row r="10552" spans="1:7" x14ac:dyDescent="0.35">
      <c r="A10552">
        <v>1042025</v>
      </c>
      <c r="B10552" t="s">
        <v>694</v>
      </c>
      <c r="C10552" t="s">
        <v>195</v>
      </c>
      <c r="D10552" t="s">
        <v>235</v>
      </c>
      <c r="E10552" t="s">
        <v>241</v>
      </c>
      <c r="F10552" t="s">
        <v>101</v>
      </c>
    </row>
    <row r="10553" spans="1:7" x14ac:dyDescent="0.35">
      <c r="A10553">
        <v>1042025</v>
      </c>
      <c r="B10553" t="s">
        <v>602</v>
      </c>
      <c r="C10553" t="s">
        <v>361</v>
      </c>
      <c r="D10553" t="s">
        <v>243</v>
      </c>
      <c r="E10553" t="s">
        <v>101</v>
      </c>
    </row>
    <row r="10554" spans="1:7" x14ac:dyDescent="0.35">
      <c r="A10554">
        <v>1042025</v>
      </c>
      <c r="B10554" t="s">
        <v>218</v>
      </c>
      <c r="C10554" t="s">
        <v>146</v>
      </c>
      <c r="D10554" t="s">
        <v>245</v>
      </c>
      <c r="E10554" t="s">
        <v>246</v>
      </c>
    </row>
    <row r="10555" spans="1:7" x14ac:dyDescent="0.35">
      <c r="A10555">
        <v>1042025</v>
      </c>
      <c r="B10555" t="s">
        <v>418</v>
      </c>
      <c r="C10555" t="s">
        <v>292</v>
      </c>
      <c r="D10555" t="s">
        <v>245</v>
      </c>
      <c r="E10555" t="s">
        <v>249</v>
      </c>
    </row>
    <row r="10556" spans="1:7" x14ac:dyDescent="0.35">
      <c r="A10556">
        <v>1042025</v>
      </c>
      <c r="B10556" t="s">
        <v>572</v>
      </c>
      <c r="C10556" t="s">
        <v>128</v>
      </c>
      <c r="D10556" t="s">
        <v>252</v>
      </c>
      <c r="E10556" t="s">
        <v>101</v>
      </c>
    </row>
    <row r="10557" spans="1:7" x14ac:dyDescent="0.35">
      <c r="A10557">
        <v>1042025</v>
      </c>
      <c r="B10557" t="s">
        <v>419</v>
      </c>
      <c r="C10557" t="s">
        <v>242</v>
      </c>
      <c r="D10557" t="s">
        <v>254</v>
      </c>
    </row>
    <row r="10558" spans="1:7" x14ac:dyDescent="0.35">
      <c r="A10558">
        <v>1042025</v>
      </c>
      <c r="B10558" t="s">
        <v>499</v>
      </c>
      <c r="C10558" t="s">
        <v>535</v>
      </c>
      <c r="D10558" t="s">
        <v>256</v>
      </c>
      <c r="E10558" t="s">
        <v>257</v>
      </c>
      <c r="F10558" t="s">
        <v>236</v>
      </c>
      <c r="G10558" t="s">
        <v>101</v>
      </c>
    </row>
    <row r="10559" spans="1:7" x14ac:dyDescent="0.35">
      <c r="A10559">
        <v>1042025</v>
      </c>
      <c r="B10559" t="s">
        <v>413</v>
      </c>
      <c r="C10559" t="s">
        <v>244</v>
      </c>
      <c r="D10559" t="s">
        <v>260</v>
      </c>
      <c r="E10559" t="s">
        <v>136</v>
      </c>
      <c r="F10559" t="s">
        <v>101</v>
      </c>
    </row>
    <row r="10560" spans="1:7" x14ac:dyDescent="0.35">
      <c r="A10560">
        <v>1042025</v>
      </c>
      <c r="B10560" t="s">
        <v>269</v>
      </c>
      <c r="C10560" t="s">
        <v>261</v>
      </c>
      <c r="D10560" t="s">
        <v>262</v>
      </c>
      <c r="E10560" t="s">
        <v>101</v>
      </c>
    </row>
    <row r="10561" spans="1:8" x14ac:dyDescent="0.35">
      <c r="A10561">
        <v>1042025</v>
      </c>
      <c r="B10561" t="s">
        <v>551</v>
      </c>
      <c r="C10561" t="s">
        <v>105</v>
      </c>
      <c r="D10561" t="s">
        <v>264</v>
      </c>
      <c r="E10561" t="s">
        <v>101</v>
      </c>
    </row>
    <row r="10562" spans="1:8" x14ac:dyDescent="0.35">
      <c r="A10562">
        <v>1042025</v>
      </c>
      <c r="B10562" t="s">
        <v>172</v>
      </c>
      <c r="C10562" t="s">
        <v>264</v>
      </c>
      <c r="D10562" t="s">
        <v>149</v>
      </c>
    </row>
    <row r="10563" spans="1:8" x14ac:dyDescent="0.35">
      <c r="A10563">
        <v>1042025</v>
      </c>
      <c r="B10563" t="s">
        <v>623</v>
      </c>
      <c r="C10563" t="s">
        <v>424</v>
      </c>
      <c r="D10563" t="s">
        <v>265</v>
      </c>
      <c r="E10563" t="s">
        <v>101</v>
      </c>
      <c r="F10563" t="s">
        <v>266</v>
      </c>
    </row>
    <row r="10564" spans="1:8" x14ac:dyDescent="0.35">
      <c r="A10564">
        <v>1042025</v>
      </c>
      <c r="B10564" t="s">
        <v>138</v>
      </c>
      <c r="C10564" t="s">
        <v>267</v>
      </c>
      <c r="D10564" t="s">
        <v>101</v>
      </c>
    </row>
    <row r="10565" spans="1:8" x14ac:dyDescent="0.35">
      <c r="A10565">
        <v>1042025</v>
      </c>
      <c r="B10565" t="s">
        <v>473</v>
      </c>
      <c r="C10565" t="s">
        <v>447</v>
      </c>
      <c r="D10565" t="s">
        <v>268</v>
      </c>
    </row>
    <row r="10566" spans="1:8" x14ac:dyDescent="0.35">
      <c r="A10566">
        <v>1042025</v>
      </c>
      <c r="B10566" t="s">
        <v>623</v>
      </c>
      <c r="C10566" t="s">
        <v>240</v>
      </c>
      <c r="D10566" t="s">
        <v>270</v>
      </c>
      <c r="E10566" t="s">
        <v>271</v>
      </c>
      <c r="F10566" t="s">
        <v>101</v>
      </c>
    </row>
    <row r="10567" spans="1:8" x14ac:dyDescent="0.35">
      <c r="A10567">
        <v>1042025</v>
      </c>
      <c r="B10567" t="s">
        <v>597</v>
      </c>
      <c r="C10567" t="s">
        <v>195</v>
      </c>
      <c r="D10567" t="s">
        <v>274</v>
      </c>
      <c r="E10567" t="s">
        <v>101</v>
      </c>
    </row>
    <row r="10568" spans="1:8" x14ac:dyDescent="0.35">
      <c r="A10568">
        <v>1042025</v>
      </c>
      <c r="B10568" t="s">
        <v>663</v>
      </c>
      <c r="C10568" t="s">
        <v>324</v>
      </c>
      <c r="D10568" t="s">
        <v>277</v>
      </c>
      <c r="E10568" t="s">
        <v>101</v>
      </c>
    </row>
    <row r="10569" spans="1:8" x14ac:dyDescent="0.35">
      <c r="A10569">
        <v>1042025</v>
      </c>
      <c r="B10569" t="s">
        <v>413</v>
      </c>
      <c r="C10569" t="s">
        <v>258</v>
      </c>
      <c r="D10569" t="s">
        <v>279</v>
      </c>
      <c r="E10569" t="s">
        <v>140</v>
      </c>
      <c r="F10569" t="s">
        <v>280</v>
      </c>
    </row>
    <row r="10570" spans="1:8" x14ac:dyDescent="0.35">
      <c r="A10570">
        <v>1042025</v>
      </c>
      <c r="B10570" t="s">
        <v>558</v>
      </c>
      <c r="C10570" t="s">
        <v>137</v>
      </c>
      <c r="D10570" t="s">
        <v>281</v>
      </c>
    </row>
    <row r="10571" spans="1:8" x14ac:dyDescent="0.35">
      <c r="A10571">
        <v>1042025</v>
      </c>
      <c r="B10571" t="s">
        <v>474</v>
      </c>
      <c r="C10571" t="s">
        <v>502</v>
      </c>
      <c r="D10571" t="s">
        <v>284</v>
      </c>
      <c r="E10571" t="s">
        <v>101</v>
      </c>
    </row>
    <row r="10572" spans="1:8" x14ac:dyDescent="0.35">
      <c r="A10572">
        <v>1042025</v>
      </c>
      <c r="B10572" t="s">
        <v>567</v>
      </c>
      <c r="C10572" t="s">
        <v>415</v>
      </c>
      <c r="D10572" t="s">
        <v>287</v>
      </c>
      <c r="E10572" t="s">
        <v>101</v>
      </c>
    </row>
    <row r="10573" spans="1:8" x14ac:dyDescent="0.35">
      <c r="A10573">
        <v>1042025</v>
      </c>
      <c r="B10573" t="s">
        <v>597</v>
      </c>
      <c r="C10573" t="s">
        <v>323</v>
      </c>
      <c r="D10573" t="s">
        <v>288</v>
      </c>
      <c r="E10573" t="s">
        <v>101</v>
      </c>
    </row>
    <row r="10574" spans="1:8" x14ac:dyDescent="0.35">
      <c r="A10574">
        <v>1042025</v>
      </c>
      <c r="B10574" t="s">
        <v>499</v>
      </c>
      <c r="C10574" t="s">
        <v>105</v>
      </c>
      <c r="D10574" t="s">
        <v>290</v>
      </c>
      <c r="E10574" t="s">
        <v>140</v>
      </c>
      <c r="F10574" t="s">
        <v>291</v>
      </c>
    </row>
    <row r="10575" spans="1:8" x14ac:dyDescent="0.35">
      <c r="A10575">
        <v>1042025</v>
      </c>
      <c r="B10575" t="s">
        <v>665</v>
      </c>
      <c r="C10575" t="s">
        <v>556</v>
      </c>
      <c r="D10575" t="s">
        <v>290</v>
      </c>
      <c r="E10575" t="s">
        <v>140</v>
      </c>
      <c r="F10575" t="s">
        <v>294</v>
      </c>
      <c r="G10575" t="s">
        <v>295</v>
      </c>
      <c r="H10575" t="s">
        <v>101</v>
      </c>
    </row>
    <row r="10576" spans="1:8" x14ac:dyDescent="0.35">
      <c r="A10576">
        <v>1042025</v>
      </c>
      <c r="B10576" t="s">
        <v>608</v>
      </c>
      <c r="C10576" t="s">
        <v>138</v>
      </c>
      <c r="D10576" t="s">
        <v>298</v>
      </c>
      <c r="E10576" t="s">
        <v>101</v>
      </c>
    </row>
    <row r="10577" spans="1:9" x14ac:dyDescent="0.35">
      <c r="A10577">
        <v>1042025</v>
      </c>
      <c r="B10577" t="s">
        <v>460</v>
      </c>
      <c r="C10577" t="s">
        <v>476</v>
      </c>
      <c r="D10577" t="s">
        <v>300</v>
      </c>
      <c r="E10577" t="s">
        <v>262</v>
      </c>
      <c r="F10577" t="s">
        <v>101</v>
      </c>
    </row>
    <row r="10578" spans="1:9" x14ac:dyDescent="0.35">
      <c r="A10578">
        <v>1042025</v>
      </c>
      <c r="B10578" t="s">
        <v>498</v>
      </c>
      <c r="C10578" t="s">
        <v>179</v>
      </c>
      <c r="D10578" t="s">
        <v>301</v>
      </c>
      <c r="E10578" t="s">
        <v>101</v>
      </c>
    </row>
    <row r="10579" spans="1:9" x14ac:dyDescent="0.35">
      <c r="A10579">
        <v>1042025</v>
      </c>
      <c r="B10579" t="s">
        <v>493</v>
      </c>
      <c r="C10579" t="s">
        <v>420</v>
      </c>
      <c r="D10579" t="s">
        <v>303</v>
      </c>
      <c r="E10579" t="s">
        <v>149</v>
      </c>
    </row>
    <row r="10580" spans="1:9" x14ac:dyDescent="0.35">
      <c r="A10580">
        <v>1042025</v>
      </c>
      <c r="B10580" t="s">
        <v>693</v>
      </c>
      <c r="C10580" t="s">
        <v>536</v>
      </c>
      <c r="D10580" t="s">
        <v>306</v>
      </c>
      <c r="E10580" t="s">
        <v>101</v>
      </c>
    </row>
    <row r="10581" spans="1:9" x14ac:dyDescent="0.35">
      <c r="A10581">
        <v>1042025</v>
      </c>
      <c r="B10581" t="s">
        <v>520</v>
      </c>
      <c r="C10581" t="s">
        <v>285</v>
      </c>
      <c r="D10581" t="s">
        <v>308</v>
      </c>
      <c r="E10581" t="s">
        <v>309</v>
      </c>
      <c r="F10581" t="s">
        <v>310</v>
      </c>
      <c r="G10581" t="s">
        <v>311</v>
      </c>
      <c r="H10581" t="s">
        <v>312</v>
      </c>
      <c r="I10581" t="s">
        <v>101</v>
      </c>
    </row>
    <row r="10582" spans="1:9" x14ac:dyDescent="0.35">
      <c r="A10582">
        <v>1042025</v>
      </c>
      <c r="B10582" t="s">
        <v>516</v>
      </c>
      <c r="C10582" t="s">
        <v>293</v>
      </c>
      <c r="D10582" t="s">
        <v>314</v>
      </c>
      <c r="E10582" t="s">
        <v>315</v>
      </c>
      <c r="F10582" t="s">
        <v>101</v>
      </c>
    </row>
    <row r="10583" spans="1:9" x14ac:dyDescent="0.35">
      <c r="A10583">
        <v>1042025</v>
      </c>
      <c r="B10583" t="s">
        <v>565</v>
      </c>
      <c r="C10583" t="s">
        <v>506</v>
      </c>
      <c r="D10583" t="s">
        <v>314</v>
      </c>
      <c r="E10583" t="s">
        <v>317</v>
      </c>
      <c r="F10583" t="s">
        <v>101</v>
      </c>
    </row>
    <row r="10584" spans="1:9" x14ac:dyDescent="0.35">
      <c r="A10584">
        <v>1042025</v>
      </c>
      <c r="B10584" t="s">
        <v>477</v>
      </c>
      <c r="C10584" t="s">
        <v>150</v>
      </c>
      <c r="D10584" t="s">
        <v>319</v>
      </c>
      <c r="E10584" t="s">
        <v>320</v>
      </c>
      <c r="F10584" t="s">
        <v>321</v>
      </c>
    </row>
    <row r="10585" spans="1:9" x14ac:dyDescent="0.35">
      <c r="A10585">
        <v>1042025</v>
      </c>
      <c r="B10585" t="s">
        <v>658</v>
      </c>
      <c r="C10585" t="s">
        <v>150</v>
      </c>
      <c r="D10585" t="s">
        <v>322</v>
      </c>
      <c r="E10585" t="s">
        <v>101</v>
      </c>
    </row>
    <row r="10586" spans="1:9" x14ac:dyDescent="0.35">
      <c r="A10586">
        <v>1042025</v>
      </c>
      <c r="B10586" t="s">
        <v>594</v>
      </c>
      <c r="C10586" t="s">
        <v>240</v>
      </c>
      <c r="D10586" t="s">
        <v>325</v>
      </c>
      <c r="E10586" t="s">
        <v>101</v>
      </c>
    </row>
    <row r="10587" spans="1:9" x14ac:dyDescent="0.35">
      <c r="A10587">
        <v>1042025</v>
      </c>
      <c r="B10587" t="s">
        <v>518</v>
      </c>
      <c r="C10587" t="s">
        <v>237</v>
      </c>
      <c r="D10587" t="s">
        <v>328</v>
      </c>
      <c r="E10587" t="s">
        <v>101</v>
      </c>
    </row>
    <row r="10588" spans="1:9" x14ac:dyDescent="0.35">
      <c r="A10588">
        <v>1042025</v>
      </c>
      <c r="B10588" t="s">
        <v>172</v>
      </c>
      <c r="C10588" t="s">
        <v>331</v>
      </c>
      <c r="D10588" t="s">
        <v>332</v>
      </c>
      <c r="E10588" t="s">
        <v>101</v>
      </c>
    </row>
    <row r="10589" spans="1:9" x14ac:dyDescent="0.35">
      <c r="A10589">
        <v>1042025</v>
      </c>
      <c r="B10589" t="s">
        <v>526</v>
      </c>
      <c r="C10589" t="s">
        <v>158</v>
      </c>
      <c r="D10589" t="s">
        <v>331</v>
      </c>
      <c r="E10589" t="s">
        <v>335</v>
      </c>
      <c r="F10589" t="s">
        <v>101</v>
      </c>
    </row>
    <row r="10590" spans="1:9" x14ac:dyDescent="0.35">
      <c r="A10590">
        <v>1042025</v>
      </c>
      <c r="B10590" t="s">
        <v>439</v>
      </c>
      <c r="C10590" t="s">
        <v>469</v>
      </c>
      <c r="D10590" t="s">
        <v>331</v>
      </c>
      <c r="E10590" t="s">
        <v>338</v>
      </c>
      <c r="F10590" t="s">
        <v>321</v>
      </c>
    </row>
    <row r="10591" spans="1:9" x14ac:dyDescent="0.35">
      <c r="A10591">
        <v>1042025</v>
      </c>
      <c r="B10591" t="s">
        <v>557</v>
      </c>
      <c r="C10591" t="s">
        <v>460</v>
      </c>
      <c r="D10591" t="s">
        <v>170</v>
      </c>
    </row>
    <row r="10592" spans="1:9" x14ac:dyDescent="0.35">
      <c r="A10592">
        <v>1042025</v>
      </c>
      <c r="B10592" t="s">
        <v>593</v>
      </c>
      <c r="C10592" t="s">
        <v>497</v>
      </c>
      <c r="D10592" t="s">
        <v>341</v>
      </c>
      <c r="E10592" t="s">
        <v>101</v>
      </c>
    </row>
    <row r="10593" spans="1:8" x14ac:dyDescent="0.35">
      <c r="A10593">
        <v>1042025</v>
      </c>
      <c r="B10593" t="s">
        <v>137</v>
      </c>
      <c r="C10593" t="s">
        <v>342</v>
      </c>
      <c r="D10593" t="s">
        <v>343</v>
      </c>
      <c r="E10593" t="s">
        <v>101</v>
      </c>
    </row>
    <row r="10594" spans="1:8" x14ac:dyDescent="0.35">
      <c r="A10594">
        <v>1042025</v>
      </c>
      <c r="B10594" t="s">
        <v>158</v>
      </c>
      <c r="C10594" t="s">
        <v>132</v>
      </c>
      <c r="D10594" t="s">
        <v>344</v>
      </c>
      <c r="E10594" t="s">
        <v>345</v>
      </c>
      <c r="F10594" t="s">
        <v>101</v>
      </c>
    </row>
    <row r="10595" spans="1:8" x14ac:dyDescent="0.35">
      <c r="A10595">
        <v>1042025</v>
      </c>
      <c r="B10595" t="s">
        <v>518</v>
      </c>
      <c r="C10595" t="s">
        <v>342</v>
      </c>
      <c r="D10595" t="s">
        <v>132</v>
      </c>
      <c r="E10595" t="s">
        <v>347</v>
      </c>
      <c r="F10595" t="s">
        <v>101</v>
      </c>
    </row>
    <row r="10596" spans="1:8" x14ac:dyDescent="0.35">
      <c r="A10596">
        <v>1042025</v>
      </c>
      <c r="B10596" t="s">
        <v>629</v>
      </c>
      <c r="C10596" t="s">
        <v>548</v>
      </c>
      <c r="D10596" t="s">
        <v>132</v>
      </c>
      <c r="E10596" t="s">
        <v>348</v>
      </c>
      <c r="F10596" t="s">
        <v>101</v>
      </c>
    </row>
    <row r="10597" spans="1:8" x14ac:dyDescent="0.35">
      <c r="A10597">
        <v>1042025</v>
      </c>
      <c r="B10597" t="s">
        <v>339</v>
      </c>
      <c r="C10597" t="s">
        <v>244</v>
      </c>
      <c r="D10597" t="s">
        <v>132</v>
      </c>
      <c r="E10597" t="s">
        <v>350</v>
      </c>
      <c r="F10597" t="s">
        <v>101</v>
      </c>
    </row>
    <row r="10598" spans="1:8" x14ac:dyDescent="0.35">
      <c r="A10598">
        <v>1042025</v>
      </c>
      <c r="B10598" t="s">
        <v>572</v>
      </c>
      <c r="C10598" t="s">
        <v>521</v>
      </c>
      <c r="D10598" t="s">
        <v>132</v>
      </c>
      <c r="E10598" t="s">
        <v>352</v>
      </c>
      <c r="F10598" t="s">
        <v>101</v>
      </c>
    </row>
    <row r="10599" spans="1:8" x14ac:dyDescent="0.35">
      <c r="A10599">
        <v>1042025</v>
      </c>
      <c r="B10599" t="s">
        <v>592</v>
      </c>
      <c r="C10599" t="s">
        <v>174</v>
      </c>
      <c r="D10599" t="s">
        <v>132</v>
      </c>
      <c r="E10599" t="s">
        <v>133</v>
      </c>
      <c r="F10599" t="s">
        <v>355</v>
      </c>
    </row>
    <row r="10600" spans="1:8" x14ac:dyDescent="0.35">
      <c r="A10600">
        <v>1042025</v>
      </c>
      <c r="B10600" t="s">
        <v>565</v>
      </c>
      <c r="C10600" t="s">
        <v>427</v>
      </c>
      <c r="D10600" t="s">
        <v>132</v>
      </c>
      <c r="E10600" t="s">
        <v>356</v>
      </c>
      <c r="F10600" t="s">
        <v>101</v>
      </c>
    </row>
    <row r="10601" spans="1:8" x14ac:dyDescent="0.35">
      <c r="A10601">
        <v>1042025</v>
      </c>
      <c r="B10601" t="s">
        <v>422</v>
      </c>
      <c r="C10601" t="s">
        <v>361</v>
      </c>
      <c r="D10601" t="s">
        <v>359</v>
      </c>
      <c r="E10601" t="s">
        <v>360</v>
      </c>
      <c r="F10601" t="s">
        <v>101</v>
      </c>
    </row>
    <row r="10602" spans="1:8" x14ac:dyDescent="0.35">
      <c r="A10602">
        <v>1042025</v>
      </c>
      <c r="B10602" t="s">
        <v>581</v>
      </c>
      <c r="C10602" t="s">
        <v>598</v>
      </c>
      <c r="D10602" t="s">
        <v>359</v>
      </c>
      <c r="E10602" t="s">
        <v>362</v>
      </c>
      <c r="F10602" t="s">
        <v>101</v>
      </c>
    </row>
    <row r="10603" spans="1:8" x14ac:dyDescent="0.35">
      <c r="A10603">
        <v>1042025</v>
      </c>
      <c r="B10603" t="s">
        <v>593</v>
      </c>
      <c r="C10603" t="s">
        <v>469</v>
      </c>
      <c r="D10603" t="s">
        <v>359</v>
      </c>
      <c r="E10603" t="s">
        <v>362</v>
      </c>
      <c r="F10603" t="s">
        <v>140</v>
      </c>
      <c r="G10603" t="s">
        <v>364</v>
      </c>
      <c r="H10603" t="s">
        <v>101</v>
      </c>
    </row>
    <row r="10604" spans="1:8" x14ac:dyDescent="0.35">
      <c r="A10604">
        <v>1042025</v>
      </c>
      <c r="B10604" t="s">
        <v>658</v>
      </c>
      <c r="C10604" t="s">
        <v>221</v>
      </c>
      <c r="D10604" t="s">
        <v>366</v>
      </c>
      <c r="E10604" t="s">
        <v>257</v>
      </c>
      <c r="F10604" t="s">
        <v>367</v>
      </c>
      <c r="G10604" t="s">
        <v>101</v>
      </c>
    </row>
    <row r="10605" spans="1:8" x14ac:dyDescent="0.35">
      <c r="A10605">
        <v>1042025</v>
      </c>
      <c r="B10605" t="s">
        <v>611</v>
      </c>
      <c r="C10605" t="s">
        <v>138</v>
      </c>
      <c r="D10605" t="s">
        <v>369</v>
      </c>
      <c r="E10605" t="s">
        <v>370</v>
      </c>
      <c r="F10605" t="s">
        <v>101</v>
      </c>
    </row>
    <row r="10606" spans="1:8" x14ac:dyDescent="0.35">
      <c r="A10606">
        <v>1042025</v>
      </c>
      <c r="B10606" t="s">
        <v>579</v>
      </c>
      <c r="C10606" t="s">
        <v>122</v>
      </c>
      <c r="D10606" t="s">
        <v>371</v>
      </c>
      <c r="E10606" t="s">
        <v>101</v>
      </c>
    </row>
    <row r="10607" spans="1:8" x14ac:dyDescent="0.35">
      <c r="A10607">
        <v>1042025</v>
      </c>
      <c r="B10607" t="s">
        <v>508</v>
      </c>
      <c r="C10607" t="s">
        <v>402</v>
      </c>
      <c r="D10607" t="s">
        <v>372</v>
      </c>
      <c r="E10607" t="s">
        <v>101</v>
      </c>
    </row>
    <row r="10608" spans="1:8" x14ac:dyDescent="0.35">
      <c r="A10608">
        <v>1042025</v>
      </c>
      <c r="B10608" t="s">
        <v>514</v>
      </c>
      <c r="C10608" t="s">
        <v>450</v>
      </c>
      <c r="D10608" t="s">
        <v>373</v>
      </c>
      <c r="E10608" t="s">
        <v>101</v>
      </c>
    </row>
    <row r="10609" spans="1:9" x14ac:dyDescent="0.35">
      <c r="A10609">
        <v>1042025</v>
      </c>
      <c r="B10609" t="s">
        <v>636</v>
      </c>
      <c r="C10609" t="s">
        <v>285</v>
      </c>
      <c r="D10609" t="s">
        <v>376</v>
      </c>
      <c r="E10609" t="s">
        <v>140</v>
      </c>
      <c r="F10609" t="s">
        <v>331</v>
      </c>
      <c r="G10609" t="s">
        <v>377</v>
      </c>
      <c r="H10609" t="s">
        <v>101</v>
      </c>
    </row>
    <row r="10610" spans="1:9" x14ac:dyDescent="0.35">
      <c r="A10610">
        <v>1042025</v>
      </c>
      <c r="B10610" t="s">
        <v>629</v>
      </c>
      <c r="C10610" t="s">
        <v>292</v>
      </c>
      <c r="D10610" t="s">
        <v>378</v>
      </c>
    </row>
    <row r="10611" spans="1:9" x14ac:dyDescent="0.35">
      <c r="A10611">
        <v>1042025</v>
      </c>
      <c r="B10611" t="s">
        <v>694</v>
      </c>
      <c r="C10611" t="s">
        <v>179</v>
      </c>
      <c r="D10611" t="s">
        <v>380</v>
      </c>
      <c r="E10611" t="s">
        <v>101</v>
      </c>
    </row>
    <row r="10612" spans="1:9" x14ac:dyDescent="0.35">
      <c r="A10612">
        <v>1042025</v>
      </c>
      <c r="B10612" t="s">
        <v>514</v>
      </c>
      <c r="C10612" t="s">
        <v>476</v>
      </c>
      <c r="D10612" t="s">
        <v>382</v>
      </c>
      <c r="E10612" t="s">
        <v>383</v>
      </c>
    </row>
    <row r="10613" spans="1:9" x14ac:dyDescent="0.35">
      <c r="A10613">
        <v>1042025</v>
      </c>
      <c r="B10613" t="s">
        <v>591</v>
      </c>
      <c r="C10613" t="s">
        <v>586</v>
      </c>
      <c r="D10613" t="s">
        <v>385</v>
      </c>
      <c r="E10613" t="s">
        <v>386</v>
      </c>
    </row>
    <row r="10614" spans="1:9" x14ac:dyDescent="0.35">
      <c r="A10614">
        <v>1042025</v>
      </c>
      <c r="B10614" t="s">
        <v>514</v>
      </c>
      <c r="C10614" t="s">
        <v>183</v>
      </c>
      <c r="D10614" t="s">
        <v>388</v>
      </c>
      <c r="E10614" t="s">
        <v>101</v>
      </c>
    </row>
    <row r="10615" spans="1:9" x14ac:dyDescent="0.35">
      <c r="A10615">
        <v>1042025</v>
      </c>
      <c r="B10615" t="s">
        <v>521</v>
      </c>
      <c r="C10615" t="s">
        <v>175</v>
      </c>
      <c r="D10615" t="s">
        <v>391</v>
      </c>
      <c r="E10615" t="s">
        <v>101</v>
      </c>
    </row>
    <row r="10616" spans="1:9" x14ac:dyDescent="0.35">
      <c r="A10616">
        <v>1042025</v>
      </c>
      <c r="B10616" t="s">
        <v>551</v>
      </c>
      <c r="C10616" t="s">
        <v>273</v>
      </c>
      <c r="D10616" t="s">
        <v>393</v>
      </c>
    </row>
    <row r="10617" spans="1:9" x14ac:dyDescent="0.35">
      <c r="A10617">
        <v>1042025</v>
      </c>
      <c r="B10617" t="s">
        <v>413</v>
      </c>
      <c r="C10617" t="s">
        <v>174</v>
      </c>
      <c r="D10617" t="s">
        <v>394</v>
      </c>
      <c r="E10617" t="s">
        <v>395</v>
      </c>
      <c r="F10617" t="s">
        <v>101</v>
      </c>
    </row>
    <row r="10618" spans="1:9" x14ac:dyDescent="0.35">
      <c r="A10618">
        <v>1042025</v>
      </c>
      <c r="B10618" t="s">
        <v>413</v>
      </c>
      <c r="C10618" t="s">
        <v>521</v>
      </c>
      <c r="D10618" t="s">
        <v>396</v>
      </c>
    </row>
    <row r="10619" spans="1:9" x14ac:dyDescent="0.35">
      <c r="A10619">
        <v>1042025</v>
      </c>
      <c r="B10619" t="s">
        <v>637</v>
      </c>
      <c r="C10619" t="s">
        <v>548</v>
      </c>
      <c r="D10619" t="s">
        <v>397</v>
      </c>
      <c r="E10619" t="s">
        <v>101</v>
      </c>
    </row>
    <row r="10620" spans="1:9" x14ac:dyDescent="0.35">
      <c r="A10620">
        <v>1042025</v>
      </c>
      <c r="B10620" t="s">
        <v>576</v>
      </c>
      <c r="C10620" t="s">
        <v>138</v>
      </c>
      <c r="D10620" t="s">
        <v>399</v>
      </c>
      <c r="E10620" t="s">
        <v>140</v>
      </c>
      <c r="F10620" t="s">
        <v>400</v>
      </c>
      <c r="G10620" t="s">
        <v>257</v>
      </c>
      <c r="H10620" t="s">
        <v>331</v>
      </c>
      <c r="I10620" t="s">
        <v>401</v>
      </c>
    </row>
    <row r="10621" spans="1:9" x14ac:dyDescent="0.35">
      <c r="A10621">
        <v>1042025</v>
      </c>
      <c r="B10621" t="s">
        <v>589</v>
      </c>
      <c r="C10621" t="s">
        <v>480</v>
      </c>
      <c r="D10621" t="s">
        <v>399</v>
      </c>
      <c r="E10621" t="s">
        <v>187</v>
      </c>
      <c r="F10621" t="s">
        <v>101</v>
      </c>
    </row>
    <row r="10622" spans="1:9" x14ac:dyDescent="0.35">
      <c r="A10622">
        <v>1042025</v>
      </c>
      <c r="B10622" t="s">
        <v>137</v>
      </c>
      <c r="C10622" t="s">
        <v>102</v>
      </c>
      <c r="D10622" t="s">
        <v>399</v>
      </c>
      <c r="E10622" t="s">
        <v>403</v>
      </c>
      <c r="F10622" t="s">
        <v>101</v>
      </c>
    </row>
    <row r="10623" spans="1:9" x14ac:dyDescent="0.35">
      <c r="A10623">
        <v>1042025</v>
      </c>
      <c r="B10623" t="s">
        <v>700</v>
      </c>
      <c r="C10623" t="s">
        <v>506</v>
      </c>
      <c r="D10623" t="s">
        <v>399</v>
      </c>
      <c r="E10623" t="s">
        <v>404</v>
      </c>
      <c r="F10623" t="s">
        <v>101</v>
      </c>
    </row>
    <row r="10624" spans="1:9" x14ac:dyDescent="0.35">
      <c r="A10624">
        <v>31032025</v>
      </c>
      <c r="B10624" t="s">
        <v>611</v>
      </c>
      <c r="C10624" t="s">
        <v>183</v>
      </c>
      <c r="D10624" t="s">
        <v>100</v>
      </c>
      <c r="E10624" t="s">
        <v>101</v>
      </c>
    </row>
    <row r="10625" spans="1:7" x14ac:dyDescent="0.35">
      <c r="A10625">
        <v>31032025</v>
      </c>
      <c r="B10625" t="s">
        <v>440</v>
      </c>
      <c r="C10625" t="s">
        <v>98</v>
      </c>
      <c r="D10625" t="s">
        <v>104</v>
      </c>
      <c r="E10625" t="s">
        <v>101</v>
      </c>
    </row>
    <row r="10626" spans="1:7" x14ac:dyDescent="0.35">
      <c r="A10626">
        <v>31032025</v>
      </c>
      <c r="B10626" t="s">
        <v>591</v>
      </c>
      <c r="C10626" t="s">
        <v>150</v>
      </c>
      <c r="D10626" t="s">
        <v>107</v>
      </c>
      <c r="E10626" t="s">
        <v>108</v>
      </c>
      <c r="F10626" t="s">
        <v>101</v>
      </c>
    </row>
    <row r="10627" spans="1:7" x14ac:dyDescent="0.35">
      <c r="A10627">
        <v>31032025</v>
      </c>
      <c r="B10627" t="s">
        <v>221</v>
      </c>
      <c r="C10627" t="s">
        <v>296</v>
      </c>
      <c r="D10627" t="s">
        <v>111</v>
      </c>
      <c r="E10627" t="s">
        <v>101</v>
      </c>
    </row>
    <row r="10628" spans="1:7" x14ac:dyDescent="0.35">
      <c r="A10628">
        <v>31032025</v>
      </c>
      <c r="B10628" t="s">
        <v>607</v>
      </c>
      <c r="C10628" t="s">
        <v>660</v>
      </c>
      <c r="D10628" t="s">
        <v>114</v>
      </c>
      <c r="E10628" t="s">
        <v>115</v>
      </c>
      <c r="F10628" t="s">
        <v>116</v>
      </c>
    </row>
    <row r="10629" spans="1:7" x14ac:dyDescent="0.35">
      <c r="A10629">
        <v>31032025</v>
      </c>
      <c r="B10629" t="s">
        <v>461</v>
      </c>
      <c r="C10629" t="s">
        <v>458</v>
      </c>
      <c r="D10629" t="s">
        <v>114</v>
      </c>
      <c r="E10629" t="s">
        <v>119</v>
      </c>
      <c r="F10629" t="s">
        <v>120</v>
      </c>
      <c r="G10629" t="s">
        <v>121</v>
      </c>
    </row>
    <row r="10630" spans="1:7" x14ac:dyDescent="0.35">
      <c r="A10630">
        <v>31032025</v>
      </c>
      <c r="B10630" t="s">
        <v>492</v>
      </c>
      <c r="C10630" t="s">
        <v>358</v>
      </c>
      <c r="D10630" t="s">
        <v>114</v>
      </c>
      <c r="E10630" t="s">
        <v>124</v>
      </c>
    </row>
    <row r="10631" spans="1:7" x14ac:dyDescent="0.35">
      <c r="A10631">
        <v>31032025</v>
      </c>
      <c r="B10631" t="s">
        <v>821</v>
      </c>
      <c r="C10631" t="s">
        <v>213</v>
      </c>
      <c r="D10631" t="s">
        <v>114</v>
      </c>
      <c r="E10631" t="s">
        <v>127</v>
      </c>
    </row>
    <row r="10632" spans="1:7" x14ac:dyDescent="0.35">
      <c r="A10632">
        <v>31032025</v>
      </c>
      <c r="B10632" t="s">
        <v>412</v>
      </c>
      <c r="C10632" t="s">
        <v>580</v>
      </c>
      <c r="D10632" t="s">
        <v>114</v>
      </c>
      <c r="E10632" t="s">
        <v>130</v>
      </c>
    </row>
    <row r="10633" spans="1:7" x14ac:dyDescent="0.35">
      <c r="A10633">
        <v>31032025</v>
      </c>
      <c r="B10633" t="s">
        <v>381</v>
      </c>
      <c r="C10633" t="s">
        <v>522</v>
      </c>
      <c r="D10633" t="s">
        <v>114</v>
      </c>
      <c r="E10633" t="s">
        <v>132</v>
      </c>
      <c r="F10633" t="s">
        <v>133</v>
      </c>
    </row>
    <row r="10634" spans="1:7" x14ac:dyDescent="0.35">
      <c r="A10634">
        <v>31032025</v>
      </c>
      <c r="B10634" t="s">
        <v>501</v>
      </c>
      <c r="C10634" t="s">
        <v>541</v>
      </c>
      <c r="D10634" t="s">
        <v>135</v>
      </c>
      <c r="E10634" t="s">
        <v>136</v>
      </c>
    </row>
    <row r="10635" spans="1:7" x14ac:dyDescent="0.35">
      <c r="A10635">
        <v>31032025</v>
      </c>
      <c r="B10635" t="s">
        <v>628</v>
      </c>
      <c r="C10635" t="s">
        <v>674</v>
      </c>
      <c r="D10635" t="s">
        <v>139</v>
      </c>
      <c r="E10635" t="s">
        <v>140</v>
      </c>
      <c r="F10635" t="s">
        <v>141</v>
      </c>
      <c r="G10635" t="s">
        <v>101</v>
      </c>
    </row>
    <row r="10636" spans="1:7" x14ac:dyDescent="0.35">
      <c r="A10636">
        <v>31032025</v>
      </c>
      <c r="B10636" t="s">
        <v>591</v>
      </c>
      <c r="C10636" t="s">
        <v>305</v>
      </c>
      <c r="D10636" t="s">
        <v>144</v>
      </c>
      <c r="E10636" t="s">
        <v>101</v>
      </c>
    </row>
    <row r="10637" spans="1:7" x14ac:dyDescent="0.35">
      <c r="A10637">
        <v>31032025</v>
      </c>
      <c r="B10637" t="s">
        <v>594</v>
      </c>
      <c r="C10637" t="s">
        <v>221</v>
      </c>
      <c r="D10637" t="s">
        <v>147</v>
      </c>
      <c r="E10637" t="s">
        <v>148</v>
      </c>
      <c r="F10637" t="s">
        <v>149</v>
      </c>
    </row>
    <row r="10638" spans="1:7" x14ac:dyDescent="0.35">
      <c r="A10638">
        <v>31032025</v>
      </c>
      <c r="B10638" t="s">
        <v>609</v>
      </c>
      <c r="C10638" t="s">
        <v>157</v>
      </c>
      <c r="D10638" t="s">
        <v>152</v>
      </c>
      <c r="E10638" t="s">
        <v>140</v>
      </c>
      <c r="F10638" t="s">
        <v>153</v>
      </c>
      <c r="G10638" t="s">
        <v>101</v>
      </c>
    </row>
    <row r="10639" spans="1:7" x14ac:dyDescent="0.35">
      <c r="A10639">
        <v>31032025</v>
      </c>
      <c r="B10639" t="s">
        <v>720</v>
      </c>
      <c r="C10639" t="s">
        <v>154</v>
      </c>
      <c r="D10639" t="s">
        <v>156</v>
      </c>
      <c r="E10639" t="s">
        <v>101</v>
      </c>
    </row>
    <row r="10640" spans="1:7" x14ac:dyDescent="0.35">
      <c r="A10640">
        <v>31032025</v>
      </c>
      <c r="B10640" t="s">
        <v>736</v>
      </c>
      <c r="C10640" t="s">
        <v>307</v>
      </c>
      <c r="D10640" t="s">
        <v>159</v>
      </c>
      <c r="E10640" t="s">
        <v>101</v>
      </c>
    </row>
    <row r="10641" spans="1:7" x14ac:dyDescent="0.35">
      <c r="A10641">
        <v>31032025</v>
      </c>
      <c r="B10641" t="s">
        <v>145</v>
      </c>
      <c r="C10641" t="s">
        <v>161</v>
      </c>
      <c r="D10641" t="s">
        <v>101</v>
      </c>
    </row>
    <row r="10642" spans="1:7" x14ac:dyDescent="0.35">
      <c r="A10642">
        <v>31032025</v>
      </c>
      <c r="B10642" t="s">
        <v>438</v>
      </c>
      <c r="C10642" t="s">
        <v>244</v>
      </c>
      <c r="D10642" t="s">
        <v>164</v>
      </c>
      <c r="E10642" t="s">
        <v>101</v>
      </c>
    </row>
    <row r="10643" spans="1:7" x14ac:dyDescent="0.35">
      <c r="A10643">
        <v>31032025</v>
      </c>
      <c r="B10643" t="s">
        <v>520</v>
      </c>
      <c r="C10643" t="s">
        <v>450</v>
      </c>
      <c r="D10643" t="s">
        <v>167</v>
      </c>
    </row>
    <row r="10644" spans="1:7" x14ac:dyDescent="0.35">
      <c r="A10644">
        <v>31032025</v>
      </c>
      <c r="B10644" t="s">
        <v>442</v>
      </c>
      <c r="C10644" t="s">
        <v>423</v>
      </c>
      <c r="D10644" t="s">
        <v>101</v>
      </c>
    </row>
    <row r="10645" spans="1:7" x14ac:dyDescent="0.35">
      <c r="A10645">
        <v>31032025</v>
      </c>
      <c r="B10645" t="s">
        <v>474</v>
      </c>
      <c r="C10645" t="s">
        <v>601</v>
      </c>
      <c r="D10645" t="s">
        <v>169</v>
      </c>
      <c r="E10645" t="s">
        <v>170</v>
      </c>
      <c r="F10645" t="s">
        <v>101</v>
      </c>
    </row>
    <row r="10646" spans="1:7" x14ac:dyDescent="0.35">
      <c r="A10646">
        <v>31032025</v>
      </c>
      <c r="B10646" t="s">
        <v>638</v>
      </c>
      <c r="C10646" t="s">
        <v>304</v>
      </c>
      <c r="D10646" t="s">
        <v>173</v>
      </c>
      <c r="E10646" t="s">
        <v>101</v>
      </c>
    </row>
    <row r="10647" spans="1:7" x14ac:dyDescent="0.35">
      <c r="A10647">
        <v>31032025</v>
      </c>
      <c r="B10647" t="s">
        <v>464</v>
      </c>
      <c r="C10647" t="s">
        <v>138</v>
      </c>
      <c r="D10647" t="s">
        <v>176</v>
      </c>
      <c r="E10647" t="s">
        <v>101</v>
      </c>
    </row>
    <row r="10648" spans="1:7" x14ac:dyDescent="0.35">
      <c r="A10648">
        <v>31032025</v>
      </c>
      <c r="B10648" t="s">
        <v>572</v>
      </c>
      <c r="C10648" t="s">
        <v>398</v>
      </c>
      <c r="D10648" t="s">
        <v>176</v>
      </c>
      <c r="E10648" t="s">
        <v>149</v>
      </c>
    </row>
    <row r="10649" spans="1:7" x14ac:dyDescent="0.35">
      <c r="A10649">
        <v>31032025</v>
      </c>
      <c r="B10649" t="s">
        <v>515</v>
      </c>
      <c r="C10649" t="s">
        <v>138</v>
      </c>
      <c r="D10649" t="s">
        <v>181</v>
      </c>
      <c r="E10649" t="s">
        <v>182</v>
      </c>
      <c r="F10649" t="s">
        <v>101</v>
      </c>
    </row>
    <row r="10650" spans="1:7" x14ac:dyDescent="0.35">
      <c r="A10650">
        <v>31032025</v>
      </c>
      <c r="B10650" t="s">
        <v>793</v>
      </c>
      <c r="C10650" t="s">
        <v>504</v>
      </c>
      <c r="D10650" t="s">
        <v>184</v>
      </c>
      <c r="E10650" t="s">
        <v>101</v>
      </c>
    </row>
    <row r="10651" spans="1:7" x14ac:dyDescent="0.35">
      <c r="A10651">
        <v>31032025</v>
      </c>
      <c r="B10651" t="s">
        <v>494</v>
      </c>
      <c r="C10651" t="s">
        <v>219</v>
      </c>
      <c r="D10651" t="s">
        <v>187</v>
      </c>
      <c r="E10651" t="s">
        <v>101</v>
      </c>
    </row>
    <row r="10652" spans="1:7" x14ac:dyDescent="0.35">
      <c r="A10652">
        <v>31032025</v>
      </c>
      <c r="B10652" t="s">
        <v>137</v>
      </c>
      <c r="C10652" t="s">
        <v>357</v>
      </c>
      <c r="D10652" t="s">
        <v>190</v>
      </c>
      <c r="E10652" t="s">
        <v>191</v>
      </c>
      <c r="F10652" t="s">
        <v>101</v>
      </c>
    </row>
    <row r="10653" spans="1:7" x14ac:dyDescent="0.35">
      <c r="A10653">
        <v>31032025</v>
      </c>
      <c r="B10653" t="s">
        <v>424</v>
      </c>
      <c r="C10653" t="s">
        <v>192</v>
      </c>
      <c r="D10653" t="s">
        <v>190</v>
      </c>
      <c r="E10653" t="s">
        <v>194</v>
      </c>
      <c r="F10653" t="s">
        <v>101</v>
      </c>
    </row>
    <row r="10654" spans="1:7" x14ac:dyDescent="0.35">
      <c r="A10654">
        <v>31032025</v>
      </c>
      <c r="B10654" t="s">
        <v>578</v>
      </c>
      <c r="C10654" t="s">
        <v>292</v>
      </c>
      <c r="D10654" t="s">
        <v>190</v>
      </c>
      <c r="E10654" t="s">
        <v>196</v>
      </c>
      <c r="F10654" t="s">
        <v>101</v>
      </c>
    </row>
    <row r="10655" spans="1:7" x14ac:dyDescent="0.35">
      <c r="A10655">
        <v>31032025</v>
      </c>
      <c r="B10655" t="s">
        <v>519</v>
      </c>
      <c r="C10655" t="s">
        <v>198</v>
      </c>
      <c r="D10655" t="s">
        <v>140</v>
      </c>
      <c r="E10655" t="s">
        <v>199</v>
      </c>
      <c r="F10655" t="s">
        <v>200</v>
      </c>
      <c r="G10655" t="s">
        <v>101</v>
      </c>
    </row>
    <row r="10656" spans="1:7" x14ac:dyDescent="0.35">
      <c r="A10656">
        <v>31032025</v>
      </c>
      <c r="B10656" t="s">
        <v>154</v>
      </c>
      <c r="C10656" t="s">
        <v>174</v>
      </c>
      <c r="D10656" t="s">
        <v>61</v>
      </c>
      <c r="E10656" t="s">
        <v>101</v>
      </c>
    </row>
    <row r="10657" spans="1:6" x14ac:dyDescent="0.35">
      <c r="A10657">
        <v>31032025</v>
      </c>
      <c r="B10657" t="s">
        <v>413</v>
      </c>
      <c r="C10657" t="s">
        <v>219</v>
      </c>
      <c r="D10657" t="s">
        <v>205</v>
      </c>
      <c r="E10657" t="s">
        <v>101</v>
      </c>
    </row>
    <row r="10658" spans="1:6" x14ac:dyDescent="0.35">
      <c r="A10658">
        <v>31032025</v>
      </c>
      <c r="B10658" t="s">
        <v>793</v>
      </c>
      <c r="C10658" t="s">
        <v>534</v>
      </c>
      <c r="D10658" t="s">
        <v>208</v>
      </c>
      <c r="E10658" t="s">
        <v>101</v>
      </c>
    </row>
    <row r="10659" spans="1:6" x14ac:dyDescent="0.35">
      <c r="A10659">
        <v>31032025</v>
      </c>
      <c r="B10659" t="s">
        <v>218</v>
      </c>
      <c r="C10659" t="s">
        <v>122</v>
      </c>
      <c r="D10659" t="s">
        <v>210</v>
      </c>
      <c r="E10659" t="s">
        <v>211</v>
      </c>
      <c r="F10659" t="s">
        <v>101</v>
      </c>
    </row>
    <row r="10660" spans="1:6" x14ac:dyDescent="0.35">
      <c r="A10660">
        <v>31032025</v>
      </c>
      <c r="B10660" t="s">
        <v>292</v>
      </c>
      <c r="C10660" t="s">
        <v>443</v>
      </c>
      <c r="D10660" t="s">
        <v>214</v>
      </c>
      <c r="E10660" t="s">
        <v>215</v>
      </c>
      <c r="F10660" t="s">
        <v>101</v>
      </c>
    </row>
    <row r="10661" spans="1:6" x14ac:dyDescent="0.35">
      <c r="A10661">
        <v>31032025</v>
      </c>
      <c r="B10661" t="s">
        <v>722</v>
      </c>
      <c r="C10661" t="s">
        <v>432</v>
      </c>
      <c r="D10661" t="s">
        <v>217</v>
      </c>
      <c r="E10661" t="s">
        <v>101</v>
      </c>
    </row>
    <row r="10662" spans="1:6" x14ac:dyDescent="0.35">
      <c r="A10662">
        <v>31032025</v>
      </c>
      <c r="B10662" t="s">
        <v>764</v>
      </c>
      <c r="C10662" t="s">
        <v>603</v>
      </c>
      <c r="D10662" t="s">
        <v>220</v>
      </c>
      <c r="E10662" t="s">
        <v>101</v>
      </c>
    </row>
    <row r="10663" spans="1:6" x14ac:dyDescent="0.35">
      <c r="A10663">
        <v>31032025</v>
      </c>
      <c r="B10663" t="s">
        <v>630</v>
      </c>
      <c r="C10663" t="s">
        <v>441</v>
      </c>
      <c r="D10663" t="s">
        <v>222</v>
      </c>
    </row>
    <row r="10664" spans="1:6" x14ac:dyDescent="0.35">
      <c r="A10664">
        <v>31032025</v>
      </c>
      <c r="B10664" t="s">
        <v>520</v>
      </c>
      <c r="C10664" t="s">
        <v>226</v>
      </c>
      <c r="D10664" t="s">
        <v>223</v>
      </c>
    </row>
    <row r="10665" spans="1:6" x14ac:dyDescent="0.35">
      <c r="A10665">
        <v>31032025</v>
      </c>
      <c r="B10665" t="s">
        <v>514</v>
      </c>
      <c r="C10665" t="s">
        <v>554</v>
      </c>
      <c r="D10665" t="s">
        <v>225</v>
      </c>
      <c r="E10665" t="s">
        <v>101</v>
      </c>
    </row>
    <row r="10666" spans="1:6" x14ac:dyDescent="0.35">
      <c r="A10666">
        <v>31032025</v>
      </c>
      <c r="B10666" t="s">
        <v>451</v>
      </c>
      <c r="C10666" t="s">
        <v>342</v>
      </c>
      <c r="D10666" t="s">
        <v>225</v>
      </c>
      <c r="E10666" t="s">
        <v>228</v>
      </c>
      <c r="F10666" t="s">
        <v>229</v>
      </c>
    </row>
    <row r="10667" spans="1:6" x14ac:dyDescent="0.35">
      <c r="A10667">
        <v>31032025</v>
      </c>
      <c r="B10667" t="s">
        <v>581</v>
      </c>
      <c r="C10667" t="s">
        <v>450</v>
      </c>
      <c r="D10667" t="s">
        <v>232</v>
      </c>
      <c r="E10667" t="s">
        <v>101</v>
      </c>
    </row>
    <row r="10668" spans="1:6" x14ac:dyDescent="0.35">
      <c r="A10668">
        <v>31032025</v>
      </c>
      <c r="B10668" t="s">
        <v>572</v>
      </c>
      <c r="C10668" t="s">
        <v>157</v>
      </c>
      <c r="D10668" t="s">
        <v>235</v>
      </c>
      <c r="E10668" t="s">
        <v>236</v>
      </c>
      <c r="F10668" t="s">
        <v>101</v>
      </c>
    </row>
    <row r="10669" spans="1:6" x14ac:dyDescent="0.35">
      <c r="A10669">
        <v>31032025</v>
      </c>
      <c r="B10669" t="s">
        <v>557</v>
      </c>
      <c r="C10669" t="s">
        <v>296</v>
      </c>
      <c r="D10669" t="s">
        <v>235</v>
      </c>
      <c r="E10669" t="s">
        <v>239</v>
      </c>
      <c r="F10669" t="s">
        <v>149</v>
      </c>
    </row>
    <row r="10670" spans="1:6" x14ac:dyDescent="0.35">
      <c r="A10670">
        <v>31032025</v>
      </c>
      <c r="B10670" t="s">
        <v>639</v>
      </c>
      <c r="C10670" t="s">
        <v>543</v>
      </c>
      <c r="D10670" t="s">
        <v>235</v>
      </c>
      <c r="E10670" t="s">
        <v>241</v>
      </c>
      <c r="F10670" t="s">
        <v>101</v>
      </c>
    </row>
    <row r="10671" spans="1:6" x14ac:dyDescent="0.35">
      <c r="A10671">
        <v>31032025</v>
      </c>
      <c r="B10671" t="s">
        <v>597</v>
      </c>
      <c r="C10671" t="s">
        <v>207</v>
      </c>
      <c r="D10671" t="s">
        <v>243</v>
      </c>
      <c r="E10671" t="s">
        <v>101</v>
      </c>
    </row>
    <row r="10672" spans="1:6" x14ac:dyDescent="0.35">
      <c r="A10672">
        <v>31032025</v>
      </c>
      <c r="B10672" t="s">
        <v>218</v>
      </c>
      <c r="C10672" t="s">
        <v>292</v>
      </c>
      <c r="D10672" t="s">
        <v>245</v>
      </c>
      <c r="E10672" t="s">
        <v>246</v>
      </c>
    </row>
    <row r="10673" spans="1:7" x14ac:dyDescent="0.35">
      <c r="A10673">
        <v>31032025</v>
      </c>
      <c r="B10673" t="s">
        <v>628</v>
      </c>
      <c r="C10673" t="s">
        <v>465</v>
      </c>
      <c r="D10673" t="s">
        <v>245</v>
      </c>
      <c r="E10673" t="s">
        <v>249</v>
      </c>
    </row>
    <row r="10674" spans="1:7" x14ac:dyDescent="0.35">
      <c r="A10674">
        <v>31032025</v>
      </c>
      <c r="B10674" t="s">
        <v>473</v>
      </c>
      <c r="C10674" t="s">
        <v>333</v>
      </c>
      <c r="D10674" t="s">
        <v>252</v>
      </c>
      <c r="E10674" t="s">
        <v>101</v>
      </c>
    </row>
    <row r="10675" spans="1:7" x14ac:dyDescent="0.35">
      <c r="A10675">
        <v>31032025</v>
      </c>
      <c r="B10675" t="s">
        <v>479</v>
      </c>
      <c r="C10675" t="s">
        <v>402</v>
      </c>
      <c r="D10675" t="s">
        <v>254</v>
      </c>
    </row>
    <row r="10676" spans="1:7" x14ac:dyDescent="0.35">
      <c r="A10676">
        <v>31032025</v>
      </c>
      <c r="B10676" t="s">
        <v>137</v>
      </c>
      <c r="C10676" t="s">
        <v>219</v>
      </c>
      <c r="D10676" t="s">
        <v>256</v>
      </c>
      <c r="E10676" t="s">
        <v>257</v>
      </c>
      <c r="F10676" t="s">
        <v>236</v>
      </c>
      <c r="G10676" t="s">
        <v>101</v>
      </c>
    </row>
    <row r="10677" spans="1:7" x14ac:dyDescent="0.35">
      <c r="A10677">
        <v>31032025</v>
      </c>
      <c r="B10677" t="s">
        <v>611</v>
      </c>
      <c r="C10677" t="s">
        <v>219</v>
      </c>
      <c r="D10677" t="s">
        <v>260</v>
      </c>
      <c r="E10677" t="s">
        <v>136</v>
      </c>
      <c r="F10677" t="s">
        <v>101</v>
      </c>
    </row>
    <row r="10678" spans="1:7" x14ac:dyDescent="0.35">
      <c r="A10678">
        <v>31032025</v>
      </c>
      <c r="B10678" t="s">
        <v>450</v>
      </c>
      <c r="C10678" t="s">
        <v>261</v>
      </c>
      <c r="D10678" t="s">
        <v>262</v>
      </c>
      <c r="E10678" t="s">
        <v>101</v>
      </c>
    </row>
    <row r="10679" spans="1:7" x14ac:dyDescent="0.35">
      <c r="A10679">
        <v>31032025</v>
      </c>
      <c r="B10679" t="s">
        <v>507</v>
      </c>
      <c r="C10679" t="s">
        <v>447</v>
      </c>
      <c r="D10679" t="s">
        <v>264</v>
      </c>
      <c r="E10679" t="s">
        <v>101</v>
      </c>
    </row>
    <row r="10680" spans="1:7" x14ac:dyDescent="0.35">
      <c r="A10680">
        <v>31032025</v>
      </c>
      <c r="B10680" t="s">
        <v>145</v>
      </c>
      <c r="C10680" t="s">
        <v>264</v>
      </c>
      <c r="D10680" t="s">
        <v>149</v>
      </c>
    </row>
    <row r="10681" spans="1:7" x14ac:dyDescent="0.35">
      <c r="A10681">
        <v>31032025</v>
      </c>
      <c r="B10681" t="s">
        <v>661</v>
      </c>
      <c r="C10681" t="s">
        <v>415</v>
      </c>
      <c r="D10681" t="s">
        <v>265</v>
      </c>
      <c r="E10681" t="s">
        <v>101</v>
      </c>
      <c r="F10681" t="s">
        <v>266</v>
      </c>
    </row>
    <row r="10682" spans="1:7" x14ac:dyDescent="0.35">
      <c r="A10682">
        <v>31032025</v>
      </c>
      <c r="B10682" t="s">
        <v>450</v>
      </c>
      <c r="C10682" t="s">
        <v>267</v>
      </c>
      <c r="D10682" t="s">
        <v>101</v>
      </c>
    </row>
    <row r="10683" spans="1:7" x14ac:dyDescent="0.35">
      <c r="A10683">
        <v>31032025</v>
      </c>
      <c r="B10683" t="s">
        <v>609</v>
      </c>
      <c r="C10683" t="s">
        <v>414</v>
      </c>
      <c r="D10683" t="s">
        <v>268</v>
      </c>
    </row>
    <row r="10684" spans="1:7" x14ac:dyDescent="0.35">
      <c r="A10684">
        <v>31032025</v>
      </c>
      <c r="B10684" t="s">
        <v>624</v>
      </c>
      <c r="C10684" t="s">
        <v>224</v>
      </c>
      <c r="D10684" t="s">
        <v>270</v>
      </c>
      <c r="E10684" t="s">
        <v>271</v>
      </c>
      <c r="F10684" t="s">
        <v>101</v>
      </c>
    </row>
    <row r="10685" spans="1:7" x14ac:dyDescent="0.35">
      <c r="A10685">
        <v>31032025</v>
      </c>
      <c r="B10685" t="s">
        <v>507</v>
      </c>
      <c r="C10685" t="s">
        <v>559</v>
      </c>
      <c r="D10685" t="s">
        <v>274</v>
      </c>
      <c r="E10685" t="s">
        <v>101</v>
      </c>
    </row>
    <row r="10686" spans="1:7" x14ac:dyDescent="0.35">
      <c r="A10686">
        <v>31032025</v>
      </c>
      <c r="B10686" t="s">
        <v>572</v>
      </c>
      <c r="C10686" t="s">
        <v>272</v>
      </c>
      <c r="D10686" t="s">
        <v>277</v>
      </c>
      <c r="E10686" t="s">
        <v>101</v>
      </c>
    </row>
    <row r="10687" spans="1:7" x14ac:dyDescent="0.35">
      <c r="A10687">
        <v>31032025</v>
      </c>
      <c r="B10687" t="s">
        <v>507</v>
      </c>
      <c r="C10687" t="s">
        <v>523</v>
      </c>
      <c r="D10687" t="s">
        <v>279</v>
      </c>
      <c r="E10687" t="s">
        <v>140</v>
      </c>
      <c r="F10687" t="s">
        <v>280</v>
      </c>
    </row>
    <row r="10688" spans="1:7" x14ac:dyDescent="0.35">
      <c r="A10688">
        <v>31032025</v>
      </c>
      <c r="B10688" t="s">
        <v>639</v>
      </c>
      <c r="C10688" t="s">
        <v>609</v>
      </c>
      <c r="D10688" t="s">
        <v>281</v>
      </c>
    </row>
    <row r="10689" spans="1:9" x14ac:dyDescent="0.35">
      <c r="A10689">
        <v>31032025</v>
      </c>
      <c r="B10689" t="s">
        <v>590</v>
      </c>
      <c r="C10689" t="s">
        <v>346</v>
      </c>
      <c r="D10689" t="s">
        <v>284</v>
      </c>
      <c r="E10689" t="s">
        <v>101</v>
      </c>
    </row>
    <row r="10690" spans="1:9" x14ac:dyDescent="0.35">
      <c r="A10690">
        <v>31032025</v>
      </c>
      <c r="B10690" t="s">
        <v>629</v>
      </c>
      <c r="C10690" t="s">
        <v>415</v>
      </c>
      <c r="D10690" t="s">
        <v>287</v>
      </c>
      <c r="E10690" t="s">
        <v>101</v>
      </c>
    </row>
    <row r="10691" spans="1:9" x14ac:dyDescent="0.35">
      <c r="A10691">
        <v>31032025</v>
      </c>
      <c r="B10691" t="s">
        <v>624</v>
      </c>
      <c r="C10691" t="s">
        <v>414</v>
      </c>
      <c r="D10691" t="s">
        <v>288</v>
      </c>
      <c r="E10691" t="s">
        <v>101</v>
      </c>
    </row>
    <row r="10692" spans="1:9" x14ac:dyDescent="0.35">
      <c r="A10692">
        <v>31032025</v>
      </c>
      <c r="B10692" t="s">
        <v>247</v>
      </c>
      <c r="C10692" t="s">
        <v>361</v>
      </c>
      <c r="D10692" t="s">
        <v>290</v>
      </c>
      <c r="E10692" t="s">
        <v>140</v>
      </c>
      <c r="F10692" t="s">
        <v>291</v>
      </c>
    </row>
    <row r="10693" spans="1:9" x14ac:dyDescent="0.35">
      <c r="A10693">
        <v>31032025</v>
      </c>
      <c r="B10693" t="s">
        <v>437</v>
      </c>
      <c r="C10693" t="s">
        <v>575</v>
      </c>
      <c r="D10693" t="s">
        <v>290</v>
      </c>
      <c r="E10693" t="s">
        <v>140</v>
      </c>
      <c r="F10693" t="s">
        <v>294</v>
      </c>
      <c r="G10693" t="s">
        <v>295</v>
      </c>
      <c r="H10693" t="s">
        <v>101</v>
      </c>
    </row>
    <row r="10694" spans="1:9" x14ac:dyDescent="0.35">
      <c r="A10694">
        <v>31032025</v>
      </c>
      <c r="B10694" t="s">
        <v>674</v>
      </c>
      <c r="C10694" t="s">
        <v>145</v>
      </c>
      <c r="D10694" t="s">
        <v>298</v>
      </c>
      <c r="E10694" t="s">
        <v>101</v>
      </c>
    </row>
    <row r="10695" spans="1:9" x14ac:dyDescent="0.35">
      <c r="A10695">
        <v>31032025</v>
      </c>
      <c r="B10695" t="s">
        <v>300</v>
      </c>
      <c r="C10695" t="s">
        <v>262</v>
      </c>
      <c r="D10695" t="s">
        <v>101</v>
      </c>
    </row>
    <row r="10696" spans="1:9" x14ac:dyDescent="0.35">
      <c r="A10696">
        <v>31032025</v>
      </c>
      <c r="B10696" t="s">
        <v>449</v>
      </c>
      <c r="C10696" t="s">
        <v>361</v>
      </c>
      <c r="D10696" t="s">
        <v>301</v>
      </c>
      <c r="E10696" t="s">
        <v>101</v>
      </c>
    </row>
    <row r="10697" spans="1:9" x14ac:dyDescent="0.35">
      <c r="A10697">
        <v>31032025</v>
      </c>
      <c r="B10697" t="s">
        <v>451</v>
      </c>
      <c r="C10697" t="s">
        <v>305</v>
      </c>
      <c r="D10697" t="s">
        <v>303</v>
      </c>
      <c r="E10697" t="s">
        <v>149</v>
      </c>
    </row>
    <row r="10698" spans="1:9" x14ac:dyDescent="0.35">
      <c r="A10698">
        <v>31032025</v>
      </c>
      <c r="B10698" t="s">
        <v>787</v>
      </c>
      <c r="C10698" t="s">
        <v>581</v>
      </c>
      <c r="D10698" t="s">
        <v>306</v>
      </c>
      <c r="E10698" t="s">
        <v>101</v>
      </c>
    </row>
    <row r="10699" spans="1:9" x14ac:dyDescent="0.35">
      <c r="A10699">
        <v>31032025</v>
      </c>
      <c r="B10699" t="s">
        <v>638</v>
      </c>
      <c r="C10699" t="s">
        <v>285</v>
      </c>
      <c r="D10699" t="s">
        <v>308</v>
      </c>
      <c r="E10699" t="s">
        <v>309</v>
      </c>
      <c r="F10699" t="s">
        <v>310</v>
      </c>
      <c r="G10699" t="s">
        <v>311</v>
      </c>
      <c r="H10699" t="s">
        <v>312</v>
      </c>
      <c r="I10699" t="s">
        <v>101</v>
      </c>
    </row>
    <row r="10700" spans="1:9" x14ac:dyDescent="0.35">
      <c r="A10700">
        <v>31032025</v>
      </c>
      <c r="B10700" t="s">
        <v>447</v>
      </c>
      <c r="C10700" t="s">
        <v>263</v>
      </c>
      <c r="D10700" t="s">
        <v>314</v>
      </c>
      <c r="E10700" t="s">
        <v>315</v>
      </c>
      <c r="F10700" t="s">
        <v>101</v>
      </c>
    </row>
    <row r="10701" spans="1:9" x14ac:dyDescent="0.35">
      <c r="A10701">
        <v>31032025</v>
      </c>
      <c r="B10701" t="s">
        <v>477</v>
      </c>
      <c r="C10701" t="s">
        <v>244</v>
      </c>
      <c r="D10701" t="s">
        <v>314</v>
      </c>
      <c r="E10701" t="s">
        <v>317</v>
      </c>
      <c r="F10701" t="s">
        <v>101</v>
      </c>
    </row>
    <row r="10702" spans="1:9" x14ac:dyDescent="0.35">
      <c r="A10702">
        <v>31032025</v>
      </c>
      <c r="B10702" t="s">
        <v>629</v>
      </c>
      <c r="C10702" t="s">
        <v>543</v>
      </c>
      <c r="D10702" t="s">
        <v>319</v>
      </c>
      <c r="E10702" t="s">
        <v>320</v>
      </c>
      <c r="F10702" t="s">
        <v>321</v>
      </c>
    </row>
    <row r="10703" spans="1:9" x14ac:dyDescent="0.35">
      <c r="A10703">
        <v>31032025</v>
      </c>
      <c r="B10703" t="s">
        <v>728</v>
      </c>
      <c r="C10703" t="s">
        <v>368</v>
      </c>
      <c r="D10703" t="s">
        <v>322</v>
      </c>
      <c r="E10703" t="s">
        <v>101</v>
      </c>
    </row>
    <row r="10704" spans="1:9" x14ac:dyDescent="0.35">
      <c r="A10704">
        <v>31032025</v>
      </c>
      <c r="B10704" t="s">
        <v>723</v>
      </c>
      <c r="C10704" t="s">
        <v>556</v>
      </c>
      <c r="D10704" t="s">
        <v>325</v>
      </c>
      <c r="E10704" t="s">
        <v>101</v>
      </c>
    </row>
    <row r="10705" spans="1:6" x14ac:dyDescent="0.35">
      <c r="A10705">
        <v>31032025</v>
      </c>
      <c r="B10705" t="s">
        <v>751</v>
      </c>
      <c r="C10705" t="s">
        <v>459</v>
      </c>
      <c r="D10705" t="s">
        <v>328</v>
      </c>
      <c r="E10705" t="s">
        <v>101</v>
      </c>
    </row>
    <row r="10706" spans="1:6" x14ac:dyDescent="0.35">
      <c r="A10706">
        <v>31032025</v>
      </c>
      <c r="B10706" t="s">
        <v>286</v>
      </c>
      <c r="C10706" t="s">
        <v>331</v>
      </c>
      <c r="D10706" t="s">
        <v>332</v>
      </c>
      <c r="E10706" t="s">
        <v>101</v>
      </c>
    </row>
    <row r="10707" spans="1:6" x14ac:dyDescent="0.35">
      <c r="A10707">
        <v>31032025</v>
      </c>
      <c r="B10707" t="s">
        <v>414</v>
      </c>
      <c r="C10707" t="s">
        <v>212</v>
      </c>
      <c r="D10707" t="s">
        <v>331</v>
      </c>
      <c r="E10707" t="s">
        <v>335</v>
      </c>
      <c r="F10707" t="s">
        <v>101</v>
      </c>
    </row>
    <row r="10708" spans="1:6" x14ac:dyDescent="0.35">
      <c r="A10708">
        <v>31032025</v>
      </c>
      <c r="B10708" t="s">
        <v>233</v>
      </c>
      <c r="C10708" t="s">
        <v>330</v>
      </c>
      <c r="D10708" t="s">
        <v>331</v>
      </c>
      <c r="E10708" t="s">
        <v>338</v>
      </c>
      <c r="F10708" t="s">
        <v>321</v>
      </c>
    </row>
    <row r="10709" spans="1:6" x14ac:dyDescent="0.35">
      <c r="A10709">
        <v>31032025</v>
      </c>
      <c r="B10709" t="s">
        <v>664</v>
      </c>
      <c r="C10709" t="s">
        <v>574</v>
      </c>
      <c r="D10709" t="s">
        <v>170</v>
      </c>
    </row>
    <row r="10710" spans="1:6" x14ac:dyDescent="0.35">
      <c r="A10710">
        <v>31032025</v>
      </c>
      <c r="B10710" t="s">
        <v>593</v>
      </c>
      <c r="C10710" t="s">
        <v>432</v>
      </c>
      <c r="D10710" t="s">
        <v>341</v>
      </c>
      <c r="E10710" t="s">
        <v>101</v>
      </c>
    </row>
    <row r="10711" spans="1:6" x14ac:dyDescent="0.35">
      <c r="A10711">
        <v>31032025</v>
      </c>
      <c r="B10711" t="s">
        <v>518</v>
      </c>
      <c r="C10711" t="s">
        <v>98</v>
      </c>
      <c r="D10711" t="s">
        <v>343</v>
      </c>
      <c r="E10711" t="s">
        <v>101</v>
      </c>
    </row>
    <row r="10712" spans="1:6" x14ac:dyDescent="0.35">
      <c r="A10712">
        <v>31032025</v>
      </c>
      <c r="B10712" t="s">
        <v>481</v>
      </c>
      <c r="C10712" t="s">
        <v>132</v>
      </c>
      <c r="D10712" t="s">
        <v>344</v>
      </c>
      <c r="E10712" t="s">
        <v>345</v>
      </c>
      <c r="F10712" t="s">
        <v>101</v>
      </c>
    </row>
    <row r="10713" spans="1:6" x14ac:dyDescent="0.35">
      <c r="A10713">
        <v>31032025</v>
      </c>
      <c r="B10713" t="s">
        <v>572</v>
      </c>
      <c r="C10713" t="s">
        <v>550</v>
      </c>
      <c r="D10713" t="s">
        <v>132</v>
      </c>
      <c r="E10713" t="s">
        <v>347</v>
      </c>
      <c r="F10713" t="s">
        <v>101</v>
      </c>
    </row>
    <row r="10714" spans="1:6" x14ac:dyDescent="0.35">
      <c r="A10714">
        <v>31032025</v>
      </c>
      <c r="B10714" t="s">
        <v>593</v>
      </c>
      <c r="C10714" t="s">
        <v>183</v>
      </c>
      <c r="D10714" t="s">
        <v>132</v>
      </c>
      <c r="E10714" t="s">
        <v>348</v>
      </c>
      <c r="F10714" t="s">
        <v>101</v>
      </c>
    </row>
    <row r="10715" spans="1:6" x14ac:dyDescent="0.35">
      <c r="A10715">
        <v>31032025</v>
      </c>
      <c r="B10715" t="s">
        <v>292</v>
      </c>
      <c r="C10715" t="s">
        <v>128</v>
      </c>
      <c r="D10715" t="s">
        <v>132</v>
      </c>
      <c r="E10715" t="s">
        <v>350</v>
      </c>
      <c r="F10715" t="s">
        <v>101</v>
      </c>
    </row>
    <row r="10716" spans="1:6" x14ac:dyDescent="0.35">
      <c r="A10716">
        <v>31032025</v>
      </c>
      <c r="B10716" t="s">
        <v>499</v>
      </c>
      <c r="C10716" t="s">
        <v>293</v>
      </c>
      <c r="D10716" t="s">
        <v>132</v>
      </c>
      <c r="E10716" t="s">
        <v>352</v>
      </c>
      <c r="F10716" t="s">
        <v>101</v>
      </c>
    </row>
    <row r="10717" spans="1:6" x14ac:dyDescent="0.35">
      <c r="A10717">
        <v>31032025</v>
      </c>
      <c r="B10717" t="s">
        <v>608</v>
      </c>
      <c r="C10717" t="s">
        <v>450</v>
      </c>
      <c r="D10717" t="s">
        <v>132</v>
      </c>
      <c r="E10717" t="s">
        <v>133</v>
      </c>
      <c r="F10717" t="s">
        <v>355</v>
      </c>
    </row>
    <row r="10718" spans="1:6" x14ac:dyDescent="0.35">
      <c r="A10718">
        <v>31032025</v>
      </c>
      <c r="B10718" t="s">
        <v>499</v>
      </c>
      <c r="C10718" t="s">
        <v>227</v>
      </c>
      <c r="D10718" t="s">
        <v>132</v>
      </c>
      <c r="E10718" t="s">
        <v>356</v>
      </c>
      <c r="F10718" t="s">
        <v>101</v>
      </c>
    </row>
    <row r="10719" spans="1:6" x14ac:dyDescent="0.35">
      <c r="A10719">
        <v>31032025</v>
      </c>
      <c r="B10719" t="s">
        <v>550</v>
      </c>
      <c r="C10719" t="s">
        <v>192</v>
      </c>
      <c r="D10719" t="s">
        <v>359</v>
      </c>
      <c r="E10719" t="s">
        <v>360</v>
      </c>
      <c r="F10719" t="s">
        <v>101</v>
      </c>
    </row>
    <row r="10720" spans="1:6" x14ac:dyDescent="0.35">
      <c r="A10720">
        <v>31032025</v>
      </c>
      <c r="B10720" t="s">
        <v>440</v>
      </c>
      <c r="C10720" t="s">
        <v>233</v>
      </c>
      <c r="D10720" t="s">
        <v>359</v>
      </c>
      <c r="E10720" t="s">
        <v>362</v>
      </c>
      <c r="F10720" t="s">
        <v>101</v>
      </c>
    </row>
    <row r="10721" spans="1:8" x14ac:dyDescent="0.35">
      <c r="A10721">
        <v>31032025</v>
      </c>
      <c r="B10721" t="s">
        <v>493</v>
      </c>
      <c r="C10721" t="s">
        <v>555</v>
      </c>
      <c r="D10721" t="s">
        <v>359</v>
      </c>
      <c r="E10721" t="s">
        <v>362</v>
      </c>
      <c r="F10721" t="s">
        <v>140</v>
      </c>
      <c r="G10721" t="s">
        <v>364</v>
      </c>
      <c r="H10721" t="s">
        <v>101</v>
      </c>
    </row>
    <row r="10722" spans="1:8" x14ac:dyDescent="0.35">
      <c r="A10722">
        <v>31032025</v>
      </c>
      <c r="B10722" t="s">
        <v>719</v>
      </c>
      <c r="C10722" t="s">
        <v>559</v>
      </c>
      <c r="D10722" t="s">
        <v>366</v>
      </c>
      <c r="E10722" t="s">
        <v>257</v>
      </c>
      <c r="F10722" t="s">
        <v>367</v>
      </c>
      <c r="G10722" t="s">
        <v>101</v>
      </c>
    </row>
    <row r="10723" spans="1:8" x14ac:dyDescent="0.35">
      <c r="A10723">
        <v>31032025</v>
      </c>
      <c r="B10723" t="s">
        <v>791</v>
      </c>
      <c r="C10723" t="s">
        <v>442</v>
      </c>
      <c r="D10723" t="s">
        <v>369</v>
      </c>
      <c r="E10723" t="s">
        <v>370</v>
      </c>
      <c r="F10723" t="s">
        <v>101</v>
      </c>
    </row>
    <row r="10724" spans="1:8" x14ac:dyDescent="0.35">
      <c r="A10724">
        <v>31032025</v>
      </c>
      <c r="B10724" t="s">
        <v>722</v>
      </c>
      <c r="C10724" t="s">
        <v>549</v>
      </c>
      <c r="D10724" t="s">
        <v>371</v>
      </c>
      <c r="E10724" t="s">
        <v>101</v>
      </c>
    </row>
    <row r="10725" spans="1:8" x14ac:dyDescent="0.35">
      <c r="A10725">
        <v>31032025</v>
      </c>
      <c r="B10725" t="s">
        <v>419</v>
      </c>
      <c r="C10725" t="s">
        <v>398</v>
      </c>
      <c r="D10725" t="s">
        <v>372</v>
      </c>
      <c r="E10725" t="s">
        <v>101</v>
      </c>
    </row>
    <row r="10726" spans="1:8" x14ac:dyDescent="0.35">
      <c r="A10726">
        <v>31032025</v>
      </c>
      <c r="B10726" t="s">
        <v>552</v>
      </c>
      <c r="C10726" t="s">
        <v>550</v>
      </c>
      <c r="D10726" t="s">
        <v>373</v>
      </c>
      <c r="E10726" t="s">
        <v>101</v>
      </c>
    </row>
    <row r="10727" spans="1:8" x14ac:dyDescent="0.35">
      <c r="A10727">
        <v>31032025</v>
      </c>
      <c r="B10727" t="s">
        <v>728</v>
      </c>
      <c r="C10727" t="s">
        <v>414</v>
      </c>
      <c r="D10727" t="s">
        <v>376</v>
      </c>
      <c r="E10727" t="s">
        <v>140</v>
      </c>
      <c r="F10727" t="s">
        <v>331</v>
      </c>
      <c r="G10727" t="s">
        <v>377</v>
      </c>
      <c r="H10727" t="s">
        <v>101</v>
      </c>
    </row>
    <row r="10728" spans="1:8" x14ac:dyDescent="0.35">
      <c r="A10728">
        <v>31032025</v>
      </c>
      <c r="B10728" t="s">
        <v>730</v>
      </c>
      <c r="C10728" t="s">
        <v>219</v>
      </c>
      <c r="D10728" t="s">
        <v>378</v>
      </c>
    </row>
    <row r="10729" spans="1:8" x14ac:dyDescent="0.35">
      <c r="A10729">
        <v>31032025</v>
      </c>
      <c r="B10729" t="s">
        <v>137</v>
      </c>
      <c r="C10729" t="s">
        <v>375</v>
      </c>
      <c r="D10729" t="s">
        <v>380</v>
      </c>
      <c r="E10729" t="s">
        <v>101</v>
      </c>
    </row>
    <row r="10730" spans="1:8" x14ac:dyDescent="0.35">
      <c r="A10730">
        <v>31032025</v>
      </c>
      <c r="B10730" t="s">
        <v>507</v>
      </c>
      <c r="C10730" t="s">
        <v>207</v>
      </c>
      <c r="D10730" t="s">
        <v>382</v>
      </c>
      <c r="E10730" t="s">
        <v>383</v>
      </c>
    </row>
    <row r="10731" spans="1:8" x14ac:dyDescent="0.35">
      <c r="A10731">
        <v>31032025</v>
      </c>
      <c r="B10731" t="s">
        <v>536</v>
      </c>
      <c r="C10731" t="s">
        <v>340</v>
      </c>
      <c r="D10731" t="s">
        <v>385</v>
      </c>
      <c r="E10731" t="s">
        <v>386</v>
      </c>
    </row>
    <row r="10732" spans="1:8" x14ac:dyDescent="0.35">
      <c r="A10732">
        <v>31032025</v>
      </c>
      <c r="B10732" t="s">
        <v>758</v>
      </c>
      <c r="C10732" t="s">
        <v>171</v>
      </c>
      <c r="D10732" t="s">
        <v>388</v>
      </c>
      <c r="E10732" t="s">
        <v>101</v>
      </c>
    </row>
    <row r="10733" spans="1:8" x14ac:dyDescent="0.35">
      <c r="A10733">
        <v>31032025</v>
      </c>
      <c r="B10733" t="s">
        <v>172</v>
      </c>
      <c r="C10733" t="s">
        <v>192</v>
      </c>
      <c r="D10733" t="s">
        <v>391</v>
      </c>
      <c r="E10733" t="s">
        <v>101</v>
      </c>
    </row>
    <row r="10734" spans="1:8" x14ac:dyDescent="0.35">
      <c r="A10734">
        <v>31032025</v>
      </c>
      <c r="B10734" t="s">
        <v>444</v>
      </c>
      <c r="C10734" t="s">
        <v>188</v>
      </c>
      <c r="D10734" t="s">
        <v>393</v>
      </c>
    </row>
    <row r="10735" spans="1:8" x14ac:dyDescent="0.35">
      <c r="A10735">
        <v>31032025</v>
      </c>
      <c r="B10735" t="s">
        <v>597</v>
      </c>
      <c r="C10735" t="s">
        <v>154</v>
      </c>
      <c r="D10735" t="s">
        <v>394</v>
      </c>
      <c r="E10735" t="s">
        <v>395</v>
      </c>
      <c r="F10735" t="s">
        <v>101</v>
      </c>
    </row>
    <row r="10736" spans="1:8" x14ac:dyDescent="0.35">
      <c r="A10736">
        <v>31032025</v>
      </c>
      <c r="B10736" t="s">
        <v>218</v>
      </c>
      <c r="C10736" t="s">
        <v>375</v>
      </c>
      <c r="D10736" t="s">
        <v>396</v>
      </c>
    </row>
    <row r="10737" spans="1:9" x14ac:dyDescent="0.35">
      <c r="A10737">
        <v>31032025</v>
      </c>
      <c r="B10737" t="s">
        <v>591</v>
      </c>
      <c r="C10737" t="s">
        <v>233</v>
      </c>
      <c r="D10737" t="s">
        <v>397</v>
      </c>
      <c r="E10737" t="s">
        <v>101</v>
      </c>
    </row>
    <row r="10738" spans="1:9" x14ac:dyDescent="0.35">
      <c r="A10738">
        <v>31032025</v>
      </c>
      <c r="B10738" t="s">
        <v>662</v>
      </c>
      <c r="C10738" t="s">
        <v>305</v>
      </c>
      <c r="D10738" t="s">
        <v>399</v>
      </c>
      <c r="E10738" t="s">
        <v>140</v>
      </c>
      <c r="F10738" t="s">
        <v>400</v>
      </c>
      <c r="G10738" t="s">
        <v>257</v>
      </c>
      <c r="H10738" t="s">
        <v>331</v>
      </c>
      <c r="I10738" t="s">
        <v>401</v>
      </c>
    </row>
    <row r="10739" spans="1:9" x14ac:dyDescent="0.35">
      <c r="A10739">
        <v>31032025</v>
      </c>
      <c r="B10739" t="s">
        <v>413</v>
      </c>
      <c r="C10739" t="s">
        <v>346</v>
      </c>
      <c r="D10739" t="s">
        <v>399</v>
      </c>
      <c r="E10739" t="s">
        <v>187</v>
      </c>
      <c r="F10739" t="s">
        <v>101</v>
      </c>
    </row>
    <row r="10740" spans="1:9" x14ac:dyDescent="0.35">
      <c r="A10740">
        <v>31032025</v>
      </c>
      <c r="B10740" t="s">
        <v>137</v>
      </c>
      <c r="C10740" t="s">
        <v>523</v>
      </c>
      <c r="D10740" t="s">
        <v>399</v>
      </c>
      <c r="E10740" t="s">
        <v>403</v>
      </c>
      <c r="F10740" t="s">
        <v>101</v>
      </c>
    </row>
    <row r="10741" spans="1:9" x14ac:dyDescent="0.35">
      <c r="A10741">
        <v>31032025</v>
      </c>
      <c r="B10741" t="s">
        <v>576</v>
      </c>
      <c r="C10741" t="s">
        <v>361</v>
      </c>
      <c r="D10741" t="s">
        <v>399</v>
      </c>
      <c r="E10741" t="s">
        <v>404</v>
      </c>
      <c r="F10741" t="s">
        <v>101</v>
      </c>
    </row>
    <row r="10742" spans="1:9" x14ac:dyDescent="0.35">
      <c r="A10742">
        <v>30032025</v>
      </c>
      <c r="B10742" t="s">
        <v>776</v>
      </c>
      <c r="C10742" t="s">
        <v>593</v>
      </c>
      <c r="D10742" t="s">
        <v>100</v>
      </c>
      <c r="E10742" t="s">
        <v>101</v>
      </c>
    </row>
    <row r="10743" spans="1:9" x14ac:dyDescent="0.35">
      <c r="A10743">
        <v>30032025</v>
      </c>
      <c r="B10743" t="s">
        <v>565</v>
      </c>
      <c r="C10743" t="s">
        <v>554</v>
      </c>
      <c r="D10743" t="s">
        <v>104</v>
      </c>
      <c r="E10743" t="s">
        <v>101</v>
      </c>
    </row>
    <row r="10744" spans="1:9" x14ac:dyDescent="0.35">
      <c r="A10744">
        <v>30032025</v>
      </c>
      <c r="B10744" t="s">
        <v>583</v>
      </c>
      <c r="C10744" t="s">
        <v>465</v>
      </c>
      <c r="D10744" t="s">
        <v>107</v>
      </c>
      <c r="E10744" t="s">
        <v>108</v>
      </c>
      <c r="F10744" t="s">
        <v>101</v>
      </c>
    </row>
    <row r="10745" spans="1:9" x14ac:dyDescent="0.35">
      <c r="A10745">
        <v>30032025</v>
      </c>
      <c r="B10745" t="s">
        <v>432</v>
      </c>
      <c r="C10745" t="s">
        <v>99</v>
      </c>
      <c r="D10745" t="s">
        <v>111</v>
      </c>
      <c r="E10745" t="s">
        <v>101</v>
      </c>
    </row>
    <row r="10746" spans="1:9" x14ac:dyDescent="0.35">
      <c r="A10746">
        <v>30032025</v>
      </c>
      <c r="B10746" t="s">
        <v>659</v>
      </c>
      <c r="C10746" t="s">
        <v>803</v>
      </c>
      <c r="D10746" t="s">
        <v>114</v>
      </c>
      <c r="E10746" t="s">
        <v>115</v>
      </c>
      <c r="F10746" t="s">
        <v>116</v>
      </c>
    </row>
    <row r="10747" spans="1:9" x14ac:dyDescent="0.35">
      <c r="A10747">
        <v>30032025</v>
      </c>
      <c r="B10747" t="s">
        <v>402</v>
      </c>
      <c r="C10747" t="s">
        <v>357</v>
      </c>
      <c r="D10747" t="s">
        <v>114</v>
      </c>
      <c r="E10747" t="s">
        <v>119</v>
      </c>
      <c r="F10747" t="s">
        <v>120</v>
      </c>
      <c r="G10747" t="s">
        <v>121</v>
      </c>
    </row>
    <row r="10748" spans="1:9" x14ac:dyDescent="0.35">
      <c r="A10748">
        <v>30032025</v>
      </c>
      <c r="B10748" t="s">
        <v>434</v>
      </c>
      <c r="C10748" t="s">
        <v>458</v>
      </c>
      <c r="D10748" t="s">
        <v>114</v>
      </c>
      <c r="E10748" t="s">
        <v>124</v>
      </c>
    </row>
    <row r="10749" spans="1:9" x14ac:dyDescent="0.35">
      <c r="A10749">
        <v>30032025</v>
      </c>
      <c r="B10749" t="s">
        <v>276</v>
      </c>
      <c r="C10749" t="s">
        <v>605</v>
      </c>
      <c r="D10749" t="s">
        <v>114</v>
      </c>
      <c r="E10749" t="s">
        <v>127</v>
      </c>
    </row>
    <row r="10750" spans="1:9" x14ac:dyDescent="0.35">
      <c r="A10750">
        <v>30032025</v>
      </c>
      <c r="B10750" t="s">
        <v>336</v>
      </c>
      <c r="C10750" t="s">
        <v>354</v>
      </c>
      <c r="D10750" t="s">
        <v>114</v>
      </c>
      <c r="E10750" t="s">
        <v>130</v>
      </c>
    </row>
    <row r="10751" spans="1:9" x14ac:dyDescent="0.35">
      <c r="A10751">
        <v>30032025</v>
      </c>
      <c r="B10751" t="s">
        <v>106</v>
      </c>
      <c r="C10751" t="s">
        <v>524</v>
      </c>
      <c r="D10751" t="s">
        <v>114</v>
      </c>
      <c r="E10751" t="s">
        <v>132</v>
      </c>
      <c r="F10751" t="s">
        <v>133</v>
      </c>
    </row>
    <row r="10752" spans="1:9" x14ac:dyDescent="0.35">
      <c r="A10752">
        <v>30032025</v>
      </c>
      <c r="B10752" t="s">
        <v>603</v>
      </c>
      <c r="C10752" t="s">
        <v>221</v>
      </c>
      <c r="D10752" t="s">
        <v>135</v>
      </c>
      <c r="E10752" t="s">
        <v>136</v>
      </c>
    </row>
    <row r="10753" spans="1:7" x14ac:dyDescent="0.35">
      <c r="A10753">
        <v>30032025</v>
      </c>
      <c r="B10753" t="s">
        <v>761</v>
      </c>
      <c r="C10753" t="s">
        <v>507</v>
      </c>
      <c r="D10753" t="s">
        <v>139</v>
      </c>
      <c r="E10753" t="s">
        <v>140</v>
      </c>
      <c r="F10753" t="s">
        <v>141</v>
      </c>
      <c r="G10753" t="s">
        <v>101</v>
      </c>
    </row>
    <row r="10754" spans="1:7" x14ac:dyDescent="0.35">
      <c r="A10754">
        <v>30032025</v>
      </c>
      <c r="B10754" t="s">
        <v>758</v>
      </c>
      <c r="C10754" t="s">
        <v>466</v>
      </c>
      <c r="D10754" t="s">
        <v>144</v>
      </c>
      <c r="E10754" t="s">
        <v>101</v>
      </c>
    </row>
    <row r="10755" spans="1:7" x14ac:dyDescent="0.35">
      <c r="A10755">
        <v>30032025</v>
      </c>
      <c r="B10755" t="s">
        <v>763</v>
      </c>
      <c r="C10755" t="s">
        <v>137</v>
      </c>
      <c r="D10755" t="s">
        <v>147</v>
      </c>
      <c r="E10755" t="s">
        <v>148</v>
      </c>
      <c r="F10755" t="s">
        <v>149</v>
      </c>
    </row>
    <row r="10756" spans="1:7" x14ac:dyDescent="0.35">
      <c r="A10756">
        <v>30032025</v>
      </c>
      <c r="B10756" t="s">
        <v>778</v>
      </c>
      <c r="C10756" t="s">
        <v>438</v>
      </c>
      <c r="D10756" t="s">
        <v>152</v>
      </c>
      <c r="E10756" t="s">
        <v>140</v>
      </c>
      <c r="F10756" t="s">
        <v>153</v>
      </c>
      <c r="G10756" t="s">
        <v>101</v>
      </c>
    </row>
    <row r="10757" spans="1:7" x14ac:dyDescent="0.35">
      <c r="A10757">
        <v>30032025</v>
      </c>
      <c r="B10757" t="s">
        <v>822</v>
      </c>
      <c r="C10757" t="s">
        <v>581</v>
      </c>
      <c r="D10757" t="s">
        <v>156</v>
      </c>
      <c r="E10757" t="s">
        <v>101</v>
      </c>
    </row>
    <row r="10758" spans="1:7" x14ac:dyDescent="0.35">
      <c r="A10758">
        <v>30032025</v>
      </c>
      <c r="B10758" t="s">
        <v>788</v>
      </c>
      <c r="C10758" t="s">
        <v>413</v>
      </c>
      <c r="D10758" t="s">
        <v>159</v>
      </c>
      <c r="E10758" t="s">
        <v>101</v>
      </c>
    </row>
    <row r="10759" spans="1:7" x14ac:dyDescent="0.35">
      <c r="A10759">
        <v>30032025</v>
      </c>
      <c r="B10759" t="s">
        <v>413</v>
      </c>
      <c r="C10759" t="s">
        <v>161</v>
      </c>
      <c r="D10759" t="s">
        <v>101</v>
      </c>
    </row>
    <row r="10760" spans="1:7" x14ac:dyDescent="0.35">
      <c r="A10760">
        <v>30032025</v>
      </c>
      <c r="B10760" t="s">
        <v>455</v>
      </c>
      <c r="C10760" t="s">
        <v>282</v>
      </c>
      <c r="D10760" t="s">
        <v>164</v>
      </c>
      <c r="E10760" t="s">
        <v>101</v>
      </c>
    </row>
    <row r="10761" spans="1:7" x14ac:dyDescent="0.35">
      <c r="A10761">
        <v>30032025</v>
      </c>
      <c r="B10761" t="s">
        <v>639</v>
      </c>
      <c r="C10761" t="s">
        <v>520</v>
      </c>
      <c r="D10761" t="s">
        <v>167</v>
      </c>
    </row>
    <row r="10762" spans="1:7" x14ac:dyDescent="0.35">
      <c r="A10762">
        <v>30032025</v>
      </c>
      <c r="B10762" t="s">
        <v>423</v>
      </c>
      <c r="C10762" t="s">
        <v>101</v>
      </c>
    </row>
    <row r="10763" spans="1:7" x14ac:dyDescent="0.35">
      <c r="A10763">
        <v>30032025</v>
      </c>
      <c r="B10763" t="s">
        <v>415</v>
      </c>
      <c r="C10763" t="s">
        <v>420</v>
      </c>
      <c r="D10763" t="s">
        <v>169</v>
      </c>
      <c r="E10763" t="s">
        <v>170</v>
      </c>
      <c r="F10763" t="s">
        <v>101</v>
      </c>
    </row>
    <row r="10764" spans="1:7" x14ac:dyDescent="0.35">
      <c r="A10764">
        <v>30032025</v>
      </c>
      <c r="B10764" t="s">
        <v>812</v>
      </c>
      <c r="C10764" t="s">
        <v>419</v>
      </c>
      <c r="D10764" t="s">
        <v>173</v>
      </c>
      <c r="E10764" t="s">
        <v>101</v>
      </c>
    </row>
    <row r="10765" spans="1:7" x14ac:dyDescent="0.35">
      <c r="A10765">
        <v>30032025</v>
      </c>
      <c r="B10765" t="s">
        <v>789</v>
      </c>
      <c r="C10765" t="s">
        <v>183</v>
      </c>
      <c r="D10765" t="s">
        <v>176</v>
      </c>
      <c r="E10765" t="s">
        <v>101</v>
      </c>
    </row>
    <row r="10766" spans="1:7" x14ac:dyDescent="0.35">
      <c r="A10766">
        <v>30032025</v>
      </c>
      <c r="B10766" t="s">
        <v>812</v>
      </c>
      <c r="C10766" t="s">
        <v>430</v>
      </c>
      <c r="D10766" t="s">
        <v>176</v>
      </c>
      <c r="E10766" t="s">
        <v>149</v>
      </c>
    </row>
    <row r="10767" spans="1:7" x14ac:dyDescent="0.35">
      <c r="A10767">
        <v>30032025</v>
      </c>
      <c r="B10767" t="s">
        <v>464</v>
      </c>
      <c r="C10767" t="s">
        <v>450</v>
      </c>
      <c r="D10767" t="s">
        <v>181</v>
      </c>
      <c r="E10767" t="s">
        <v>182</v>
      </c>
      <c r="F10767" t="s">
        <v>101</v>
      </c>
    </row>
    <row r="10768" spans="1:7" x14ac:dyDescent="0.35">
      <c r="A10768">
        <v>30032025</v>
      </c>
      <c r="B10768" t="s">
        <v>814</v>
      </c>
      <c r="C10768" t="s">
        <v>611</v>
      </c>
      <c r="D10768" t="s">
        <v>184</v>
      </c>
      <c r="E10768" t="s">
        <v>101</v>
      </c>
    </row>
    <row r="10769" spans="1:7" x14ac:dyDescent="0.35">
      <c r="A10769">
        <v>30032025</v>
      </c>
      <c r="B10769" t="s">
        <v>766</v>
      </c>
      <c r="C10769" t="s">
        <v>438</v>
      </c>
      <c r="D10769" t="s">
        <v>187</v>
      </c>
      <c r="E10769" t="s">
        <v>101</v>
      </c>
    </row>
    <row r="10770" spans="1:7" x14ac:dyDescent="0.35">
      <c r="A10770">
        <v>30032025</v>
      </c>
      <c r="B10770" t="s">
        <v>504</v>
      </c>
      <c r="C10770" t="s">
        <v>476</v>
      </c>
      <c r="D10770" t="s">
        <v>190</v>
      </c>
      <c r="E10770" t="s">
        <v>191</v>
      </c>
      <c r="F10770" t="s">
        <v>101</v>
      </c>
    </row>
    <row r="10771" spans="1:7" x14ac:dyDescent="0.35">
      <c r="A10771">
        <v>30032025</v>
      </c>
      <c r="B10771" t="s">
        <v>424</v>
      </c>
      <c r="C10771" t="s">
        <v>201</v>
      </c>
      <c r="D10771" t="s">
        <v>190</v>
      </c>
      <c r="E10771" t="s">
        <v>194</v>
      </c>
      <c r="F10771" t="s">
        <v>101</v>
      </c>
    </row>
    <row r="10772" spans="1:7" x14ac:dyDescent="0.35">
      <c r="A10772">
        <v>30032025</v>
      </c>
      <c r="B10772" t="s">
        <v>755</v>
      </c>
      <c r="C10772" t="s">
        <v>473</v>
      </c>
      <c r="D10772" t="s">
        <v>190</v>
      </c>
      <c r="E10772" t="s">
        <v>196</v>
      </c>
      <c r="F10772" t="s">
        <v>101</v>
      </c>
    </row>
    <row r="10773" spans="1:7" x14ac:dyDescent="0.35">
      <c r="A10773">
        <v>30032025</v>
      </c>
      <c r="B10773" t="s">
        <v>425</v>
      </c>
      <c r="C10773" t="s">
        <v>198</v>
      </c>
      <c r="D10773" t="s">
        <v>140</v>
      </c>
      <c r="E10773" t="s">
        <v>199</v>
      </c>
      <c r="F10773" t="s">
        <v>200</v>
      </c>
      <c r="G10773" t="s">
        <v>101</v>
      </c>
    </row>
    <row r="10774" spans="1:7" x14ac:dyDescent="0.35">
      <c r="A10774">
        <v>30032025</v>
      </c>
      <c r="B10774" t="s">
        <v>430</v>
      </c>
      <c r="C10774" t="s">
        <v>598</v>
      </c>
      <c r="D10774" t="s">
        <v>61</v>
      </c>
      <c r="E10774" t="s">
        <v>101</v>
      </c>
    </row>
    <row r="10775" spans="1:7" x14ac:dyDescent="0.35">
      <c r="A10775">
        <v>30032025</v>
      </c>
      <c r="B10775" t="s">
        <v>763</v>
      </c>
      <c r="C10775" t="s">
        <v>473</v>
      </c>
      <c r="D10775" t="s">
        <v>205</v>
      </c>
      <c r="E10775" t="s">
        <v>101</v>
      </c>
    </row>
    <row r="10776" spans="1:7" x14ac:dyDescent="0.35">
      <c r="A10776">
        <v>30032025</v>
      </c>
      <c r="B10776" t="s">
        <v>823</v>
      </c>
      <c r="C10776" t="s">
        <v>602</v>
      </c>
      <c r="D10776" t="s">
        <v>208</v>
      </c>
      <c r="E10776" t="s">
        <v>101</v>
      </c>
    </row>
    <row r="10777" spans="1:7" x14ac:dyDescent="0.35">
      <c r="A10777">
        <v>30032025</v>
      </c>
      <c r="B10777" t="s">
        <v>629</v>
      </c>
      <c r="C10777" t="s">
        <v>466</v>
      </c>
      <c r="D10777" t="s">
        <v>210</v>
      </c>
      <c r="E10777" t="s">
        <v>211</v>
      </c>
      <c r="F10777" t="s">
        <v>101</v>
      </c>
    </row>
    <row r="10778" spans="1:7" x14ac:dyDescent="0.35">
      <c r="A10778">
        <v>30032025</v>
      </c>
      <c r="B10778" t="s">
        <v>221</v>
      </c>
      <c r="C10778" t="s">
        <v>118</v>
      </c>
      <c r="D10778" t="s">
        <v>214</v>
      </c>
      <c r="E10778" t="s">
        <v>215</v>
      </c>
      <c r="F10778" t="s">
        <v>101</v>
      </c>
    </row>
    <row r="10779" spans="1:7" x14ac:dyDescent="0.35">
      <c r="A10779">
        <v>30032025</v>
      </c>
      <c r="B10779" t="s">
        <v>764</v>
      </c>
      <c r="C10779" t="s">
        <v>599</v>
      </c>
      <c r="D10779" t="s">
        <v>217</v>
      </c>
      <c r="E10779" t="s">
        <v>101</v>
      </c>
    </row>
    <row r="10780" spans="1:7" x14ac:dyDescent="0.35">
      <c r="A10780">
        <v>30032025</v>
      </c>
      <c r="B10780" t="s">
        <v>812</v>
      </c>
      <c r="C10780" t="s">
        <v>597</v>
      </c>
      <c r="D10780" t="s">
        <v>220</v>
      </c>
      <c r="E10780" t="s">
        <v>101</v>
      </c>
    </row>
    <row r="10781" spans="1:7" x14ac:dyDescent="0.35">
      <c r="A10781">
        <v>30032025</v>
      </c>
      <c r="B10781" t="s">
        <v>824</v>
      </c>
      <c r="C10781" t="s">
        <v>557</v>
      </c>
      <c r="D10781" t="s">
        <v>222</v>
      </c>
    </row>
    <row r="10782" spans="1:7" x14ac:dyDescent="0.35">
      <c r="A10782">
        <v>30032025</v>
      </c>
      <c r="B10782" t="s">
        <v>806</v>
      </c>
      <c r="C10782" t="s">
        <v>145</v>
      </c>
      <c r="D10782" t="s">
        <v>223</v>
      </c>
    </row>
    <row r="10783" spans="1:7" x14ac:dyDescent="0.35">
      <c r="A10783">
        <v>30032025</v>
      </c>
      <c r="B10783" t="s">
        <v>638</v>
      </c>
      <c r="C10783" t="s">
        <v>493</v>
      </c>
      <c r="D10783" t="s">
        <v>225</v>
      </c>
      <c r="E10783" t="s">
        <v>101</v>
      </c>
    </row>
    <row r="10784" spans="1:7" x14ac:dyDescent="0.35">
      <c r="A10784">
        <v>30032025</v>
      </c>
      <c r="B10784" t="s">
        <v>712</v>
      </c>
      <c r="C10784" t="s">
        <v>499</v>
      </c>
      <c r="D10784" t="s">
        <v>225</v>
      </c>
      <c r="E10784" t="s">
        <v>228</v>
      </c>
      <c r="F10784" t="s">
        <v>229</v>
      </c>
    </row>
    <row r="10785" spans="1:7" x14ac:dyDescent="0.35">
      <c r="A10785">
        <v>30032025</v>
      </c>
      <c r="B10785" t="s">
        <v>802</v>
      </c>
      <c r="C10785" t="s">
        <v>285</v>
      </c>
      <c r="D10785" t="s">
        <v>232</v>
      </c>
      <c r="E10785" t="s">
        <v>101</v>
      </c>
    </row>
    <row r="10786" spans="1:7" x14ac:dyDescent="0.35">
      <c r="A10786">
        <v>30032025</v>
      </c>
      <c r="B10786" t="s">
        <v>761</v>
      </c>
      <c r="C10786" t="s">
        <v>237</v>
      </c>
      <c r="D10786" t="s">
        <v>235</v>
      </c>
      <c r="E10786" t="s">
        <v>236</v>
      </c>
      <c r="F10786" t="s">
        <v>101</v>
      </c>
    </row>
    <row r="10787" spans="1:7" x14ac:dyDescent="0.35">
      <c r="A10787">
        <v>30032025</v>
      </c>
      <c r="B10787" t="s">
        <v>695</v>
      </c>
      <c r="C10787" t="s">
        <v>275</v>
      </c>
      <c r="D10787" t="s">
        <v>235</v>
      </c>
      <c r="E10787" t="s">
        <v>239</v>
      </c>
      <c r="F10787" t="s">
        <v>149</v>
      </c>
    </row>
    <row r="10788" spans="1:7" x14ac:dyDescent="0.35">
      <c r="A10788">
        <v>30032025</v>
      </c>
      <c r="B10788" t="s">
        <v>664</v>
      </c>
      <c r="C10788" t="s">
        <v>591</v>
      </c>
      <c r="D10788" t="s">
        <v>235</v>
      </c>
      <c r="E10788" t="s">
        <v>241</v>
      </c>
      <c r="F10788" t="s">
        <v>101</v>
      </c>
    </row>
    <row r="10789" spans="1:7" x14ac:dyDescent="0.35">
      <c r="A10789">
        <v>30032025</v>
      </c>
      <c r="B10789" t="s">
        <v>789</v>
      </c>
      <c r="C10789" t="s">
        <v>554</v>
      </c>
      <c r="D10789" t="s">
        <v>243</v>
      </c>
      <c r="E10789" t="s">
        <v>101</v>
      </c>
    </row>
    <row r="10790" spans="1:7" x14ac:dyDescent="0.35">
      <c r="A10790">
        <v>30032025</v>
      </c>
      <c r="B10790" t="s">
        <v>718</v>
      </c>
      <c r="C10790" t="s">
        <v>456</v>
      </c>
      <c r="D10790" t="s">
        <v>245</v>
      </c>
      <c r="E10790" t="s">
        <v>246</v>
      </c>
    </row>
    <row r="10791" spans="1:7" x14ac:dyDescent="0.35">
      <c r="A10791">
        <v>30032025</v>
      </c>
      <c r="B10791" t="s">
        <v>796</v>
      </c>
      <c r="C10791" t="s">
        <v>593</v>
      </c>
      <c r="D10791" t="s">
        <v>245</v>
      </c>
      <c r="E10791" t="s">
        <v>249</v>
      </c>
    </row>
    <row r="10792" spans="1:7" x14ac:dyDescent="0.35">
      <c r="A10792">
        <v>30032025</v>
      </c>
      <c r="B10792" t="s">
        <v>597</v>
      </c>
      <c r="C10792" t="s">
        <v>318</v>
      </c>
      <c r="D10792" t="s">
        <v>252</v>
      </c>
      <c r="E10792" t="s">
        <v>101</v>
      </c>
    </row>
    <row r="10793" spans="1:7" x14ac:dyDescent="0.35">
      <c r="A10793">
        <v>30032025</v>
      </c>
      <c r="B10793" t="s">
        <v>285</v>
      </c>
      <c r="C10793" t="s">
        <v>185</v>
      </c>
      <c r="D10793" t="s">
        <v>254</v>
      </c>
    </row>
    <row r="10794" spans="1:7" x14ac:dyDescent="0.35">
      <c r="A10794">
        <v>30032025</v>
      </c>
      <c r="B10794" t="s">
        <v>624</v>
      </c>
      <c r="C10794" t="s">
        <v>456</v>
      </c>
      <c r="D10794" t="s">
        <v>256</v>
      </c>
      <c r="E10794" t="s">
        <v>257</v>
      </c>
      <c r="F10794" t="s">
        <v>236</v>
      </c>
      <c r="G10794" t="s">
        <v>101</v>
      </c>
    </row>
    <row r="10795" spans="1:7" x14ac:dyDescent="0.35">
      <c r="A10795">
        <v>30032025</v>
      </c>
      <c r="B10795" t="s">
        <v>664</v>
      </c>
      <c r="C10795" t="s">
        <v>326</v>
      </c>
      <c r="D10795" t="s">
        <v>260</v>
      </c>
      <c r="E10795" t="s">
        <v>136</v>
      </c>
      <c r="F10795" t="s">
        <v>101</v>
      </c>
    </row>
    <row r="10796" spans="1:7" x14ac:dyDescent="0.35">
      <c r="A10796">
        <v>30032025</v>
      </c>
      <c r="B10796" t="s">
        <v>473</v>
      </c>
      <c r="C10796" t="s">
        <v>261</v>
      </c>
      <c r="D10796" t="s">
        <v>262</v>
      </c>
      <c r="E10796" t="s">
        <v>101</v>
      </c>
    </row>
    <row r="10797" spans="1:7" x14ac:dyDescent="0.35">
      <c r="A10797">
        <v>30032025</v>
      </c>
      <c r="B10797" t="s">
        <v>639</v>
      </c>
      <c r="C10797" t="s">
        <v>496</v>
      </c>
      <c r="D10797" t="s">
        <v>264</v>
      </c>
      <c r="E10797" t="s">
        <v>101</v>
      </c>
    </row>
    <row r="10798" spans="1:7" x14ac:dyDescent="0.35">
      <c r="A10798">
        <v>30032025</v>
      </c>
      <c r="B10798" t="s">
        <v>431</v>
      </c>
      <c r="C10798" t="s">
        <v>264</v>
      </c>
      <c r="D10798" t="s">
        <v>149</v>
      </c>
    </row>
    <row r="10799" spans="1:7" x14ac:dyDescent="0.35">
      <c r="A10799">
        <v>30032025</v>
      </c>
      <c r="B10799" t="s">
        <v>824</v>
      </c>
      <c r="C10799" t="s">
        <v>451</v>
      </c>
      <c r="D10799" t="s">
        <v>265</v>
      </c>
      <c r="E10799" t="s">
        <v>101</v>
      </c>
      <c r="F10799" t="s">
        <v>266</v>
      </c>
    </row>
    <row r="10800" spans="1:7" x14ac:dyDescent="0.35">
      <c r="A10800">
        <v>30032025</v>
      </c>
      <c r="B10800" t="s">
        <v>438</v>
      </c>
      <c r="C10800" t="s">
        <v>267</v>
      </c>
      <c r="D10800" t="s">
        <v>101</v>
      </c>
    </row>
    <row r="10801" spans="1:8" x14ac:dyDescent="0.35">
      <c r="A10801">
        <v>30032025</v>
      </c>
      <c r="B10801" t="s">
        <v>639</v>
      </c>
      <c r="C10801" t="s">
        <v>459</v>
      </c>
      <c r="D10801" t="s">
        <v>268</v>
      </c>
    </row>
    <row r="10802" spans="1:8" x14ac:dyDescent="0.35">
      <c r="A10802">
        <v>30032025</v>
      </c>
      <c r="B10802" t="s">
        <v>825</v>
      </c>
      <c r="C10802" t="s">
        <v>674</v>
      </c>
      <c r="D10802" t="s">
        <v>270</v>
      </c>
      <c r="E10802" t="s">
        <v>271</v>
      </c>
      <c r="F10802" t="s">
        <v>101</v>
      </c>
    </row>
    <row r="10803" spans="1:8" x14ac:dyDescent="0.35">
      <c r="A10803">
        <v>30032025</v>
      </c>
      <c r="B10803" t="s">
        <v>795</v>
      </c>
      <c r="C10803" t="s">
        <v>496</v>
      </c>
      <c r="D10803" t="s">
        <v>274</v>
      </c>
      <c r="E10803" t="s">
        <v>101</v>
      </c>
    </row>
    <row r="10804" spans="1:8" x14ac:dyDescent="0.35">
      <c r="A10804">
        <v>30032025</v>
      </c>
      <c r="B10804" t="s">
        <v>694</v>
      </c>
      <c r="C10804" t="s">
        <v>277</v>
      </c>
      <c r="D10804" t="s">
        <v>101</v>
      </c>
    </row>
    <row r="10805" spans="1:8" x14ac:dyDescent="0.35">
      <c r="A10805">
        <v>30032025</v>
      </c>
      <c r="B10805" t="s">
        <v>787</v>
      </c>
      <c r="C10805" t="s">
        <v>304</v>
      </c>
      <c r="D10805" t="s">
        <v>279</v>
      </c>
      <c r="E10805" t="s">
        <v>140</v>
      </c>
      <c r="F10805" t="s">
        <v>280</v>
      </c>
    </row>
    <row r="10806" spans="1:8" x14ac:dyDescent="0.35">
      <c r="A10806">
        <v>30032025</v>
      </c>
      <c r="B10806" t="s">
        <v>281</v>
      </c>
    </row>
    <row r="10807" spans="1:8" x14ac:dyDescent="0.35">
      <c r="A10807">
        <v>30032025</v>
      </c>
      <c r="B10807" t="s">
        <v>714</v>
      </c>
      <c r="C10807" t="s">
        <v>442</v>
      </c>
      <c r="D10807" t="s">
        <v>284</v>
      </c>
      <c r="E10807" t="s">
        <v>101</v>
      </c>
    </row>
    <row r="10808" spans="1:8" x14ac:dyDescent="0.35">
      <c r="A10808">
        <v>30032025</v>
      </c>
      <c r="B10808" t="s">
        <v>766</v>
      </c>
      <c r="C10808" t="s">
        <v>514</v>
      </c>
      <c r="D10808" t="s">
        <v>287</v>
      </c>
      <c r="E10808" t="s">
        <v>101</v>
      </c>
    </row>
    <row r="10809" spans="1:8" x14ac:dyDescent="0.35">
      <c r="A10809">
        <v>30032025</v>
      </c>
      <c r="B10809" t="s">
        <v>788</v>
      </c>
      <c r="C10809" t="s">
        <v>591</v>
      </c>
      <c r="D10809" t="s">
        <v>288</v>
      </c>
      <c r="E10809" t="s">
        <v>101</v>
      </c>
    </row>
    <row r="10810" spans="1:8" x14ac:dyDescent="0.35">
      <c r="A10810">
        <v>30032025</v>
      </c>
      <c r="B10810" t="s">
        <v>473</v>
      </c>
      <c r="C10810" t="s">
        <v>553</v>
      </c>
      <c r="D10810" t="s">
        <v>290</v>
      </c>
      <c r="E10810" t="s">
        <v>140</v>
      </c>
      <c r="F10810" t="s">
        <v>291</v>
      </c>
    </row>
    <row r="10811" spans="1:8" x14ac:dyDescent="0.35">
      <c r="A10811">
        <v>30032025</v>
      </c>
      <c r="B10811" t="s">
        <v>826</v>
      </c>
      <c r="C10811" t="s">
        <v>413</v>
      </c>
      <c r="D10811" t="s">
        <v>290</v>
      </c>
      <c r="E10811" t="s">
        <v>140</v>
      </c>
      <c r="F10811" t="s">
        <v>294</v>
      </c>
      <c r="G10811" t="s">
        <v>295</v>
      </c>
      <c r="H10811" t="s">
        <v>101</v>
      </c>
    </row>
    <row r="10812" spans="1:8" x14ac:dyDescent="0.35">
      <c r="A10812">
        <v>30032025</v>
      </c>
      <c r="B10812" t="s">
        <v>722</v>
      </c>
      <c r="C10812" t="s">
        <v>307</v>
      </c>
      <c r="D10812" t="s">
        <v>298</v>
      </c>
      <c r="E10812" t="s">
        <v>101</v>
      </c>
    </row>
    <row r="10813" spans="1:8" x14ac:dyDescent="0.35">
      <c r="A10813">
        <v>30032025</v>
      </c>
      <c r="B10813" t="s">
        <v>478</v>
      </c>
      <c r="C10813" t="s">
        <v>300</v>
      </c>
      <c r="D10813" t="s">
        <v>262</v>
      </c>
      <c r="E10813" t="s">
        <v>101</v>
      </c>
    </row>
    <row r="10814" spans="1:8" x14ac:dyDescent="0.35">
      <c r="A10814">
        <v>30032025</v>
      </c>
      <c r="B10814" t="s">
        <v>542</v>
      </c>
      <c r="C10814" t="s">
        <v>526</v>
      </c>
      <c r="D10814" t="s">
        <v>301</v>
      </c>
      <c r="E10814" t="s">
        <v>101</v>
      </c>
    </row>
    <row r="10815" spans="1:8" x14ac:dyDescent="0.35">
      <c r="A10815">
        <v>30032025</v>
      </c>
      <c r="B10815" t="s">
        <v>761</v>
      </c>
      <c r="C10815" t="s">
        <v>183</v>
      </c>
      <c r="D10815" t="s">
        <v>303</v>
      </c>
      <c r="E10815" t="s">
        <v>149</v>
      </c>
    </row>
    <row r="10816" spans="1:8" x14ac:dyDescent="0.35">
      <c r="A10816">
        <v>30032025</v>
      </c>
      <c r="B10816" t="s">
        <v>827</v>
      </c>
      <c r="C10816" t="s">
        <v>714</v>
      </c>
      <c r="D10816" t="s">
        <v>306</v>
      </c>
      <c r="E10816" t="s">
        <v>101</v>
      </c>
    </row>
    <row r="10817" spans="1:9" x14ac:dyDescent="0.35">
      <c r="A10817">
        <v>30032025</v>
      </c>
      <c r="B10817" t="s">
        <v>810</v>
      </c>
      <c r="C10817" t="s">
        <v>514</v>
      </c>
      <c r="D10817" t="s">
        <v>308</v>
      </c>
      <c r="E10817" t="s">
        <v>309</v>
      </c>
      <c r="F10817" t="s">
        <v>310</v>
      </c>
      <c r="G10817" t="s">
        <v>311</v>
      </c>
      <c r="H10817" t="s">
        <v>312</v>
      </c>
      <c r="I10817" t="s">
        <v>101</v>
      </c>
    </row>
    <row r="10818" spans="1:9" x14ac:dyDescent="0.35">
      <c r="A10818">
        <v>30032025</v>
      </c>
      <c r="B10818" t="s">
        <v>292</v>
      </c>
      <c r="C10818" t="s">
        <v>269</v>
      </c>
      <c r="D10818" t="s">
        <v>314</v>
      </c>
      <c r="E10818" t="s">
        <v>315</v>
      </c>
      <c r="F10818" t="s">
        <v>101</v>
      </c>
    </row>
    <row r="10819" spans="1:9" x14ac:dyDescent="0.35">
      <c r="A10819">
        <v>30032025</v>
      </c>
      <c r="B10819" t="s">
        <v>644</v>
      </c>
      <c r="C10819" t="s">
        <v>150</v>
      </c>
      <c r="D10819" t="s">
        <v>314</v>
      </c>
      <c r="E10819" t="s">
        <v>317</v>
      </c>
      <c r="F10819" t="s">
        <v>101</v>
      </c>
    </row>
    <row r="10820" spans="1:9" x14ac:dyDescent="0.35">
      <c r="A10820">
        <v>30032025</v>
      </c>
      <c r="B10820" t="s">
        <v>639</v>
      </c>
      <c r="C10820" t="s">
        <v>438</v>
      </c>
      <c r="D10820" t="s">
        <v>319</v>
      </c>
      <c r="E10820" t="s">
        <v>320</v>
      </c>
      <c r="F10820" t="s">
        <v>321</v>
      </c>
    </row>
    <row r="10821" spans="1:9" x14ac:dyDescent="0.35">
      <c r="A10821">
        <v>30032025</v>
      </c>
      <c r="B10821" t="s">
        <v>802</v>
      </c>
      <c r="C10821" t="s">
        <v>597</v>
      </c>
      <c r="D10821" t="s">
        <v>322</v>
      </c>
      <c r="E10821" t="s">
        <v>101</v>
      </c>
    </row>
    <row r="10822" spans="1:9" x14ac:dyDescent="0.35">
      <c r="A10822">
        <v>30032025</v>
      </c>
      <c r="B10822" t="s">
        <v>810</v>
      </c>
      <c r="C10822" t="s">
        <v>603</v>
      </c>
      <c r="D10822" t="s">
        <v>325</v>
      </c>
      <c r="E10822" t="s">
        <v>101</v>
      </c>
    </row>
    <row r="10823" spans="1:9" x14ac:dyDescent="0.35">
      <c r="A10823">
        <v>30032025</v>
      </c>
      <c r="B10823" t="s">
        <v>828</v>
      </c>
      <c r="C10823" t="s">
        <v>573</v>
      </c>
      <c r="D10823" t="s">
        <v>328</v>
      </c>
      <c r="E10823" t="s">
        <v>101</v>
      </c>
    </row>
    <row r="10824" spans="1:9" x14ac:dyDescent="0.35">
      <c r="A10824">
        <v>30032025</v>
      </c>
      <c r="B10824" t="s">
        <v>471</v>
      </c>
      <c r="C10824" t="s">
        <v>331</v>
      </c>
      <c r="D10824" t="s">
        <v>332</v>
      </c>
      <c r="E10824" t="s">
        <v>101</v>
      </c>
    </row>
    <row r="10825" spans="1:9" x14ac:dyDescent="0.35">
      <c r="A10825">
        <v>30032025</v>
      </c>
      <c r="B10825" t="s">
        <v>368</v>
      </c>
      <c r="C10825" t="s">
        <v>412</v>
      </c>
      <c r="D10825" t="s">
        <v>331</v>
      </c>
      <c r="E10825" t="s">
        <v>335</v>
      </c>
      <c r="F10825" t="s">
        <v>101</v>
      </c>
    </row>
    <row r="10826" spans="1:9" x14ac:dyDescent="0.35">
      <c r="A10826">
        <v>30032025</v>
      </c>
      <c r="B10826" t="s">
        <v>154</v>
      </c>
      <c r="C10826" t="s">
        <v>250</v>
      </c>
      <c r="D10826" t="s">
        <v>331</v>
      </c>
      <c r="E10826" t="s">
        <v>338</v>
      </c>
      <c r="F10826" t="s">
        <v>321</v>
      </c>
    </row>
    <row r="10827" spans="1:9" x14ac:dyDescent="0.35">
      <c r="A10827">
        <v>30032025</v>
      </c>
      <c r="B10827" t="s">
        <v>783</v>
      </c>
      <c r="C10827" t="s">
        <v>578</v>
      </c>
      <c r="D10827" t="s">
        <v>170</v>
      </c>
    </row>
    <row r="10828" spans="1:9" x14ac:dyDescent="0.35">
      <c r="A10828">
        <v>30032025</v>
      </c>
      <c r="B10828" t="s">
        <v>768</v>
      </c>
      <c r="C10828" t="s">
        <v>449</v>
      </c>
      <c r="D10828" t="s">
        <v>341</v>
      </c>
      <c r="E10828" t="s">
        <v>101</v>
      </c>
    </row>
    <row r="10829" spans="1:9" x14ac:dyDescent="0.35">
      <c r="A10829">
        <v>30032025</v>
      </c>
      <c r="B10829" t="s">
        <v>663</v>
      </c>
      <c r="C10829" t="s">
        <v>418</v>
      </c>
      <c r="D10829" t="s">
        <v>343</v>
      </c>
      <c r="E10829" t="s">
        <v>101</v>
      </c>
    </row>
    <row r="10830" spans="1:9" x14ac:dyDescent="0.35">
      <c r="A10830">
        <v>30032025</v>
      </c>
      <c r="B10830" t="s">
        <v>304</v>
      </c>
      <c r="C10830" t="s">
        <v>132</v>
      </c>
      <c r="D10830" t="s">
        <v>344</v>
      </c>
      <c r="E10830" t="s">
        <v>345</v>
      </c>
      <c r="F10830" t="s">
        <v>101</v>
      </c>
    </row>
    <row r="10831" spans="1:9" x14ac:dyDescent="0.35">
      <c r="A10831">
        <v>30032025</v>
      </c>
      <c r="B10831" t="s">
        <v>755</v>
      </c>
      <c r="C10831" t="s">
        <v>459</v>
      </c>
      <c r="D10831" t="s">
        <v>132</v>
      </c>
      <c r="E10831" t="s">
        <v>347</v>
      </c>
      <c r="F10831" t="s">
        <v>101</v>
      </c>
    </row>
    <row r="10832" spans="1:9" x14ac:dyDescent="0.35">
      <c r="A10832">
        <v>30032025</v>
      </c>
      <c r="B10832" t="s">
        <v>755</v>
      </c>
      <c r="C10832" t="s">
        <v>285</v>
      </c>
      <c r="D10832" t="s">
        <v>132</v>
      </c>
      <c r="E10832" t="s">
        <v>348</v>
      </c>
      <c r="F10832" t="s">
        <v>101</v>
      </c>
    </row>
    <row r="10833" spans="1:8" x14ac:dyDescent="0.35">
      <c r="A10833">
        <v>30032025</v>
      </c>
      <c r="B10833" t="s">
        <v>415</v>
      </c>
      <c r="C10833" t="s">
        <v>478</v>
      </c>
      <c r="D10833" t="s">
        <v>132</v>
      </c>
      <c r="E10833" t="s">
        <v>350</v>
      </c>
      <c r="F10833" t="s">
        <v>101</v>
      </c>
    </row>
    <row r="10834" spans="1:8" x14ac:dyDescent="0.35">
      <c r="A10834">
        <v>30032025</v>
      </c>
      <c r="B10834" t="s">
        <v>628</v>
      </c>
      <c r="C10834" t="s">
        <v>237</v>
      </c>
      <c r="D10834" t="s">
        <v>132</v>
      </c>
      <c r="E10834" t="s">
        <v>352</v>
      </c>
      <c r="F10834" t="s">
        <v>101</v>
      </c>
    </row>
    <row r="10835" spans="1:8" x14ac:dyDescent="0.35">
      <c r="A10835">
        <v>30032025</v>
      </c>
      <c r="B10835" t="s">
        <v>711</v>
      </c>
      <c r="C10835" t="s">
        <v>496</v>
      </c>
      <c r="D10835" t="s">
        <v>132</v>
      </c>
      <c r="E10835" t="s">
        <v>133</v>
      </c>
      <c r="F10835" t="s">
        <v>355</v>
      </c>
    </row>
    <row r="10836" spans="1:8" x14ac:dyDescent="0.35">
      <c r="A10836">
        <v>30032025</v>
      </c>
      <c r="B10836" t="s">
        <v>623</v>
      </c>
      <c r="C10836" t="s">
        <v>471</v>
      </c>
      <c r="D10836" t="s">
        <v>132</v>
      </c>
      <c r="E10836" t="s">
        <v>356</v>
      </c>
      <c r="F10836" t="s">
        <v>101</v>
      </c>
    </row>
    <row r="10837" spans="1:8" x14ac:dyDescent="0.35">
      <c r="A10837">
        <v>30032025</v>
      </c>
      <c r="B10837" t="s">
        <v>387</v>
      </c>
      <c r="C10837" t="s">
        <v>278</v>
      </c>
      <c r="D10837" t="s">
        <v>359</v>
      </c>
      <c r="E10837" t="s">
        <v>360</v>
      </c>
      <c r="F10837" t="s">
        <v>101</v>
      </c>
    </row>
    <row r="10838" spans="1:8" x14ac:dyDescent="0.35">
      <c r="A10838">
        <v>30032025</v>
      </c>
      <c r="B10838" t="s">
        <v>596</v>
      </c>
      <c r="C10838" t="s">
        <v>292</v>
      </c>
      <c r="D10838" t="s">
        <v>359</v>
      </c>
      <c r="E10838" t="s">
        <v>362</v>
      </c>
      <c r="F10838" t="s">
        <v>101</v>
      </c>
    </row>
    <row r="10839" spans="1:8" x14ac:dyDescent="0.35">
      <c r="A10839">
        <v>30032025</v>
      </c>
      <c r="B10839" t="s">
        <v>781</v>
      </c>
      <c r="C10839" t="s">
        <v>431</v>
      </c>
      <c r="D10839" t="s">
        <v>359</v>
      </c>
      <c r="E10839" t="s">
        <v>362</v>
      </c>
      <c r="F10839" t="s">
        <v>140</v>
      </c>
      <c r="G10839" t="s">
        <v>364</v>
      </c>
      <c r="H10839" t="s">
        <v>101</v>
      </c>
    </row>
    <row r="10840" spans="1:8" x14ac:dyDescent="0.35">
      <c r="A10840">
        <v>30032025</v>
      </c>
      <c r="B10840" t="s">
        <v>756</v>
      </c>
      <c r="C10840" t="s">
        <v>520</v>
      </c>
      <c r="D10840" t="s">
        <v>366</v>
      </c>
      <c r="E10840" t="s">
        <v>257</v>
      </c>
      <c r="F10840" t="s">
        <v>367</v>
      </c>
      <c r="G10840" t="s">
        <v>101</v>
      </c>
    </row>
    <row r="10841" spans="1:8" x14ac:dyDescent="0.35">
      <c r="A10841">
        <v>30032025</v>
      </c>
      <c r="B10841" t="s">
        <v>783</v>
      </c>
      <c r="C10841" t="s">
        <v>594</v>
      </c>
      <c r="D10841" t="s">
        <v>369</v>
      </c>
      <c r="E10841" t="s">
        <v>370</v>
      </c>
      <c r="F10841" t="s">
        <v>101</v>
      </c>
    </row>
    <row r="10842" spans="1:8" x14ac:dyDescent="0.35">
      <c r="A10842">
        <v>30032025</v>
      </c>
      <c r="B10842" t="s">
        <v>829</v>
      </c>
      <c r="C10842" t="s">
        <v>413</v>
      </c>
      <c r="D10842" t="s">
        <v>371</v>
      </c>
      <c r="E10842" t="s">
        <v>101</v>
      </c>
    </row>
    <row r="10843" spans="1:8" x14ac:dyDescent="0.35">
      <c r="A10843">
        <v>30032025</v>
      </c>
      <c r="B10843" t="s">
        <v>662</v>
      </c>
      <c r="C10843" t="s">
        <v>466</v>
      </c>
      <c r="D10843" t="s">
        <v>372</v>
      </c>
      <c r="E10843" t="s">
        <v>101</v>
      </c>
    </row>
    <row r="10844" spans="1:8" x14ac:dyDescent="0.35">
      <c r="A10844">
        <v>30032025</v>
      </c>
      <c r="B10844" t="s">
        <v>717</v>
      </c>
      <c r="C10844" t="s">
        <v>518</v>
      </c>
      <c r="D10844" t="s">
        <v>373</v>
      </c>
      <c r="E10844" t="s">
        <v>101</v>
      </c>
    </row>
    <row r="10845" spans="1:8" x14ac:dyDescent="0.35">
      <c r="A10845">
        <v>30032025</v>
      </c>
      <c r="B10845" t="s">
        <v>787</v>
      </c>
      <c r="C10845" t="s">
        <v>493</v>
      </c>
      <c r="D10845" t="s">
        <v>376</v>
      </c>
      <c r="E10845" t="s">
        <v>140</v>
      </c>
      <c r="F10845" t="s">
        <v>331</v>
      </c>
      <c r="G10845" t="s">
        <v>377</v>
      </c>
      <c r="H10845" t="s">
        <v>101</v>
      </c>
    </row>
    <row r="10846" spans="1:8" x14ac:dyDescent="0.35">
      <c r="A10846">
        <v>30032025</v>
      </c>
      <c r="B10846" t="s">
        <v>830</v>
      </c>
      <c r="C10846" t="s">
        <v>430</v>
      </c>
      <c r="D10846" t="s">
        <v>378</v>
      </c>
    </row>
    <row r="10847" spans="1:8" x14ac:dyDescent="0.35">
      <c r="A10847">
        <v>30032025</v>
      </c>
      <c r="B10847" t="s">
        <v>694</v>
      </c>
      <c r="C10847" t="s">
        <v>439</v>
      </c>
      <c r="D10847" t="s">
        <v>380</v>
      </c>
      <c r="E10847" t="s">
        <v>101</v>
      </c>
    </row>
    <row r="10848" spans="1:8" x14ac:dyDescent="0.35">
      <c r="A10848">
        <v>30032025</v>
      </c>
      <c r="B10848" t="s">
        <v>728</v>
      </c>
      <c r="C10848" t="s">
        <v>221</v>
      </c>
      <c r="D10848" t="s">
        <v>382</v>
      </c>
      <c r="E10848" t="s">
        <v>383</v>
      </c>
    </row>
    <row r="10849" spans="1:9" x14ac:dyDescent="0.35">
      <c r="A10849">
        <v>30032025</v>
      </c>
      <c r="B10849" t="s">
        <v>579</v>
      </c>
      <c r="C10849" t="s">
        <v>432</v>
      </c>
      <c r="D10849" t="s">
        <v>385</v>
      </c>
      <c r="E10849" t="s">
        <v>386</v>
      </c>
    </row>
    <row r="10850" spans="1:9" x14ac:dyDescent="0.35">
      <c r="A10850">
        <v>30032025</v>
      </c>
      <c r="B10850" t="s">
        <v>831</v>
      </c>
      <c r="C10850" t="s">
        <v>477</v>
      </c>
      <c r="D10850" t="s">
        <v>388</v>
      </c>
      <c r="E10850" t="s">
        <v>101</v>
      </c>
    </row>
    <row r="10851" spans="1:9" x14ac:dyDescent="0.35">
      <c r="A10851">
        <v>30032025</v>
      </c>
      <c r="B10851" t="s">
        <v>497</v>
      </c>
      <c r="C10851" t="s">
        <v>302</v>
      </c>
      <c r="D10851" t="s">
        <v>391</v>
      </c>
      <c r="E10851" t="s">
        <v>101</v>
      </c>
    </row>
    <row r="10852" spans="1:9" x14ac:dyDescent="0.35">
      <c r="A10852">
        <v>30032025</v>
      </c>
      <c r="B10852" t="s">
        <v>560</v>
      </c>
      <c r="C10852" t="s">
        <v>346</v>
      </c>
      <c r="D10852" t="s">
        <v>393</v>
      </c>
    </row>
    <row r="10853" spans="1:9" x14ac:dyDescent="0.35">
      <c r="A10853">
        <v>30032025</v>
      </c>
      <c r="B10853" t="s">
        <v>755</v>
      </c>
      <c r="C10853" t="s">
        <v>556</v>
      </c>
      <c r="D10853" t="s">
        <v>394</v>
      </c>
      <c r="E10853" t="s">
        <v>395</v>
      </c>
      <c r="F10853" t="s">
        <v>101</v>
      </c>
    </row>
    <row r="10854" spans="1:9" x14ac:dyDescent="0.35">
      <c r="A10854">
        <v>30032025</v>
      </c>
      <c r="B10854" t="s">
        <v>396</v>
      </c>
    </row>
    <row r="10855" spans="1:9" x14ac:dyDescent="0.35">
      <c r="A10855">
        <v>30032025</v>
      </c>
      <c r="B10855" t="s">
        <v>694</v>
      </c>
      <c r="C10855" t="s">
        <v>326</v>
      </c>
      <c r="D10855" t="s">
        <v>397</v>
      </c>
      <c r="E10855" t="s">
        <v>101</v>
      </c>
    </row>
    <row r="10856" spans="1:9" x14ac:dyDescent="0.35">
      <c r="A10856">
        <v>30032025</v>
      </c>
      <c r="B10856" t="s">
        <v>716</v>
      </c>
      <c r="C10856" t="s">
        <v>137</v>
      </c>
      <c r="D10856" t="s">
        <v>399</v>
      </c>
      <c r="E10856" t="s">
        <v>140</v>
      </c>
      <c r="F10856" t="s">
        <v>400</v>
      </c>
      <c r="G10856" t="s">
        <v>257</v>
      </c>
      <c r="H10856" t="s">
        <v>331</v>
      </c>
      <c r="I10856" t="s">
        <v>401</v>
      </c>
    </row>
    <row r="10857" spans="1:9" x14ac:dyDescent="0.35">
      <c r="A10857">
        <v>30032025</v>
      </c>
      <c r="B10857" t="s">
        <v>802</v>
      </c>
      <c r="C10857" t="s">
        <v>479</v>
      </c>
      <c r="D10857" t="s">
        <v>399</v>
      </c>
      <c r="E10857" t="s">
        <v>187</v>
      </c>
      <c r="F10857" t="s">
        <v>101</v>
      </c>
    </row>
    <row r="10858" spans="1:9" x14ac:dyDescent="0.35">
      <c r="A10858">
        <v>30032025</v>
      </c>
      <c r="B10858" t="s">
        <v>750</v>
      </c>
      <c r="C10858" t="s">
        <v>447</v>
      </c>
      <c r="D10858" t="s">
        <v>399</v>
      </c>
      <c r="E10858" t="s">
        <v>403</v>
      </c>
      <c r="F10858" t="s">
        <v>101</v>
      </c>
    </row>
    <row r="10859" spans="1:9" x14ac:dyDescent="0.35">
      <c r="A10859">
        <v>30032025</v>
      </c>
      <c r="B10859" t="s">
        <v>718</v>
      </c>
      <c r="C10859" t="s">
        <v>183</v>
      </c>
      <c r="D10859" t="s">
        <v>399</v>
      </c>
      <c r="E10859" t="s">
        <v>404</v>
      </c>
      <c r="F10859" t="s">
        <v>101</v>
      </c>
    </row>
    <row r="10860" spans="1:9" x14ac:dyDescent="0.35">
      <c r="A10860">
        <v>29032025</v>
      </c>
      <c r="B10860" t="s">
        <v>712</v>
      </c>
      <c r="C10860" t="s">
        <v>534</v>
      </c>
      <c r="D10860" t="s">
        <v>100</v>
      </c>
      <c r="E10860" t="s">
        <v>101</v>
      </c>
    </row>
    <row r="10861" spans="1:9" x14ac:dyDescent="0.35">
      <c r="A10861">
        <v>29032025</v>
      </c>
      <c r="B10861" t="s">
        <v>629</v>
      </c>
      <c r="C10861" t="s">
        <v>230</v>
      </c>
      <c r="D10861" t="s">
        <v>104</v>
      </c>
      <c r="E10861" t="s">
        <v>101</v>
      </c>
    </row>
    <row r="10862" spans="1:9" x14ac:dyDescent="0.35">
      <c r="A10862">
        <v>29032025</v>
      </c>
      <c r="B10862" t="s">
        <v>733</v>
      </c>
      <c r="C10862" t="s">
        <v>414</v>
      </c>
      <c r="D10862" t="s">
        <v>107</v>
      </c>
      <c r="E10862" t="s">
        <v>108</v>
      </c>
      <c r="F10862" t="s">
        <v>101</v>
      </c>
    </row>
    <row r="10863" spans="1:9" x14ac:dyDescent="0.35">
      <c r="A10863">
        <v>29032025</v>
      </c>
      <c r="B10863" t="s">
        <v>498</v>
      </c>
      <c r="C10863" t="s">
        <v>216</v>
      </c>
      <c r="D10863" t="s">
        <v>111</v>
      </c>
      <c r="E10863" t="s">
        <v>101</v>
      </c>
    </row>
    <row r="10864" spans="1:9" x14ac:dyDescent="0.35">
      <c r="A10864">
        <v>29032025</v>
      </c>
      <c r="B10864" t="s">
        <v>643</v>
      </c>
      <c r="C10864" t="s">
        <v>754</v>
      </c>
      <c r="D10864" t="s">
        <v>114</v>
      </c>
      <c r="E10864" t="s">
        <v>115</v>
      </c>
      <c r="F10864" t="s">
        <v>116</v>
      </c>
    </row>
    <row r="10865" spans="1:7" x14ac:dyDescent="0.35">
      <c r="A10865">
        <v>29032025</v>
      </c>
      <c r="B10865" t="s">
        <v>178</v>
      </c>
      <c r="C10865" t="s">
        <v>106</v>
      </c>
      <c r="D10865" t="s">
        <v>114</v>
      </c>
      <c r="E10865" t="s">
        <v>119</v>
      </c>
      <c r="F10865" t="s">
        <v>120</v>
      </c>
      <c r="G10865" t="s">
        <v>121</v>
      </c>
    </row>
    <row r="10866" spans="1:7" x14ac:dyDescent="0.35">
      <c r="A10866">
        <v>29032025</v>
      </c>
      <c r="B10866" t="s">
        <v>365</v>
      </c>
      <c r="C10866" t="s">
        <v>333</v>
      </c>
      <c r="D10866" t="s">
        <v>114</v>
      </c>
      <c r="E10866" t="s">
        <v>124</v>
      </c>
    </row>
    <row r="10867" spans="1:7" x14ac:dyDescent="0.35">
      <c r="A10867">
        <v>29032025</v>
      </c>
      <c r="B10867" t="s">
        <v>189</v>
      </c>
      <c r="C10867" t="s">
        <v>619</v>
      </c>
      <c r="D10867" t="s">
        <v>114</v>
      </c>
      <c r="E10867" t="s">
        <v>127</v>
      </c>
    </row>
    <row r="10868" spans="1:7" x14ac:dyDescent="0.35">
      <c r="A10868">
        <v>29032025</v>
      </c>
      <c r="B10868" t="s">
        <v>188</v>
      </c>
      <c r="C10868" t="s">
        <v>434</v>
      </c>
      <c r="D10868" t="s">
        <v>114</v>
      </c>
      <c r="E10868" t="s">
        <v>130</v>
      </c>
    </row>
    <row r="10869" spans="1:7" x14ac:dyDescent="0.35">
      <c r="A10869">
        <v>29032025</v>
      </c>
      <c r="B10869" t="s">
        <v>412</v>
      </c>
      <c r="C10869" t="s">
        <v>470</v>
      </c>
      <c r="D10869" t="s">
        <v>114</v>
      </c>
      <c r="E10869" t="s">
        <v>132</v>
      </c>
      <c r="F10869" t="s">
        <v>133</v>
      </c>
    </row>
    <row r="10870" spans="1:7" x14ac:dyDescent="0.35">
      <c r="A10870">
        <v>29032025</v>
      </c>
      <c r="B10870" t="s">
        <v>663</v>
      </c>
      <c r="C10870" t="s">
        <v>604</v>
      </c>
      <c r="D10870" t="s">
        <v>135</v>
      </c>
      <c r="E10870" t="s">
        <v>136</v>
      </c>
    </row>
    <row r="10871" spans="1:7" x14ac:dyDescent="0.35">
      <c r="A10871">
        <v>29032025</v>
      </c>
      <c r="B10871" t="s">
        <v>737</v>
      </c>
      <c r="C10871" t="s">
        <v>419</v>
      </c>
      <c r="D10871" t="s">
        <v>139</v>
      </c>
      <c r="E10871" t="s">
        <v>140</v>
      </c>
      <c r="F10871" t="s">
        <v>141</v>
      </c>
      <c r="G10871" t="s">
        <v>101</v>
      </c>
    </row>
    <row r="10872" spans="1:7" x14ac:dyDescent="0.35">
      <c r="A10872">
        <v>29032025</v>
      </c>
      <c r="B10872" t="s">
        <v>630</v>
      </c>
      <c r="C10872" t="s">
        <v>450</v>
      </c>
      <c r="D10872" t="s">
        <v>144</v>
      </c>
      <c r="E10872" t="s">
        <v>101</v>
      </c>
    </row>
    <row r="10873" spans="1:7" x14ac:dyDescent="0.35">
      <c r="A10873">
        <v>29032025</v>
      </c>
      <c r="B10873" t="s">
        <v>437</v>
      </c>
      <c r="C10873" t="s">
        <v>456</v>
      </c>
      <c r="D10873" t="s">
        <v>147</v>
      </c>
      <c r="E10873" t="s">
        <v>148</v>
      </c>
      <c r="F10873" t="s">
        <v>149</v>
      </c>
    </row>
    <row r="10874" spans="1:7" x14ac:dyDescent="0.35">
      <c r="A10874">
        <v>29032025</v>
      </c>
      <c r="B10874" t="s">
        <v>750</v>
      </c>
      <c r="C10874" t="s">
        <v>450</v>
      </c>
      <c r="D10874" t="s">
        <v>152</v>
      </c>
      <c r="E10874" t="s">
        <v>140</v>
      </c>
      <c r="F10874" t="s">
        <v>153</v>
      </c>
      <c r="G10874" t="s">
        <v>101</v>
      </c>
    </row>
    <row r="10875" spans="1:7" x14ac:dyDescent="0.35">
      <c r="A10875">
        <v>29032025</v>
      </c>
      <c r="B10875" t="s">
        <v>783</v>
      </c>
      <c r="C10875" t="s">
        <v>566</v>
      </c>
      <c r="D10875" t="s">
        <v>156</v>
      </c>
      <c r="E10875" t="s">
        <v>101</v>
      </c>
    </row>
    <row r="10876" spans="1:7" x14ac:dyDescent="0.35">
      <c r="A10876">
        <v>29032025</v>
      </c>
      <c r="B10876" t="s">
        <v>766</v>
      </c>
      <c r="C10876" t="s">
        <v>413</v>
      </c>
      <c r="D10876" t="s">
        <v>159</v>
      </c>
      <c r="E10876" t="s">
        <v>101</v>
      </c>
    </row>
    <row r="10877" spans="1:7" x14ac:dyDescent="0.35">
      <c r="A10877">
        <v>29032025</v>
      </c>
      <c r="B10877" t="s">
        <v>674</v>
      </c>
      <c r="C10877" t="s">
        <v>161</v>
      </c>
      <c r="D10877" t="s">
        <v>101</v>
      </c>
    </row>
    <row r="10878" spans="1:7" x14ac:dyDescent="0.35">
      <c r="A10878">
        <v>29032025</v>
      </c>
      <c r="B10878" t="s">
        <v>520</v>
      </c>
      <c r="C10878" t="s">
        <v>402</v>
      </c>
      <c r="D10878" t="s">
        <v>164</v>
      </c>
      <c r="E10878" t="s">
        <v>101</v>
      </c>
    </row>
    <row r="10879" spans="1:7" x14ac:dyDescent="0.35">
      <c r="A10879">
        <v>29032025</v>
      </c>
      <c r="B10879" t="s">
        <v>694</v>
      </c>
      <c r="C10879" t="s">
        <v>493</v>
      </c>
      <c r="D10879" t="s">
        <v>167</v>
      </c>
    </row>
    <row r="10880" spans="1:7" x14ac:dyDescent="0.35">
      <c r="A10880">
        <v>29032025</v>
      </c>
      <c r="B10880" t="s">
        <v>423</v>
      </c>
      <c r="C10880" t="s">
        <v>101</v>
      </c>
    </row>
    <row r="10881" spans="1:7" x14ac:dyDescent="0.35">
      <c r="A10881">
        <v>29032025</v>
      </c>
      <c r="B10881" t="s">
        <v>573</v>
      </c>
      <c r="C10881" t="s">
        <v>157</v>
      </c>
      <c r="D10881" t="s">
        <v>169</v>
      </c>
      <c r="E10881" t="s">
        <v>170</v>
      </c>
      <c r="F10881" t="s">
        <v>101</v>
      </c>
    </row>
    <row r="10882" spans="1:7" x14ac:dyDescent="0.35">
      <c r="A10882">
        <v>29032025</v>
      </c>
      <c r="B10882" t="s">
        <v>760</v>
      </c>
      <c r="C10882" t="s">
        <v>510</v>
      </c>
      <c r="D10882" t="s">
        <v>173</v>
      </c>
      <c r="E10882" t="s">
        <v>101</v>
      </c>
    </row>
    <row r="10883" spans="1:7" x14ac:dyDescent="0.35">
      <c r="A10883">
        <v>29032025</v>
      </c>
      <c r="B10883" t="s">
        <v>579</v>
      </c>
      <c r="C10883" t="s">
        <v>436</v>
      </c>
      <c r="D10883" t="s">
        <v>176</v>
      </c>
      <c r="E10883" t="s">
        <v>101</v>
      </c>
    </row>
    <row r="10884" spans="1:7" x14ac:dyDescent="0.35">
      <c r="A10884">
        <v>29032025</v>
      </c>
      <c r="B10884" t="s">
        <v>565</v>
      </c>
      <c r="C10884" t="s">
        <v>511</v>
      </c>
      <c r="D10884" t="s">
        <v>176</v>
      </c>
      <c r="E10884" t="s">
        <v>149</v>
      </c>
    </row>
    <row r="10885" spans="1:7" x14ac:dyDescent="0.35">
      <c r="A10885">
        <v>29032025</v>
      </c>
      <c r="B10885" t="s">
        <v>687</v>
      </c>
      <c r="C10885" t="s">
        <v>248</v>
      </c>
      <c r="D10885" t="s">
        <v>181</v>
      </c>
      <c r="E10885" t="s">
        <v>182</v>
      </c>
      <c r="F10885" t="s">
        <v>101</v>
      </c>
    </row>
    <row r="10886" spans="1:7" x14ac:dyDescent="0.35">
      <c r="A10886">
        <v>29032025</v>
      </c>
      <c r="B10886" t="s">
        <v>692</v>
      </c>
      <c r="C10886" t="s">
        <v>593</v>
      </c>
      <c r="D10886" t="s">
        <v>184</v>
      </c>
      <c r="E10886" t="s">
        <v>101</v>
      </c>
    </row>
    <row r="10887" spans="1:7" x14ac:dyDescent="0.35">
      <c r="A10887">
        <v>29032025</v>
      </c>
      <c r="B10887" t="s">
        <v>634</v>
      </c>
      <c r="C10887" t="s">
        <v>233</v>
      </c>
      <c r="D10887" t="s">
        <v>187</v>
      </c>
      <c r="E10887" t="s">
        <v>101</v>
      </c>
    </row>
    <row r="10888" spans="1:7" x14ac:dyDescent="0.35">
      <c r="A10888">
        <v>29032025</v>
      </c>
      <c r="B10888" t="s">
        <v>603</v>
      </c>
      <c r="C10888" t="s">
        <v>174</v>
      </c>
      <c r="D10888" t="s">
        <v>190</v>
      </c>
      <c r="E10888" t="s">
        <v>191</v>
      </c>
      <c r="F10888" t="s">
        <v>101</v>
      </c>
    </row>
    <row r="10889" spans="1:7" x14ac:dyDescent="0.35">
      <c r="A10889">
        <v>29032025</v>
      </c>
      <c r="B10889" t="s">
        <v>171</v>
      </c>
      <c r="C10889" t="s">
        <v>282</v>
      </c>
      <c r="D10889" t="s">
        <v>190</v>
      </c>
      <c r="E10889" t="s">
        <v>194</v>
      </c>
      <c r="F10889" t="s">
        <v>101</v>
      </c>
    </row>
    <row r="10890" spans="1:7" x14ac:dyDescent="0.35">
      <c r="A10890">
        <v>29032025</v>
      </c>
      <c r="B10890" t="s">
        <v>736</v>
      </c>
      <c r="C10890" t="s">
        <v>526</v>
      </c>
      <c r="D10890" t="s">
        <v>190</v>
      </c>
      <c r="E10890" t="s">
        <v>196</v>
      </c>
      <c r="F10890" t="s">
        <v>101</v>
      </c>
    </row>
    <row r="10891" spans="1:7" x14ac:dyDescent="0.35">
      <c r="A10891">
        <v>29032025</v>
      </c>
      <c r="B10891" t="s">
        <v>454</v>
      </c>
      <c r="C10891" t="s">
        <v>198</v>
      </c>
      <c r="D10891" t="s">
        <v>140</v>
      </c>
      <c r="E10891" t="s">
        <v>199</v>
      </c>
      <c r="F10891" t="s">
        <v>200</v>
      </c>
      <c r="G10891" t="s">
        <v>101</v>
      </c>
    </row>
    <row r="10892" spans="1:7" x14ac:dyDescent="0.35">
      <c r="A10892">
        <v>29032025</v>
      </c>
      <c r="B10892" t="s">
        <v>576</v>
      </c>
      <c r="C10892" t="s">
        <v>172</v>
      </c>
      <c r="D10892" t="s">
        <v>61</v>
      </c>
      <c r="E10892" t="s">
        <v>101</v>
      </c>
    </row>
    <row r="10893" spans="1:7" x14ac:dyDescent="0.35">
      <c r="A10893">
        <v>29032025</v>
      </c>
      <c r="B10893" t="s">
        <v>661</v>
      </c>
      <c r="C10893" t="s">
        <v>559</v>
      </c>
      <c r="D10893" t="s">
        <v>205</v>
      </c>
      <c r="E10893" t="s">
        <v>101</v>
      </c>
    </row>
    <row r="10894" spans="1:7" x14ac:dyDescent="0.35">
      <c r="A10894">
        <v>29032025</v>
      </c>
      <c r="B10894" t="s">
        <v>804</v>
      </c>
      <c r="C10894" t="s">
        <v>578</v>
      </c>
      <c r="D10894" t="s">
        <v>208</v>
      </c>
      <c r="E10894" t="s">
        <v>101</v>
      </c>
    </row>
    <row r="10895" spans="1:7" x14ac:dyDescent="0.35">
      <c r="A10895">
        <v>29032025</v>
      </c>
      <c r="B10895" t="s">
        <v>624</v>
      </c>
      <c r="C10895" t="s">
        <v>221</v>
      </c>
      <c r="D10895" t="s">
        <v>210</v>
      </c>
      <c r="E10895" t="s">
        <v>211</v>
      </c>
      <c r="F10895" t="s">
        <v>101</v>
      </c>
    </row>
    <row r="10896" spans="1:7" x14ac:dyDescent="0.35">
      <c r="A10896">
        <v>29032025</v>
      </c>
      <c r="B10896" t="s">
        <v>414</v>
      </c>
      <c r="C10896" t="s">
        <v>188</v>
      </c>
      <c r="D10896" t="s">
        <v>214</v>
      </c>
      <c r="E10896" t="s">
        <v>215</v>
      </c>
      <c r="F10896" t="s">
        <v>101</v>
      </c>
    </row>
    <row r="10897" spans="1:7" x14ac:dyDescent="0.35">
      <c r="A10897">
        <v>29032025</v>
      </c>
      <c r="B10897" t="s">
        <v>791</v>
      </c>
      <c r="C10897" t="s">
        <v>424</v>
      </c>
      <c r="D10897" t="s">
        <v>217</v>
      </c>
      <c r="E10897" t="s">
        <v>101</v>
      </c>
    </row>
    <row r="10898" spans="1:7" x14ac:dyDescent="0.35">
      <c r="A10898">
        <v>29032025</v>
      </c>
      <c r="B10898" t="s">
        <v>767</v>
      </c>
      <c r="C10898" t="s">
        <v>542</v>
      </c>
      <c r="D10898" t="s">
        <v>220</v>
      </c>
      <c r="E10898" t="s">
        <v>101</v>
      </c>
    </row>
    <row r="10899" spans="1:7" x14ac:dyDescent="0.35">
      <c r="A10899">
        <v>29032025</v>
      </c>
      <c r="B10899" t="s">
        <v>796</v>
      </c>
      <c r="C10899" t="s">
        <v>514</v>
      </c>
      <c r="D10899" t="s">
        <v>222</v>
      </c>
    </row>
    <row r="10900" spans="1:7" x14ac:dyDescent="0.35">
      <c r="A10900">
        <v>29032025</v>
      </c>
      <c r="B10900" t="s">
        <v>721</v>
      </c>
      <c r="C10900" t="s">
        <v>340</v>
      </c>
      <c r="D10900" t="s">
        <v>223</v>
      </c>
    </row>
    <row r="10901" spans="1:7" x14ac:dyDescent="0.35">
      <c r="A10901">
        <v>29032025</v>
      </c>
      <c r="B10901" t="s">
        <v>728</v>
      </c>
      <c r="C10901" t="s">
        <v>518</v>
      </c>
      <c r="D10901" t="s">
        <v>225</v>
      </c>
      <c r="E10901" t="s">
        <v>101</v>
      </c>
    </row>
    <row r="10902" spans="1:7" x14ac:dyDescent="0.35">
      <c r="A10902">
        <v>29032025</v>
      </c>
      <c r="B10902" t="s">
        <v>558</v>
      </c>
      <c r="C10902" t="s">
        <v>590</v>
      </c>
      <c r="D10902" t="s">
        <v>225</v>
      </c>
      <c r="E10902" t="s">
        <v>228</v>
      </c>
      <c r="F10902" t="s">
        <v>229</v>
      </c>
    </row>
    <row r="10903" spans="1:7" x14ac:dyDescent="0.35">
      <c r="A10903">
        <v>29032025</v>
      </c>
      <c r="B10903" t="s">
        <v>711</v>
      </c>
      <c r="C10903" t="s">
        <v>466</v>
      </c>
      <c r="D10903" t="s">
        <v>232</v>
      </c>
      <c r="E10903" t="s">
        <v>101</v>
      </c>
    </row>
    <row r="10904" spans="1:7" x14ac:dyDescent="0.35">
      <c r="A10904">
        <v>29032025</v>
      </c>
      <c r="B10904" t="s">
        <v>696</v>
      </c>
      <c r="C10904" t="s">
        <v>219</v>
      </c>
      <c r="D10904" t="s">
        <v>235</v>
      </c>
      <c r="E10904" t="s">
        <v>236</v>
      </c>
      <c r="F10904" t="s">
        <v>101</v>
      </c>
    </row>
    <row r="10905" spans="1:7" x14ac:dyDescent="0.35">
      <c r="A10905">
        <v>29032025</v>
      </c>
      <c r="B10905" t="s">
        <v>557</v>
      </c>
      <c r="C10905" t="s">
        <v>476</v>
      </c>
      <c r="D10905" t="s">
        <v>235</v>
      </c>
      <c r="E10905" t="s">
        <v>239</v>
      </c>
      <c r="F10905" t="s">
        <v>149</v>
      </c>
    </row>
    <row r="10906" spans="1:7" x14ac:dyDescent="0.35">
      <c r="A10906">
        <v>29032025</v>
      </c>
      <c r="B10906" t="s">
        <v>723</v>
      </c>
      <c r="C10906" t="s">
        <v>218</v>
      </c>
      <c r="D10906" t="s">
        <v>235</v>
      </c>
      <c r="E10906" t="s">
        <v>241</v>
      </c>
      <c r="F10906" t="s">
        <v>101</v>
      </c>
    </row>
    <row r="10907" spans="1:7" x14ac:dyDescent="0.35">
      <c r="A10907">
        <v>29032025</v>
      </c>
      <c r="B10907" t="s">
        <v>711</v>
      </c>
      <c r="C10907" t="s">
        <v>466</v>
      </c>
      <c r="D10907" t="s">
        <v>243</v>
      </c>
      <c r="E10907" t="s">
        <v>101</v>
      </c>
    </row>
    <row r="10908" spans="1:7" x14ac:dyDescent="0.35">
      <c r="A10908">
        <v>29032025</v>
      </c>
      <c r="B10908" t="s">
        <v>558</v>
      </c>
      <c r="C10908" t="s">
        <v>305</v>
      </c>
      <c r="D10908" t="s">
        <v>245</v>
      </c>
      <c r="E10908" t="s">
        <v>246</v>
      </c>
    </row>
    <row r="10909" spans="1:7" x14ac:dyDescent="0.35">
      <c r="A10909">
        <v>29032025</v>
      </c>
      <c r="B10909" t="s">
        <v>802</v>
      </c>
      <c r="C10909" t="s">
        <v>518</v>
      </c>
      <c r="D10909" t="s">
        <v>245</v>
      </c>
      <c r="E10909" t="s">
        <v>249</v>
      </c>
    </row>
    <row r="10910" spans="1:7" x14ac:dyDescent="0.35">
      <c r="A10910">
        <v>29032025</v>
      </c>
      <c r="B10910" t="s">
        <v>742</v>
      </c>
      <c r="C10910" t="s">
        <v>207</v>
      </c>
      <c r="D10910" t="s">
        <v>252</v>
      </c>
      <c r="E10910" t="s">
        <v>101</v>
      </c>
    </row>
    <row r="10911" spans="1:7" x14ac:dyDescent="0.35">
      <c r="A10911">
        <v>29032025</v>
      </c>
      <c r="B10911" t="s">
        <v>578</v>
      </c>
      <c r="C10911" t="s">
        <v>329</v>
      </c>
      <c r="D10911" t="s">
        <v>254</v>
      </c>
    </row>
    <row r="10912" spans="1:7" x14ac:dyDescent="0.35">
      <c r="A10912">
        <v>29032025</v>
      </c>
      <c r="B10912" t="s">
        <v>662</v>
      </c>
      <c r="C10912" t="s">
        <v>519</v>
      </c>
      <c r="D10912" t="s">
        <v>256</v>
      </c>
      <c r="E10912" t="s">
        <v>257</v>
      </c>
      <c r="F10912" t="s">
        <v>236</v>
      </c>
      <c r="G10912" t="s">
        <v>101</v>
      </c>
    </row>
    <row r="10913" spans="1:6" x14ac:dyDescent="0.35">
      <c r="A10913">
        <v>29032025</v>
      </c>
      <c r="B10913" t="s">
        <v>723</v>
      </c>
      <c r="C10913" t="s">
        <v>307</v>
      </c>
      <c r="D10913" t="s">
        <v>260</v>
      </c>
      <c r="E10913" t="s">
        <v>136</v>
      </c>
      <c r="F10913" t="s">
        <v>101</v>
      </c>
    </row>
    <row r="10914" spans="1:6" x14ac:dyDescent="0.35">
      <c r="A10914">
        <v>29032025</v>
      </c>
      <c r="B10914" t="s">
        <v>414</v>
      </c>
      <c r="C10914" t="s">
        <v>261</v>
      </c>
      <c r="D10914" t="s">
        <v>262</v>
      </c>
      <c r="E10914" t="s">
        <v>101</v>
      </c>
    </row>
    <row r="10915" spans="1:6" x14ac:dyDescent="0.35">
      <c r="A10915">
        <v>29032025</v>
      </c>
      <c r="B10915" t="s">
        <v>780</v>
      </c>
      <c r="C10915" t="s">
        <v>441</v>
      </c>
      <c r="D10915" t="s">
        <v>264</v>
      </c>
      <c r="E10915" t="s">
        <v>101</v>
      </c>
    </row>
    <row r="10916" spans="1:6" x14ac:dyDescent="0.35">
      <c r="A10916">
        <v>29032025</v>
      </c>
      <c r="B10916" t="s">
        <v>540</v>
      </c>
      <c r="C10916" t="s">
        <v>264</v>
      </c>
      <c r="D10916" t="s">
        <v>149</v>
      </c>
    </row>
    <row r="10917" spans="1:6" x14ac:dyDescent="0.35">
      <c r="A10917">
        <v>29032025</v>
      </c>
      <c r="B10917" t="s">
        <v>778</v>
      </c>
      <c r="C10917" t="s">
        <v>218</v>
      </c>
      <c r="D10917" t="s">
        <v>265</v>
      </c>
      <c r="E10917" t="s">
        <v>101</v>
      </c>
      <c r="F10917" t="s">
        <v>266</v>
      </c>
    </row>
    <row r="10918" spans="1:6" x14ac:dyDescent="0.35">
      <c r="A10918">
        <v>29032025</v>
      </c>
      <c r="B10918" t="s">
        <v>442</v>
      </c>
      <c r="C10918" t="s">
        <v>267</v>
      </c>
      <c r="D10918" t="s">
        <v>101</v>
      </c>
    </row>
    <row r="10919" spans="1:6" x14ac:dyDescent="0.35">
      <c r="A10919">
        <v>29032025</v>
      </c>
      <c r="B10919" t="s">
        <v>634</v>
      </c>
      <c r="C10919" t="s">
        <v>137</v>
      </c>
      <c r="D10919" t="s">
        <v>268</v>
      </c>
    </row>
    <row r="10920" spans="1:6" x14ac:dyDescent="0.35">
      <c r="A10920">
        <v>29032025</v>
      </c>
      <c r="B10920" t="s">
        <v>664</v>
      </c>
      <c r="C10920" t="s">
        <v>542</v>
      </c>
      <c r="D10920" t="s">
        <v>270</v>
      </c>
      <c r="E10920" t="s">
        <v>271</v>
      </c>
      <c r="F10920" t="s">
        <v>101</v>
      </c>
    </row>
    <row r="10921" spans="1:6" x14ac:dyDescent="0.35">
      <c r="A10921">
        <v>29032025</v>
      </c>
      <c r="B10921" t="s">
        <v>719</v>
      </c>
      <c r="C10921" t="s">
        <v>307</v>
      </c>
      <c r="D10921" t="s">
        <v>274</v>
      </c>
      <c r="E10921" t="s">
        <v>101</v>
      </c>
    </row>
    <row r="10922" spans="1:6" x14ac:dyDescent="0.35">
      <c r="A10922">
        <v>29032025</v>
      </c>
      <c r="B10922" t="s">
        <v>661</v>
      </c>
      <c r="C10922" t="s">
        <v>277</v>
      </c>
      <c r="D10922" t="s">
        <v>101</v>
      </c>
    </row>
    <row r="10923" spans="1:6" x14ac:dyDescent="0.35">
      <c r="A10923">
        <v>29032025</v>
      </c>
      <c r="B10923" t="s">
        <v>752</v>
      </c>
      <c r="C10923" t="s">
        <v>387</v>
      </c>
      <c r="D10923" t="s">
        <v>279</v>
      </c>
      <c r="E10923" t="s">
        <v>140</v>
      </c>
      <c r="F10923" t="s">
        <v>280</v>
      </c>
    </row>
    <row r="10924" spans="1:6" x14ac:dyDescent="0.35">
      <c r="A10924">
        <v>29032025</v>
      </c>
      <c r="B10924" t="s">
        <v>796</v>
      </c>
      <c r="C10924" t="s">
        <v>565</v>
      </c>
      <c r="D10924" t="s">
        <v>281</v>
      </c>
    </row>
    <row r="10925" spans="1:6" x14ac:dyDescent="0.35">
      <c r="A10925">
        <v>29032025</v>
      </c>
      <c r="B10925" t="s">
        <v>691</v>
      </c>
      <c r="C10925" t="s">
        <v>230</v>
      </c>
      <c r="D10925" t="s">
        <v>284</v>
      </c>
      <c r="E10925" t="s">
        <v>101</v>
      </c>
    </row>
    <row r="10926" spans="1:6" x14ac:dyDescent="0.35">
      <c r="A10926">
        <v>29032025</v>
      </c>
      <c r="B10926" t="s">
        <v>629</v>
      </c>
      <c r="C10926" t="s">
        <v>608</v>
      </c>
      <c r="D10926" t="s">
        <v>287</v>
      </c>
      <c r="E10926" t="s">
        <v>101</v>
      </c>
    </row>
    <row r="10927" spans="1:6" x14ac:dyDescent="0.35">
      <c r="A10927">
        <v>29032025</v>
      </c>
      <c r="B10927" t="s">
        <v>759</v>
      </c>
      <c r="C10927" t="s">
        <v>339</v>
      </c>
      <c r="D10927" t="s">
        <v>288</v>
      </c>
      <c r="E10927" t="s">
        <v>101</v>
      </c>
    </row>
    <row r="10928" spans="1:6" x14ac:dyDescent="0.35">
      <c r="A10928">
        <v>29032025</v>
      </c>
      <c r="B10928" t="s">
        <v>602</v>
      </c>
      <c r="C10928" t="s">
        <v>150</v>
      </c>
      <c r="D10928" t="s">
        <v>290</v>
      </c>
      <c r="E10928" t="s">
        <v>140</v>
      </c>
      <c r="F10928" t="s">
        <v>291</v>
      </c>
    </row>
    <row r="10929" spans="1:9" x14ac:dyDescent="0.35">
      <c r="A10929">
        <v>29032025</v>
      </c>
      <c r="B10929" t="s">
        <v>778</v>
      </c>
      <c r="C10929" t="s">
        <v>413</v>
      </c>
      <c r="D10929" t="s">
        <v>290</v>
      </c>
      <c r="E10929" t="s">
        <v>140</v>
      </c>
      <c r="F10929" t="s">
        <v>294</v>
      </c>
      <c r="G10929" t="s">
        <v>295</v>
      </c>
      <c r="H10929" t="s">
        <v>101</v>
      </c>
    </row>
    <row r="10930" spans="1:9" x14ac:dyDescent="0.35">
      <c r="A10930">
        <v>29032025</v>
      </c>
      <c r="B10930" t="s">
        <v>638</v>
      </c>
      <c r="C10930" t="s">
        <v>206</v>
      </c>
      <c r="D10930" t="s">
        <v>298</v>
      </c>
      <c r="E10930" t="s">
        <v>101</v>
      </c>
    </row>
    <row r="10931" spans="1:9" x14ac:dyDescent="0.35">
      <c r="A10931">
        <v>29032025</v>
      </c>
      <c r="B10931" t="s">
        <v>516</v>
      </c>
      <c r="C10931" t="s">
        <v>168</v>
      </c>
      <c r="D10931" t="s">
        <v>300</v>
      </c>
      <c r="E10931" t="s">
        <v>262</v>
      </c>
      <c r="F10931" t="s">
        <v>101</v>
      </c>
    </row>
    <row r="10932" spans="1:9" x14ac:dyDescent="0.35">
      <c r="A10932">
        <v>29032025</v>
      </c>
      <c r="B10932" t="s">
        <v>644</v>
      </c>
      <c r="C10932" t="s">
        <v>340</v>
      </c>
      <c r="D10932" t="s">
        <v>301</v>
      </c>
      <c r="E10932" t="s">
        <v>101</v>
      </c>
    </row>
    <row r="10933" spans="1:9" x14ac:dyDescent="0.35">
      <c r="A10933">
        <v>29032025</v>
      </c>
      <c r="B10933" t="s">
        <v>629</v>
      </c>
      <c r="C10933" t="s">
        <v>495</v>
      </c>
      <c r="D10933" t="s">
        <v>303</v>
      </c>
      <c r="E10933" t="s">
        <v>149</v>
      </c>
    </row>
    <row r="10934" spans="1:9" x14ac:dyDescent="0.35">
      <c r="A10934">
        <v>29032025</v>
      </c>
      <c r="B10934" t="s">
        <v>832</v>
      </c>
      <c r="C10934" t="s">
        <v>636</v>
      </c>
      <c r="D10934" t="s">
        <v>306</v>
      </c>
      <c r="E10934" t="s">
        <v>101</v>
      </c>
    </row>
    <row r="10935" spans="1:9" x14ac:dyDescent="0.35">
      <c r="A10935">
        <v>29032025</v>
      </c>
      <c r="B10935" t="s">
        <v>729</v>
      </c>
      <c r="C10935" t="s">
        <v>218</v>
      </c>
      <c r="D10935" t="s">
        <v>308</v>
      </c>
      <c r="E10935" t="s">
        <v>309</v>
      </c>
      <c r="F10935" t="s">
        <v>310</v>
      </c>
      <c r="G10935" t="s">
        <v>311</v>
      </c>
      <c r="H10935" t="s">
        <v>312</v>
      </c>
      <c r="I10935" t="s">
        <v>101</v>
      </c>
    </row>
    <row r="10936" spans="1:9" x14ac:dyDescent="0.35">
      <c r="A10936">
        <v>29032025</v>
      </c>
      <c r="B10936" t="s">
        <v>430</v>
      </c>
      <c r="C10936" t="s">
        <v>439</v>
      </c>
      <c r="D10936" t="s">
        <v>314</v>
      </c>
      <c r="E10936" t="s">
        <v>315</v>
      </c>
      <c r="F10936" t="s">
        <v>101</v>
      </c>
    </row>
    <row r="10937" spans="1:9" x14ac:dyDescent="0.35">
      <c r="A10937">
        <v>29032025</v>
      </c>
      <c r="B10937" t="s">
        <v>719</v>
      </c>
      <c r="C10937" t="s">
        <v>171</v>
      </c>
      <c r="D10937" t="s">
        <v>314</v>
      </c>
      <c r="E10937" t="s">
        <v>317</v>
      </c>
      <c r="F10937" t="s">
        <v>101</v>
      </c>
    </row>
    <row r="10938" spans="1:9" x14ac:dyDescent="0.35">
      <c r="A10938">
        <v>29032025</v>
      </c>
      <c r="B10938" t="s">
        <v>629</v>
      </c>
      <c r="C10938" t="s">
        <v>183</v>
      </c>
      <c r="D10938" t="s">
        <v>319</v>
      </c>
      <c r="E10938" t="s">
        <v>320</v>
      </c>
      <c r="F10938" t="s">
        <v>321</v>
      </c>
    </row>
    <row r="10939" spans="1:9" x14ac:dyDescent="0.35">
      <c r="A10939">
        <v>29032025</v>
      </c>
      <c r="B10939" t="s">
        <v>639</v>
      </c>
      <c r="C10939" t="s">
        <v>339</v>
      </c>
      <c r="D10939" t="s">
        <v>322</v>
      </c>
      <c r="E10939" t="s">
        <v>101</v>
      </c>
    </row>
    <row r="10940" spans="1:9" x14ac:dyDescent="0.35">
      <c r="A10940">
        <v>29032025</v>
      </c>
      <c r="B10940" t="s">
        <v>755</v>
      </c>
      <c r="C10940" t="s">
        <v>578</v>
      </c>
      <c r="D10940" t="s">
        <v>325</v>
      </c>
      <c r="E10940" t="s">
        <v>101</v>
      </c>
    </row>
    <row r="10941" spans="1:9" x14ac:dyDescent="0.35">
      <c r="A10941">
        <v>29032025</v>
      </c>
      <c r="B10941" t="s">
        <v>755</v>
      </c>
      <c r="C10941" t="s">
        <v>578</v>
      </c>
      <c r="D10941" t="s">
        <v>328</v>
      </c>
      <c r="E10941" t="s">
        <v>101</v>
      </c>
    </row>
    <row r="10942" spans="1:9" x14ac:dyDescent="0.35">
      <c r="A10942">
        <v>29032025</v>
      </c>
      <c r="B10942" t="s">
        <v>426</v>
      </c>
      <c r="C10942" t="s">
        <v>331</v>
      </c>
      <c r="D10942" t="s">
        <v>332</v>
      </c>
      <c r="E10942" t="s">
        <v>101</v>
      </c>
    </row>
    <row r="10943" spans="1:9" x14ac:dyDescent="0.35">
      <c r="A10943">
        <v>29032025</v>
      </c>
      <c r="B10943" t="s">
        <v>219</v>
      </c>
      <c r="C10943" t="s">
        <v>513</v>
      </c>
      <c r="D10943" t="s">
        <v>331</v>
      </c>
      <c r="E10943" t="s">
        <v>335</v>
      </c>
      <c r="F10943" t="s">
        <v>101</v>
      </c>
    </row>
    <row r="10944" spans="1:9" x14ac:dyDescent="0.35">
      <c r="A10944">
        <v>29032025</v>
      </c>
      <c r="B10944" t="s">
        <v>305</v>
      </c>
      <c r="C10944" t="s">
        <v>461</v>
      </c>
      <c r="D10944" t="s">
        <v>331</v>
      </c>
      <c r="E10944" t="s">
        <v>338</v>
      </c>
      <c r="F10944" t="s">
        <v>321</v>
      </c>
    </row>
    <row r="10945" spans="1:8" x14ac:dyDescent="0.35">
      <c r="A10945">
        <v>29032025</v>
      </c>
      <c r="B10945" t="s">
        <v>752</v>
      </c>
      <c r="C10945" t="s">
        <v>581</v>
      </c>
      <c r="D10945" t="s">
        <v>170</v>
      </c>
    </row>
    <row r="10946" spans="1:8" x14ac:dyDescent="0.35">
      <c r="A10946">
        <v>29032025</v>
      </c>
      <c r="B10946" t="s">
        <v>766</v>
      </c>
      <c r="C10946" t="s">
        <v>206</v>
      </c>
      <c r="D10946" t="s">
        <v>341</v>
      </c>
      <c r="E10946" t="s">
        <v>101</v>
      </c>
    </row>
    <row r="10947" spans="1:8" x14ac:dyDescent="0.35">
      <c r="A10947">
        <v>29032025</v>
      </c>
      <c r="B10947" t="s">
        <v>558</v>
      </c>
      <c r="C10947" t="s">
        <v>444</v>
      </c>
      <c r="D10947" t="s">
        <v>343</v>
      </c>
      <c r="E10947" t="s">
        <v>101</v>
      </c>
    </row>
    <row r="10948" spans="1:8" x14ac:dyDescent="0.35">
      <c r="A10948">
        <v>29032025</v>
      </c>
      <c r="B10948" t="s">
        <v>150</v>
      </c>
      <c r="C10948" t="s">
        <v>132</v>
      </c>
      <c r="D10948" t="s">
        <v>344</v>
      </c>
      <c r="E10948" t="s">
        <v>345</v>
      </c>
      <c r="F10948" t="s">
        <v>101</v>
      </c>
    </row>
    <row r="10949" spans="1:8" x14ac:dyDescent="0.35">
      <c r="A10949">
        <v>29032025</v>
      </c>
      <c r="B10949" t="s">
        <v>742</v>
      </c>
      <c r="C10949" t="s">
        <v>554</v>
      </c>
      <c r="D10949" t="s">
        <v>132</v>
      </c>
      <c r="E10949" t="s">
        <v>347</v>
      </c>
      <c r="F10949" t="s">
        <v>101</v>
      </c>
    </row>
    <row r="10950" spans="1:8" x14ac:dyDescent="0.35">
      <c r="A10950">
        <v>29032025</v>
      </c>
      <c r="B10950" t="s">
        <v>829</v>
      </c>
      <c r="C10950" t="s">
        <v>285</v>
      </c>
      <c r="D10950" t="s">
        <v>132</v>
      </c>
      <c r="E10950" t="s">
        <v>348</v>
      </c>
      <c r="F10950" t="s">
        <v>101</v>
      </c>
    </row>
    <row r="10951" spans="1:8" x14ac:dyDescent="0.35">
      <c r="A10951">
        <v>29032025</v>
      </c>
      <c r="B10951" t="s">
        <v>550</v>
      </c>
      <c r="C10951" t="s">
        <v>255</v>
      </c>
      <c r="D10951" t="s">
        <v>132</v>
      </c>
      <c r="E10951" t="s">
        <v>350</v>
      </c>
      <c r="F10951" t="s">
        <v>101</v>
      </c>
    </row>
    <row r="10952" spans="1:8" x14ac:dyDescent="0.35">
      <c r="A10952">
        <v>29032025</v>
      </c>
      <c r="B10952" t="s">
        <v>628</v>
      </c>
      <c r="C10952" t="s">
        <v>536</v>
      </c>
      <c r="D10952" t="s">
        <v>132</v>
      </c>
      <c r="E10952" t="s">
        <v>352</v>
      </c>
      <c r="F10952" t="s">
        <v>101</v>
      </c>
    </row>
    <row r="10953" spans="1:8" x14ac:dyDescent="0.35">
      <c r="A10953">
        <v>29032025</v>
      </c>
      <c r="B10953" t="s">
        <v>751</v>
      </c>
      <c r="C10953" t="s">
        <v>495</v>
      </c>
      <c r="D10953" t="s">
        <v>132</v>
      </c>
      <c r="E10953" t="s">
        <v>133</v>
      </c>
      <c r="F10953" t="s">
        <v>355</v>
      </c>
    </row>
    <row r="10954" spans="1:8" x14ac:dyDescent="0.35">
      <c r="A10954">
        <v>29032025</v>
      </c>
      <c r="B10954" t="s">
        <v>638</v>
      </c>
      <c r="C10954" t="s">
        <v>157</v>
      </c>
      <c r="D10954" t="s">
        <v>132</v>
      </c>
      <c r="E10954" t="s">
        <v>356</v>
      </c>
      <c r="F10954" t="s">
        <v>101</v>
      </c>
    </row>
    <row r="10955" spans="1:8" x14ac:dyDescent="0.35">
      <c r="A10955">
        <v>29032025</v>
      </c>
      <c r="B10955" t="s">
        <v>442</v>
      </c>
      <c r="C10955" t="s">
        <v>158</v>
      </c>
      <c r="D10955" t="s">
        <v>359</v>
      </c>
      <c r="E10955" t="s">
        <v>360</v>
      </c>
      <c r="F10955" t="s">
        <v>101</v>
      </c>
    </row>
    <row r="10956" spans="1:8" x14ac:dyDescent="0.35">
      <c r="A10956">
        <v>29032025</v>
      </c>
      <c r="B10956" t="s">
        <v>719</v>
      </c>
      <c r="C10956" t="s">
        <v>154</v>
      </c>
      <c r="D10956" t="s">
        <v>359</v>
      </c>
      <c r="E10956" t="s">
        <v>362</v>
      </c>
      <c r="F10956" t="s">
        <v>101</v>
      </c>
    </row>
    <row r="10957" spans="1:8" x14ac:dyDescent="0.35">
      <c r="A10957">
        <v>29032025</v>
      </c>
      <c r="B10957" t="s">
        <v>638</v>
      </c>
      <c r="C10957" t="s">
        <v>473</v>
      </c>
      <c r="D10957" t="s">
        <v>359</v>
      </c>
      <c r="E10957" t="s">
        <v>362</v>
      </c>
      <c r="F10957" t="s">
        <v>140</v>
      </c>
      <c r="G10957" t="s">
        <v>364</v>
      </c>
      <c r="H10957" t="s">
        <v>101</v>
      </c>
    </row>
    <row r="10958" spans="1:8" x14ac:dyDescent="0.35">
      <c r="A10958">
        <v>29032025</v>
      </c>
      <c r="B10958" t="s">
        <v>722</v>
      </c>
      <c r="C10958" t="s">
        <v>451</v>
      </c>
      <c r="D10958" t="s">
        <v>366</v>
      </c>
      <c r="E10958" t="s">
        <v>257</v>
      </c>
      <c r="F10958" t="s">
        <v>367</v>
      </c>
      <c r="G10958" t="s">
        <v>101</v>
      </c>
    </row>
    <row r="10959" spans="1:8" x14ac:dyDescent="0.35">
      <c r="A10959">
        <v>29032025</v>
      </c>
      <c r="B10959" t="s">
        <v>723</v>
      </c>
      <c r="C10959" t="s">
        <v>525</v>
      </c>
      <c r="D10959" t="s">
        <v>369</v>
      </c>
      <c r="E10959" t="s">
        <v>370</v>
      </c>
      <c r="F10959" t="s">
        <v>101</v>
      </c>
    </row>
    <row r="10960" spans="1:8" x14ac:dyDescent="0.35">
      <c r="A10960">
        <v>29032025</v>
      </c>
      <c r="B10960" t="s">
        <v>723</v>
      </c>
      <c r="C10960" t="s">
        <v>339</v>
      </c>
      <c r="D10960" t="s">
        <v>371</v>
      </c>
      <c r="E10960" t="s">
        <v>101</v>
      </c>
    </row>
    <row r="10961" spans="1:9" x14ac:dyDescent="0.35">
      <c r="A10961">
        <v>29032025</v>
      </c>
      <c r="B10961" t="s">
        <v>663</v>
      </c>
      <c r="C10961" t="s">
        <v>405</v>
      </c>
      <c r="D10961" t="s">
        <v>372</v>
      </c>
      <c r="E10961" t="s">
        <v>101</v>
      </c>
    </row>
    <row r="10962" spans="1:9" x14ac:dyDescent="0.35">
      <c r="A10962">
        <v>29032025</v>
      </c>
      <c r="B10962" t="s">
        <v>688</v>
      </c>
      <c r="C10962" t="s">
        <v>674</v>
      </c>
      <c r="D10962" t="s">
        <v>373</v>
      </c>
      <c r="E10962" t="s">
        <v>101</v>
      </c>
    </row>
    <row r="10963" spans="1:9" x14ac:dyDescent="0.35">
      <c r="A10963">
        <v>29032025</v>
      </c>
      <c r="B10963" t="s">
        <v>722</v>
      </c>
      <c r="C10963" t="s">
        <v>557</v>
      </c>
      <c r="D10963" t="s">
        <v>376</v>
      </c>
      <c r="E10963" t="s">
        <v>140</v>
      </c>
      <c r="F10963" t="s">
        <v>331</v>
      </c>
      <c r="G10963" t="s">
        <v>377</v>
      </c>
      <c r="H10963" t="s">
        <v>101</v>
      </c>
    </row>
    <row r="10964" spans="1:9" x14ac:dyDescent="0.35">
      <c r="A10964">
        <v>29032025</v>
      </c>
      <c r="B10964" t="s">
        <v>812</v>
      </c>
      <c r="C10964" t="s">
        <v>285</v>
      </c>
      <c r="D10964" t="s">
        <v>378</v>
      </c>
    </row>
    <row r="10965" spans="1:9" x14ac:dyDescent="0.35">
      <c r="A10965">
        <v>29032025</v>
      </c>
      <c r="B10965" t="s">
        <v>729</v>
      </c>
      <c r="C10965" t="s">
        <v>455</v>
      </c>
      <c r="D10965" t="s">
        <v>380</v>
      </c>
      <c r="E10965" t="s">
        <v>101</v>
      </c>
    </row>
    <row r="10966" spans="1:9" x14ac:dyDescent="0.35">
      <c r="A10966">
        <v>29032025</v>
      </c>
      <c r="B10966" t="s">
        <v>624</v>
      </c>
      <c r="C10966" t="s">
        <v>224</v>
      </c>
      <c r="D10966" t="s">
        <v>382</v>
      </c>
      <c r="E10966" t="s">
        <v>383</v>
      </c>
    </row>
    <row r="10967" spans="1:9" x14ac:dyDescent="0.35">
      <c r="A10967">
        <v>29032025</v>
      </c>
      <c r="B10967" t="s">
        <v>634</v>
      </c>
      <c r="C10967" t="s">
        <v>340</v>
      </c>
      <c r="D10967" t="s">
        <v>385</v>
      </c>
      <c r="E10967" t="s">
        <v>386</v>
      </c>
    </row>
    <row r="10968" spans="1:9" x14ac:dyDescent="0.35">
      <c r="A10968">
        <v>29032025</v>
      </c>
      <c r="B10968" t="s">
        <v>752</v>
      </c>
      <c r="C10968" t="s">
        <v>608</v>
      </c>
      <c r="D10968" t="s">
        <v>388</v>
      </c>
      <c r="E10968" t="s">
        <v>101</v>
      </c>
    </row>
    <row r="10969" spans="1:9" x14ac:dyDescent="0.35">
      <c r="A10969">
        <v>29032025</v>
      </c>
      <c r="B10969" t="s">
        <v>651</v>
      </c>
      <c r="C10969" t="s">
        <v>109</v>
      </c>
      <c r="D10969" t="s">
        <v>391</v>
      </c>
      <c r="E10969" t="s">
        <v>101</v>
      </c>
    </row>
    <row r="10970" spans="1:9" x14ac:dyDescent="0.35">
      <c r="A10970">
        <v>29032025</v>
      </c>
      <c r="B10970" t="s">
        <v>755</v>
      </c>
      <c r="C10970" t="s">
        <v>361</v>
      </c>
      <c r="D10970" t="s">
        <v>393</v>
      </c>
    </row>
    <row r="10971" spans="1:9" x14ac:dyDescent="0.35">
      <c r="A10971">
        <v>29032025</v>
      </c>
      <c r="B10971" t="s">
        <v>752</v>
      </c>
      <c r="C10971" t="s">
        <v>414</v>
      </c>
      <c r="D10971" t="s">
        <v>394</v>
      </c>
      <c r="E10971" t="s">
        <v>395</v>
      </c>
      <c r="F10971" t="s">
        <v>101</v>
      </c>
    </row>
    <row r="10972" spans="1:9" x14ac:dyDescent="0.35">
      <c r="A10972">
        <v>29032025</v>
      </c>
      <c r="B10972" t="s">
        <v>638</v>
      </c>
      <c r="C10972" t="s">
        <v>414</v>
      </c>
      <c r="D10972" t="s">
        <v>396</v>
      </c>
    </row>
    <row r="10973" spans="1:9" x14ac:dyDescent="0.35">
      <c r="A10973">
        <v>29032025</v>
      </c>
      <c r="B10973" t="s">
        <v>723</v>
      </c>
      <c r="C10973" t="s">
        <v>154</v>
      </c>
      <c r="D10973" t="s">
        <v>397</v>
      </c>
      <c r="E10973" t="s">
        <v>101</v>
      </c>
    </row>
    <row r="10974" spans="1:9" x14ac:dyDescent="0.35">
      <c r="A10974">
        <v>29032025</v>
      </c>
      <c r="B10974" t="s">
        <v>565</v>
      </c>
      <c r="C10974" t="s">
        <v>542</v>
      </c>
      <c r="D10974" t="s">
        <v>399</v>
      </c>
      <c r="E10974" t="s">
        <v>140</v>
      </c>
      <c r="F10974" t="s">
        <v>400</v>
      </c>
      <c r="G10974" t="s">
        <v>257</v>
      </c>
      <c r="H10974" t="s">
        <v>331</v>
      </c>
      <c r="I10974" t="s">
        <v>401</v>
      </c>
    </row>
    <row r="10975" spans="1:9" x14ac:dyDescent="0.35">
      <c r="A10975">
        <v>29032025</v>
      </c>
      <c r="B10975" t="s">
        <v>661</v>
      </c>
      <c r="C10975" t="s">
        <v>510</v>
      </c>
      <c r="D10975" t="s">
        <v>399</v>
      </c>
      <c r="E10975" t="s">
        <v>187</v>
      </c>
      <c r="F10975" t="s">
        <v>101</v>
      </c>
    </row>
    <row r="10976" spans="1:9" x14ac:dyDescent="0.35">
      <c r="A10976">
        <v>29032025</v>
      </c>
      <c r="B10976" t="s">
        <v>623</v>
      </c>
      <c r="C10976" t="s">
        <v>318</v>
      </c>
      <c r="D10976" t="s">
        <v>399</v>
      </c>
      <c r="E10976" t="s">
        <v>403</v>
      </c>
      <c r="F10976" t="s">
        <v>101</v>
      </c>
    </row>
    <row r="10977" spans="1:7" x14ac:dyDescent="0.35">
      <c r="A10977">
        <v>29032025</v>
      </c>
      <c r="B10977" t="s">
        <v>786</v>
      </c>
      <c r="C10977" t="s">
        <v>425</v>
      </c>
      <c r="D10977" t="s">
        <v>399</v>
      </c>
      <c r="E10977" t="s">
        <v>404</v>
      </c>
      <c r="F10977" t="s">
        <v>101</v>
      </c>
    </row>
    <row r="10978" spans="1:7" x14ac:dyDescent="0.35">
      <c r="A10978">
        <v>28032025</v>
      </c>
      <c r="B10978" t="s">
        <v>722</v>
      </c>
      <c r="C10978" t="s">
        <v>582</v>
      </c>
      <c r="D10978" t="s">
        <v>100</v>
      </c>
      <c r="E10978" t="s">
        <v>101</v>
      </c>
    </row>
    <row r="10979" spans="1:7" x14ac:dyDescent="0.35">
      <c r="A10979">
        <v>28032025</v>
      </c>
      <c r="B10979" t="s">
        <v>572</v>
      </c>
      <c r="C10979" t="s">
        <v>550</v>
      </c>
      <c r="D10979" t="s">
        <v>104</v>
      </c>
      <c r="E10979" t="s">
        <v>101</v>
      </c>
    </row>
    <row r="10980" spans="1:7" x14ac:dyDescent="0.35">
      <c r="A10980">
        <v>28032025</v>
      </c>
      <c r="B10980" t="s">
        <v>560</v>
      </c>
      <c r="C10980" t="s">
        <v>495</v>
      </c>
      <c r="D10980" t="s">
        <v>107</v>
      </c>
      <c r="E10980" t="s">
        <v>108</v>
      </c>
      <c r="F10980" t="s">
        <v>101</v>
      </c>
    </row>
    <row r="10981" spans="1:7" x14ac:dyDescent="0.35">
      <c r="A10981">
        <v>28032025</v>
      </c>
      <c r="B10981" t="s">
        <v>504</v>
      </c>
      <c r="C10981" t="s">
        <v>145</v>
      </c>
      <c r="D10981" t="s">
        <v>111</v>
      </c>
      <c r="E10981" t="s">
        <v>101</v>
      </c>
    </row>
    <row r="10982" spans="1:7" x14ac:dyDescent="0.35">
      <c r="A10982">
        <v>28032025</v>
      </c>
      <c r="B10982" t="s">
        <v>587</v>
      </c>
      <c r="C10982" t="s">
        <v>794</v>
      </c>
      <c r="D10982" t="s">
        <v>114</v>
      </c>
      <c r="E10982" t="s">
        <v>115</v>
      </c>
      <c r="F10982" t="s">
        <v>116</v>
      </c>
    </row>
    <row r="10983" spans="1:7" x14ac:dyDescent="0.35">
      <c r="A10983">
        <v>28032025</v>
      </c>
      <c r="B10983" t="s">
        <v>188</v>
      </c>
      <c r="C10983" t="s">
        <v>428</v>
      </c>
      <c r="D10983" t="s">
        <v>114</v>
      </c>
      <c r="E10983" t="s">
        <v>119</v>
      </c>
      <c r="F10983" t="s">
        <v>120</v>
      </c>
      <c r="G10983" t="s">
        <v>121</v>
      </c>
    </row>
    <row r="10984" spans="1:7" x14ac:dyDescent="0.35">
      <c r="A10984">
        <v>28032025</v>
      </c>
      <c r="B10984" t="s">
        <v>506</v>
      </c>
      <c r="C10984" t="s">
        <v>186</v>
      </c>
      <c r="D10984" t="s">
        <v>114</v>
      </c>
      <c r="E10984" t="s">
        <v>124</v>
      </c>
    </row>
    <row r="10985" spans="1:7" x14ac:dyDescent="0.35">
      <c r="A10985">
        <v>28032025</v>
      </c>
      <c r="B10985" t="s">
        <v>467</v>
      </c>
      <c r="C10985" t="s">
        <v>643</v>
      </c>
      <c r="D10985" t="s">
        <v>114</v>
      </c>
      <c r="E10985" t="s">
        <v>127</v>
      </c>
    </row>
    <row r="10986" spans="1:7" x14ac:dyDescent="0.35">
      <c r="A10986">
        <v>28032025</v>
      </c>
      <c r="B10986" t="s">
        <v>282</v>
      </c>
      <c r="C10986" t="s">
        <v>192</v>
      </c>
      <c r="D10986" t="s">
        <v>114</v>
      </c>
      <c r="E10986" t="s">
        <v>130</v>
      </c>
    </row>
    <row r="10987" spans="1:7" x14ac:dyDescent="0.35">
      <c r="A10987">
        <v>28032025</v>
      </c>
      <c r="B10987" t="s">
        <v>234</v>
      </c>
      <c r="C10987" t="s">
        <v>103</v>
      </c>
      <c r="D10987" t="s">
        <v>114</v>
      </c>
      <c r="E10987" t="s">
        <v>132</v>
      </c>
      <c r="F10987" t="s">
        <v>133</v>
      </c>
    </row>
    <row r="10988" spans="1:7" x14ac:dyDescent="0.35">
      <c r="A10988">
        <v>28032025</v>
      </c>
      <c r="B10988" t="s">
        <v>662</v>
      </c>
      <c r="C10988" t="s">
        <v>240</v>
      </c>
      <c r="D10988" t="s">
        <v>135</v>
      </c>
      <c r="E10988" t="s">
        <v>136</v>
      </c>
    </row>
    <row r="10989" spans="1:7" x14ac:dyDescent="0.35">
      <c r="A10989">
        <v>28032025</v>
      </c>
      <c r="B10989" t="s">
        <v>780</v>
      </c>
      <c r="C10989" t="s">
        <v>534</v>
      </c>
      <c r="D10989" t="s">
        <v>139</v>
      </c>
      <c r="E10989" t="s">
        <v>140</v>
      </c>
      <c r="F10989" t="s">
        <v>141</v>
      </c>
      <c r="G10989" t="s">
        <v>101</v>
      </c>
    </row>
    <row r="10990" spans="1:7" x14ac:dyDescent="0.35">
      <c r="A10990">
        <v>28032025</v>
      </c>
      <c r="B10990" t="s">
        <v>596</v>
      </c>
      <c r="C10990" t="s">
        <v>438</v>
      </c>
      <c r="D10990" t="s">
        <v>144</v>
      </c>
      <c r="E10990" t="s">
        <v>101</v>
      </c>
    </row>
    <row r="10991" spans="1:7" x14ac:dyDescent="0.35">
      <c r="A10991">
        <v>28032025</v>
      </c>
      <c r="B10991" t="s">
        <v>752</v>
      </c>
      <c r="C10991" t="s">
        <v>608</v>
      </c>
      <c r="D10991" t="s">
        <v>147</v>
      </c>
      <c r="E10991" t="s">
        <v>148</v>
      </c>
      <c r="F10991" t="s">
        <v>149</v>
      </c>
    </row>
    <row r="10992" spans="1:7" x14ac:dyDescent="0.35">
      <c r="A10992">
        <v>28032025</v>
      </c>
      <c r="B10992" t="s">
        <v>634</v>
      </c>
      <c r="C10992" t="s">
        <v>459</v>
      </c>
      <c r="D10992" t="s">
        <v>152</v>
      </c>
      <c r="E10992" t="s">
        <v>140</v>
      </c>
      <c r="F10992" t="s">
        <v>153</v>
      </c>
      <c r="G10992" t="s">
        <v>101</v>
      </c>
    </row>
    <row r="10993" spans="1:6" x14ac:dyDescent="0.35">
      <c r="A10993">
        <v>28032025</v>
      </c>
      <c r="B10993" t="s">
        <v>760</v>
      </c>
      <c r="C10993" t="s">
        <v>464</v>
      </c>
      <c r="D10993" t="s">
        <v>156</v>
      </c>
      <c r="E10993" t="s">
        <v>101</v>
      </c>
    </row>
    <row r="10994" spans="1:6" x14ac:dyDescent="0.35">
      <c r="A10994">
        <v>28032025</v>
      </c>
      <c r="B10994" t="s">
        <v>638</v>
      </c>
      <c r="C10994" t="s">
        <v>542</v>
      </c>
      <c r="D10994" t="s">
        <v>159</v>
      </c>
      <c r="E10994" t="s">
        <v>101</v>
      </c>
    </row>
    <row r="10995" spans="1:6" x14ac:dyDescent="0.35">
      <c r="A10995">
        <v>28032025</v>
      </c>
      <c r="B10995" t="s">
        <v>520</v>
      </c>
      <c r="C10995" t="s">
        <v>161</v>
      </c>
      <c r="D10995" t="s">
        <v>101</v>
      </c>
    </row>
    <row r="10996" spans="1:6" x14ac:dyDescent="0.35">
      <c r="A10996">
        <v>28032025</v>
      </c>
      <c r="B10996" t="s">
        <v>444</v>
      </c>
      <c r="C10996" t="s">
        <v>154</v>
      </c>
      <c r="D10996" t="s">
        <v>164</v>
      </c>
      <c r="E10996" t="s">
        <v>101</v>
      </c>
    </row>
    <row r="10997" spans="1:6" x14ac:dyDescent="0.35">
      <c r="A10997">
        <v>28032025</v>
      </c>
      <c r="B10997" t="s">
        <v>638</v>
      </c>
      <c r="C10997" t="s">
        <v>418</v>
      </c>
      <c r="D10997" t="s">
        <v>167</v>
      </c>
    </row>
    <row r="10998" spans="1:6" x14ac:dyDescent="0.35">
      <c r="A10998">
        <v>28032025</v>
      </c>
      <c r="B10998" t="s">
        <v>721</v>
      </c>
      <c r="C10998" t="s">
        <v>137</v>
      </c>
      <c r="D10998" t="s">
        <v>423</v>
      </c>
      <c r="E10998" t="s">
        <v>101</v>
      </c>
    </row>
    <row r="10999" spans="1:6" x14ac:dyDescent="0.35">
      <c r="A10999">
        <v>28032025</v>
      </c>
      <c r="B10999" t="s">
        <v>611</v>
      </c>
      <c r="C10999" t="s">
        <v>105</v>
      </c>
      <c r="D10999" t="s">
        <v>169</v>
      </c>
      <c r="E10999" t="s">
        <v>170</v>
      </c>
      <c r="F10999" t="s">
        <v>101</v>
      </c>
    </row>
    <row r="11000" spans="1:6" x14ac:dyDescent="0.35">
      <c r="A11000">
        <v>28032025</v>
      </c>
      <c r="B11000" t="s">
        <v>720</v>
      </c>
      <c r="C11000" t="s">
        <v>418</v>
      </c>
      <c r="D11000" t="s">
        <v>173</v>
      </c>
      <c r="E11000" t="s">
        <v>101</v>
      </c>
    </row>
    <row r="11001" spans="1:6" x14ac:dyDescent="0.35">
      <c r="A11001">
        <v>28032025</v>
      </c>
      <c r="B11001" t="s">
        <v>514</v>
      </c>
      <c r="C11001" t="s">
        <v>418</v>
      </c>
      <c r="D11001" t="s">
        <v>176</v>
      </c>
      <c r="E11001" t="s">
        <v>101</v>
      </c>
    </row>
    <row r="11002" spans="1:6" x14ac:dyDescent="0.35">
      <c r="A11002">
        <v>28032025</v>
      </c>
      <c r="B11002" t="s">
        <v>611</v>
      </c>
      <c r="C11002" t="s">
        <v>418</v>
      </c>
      <c r="D11002" t="s">
        <v>176</v>
      </c>
      <c r="E11002" t="s">
        <v>149</v>
      </c>
    </row>
    <row r="11003" spans="1:6" x14ac:dyDescent="0.35">
      <c r="A11003">
        <v>28032025</v>
      </c>
      <c r="B11003" t="s">
        <v>700</v>
      </c>
      <c r="C11003" t="s">
        <v>550</v>
      </c>
      <c r="D11003" t="s">
        <v>181</v>
      </c>
      <c r="E11003" t="s">
        <v>182</v>
      </c>
      <c r="F11003" t="s">
        <v>101</v>
      </c>
    </row>
    <row r="11004" spans="1:6" x14ac:dyDescent="0.35">
      <c r="A11004">
        <v>28032025</v>
      </c>
      <c r="B11004" t="s">
        <v>635</v>
      </c>
      <c r="C11004" t="s">
        <v>602</v>
      </c>
      <c r="D11004" t="s">
        <v>184</v>
      </c>
      <c r="E11004" t="s">
        <v>101</v>
      </c>
    </row>
    <row r="11005" spans="1:6" x14ac:dyDescent="0.35">
      <c r="A11005">
        <v>28032025</v>
      </c>
      <c r="B11005" t="s">
        <v>662</v>
      </c>
      <c r="C11005" t="s">
        <v>504</v>
      </c>
      <c r="D11005" t="s">
        <v>187</v>
      </c>
      <c r="E11005" t="s">
        <v>101</v>
      </c>
    </row>
    <row r="11006" spans="1:6" x14ac:dyDescent="0.35">
      <c r="A11006">
        <v>28032025</v>
      </c>
      <c r="B11006" t="s">
        <v>551</v>
      </c>
      <c r="C11006" t="s">
        <v>526</v>
      </c>
      <c r="D11006" t="s">
        <v>190</v>
      </c>
      <c r="E11006" t="s">
        <v>191</v>
      </c>
      <c r="F11006" t="s">
        <v>101</v>
      </c>
    </row>
    <row r="11007" spans="1:6" x14ac:dyDescent="0.35">
      <c r="A11007">
        <v>28032025</v>
      </c>
      <c r="B11007" t="s">
        <v>496</v>
      </c>
      <c r="C11007" t="s">
        <v>175</v>
      </c>
      <c r="D11007" t="s">
        <v>190</v>
      </c>
      <c r="E11007" t="s">
        <v>194</v>
      </c>
      <c r="F11007" t="s">
        <v>101</v>
      </c>
    </row>
    <row r="11008" spans="1:6" x14ac:dyDescent="0.35">
      <c r="A11008">
        <v>28032025</v>
      </c>
      <c r="B11008" t="s">
        <v>638</v>
      </c>
      <c r="C11008" t="s">
        <v>515</v>
      </c>
      <c r="D11008" t="s">
        <v>190</v>
      </c>
      <c r="E11008" t="s">
        <v>196</v>
      </c>
      <c r="F11008" t="s">
        <v>101</v>
      </c>
    </row>
    <row r="11009" spans="1:7" x14ac:dyDescent="0.35">
      <c r="A11009">
        <v>28032025</v>
      </c>
      <c r="B11009" t="s">
        <v>473</v>
      </c>
      <c r="C11009" t="s">
        <v>198</v>
      </c>
      <c r="D11009" t="s">
        <v>140</v>
      </c>
      <c r="E11009" t="s">
        <v>199</v>
      </c>
      <c r="F11009" t="s">
        <v>200</v>
      </c>
      <c r="G11009" t="s">
        <v>101</v>
      </c>
    </row>
    <row r="11010" spans="1:7" x14ac:dyDescent="0.35">
      <c r="A11010">
        <v>28032025</v>
      </c>
      <c r="B11010" t="s">
        <v>473</v>
      </c>
      <c r="C11010" t="s">
        <v>293</v>
      </c>
      <c r="D11010" t="s">
        <v>61</v>
      </c>
      <c r="E11010" t="s">
        <v>101</v>
      </c>
    </row>
    <row r="11011" spans="1:7" x14ac:dyDescent="0.35">
      <c r="A11011">
        <v>28032025</v>
      </c>
      <c r="B11011" t="s">
        <v>691</v>
      </c>
      <c r="C11011" t="s">
        <v>444</v>
      </c>
      <c r="D11011" t="s">
        <v>205</v>
      </c>
      <c r="E11011" t="s">
        <v>101</v>
      </c>
    </row>
    <row r="11012" spans="1:7" x14ac:dyDescent="0.35">
      <c r="A11012">
        <v>28032025</v>
      </c>
      <c r="B11012" t="s">
        <v>752</v>
      </c>
      <c r="C11012" t="s">
        <v>611</v>
      </c>
      <c r="D11012" t="s">
        <v>208</v>
      </c>
      <c r="E11012" t="s">
        <v>101</v>
      </c>
    </row>
    <row r="11013" spans="1:7" x14ac:dyDescent="0.35">
      <c r="A11013">
        <v>28032025</v>
      </c>
      <c r="B11013" t="s">
        <v>638</v>
      </c>
      <c r="C11013" t="s">
        <v>224</v>
      </c>
      <c r="D11013" t="s">
        <v>210</v>
      </c>
      <c r="E11013" t="s">
        <v>211</v>
      </c>
      <c r="F11013" t="s">
        <v>101</v>
      </c>
    </row>
    <row r="11014" spans="1:7" x14ac:dyDescent="0.35">
      <c r="A11014">
        <v>28032025</v>
      </c>
      <c r="B11014" t="s">
        <v>415</v>
      </c>
      <c r="C11014" t="s">
        <v>188</v>
      </c>
      <c r="D11014" t="s">
        <v>214</v>
      </c>
      <c r="E11014" t="s">
        <v>215</v>
      </c>
      <c r="F11014" t="s">
        <v>101</v>
      </c>
    </row>
    <row r="11015" spans="1:7" x14ac:dyDescent="0.35">
      <c r="A11015">
        <v>28032025</v>
      </c>
      <c r="B11015" t="s">
        <v>694</v>
      </c>
      <c r="C11015" t="s">
        <v>473</v>
      </c>
      <c r="D11015" t="s">
        <v>217</v>
      </c>
      <c r="E11015" t="s">
        <v>101</v>
      </c>
    </row>
    <row r="11016" spans="1:7" x14ac:dyDescent="0.35">
      <c r="A11016">
        <v>28032025</v>
      </c>
      <c r="B11016" t="s">
        <v>759</v>
      </c>
      <c r="C11016" t="s">
        <v>218</v>
      </c>
      <c r="D11016" t="s">
        <v>220</v>
      </c>
      <c r="E11016" t="s">
        <v>101</v>
      </c>
    </row>
    <row r="11017" spans="1:7" x14ac:dyDescent="0.35">
      <c r="A11017">
        <v>28032025</v>
      </c>
      <c r="B11017" t="s">
        <v>638</v>
      </c>
      <c r="C11017" t="s">
        <v>413</v>
      </c>
      <c r="D11017" t="s">
        <v>222</v>
      </c>
    </row>
    <row r="11018" spans="1:7" x14ac:dyDescent="0.35">
      <c r="A11018">
        <v>28032025</v>
      </c>
      <c r="B11018" t="s">
        <v>551</v>
      </c>
      <c r="C11018" t="s">
        <v>138</v>
      </c>
      <c r="D11018" t="s">
        <v>223</v>
      </c>
    </row>
    <row r="11019" spans="1:7" x14ac:dyDescent="0.35">
      <c r="A11019">
        <v>28032025</v>
      </c>
      <c r="B11019" t="s">
        <v>729</v>
      </c>
      <c r="C11019" t="s">
        <v>459</v>
      </c>
      <c r="D11019" t="s">
        <v>225</v>
      </c>
      <c r="E11019" t="s">
        <v>101</v>
      </c>
    </row>
    <row r="11020" spans="1:7" x14ac:dyDescent="0.35">
      <c r="A11020">
        <v>28032025</v>
      </c>
      <c r="B11020" t="s">
        <v>752</v>
      </c>
      <c r="C11020" t="s">
        <v>374</v>
      </c>
      <c r="D11020" t="s">
        <v>225</v>
      </c>
      <c r="E11020" t="s">
        <v>228</v>
      </c>
      <c r="F11020" t="s">
        <v>229</v>
      </c>
    </row>
    <row r="11021" spans="1:7" x14ac:dyDescent="0.35">
      <c r="A11021">
        <v>28032025</v>
      </c>
      <c r="B11021" t="s">
        <v>750</v>
      </c>
      <c r="C11021" t="s">
        <v>415</v>
      </c>
      <c r="D11021" t="s">
        <v>232</v>
      </c>
      <c r="E11021" t="s">
        <v>101</v>
      </c>
    </row>
    <row r="11022" spans="1:7" x14ac:dyDescent="0.35">
      <c r="A11022">
        <v>28032025</v>
      </c>
      <c r="B11022" t="s">
        <v>560</v>
      </c>
      <c r="C11022" t="s">
        <v>247</v>
      </c>
      <c r="D11022" t="s">
        <v>235</v>
      </c>
      <c r="E11022" t="s">
        <v>236</v>
      </c>
      <c r="F11022" t="s">
        <v>101</v>
      </c>
    </row>
    <row r="11023" spans="1:7" x14ac:dyDescent="0.35">
      <c r="A11023">
        <v>28032025</v>
      </c>
      <c r="B11023" t="s">
        <v>551</v>
      </c>
      <c r="C11023" t="s">
        <v>601</v>
      </c>
      <c r="D11023" t="s">
        <v>235</v>
      </c>
      <c r="E11023" t="s">
        <v>239</v>
      </c>
      <c r="F11023" t="s">
        <v>149</v>
      </c>
    </row>
    <row r="11024" spans="1:7" x14ac:dyDescent="0.35">
      <c r="A11024">
        <v>28032025</v>
      </c>
      <c r="B11024" t="s">
        <v>795</v>
      </c>
      <c r="C11024" t="s">
        <v>589</v>
      </c>
      <c r="D11024" t="s">
        <v>235</v>
      </c>
      <c r="E11024" t="s">
        <v>241</v>
      </c>
      <c r="F11024" t="s">
        <v>101</v>
      </c>
    </row>
    <row r="11025" spans="1:7" x14ac:dyDescent="0.35">
      <c r="A11025">
        <v>28032025</v>
      </c>
      <c r="B11025" t="s">
        <v>638</v>
      </c>
      <c r="C11025" t="s">
        <v>454</v>
      </c>
      <c r="D11025" t="s">
        <v>243</v>
      </c>
      <c r="E11025" t="s">
        <v>101</v>
      </c>
    </row>
    <row r="11026" spans="1:7" x14ac:dyDescent="0.35">
      <c r="A11026">
        <v>28032025</v>
      </c>
      <c r="B11026" t="s">
        <v>623</v>
      </c>
      <c r="C11026" t="s">
        <v>418</v>
      </c>
      <c r="D11026" t="s">
        <v>245</v>
      </c>
      <c r="E11026" t="s">
        <v>246</v>
      </c>
    </row>
    <row r="11027" spans="1:7" x14ac:dyDescent="0.35">
      <c r="A11027">
        <v>28032025</v>
      </c>
      <c r="B11027" t="s">
        <v>764</v>
      </c>
      <c r="C11027" t="s">
        <v>609</v>
      </c>
      <c r="D11027" t="s">
        <v>245</v>
      </c>
      <c r="E11027" t="s">
        <v>249</v>
      </c>
    </row>
    <row r="11028" spans="1:7" x14ac:dyDescent="0.35">
      <c r="A11028">
        <v>28032025</v>
      </c>
      <c r="B11028" t="s">
        <v>413</v>
      </c>
      <c r="C11028" t="s">
        <v>102</v>
      </c>
      <c r="D11028" t="s">
        <v>252</v>
      </c>
      <c r="E11028" t="s">
        <v>101</v>
      </c>
    </row>
    <row r="11029" spans="1:7" x14ac:dyDescent="0.35">
      <c r="A11029">
        <v>28032025</v>
      </c>
      <c r="B11029" t="s">
        <v>520</v>
      </c>
      <c r="C11029" t="s">
        <v>172</v>
      </c>
      <c r="D11029" t="s">
        <v>254</v>
      </c>
    </row>
    <row r="11030" spans="1:7" x14ac:dyDescent="0.35">
      <c r="A11030">
        <v>28032025</v>
      </c>
      <c r="B11030" t="s">
        <v>693</v>
      </c>
      <c r="C11030" t="s">
        <v>525</v>
      </c>
      <c r="D11030" t="s">
        <v>256</v>
      </c>
      <c r="E11030" t="s">
        <v>257</v>
      </c>
      <c r="F11030" t="s">
        <v>236</v>
      </c>
      <c r="G11030" t="s">
        <v>101</v>
      </c>
    </row>
    <row r="11031" spans="1:7" x14ac:dyDescent="0.35">
      <c r="A11031">
        <v>28032025</v>
      </c>
      <c r="B11031" t="s">
        <v>624</v>
      </c>
      <c r="C11031" t="s">
        <v>496</v>
      </c>
      <c r="D11031" t="s">
        <v>260</v>
      </c>
      <c r="E11031" t="s">
        <v>136</v>
      </c>
      <c r="F11031" t="s">
        <v>101</v>
      </c>
    </row>
    <row r="11032" spans="1:7" x14ac:dyDescent="0.35">
      <c r="A11032">
        <v>28032025</v>
      </c>
      <c r="B11032" t="s">
        <v>599</v>
      </c>
      <c r="C11032" t="s">
        <v>261</v>
      </c>
      <c r="D11032" t="s">
        <v>262</v>
      </c>
      <c r="E11032" t="s">
        <v>101</v>
      </c>
    </row>
    <row r="11033" spans="1:7" x14ac:dyDescent="0.35">
      <c r="A11033">
        <v>28032025</v>
      </c>
      <c r="B11033" t="s">
        <v>602</v>
      </c>
      <c r="C11033" t="s">
        <v>387</v>
      </c>
      <c r="D11033" t="s">
        <v>264</v>
      </c>
      <c r="E11033" t="s">
        <v>101</v>
      </c>
    </row>
    <row r="11034" spans="1:7" x14ac:dyDescent="0.35">
      <c r="A11034">
        <v>28032025</v>
      </c>
      <c r="B11034" t="s">
        <v>183</v>
      </c>
      <c r="C11034" t="s">
        <v>264</v>
      </c>
      <c r="D11034" t="s">
        <v>149</v>
      </c>
    </row>
    <row r="11035" spans="1:7" x14ac:dyDescent="0.35">
      <c r="A11035">
        <v>28032025</v>
      </c>
      <c r="B11035" t="s">
        <v>629</v>
      </c>
      <c r="C11035" t="s">
        <v>507</v>
      </c>
      <c r="D11035" t="s">
        <v>265</v>
      </c>
      <c r="E11035" t="s">
        <v>101</v>
      </c>
      <c r="F11035" t="s">
        <v>266</v>
      </c>
    </row>
    <row r="11036" spans="1:7" x14ac:dyDescent="0.35">
      <c r="A11036">
        <v>28032025</v>
      </c>
      <c r="B11036" t="s">
        <v>418</v>
      </c>
      <c r="C11036" t="s">
        <v>267</v>
      </c>
      <c r="D11036" t="s">
        <v>101</v>
      </c>
    </row>
    <row r="11037" spans="1:7" x14ac:dyDescent="0.35">
      <c r="A11037">
        <v>28032025</v>
      </c>
      <c r="B11037" t="s">
        <v>552</v>
      </c>
      <c r="C11037" t="s">
        <v>339</v>
      </c>
      <c r="D11037" t="s">
        <v>268</v>
      </c>
    </row>
    <row r="11038" spans="1:7" x14ac:dyDescent="0.35">
      <c r="A11038">
        <v>28032025</v>
      </c>
      <c r="B11038" t="s">
        <v>736</v>
      </c>
      <c r="C11038" t="s">
        <v>591</v>
      </c>
      <c r="D11038" t="s">
        <v>270</v>
      </c>
      <c r="E11038" t="s">
        <v>271</v>
      </c>
      <c r="F11038" t="s">
        <v>101</v>
      </c>
    </row>
    <row r="11039" spans="1:7" x14ac:dyDescent="0.35">
      <c r="A11039">
        <v>28032025</v>
      </c>
      <c r="B11039" t="s">
        <v>736</v>
      </c>
      <c r="C11039" t="s">
        <v>477</v>
      </c>
      <c r="D11039" t="s">
        <v>274</v>
      </c>
      <c r="E11039" t="s">
        <v>101</v>
      </c>
    </row>
    <row r="11040" spans="1:7" x14ac:dyDescent="0.35">
      <c r="A11040">
        <v>28032025</v>
      </c>
      <c r="B11040" t="s">
        <v>687</v>
      </c>
      <c r="C11040" t="s">
        <v>277</v>
      </c>
      <c r="D11040" t="s">
        <v>101</v>
      </c>
    </row>
    <row r="11041" spans="1:9" x14ac:dyDescent="0.35">
      <c r="A11041">
        <v>28032025</v>
      </c>
      <c r="B11041" t="s">
        <v>779</v>
      </c>
      <c r="C11041" t="s">
        <v>499</v>
      </c>
      <c r="D11041" t="s">
        <v>279</v>
      </c>
      <c r="E11041" t="s">
        <v>140</v>
      </c>
      <c r="F11041" t="s">
        <v>280</v>
      </c>
    </row>
    <row r="11042" spans="1:9" x14ac:dyDescent="0.35">
      <c r="A11042">
        <v>28032025</v>
      </c>
      <c r="B11042" t="s">
        <v>729</v>
      </c>
      <c r="C11042" t="s">
        <v>520</v>
      </c>
      <c r="D11042" t="s">
        <v>281</v>
      </c>
    </row>
    <row r="11043" spans="1:9" x14ac:dyDescent="0.35">
      <c r="A11043">
        <v>28032025</v>
      </c>
      <c r="B11043" t="s">
        <v>551</v>
      </c>
      <c r="C11043" t="s">
        <v>554</v>
      </c>
      <c r="D11043" t="s">
        <v>284</v>
      </c>
      <c r="E11043" t="s">
        <v>101</v>
      </c>
    </row>
    <row r="11044" spans="1:9" x14ac:dyDescent="0.35">
      <c r="A11044">
        <v>28032025</v>
      </c>
      <c r="B11044" t="s">
        <v>560</v>
      </c>
      <c r="C11044" t="s">
        <v>578</v>
      </c>
      <c r="D11044" t="s">
        <v>287</v>
      </c>
      <c r="E11044" t="s">
        <v>101</v>
      </c>
    </row>
    <row r="11045" spans="1:9" x14ac:dyDescent="0.35">
      <c r="A11045">
        <v>28032025</v>
      </c>
      <c r="B11045" t="s">
        <v>558</v>
      </c>
      <c r="C11045" t="s">
        <v>474</v>
      </c>
      <c r="D11045" t="s">
        <v>288</v>
      </c>
      <c r="E11045" t="s">
        <v>101</v>
      </c>
    </row>
    <row r="11046" spans="1:9" x14ac:dyDescent="0.35">
      <c r="A11046">
        <v>28032025</v>
      </c>
      <c r="B11046" t="s">
        <v>514</v>
      </c>
      <c r="C11046" t="s">
        <v>185</v>
      </c>
      <c r="D11046" t="s">
        <v>290</v>
      </c>
      <c r="E11046" t="s">
        <v>140</v>
      </c>
      <c r="F11046" t="s">
        <v>291</v>
      </c>
    </row>
    <row r="11047" spans="1:9" x14ac:dyDescent="0.35">
      <c r="A11047">
        <v>28032025</v>
      </c>
      <c r="B11047" t="s">
        <v>722</v>
      </c>
      <c r="C11047" t="s">
        <v>520</v>
      </c>
      <c r="D11047" t="s">
        <v>290</v>
      </c>
      <c r="E11047" t="s">
        <v>140</v>
      </c>
      <c r="F11047" t="s">
        <v>294</v>
      </c>
      <c r="G11047" t="s">
        <v>295</v>
      </c>
      <c r="H11047" t="s">
        <v>101</v>
      </c>
    </row>
    <row r="11048" spans="1:9" x14ac:dyDescent="0.35">
      <c r="A11048">
        <v>28032025</v>
      </c>
      <c r="B11048" t="s">
        <v>437</v>
      </c>
      <c r="C11048" t="s">
        <v>504</v>
      </c>
      <c r="D11048" t="s">
        <v>298</v>
      </c>
      <c r="E11048" t="s">
        <v>101</v>
      </c>
    </row>
    <row r="11049" spans="1:9" x14ac:dyDescent="0.35">
      <c r="A11049">
        <v>28032025</v>
      </c>
      <c r="B11049" t="s">
        <v>525</v>
      </c>
      <c r="C11049" t="s">
        <v>195</v>
      </c>
      <c r="D11049" t="s">
        <v>300</v>
      </c>
      <c r="E11049" t="s">
        <v>262</v>
      </c>
      <c r="F11049" t="s">
        <v>101</v>
      </c>
    </row>
    <row r="11050" spans="1:9" x14ac:dyDescent="0.35">
      <c r="A11050">
        <v>28032025</v>
      </c>
      <c r="B11050" t="s">
        <v>700</v>
      </c>
      <c r="C11050" t="s">
        <v>304</v>
      </c>
      <c r="D11050" t="s">
        <v>301</v>
      </c>
      <c r="E11050" t="s">
        <v>101</v>
      </c>
    </row>
    <row r="11051" spans="1:9" x14ac:dyDescent="0.35">
      <c r="A11051">
        <v>28032025</v>
      </c>
      <c r="B11051" t="s">
        <v>662</v>
      </c>
      <c r="C11051" t="s">
        <v>499</v>
      </c>
      <c r="D11051" t="s">
        <v>303</v>
      </c>
      <c r="E11051" t="s">
        <v>149</v>
      </c>
    </row>
    <row r="11052" spans="1:9" x14ac:dyDescent="0.35">
      <c r="A11052">
        <v>28032025</v>
      </c>
      <c r="B11052" t="s">
        <v>733</v>
      </c>
      <c r="C11052" t="s">
        <v>566</v>
      </c>
      <c r="D11052" t="s">
        <v>306</v>
      </c>
      <c r="E11052" t="s">
        <v>101</v>
      </c>
    </row>
    <row r="11053" spans="1:9" x14ac:dyDescent="0.35">
      <c r="A11053">
        <v>28032025</v>
      </c>
      <c r="B11053" t="s">
        <v>780</v>
      </c>
      <c r="C11053" t="s">
        <v>520</v>
      </c>
      <c r="D11053" t="s">
        <v>308</v>
      </c>
      <c r="E11053" t="s">
        <v>309</v>
      </c>
      <c r="F11053" t="s">
        <v>310</v>
      </c>
      <c r="G11053" t="s">
        <v>311</v>
      </c>
      <c r="H11053" t="s">
        <v>312</v>
      </c>
      <c r="I11053" t="s">
        <v>101</v>
      </c>
    </row>
    <row r="11054" spans="1:9" x14ac:dyDescent="0.35">
      <c r="A11054">
        <v>28032025</v>
      </c>
      <c r="B11054" t="s">
        <v>444</v>
      </c>
      <c r="C11054" t="s">
        <v>275</v>
      </c>
      <c r="D11054" t="s">
        <v>314</v>
      </c>
      <c r="E11054" t="s">
        <v>315</v>
      </c>
      <c r="F11054" t="s">
        <v>101</v>
      </c>
    </row>
    <row r="11055" spans="1:9" x14ac:dyDescent="0.35">
      <c r="A11055">
        <v>28032025</v>
      </c>
      <c r="B11055" t="s">
        <v>520</v>
      </c>
      <c r="C11055" t="s">
        <v>595</v>
      </c>
      <c r="D11055" t="s">
        <v>314</v>
      </c>
      <c r="E11055" t="s">
        <v>317</v>
      </c>
      <c r="F11055" t="s">
        <v>101</v>
      </c>
    </row>
    <row r="11056" spans="1:9" x14ac:dyDescent="0.35">
      <c r="A11056">
        <v>28032025</v>
      </c>
      <c r="B11056" t="s">
        <v>551</v>
      </c>
      <c r="C11056" t="s">
        <v>137</v>
      </c>
      <c r="D11056" t="s">
        <v>319</v>
      </c>
      <c r="E11056" t="s">
        <v>320</v>
      </c>
      <c r="F11056" t="s">
        <v>321</v>
      </c>
    </row>
    <row r="11057" spans="1:6" x14ac:dyDescent="0.35">
      <c r="A11057">
        <v>28032025</v>
      </c>
      <c r="B11057" t="s">
        <v>558</v>
      </c>
      <c r="C11057" t="s">
        <v>137</v>
      </c>
      <c r="D11057" t="s">
        <v>322</v>
      </c>
      <c r="E11057" t="s">
        <v>101</v>
      </c>
    </row>
    <row r="11058" spans="1:6" x14ac:dyDescent="0.35">
      <c r="A11058">
        <v>28032025</v>
      </c>
      <c r="B11058" t="s">
        <v>558</v>
      </c>
      <c r="C11058" t="s">
        <v>440</v>
      </c>
      <c r="D11058" t="s">
        <v>325</v>
      </c>
      <c r="E11058" t="s">
        <v>101</v>
      </c>
    </row>
    <row r="11059" spans="1:6" x14ac:dyDescent="0.35">
      <c r="A11059">
        <v>28032025</v>
      </c>
      <c r="B11059" t="s">
        <v>687</v>
      </c>
      <c r="C11059" t="s">
        <v>413</v>
      </c>
      <c r="D11059" t="s">
        <v>328</v>
      </c>
      <c r="E11059" t="s">
        <v>101</v>
      </c>
    </row>
    <row r="11060" spans="1:6" x14ac:dyDescent="0.35">
      <c r="A11060">
        <v>28032025</v>
      </c>
      <c r="B11060" t="s">
        <v>575</v>
      </c>
      <c r="C11060" t="s">
        <v>331</v>
      </c>
      <c r="D11060" t="s">
        <v>332</v>
      </c>
      <c r="E11060" t="s">
        <v>101</v>
      </c>
    </row>
    <row r="11061" spans="1:6" x14ac:dyDescent="0.35">
      <c r="A11061">
        <v>28032025</v>
      </c>
      <c r="B11061" t="s">
        <v>418</v>
      </c>
      <c r="C11061" t="s">
        <v>506</v>
      </c>
      <c r="D11061" t="s">
        <v>331</v>
      </c>
      <c r="E11061" t="s">
        <v>335</v>
      </c>
      <c r="F11061" t="s">
        <v>101</v>
      </c>
    </row>
    <row r="11062" spans="1:6" x14ac:dyDescent="0.35">
      <c r="A11062">
        <v>28032025</v>
      </c>
      <c r="B11062" t="s">
        <v>292</v>
      </c>
      <c r="C11062" t="s">
        <v>155</v>
      </c>
      <c r="D11062" t="s">
        <v>331</v>
      </c>
      <c r="E11062" t="s">
        <v>338</v>
      </c>
      <c r="F11062" t="s">
        <v>321</v>
      </c>
    </row>
    <row r="11063" spans="1:6" x14ac:dyDescent="0.35">
      <c r="A11063">
        <v>28032025</v>
      </c>
      <c r="B11063" t="s">
        <v>778</v>
      </c>
      <c r="C11063" t="s">
        <v>609</v>
      </c>
      <c r="D11063" t="s">
        <v>170</v>
      </c>
    </row>
    <row r="11064" spans="1:6" x14ac:dyDescent="0.35">
      <c r="A11064">
        <v>28032025</v>
      </c>
      <c r="B11064" t="s">
        <v>634</v>
      </c>
      <c r="C11064" t="s">
        <v>422</v>
      </c>
      <c r="D11064" t="s">
        <v>341</v>
      </c>
      <c r="E11064" t="s">
        <v>101</v>
      </c>
    </row>
    <row r="11065" spans="1:6" x14ac:dyDescent="0.35">
      <c r="A11065">
        <v>28032025</v>
      </c>
      <c r="B11065" t="s">
        <v>719</v>
      </c>
      <c r="C11065" t="s">
        <v>415</v>
      </c>
      <c r="D11065" t="s">
        <v>343</v>
      </c>
      <c r="E11065" t="s">
        <v>101</v>
      </c>
    </row>
    <row r="11066" spans="1:6" x14ac:dyDescent="0.35">
      <c r="A11066">
        <v>28032025</v>
      </c>
      <c r="B11066" t="s">
        <v>150</v>
      </c>
      <c r="C11066" t="s">
        <v>132</v>
      </c>
      <c r="D11066" t="s">
        <v>344</v>
      </c>
      <c r="E11066" t="s">
        <v>345</v>
      </c>
      <c r="F11066" t="s">
        <v>101</v>
      </c>
    </row>
    <row r="11067" spans="1:6" x14ac:dyDescent="0.35">
      <c r="A11067">
        <v>28032025</v>
      </c>
      <c r="B11067" t="s">
        <v>780</v>
      </c>
      <c r="C11067" t="s">
        <v>449</v>
      </c>
      <c r="D11067" t="s">
        <v>132</v>
      </c>
      <c r="E11067" t="s">
        <v>347</v>
      </c>
      <c r="F11067" t="s">
        <v>101</v>
      </c>
    </row>
    <row r="11068" spans="1:6" x14ac:dyDescent="0.35">
      <c r="A11068">
        <v>28032025</v>
      </c>
      <c r="B11068" t="s">
        <v>558</v>
      </c>
      <c r="C11068" t="s">
        <v>425</v>
      </c>
      <c r="D11068" t="s">
        <v>132</v>
      </c>
      <c r="E11068" t="s">
        <v>348</v>
      </c>
      <c r="F11068" t="s">
        <v>101</v>
      </c>
    </row>
    <row r="11069" spans="1:6" x14ac:dyDescent="0.35">
      <c r="A11069">
        <v>28032025</v>
      </c>
      <c r="B11069" t="s">
        <v>137</v>
      </c>
      <c r="C11069" t="s">
        <v>547</v>
      </c>
      <c r="D11069" t="s">
        <v>132</v>
      </c>
      <c r="E11069" t="s">
        <v>350</v>
      </c>
      <c r="F11069" t="s">
        <v>101</v>
      </c>
    </row>
    <row r="11070" spans="1:6" x14ac:dyDescent="0.35">
      <c r="A11070">
        <v>28032025</v>
      </c>
      <c r="B11070" t="s">
        <v>728</v>
      </c>
      <c r="C11070" t="s">
        <v>575</v>
      </c>
      <c r="D11070" t="s">
        <v>132</v>
      </c>
      <c r="E11070" t="s">
        <v>352</v>
      </c>
      <c r="F11070" t="s">
        <v>101</v>
      </c>
    </row>
    <row r="11071" spans="1:6" x14ac:dyDescent="0.35">
      <c r="A11071">
        <v>28032025</v>
      </c>
      <c r="B11071" t="s">
        <v>695</v>
      </c>
      <c r="C11071" t="s">
        <v>460</v>
      </c>
      <c r="D11071" t="s">
        <v>132</v>
      </c>
      <c r="E11071" t="s">
        <v>133</v>
      </c>
      <c r="F11071" t="s">
        <v>355</v>
      </c>
    </row>
    <row r="11072" spans="1:6" x14ac:dyDescent="0.35">
      <c r="A11072">
        <v>28032025</v>
      </c>
      <c r="B11072" t="s">
        <v>611</v>
      </c>
      <c r="C11072" t="s">
        <v>326</v>
      </c>
      <c r="D11072" t="s">
        <v>132</v>
      </c>
      <c r="E11072" t="s">
        <v>356</v>
      </c>
      <c r="F11072" t="s">
        <v>101</v>
      </c>
    </row>
    <row r="11073" spans="1:8" x14ac:dyDescent="0.35">
      <c r="A11073">
        <v>28032025</v>
      </c>
      <c r="B11073" t="s">
        <v>495</v>
      </c>
      <c r="C11073" t="s">
        <v>99</v>
      </c>
      <c r="D11073" t="s">
        <v>359</v>
      </c>
      <c r="E11073" t="s">
        <v>360</v>
      </c>
      <c r="F11073" t="s">
        <v>101</v>
      </c>
    </row>
    <row r="11074" spans="1:8" x14ac:dyDescent="0.35">
      <c r="A11074">
        <v>28032025</v>
      </c>
      <c r="B11074" t="s">
        <v>634</v>
      </c>
      <c r="C11074" t="s">
        <v>574</v>
      </c>
      <c r="D11074" t="s">
        <v>359</v>
      </c>
      <c r="E11074" t="s">
        <v>362</v>
      </c>
      <c r="F11074" t="s">
        <v>101</v>
      </c>
    </row>
    <row r="11075" spans="1:8" x14ac:dyDescent="0.35">
      <c r="A11075">
        <v>28032025</v>
      </c>
      <c r="B11075" t="s">
        <v>751</v>
      </c>
      <c r="C11075" t="s">
        <v>474</v>
      </c>
      <c r="D11075" t="s">
        <v>359</v>
      </c>
      <c r="E11075" t="s">
        <v>362</v>
      </c>
      <c r="F11075" t="s">
        <v>140</v>
      </c>
      <c r="G11075" t="s">
        <v>364</v>
      </c>
      <c r="H11075" t="s">
        <v>101</v>
      </c>
    </row>
    <row r="11076" spans="1:8" x14ac:dyDescent="0.35">
      <c r="A11076">
        <v>28032025</v>
      </c>
      <c r="B11076" t="s">
        <v>787</v>
      </c>
      <c r="C11076" t="s">
        <v>494</v>
      </c>
      <c r="D11076" t="s">
        <v>366</v>
      </c>
      <c r="E11076" t="s">
        <v>257</v>
      </c>
      <c r="F11076" t="s">
        <v>367</v>
      </c>
      <c r="G11076" t="s">
        <v>101</v>
      </c>
    </row>
    <row r="11077" spans="1:8" x14ac:dyDescent="0.35">
      <c r="A11077">
        <v>28032025</v>
      </c>
      <c r="B11077" t="s">
        <v>638</v>
      </c>
      <c r="C11077" t="s">
        <v>494</v>
      </c>
      <c r="D11077" t="s">
        <v>369</v>
      </c>
      <c r="E11077" t="s">
        <v>370</v>
      </c>
      <c r="F11077" t="s">
        <v>101</v>
      </c>
    </row>
    <row r="11078" spans="1:8" x14ac:dyDescent="0.35">
      <c r="A11078">
        <v>28032025</v>
      </c>
      <c r="B11078" t="s">
        <v>437</v>
      </c>
      <c r="C11078" t="s">
        <v>477</v>
      </c>
      <c r="D11078" t="s">
        <v>371</v>
      </c>
      <c r="E11078" t="s">
        <v>101</v>
      </c>
    </row>
    <row r="11079" spans="1:8" x14ac:dyDescent="0.35">
      <c r="A11079">
        <v>28032025</v>
      </c>
      <c r="B11079" t="s">
        <v>655</v>
      </c>
      <c r="C11079" t="s">
        <v>442</v>
      </c>
      <c r="D11079" t="s">
        <v>372</v>
      </c>
      <c r="E11079" t="s">
        <v>101</v>
      </c>
    </row>
    <row r="11080" spans="1:8" x14ac:dyDescent="0.35">
      <c r="A11080">
        <v>28032025</v>
      </c>
      <c r="B11080" t="s">
        <v>437</v>
      </c>
      <c r="C11080" t="s">
        <v>518</v>
      </c>
      <c r="D11080" t="s">
        <v>373</v>
      </c>
      <c r="E11080" t="s">
        <v>101</v>
      </c>
    </row>
    <row r="11081" spans="1:8" x14ac:dyDescent="0.35">
      <c r="A11081">
        <v>28032025</v>
      </c>
      <c r="B11081" t="s">
        <v>730</v>
      </c>
      <c r="C11081" t="s">
        <v>514</v>
      </c>
      <c r="D11081" t="s">
        <v>376</v>
      </c>
      <c r="E11081" t="s">
        <v>140</v>
      </c>
      <c r="F11081" t="s">
        <v>331</v>
      </c>
      <c r="G11081" t="s">
        <v>377</v>
      </c>
      <c r="H11081" t="s">
        <v>101</v>
      </c>
    </row>
    <row r="11082" spans="1:8" x14ac:dyDescent="0.35">
      <c r="A11082">
        <v>28032025</v>
      </c>
      <c r="B11082" t="s">
        <v>723</v>
      </c>
      <c r="C11082" t="s">
        <v>454</v>
      </c>
      <c r="D11082" t="s">
        <v>378</v>
      </c>
    </row>
    <row r="11083" spans="1:8" x14ac:dyDescent="0.35">
      <c r="A11083">
        <v>28032025</v>
      </c>
      <c r="B11083" t="s">
        <v>629</v>
      </c>
      <c r="C11083" t="s">
        <v>122</v>
      </c>
      <c r="D11083" t="s">
        <v>380</v>
      </c>
      <c r="E11083" t="s">
        <v>101</v>
      </c>
    </row>
    <row r="11084" spans="1:8" x14ac:dyDescent="0.35">
      <c r="A11084">
        <v>28032025</v>
      </c>
      <c r="B11084" t="s">
        <v>752</v>
      </c>
      <c r="C11084" t="s">
        <v>599</v>
      </c>
      <c r="D11084" t="s">
        <v>382</v>
      </c>
      <c r="E11084" t="s">
        <v>383</v>
      </c>
    </row>
    <row r="11085" spans="1:8" x14ac:dyDescent="0.35">
      <c r="A11085">
        <v>28032025</v>
      </c>
      <c r="B11085" t="s">
        <v>611</v>
      </c>
      <c r="C11085" t="s">
        <v>431</v>
      </c>
      <c r="D11085" t="s">
        <v>385</v>
      </c>
      <c r="E11085" t="s">
        <v>386</v>
      </c>
    </row>
    <row r="11086" spans="1:8" x14ac:dyDescent="0.35">
      <c r="A11086">
        <v>28032025</v>
      </c>
      <c r="B11086" t="s">
        <v>759</v>
      </c>
      <c r="C11086" t="s">
        <v>507</v>
      </c>
      <c r="D11086" t="s">
        <v>388</v>
      </c>
      <c r="E11086" t="s">
        <v>101</v>
      </c>
    </row>
    <row r="11087" spans="1:8" x14ac:dyDescent="0.35">
      <c r="A11087">
        <v>28032025</v>
      </c>
      <c r="B11087" t="s">
        <v>226</v>
      </c>
      <c r="C11087" t="s">
        <v>275</v>
      </c>
      <c r="D11087" t="s">
        <v>391</v>
      </c>
      <c r="E11087" t="s">
        <v>101</v>
      </c>
    </row>
    <row r="11088" spans="1:8" x14ac:dyDescent="0.35">
      <c r="A11088">
        <v>28032025</v>
      </c>
      <c r="B11088" t="s">
        <v>589</v>
      </c>
      <c r="C11088" t="s">
        <v>405</v>
      </c>
      <c r="D11088" t="s">
        <v>393</v>
      </c>
    </row>
    <row r="11089" spans="1:9" x14ac:dyDescent="0.35">
      <c r="A11089">
        <v>28032025</v>
      </c>
      <c r="B11089" t="s">
        <v>736</v>
      </c>
      <c r="C11089" t="s">
        <v>454</v>
      </c>
      <c r="D11089" t="s">
        <v>394</v>
      </c>
      <c r="E11089" t="s">
        <v>395</v>
      </c>
      <c r="F11089" t="s">
        <v>101</v>
      </c>
    </row>
    <row r="11090" spans="1:9" x14ac:dyDescent="0.35">
      <c r="A11090">
        <v>28032025</v>
      </c>
      <c r="B11090" t="s">
        <v>696</v>
      </c>
      <c r="C11090" t="s">
        <v>549</v>
      </c>
      <c r="D11090" t="s">
        <v>396</v>
      </c>
    </row>
    <row r="11091" spans="1:9" x14ac:dyDescent="0.35">
      <c r="A11091">
        <v>28032025</v>
      </c>
      <c r="B11091" t="s">
        <v>628</v>
      </c>
      <c r="C11091" t="s">
        <v>543</v>
      </c>
      <c r="D11091" t="s">
        <v>397</v>
      </c>
      <c r="E11091" t="s">
        <v>101</v>
      </c>
    </row>
    <row r="11092" spans="1:9" x14ac:dyDescent="0.35">
      <c r="A11092">
        <v>28032025</v>
      </c>
      <c r="B11092" t="s">
        <v>629</v>
      </c>
      <c r="C11092" t="s">
        <v>413</v>
      </c>
      <c r="D11092" t="s">
        <v>399</v>
      </c>
      <c r="E11092" t="s">
        <v>140</v>
      </c>
      <c r="F11092" t="s">
        <v>400</v>
      </c>
      <c r="G11092" t="s">
        <v>257</v>
      </c>
      <c r="H11092" t="s">
        <v>331</v>
      </c>
      <c r="I11092" t="s">
        <v>401</v>
      </c>
    </row>
    <row r="11093" spans="1:9" x14ac:dyDescent="0.35">
      <c r="A11093">
        <v>28032025</v>
      </c>
      <c r="B11093" t="s">
        <v>759</v>
      </c>
      <c r="C11093" t="s">
        <v>534</v>
      </c>
      <c r="D11093" t="s">
        <v>399</v>
      </c>
      <c r="E11093" t="s">
        <v>187</v>
      </c>
      <c r="F11093" t="s">
        <v>101</v>
      </c>
    </row>
    <row r="11094" spans="1:9" x14ac:dyDescent="0.35">
      <c r="A11094">
        <v>28032025</v>
      </c>
      <c r="B11094" t="s">
        <v>567</v>
      </c>
      <c r="C11094" t="s">
        <v>237</v>
      </c>
      <c r="D11094" t="s">
        <v>399</v>
      </c>
      <c r="E11094" t="s">
        <v>403</v>
      </c>
      <c r="F11094" t="s">
        <v>101</v>
      </c>
    </row>
    <row r="11095" spans="1:9" x14ac:dyDescent="0.35">
      <c r="A11095">
        <v>28032025</v>
      </c>
      <c r="B11095" t="s">
        <v>623</v>
      </c>
      <c r="C11095" t="s">
        <v>285</v>
      </c>
      <c r="D11095" t="s">
        <v>399</v>
      </c>
      <c r="E11095" t="s">
        <v>404</v>
      </c>
      <c r="F11095" t="s">
        <v>101</v>
      </c>
    </row>
    <row r="11096" spans="1:9" x14ac:dyDescent="0.35">
      <c r="A11096">
        <v>27032025</v>
      </c>
      <c r="B11096" t="s">
        <v>780</v>
      </c>
      <c r="C11096" t="s">
        <v>578</v>
      </c>
      <c r="D11096" t="s">
        <v>100</v>
      </c>
      <c r="E11096" t="s">
        <v>101</v>
      </c>
    </row>
    <row r="11097" spans="1:9" x14ac:dyDescent="0.35">
      <c r="A11097">
        <v>27032025</v>
      </c>
      <c r="B11097" t="s">
        <v>661</v>
      </c>
      <c r="C11097" t="s">
        <v>247</v>
      </c>
      <c r="D11097" t="s">
        <v>104</v>
      </c>
      <c r="E11097" t="s">
        <v>101</v>
      </c>
    </row>
    <row r="11098" spans="1:9" x14ac:dyDescent="0.35">
      <c r="A11098">
        <v>27032025</v>
      </c>
      <c r="B11098" t="s">
        <v>630</v>
      </c>
      <c r="C11098" t="s">
        <v>471</v>
      </c>
      <c r="D11098" t="s">
        <v>107</v>
      </c>
      <c r="E11098" t="s">
        <v>108</v>
      </c>
      <c r="F11098" t="s">
        <v>101</v>
      </c>
    </row>
    <row r="11099" spans="1:9" x14ac:dyDescent="0.35">
      <c r="A11099">
        <v>27032025</v>
      </c>
      <c r="B11099" t="s">
        <v>474</v>
      </c>
      <c r="C11099" t="s">
        <v>402</v>
      </c>
      <c r="D11099" t="s">
        <v>111</v>
      </c>
      <c r="E11099" t="s">
        <v>101</v>
      </c>
    </row>
    <row r="11100" spans="1:9" x14ac:dyDescent="0.35">
      <c r="A11100">
        <v>27032025</v>
      </c>
      <c r="B11100" t="s">
        <v>538</v>
      </c>
      <c r="C11100" t="s">
        <v>483</v>
      </c>
      <c r="D11100" t="s">
        <v>114</v>
      </c>
      <c r="E11100" t="s">
        <v>115</v>
      </c>
      <c r="F11100" t="s">
        <v>116</v>
      </c>
    </row>
    <row r="11101" spans="1:9" x14ac:dyDescent="0.35">
      <c r="A11101">
        <v>27032025</v>
      </c>
      <c r="B11101" t="s">
        <v>478</v>
      </c>
      <c r="C11101" t="s">
        <v>197</v>
      </c>
      <c r="D11101" t="s">
        <v>114</v>
      </c>
      <c r="E11101" t="s">
        <v>119</v>
      </c>
      <c r="F11101" t="s">
        <v>120</v>
      </c>
      <c r="G11101" t="s">
        <v>121</v>
      </c>
    </row>
    <row r="11102" spans="1:9" x14ac:dyDescent="0.35">
      <c r="A11102">
        <v>27032025</v>
      </c>
      <c r="B11102" t="s">
        <v>275</v>
      </c>
      <c r="C11102" t="s">
        <v>333</v>
      </c>
      <c r="D11102" t="s">
        <v>114</v>
      </c>
      <c r="E11102" t="s">
        <v>124</v>
      </c>
    </row>
    <row r="11103" spans="1:9" x14ac:dyDescent="0.35">
      <c r="A11103">
        <v>27032025</v>
      </c>
      <c r="B11103" t="s">
        <v>461</v>
      </c>
      <c r="C11103" t="s">
        <v>445</v>
      </c>
      <c r="D11103" t="s">
        <v>114</v>
      </c>
      <c r="E11103" t="s">
        <v>127</v>
      </c>
    </row>
    <row r="11104" spans="1:9" x14ac:dyDescent="0.35">
      <c r="A11104">
        <v>27032025</v>
      </c>
      <c r="B11104" t="s">
        <v>151</v>
      </c>
      <c r="C11104" t="s">
        <v>509</v>
      </c>
      <c r="D11104" t="s">
        <v>114</v>
      </c>
      <c r="E11104" t="s">
        <v>130</v>
      </c>
    </row>
    <row r="11105" spans="1:7" x14ac:dyDescent="0.35">
      <c r="A11105">
        <v>27032025</v>
      </c>
      <c r="B11105" t="s">
        <v>146</v>
      </c>
      <c r="C11105" t="s">
        <v>131</v>
      </c>
      <c r="D11105" t="s">
        <v>114</v>
      </c>
      <c r="E11105" t="s">
        <v>132</v>
      </c>
      <c r="F11105" t="s">
        <v>133</v>
      </c>
    </row>
    <row r="11106" spans="1:7" x14ac:dyDescent="0.35">
      <c r="A11106">
        <v>27032025</v>
      </c>
      <c r="B11106" t="s">
        <v>780</v>
      </c>
      <c r="C11106" t="s">
        <v>465</v>
      </c>
      <c r="D11106" t="s">
        <v>135</v>
      </c>
      <c r="E11106" t="s">
        <v>136</v>
      </c>
    </row>
    <row r="11107" spans="1:7" x14ac:dyDescent="0.35">
      <c r="A11107">
        <v>27032025</v>
      </c>
      <c r="B11107" t="s">
        <v>776</v>
      </c>
      <c r="C11107" t="s">
        <v>674</v>
      </c>
      <c r="D11107" t="s">
        <v>139</v>
      </c>
      <c r="E11107" t="s">
        <v>140</v>
      </c>
      <c r="F11107" t="s">
        <v>141</v>
      </c>
      <c r="G11107" t="s">
        <v>101</v>
      </c>
    </row>
    <row r="11108" spans="1:7" x14ac:dyDescent="0.35">
      <c r="A11108">
        <v>27032025</v>
      </c>
      <c r="B11108" t="s">
        <v>285</v>
      </c>
      <c r="C11108" t="s">
        <v>144</v>
      </c>
      <c r="D11108" t="s">
        <v>101</v>
      </c>
    </row>
    <row r="11109" spans="1:7" x14ac:dyDescent="0.35">
      <c r="A11109">
        <v>27032025</v>
      </c>
      <c r="B11109" t="s">
        <v>781</v>
      </c>
      <c r="C11109" t="s">
        <v>413</v>
      </c>
      <c r="D11109" t="s">
        <v>147</v>
      </c>
      <c r="E11109" t="s">
        <v>148</v>
      </c>
      <c r="F11109" t="s">
        <v>149</v>
      </c>
    </row>
    <row r="11110" spans="1:7" x14ac:dyDescent="0.35">
      <c r="A11110">
        <v>27032025</v>
      </c>
      <c r="B11110" t="s">
        <v>759</v>
      </c>
      <c r="C11110" t="s">
        <v>454</v>
      </c>
      <c r="D11110" t="s">
        <v>152</v>
      </c>
      <c r="E11110" t="s">
        <v>140</v>
      </c>
      <c r="F11110" t="s">
        <v>153</v>
      </c>
      <c r="G11110" t="s">
        <v>101</v>
      </c>
    </row>
    <row r="11111" spans="1:7" x14ac:dyDescent="0.35">
      <c r="A11111">
        <v>27032025</v>
      </c>
      <c r="B11111" t="s">
        <v>718</v>
      </c>
      <c r="C11111" t="s">
        <v>515</v>
      </c>
      <c r="D11111" t="s">
        <v>156</v>
      </c>
      <c r="E11111" t="s">
        <v>101</v>
      </c>
    </row>
    <row r="11112" spans="1:7" x14ac:dyDescent="0.35">
      <c r="A11112">
        <v>27032025</v>
      </c>
      <c r="B11112" t="s">
        <v>795</v>
      </c>
      <c r="C11112" t="s">
        <v>657</v>
      </c>
      <c r="D11112" t="s">
        <v>159</v>
      </c>
      <c r="E11112" t="s">
        <v>101</v>
      </c>
    </row>
    <row r="11113" spans="1:7" x14ac:dyDescent="0.35">
      <c r="A11113">
        <v>27032025</v>
      </c>
      <c r="B11113" t="s">
        <v>473</v>
      </c>
      <c r="C11113" t="s">
        <v>161</v>
      </c>
      <c r="D11113" t="s">
        <v>101</v>
      </c>
    </row>
    <row r="11114" spans="1:7" x14ac:dyDescent="0.35">
      <c r="A11114">
        <v>27032025</v>
      </c>
      <c r="B11114" t="s">
        <v>413</v>
      </c>
      <c r="C11114" t="s">
        <v>105</v>
      </c>
      <c r="D11114" t="s">
        <v>164</v>
      </c>
      <c r="E11114" t="s">
        <v>101</v>
      </c>
    </row>
    <row r="11115" spans="1:7" x14ac:dyDescent="0.35">
      <c r="A11115">
        <v>27032025</v>
      </c>
      <c r="B11115" t="s">
        <v>629</v>
      </c>
      <c r="C11115" t="s">
        <v>224</v>
      </c>
      <c r="D11115" t="s">
        <v>167</v>
      </c>
    </row>
    <row r="11116" spans="1:7" x14ac:dyDescent="0.35">
      <c r="A11116">
        <v>27032025</v>
      </c>
      <c r="B11116" t="s">
        <v>802</v>
      </c>
      <c r="C11116" t="s">
        <v>426</v>
      </c>
      <c r="D11116" t="s">
        <v>423</v>
      </c>
      <c r="E11116" t="s">
        <v>101</v>
      </c>
    </row>
    <row r="11117" spans="1:7" x14ac:dyDescent="0.35">
      <c r="A11117">
        <v>27032025</v>
      </c>
      <c r="B11117" t="s">
        <v>565</v>
      </c>
      <c r="C11117" t="s">
        <v>442</v>
      </c>
      <c r="D11117" t="s">
        <v>169</v>
      </c>
      <c r="E11117" t="s">
        <v>170</v>
      </c>
      <c r="F11117" t="s">
        <v>101</v>
      </c>
    </row>
    <row r="11118" spans="1:7" x14ac:dyDescent="0.35">
      <c r="A11118">
        <v>27032025</v>
      </c>
      <c r="B11118" t="s">
        <v>780</v>
      </c>
      <c r="C11118" t="s">
        <v>520</v>
      </c>
      <c r="D11118" t="s">
        <v>173</v>
      </c>
      <c r="E11118" t="s">
        <v>101</v>
      </c>
    </row>
    <row r="11119" spans="1:7" x14ac:dyDescent="0.35">
      <c r="A11119">
        <v>27032025</v>
      </c>
      <c r="B11119" t="s">
        <v>552</v>
      </c>
      <c r="C11119" t="s">
        <v>508</v>
      </c>
      <c r="D11119" t="s">
        <v>176</v>
      </c>
      <c r="E11119" t="s">
        <v>101</v>
      </c>
    </row>
    <row r="11120" spans="1:7" x14ac:dyDescent="0.35">
      <c r="A11120">
        <v>27032025</v>
      </c>
      <c r="B11120" t="s">
        <v>634</v>
      </c>
      <c r="C11120" t="s">
        <v>493</v>
      </c>
      <c r="D11120" t="s">
        <v>176</v>
      </c>
      <c r="E11120" t="s">
        <v>149</v>
      </c>
    </row>
    <row r="11121" spans="1:7" x14ac:dyDescent="0.35">
      <c r="A11121">
        <v>27032025</v>
      </c>
      <c r="B11121" t="s">
        <v>742</v>
      </c>
      <c r="C11121" t="s">
        <v>554</v>
      </c>
      <c r="D11121" t="s">
        <v>181</v>
      </c>
      <c r="E11121" t="s">
        <v>182</v>
      </c>
      <c r="F11121" t="s">
        <v>101</v>
      </c>
    </row>
    <row r="11122" spans="1:7" x14ac:dyDescent="0.35">
      <c r="A11122">
        <v>27032025</v>
      </c>
      <c r="B11122" t="s">
        <v>789</v>
      </c>
      <c r="C11122" t="s">
        <v>566</v>
      </c>
      <c r="D11122" t="s">
        <v>184</v>
      </c>
      <c r="E11122" t="s">
        <v>101</v>
      </c>
    </row>
    <row r="11123" spans="1:7" x14ac:dyDescent="0.35">
      <c r="A11123">
        <v>27032025</v>
      </c>
      <c r="B11123" t="s">
        <v>715</v>
      </c>
      <c r="C11123" t="s">
        <v>536</v>
      </c>
      <c r="D11123" t="s">
        <v>187</v>
      </c>
      <c r="E11123" t="s">
        <v>101</v>
      </c>
    </row>
    <row r="11124" spans="1:7" x14ac:dyDescent="0.35">
      <c r="A11124">
        <v>27032025</v>
      </c>
      <c r="B11124" t="s">
        <v>551</v>
      </c>
      <c r="C11124" t="s">
        <v>255</v>
      </c>
      <c r="D11124" t="s">
        <v>190</v>
      </c>
      <c r="E11124" t="s">
        <v>191</v>
      </c>
      <c r="F11124" t="s">
        <v>101</v>
      </c>
    </row>
    <row r="11125" spans="1:7" x14ac:dyDescent="0.35">
      <c r="A11125">
        <v>27032025</v>
      </c>
      <c r="B11125" t="s">
        <v>247</v>
      </c>
      <c r="C11125" t="s">
        <v>569</v>
      </c>
      <c r="D11125" t="s">
        <v>190</v>
      </c>
      <c r="E11125" t="s">
        <v>194</v>
      </c>
      <c r="F11125" t="s">
        <v>101</v>
      </c>
    </row>
    <row r="11126" spans="1:7" x14ac:dyDescent="0.35">
      <c r="A11126">
        <v>27032025</v>
      </c>
      <c r="B11126" t="s">
        <v>795</v>
      </c>
      <c r="C11126" t="s">
        <v>444</v>
      </c>
      <c r="D11126" t="s">
        <v>190</v>
      </c>
      <c r="E11126" t="s">
        <v>196</v>
      </c>
      <c r="F11126" t="s">
        <v>101</v>
      </c>
    </row>
    <row r="11127" spans="1:7" x14ac:dyDescent="0.35">
      <c r="A11127">
        <v>27032025</v>
      </c>
      <c r="B11127" t="s">
        <v>137</v>
      </c>
      <c r="C11127" t="s">
        <v>198</v>
      </c>
      <c r="D11127" t="s">
        <v>140</v>
      </c>
      <c r="E11127" t="s">
        <v>199</v>
      </c>
      <c r="F11127" t="s">
        <v>200</v>
      </c>
      <c r="G11127" t="s">
        <v>101</v>
      </c>
    </row>
    <row r="11128" spans="1:7" x14ac:dyDescent="0.35">
      <c r="A11128">
        <v>27032025</v>
      </c>
      <c r="B11128" t="s">
        <v>474</v>
      </c>
      <c r="C11128" t="s">
        <v>150</v>
      </c>
      <c r="D11128" t="s">
        <v>61</v>
      </c>
      <c r="E11128" t="s">
        <v>101</v>
      </c>
    </row>
    <row r="11129" spans="1:7" x14ac:dyDescent="0.35">
      <c r="A11129">
        <v>27032025</v>
      </c>
      <c r="B11129" t="s">
        <v>718</v>
      </c>
      <c r="C11129" t="s">
        <v>499</v>
      </c>
      <c r="D11129" t="s">
        <v>205</v>
      </c>
      <c r="E11129" t="s">
        <v>101</v>
      </c>
    </row>
    <row r="11130" spans="1:7" x14ac:dyDescent="0.35">
      <c r="A11130">
        <v>27032025</v>
      </c>
      <c r="B11130" t="s">
        <v>765</v>
      </c>
      <c r="C11130" t="s">
        <v>665</v>
      </c>
      <c r="D11130" t="s">
        <v>208</v>
      </c>
      <c r="E11130" t="s">
        <v>101</v>
      </c>
    </row>
    <row r="11131" spans="1:7" x14ac:dyDescent="0.35">
      <c r="A11131">
        <v>27032025</v>
      </c>
      <c r="B11131" t="s">
        <v>565</v>
      </c>
      <c r="C11131" t="s">
        <v>450</v>
      </c>
      <c r="D11131" t="s">
        <v>210</v>
      </c>
      <c r="E11131" t="s">
        <v>211</v>
      </c>
      <c r="F11131" t="s">
        <v>101</v>
      </c>
    </row>
    <row r="11132" spans="1:7" x14ac:dyDescent="0.35">
      <c r="A11132">
        <v>27032025</v>
      </c>
      <c r="B11132" t="s">
        <v>493</v>
      </c>
      <c r="C11132" t="s">
        <v>282</v>
      </c>
      <c r="D11132" t="s">
        <v>214</v>
      </c>
      <c r="E11132" t="s">
        <v>215</v>
      </c>
      <c r="F11132" t="s">
        <v>101</v>
      </c>
    </row>
    <row r="11133" spans="1:7" x14ac:dyDescent="0.35">
      <c r="A11133">
        <v>27032025</v>
      </c>
      <c r="B11133" t="s">
        <v>624</v>
      </c>
      <c r="C11133" t="s">
        <v>581</v>
      </c>
      <c r="D11133" t="s">
        <v>217</v>
      </c>
      <c r="E11133" t="s">
        <v>101</v>
      </c>
    </row>
    <row r="11134" spans="1:7" x14ac:dyDescent="0.35">
      <c r="A11134">
        <v>27032025</v>
      </c>
      <c r="B11134" t="s">
        <v>827</v>
      </c>
      <c r="C11134" t="s">
        <v>579</v>
      </c>
      <c r="D11134" t="s">
        <v>220</v>
      </c>
      <c r="E11134" t="s">
        <v>101</v>
      </c>
    </row>
    <row r="11135" spans="1:7" x14ac:dyDescent="0.35">
      <c r="A11135">
        <v>27032025</v>
      </c>
      <c r="B11135" t="s">
        <v>778</v>
      </c>
      <c r="C11135" t="s">
        <v>413</v>
      </c>
      <c r="D11135" t="s">
        <v>222</v>
      </c>
    </row>
    <row r="11136" spans="1:7" x14ac:dyDescent="0.35">
      <c r="A11136">
        <v>27032025</v>
      </c>
      <c r="B11136" t="s">
        <v>661</v>
      </c>
      <c r="C11136" t="s">
        <v>174</v>
      </c>
      <c r="D11136" t="s">
        <v>223</v>
      </c>
    </row>
    <row r="11137" spans="1:7" x14ac:dyDescent="0.35">
      <c r="A11137">
        <v>27032025</v>
      </c>
      <c r="B11137" t="s">
        <v>736</v>
      </c>
      <c r="C11137" t="s">
        <v>449</v>
      </c>
      <c r="D11137" t="s">
        <v>225</v>
      </c>
      <c r="E11137" t="s">
        <v>101</v>
      </c>
    </row>
    <row r="11138" spans="1:7" x14ac:dyDescent="0.35">
      <c r="A11138">
        <v>27032025</v>
      </c>
      <c r="B11138" t="s">
        <v>560</v>
      </c>
      <c r="C11138" t="s">
        <v>534</v>
      </c>
      <c r="D11138" t="s">
        <v>225</v>
      </c>
      <c r="E11138" t="s">
        <v>228</v>
      </c>
      <c r="F11138" t="s">
        <v>229</v>
      </c>
    </row>
    <row r="11139" spans="1:7" x14ac:dyDescent="0.35">
      <c r="A11139">
        <v>27032025</v>
      </c>
      <c r="B11139" t="s">
        <v>787</v>
      </c>
      <c r="C11139" t="s">
        <v>454</v>
      </c>
      <c r="D11139" t="s">
        <v>232</v>
      </c>
      <c r="E11139" t="s">
        <v>101</v>
      </c>
    </row>
    <row r="11140" spans="1:7" x14ac:dyDescent="0.35">
      <c r="A11140">
        <v>27032025</v>
      </c>
      <c r="B11140" t="s">
        <v>724</v>
      </c>
      <c r="C11140" t="s">
        <v>494</v>
      </c>
      <c r="D11140" t="s">
        <v>235</v>
      </c>
      <c r="E11140" t="s">
        <v>236</v>
      </c>
      <c r="F11140" t="s">
        <v>101</v>
      </c>
    </row>
    <row r="11141" spans="1:7" x14ac:dyDescent="0.35">
      <c r="A11141">
        <v>27032025</v>
      </c>
      <c r="B11141" t="s">
        <v>592</v>
      </c>
      <c r="C11141" t="s">
        <v>269</v>
      </c>
      <c r="D11141" t="s">
        <v>235</v>
      </c>
      <c r="E11141" t="s">
        <v>239</v>
      </c>
      <c r="F11141" t="s">
        <v>149</v>
      </c>
    </row>
    <row r="11142" spans="1:7" x14ac:dyDescent="0.35">
      <c r="A11142">
        <v>27032025</v>
      </c>
      <c r="B11142" t="s">
        <v>639</v>
      </c>
      <c r="C11142" t="s">
        <v>454</v>
      </c>
      <c r="D11142" t="s">
        <v>235</v>
      </c>
      <c r="E11142" t="s">
        <v>241</v>
      </c>
      <c r="F11142" t="s">
        <v>101</v>
      </c>
    </row>
    <row r="11143" spans="1:7" x14ac:dyDescent="0.35">
      <c r="A11143">
        <v>27032025</v>
      </c>
      <c r="B11143" t="s">
        <v>592</v>
      </c>
      <c r="C11143" t="s">
        <v>285</v>
      </c>
      <c r="D11143" t="s">
        <v>243</v>
      </c>
      <c r="E11143" t="s">
        <v>101</v>
      </c>
    </row>
    <row r="11144" spans="1:7" x14ac:dyDescent="0.35">
      <c r="A11144">
        <v>27032025</v>
      </c>
      <c r="B11144" t="s">
        <v>752</v>
      </c>
      <c r="C11144" t="s">
        <v>454</v>
      </c>
      <c r="D11144" t="s">
        <v>245</v>
      </c>
      <c r="E11144" t="s">
        <v>246</v>
      </c>
    </row>
    <row r="11145" spans="1:7" x14ac:dyDescent="0.35">
      <c r="A11145">
        <v>27032025</v>
      </c>
      <c r="B11145" t="s">
        <v>723</v>
      </c>
      <c r="C11145" t="s">
        <v>583</v>
      </c>
      <c r="D11145" t="s">
        <v>245</v>
      </c>
      <c r="E11145" t="s">
        <v>249</v>
      </c>
    </row>
    <row r="11146" spans="1:7" x14ac:dyDescent="0.35">
      <c r="A11146">
        <v>27032025</v>
      </c>
      <c r="B11146" t="s">
        <v>557</v>
      </c>
      <c r="C11146" t="s">
        <v>258</v>
      </c>
      <c r="D11146" t="s">
        <v>252</v>
      </c>
      <c r="E11146" t="s">
        <v>101</v>
      </c>
    </row>
    <row r="11147" spans="1:7" x14ac:dyDescent="0.35">
      <c r="A11147">
        <v>27032025</v>
      </c>
      <c r="B11147" t="s">
        <v>514</v>
      </c>
      <c r="C11147" t="s">
        <v>146</v>
      </c>
      <c r="D11147" t="s">
        <v>254</v>
      </c>
    </row>
    <row r="11148" spans="1:7" x14ac:dyDescent="0.35">
      <c r="A11148">
        <v>27032025</v>
      </c>
      <c r="B11148" t="s">
        <v>624</v>
      </c>
      <c r="C11148" t="s">
        <v>504</v>
      </c>
      <c r="D11148" t="s">
        <v>256</v>
      </c>
      <c r="E11148" t="s">
        <v>257</v>
      </c>
      <c r="F11148" t="s">
        <v>236</v>
      </c>
      <c r="G11148" t="s">
        <v>101</v>
      </c>
    </row>
    <row r="11149" spans="1:7" x14ac:dyDescent="0.35">
      <c r="A11149">
        <v>27032025</v>
      </c>
      <c r="B11149" t="s">
        <v>795</v>
      </c>
      <c r="C11149" t="s">
        <v>418</v>
      </c>
      <c r="D11149" t="s">
        <v>260</v>
      </c>
      <c r="E11149" t="s">
        <v>136</v>
      </c>
      <c r="F11149" t="s">
        <v>101</v>
      </c>
    </row>
    <row r="11150" spans="1:7" x14ac:dyDescent="0.35">
      <c r="A11150">
        <v>27032025</v>
      </c>
      <c r="B11150" t="s">
        <v>444</v>
      </c>
      <c r="C11150" t="s">
        <v>261</v>
      </c>
      <c r="D11150" t="s">
        <v>262</v>
      </c>
      <c r="E11150" t="s">
        <v>101</v>
      </c>
    </row>
    <row r="11151" spans="1:7" x14ac:dyDescent="0.35">
      <c r="A11151">
        <v>27032025</v>
      </c>
      <c r="B11151" t="s">
        <v>630</v>
      </c>
      <c r="C11151" t="s">
        <v>171</v>
      </c>
      <c r="D11151" t="s">
        <v>264</v>
      </c>
      <c r="E11151" t="s">
        <v>101</v>
      </c>
    </row>
    <row r="11152" spans="1:7" x14ac:dyDescent="0.35">
      <c r="A11152">
        <v>27032025</v>
      </c>
      <c r="B11152" t="s">
        <v>519</v>
      </c>
      <c r="C11152" t="s">
        <v>264</v>
      </c>
      <c r="D11152" t="s">
        <v>149</v>
      </c>
    </row>
    <row r="11153" spans="1:8" x14ac:dyDescent="0.35">
      <c r="A11153">
        <v>27032025</v>
      </c>
      <c r="B11153" t="s">
        <v>724</v>
      </c>
      <c r="C11153" t="s">
        <v>518</v>
      </c>
      <c r="D11153" t="s">
        <v>265</v>
      </c>
      <c r="E11153" t="s">
        <v>101</v>
      </c>
      <c r="F11153" t="s">
        <v>266</v>
      </c>
    </row>
    <row r="11154" spans="1:8" x14ac:dyDescent="0.35">
      <c r="A11154">
        <v>27032025</v>
      </c>
      <c r="B11154" t="s">
        <v>444</v>
      </c>
      <c r="C11154" t="s">
        <v>267</v>
      </c>
      <c r="D11154" t="s">
        <v>101</v>
      </c>
    </row>
    <row r="11155" spans="1:8" x14ac:dyDescent="0.35">
      <c r="A11155">
        <v>27032025</v>
      </c>
      <c r="B11155" t="s">
        <v>655</v>
      </c>
      <c r="C11155" t="s">
        <v>418</v>
      </c>
      <c r="D11155" t="s">
        <v>268</v>
      </c>
    </row>
    <row r="11156" spans="1:8" x14ac:dyDescent="0.35">
      <c r="A11156">
        <v>27032025</v>
      </c>
      <c r="B11156" t="s">
        <v>628</v>
      </c>
      <c r="C11156" t="s">
        <v>493</v>
      </c>
      <c r="D11156" t="s">
        <v>270</v>
      </c>
      <c r="E11156" t="s">
        <v>271</v>
      </c>
      <c r="F11156" t="s">
        <v>101</v>
      </c>
    </row>
    <row r="11157" spans="1:8" x14ac:dyDescent="0.35">
      <c r="A11157">
        <v>27032025</v>
      </c>
      <c r="B11157" t="s">
        <v>781</v>
      </c>
      <c r="C11157" t="s">
        <v>419</v>
      </c>
      <c r="D11157" t="s">
        <v>274</v>
      </c>
      <c r="E11157" t="s">
        <v>101</v>
      </c>
    </row>
    <row r="11158" spans="1:8" x14ac:dyDescent="0.35">
      <c r="A11158">
        <v>27032025</v>
      </c>
      <c r="B11158" t="s">
        <v>700</v>
      </c>
      <c r="C11158" t="s">
        <v>277</v>
      </c>
      <c r="D11158" t="s">
        <v>101</v>
      </c>
    </row>
    <row r="11159" spans="1:8" x14ac:dyDescent="0.35">
      <c r="A11159">
        <v>27032025</v>
      </c>
      <c r="B11159" t="s">
        <v>630</v>
      </c>
      <c r="C11159" t="s">
        <v>339</v>
      </c>
      <c r="D11159" t="s">
        <v>279</v>
      </c>
      <c r="E11159" t="s">
        <v>140</v>
      </c>
      <c r="F11159" t="s">
        <v>280</v>
      </c>
    </row>
    <row r="11160" spans="1:8" x14ac:dyDescent="0.35">
      <c r="A11160">
        <v>27032025</v>
      </c>
      <c r="B11160" t="s">
        <v>778</v>
      </c>
      <c r="C11160" t="s">
        <v>592</v>
      </c>
      <c r="D11160" t="s">
        <v>281</v>
      </c>
    </row>
    <row r="11161" spans="1:8" x14ac:dyDescent="0.35">
      <c r="A11161">
        <v>27032025</v>
      </c>
      <c r="B11161" t="s">
        <v>628</v>
      </c>
      <c r="C11161" t="s">
        <v>417</v>
      </c>
      <c r="D11161" t="s">
        <v>284</v>
      </c>
      <c r="E11161" t="s">
        <v>101</v>
      </c>
    </row>
    <row r="11162" spans="1:8" x14ac:dyDescent="0.35">
      <c r="A11162">
        <v>27032025</v>
      </c>
      <c r="B11162" t="s">
        <v>736</v>
      </c>
      <c r="C11162" t="s">
        <v>674</v>
      </c>
      <c r="D11162" t="s">
        <v>287</v>
      </c>
      <c r="E11162" t="s">
        <v>101</v>
      </c>
    </row>
    <row r="11163" spans="1:8" x14ac:dyDescent="0.35">
      <c r="A11163">
        <v>27032025</v>
      </c>
      <c r="B11163" t="s">
        <v>687</v>
      </c>
      <c r="C11163" t="s">
        <v>518</v>
      </c>
      <c r="D11163" t="s">
        <v>288</v>
      </c>
      <c r="E11163" t="s">
        <v>101</v>
      </c>
    </row>
    <row r="11164" spans="1:8" x14ac:dyDescent="0.35">
      <c r="A11164">
        <v>27032025</v>
      </c>
      <c r="B11164" t="s">
        <v>611</v>
      </c>
      <c r="C11164" t="s">
        <v>195</v>
      </c>
      <c r="D11164" t="s">
        <v>290</v>
      </c>
      <c r="E11164" t="s">
        <v>140</v>
      </c>
      <c r="F11164" t="s">
        <v>291</v>
      </c>
    </row>
    <row r="11165" spans="1:8" x14ac:dyDescent="0.35">
      <c r="A11165">
        <v>27032025</v>
      </c>
      <c r="B11165" t="s">
        <v>624</v>
      </c>
      <c r="C11165" t="s">
        <v>520</v>
      </c>
      <c r="D11165" t="s">
        <v>290</v>
      </c>
      <c r="E11165" t="s">
        <v>140</v>
      </c>
      <c r="F11165" t="s">
        <v>294</v>
      </c>
      <c r="G11165" t="s">
        <v>295</v>
      </c>
      <c r="H11165" t="s">
        <v>101</v>
      </c>
    </row>
    <row r="11166" spans="1:8" x14ac:dyDescent="0.35">
      <c r="A11166">
        <v>27032025</v>
      </c>
      <c r="B11166" t="s">
        <v>737</v>
      </c>
      <c r="C11166" t="s">
        <v>237</v>
      </c>
      <c r="D11166" t="s">
        <v>298</v>
      </c>
      <c r="E11166" t="s">
        <v>101</v>
      </c>
    </row>
    <row r="11167" spans="1:8" x14ac:dyDescent="0.35">
      <c r="A11167">
        <v>27032025</v>
      </c>
      <c r="B11167" t="s">
        <v>515</v>
      </c>
      <c r="C11167" t="s">
        <v>305</v>
      </c>
      <c r="D11167" t="s">
        <v>300</v>
      </c>
      <c r="E11167" t="s">
        <v>262</v>
      </c>
      <c r="F11167" t="s">
        <v>101</v>
      </c>
    </row>
    <row r="11168" spans="1:8" x14ac:dyDescent="0.35">
      <c r="A11168">
        <v>27032025</v>
      </c>
      <c r="B11168" t="s">
        <v>663</v>
      </c>
      <c r="C11168" t="s">
        <v>559</v>
      </c>
      <c r="D11168" t="s">
        <v>301</v>
      </c>
      <c r="E11168" t="s">
        <v>101</v>
      </c>
    </row>
    <row r="11169" spans="1:9" x14ac:dyDescent="0.35">
      <c r="A11169">
        <v>27032025</v>
      </c>
      <c r="B11169" t="s">
        <v>780</v>
      </c>
      <c r="C11169" t="s">
        <v>441</v>
      </c>
      <c r="D11169" t="s">
        <v>303</v>
      </c>
      <c r="E11169" t="s">
        <v>149</v>
      </c>
    </row>
    <row r="11170" spans="1:9" x14ac:dyDescent="0.35">
      <c r="A11170">
        <v>27032025</v>
      </c>
      <c r="B11170" t="s">
        <v>801</v>
      </c>
      <c r="C11170" t="s">
        <v>596</v>
      </c>
      <c r="D11170" t="s">
        <v>306</v>
      </c>
      <c r="E11170" t="s">
        <v>101</v>
      </c>
    </row>
    <row r="11171" spans="1:9" x14ac:dyDescent="0.35">
      <c r="A11171">
        <v>27032025</v>
      </c>
      <c r="B11171" t="s">
        <v>716</v>
      </c>
      <c r="C11171" t="s">
        <v>413</v>
      </c>
      <c r="D11171" t="s">
        <v>308</v>
      </c>
      <c r="E11171" t="s">
        <v>309</v>
      </c>
      <c r="F11171" t="s">
        <v>310</v>
      </c>
      <c r="G11171" t="s">
        <v>311</v>
      </c>
      <c r="H11171" t="s">
        <v>312</v>
      </c>
      <c r="I11171" t="s">
        <v>101</v>
      </c>
    </row>
    <row r="11172" spans="1:9" x14ac:dyDescent="0.35">
      <c r="A11172">
        <v>27032025</v>
      </c>
      <c r="B11172" t="s">
        <v>515</v>
      </c>
      <c r="C11172" t="s">
        <v>203</v>
      </c>
      <c r="D11172" t="s">
        <v>314</v>
      </c>
      <c r="E11172" t="s">
        <v>315</v>
      </c>
      <c r="F11172" t="s">
        <v>101</v>
      </c>
    </row>
    <row r="11173" spans="1:9" x14ac:dyDescent="0.35">
      <c r="A11173">
        <v>27032025</v>
      </c>
      <c r="B11173" t="s">
        <v>558</v>
      </c>
      <c r="C11173" t="s">
        <v>326</v>
      </c>
      <c r="D11173" t="s">
        <v>314</v>
      </c>
      <c r="E11173" t="s">
        <v>317</v>
      </c>
      <c r="F11173" t="s">
        <v>101</v>
      </c>
    </row>
    <row r="11174" spans="1:9" x14ac:dyDescent="0.35">
      <c r="A11174">
        <v>27032025</v>
      </c>
      <c r="B11174" t="s">
        <v>639</v>
      </c>
      <c r="C11174" t="s">
        <v>137</v>
      </c>
      <c r="D11174" t="s">
        <v>319</v>
      </c>
      <c r="E11174" t="s">
        <v>320</v>
      </c>
      <c r="F11174" t="s">
        <v>321</v>
      </c>
    </row>
    <row r="11175" spans="1:9" x14ac:dyDescent="0.35">
      <c r="A11175">
        <v>27032025</v>
      </c>
      <c r="B11175" t="s">
        <v>629</v>
      </c>
      <c r="C11175" t="s">
        <v>520</v>
      </c>
      <c r="D11175" t="s">
        <v>322</v>
      </c>
      <c r="E11175" t="s">
        <v>101</v>
      </c>
    </row>
    <row r="11176" spans="1:9" x14ac:dyDescent="0.35">
      <c r="A11176">
        <v>27032025</v>
      </c>
      <c r="B11176" t="s">
        <v>793</v>
      </c>
      <c r="C11176" t="s">
        <v>608</v>
      </c>
      <c r="D11176" t="s">
        <v>325</v>
      </c>
      <c r="E11176" t="s">
        <v>101</v>
      </c>
    </row>
    <row r="11177" spans="1:9" x14ac:dyDescent="0.35">
      <c r="A11177">
        <v>27032025</v>
      </c>
      <c r="B11177" t="s">
        <v>833</v>
      </c>
      <c r="C11177" t="s">
        <v>603</v>
      </c>
      <c r="D11177" t="s">
        <v>328</v>
      </c>
      <c r="E11177" t="s">
        <v>101</v>
      </c>
    </row>
    <row r="11178" spans="1:9" x14ac:dyDescent="0.35">
      <c r="A11178">
        <v>27032025</v>
      </c>
      <c r="B11178" t="s">
        <v>504</v>
      </c>
      <c r="C11178" t="s">
        <v>331</v>
      </c>
      <c r="D11178" t="s">
        <v>332</v>
      </c>
      <c r="E11178" t="s">
        <v>101</v>
      </c>
    </row>
    <row r="11179" spans="1:9" x14ac:dyDescent="0.35">
      <c r="A11179">
        <v>27032025</v>
      </c>
      <c r="B11179" t="s">
        <v>418</v>
      </c>
      <c r="C11179" t="s">
        <v>177</v>
      </c>
      <c r="D11179" t="s">
        <v>331</v>
      </c>
      <c r="E11179" t="s">
        <v>335</v>
      </c>
      <c r="F11179" t="s">
        <v>101</v>
      </c>
    </row>
    <row r="11180" spans="1:9" x14ac:dyDescent="0.35">
      <c r="A11180">
        <v>27032025</v>
      </c>
      <c r="B11180" t="s">
        <v>304</v>
      </c>
      <c r="C11180" t="s">
        <v>324</v>
      </c>
      <c r="D11180" t="s">
        <v>331</v>
      </c>
      <c r="E11180" t="s">
        <v>338</v>
      </c>
      <c r="F11180" t="s">
        <v>321</v>
      </c>
    </row>
    <row r="11181" spans="1:9" x14ac:dyDescent="0.35">
      <c r="A11181">
        <v>27032025</v>
      </c>
      <c r="B11181" t="s">
        <v>723</v>
      </c>
      <c r="C11181" t="s">
        <v>494</v>
      </c>
      <c r="D11181" t="s">
        <v>170</v>
      </c>
    </row>
    <row r="11182" spans="1:9" x14ac:dyDescent="0.35">
      <c r="A11182">
        <v>27032025</v>
      </c>
      <c r="B11182" t="s">
        <v>760</v>
      </c>
      <c r="C11182" t="s">
        <v>496</v>
      </c>
      <c r="D11182" t="s">
        <v>341</v>
      </c>
      <c r="E11182" t="s">
        <v>101</v>
      </c>
    </row>
    <row r="11183" spans="1:9" x14ac:dyDescent="0.35">
      <c r="A11183">
        <v>27032025</v>
      </c>
      <c r="B11183" t="s">
        <v>736</v>
      </c>
      <c r="C11183" t="s">
        <v>501</v>
      </c>
      <c r="D11183" t="s">
        <v>343</v>
      </c>
      <c r="E11183" t="s">
        <v>101</v>
      </c>
    </row>
    <row r="11184" spans="1:9" x14ac:dyDescent="0.35">
      <c r="A11184">
        <v>27032025</v>
      </c>
      <c r="B11184" t="s">
        <v>550</v>
      </c>
      <c r="C11184" t="s">
        <v>132</v>
      </c>
      <c r="D11184" t="s">
        <v>344</v>
      </c>
      <c r="E11184" t="s">
        <v>345</v>
      </c>
      <c r="F11184" t="s">
        <v>101</v>
      </c>
    </row>
    <row r="11185" spans="1:8" x14ac:dyDescent="0.35">
      <c r="A11185">
        <v>27032025</v>
      </c>
      <c r="B11185" t="s">
        <v>730</v>
      </c>
      <c r="C11185" t="s">
        <v>590</v>
      </c>
      <c r="D11185" t="s">
        <v>132</v>
      </c>
      <c r="E11185" t="s">
        <v>347</v>
      </c>
      <c r="F11185" t="s">
        <v>101</v>
      </c>
    </row>
    <row r="11186" spans="1:8" x14ac:dyDescent="0.35">
      <c r="A11186">
        <v>27032025</v>
      </c>
      <c r="B11186" t="s">
        <v>759</v>
      </c>
      <c r="C11186" t="s">
        <v>414</v>
      </c>
      <c r="D11186" t="s">
        <v>132</v>
      </c>
      <c r="E11186" t="s">
        <v>348</v>
      </c>
      <c r="F11186" t="s">
        <v>101</v>
      </c>
    </row>
    <row r="11187" spans="1:8" x14ac:dyDescent="0.35">
      <c r="A11187">
        <v>27032025</v>
      </c>
      <c r="B11187" t="s">
        <v>137</v>
      </c>
      <c r="C11187" t="s">
        <v>405</v>
      </c>
      <c r="D11187" t="s">
        <v>132</v>
      </c>
      <c r="E11187" t="s">
        <v>350</v>
      </c>
      <c r="F11187" t="s">
        <v>101</v>
      </c>
    </row>
    <row r="11188" spans="1:8" x14ac:dyDescent="0.35">
      <c r="A11188">
        <v>27032025</v>
      </c>
      <c r="B11188" t="s">
        <v>693</v>
      </c>
      <c r="C11188" t="s">
        <v>237</v>
      </c>
      <c r="D11188" t="s">
        <v>132</v>
      </c>
      <c r="E11188" t="s">
        <v>352</v>
      </c>
      <c r="F11188" t="s">
        <v>101</v>
      </c>
    </row>
    <row r="11189" spans="1:8" x14ac:dyDescent="0.35">
      <c r="A11189">
        <v>27032025</v>
      </c>
      <c r="B11189" t="s">
        <v>766</v>
      </c>
      <c r="C11189" t="s">
        <v>219</v>
      </c>
      <c r="D11189" t="s">
        <v>132</v>
      </c>
      <c r="E11189" t="s">
        <v>133</v>
      </c>
      <c r="F11189" t="s">
        <v>355</v>
      </c>
    </row>
    <row r="11190" spans="1:8" x14ac:dyDescent="0.35">
      <c r="A11190">
        <v>27032025</v>
      </c>
      <c r="B11190" t="s">
        <v>663</v>
      </c>
      <c r="C11190" t="s">
        <v>651</v>
      </c>
      <c r="D11190" t="s">
        <v>132</v>
      </c>
      <c r="E11190" t="s">
        <v>356</v>
      </c>
      <c r="F11190" t="s">
        <v>101</v>
      </c>
    </row>
    <row r="11191" spans="1:8" x14ac:dyDescent="0.35">
      <c r="A11191">
        <v>27032025</v>
      </c>
      <c r="B11191" t="s">
        <v>494</v>
      </c>
      <c r="C11191" t="s">
        <v>275</v>
      </c>
      <c r="D11191" t="s">
        <v>359</v>
      </c>
      <c r="E11191" t="s">
        <v>360</v>
      </c>
      <c r="F11191" t="s">
        <v>101</v>
      </c>
    </row>
    <row r="11192" spans="1:8" x14ac:dyDescent="0.35">
      <c r="A11192">
        <v>27032025</v>
      </c>
      <c r="B11192" t="s">
        <v>552</v>
      </c>
      <c r="C11192" t="s">
        <v>543</v>
      </c>
      <c r="D11192" t="s">
        <v>359</v>
      </c>
      <c r="E11192" t="s">
        <v>362</v>
      </c>
      <c r="F11192" t="s">
        <v>101</v>
      </c>
    </row>
    <row r="11193" spans="1:8" x14ac:dyDescent="0.35">
      <c r="A11193">
        <v>27032025</v>
      </c>
      <c r="B11193" t="s">
        <v>437</v>
      </c>
      <c r="C11193" t="s">
        <v>307</v>
      </c>
      <c r="D11193" t="s">
        <v>359</v>
      </c>
      <c r="E11193" t="s">
        <v>362</v>
      </c>
      <c r="F11193" t="s">
        <v>140</v>
      </c>
      <c r="G11193" t="s">
        <v>364</v>
      </c>
      <c r="H11193" t="s">
        <v>101</v>
      </c>
    </row>
    <row r="11194" spans="1:8" x14ac:dyDescent="0.35">
      <c r="A11194">
        <v>27032025</v>
      </c>
      <c r="B11194" t="s">
        <v>560</v>
      </c>
      <c r="C11194" t="s">
        <v>542</v>
      </c>
      <c r="D11194" t="s">
        <v>366</v>
      </c>
      <c r="E11194" t="s">
        <v>257</v>
      </c>
      <c r="F11194" t="s">
        <v>367</v>
      </c>
      <c r="G11194" t="s">
        <v>101</v>
      </c>
    </row>
    <row r="11195" spans="1:8" x14ac:dyDescent="0.35">
      <c r="A11195">
        <v>27032025</v>
      </c>
      <c r="B11195" t="s">
        <v>558</v>
      </c>
      <c r="C11195" t="s">
        <v>582</v>
      </c>
      <c r="D11195" t="s">
        <v>369</v>
      </c>
      <c r="E11195" t="s">
        <v>370</v>
      </c>
      <c r="F11195" t="s">
        <v>101</v>
      </c>
    </row>
    <row r="11196" spans="1:8" x14ac:dyDescent="0.35">
      <c r="A11196">
        <v>27032025</v>
      </c>
      <c r="B11196" t="s">
        <v>558</v>
      </c>
      <c r="C11196" t="s">
        <v>609</v>
      </c>
      <c r="D11196" t="s">
        <v>371</v>
      </c>
      <c r="E11196" t="s">
        <v>101</v>
      </c>
    </row>
    <row r="11197" spans="1:8" x14ac:dyDescent="0.35">
      <c r="A11197">
        <v>27032025</v>
      </c>
      <c r="B11197" t="s">
        <v>628</v>
      </c>
      <c r="C11197" t="s">
        <v>339</v>
      </c>
      <c r="D11197" t="s">
        <v>372</v>
      </c>
      <c r="E11197" t="s">
        <v>101</v>
      </c>
    </row>
    <row r="11198" spans="1:8" x14ac:dyDescent="0.35">
      <c r="A11198">
        <v>27032025</v>
      </c>
      <c r="B11198" t="s">
        <v>558</v>
      </c>
      <c r="C11198" t="s">
        <v>591</v>
      </c>
      <c r="D11198" t="s">
        <v>373</v>
      </c>
      <c r="E11198" t="s">
        <v>101</v>
      </c>
    </row>
    <row r="11199" spans="1:8" x14ac:dyDescent="0.35">
      <c r="A11199">
        <v>27032025</v>
      </c>
      <c r="B11199" t="s">
        <v>780</v>
      </c>
      <c r="C11199" t="s">
        <v>473</v>
      </c>
      <c r="D11199" t="s">
        <v>376</v>
      </c>
      <c r="E11199" t="s">
        <v>140</v>
      </c>
      <c r="F11199" t="s">
        <v>331</v>
      </c>
      <c r="G11199" t="s">
        <v>377</v>
      </c>
      <c r="H11199" t="s">
        <v>101</v>
      </c>
    </row>
    <row r="11200" spans="1:8" x14ac:dyDescent="0.35">
      <c r="A11200">
        <v>27032025</v>
      </c>
      <c r="B11200" t="s">
        <v>755</v>
      </c>
      <c r="C11200" t="s">
        <v>465</v>
      </c>
      <c r="D11200" t="s">
        <v>378</v>
      </c>
    </row>
    <row r="11201" spans="1:9" x14ac:dyDescent="0.35">
      <c r="A11201">
        <v>27032025</v>
      </c>
      <c r="B11201" t="s">
        <v>634</v>
      </c>
      <c r="C11201" t="s">
        <v>460</v>
      </c>
      <c r="D11201" t="s">
        <v>380</v>
      </c>
      <c r="E11201" t="s">
        <v>101</v>
      </c>
    </row>
    <row r="11202" spans="1:9" x14ac:dyDescent="0.35">
      <c r="A11202">
        <v>27032025</v>
      </c>
      <c r="B11202" t="s">
        <v>629</v>
      </c>
      <c r="C11202" t="s">
        <v>240</v>
      </c>
      <c r="D11202" t="s">
        <v>382</v>
      </c>
      <c r="E11202" t="s">
        <v>383</v>
      </c>
    </row>
    <row r="11203" spans="1:9" x14ac:dyDescent="0.35">
      <c r="A11203">
        <v>27032025</v>
      </c>
      <c r="B11203" t="s">
        <v>694</v>
      </c>
      <c r="C11203" t="s">
        <v>465</v>
      </c>
      <c r="D11203" t="s">
        <v>385</v>
      </c>
      <c r="E11203" t="s">
        <v>386</v>
      </c>
    </row>
    <row r="11204" spans="1:9" x14ac:dyDescent="0.35">
      <c r="A11204">
        <v>27032025</v>
      </c>
      <c r="B11204" t="s">
        <v>717</v>
      </c>
      <c r="C11204" t="s">
        <v>590</v>
      </c>
      <c r="D11204" t="s">
        <v>388</v>
      </c>
      <c r="E11204" t="s">
        <v>101</v>
      </c>
    </row>
    <row r="11205" spans="1:9" x14ac:dyDescent="0.35">
      <c r="A11205">
        <v>27032025</v>
      </c>
      <c r="B11205" t="s">
        <v>424</v>
      </c>
      <c r="C11205" t="s">
        <v>327</v>
      </c>
      <c r="D11205" t="s">
        <v>391</v>
      </c>
      <c r="E11205" t="s">
        <v>101</v>
      </c>
    </row>
    <row r="11206" spans="1:9" x14ac:dyDescent="0.35">
      <c r="A11206">
        <v>27032025</v>
      </c>
      <c r="B11206" t="s">
        <v>663</v>
      </c>
      <c r="C11206" t="s">
        <v>420</v>
      </c>
      <c r="D11206" t="s">
        <v>393</v>
      </c>
    </row>
    <row r="11207" spans="1:9" x14ac:dyDescent="0.35">
      <c r="A11207">
        <v>27032025</v>
      </c>
      <c r="B11207" t="s">
        <v>733</v>
      </c>
      <c r="C11207" t="s">
        <v>473</v>
      </c>
      <c r="D11207" t="s">
        <v>394</v>
      </c>
      <c r="E11207" t="s">
        <v>395</v>
      </c>
      <c r="F11207" t="s">
        <v>101</v>
      </c>
    </row>
    <row r="11208" spans="1:9" x14ac:dyDescent="0.35">
      <c r="A11208">
        <v>27032025</v>
      </c>
      <c r="B11208" t="s">
        <v>694</v>
      </c>
      <c r="C11208" t="s">
        <v>171</v>
      </c>
      <c r="D11208" t="s">
        <v>396</v>
      </c>
    </row>
    <row r="11209" spans="1:9" x14ac:dyDescent="0.35">
      <c r="A11209">
        <v>27032025</v>
      </c>
      <c r="B11209" t="s">
        <v>700</v>
      </c>
      <c r="C11209" t="s">
        <v>285</v>
      </c>
      <c r="D11209" t="s">
        <v>397</v>
      </c>
      <c r="E11209" t="s">
        <v>101</v>
      </c>
    </row>
    <row r="11210" spans="1:9" x14ac:dyDescent="0.35">
      <c r="A11210">
        <v>27032025</v>
      </c>
      <c r="B11210" t="s">
        <v>634</v>
      </c>
      <c r="C11210" t="s">
        <v>218</v>
      </c>
      <c r="D11210" t="s">
        <v>399</v>
      </c>
      <c r="E11210" t="s">
        <v>140</v>
      </c>
      <c r="F11210" t="s">
        <v>400</v>
      </c>
      <c r="G11210" t="s">
        <v>257</v>
      </c>
      <c r="H11210" t="s">
        <v>331</v>
      </c>
      <c r="I11210" t="s">
        <v>401</v>
      </c>
    </row>
    <row r="11211" spans="1:9" x14ac:dyDescent="0.35">
      <c r="A11211">
        <v>27032025</v>
      </c>
      <c r="B11211" t="s">
        <v>558</v>
      </c>
      <c r="C11211" t="s">
        <v>479</v>
      </c>
      <c r="D11211" t="s">
        <v>399</v>
      </c>
      <c r="E11211" t="s">
        <v>187</v>
      </c>
      <c r="F11211" t="s">
        <v>101</v>
      </c>
    </row>
    <row r="11212" spans="1:9" x14ac:dyDescent="0.35">
      <c r="A11212">
        <v>27032025</v>
      </c>
      <c r="B11212" t="s">
        <v>791</v>
      </c>
      <c r="C11212" t="s">
        <v>536</v>
      </c>
      <c r="D11212" t="s">
        <v>399</v>
      </c>
      <c r="E11212" t="s">
        <v>403</v>
      </c>
      <c r="F11212" t="s">
        <v>101</v>
      </c>
    </row>
    <row r="11213" spans="1:9" x14ac:dyDescent="0.35">
      <c r="A11213">
        <v>27032025</v>
      </c>
      <c r="B11213" t="s">
        <v>437</v>
      </c>
      <c r="C11213" t="s">
        <v>157</v>
      </c>
      <c r="D11213" t="s">
        <v>399</v>
      </c>
      <c r="E11213" t="s">
        <v>404</v>
      </c>
      <c r="F11213" t="s">
        <v>101</v>
      </c>
    </row>
    <row r="11214" spans="1:9" x14ac:dyDescent="0.35">
      <c r="A11214">
        <v>26032025</v>
      </c>
      <c r="B11214" t="s">
        <v>688</v>
      </c>
      <c r="C11214" t="s">
        <v>511</v>
      </c>
      <c r="D11214" t="s">
        <v>100</v>
      </c>
      <c r="E11214" t="s">
        <v>101</v>
      </c>
    </row>
    <row r="11215" spans="1:9" x14ac:dyDescent="0.35">
      <c r="A11215">
        <v>26032025</v>
      </c>
      <c r="B11215" t="s">
        <v>655</v>
      </c>
      <c r="C11215" t="s">
        <v>480</v>
      </c>
      <c r="D11215" t="s">
        <v>104</v>
      </c>
      <c r="E11215" t="s">
        <v>101</v>
      </c>
    </row>
    <row r="11216" spans="1:9" x14ac:dyDescent="0.35">
      <c r="A11216">
        <v>26032025</v>
      </c>
      <c r="B11216" t="s">
        <v>583</v>
      </c>
      <c r="C11216" t="s">
        <v>519</v>
      </c>
      <c r="D11216" t="s">
        <v>107</v>
      </c>
      <c r="E11216" t="s">
        <v>108</v>
      </c>
      <c r="F11216" t="s">
        <v>101</v>
      </c>
    </row>
    <row r="11217" spans="1:7" x14ac:dyDescent="0.35">
      <c r="A11217">
        <v>26032025</v>
      </c>
      <c r="B11217" t="s">
        <v>507</v>
      </c>
      <c r="C11217" t="s">
        <v>651</v>
      </c>
      <c r="D11217" t="s">
        <v>111</v>
      </c>
      <c r="E11217" t="s">
        <v>101</v>
      </c>
    </row>
    <row r="11218" spans="1:7" x14ac:dyDescent="0.35">
      <c r="A11218">
        <v>26032025</v>
      </c>
      <c r="B11218" t="s">
        <v>529</v>
      </c>
      <c r="C11218" t="s">
        <v>706</v>
      </c>
      <c r="D11218" t="s">
        <v>114</v>
      </c>
      <c r="E11218" t="s">
        <v>115</v>
      </c>
      <c r="F11218" t="s">
        <v>116</v>
      </c>
    </row>
    <row r="11219" spans="1:7" x14ac:dyDescent="0.35">
      <c r="A11219">
        <v>26032025</v>
      </c>
      <c r="B11219" t="s">
        <v>117</v>
      </c>
      <c r="C11219" t="s">
        <v>421</v>
      </c>
      <c r="D11219" t="s">
        <v>114</v>
      </c>
      <c r="E11219" t="s">
        <v>119</v>
      </c>
      <c r="F11219" t="s">
        <v>120</v>
      </c>
      <c r="G11219" t="s">
        <v>121</v>
      </c>
    </row>
    <row r="11220" spans="1:7" x14ac:dyDescent="0.35">
      <c r="A11220">
        <v>26032025</v>
      </c>
      <c r="B11220" t="s">
        <v>128</v>
      </c>
      <c r="C11220" t="s">
        <v>709</v>
      </c>
      <c r="D11220" t="s">
        <v>114</v>
      </c>
      <c r="E11220" t="s">
        <v>124</v>
      </c>
    </row>
    <row r="11221" spans="1:7" x14ac:dyDescent="0.35">
      <c r="A11221">
        <v>26032025</v>
      </c>
      <c r="B11221" t="s">
        <v>673</v>
      </c>
      <c r="C11221" t="s">
        <v>834</v>
      </c>
      <c r="D11221" t="s">
        <v>114</v>
      </c>
      <c r="E11221" t="s">
        <v>127</v>
      </c>
    </row>
    <row r="11222" spans="1:7" x14ac:dyDescent="0.35">
      <c r="A11222">
        <v>26032025</v>
      </c>
      <c r="B11222" t="s">
        <v>151</v>
      </c>
      <c r="C11222" t="s">
        <v>671</v>
      </c>
      <c r="D11222" t="s">
        <v>114</v>
      </c>
      <c r="E11222" t="s">
        <v>130</v>
      </c>
    </row>
    <row r="11223" spans="1:7" x14ac:dyDescent="0.35">
      <c r="A11223">
        <v>26032025</v>
      </c>
      <c r="B11223" t="s">
        <v>216</v>
      </c>
      <c r="C11223" t="s">
        <v>180</v>
      </c>
      <c r="D11223" t="s">
        <v>114</v>
      </c>
      <c r="E11223" t="s">
        <v>132</v>
      </c>
      <c r="F11223" t="s">
        <v>133</v>
      </c>
    </row>
    <row r="11224" spans="1:7" x14ac:dyDescent="0.35">
      <c r="A11224">
        <v>26032025</v>
      </c>
      <c r="B11224" t="s">
        <v>636</v>
      </c>
      <c r="C11224" t="s">
        <v>207</v>
      </c>
      <c r="D11224" t="s">
        <v>135</v>
      </c>
      <c r="E11224" t="s">
        <v>136</v>
      </c>
    </row>
    <row r="11225" spans="1:7" x14ac:dyDescent="0.35">
      <c r="A11225">
        <v>26032025</v>
      </c>
      <c r="B11225" t="s">
        <v>766</v>
      </c>
      <c r="C11225" t="s">
        <v>501</v>
      </c>
      <c r="D11225" t="s">
        <v>139</v>
      </c>
      <c r="E11225" t="s">
        <v>140</v>
      </c>
      <c r="F11225" t="s">
        <v>141</v>
      </c>
      <c r="G11225" t="s">
        <v>101</v>
      </c>
    </row>
    <row r="11226" spans="1:7" x14ac:dyDescent="0.35">
      <c r="A11226">
        <v>26032025</v>
      </c>
      <c r="B11226" t="s">
        <v>780</v>
      </c>
      <c r="C11226" t="s">
        <v>450</v>
      </c>
      <c r="D11226" t="s">
        <v>144</v>
      </c>
      <c r="E11226" t="s">
        <v>101</v>
      </c>
    </row>
    <row r="11227" spans="1:7" x14ac:dyDescent="0.35">
      <c r="A11227">
        <v>26032025</v>
      </c>
      <c r="B11227" t="s">
        <v>722</v>
      </c>
      <c r="C11227" t="s">
        <v>441</v>
      </c>
      <c r="D11227" t="s">
        <v>147</v>
      </c>
      <c r="E11227" t="s">
        <v>148</v>
      </c>
      <c r="F11227" t="s">
        <v>149</v>
      </c>
    </row>
    <row r="11228" spans="1:7" x14ac:dyDescent="0.35">
      <c r="A11228">
        <v>26032025</v>
      </c>
      <c r="B11228" t="s">
        <v>780</v>
      </c>
      <c r="C11228" t="s">
        <v>465</v>
      </c>
      <c r="D11228" t="s">
        <v>152</v>
      </c>
      <c r="E11228" t="s">
        <v>140</v>
      </c>
      <c r="F11228" t="s">
        <v>153</v>
      </c>
      <c r="G11228" t="s">
        <v>101</v>
      </c>
    </row>
    <row r="11229" spans="1:7" x14ac:dyDescent="0.35">
      <c r="A11229">
        <v>26032025</v>
      </c>
      <c r="B11229" t="s">
        <v>592</v>
      </c>
      <c r="C11229" t="s">
        <v>425</v>
      </c>
      <c r="D11229" t="s">
        <v>156</v>
      </c>
      <c r="E11229" t="s">
        <v>101</v>
      </c>
    </row>
    <row r="11230" spans="1:7" x14ac:dyDescent="0.35">
      <c r="A11230">
        <v>26032025</v>
      </c>
      <c r="B11230" t="s">
        <v>730</v>
      </c>
      <c r="C11230" t="s">
        <v>413</v>
      </c>
      <c r="D11230" t="s">
        <v>159</v>
      </c>
      <c r="E11230" t="s">
        <v>101</v>
      </c>
    </row>
    <row r="11231" spans="1:7" x14ac:dyDescent="0.35">
      <c r="A11231">
        <v>26032025</v>
      </c>
      <c r="B11231" t="s">
        <v>466</v>
      </c>
      <c r="C11231" t="s">
        <v>161</v>
      </c>
      <c r="D11231" t="s">
        <v>101</v>
      </c>
    </row>
    <row r="11232" spans="1:7" x14ac:dyDescent="0.35">
      <c r="A11232">
        <v>26032025</v>
      </c>
      <c r="B11232" t="s">
        <v>609</v>
      </c>
      <c r="C11232" t="s">
        <v>555</v>
      </c>
      <c r="D11232" t="s">
        <v>164</v>
      </c>
      <c r="E11232" t="s">
        <v>101</v>
      </c>
    </row>
    <row r="11233" spans="1:7" x14ac:dyDescent="0.35">
      <c r="A11233">
        <v>26032025</v>
      </c>
      <c r="B11233" t="s">
        <v>444</v>
      </c>
      <c r="C11233" t="s">
        <v>550</v>
      </c>
      <c r="D11233" t="s">
        <v>167</v>
      </c>
    </row>
    <row r="11234" spans="1:7" x14ac:dyDescent="0.35">
      <c r="A11234">
        <v>26032025</v>
      </c>
      <c r="B11234" t="s">
        <v>724</v>
      </c>
      <c r="C11234" t="s">
        <v>526</v>
      </c>
      <c r="D11234" t="s">
        <v>423</v>
      </c>
      <c r="E11234" t="s">
        <v>101</v>
      </c>
    </row>
    <row r="11235" spans="1:7" x14ac:dyDescent="0.35">
      <c r="A11235">
        <v>26032025</v>
      </c>
      <c r="B11235" t="s">
        <v>782</v>
      </c>
      <c r="C11235" t="s">
        <v>304</v>
      </c>
      <c r="D11235" t="s">
        <v>169</v>
      </c>
      <c r="E11235" t="s">
        <v>170</v>
      </c>
      <c r="F11235" t="s">
        <v>101</v>
      </c>
    </row>
    <row r="11236" spans="1:7" x14ac:dyDescent="0.35">
      <c r="A11236">
        <v>26032025</v>
      </c>
      <c r="B11236" t="s">
        <v>778</v>
      </c>
      <c r="C11236" t="s">
        <v>493</v>
      </c>
      <c r="D11236" t="s">
        <v>173</v>
      </c>
      <c r="E11236" t="s">
        <v>101</v>
      </c>
    </row>
    <row r="11237" spans="1:7" x14ac:dyDescent="0.35">
      <c r="A11237">
        <v>26032025</v>
      </c>
      <c r="B11237" t="s">
        <v>712</v>
      </c>
      <c r="C11237" t="s">
        <v>459</v>
      </c>
      <c r="D11237" t="s">
        <v>176</v>
      </c>
      <c r="E11237" t="s">
        <v>101</v>
      </c>
    </row>
    <row r="11238" spans="1:7" x14ac:dyDescent="0.35">
      <c r="A11238">
        <v>26032025</v>
      </c>
      <c r="B11238" t="s">
        <v>560</v>
      </c>
      <c r="C11238" t="s">
        <v>449</v>
      </c>
      <c r="D11238" t="s">
        <v>176</v>
      </c>
      <c r="E11238" t="s">
        <v>149</v>
      </c>
    </row>
    <row r="11239" spans="1:7" x14ac:dyDescent="0.35">
      <c r="A11239">
        <v>26032025</v>
      </c>
      <c r="B11239" t="s">
        <v>464</v>
      </c>
      <c r="C11239" t="s">
        <v>203</v>
      </c>
      <c r="D11239" t="s">
        <v>181</v>
      </c>
      <c r="E11239" t="s">
        <v>182</v>
      </c>
      <c r="F11239" t="s">
        <v>101</v>
      </c>
    </row>
    <row r="11240" spans="1:7" x14ac:dyDescent="0.35">
      <c r="A11240">
        <v>26032025</v>
      </c>
      <c r="B11240" t="s">
        <v>763</v>
      </c>
      <c r="C11240" t="s">
        <v>602</v>
      </c>
      <c r="D11240" t="s">
        <v>184</v>
      </c>
      <c r="E11240" t="s">
        <v>101</v>
      </c>
    </row>
    <row r="11241" spans="1:7" x14ac:dyDescent="0.35">
      <c r="A11241">
        <v>26032025</v>
      </c>
      <c r="B11241" t="s">
        <v>700</v>
      </c>
      <c r="C11241" t="s">
        <v>346</v>
      </c>
      <c r="D11241" t="s">
        <v>187</v>
      </c>
      <c r="E11241" t="s">
        <v>101</v>
      </c>
    </row>
    <row r="11242" spans="1:7" x14ac:dyDescent="0.35">
      <c r="A11242">
        <v>26032025</v>
      </c>
      <c r="B11242" t="s">
        <v>437</v>
      </c>
      <c r="C11242" t="s">
        <v>446</v>
      </c>
      <c r="D11242" t="s">
        <v>190</v>
      </c>
      <c r="E11242" t="s">
        <v>191</v>
      </c>
      <c r="F11242" t="s">
        <v>101</v>
      </c>
    </row>
    <row r="11243" spans="1:7" x14ac:dyDescent="0.35">
      <c r="A11243">
        <v>26032025</v>
      </c>
      <c r="B11243" t="s">
        <v>247</v>
      </c>
      <c r="C11243" t="s">
        <v>142</v>
      </c>
      <c r="D11243" t="s">
        <v>190</v>
      </c>
      <c r="E11243" t="s">
        <v>194</v>
      </c>
      <c r="F11243" t="s">
        <v>101</v>
      </c>
    </row>
    <row r="11244" spans="1:7" x14ac:dyDescent="0.35">
      <c r="A11244">
        <v>26032025</v>
      </c>
      <c r="B11244" t="s">
        <v>779</v>
      </c>
      <c r="C11244" t="s">
        <v>430</v>
      </c>
      <c r="D11244" t="s">
        <v>190</v>
      </c>
      <c r="E11244" t="s">
        <v>196</v>
      </c>
      <c r="F11244" t="s">
        <v>101</v>
      </c>
    </row>
    <row r="11245" spans="1:7" x14ac:dyDescent="0.35">
      <c r="A11245">
        <v>26032025</v>
      </c>
      <c r="B11245" t="s">
        <v>224</v>
      </c>
      <c r="C11245" t="s">
        <v>198</v>
      </c>
      <c r="D11245" t="s">
        <v>140</v>
      </c>
      <c r="E11245" t="s">
        <v>199</v>
      </c>
      <c r="F11245" t="s">
        <v>200</v>
      </c>
      <c r="G11245" t="s">
        <v>101</v>
      </c>
    </row>
    <row r="11246" spans="1:7" x14ac:dyDescent="0.35">
      <c r="A11246">
        <v>26032025</v>
      </c>
      <c r="B11246" t="s">
        <v>566</v>
      </c>
      <c r="C11246" t="s">
        <v>203</v>
      </c>
      <c r="D11246" t="s">
        <v>61</v>
      </c>
      <c r="E11246" t="s">
        <v>101</v>
      </c>
    </row>
    <row r="11247" spans="1:7" x14ac:dyDescent="0.35">
      <c r="A11247">
        <v>26032025</v>
      </c>
      <c r="B11247" t="s">
        <v>630</v>
      </c>
      <c r="C11247" t="s">
        <v>368</v>
      </c>
      <c r="D11247" t="s">
        <v>205</v>
      </c>
      <c r="E11247" t="s">
        <v>101</v>
      </c>
    </row>
    <row r="11248" spans="1:7" x14ac:dyDescent="0.35">
      <c r="A11248">
        <v>26032025</v>
      </c>
      <c r="B11248" t="s">
        <v>781</v>
      </c>
      <c r="C11248" t="s">
        <v>444</v>
      </c>
      <c r="D11248" t="s">
        <v>208</v>
      </c>
      <c r="E11248" t="s">
        <v>101</v>
      </c>
    </row>
    <row r="11249" spans="1:6" x14ac:dyDescent="0.35">
      <c r="A11249">
        <v>26032025</v>
      </c>
      <c r="B11249" t="s">
        <v>494</v>
      </c>
      <c r="C11249" t="s">
        <v>285</v>
      </c>
      <c r="D11249" t="s">
        <v>210</v>
      </c>
      <c r="E11249" t="s">
        <v>211</v>
      </c>
      <c r="F11249" t="s">
        <v>101</v>
      </c>
    </row>
    <row r="11250" spans="1:6" x14ac:dyDescent="0.35">
      <c r="A11250">
        <v>26032025</v>
      </c>
      <c r="B11250" t="s">
        <v>558</v>
      </c>
      <c r="C11250" t="s">
        <v>122</v>
      </c>
      <c r="D11250" t="s">
        <v>214</v>
      </c>
      <c r="E11250" t="s">
        <v>215</v>
      </c>
      <c r="F11250" t="s">
        <v>101</v>
      </c>
    </row>
    <row r="11251" spans="1:6" x14ac:dyDescent="0.35">
      <c r="A11251">
        <v>26032025</v>
      </c>
      <c r="B11251" t="s">
        <v>759</v>
      </c>
      <c r="C11251" t="s">
        <v>536</v>
      </c>
      <c r="D11251" t="s">
        <v>217</v>
      </c>
      <c r="E11251" t="s">
        <v>101</v>
      </c>
    </row>
    <row r="11252" spans="1:6" x14ac:dyDescent="0.35">
      <c r="A11252">
        <v>26032025</v>
      </c>
      <c r="B11252" t="s">
        <v>716</v>
      </c>
      <c r="C11252" t="s">
        <v>510</v>
      </c>
      <c r="D11252" t="s">
        <v>220</v>
      </c>
      <c r="E11252" t="s">
        <v>101</v>
      </c>
    </row>
    <row r="11253" spans="1:6" x14ac:dyDescent="0.35">
      <c r="A11253">
        <v>26032025</v>
      </c>
      <c r="B11253" t="s">
        <v>778</v>
      </c>
      <c r="C11253" t="s">
        <v>339</v>
      </c>
      <c r="D11253" t="s">
        <v>222</v>
      </c>
    </row>
    <row r="11254" spans="1:6" x14ac:dyDescent="0.35">
      <c r="A11254">
        <v>26032025</v>
      </c>
      <c r="B11254" t="s">
        <v>583</v>
      </c>
      <c r="C11254" t="s">
        <v>263</v>
      </c>
      <c r="D11254" t="s">
        <v>223</v>
      </c>
    </row>
    <row r="11255" spans="1:6" x14ac:dyDescent="0.35">
      <c r="A11255">
        <v>26032025</v>
      </c>
      <c r="B11255" t="s">
        <v>552</v>
      </c>
      <c r="C11255" t="s">
        <v>454</v>
      </c>
      <c r="D11255" t="s">
        <v>225</v>
      </c>
      <c r="E11255" t="s">
        <v>101</v>
      </c>
    </row>
    <row r="11256" spans="1:6" x14ac:dyDescent="0.35">
      <c r="A11256">
        <v>26032025</v>
      </c>
      <c r="B11256" t="s">
        <v>688</v>
      </c>
      <c r="C11256" t="s">
        <v>237</v>
      </c>
      <c r="D11256" t="s">
        <v>225</v>
      </c>
      <c r="E11256" t="s">
        <v>228</v>
      </c>
      <c r="F11256" t="s">
        <v>229</v>
      </c>
    </row>
    <row r="11257" spans="1:6" x14ac:dyDescent="0.35">
      <c r="A11257">
        <v>26032025</v>
      </c>
      <c r="B11257" t="s">
        <v>793</v>
      </c>
      <c r="C11257" t="s">
        <v>466</v>
      </c>
      <c r="D11257" t="s">
        <v>232</v>
      </c>
      <c r="E11257" t="s">
        <v>101</v>
      </c>
    </row>
    <row r="11258" spans="1:6" x14ac:dyDescent="0.35">
      <c r="A11258">
        <v>26032025</v>
      </c>
      <c r="B11258" t="s">
        <v>700</v>
      </c>
      <c r="C11258" t="s">
        <v>549</v>
      </c>
      <c r="D11258" t="s">
        <v>235</v>
      </c>
      <c r="E11258" t="s">
        <v>236</v>
      </c>
      <c r="F11258" t="s">
        <v>101</v>
      </c>
    </row>
    <row r="11259" spans="1:6" x14ac:dyDescent="0.35">
      <c r="A11259">
        <v>26032025</v>
      </c>
      <c r="B11259" t="s">
        <v>565</v>
      </c>
      <c r="C11259" t="s">
        <v>230</v>
      </c>
      <c r="D11259" t="s">
        <v>235</v>
      </c>
      <c r="E11259" t="s">
        <v>239</v>
      </c>
      <c r="F11259" t="s">
        <v>149</v>
      </c>
    </row>
    <row r="11260" spans="1:6" x14ac:dyDescent="0.35">
      <c r="A11260">
        <v>26032025</v>
      </c>
      <c r="B11260" t="s">
        <v>623</v>
      </c>
      <c r="C11260" t="s">
        <v>221</v>
      </c>
      <c r="D11260" t="s">
        <v>235</v>
      </c>
      <c r="E11260" t="s">
        <v>241</v>
      </c>
      <c r="F11260" t="s">
        <v>101</v>
      </c>
    </row>
    <row r="11261" spans="1:6" x14ac:dyDescent="0.35">
      <c r="A11261">
        <v>26032025</v>
      </c>
      <c r="B11261" t="s">
        <v>560</v>
      </c>
      <c r="C11261" t="s">
        <v>599</v>
      </c>
      <c r="D11261" t="s">
        <v>243</v>
      </c>
      <c r="E11261" t="s">
        <v>101</v>
      </c>
    </row>
    <row r="11262" spans="1:6" x14ac:dyDescent="0.35">
      <c r="A11262">
        <v>26032025</v>
      </c>
      <c r="B11262" t="s">
        <v>736</v>
      </c>
      <c r="C11262" t="s">
        <v>203</v>
      </c>
      <c r="D11262" t="s">
        <v>245</v>
      </c>
      <c r="E11262" t="s">
        <v>246</v>
      </c>
    </row>
    <row r="11263" spans="1:6" x14ac:dyDescent="0.35">
      <c r="A11263">
        <v>26032025</v>
      </c>
      <c r="B11263" t="s">
        <v>736</v>
      </c>
      <c r="C11263" t="s">
        <v>499</v>
      </c>
      <c r="D11263" t="s">
        <v>245</v>
      </c>
      <c r="E11263" t="s">
        <v>249</v>
      </c>
    </row>
    <row r="11264" spans="1:6" x14ac:dyDescent="0.35">
      <c r="A11264">
        <v>26032025</v>
      </c>
      <c r="B11264" t="s">
        <v>639</v>
      </c>
      <c r="C11264" t="s">
        <v>586</v>
      </c>
      <c r="D11264" t="s">
        <v>252</v>
      </c>
      <c r="E11264" t="s">
        <v>101</v>
      </c>
    </row>
    <row r="11265" spans="1:7" x14ac:dyDescent="0.35">
      <c r="A11265">
        <v>26032025</v>
      </c>
      <c r="B11265" t="s">
        <v>714</v>
      </c>
      <c r="C11265" t="s">
        <v>171</v>
      </c>
      <c r="D11265" t="s">
        <v>254</v>
      </c>
    </row>
    <row r="11266" spans="1:7" x14ac:dyDescent="0.35">
      <c r="A11266">
        <v>26032025</v>
      </c>
      <c r="B11266" t="s">
        <v>593</v>
      </c>
      <c r="C11266" t="s">
        <v>146</v>
      </c>
      <c r="D11266" t="s">
        <v>256</v>
      </c>
      <c r="E11266" t="s">
        <v>257</v>
      </c>
      <c r="F11266" t="s">
        <v>236</v>
      </c>
      <c r="G11266" t="s">
        <v>101</v>
      </c>
    </row>
    <row r="11267" spans="1:7" x14ac:dyDescent="0.35">
      <c r="A11267">
        <v>26032025</v>
      </c>
      <c r="B11267" t="s">
        <v>723</v>
      </c>
      <c r="C11267" t="s">
        <v>495</v>
      </c>
      <c r="D11267" t="s">
        <v>260</v>
      </c>
      <c r="E11267" t="s">
        <v>136</v>
      </c>
      <c r="F11267" t="s">
        <v>101</v>
      </c>
    </row>
    <row r="11268" spans="1:7" x14ac:dyDescent="0.35">
      <c r="A11268">
        <v>26032025</v>
      </c>
      <c r="B11268" t="s">
        <v>438</v>
      </c>
      <c r="C11268" t="s">
        <v>261</v>
      </c>
      <c r="D11268" t="s">
        <v>262</v>
      </c>
      <c r="E11268" t="s">
        <v>101</v>
      </c>
    </row>
    <row r="11269" spans="1:7" x14ac:dyDescent="0.35">
      <c r="A11269">
        <v>26032025</v>
      </c>
      <c r="B11269" t="s">
        <v>780</v>
      </c>
      <c r="C11269" t="s">
        <v>342</v>
      </c>
      <c r="D11269" t="s">
        <v>264</v>
      </c>
      <c r="E11269" t="s">
        <v>101</v>
      </c>
    </row>
    <row r="11270" spans="1:7" x14ac:dyDescent="0.35">
      <c r="A11270">
        <v>26032025</v>
      </c>
      <c r="B11270" t="s">
        <v>154</v>
      </c>
      <c r="C11270" t="s">
        <v>264</v>
      </c>
      <c r="D11270" t="s">
        <v>149</v>
      </c>
    </row>
    <row r="11271" spans="1:7" x14ac:dyDescent="0.35">
      <c r="A11271">
        <v>26032025</v>
      </c>
      <c r="B11271" t="s">
        <v>796</v>
      </c>
      <c r="C11271" t="s">
        <v>507</v>
      </c>
      <c r="D11271" t="s">
        <v>265</v>
      </c>
      <c r="E11271" t="s">
        <v>101</v>
      </c>
      <c r="F11271" t="s">
        <v>266</v>
      </c>
    </row>
    <row r="11272" spans="1:7" x14ac:dyDescent="0.35">
      <c r="A11272">
        <v>26032025</v>
      </c>
      <c r="B11272" t="s">
        <v>183</v>
      </c>
      <c r="C11272" t="s">
        <v>267</v>
      </c>
      <c r="D11272" t="s">
        <v>101</v>
      </c>
    </row>
    <row r="11273" spans="1:7" x14ac:dyDescent="0.35">
      <c r="A11273">
        <v>26032025</v>
      </c>
      <c r="B11273" t="s">
        <v>413</v>
      </c>
      <c r="C11273" t="s">
        <v>426</v>
      </c>
      <c r="D11273" t="s">
        <v>268</v>
      </c>
    </row>
    <row r="11274" spans="1:7" x14ac:dyDescent="0.35">
      <c r="A11274">
        <v>26032025</v>
      </c>
      <c r="B11274" t="s">
        <v>770</v>
      </c>
      <c r="C11274" t="s">
        <v>494</v>
      </c>
      <c r="D11274" t="s">
        <v>270</v>
      </c>
      <c r="E11274" t="s">
        <v>271</v>
      </c>
      <c r="F11274" t="s">
        <v>101</v>
      </c>
    </row>
    <row r="11275" spans="1:7" x14ac:dyDescent="0.35">
      <c r="A11275">
        <v>26032025</v>
      </c>
      <c r="B11275" t="s">
        <v>558</v>
      </c>
      <c r="C11275" t="s">
        <v>479</v>
      </c>
      <c r="D11275" t="s">
        <v>274</v>
      </c>
      <c r="E11275" t="s">
        <v>101</v>
      </c>
    </row>
    <row r="11276" spans="1:7" x14ac:dyDescent="0.35">
      <c r="A11276">
        <v>26032025</v>
      </c>
      <c r="B11276" t="s">
        <v>514</v>
      </c>
      <c r="C11276" t="s">
        <v>277</v>
      </c>
      <c r="D11276" t="s">
        <v>101</v>
      </c>
    </row>
    <row r="11277" spans="1:7" x14ac:dyDescent="0.35">
      <c r="A11277">
        <v>26032025</v>
      </c>
      <c r="B11277" t="s">
        <v>639</v>
      </c>
      <c r="C11277" t="s">
        <v>424</v>
      </c>
      <c r="D11277" t="s">
        <v>279</v>
      </c>
      <c r="E11277" t="s">
        <v>140</v>
      </c>
      <c r="F11277" t="s">
        <v>280</v>
      </c>
    </row>
    <row r="11278" spans="1:7" x14ac:dyDescent="0.35">
      <c r="A11278">
        <v>26032025</v>
      </c>
      <c r="B11278" t="s">
        <v>783</v>
      </c>
      <c r="C11278" t="s">
        <v>218</v>
      </c>
      <c r="D11278" t="s">
        <v>281</v>
      </c>
    </row>
    <row r="11279" spans="1:7" x14ac:dyDescent="0.35">
      <c r="A11279">
        <v>26032025</v>
      </c>
      <c r="B11279" t="s">
        <v>592</v>
      </c>
      <c r="C11279" t="s">
        <v>604</v>
      </c>
      <c r="D11279" t="s">
        <v>284</v>
      </c>
      <c r="E11279" t="s">
        <v>101</v>
      </c>
    </row>
    <row r="11280" spans="1:7" x14ac:dyDescent="0.35">
      <c r="A11280">
        <v>26032025</v>
      </c>
      <c r="B11280" t="s">
        <v>691</v>
      </c>
      <c r="C11280" t="s">
        <v>534</v>
      </c>
      <c r="D11280" t="s">
        <v>287</v>
      </c>
      <c r="E11280" t="s">
        <v>101</v>
      </c>
    </row>
    <row r="11281" spans="1:9" x14ac:dyDescent="0.35">
      <c r="A11281">
        <v>26032025</v>
      </c>
      <c r="B11281" t="s">
        <v>715</v>
      </c>
      <c r="C11281" t="s">
        <v>504</v>
      </c>
      <c r="D11281" t="s">
        <v>288</v>
      </c>
      <c r="E11281" t="s">
        <v>101</v>
      </c>
    </row>
    <row r="11282" spans="1:9" x14ac:dyDescent="0.35">
      <c r="A11282">
        <v>26032025</v>
      </c>
      <c r="B11282" t="s">
        <v>628</v>
      </c>
      <c r="C11282" t="s">
        <v>446</v>
      </c>
      <c r="D11282" t="s">
        <v>290</v>
      </c>
      <c r="E11282" t="s">
        <v>140</v>
      </c>
      <c r="F11282" t="s">
        <v>291</v>
      </c>
    </row>
    <row r="11283" spans="1:9" x14ac:dyDescent="0.35">
      <c r="A11283">
        <v>26032025</v>
      </c>
      <c r="B11283" t="s">
        <v>783</v>
      </c>
      <c r="C11283" t="s">
        <v>218</v>
      </c>
      <c r="D11283" t="s">
        <v>290</v>
      </c>
      <c r="E11283" t="s">
        <v>140</v>
      </c>
      <c r="F11283" t="s">
        <v>294</v>
      </c>
      <c r="G11283" t="s">
        <v>295</v>
      </c>
      <c r="H11283" t="s">
        <v>101</v>
      </c>
    </row>
    <row r="11284" spans="1:9" x14ac:dyDescent="0.35">
      <c r="A11284">
        <v>26032025</v>
      </c>
      <c r="B11284" t="s">
        <v>634</v>
      </c>
      <c r="C11284" t="s">
        <v>206</v>
      </c>
      <c r="D11284" t="s">
        <v>298</v>
      </c>
      <c r="E11284" t="s">
        <v>101</v>
      </c>
    </row>
    <row r="11285" spans="1:9" x14ac:dyDescent="0.35">
      <c r="A11285">
        <v>26032025</v>
      </c>
      <c r="B11285" t="s">
        <v>644</v>
      </c>
      <c r="C11285" t="s">
        <v>146</v>
      </c>
      <c r="D11285" t="s">
        <v>300</v>
      </c>
      <c r="E11285" t="s">
        <v>262</v>
      </c>
      <c r="F11285" t="s">
        <v>101</v>
      </c>
    </row>
    <row r="11286" spans="1:9" x14ac:dyDescent="0.35">
      <c r="A11286">
        <v>26032025</v>
      </c>
      <c r="B11286" t="s">
        <v>473</v>
      </c>
      <c r="C11286" t="s">
        <v>157</v>
      </c>
      <c r="D11286" t="s">
        <v>301</v>
      </c>
      <c r="E11286" t="s">
        <v>101</v>
      </c>
    </row>
    <row r="11287" spans="1:9" x14ac:dyDescent="0.35">
      <c r="A11287">
        <v>26032025</v>
      </c>
      <c r="B11287" t="s">
        <v>655</v>
      </c>
      <c r="C11287" t="s">
        <v>511</v>
      </c>
      <c r="D11287" t="s">
        <v>303</v>
      </c>
      <c r="E11287" t="s">
        <v>149</v>
      </c>
    </row>
    <row r="11288" spans="1:9" x14ac:dyDescent="0.35">
      <c r="A11288">
        <v>26032025</v>
      </c>
      <c r="B11288" t="s">
        <v>783</v>
      </c>
      <c r="C11288" t="s">
        <v>218</v>
      </c>
      <c r="D11288" t="s">
        <v>306</v>
      </c>
      <c r="E11288" t="s">
        <v>101</v>
      </c>
    </row>
    <row r="11289" spans="1:9" x14ac:dyDescent="0.35">
      <c r="A11289">
        <v>26032025</v>
      </c>
      <c r="B11289" t="s">
        <v>766</v>
      </c>
      <c r="C11289" t="s">
        <v>602</v>
      </c>
      <c r="D11289" t="s">
        <v>308</v>
      </c>
      <c r="E11289" t="s">
        <v>309</v>
      </c>
      <c r="F11289" t="s">
        <v>310</v>
      </c>
      <c r="G11289" t="s">
        <v>311</v>
      </c>
      <c r="H11289" t="s">
        <v>312</v>
      </c>
      <c r="I11289" t="s">
        <v>101</v>
      </c>
    </row>
    <row r="11290" spans="1:9" x14ac:dyDescent="0.35">
      <c r="A11290">
        <v>26032025</v>
      </c>
      <c r="B11290" t="s">
        <v>752</v>
      </c>
      <c r="C11290" t="s">
        <v>455</v>
      </c>
      <c r="D11290" t="s">
        <v>314</v>
      </c>
      <c r="E11290" t="s">
        <v>315</v>
      </c>
      <c r="F11290" t="s">
        <v>101</v>
      </c>
    </row>
    <row r="11291" spans="1:9" x14ac:dyDescent="0.35">
      <c r="A11291">
        <v>26032025</v>
      </c>
      <c r="B11291" t="s">
        <v>728</v>
      </c>
      <c r="C11291" t="s">
        <v>550</v>
      </c>
      <c r="D11291" t="s">
        <v>314</v>
      </c>
      <c r="E11291" t="s">
        <v>317</v>
      </c>
      <c r="F11291" t="s">
        <v>101</v>
      </c>
    </row>
    <row r="11292" spans="1:9" x14ac:dyDescent="0.35">
      <c r="A11292">
        <v>26032025</v>
      </c>
      <c r="B11292" t="s">
        <v>570</v>
      </c>
      <c r="C11292" t="s">
        <v>183</v>
      </c>
      <c r="D11292" t="s">
        <v>319</v>
      </c>
      <c r="E11292" t="s">
        <v>320</v>
      </c>
      <c r="F11292" t="s">
        <v>321</v>
      </c>
    </row>
    <row r="11293" spans="1:9" x14ac:dyDescent="0.35">
      <c r="A11293">
        <v>26032025</v>
      </c>
      <c r="B11293" t="s">
        <v>639</v>
      </c>
      <c r="C11293" t="s">
        <v>418</v>
      </c>
      <c r="D11293" t="s">
        <v>322</v>
      </c>
      <c r="E11293" t="s">
        <v>101</v>
      </c>
    </row>
    <row r="11294" spans="1:9" x14ac:dyDescent="0.35">
      <c r="A11294">
        <v>26032025</v>
      </c>
      <c r="B11294" t="s">
        <v>777</v>
      </c>
      <c r="C11294" t="s">
        <v>609</v>
      </c>
      <c r="D11294" t="s">
        <v>325</v>
      </c>
      <c r="E11294" t="s">
        <v>101</v>
      </c>
    </row>
    <row r="11295" spans="1:9" x14ac:dyDescent="0.35">
      <c r="A11295">
        <v>26032025</v>
      </c>
      <c r="B11295" t="s">
        <v>664</v>
      </c>
      <c r="C11295" t="s">
        <v>557</v>
      </c>
      <c r="D11295" t="s">
        <v>328</v>
      </c>
      <c r="E11295" t="s">
        <v>101</v>
      </c>
    </row>
    <row r="11296" spans="1:9" x14ac:dyDescent="0.35">
      <c r="A11296">
        <v>26032025</v>
      </c>
      <c r="B11296" t="s">
        <v>183</v>
      </c>
      <c r="C11296" t="s">
        <v>331</v>
      </c>
      <c r="D11296" t="s">
        <v>332</v>
      </c>
      <c r="E11296" t="s">
        <v>101</v>
      </c>
    </row>
    <row r="11297" spans="1:8" x14ac:dyDescent="0.35">
      <c r="A11297">
        <v>26032025</v>
      </c>
      <c r="B11297" t="s">
        <v>426</v>
      </c>
      <c r="C11297" t="s">
        <v>227</v>
      </c>
      <c r="D11297" t="s">
        <v>331</v>
      </c>
      <c r="E11297" t="s">
        <v>335</v>
      </c>
      <c r="F11297" t="s">
        <v>101</v>
      </c>
    </row>
    <row r="11298" spans="1:8" x14ac:dyDescent="0.35">
      <c r="A11298">
        <v>26032025</v>
      </c>
      <c r="B11298" t="s">
        <v>240</v>
      </c>
      <c r="C11298" t="s">
        <v>109</v>
      </c>
      <c r="D11298" t="s">
        <v>331</v>
      </c>
      <c r="E11298" t="s">
        <v>338</v>
      </c>
      <c r="F11298" t="s">
        <v>321</v>
      </c>
    </row>
    <row r="11299" spans="1:8" x14ac:dyDescent="0.35">
      <c r="A11299">
        <v>26032025</v>
      </c>
      <c r="B11299" t="s">
        <v>623</v>
      </c>
      <c r="C11299" t="s">
        <v>456</v>
      </c>
      <c r="D11299" t="s">
        <v>170</v>
      </c>
    </row>
    <row r="11300" spans="1:8" x14ac:dyDescent="0.35">
      <c r="A11300">
        <v>26032025</v>
      </c>
      <c r="B11300" t="s">
        <v>781</v>
      </c>
      <c r="C11300" t="s">
        <v>575</v>
      </c>
      <c r="D11300" t="s">
        <v>341</v>
      </c>
      <c r="E11300" t="s">
        <v>101</v>
      </c>
    </row>
    <row r="11301" spans="1:8" x14ac:dyDescent="0.35">
      <c r="A11301">
        <v>26032025</v>
      </c>
      <c r="B11301" t="s">
        <v>558</v>
      </c>
      <c r="C11301" t="s">
        <v>436</v>
      </c>
      <c r="D11301" t="s">
        <v>343</v>
      </c>
      <c r="E11301" t="s">
        <v>101</v>
      </c>
    </row>
    <row r="11302" spans="1:8" x14ac:dyDescent="0.35">
      <c r="A11302">
        <v>26032025</v>
      </c>
      <c r="B11302" t="s">
        <v>145</v>
      </c>
      <c r="C11302" t="s">
        <v>132</v>
      </c>
      <c r="D11302" t="s">
        <v>344</v>
      </c>
      <c r="E11302" t="s">
        <v>345</v>
      </c>
      <c r="F11302" t="s">
        <v>101</v>
      </c>
    </row>
    <row r="11303" spans="1:8" x14ac:dyDescent="0.35">
      <c r="A11303">
        <v>26032025</v>
      </c>
      <c r="B11303" t="s">
        <v>635</v>
      </c>
      <c r="C11303" t="s">
        <v>510</v>
      </c>
      <c r="D11303" t="s">
        <v>132</v>
      </c>
      <c r="E11303" t="s">
        <v>347</v>
      </c>
      <c r="F11303" t="s">
        <v>101</v>
      </c>
    </row>
    <row r="11304" spans="1:8" x14ac:dyDescent="0.35">
      <c r="A11304">
        <v>26032025</v>
      </c>
      <c r="B11304" t="s">
        <v>714</v>
      </c>
      <c r="C11304" t="s">
        <v>293</v>
      </c>
      <c r="D11304" t="s">
        <v>132</v>
      </c>
      <c r="E11304" t="s">
        <v>348</v>
      </c>
      <c r="F11304" t="s">
        <v>101</v>
      </c>
    </row>
    <row r="11305" spans="1:8" x14ac:dyDescent="0.35">
      <c r="A11305">
        <v>26032025</v>
      </c>
      <c r="B11305" t="s">
        <v>493</v>
      </c>
      <c r="C11305" t="s">
        <v>604</v>
      </c>
      <c r="D11305" t="s">
        <v>132</v>
      </c>
      <c r="E11305" t="s">
        <v>350</v>
      </c>
      <c r="F11305" t="s">
        <v>101</v>
      </c>
    </row>
    <row r="11306" spans="1:8" x14ac:dyDescent="0.35">
      <c r="A11306">
        <v>26032025</v>
      </c>
      <c r="B11306" t="s">
        <v>451</v>
      </c>
      <c r="C11306" t="s">
        <v>432</v>
      </c>
      <c r="D11306" t="s">
        <v>132</v>
      </c>
      <c r="E11306" t="s">
        <v>352</v>
      </c>
      <c r="F11306" t="s">
        <v>101</v>
      </c>
    </row>
    <row r="11307" spans="1:8" x14ac:dyDescent="0.35">
      <c r="A11307">
        <v>26032025</v>
      </c>
      <c r="B11307" t="s">
        <v>560</v>
      </c>
      <c r="C11307" t="s">
        <v>157</v>
      </c>
      <c r="D11307" t="s">
        <v>132</v>
      </c>
      <c r="E11307" t="s">
        <v>133</v>
      </c>
      <c r="F11307" t="s">
        <v>355</v>
      </c>
    </row>
    <row r="11308" spans="1:8" x14ac:dyDescent="0.35">
      <c r="A11308">
        <v>26032025</v>
      </c>
      <c r="B11308" t="s">
        <v>695</v>
      </c>
      <c r="C11308" t="s">
        <v>323</v>
      </c>
      <c r="D11308" t="s">
        <v>132</v>
      </c>
      <c r="E11308" t="s">
        <v>356</v>
      </c>
      <c r="F11308" t="s">
        <v>101</v>
      </c>
    </row>
    <row r="11309" spans="1:8" x14ac:dyDescent="0.35">
      <c r="A11309">
        <v>26032025</v>
      </c>
      <c r="B11309" t="s">
        <v>657</v>
      </c>
      <c r="C11309" t="s">
        <v>598</v>
      </c>
      <c r="D11309" t="s">
        <v>359</v>
      </c>
      <c r="E11309" t="s">
        <v>360</v>
      </c>
      <c r="F11309" t="s">
        <v>101</v>
      </c>
    </row>
    <row r="11310" spans="1:8" x14ac:dyDescent="0.35">
      <c r="A11310">
        <v>26032025</v>
      </c>
      <c r="B11310" t="s">
        <v>608</v>
      </c>
      <c r="C11310" t="s">
        <v>183</v>
      </c>
      <c r="D11310" t="s">
        <v>359</v>
      </c>
      <c r="E11310" t="s">
        <v>362</v>
      </c>
      <c r="F11310" t="s">
        <v>101</v>
      </c>
    </row>
    <row r="11311" spans="1:8" x14ac:dyDescent="0.35">
      <c r="A11311">
        <v>26032025</v>
      </c>
      <c r="B11311" t="s">
        <v>712</v>
      </c>
      <c r="C11311" t="s">
        <v>554</v>
      </c>
      <c r="D11311" t="s">
        <v>359</v>
      </c>
      <c r="E11311" t="s">
        <v>362</v>
      </c>
      <c r="F11311" t="s">
        <v>140</v>
      </c>
      <c r="G11311" t="s">
        <v>364</v>
      </c>
      <c r="H11311" t="s">
        <v>101</v>
      </c>
    </row>
    <row r="11312" spans="1:8" x14ac:dyDescent="0.35">
      <c r="A11312">
        <v>26032025</v>
      </c>
      <c r="B11312" t="s">
        <v>589</v>
      </c>
      <c r="C11312" t="s">
        <v>374</v>
      </c>
      <c r="D11312" t="s">
        <v>366</v>
      </c>
      <c r="E11312" t="s">
        <v>257</v>
      </c>
      <c r="F11312" t="s">
        <v>367</v>
      </c>
      <c r="G11312" t="s">
        <v>101</v>
      </c>
    </row>
    <row r="11313" spans="1:9" x14ac:dyDescent="0.35">
      <c r="A11313">
        <v>26032025</v>
      </c>
      <c r="B11313" t="s">
        <v>787</v>
      </c>
      <c r="C11313" t="s">
        <v>419</v>
      </c>
      <c r="D11313" t="s">
        <v>369</v>
      </c>
      <c r="E11313" t="s">
        <v>370</v>
      </c>
      <c r="F11313" t="s">
        <v>101</v>
      </c>
    </row>
    <row r="11314" spans="1:9" x14ac:dyDescent="0.35">
      <c r="A11314">
        <v>26032025</v>
      </c>
      <c r="B11314" t="s">
        <v>718</v>
      </c>
      <c r="C11314" t="s">
        <v>511</v>
      </c>
      <c r="D11314" t="s">
        <v>371</v>
      </c>
      <c r="E11314" t="s">
        <v>101</v>
      </c>
    </row>
    <row r="11315" spans="1:9" x14ac:dyDescent="0.35">
      <c r="A11315">
        <v>26032025</v>
      </c>
      <c r="B11315" t="s">
        <v>592</v>
      </c>
      <c r="C11315" t="s">
        <v>569</v>
      </c>
      <c r="D11315" t="s">
        <v>372</v>
      </c>
      <c r="E11315" t="s">
        <v>101</v>
      </c>
    </row>
    <row r="11316" spans="1:9" x14ac:dyDescent="0.35">
      <c r="A11316">
        <v>26032025</v>
      </c>
      <c r="B11316" t="s">
        <v>623</v>
      </c>
      <c r="C11316" t="s">
        <v>438</v>
      </c>
      <c r="D11316" t="s">
        <v>373</v>
      </c>
      <c r="E11316" t="s">
        <v>101</v>
      </c>
    </row>
    <row r="11317" spans="1:9" x14ac:dyDescent="0.35">
      <c r="A11317">
        <v>26032025</v>
      </c>
      <c r="B11317" t="s">
        <v>603</v>
      </c>
      <c r="C11317" t="s">
        <v>430</v>
      </c>
      <c r="D11317" t="s">
        <v>376</v>
      </c>
      <c r="E11317" t="s">
        <v>140</v>
      </c>
      <c r="F11317" t="s">
        <v>331</v>
      </c>
      <c r="G11317" t="s">
        <v>377</v>
      </c>
      <c r="H11317" t="s">
        <v>101</v>
      </c>
    </row>
    <row r="11318" spans="1:9" x14ac:dyDescent="0.35">
      <c r="A11318">
        <v>26032025</v>
      </c>
      <c r="B11318" t="s">
        <v>729</v>
      </c>
      <c r="C11318" t="s">
        <v>150</v>
      </c>
      <c r="D11318" t="s">
        <v>378</v>
      </c>
    </row>
    <row r="11319" spans="1:9" x14ac:dyDescent="0.35">
      <c r="A11319">
        <v>26032025</v>
      </c>
      <c r="B11319" t="s">
        <v>781</v>
      </c>
      <c r="C11319" t="s">
        <v>465</v>
      </c>
      <c r="D11319" t="s">
        <v>380</v>
      </c>
      <c r="E11319" t="s">
        <v>101</v>
      </c>
    </row>
    <row r="11320" spans="1:9" x14ac:dyDescent="0.35">
      <c r="A11320">
        <v>26032025</v>
      </c>
      <c r="B11320" t="s">
        <v>694</v>
      </c>
      <c r="C11320" t="s">
        <v>304</v>
      </c>
      <c r="D11320" t="s">
        <v>382</v>
      </c>
      <c r="E11320" t="s">
        <v>383</v>
      </c>
    </row>
    <row r="11321" spans="1:9" x14ac:dyDescent="0.35">
      <c r="A11321">
        <v>26032025</v>
      </c>
      <c r="B11321" t="s">
        <v>712</v>
      </c>
      <c r="C11321" t="s">
        <v>439</v>
      </c>
      <c r="D11321" t="s">
        <v>385</v>
      </c>
      <c r="E11321" t="s">
        <v>386</v>
      </c>
    </row>
    <row r="11322" spans="1:9" x14ac:dyDescent="0.35">
      <c r="A11322">
        <v>26032025</v>
      </c>
      <c r="B11322" t="s">
        <v>603</v>
      </c>
      <c r="C11322" t="s">
        <v>431</v>
      </c>
      <c r="D11322" t="s">
        <v>388</v>
      </c>
      <c r="E11322" t="s">
        <v>101</v>
      </c>
    </row>
    <row r="11323" spans="1:9" x14ac:dyDescent="0.35">
      <c r="A11323">
        <v>26032025</v>
      </c>
      <c r="B11323" t="s">
        <v>431</v>
      </c>
      <c r="C11323" t="s">
        <v>158</v>
      </c>
      <c r="D11323" t="s">
        <v>391</v>
      </c>
      <c r="E11323" t="s">
        <v>101</v>
      </c>
    </row>
    <row r="11324" spans="1:9" x14ac:dyDescent="0.35">
      <c r="A11324">
        <v>26032025</v>
      </c>
      <c r="B11324" t="s">
        <v>592</v>
      </c>
      <c r="C11324" t="s">
        <v>416</v>
      </c>
      <c r="D11324" t="s">
        <v>393</v>
      </c>
    </row>
    <row r="11325" spans="1:9" x14ac:dyDescent="0.35">
      <c r="A11325">
        <v>26032025</v>
      </c>
      <c r="B11325" t="s">
        <v>639</v>
      </c>
      <c r="C11325" t="s">
        <v>456</v>
      </c>
      <c r="D11325" t="s">
        <v>394</v>
      </c>
      <c r="E11325" t="s">
        <v>395</v>
      </c>
      <c r="F11325" t="s">
        <v>101</v>
      </c>
    </row>
    <row r="11326" spans="1:9" x14ac:dyDescent="0.35">
      <c r="A11326">
        <v>26032025</v>
      </c>
      <c r="B11326" t="s">
        <v>695</v>
      </c>
      <c r="C11326" t="s">
        <v>436</v>
      </c>
      <c r="D11326" t="s">
        <v>396</v>
      </c>
    </row>
    <row r="11327" spans="1:9" x14ac:dyDescent="0.35">
      <c r="A11327">
        <v>26032025</v>
      </c>
      <c r="B11327" t="s">
        <v>687</v>
      </c>
      <c r="C11327" t="s">
        <v>600</v>
      </c>
      <c r="D11327" t="s">
        <v>397</v>
      </c>
      <c r="E11327" t="s">
        <v>101</v>
      </c>
    </row>
    <row r="11328" spans="1:9" x14ac:dyDescent="0.35">
      <c r="A11328">
        <v>26032025</v>
      </c>
      <c r="B11328" t="s">
        <v>687</v>
      </c>
      <c r="C11328" t="s">
        <v>441</v>
      </c>
      <c r="D11328" t="s">
        <v>399</v>
      </c>
      <c r="E11328" t="s">
        <v>140</v>
      </c>
      <c r="F11328" t="s">
        <v>400</v>
      </c>
      <c r="G11328" t="s">
        <v>257</v>
      </c>
      <c r="H11328" t="s">
        <v>331</v>
      </c>
      <c r="I11328" t="s">
        <v>401</v>
      </c>
    </row>
    <row r="11329" spans="1:7" x14ac:dyDescent="0.35">
      <c r="A11329">
        <v>26032025</v>
      </c>
      <c r="B11329" t="s">
        <v>611</v>
      </c>
      <c r="C11329" t="s">
        <v>221</v>
      </c>
      <c r="D11329" t="s">
        <v>399</v>
      </c>
      <c r="E11329" t="s">
        <v>187</v>
      </c>
      <c r="F11329" t="s">
        <v>101</v>
      </c>
    </row>
    <row r="11330" spans="1:7" x14ac:dyDescent="0.35">
      <c r="A11330">
        <v>26032025</v>
      </c>
      <c r="B11330" t="s">
        <v>658</v>
      </c>
      <c r="C11330" t="s">
        <v>553</v>
      </c>
      <c r="D11330" t="s">
        <v>399</v>
      </c>
      <c r="E11330" t="s">
        <v>403</v>
      </c>
      <c r="F11330" t="s">
        <v>101</v>
      </c>
    </row>
    <row r="11331" spans="1:7" x14ac:dyDescent="0.35">
      <c r="A11331">
        <v>26032025</v>
      </c>
      <c r="B11331" t="s">
        <v>657</v>
      </c>
      <c r="C11331" t="s">
        <v>417</v>
      </c>
      <c r="D11331" t="s">
        <v>399</v>
      </c>
      <c r="E11331" t="s">
        <v>404</v>
      </c>
      <c r="F11331" t="s">
        <v>101</v>
      </c>
    </row>
    <row r="11332" spans="1:7" x14ac:dyDescent="0.35">
      <c r="A11332">
        <v>25032025</v>
      </c>
      <c r="B11332" t="s">
        <v>688</v>
      </c>
      <c r="C11332" t="s">
        <v>495</v>
      </c>
      <c r="D11332" t="s">
        <v>100</v>
      </c>
      <c r="E11332" t="s">
        <v>101</v>
      </c>
    </row>
    <row r="11333" spans="1:7" x14ac:dyDescent="0.35">
      <c r="A11333">
        <v>25032025</v>
      </c>
      <c r="B11333" t="s">
        <v>695</v>
      </c>
      <c r="C11333" t="s">
        <v>177</v>
      </c>
      <c r="D11333" t="s">
        <v>104</v>
      </c>
      <c r="E11333" t="s">
        <v>101</v>
      </c>
    </row>
    <row r="11334" spans="1:7" x14ac:dyDescent="0.35">
      <c r="A11334">
        <v>25032025</v>
      </c>
      <c r="B11334" t="s">
        <v>551</v>
      </c>
      <c r="C11334" t="s">
        <v>177</v>
      </c>
      <c r="D11334" t="s">
        <v>107</v>
      </c>
      <c r="E11334" t="s">
        <v>108</v>
      </c>
      <c r="F11334" t="s">
        <v>101</v>
      </c>
    </row>
    <row r="11335" spans="1:7" x14ac:dyDescent="0.35">
      <c r="A11335">
        <v>25032025</v>
      </c>
      <c r="B11335" t="s">
        <v>594</v>
      </c>
      <c r="C11335" t="s">
        <v>506</v>
      </c>
      <c r="D11335" t="s">
        <v>111</v>
      </c>
      <c r="E11335" t="s">
        <v>101</v>
      </c>
    </row>
    <row r="11336" spans="1:7" x14ac:dyDescent="0.35">
      <c r="A11336">
        <v>25032025</v>
      </c>
      <c r="B11336" t="s">
        <v>835</v>
      </c>
      <c r="C11336" t="s">
        <v>792</v>
      </c>
      <c r="D11336" t="s">
        <v>114</v>
      </c>
      <c r="E11336" t="s">
        <v>115</v>
      </c>
      <c r="F11336" t="s">
        <v>116</v>
      </c>
    </row>
    <row r="11337" spans="1:7" x14ac:dyDescent="0.35">
      <c r="A11337">
        <v>25032025</v>
      </c>
      <c r="B11337" t="s">
        <v>204</v>
      </c>
      <c r="C11337" t="s">
        <v>421</v>
      </c>
      <c r="D11337" t="s">
        <v>114</v>
      </c>
      <c r="E11337" t="s">
        <v>119</v>
      </c>
      <c r="F11337" t="s">
        <v>120</v>
      </c>
      <c r="G11337" t="s">
        <v>121</v>
      </c>
    </row>
    <row r="11338" spans="1:7" x14ac:dyDescent="0.35">
      <c r="A11338">
        <v>25032025</v>
      </c>
      <c r="B11338" t="s">
        <v>354</v>
      </c>
      <c r="C11338" t="s">
        <v>709</v>
      </c>
      <c r="D11338" t="s">
        <v>114</v>
      </c>
      <c r="E11338" t="s">
        <v>124</v>
      </c>
    </row>
    <row r="11339" spans="1:7" x14ac:dyDescent="0.35">
      <c r="A11339">
        <v>25032025</v>
      </c>
      <c r="B11339" t="s">
        <v>524</v>
      </c>
      <c r="C11339" t="s">
        <v>675</v>
      </c>
      <c r="D11339" t="s">
        <v>114</v>
      </c>
      <c r="E11339" t="s">
        <v>127</v>
      </c>
    </row>
    <row r="11340" spans="1:7" x14ac:dyDescent="0.35">
      <c r="A11340">
        <v>25032025</v>
      </c>
      <c r="B11340" t="s">
        <v>178</v>
      </c>
      <c r="C11340" t="s">
        <v>411</v>
      </c>
      <c r="D11340" t="s">
        <v>114</v>
      </c>
      <c r="E11340" t="s">
        <v>130</v>
      </c>
    </row>
    <row r="11341" spans="1:7" x14ac:dyDescent="0.35">
      <c r="A11341">
        <v>25032025</v>
      </c>
      <c r="B11341" t="s">
        <v>201</v>
      </c>
      <c r="C11341" t="s">
        <v>740</v>
      </c>
      <c r="D11341" t="s">
        <v>114</v>
      </c>
      <c r="E11341" t="s">
        <v>132</v>
      </c>
      <c r="F11341" t="s">
        <v>133</v>
      </c>
    </row>
    <row r="11342" spans="1:7" x14ac:dyDescent="0.35">
      <c r="A11342">
        <v>25032025</v>
      </c>
      <c r="B11342" t="s">
        <v>572</v>
      </c>
      <c r="C11342" t="s">
        <v>233</v>
      </c>
      <c r="D11342" t="s">
        <v>135</v>
      </c>
      <c r="E11342" t="s">
        <v>136</v>
      </c>
    </row>
    <row r="11343" spans="1:7" x14ac:dyDescent="0.35">
      <c r="A11343">
        <v>25032025</v>
      </c>
      <c r="B11343" t="s">
        <v>716</v>
      </c>
      <c r="C11343" t="s">
        <v>339</v>
      </c>
      <c r="D11343" t="s">
        <v>139</v>
      </c>
      <c r="E11343" t="s">
        <v>140</v>
      </c>
      <c r="F11343" t="s">
        <v>141</v>
      </c>
      <c r="G11343" t="s">
        <v>101</v>
      </c>
    </row>
    <row r="11344" spans="1:7" x14ac:dyDescent="0.35">
      <c r="A11344">
        <v>25032025</v>
      </c>
      <c r="B11344" t="s">
        <v>658</v>
      </c>
      <c r="C11344" t="s">
        <v>292</v>
      </c>
      <c r="D11344" t="s">
        <v>144</v>
      </c>
      <c r="E11344" t="s">
        <v>101</v>
      </c>
    </row>
    <row r="11345" spans="1:7" x14ac:dyDescent="0.35">
      <c r="A11345">
        <v>25032025</v>
      </c>
      <c r="B11345" t="s">
        <v>742</v>
      </c>
      <c r="C11345" t="s">
        <v>438</v>
      </c>
      <c r="D11345" t="s">
        <v>147</v>
      </c>
      <c r="E11345" t="s">
        <v>148</v>
      </c>
      <c r="F11345" t="s">
        <v>149</v>
      </c>
    </row>
    <row r="11346" spans="1:7" x14ac:dyDescent="0.35">
      <c r="A11346">
        <v>25032025</v>
      </c>
      <c r="B11346" t="s">
        <v>687</v>
      </c>
      <c r="C11346" t="s">
        <v>417</v>
      </c>
      <c r="D11346" t="s">
        <v>152</v>
      </c>
      <c r="E11346" t="s">
        <v>140</v>
      </c>
      <c r="F11346" t="s">
        <v>153</v>
      </c>
      <c r="G11346" t="s">
        <v>101</v>
      </c>
    </row>
    <row r="11347" spans="1:7" x14ac:dyDescent="0.35">
      <c r="A11347">
        <v>25032025</v>
      </c>
      <c r="B11347" t="s">
        <v>444</v>
      </c>
      <c r="C11347" t="s">
        <v>455</v>
      </c>
      <c r="D11347" t="s">
        <v>156</v>
      </c>
      <c r="E11347" t="s">
        <v>101</v>
      </c>
    </row>
    <row r="11348" spans="1:7" x14ac:dyDescent="0.35">
      <c r="A11348">
        <v>25032025</v>
      </c>
      <c r="B11348" t="s">
        <v>752</v>
      </c>
      <c r="C11348" t="s">
        <v>444</v>
      </c>
      <c r="D11348" t="s">
        <v>159</v>
      </c>
      <c r="E11348" t="s">
        <v>101</v>
      </c>
    </row>
    <row r="11349" spans="1:7" x14ac:dyDescent="0.35">
      <c r="A11349">
        <v>25032025</v>
      </c>
      <c r="B11349" t="s">
        <v>450</v>
      </c>
      <c r="C11349" t="s">
        <v>161</v>
      </c>
      <c r="D11349" t="s">
        <v>101</v>
      </c>
    </row>
    <row r="11350" spans="1:7" x14ac:dyDescent="0.35">
      <c r="A11350">
        <v>25032025</v>
      </c>
      <c r="B11350" t="s">
        <v>611</v>
      </c>
      <c r="C11350" t="s">
        <v>506</v>
      </c>
      <c r="D11350" t="s">
        <v>164</v>
      </c>
      <c r="E11350" t="s">
        <v>101</v>
      </c>
    </row>
    <row r="11351" spans="1:7" x14ac:dyDescent="0.35">
      <c r="A11351">
        <v>25032025</v>
      </c>
      <c r="B11351" t="s">
        <v>183</v>
      </c>
      <c r="C11351" t="s">
        <v>305</v>
      </c>
      <c r="D11351" t="s">
        <v>167</v>
      </c>
    </row>
    <row r="11352" spans="1:7" x14ac:dyDescent="0.35">
      <c r="A11352">
        <v>25032025</v>
      </c>
      <c r="B11352" t="s">
        <v>430</v>
      </c>
      <c r="C11352" t="s">
        <v>439</v>
      </c>
      <c r="D11352" t="s">
        <v>423</v>
      </c>
      <c r="E11352" t="s">
        <v>101</v>
      </c>
    </row>
    <row r="11353" spans="1:7" x14ac:dyDescent="0.35">
      <c r="A11353">
        <v>25032025</v>
      </c>
      <c r="B11353" t="s">
        <v>715</v>
      </c>
      <c r="C11353" t="s">
        <v>272</v>
      </c>
      <c r="D11353" t="s">
        <v>169</v>
      </c>
      <c r="E11353" t="s">
        <v>170</v>
      </c>
      <c r="F11353" t="s">
        <v>101</v>
      </c>
    </row>
    <row r="11354" spans="1:7" x14ac:dyDescent="0.35">
      <c r="A11354">
        <v>25032025</v>
      </c>
      <c r="B11354" t="s">
        <v>787</v>
      </c>
      <c r="C11354" t="s">
        <v>515</v>
      </c>
      <c r="D11354" t="s">
        <v>173</v>
      </c>
      <c r="E11354" t="s">
        <v>101</v>
      </c>
    </row>
    <row r="11355" spans="1:7" x14ac:dyDescent="0.35">
      <c r="A11355">
        <v>25032025</v>
      </c>
      <c r="B11355" t="s">
        <v>510</v>
      </c>
      <c r="C11355" t="s">
        <v>556</v>
      </c>
      <c r="D11355" t="s">
        <v>176</v>
      </c>
      <c r="E11355" t="s">
        <v>101</v>
      </c>
    </row>
    <row r="11356" spans="1:7" x14ac:dyDescent="0.35">
      <c r="A11356">
        <v>25032025</v>
      </c>
      <c r="B11356" t="s">
        <v>493</v>
      </c>
      <c r="C11356" t="s">
        <v>417</v>
      </c>
      <c r="D11356" t="s">
        <v>176</v>
      </c>
      <c r="E11356" t="s">
        <v>149</v>
      </c>
    </row>
    <row r="11357" spans="1:7" x14ac:dyDescent="0.35">
      <c r="A11357">
        <v>25032025</v>
      </c>
      <c r="B11357" t="s">
        <v>583</v>
      </c>
      <c r="C11357" t="s">
        <v>555</v>
      </c>
      <c r="D11357" t="s">
        <v>181</v>
      </c>
      <c r="E11357" t="s">
        <v>182</v>
      </c>
      <c r="F11357" t="s">
        <v>101</v>
      </c>
    </row>
    <row r="11358" spans="1:7" x14ac:dyDescent="0.35">
      <c r="A11358">
        <v>25032025</v>
      </c>
      <c r="B11358" t="s">
        <v>560</v>
      </c>
      <c r="C11358" t="s">
        <v>578</v>
      </c>
      <c r="D11358" t="s">
        <v>184</v>
      </c>
      <c r="E11358" t="s">
        <v>101</v>
      </c>
    </row>
    <row r="11359" spans="1:7" x14ac:dyDescent="0.35">
      <c r="A11359">
        <v>25032025</v>
      </c>
      <c r="B11359" t="s">
        <v>567</v>
      </c>
      <c r="C11359" t="s">
        <v>604</v>
      </c>
      <c r="D11359" t="s">
        <v>187</v>
      </c>
      <c r="E11359" t="s">
        <v>101</v>
      </c>
    </row>
    <row r="11360" spans="1:7" x14ac:dyDescent="0.35">
      <c r="A11360">
        <v>25032025</v>
      </c>
      <c r="B11360" t="s">
        <v>760</v>
      </c>
      <c r="C11360" t="s">
        <v>273</v>
      </c>
      <c r="D11360" t="s">
        <v>190</v>
      </c>
      <c r="E11360" t="s">
        <v>191</v>
      </c>
      <c r="F11360" t="s">
        <v>101</v>
      </c>
    </row>
    <row r="11361" spans="1:7" x14ac:dyDescent="0.35">
      <c r="A11361">
        <v>25032025</v>
      </c>
      <c r="B11361" t="s">
        <v>593</v>
      </c>
      <c r="C11361" t="s">
        <v>255</v>
      </c>
      <c r="D11361" t="s">
        <v>190</v>
      </c>
      <c r="E11361" t="s">
        <v>194</v>
      </c>
      <c r="F11361" t="s">
        <v>101</v>
      </c>
    </row>
    <row r="11362" spans="1:7" x14ac:dyDescent="0.35">
      <c r="A11362">
        <v>25032025</v>
      </c>
      <c r="B11362" t="s">
        <v>635</v>
      </c>
      <c r="C11362" t="s">
        <v>430</v>
      </c>
      <c r="D11362" t="s">
        <v>190</v>
      </c>
      <c r="E11362" t="s">
        <v>196</v>
      </c>
      <c r="F11362" t="s">
        <v>101</v>
      </c>
    </row>
    <row r="11363" spans="1:7" x14ac:dyDescent="0.35">
      <c r="A11363">
        <v>25032025</v>
      </c>
      <c r="B11363" t="s">
        <v>304</v>
      </c>
      <c r="C11363" t="s">
        <v>198</v>
      </c>
      <c r="D11363" t="s">
        <v>140</v>
      </c>
      <c r="E11363" t="s">
        <v>199</v>
      </c>
      <c r="F11363" t="s">
        <v>200</v>
      </c>
      <c r="G11363" t="s">
        <v>101</v>
      </c>
    </row>
    <row r="11364" spans="1:7" x14ac:dyDescent="0.35">
      <c r="A11364">
        <v>25032025</v>
      </c>
      <c r="B11364" t="s">
        <v>742</v>
      </c>
      <c r="C11364" t="s">
        <v>99</v>
      </c>
      <c r="D11364" t="s">
        <v>61</v>
      </c>
      <c r="E11364" t="s">
        <v>101</v>
      </c>
    </row>
    <row r="11365" spans="1:7" x14ac:dyDescent="0.35">
      <c r="A11365">
        <v>25032025</v>
      </c>
      <c r="B11365" t="s">
        <v>694</v>
      </c>
      <c r="C11365" t="s">
        <v>556</v>
      </c>
      <c r="D11365" t="s">
        <v>205</v>
      </c>
      <c r="E11365" t="s">
        <v>101</v>
      </c>
    </row>
    <row r="11366" spans="1:7" x14ac:dyDescent="0.35">
      <c r="A11366">
        <v>25032025</v>
      </c>
      <c r="B11366" t="s">
        <v>787</v>
      </c>
      <c r="C11366" t="s">
        <v>464</v>
      </c>
      <c r="D11366" t="s">
        <v>208</v>
      </c>
      <c r="E11366" t="s">
        <v>101</v>
      </c>
    </row>
    <row r="11367" spans="1:7" x14ac:dyDescent="0.35">
      <c r="A11367">
        <v>25032025</v>
      </c>
      <c r="B11367" t="s">
        <v>611</v>
      </c>
      <c r="C11367" t="s">
        <v>292</v>
      </c>
      <c r="D11367" t="s">
        <v>210</v>
      </c>
      <c r="E11367" t="s">
        <v>211</v>
      </c>
      <c r="F11367" t="s">
        <v>101</v>
      </c>
    </row>
    <row r="11368" spans="1:7" x14ac:dyDescent="0.35">
      <c r="A11368">
        <v>25032025</v>
      </c>
      <c r="B11368" t="s">
        <v>723</v>
      </c>
      <c r="C11368" t="s">
        <v>305</v>
      </c>
      <c r="D11368" t="s">
        <v>214</v>
      </c>
      <c r="E11368" t="s">
        <v>215</v>
      </c>
      <c r="F11368" t="s">
        <v>101</v>
      </c>
    </row>
    <row r="11369" spans="1:7" x14ac:dyDescent="0.35">
      <c r="A11369">
        <v>25032025</v>
      </c>
      <c r="B11369" t="s">
        <v>437</v>
      </c>
      <c r="C11369" t="s">
        <v>590</v>
      </c>
      <c r="D11369" t="s">
        <v>217</v>
      </c>
      <c r="E11369" t="s">
        <v>101</v>
      </c>
    </row>
    <row r="11370" spans="1:7" x14ac:dyDescent="0.35">
      <c r="A11370">
        <v>25032025</v>
      </c>
      <c r="B11370" t="s">
        <v>781</v>
      </c>
      <c r="C11370" t="s">
        <v>609</v>
      </c>
      <c r="D11370" t="s">
        <v>220</v>
      </c>
      <c r="E11370" t="s">
        <v>101</v>
      </c>
    </row>
    <row r="11371" spans="1:7" x14ac:dyDescent="0.35">
      <c r="A11371">
        <v>25032025</v>
      </c>
      <c r="B11371" t="s">
        <v>723</v>
      </c>
      <c r="C11371" t="s">
        <v>573</v>
      </c>
      <c r="D11371" t="s">
        <v>222</v>
      </c>
    </row>
    <row r="11372" spans="1:7" x14ac:dyDescent="0.35">
      <c r="A11372">
        <v>25032025</v>
      </c>
      <c r="B11372" t="s">
        <v>224</v>
      </c>
      <c r="C11372" t="s">
        <v>275</v>
      </c>
      <c r="D11372" t="s">
        <v>223</v>
      </c>
    </row>
    <row r="11373" spans="1:7" x14ac:dyDescent="0.35">
      <c r="A11373">
        <v>25032025</v>
      </c>
      <c r="B11373" t="s">
        <v>518</v>
      </c>
      <c r="C11373" t="s">
        <v>374</v>
      </c>
      <c r="D11373" t="s">
        <v>225</v>
      </c>
      <c r="E11373" t="s">
        <v>101</v>
      </c>
    </row>
    <row r="11374" spans="1:7" x14ac:dyDescent="0.35">
      <c r="A11374">
        <v>25032025</v>
      </c>
      <c r="B11374" t="s">
        <v>418</v>
      </c>
      <c r="C11374" t="s">
        <v>224</v>
      </c>
      <c r="D11374" t="s">
        <v>225</v>
      </c>
      <c r="E11374" t="s">
        <v>228</v>
      </c>
      <c r="F11374" t="s">
        <v>229</v>
      </c>
    </row>
    <row r="11375" spans="1:7" x14ac:dyDescent="0.35">
      <c r="A11375">
        <v>25032025</v>
      </c>
      <c r="B11375" t="s">
        <v>552</v>
      </c>
      <c r="C11375" t="s">
        <v>285</v>
      </c>
      <c r="D11375" t="s">
        <v>232</v>
      </c>
      <c r="E11375" t="s">
        <v>101</v>
      </c>
    </row>
    <row r="11376" spans="1:7" x14ac:dyDescent="0.35">
      <c r="A11376">
        <v>25032025</v>
      </c>
      <c r="B11376" t="s">
        <v>694</v>
      </c>
      <c r="C11376" t="s">
        <v>422</v>
      </c>
      <c r="D11376" t="s">
        <v>235</v>
      </c>
      <c r="E11376" t="s">
        <v>236</v>
      </c>
      <c r="F11376" t="s">
        <v>101</v>
      </c>
    </row>
    <row r="11377" spans="1:7" x14ac:dyDescent="0.35">
      <c r="A11377">
        <v>25032025</v>
      </c>
      <c r="B11377" t="s">
        <v>596</v>
      </c>
      <c r="C11377" t="s">
        <v>203</v>
      </c>
      <c r="D11377" t="s">
        <v>235</v>
      </c>
      <c r="E11377" t="s">
        <v>239</v>
      </c>
      <c r="F11377" t="s">
        <v>149</v>
      </c>
    </row>
    <row r="11378" spans="1:7" x14ac:dyDescent="0.35">
      <c r="A11378">
        <v>25032025</v>
      </c>
      <c r="B11378" t="s">
        <v>218</v>
      </c>
      <c r="C11378" t="s">
        <v>559</v>
      </c>
      <c r="D11378" t="s">
        <v>235</v>
      </c>
      <c r="E11378" t="s">
        <v>241</v>
      </c>
      <c r="F11378" t="s">
        <v>101</v>
      </c>
    </row>
    <row r="11379" spans="1:7" x14ac:dyDescent="0.35">
      <c r="A11379">
        <v>25032025</v>
      </c>
      <c r="B11379" t="s">
        <v>694</v>
      </c>
      <c r="C11379" t="s">
        <v>575</v>
      </c>
      <c r="D11379" t="s">
        <v>243</v>
      </c>
      <c r="E11379" t="s">
        <v>101</v>
      </c>
    </row>
    <row r="11380" spans="1:7" x14ac:dyDescent="0.35">
      <c r="A11380">
        <v>25032025</v>
      </c>
      <c r="B11380" t="s">
        <v>565</v>
      </c>
      <c r="C11380" t="s">
        <v>154</v>
      </c>
      <c r="D11380" t="s">
        <v>245</v>
      </c>
      <c r="E11380" t="s">
        <v>246</v>
      </c>
    </row>
    <row r="11381" spans="1:7" x14ac:dyDescent="0.35">
      <c r="A11381">
        <v>25032025</v>
      </c>
      <c r="B11381" t="s">
        <v>638</v>
      </c>
      <c r="C11381" t="s">
        <v>534</v>
      </c>
      <c r="D11381" t="s">
        <v>245</v>
      </c>
      <c r="E11381" t="s">
        <v>249</v>
      </c>
    </row>
    <row r="11382" spans="1:7" x14ac:dyDescent="0.35">
      <c r="A11382">
        <v>25032025</v>
      </c>
      <c r="B11382" t="s">
        <v>465</v>
      </c>
      <c r="C11382" t="s">
        <v>105</v>
      </c>
      <c r="D11382" t="s">
        <v>252</v>
      </c>
      <c r="E11382" t="s">
        <v>101</v>
      </c>
    </row>
    <row r="11383" spans="1:7" x14ac:dyDescent="0.35">
      <c r="A11383">
        <v>25032025</v>
      </c>
      <c r="B11383" t="s">
        <v>551</v>
      </c>
      <c r="C11383" t="s">
        <v>118</v>
      </c>
      <c r="D11383" t="s">
        <v>254</v>
      </c>
    </row>
    <row r="11384" spans="1:7" x14ac:dyDescent="0.35">
      <c r="A11384">
        <v>25032025</v>
      </c>
      <c r="B11384" t="s">
        <v>451</v>
      </c>
      <c r="C11384" t="s">
        <v>165</v>
      </c>
      <c r="D11384" t="s">
        <v>256</v>
      </c>
      <c r="E11384" t="s">
        <v>257</v>
      </c>
      <c r="F11384" t="s">
        <v>236</v>
      </c>
      <c r="G11384" t="s">
        <v>101</v>
      </c>
    </row>
    <row r="11385" spans="1:7" x14ac:dyDescent="0.35">
      <c r="A11385">
        <v>25032025</v>
      </c>
      <c r="B11385" t="s">
        <v>558</v>
      </c>
      <c r="C11385" t="s">
        <v>498</v>
      </c>
      <c r="D11385" t="s">
        <v>260</v>
      </c>
      <c r="E11385" t="s">
        <v>136</v>
      </c>
      <c r="F11385" t="s">
        <v>101</v>
      </c>
    </row>
    <row r="11386" spans="1:7" x14ac:dyDescent="0.35">
      <c r="A11386">
        <v>25032025</v>
      </c>
      <c r="B11386" t="s">
        <v>224</v>
      </c>
      <c r="C11386" t="s">
        <v>261</v>
      </c>
      <c r="D11386" t="s">
        <v>262</v>
      </c>
      <c r="E11386" t="s">
        <v>101</v>
      </c>
    </row>
    <row r="11387" spans="1:7" x14ac:dyDescent="0.35">
      <c r="A11387">
        <v>25032025</v>
      </c>
      <c r="B11387" t="s">
        <v>441</v>
      </c>
      <c r="C11387" t="s">
        <v>154</v>
      </c>
      <c r="D11387" t="s">
        <v>264</v>
      </c>
      <c r="E11387" t="s">
        <v>101</v>
      </c>
    </row>
    <row r="11388" spans="1:7" x14ac:dyDescent="0.35">
      <c r="A11388">
        <v>25032025</v>
      </c>
      <c r="B11388" t="s">
        <v>145</v>
      </c>
      <c r="C11388" t="s">
        <v>264</v>
      </c>
      <c r="D11388" t="s">
        <v>149</v>
      </c>
    </row>
    <row r="11389" spans="1:7" x14ac:dyDescent="0.35">
      <c r="A11389">
        <v>25032025</v>
      </c>
      <c r="B11389" t="s">
        <v>634</v>
      </c>
      <c r="C11389" t="s">
        <v>518</v>
      </c>
      <c r="D11389" t="s">
        <v>265</v>
      </c>
      <c r="E11389" t="s">
        <v>101</v>
      </c>
      <c r="F11389" t="s">
        <v>266</v>
      </c>
    </row>
    <row r="11390" spans="1:7" x14ac:dyDescent="0.35">
      <c r="A11390">
        <v>25032025</v>
      </c>
      <c r="B11390" t="s">
        <v>224</v>
      </c>
      <c r="C11390" t="s">
        <v>267</v>
      </c>
      <c r="D11390" t="s">
        <v>101</v>
      </c>
    </row>
    <row r="11391" spans="1:7" x14ac:dyDescent="0.35">
      <c r="A11391">
        <v>25032025</v>
      </c>
      <c r="B11391" t="s">
        <v>520</v>
      </c>
      <c r="C11391" t="s">
        <v>305</v>
      </c>
      <c r="D11391" t="s">
        <v>268</v>
      </c>
    </row>
    <row r="11392" spans="1:7" x14ac:dyDescent="0.35">
      <c r="A11392">
        <v>25032025</v>
      </c>
      <c r="B11392" t="s">
        <v>718</v>
      </c>
      <c r="C11392" t="s">
        <v>464</v>
      </c>
      <c r="D11392" t="s">
        <v>270</v>
      </c>
      <c r="E11392" t="s">
        <v>271</v>
      </c>
      <c r="F11392" t="s">
        <v>101</v>
      </c>
    </row>
    <row r="11393" spans="1:9" x14ac:dyDescent="0.35">
      <c r="A11393">
        <v>25032025</v>
      </c>
      <c r="B11393" t="s">
        <v>552</v>
      </c>
      <c r="C11393" t="s">
        <v>304</v>
      </c>
      <c r="D11393" t="s">
        <v>274</v>
      </c>
      <c r="E11393" t="s">
        <v>101</v>
      </c>
    </row>
    <row r="11394" spans="1:9" x14ac:dyDescent="0.35">
      <c r="A11394">
        <v>25032025</v>
      </c>
      <c r="B11394" t="s">
        <v>567</v>
      </c>
      <c r="C11394" t="s">
        <v>165</v>
      </c>
      <c r="D11394" t="s">
        <v>277</v>
      </c>
      <c r="E11394" t="s">
        <v>101</v>
      </c>
    </row>
    <row r="11395" spans="1:9" x14ac:dyDescent="0.35">
      <c r="A11395">
        <v>25032025</v>
      </c>
      <c r="B11395" t="s">
        <v>662</v>
      </c>
      <c r="C11395" t="s">
        <v>425</v>
      </c>
      <c r="D11395" t="s">
        <v>279</v>
      </c>
      <c r="E11395" t="s">
        <v>140</v>
      </c>
      <c r="F11395" t="s">
        <v>280</v>
      </c>
    </row>
    <row r="11396" spans="1:9" x14ac:dyDescent="0.35">
      <c r="A11396">
        <v>25032025</v>
      </c>
      <c r="B11396" t="s">
        <v>719</v>
      </c>
      <c r="C11396" t="s">
        <v>218</v>
      </c>
      <c r="D11396" t="s">
        <v>281</v>
      </c>
    </row>
    <row r="11397" spans="1:9" x14ac:dyDescent="0.35">
      <c r="A11397">
        <v>25032025</v>
      </c>
      <c r="B11397" t="s">
        <v>662</v>
      </c>
      <c r="C11397" t="s">
        <v>601</v>
      </c>
      <c r="D11397" t="s">
        <v>284</v>
      </c>
      <c r="E11397" t="s">
        <v>101</v>
      </c>
    </row>
    <row r="11398" spans="1:9" x14ac:dyDescent="0.35">
      <c r="A11398">
        <v>25032025</v>
      </c>
      <c r="B11398" t="s">
        <v>565</v>
      </c>
      <c r="C11398" t="s">
        <v>599</v>
      </c>
      <c r="D11398" t="s">
        <v>287</v>
      </c>
      <c r="E11398" t="s">
        <v>101</v>
      </c>
    </row>
    <row r="11399" spans="1:9" x14ac:dyDescent="0.35">
      <c r="A11399">
        <v>25032025</v>
      </c>
      <c r="B11399" t="s">
        <v>661</v>
      </c>
      <c r="C11399" t="s">
        <v>137</v>
      </c>
      <c r="D11399" t="s">
        <v>288</v>
      </c>
      <c r="E11399" t="s">
        <v>101</v>
      </c>
    </row>
    <row r="11400" spans="1:9" x14ac:dyDescent="0.35">
      <c r="A11400">
        <v>25032025</v>
      </c>
      <c r="B11400" t="s">
        <v>737</v>
      </c>
      <c r="C11400" t="s">
        <v>244</v>
      </c>
      <c r="D11400" t="s">
        <v>290</v>
      </c>
      <c r="E11400" t="s">
        <v>140</v>
      </c>
      <c r="F11400" t="s">
        <v>291</v>
      </c>
    </row>
    <row r="11401" spans="1:9" x14ac:dyDescent="0.35">
      <c r="A11401">
        <v>25032025</v>
      </c>
      <c r="B11401" t="s">
        <v>628</v>
      </c>
      <c r="C11401" t="s">
        <v>518</v>
      </c>
      <c r="D11401" t="s">
        <v>290</v>
      </c>
      <c r="E11401" t="s">
        <v>140</v>
      </c>
      <c r="F11401" t="s">
        <v>294</v>
      </c>
      <c r="G11401" t="s">
        <v>295</v>
      </c>
      <c r="H11401" t="s">
        <v>101</v>
      </c>
    </row>
    <row r="11402" spans="1:9" x14ac:dyDescent="0.35">
      <c r="A11402">
        <v>25032025</v>
      </c>
      <c r="B11402" t="s">
        <v>714</v>
      </c>
      <c r="C11402" t="s">
        <v>417</v>
      </c>
      <c r="D11402" t="s">
        <v>298</v>
      </c>
      <c r="E11402" t="s">
        <v>101</v>
      </c>
    </row>
    <row r="11403" spans="1:9" x14ac:dyDescent="0.35">
      <c r="A11403">
        <v>25032025</v>
      </c>
      <c r="B11403" t="s">
        <v>630</v>
      </c>
      <c r="C11403" t="s">
        <v>168</v>
      </c>
      <c r="D11403" t="s">
        <v>300</v>
      </c>
      <c r="E11403" t="s">
        <v>262</v>
      </c>
      <c r="F11403" t="s">
        <v>101</v>
      </c>
    </row>
    <row r="11404" spans="1:9" x14ac:dyDescent="0.35">
      <c r="A11404">
        <v>25032025</v>
      </c>
      <c r="B11404" t="s">
        <v>714</v>
      </c>
      <c r="C11404" t="s">
        <v>595</v>
      </c>
      <c r="D11404" t="s">
        <v>301</v>
      </c>
      <c r="E11404" t="s">
        <v>101</v>
      </c>
    </row>
    <row r="11405" spans="1:9" x14ac:dyDescent="0.35">
      <c r="A11405">
        <v>25032025</v>
      </c>
      <c r="B11405" t="s">
        <v>572</v>
      </c>
      <c r="C11405" t="s">
        <v>237</v>
      </c>
      <c r="D11405" t="s">
        <v>303</v>
      </c>
      <c r="E11405" t="s">
        <v>149</v>
      </c>
    </row>
    <row r="11406" spans="1:9" x14ac:dyDescent="0.35">
      <c r="A11406">
        <v>25032025</v>
      </c>
      <c r="B11406" t="s">
        <v>733</v>
      </c>
      <c r="C11406" t="s">
        <v>578</v>
      </c>
      <c r="D11406" t="s">
        <v>306</v>
      </c>
      <c r="E11406" t="s">
        <v>101</v>
      </c>
    </row>
    <row r="11407" spans="1:9" x14ac:dyDescent="0.35">
      <c r="A11407">
        <v>25032025</v>
      </c>
      <c r="B11407" t="s">
        <v>694</v>
      </c>
      <c r="C11407" t="s">
        <v>507</v>
      </c>
      <c r="D11407" t="s">
        <v>308</v>
      </c>
      <c r="E11407" t="s">
        <v>309</v>
      </c>
      <c r="F11407" t="s">
        <v>310</v>
      </c>
      <c r="G11407" t="s">
        <v>311</v>
      </c>
      <c r="H11407" t="s">
        <v>312</v>
      </c>
      <c r="I11407" t="s">
        <v>101</v>
      </c>
    </row>
    <row r="11408" spans="1:9" x14ac:dyDescent="0.35">
      <c r="A11408">
        <v>25032025</v>
      </c>
      <c r="B11408" t="s">
        <v>720</v>
      </c>
      <c r="C11408" t="s">
        <v>145</v>
      </c>
      <c r="D11408" t="s">
        <v>314</v>
      </c>
      <c r="E11408" t="s">
        <v>315</v>
      </c>
      <c r="F11408" t="s">
        <v>101</v>
      </c>
    </row>
    <row r="11409" spans="1:6" x14ac:dyDescent="0.35">
      <c r="A11409">
        <v>25032025</v>
      </c>
      <c r="B11409" t="s">
        <v>779</v>
      </c>
      <c r="C11409" t="s">
        <v>269</v>
      </c>
      <c r="D11409" t="s">
        <v>314</v>
      </c>
      <c r="E11409" t="s">
        <v>317</v>
      </c>
      <c r="F11409" t="s">
        <v>101</v>
      </c>
    </row>
    <row r="11410" spans="1:6" x14ac:dyDescent="0.35">
      <c r="A11410">
        <v>25032025</v>
      </c>
      <c r="B11410" t="s">
        <v>557</v>
      </c>
      <c r="C11410" t="s">
        <v>183</v>
      </c>
      <c r="D11410" t="s">
        <v>319</v>
      </c>
      <c r="E11410" t="s">
        <v>320</v>
      </c>
      <c r="F11410" t="s">
        <v>321</v>
      </c>
    </row>
    <row r="11411" spans="1:6" x14ac:dyDescent="0.35">
      <c r="A11411">
        <v>25032025</v>
      </c>
      <c r="B11411" t="s">
        <v>558</v>
      </c>
      <c r="C11411" t="s">
        <v>441</v>
      </c>
      <c r="D11411" t="s">
        <v>322</v>
      </c>
      <c r="E11411" t="s">
        <v>101</v>
      </c>
    </row>
    <row r="11412" spans="1:6" x14ac:dyDescent="0.35">
      <c r="A11412">
        <v>25032025</v>
      </c>
      <c r="B11412" t="s">
        <v>717</v>
      </c>
      <c r="C11412" t="s">
        <v>520</v>
      </c>
      <c r="D11412" t="s">
        <v>325</v>
      </c>
      <c r="E11412" t="s">
        <v>101</v>
      </c>
    </row>
    <row r="11413" spans="1:6" x14ac:dyDescent="0.35">
      <c r="A11413">
        <v>25032025</v>
      </c>
      <c r="B11413" t="s">
        <v>736</v>
      </c>
      <c r="C11413" t="s">
        <v>514</v>
      </c>
      <c r="D11413" t="s">
        <v>328</v>
      </c>
      <c r="E11413" t="s">
        <v>101</v>
      </c>
    </row>
    <row r="11414" spans="1:6" x14ac:dyDescent="0.35">
      <c r="A11414">
        <v>25032025</v>
      </c>
      <c r="B11414" t="s">
        <v>550</v>
      </c>
      <c r="C11414" t="s">
        <v>331</v>
      </c>
      <c r="D11414" t="s">
        <v>332</v>
      </c>
      <c r="E11414" t="s">
        <v>101</v>
      </c>
    </row>
    <row r="11415" spans="1:6" x14ac:dyDescent="0.35">
      <c r="A11415">
        <v>25032025</v>
      </c>
      <c r="B11415" t="s">
        <v>565</v>
      </c>
      <c r="C11415" t="s">
        <v>340</v>
      </c>
      <c r="D11415" t="s">
        <v>331</v>
      </c>
      <c r="E11415" t="s">
        <v>335</v>
      </c>
      <c r="F11415" t="s">
        <v>101</v>
      </c>
    </row>
    <row r="11416" spans="1:6" x14ac:dyDescent="0.35">
      <c r="A11416">
        <v>25032025</v>
      </c>
      <c r="B11416" t="s">
        <v>499</v>
      </c>
      <c r="C11416" t="s">
        <v>595</v>
      </c>
      <c r="D11416" t="s">
        <v>331</v>
      </c>
      <c r="E11416" t="s">
        <v>338</v>
      </c>
      <c r="F11416" t="s">
        <v>321</v>
      </c>
    </row>
    <row r="11417" spans="1:6" x14ac:dyDescent="0.35">
      <c r="A11417">
        <v>25032025</v>
      </c>
      <c r="B11417" t="s">
        <v>413</v>
      </c>
      <c r="C11417" t="s">
        <v>456</v>
      </c>
      <c r="D11417" t="s">
        <v>170</v>
      </c>
    </row>
    <row r="11418" spans="1:6" x14ac:dyDescent="0.35">
      <c r="A11418">
        <v>25032025</v>
      </c>
      <c r="B11418" t="s">
        <v>630</v>
      </c>
      <c r="C11418" t="s">
        <v>473</v>
      </c>
      <c r="D11418" t="s">
        <v>341</v>
      </c>
      <c r="E11418" t="s">
        <v>101</v>
      </c>
    </row>
    <row r="11419" spans="1:6" x14ac:dyDescent="0.35">
      <c r="A11419">
        <v>25032025</v>
      </c>
      <c r="B11419" t="s">
        <v>464</v>
      </c>
      <c r="C11419" t="s">
        <v>224</v>
      </c>
      <c r="D11419" t="s">
        <v>343</v>
      </c>
      <c r="E11419" t="s">
        <v>101</v>
      </c>
    </row>
    <row r="11420" spans="1:6" x14ac:dyDescent="0.35">
      <c r="A11420">
        <v>25032025</v>
      </c>
      <c r="B11420" t="s">
        <v>168</v>
      </c>
      <c r="C11420" t="s">
        <v>132</v>
      </c>
      <c r="D11420" t="s">
        <v>344</v>
      </c>
      <c r="E11420" t="s">
        <v>345</v>
      </c>
      <c r="F11420" t="s">
        <v>101</v>
      </c>
    </row>
    <row r="11421" spans="1:6" x14ac:dyDescent="0.35">
      <c r="A11421">
        <v>25032025</v>
      </c>
      <c r="B11421" t="s">
        <v>758</v>
      </c>
      <c r="C11421" t="s">
        <v>516</v>
      </c>
      <c r="D11421" t="s">
        <v>132</v>
      </c>
      <c r="E11421" t="s">
        <v>347</v>
      </c>
      <c r="F11421" t="s">
        <v>101</v>
      </c>
    </row>
    <row r="11422" spans="1:6" x14ac:dyDescent="0.35">
      <c r="A11422">
        <v>25032025</v>
      </c>
      <c r="B11422" t="s">
        <v>454</v>
      </c>
      <c r="C11422" t="s">
        <v>549</v>
      </c>
      <c r="D11422" t="s">
        <v>132</v>
      </c>
      <c r="E11422" t="s">
        <v>348</v>
      </c>
      <c r="F11422" t="s">
        <v>101</v>
      </c>
    </row>
    <row r="11423" spans="1:6" x14ac:dyDescent="0.35">
      <c r="A11423">
        <v>25032025</v>
      </c>
      <c r="B11423" t="s">
        <v>760</v>
      </c>
      <c r="C11423" t="s">
        <v>157</v>
      </c>
      <c r="D11423" t="s">
        <v>132</v>
      </c>
      <c r="E11423" t="s">
        <v>350</v>
      </c>
      <c r="F11423" t="s">
        <v>101</v>
      </c>
    </row>
    <row r="11424" spans="1:6" x14ac:dyDescent="0.35">
      <c r="A11424">
        <v>25032025</v>
      </c>
      <c r="B11424" t="s">
        <v>224</v>
      </c>
      <c r="C11424" t="s">
        <v>346</v>
      </c>
      <c r="D11424" t="s">
        <v>132</v>
      </c>
      <c r="E11424" t="s">
        <v>352</v>
      </c>
      <c r="F11424" t="s">
        <v>101</v>
      </c>
    </row>
    <row r="11425" spans="1:8" x14ac:dyDescent="0.35">
      <c r="A11425">
        <v>25032025</v>
      </c>
      <c r="B11425" t="s">
        <v>504</v>
      </c>
      <c r="C11425" t="s">
        <v>346</v>
      </c>
      <c r="D11425" t="s">
        <v>132</v>
      </c>
      <c r="E11425" t="s">
        <v>133</v>
      </c>
      <c r="F11425" t="s">
        <v>355</v>
      </c>
    </row>
    <row r="11426" spans="1:8" x14ac:dyDescent="0.35">
      <c r="A11426">
        <v>25032025</v>
      </c>
      <c r="B11426" t="s">
        <v>466</v>
      </c>
      <c r="C11426" t="s">
        <v>604</v>
      </c>
      <c r="D11426" t="s">
        <v>132</v>
      </c>
      <c r="E11426" t="s">
        <v>356</v>
      </c>
      <c r="F11426" t="s">
        <v>101</v>
      </c>
    </row>
    <row r="11427" spans="1:8" x14ac:dyDescent="0.35">
      <c r="A11427">
        <v>25032025</v>
      </c>
      <c r="B11427" t="s">
        <v>720</v>
      </c>
      <c r="C11427" t="s">
        <v>541</v>
      </c>
      <c r="D11427" t="s">
        <v>359</v>
      </c>
      <c r="E11427" t="s">
        <v>360</v>
      </c>
      <c r="F11427" t="s">
        <v>101</v>
      </c>
    </row>
    <row r="11428" spans="1:8" x14ac:dyDescent="0.35">
      <c r="A11428">
        <v>25032025</v>
      </c>
      <c r="B11428" t="s">
        <v>594</v>
      </c>
      <c r="C11428" t="s">
        <v>450</v>
      </c>
      <c r="D11428" t="s">
        <v>359</v>
      </c>
      <c r="E11428" t="s">
        <v>362</v>
      </c>
      <c r="F11428" t="s">
        <v>101</v>
      </c>
    </row>
    <row r="11429" spans="1:8" x14ac:dyDescent="0.35">
      <c r="A11429">
        <v>25032025</v>
      </c>
      <c r="B11429" t="s">
        <v>536</v>
      </c>
      <c r="C11429" t="s">
        <v>98</v>
      </c>
      <c r="D11429" t="s">
        <v>359</v>
      </c>
      <c r="E11429" t="s">
        <v>362</v>
      </c>
      <c r="F11429" t="s">
        <v>140</v>
      </c>
      <c r="G11429" t="s">
        <v>364</v>
      </c>
      <c r="H11429" t="s">
        <v>101</v>
      </c>
    </row>
    <row r="11430" spans="1:8" x14ac:dyDescent="0.35">
      <c r="A11430">
        <v>25032025</v>
      </c>
      <c r="B11430" t="s">
        <v>339</v>
      </c>
      <c r="C11430" t="s">
        <v>422</v>
      </c>
      <c r="D11430" t="s">
        <v>366</v>
      </c>
      <c r="E11430" t="s">
        <v>257</v>
      </c>
      <c r="F11430" t="s">
        <v>367</v>
      </c>
      <c r="G11430" t="s">
        <v>101</v>
      </c>
    </row>
    <row r="11431" spans="1:8" x14ac:dyDescent="0.35">
      <c r="A11431">
        <v>25032025</v>
      </c>
      <c r="B11431" t="s">
        <v>751</v>
      </c>
      <c r="C11431" t="s">
        <v>137</v>
      </c>
      <c r="D11431" t="s">
        <v>369</v>
      </c>
      <c r="E11431" t="s">
        <v>370</v>
      </c>
      <c r="F11431" t="s">
        <v>101</v>
      </c>
    </row>
    <row r="11432" spans="1:8" x14ac:dyDescent="0.35">
      <c r="A11432">
        <v>25032025</v>
      </c>
      <c r="B11432" t="s">
        <v>628</v>
      </c>
      <c r="C11432" t="s">
        <v>441</v>
      </c>
      <c r="D11432" t="s">
        <v>371</v>
      </c>
      <c r="E11432" t="s">
        <v>101</v>
      </c>
    </row>
    <row r="11433" spans="1:8" x14ac:dyDescent="0.35">
      <c r="A11433">
        <v>25032025</v>
      </c>
      <c r="B11433" t="s">
        <v>636</v>
      </c>
      <c r="C11433" t="s">
        <v>569</v>
      </c>
      <c r="D11433" t="s">
        <v>372</v>
      </c>
      <c r="E11433" t="s">
        <v>101</v>
      </c>
    </row>
    <row r="11434" spans="1:8" x14ac:dyDescent="0.35">
      <c r="A11434">
        <v>25032025</v>
      </c>
      <c r="B11434" t="s">
        <v>557</v>
      </c>
      <c r="C11434" t="s">
        <v>247</v>
      </c>
      <c r="D11434" t="s">
        <v>373</v>
      </c>
      <c r="E11434" t="s">
        <v>101</v>
      </c>
    </row>
    <row r="11435" spans="1:8" x14ac:dyDescent="0.35">
      <c r="A11435">
        <v>25032025</v>
      </c>
      <c r="B11435" t="s">
        <v>474</v>
      </c>
      <c r="C11435" t="s">
        <v>183</v>
      </c>
      <c r="D11435" t="s">
        <v>376</v>
      </c>
      <c r="E11435" t="s">
        <v>140</v>
      </c>
      <c r="F11435" t="s">
        <v>331</v>
      </c>
      <c r="G11435" t="s">
        <v>377</v>
      </c>
      <c r="H11435" t="s">
        <v>101</v>
      </c>
    </row>
    <row r="11436" spans="1:8" x14ac:dyDescent="0.35">
      <c r="A11436">
        <v>25032025</v>
      </c>
      <c r="B11436" t="s">
        <v>520</v>
      </c>
      <c r="C11436" t="s">
        <v>154</v>
      </c>
      <c r="D11436" t="s">
        <v>378</v>
      </c>
    </row>
    <row r="11437" spans="1:8" x14ac:dyDescent="0.35">
      <c r="A11437">
        <v>25032025</v>
      </c>
      <c r="B11437" t="s">
        <v>639</v>
      </c>
      <c r="C11437" t="s">
        <v>548</v>
      </c>
      <c r="D11437" t="s">
        <v>380</v>
      </c>
      <c r="E11437" t="s">
        <v>101</v>
      </c>
    </row>
    <row r="11438" spans="1:8" x14ac:dyDescent="0.35">
      <c r="A11438">
        <v>25032025</v>
      </c>
      <c r="B11438" t="s">
        <v>700</v>
      </c>
      <c r="C11438" t="s">
        <v>183</v>
      </c>
      <c r="D11438" t="s">
        <v>382</v>
      </c>
      <c r="E11438" t="s">
        <v>383</v>
      </c>
    </row>
    <row r="11439" spans="1:8" x14ac:dyDescent="0.35">
      <c r="A11439">
        <v>25032025</v>
      </c>
      <c r="B11439" t="s">
        <v>570</v>
      </c>
      <c r="C11439" t="s">
        <v>122</v>
      </c>
      <c r="D11439" t="s">
        <v>385</v>
      </c>
      <c r="E11439" t="s">
        <v>386</v>
      </c>
    </row>
    <row r="11440" spans="1:8" x14ac:dyDescent="0.35">
      <c r="A11440">
        <v>25032025</v>
      </c>
      <c r="B11440" t="s">
        <v>515</v>
      </c>
      <c r="C11440" t="s">
        <v>183</v>
      </c>
      <c r="D11440" t="s">
        <v>388</v>
      </c>
      <c r="E11440" t="s">
        <v>101</v>
      </c>
    </row>
    <row r="11441" spans="1:9" x14ac:dyDescent="0.35">
      <c r="A11441">
        <v>25032025</v>
      </c>
      <c r="B11441" t="s">
        <v>436</v>
      </c>
      <c r="C11441" t="s">
        <v>122</v>
      </c>
      <c r="D11441" t="s">
        <v>391</v>
      </c>
      <c r="E11441" t="s">
        <v>101</v>
      </c>
    </row>
    <row r="11442" spans="1:9" x14ac:dyDescent="0.35">
      <c r="A11442">
        <v>25032025</v>
      </c>
      <c r="B11442" t="s">
        <v>501</v>
      </c>
      <c r="C11442" t="s">
        <v>146</v>
      </c>
      <c r="D11442" t="s">
        <v>393</v>
      </c>
    </row>
    <row r="11443" spans="1:9" x14ac:dyDescent="0.35">
      <c r="A11443">
        <v>25032025</v>
      </c>
      <c r="B11443" t="s">
        <v>694</v>
      </c>
      <c r="C11443" t="s">
        <v>339</v>
      </c>
      <c r="D11443" t="s">
        <v>394</v>
      </c>
      <c r="E11443" t="s">
        <v>395</v>
      </c>
      <c r="F11443" t="s">
        <v>101</v>
      </c>
    </row>
    <row r="11444" spans="1:9" x14ac:dyDescent="0.35">
      <c r="A11444">
        <v>25032025</v>
      </c>
      <c r="B11444" t="s">
        <v>413</v>
      </c>
      <c r="C11444" t="s">
        <v>305</v>
      </c>
      <c r="D11444" t="s">
        <v>396</v>
      </c>
    </row>
    <row r="11445" spans="1:9" x14ac:dyDescent="0.35">
      <c r="A11445">
        <v>25032025</v>
      </c>
      <c r="B11445" t="s">
        <v>780</v>
      </c>
      <c r="C11445" t="s">
        <v>263</v>
      </c>
      <c r="D11445" t="s">
        <v>397</v>
      </c>
      <c r="E11445" t="s">
        <v>101</v>
      </c>
    </row>
    <row r="11446" spans="1:9" x14ac:dyDescent="0.35">
      <c r="A11446">
        <v>25032025</v>
      </c>
      <c r="B11446" t="s">
        <v>444</v>
      </c>
      <c r="C11446" t="s">
        <v>415</v>
      </c>
      <c r="D11446" t="s">
        <v>399</v>
      </c>
      <c r="E11446" t="s">
        <v>140</v>
      </c>
      <c r="F11446" t="s">
        <v>400</v>
      </c>
      <c r="G11446" t="s">
        <v>257</v>
      </c>
      <c r="H11446" t="s">
        <v>331</v>
      </c>
      <c r="I11446" t="s">
        <v>401</v>
      </c>
    </row>
    <row r="11447" spans="1:9" x14ac:dyDescent="0.35">
      <c r="A11447">
        <v>25032025</v>
      </c>
      <c r="B11447" t="s">
        <v>495</v>
      </c>
      <c r="C11447" t="s">
        <v>600</v>
      </c>
      <c r="D11447" t="s">
        <v>399</v>
      </c>
      <c r="E11447" t="s">
        <v>187</v>
      </c>
      <c r="F11447" t="s">
        <v>101</v>
      </c>
    </row>
    <row r="11448" spans="1:9" x14ac:dyDescent="0.35">
      <c r="A11448">
        <v>25032025</v>
      </c>
      <c r="B11448" t="s">
        <v>674</v>
      </c>
      <c r="C11448" t="s">
        <v>150</v>
      </c>
      <c r="D11448" t="s">
        <v>399</v>
      </c>
      <c r="E11448" t="s">
        <v>403</v>
      </c>
      <c r="F11448" t="s">
        <v>101</v>
      </c>
    </row>
    <row r="11449" spans="1:9" x14ac:dyDescent="0.35">
      <c r="A11449">
        <v>25032025</v>
      </c>
      <c r="B11449" t="s">
        <v>419</v>
      </c>
      <c r="C11449" t="s">
        <v>221</v>
      </c>
      <c r="D11449" t="s">
        <v>399</v>
      </c>
      <c r="E11449" t="s">
        <v>404</v>
      </c>
      <c r="F11449" t="s">
        <v>101</v>
      </c>
    </row>
    <row r="11450" spans="1:9" x14ac:dyDescent="0.35">
      <c r="A11450">
        <v>24032025</v>
      </c>
      <c r="B11450" t="s">
        <v>552</v>
      </c>
      <c r="C11450" t="s">
        <v>499</v>
      </c>
      <c r="D11450" t="s">
        <v>100</v>
      </c>
      <c r="E11450" t="s">
        <v>101</v>
      </c>
    </row>
    <row r="11451" spans="1:9" x14ac:dyDescent="0.35">
      <c r="A11451">
        <v>24032025</v>
      </c>
      <c r="B11451" t="s">
        <v>582</v>
      </c>
      <c r="C11451" t="s">
        <v>471</v>
      </c>
      <c r="D11451" t="s">
        <v>104</v>
      </c>
      <c r="E11451" t="s">
        <v>101</v>
      </c>
    </row>
    <row r="11452" spans="1:9" x14ac:dyDescent="0.35">
      <c r="A11452">
        <v>24032025</v>
      </c>
      <c r="B11452" t="s">
        <v>493</v>
      </c>
      <c r="C11452" t="s">
        <v>422</v>
      </c>
      <c r="D11452" t="s">
        <v>107</v>
      </c>
      <c r="E11452" t="s">
        <v>108</v>
      </c>
      <c r="F11452" t="s">
        <v>101</v>
      </c>
    </row>
    <row r="11453" spans="1:9" x14ac:dyDescent="0.35">
      <c r="A11453">
        <v>24032025</v>
      </c>
      <c r="B11453" t="s">
        <v>579</v>
      </c>
      <c r="C11453" t="s">
        <v>186</v>
      </c>
      <c r="D11453" t="s">
        <v>111</v>
      </c>
      <c r="E11453" t="s">
        <v>101</v>
      </c>
    </row>
    <row r="11454" spans="1:9" x14ac:dyDescent="0.35">
      <c r="A11454">
        <v>24032025</v>
      </c>
      <c r="B11454" t="s">
        <v>435</v>
      </c>
      <c r="C11454" t="s">
        <v>607</v>
      </c>
      <c r="D11454" t="s">
        <v>114</v>
      </c>
      <c r="E11454" t="s">
        <v>115</v>
      </c>
      <c r="F11454" t="s">
        <v>116</v>
      </c>
    </row>
    <row r="11455" spans="1:9" x14ac:dyDescent="0.35">
      <c r="A11455">
        <v>24032025</v>
      </c>
      <c r="B11455" t="s">
        <v>402</v>
      </c>
      <c r="C11455" t="s">
        <v>580</v>
      </c>
      <c r="D11455" t="s">
        <v>114</v>
      </c>
      <c r="E11455" t="s">
        <v>119</v>
      </c>
      <c r="F11455" t="s">
        <v>120</v>
      </c>
      <c r="G11455" t="s">
        <v>121</v>
      </c>
    </row>
    <row r="11456" spans="1:9" x14ac:dyDescent="0.35">
      <c r="A11456">
        <v>24032025</v>
      </c>
      <c r="B11456" t="s">
        <v>402</v>
      </c>
      <c r="C11456" t="s">
        <v>123</v>
      </c>
      <c r="D11456" t="s">
        <v>114</v>
      </c>
      <c r="E11456" t="s">
        <v>124</v>
      </c>
    </row>
    <row r="11457" spans="1:7" x14ac:dyDescent="0.35">
      <c r="A11457">
        <v>24032025</v>
      </c>
      <c r="B11457" t="s">
        <v>406</v>
      </c>
      <c r="C11457" t="s">
        <v>835</v>
      </c>
      <c r="D11457" t="s">
        <v>114</v>
      </c>
      <c r="E11457" t="s">
        <v>127</v>
      </c>
    </row>
    <row r="11458" spans="1:7" x14ac:dyDescent="0.35">
      <c r="A11458">
        <v>24032025</v>
      </c>
      <c r="B11458" t="s">
        <v>302</v>
      </c>
      <c r="C11458" t="s">
        <v>482</v>
      </c>
      <c r="D11458" t="s">
        <v>114</v>
      </c>
      <c r="E11458" t="s">
        <v>130</v>
      </c>
    </row>
    <row r="11459" spans="1:7" x14ac:dyDescent="0.35">
      <c r="A11459">
        <v>24032025</v>
      </c>
      <c r="B11459" t="s">
        <v>166</v>
      </c>
      <c r="C11459" t="s">
        <v>242</v>
      </c>
      <c r="D11459" t="s">
        <v>114</v>
      </c>
      <c r="E11459" t="s">
        <v>132</v>
      </c>
      <c r="F11459" t="s">
        <v>133</v>
      </c>
    </row>
    <row r="11460" spans="1:7" x14ac:dyDescent="0.35">
      <c r="A11460">
        <v>24032025</v>
      </c>
      <c r="B11460" t="s">
        <v>441</v>
      </c>
      <c r="C11460" t="s">
        <v>422</v>
      </c>
      <c r="D11460" t="s">
        <v>135</v>
      </c>
      <c r="E11460" t="s">
        <v>136</v>
      </c>
    </row>
    <row r="11461" spans="1:7" x14ac:dyDescent="0.35">
      <c r="A11461">
        <v>24032025</v>
      </c>
      <c r="B11461" t="s">
        <v>781</v>
      </c>
      <c r="C11461" t="s">
        <v>542</v>
      </c>
      <c r="D11461" t="s">
        <v>139</v>
      </c>
      <c r="E11461" t="s">
        <v>140</v>
      </c>
      <c r="F11461" t="s">
        <v>141</v>
      </c>
      <c r="G11461" t="s">
        <v>101</v>
      </c>
    </row>
    <row r="11462" spans="1:7" x14ac:dyDescent="0.35">
      <c r="A11462">
        <v>24032025</v>
      </c>
      <c r="B11462" t="s">
        <v>451</v>
      </c>
      <c r="C11462" t="s">
        <v>183</v>
      </c>
      <c r="D11462" t="s">
        <v>144</v>
      </c>
      <c r="E11462" t="s">
        <v>101</v>
      </c>
    </row>
    <row r="11463" spans="1:7" x14ac:dyDescent="0.35">
      <c r="A11463">
        <v>24032025</v>
      </c>
      <c r="B11463" t="s">
        <v>696</v>
      </c>
      <c r="C11463" t="s">
        <v>444</v>
      </c>
      <c r="D11463" t="s">
        <v>147</v>
      </c>
      <c r="E11463" t="s">
        <v>148</v>
      </c>
      <c r="F11463" t="s">
        <v>149</v>
      </c>
    </row>
    <row r="11464" spans="1:7" x14ac:dyDescent="0.35">
      <c r="A11464">
        <v>24032025</v>
      </c>
      <c r="B11464" t="s">
        <v>623</v>
      </c>
      <c r="C11464" t="s">
        <v>339</v>
      </c>
      <c r="D11464" t="s">
        <v>152</v>
      </c>
      <c r="E11464" t="s">
        <v>140</v>
      </c>
      <c r="F11464" t="s">
        <v>153</v>
      </c>
      <c r="G11464" t="s">
        <v>101</v>
      </c>
    </row>
    <row r="11465" spans="1:7" x14ac:dyDescent="0.35">
      <c r="A11465">
        <v>24032025</v>
      </c>
      <c r="B11465" t="s">
        <v>504</v>
      </c>
      <c r="C11465" t="s">
        <v>519</v>
      </c>
      <c r="D11465" t="s">
        <v>156</v>
      </c>
      <c r="E11465" t="s">
        <v>101</v>
      </c>
    </row>
    <row r="11466" spans="1:7" x14ac:dyDescent="0.35">
      <c r="A11466">
        <v>24032025</v>
      </c>
      <c r="B11466" t="s">
        <v>592</v>
      </c>
      <c r="C11466" t="s">
        <v>137</v>
      </c>
      <c r="D11466" t="s">
        <v>159</v>
      </c>
      <c r="E11466" t="s">
        <v>101</v>
      </c>
    </row>
    <row r="11467" spans="1:7" x14ac:dyDescent="0.35">
      <c r="A11467">
        <v>24032025</v>
      </c>
      <c r="B11467" t="s">
        <v>439</v>
      </c>
      <c r="C11467" t="s">
        <v>161</v>
      </c>
      <c r="D11467" t="s">
        <v>101</v>
      </c>
    </row>
    <row r="11468" spans="1:7" x14ac:dyDescent="0.35">
      <c r="A11468">
        <v>24032025</v>
      </c>
      <c r="B11468" t="s">
        <v>218</v>
      </c>
      <c r="C11468" t="s">
        <v>242</v>
      </c>
      <c r="D11468" t="s">
        <v>164</v>
      </c>
      <c r="E11468" t="s">
        <v>101</v>
      </c>
    </row>
    <row r="11469" spans="1:7" x14ac:dyDescent="0.35">
      <c r="A11469">
        <v>24032025</v>
      </c>
      <c r="B11469" t="s">
        <v>450</v>
      </c>
      <c r="C11469" t="s">
        <v>168</v>
      </c>
      <c r="D11469" t="s">
        <v>167</v>
      </c>
    </row>
    <row r="11470" spans="1:7" x14ac:dyDescent="0.35">
      <c r="A11470">
        <v>24032025</v>
      </c>
      <c r="B11470" t="s">
        <v>207</v>
      </c>
      <c r="C11470" t="s">
        <v>423</v>
      </c>
      <c r="D11470" t="s">
        <v>101</v>
      </c>
    </row>
    <row r="11471" spans="1:7" x14ac:dyDescent="0.35">
      <c r="A11471">
        <v>24032025</v>
      </c>
      <c r="B11471" t="s">
        <v>737</v>
      </c>
      <c r="C11471" t="s">
        <v>550</v>
      </c>
      <c r="D11471" t="s">
        <v>169</v>
      </c>
      <c r="E11471" t="s">
        <v>170</v>
      </c>
      <c r="F11471" t="s">
        <v>101</v>
      </c>
    </row>
    <row r="11472" spans="1:7" x14ac:dyDescent="0.35">
      <c r="A11472">
        <v>24032025</v>
      </c>
      <c r="B11472" t="s">
        <v>778</v>
      </c>
      <c r="C11472" t="s">
        <v>477</v>
      </c>
      <c r="D11472" t="s">
        <v>173</v>
      </c>
      <c r="E11472" t="s">
        <v>101</v>
      </c>
    </row>
    <row r="11473" spans="1:7" x14ac:dyDescent="0.35">
      <c r="A11473">
        <v>24032025</v>
      </c>
      <c r="B11473" t="s">
        <v>496</v>
      </c>
      <c r="C11473" t="s">
        <v>426</v>
      </c>
      <c r="D11473" t="s">
        <v>176</v>
      </c>
      <c r="E11473" t="s">
        <v>101</v>
      </c>
    </row>
    <row r="11474" spans="1:7" x14ac:dyDescent="0.35">
      <c r="A11474">
        <v>24032025</v>
      </c>
      <c r="B11474" t="s">
        <v>444</v>
      </c>
      <c r="C11474" t="s">
        <v>575</v>
      </c>
      <c r="D11474" t="s">
        <v>176</v>
      </c>
      <c r="E11474" t="s">
        <v>149</v>
      </c>
    </row>
    <row r="11475" spans="1:7" x14ac:dyDescent="0.35">
      <c r="A11475">
        <v>24032025</v>
      </c>
      <c r="B11475" t="s">
        <v>498</v>
      </c>
      <c r="C11475" t="s">
        <v>549</v>
      </c>
      <c r="D11475" t="s">
        <v>181</v>
      </c>
      <c r="E11475" t="s">
        <v>182</v>
      </c>
      <c r="F11475" t="s">
        <v>101</v>
      </c>
    </row>
    <row r="11476" spans="1:7" x14ac:dyDescent="0.35">
      <c r="A11476">
        <v>24032025</v>
      </c>
      <c r="B11476" t="s">
        <v>827</v>
      </c>
      <c r="C11476" t="s">
        <v>597</v>
      </c>
      <c r="D11476" t="s">
        <v>184</v>
      </c>
      <c r="E11476" t="s">
        <v>101</v>
      </c>
    </row>
    <row r="11477" spans="1:7" x14ac:dyDescent="0.35">
      <c r="A11477">
        <v>24032025</v>
      </c>
      <c r="B11477" t="s">
        <v>644</v>
      </c>
      <c r="C11477" t="s">
        <v>247</v>
      </c>
      <c r="D11477" t="s">
        <v>187</v>
      </c>
      <c r="E11477" t="s">
        <v>101</v>
      </c>
    </row>
    <row r="11478" spans="1:7" x14ac:dyDescent="0.35">
      <c r="A11478">
        <v>24032025</v>
      </c>
      <c r="B11478" t="s">
        <v>742</v>
      </c>
      <c r="C11478" t="s">
        <v>234</v>
      </c>
      <c r="D11478" t="s">
        <v>190</v>
      </c>
      <c r="E11478" t="s">
        <v>191</v>
      </c>
      <c r="F11478" t="s">
        <v>101</v>
      </c>
    </row>
    <row r="11479" spans="1:7" x14ac:dyDescent="0.35">
      <c r="A11479">
        <v>24032025</v>
      </c>
      <c r="B11479" t="s">
        <v>594</v>
      </c>
      <c r="C11479" t="s">
        <v>240</v>
      </c>
      <c r="D11479" t="s">
        <v>190</v>
      </c>
      <c r="E11479" t="s">
        <v>194</v>
      </c>
      <c r="F11479" t="s">
        <v>101</v>
      </c>
    </row>
    <row r="11480" spans="1:7" x14ac:dyDescent="0.35">
      <c r="A11480">
        <v>24032025</v>
      </c>
      <c r="B11480" t="s">
        <v>693</v>
      </c>
      <c r="C11480" t="s">
        <v>510</v>
      </c>
      <c r="D11480" t="s">
        <v>190</v>
      </c>
      <c r="E11480" t="s">
        <v>196</v>
      </c>
      <c r="F11480" t="s">
        <v>101</v>
      </c>
    </row>
    <row r="11481" spans="1:7" x14ac:dyDescent="0.35">
      <c r="A11481">
        <v>24032025</v>
      </c>
      <c r="B11481" t="s">
        <v>285</v>
      </c>
      <c r="C11481" t="s">
        <v>198</v>
      </c>
      <c r="D11481" t="s">
        <v>140</v>
      </c>
      <c r="E11481" t="s">
        <v>199</v>
      </c>
      <c r="F11481" t="s">
        <v>200</v>
      </c>
      <c r="G11481" t="s">
        <v>101</v>
      </c>
    </row>
    <row r="11482" spans="1:7" x14ac:dyDescent="0.35">
      <c r="A11482">
        <v>24032025</v>
      </c>
      <c r="B11482" t="s">
        <v>636</v>
      </c>
      <c r="C11482" t="s">
        <v>273</v>
      </c>
      <c r="D11482" t="s">
        <v>61</v>
      </c>
      <c r="E11482" t="s">
        <v>101</v>
      </c>
    </row>
    <row r="11483" spans="1:7" x14ac:dyDescent="0.35">
      <c r="A11483">
        <v>24032025</v>
      </c>
      <c r="B11483" t="s">
        <v>644</v>
      </c>
      <c r="C11483" t="s">
        <v>501</v>
      </c>
      <c r="D11483" t="s">
        <v>205</v>
      </c>
      <c r="E11483" t="s">
        <v>101</v>
      </c>
    </row>
    <row r="11484" spans="1:7" x14ac:dyDescent="0.35">
      <c r="A11484">
        <v>24032025</v>
      </c>
      <c r="B11484" t="s">
        <v>836</v>
      </c>
      <c r="C11484" t="s">
        <v>514</v>
      </c>
      <c r="D11484" t="s">
        <v>208</v>
      </c>
      <c r="E11484" t="s">
        <v>101</v>
      </c>
    </row>
    <row r="11485" spans="1:7" x14ac:dyDescent="0.35">
      <c r="A11485">
        <v>24032025</v>
      </c>
      <c r="B11485" t="s">
        <v>444</v>
      </c>
      <c r="C11485" t="s">
        <v>292</v>
      </c>
      <c r="D11485" t="s">
        <v>210</v>
      </c>
      <c r="E11485" t="s">
        <v>211</v>
      </c>
      <c r="F11485" t="s">
        <v>101</v>
      </c>
    </row>
    <row r="11486" spans="1:7" x14ac:dyDescent="0.35">
      <c r="A11486">
        <v>24032025</v>
      </c>
      <c r="B11486" t="s">
        <v>558</v>
      </c>
      <c r="C11486" t="s">
        <v>305</v>
      </c>
      <c r="D11486" t="s">
        <v>214</v>
      </c>
      <c r="E11486" t="s">
        <v>215</v>
      </c>
      <c r="F11486" t="s">
        <v>101</v>
      </c>
    </row>
    <row r="11487" spans="1:7" x14ac:dyDescent="0.35">
      <c r="A11487">
        <v>24032025</v>
      </c>
      <c r="B11487" t="s">
        <v>629</v>
      </c>
      <c r="C11487" t="s">
        <v>494</v>
      </c>
      <c r="D11487" t="s">
        <v>217</v>
      </c>
      <c r="E11487" t="s">
        <v>101</v>
      </c>
    </row>
    <row r="11488" spans="1:7" x14ac:dyDescent="0.35">
      <c r="A11488">
        <v>24032025</v>
      </c>
      <c r="B11488" t="s">
        <v>783</v>
      </c>
      <c r="C11488" t="s">
        <v>413</v>
      </c>
      <c r="D11488" t="s">
        <v>220</v>
      </c>
      <c r="E11488" t="s">
        <v>101</v>
      </c>
    </row>
    <row r="11489" spans="1:7" x14ac:dyDescent="0.35">
      <c r="A11489">
        <v>24032025</v>
      </c>
      <c r="B11489" t="s">
        <v>830</v>
      </c>
      <c r="C11489" t="s">
        <v>413</v>
      </c>
      <c r="D11489" t="s">
        <v>222</v>
      </c>
    </row>
    <row r="11490" spans="1:7" x14ac:dyDescent="0.35">
      <c r="A11490">
        <v>24032025</v>
      </c>
      <c r="B11490" t="s">
        <v>219</v>
      </c>
      <c r="C11490" t="s">
        <v>263</v>
      </c>
      <c r="D11490" t="s">
        <v>223</v>
      </c>
    </row>
    <row r="11491" spans="1:7" x14ac:dyDescent="0.35">
      <c r="A11491">
        <v>24032025</v>
      </c>
      <c r="B11491" t="s">
        <v>583</v>
      </c>
      <c r="C11491" t="s">
        <v>510</v>
      </c>
      <c r="D11491" t="s">
        <v>225</v>
      </c>
      <c r="E11491" t="s">
        <v>101</v>
      </c>
    </row>
    <row r="11492" spans="1:7" x14ac:dyDescent="0.35">
      <c r="A11492">
        <v>24032025</v>
      </c>
      <c r="B11492" t="s">
        <v>597</v>
      </c>
      <c r="C11492" t="s">
        <v>473</v>
      </c>
      <c r="D11492" t="s">
        <v>225</v>
      </c>
      <c r="E11492" t="s">
        <v>228</v>
      </c>
      <c r="F11492" t="s">
        <v>229</v>
      </c>
    </row>
    <row r="11493" spans="1:7" x14ac:dyDescent="0.35">
      <c r="A11493">
        <v>24032025</v>
      </c>
      <c r="B11493" t="s">
        <v>578</v>
      </c>
      <c r="C11493" t="s">
        <v>224</v>
      </c>
      <c r="D11493" t="s">
        <v>232</v>
      </c>
      <c r="E11493" t="s">
        <v>101</v>
      </c>
    </row>
    <row r="11494" spans="1:7" x14ac:dyDescent="0.35">
      <c r="A11494">
        <v>24032025</v>
      </c>
      <c r="B11494" t="s">
        <v>700</v>
      </c>
      <c r="C11494" t="s">
        <v>495</v>
      </c>
      <c r="D11494" t="s">
        <v>235</v>
      </c>
      <c r="E11494" t="s">
        <v>236</v>
      </c>
      <c r="F11494" t="s">
        <v>101</v>
      </c>
    </row>
    <row r="11495" spans="1:7" x14ac:dyDescent="0.35">
      <c r="A11495">
        <v>24032025</v>
      </c>
      <c r="B11495" t="s">
        <v>579</v>
      </c>
      <c r="C11495" t="s">
        <v>272</v>
      </c>
      <c r="D11495" t="s">
        <v>235</v>
      </c>
      <c r="E11495" t="s">
        <v>239</v>
      </c>
      <c r="F11495" t="s">
        <v>149</v>
      </c>
    </row>
    <row r="11496" spans="1:7" x14ac:dyDescent="0.35">
      <c r="A11496">
        <v>24032025</v>
      </c>
      <c r="B11496" t="s">
        <v>504</v>
      </c>
      <c r="C11496" t="s">
        <v>145</v>
      </c>
      <c r="D11496" t="s">
        <v>235</v>
      </c>
      <c r="E11496" t="s">
        <v>241</v>
      </c>
      <c r="F11496" t="s">
        <v>101</v>
      </c>
    </row>
    <row r="11497" spans="1:7" x14ac:dyDescent="0.35">
      <c r="A11497">
        <v>24032025</v>
      </c>
      <c r="B11497" t="s">
        <v>511</v>
      </c>
      <c r="C11497" t="s">
        <v>387</v>
      </c>
      <c r="D11497" t="s">
        <v>243</v>
      </c>
      <c r="E11497" t="s">
        <v>101</v>
      </c>
    </row>
    <row r="11498" spans="1:7" x14ac:dyDescent="0.35">
      <c r="A11498">
        <v>24032025</v>
      </c>
      <c r="B11498" t="s">
        <v>557</v>
      </c>
      <c r="C11498" t="s">
        <v>465</v>
      </c>
      <c r="D11498" t="s">
        <v>245</v>
      </c>
      <c r="E11498" t="s">
        <v>246</v>
      </c>
    </row>
    <row r="11499" spans="1:7" x14ac:dyDescent="0.35">
      <c r="A11499">
        <v>24032025</v>
      </c>
      <c r="B11499" t="s">
        <v>760</v>
      </c>
      <c r="C11499" t="s">
        <v>593</v>
      </c>
      <c r="D11499" t="s">
        <v>245</v>
      </c>
      <c r="E11499" t="s">
        <v>249</v>
      </c>
    </row>
    <row r="11500" spans="1:7" x14ac:dyDescent="0.35">
      <c r="A11500">
        <v>24032025</v>
      </c>
      <c r="B11500" t="s">
        <v>292</v>
      </c>
      <c r="C11500" t="s">
        <v>302</v>
      </c>
      <c r="D11500" t="s">
        <v>252</v>
      </c>
      <c r="E11500" t="s">
        <v>101</v>
      </c>
    </row>
    <row r="11501" spans="1:7" x14ac:dyDescent="0.35">
      <c r="A11501">
        <v>24032025</v>
      </c>
      <c r="B11501" t="s">
        <v>493</v>
      </c>
      <c r="C11501" t="s">
        <v>118</v>
      </c>
      <c r="D11501" t="s">
        <v>254</v>
      </c>
    </row>
    <row r="11502" spans="1:7" x14ac:dyDescent="0.35">
      <c r="A11502">
        <v>24032025</v>
      </c>
      <c r="B11502" t="s">
        <v>218</v>
      </c>
      <c r="C11502" t="s">
        <v>285</v>
      </c>
      <c r="D11502" t="s">
        <v>256</v>
      </c>
      <c r="E11502" t="s">
        <v>257</v>
      </c>
      <c r="F11502" t="s">
        <v>236</v>
      </c>
      <c r="G11502" t="s">
        <v>101</v>
      </c>
    </row>
    <row r="11503" spans="1:7" x14ac:dyDescent="0.35">
      <c r="A11503">
        <v>24032025</v>
      </c>
      <c r="B11503" t="s">
        <v>581</v>
      </c>
      <c r="C11503" t="s">
        <v>339</v>
      </c>
      <c r="D11503" t="s">
        <v>260</v>
      </c>
      <c r="E11503" t="s">
        <v>136</v>
      </c>
      <c r="F11503" t="s">
        <v>101</v>
      </c>
    </row>
    <row r="11504" spans="1:7" x14ac:dyDescent="0.35">
      <c r="A11504">
        <v>24032025</v>
      </c>
      <c r="B11504" t="s">
        <v>504</v>
      </c>
      <c r="C11504" t="s">
        <v>261</v>
      </c>
      <c r="D11504" t="s">
        <v>262</v>
      </c>
      <c r="E11504" t="s">
        <v>101</v>
      </c>
    </row>
    <row r="11505" spans="1:8" x14ac:dyDescent="0.35">
      <c r="A11505">
        <v>24032025</v>
      </c>
      <c r="B11505" t="s">
        <v>454</v>
      </c>
      <c r="C11505" t="s">
        <v>293</v>
      </c>
      <c r="D11505" t="s">
        <v>264</v>
      </c>
      <c r="E11505" t="s">
        <v>101</v>
      </c>
    </row>
    <row r="11506" spans="1:8" x14ac:dyDescent="0.35">
      <c r="A11506">
        <v>24032025</v>
      </c>
      <c r="B11506" t="s">
        <v>122</v>
      </c>
      <c r="C11506" t="s">
        <v>264</v>
      </c>
      <c r="D11506" t="s">
        <v>149</v>
      </c>
    </row>
    <row r="11507" spans="1:8" x14ac:dyDescent="0.35">
      <c r="A11507">
        <v>24032025</v>
      </c>
      <c r="B11507" t="s">
        <v>827</v>
      </c>
      <c r="C11507" t="s">
        <v>589</v>
      </c>
      <c r="D11507" t="s">
        <v>265</v>
      </c>
      <c r="E11507" t="s">
        <v>101</v>
      </c>
      <c r="F11507" t="s">
        <v>266</v>
      </c>
    </row>
    <row r="11508" spans="1:8" x14ac:dyDescent="0.35">
      <c r="A11508">
        <v>24032025</v>
      </c>
      <c r="B11508" t="s">
        <v>501</v>
      </c>
      <c r="C11508" t="s">
        <v>267</v>
      </c>
      <c r="D11508" t="s">
        <v>101</v>
      </c>
    </row>
    <row r="11509" spans="1:8" x14ac:dyDescent="0.35">
      <c r="A11509">
        <v>24032025</v>
      </c>
      <c r="B11509" t="s">
        <v>440</v>
      </c>
      <c r="C11509" t="s">
        <v>304</v>
      </c>
      <c r="D11509" t="s">
        <v>268</v>
      </c>
    </row>
    <row r="11510" spans="1:8" x14ac:dyDescent="0.35">
      <c r="A11510">
        <v>24032025</v>
      </c>
      <c r="B11510" t="s">
        <v>781</v>
      </c>
      <c r="C11510" t="s">
        <v>493</v>
      </c>
      <c r="D11510" t="s">
        <v>270</v>
      </c>
      <c r="E11510" t="s">
        <v>271</v>
      </c>
      <c r="F11510" t="s">
        <v>101</v>
      </c>
    </row>
    <row r="11511" spans="1:8" x14ac:dyDescent="0.35">
      <c r="A11511">
        <v>24032025</v>
      </c>
      <c r="B11511" t="s">
        <v>552</v>
      </c>
      <c r="C11511" t="s">
        <v>501</v>
      </c>
      <c r="D11511" t="s">
        <v>274</v>
      </c>
      <c r="E11511" t="s">
        <v>101</v>
      </c>
    </row>
    <row r="11512" spans="1:8" x14ac:dyDescent="0.35">
      <c r="A11512">
        <v>24032025</v>
      </c>
      <c r="B11512" t="s">
        <v>609</v>
      </c>
      <c r="C11512" t="s">
        <v>138</v>
      </c>
      <c r="D11512" t="s">
        <v>277</v>
      </c>
      <c r="E11512" t="s">
        <v>101</v>
      </c>
    </row>
    <row r="11513" spans="1:8" x14ac:dyDescent="0.35">
      <c r="A11513">
        <v>24032025</v>
      </c>
      <c r="B11513" t="s">
        <v>566</v>
      </c>
      <c r="C11513" t="s">
        <v>436</v>
      </c>
      <c r="D11513" t="s">
        <v>279</v>
      </c>
      <c r="E11513" t="s">
        <v>140</v>
      </c>
      <c r="F11513" t="s">
        <v>280</v>
      </c>
    </row>
    <row r="11514" spans="1:8" x14ac:dyDescent="0.35">
      <c r="A11514">
        <v>24032025</v>
      </c>
      <c r="B11514" t="s">
        <v>778</v>
      </c>
      <c r="C11514" t="s">
        <v>413</v>
      </c>
      <c r="D11514" t="s">
        <v>281</v>
      </c>
    </row>
    <row r="11515" spans="1:8" x14ac:dyDescent="0.35">
      <c r="A11515">
        <v>24032025</v>
      </c>
      <c r="B11515" t="s">
        <v>581</v>
      </c>
      <c r="C11515" t="s">
        <v>432</v>
      </c>
      <c r="D11515" t="s">
        <v>284</v>
      </c>
      <c r="E11515" t="s">
        <v>101</v>
      </c>
    </row>
    <row r="11516" spans="1:8" x14ac:dyDescent="0.35">
      <c r="A11516">
        <v>24032025</v>
      </c>
      <c r="B11516" t="s">
        <v>728</v>
      </c>
      <c r="C11516" t="s">
        <v>578</v>
      </c>
      <c r="D11516" t="s">
        <v>287</v>
      </c>
      <c r="E11516" t="s">
        <v>101</v>
      </c>
    </row>
    <row r="11517" spans="1:8" x14ac:dyDescent="0.35">
      <c r="A11517">
        <v>24032025</v>
      </c>
      <c r="B11517" t="s">
        <v>565</v>
      </c>
      <c r="C11517" t="s">
        <v>508</v>
      </c>
      <c r="D11517" t="s">
        <v>288</v>
      </c>
      <c r="E11517" t="s">
        <v>101</v>
      </c>
    </row>
    <row r="11518" spans="1:8" x14ac:dyDescent="0.35">
      <c r="A11518">
        <v>24032025</v>
      </c>
      <c r="B11518" t="s">
        <v>629</v>
      </c>
      <c r="C11518" t="s">
        <v>272</v>
      </c>
      <c r="D11518" t="s">
        <v>290</v>
      </c>
      <c r="E11518" t="s">
        <v>140</v>
      </c>
      <c r="F11518" t="s">
        <v>291</v>
      </c>
    </row>
    <row r="11519" spans="1:8" x14ac:dyDescent="0.35">
      <c r="A11519">
        <v>24032025</v>
      </c>
      <c r="B11519" t="s">
        <v>837</v>
      </c>
      <c r="C11519" t="s">
        <v>520</v>
      </c>
      <c r="D11519" t="s">
        <v>290</v>
      </c>
      <c r="E11519" t="s">
        <v>140</v>
      </c>
      <c r="F11519" t="s">
        <v>294</v>
      </c>
      <c r="G11519" t="s">
        <v>295</v>
      </c>
      <c r="H11519" t="s">
        <v>101</v>
      </c>
    </row>
    <row r="11520" spans="1:8" x14ac:dyDescent="0.35">
      <c r="A11520">
        <v>24032025</v>
      </c>
      <c r="B11520" t="s">
        <v>507</v>
      </c>
      <c r="C11520" t="s">
        <v>417</v>
      </c>
      <c r="D11520" t="s">
        <v>298</v>
      </c>
      <c r="E11520" t="s">
        <v>101</v>
      </c>
    </row>
    <row r="11521" spans="1:9" x14ac:dyDescent="0.35">
      <c r="A11521">
        <v>24032025</v>
      </c>
      <c r="B11521" t="s">
        <v>402</v>
      </c>
      <c r="C11521" t="s">
        <v>300</v>
      </c>
      <c r="D11521" t="s">
        <v>262</v>
      </c>
      <c r="E11521" t="s">
        <v>101</v>
      </c>
    </row>
    <row r="11522" spans="1:9" x14ac:dyDescent="0.35">
      <c r="A11522">
        <v>24032025</v>
      </c>
      <c r="B11522" t="s">
        <v>444</v>
      </c>
      <c r="C11522" t="s">
        <v>559</v>
      </c>
      <c r="D11522" t="s">
        <v>301</v>
      </c>
      <c r="E11522" t="s">
        <v>101</v>
      </c>
    </row>
    <row r="11523" spans="1:9" x14ac:dyDescent="0.35">
      <c r="A11523">
        <v>24032025</v>
      </c>
      <c r="B11523" t="s">
        <v>418</v>
      </c>
      <c r="C11523" t="s">
        <v>436</v>
      </c>
      <c r="D11523" t="s">
        <v>303</v>
      </c>
      <c r="E11523" t="s">
        <v>149</v>
      </c>
    </row>
    <row r="11524" spans="1:9" x14ac:dyDescent="0.35">
      <c r="A11524">
        <v>24032025</v>
      </c>
      <c r="B11524" t="s">
        <v>838</v>
      </c>
      <c r="C11524" t="s">
        <v>714</v>
      </c>
      <c r="D11524" t="s">
        <v>306</v>
      </c>
      <c r="E11524" t="s">
        <v>101</v>
      </c>
    </row>
    <row r="11525" spans="1:9" x14ac:dyDescent="0.35">
      <c r="A11525">
        <v>24032025</v>
      </c>
      <c r="B11525" t="s">
        <v>769</v>
      </c>
      <c r="C11525" t="s">
        <v>534</v>
      </c>
      <c r="D11525" t="s">
        <v>308</v>
      </c>
      <c r="E11525" t="s">
        <v>309</v>
      </c>
      <c r="F11525" t="s">
        <v>310</v>
      </c>
      <c r="G11525" t="s">
        <v>311</v>
      </c>
      <c r="H11525" t="s">
        <v>312</v>
      </c>
      <c r="I11525" t="s">
        <v>101</v>
      </c>
    </row>
    <row r="11526" spans="1:9" x14ac:dyDescent="0.35">
      <c r="A11526">
        <v>24032025</v>
      </c>
      <c r="B11526" t="s">
        <v>593</v>
      </c>
      <c r="C11526" t="s">
        <v>154</v>
      </c>
      <c r="D11526" t="s">
        <v>314</v>
      </c>
      <c r="E11526" t="s">
        <v>315</v>
      </c>
      <c r="F11526" t="s">
        <v>101</v>
      </c>
    </row>
    <row r="11527" spans="1:9" x14ac:dyDescent="0.35">
      <c r="A11527">
        <v>24032025</v>
      </c>
      <c r="B11527" t="s">
        <v>638</v>
      </c>
      <c r="C11527" t="s">
        <v>375</v>
      </c>
      <c r="D11527" t="s">
        <v>314</v>
      </c>
      <c r="E11527" t="s">
        <v>317</v>
      </c>
      <c r="F11527" t="s">
        <v>101</v>
      </c>
    </row>
    <row r="11528" spans="1:9" x14ac:dyDescent="0.35">
      <c r="A11528">
        <v>24032025</v>
      </c>
      <c r="B11528" t="s">
        <v>623</v>
      </c>
      <c r="C11528" t="s">
        <v>418</v>
      </c>
      <c r="D11528" t="s">
        <v>319</v>
      </c>
      <c r="E11528" t="s">
        <v>320</v>
      </c>
      <c r="F11528" t="s">
        <v>321</v>
      </c>
    </row>
    <row r="11529" spans="1:9" x14ac:dyDescent="0.35">
      <c r="A11529">
        <v>24032025</v>
      </c>
      <c r="B11529" t="s">
        <v>611</v>
      </c>
      <c r="C11529" t="s">
        <v>473</v>
      </c>
      <c r="D11529" t="s">
        <v>322</v>
      </c>
      <c r="E11529" t="s">
        <v>101</v>
      </c>
    </row>
    <row r="11530" spans="1:9" x14ac:dyDescent="0.35">
      <c r="A11530">
        <v>24032025</v>
      </c>
      <c r="B11530" t="s">
        <v>770</v>
      </c>
      <c r="C11530" t="s">
        <v>493</v>
      </c>
      <c r="D11530" t="s">
        <v>325</v>
      </c>
      <c r="E11530" t="s">
        <v>101</v>
      </c>
    </row>
    <row r="11531" spans="1:9" x14ac:dyDescent="0.35">
      <c r="A11531">
        <v>24032025</v>
      </c>
      <c r="B11531" t="s">
        <v>837</v>
      </c>
      <c r="C11531" t="s">
        <v>474</v>
      </c>
      <c r="D11531" t="s">
        <v>328</v>
      </c>
      <c r="E11531" t="s">
        <v>101</v>
      </c>
    </row>
    <row r="11532" spans="1:9" x14ac:dyDescent="0.35">
      <c r="A11532">
        <v>24032025</v>
      </c>
      <c r="B11532" t="s">
        <v>323</v>
      </c>
      <c r="C11532" t="s">
        <v>331</v>
      </c>
      <c r="D11532" t="s">
        <v>332</v>
      </c>
      <c r="E11532" t="s">
        <v>101</v>
      </c>
    </row>
    <row r="11533" spans="1:9" x14ac:dyDescent="0.35">
      <c r="A11533">
        <v>24032025</v>
      </c>
      <c r="B11533" t="s">
        <v>137</v>
      </c>
      <c r="C11533" t="s">
        <v>318</v>
      </c>
      <c r="D11533" t="s">
        <v>331</v>
      </c>
      <c r="E11533" t="s">
        <v>335</v>
      </c>
      <c r="F11533" t="s">
        <v>101</v>
      </c>
    </row>
    <row r="11534" spans="1:9" x14ac:dyDescent="0.35">
      <c r="A11534">
        <v>24032025</v>
      </c>
      <c r="B11534" t="s">
        <v>456</v>
      </c>
      <c r="C11534" t="s">
        <v>405</v>
      </c>
      <c r="D11534" t="s">
        <v>331</v>
      </c>
      <c r="E11534" t="s">
        <v>338</v>
      </c>
      <c r="F11534" t="s">
        <v>321</v>
      </c>
    </row>
    <row r="11535" spans="1:9" x14ac:dyDescent="0.35">
      <c r="A11535">
        <v>24032025</v>
      </c>
      <c r="B11535" t="s">
        <v>723</v>
      </c>
      <c r="C11535" t="s">
        <v>581</v>
      </c>
      <c r="D11535" t="s">
        <v>170</v>
      </c>
    </row>
    <row r="11536" spans="1:9" x14ac:dyDescent="0.35">
      <c r="A11536">
        <v>24032025</v>
      </c>
      <c r="B11536" t="s">
        <v>603</v>
      </c>
      <c r="C11536" t="s">
        <v>473</v>
      </c>
      <c r="D11536" t="s">
        <v>341</v>
      </c>
      <c r="E11536" t="s">
        <v>101</v>
      </c>
    </row>
    <row r="11537" spans="1:8" x14ac:dyDescent="0.35">
      <c r="A11537">
        <v>24032025</v>
      </c>
      <c r="B11537" t="s">
        <v>589</v>
      </c>
      <c r="C11537" t="s">
        <v>599</v>
      </c>
      <c r="D11537" t="s">
        <v>343</v>
      </c>
      <c r="E11537" t="s">
        <v>101</v>
      </c>
    </row>
    <row r="11538" spans="1:8" x14ac:dyDescent="0.35">
      <c r="A11538">
        <v>24032025</v>
      </c>
      <c r="B11538" t="s">
        <v>467</v>
      </c>
      <c r="C11538" t="s">
        <v>132</v>
      </c>
      <c r="D11538" t="s">
        <v>344</v>
      </c>
      <c r="E11538" t="s">
        <v>345</v>
      </c>
      <c r="F11538" t="s">
        <v>101</v>
      </c>
    </row>
    <row r="11539" spans="1:8" x14ac:dyDescent="0.35">
      <c r="A11539">
        <v>24032025</v>
      </c>
      <c r="B11539" t="s">
        <v>655</v>
      </c>
      <c r="C11539" t="s">
        <v>499</v>
      </c>
      <c r="D11539" t="s">
        <v>132</v>
      </c>
      <c r="E11539" t="s">
        <v>347</v>
      </c>
      <c r="F11539" t="s">
        <v>101</v>
      </c>
    </row>
    <row r="11540" spans="1:8" x14ac:dyDescent="0.35">
      <c r="A11540">
        <v>24032025</v>
      </c>
      <c r="B11540" t="s">
        <v>438</v>
      </c>
      <c r="C11540" t="s">
        <v>122</v>
      </c>
      <c r="D11540" t="s">
        <v>132</v>
      </c>
      <c r="E11540" t="s">
        <v>348</v>
      </c>
      <c r="F11540" t="s">
        <v>101</v>
      </c>
    </row>
    <row r="11541" spans="1:8" x14ac:dyDescent="0.35">
      <c r="A11541">
        <v>24032025</v>
      </c>
      <c r="B11541" t="s">
        <v>611</v>
      </c>
      <c r="C11541" t="s">
        <v>171</v>
      </c>
      <c r="D11541" t="s">
        <v>132</v>
      </c>
      <c r="E11541" t="s">
        <v>350</v>
      </c>
      <c r="F11541" t="s">
        <v>101</v>
      </c>
    </row>
    <row r="11542" spans="1:8" x14ac:dyDescent="0.35">
      <c r="A11542">
        <v>24032025</v>
      </c>
      <c r="B11542" t="s">
        <v>450</v>
      </c>
      <c r="C11542" t="s">
        <v>375</v>
      </c>
      <c r="D11542" t="s">
        <v>132</v>
      </c>
      <c r="E11542" t="s">
        <v>352</v>
      </c>
      <c r="F11542" t="s">
        <v>101</v>
      </c>
    </row>
    <row r="11543" spans="1:8" x14ac:dyDescent="0.35">
      <c r="A11543">
        <v>24032025</v>
      </c>
      <c r="B11543" t="s">
        <v>304</v>
      </c>
      <c r="C11543" t="s">
        <v>165</v>
      </c>
      <c r="D11543" t="s">
        <v>132</v>
      </c>
      <c r="E11543" t="s">
        <v>133</v>
      </c>
      <c r="F11543" t="s">
        <v>355</v>
      </c>
    </row>
    <row r="11544" spans="1:8" x14ac:dyDescent="0.35">
      <c r="A11544">
        <v>24032025</v>
      </c>
      <c r="B11544" t="s">
        <v>414</v>
      </c>
      <c r="C11544" t="s">
        <v>361</v>
      </c>
      <c r="D11544" t="s">
        <v>132</v>
      </c>
      <c r="E11544" t="s">
        <v>356</v>
      </c>
      <c r="F11544" t="s">
        <v>101</v>
      </c>
    </row>
    <row r="11545" spans="1:8" x14ac:dyDescent="0.35">
      <c r="A11545">
        <v>24032025</v>
      </c>
      <c r="B11545" t="s">
        <v>636</v>
      </c>
      <c r="C11545" t="s">
        <v>219</v>
      </c>
      <c r="D11545" t="s">
        <v>359</v>
      </c>
      <c r="E11545" t="s">
        <v>360</v>
      </c>
      <c r="F11545" t="s">
        <v>101</v>
      </c>
    </row>
    <row r="11546" spans="1:8" x14ac:dyDescent="0.35">
      <c r="A11546">
        <v>24032025</v>
      </c>
      <c r="B11546" t="s">
        <v>456</v>
      </c>
      <c r="C11546" t="s">
        <v>600</v>
      </c>
      <c r="D11546" t="s">
        <v>359</v>
      </c>
      <c r="E11546" t="s">
        <v>362</v>
      </c>
      <c r="F11546" t="s">
        <v>101</v>
      </c>
    </row>
    <row r="11547" spans="1:8" x14ac:dyDescent="0.35">
      <c r="A11547">
        <v>24032025</v>
      </c>
      <c r="B11547" t="s">
        <v>292</v>
      </c>
      <c r="C11547" t="s">
        <v>258</v>
      </c>
      <c r="D11547" t="s">
        <v>359</v>
      </c>
      <c r="E11547" t="s">
        <v>362</v>
      </c>
      <c r="F11547" t="s">
        <v>140</v>
      </c>
      <c r="G11547" t="s">
        <v>364</v>
      </c>
      <c r="H11547" t="s">
        <v>101</v>
      </c>
    </row>
    <row r="11548" spans="1:8" x14ac:dyDescent="0.35">
      <c r="A11548">
        <v>24032025</v>
      </c>
      <c r="B11548" t="s">
        <v>695</v>
      </c>
      <c r="C11548" t="s">
        <v>307</v>
      </c>
      <c r="D11548" t="s">
        <v>366</v>
      </c>
      <c r="E11548" t="s">
        <v>257</v>
      </c>
      <c r="F11548" t="s">
        <v>367</v>
      </c>
      <c r="G11548" t="s">
        <v>101</v>
      </c>
    </row>
    <row r="11549" spans="1:8" x14ac:dyDescent="0.35">
      <c r="A11549">
        <v>24032025</v>
      </c>
      <c r="B11549" t="s">
        <v>551</v>
      </c>
      <c r="C11549" t="s">
        <v>493</v>
      </c>
      <c r="D11549" t="s">
        <v>369</v>
      </c>
      <c r="E11549" t="s">
        <v>370</v>
      </c>
      <c r="F11549" t="s">
        <v>101</v>
      </c>
    </row>
    <row r="11550" spans="1:8" x14ac:dyDescent="0.35">
      <c r="A11550">
        <v>24032025</v>
      </c>
      <c r="B11550" t="s">
        <v>565</v>
      </c>
      <c r="C11550" t="s">
        <v>511</v>
      </c>
      <c r="D11550" t="s">
        <v>371</v>
      </c>
      <c r="E11550" t="s">
        <v>101</v>
      </c>
    </row>
    <row r="11551" spans="1:8" x14ac:dyDescent="0.35">
      <c r="A11551">
        <v>24032025</v>
      </c>
      <c r="B11551" t="s">
        <v>413</v>
      </c>
      <c r="C11551" t="s">
        <v>554</v>
      </c>
      <c r="D11551" t="s">
        <v>372</v>
      </c>
      <c r="E11551" t="s">
        <v>101</v>
      </c>
    </row>
    <row r="11552" spans="1:8" x14ac:dyDescent="0.35">
      <c r="A11552">
        <v>24032025</v>
      </c>
      <c r="B11552" t="s">
        <v>712</v>
      </c>
      <c r="C11552" t="s">
        <v>137</v>
      </c>
      <c r="D11552" t="s">
        <v>373</v>
      </c>
      <c r="E11552" t="s">
        <v>101</v>
      </c>
    </row>
    <row r="11553" spans="1:9" x14ac:dyDescent="0.35">
      <c r="A11553">
        <v>24032025</v>
      </c>
      <c r="B11553" t="s">
        <v>565</v>
      </c>
      <c r="C11553" t="s">
        <v>556</v>
      </c>
      <c r="D11553" t="s">
        <v>376</v>
      </c>
      <c r="E11553" t="s">
        <v>140</v>
      </c>
      <c r="F11553" t="s">
        <v>331</v>
      </c>
      <c r="G11553" t="s">
        <v>377</v>
      </c>
      <c r="H11553" t="s">
        <v>101</v>
      </c>
    </row>
    <row r="11554" spans="1:9" x14ac:dyDescent="0.35">
      <c r="A11554">
        <v>24032025</v>
      </c>
      <c r="B11554" t="s">
        <v>413</v>
      </c>
      <c r="C11554" t="s">
        <v>450</v>
      </c>
      <c r="D11554" t="s">
        <v>378</v>
      </c>
    </row>
    <row r="11555" spans="1:9" x14ac:dyDescent="0.35">
      <c r="A11555">
        <v>24032025</v>
      </c>
      <c r="B11555" t="s">
        <v>752</v>
      </c>
      <c r="C11555" t="s">
        <v>168</v>
      </c>
      <c r="D11555" t="s">
        <v>380</v>
      </c>
      <c r="E11555" t="s">
        <v>101</v>
      </c>
    </row>
    <row r="11556" spans="1:9" x14ac:dyDescent="0.35">
      <c r="A11556">
        <v>24032025</v>
      </c>
      <c r="B11556" t="s">
        <v>137</v>
      </c>
      <c r="C11556" t="s">
        <v>556</v>
      </c>
      <c r="D11556" t="s">
        <v>382</v>
      </c>
      <c r="E11556" t="s">
        <v>383</v>
      </c>
    </row>
    <row r="11557" spans="1:9" x14ac:dyDescent="0.35">
      <c r="A11557">
        <v>24032025</v>
      </c>
      <c r="B11557" t="s">
        <v>597</v>
      </c>
      <c r="C11557" t="s">
        <v>550</v>
      </c>
      <c r="D11557" t="s">
        <v>385</v>
      </c>
      <c r="E11557" t="s">
        <v>386</v>
      </c>
    </row>
    <row r="11558" spans="1:9" x14ac:dyDescent="0.35">
      <c r="A11558">
        <v>24032025</v>
      </c>
      <c r="B11558" t="s">
        <v>602</v>
      </c>
      <c r="C11558" t="s">
        <v>465</v>
      </c>
      <c r="D11558" t="s">
        <v>388</v>
      </c>
      <c r="E11558" t="s">
        <v>101</v>
      </c>
    </row>
    <row r="11559" spans="1:9" x14ac:dyDescent="0.35">
      <c r="A11559">
        <v>24032025</v>
      </c>
      <c r="B11559" t="s">
        <v>549</v>
      </c>
      <c r="C11559" t="s">
        <v>327</v>
      </c>
      <c r="D11559" t="s">
        <v>391</v>
      </c>
      <c r="E11559" t="s">
        <v>101</v>
      </c>
    </row>
    <row r="11560" spans="1:9" x14ac:dyDescent="0.35">
      <c r="A11560">
        <v>24032025</v>
      </c>
      <c r="B11560" t="s">
        <v>465</v>
      </c>
      <c r="C11560" t="s">
        <v>365</v>
      </c>
      <c r="D11560" t="s">
        <v>393</v>
      </c>
    </row>
    <row r="11561" spans="1:9" x14ac:dyDescent="0.35">
      <c r="A11561">
        <v>24032025</v>
      </c>
      <c r="B11561" t="s">
        <v>514</v>
      </c>
      <c r="C11561" t="s">
        <v>285</v>
      </c>
      <c r="D11561" t="s">
        <v>394</v>
      </c>
      <c r="E11561" t="s">
        <v>395</v>
      </c>
      <c r="F11561" t="s">
        <v>101</v>
      </c>
    </row>
    <row r="11562" spans="1:9" x14ac:dyDescent="0.35">
      <c r="A11562">
        <v>24032025</v>
      </c>
      <c r="B11562" t="s">
        <v>554</v>
      </c>
      <c r="C11562" t="s">
        <v>398</v>
      </c>
      <c r="D11562" t="s">
        <v>396</v>
      </c>
    </row>
    <row r="11563" spans="1:9" x14ac:dyDescent="0.35">
      <c r="A11563">
        <v>24032025</v>
      </c>
      <c r="B11563" t="s">
        <v>611</v>
      </c>
      <c r="C11563" t="s">
        <v>109</v>
      </c>
      <c r="D11563" t="s">
        <v>397</v>
      </c>
      <c r="E11563" t="s">
        <v>101</v>
      </c>
    </row>
    <row r="11564" spans="1:9" x14ac:dyDescent="0.35">
      <c r="A11564">
        <v>24032025</v>
      </c>
      <c r="B11564" t="s">
        <v>609</v>
      </c>
      <c r="C11564" t="s">
        <v>454</v>
      </c>
      <c r="D11564" t="s">
        <v>399</v>
      </c>
      <c r="E11564" t="s">
        <v>140</v>
      </c>
      <c r="F11564" t="s">
        <v>400</v>
      </c>
      <c r="G11564" t="s">
        <v>257</v>
      </c>
      <c r="H11564" t="s">
        <v>331</v>
      </c>
      <c r="I11564" t="s">
        <v>401</v>
      </c>
    </row>
    <row r="11565" spans="1:9" x14ac:dyDescent="0.35">
      <c r="A11565">
        <v>24032025</v>
      </c>
      <c r="B11565" t="s">
        <v>368</v>
      </c>
      <c r="C11565" t="s">
        <v>248</v>
      </c>
      <c r="D11565" t="s">
        <v>399</v>
      </c>
      <c r="E11565" t="s">
        <v>187</v>
      </c>
      <c r="F11565" t="s">
        <v>101</v>
      </c>
    </row>
    <row r="11566" spans="1:9" x14ac:dyDescent="0.35">
      <c r="A11566">
        <v>24032025</v>
      </c>
      <c r="B11566" t="s">
        <v>582</v>
      </c>
      <c r="C11566" t="s">
        <v>575</v>
      </c>
      <c r="D11566" t="s">
        <v>399</v>
      </c>
      <c r="E11566" t="s">
        <v>403</v>
      </c>
      <c r="F11566" t="s">
        <v>101</v>
      </c>
    </row>
    <row r="11567" spans="1:9" x14ac:dyDescent="0.35">
      <c r="A11567">
        <v>24032025</v>
      </c>
      <c r="B11567" t="s">
        <v>436</v>
      </c>
      <c r="C11567" t="s">
        <v>318</v>
      </c>
      <c r="D11567" t="s">
        <v>399</v>
      </c>
      <c r="E11567" t="s">
        <v>404</v>
      </c>
      <c r="F11567" t="s">
        <v>101</v>
      </c>
    </row>
    <row r="11568" spans="1:9" x14ac:dyDescent="0.35">
      <c r="A11568">
        <v>23032025</v>
      </c>
      <c r="B11568" t="s">
        <v>694</v>
      </c>
      <c r="C11568" t="s">
        <v>419</v>
      </c>
      <c r="D11568" t="s">
        <v>100</v>
      </c>
      <c r="E11568" t="s">
        <v>101</v>
      </c>
    </row>
    <row r="11569" spans="1:7" x14ac:dyDescent="0.35">
      <c r="A11569">
        <v>23032025</v>
      </c>
      <c r="B11569" t="s">
        <v>534</v>
      </c>
      <c r="C11569" t="s">
        <v>304</v>
      </c>
      <c r="D11569" t="s">
        <v>104</v>
      </c>
      <c r="E11569" t="s">
        <v>101</v>
      </c>
    </row>
    <row r="11570" spans="1:7" x14ac:dyDescent="0.35">
      <c r="A11570">
        <v>23032025</v>
      </c>
      <c r="B11570" t="s">
        <v>479</v>
      </c>
      <c r="C11570" t="s">
        <v>447</v>
      </c>
      <c r="D11570" t="s">
        <v>107</v>
      </c>
      <c r="E11570" t="s">
        <v>108</v>
      </c>
      <c r="F11570" t="s">
        <v>101</v>
      </c>
    </row>
    <row r="11571" spans="1:7" x14ac:dyDescent="0.35">
      <c r="A11571">
        <v>23032025</v>
      </c>
      <c r="B11571" t="s">
        <v>456</v>
      </c>
      <c r="C11571" t="s">
        <v>481</v>
      </c>
      <c r="D11571" t="s">
        <v>111</v>
      </c>
      <c r="E11571" t="s">
        <v>101</v>
      </c>
    </row>
    <row r="11572" spans="1:7" x14ac:dyDescent="0.35">
      <c r="A11572">
        <v>23032025</v>
      </c>
      <c r="B11572" t="s">
        <v>512</v>
      </c>
      <c r="C11572" t="s">
        <v>648</v>
      </c>
      <c r="D11572" t="s">
        <v>114</v>
      </c>
      <c r="E11572" t="s">
        <v>115</v>
      </c>
      <c r="F11572" t="s">
        <v>116</v>
      </c>
    </row>
    <row r="11573" spans="1:7" x14ac:dyDescent="0.35">
      <c r="A11573">
        <v>23032025</v>
      </c>
      <c r="B11573" t="s">
        <v>402</v>
      </c>
      <c r="C11573" t="s">
        <v>461</v>
      </c>
      <c r="D11573" t="s">
        <v>114</v>
      </c>
      <c r="E11573" t="s">
        <v>119</v>
      </c>
      <c r="F11573" t="s">
        <v>120</v>
      </c>
      <c r="G11573" t="s">
        <v>121</v>
      </c>
    </row>
    <row r="11574" spans="1:7" x14ac:dyDescent="0.35">
      <c r="A11574">
        <v>23032025</v>
      </c>
      <c r="B11574" t="s">
        <v>402</v>
      </c>
      <c r="C11574" t="s">
        <v>453</v>
      </c>
      <c r="D11574" t="s">
        <v>114</v>
      </c>
      <c r="E11574" t="s">
        <v>124</v>
      </c>
    </row>
    <row r="11575" spans="1:7" x14ac:dyDescent="0.35">
      <c r="A11575">
        <v>23032025</v>
      </c>
      <c r="B11575" t="s">
        <v>433</v>
      </c>
      <c r="C11575" t="s">
        <v>410</v>
      </c>
      <c r="D11575" t="s">
        <v>114</v>
      </c>
      <c r="E11575" t="s">
        <v>127</v>
      </c>
    </row>
    <row r="11576" spans="1:7" x14ac:dyDescent="0.35">
      <c r="A11576">
        <v>23032025</v>
      </c>
      <c r="B11576" t="s">
        <v>302</v>
      </c>
      <c r="C11576" t="s">
        <v>448</v>
      </c>
      <c r="D11576" t="s">
        <v>114</v>
      </c>
      <c r="E11576" t="s">
        <v>130</v>
      </c>
    </row>
    <row r="11577" spans="1:7" x14ac:dyDescent="0.35">
      <c r="A11577">
        <v>23032025</v>
      </c>
      <c r="B11577" t="s">
        <v>192</v>
      </c>
      <c r="C11577" t="s">
        <v>103</v>
      </c>
      <c r="D11577" t="s">
        <v>114</v>
      </c>
      <c r="E11577" t="s">
        <v>132</v>
      </c>
      <c r="F11577" t="s">
        <v>133</v>
      </c>
    </row>
    <row r="11578" spans="1:7" x14ac:dyDescent="0.35">
      <c r="A11578">
        <v>23032025</v>
      </c>
      <c r="B11578" t="s">
        <v>415</v>
      </c>
      <c r="C11578" t="s">
        <v>422</v>
      </c>
      <c r="D11578" t="s">
        <v>135</v>
      </c>
      <c r="E11578" t="s">
        <v>136</v>
      </c>
    </row>
    <row r="11579" spans="1:7" x14ac:dyDescent="0.35">
      <c r="A11579">
        <v>23032025</v>
      </c>
      <c r="B11579" t="s">
        <v>729</v>
      </c>
      <c r="C11579" t="s">
        <v>474</v>
      </c>
      <c r="D11579" t="s">
        <v>139</v>
      </c>
      <c r="E11579" t="s">
        <v>140</v>
      </c>
      <c r="F11579" t="s">
        <v>141</v>
      </c>
      <c r="G11579" t="s">
        <v>101</v>
      </c>
    </row>
    <row r="11580" spans="1:7" x14ac:dyDescent="0.35">
      <c r="A11580">
        <v>23032025</v>
      </c>
      <c r="B11580" t="s">
        <v>520</v>
      </c>
      <c r="C11580" t="s">
        <v>237</v>
      </c>
      <c r="D11580" t="s">
        <v>144</v>
      </c>
      <c r="E11580" t="s">
        <v>101</v>
      </c>
    </row>
    <row r="11581" spans="1:7" x14ac:dyDescent="0.35">
      <c r="A11581">
        <v>23032025</v>
      </c>
      <c r="B11581" t="s">
        <v>688</v>
      </c>
      <c r="C11581" t="s">
        <v>494</v>
      </c>
      <c r="D11581" t="s">
        <v>147</v>
      </c>
      <c r="E11581" t="s">
        <v>148</v>
      </c>
      <c r="F11581" t="s">
        <v>149</v>
      </c>
    </row>
    <row r="11582" spans="1:7" x14ac:dyDescent="0.35">
      <c r="A11582">
        <v>23032025</v>
      </c>
      <c r="B11582" t="s">
        <v>662</v>
      </c>
      <c r="C11582" t="s">
        <v>534</v>
      </c>
      <c r="D11582" t="s">
        <v>152</v>
      </c>
      <c r="E11582" t="s">
        <v>140</v>
      </c>
      <c r="F11582" t="s">
        <v>153</v>
      </c>
      <c r="G11582" t="s">
        <v>101</v>
      </c>
    </row>
    <row r="11583" spans="1:7" x14ac:dyDescent="0.35">
      <c r="A11583">
        <v>23032025</v>
      </c>
      <c r="B11583" t="s">
        <v>730</v>
      </c>
      <c r="C11583" t="s">
        <v>339</v>
      </c>
      <c r="D11583" t="s">
        <v>156</v>
      </c>
      <c r="E11583" t="s">
        <v>101</v>
      </c>
    </row>
    <row r="11584" spans="1:7" x14ac:dyDescent="0.35">
      <c r="A11584">
        <v>23032025</v>
      </c>
      <c r="B11584" t="s">
        <v>752</v>
      </c>
      <c r="C11584" t="s">
        <v>581</v>
      </c>
      <c r="D11584" t="s">
        <v>159</v>
      </c>
      <c r="E11584" t="s">
        <v>101</v>
      </c>
    </row>
    <row r="11585" spans="1:7" x14ac:dyDescent="0.35">
      <c r="A11585">
        <v>23032025</v>
      </c>
      <c r="B11585" t="s">
        <v>247</v>
      </c>
      <c r="C11585" t="s">
        <v>161</v>
      </c>
      <c r="D11585" t="s">
        <v>101</v>
      </c>
    </row>
    <row r="11586" spans="1:7" x14ac:dyDescent="0.35">
      <c r="A11586">
        <v>23032025</v>
      </c>
      <c r="B11586" t="s">
        <v>206</v>
      </c>
      <c r="C11586" t="s">
        <v>172</v>
      </c>
      <c r="D11586" t="s">
        <v>164</v>
      </c>
      <c r="E11586" t="s">
        <v>101</v>
      </c>
    </row>
    <row r="11587" spans="1:7" x14ac:dyDescent="0.35">
      <c r="A11587">
        <v>23032025</v>
      </c>
      <c r="B11587" t="s">
        <v>558</v>
      </c>
      <c r="C11587" t="s">
        <v>150</v>
      </c>
      <c r="D11587" t="s">
        <v>167</v>
      </c>
    </row>
    <row r="11588" spans="1:7" x14ac:dyDescent="0.35">
      <c r="A11588">
        <v>23032025</v>
      </c>
      <c r="B11588" t="s">
        <v>423</v>
      </c>
      <c r="C11588" t="s">
        <v>101</v>
      </c>
    </row>
    <row r="11589" spans="1:7" x14ac:dyDescent="0.35">
      <c r="A11589">
        <v>23032025</v>
      </c>
      <c r="B11589" t="s">
        <v>520</v>
      </c>
      <c r="C11589" t="s">
        <v>99</v>
      </c>
      <c r="D11589" t="s">
        <v>169</v>
      </c>
      <c r="E11589" t="s">
        <v>170</v>
      </c>
      <c r="F11589" t="s">
        <v>101</v>
      </c>
    </row>
    <row r="11590" spans="1:7" x14ac:dyDescent="0.35">
      <c r="A11590">
        <v>23032025</v>
      </c>
      <c r="B11590" t="s">
        <v>766</v>
      </c>
      <c r="C11590" t="s">
        <v>137</v>
      </c>
      <c r="D11590" t="s">
        <v>173</v>
      </c>
      <c r="E11590" t="s">
        <v>101</v>
      </c>
    </row>
    <row r="11591" spans="1:7" x14ac:dyDescent="0.35">
      <c r="A11591">
        <v>23032025</v>
      </c>
      <c r="B11591" t="s">
        <v>665</v>
      </c>
      <c r="C11591" t="s">
        <v>247</v>
      </c>
      <c r="D11591" t="s">
        <v>176</v>
      </c>
      <c r="E11591" t="s">
        <v>101</v>
      </c>
    </row>
    <row r="11592" spans="1:7" x14ac:dyDescent="0.35">
      <c r="A11592">
        <v>23032025</v>
      </c>
      <c r="B11592" t="s">
        <v>693</v>
      </c>
      <c r="C11592" t="s">
        <v>536</v>
      </c>
      <c r="D11592" t="s">
        <v>176</v>
      </c>
      <c r="E11592" t="s">
        <v>149</v>
      </c>
    </row>
    <row r="11593" spans="1:7" x14ac:dyDescent="0.35">
      <c r="A11593">
        <v>23032025</v>
      </c>
      <c r="B11593" t="s">
        <v>374</v>
      </c>
      <c r="C11593" t="s">
        <v>549</v>
      </c>
      <c r="D11593" t="s">
        <v>181</v>
      </c>
      <c r="E11593" t="s">
        <v>182</v>
      </c>
      <c r="F11593" t="s">
        <v>101</v>
      </c>
    </row>
    <row r="11594" spans="1:7" x14ac:dyDescent="0.35">
      <c r="A11594">
        <v>23032025</v>
      </c>
      <c r="B11594" t="s">
        <v>769</v>
      </c>
      <c r="C11594" t="s">
        <v>609</v>
      </c>
      <c r="D11594" t="s">
        <v>184</v>
      </c>
      <c r="E11594" t="s">
        <v>101</v>
      </c>
    </row>
    <row r="11595" spans="1:7" x14ac:dyDescent="0.35">
      <c r="A11595">
        <v>23032025</v>
      </c>
      <c r="B11595" t="s">
        <v>495</v>
      </c>
      <c r="C11595" t="s">
        <v>187</v>
      </c>
      <c r="D11595" t="s">
        <v>101</v>
      </c>
    </row>
    <row r="11596" spans="1:7" x14ac:dyDescent="0.35">
      <c r="A11596">
        <v>23032025</v>
      </c>
      <c r="B11596" t="s">
        <v>578</v>
      </c>
      <c r="C11596" t="s">
        <v>230</v>
      </c>
      <c r="D11596" t="s">
        <v>190</v>
      </c>
      <c r="E11596" t="s">
        <v>191</v>
      </c>
      <c r="F11596" t="s">
        <v>101</v>
      </c>
    </row>
    <row r="11597" spans="1:7" x14ac:dyDescent="0.35">
      <c r="A11597">
        <v>23032025</v>
      </c>
      <c r="B11597" t="s">
        <v>515</v>
      </c>
      <c r="C11597" t="s">
        <v>160</v>
      </c>
      <c r="D11597" t="s">
        <v>190</v>
      </c>
      <c r="E11597" t="s">
        <v>194</v>
      </c>
      <c r="F11597" t="s">
        <v>101</v>
      </c>
    </row>
    <row r="11598" spans="1:7" x14ac:dyDescent="0.35">
      <c r="A11598">
        <v>23032025</v>
      </c>
      <c r="B11598" t="s">
        <v>592</v>
      </c>
      <c r="C11598" t="s">
        <v>477</v>
      </c>
      <c r="D11598" t="s">
        <v>190</v>
      </c>
      <c r="E11598" t="s">
        <v>196</v>
      </c>
      <c r="F11598" t="s">
        <v>101</v>
      </c>
    </row>
    <row r="11599" spans="1:7" x14ac:dyDescent="0.35">
      <c r="A11599">
        <v>23032025</v>
      </c>
      <c r="B11599" t="s">
        <v>473</v>
      </c>
      <c r="C11599" t="s">
        <v>198</v>
      </c>
      <c r="D11599" t="s">
        <v>140</v>
      </c>
      <c r="E11599" t="s">
        <v>199</v>
      </c>
      <c r="F11599" t="s">
        <v>200</v>
      </c>
      <c r="G11599" t="s">
        <v>101</v>
      </c>
    </row>
    <row r="11600" spans="1:7" x14ac:dyDescent="0.35">
      <c r="A11600">
        <v>23032025</v>
      </c>
      <c r="B11600" t="s">
        <v>496</v>
      </c>
      <c r="C11600" t="s">
        <v>188</v>
      </c>
      <c r="D11600" t="s">
        <v>61</v>
      </c>
      <c r="E11600" t="s">
        <v>101</v>
      </c>
    </row>
    <row r="11601" spans="1:6" x14ac:dyDescent="0.35">
      <c r="A11601">
        <v>23032025</v>
      </c>
      <c r="B11601" t="s">
        <v>551</v>
      </c>
      <c r="C11601" t="s">
        <v>441</v>
      </c>
      <c r="D11601" t="s">
        <v>205</v>
      </c>
      <c r="E11601" t="s">
        <v>101</v>
      </c>
    </row>
    <row r="11602" spans="1:6" x14ac:dyDescent="0.35">
      <c r="A11602">
        <v>23032025</v>
      </c>
      <c r="B11602" t="s">
        <v>829</v>
      </c>
      <c r="C11602" t="s">
        <v>137</v>
      </c>
      <c r="D11602" t="s">
        <v>208</v>
      </c>
      <c r="E11602" t="s">
        <v>101</v>
      </c>
    </row>
    <row r="11603" spans="1:6" x14ac:dyDescent="0.35">
      <c r="A11603">
        <v>23032025</v>
      </c>
      <c r="B11603" t="s">
        <v>444</v>
      </c>
      <c r="C11603" t="s">
        <v>307</v>
      </c>
      <c r="D11603" t="s">
        <v>210</v>
      </c>
      <c r="E11603" t="s">
        <v>211</v>
      </c>
      <c r="F11603" t="s">
        <v>101</v>
      </c>
    </row>
    <row r="11604" spans="1:6" x14ac:dyDescent="0.35">
      <c r="A11604">
        <v>23032025</v>
      </c>
      <c r="B11604" t="s">
        <v>629</v>
      </c>
      <c r="C11604" t="s">
        <v>402</v>
      </c>
      <c r="D11604" t="s">
        <v>214</v>
      </c>
      <c r="E11604" t="s">
        <v>215</v>
      </c>
      <c r="F11604" t="s">
        <v>101</v>
      </c>
    </row>
    <row r="11605" spans="1:6" x14ac:dyDescent="0.35">
      <c r="A11605">
        <v>23032025</v>
      </c>
      <c r="B11605" t="s">
        <v>558</v>
      </c>
      <c r="C11605" t="s">
        <v>137</v>
      </c>
      <c r="D11605" t="s">
        <v>217</v>
      </c>
      <c r="E11605" t="s">
        <v>101</v>
      </c>
    </row>
    <row r="11606" spans="1:6" x14ac:dyDescent="0.35">
      <c r="A11606">
        <v>23032025</v>
      </c>
      <c r="B11606" t="s">
        <v>839</v>
      </c>
      <c r="C11606" t="s">
        <v>534</v>
      </c>
      <c r="D11606" t="s">
        <v>220</v>
      </c>
      <c r="E11606" t="s">
        <v>101</v>
      </c>
    </row>
    <row r="11607" spans="1:6" x14ac:dyDescent="0.35">
      <c r="A11607">
        <v>23032025</v>
      </c>
      <c r="B11607" t="s">
        <v>836</v>
      </c>
      <c r="C11607" t="s">
        <v>137</v>
      </c>
      <c r="D11607" t="s">
        <v>222</v>
      </c>
    </row>
    <row r="11608" spans="1:6" x14ac:dyDescent="0.35">
      <c r="A11608">
        <v>23032025</v>
      </c>
      <c r="B11608" t="s">
        <v>285</v>
      </c>
      <c r="C11608" t="s">
        <v>179</v>
      </c>
      <c r="D11608" t="s">
        <v>223</v>
      </c>
    </row>
    <row r="11609" spans="1:6" x14ac:dyDescent="0.35">
      <c r="A11609">
        <v>23032025</v>
      </c>
      <c r="B11609" t="s">
        <v>759</v>
      </c>
      <c r="C11609" t="s">
        <v>576</v>
      </c>
      <c r="D11609" t="s">
        <v>225</v>
      </c>
      <c r="E11609" t="s">
        <v>101</v>
      </c>
    </row>
    <row r="11610" spans="1:6" x14ac:dyDescent="0.35">
      <c r="A11610">
        <v>23032025</v>
      </c>
      <c r="B11610" t="s">
        <v>558</v>
      </c>
      <c r="C11610" t="s">
        <v>508</v>
      </c>
      <c r="D11610" t="s">
        <v>225</v>
      </c>
      <c r="E11610" t="s">
        <v>228</v>
      </c>
      <c r="F11610" t="s">
        <v>229</v>
      </c>
    </row>
    <row r="11611" spans="1:6" x14ac:dyDescent="0.35">
      <c r="A11611">
        <v>23032025</v>
      </c>
      <c r="B11611" t="s">
        <v>514</v>
      </c>
      <c r="C11611" t="s">
        <v>495</v>
      </c>
      <c r="D11611" t="s">
        <v>232</v>
      </c>
      <c r="E11611" t="s">
        <v>101</v>
      </c>
    </row>
    <row r="11612" spans="1:6" x14ac:dyDescent="0.35">
      <c r="A11612">
        <v>23032025</v>
      </c>
      <c r="B11612" t="s">
        <v>611</v>
      </c>
      <c r="C11612" t="s">
        <v>534</v>
      </c>
      <c r="D11612" t="s">
        <v>235</v>
      </c>
      <c r="E11612" t="s">
        <v>236</v>
      </c>
      <c r="F11612" t="s">
        <v>101</v>
      </c>
    </row>
    <row r="11613" spans="1:6" x14ac:dyDescent="0.35">
      <c r="A11613">
        <v>23032025</v>
      </c>
      <c r="B11613" t="s">
        <v>611</v>
      </c>
      <c r="C11613" t="s">
        <v>286</v>
      </c>
      <c r="D11613" t="s">
        <v>235</v>
      </c>
      <c r="E11613" t="s">
        <v>239</v>
      </c>
      <c r="F11613" t="s">
        <v>149</v>
      </c>
    </row>
    <row r="11614" spans="1:6" x14ac:dyDescent="0.35">
      <c r="A11614">
        <v>23032025</v>
      </c>
      <c r="B11614" t="s">
        <v>779</v>
      </c>
      <c r="C11614" t="s">
        <v>171</v>
      </c>
      <c r="D11614" t="s">
        <v>235</v>
      </c>
      <c r="E11614" t="s">
        <v>241</v>
      </c>
      <c r="F11614" t="s">
        <v>101</v>
      </c>
    </row>
    <row r="11615" spans="1:6" x14ac:dyDescent="0.35">
      <c r="A11615">
        <v>23032025</v>
      </c>
      <c r="B11615" t="s">
        <v>218</v>
      </c>
      <c r="C11615" t="s">
        <v>599</v>
      </c>
      <c r="D11615" t="s">
        <v>243</v>
      </c>
      <c r="E11615" t="s">
        <v>101</v>
      </c>
    </row>
    <row r="11616" spans="1:6" x14ac:dyDescent="0.35">
      <c r="A11616">
        <v>23032025</v>
      </c>
      <c r="B11616" t="s">
        <v>137</v>
      </c>
      <c r="C11616" t="s">
        <v>516</v>
      </c>
      <c r="D11616" t="s">
        <v>245</v>
      </c>
      <c r="E11616" t="s">
        <v>246</v>
      </c>
    </row>
    <row r="11617" spans="1:7" x14ac:dyDescent="0.35">
      <c r="A11617">
        <v>23032025</v>
      </c>
      <c r="B11617" t="s">
        <v>729</v>
      </c>
      <c r="C11617" t="s">
        <v>573</v>
      </c>
      <c r="D11617" t="s">
        <v>245</v>
      </c>
      <c r="E11617" t="s">
        <v>249</v>
      </c>
    </row>
    <row r="11618" spans="1:7" x14ac:dyDescent="0.35">
      <c r="A11618">
        <v>23032025</v>
      </c>
      <c r="B11618" t="s">
        <v>183</v>
      </c>
      <c r="C11618" t="s">
        <v>109</v>
      </c>
      <c r="D11618" t="s">
        <v>252</v>
      </c>
      <c r="E11618" t="s">
        <v>101</v>
      </c>
    </row>
    <row r="11619" spans="1:7" x14ac:dyDescent="0.35">
      <c r="A11619">
        <v>23032025</v>
      </c>
      <c r="B11619" t="s">
        <v>556</v>
      </c>
      <c r="C11619" t="s">
        <v>416</v>
      </c>
      <c r="D11619" t="s">
        <v>254</v>
      </c>
    </row>
    <row r="11620" spans="1:7" x14ac:dyDescent="0.35">
      <c r="A11620">
        <v>23032025</v>
      </c>
      <c r="B11620" t="s">
        <v>511</v>
      </c>
      <c r="C11620" t="s">
        <v>438</v>
      </c>
      <c r="D11620" t="s">
        <v>256</v>
      </c>
      <c r="E11620" t="s">
        <v>257</v>
      </c>
      <c r="F11620" t="s">
        <v>236</v>
      </c>
      <c r="G11620" t="s">
        <v>101</v>
      </c>
    </row>
    <row r="11621" spans="1:7" x14ac:dyDescent="0.35">
      <c r="A11621">
        <v>23032025</v>
      </c>
      <c r="B11621" t="s">
        <v>560</v>
      </c>
      <c r="C11621" t="s">
        <v>247</v>
      </c>
      <c r="D11621" t="s">
        <v>260</v>
      </c>
      <c r="E11621" t="s">
        <v>136</v>
      </c>
      <c r="F11621" t="s">
        <v>101</v>
      </c>
    </row>
    <row r="11622" spans="1:7" x14ac:dyDescent="0.35">
      <c r="A11622">
        <v>23032025</v>
      </c>
      <c r="B11622" t="s">
        <v>444</v>
      </c>
      <c r="C11622" t="s">
        <v>261</v>
      </c>
      <c r="D11622" t="s">
        <v>262</v>
      </c>
      <c r="E11622" t="s">
        <v>101</v>
      </c>
    </row>
    <row r="11623" spans="1:7" x14ac:dyDescent="0.35">
      <c r="A11623">
        <v>23032025</v>
      </c>
      <c r="B11623" t="s">
        <v>596</v>
      </c>
      <c r="C11623" t="s">
        <v>272</v>
      </c>
      <c r="D11623" t="s">
        <v>264</v>
      </c>
      <c r="E11623" t="s">
        <v>101</v>
      </c>
    </row>
    <row r="11624" spans="1:7" x14ac:dyDescent="0.35">
      <c r="A11624">
        <v>23032025</v>
      </c>
      <c r="B11624" t="s">
        <v>258</v>
      </c>
      <c r="C11624" t="s">
        <v>264</v>
      </c>
      <c r="D11624" t="s">
        <v>149</v>
      </c>
    </row>
    <row r="11625" spans="1:7" x14ac:dyDescent="0.35">
      <c r="A11625">
        <v>23032025</v>
      </c>
      <c r="B11625" t="s">
        <v>824</v>
      </c>
      <c r="C11625" t="s">
        <v>518</v>
      </c>
      <c r="D11625" t="s">
        <v>265</v>
      </c>
      <c r="E11625" t="s">
        <v>101</v>
      </c>
      <c r="F11625" t="s">
        <v>266</v>
      </c>
    </row>
    <row r="11626" spans="1:7" x14ac:dyDescent="0.35">
      <c r="A11626">
        <v>23032025</v>
      </c>
      <c r="B11626" t="s">
        <v>441</v>
      </c>
      <c r="C11626" t="s">
        <v>267</v>
      </c>
      <c r="D11626" t="s">
        <v>101</v>
      </c>
    </row>
    <row r="11627" spans="1:7" x14ac:dyDescent="0.35">
      <c r="A11627">
        <v>23032025</v>
      </c>
      <c r="B11627" t="s">
        <v>696</v>
      </c>
      <c r="C11627" t="s">
        <v>419</v>
      </c>
      <c r="D11627" t="s">
        <v>268</v>
      </c>
    </row>
    <row r="11628" spans="1:7" x14ac:dyDescent="0.35">
      <c r="A11628">
        <v>23032025</v>
      </c>
      <c r="B11628" t="s">
        <v>783</v>
      </c>
      <c r="C11628" t="s">
        <v>520</v>
      </c>
      <c r="D11628" t="s">
        <v>270</v>
      </c>
      <c r="E11628" t="s">
        <v>271</v>
      </c>
      <c r="F11628" t="s">
        <v>101</v>
      </c>
    </row>
    <row r="11629" spans="1:7" x14ac:dyDescent="0.35">
      <c r="A11629">
        <v>23032025</v>
      </c>
      <c r="B11629" t="s">
        <v>695</v>
      </c>
      <c r="C11629" t="s">
        <v>511</v>
      </c>
      <c r="D11629" t="s">
        <v>274</v>
      </c>
      <c r="E11629" t="s">
        <v>101</v>
      </c>
    </row>
    <row r="11630" spans="1:7" x14ac:dyDescent="0.35">
      <c r="A11630">
        <v>23032025</v>
      </c>
      <c r="B11630" t="s">
        <v>430</v>
      </c>
      <c r="C11630" t="s">
        <v>497</v>
      </c>
      <c r="D11630" t="s">
        <v>277</v>
      </c>
      <c r="E11630" t="s">
        <v>101</v>
      </c>
    </row>
    <row r="11631" spans="1:7" x14ac:dyDescent="0.35">
      <c r="A11631">
        <v>23032025</v>
      </c>
      <c r="B11631" t="s">
        <v>137</v>
      </c>
      <c r="C11631" t="s">
        <v>438</v>
      </c>
      <c r="D11631" t="s">
        <v>279</v>
      </c>
      <c r="E11631" t="s">
        <v>140</v>
      </c>
      <c r="F11631" t="s">
        <v>280</v>
      </c>
    </row>
    <row r="11632" spans="1:7" x14ac:dyDescent="0.35">
      <c r="A11632">
        <v>23032025</v>
      </c>
      <c r="B11632" t="s">
        <v>281</v>
      </c>
    </row>
    <row r="11633" spans="1:9" x14ac:dyDescent="0.35">
      <c r="A11633">
        <v>23032025</v>
      </c>
      <c r="B11633" t="s">
        <v>499</v>
      </c>
      <c r="C11633" t="s">
        <v>307</v>
      </c>
      <c r="D11633" t="s">
        <v>284</v>
      </c>
      <c r="E11633" t="s">
        <v>101</v>
      </c>
    </row>
    <row r="11634" spans="1:9" x14ac:dyDescent="0.35">
      <c r="A11634">
        <v>23032025</v>
      </c>
      <c r="B11634" t="s">
        <v>779</v>
      </c>
      <c r="C11634" t="s">
        <v>557</v>
      </c>
      <c r="D11634" t="s">
        <v>287</v>
      </c>
      <c r="E11634" t="s">
        <v>101</v>
      </c>
    </row>
    <row r="11635" spans="1:9" x14ac:dyDescent="0.35">
      <c r="A11635">
        <v>23032025</v>
      </c>
      <c r="B11635" t="s">
        <v>717</v>
      </c>
      <c r="C11635" t="s">
        <v>339</v>
      </c>
      <c r="D11635" t="s">
        <v>288</v>
      </c>
      <c r="E11635" t="s">
        <v>101</v>
      </c>
    </row>
    <row r="11636" spans="1:9" x14ac:dyDescent="0.35">
      <c r="A11636">
        <v>23032025</v>
      </c>
      <c r="B11636" t="s">
        <v>496</v>
      </c>
      <c r="C11636" t="s">
        <v>586</v>
      </c>
      <c r="D11636" t="s">
        <v>290</v>
      </c>
      <c r="E11636" t="s">
        <v>140</v>
      </c>
      <c r="F11636" t="s">
        <v>291</v>
      </c>
    </row>
    <row r="11637" spans="1:9" x14ac:dyDescent="0.35">
      <c r="A11637">
        <v>23032025</v>
      </c>
      <c r="B11637" t="s">
        <v>796</v>
      </c>
      <c r="C11637" t="s">
        <v>591</v>
      </c>
      <c r="D11637" t="s">
        <v>290</v>
      </c>
      <c r="E11637" t="s">
        <v>140</v>
      </c>
      <c r="F11637" t="s">
        <v>294</v>
      </c>
      <c r="G11637" t="s">
        <v>295</v>
      </c>
      <c r="H11637" t="s">
        <v>101</v>
      </c>
    </row>
    <row r="11638" spans="1:9" x14ac:dyDescent="0.35">
      <c r="A11638">
        <v>23032025</v>
      </c>
      <c r="B11638" t="s">
        <v>573</v>
      </c>
      <c r="C11638" t="s">
        <v>415</v>
      </c>
      <c r="D11638" t="s">
        <v>298</v>
      </c>
      <c r="E11638" t="s">
        <v>101</v>
      </c>
    </row>
    <row r="11639" spans="1:9" x14ac:dyDescent="0.35">
      <c r="A11639">
        <v>23032025</v>
      </c>
      <c r="B11639" t="s">
        <v>300</v>
      </c>
      <c r="C11639" t="s">
        <v>262</v>
      </c>
      <c r="D11639" t="s">
        <v>101</v>
      </c>
    </row>
    <row r="11640" spans="1:9" x14ac:dyDescent="0.35">
      <c r="A11640">
        <v>23032025</v>
      </c>
      <c r="B11640" t="s">
        <v>438</v>
      </c>
      <c r="C11640" t="s">
        <v>455</v>
      </c>
      <c r="D11640" t="s">
        <v>301</v>
      </c>
      <c r="E11640" t="s">
        <v>101</v>
      </c>
    </row>
    <row r="11641" spans="1:9" x14ac:dyDescent="0.35">
      <c r="A11641">
        <v>23032025</v>
      </c>
      <c r="B11641" t="s">
        <v>662</v>
      </c>
      <c r="C11641" t="s">
        <v>459</v>
      </c>
      <c r="D11641" t="s">
        <v>303</v>
      </c>
      <c r="E11641" t="s">
        <v>149</v>
      </c>
    </row>
    <row r="11642" spans="1:9" x14ac:dyDescent="0.35">
      <c r="A11642">
        <v>23032025</v>
      </c>
      <c r="B11642" t="s">
        <v>837</v>
      </c>
      <c r="C11642" t="s">
        <v>591</v>
      </c>
      <c r="D11642" t="s">
        <v>306</v>
      </c>
      <c r="E11642" t="s">
        <v>101</v>
      </c>
    </row>
    <row r="11643" spans="1:9" x14ac:dyDescent="0.35">
      <c r="A11643">
        <v>23032025</v>
      </c>
      <c r="B11643" t="s">
        <v>723</v>
      </c>
      <c r="C11643" t="s">
        <v>591</v>
      </c>
      <c r="D11643" t="s">
        <v>308</v>
      </c>
      <c r="E11643" t="s">
        <v>309</v>
      </c>
      <c r="F11643" t="s">
        <v>310</v>
      </c>
      <c r="G11643" t="s">
        <v>311</v>
      </c>
      <c r="H11643" t="s">
        <v>312</v>
      </c>
      <c r="I11643" t="s">
        <v>101</v>
      </c>
    </row>
    <row r="11644" spans="1:9" x14ac:dyDescent="0.35">
      <c r="A11644">
        <v>23032025</v>
      </c>
      <c r="B11644" t="s">
        <v>593</v>
      </c>
      <c r="C11644" t="s">
        <v>146</v>
      </c>
      <c r="D11644" t="s">
        <v>314</v>
      </c>
      <c r="E11644" t="s">
        <v>315</v>
      </c>
      <c r="F11644" t="s">
        <v>101</v>
      </c>
    </row>
    <row r="11645" spans="1:9" x14ac:dyDescent="0.35">
      <c r="A11645">
        <v>23032025</v>
      </c>
      <c r="B11645" t="s">
        <v>438</v>
      </c>
      <c r="C11645" t="s">
        <v>480</v>
      </c>
      <c r="D11645" t="s">
        <v>314</v>
      </c>
      <c r="E11645" t="s">
        <v>317</v>
      </c>
      <c r="F11645" t="s">
        <v>101</v>
      </c>
    </row>
    <row r="11646" spans="1:9" x14ac:dyDescent="0.35">
      <c r="A11646">
        <v>23032025</v>
      </c>
      <c r="B11646" t="s">
        <v>583</v>
      </c>
      <c r="C11646" t="s">
        <v>438</v>
      </c>
      <c r="D11646" t="s">
        <v>319</v>
      </c>
      <c r="E11646" t="s">
        <v>320</v>
      </c>
      <c r="F11646" t="s">
        <v>321</v>
      </c>
    </row>
    <row r="11647" spans="1:9" x14ac:dyDescent="0.35">
      <c r="A11647">
        <v>23032025</v>
      </c>
      <c r="B11647" t="s">
        <v>736</v>
      </c>
      <c r="C11647" t="s">
        <v>511</v>
      </c>
      <c r="D11647" t="s">
        <v>322</v>
      </c>
      <c r="E11647" t="s">
        <v>101</v>
      </c>
    </row>
    <row r="11648" spans="1:9" x14ac:dyDescent="0.35">
      <c r="A11648">
        <v>23032025</v>
      </c>
      <c r="B11648" t="s">
        <v>788</v>
      </c>
      <c r="C11648" t="s">
        <v>609</v>
      </c>
      <c r="D11648" t="s">
        <v>325</v>
      </c>
      <c r="E11648" t="s">
        <v>101</v>
      </c>
    </row>
    <row r="11649" spans="1:6" x14ac:dyDescent="0.35">
      <c r="A11649">
        <v>23032025</v>
      </c>
      <c r="B11649" t="s">
        <v>810</v>
      </c>
      <c r="C11649" t="s">
        <v>493</v>
      </c>
      <c r="D11649" t="s">
        <v>328</v>
      </c>
      <c r="E11649" t="s">
        <v>101</v>
      </c>
    </row>
    <row r="11650" spans="1:6" x14ac:dyDescent="0.35">
      <c r="A11650">
        <v>23032025</v>
      </c>
      <c r="B11650" t="s">
        <v>550</v>
      </c>
      <c r="C11650" t="s">
        <v>331</v>
      </c>
      <c r="D11650" t="s">
        <v>332</v>
      </c>
      <c r="E11650" t="s">
        <v>101</v>
      </c>
    </row>
    <row r="11651" spans="1:6" x14ac:dyDescent="0.35">
      <c r="A11651">
        <v>23032025</v>
      </c>
      <c r="B11651" t="s">
        <v>339</v>
      </c>
      <c r="C11651" t="s">
        <v>233</v>
      </c>
      <c r="D11651" t="s">
        <v>331</v>
      </c>
      <c r="E11651" t="s">
        <v>335</v>
      </c>
      <c r="F11651" t="s">
        <v>101</v>
      </c>
    </row>
    <row r="11652" spans="1:6" x14ac:dyDescent="0.35">
      <c r="A11652">
        <v>23032025</v>
      </c>
      <c r="B11652" t="s">
        <v>456</v>
      </c>
      <c r="C11652" t="s">
        <v>346</v>
      </c>
      <c r="D11652" t="s">
        <v>331</v>
      </c>
      <c r="E11652" t="s">
        <v>338</v>
      </c>
      <c r="F11652" t="s">
        <v>321</v>
      </c>
    </row>
    <row r="11653" spans="1:6" x14ac:dyDescent="0.35">
      <c r="A11653">
        <v>23032025</v>
      </c>
      <c r="B11653" t="s">
        <v>718</v>
      </c>
      <c r="C11653" t="s">
        <v>609</v>
      </c>
      <c r="D11653" t="s">
        <v>170</v>
      </c>
    </row>
    <row r="11654" spans="1:6" x14ac:dyDescent="0.35">
      <c r="A11654">
        <v>23032025</v>
      </c>
      <c r="B11654" t="s">
        <v>552</v>
      </c>
      <c r="C11654" t="s">
        <v>516</v>
      </c>
      <c r="D11654" t="s">
        <v>341</v>
      </c>
      <c r="E11654" t="s">
        <v>101</v>
      </c>
    </row>
    <row r="11655" spans="1:6" x14ac:dyDescent="0.35">
      <c r="A11655">
        <v>23032025</v>
      </c>
      <c r="B11655" t="s">
        <v>638</v>
      </c>
      <c r="C11655" t="s">
        <v>515</v>
      </c>
      <c r="D11655" t="s">
        <v>343</v>
      </c>
      <c r="E11655" t="s">
        <v>101</v>
      </c>
    </row>
    <row r="11656" spans="1:6" x14ac:dyDescent="0.35">
      <c r="A11656">
        <v>23032025</v>
      </c>
      <c r="B11656" t="s">
        <v>600</v>
      </c>
      <c r="C11656" t="s">
        <v>132</v>
      </c>
      <c r="D11656" t="s">
        <v>344</v>
      </c>
      <c r="E11656" t="s">
        <v>345</v>
      </c>
      <c r="F11656" t="s">
        <v>101</v>
      </c>
    </row>
    <row r="11657" spans="1:6" x14ac:dyDescent="0.35">
      <c r="A11657">
        <v>23032025</v>
      </c>
      <c r="B11657" t="s">
        <v>655</v>
      </c>
      <c r="C11657" t="s">
        <v>137</v>
      </c>
      <c r="D11657" t="s">
        <v>132</v>
      </c>
      <c r="E11657" t="s">
        <v>347</v>
      </c>
      <c r="F11657" t="s">
        <v>101</v>
      </c>
    </row>
    <row r="11658" spans="1:6" x14ac:dyDescent="0.35">
      <c r="A11658">
        <v>23032025</v>
      </c>
      <c r="B11658" t="s">
        <v>688</v>
      </c>
      <c r="C11658" t="s">
        <v>145</v>
      </c>
      <c r="D11658" t="s">
        <v>132</v>
      </c>
      <c r="E11658" t="s">
        <v>348</v>
      </c>
      <c r="F11658" t="s">
        <v>101</v>
      </c>
    </row>
    <row r="11659" spans="1:6" x14ac:dyDescent="0.35">
      <c r="A11659">
        <v>23032025</v>
      </c>
      <c r="B11659" t="s">
        <v>722</v>
      </c>
      <c r="C11659" t="s">
        <v>598</v>
      </c>
      <c r="D11659" t="s">
        <v>132</v>
      </c>
      <c r="E11659" t="s">
        <v>350</v>
      </c>
      <c r="F11659" t="s">
        <v>101</v>
      </c>
    </row>
    <row r="11660" spans="1:6" x14ac:dyDescent="0.35">
      <c r="A11660">
        <v>23032025</v>
      </c>
      <c r="B11660" t="s">
        <v>493</v>
      </c>
      <c r="C11660" t="s">
        <v>122</v>
      </c>
      <c r="D11660" t="s">
        <v>132</v>
      </c>
      <c r="E11660" t="s">
        <v>352</v>
      </c>
      <c r="F11660" t="s">
        <v>101</v>
      </c>
    </row>
    <row r="11661" spans="1:6" x14ac:dyDescent="0.35">
      <c r="A11661">
        <v>23032025</v>
      </c>
      <c r="B11661" t="s">
        <v>464</v>
      </c>
      <c r="C11661" t="s">
        <v>601</v>
      </c>
      <c r="D11661" t="s">
        <v>132</v>
      </c>
      <c r="E11661" t="s">
        <v>133</v>
      </c>
      <c r="F11661" t="s">
        <v>355</v>
      </c>
    </row>
    <row r="11662" spans="1:6" x14ac:dyDescent="0.35">
      <c r="A11662">
        <v>23032025</v>
      </c>
      <c r="B11662" t="s">
        <v>339</v>
      </c>
      <c r="C11662" t="s">
        <v>569</v>
      </c>
      <c r="D11662" t="s">
        <v>132</v>
      </c>
      <c r="E11662" t="s">
        <v>356</v>
      </c>
      <c r="F11662" t="s">
        <v>101</v>
      </c>
    </row>
    <row r="11663" spans="1:6" x14ac:dyDescent="0.35">
      <c r="A11663">
        <v>23032025</v>
      </c>
      <c r="B11663" t="s">
        <v>687</v>
      </c>
      <c r="C11663" t="s">
        <v>263</v>
      </c>
      <c r="D11663" t="s">
        <v>359</v>
      </c>
      <c r="E11663" t="s">
        <v>360</v>
      </c>
      <c r="F11663" t="s">
        <v>101</v>
      </c>
    </row>
    <row r="11664" spans="1:6" x14ac:dyDescent="0.35">
      <c r="A11664">
        <v>23032025</v>
      </c>
      <c r="B11664" t="s">
        <v>444</v>
      </c>
      <c r="C11664" t="s">
        <v>543</v>
      </c>
      <c r="D11664" t="s">
        <v>359</v>
      </c>
      <c r="E11664" t="s">
        <v>362</v>
      </c>
      <c r="F11664" t="s">
        <v>101</v>
      </c>
    </row>
    <row r="11665" spans="1:8" x14ac:dyDescent="0.35">
      <c r="A11665">
        <v>23032025</v>
      </c>
      <c r="B11665" t="s">
        <v>440</v>
      </c>
      <c r="C11665" t="s">
        <v>240</v>
      </c>
      <c r="D11665" t="s">
        <v>359</v>
      </c>
      <c r="E11665" t="s">
        <v>362</v>
      </c>
      <c r="F11665" t="s">
        <v>140</v>
      </c>
      <c r="G11665" t="s">
        <v>364</v>
      </c>
      <c r="H11665" t="s">
        <v>101</v>
      </c>
    </row>
    <row r="11666" spans="1:8" x14ac:dyDescent="0.35">
      <c r="A11666">
        <v>23032025</v>
      </c>
      <c r="B11666" t="s">
        <v>724</v>
      </c>
      <c r="C11666" t="s">
        <v>589</v>
      </c>
      <c r="D11666" t="s">
        <v>366</v>
      </c>
      <c r="E11666" t="s">
        <v>257</v>
      </c>
      <c r="F11666" t="s">
        <v>367</v>
      </c>
      <c r="G11666" t="s">
        <v>101</v>
      </c>
    </row>
    <row r="11667" spans="1:8" x14ac:dyDescent="0.35">
      <c r="A11667">
        <v>23032025</v>
      </c>
      <c r="B11667" t="s">
        <v>752</v>
      </c>
      <c r="C11667" t="s">
        <v>534</v>
      </c>
      <c r="D11667" t="s">
        <v>369</v>
      </c>
      <c r="E11667" t="s">
        <v>370</v>
      </c>
      <c r="F11667" t="s">
        <v>101</v>
      </c>
    </row>
    <row r="11668" spans="1:8" x14ac:dyDescent="0.35">
      <c r="A11668">
        <v>23032025</v>
      </c>
      <c r="B11668" t="s">
        <v>752</v>
      </c>
      <c r="C11668" t="s">
        <v>515</v>
      </c>
      <c r="D11668" t="s">
        <v>371</v>
      </c>
      <c r="E11668" t="s">
        <v>101</v>
      </c>
    </row>
    <row r="11669" spans="1:8" x14ac:dyDescent="0.35">
      <c r="A11669">
        <v>23032025</v>
      </c>
      <c r="B11669" t="s">
        <v>449</v>
      </c>
      <c r="C11669" t="s">
        <v>556</v>
      </c>
      <c r="D11669" t="s">
        <v>372</v>
      </c>
      <c r="E11669" t="s">
        <v>101</v>
      </c>
    </row>
    <row r="11670" spans="1:8" x14ac:dyDescent="0.35">
      <c r="A11670">
        <v>23032025</v>
      </c>
      <c r="B11670" t="s">
        <v>694</v>
      </c>
      <c r="C11670" t="s">
        <v>582</v>
      </c>
      <c r="D11670" t="s">
        <v>373</v>
      </c>
      <c r="E11670" t="s">
        <v>101</v>
      </c>
    </row>
    <row r="11671" spans="1:8" x14ac:dyDescent="0.35">
      <c r="A11671">
        <v>23032025</v>
      </c>
      <c r="B11671" t="s">
        <v>639</v>
      </c>
      <c r="C11671" t="s">
        <v>218</v>
      </c>
      <c r="D11671" t="s">
        <v>376</v>
      </c>
      <c r="E11671" t="s">
        <v>140</v>
      </c>
      <c r="F11671" t="s">
        <v>331</v>
      </c>
      <c r="G11671" t="s">
        <v>377</v>
      </c>
      <c r="H11671" t="s">
        <v>101</v>
      </c>
    </row>
    <row r="11672" spans="1:8" x14ac:dyDescent="0.35">
      <c r="A11672">
        <v>23032025</v>
      </c>
      <c r="B11672" t="s">
        <v>733</v>
      </c>
      <c r="C11672" t="s">
        <v>137</v>
      </c>
      <c r="D11672" t="s">
        <v>378</v>
      </c>
    </row>
    <row r="11673" spans="1:8" x14ac:dyDescent="0.35">
      <c r="A11673">
        <v>23032025</v>
      </c>
      <c r="B11673" t="s">
        <v>418</v>
      </c>
      <c r="C11673" t="s">
        <v>446</v>
      </c>
      <c r="D11673" t="s">
        <v>380</v>
      </c>
      <c r="E11673" t="s">
        <v>101</v>
      </c>
    </row>
    <row r="11674" spans="1:8" x14ac:dyDescent="0.35">
      <c r="A11674">
        <v>23032025</v>
      </c>
      <c r="B11674" t="s">
        <v>714</v>
      </c>
      <c r="C11674" t="s">
        <v>285</v>
      </c>
      <c r="D11674" t="s">
        <v>382</v>
      </c>
      <c r="E11674" t="s">
        <v>383</v>
      </c>
    </row>
    <row r="11675" spans="1:8" x14ac:dyDescent="0.35">
      <c r="A11675">
        <v>23032025</v>
      </c>
      <c r="B11675" t="s">
        <v>516</v>
      </c>
      <c r="C11675" t="s">
        <v>340</v>
      </c>
      <c r="D11675" t="s">
        <v>385</v>
      </c>
      <c r="E11675" t="s">
        <v>386</v>
      </c>
    </row>
    <row r="11676" spans="1:8" x14ac:dyDescent="0.35">
      <c r="A11676">
        <v>23032025</v>
      </c>
      <c r="B11676" t="s">
        <v>737</v>
      </c>
      <c r="C11676" t="s">
        <v>464</v>
      </c>
      <c r="D11676" t="s">
        <v>388</v>
      </c>
      <c r="E11676" t="s">
        <v>101</v>
      </c>
    </row>
    <row r="11677" spans="1:8" x14ac:dyDescent="0.35">
      <c r="A11677">
        <v>23032025</v>
      </c>
      <c r="B11677" t="s">
        <v>471</v>
      </c>
      <c r="C11677" t="s">
        <v>233</v>
      </c>
      <c r="D11677" t="s">
        <v>391</v>
      </c>
      <c r="E11677" t="s">
        <v>101</v>
      </c>
    </row>
    <row r="11678" spans="1:8" x14ac:dyDescent="0.35">
      <c r="A11678">
        <v>23032025</v>
      </c>
      <c r="B11678" t="s">
        <v>515</v>
      </c>
      <c r="C11678" t="s">
        <v>244</v>
      </c>
      <c r="D11678" t="s">
        <v>393</v>
      </c>
    </row>
    <row r="11679" spans="1:8" x14ac:dyDescent="0.35">
      <c r="A11679">
        <v>23032025</v>
      </c>
      <c r="B11679" t="s">
        <v>565</v>
      </c>
      <c r="C11679" t="s">
        <v>183</v>
      </c>
      <c r="D11679" t="s">
        <v>394</v>
      </c>
      <c r="E11679" t="s">
        <v>395</v>
      </c>
      <c r="F11679" t="s">
        <v>101</v>
      </c>
    </row>
    <row r="11680" spans="1:8" x14ac:dyDescent="0.35">
      <c r="A11680">
        <v>23032025</v>
      </c>
      <c r="B11680" t="s">
        <v>396</v>
      </c>
    </row>
    <row r="11681" spans="1:9" x14ac:dyDescent="0.35">
      <c r="A11681">
        <v>23032025</v>
      </c>
      <c r="B11681" t="s">
        <v>599</v>
      </c>
      <c r="C11681" t="s">
        <v>559</v>
      </c>
      <c r="D11681" t="s">
        <v>397</v>
      </c>
      <c r="E11681" t="s">
        <v>101</v>
      </c>
    </row>
    <row r="11682" spans="1:9" x14ac:dyDescent="0.35">
      <c r="A11682">
        <v>23032025</v>
      </c>
      <c r="B11682" t="s">
        <v>560</v>
      </c>
      <c r="C11682" t="s">
        <v>473</v>
      </c>
      <c r="D11682" t="s">
        <v>399</v>
      </c>
      <c r="E11682" t="s">
        <v>140</v>
      </c>
      <c r="F11682" t="s">
        <v>400</v>
      </c>
      <c r="G11682" t="s">
        <v>257</v>
      </c>
      <c r="H11682" t="s">
        <v>331</v>
      </c>
      <c r="I11682" t="s">
        <v>401</v>
      </c>
    </row>
    <row r="11683" spans="1:9" x14ac:dyDescent="0.35">
      <c r="A11683">
        <v>23032025</v>
      </c>
      <c r="B11683" t="s">
        <v>636</v>
      </c>
      <c r="C11683" t="s">
        <v>368</v>
      </c>
      <c r="D11683" t="s">
        <v>399</v>
      </c>
      <c r="E11683" t="s">
        <v>187</v>
      </c>
      <c r="F11683" t="s">
        <v>101</v>
      </c>
    </row>
    <row r="11684" spans="1:9" x14ac:dyDescent="0.35">
      <c r="A11684">
        <v>23032025</v>
      </c>
      <c r="B11684" t="s">
        <v>591</v>
      </c>
      <c r="C11684" t="s">
        <v>495</v>
      </c>
      <c r="D11684" t="s">
        <v>399</v>
      </c>
      <c r="E11684" t="s">
        <v>403</v>
      </c>
      <c r="F11684" t="s">
        <v>101</v>
      </c>
    </row>
    <row r="11685" spans="1:9" x14ac:dyDescent="0.35">
      <c r="A11685">
        <v>23032025</v>
      </c>
      <c r="B11685" t="s">
        <v>479</v>
      </c>
      <c r="C11685" t="s">
        <v>323</v>
      </c>
      <c r="D11685" t="s">
        <v>399</v>
      </c>
      <c r="E11685" t="s">
        <v>404</v>
      </c>
      <c r="F11685" t="s">
        <v>101</v>
      </c>
    </row>
    <row r="11686" spans="1:9" x14ac:dyDescent="0.35">
      <c r="A11686">
        <v>22032025</v>
      </c>
      <c r="B11686" t="s">
        <v>624</v>
      </c>
      <c r="C11686" t="s">
        <v>695</v>
      </c>
      <c r="D11686" t="s">
        <v>100</v>
      </c>
      <c r="E11686" t="s">
        <v>101</v>
      </c>
    </row>
    <row r="11687" spans="1:9" x14ac:dyDescent="0.35">
      <c r="A11687">
        <v>22032025</v>
      </c>
      <c r="B11687" t="s">
        <v>737</v>
      </c>
      <c r="C11687" t="s">
        <v>575</v>
      </c>
      <c r="D11687" t="s">
        <v>104</v>
      </c>
      <c r="E11687" t="s">
        <v>101</v>
      </c>
    </row>
    <row r="11688" spans="1:9" x14ac:dyDescent="0.35">
      <c r="A11688">
        <v>22032025</v>
      </c>
      <c r="B11688" t="s">
        <v>572</v>
      </c>
      <c r="C11688" t="s">
        <v>307</v>
      </c>
      <c r="D11688" t="s">
        <v>107</v>
      </c>
      <c r="E11688" t="s">
        <v>108</v>
      </c>
      <c r="F11688" t="s">
        <v>101</v>
      </c>
    </row>
    <row r="11689" spans="1:9" x14ac:dyDescent="0.35">
      <c r="A11689">
        <v>22032025</v>
      </c>
      <c r="B11689" t="s">
        <v>449</v>
      </c>
      <c r="C11689" t="s">
        <v>178</v>
      </c>
      <c r="D11689" t="s">
        <v>111</v>
      </c>
      <c r="E11689" t="s">
        <v>101</v>
      </c>
    </row>
    <row r="11690" spans="1:9" x14ac:dyDescent="0.35">
      <c r="A11690">
        <v>22032025</v>
      </c>
      <c r="B11690" t="s">
        <v>433</v>
      </c>
      <c r="C11690" t="s">
        <v>585</v>
      </c>
      <c r="D11690" t="s">
        <v>114</v>
      </c>
      <c r="E11690" t="s">
        <v>115</v>
      </c>
      <c r="F11690" t="s">
        <v>116</v>
      </c>
    </row>
    <row r="11691" spans="1:9" x14ac:dyDescent="0.35">
      <c r="A11691">
        <v>22032025</v>
      </c>
      <c r="B11691" t="s">
        <v>128</v>
      </c>
      <c r="C11691" t="s">
        <v>106</v>
      </c>
      <c r="D11691" t="s">
        <v>114</v>
      </c>
      <c r="E11691" t="s">
        <v>119</v>
      </c>
      <c r="F11691" t="s">
        <v>120</v>
      </c>
      <c r="G11691" t="s">
        <v>121</v>
      </c>
    </row>
    <row r="11692" spans="1:9" x14ac:dyDescent="0.35">
      <c r="A11692">
        <v>22032025</v>
      </c>
      <c r="B11692" t="s">
        <v>125</v>
      </c>
      <c r="C11692" t="s">
        <v>453</v>
      </c>
      <c r="D11692" t="s">
        <v>114</v>
      </c>
      <c r="E11692" t="s">
        <v>124</v>
      </c>
    </row>
    <row r="11693" spans="1:9" x14ac:dyDescent="0.35">
      <c r="A11693">
        <v>22032025</v>
      </c>
      <c r="B11693" t="s">
        <v>231</v>
      </c>
      <c r="C11693" t="s">
        <v>509</v>
      </c>
      <c r="D11693" t="s">
        <v>114</v>
      </c>
      <c r="E11693" t="s">
        <v>127</v>
      </c>
    </row>
    <row r="11694" spans="1:9" x14ac:dyDescent="0.35">
      <c r="A11694">
        <v>22032025</v>
      </c>
      <c r="B11694" t="s">
        <v>151</v>
      </c>
      <c r="C11694" t="s">
        <v>212</v>
      </c>
      <c r="D11694" t="s">
        <v>114</v>
      </c>
      <c r="E11694" t="s">
        <v>130</v>
      </c>
    </row>
    <row r="11695" spans="1:9" x14ac:dyDescent="0.35">
      <c r="A11695">
        <v>22032025</v>
      </c>
      <c r="B11695" t="s">
        <v>192</v>
      </c>
      <c r="C11695" t="s">
        <v>103</v>
      </c>
      <c r="D11695" t="s">
        <v>114</v>
      </c>
      <c r="E11695" t="s">
        <v>132</v>
      </c>
      <c r="F11695" t="s">
        <v>133</v>
      </c>
    </row>
    <row r="11696" spans="1:9" x14ac:dyDescent="0.35">
      <c r="A11696">
        <v>22032025</v>
      </c>
      <c r="B11696" t="s">
        <v>583</v>
      </c>
      <c r="C11696" t="s">
        <v>460</v>
      </c>
      <c r="D11696" t="s">
        <v>135</v>
      </c>
      <c r="E11696" t="s">
        <v>136</v>
      </c>
    </row>
    <row r="11697" spans="1:7" x14ac:dyDescent="0.35">
      <c r="A11697">
        <v>22032025</v>
      </c>
      <c r="B11697" t="s">
        <v>752</v>
      </c>
      <c r="C11697" t="s">
        <v>508</v>
      </c>
      <c r="D11697" t="s">
        <v>139</v>
      </c>
      <c r="E11697" t="s">
        <v>140</v>
      </c>
      <c r="F11697" t="s">
        <v>141</v>
      </c>
      <c r="G11697" t="s">
        <v>101</v>
      </c>
    </row>
    <row r="11698" spans="1:7" x14ac:dyDescent="0.35">
      <c r="A11698">
        <v>22032025</v>
      </c>
      <c r="B11698" t="s">
        <v>759</v>
      </c>
      <c r="C11698" t="s">
        <v>444</v>
      </c>
      <c r="D11698" t="s">
        <v>144</v>
      </c>
      <c r="E11698" t="s">
        <v>101</v>
      </c>
    </row>
    <row r="11699" spans="1:7" x14ac:dyDescent="0.35">
      <c r="A11699">
        <v>22032025</v>
      </c>
      <c r="B11699" t="s">
        <v>752</v>
      </c>
      <c r="C11699" t="s">
        <v>623</v>
      </c>
      <c r="D11699" t="s">
        <v>147</v>
      </c>
      <c r="E11699" t="s">
        <v>148</v>
      </c>
      <c r="F11699" t="s">
        <v>149</v>
      </c>
    </row>
    <row r="11700" spans="1:7" x14ac:dyDescent="0.35">
      <c r="A11700">
        <v>22032025</v>
      </c>
      <c r="B11700" t="s">
        <v>639</v>
      </c>
      <c r="C11700" t="s">
        <v>218</v>
      </c>
      <c r="D11700" t="s">
        <v>152</v>
      </c>
      <c r="E11700" t="s">
        <v>140</v>
      </c>
      <c r="F11700" t="s">
        <v>153</v>
      </c>
      <c r="G11700" t="s">
        <v>101</v>
      </c>
    </row>
    <row r="11701" spans="1:7" x14ac:dyDescent="0.35">
      <c r="A11701">
        <v>22032025</v>
      </c>
      <c r="B11701" t="s">
        <v>840</v>
      </c>
      <c r="C11701" t="s">
        <v>508</v>
      </c>
      <c r="D11701" t="s">
        <v>156</v>
      </c>
      <c r="E11701" t="s">
        <v>101</v>
      </c>
    </row>
    <row r="11702" spans="1:7" x14ac:dyDescent="0.35">
      <c r="A11702">
        <v>22032025</v>
      </c>
      <c r="B11702" t="s">
        <v>804</v>
      </c>
      <c r="C11702" t="s">
        <v>438</v>
      </c>
      <c r="D11702" t="s">
        <v>159</v>
      </c>
      <c r="E11702" t="s">
        <v>101</v>
      </c>
    </row>
    <row r="11703" spans="1:7" x14ac:dyDescent="0.35">
      <c r="A11703">
        <v>22032025</v>
      </c>
      <c r="B11703" t="s">
        <v>418</v>
      </c>
      <c r="C11703" t="s">
        <v>161</v>
      </c>
      <c r="D11703" t="s">
        <v>101</v>
      </c>
    </row>
    <row r="11704" spans="1:7" x14ac:dyDescent="0.35">
      <c r="A11704">
        <v>22032025</v>
      </c>
      <c r="B11704" t="s">
        <v>474</v>
      </c>
      <c r="C11704" t="s">
        <v>336</v>
      </c>
      <c r="D11704" t="s">
        <v>164</v>
      </c>
      <c r="E11704" t="s">
        <v>101</v>
      </c>
    </row>
    <row r="11705" spans="1:7" x14ac:dyDescent="0.35">
      <c r="A11705">
        <v>22032025</v>
      </c>
      <c r="B11705" t="s">
        <v>796</v>
      </c>
      <c r="C11705" t="s">
        <v>603</v>
      </c>
      <c r="D11705" t="s">
        <v>167</v>
      </c>
    </row>
    <row r="11706" spans="1:7" x14ac:dyDescent="0.35">
      <c r="A11706">
        <v>22032025</v>
      </c>
      <c r="B11706" t="s">
        <v>423</v>
      </c>
      <c r="C11706" t="s">
        <v>101</v>
      </c>
    </row>
    <row r="11707" spans="1:7" x14ac:dyDescent="0.35">
      <c r="A11707">
        <v>22032025</v>
      </c>
      <c r="B11707" t="s">
        <v>442</v>
      </c>
      <c r="C11707" t="s">
        <v>293</v>
      </c>
      <c r="D11707" t="s">
        <v>169</v>
      </c>
      <c r="E11707" t="s">
        <v>170</v>
      </c>
      <c r="F11707" t="s">
        <v>101</v>
      </c>
    </row>
    <row r="11708" spans="1:7" x14ac:dyDescent="0.35">
      <c r="A11708">
        <v>22032025</v>
      </c>
      <c r="B11708" t="s">
        <v>711</v>
      </c>
      <c r="C11708" t="s">
        <v>518</v>
      </c>
      <c r="D11708" t="s">
        <v>173</v>
      </c>
      <c r="E11708" t="s">
        <v>101</v>
      </c>
    </row>
    <row r="11709" spans="1:7" x14ac:dyDescent="0.35">
      <c r="A11709">
        <v>22032025</v>
      </c>
      <c r="B11709" t="s">
        <v>723</v>
      </c>
      <c r="C11709" t="s">
        <v>541</v>
      </c>
      <c r="D11709" t="s">
        <v>176</v>
      </c>
      <c r="E11709" t="s">
        <v>101</v>
      </c>
    </row>
    <row r="11710" spans="1:7" x14ac:dyDescent="0.35">
      <c r="A11710">
        <v>22032025</v>
      </c>
      <c r="B11710" t="s">
        <v>664</v>
      </c>
      <c r="C11710" t="s">
        <v>430</v>
      </c>
      <c r="D11710" t="s">
        <v>176</v>
      </c>
      <c r="E11710" t="s">
        <v>149</v>
      </c>
    </row>
    <row r="11711" spans="1:7" x14ac:dyDescent="0.35">
      <c r="A11711">
        <v>22032025</v>
      </c>
      <c r="B11711" t="s">
        <v>560</v>
      </c>
      <c r="C11711" t="s">
        <v>426</v>
      </c>
      <c r="D11711" t="s">
        <v>181</v>
      </c>
      <c r="E11711" t="s">
        <v>182</v>
      </c>
      <c r="F11711" t="s">
        <v>101</v>
      </c>
    </row>
    <row r="11712" spans="1:7" x14ac:dyDescent="0.35">
      <c r="A11712">
        <v>22032025</v>
      </c>
      <c r="B11712" t="s">
        <v>721</v>
      </c>
      <c r="C11712" t="s">
        <v>218</v>
      </c>
      <c r="D11712" t="s">
        <v>184</v>
      </c>
      <c r="E11712" t="s">
        <v>101</v>
      </c>
    </row>
    <row r="11713" spans="1:7" x14ac:dyDescent="0.35">
      <c r="A11713">
        <v>22032025</v>
      </c>
      <c r="B11713" t="s">
        <v>534</v>
      </c>
      <c r="C11713" t="s">
        <v>187</v>
      </c>
      <c r="D11713" t="s">
        <v>101</v>
      </c>
    </row>
    <row r="11714" spans="1:7" x14ac:dyDescent="0.35">
      <c r="A11714">
        <v>22032025</v>
      </c>
      <c r="B11714" t="s">
        <v>637</v>
      </c>
      <c r="C11714" t="s">
        <v>353</v>
      </c>
      <c r="D11714" t="s">
        <v>190</v>
      </c>
      <c r="E11714" t="s">
        <v>191</v>
      </c>
      <c r="F11714" t="s">
        <v>101</v>
      </c>
    </row>
    <row r="11715" spans="1:7" x14ac:dyDescent="0.35">
      <c r="A11715">
        <v>22032025</v>
      </c>
      <c r="B11715" t="s">
        <v>424</v>
      </c>
      <c r="C11715" t="s">
        <v>546</v>
      </c>
      <c r="D11715" t="s">
        <v>190</v>
      </c>
      <c r="E11715" t="s">
        <v>194</v>
      </c>
      <c r="F11715" t="s">
        <v>101</v>
      </c>
    </row>
    <row r="11716" spans="1:7" x14ac:dyDescent="0.35">
      <c r="A11716">
        <v>22032025</v>
      </c>
      <c r="B11716" t="s">
        <v>638</v>
      </c>
      <c r="C11716" t="s">
        <v>602</v>
      </c>
      <c r="D11716" t="s">
        <v>190</v>
      </c>
      <c r="E11716" t="s">
        <v>196</v>
      </c>
      <c r="F11716" t="s">
        <v>101</v>
      </c>
    </row>
    <row r="11717" spans="1:7" x14ac:dyDescent="0.35">
      <c r="A11717">
        <v>22032025</v>
      </c>
      <c r="B11717" t="s">
        <v>447</v>
      </c>
      <c r="C11717" t="s">
        <v>198</v>
      </c>
      <c r="D11717" t="s">
        <v>140</v>
      </c>
      <c r="E11717" t="s">
        <v>199</v>
      </c>
      <c r="F11717" t="s">
        <v>200</v>
      </c>
      <c r="G11717" t="s">
        <v>101</v>
      </c>
    </row>
    <row r="11718" spans="1:7" x14ac:dyDescent="0.35">
      <c r="A11718">
        <v>22032025</v>
      </c>
      <c r="B11718" t="s">
        <v>417</v>
      </c>
      <c r="C11718" t="s">
        <v>469</v>
      </c>
      <c r="D11718" t="s">
        <v>61</v>
      </c>
      <c r="E11718" t="s">
        <v>101</v>
      </c>
    </row>
    <row r="11719" spans="1:7" x14ac:dyDescent="0.35">
      <c r="A11719">
        <v>22032025</v>
      </c>
      <c r="B11719" t="s">
        <v>759</v>
      </c>
      <c r="C11719" t="s">
        <v>608</v>
      </c>
      <c r="D11719" t="s">
        <v>205</v>
      </c>
      <c r="E11719" t="s">
        <v>101</v>
      </c>
    </row>
    <row r="11720" spans="1:7" x14ac:dyDescent="0.35">
      <c r="A11720">
        <v>22032025</v>
      </c>
      <c r="B11720" t="s">
        <v>763</v>
      </c>
      <c r="C11720" t="s">
        <v>590</v>
      </c>
      <c r="D11720" t="s">
        <v>208</v>
      </c>
      <c r="E11720" t="s">
        <v>101</v>
      </c>
    </row>
    <row r="11721" spans="1:7" x14ac:dyDescent="0.35">
      <c r="A11721">
        <v>22032025</v>
      </c>
      <c r="B11721" t="s">
        <v>751</v>
      </c>
      <c r="C11721" t="s">
        <v>438</v>
      </c>
      <c r="D11721" t="s">
        <v>210</v>
      </c>
      <c r="E11721" t="s">
        <v>211</v>
      </c>
      <c r="F11721" t="s">
        <v>101</v>
      </c>
    </row>
    <row r="11722" spans="1:7" x14ac:dyDescent="0.35">
      <c r="A11722">
        <v>22032025</v>
      </c>
      <c r="B11722" t="s">
        <v>285</v>
      </c>
      <c r="C11722" t="s">
        <v>118</v>
      </c>
      <c r="D11722" t="s">
        <v>214</v>
      </c>
      <c r="E11722" t="s">
        <v>215</v>
      </c>
      <c r="F11722" t="s">
        <v>101</v>
      </c>
    </row>
    <row r="11723" spans="1:7" x14ac:dyDescent="0.35">
      <c r="A11723">
        <v>22032025</v>
      </c>
      <c r="B11723" t="s">
        <v>759</v>
      </c>
      <c r="C11723" t="s">
        <v>451</v>
      </c>
      <c r="D11723" t="s">
        <v>217</v>
      </c>
      <c r="E11723" t="s">
        <v>101</v>
      </c>
    </row>
    <row r="11724" spans="1:7" x14ac:dyDescent="0.35">
      <c r="A11724">
        <v>22032025</v>
      </c>
      <c r="B11724" t="s">
        <v>560</v>
      </c>
      <c r="C11724" t="s">
        <v>419</v>
      </c>
      <c r="D11724" t="s">
        <v>220</v>
      </c>
      <c r="E11724" t="s">
        <v>101</v>
      </c>
    </row>
    <row r="11725" spans="1:7" x14ac:dyDescent="0.35">
      <c r="A11725">
        <v>22032025</v>
      </c>
      <c r="B11725" t="s">
        <v>736</v>
      </c>
      <c r="C11725" t="s">
        <v>520</v>
      </c>
      <c r="D11725" t="s">
        <v>222</v>
      </c>
    </row>
    <row r="11726" spans="1:7" x14ac:dyDescent="0.35">
      <c r="A11726">
        <v>22032025</v>
      </c>
      <c r="B11726" t="s">
        <v>777</v>
      </c>
      <c r="C11726" t="s">
        <v>550</v>
      </c>
      <c r="D11726" t="s">
        <v>223</v>
      </c>
    </row>
    <row r="11727" spans="1:7" x14ac:dyDescent="0.35">
      <c r="A11727">
        <v>22032025</v>
      </c>
      <c r="B11727" t="s">
        <v>720</v>
      </c>
      <c r="C11727" t="s">
        <v>218</v>
      </c>
      <c r="D11727" t="s">
        <v>225</v>
      </c>
      <c r="E11727" t="s">
        <v>101</v>
      </c>
    </row>
    <row r="11728" spans="1:7" x14ac:dyDescent="0.35">
      <c r="A11728">
        <v>22032025</v>
      </c>
      <c r="B11728" t="s">
        <v>638</v>
      </c>
      <c r="C11728" t="s">
        <v>495</v>
      </c>
      <c r="D11728" t="s">
        <v>225</v>
      </c>
      <c r="E11728" t="s">
        <v>228</v>
      </c>
      <c r="F11728" t="s">
        <v>229</v>
      </c>
    </row>
    <row r="11729" spans="1:7" x14ac:dyDescent="0.35">
      <c r="A11729">
        <v>22032025</v>
      </c>
      <c r="B11729" t="s">
        <v>751</v>
      </c>
      <c r="C11729" t="s">
        <v>474</v>
      </c>
      <c r="D11729" t="s">
        <v>232</v>
      </c>
      <c r="E11729" t="s">
        <v>101</v>
      </c>
    </row>
    <row r="11730" spans="1:7" x14ac:dyDescent="0.35">
      <c r="A11730">
        <v>22032025</v>
      </c>
      <c r="B11730" t="s">
        <v>661</v>
      </c>
      <c r="C11730" t="s">
        <v>419</v>
      </c>
      <c r="D11730" t="s">
        <v>235</v>
      </c>
      <c r="E11730" t="s">
        <v>236</v>
      </c>
      <c r="F11730" t="s">
        <v>101</v>
      </c>
    </row>
    <row r="11731" spans="1:7" x14ac:dyDescent="0.35">
      <c r="A11731">
        <v>22032025</v>
      </c>
      <c r="B11731" t="s">
        <v>557</v>
      </c>
      <c r="C11731" t="s">
        <v>318</v>
      </c>
      <c r="D11731" t="s">
        <v>235</v>
      </c>
      <c r="E11731" t="s">
        <v>239</v>
      </c>
      <c r="F11731" t="s">
        <v>149</v>
      </c>
    </row>
    <row r="11732" spans="1:7" x14ac:dyDescent="0.35">
      <c r="A11732">
        <v>22032025</v>
      </c>
      <c r="B11732" t="s">
        <v>783</v>
      </c>
      <c r="C11732" t="s">
        <v>137</v>
      </c>
      <c r="D11732" t="s">
        <v>235</v>
      </c>
      <c r="E11732" t="s">
        <v>241</v>
      </c>
      <c r="F11732" t="s">
        <v>101</v>
      </c>
    </row>
    <row r="11733" spans="1:7" x14ac:dyDescent="0.35">
      <c r="A11733">
        <v>22032025</v>
      </c>
      <c r="B11733" t="s">
        <v>778</v>
      </c>
      <c r="C11733" t="s">
        <v>206</v>
      </c>
      <c r="D11733" t="s">
        <v>243</v>
      </c>
      <c r="E11733" t="s">
        <v>101</v>
      </c>
    </row>
    <row r="11734" spans="1:7" x14ac:dyDescent="0.35">
      <c r="A11734">
        <v>22032025</v>
      </c>
      <c r="B11734" t="s">
        <v>752</v>
      </c>
      <c r="C11734" t="s">
        <v>473</v>
      </c>
      <c r="D11734" t="s">
        <v>245</v>
      </c>
      <c r="E11734" t="s">
        <v>246</v>
      </c>
    </row>
    <row r="11735" spans="1:7" x14ac:dyDescent="0.35">
      <c r="A11735">
        <v>22032025</v>
      </c>
      <c r="B11735" t="s">
        <v>786</v>
      </c>
      <c r="C11735" t="s">
        <v>578</v>
      </c>
      <c r="D11735" t="s">
        <v>245</v>
      </c>
      <c r="E11735" t="s">
        <v>249</v>
      </c>
    </row>
    <row r="11736" spans="1:7" x14ac:dyDescent="0.35">
      <c r="A11736">
        <v>22032025</v>
      </c>
      <c r="B11736" t="s">
        <v>630</v>
      </c>
      <c r="C11736" t="s">
        <v>595</v>
      </c>
      <c r="D11736" t="s">
        <v>252</v>
      </c>
      <c r="E11736" t="s">
        <v>101</v>
      </c>
    </row>
    <row r="11737" spans="1:7" x14ac:dyDescent="0.35">
      <c r="A11737">
        <v>22032025</v>
      </c>
      <c r="B11737" t="s">
        <v>474</v>
      </c>
      <c r="C11737" t="s">
        <v>275</v>
      </c>
      <c r="D11737" t="s">
        <v>254</v>
      </c>
    </row>
    <row r="11738" spans="1:7" x14ac:dyDescent="0.35">
      <c r="A11738">
        <v>22032025</v>
      </c>
      <c r="B11738" t="s">
        <v>636</v>
      </c>
      <c r="C11738" t="s">
        <v>418</v>
      </c>
      <c r="D11738" t="s">
        <v>256</v>
      </c>
      <c r="E11738" t="s">
        <v>257</v>
      </c>
      <c r="F11738" t="s">
        <v>236</v>
      </c>
      <c r="G11738" t="s">
        <v>101</v>
      </c>
    </row>
    <row r="11739" spans="1:7" x14ac:dyDescent="0.35">
      <c r="A11739">
        <v>22032025</v>
      </c>
      <c r="B11739" t="s">
        <v>757</v>
      </c>
      <c r="C11739" t="s">
        <v>590</v>
      </c>
      <c r="D11739" t="s">
        <v>260</v>
      </c>
      <c r="E11739" t="s">
        <v>136</v>
      </c>
      <c r="F11739" t="s">
        <v>101</v>
      </c>
    </row>
    <row r="11740" spans="1:7" x14ac:dyDescent="0.35">
      <c r="A11740">
        <v>22032025</v>
      </c>
      <c r="B11740" t="s">
        <v>514</v>
      </c>
      <c r="C11740" t="s">
        <v>261</v>
      </c>
      <c r="D11740" t="s">
        <v>262</v>
      </c>
      <c r="E11740" t="s">
        <v>101</v>
      </c>
    </row>
    <row r="11741" spans="1:7" x14ac:dyDescent="0.35">
      <c r="A11741">
        <v>22032025</v>
      </c>
      <c r="B11741" t="s">
        <v>789</v>
      </c>
      <c r="C11741" t="s">
        <v>515</v>
      </c>
      <c r="D11741" t="s">
        <v>264</v>
      </c>
      <c r="E11741" t="s">
        <v>101</v>
      </c>
    </row>
    <row r="11742" spans="1:7" x14ac:dyDescent="0.35">
      <c r="A11742">
        <v>22032025</v>
      </c>
      <c r="B11742" t="s">
        <v>496</v>
      </c>
      <c r="C11742" t="s">
        <v>264</v>
      </c>
      <c r="D11742" t="s">
        <v>149</v>
      </c>
    </row>
    <row r="11743" spans="1:7" x14ac:dyDescent="0.35">
      <c r="A11743">
        <v>22032025</v>
      </c>
      <c r="B11743" t="s">
        <v>795</v>
      </c>
      <c r="C11743" t="s">
        <v>440</v>
      </c>
      <c r="D11743" t="s">
        <v>265</v>
      </c>
      <c r="E11743" t="s">
        <v>101</v>
      </c>
      <c r="F11743" t="s">
        <v>266</v>
      </c>
    </row>
    <row r="11744" spans="1:7" x14ac:dyDescent="0.35">
      <c r="A11744">
        <v>22032025</v>
      </c>
      <c r="B11744" t="s">
        <v>514</v>
      </c>
      <c r="C11744" t="s">
        <v>267</v>
      </c>
      <c r="D11744" t="s">
        <v>101</v>
      </c>
    </row>
    <row r="11745" spans="1:8" x14ac:dyDescent="0.35">
      <c r="A11745">
        <v>22032025</v>
      </c>
      <c r="B11745" t="s">
        <v>623</v>
      </c>
      <c r="C11745" t="s">
        <v>501</v>
      </c>
      <c r="D11745" t="s">
        <v>268</v>
      </c>
    </row>
    <row r="11746" spans="1:8" x14ac:dyDescent="0.35">
      <c r="A11746">
        <v>22032025</v>
      </c>
      <c r="B11746" t="s">
        <v>718</v>
      </c>
      <c r="C11746" t="s">
        <v>542</v>
      </c>
      <c r="D11746" t="s">
        <v>270</v>
      </c>
      <c r="E11746" t="s">
        <v>271</v>
      </c>
      <c r="F11746" t="s">
        <v>101</v>
      </c>
    </row>
    <row r="11747" spans="1:8" x14ac:dyDescent="0.35">
      <c r="A11747">
        <v>22032025</v>
      </c>
      <c r="B11747" t="s">
        <v>661</v>
      </c>
      <c r="C11747" t="s">
        <v>594</v>
      </c>
      <c r="D11747" t="s">
        <v>274</v>
      </c>
      <c r="E11747" t="s">
        <v>101</v>
      </c>
    </row>
    <row r="11748" spans="1:8" x14ac:dyDescent="0.35">
      <c r="A11748">
        <v>22032025</v>
      </c>
      <c r="B11748" t="s">
        <v>663</v>
      </c>
      <c r="C11748" t="s">
        <v>219</v>
      </c>
      <c r="D11748" t="s">
        <v>277</v>
      </c>
      <c r="E11748" t="s">
        <v>101</v>
      </c>
    </row>
    <row r="11749" spans="1:8" x14ac:dyDescent="0.35">
      <c r="A11749">
        <v>22032025</v>
      </c>
      <c r="B11749" t="s">
        <v>767</v>
      </c>
      <c r="C11749" t="s">
        <v>418</v>
      </c>
      <c r="D11749" t="s">
        <v>279</v>
      </c>
      <c r="E11749" t="s">
        <v>140</v>
      </c>
      <c r="F11749" t="s">
        <v>280</v>
      </c>
    </row>
    <row r="11750" spans="1:8" x14ac:dyDescent="0.35">
      <c r="A11750">
        <v>22032025</v>
      </c>
      <c r="B11750" t="s">
        <v>729</v>
      </c>
      <c r="C11750" t="s">
        <v>218</v>
      </c>
      <c r="D11750" t="s">
        <v>281</v>
      </c>
    </row>
    <row r="11751" spans="1:8" x14ac:dyDescent="0.35">
      <c r="A11751">
        <v>22032025</v>
      </c>
      <c r="B11751" t="s">
        <v>437</v>
      </c>
      <c r="C11751" t="s">
        <v>540</v>
      </c>
      <c r="D11751" t="s">
        <v>284</v>
      </c>
      <c r="E11751" t="s">
        <v>101</v>
      </c>
    </row>
    <row r="11752" spans="1:8" x14ac:dyDescent="0.35">
      <c r="A11752">
        <v>22032025</v>
      </c>
      <c r="B11752" t="s">
        <v>728</v>
      </c>
      <c r="C11752" t="s">
        <v>582</v>
      </c>
      <c r="D11752" t="s">
        <v>287</v>
      </c>
      <c r="E11752" t="s">
        <v>101</v>
      </c>
    </row>
    <row r="11753" spans="1:8" x14ac:dyDescent="0.35">
      <c r="A11753">
        <v>22032025</v>
      </c>
      <c r="B11753" t="s">
        <v>716</v>
      </c>
      <c r="C11753" t="s">
        <v>493</v>
      </c>
      <c r="D11753" t="s">
        <v>288</v>
      </c>
      <c r="E11753" t="s">
        <v>101</v>
      </c>
    </row>
    <row r="11754" spans="1:8" x14ac:dyDescent="0.35">
      <c r="A11754">
        <v>22032025</v>
      </c>
      <c r="B11754" t="s">
        <v>221</v>
      </c>
      <c r="C11754" t="s">
        <v>548</v>
      </c>
      <c r="D11754" t="s">
        <v>290</v>
      </c>
      <c r="E11754" t="s">
        <v>140</v>
      </c>
      <c r="F11754" t="s">
        <v>291</v>
      </c>
    </row>
    <row r="11755" spans="1:8" x14ac:dyDescent="0.35">
      <c r="A11755">
        <v>22032025</v>
      </c>
      <c r="B11755" t="s">
        <v>778</v>
      </c>
      <c r="C11755" t="s">
        <v>518</v>
      </c>
      <c r="D11755" t="s">
        <v>290</v>
      </c>
      <c r="E11755" t="s">
        <v>140</v>
      </c>
      <c r="F11755" t="s">
        <v>294</v>
      </c>
      <c r="G11755" t="s">
        <v>295</v>
      </c>
      <c r="H11755" t="s">
        <v>101</v>
      </c>
    </row>
    <row r="11756" spans="1:8" x14ac:dyDescent="0.35">
      <c r="A11756">
        <v>22032025</v>
      </c>
      <c r="B11756" t="s">
        <v>762</v>
      </c>
      <c r="C11756" t="s">
        <v>419</v>
      </c>
      <c r="D11756" t="s">
        <v>298</v>
      </c>
      <c r="E11756" t="s">
        <v>101</v>
      </c>
    </row>
    <row r="11757" spans="1:8" x14ac:dyDescent="0.35">
      <c r="A11757">
        <v>22032025</v>
      </c>
      <c r="B11757" t="s">
        <v>426</v>
      </c>
      <c r="C11757" t="s">
        <v>146</v>
      </c>
      <c r="D11757" t="s">
        <v>300</v>
      </c>
      <c r="E11757" t="s">
        <v>262</v>
      </c>
      <c r="F11757" t="s">
        <v>101</v>
      </c>
    </row>
    <row r="11758" spans="1:8" x14ac:dyDescent="0.35">
      <c r="A11758">
        <v>22032025</v>
      </c>
      <c r="B11758" t="s">
        <v>629</v>
      </c>
      <c r="C11758" t="s">
        <v>426</v>
      </c>
      <c r="D11758" t="s">
        <v>301</v>
      </c>
      <c r="E11758" t="s">
        <v>101</v>
      </c>
    </row>
    <row r="11759" spans="1:8" x14ac:dyDescent="0.35">
      <c r="A11759">
        <v>22032025</v>
      </c>
      <c r="B11759" t="s">
        <v>721</v>
      </c>
      <c r="C11759" t="s">
        <v>183</v>
      </c>
      <c r="D11759" t="s">
        <v>303</v>
      </c>
      <c r="E11759" t="s">
        <v>149</v>
      </c>
    </row>
    <row r="11760" spans="1:8" x14ac:dyDescent="0.35">
      <c r="A11760">
        <v>22032025</v>
      </c>
      <c r="B11760" t="s">
        <v>762</v>
      </c>
      <c r="C11760" t="s">
        <v>514</v>
      </c>
      <c r="D11760" t="s">
        <v>306</v>
      </c>
      <c r="E11760" t="s">
        <v>101</v>
      </c>
    </row>
    <row r="11761" spans="1:9" x14ac:dyDescent="0.35">
      <c r="A11761">
        <v>22032025</v>
      </c>
      <c r="B11761" t="s">
        <v>776</v>
      </c>
      <c r="C11761" t="s">
        <v>444</v>
      </c>
      <c r="D11761" t="s">
        <v>308</v>
      </c>
      <c r="E11761" t="s">
        <v>309</v>
      </c>
      <c r="F11761" t="s">
        <v>310</v>
      </c>
      <c r="G11761" t="s">
        <v>311</v>
      </c>
      <c r="H11761" t="s">
        <v>312</v>
      </c>
      <c r="I11761" t="s">
        <v>101</v>
      </c>
    </row>
    <row r="11762" spans="1:9" x14ac:dyDescent="0.35">
      <c r="A11762">
        <v>22032025</v>
      </c>
      <c r="B11762" t="s">
        <v>368</v>
      </c>
      <c r="C11762" t="s">
        <v>269</v>
      </c>
      <c r="D11762" t="s">
        <v>314</v>
      </c>
      <c r="E11762" t="s">
        <v>315</v>
      </c>
      <c r="F11762" t="s">
        <v>101</v>
      </c>
    </row>
    <row r="11763" spans="1:9" x14ac:dyDescent="0.35">
      <c r="A11763">
        <v>22032025</v>
      </c>
      <c r="B11763" t="s">
        <v>237</v>
      </c>
      <c r="C11763" t="s">
        <v>541</v>
      </c>
      <c r="D11763" t="s">
        <v>314</v>
      </c>
      <c r="E11763" t="s">
        <v>317</v>
      </c>
      <c r="F11763" t="s">
        <v>101</v>
      </c>
    </row>
    <row r="11764" spans="1:9" x14ac:dyDescent="0.35">
      <c r="A11764">
        <v>22032025</v>
      </c>
      <c r="B11764" t="s">
        <v>638</v>
      </c>
      <c r="C11764" t="s">
        <v>137</v>
      </c>
      <c r="D11764" t="s">
        <v>319</v>
      </c>
      <c r="E11764" t="s">
        <v>320</v>
      </c>
      <c r="F11764" t="s">
        <v>321</v>
      </c>
    </row>
    <row r="11765" spans="1:9" x14ac:dyDescent="0.35">
      <c r="A11765">
        <v>22032025</v>
      </c>
      <c r="B11765" t="s">
        <v>664</v>
      </c>
      <c r="C11765" t="s">
        <v>137</v>
      </c>
      <c r="D11765" t="s">
        <v>322</v>
      </c>
      <c r="E11765" t="s">
        <v>101</v>
      </c>
    </row>
    <row r="11766" spans="1:9" x14ac:dyDescent="0.35">
      <c r="A11766">
        <v>22032025</v>
      </c>
      <c r="B11766" t="s">
        <v>839</v>
      </c>
      <c r="C11766" t="s">
        <v>440</v>
      </c>
      <c r="D11766" t="s">
        <v>325</v>
      </c>
      <c r="E11766" t="s">
        <v>101</v>
      </c>
    </row>
    <row r="11767" spans="1:9" x14ac:dyDescent="0.35">
      <c r="A11767">
        <v>22032025</v>
      </c>
      <c r="B11767" t="s">
        <v>716</v>
      </c>
      <c r="C11767" t="s">
        <v>493</v>
      </c>
      <c r="D11767" t="s">
        <v>328</v>
      </c>
      <c r="E11767" t="s">
        <v>101</v>
      </c>
    </row>
    <row r="11768" spans="1:9" x14ac:dyDescent="0.35">
      <c r="A11768">
        <v>22032025</v>
      </c>
      <c r="B11768" t="s">
        <v>442</v>
      </c>
      <c r="C11768" t="s">
        <v>331</v>
      </c>
      <c r="D11768" t="s">
        <v>332</v>
      </c>
      <c r="E11768" t="s">
        <v>101</v>
      </c>
    </row>
    <row r="11769" spans="1:9" x14ac:dyDescent="0.35">
      <c r="A11769">
        <v>22032025</v>
      </c>
      <c r="B11769" t="s">
        <v>237</v>
      </c>
      <c r="C11769" t="s">
        <v>106</v>
      </c>
      <c r="D11769" t="s">
        <v>331</v>
      </c>
      <c r="E11769" t="s">
        <v>335</v>
      </c>
      <c r="F11769" t="s">
        <v>101</v>
      </c>
    </row>
    <row r="11770" spans="1:9" x14ac:dyDescent="0.35">
      <c r="A11770">
        <v>22032025</v>
      </c>
      <c r="B11770" t="s">
        <v>550</v>
      </c>
      <c r="C11770" t="s">
        <v>278</v>
      </c>
      <c r="D11770" t="s">
        <v>331</v>
      </c>
      <c r="E11770" t="s">
        <v>338</v>
      </c>
      <c r="F11770" t="s">
        <v>321</v>
      </c>
    </row>
    <row r="11771" spans="1:9" x14ac:dyDescent="0.35">
      <c r="A11771">
        <v>22032025</v>
      </c>
      <c r="B11771" t="s">
        <v>723</v>
      </c>
      <c r="C11771" t="s">
        <v>542</v>
      </c>
      <c r="D11771" t="s">
        <v>170</v>
      </c>
    </row>
    <row r="11772" spans="1:9" x14ac:dyDescent="0.35">
      <c r="A11772">
        <v>22032025</v>
      </c>
      <c r="B11772" t="s">
        <v>766</v>
      </c>
      <c r="C11772" t="s">
        <v>597</v>
      </c>
      <c r="D11772" t="s">
        <v>341</v>
      </c>
      <c r="E11772" t="s">
        <v>101</v>
      </c>
    </row>
    <row r="11773" spans="1:9" x14ac:dyDescent="0.35">
      <c r="A11773">
        <v>22032025</v>
      </c>
      <c r="B11773" t="s">
        <v>661</v>
      </c>
      <c r="C11773" t="s">
        <v>431</v>
      </c>
      <c r="D11773" t="s">
        <v>343</v>
      </c>
      <c r="E11773" t="s">
        <v>101</v>
      </c>
    </row>
    <row r="11774" spans="1:9" x14ac:dyDescent="0.35">
      <c r="A11774">
        <v>22032025</v>
      </c>
      <c r="B11774" t="s">
        <v>447</v>
      </c>
      <c r="C11774" t="s">
        <v>132</v>
      </c>
      <c r="D11774" t="s">
        <v>344</v>
      </c>
      <c r="E11774" t="s">
        <v>345</v>
      </c>
      <c r="F11774" t="s">
        <v>101</v>
      </c>
    </row>
    <row r="11775" spans="1:9" x14ac:dyDescent="0.35">
      <c r="A11775">
        <v>22032025</v>
      </c>
      <c r="B11775" t="s">
        <v>437</v>
      </c>
      <c r="C11775" t="s">
        <v>597</v>
      </c>
      <c r="D11775" t="s">
        <v>132</v>
      </c>
      <c r="E11775" t="s">
        <v>347</v>
      </c>
      <c r="F11775" t="s">
        <v>101</v>
      </c>
    </row>
    <row r="11776" spans="1:9" x14ac:dyDescent="0.35">
      <c r="A11776">
        <v>22032025</v>
      </c>
      <c r="B11776" t="s">
        <v>775</v>
      </c>
      <c r="C11776" t="s">
        <v>473</v>
      </c>
      <c r="D11776" t="s">
        <v>132</v>
      </c>
      <c r="E11776" t="s">
        <v>348</v>
      </c>
      <c r="F11776" t="s">
        <v>101</v>
      </c>
    </row>
    <row r="11777" spans="1:8" x14ac:dyDescent="0.35">
      <c r="A11777">
        <v>22032025</v>
      </c>
      <c r="B11777" t="s">
        <v>415</v>
      </c>
      <c r="C11777" t="s">
        <v>353</v>
      </c>
      <c r="D11777" t="s">
        <v>132</v>
      </c>
      <c r="E11777" t="s">
        <v>350</v>
      </c>
      <c r="F11777" t="s">
        <v>101</v>
      </c>
    </row>
    <row r="11778" spans="1:8" x14ac:dyDescent="0.35">
      <c r="A11778">
        <v>22032025</v>
      </c>
      <c r="B11778" t="s">
        <v>778</v>
      </c>
      <c r="C11778" t="s">
        <v>339</v>
      </c>
      <c r="D11778" t="s">
        <v>132</v>
      </c>
      <c r="E11778" t="s">
        <v>352</v>
      </c>
      <c r="F11778" t="s">
        <v>101</v>
      </c>
    </row>
    <row r="11779" spans="1:8" x14ac:dyDescent="0.35">
      <c r="A11779">
        <v>22032025</v>
      </c>
      <c r="B11779" t="s">
        <v>789</v>
      </c>
      <c r="C11779" t="s">
        <v>511</v>
      </c>
      <c r="D11779" t="s">
        <v>132</v>
      </c>
      <c r="E11779" t="s">
        <v>133</v>
      </c>
      <c r="F11779" t="s">
        <v>355</v>
      </c>
    </row>
    <row r="11780" spans="1:8" x14ac:dyDescent="0.35">
      <c r="A11780">
        <v>22032025</v>
      </c>
      <c r="B11780" t="s">
        <v>700</v>
      </c>
      <c r="C11780" t="s">
        <v>237</v>
      </c>
      <c r="D11780" t="s">
        <v>132</v>
      </c>
      <c r="E11780" t="s">
        <v>356</v>
      </c>
      <c r="F11780" t="s">
        <v>101</v>
      </c>
    </row>
    <row r="11781" spans="1:8" x14ac:dyDescent="0.35">
      <c r="A11781">
        <v>22032025</v>
      </c>
      <c r="B11781" t="s">
        <v>415</v>
      </c>
      <c r="C11781" t="s">
        <v>448</v>
      </c>
      <c r="D11781" t="s">
        <v>359</v>
      </c>
      <c r="E11781" t="s">
        <v>360</v>
      </c>
      <c r="F11781" t="s">
        <v>101</v>
      </c>
    </row>
    <row r="11782" spans="1:8" x14ac:dyDescent="0.35">
      <c r="A11782">
        <v>22032025</v>
      </c>
      <c r="B11782" t="s">
        <v>558</v>
      </c>
      <c r="C11782" t="s">
        <v>599</v>
      </c>
      <c r="D11782" t="s">
        <v>359</v>
      </c>
      <c r="E11782" t="s">
        <v>362</v>
      </c>
      <c r="F11782" t="s">
        <v>101</v>
      </c>
    </row>
    <row r="11783" spans="1:8" x14ac:dyDescent="0.35">
      <c r="A11783">
        <v>22032025</v>
      </c>
      <c r="B11783" t="s">
        <v>777</v>
      </c>
      <c r="C11783" t="s">
        <v>523</v>
      </c>
      <c r="D11783" t="s">
        <v>359</v>
      </c>
      <c r="E11783" t="s">
        <v>362</v>
      </c>
      <c r="F11783" t="s">
        <v>140</v>
      </c>
      <c r="G11783" t="s">
        <v>364</v>
      </c>
      <c r="H11783" t="s">
        <v>101</v>
      </c>
    </row>
    <row r="11784" spans="1:8" x14ac:dyDescent="0.35">
      <c r="A11784">
        <v>22032025</v>
      </c>
      <c r="B11784" t="s">
        <v>788</v>
      </c>
      <c r="C11784" t="s">
        <v>515</v>
      </c>
      <c r="D11784" t="s">
        <v>366</v>
      </c>
      <c r="E11784" t="s">
        <v>257</v>
      </c>
      <c r="F11784" t="s">
        <v>367</v>
      </c>
      <c r="G11784" t="s">
        <v>101</v>
      </c>
    </row>
    <row r="11785" spans="1:8" x14ac:dyDescent="0.35">
      <c r="A11785">
        <v>22032025</v>
      </c>
      <c r="B11785" t="s">
        <v>778</v>
      </c>
      <c r="C11785" t="s">
        <v>591</v>
      </c>
      <c r="D11785" t="s">
        <v>369</v>
      </c>
      <c r="E11785" t="s">
        <v>370</v>
      </c>
      <c r="F11785" t="s">
        <v>101</v>
      </c>
    </row>
    <row r="11786" spans="1:8" x14ac:dyDescent="0.35">
      <c r="A11786">
        <v>22032025</v>
      </c>
      <c r="B11786" t="s">
        <v>841</v>
      </c>
      <c r="C11786" t="s">
        <v>440</v>
      </c>
      <c r="D11786" t="s">
        <v>371</v>
      </c>
      <c r="E11786" t="s">
        <v>101</v>
      </c>
    </row>
    <row r="11787" spans="1:8" x14ac:dyDescent="0.35">
      <c r="A11787">
        <v>22032025</v>
      </c>
      <c r="B11787" t="s">
        <v>688</v>
      </c>
      <c r="C11787" t="s">
        <v>540</v>
      </c>
      <c r="D11787" t="s">
        <v>372</v>
      </c>
      <c r="E11787" t="s">
        <v>101</v>
      </c>
    </row>
    <row r="11788" spans="1:8" x14ac:dyDescent="0.35">
      <c r="A11788">
        <v>22032025</v>
      </c>
      <c r="B11788" t="s">
        <v>728</v>
      </c>
      <c r="C11788" t="s">
        <v>440</v>
      </c>
      <c r="D11788" t="s">
        <v>373</v>
      </c>
      <c r="E11788" t="s">
        <v>101</v>
      </c>
    </row>
    <row r="11789" spans="1:8" x14ac:dyDescent="0.35">
      <c r="A11789">
        <v>22032025</v>
      </c>
      <c r="B11789" t="s">
        <v>806</v>
      </c>
      <c r="C11789" t="s">
        <v>456</v>
      </c>
      <c r="D11789" t="s">
        <v>376</v>
      </c>
      <c r="E11789" t="s">
        <v>140</v>
      </c>
      <c r="F11789" t="s">
        <v>331</v>
      </c>
      <c r="G11789" t="s">
        <v>377</v>
      </c>
      <c r="H11789" t="s">
        <v>101</v>
      </c>
    </row>
    <row r="11790" spans="1:8" x14ac:dyDescent="0.35">
      <c r="A11790">
        <v>22032025</v>
      </c>
      <c r="B11790" t="s">
        <v>810</v>
      </c>
      <c r="C11790" t="s">
        <v>339</v>
      </c>
      <c r="D11790" t="s">
        <v>378</v>
      </c>
    </row>
    <row r="11791" spans="1:8" x14ac:dyDescent="0.35">
      <c r="A11791">
        <v>22032025</v>
      </c>
      <c r="B11791" t="s">
        <v>479</v>
      </c>
      <c r="C11791" t="s">
        <v>422</v>
      </c>
      <c r="D11791" t="s">
        <v>380</v>
      </c>
      <c r="E11791" t="s">
        <v>101</v>
      </c>
    </row>
    <row r="11792" spans="1:8" x14ac:dyDescent="0.35">
      <c r="A11792">
        <v>22032025</v>
      </c>
      <c r="B11792" t="s">
        <v>781</v>
      </c>
      <c r="C11792" t="s">
        <v>510</v>
      </c>
      <c r="D11792" t="s">
        <v>382</v>
      </c>
      <c r="E11792" t="s">
        <v>383</v>
      </c>
    </row>
    <row r="11793" spans="1:9" x14ac:dyDescent="0.35">
      <c r="A11793">
        <v>22032025</v>
      </c>
      <c r="B11793" t="s">
        <v>714</v>
      </c>
      <c r="C11793" t="s">
        <v>417</v>
      </c>
      <c r="D11793" t="s">
        <v>385</v>
      </c>
      <c r="E11793" t="s">
        <v>386</v>
      </c>
    </row>
    <row r="11794" spans="1:9" x14ac:dyDescent="0.35">
      <c r="A11794">
        <v>22032025</v>
      </c>
      <c r="B11794" t="s">
        <v>721</v>
      </c>
      <c r="C11794" t="s">
        <v>493</v>
      </c>
      <c r="D11794" t="s">
        <v>388</v>
      </c>
      <c r="E11794" t="s">
        <v>101</v>
      </c>
    </row>
    <row r="11795" spans="1:9" x14ac:dyDescent="0.35">
      <c r="A11795">
        <v>22032025</v>
      </c>
      <c r="B11795" t="s">
        <v>323</v>
      </c>
      <c r="C11795" t="s">
        <v>125</v>
      </c>
      <c r="D11795" t="s">
        <v>391</v>
      </c>
      <c r="E11795" t="s">
        <v>101</v>
      </c>
    </row>
    <row r="11796" spans="1:9" x14ac:dyDescent="0.35">
      <c r="A11796">
        <v>22032025</v>
      </c>
      <c r="B11796" t="s">
        <v>630</v>
      </c>
      <c r="C11796" t="s">
        <v>446</v>
      </c>
      <c r="D11796" t="s">
        <v>393</v>
      </c>
    </row>
    <row r="11797" spans="1:9" x14ac:dyDescent="0.35">
      <c r="A11797">
        <v>22032025</v>
      </c>
      <c r="B11797" t="s">
        <v>777</v>
      </c>
      <c r="C11797" t="s">
        <v>418</v>
      </c>
      <c r="D11797" t="s">
        <v>394</v>
      </c>
      <c r="E11797" t="s">
        <v>395</v>
      </c>
      <c r="F11797" t="s">
        <v>101</v>
      </c>
    </row>
    <row r="11798" spans="1:9" x14ac:dyDescent="0.35">
      <c r="A11798">
        <v>22032025</v>
      </c>
      <c r="B11798" t="s">
        <v>663</v>
      </c>
      <c r="C11798" t="s">
        <v>516</v>
      </c>
      <c r="D11798" t="s">
        <v>396</v>
      </c>
    </row>
    <row r="11799" spans="1:9" x14ac:dyDescent="0.35">
      <c r="A11799">
        <v>22032025</v>
      </c>
      <c r="B11799" t="s">
        <v>515</v>
      </c>
      <c r="C11799" t="s">
        <v>466</v>
      </c>
      <c r="D11799" t="s">
        <v>397</v>
      </c>
      <c r="E11799" t="s">
        <v>101</v>
      </c>
    </row>
    <row r="11800" spans="1:9" x14ac:dyDescent="0.35">
      <c r="A11800">
        <v>22032025</v>
      </c>
      <c r="B11800" t="s">
        <v>729</v>
      </c>
      <c r="C11800" t="s">
        <v>426</v>
      </c>
      <c r="D11800" t="s">
        <v>399</v>
      </c>
      <c r="E11800" t="s">
        <v>140</v>
      </c>
      <c r="F11800" t="s">
        <v>400</v>
      </c>
      <c r="G11800" t="s">
        <v>257</v>
      </c>
      <c r="H11800" t="s">
        <v>331</v>
      </c>
      <c r="I11800" t="s">
        <v>401</v>
      </c>
    </row>
    <row r="11801" spans="1:9" x14ac:dyDescent="0.35">
      <c r="A11801">
        <v>22032025</v>
      </c>
      <c r="B11801" t="s">
        <v>718</v>
      </c>
      <c r="C11801" t="s">
        <v>285</v>
      </c>
      <c r="D11801" t="s">
        <v>399</v>
      </c>
      <c r="E11801" t="s">
        <v>187</v>
      </c>
      <c r="F11801" t="s">
        <v>101</v>
      </c>
    </row>
    <row r="11802" spans="1:9" x14ac:dyDescent="0.35">
      <c r="A11802">
        <v>22032025</v>
      </c>
      <c r="B11802" t="s">
        <v>565</v>
      </c>
      <c r="C11802" t="s">
        <v>536</v>
      </c>
      <c r="D11802" t="s">
        <v>399</v>
      </c>
      <c r="E11802" t="s">
        <v>403</v>
      </c>
      <c r="F11802" t="s">
        <v>101</v>
      </c>
    </row>
    <row r="11803" spans="1:9" x14ac:dyDescent="0.35">
      <c r="A11803">
        <v>22032025</v>
      </c>
      <c r="B11803" t="s">
        <v>692</v>
      </c>
      <c r="C11803" t="s">
        <v>455</v>
      </c>
      <c r="D11803" t="s">
        <v>399</v>
      </c>
      <c r="E11803" t="s">
        <v>404</v>
      </c>
      <c r="F11803" t="s">
        <v>101</v>
      </c>
    </row>
    <row r="11804" spans="1:9" x14ac:dyDescent="0.35">
      <c r="A11804">
        <v>21032025</v>
      </c>
      <c r="B11804" t="s">
        <v>781</v>
      </c>
      <c r="C11804" t="s">
        <v>594</v>
      </c>
      <c r="D11804" t="s">
        <v>100</v>
      </c>
      <c r="E11804" t="s">
        <v>101</v>
      </c>
    </row>
    <row r="11805" spans="1:9" x14ac:dyDescent="0.35">
      <c r="A11805">
        <v>21032025</v>
      </c>
      <c r="B11805" t="s">
        <v>801</v>
      </c>
      <c r="C11805" t="s">
        <v>304</v>
      </c>
      <c r="D11805" t="s">
        <v>104</v>
      </c>
      <c r="E11805" t="s">
        <v>101</v>
      </c>
    </row>
    <row r="11806" spans="1:9" x14ac:dyDescent="0.35">
      <c r="A11806">
        <v>21032025</v>
      </c>
      <c r="B11806" t="s">
        <v>832</v>
      </c>
      <c r="C11806" t="s">
        <v>477</v>
      </c>
      <c r="D11806" t="s">
        <v>107</v>
      </c>
      <c r="E11806" t="s">
        <v>108</v>
      </c>
      <c r="F11806" t="s">
        <v>101</v>
      </c>
    </row>
    <row r="11807" spans="1:9" x14ac:dyDescent="0.35">
      <c r="A11807">
        <v>21032025</v>
      </c>
      <c r="B11807" t="s">
        <v>218</v>
      </c>
      <c r="C11807" t="s">
        <v>346</v>
      </c>
      <c r="D11807" t="s">
        <v>111</v>
      </c>
      <c r="E11807" t="s">
        <v>101</v>
      </c>
    </row>
    <row r="11808" spans="1:9" x14ac:dyDescent="0.35">
      <c r="A11808">
        <v>21032025</v>
      </c>
      <c r="B11808" t="s">
        <v>482</v>
      </c>
      <c r="C11808" t="s">
        <v>648</v>
      </c>
      <c r="D11808" t="s">
        <v>114</v>
      </c>
      <c r="E11808" t="s">
        <v>115</v>
      </c>
      <c r="F11808" t="s">
        <v>116</v>
      </c>
    </row>
    <row r="11809" spans="1:7" x14ac:dyDescent="0.35">
      <c r="A11809">
        <v>21032025</v>
      </c>
      <c r="B11809" t="s">
        <v>469</v>
      </c>
      <c r="C11809" t="s">
        <v>231</v>
      </c>
      <c r="D11809" t="s">
        <v>114</v>
      </c>
      <c r="E11809" t="s">
        <v>119</v>
      </c>
      <c r="F11809" t="s">
        <v>120</v>
      </c>
      <c r="G11809" t="s">
        <v>121</v>
      </c>
    </row>
    <row r="11810" spans="1:7" x14ac:dyDescent="0.35">
      <c r="A11810">
        <v>21032025</v>
      </c>
      <c r="B11810" t="s">
        <v>535</v>
      </c>
      <c r="C11810" t="s">
        <v>278</v>
      </c>
      <c r="D11810" t="s">
        <v>114</v>
      </c>
      <c r="E11810" t="s">
        <v>124</v>
      </c>
    </row>
    <row r="11811" spans="1:7" x14ac:dyDescent="0.35">
      <c r="A11811">
        <v>21032025</v>
      </c>
      <c r="B11811" t="s">
        <v>188</v>
      </c>
      <c r="C11811" t="s">
        <v>201</v>
      </c>
      <c r="D11811" t="s">
        <v>114</v>
      </c>
      <c r="E11811" t="s">
        <v>127</v>
      </c>
    </row>
    <row r="11812" spans="1:7" x14ac:dyDescent="0.35">
      <c r="A11812">
        <v>21032025</v>
      </c>
      <c r="B11812" t="s">
        <v>478</v>
      </c>
      <c r="C11812" t="s">
        <v>357</v>
      </c>
      <c r="D11812" t="s">
        <v>114</v>
      </c>
      <c r="E11812" t="s">
        <v>130</v>
      </c>
    </row>
    <row r="11813" spans="1:7" x14ac:dyDescent="0.35">
      <c r="A11813">
        <v>21032025</v>
      </c>
      <c r="B11813" t="s">
        <v>186</v>
      </c>
      <c r="C11813" t="s">
        <v>406</v>
      </c>
      <c r="D11813" t="s">
        <v>114</v>
      </c>
      <c r="E11813" t="s">
        <v>132</v>
      </c>
      <c r="F11813" t="s">
        <v>133</v>
      </c>
    </row>
    <row r="11814" spans="1:7" x14ac:dyDescent="0.35">
      <c r="A11814">
        <v>21032025</v>
      </c>
      <c r="B11814" t="s">
        <v>755</v>
      </c>
      <c r="C11814" t="s">
        <v>479</v>
      </c>
      <c r="D11814" t="s">
        <v>135</v>
      </c>
      <c r="E11814" t="s">
        <v>136</v>
      </c>
    </row>
    <row r="11815" spans="1:7" x14ac:dyDescent="0.35">
      <c r="A11815">
        <v>21032025</v>
      </c>
      <c r="B11815" t="s">
        <v>718</v>
      </c>
      <c r="C11815" t="s">
        <v>419</v>
      </c>
      <c r="D11815" t="s">
        <v>139</v>
      </c>
      <c r="E11815" t="s">
        <v>140</v>
      </c>
      <c r="F11815" t="s">
        <v>141</v>
      </c>
      <c r="G11815" t="s">
        <v>101</v>
      </c>
    </row>
    <row r="11816" spans="1:7" x14ac:dyDescent="0.35">
      <c r="A11816">
        <v>21032025</v>
      </c>
      <c r="B11816" t="s">
        <v>746</v>
      </c>
      <c r="C11816" t="s">
        <v>438</v>
      </c>
      <c r="D11816" t="s">
        <v>144</v>
      </c>
      <c r="E11816" t="s">
        <v>101</v>
      </c>
    </row>
    <row r="11817" spans="1:7" x14ac:dyDescent="0.35">
      <c r="A11817">
        <v>21032025</v>
      </c>
      <c r="B11817" t="s">
        <v>842</v>
      </c>
      <c r="C11817" t="s">
        <v>665</v>
      </c>
      <c r="D11817" t="s">
        <v>147</v>
      </c>
      <c r="E11817" t="s">
        <v>148</v>
      </c>
      <c r="F11817" t="s">
        <v>149</v>
      </c>
    </row>
    <row r="11818" spans="1:7" x14ac:dyDescent="0.35">
      <c r="A11818">
        <v>21032025</v>
      </c>
      <c r="B11818" t="s">
        <v>783</v>
      </c>
      <c r="C11818" t="s">
        <v>418</v>
      </c>
      <c r="D11818" t="s">
        <v>152</v>
      </c>
      <c r="E11818" t="s">
        <v>140</v>
      </c>
      <c r="F11818" t="s">
        <v>153</v>
      </c>
      <c r="G11818" t="s">
        <v>101</v>
      </c>
    </row>
    <row r="11819" spans="1:7" x14ac:dyDescent="0.35">
      <c r="A11819">
        <v>21032025</v>
      </c>
      <c r="B11819" t="s">
        <v>796</v>
      </c>
      <c r="C11819" t="s">
        <v>507</v>
      </c>
      <c r="D11819" t="s">
        <v>156</v>
      </c>
      <c r="E11819" t="s">
        <v>101</v>
      </c>
    </row>
    <row r="11820" spans="1:7" x14ac:dyDescent="0.35">
      <c r="A11820">
        <v>21032025</v>
      </c>
      <c r="B11820" t="s">
        <v>778</v>
      </c>
      <c r="C11820" t="s">
        <v>426</v>
      </c>
      <c r="D11820" t="s">
        <v>159</v>
      </c>
      <c r="E11820" t="s">
        <v>101</v>
      </c>
    </row>
    <row r="11821" spans="1:7" x14ac:dyDescent="0.35">
      <c r="A11821">
        <v>21032025</v>
      </c>
      <c r="B11821" t="s">
        <v>418</v>
      </c>
      <c r="C11821" t="s">
        <v>161</v>
      </c>
      <c r="D11821" t="s">
        <v>101</v>
      </c>
    </row>
    <row r="11822" spans="1:7" x14ac:dyDescent="0.35">
      <c r="A11822">
        <v>21032025</v>
      </c>
      <c r="B11822" t="s">
        <v>551</v>
      </c>
      <c r="C11822" t="s">
        <v>240</v>
      </c>
      <c r="D11822" t="s">
        <v>164</v>
      </c>
      <c r="E11822" t="s">
        <v>101</v>
      </c>
    </row>
    <row r="11823" spans="1:7" x14ac:dyDescent="0.35">
      <c r="A11823">
        <v>21032025</v>
      </c>
      <c r="B11823" t="s">
        <v>796</v>
      </c>
      <c r="C11823" t="s">
        <v>339</v>
      </c>
      <c r="D11823" t="s">
        <v>167</v>
      </c>
    </row>
    <row r="11824" spans="1:7" x14ac:dyDescent="0.35">
      <c r="A11824">
        <v>21032025</v>
      </c>
      <c r="B11824" t="s">
        <v>839</v>
      </c>
      <c r="C11824" t="s">
        <v>247</v>
      </c>
      <c r="D11824" t="s">
        <v>423</v>
      </c>
      <c r="E11824" t="s">
        <v>101</v>
      </c>
    </row>
    <row r="11825" spans="1:7" x14ac:dyDescent="0.35">
      <c r="A11825">
        <v>21032025</v>
      </c>
      <c r="B11825" t="s">
        <v>662</v>
      </c>
      <c r="C11825" t="s">
        <v>157</v>
      </c>
      <c r="D11825" t="s">
        <v>169</v>
      </c>
      <c r="E11825" t="s">
        <v>170</v>
      </c>
      <c r="F11825" t="s">
        <v>101</v>
      </c>
    </row>
    <row r="11826" spans="1:7" x14ac:dyDescent="0.35">
      <c r="A11826">
        <v>21032025</v>
      </c>
      <c r="B11826" t="s">
        <v>825</v>
      </c>
      <c r="C11826" t="s">
        <v>440</v>
      </c>
      <c r="D11826" t="s">
        <v>173</v>
      </c>
      <c r="E11826" t="s">
        <v>101</v>
      </c>
    </row>
    <row r="11827" spans="1:7" x14ac:dyDescent="0.35">
      <c r="A11827">
        <v>21032025</v>
      </c>
      <c r="B11827" t="s">
        <v>634</v>
      </c>
      <c r="C11827" t="s">
        <v>525</v>
      </c>
      <c r="D11827" t="s">
        <v>176</v>
      </c>
      <c r="E11827" t="s">
        <v>101</v>
      </c>
    </row>
    <row r="11828" spans="1:7" x14ac:dyDescent="0.35">
      <c r="A11828">
        <v>21032025</v>
      </c>
      <c r="B11828" t="s">
        <v>661</v>
      </c>
      <c r="C11828" t="s">
        <v>510</v>
      </c>
      <c r="D11828" t="s">
        <v>176</v>
      </c>
      <c r="E11828" t="s">
        <v>149</v>
      </c>
    </row>
    <row r="11829" spans="1:7" x14ac:dyDescent="0.35">
      <c r="A11829">
        <v>21032025</v>
      </c>
      <c r="B11829" t="s">
        <v>716</v>
      </c>
      <c r="C11829" t="s">
        <v>425</v>
      </c>
      <c r="D11829" t="s">
        <v>181</v>
      </c>
      <c r="E11829" t="s">
        <v>182</v>
      </c>
      <c r="F11829" t="s">
        <v>101</v>
      </c>
    </row>
    <row r="11830" spans="1:7" x14ac:dyDescent="0.35">
      <c r="A11830">
        <v>21032025</v>
      </c>
      <c r="B11830" t="s">
        <v>843</v>
      </c>
      <c r="C11830" t="s">
        <v>464</v>
      </c>
      <c r="D11830" t="s">
        <v>184</v>
      </c>
      <c r="E11830" t="s">
        <v>101</v>
      </c>
    </row>
    <row r="11831" spans="1:7" x14ac:dyDescent="0.35">
      <c r="A11831">
        <v>21032025</v>
      </c>
      <c r="B11831" t="s">
        <v>516</v>
      </c>
      <c r="C11831" t="s">
        <v>187</v>
      </c>
      <c r="D11831" t="s">
        <v>101</v>
      </c>
    </row>
    <row r="11832" spans="1:7" x14ac:dyDescent="0.35">
      <c r="A11832">
        <v>21032025</v>
      </c>
      <c r="B11832" t="s">
        <v>592</v>
      </c>
      <c r="C11832" t="s">
        <v>195</v>
      </c>
      <c r="D11832" t="s">
        <v>190</v>
      </c>
      <c r="E11832" t="s">
        <v>191</v>
      </c>
      <c r="F11832" t="s">
        <v>101</v>
      </c>
    </row>
    <row r="11833" spans="1:7" x14ac:dyDescent="0.35">
      <c r="A11833">
        <v>21032025</v>
      </c>
      <c r="B11833" t="s">
        <v>171</v>
      </c>
      <c r="C11833" t="s">
        <v>389</v>
      </c>
      <c r="D11833" t="s">
        <v>190</v>
      </c>
      <c r="E11833" t="s">
        <v>194</v>
      </c>
      <c r="F11833" t="s">
        <v>101</v>
      </c>
    </row>
    <row r="11834" spans="1:7" x14ac:dyDescent="0.35">
      <c r="A11834">
        <v>21032025</v>
      </c>
      <c r="B11834" t="s">
        <v>664</v>
      </c>
      <c r="C11834" t="s">
        <v>285</v>
      </c>
      <c r="D11834" t="s">
        <v>190</v>
      </c>
      <c r="E11834" t="s">
        <v>196</v>
      </c>
      <c r="F11834" t="s">
        <v>101</v>
      </c>
    </row>
    <row r="11835" spans="1:7" x14ac:dyDescent="0.35">
      <c r="A11835">
        <v>21032025</v>
      </c>
      <c r="B11835" t="s">
        <v>418</v>
      </c>
      <c r="C11835" t="s">
        <v>198</v>
      </c>
      <c r="D11835" t="s">
        <v>140</v>
      </c>
      <c r="E11835" t="s">
        <v>199</v>
      </c>
      <c r="F11835" t="s">
        <v>200</v>
      </c>
      <c r="G11835" t="s">
        <v>101</v>
      </c>
    </row>
    <row r="11836" spans="1:7" x14ac:dyDescent="0.35">
      <c r="A11836">
        <v>21032025</v>
      </c>
      <c r="B11836" t="s">
        <v>591</v>
      </c>
      <c r="C11836" t="s">
        <v>595</v>
      </c>
      <c r="D11836" t="s">
        <v>61</v>
      </c>
      <c r="E11836" t="s">
        <v>101</v>
      </c>
    </row>
    <row r="11837" spans="1:7" x14ac:dyDescent="0.35">
      <c r="A11837">
        <v>21032025</v>
      </c>
      <c r="B11837" t="s">
        <v>812</v>
      </c>
      <c r="C11837" t="s">
        <v>454</v>
      </c>
      <c r="D11837" t="s">
        <v>205</v>
      </c>
      <c r="E11837" t="s">
        <v>101</v>
      </c>
    </row>
    <row r="11838" spans="1:7" x14ac:dyDescent="0.35">
      <c r="A11838">
        <v>21032025</v>
      </c>
      <c r="B11838" t="s">
        <v>844</v>
      </c>
      <c r="C11838" t="s">
        <v>534</v>
      </c>
      <c r="D11838" t="s">
        <v>208</v>
      </c>
      <c r="E11838" t="s">
        <v>101</v>
      </c>
    </row>
    <row r="11839" spans="1:7" x14ac:dyDescent="0.35">
      <c r="A11839">
        <v>21032025</v>
      </c>
      <c r="B11839" t="s">
        <v>723</v>
      </c>
      <c r="C11839" t="s">
        <v>444</v>
      </c>
      <c r="D11839" t="s">
        <v>210</v>
      </c>
      <c r="E11839" t="s">
        <v>211</v>
      </c>
      <c r="F11839" t="s">
        <v>101</v>
      </c>
    </row>
    <row r="11840" spans="1:7" x14ac:dyDescent="0.35">
      <c r="A11840">
        <v>21032025</v>
      </c>
      <c r="B11840" t="s">
        <v>183</v>
      </c>
      <c r="C11840" t="s">
        <v>402</v>
      </c>
      <c r="D11840" t="s">
        <v>214</v>
      </c>
      <c r="E11840" t="s">
        <v>215</v>
      </c>
      <c r="F11840" t="s">
        <v>101</v>
      </c>
    </row>
    <row r="11841" spans="1:7" x14ac:dyDescent="0.35">
      <c r="A11841">
        <v>21032025</v>
      </c>
      <c r="B11841" t="s">
        <v>788</v>
      </c>
      <c r="C11841" t="s">
        <v>499</v>
      </c>
      <c r="D11841" t="s">
        <v>217</v>
      </c>
      <c r="E11841" t="s">
        <v>101</v>
      </c>
    </row>
    <row r="11842" spans="1:7" x14ac:dyDescent="0.35">
      <c r="A11842">
        <v>21032025</v>
      </c>
      <c r="B11842" t="s">
        <v>756</v>
      </c>
      <c r="C11842" t="s">
        <v>137</v>
      </c>
      <c r="D11842" t="s">
        <v>220</v>
      </c>
      <c r="E11842" t="s">
        <v>101</v>
      </c>
    </row>
    <row r="11843" spans="1:7" x14ac:dyDescent="0.35">
      <c r="A11843">
        <v>21032025</v>
      </c>
      <c r="B11843" t="s">
        <v>845</v>
      </c>
      <c r="C11843" t="s">
        <v>339</v>
      </c>
      <c r="D11843" t="s">
        <v>222</v>
      </c>
    </row>
    <row r="11844" spans="1:7" x14ac:dyDescent="0.35">
      <c r="A11844">
        <v>21032025</v>
      </c>
      <c r="B11844" t="s">
        <v>664</v>
      </c>
      <c r="C11844" t="s">
        <v>414</v>
      </c>
      <c r="D11844" t="s">
        <v>223</v>
      </c>
    </row>
    <row r="11845" spans="1:7" x14ac:dyDescent="0.35">
      <c r="A11845">
        <v>21032025</v>
      </c>
      <c r="B11845" t="s">
        <v>691</v>
      </c>
      <c r="C11845" t="s">
        <v>576</v>
      </c>
      <c r="D11845" t="s">
        <v>225</v>
      </c>
      <c r="E11845" t="s">
        <v>101</v>
      </c>
    </row>
    <row r="11846" spans="1:7" x14ac:dyDescent="0.35">
      <c r="A11846">
        <v>21032025</v>
      </c>
      <c r="B11846" t="s">
        <v>742</v>
      </c>
      <c r="C11846" t="s">
        <v>515</v>
      </c>
      <c r="D11846" t="s">
        <v>225</v>
      </c>
      <c r="E11846" t="s">
        <v>228</v>
      </c>
      <c r="F11846" t="s">
        <v>229</v>
      </c>
    </row>
    <row r="11847" spans="1:7" x14ac:dyDescent="0.35">
      <c r="A11847">
        <v>21032025</v>
      </c>
      <c r="B11847" t="s">
        <v>782</v>
      </c>
      <c r="C11847" t="s">
        <v>237</v>
      </c>
      <c r="D11847" t="s">
        <v>232</v>
      </c>
      <c r="E11847" t="s">
        <v>101</v>
      </c>
    </row>
    <row r="11848" spans="1:7" x14ac:dyDescent="0.35">
      <c r="A11848">
        <v>21032025</v>
      </c>
      <c r="B11848" t="s">
        <v>778</v>
      </c>
      <c r="C11848" t="s">
        <v>374</v>
      </c>
      <c r="D11848" t="s">
        <v>235</v>
      </c>
      <c r="E11848" t="s">
        <v>236</v>
      </c>
      <c r="F11848" t="s">
        <v>101</v>
      </c>
    </row>
    <row r="11849" spans="1:7" x14ac:dyDescent="0.35">
      <c r="A11849">
        <v>21032025</v>
      </c>
      <c r="B11849" t="s">
        <v>611</v>
      </c>
      <c r="C11849" t="s">
        <v>595</v>
      </c>
      <c r="D11849" t="s">
        <v>235</v>
      </c>
      <c r="E11849" t="s">
        <v>239</v>
      </c>
      <c r="F11849" t="s">
        <v>149</v>
      </c>
    </row>
    <row r="11850" spans="1:7" x14ac:dyDescent="0.35">
      <c r="A11850">
        <v>21032025</v>
      </c>
      <c r="B11850" t="s">
        <v>810</v>
      </c>
      <c r="C11850" t="s">
        <v>510</v>
      </c>
      <c r="D11850" t="s">
        <v>235</v>
      </c>
      <c r="E11850" t="s">
        <v>241</v>
      </c>
      <c r="F11850" t="s">
        <v>101</v>
      </c>
    </row>
    <row r="11851" spans="1:7" x14ac:dyDescent="0.35">
      <c r="A11851">
        <v>21032025</v>
      </c>
      <c r="B11851" t="s">
        <v>719</v>
      </c>
      <c r="C11851" t="s">
        <v>247</v>
      </c>
      <c r="D11851" t="s">
        <v>243</v>
      </c>
      <c r="E11851" t="s">
        <v>101</v>
      </c>
    </row>
    <row r="11852" spans="1:7" x14ac:dyDescent="0.35">
      <c r="A11852">
        <v>21032025</v>
      </c>
      <c r="B11852" t="s">
        <v>664</v>
      </c>
      <c r="C11852" t="s">
        <v>444</v>
      </c>
      <c r="D11852" t="s">
        <v>245</v>
      </c>
      <c r="E11852" t="s">
        <v>246</v>
      </c>
    </row>
    <row r="11853" spans="1:7" x14ac:dyDescent="0.35">
      <c r="A11853">
        <v>21032025</v>
      </c>
      <c r="B11853" t="s">
        <v>826</v>
      </c>
      <c r="C11853" t="s">
        <v>581</v>
      </c>
      <c r="D11853" t="s">
        <v>245</v>
      </c>
      <c r="E11853" t="s">
        <v>249</v>
      </c>
    </row>
    <row r="11854" spans="1:7" x14ac:dyDescent="0.35">
      <c r="A11854">
        <v>21032025</v>
      </c>
      <c r="B11854" t="s">
        <v>786</v>
      </c>
      <c r="C11854" t="s">
        <v>422</v>
      </c>
      <c r="D11854" t="s">
        <v>252</v>
      </c>
      <c r="E11854" t="s">
        <v>101</v>
      </c>
    </row>
    <row r="11855" spans="1:7" x14ac:dyDescent="0.35">
      <c r="A11855">
        <v>21032025</v>
      </c>
      <c r="B11855" t="s">
        <v>693</v>
      </c>
      <c r="C11855" t="s">
        <v>318</v>
      </c>
      <c r="D11855" t="s">
        <v>254</v>
      </c>
    </row>
    <row r="11856" spans="1:7" x14ac:dyDescent="0.35">
      <c r="A11856">
        <v>21032025</v>
      </c>
      <c r="B11856" t="s">
        <v>778</v>
      </c>
      <c r="C11856" t="s">
        <v>479</v>
      </c>
      <c r="D11856" t="s">
        <v>256</v>
      </c>
      <c r="E11856" t="s">
        <v>257</v>
      </c>
      <c r="F11856" t="s">
        <v>236</v>
      </c>
      <c r="G11856" t="s">
        <v>101</v>
      </c>
    </row>
    <row r="11857" spans="1:6" x14ac:dyDescent="0.35">
      <c r="A11857">
        <v>21032025</v>
      </c>
      <c r="B11857" t="s">
        <v>782</v>
      </c>
      <c r="C11857" t="s">
        <v>374</v>
      </c>
      <c r="D11857" t="s">
        <v>260</v>
      </c>
      <c r="E11857" t="s">
        <v>136</v>
      </c>
      <c r="F11857" t="s">
        <v>101</v>
      </c>
    </row>
    <row r="11858" spans="1:6" x14ac:dyDescent="0.35">
      <c r="A11858">
        <v>21032025</v>
      </c>
      <c r="B11858" t="s">
        <v>536</v>
      </c>
      <c r="C11858" t="s">
        <v>261</v>
      </c>
      <c r="D11858" t="s">
        <v>262</v>
      </c>
      <c r="E11858" t="s">
        <v>101</v>
      </c>
    </row>
    <row r="11859" spans="1:6" x14ac:dyDescent="0.35">
      <c r="A11859">
        <v>21032025</v>
      </c>
      <c r="B11859" t="s">
        <v>756</v>
      </c>
      <c r="C11859" t="s">
        <v>498</v>
      </c>
      <c r="D11859" t="s">
        <v>264</v>
      </c>
      <c r="E11859" t="s">
        <v>101</v>
      </c>
    </row>
    <row r="11860" spans="1:6" x14ac:dyDescent="0.35">
      <c r="A11860">
        <v>21032025</v>
      </c>
      <c r="B11860" t="s">
        <v>431</v>
      </c>
      <c r="C11860" t="s">
        <v>264</v>
      </c>
      <c r="D11860" t="s">
        <v>149</v>
      </c>
    </row>
    <row r="11861" spans="1:6" x14ac:dyDescent="0.35">
      <c r="A11861">
        <v>21032025</v>
      </c>
      <c r="B11861" t="s">
        <v>846</v>
      </c>
      <c r="C11861" t="s">
        <v>441</v>
      </c>
      <c r="D11861" t="s">
        <v>265</v>
      </c>
      <c r="E11861" t="s">
        <v>101</v>
      </c>
      <c r="F11861" t="s">
        <v>266</v>
      </c>
    </row>
    <row r="11862" spans="1:6" x14ac:dyDescent="0.35">
      <c r="A11862">
        <v>21032025</v>
      </c>
      <c r="B11862" t="s">
        <v>418</v>
      </c>
      <c r="C11862" t="s">
        <v>267</v>
      </c>
      <c r="D11862" t="s">
        <v>101</v>
      </c>
    </row>
    <row r="11863" spans="1:6" x14ac:dyDescent="0.35">
      <c r="A11863">
        <v>21032025</v>
      </c>
      <c r="B11863" t="s">
        <v>558</v>
      </c>
      <c r="C11863" t="s">
        <v>218</v>
      </c>
      <c r="D11863" t="s">
        <v>268</v>
      </c>
    </row>
    <row r="11864" spans="1:6" x14ac:dyDescent="0.35">
      <c r="A11864">
        <v>21032025</v>
      </c>
      <c r="B11864" t="s">
        <v>847</v>
      </c>
      <c r="C11864" t="s">
        <v>418</v>
      </c>
      <c r="D11864" t="s">
        <v>270</v>
      </c>
      <c r="E11864" t="s">
        <v>271</v>
      </c>
      <c r="F11864" t="s">
        <v>101</v>
      </c>
    </row>
    <row r="11865" spans="1:6" x14ac:dyDescent="0.35">
      <c r="A11865">
        <v>21032025</v>
      </c>
      <c r="B11865" t="s">
        <v>770</v>
      </c>
      <c r="C11865" t="s">
        <v>591</v>
      </c>
      <c r="D11865" t="s">
        <v>274</v>
      </c>
      <c r="E11865" t="s">
        <v>101</v>
      </c>
    </row>
    <row r="11866" spans="1:6" x14ac:dyDescent="0.35">
      <c r="A11866">
        <v>21032025</v>
      </c>
      <c r="B11866" t="s">
        <v>802</v>
      </c>
      <c r="C11866" t="s">
        <v>499</v>
      </c>
      <c r="D11866" t="s">
        <v>277</v>
      </c>
      <c r="E11866" t="s">
        <v>101</v>
      </c>
    </row>
    <row r="11867" spans="1:6" x14ac:dyDescent="0.35">
      <c r="A11867">
        <v>21032025</v>
      </c>
      <c r="B11867" t="s">
        <v>729</v>
      </c>
      <c r="C11867" t="s">
        <v>473</v>
      </c>
      <c r="D11867" t="s">
        <v>279</v>
      </c>
      <c r="E11867" t="s">
        <v>140</v>
      </c>
      <c r="F11867" t="s">
        <v>280</v>
      </c>
    </row>
    <row r="11868" spans="1:6" x14ac:dyDescent="0.35">
      <c r="A11868">
        <v>21032025</v>
      </c>
      <c r="B11868" t="s">
        <v>765</v>
      </c>
      <c r="C11868" t="s">
        <v>218</v>
      </c>
      <c r="D11868" t="s">
        <v>281</v>
      </c>
    </row>
    <row r="11869" spans="1:6" x14ac:dyDescent="0.35">
      <c r="A11869">
        <v>21032025</v>
      </c>
      <c r="B11869" t="s">
        <v>795</v>
      </c>
      <c r="C11869" t="s">
        <v>206</v>
      </c>
      <c r="D11869" t="s">
        <v>284</v>
      </c>
      <c r="E11869" t="s">
        <v>101</v>
      </c>
    </row>
    <row r="11870" spans="1:6" x14ac:dyDescent="0.35">
      <c r="A11870">
        <v>21032025</v>
      </c>
      <c r="B11870" t="s">
        <v>729</v>
      </c>
      <c r="C11870" t="s">
        <v>602</v>
      </c>
      <c r="D11870" t="s">
        <v>287</v>
      </c>
      <c r="E11870" t="s">
        <v>101</v>
      </c>
    </row>
    <row r="11871" spans="1:6" x14ac:dyDescent="0.35">
      <c r="A11871">
        <v>21032025</v>
      </c>
      <c r="B11871" t="s">
        <v>692</v>
      </c>
      <c r="C11871" t="s">
        <v>247</v>
      </c>
      <c r="D11871" t="s">
        <v>288</v>
      </c>
      <c r="E11871" t="s">
        <v>101</v>
      </c>
    </row>
    <row r="11872" spans="1:6" x14ac:dyDescent="0.35">
      <c r="A11872">
        <v>21032025</v>
      </c>
      <c r="B11872" t="s">
        <v>582</v>
      </c>
      <c r="C11872" t="s">
        <v>526</v>
      </c>
      <c r="D11872" t="s">
        <v>290</v>
      </c>
      <c r="E11872" t="s">
        <v>140</v>
      </c>
      <c r="F11872" t="s">
        <v>291</v>
      </c>
    </row>
    <row r="11873" spans="1:9" x14ac:dyDescent="0.35">
      <c r="A11873">
        <v>21032025</v>
      </c>
      <c r="B11873" t="s">
        <v>848</v>
      </c>
      <c r="C11873" t="s">
        <v>137</v>
      </c>
      <c r="D11873" t="s">
        <v>290</v>
      </c>
      <c r="E11873" t="s">
        <v>140</v>
      </c>
      <c r="F11873" t="s">
        <v>294</v>
      </c>
      <c r="G11873" t="s">
        <v>295</v>
      </c>
      <c r="H11873" t="s">
        <v>101</v>
      </c>
    </row>
    <row r="11874" spans="1:9" x14ac:dyDescent="0.35">
      <c r="A11874">
        <v>21032025</v>
      </c>
      <c r="B11874" t="s">
        <v>793</v>
      </c>
      <c r="C11874" t="s">
        <v>444</v>
      </c>
      <c r="D11874" t="s">
        <v>298</v>
      </c>
      <c r="E11874" t="s">
        <v>101</v>
      </c>
    </row>
    <row r="11875" spans="1:9" x14ac:dyDescent="0.35">
      <c r="A11875">
        <v>21032025</v>
      </c>
      <c r="B11875" t="s">
        <v>456</v>
      </c>
      <c r="C11875" t="s">
        <v>481</v>
      </c>
      <c r="D11875" t="s">
        <v>300</v>
      </c>
      <c r="E11875" t="s">
        <v>262</v>
      </c>
      <c r="F11875" t="s">
        <v>101</v>
      </c>
    </row>
    <row r="11876" spans="1:9" x14ac:dyDescent="0.35">
      <c r="A11876">
        <v>21032025</v>
      </c>
      <c r="B11876" t="s">
        <v>729</v>
      </c>
      <c r="C11876" t="s">
        <v>438</v>
      </c>
      <c r="D11876" t="s">
        <v>301</v>
      </c>
      <c r="E11876" t="s">
        <v>101</v>
      </c>
    </row>
    <row r="11877" spans="1:9" x14ac:dyDescent="0.35">
      <c r="A11877">
        <v>21032025</v>
      </c>
      <c r="B11877" t="s">
        <v>661</v>
      </c>
      <c r="C11877" t="s">
        <v>444</v>
      </c>
      <c r="D11877" t="s">
        <v>303</v>
      </c>
      <c r="E11877" t="s">
        <v>149</v>
      </c>
    </row>
    <row r="11878" spans="1:9" x14ac:dyDescent="0.35">
      <c r="A11878">
        <v>21032025</v>
      </c>
      <c r="B11878" t="s">
        <v>849</v>
      </c>
      <c r="C11878" t="s">
        <v>603</v>
      </c>
      <c r="D11878" t="s">
        <v>306</v>
      </c>
      <c r="E11878" t="s">
        <v>101</v>
      </c>
    </row>
    <row r="11879" spans="1:9" x14ac:dyDescent="0.35">
      <c r="A11879">
        <v>21032025</v>
      </c>
      <c r="B11879" t="s">
        <v>846</v>
      </c>
      <c r="C11879" t="s">
        <v>438</v>
      </c>
      <c r="D11879" t="s">
        <v>308</v>
      </c>
      <c r="E11879" t="s">
        <v>309</v>
      </c>
      <c r="F11879" t="s">
        <v>310</v>
      </c>
      <c r="G11879" t="s">
        <v>311</v>
      </c>
      <c r="H11879" t="s">
        <v>312</v>
      </c>
      <c r="I11879" t="s">
        <v>101</v>
      </c>
    </row>
    <row r="11880" spans="1:9" x14ac:dyDescent="0.35">
      <c r="A11880">
        <v>21032025</v>
      </c>
      <c r="B11880" t="s">
        <v>609</v>
      </c>
      <c r="C11880" t="s">
        <v>269</v>
      </c>
      <c r="D11880" t="s">
        <v>314</v>
      </c>
      <c r="E11880" t="s">
        <v>315</v>
      </c>
      <c r="F11880" t="s">
        <v>101</v>
      </c>
    </row>
    <row r="11881" spans="1:9" x14ac:dyDescent="0.35">
      <c r="A11881">
        <v>21032025</v>
      </c>
      <c r="B11881" t="s">
        <v>557</v>
      </c>
      <c r="C11881" t="s">
        <v>183</v>
      </c>
      <c r="D11881" t="s">
        <v>314</v>
      </c>
      <c r="E11881" t="s">
        <v>317</v>
      </c>
      <c r="F11881" t="s">
        <v>101</v>
      </c>
    </row>
    <row r="11882" spans="1:9" x14ac:dyDescent="0.35">
      <c r="A11882">
        <v>21032025</v>
      </c>
      <c r="B11882" t="s">
        <v>729</v>
      </c>
      <c r="C11882" t="s">
        <v>438</v>
      </c>
      <c r="D11882" t="s">
        <v>319</v>
      </c>
      <c r="E11882" t="s">
        <v>320</v>
      </c>
      <c r="F11882" t="s">
        <v>321</v>
      </c>
    </row>
    <row r="11883" spans="1:9" x14ac:dyDescent="0.35">
      <c r="A11883">
        <v>21032025</v>
      </c>
      <c r="B11883" t="s">
        <v>806</v>
      </c>
      <c r="C11883" t="s">
        <v>285</v>
      </c>
      <c r="D11883" t="s">
        <v>322</v>
      </c>
      <c r="E11883" t="s">
        <v>101</v>
      </c>
    </row>
    <row r="11884" spans="1:9" x14ac:dyDescent="0.35">
      <c r="A11884">
        <v>21032025</v>
      </c>
      <c r="B11884" t="s">
        <v>850</v>
      </c>
      <c r="C11884" t="s">
        <v>440</v>
      </c>
      <c r="D11884" t="s">
        <v>325</v>
      </c>
      <c r="E11884" t="s">
        <v>101</v>
      </c>
    </row>
    <row r="11885" spans="1:9" x14ac:dyDescent="0.35">
      <c r="A11885">
        <v>21032025</v>
      </c>
      <c r="B11885" t="s">
        <v>851</v>
      </c>
      <c r="C11885" t="s">
        <v>374</v>
      </c>
      <c r="D11885" t="s">
        <v>328</v>
      </c>
      <c r="E11885" t="s">
        <v>101</v>
      </c>
    </row>
    <row r="11886" spans="1:9" x14ac:dyDescent="0.35">
      <c r="A11886">
        <v>21032025</v>
      </c>
      <c r="B11886" t="s">
        <v>419</v>
      </c>
      <c r="C11886" t="s">
        <v>331</v>
      </c>
      <c r="D11886" t="s">
        <v>332</v>
      </c>
      <c r="E11886" t="s">
        <v>101</v>
      </c>
    </row>
    <row r="11887" spans="1:9" x14ac:dyDescent="0.35">
      <c r="A11887">
        <v>21032025</v>
      </c>
      <c r="B11887" t="s">
        <v>221</v>
      </c>
      <c r="C11887" t="s">
        <v>188</v>
      </c>
      <c r="D11887" t="s">
        <v>331</v>
      </c>
      <c r="E11887" t="s">
        <v>335</v>
      </c>
      <c r="F11887" t="s">
        <v>101</v>
      </c>
    </row>
    <row r="11888" spans="1:9" x14ac:dyDescent="0.35">
      <c r="A11888">
        <v>21032025</v>
      </c>
      <c r="B11888" t="s">
        <v>600</v>
      </c>
      <c r="C11888" t="s">
        <v>117</v>
      </c>
      <c r="D11888" t="s">
        <v>331</v>
      </c>
      <c r="E11888" t="s">
        <v>338</v>
      </c>
      <c r="F11888" t="s">
        <v>321</v>
      </c>
    </row>
    <row r="11889" spans="1:8" x14ac:dyDescent="0.35">
      <c r="A11889">
        <v>21032025</v>
      </c>
      <c r="B11889" t="s">
        <v>783</v>
      </c>
      <c r="C11889" t="s">
        <v>589</v>
      </c>
      <c r="D11889" t="s">
        <v>170</v>
      </c>
    </row>
    <row r="11890" spans="1:8" x14ac:dyDescent="0.35">
      <c r="A11890">
        <v>21032025</v>
      </c>
      <c r="B11890" t="s">
        <v>804</v>
      </c>
      <c r="C11890" t="s">
        <v>511</v>
      </c>
      <c r="D11890" t="s">
        <v>341</v>
      </c>
      <c r="E11890" t="s">
        <v>101</v>
      </c>
    </row>
    <row r="11891" spans="1:8" x14ac:dyDescent="0.35">
      <c r="A11891">
        <v>21032025</v>
      </c>
      <c r="B11891" t="s">
        <v>712</v>
      </c>
      <c r="C11891" t="s">
        <v>510</v>
      </c>
      <c r="D11891" t="s">
        <v>343</v>
      </c>
      <c r="E11891" t="s">
        <v>101</v>
      </c>
    </row>
    <row r="11892" spans="1:8" x14ac:dyDescent="0.35">
      <c r="A11892">
        <v>21032025</v>
      </c>
      <c r="B11892" t="s">
        <v>426</v>
      </c>
      <c r="C11892" t="s">
        <v>132</v>
      </c>
      <c r="D11892" t="s">
        <v>344</v>
      </c>
      <c r="E11892" t="s">
        <v>345</v>
      </c>
      <c r="F11892" t="s">
        <v>101</v>
      </c>
    </row>
    <row r="11893" spans="1:8" x14ac:dyDescent="0.35">
      <c r="A11893">
        <v>21032025</v>
      </c>
      <c r="B11893" t="s">
        <v>789</v>
      </c>
      <c r="C11893" t="s">
        <v>441</v>
      </c>
      <c r="D11893" t="s">
        <v>132</v>
      </c>
      <c r="E11893" t="s">
        <v>347</v>
      </c>
      <c r="F11893" t="s">
        <v>101</v>
      </c>
    </row>
    <row r="11894" spans="1:8" x14ac:dyDescent="0.35">
      <c r="A11894">
        <v>21032025</v>
      </c>
      <c r="B11894" t="s">
        <v>852</v>
      </c>
      <c r="C11894" t="s">
        <v>218</v>
      </c>
      <c r="D11894" t="s">
        <v>132</v>
      </c>
      <c r="E11894" t="s">
        <v>348</v>
      </c>
      <c r="F11894" t="s">
        <v>101</v>
      </c>
    </row>
    <row r="11895" spans="1:8" x14ac:dyDescent="0.35">
      <c r="A11895">
        <v>21032025</v>
      </c>
      <c r="B11895" t="s">
        <v>424</v>
      </c>
      <c r="C11895" t="s">
        <v>142</v>
      </c>
      <c r="D11895" t="s">
        <v>132</v>
      </c>
      <c r="E11895" t="s">
        <v>350</v>
      </c>
      <c r="F11895" t="s">
        <v>101</v>
      </c>
    </row>
    <row r="11896" spans="1:8" x14ac:dyDescent="0.35">
      <c r="A11896">
        <v>21032025</v>
      </c>
      <c r="B11896" t="s">
        <v>764</v>
      </c>
      <c r="C11896" t="s">
        <v>674</v>
      </c>
      <c r="D11896" t="s">
        <v>132</v>
      </c>
      <c r="E11896" t="s">
        <v>352</v>
      </c>
      <c r="F11896" t="s">
        <v>101</v>
      </c>
    </row>
    <row r="11897" spans="1:8" x14ac:dyDescent="0.35">
      <c r="A11897">
        <v>21032025</v>
      </c>
      <c r="B11897" t="s">
        <v>832</v>
      </c>
      <c r="C11897" t="s">
        <v>501</v>
      </c>
      <c r="D11897" t="s">
        <v>132</v>
      </c>
      <c r="E11897" t="s">
        <v>133</v>
      </c>
      <c r="F11897" t="s">
        <v>355</v>
      </c>
    </row>
    <row r="11898" spans="1:8" x14ac:dyDescent="0.35">
      <c r="A11898">
        <v>21032025</v>
      </c>
      <c r="B11898" t="s">
        <v>778</v>
      </c>
      <c r="C11898" t="s">
        <v>510</v>
      </c>
      <c r="D11898" t="s">
        <v>132</v>
      </c>
      <c r="E11898" t="s">
        <v>356</v>
      </c>
      <c r="F11898" t="s">
        <v>101</v>
      </c>
    </row>
    <row r="11899" spans="1:8" x14ac:dyDescent="0.35">
      <c r="A11899">
        <v>21032025</v>
      </c>
      <c r="B11899" t="s">
        <v>550</v>
      </c>
      <c r="C11899" t="s">
        <v>117</v>
      </c>
      <c r="D11899" t="s">
        <v>359</v>
      </c>
      <c r="E11899" t="s">
        <v>360</v>
      </c>
      <c r="F11899" t="s">
        <v>101</v>
      </c>
    </row>
    <row r="11900" spans="1:8" x14ac:dyDescent="0.35">
      <c r="A11900">
        <v>21032025</v>
      </c>
      <c r="B11900" t="s">
        <v>827</v>
      </c>
      <c r="C11900" t="s">
        <v>536</v>
      </c>
      <c r="D11900" t="s">
        <v>359</v>
      </c>
      <c r="E11900" t="s">
        <v>362</v>
      </c>
      <c r="F11900" t="s">
        <v>101</v>
      </c>
    </row>
    <row r="11901" spans="1:8" x14ac:dyDescent="0.35">
      <c r="A11901">
        <v>21032025</v>
      </c>
      <c r="B11901" t="s">
        <v>655</v>
      </c>
      <c r="C11901" t="s">
        <v>449</v>
      </c>
      <c r="D11901" t="s">
        <v>359</v>
      </c>
      <c r="E11901" t="s">
        <v>362</v>
      </c>
      <c r="F11901" t="s">
        <v>140</v>
      </c>
      <c r="G11901" t="s">
        <v>364</v>
      </c>
      <c r="H11901" t="s">
        <v>101</v>
      </c>
    </row>
    <row r="11902" spans="1:8" x14ac:dyDescent="0.35">
      <c r="A11902">
        <v>21032025</v>
      </c>
      <c r="B11902" t="s">
        <v>761</v>
      </c>
      <c r="C11902" t="s">
        <v>451</v>
      </c>
      <c r="D11902" t="s">
        <v>366</v>
      </c>
      <c r="E11902" t="s">
        <v>257</v>
      </c>
      <c r="F11902" t="s">
        <v>367</v>
      </c>
      <c r="G11902" t="s">
        <v>101</v>
      </c>
    </row>
    <row r="11903" spans="1:8" x14ac:dyDescent="0.35">
      <c r="A11903">
        <v>21032025</v>
      </c>
      <c r="B11903" t="s">
        <v>802</v>
      </c>
      <c r="C11903" t="s">
        <v>504</v>
      </c>
      <c r="D11903" t="s">
        <v>369</v>
      </c>
      <c r="E11903" t="s">
        <v>370</v>
      </c>
      <c r="F11903" t="s">
        <v>101</v>
      </c>
    </row>
    <row r="11904" spans="1:8" x14ac:dyDescent="0.35">
      <c r="A11904">
        <v>21032025</v>
      </c>
      <c r="B11904" t="s">
        <v>756</v>
      </c>
      <c r="C11904" t="s">
        <v>304</v>
      </c>
      <c r="D11904" t="s">
        <v>371</v>
      </c>
      <c r="E11904" t="s">
        <v>101</v>
      </c>
    </row>
    <row r="11905" spans="1:9" x14ac:dyDescent="0.35">
      <c r="A11905">
        <v>21032025</v>
      </c>
      <c r="B11905" t="s">
        <v>692</v>
      </c>
      <c r="C11905" t="s">
        <v>292</v>
      </c>
      <c r="D11905" t="s">
        <v>372</v>
      </c>
      <c r="E11905" t="s">
        <v>101</v>
      </c>
    </row>
    <row r="11906" spans="1:9" x14ac:dyDescent="0.35">
      <c r="A11906">
        <v>21032025</v>
      </c>
      <c r="B11906" t="s">
        <v>768</v>
      </c>
      <c r="C11906" t="s">
        <v>714</v>
      </c>
      <c r="D11906" t="s">
        <v>373</v>
      </c>
      <c r="E11906" t="s">
        <v>101</v>
      </c>
    </row>
    <row r="11907" spans="1:9" x14ac:dyDescent="0.35">
      <c r="A11907">
        <v>21032025</v>
      </c>
      <c r="B11907" t="s">
        <v>628</v>
      </c>
      <c r="C11907" t="s">
        <v>218</v>
      </c>
      <c r="D11907" t="s">
        <v>376</v>
      </c>
      <c r="E11907" t="s">
        <v>140</v>
      </c>
      <c r="F11907" t="s">
        <v>331</v>
      </c>
      <c r="G11907" t="s">
        <v>377</v>
      </c>
      <c r="H11907" t="s">
        <v>101</v>
      </c>
    </row>
    <row r="11908" spans="1:9" x14ac:dyDescent="0.35">
      <c r="A11908">
        <v>21032025</v>
      </c>
      <c r="B11908" t="s">
        <v>810</v>
      </c>
      <c r="C11908" t="s">
        <v>493</v>
      </c>
      <c r="D11908" t="s">
        <v>378</v>
      </c>
    </row>
    <row r="11909" spans="1:9" x14ac:dyDescent="0.35">
      <c r="A11909">
        <v>21032025</v>
      </c>
      <c r="B11909" t="s">
        <v>700</v>
      </c>
      <c r="C11909" t="s">
        <v>465</v>
      </c>
      <c r="D11909" t="s">
        <v>380</v>
      </c>
      <c r="E11909" t="s">
        <v>101</v>
      </c>
    </row>
    <row r="11910" spans="1:9" x14ac:dyDescent="0.35">
      <c r="A11910">
        <v>21032025</v>
      </c>
      <c r="B11910" t="s">
        <v>787</v>
      </c>
      <c r="C11910" t="s">
        <v>473</v>
      </c>
      <c r="D11910" t="s">
        <v>382</v>
      </c>
      <c r="E11910" t="s">
        <v>383</v>
      </c>
    </row>
    <row r="11911" spans="1:9" x14ac:dyDescent="0.35">
      <c r="A11911">
        <v>21032025</v>
      </c>
      <c r="B11911" t="s">
        <v>788</v>
      </c>
      <c r="C11911" t="s">
        <v>534</v>
      </c>
      <c r="D11911" t="s">
        <v>385</v>
      </c>
      <c r="E11911" t="s">
        <v>386</v>
      </c>
    </row>
    <row r="11912" spans="1:9" x14ac:dyDescent="0.35">
      <c r="A11912">
        <v>21032025</v>
      </c>
      <c r="B11912" t="s">
        <v>737</v>
      </c>
      <c r="C11912" t="s">
        <v>589</v>
      </c>
      <c r="D11912" t="s">
        <v>388</v>
      </c>
      <c r="E11912" t="s">
        <v>101</v>
      </c>
    </row>
    <row r="11913" spans="1:9" x14ac:dyDescent="0.35">
      <c r="A11913">
        <v>21032025</v>
      </c>
      <c r="B11913" t="s">
        <v>569</v>
      </c>
      <c r="C11913" t="s">
        <v>188</v>
      </c>
      <c r="D11913" t="s">
        <v>391</v>
      </c>
      <c r="E11913" t="s">
        <v>101</v>
      </c>
    </row>
    <row r="11914" spans="1:9" x14ac:dyDescent="0.35">
      <c r="A11914">
        <v>21032025</v>
      </c>
      <c r="B11914" t="s">
        <v>687</v>
      </c>
      <c r="C11914" t="s">
        <v>547</v>
      </c>
      <c r="D11914" t="s">
        <v>393</v>
      </c>
    </row>
    <row r="11915" spans="1:9" x14ac:dyDescent="0.35">
      <c r="A11915">
        <v>21032025</v>
      </c>
      <c r="B11915" t="s">
        <v>755</v>
      </c>
      <c r="C11915" t="s">
        <v>438</v>
      </c>
      <c r="D11915" t="s">
        <v>394</v>
      </c>
      <c r="E11915" t="s">
        <v>395</v>
      </c>
      <c r="F11915" t="s">
        <v>101</v>
      </c>
    </row>
    <row r="11916" spans="1:9" x14ac:dyDescent="0.35">
      <c r="A11916">
        <v>21032025</v>
      </c>
      <c r="B11916" t="s">
        <v>833</v>
      </c>
      <c r="C11916" t="s">
        <v>590</v>
      </c>
      <c r="D11916" t="s">
        <v>396</v>
      </c>
    </row>
    <row r="11917" spans="1:9" x14ac:dyDescent="0.35">
      <c r="A11917">
        <v>21032025</v>
      </c>
      <c r="B11917" t="s">
        <v>717</v>
      </c>
      <c r="C11917" t="s">
        <v>418</v>
      </c>
      <c r="D11917" t="s">
        <v>397</v>
      </c>
      <c r="E11917" t="s">
        <v>101</v>
      </c>
    </row>
    <row r="11918" spans="1:9" x14ac:dyDescent="0.35">
      <c r="A11918">
        <v>21032025</v>
      </c>
      <c r="B11918" t="s">
        <v>718</v>
      </c>
      <c r="C11918" t="s">
        <v>466</v>
      </c>
      <c r="D11918" t="s">
        <v>399</v>
      </c>
      <c r="E11918" t="s">
        <v>140</v>
      </c>
      <c r="F11918" t="s">
        <v>400</v>
      </c>
      <c r="G11918" t="s">
        <v>257</v>
      </c>
      <c r="H11918" t="s">
        <v>331</v>
      </c>
      <c r="I11918" t="s">
        <v>401</v>
      </c>
    </row>
    <row r="11919" spans="1:9" x14ac:dyDescent="0.35">
      <c r="A11919">
        <v>21032025</v>
      </c>
      <c r="B11919" t="s">
        <v>552</v>
      </c>
      <c r="C11919" t="s">
        <v>501</v>
      </c>
      <c r="D11919" t="s">
        <v>399</v>
      </c>
      <c r="E11919" t="s">
        <v>187</v>
      </c>
      <c r="F11919" t="s">
        <v>101</v>
      </c>
    </row>
    <row r="11920" spans="1:9" x14ac:dyDescent="0.35">
      <c r="A11920">
        <v>21032025</v>
      </c>
      <c r="B11920" t="s">
        <v>763</v>
      </c>
      <c r="C11920" t="s">
        <v>460</v>
      </c>
      <c r="D11920" t="s">
        <v>399</v>
      </c>
      <c r="E11920" t="s">
        <v>403</v>
      </c>
      <c r="F11920" t="s">
        <v>101</v>
      </c>
    </row>
    <row r="11921" spans="1:7" x14ac:dyDescent="0.35">
      <c r="A11921">
        <v>21032025</v>
      </c>
      <c r="B11921" t="s">
        <v>764</v>
      </c>
      <c r="C11921" t="s">
        <v>504</v>
      </c>
      <c r="D11921" t="s">
        <v>399</v>
      </c>
      <c r="E11921" t="s">
        <v>404</v>
      </c>
      <c r="F11921" t="s">
        <v>101</v>
      </c>
    </row>
    <row r="11922" spans="1:7" x14ac:dyDescent="0.35">
      <c r="A11922">
        <v>20032025</v>
      </c>
      <c r="B11922" t="s">
        <v>639</v>
      </c>
      <c r="C11922" t="s">
        <v>582</v>
      </c>
      <c r="D11922" t="s">
        <v>100</v>
      </c>
      <c r="E11922" t="s">
        <v>101</v>
      </c>
    </row>
    <row r="11923" spans="1:7" x14ac:dyDescent="0.35">
      <c r="A11923">
        <v>20032025</v>
      </c>
      <c r="B11923" t="s">
        <v>801</v>
      </c>
      <c r="C11923" t="s">
        <v>387</v>
      </c>
      <c r="D11923" t="s">
        <v>104</v>
      </c>
      <c r="E11923" t="s">
        <v>101</v>
      </c>
    </row>
    <row r="11924" spans="1:7" x14ac:dyDescent="0.35">
      <c r="A11924">
        <v>20032025</v>
      </c>
      <c r="B11924" t="s">
        <v>828</v>
      </c>
      <c r="C11924" t="s">
        <v>573</v>
      </c>
      <c r="D11924" t="s">
        <v>107</v>
      </c>
      <c r="E11924" t="s">
        <v>108</v>
      </c>
      <c r="F11924" t="s">
        <v>101</v>
      </c>
    </row>
    <row r="11925" spans="1:7" x14ac:dyDescent="0.35">
      <c r="A11925">
        <v>20032025</v>
      </c>
      <c r="B11925" t="s">
        <v>695</v>
      </c>
      <c r="C11925" t="s">
        <v>292</v>
      </c>
      <c r="D11925" t="s">
        <v>111</v>
      </c>
      <c r="E11925" t="s">
        <v>101</v>
      </c>
    </row>
    <row r="11926" spans="1:7" x14ac:dyDescent="0.35">
      <c r="A11926">
        <v>20032025</v>
      </c>
      <c r="B11926" t="s">
        <v>379</v>
      </c>
      <c r="C11926" t="s">
        <v>489</v>
      </c>
      <c r="D11926" t="s">
        <v>114</v>
      </c>
      <c r="E11926" t="s">
        <v>115</v>
      </c>
      <c r="F11926" t="s">
        <v>116</v>
      </c>
    </row>
    <row r="11927" spans="1:7" x14ac:dyDescent="0.35">
      <c r="A11927">
        <v>20032025</v>
      </c>
      <c r="B11927" t="s">
        <v>353</v>
      </c>
      <c r="C11927" t="s">
        <v>151</v>
      </c>
      <c r="D11927" t="s">
        <v>114</v>
      </c>
      <c r="E11927" t="s">
        <v>119</v>
      </c>
      <c r="F11927" t="s">
        <v>120</v>
      </c>
      <c r="G11927" t="s">
        <v>121</v>
      </c>
    </row>
    <row r="11928" spans="1:7" x14ac:dyDescent="0.35">
      <c r="A11928">
        <v>20032025</v>
      </c>
      <c r="B11928" t="s">
        <v>125</v>
      </c>
      <c r="C11928" t="s">
        <v>421</v>
      </c>
      <c r="D11928" t="s">
        <v>114</v>
      </c>
      <c r="E11928" t="s">
        <v>124</v>
      </c>
    </row>
    <row r="11929" spans="1:7" x14ac:dyDescent="0.35">
      <c r="A11929">
        <v>20032025</v>
      </c>
      <c r="B11929" t="s">
        <v>428</v>
      </c>
      <c r="C11929" t="s">
        <v>409</v>
      </c>
      <c r="D11929" t="s">
        <v>114</v>
      </c>
      <c r="E11929" t="s">
        <v>127</v>
      </c>
    </row>
    <row r="11930" spans="1:7" x14ac:dyDescent="0.35">
      <c r="A11930">
        <v>20032025</v>
      </c>
      <c r="B11930" t="s">
        <v>478</v>
      </c>
      <c r="C11930" t="s">
        <v>467</v>
      </c>
      <c r="D11930" t="s">
        <v>114</v>
      </c>
      <c r="E11930" t="s">
        <v>130</v>
      </c>
    </row>
    <row r="11931" spans="1:7" x14ac:dyDescent="0.35">
      <c r="A11931">
        <v>20032025</v>
      </c>
      <c r="B11931" t="s">
        <v>175</v>
      </c>
      <c r="C11931" t="s">
        <v>580</v>
      </c>
      <c r="D11931" t="s">
        <v>114</v>
      </c>
      <c r="E11931" t="s">
        <v>132</v>
      </c>
      <c r="F11931" t="s">
        <v>133</v>
      </c>
    </row>
    <row r="11932" spans="1:7" x14ac:dyDescent="0.35">
      <c r="A11932">
        <v>20032025</v>
      </c>
      <c r="B11932" t="s">
        <v>778</v>
      </c>
      <c r="C11932" t="s">
        <v>495</v>
      </c>
      <c r="D11932" t="s">
        <v>135</v>
      </c>
      <c r="E11932" t="s">
        <v>136</v>
      </c>
    </row>
    <row r="11933" spans="1:7" x14ac:dyDescent="0.35">
      <c r="A11933">
        <v>20032025</v>
      </c>
      <c r="B11933" t="s">
        <v>762</v>
      </c>
      <c r="C11933" t="s">
        <v>449</v>
      </c>
      <c r="D11933" t="s">
        <v>139</v>
      </c>
      <c r="E11933" t="s">
        <v>140</v>
      </c>
      <c r="F11933" t="s">
        <v>141</v>
      </c>
      <c r="G11933" t="s">
        <v>101</v>
      </c>
    </row>
    <row r="11934" spans="1:7" x14ac:dyDescent="0.35">
      <c r="A11934">
        <v>20032025</v>
      </c>
      <c r="B11934" t="s">
        <v>764</v>
      </c>
      <c r="C11934" t="s">
        <v>454</v>
      </c>
      <c r="D11934" t="s">
        <v>144</v>
      </c>
      <c r="E11934" t="s">
        <v>101</v>
      </c>
    </row>
    <row r="11935" spans="1:7" x14ac:dyDescent="0.35">
      <c r="A11935">
        <v>20032025</v>
      </c>
      <c r="B11935" t="s">
        <v>841</v>
      </c>
      <c r="C11935" t="s">
        <v>413</v>
      </c>
      <c r="D11935" t="s">
        <v>147</v>
      </c>
      <c r="E11935" t="s">
        <v>148</v>
      </c>
      <c r="F11935" t="s">
        <v>149</v>
      </c>
    </row>
    <row r="11936" spans="1:7" x14ac:dyDescent="0.35">
      <c r="A11936">
        <v>20032025</v>
      </c>
      <c r="B11936" t="s">
        <v>832</v>
      </c>
      <c r="C11936" t="s">
        <v>326</v>
      </c>
      <c r="D11936" t="s">
        <v>152</v>
      </c>
      <c r="E11936" t="s">
        <v>140</v>
      </c>
      <c r="F11936" t="s">
        <v>153</v>
      </c>
      <c r="G11936" t="s">
        <v>101</v>
      </c>
    </row>
    <row r="11937" spans="1:6" x14ac:dyDescent="0.35">
      <c r="A11937">
        <v>20032025</v>
      </c>
      <c r="B11937" t="s">
        <v>765</v>
      </c>
      <c r="C11937" t="s">
        <v>691</v>
      </c>
      <c r="D11937" t="s">
        <v>156</v>
      </c>
      <c r="E11937" t="s">
        <v>101</v>
      </c>
    </row>
    <row r="11938" spans="1:6" x14ac:dyDescent="0.35">
      <c r="A11938">
        <v>20032025</v>
      </c>
      <c r="B11938" t="s">
        <v>839</v>
      </c>
      <c r="C11938" t="s">
        <v>599</v>
      </c>
      <c r="D11938" t="s">
        <v>159</v>
      </c>
      <c r="E11938" t="s">
        <v>101</v>
      </c>
    </row>
    <row r="11939" spans="1:6" x14ac:dyDescent="0.35">
      <c r="A11939">
        <v>20032025</v>
      </c>
      <c r="B11939" t="s">
        <v>576</v>
      </c>
      <c r="C11939" t="s">
        <v>161</v>
      </c>
      <c r="D11939" t="s">
        <v>101</v>
      </c>
    </row>
    <row r="11940" spans="1:6" x14ac:dyDescent="0.35">
      <c r="A11940">
        <v>20032025</v>
      </c>
      <c r="B11940" t="s">
        <v>558</v>
      </c>
      <c r="C11940" t="s">
        <v>521</v>
      </c>
      <c r="D11940" t="s">
        <v>164</v>
      </c>
      <c r="E11940" t="s">
        <v>101</v>
      </c>
    </row>
    <row r="11941" spans="1:6" x14ac:dyDescent="0.35">
      <c r="A11941">
        <v>20032025</v>
      </c>
      <c r="B11941" t="s">
        <v>796</v>
      </c>
      <c r="C11941" t="s">
        <v>413</v>
      </c>
      <c r="D11941" t="s">
        <v>167</v>
      </c>
    </row>
    <row r="11942" spans="1:6" x14ac:dyDescent="0.35">
      <c r="A11942">
        <v>20032025</v>
      </c>
      <c r="B11942" t="s">
        <v>812</v>
      </c>
      <c r="C11942" t="s">
        <v>494</v>
      </c>
      <c r="D11942" t="s">
        <v>423</v>
      </c>
      <c r="E11942" t="s">
        <v>101</v>
      </c>
    </row>
    <row r="11943" spans="1:6" x14ac:dyDescent="0.35">
      <c r="A11943">
        <v>20032025</v>
      </c>
      <c r="B11943" t="s">
        <v>692</v>
      </c>
      <c r="C11943" t="s">
        <v>218</v>
      </c>
      <c r="D11943" t="s">
        <v>169</v>
      </c>
      <c r="E11943" t="s">
        <v>170</v>
      </c>
      <c r="F11943" t="s">
        <v>101</v>
      </c>
    </row>
    <row r="11944" spans="1:6" x14ac:dyDescent="0.35">
      <c r="A11944">
        <v>20032025</v>
      </c>
      <c r="B11944" t="s">
        <v>783</v>
      </c>
      <c r="C11944" t="s">
        <v>438</v>
      </c>
      <c r="D11944" t="s">
        <v>173</v>
      </c>
      <c r="E11944" t="s">
        <v>101</v>
      </c>
    </row>
    <row r="11945" spans="1:6" x14ac:dyDescent="0.35">
      <c r="A11945">
        <v>20032025</v>
      </c>
      <c r="B11945" t="s">
        <v>755</v>
      </c>
      <c r="C11945" t="s">
        <v>438</v>
      </c>
      <c r="D11945" t="s">
        <v>176</v>
      </c>
      <c r="E11945" t="s">
        <v>101</v>
      </c>
    </row>
    <row r="11946" spans="1:6" x14ac:dyDescent="0.35">
      <c r="A11946">
        <v>20032025</v>
      </c>
      <c r="B11946" t="s">
        <v>786</v>
      </c>
      <c r="C11946" t="s">
        <v>444</v>
      </c>
      <c r="D11946" t="s">
        <v>176</v>
      </c>
      <c r="E11946" t="s">
        <v>149</v>
      </c>
    </row>
    <row r="11947" spans="1:6" x14ac:dyDescent="0.35">
      <c r="A11947">
        <v>20032025</v>
      </c>
      <c r="B11947" t="s">
        <v>778</v>
      </c>
      <c r="C11947" t="s">
        <v>417</v>
      </c>
      <c r="D11947" t="s">
        <v>181</v>
      </c>
      <c r="E11947" t="s">
        <v>182</v>
      </c>
      <c r="F11947" t="s">
        <v>101</v>
      </c>
    </row>
    <row r="11948" spans="1:6" x14ac:dyDescent="0.35">
      <c r="A11948">
        <v>20032025</v>
      </c>
      <c r="B11948" t="s">
        <v>850</v>
      </c>
      <c r="C11948" t="s">
        <v>495</v>
      </c>
      <c r="D11948" t="s">
        <v>184</v>
      </c>
      <c r="E11948" t="s">
        <v>101</v>
      </c>
    </row>
    <row r="11949" spans="1:6" x14ac:dyDescent="0.35">
      <c r="A11949">
        <v>20032025</v>
      </c>
      <c r="B11949" t="s">
        <v>511</v>
      </c>
      <c r="C11949" t="s">
        <v>187</v>
      </c>
      <c r="D11949" t="s">
        <v>101</v>
      </c>
    </row>
    <row r="11950" spans="1:6" x14ac:dyDescent="0.35">
      <c r="A11950">
        <v>20032025</v>
      </c>
      <c r="B11950" t="s">
        <v>793</v>
      </c>
      <c r="C11950" t="s">
        <v>203</v>
      </c>
      <c r="D11950" t="s">
        <v>190</v>
      </c>
      <c r="E11950" t="s">
        <v>191</v>
      </c>
      <c r="F11950" t="s">
        <v>101</v>
      </c>
    </row>
    <row r="11951" spans="1:6" x14ac:dyDescent="0.35">
      <c r="A11951">
        <v>20032025</v>
      </c>
      <c r="B11951" t="s">
        <v>426</v>
      </c>
      <c r="C11951" t="s">
        <v>548</v>
      </c>
      <c r="D11951" t="s">
        <v>190</v>
      </c>
      <c r="E11951" t="s">
        <v>194</v>
      </c>
      <c r="F11951" t="s">
        <v>101</v>
      </c>
    </row>
    <row r="11952" spans="1:6" x14ac:dyDescent="0.35">
      <c r="A11952">
        <v>20032025</v>
      </c>
      <c r="B11952" t="s">
        <v>806</v>
      </c>
      <c r="C11952" t="s">
        <v>183</v>
      </c>
      <c r="D11952" t="s">
        <v>190</v>
      </c>
      <c r="E11952" t="s">
        <v>196</v>
      </c>
      <c r="F11952" t="s">
        <v>101</v>
      </c>
    </row>
    <row r="11953" spans="1:7" x14ac:dyDescent="0.35">
      <c r="A11953">
        <v>20032025</v>
      </c>
      <c r="B11953" t="s">
        <v>224</v>
      </c>
      <c r="C11953" t="s">
        <v>198</v>
      </c>
      <c r="D11953" t="s">
        <v>140</v>
      </c>
      <c r="E11953" t="s">
        <v>199</v>
      </c>
      <c r="F11953" t="s">
        <v>200</v>
      </c>
      <c r="G11953" t="s">
        <v>101</v>
      </c>
    </row>
    <row r="11954" spans="1:7" x14ac:dyDescent="0.35">
      <c r="A11954">
        <v>20032025</v>
      </c>
      <c r="B11954" t="s">
        <v>566</v>
      </c>
      <c r="C11954" t="s">
        <v>292</v>
      </c>
      <c r="D11954" t="s">
        <v>61</v>
      </c>
      <c r="E11954" t="s">
        <v>101</v>
      </c>
    </row>
    <row r="11955" spans="1:7" x14ac:dyDescent="0.35">
      <c r="A11955">
        <v>20032025</v>
      </c>
      <c r="B11955" t="s">
        <v>829</v>
      </c>
      <c r="C11955" t="s">
        <v>418</v>
      </c>
      <c r="D11955" t="s">
        <v>205</v>
      </c>
      <c r="E11955" t="s">
        <v>101</v>
      </c>
    </row>
    <row r="11956" spans="1:7" x14ac:dyDescent="0.35">
      <c r="A11956">
        <v>20032025</v>
      </c>
      <c r="B11956" t="s">
        <v>830</v>
      </c>
      <c r="C11956" t="s">
        <v>498</v>
      </c>
      <c r="D11956" t="s">
        <v>208</v>
      </c>
      <c r="E11956" t="s">
        <v>101</v>
      </c>
    </row>
    <row r="11957" spans="1:7" x14ac:dyDescent="0.35">
      <c r="A11957">
        <v>20032025</v>
      </c>
      <c r="B11957" t="s">
        <v>839</v>
      </c>
      <c r="C11957" t="s">
        <v>508</v>
      </c>
      <c r="D11957" t="s">
        <v>210</v>
      </c>
      <c r="E11957" t="s">
        <v>211</v>
      </c>
      <c r="F11957" t="s">
        <v>101</v>
      </c>
    </row>
    <row r="11958" spans="1:7" x14ac:dyDescent="0.35">
      <c r="A11958">
        <v>20032025</v>
      </c>
      <c r="B11958" t="s">
        <v>636</v>
      </c>
      <c r="C11958" t="s">
        <v>269</v>
      </c>
      <c r="D11958" t="s">
        <v>214</v>
      </c>
      <c r="E11958" t="s">
        <v>215</v>
      </c>
      <c r="F11958" t="s">
        <v>101</v>
      </c>
    </row>
    <row r="11959" spans="1:7" x14ac:dyDescent="0.35">
      <c r="A11959">
        <v>20032025</v>
      </c>
      <c r="B11959" t="s">
        <v>664</v>
      </c>
      <c r="C11959" t="s">
        <v>454</v>
      </c>
      <c r="D11959" t="s">
        <v>217</v>
      </c>
      <c r="E11959" t="s">
        <v>101</v>
      </c>
    </row>
    <row r="11960" spans="1:7" x14ac:dyDescent="0.35">
      <c r="A11960">
        <v>20032025</v>
      </c>
      <c r="B11960" t="s">
        <v>806</v>
      </c>
      <c r="C11960" t="s">
        <v>430</v>
      </c>
      <c r="D11960" t="s">
        <v>220</v>
      </c>
      <c r="E11960" t="s">
        <v>101</v>
      </c>
    </row>
    <row r="11961" spans="1:7" x14ac:dyDescent="0.35">
      <c r="A11961">
        <v>20032025</v>
      </c>
      <c r="B11961" t="s">
        <v>849</v>
      </c>
      <c r="C11961" t="s">
        <v>224</v>
      </c>
      <c r="D11961" t="s">
        <v>222</v>
      </c>
    </row>
    <row r="11962" spans="1:7" x14ac:dyDescent="0.35">
      <c r="A11962">
        <v>20032025</v>
      </c>
      <c r="B11962" t="s">
        <v>664</v>
      </c>
      <c r="C11962" t="s">
        <v>415</v>
      </c>
      <c r="D11962" t="s">
        <v>223</v>
      </c>
    </row>
    <row r="11963" spans="1:7" x14ac:dyDescent="0.35">
      <c r="A11963">
        <v>20032025</v>
      </c>
      <c r="B11963" t="s">
        <v>498</v>
      </c>
      <c r="C11963" t="s">
        <v>225</v>
      </c>
      <c r="D11963" t="s">
        <v>101</v>
      </c>
    </row>
    <row r="11964" spans="1:7" x14ac:dyDescent="0.35">
      <c r="A11964">
        <v>20032025</v>
      </c>
      <c r="B11964" t="s">
        <v>565</v>
      </c>
      <c r="C11964" t="s">
        <v>374</v>
      </c>
      <c r="D11964" t="s">
        <v>225</v>
      </c>
      <c r="E11964" t="s">
        <v>228</v>
      </c>
      <c r="F11964" t="s">
        <v>229</v>
      </c>
    </row>
    <row r="11965" spans="1:7" x14ac:dyDescent="0.35">
      <c r="A11965">
        <v>20032025</v>
      </c>
      <c r="B11965" t="s">
        <v>804</v>
      </c>
      <c r="C11965" t="s">
        <v>387</v>
      </c>
      <c r="D11965" t="s">
        <v>232</v>
      </c>
      <c r="E11965" t="s">
        <v>101</v>
      </c>
    </row>
    <row r="11966" spans="1:7" x14ac:dyDescent="0.35">
      <c r="A11966">
        <v>20032025</v>
      </c>
      <c r="B11966" t="s">
        <v>795</v>
      </c>
      <c r="C11966" t="s">
        <v>415</v>
      </c>
      <c r="D11966" t="s">
        <v>235</v>
      </c>
      <c r="E11966" t="s">
        <v>236</v>
      </c>
      <c r="F11966" t="s">
        <v>101</v>
      </c>
    </row>
    <row r="11967" spans="1:7" x14ac:dyDescent="0.35">
      <c r="A11967">
        <v>20032025</v>
      </c>
      <c r="B11967" t="s">
        <v>514</v>
      </c>
      <c r="C11967" t="s">
        <v>595</v>
      </c>
      <c r="D11967" t="s">
        <v>235</v>
      </c>
      <c r="E11967" t="s">
        <v>239</v>
      </c>
      <c r="F11967" t="s">
        <v>149</v>
      </c>
    </row>
    <row r="11968" spans="1:7" x14ac:dyDescent="0.35">
      <c r="A11968">
        <v>20032025</v>
      </c>
      <c r="B11968" t="s">
        <v>822</v>
      </c>
      <c r="C11968" t="s">
        <v>520</v>
      </c>
      <c r="D11968" t="s">
        <v>235</v>
      </c>
      <c r="E11968" t="s">
        <v>241</v>
      </c>
      <c r="F11968" t="s">
        <v>101</v>
      </c>
    </row>
    <row r="11969" spans="1:7" x14ac:dyDescent="0.35">
      <c r="A11969">
        <v>20032025</v>
      </c>
      <c r="B11969" t="s">
        <v>842</v>
      </c>
      <c r="C11969" t="s">
        <v>495</v>
      </c>
      <c r="D11969" t="s">
        <v>243</v>
      </c>
      <c r="E11969" t="s">
        <v>101</v>
      </c>
    </row>
    <row r="11970" spans="1:7" x14ac:dyDescent="0.35">
      <c r="A11970">
        <v>20032025</v>
      </c>
      <c r="B11970" t="s">
        <v>664</v>
      </c>
      <c r="C11970" t="s">
        <v>339</v>
      </c>
      <c r="D11970" t="s">
        <v>245</v>
      </c>
      <c r="E11970" t="s">
        <v>246</v>
      </c>
    </row>
    <row r="11971" spans="1:7" x14ac:dyDescent="0.35">
      <c r="A11971">
        <v>20032025</v>
      </c>
      <c r="B11971" t="s">
        <v>765</v>
      </c>
      <c r="C11971" t="s">
        <v>499</v>
      </c>
      <c r="D11971" t="s">
        <v>245</v>
      </c>
      <c r="E11971" t="s">
        <v>249</v>
      </c>
    </row>
    <row r="11972" spans="1:7" x14ac:dyDescent="0.35">
      <c r="A11972">
        <v>20032025</v>
      </c>
      <c r="B11972" t="s">
        <v>723</v>
      </c>
      <c r="C11972" t="s">
        <v>237</v>
      </c>
      <c r="D11972" t="s">
        <v>252</v>
      </c>
      <c r="E11972" t="s">
        <v>101</v>
      </c>
    </row>
    <row r="11973" spans="1:7" x14ac:dyDescent="0.35">
      <c r="A11973">
        <v>20032025</v>
      </c>
      <c r="B11973" t="s">
        <v>639</v>
      </c>
      <c r="C11973" t="s">
        <v>233</v>
      </c>
      <c r="D11973" t="s">
        <v>254</v>
      </c>
    </row>
    <row r="11974" spans="1:7" x14ac:dyDescent="0.35">
      <c r="A11974">
        <v>20032025</v>
      </c>
      <c r="B11974" t="s">
        <v>778</v>
      </c>
      <c r="C11974" t="s">
        <v>499</v>
      </c>
      <c r="D11974" t="s">
        <v>256</v>
      </c>
      <c r="E11974" t="s">
        <v>257</v>
      </c>
      <c r="F11974" t="s">
        <v>236</v>
      </c>
      <c r="G11974" t="s">
        <v>101</v>
      </c>
    </row>
    <row r="11975" spans="1:7" x14ac:dyDescent="0.35">
      <c r="A11975">
        <v>20032025</v>
      </c>
      <c r="B11975" t="s">
        <v>770</v>
      </c>
      <c r="C11975" t="s">
        <v>285</v>
      </c>
      <c r="D11975" t="s">
        <v>260</v>
      </c>
      <c r="E11975" t="s">
        <v>136</v>
      </c>
      <c r="F11975" t="s">
        <v>101</v>
      </c>
    </row>
    <row r="11976" spans="1:7" x14ac:dyDescent="0.35">
      <c r="A11976">
        <v>20032025</v>
      </c>
      <c r="B11976" t="s">
        <v>438</v>
      </c>
      <c r="C11976" t="s">
        <v>261</v>
      </c>
      <c r="D11976" t="s">
        <v>262</v>
      </c>
      <c r="E11976" t="s">
        <v>101</v>
      </c>
    </row>
    <row r="11977" spans="1:7" x14ac:dyDescent="0.35">
      <c r="A11977">
        <v>20032025</v>
      </c>
      <c r="B11977" t="s">
        <v>729</v>
      </c>
      <c r="C11977" t="s">
        <v>589</v>
      </c>
      <c r="D11977" t="s">
        <v>264</v>
      </c>
      <c r="E11977" t="s">
        <v>101</v>
      </c>
    </row>
    <row r="11978" spans="1:7" x14ac:dyDescent="0.35">
      <c r="A11978">
        <v>20032025</v>
      </c>
      <c r="B11978" t="s">
        <v>419</v>
      </c>
      <c r="C11978" t="s">
        <v>264</v>
      </c>
      <c r="D11978" t="s">
        <v>149</v>
      </c>
    </row>
    <row r="11979" spans="1:7" x14ac:dyDescent="0.35">
      <c r="A11979">
        <v>20032025</v>
      </c>
      <c r="B11979" t="s">
        <v>827</v>
      </c>
      <c r="C11979" t="s">
        <v>339</v>
      </c>
      <c r="D11979" t="s">
        <v>265</v>
      </c>
      <c r="E11979" t="s">
        <v>101</v>
      </c>
      <c r="F11979" t="s">
        <v>266</v>
      </c>
    </row>
    <row r="11980" spans="1:7" x14ac:dyDescent="0.35">
      <c r="A11980">
        <v>20032025</v>
      </c>
      <c r="B11980" t="s">
        <v>540</v>
      </c>
      <c r="C11980" t="s">
        <v>267</v>
      </c>
      <c r="D11980" t="s">
        <v>101</v>
      </c>
    </row>
    <row r="11981" spans="1:7" x14ac:dyDescent="0.35">
      <c r="A11981">
        <v>20032025</v>
      </c>
      <c r="B11981" t="s">
        <v>629</v>
      </c>
      <c r="C11981" t="s">
        <v>339</v>
      </c>
      <c r="D11981" t="s">
        <v>268</v>
      </c>
    </row>
    <row r="11982" spans="1:7" x14ac:dyDescent="0.35">
      <c r="A11982">
        <v>20032025</v>
      </c>
      <c r="B11982" t="s">
        <v>810</v>
      </c>
      <c r="C11982" t="s">
        <v>511</v>
      </c>
      <c r="D11982" t="s">
        <v>270</v>
      </c>
      <c r="E11982" t="s">
        <v>271</v>
      </c>
      <c r="F11982" t="s">
        <v>101</v>
      </c>
    </row>
    <row r="11983" spans="1:7" x14ac:dyDescent="0.35">
      <c r="A11983">
        <v>20032025</v>
      </c>
      <c r="B11983" t="s">
        <v>769</v>
      </c>
      <c r="C11983" t="s">
        <v>441</v>
      </c>
      <c r="D11983" t="s">
        <v>274</v>
      </c>
      <c r="E11983" t="s">
        <v>101</v>
      </c>
    </row>
    <row r="11984" spans="1:7" x14ac:dyDescent="0.35">
      <c r="A11984">
        <v>20032025</v>
      </c>
      <c r="B11984" t="s">
        <v>841</v>
      </c>
      <c r="C11984" t="s">
        <v>424</v>
      </c>
      <c r="D11984" t="s">
        <v>277</v>
      </c>
      <c r="E11984" t="s">
        <v>101</v>
      </c>
    </row>
    <row r="11985" spans="1:9" x14ac:dyDescent="0.35">
      <c r="A11985">
        <v>20032025</v>
      </c>
      <c r="B11985" t="s">
        <v>783</v>
      </c>
      <c r="C11985" t="s">
        <v>339</v>
      </c>
      <c r="D11985" t="s">
        <v>279</v>
      </c>
      <c r="E11985" t="s">
        <v>140</v>
      </c>
      <c r="F11985" t="s">
        <v>280</v>
      </c>
    </row>
    <row r="11986" spans="1:9" x14ac:dyDescent="0.35">
      <c r="A11986">
        <v>20032025</v>
      </c>
      <c r="B11986" t="s">
        <v>796</v>
      </c>
      <c r="C11986" t="s">
        <v>137</v>
      </c>
      <c r="D11986" t="s">
        <v>281</v>
      </c>
    </row>
    <row r="11987" spans="1:9" x14ac:dyDescent="0.35">
      <c r="A11987">
        <v>20032025</v>
      </c>
      <c r="B11987" t="s">
        <v>802</v>
      </c>
      <c r="C11987" t="s">
        <v>431</v>
      </c>
      <c r="D11987" t="s">
        <v>284</v>
      </c>
      <c r="E11987" t="s">
        <v>101</v>
      </c>
    </row>
    <row r="11988" spans="1:9" x14ac:dyDescent="0.35">
      <c r="A11988">
        <v>20032025</v>
      </c>
      <c r="B11988" t="s">
        <v>718</v>
      </c>
      <c r="C11988" t="s">
        <v>567</v>
      </c>
      <c r="D11988" t="s">
        <v>287</v>
      </c>
      <c r="E11988" t="s">
        <v>101</v>
      </c>
    </row>
    <row r="11989" spans="1:9" x14ac:dyDescent="0.35">
      <c r="A11989">
        <v>20032025</v>
      </c>
      <c r="B11989" t="s">
        <v>777</v>
      </c>
      <c r="C11989" t="s">
        <v>499</v>
      </c>
      <c r="D11989" t="s">
        <v>288</v>
      </c>
      <c r="E11989" t="s">
        <v>101</v>
      </c>
    </row>
    <row r="11990" spans="1:9" x14ac:dyDescent="0.35">
      <c r="A11990">
        <v>20032025</v>
      </c>
      <c r="B11990" t="s">
        <v>751</v>
      </c>
      <c r="C11990" t="s">
        <v>498</v>
      </c>
      <c r="D11990" t="s">
        <v>290</v>
      </c>
      <c r="E11990" t="s">
        <v>140</v>
      </c>
      <c r="F11990" t="s">
        <v>291</v>
      </c>
    </row>
    <row r="11991" spans="1:9" x14ac:dyDescent="0.35">
      <c r="A11991">
        <v>20032025</v>
      </c>
      <c r="B11991" t="s">
        <v>813</v>
      </c>
      <c r="C11991" t="s">
        <v>536</v>
      </c>
      <c r="D11991" t="s">
        <v>290</v>
      </c>
      <c r="E11991" t="s">
        <v>140</v>
      </c>
      <c r="F11991" t="s">
        <v>294</v>
      </c>
      <c r="G11991" t="s">
        <v>295</v>
      </c>
      <c r="H11991" t="s">
        <v>101</v>
      </c>
    </row>
    <row r="11992" spans="1:9" x14ac:dyDescent="0.35">
      <c r="A11992">
        <v>20032025</v>
      </c>
      <c r="B11992" t="s">
        <v>789</v>
      </c>
      <c r="C11992" t="s">
        <v>494</v>
      </c>
      <c r="D11992" t="s">
        <v>298</v>
      </c>
      <c r="E11992" t="s">
        <v>101</v>
      </c>
    </row>
    <row r="11993" spans="1:9" x14ac:dyDescent="0.35">
      <c r="A11993">
        <v>20032025</v>
      </c>
      <c r="B11993" t="s">
        <v>557</v>
      </c>
      <c r="C11993" t="s">
        <v>447</v>
      </c>
      <c r="D11993" t="s">
        <v>300</v>
      </c>
      <c r="E11993" t="s">
        <v>262</v>
      </c>
      <c r="F11993" t="s">
        <v>101</v>
      </c>
    </row>
    <row r="11994" spans="1:9" x14ac:dyDescent="0.35">
      <c r="A11994">
        <v>20032025</v>
      </c>
      <c r="B11994" t="s">
        <v>786</v>
      </c>
      <c r="C11994" t="s">
        <v>495</v>
      </c>
      <c r="D11994" t="s">
        <v>301</v>
      </c>
      <c r="E11994" t="s">
        <v>101</v>
      </c>
    </row>
    <row r="11995" spans="1:9" x14ac:dyDescent="0.35">
      <c r="A11995">
        <v>20032025</v>
      </c>
      <c r="B11995" t="s">
        <v>781</v>
      </c>
      <c r="C11995" t="s">
        <v>339</v>
      </c>
      <c r="D11995" t="s">
        <v>303</v>
      </c>
      <c r="E11995" t="s">
        <v>149</v>
      </c>
    </row>
    <row r="11996" spans="1:9" x14ac:dyDescent="0.35">
      <c r="A11996">
        <v>20032025</v>
      </c>
      <c r="B11996" t="s">
        <v>836</v>
      </c>
      <c r="C11996" t="s">
        <v>494</v>
      </c>
      <c r="D11996" t="s">
        <v>306</v>
      </c>
      <c r="E11996" t="s">
        <v>101</v>
      </c>
    </row>
    <row r="11997" spans="1:9" x14ac:dyDescent="0.35">
      <c r="A11997">
        <v>20032025</v>
      </c>
      <c r="B11997" t="s">
        <v>830</v>
      </c>
      <c r="C11997" t="s">
        <v>171</v>
      </c>
      <c r="D11997" t="s">
        <v>308</v>
      </c>
      <c r="E11997" t="s">
        <v>309</v>
      </c>
      <c r="F11997" t="s">
        <v>310</v>
      </c>
      <c r="G11997" t="s">
        <v>311</v>
      </c>
      <c r="H11997" t="s">
        <v>312</v>
      </c>
      <c r="I11997" t="s">
        <v>101</v>
      </c>
    </row>
    <row r="11998" spans="1:9" x14ac:dyDescent="0.35">
      <c r="A11998">
        <v>20032025</v>
      </c>
      <c r="B11998" t="s">
        <v>629</v>
      </c>
      <c r="C11998" t="s">
        <v>425</v>
      </c>
      <c r="D11998" t="s">
        <v>314</v>
      </c>
      <c r="E11998" t="s">
        <v>315</v>
      </c>
      <c r="F11998" t="s">
        <v>101</v>
      </c>
    </row>
    <row r="11999" spans="1:9" x14ac:dyDescent="0.35">
      <c r="A11999">
        <v>20032025</v>
      </c>
      <c r="B11999" t="s">
        <v>730</v>
      </c>
      <c r="C11999" t="s">
        <v>183</v>
      </c>
      <c r="D11999" t="s">
        <v>314</v>
      </c>
      <c r="E11999" t="s">
        <v>317</v>
      </c>
      <c r="F11999" t="s">
        <v>101</v>
      </c>
    </row>
    <row r="12000" spans="1:9" x14ac:dyDescent="0.35">
      <c r="A12000">
        <v>20032025</v>
      </c>
      <c r="B12000" t="s">
        <v>778</v>
      </c>
      <c r="C12000" t="s">
        <v>418</v>
      </c>
      <c r="D12000" t="s">
        <v>319</v>
      </c>
      <c r="E12000" t="s">
        <v>320</v>
      </c>
      <c r="F12000" t="s">
        <v>321</v>
      </c>
    </row>
    <row r="12001" spans="1:6" x14ac:dyDescent="0.35">
      <c r="A12001">
        <v>20032025</v>
      </c>
      <c r="B12001" t="s">
        <v>783</v>
      </c>
      <c r="C12001" t="s">
        <v>430</v>
      </c>
      <c r="D12001" t="s">
        <v>322</v>
      </c>
      <c r="E12001" t="s">
        <v>101</v>
      </c>
    </row>
    <row r="12002" spans="1:6" x14ac:dyDescent="0.35">
      <c r="A12002">
        <v>20032025</v>
      </c>
      <c r="B12002" t="s">
        <v>765</v>
      </c>
      <c r="C12002" t="s">
        <v>496</v>
      </c>
      <c r="D12002" t="s">
        <v>325</v>
      </c>
      <c r="E12002" t="s">
        <v>101</v>
      </c>
    </row>
    <row r="12003" spans="1:6" x14ac:dyDescent="0.35">
      <c r="A12003">
        <v>20032025</v>
      </c>
      <c r="B12003" t="s">
        <v>843</v>
      </c>
      <c r="C12003" t="s">
        <v>510</v>
      </c>
      <c r="D12003" t="s">
        <v>328</v>
      </c>
      <c r="E12003" t="s">
        <v>101</v>
      </c>
    </row>
    <row r="12004" spans="1:6" x14ac:dyDescent="0.35">
      <c r="A12004">
        <v>20032025</v>
      </c>
      <c r="B12004" t="s">
        <v>441</v>
      </c>
      <c r="C12004" t="s">
        <v>331</v>
      </c>
      <c r="D12004" t="s">
        <v>332</v>
      </c>
      <c r="E12004" t="s">
        <v>101</v>
      </c>
    </row>
    <row r="12005" spans="1:6" x14ac:dyDescent="0.35">
      <c r="A12005">
        <v>20032025</v>
      </c>
      <c r="B12005" t="s">
        <v>237</v>
      </c>
      <c r="C12005" t="s">
        <v>263</v>
      </c>
      <c r="D12005" t="s">
        <v>331</v>
      </c>
      <c r="E12005" t="s">
        <v>335</v>
      </c>
      <c r="F12005" t="s">
        <v>101</v>
      </c>
    </row>
    <row r="12006" spans="1:6" x14ac:dyDescent="0.35">
      <c r="A12006">
        <v>20032025</v>
      </c>
      <c r="B12006" t="s">
        <v>415</v>
      </c>
      <c r="C12006" t="s">
        <v>502</v>
      </c>
      <c r="D12006" t="s">
        <v>331</v>
      </c>
      <c r="E12006" t="s">
        <v>338</v>
      </c>
      <c r="F12006" t="s">
        <v>321</v>
      </c>
    </row>
    <row r="12007" spans="1:6" x14ac:dyDescent="0.35">
      <c r="A12007">
        <v>20032025</v>
      </c>
      <c r="B12007" t="s">
        <v>836</v>
      </c>
      <c r="C12007" t="s">
        <v>542</v>
      </c>
      <c r="D12007" t="s">
        <v>170</v>
      </c>
    </row>
    <row r="12008" spans="1:6" x14ac:dyDescent="0.35">
      <c r="A12008">
        <v>20032025</v>
      </c>
      <c r="B12008" t="s">
        <v>664</v>
      </c>
      <c r="C12008" t="s">
        <v>473</v>
      </c>
      <c r="D12008" t="s">
        <v>341</v>
      </c>
      <c r="E12008" t="s">
        <v>101</v>
      </c>
    </row>
    <row r="12009" spans="1:6" x14ac:dyDescent="0.35">
      <c r="A12009">
        <v>20032025</v>
      </c>
      <c r="B12009" t="s">
        <v>578</v>
      </c>
      <c r="C12009" t="s">
        <v>438</v>
      </c>
      <c r="D12009" t="s">
        <v>343</v>
      </c>
      <c r="E12009" t="s">
        <v>101</v>
      </c>
    </row>
    <row r="12010" spans="1:6" x14ac:dyDescent="0.35">
      <c r="A12010">
        <v>20032025</v>
      </c>
      <c r="B12010" t="s">
        <v>154</v>
      </c>
      <c r="C12010" t="s">
        <v>132</v>
      </c>
      <c r="D12010" t="s">
        <v>344</v>
      </c>
      <c r="E12010" t="s">
        <v>345</v>
      </c>
      <c r="F12010" t="s">
        <v>101</v>
      </c>
    </row>
    <row r="12011" spans="1:6" x14ac:dyDescent="0.35">
      <c r="A12011">
        <v>20032025</v>
      </c>
      <c r="B12011" t="s">
        <v>770</v>
      </c>
      <c r="C12011" t="s">
        <v>454</v>
      </c>
      <c r="D12011" t="s">
        <v>132</v>
      </c>
      <c r="E12011" t="s">
        <v>347</v>
      </c>
      <c r="F12011" t="s">
        <v>101</v>
      </c>
    </row>
    <row r="12012" spans="1:6" x14ac:dyDescent="0.35">
      <c r="A12012">
        <v>20032025</v>
      </c>
      <c r="B12012" t="s">
        <v>796</v>
      </c>
      <c r="C12012" t="s">
        <v>520</v>
      </c>
      <c r="D12012" t="s">
        <v>132</v>
      </c>
      <c r="E12012" t="s">
        <v>348</v>
      </c>
      <c r="F12012" t="s">
        <v>101</v>
      </c>
    </row>
    <row r="12013" spans="1:6" x14ac:dyDescent="0.35">
      <c r="A12013">
        <v>20032025</v>
      </c>
      <c r="B12013" t="s">
        <v>638</v>
      </c>
      <c r="C12013" t="s">
        <v>226</v>
      </c>
      <c r="D12013" t="s">
        <v>132</v>
      </c>
      <c r="E12013" t="s">
        <v>350</v>
      </c>
      <c r="F12013" t="s">
        <v>101</v>
      </c>
    </row>
    <row r="12014" spans="1:6" x14ac:dyDescent="0.35">
      <c r="A12014">
        <v>20032025</v>
      </c>
      <c r="B12014" t="s">
        <v>796</v>
      </c>
      <c r="C12014" t="s">
        <v>507</v>
      </c>
      <c r="D12014" t="s">
        <v>132</v>
      </c>
      <c r="E12014" t="s">
        <v>352</v>
      </c>
      <c r="F12014" t="s">
        <v>101</v>
      </c>
    </row>
    <row r="12015" spans="1:6" x14ac:dyDescent="0.35">
      <c r="A12015">
        <v>20032025</v>
      </c>
      <c r="B12015" t="s">
        <v>768</v>
      </c>
      <c r="C12015" t="s">
        <v>582</v>
      </c>
      <c r="D12015" t="s">
        <v>132</v>
      </c>
      <c r="E12015" t="s">
        <v>133</v>
      </c>
      <c r="F12015" t="s">
        <v>355</v>
      </c>
    </row>
    <row r="12016" spans="1:6" x14ac:dyDescent="0.35">
      <c r="A12016">
        <v>20032025</v>
      </c>
      <c r="B12016" t="s">
        <v>832</v>
      </c>
      <c r="C12016" t="s">
        <v>339</v>
      </c>
      <c r="D12016" t="s">
        <v>132</v>
      </c>
      <c r="E12016" t="s">
        <v>356</v>
      </c>
      <c r="F12016" t="s">
        <v>101</v>
      </c>
    </row>
    <row r="12017" spans="1:8" x14ac:dyDescent="0.35">
      <c r="A12017">
        <v>20032025</v>
      </c>
      <c r="B12017" t="s">
        <v>644</v>
      </c>
      <c r="C12017" t="s">
        <v>398</v>
      </c>
      <c r="D12017" t="s">
        <v>359</v>
      </c>
      <c r="E12017" t="s">
        <v>360</v>
      </c>
      <c r="F12017" t="s">
        <v>101</v>
      </c>
    </row>
    <row r="12018" spans="1:8" x14ac:dyDescent="0.35">
      <c r="A12018">
        <v>20032025</v>
      </c>
      <c r="B12018" t="s">
        <v>848</v>
      </c>
      <c r="C12018" t="s">
        <v>137</v>
      </c>
      <c r="D12018" t="s">
        <v>359</v>
      </c>
      <c r="E12018" t="s">
        <v>362</v>
      </c>
      <c r="F12018" t="s">
        <v>101</v>
      </c>
    </row>
    <row r="12019" spans="1:8" x14ac:dyDescent="0.35">
      <c r="A12019">
        <v>20032025</v>
      </c>
      <c r="B12019" t="s">
        <v>804</v>
      </c>
      <c r="C12019" t="s">
        <v>550</v>
      </c>
      <c r="D12019" t="s">
        <v>359</v>
      </c>
      <c r="E12019" t="s">
        <v>362</v>
      </c>
      <c r="F12019" t="s">
        <v>140</v>
      </c>
      <c r="G12019" t="s">
        <v>364</v>
      </c>
      <c r="H12019" t="s">
        <v>101</v>
      </c>
    </row>
    <row r="12020" spans="1:8" x14ac:dyDescent="0.35">
      <c r="A12020">
        <v>20032025</v>
      </c>
      <c r="B12020" t="s">
        <v>838</v>
      </c>
      <c r="C12020" t="s">
        <v>218</v>
      </c>
      <c r="D12020" t="s">
        <v>366</v>
      </c>
      <c r="E12020" t="s">
        <v>257</v>
      </c>
      <c r="F12020" t="s">
        <v>367</v>
      </c>
      <c r="G12020" t="s">
        <v>101</v>
      </c>
    </row>
    <row r="12021" spans="1:8" x14ac:dyDescent="0.35">
      <c r="A12021">
        <v>20032025</v>
      </c>
      <c r="B12021" t="s">
        <v>788</v>
      </c>
      <c r="C12021" t="s">
        <v>494</v>
      </c>
      <c r="D12021" t="s">
        <v>369</v>
      </c>
      <c r="E12021" t="s">
        <v>370</v>
      </c>
      <c r="F12021" t="s">
        <v>101</v>
      </c>
    </row>
    <row r="12022" spans="1:8" x14ac:dyDescent="0.35">
      <c r="A12022">
        <v>20032025</v>
      </c>
      <c r="B12022" t="s">
        <v>832</v>
      </c>
      <c r="C12022" t="s">
        <v>516</v>
      </c>
      <c r="D12022" t="s">
        <v>371</v>
      </c>
      <c r="E12022" t="s">
        <v>101</v>
      </c>
    </row>
    <row r="12023" spans="1:8" x14ac:dyDescent="0.35">
      <c r="A12023">
        <v>20032025</v>
      </c>
      <c r="B12023" t="s">
        <v>760</v>
      </c>
      <c r="C12023" t="s">
        <v>183</v>
      </c>
      <c r="D12023" t="s">
        <v>372</v>
      </c>
      <c r="E12023" t="s">
        <v>101</v>
      </c>
    </row>
    <row r="12024" spans="1:8" x14ac:dyDescent="0.35">
      <c r="A12024">
        <v>20032025</v>
      </c>
      <c r="B12024" t="s">
        <v>746</v>
      </c>
      <c r="C12024" t="s">
        <v>609</v>
      </c>
      <c r="D12024" t="s">
        <v>373</v>
      </c>
      <c r="E12024" t="s">
        <v>101</v>
      </c>
    </row>
    <row r="12025" spans="1:8" x14ac:dyDescent="0.35">
      <c r="A12025">
        <v>20032025</v>
      </c>
      <c r="B12025" t="s">
        <v>853</v>
      </c>
      <c r="C12025" t="s">
        <v>499</v>
      </c>
      <c r="D12025" t="s">
        <v>376</v>
      </c>
      <c r="E12025" t="s">
        <v>140</v>
      </c>
      <c r="F12025" t="s">
        <v>331</v>
      </c>
      <c r="G12025" t="s">
        <v>377</v>
      </c>
      <c r="H12025" t="s">
        <v>101</v>
      </c>
    </row>
    <row r="12026" spans="1:8" x14ac:dyDescent="0.35">
      <c r="A12026">
        <v>20032025</v>
      </c>
      <c r="B12026" t="s">
        <v>765</v>
      </c>
      <c r="C12026" t="s">
        <v>444</v>
      </c>
      <c r="D12026" t="s">
        <v>378</v>
      </c>
    </row>
    <row r="12027" spans="1:8" x14ac:dyDescent="0.35">
      <c r="A12027">
        <v>20032025</v>
      </c>
      <c r="B12027" t="s">
        <v>832</v>
      </c>
      <c r="C12027" t="s">
        <v>556</v>
      </c>
      <c r="D12027" t="s">
        <v>380</v>
      </c>
      <c r="E12027" t="s">
        <v>101</v>
      </c>
    </row>
    <row r="12028" spans="1:8" x14ac:dyDescent="0.35">
      <c r="A12028">
        <v>20032025</v>
      </c>
      <c r="B12028" t="s">
        <v>825</v>
      </c>
      <c r="C12028" t="s">
        <v>440</v>
      </c>
      <c r="D12028" t="s">
        <v>382</v>
      </c>
      <c r="E12028" t="s">
        <v>383</v>
      </c>
    </row>
    <row r="12029" spans="1:8" x14ac:dyDescent="0.35">
      <c r="A12029">
        <v>20032025</v>
      </c>
      <c r="B12029" t="s">
        <v>842</v>
      </c>
      <c r="C12029" t="s">
        <v>556</v>
      </c>
      <c r="D12029" t="s">
        <v>385</v>
      </c>
      <c r="E12029" t="s">
        <v>386</v>
      </c>
    </row>
    <row r="12030" spans="1:8" x14ac:dyDescent="0.35">
      <c r="A12030">
        <v>20032025</v>
      </c>
      <c r="B12030" t="s">
        <v>829</v>
      </c>
      <c r="C12030" t="s">
        <v>557</v>
      </c>
      <c r="D12030" t="s">
        <v>388</v>
      </c>
      <c r="E12030" t="s">
        <v>101</v>
      </c>
    </row>
    <row r="12031" spans="1:8" x14ac:dyDescent="0.35">
      <c r="A12031">
        <v>20032025</v>
      </c>
      <c r="B12031" t="s">
        <v>269</v>
      </c>
      <c r="C12031" t="s">
        <v>391</v>
      </c>
      <c r="D12031" t="s">
        <v>101</v>
      </c>
    </row>
    <row r="12032" spans="1:8" x14ac:dyDescent="0.35">
      <c r="A12032">
        <v>20032025</v>
      </c>
      <c r="B12032" t="s">
        <v>688</v>
      </c>
      <c r="C12032" t="s">
        <v>398</v>
      </c>
      <c r="D12032" t="s">
        <v>393</v>
      </c>
    </row>
    <row r="12033" spans="1:9" x14ac:dyDescent="0.35">
      <c r="A12033">
        <v>20032025</v>
      </c>
      <c r="B12033" t="s">
        <v>783</v>
      </c>
      <c r="C12033" t="s">
        <v>224</v>
      </c>
      <c r="D12033" t="s">
        <v>394</v>
      </c>
      <c r="E12033" t="s">
        <v>395</v>
      </c>
      <c r="F12033" t="s">
        <v>101</v>
      </c>
    </row>
    <row r="12034" spans="1:9" x14ac:dyDescent="0.35">
      <c r="A12034">
        <v>20032025</v>
      </c>
      <c r="B12034" t="s">
        <v>836</v>
      </c>
      <c r="C12034" t="s">
        <v>473</v>
      </c>
      <c r="D12034" t="s">
        <v>396</v>
      </c>
    </row>
    <row r="12035" spans="1:9" x14ac:dyDescent="0.35">
      <c r="A12035">
        <v>20032025</v>
      </c>
      <c r="B12035" t="s">
        <v>843</v>
      </c>
      <c r="C12035" t="s">
        <v>454</v>
      </c>
      <c r="D12035" t="s">
        <v>397</v>
      </c>
      <c r="E12035" t="s">
        <v>101</v>
      </c>
    </row>
    <row r="12036" spans="1:9" x14ac:dyDescent="0.35">
      <c r="A12036">
        <v>20032025</v>
      </c>
      <c r="B12036" t="s">
        <v>770</v>
      </c>
      <c r="C12036" t="s">
        <v>550</v>
      </c>
      <c r="D12036" t="s">
        <v>399</v>
      </c>
      <c r="E12036" t="s">
        <v>140</v>
      </c>
      <c r="F12036" t="s">
        <v>400</v>
      </c>
      <c r="G12036" t="s">
        <v>257</v>
      </c>
      <c r="H12036" t="s">
        <v>331</v>
      </c>
      <c r="I12036" t="s">
        <v>401</v>
      </c>
    </row>
    <row r="12037" spans="1:9" x14ac:dyDescent="0.35">
      <c r="A12037">
        <v>20032025</v>
      </c>
      <c r="B12037" t="s">
        <v>806</v>
      </c>
      <c r="C12037" t="s">
        <v>515</v>
      </c>
      <c r="D12037" t="s">
        <v>399</v>
      </c>
      <c r="E12037" t="s">
        <v>187</v>
      </c>
      <c r="F12037" t="s">
        <v>101</v>
      </c>
    </row>
    <row r="12038" spans="1:9" x14ac:dyDescent="0.35">
      <c r="A12038">
        <v>20032025</v>
      </c>
      <c r="B12038" t="s">
        <v>802</v>
      </c>
      <c r="C12038" t="s">
        <v>441</v>
      </c>
      <c r="D12038" t="s">
        <v>399</v>
      </c>
      <c r="E12038" t="s">
        <v>403</v>
      </c>
      <c r="F12038" t="s">
        <v>101</v>
      </c>
    </row>
    <row r="12039" spans="1:9" x14ac:dyDescent="0.35">
      <c r="A12039">
        <v>20032025</v>
      </c>
      <c r="B12039" t="s">
        <v>810</v>
      </c>
      <c r="C12039" t="s">
        <v>304</v>
      </c>
      <c r="D12039" t="s">
        <v>399</v>
      </c>
      <c r="E12039" t="s">
        <v>404</v>
      </c>
      <c r="F12039" t="s">
        <v>101</v>
      </c>
    </row>
    <row r="12040" spans="1:9" x14ac:dyDescent="0.35">
      <c r="A12040">
        <v>19032025</v>
      </c>
      <c r="B12040" t="s">
        <v>761</v>
      </c>
      <c r="C12040" t="s">
        <v>578</v>
      </c>
      <c r="D12040" t="s">
        <v>100</v>
      </c>
      <c r="E12040" t="s">
        <v>101</v>
      </c>
    </row>
    <row r="12041" spans="1:9" x14ac:dyDescent="0.35">
      <c r="A12041">
        <v>19032025</v>
      </c>
      <c r="B12041" t="s">
        <v>752</v>
      </c>
      <c r="C12041" t="s">
        <v>436</v>
      </c>
      <c r="D12041" t="s">
        <v>104</v>
      </c>
      <c r="E12041" t="s">
        <v>101</v>
      </c>
    </row>
    <row r="12042" spans="1:9" x14ac:dyDescent="0.35">
      <c r="A12042">
        <v>19032025</v>
      </c>
      <c r="B12042" t="s">
        <v>801</v>
      </c>
      <c r="C12042" t="s">
        <v>342</v>
      </c>
      <c r="D12042" t="s">
        <v>107</v>
      </c>
      <c r="E12042" t="s">
        <v>108</v>
      </c>
      <c r="F12042" t="s">
        <v>101</v>
      </c>
    </row>
    <row r="12043" spans="1:9" x14ac:dyDescent="0.35">
      <c r="A12043">
        <v>19032025</v>
      </c>
      <c r="B12043" t="s">
        <v>594</v>
      </c>
      <c r="C12043" t="s">
        <v>302</v>
      </c>
      <c r="D12043" t="s">
        <v>111</v>
      </c>
      <c r="E12043" t="s">
        <v>101</v>
      </c>
    </row>
    <row r="12044" spans="1:9" x14ac:dyDescent="0.35">
      <c r="A12044">
        <v>19032025</v>
      </c>
      <c r="B12044" t="s">
        <v>568</v>
      </c>
      <c r="C12044" t="s">
        <v>740</v>
      </c>
      <c r="D12044" t="s">
        <v>114</v>
      </c>
      <c r="E12044" t="s">
        <v>115</v>
      </c>
      <c r="F12044" t="s">
        <v>116</v>
      </c>
    </row>
    <row r="12045" spans="1:9" x14ac:dyDescent="0.35">
      <c r="A12045">
        <v>19032025</v>
      </c>
      <c r="B12045" t="s">
        <v>146</v>
      </c>
      <c r="C12045" t="s">
        <v>188</v>
      </c>
      <c r="D12045" t="s">
        <v>114</v>
      </c>
      <c r="E12045" t="s">
        <v>119</v>
      </c>
      <c r="F12045" t="s">
        <v>120</v>
      </c>
      <c r="G12045" t="s">
        <v>121</v>
      </c>
    </row>
    <row r="12046" spans="1:9" x14ac:dyDescent="0.35">
      <c r="A12046">
        <v>19032025</v>
      </c>
      <c r="B12046" t="s">
        <v>505</v>
      </c>
      <c r="C12046" t="s">
        <v>411</v>
      </c>
      <c r="D12046" t="s">
        <v>114</v>
      </c>
      <c r="E12046" t="s">
        <v>124</v>
      </c>
    </row>
    <row r="12047" spans="1:9" x14ac:dyDescent="0.35">
      <c r="A12047">
        <v>19032025</v>
      </c>
      <c r="B12047" t="s">
        <v>402</v>
      </c>
      <c r="C12047" t="s">
        <v>614</v>
      </c>
      <c r="D12047" t="s">
        <v>114</v>
      </c>
      <c r="E12047" t="s">
        <v>127</v>
      </c>
    </row>
    <row r="12048" spans="1:9" x14ac:dyDescent="0.35">
      <c r="A12048">
        <v>19032025</v>
      </c>
      <c r="B12048" t="s">
        <v>353</v>
      </c>
      <c r="C12048" t="s">
        <v>354</v>
      </c>
      <c r="D12048" t="s">
        <v>114</v>
      </c>
      <c r="E12048" t="s">
        <v>130</v>
      </c>
    </row>
    <row r="12049" spans="1:7" x14ac:dyDescent="0.35">
      <c r="A12049">
        <v>19032025</v>
      </c>
      <c r="B12049" t="s">
        <v>160</v>
      </c>
      <c r="C12049" t="s">
        <v>468</v>
      </c>
      <c r="D12049" t="s">
        <v>114</v>
      </c>
      <c r="E12049" t="s">
        <v>132</v>
      </c>
      <c r="F12049" t="s">
        <v>133</v>
      </c>
    </row>
    <row r="12050" spans="1:7" x14ac:dyDescent="0.35">
      <c r="A12050">
        <v>19032025</v>
      </c>
      <c r="B12050" t="s">
        <v>696</v>
      </c>
      <c r="C12050" t="s">
        <v>292</v>
      </c>
      <c r="D12050" t="s">
        <v>135</v>
      </c>
      <c r="E12050" t="s">
        <v>136</v>
      </c>
    </row>
    <row r="12051" spans="1:7" x14ac:dyDescent="0.35">
      <c r="A12051">
        <v>19032025</v>
      </c>
      <c r="B12051" t="s">
        <v>639</v>
      </c>
      <c r="C12051" t="s">
        <v>247</v>
      </c>
      <c r="D12051" t="s">
        <v>139</v>
      </c>
      <c r="E12051" t="s">
        <v>140</v>
      </c>
      <c r="F12051" t="s">
        <v>141</v>
      </c>
      <c r="G12051" t="s">
        <v>101</v>
      </c>
    </row>
    <row r="12052" spans="1:7" x14ac:dyDescent="0.35">
      <c r="A12052">
        <v>19032025</v>
      </c>
      <c r="B12052" t="s">
        <v>801</v>
      </c>
      <c r="C12052" t="s">
        <v>339</v>
      </c>
      <c r="D12052" t="s">
        <v>144</v>
      </c>
      <c r="E12052" t="s">
        <v>101</v>
      </c>
    </row>
    <row r="12053" spans="1:7" x14ac:dyDescent="0.35">
      <c r="A12053">
        <v>19032025</v>
      </c>
      <c r="B12053" t="s">
        <v>769</v>
      </c>
      <c r="C12053" t="s">
        <v>578</v>
      </c>
      <c r="D12053" t="s">
        <v>147</v>
      </c>
      <c r="E12053" t="s">
        <v>148</v>
      </c>
      <c r="F12053" t="s">
        <v>149</v>
      </c>
    </row>
    <row r="12054" spans="1:7" x14ac:dyDescent="0.35">
      <c r="A12054">
        <v>19032025</v>
      </c>
      <c r="B12054" t="s">
        <v>788</v>
      </c>
      <c r="C12054" t="s">
        <v>444</v>
      </c>
      <c r="D12054" t="s">
        <v>152</v>
      </c>
      <c r="E12054" t="s">
        <v>140</v>
      </c>
      <c r="F12054" t="s">
        <v>153</v>
      </c>
      <c r="G12054" t="s">
        <v>101</v>
      </c>
    </row>
    <row r="12055" spans="1:7" x14ac:dyDescent="0.35">
      <c r="A12055">
        <v>19032025</v>
      </c>
      <c r="B12055" t="s">
        <v>822</v>
      </c>
      <c r="C12055" t="s">
        <v>623</v>
      </c>
      <c r="D12055" t="s">
        <v>156</v>
      </c>
      <c r="E12055" t="s">
        <v>101</v>
      </c>
    </row>
    <row r="12056" spans="1:7" x14ac:dyDescent="0.35">
      <c r="A12056">
        <v>19032025</v>
      </c>
      <c r="B12056" t="s">
        <v>824</v>
      </c>
      <c r="C12056" t="s">
        <v>285</v>
      </c>
      <c r="D12056" t="s">
        <v>159</v>
      </c>
      <c r="E12056" t="s">
        <v>101</v>
      </c>
    </row>
    <row r="12057" spans="1:7" x14ac:dyDescent="0.35">
      <c r="A12057">
        <v>19032025</v>
      </c>
      <c r="B12057" t="s">
        <v>581</v>
      </c>
      <c r="C12057" t="s">
        <v>161</v>
      </c>
      <c r="D12057" t="s">
        <v>101</v>
      </c>
    </row>
    <row r="12058" spans="1:7" x14ac:dyDescent="0.35">
      <c r="A12058">
        <v>19032025</v>
      </c>
      <c r="B12058" t="s">
        <v>558</v>
      </c>
      <c r="C12058" t="s">
        <v>227</v>
      </c>
      <c r="D12058" t="s">
        <v>164</v>
      </c>
      <c r="E12058" t="s">
        <v>101</v>
      </c>
    </row>
    <row r="12059" spans="1:7" x14ac:dyDescent="0.35">
      <c r="A12059">
        <v>19032025</v>
      </c>
      <c r="B12059" t="s">
        <v>806</v>
      </c>
      <c r="C12059" t="s">
        <v>413</v>
      </c>
      <c r="D12059" t="s">
        <v>167</v>
      </c>
    </row>
    <row r="12060" spans="1:7" x14ac:dyDescent="0.35">
      <c r="A12060">
        <v>19032025</v>
      </c>
      <c r="B12060" t="s">
        <v>823</v>
      </c>
      <c r="C12060" t="s">
        <v>496</v>
      </c>
      <c r="D12060" t="s">
        <v>423</v>
      </c>
      <c r="E12060" t="s">
        <v>101</v>
      </c>
    </row>
    <row r="12061" spans="1:7" x14ac:dyDescent="0.35">
      <c r="A12061">
        <v>19032025</v>
      </c>
      <c r="B12061" t="s">
        <v>721</v>
      </c>
      <c r="C12061" t="s">
        <v>536</v>
      </c>
      <c r="D12061" t="s">
        <v>169</v>
      </c>
      <c r="E12061" t="s">
        <v>170</v>
      </c>
      <c r="F12061" t="s">
        <v>101</v>
      </c>
    </row>
    <row r="12062" spans="1:7" x14ac:dyDescent="0.35">
      <c r="A12062">
        <v>19032025</v>
      </c>
      <c r="B12062" t="s">
        <v>764</v>
      </c>
      <c r="C12062" t="s">
        <v>430</v>
      </c>
      <c r="D12062" t="s">
        <v>173</v>
      </c>
      <c r="E12062" t="s">
        <v>101</v>
      </c>
    </row>
    <row r="12063" spans="1:7" x14ac:dyDescent="0.35">
      <c r="A12063">
        <v>19032025</v>
      </c>
      <c r="B12063" t="s">
        <v>757</v>
      </c>
      <c r="C12063" t="s">
        <v>459</v>
      </c>
      <c r="D12063" t="s">
        <v>176</v>
      </c>
      <c r="E12063" t="s">
        <v>101</v>
      </c>
    </row>
    <row r="12064" spans="1:7" x14ac:dyDescent="0.35">
      <c r="A12064">
        <v>19032025</v>
      </c>
      <c r="B12064" t="s">
        <v>764</v>
      </c>
      <c r="C12064" t="s">
        <v>608</v>
      </c>
      <c r="D12064" t="s">
        <v>176</v>
      </c>
      <c r="E12064" t="s">
        <v>149</v>
      </c>
    </row>
    <row r="12065" spans="1:7" x14ac:dyDescent="0.35">
      <c r="A12065">
        <v>19032025</v>
      </c>
      <c r="B12065" t="s">
        <v>723</v>
      </c>
      <c r="C12065" t="s">
        <v>432</v>
      </c>
      <c r="D12065" t="s">
        <v>181</v>
      </c>
      <c r="E12065" t="s">
        <v>182</v>
      </c>
      <c r="F12065" t="s">
        <v>101</v>
      </c>
    </row>
    <row r="12066" spans="1:7" x14ac:dyDescent="0.35">
      <c r="A12066">
        <v>19032025</v>
      </c>
      <c r="B12066" t="s">
        <v>854</v>
      </c>
      <c r="C12066" t="s">
        <v>494</v>
      </c>
      <c r="D12066" t="s">
        <v>184</v>
      </c>
      <c r="E12066" t="s">
        <v>101</v>
      </c>
    </row>
    <row r="12067" spans="1:7" x14ac:dyDescent="0.35">
      <c r="A12067">
        <v>19032025</v>
      </c>
      <c r="B12067" t="s">
        <v>575</v>
      </c>
      <c r="C12067" t="s">
        <v>187</v>
      </c>
      <c r="D12067" t="s">
        <v>101</v>
      </c>
    </row>
    <row r="12068" spans="1:7" x14ac:dyDescent="0.35">
      <c r="A12068">
        <v>19032025</v>
      </c>
      <c r="B12068" t="s">
        <v>712</v>
      </c>
      <c r="C12068" t="s">
        <v>160</v>
      </c>
      <c r="D12068" t="s">
        <v>190</v>
      </c>
      <c r="E12068" t="s">
        <v>191</v>
      </c>
      <c r="F12068" t="s">
        <v>101</v>
      </c>
    </row>
    <row r="12069" spans="1:7" x14ac:dyDescent="0.35">
      <c r="A12069">
        <v>19032025</v>
      </c>
      <c r="B12069" t="s">
        <v>431</v>
      </c>
      <c r="C12069" t="s">
        <v>226</v>
      </c>
      <c r="D12069" t="s">
        <v>190</v>
      </c>
      <c r="E12069" t="s">
        <v>194</v>
      </c>
      <c r="F12069" t="s">
        <v>101</v>
      </c>
    </row>
    <row r="12070" spans="1:7" x14ac:dyDescent="0.35">
      <c r="A12070">
        <v>19032025</v>
      </c>
      <c r="B12070" t="s">
        <v>804</v>
      </c>
      <c r="C12070" t="s">
        <v>137</v>
      </c>
      <c r="D12070" t="s">
        <v>190</v>
      </c>
      <c r="E12070" t="s">
        <v>196</v>
      </c>
      <c r="F12070" t="s">
        <v>101</v>
      </c>
    </row>
    <row r="12071" spans="1:7" x14ac:dyDescent="0.35">
      <c r="A12071">
        <v>19032025</v>
      </c>
      <c r="B12071" t="s">
        <v>285</v>
      </c>
      <c r="C12071" t="s">
        <v>198</v>
      </c>
      <c r="D12071" t="s">
        <v>140</v>
      </c>
      <c r="E12071" t="s">
        <v>199</v>
      </c>
      <c r="F12071" t="s">
        <v>200</v>
      </c>
      <c r="G12071" t="s">
        <v>101</v>
      </c>
    </row>
    <row r="12072" spans="1:7" x14ac:dyDescent="0.35">
      <c r="A12072">
        <v>19032025</v>
      </c>
      <c r="B12072" t="s">
        <v>611</v>
      </c>
      <c r="C12072" t="s">
        <v>122</v>
      </c>
      <c r="D12072" t="s">
        <v>61</v>
      </c>
      <c r="E12072" t="s">
        <v>101</v>
      </c>
    </row>
    <row r="12073" spans="1:7" x14ac:dyDescent="0.35">
      <c r="A12073">
        <v>19032025</v>
      </c>
      <c r="B12073" t="s">
        <v>664</v>
      </c>
      <c r="C12073" t="s">
        <v>508</v>
      </c>
      <c r="D12073" t="s">
        <v>205</v>
      </c>
      <c r="E12073" t="s">
        <v>101</v>
      </c>
    </row>
    <row r="12074" spans="1:7" x14ac:dyDescent="0.35">
      <c r="A12074">
        <v>19032025</v>
      </c>
      <c r="B12074" t="s">
        <v>822</v>
      </c>
      <c r="C12074" t="s">
        <v>418</v>
      </c>
      <c r="D12074" t="s">
        <v>208</v>
      </c>
      <c r="E12074" t="s">
        <v>101</v>
      </c>
    </row>
    <row r="12075" spans="1:7" x14ac:dyDescent="0.35">
      <c r="A12075">
        <v>19032025</v>
      </c>
      <c r="B12075" t="s">
        <v>796</v>
      </c>
      <c r="C12075" t="s">
        <v>339</v>
      </c>
      <c r="D12075" t="s">
        <v>210</v>
      </c>
      <c r="E12075" t="s">
        <v>211</v>
      </c>
      <c r="F12075" t="s">
        <v>101</v>
      </c>
    </row>
    <row r="12076" spans="1:7" x14ac:dyDescent="0.35">
      <c r="A12076">
        <v>19032025</v>
      </c>
      <c r="B12076" t="s">
        <v>413</v>
      </c>
      <c r="C12076" t="s">
        <v>183</v>
      </c>
      <c r="D12076" t="s">
        <v>214</v>
      </c>
      <c r="E12076" t="s">
        <v>215</v>
      </c>
      <c r="F12076" t="s">
        <v>101</v>
      </c>
    </row>
    <row r="12077" spans="1:7" x14ac:dyDescent="0.35">
      <c r="A12077">
        <v>19032025</v>
      </c>
      <c r="B12077" t="s">
        <v>755</v>
      </c>
      <c r="C12077" t="s">
        <v>501</v>
      </c>
      <c r="D12077" t="s">
        <v>217</v>
      </c>
      <c r="E12077" t="s">
        <v>101</v>
      </c>
    </row>
    <row r="12078" spans="1:7" x14ac:dyDescent="0.35">
      <c r="A12078">
        <v>19032025</v>
      </c>
      <c r="B12078" t="s">
        <v>788</v>
      </c>
      <c r="C12078" t="s">
        <v>511</v>
      </c>
      <c r="D12078" t="s">
        <v>220</v>
      </c>
      <c r="E12078" t="s">
        <v>101</v>
      </c>
    </row>
    <row r="12079" spans="1:7" x14ac:dyDescent="0.35">
      <c r="A12079">
        <v>19032025</v>
      </c>
      <c r="B12079" t="s">
        <v>849</v>
      </c>
      <c r="C12079" t="s">
        <v>438</v>
      </c>
      <c r="D12079" t="s">
        <v>222</v>
      </c>
    </row>
    <row r="12080" spans="1:7" x14ac:dyDescent="0.35">
      <c r="A12080">
        <v>19032025</v>
      </c>
      <c r="B12080" t="s">
        <v>806</v>
      </c>
      <c r="C12080" t="s">
        <v>183</v>
      </c>
      <c r="D12080" t="s">
        <v>223</v>
      </c>
    </row>
    <row r="12081" spans="1:7" x14ac:dyDescent="0.35">
      <c r="A12081">
        <v>19032025</v>
      </c>
      <c r="B12081" t="s">
        <v>761</v>
      </c>
      <c r="C12081" t="s">
        <v>430</v>
      </c>
      <c r="D12081" t="s">
        <v>225</v>
      </c>
      <c r="E12081" t="s">
        <v>101</v>
      </c>
    </row>
    <row r="12082" spans="1:7" x14ac:dyDescent="0.35">
      <c r="A12082">
        <v>19032025</v>
      </c>
      <c r="B12082" t="s">
        <v>766</v>
      </c>
      <c r="C12082" t="s">
        <v>554</v>
      </c>
      <c r="D12082" t="s">
        <v>225</v>
      </c>
      <c r="E12082" t="s">
        <v>228</v>
      </c>
      <c r="F12082" t="s">
        <v>229</v>
      </c>
    </row>
    <row r="12083" spans="1:7" x14ac:dyDescent="0.35">
      <c r="A12083">
        <v>19032025</v>
      </c>
      <c r="B12083" t="s">
        <v>777</v>
      </c>
      <c r="C12083" t="s">
        <v>438</v>
      </c>
      <c r="D12083" t="s">
        <v>232</v>
      </c>
      <c r="E12083" t="s">
        <v>101</v>
      </c>
    </row>
    <row r="12084" spans="1:7" x14ac:dyDescent="0.35">
      <c r="A12084">
        <v>19032025</v>
      </c>
      <c r="B12084" t="s">
        <v>761</v>
      </c>
      <c r="C12084" t="s">
        <v>419</v>
      </c>
      <c r="D12084" t="s">
        <v>235</v>
      </c>
      <c r="E12084" t="s">
        <v>236</v>
      </c>
      <c r="F12084" t="s">
        <v>101</v>
      </c>
    </row>
    <row r="12085" spans="1:7" x14ac:dyDescent="0.35">
      <c r="A12085">
        <v>19032025</v>
      </c>
      <c r="B12085" t="s">
        <v>515</v>
      </c>
      <c r="C12085" t="s">
        <v>601</v>
      </c>
      <c r="D12085" t="s">
        <v>235</v>
      </c>
      <c r="E12085" t="s">
        <v>239</v>
      </c>
      <c r="F12085" t="s">
        <v>149</v>
      </c>
    </row>
    <row r="12086" spans="1:7" x14ac:dyDescent="0.35">
      <c r="A12086">
        <v>19032025</v>
      </c>
      <c r="B12086" t="s">
        <v>822</v>
      </c>
      <c r="C12086" t="s">
        <v>494</v>
      </c>
      <c r="D12086" t="s">
        <v>235</v>
      </c>
      <c r="E12086" t="s">
        <v>241</v>
      </c>
      <c r="F12086" t="s">
        <v>101</v>
      </c>
    </row>
    <row r="12087" spans="1:7" x14ac:dyDescent="0.35">
      <c r="A12087">
        <v>19032025</v>
      </c>
      <c r="B12087" t="s">
        <v>831</v>
      </c>
      <c r="C12087" t="s">
        <v>525</v>
      </c>
      <c r="D12087" t="s">
        <v>243</v>
      </c>
      <c r="E12087" t="s">
        <v>101</v>
      </c>
    </row>
    <row r="12088" spans="1:7" x14ac:dyDescent="0.35">
      <c r="A12088">
        <v>19032025</v>
      </c>
      <c r="B12088" t="s">
        <v>729</v>
      </c>
      <c r="C12088" t="s">
        <v>454</v>
      </c>
      <c r="D12088" t="s">
        <v>245</v>
      </c>
      <c r="E12088" t="s">
        <v>246</v>
      </c>
    </row>
    <row r="12089" spans="1:7" x14ac:dyDescent="0.35">
      <c r="A12089">
        <v>19032025</v>
      </c>
      <c r="B12089" t="s">
        <v>756</v>
      </c>
      <c r="C12089" t="s">
        <v>477</v>
      </c>
      <c r="D12089" t="s">
        <v>245</v>
      </c>
      <c r="E12089" t="s">
        <v>249</v>
      </c>
    </row>
    <row r="12090" spans="1:7" x14ac:dyDescent="0.35">
      <c r="A12090">
        <v>19032025</v>
      </c>
      <c r="B12090" t="s">
        <v>721</v>
      </c>
      <c r="C12090" t="s">
        <v>203</v>
      </c>
      <c r="D12090" t="s">
        <v>252</v>
      </c>
      <c r="E12090" t="s">
        <v>101</v>
      </c>
    </row>
    <row r="12091" spans="1:7" x14ac:dyDescent="0.35">
      <c r="A12091">
        <v>19032025</v>
      </c>
      <c r="B12091" t="s">
        <v>720</v>
      </c>
      <c r="C12091" t="s">
        <v>513</v>
      </c>
      <c r="D12091" t="s">
        <v>254</v>
      </c>
    </row>
    <row r="12092" spans="1:7" x14ac:dyDescent="0.35">
      <c r="A12092">
        <v>19032025</v>
      </c>
      <c r="B12092" t="s">
        <v>611</v>
      </c>
      <c r="C12092" t="s">
        <v>206</v>
      </c>
      <c r="D12092" t="s">
        <v>256</v>
      </c>
      <c r="E12092" t="s">
        <v>257</v>
      </c>
      <c r="F12092" t="s">
        <v>236</v>
      </c>
      <c r="G12092" t="s">
        <v>101</v>
      </c>
    </row>
    <row r="12093" spans="1:7" x14ac:dyDescent="0.35">
      <c r="A12093">
        <v>19032025</v>
      </c>
      <c r="B12093" t="s">
        <v>786</v>
      </c>
      <c r="C12093" t="s">
        <v>415</v>
      </c>
      <c r="D12093" t="s">
        <v>260</v>
      </c>
      <c r="E12093" t="s">
        <v>136</v>
      </c>
      <c r="F12093" t="s">
        <v>101</v>
      </c>
    </row>
    <row r="12094" spans="1:7" x14ac:dyDescent="0.35">
      <c r="A12094">
        <v>19032025</v>
      </c>
      <c r="B12094" t="s">
        <v>493</v>
      </c>
      <c r="C12094" t="s">
        <v>261</v>
      </c>
      <c r="D12094" t="s">
        <v>262</v>
      </c>
      <c r="E12094" t="s">
        <v>101</v>
      </c>
    </row>
    <row r="12095" spans="1:7" x14ac:dyDescent="0.35">
      <c r="A12095">
        <v>19032025</v>
      </c>
      <c r="B12095" t="s">
        <v>824</v>
      </c>
      <c r="C12095" t="s">
        <v>496</v>
      </c>
      <c r="D12095" t="s">
        <v>264</v>
      </c>
      <c r="E12095" t="s">
        <v>101</v>
      </c>
    </row>
    <row r="12096" spans="1:7" x14ac:dyDescent="0.35">
      <c r="A12096">
        <v>19032025</v>
      </c>
      <c r="B12096" t="s">
        <v>504</v>
      </c>
      <c r="C12096" t="s">
        <v>264</v>
      </c>
      <c r="D12096" t="s">
        <v>149</v>
      </c>
    </row>
    <row r="12097" spans="1:8" x14ac:dyDescent="0.35">
      <c r="A12097">
        <v>19032025</v>
      </c>
      <c r="B12097" t="s">
        <v>810</v>
      </c>
      <c r="C12097" t="s">
        <v>504</v>
      </c>
      <c r="D12097" t="s">
        <v>265</v>
      </c>
      <c r="E12097" t="s">
        <v>101</v>
      </c>
      <c r="F12097" t="s">
        <v>266</v>
      </c>
    </row>
    <row r="12098" spans="1:8" x14ac:dyDescent="0.35">
      <c r="A12098">
        <v>19032025</v>
      </c>
      <c r="B12098" t="s">
        <v>493</v>
      </c>
      <c r="C12098" t="s">
        <v>267</v>
      </c>
      <c r="D12098" t="s">
        <v>101</v>
      </c>
    </row>
    <row r="12099" spans="1:8" x14ac:dyDescent="0.35">
      <c r="A12099">
        <v>19032025</v>
      </c>
      <c r="B12099" t="s">
        <v>752</v>
      </c>
      <c r="C12099" t="s">
        <v>374</v>
      </c>
      <c r="D12099" t="s">
        <v>268</v>
      </c>
    </row>
    <row r="12100" spans="1:8" x14ac:dyDescent="0.35">
      <c r="A12100">
        <v>19032025</v>
      </c>
      <c r="B12100" t="s">
        <v>810</v>
      </c>
      <c r="C12100" t="s">
        <v>498</v>
      </c>
      <c r="D12100" t="s">
        <v>270</v>
      </c>
      <c r="E12100" t="s">
        <v>271</v>
      </c>
      <c r="F12100" t="s">
        <v>101</v>
      </c>
    </row>
    <row r="12101" spans="1:8" x14ac:dyDescent="0.35">
      <c r="A12101">
        <v>19032025</v>
      </c>
      <c r="B12101" t="s">
        <v>777</v>
      </c>
      <c r="C12101" t="s">
        <v>518</v>
      </c>
      <c r="D12101" t="s">
        <v>274</v>
      </c>
      <c r="E12101" t="s">
        <v>101</v>
      </c>
    </row>
    <row r="12102" spans="1:8" x14ac:dyDescent="0.35">
      <c r="A12102">
        <v>19032025</v>
      </c>
      <c r="B12102" t="s">
        <v>842</v>
      </c>
      <c r="C12102" t="s">
        <v>447</v>
      </c>
      <c r="D12102" t="s">
        <v>277</v>
      </c>
      <c r="E12102" t="s">
        <v>101</v>
      </c>
    </row>
    <row r="12103" spans="1:8" x14ac:dyDescent="0.35">
      <c r="A12103">
        <v>19032025</v>
      </c>
      <c r="B12103" t="s">
        <v>801</v>
      </c>
      <c r="C12103" t="s">
        <v>440</v>
      </c>
      <c r="D12103" t="s">
        <v>279</v>
      </c>
      <c r="E12103" t="s">
        <v>140</v>
      </c>
      <c r="F12103" t="s">
        <v>280</v>
      </c>
    </row>
    <row r="12104" spans="1:8" x14ac:dyDescent="0.35">
      <c r="A12104">
        <v>19032025</v>
      </c>
      <c r="B12104" t="s">
        <v>783</v>
      </c>
      <c r="C12104" t="s">
        <v>493</v>
      </c>
      <c r="D12104" t="s">
        <v>281</v>
      </c>
    </row>
    <row r="12105" spans="1:8" x14ac:dyDescent="0.35">
      <c r="A12105">
        <v>19032025</v>
      </c>
      <c r="B12105" t="s">
        <v>724</v>
      </c>
      <c r="C12105" t="s">
        <v>206</v>
      </c>
      <c r="D12105" t="s">
        <v>284</v>
      </c>
      <c r="E12105" t="s">
        <v>101</v>
      </c>
    </row>
    <row r="12106" spans="1:8" x14ac:dyDescent="0.35">
      <c r="A12106">
        <v>19032025</v>
      </c>
      <c r="B12106" t="s">
        <v>778</v>
      </c>
      <c r="C12106" t="s">
        <v>590</v>
      </c>
      <c r="D12106" t="s">
        <v>287</v>
      </c>
      <c r="E12106" t="s">
        <v>101</v>
      </c>
    </row>
    <row r="12107" spans="1:8" x14ac:dyDescent="0.35">
      <c r="A12107">
        <v>19032025</v>
      </c>
      <c r="B12107" t="s">
        <v>786</v>
      </c>
      <c r="C12107" t="s">
        <v>501</v>
      </c>
      <c r="D12107" t="s">
        <v>288</v>
      </c>
      <c r="E12107" t="s">
        <v>101</v>
      </c>
    </row>
    <row r="12108" spans="1:8" x14ac:dyDescent="0.35">
      <c r="A12108">
        <v>19032025</v>
      </c>
      <c r="B12108" t="s">
        <v>752</v>
      </c>
      <c r="C12108" t="s">
        <v>519</v>
      </c>
      <c r="D12108" t="s">
        <v>290</v>
      </c>
      <c r="E12108" t="s">
        <v>140</v>
      </c>
      <c r="F12108" t="s">
        <v>291</v>
      </c>
    </row>
    <row r="12109" spans="1:8" x14ac:dyDescent="0.35">
      <c r="A12109">
        <v>19032025</v>
      </c>
      <c r="B12109" t="s">
        <v>806</v>
      </c>
      <c r="C12109" t="s">
        <v>418</v>
      </c>
      <c r="D12109" t="s">
        <v>290</v>
      </c>
      <c r="E12109" t="s">
        <v>140</v>
      </c>
      <c r="F12109" t="s">
        <v>294</v>
      </c>
      <c r="G12109" t="s">
        <v>295</v>
      </c>
      <c r="H12109" t="s">
        <v>101</v>
      </c>
    </row>
    <row r="12110" spans="1:8" x14ac:dyDescent="0.35">
      <c r="A12110">
        <v>19032025</v>
      </c>
      <c r="B12110" t="s">
        <v>802</v>
      </c>
      <c r="C12110" t="s">
        <v>477</v>
      </c>
      <c r="D12110" t="s">
        <v>298</v>
      </c>
      <c r="E12110" t="s">
        <v>101</v>
      </c>
    </row>
    <row r="12111" spans="1:8" x14ac:dyDescent="0.35">
      <c r="A12111">
        <v>19032025</v>
      </c>
      <c r="B12111" t="s">
        <v>602</v>
      </c>
      <c r="C12111" t="s">
        <v>424</v>
      </c>
      <c r="D12111" t="s">
        <v>300</v>
      </c>
      <c r="E12111" t="s">
        <v>262</v>
      </c>
      <c r="F12111" t="s">
        <v>101</v>
      </c>
    </row>
    <row r="12112" spans="1:8" x14ac:dyDescent="0.35">
      <c r="A12112">
        <v>19032025</v>
      </c>
      <c r="B12112" t="s">
        <v>639</v>
      </c>
      <c r="C12112" t="s">
        <v>304</v>
      </c>
      <c r="D12112" t="s">
        <v>301</v>
      </c>
      <c r="E12112" t="s">
        <v>101</v>
      </c>
    </row>
    <row r="12113" spans="1:9" x14ac:dyDescent="0.35">
      <c r="A12113">
        <v>19032025</v>
      </c>
      <c r="B12113" t="s">
        <v>781</v>
      </c>
      <c r="C12113" t="s">
        <v>591</v>
      </c>
      <c r="D12113" t="s">
        <v>303</v>
      </c>
      <c r="E12113" t="s">
        <v>149</v>
      </c>
    </row>
    <row r="12114" spans="1:9" x14ac:dyDescent="0.35">
      <c r="A12114">
        <v>19032025</v>
      </c>
      <c r="B12114" t="s">
        <v>810</v>
      </c>
      <c r="C12114" t="s">
        <v>581</v>
      </c>
      <c r="D12114" t="s">
        <v>306</v>
      </c>
      <c r="E12114" t="s">
        <v>101</v>
      </c>
    </row>
    <row r="12115" spans="1:9" x14ac:dyDescent="0.35">
      <c r="A12115">
        <v>19032025</v>
      </c>
      <c r="B12115" t="s">
        <v>849</v>
      </c>
      <c r="C12115" t="s">
        <v>224</v>
      </c>
      <c r="D12115" t="s">
        <v>308</v>
      </c>
      <c r="E12115" t="s">
        <v>309</v>
      </c>
      <c r="F12115" t="s">
        <v>310</v>
      </c>
      <c r="G12115" t="s">
        <v>311</v>
      </c>
      <c r="H12115" t="s">
        <v>312</v>
      </c>
      <c r="I12115" t="s">
        <v>101</v>
      </c>
    </row>
    <row r="12116" spans="1:9" x14ac:dyDescent="0.35">
      <c r="A12116">
        <v>19032025</v>
      </c>
      <c r="B12116" t="s">
        <v>558</v>
      </c>
      <c r="C12116" t="s">
        <v>450</v>
      </c>
      <c r="D12116" t="s">
        <v>314</v>
      </c>
      <c r="E12116" t="s">
        <v>315</v>
      </c>
      <c r="F12116" t="s">
        <v>101</v>
      </c>
    </row>
    <row r="12117" spans="1:9" x14ac:dyDescent="0.35">
      <c r="A12117">
        <v>19032025</v>
      </c>
      <c r="B12117" t="s">
        <v>825</v>
      </c>
      <c r="C12117" t="s">
        <v>442</v>
      </c>
      <c r="D12117" t="s">
        <v>314</v>
      </c>
      <c r="E12117" t="s">
        <v>317</v>
      </c>
      <c r="F12117" t="s">
        <v>101</v>
      </c>
    </row>
    <row r="12118" spans="1:9" x14ac:dyDescent="0.35">
      <c r="A12118">
        <v>19032025</v>
      </c>
      <c r="B12118" t="s">
        <v>560</v>
      </c>
      <c r="C12118" t="s">
        <v>137</v>
      </c>
      <c r="D12118" t="s">
        <v>319</v>
      </c>
      <c r="E12118" t="s">
        <v>320</v>
      </c>
      <c r="F12118" t="s">
        <v>321</v>
      </c>
    </row>
    <row r="12119" spans="1:9" x14ac:dyDescent="0.35">
      <c r="A12119">
        <v>19032025</v>
      </c>
      <c r="B12119" t="s">
        <v>664</v>
      </c>
      <c r="C12119" t="s">
        <v>339</v>
      </c>
      <c r="D12119" t="s">
        <v>322</v>
      </c>
      <c r="E12119" t="s">
        <v>101</v>
      </c>
    </row>
    <row r="12120" spans="1:9" x14ac:dyDescent="0.35">
      <c r="A12120">
        <v>19032025</v>
      </c>
      <c r="B12120" t="s">
        <v>837</v>
      </c>
      <c r="C12120" t="s">
        <v>504</v>
      </c>
      <c r="D12120" t="s">
        <v>325</v>
      </c>
      <c r="E12120" t="s">
        <v>101</v>
      </c>
    </row>
    <row r="12121" spans="1:9" x14ac:dyDescent="0.35">
      <c r="A12121">
        <v>19032025</v>
      </c>
      <c r="B12121" t="s">
        <v>855</v>
      </c>
      <c r="C12121" t="s">
        <v>237</v>
      </c>
      <c r="D12121" t="s">
        <v>328</v>
      </c>
      <c r="E12121" t="s">
        <v>101</v>
      </c>
    </row>
    <row r="12122" spans="1:9" x14ac:dyDescent="0.35">
      <c r="A12122">
        <v>19032025</v>
      </c>
      <c r="B12122" t="s">
        <v>474</v>
      </c>
      <c r="C12122" t="s">
        <v>331</v>
      </c>
      <c r="D12122" t="s">
        <v>332</v>
      </c>
      <c r="E12122" t="s">
        <v>101</v>
      </c>
    </row>
    <row r="12123" spans="1:9" x14ac:dyDescent="0.35">
      <c r="A12123">
        <v>19032025</v>
      </c>
      <c r="B12123" t="s">
        <v>218</v>
      </c>
      <c r="C12123" t="s">
        <v>258</v>
      </c>
      <c r="D12123" t="s">
        <v>331</v>
      </c>
      <c r="E12123" t="s">
        <v>335</v>
      </c>
      <c r="F12123" t="s">
        <v>101</v>
      </c>
    </row>
    <row r="12124" spans="1:9" x14ac:dyDescent="0.35">
      <c r="A12124">
        <v>19032025</v>
      </c>
      <c r="B12124" t="s">
        <v>247</v>
      </c>
      <c r="C12124" t="s">
        <v>318</v>
      </c>
      <c r="D12124" t="s">
        <v>331</v>
      </c>
      <c r="E12124" t="s">
        <v>338</v>
      </c>
      <c r="F12124" t="s">
        <v>321</v>
      </c>
    </row>
    <row r="12125" spans="1:9" x14ac:dyDescent="0.35">
      <c r="A12125">
        <v>19032025</v>
      </c>
      <c r="B12125" t="s">
        <v>796</v>
      </c>
      <c r="C12125" t="s">
        <v>609</v>
      </c>
      <c r="D12125" t="s">
        <v>170</v>
      </c>
    </row>
    <row r="12126" spans="1:9" x14ac:dyDescent="0.35">
      <c r="A12126">
        <v>19032025</v>
      </c>
      <c r="B12126" t="s">
        <v>802</v>
      </c>
      <c r="C12126" t="s">
        <v>495</v>
      </c>
      <c r="D12126" t="s">
        <v>341</v>
      </c>
      <c r="E12126" t="s">
        <v>101</v>
      </c>
    </row>
    <row r="12127" spans="1:9" x14ac:dyDescent="0.35">
      <c r="A12127">
        <v>19032025</v>
      </c>
      <c r="B12127" t="s">
        <v>736</v>
      </c>
      <c r="C12127" t="s">
        <v>431</v>
      </c>
      <c r="D12127" t="s">
        <v>343</v>
      </c>
      <c r="E12127" t="s">
        <v>101</v>
      </c>
    </row>
    <row r="12128" spans="1:9" x14ac:dyDescent="0.35">
      <c r="A12128">
        <v>19032025</v>
      </c>
      <c r="B12128" t="s">
        <v>145</v>
      </c>
      <c r="C12128" t="s">
        <v>132</v>
      </c>
      <c r="D12128" t="s">
        <v>344</v>
      </c>
      <c r="E12128" t="s">
        <v>345</v>
      </c>
      <c r="F12128" t="s">
        <v>101</v>
      </c>
    </row>
    <row r="12129" spans="1:8" x14ac:dyDescent="0.35">
      <c r="A12129">
        <v>19032025</v>
      </c>
      <c r="B12129" t="s">
        <v>802</v>
      </c>
      <c r="C12129" t="s">
        <v>576</v>
      </c>
      <c r="D12129" t="s">
        <v>132</v>
      </c>
      <c r="E12129" t="s">
        <v>347</v>
      </c>
      <c r="F12129" t="s">
        <v>101</v>
      </c>
    </row>
    <row r="12130" spans="1:8" x14ac:dyDescent="0.35">
      <c r="A12130">
        <v>19032025</v>
      </c>
      <c r="B12130" t="s">
        <v>853</v>
      </c>
      <c r="C12130" t="s">
        <v>137</v>
      </c>
      <c r="D12130" t="s">
        <v>132</v>
      </c>
      <c r="E12130" t="s">
        <v>348</v>
      </c>
      <c r="F12130" t="s">
        <v>101</v>
      </c>
    </row>
    <row r="12131" spans="1:8" x14ac:dyDescent="0.35">
      <c r="A12131">
        <v>19032025</v>
      </c>
      <c r="B12131" t="s">
        <v>437</v>
      </c>
      <c r="C12131" t="s">
        <v>247</v>
      </c>
      <c r="D12131" t="s">
        <v>132</v>
      </c>
      <c r="E12131" t="s">
        <v>350</v>
      </c>
      <c r="F12131" t="s">
        <v>101</v>
      </c>
    </row>
    <row r="12132" spans="1:8" x14ac:dyDescent="0.35">
      <c r="A12132">
        <v>19032025</v>
      </c>
      <c r="B12132" t="s">
        <v>841</v>
      </c>
      <c r="C12132" t="s">
        <v>593</v>
      </c>
      <c r="D12132" t="s">
        <v>132</v>
      </c>
      <c r="E12132" t="s">
        <v>352</v>
      </c>
      <c r="F12132" t="s">
        <v>101</v>
      </c>
    </row>
    <row r="12133" spans="1:8" x14ac:dyDescent="0.35">
      <c r="A12133">
        <v>19032025</v>
      </c>
      <c r="B12133" t="s">
        <v>827</v>
      </c>
      <c r="C12133" t="s">
        <v>339</v>
      </c>
      <c r="D12133" t="s">
        <v>132</v>
      </c>
      <c r="E12133" t="s">
        <v>133</v>
      </c>
      <c r="F12133" t="s">
        <v>355</v>
      </c>
    </row>
    <row r="12134" spans="1:8" x14ac:dyDescent="0.35">
      <c r="A12134">
        <v>19032025</v>
      </c>
      <c r="B12134" t="s">
        <v>839</v>
      </c>
      <c r="C12134" t="s">
        <v>326</v>
      </c>
      <c r="D12134" t="s">
        <v>132</v>
      </c>
      <c r="E12134" t="s">
        <v>356</v>
      </c>
      <c r="F12134" t="s">
        <v>101</v>
      </c>
    </row>
    <row r="12135" spans="1:8" x14ac:dyDescent="0.35">
      <c r="A12135">
        <v>19032025</v>
      </c>
      <c r="B12135" t="s">
        <v>551</v>
      </c>
      <c r="C12135" t="s">
        <v>540</v>
      </c>
      <c r="D12135" t="s">
        <v>359</v>
      </c>
      <c r="E12135" t="s">
        <v>360</v>
      </c>
      <c r="F12135" t="s">
        <v>101</v>
      </c>
    </row>
    <row r="12136" spans="1:8" x14ac:dyDescent="0.35">
      <c r="A12136">
        <v>19032025</v>
      </c>
      <c r="B12136" t="s">
        <v>828</v>
      </c>
      <c r="C12136" t="s">
        <v>424</v>
      </c>
      <c r="D12136" t="s">
        <v>359</v>
      </c>
      <c r="E12136" t="s">
        <v>362</v>
      </c>
      <c r="F12136" t="s">
        <v>101</v>
      </c>
    </row>
    <row r="12137" spans="1:8" x14ac:dyDescent="0.35">
      <c r="A12137">
        <v>19032025</v>
      </c>
      <c r="B12137" t="s">
        <v>804</v>
      </c>
      <c r="C12137" t="s">
        <v>554</v>
      </c>
      <c r="D12137" t="s">
        <v>359</v>
      </c>
      <c r="E12137" t="s">
        <v>362</v>
      </c>
      <c r="F12137" t="s">
        <v>140</v>
      </c>
      <c r="G12137" t="s">
        <v>364</v>
      </c>
      <c r="H12137" t="s">
        <v>101</v>
      </c>
    </row>
    <row r="12138" spans="1:8" x14ac:dyDescent="0.35">
      <c r="A12138">
        <v>19032025</v>
      </c>
      <c r="B12138" t="s">
        <v>856</v>
      </c>
      <c r="C12138" t="s">
        <v>496</v>
      </c>
      <c r="D12138" t="s">
        <v>366</v>
      </c>
      <c r="E12138" t="s">
        <v>257</v>
      </c>
      <c r="F12138" t="s">
        <v>367</v>
      </c>
      <c r="G12138" t="s">
        <v>101</v>
      </c>
    </row>
    <row r="12139" spans="1:8" x14ac:dyDescent="0.35">
      <c r="A12139">
        <v>19032025</v>
      </c>
      <c r="B12139" t="s">
        <v>764</v>
      </c>
      <c r="C12139" t="s">
        <v>473</v>
      </c>
      <c r="D12139" t="s">
        <v>369</v>
      </c>
      <c r="E12139" t="s">
        <v>370</v>
      </c>
      <c r="F12139" t="s">
        <v>101</v>
      </c>
    </row>
    <row r="12140" spans="1:8" x14ac:dyDescent="0.35">
      <c r="A12140">
        <v>19032025</v>
      </c>
      <c r="B12140" t="s">
        <v>806</v>
      </c>
      <c r="C12140" t="s">
        <v>473</v>
      </c>
      <c r="D12140" t="s">
        <v>371</v>
      </c>
      <c r="E12140" t="s">
        <v>101</v>
      </c>
    </row>
    <row r="12141" spans="1:8" x14ac:dyDescent="0.35">
      <c r="A12141">
        <v>19032025</v>
      </c>
      <c r="B12141" t="s">
        <v>629</v>
      </c>
      <c r="C12141" t="s">
        <v>425</v>
      </c>
      <c r="D12141" t="s">
        <v>372</v>
      </c>
      <c r="E12141" t="s">
        <v>101</v>
      </c>
    </row>
    <row r="12142" spans="1:8" x14ac:dyDescent="0.35">
      <c r="A12142">
        <v>19032025</v>
      </c>
      <c r="B12142" t="s">
        <v>692</v>
      </c>
      <c r="C12142" t="s">
        <v>534</v>
      </c>
      <c r="D12142" t="s">
        <v>373</v>
      </c>
      <c r="E12142" t="s">
        <v>101</v>
      </c>
    </row>
    <row r="12143" spans="1:8" x14ac:dyDescent="0.35">
      <c r="A12143">
        <v>19032025</v>
      </c>
      <c r="B12143" t="s">
        <v>849</v>
      </c>
      <c r="C12143" t="s">
        <v>501</v>
      </c>
      <c r="D12143" t="s">
        <v>376</v>
      </c>
      <c r="E12143" t="s">
        <v>140</v>
      </c>
      <c r="F12143" t="s">
        <v>331</v>
      </c>
      <c r="G12143" t="s">
        <v>377</v>
      </c>
      <c r="H12143" t="s">
        <v>101</v>
      </c>
    </row>
    <row r="12144" spans="1:8" x14ac:dyDescent="0.35">
      <c r="A12144">
        <v>19032025</v>
      </c>
      <c r="B12144" t="s">
        <v>810</v>
      </c>
      <c r="C12144" t="s">
        <v>516</v>
      </c>
      <c r="D12144" t="s">
        <v>378</v>
      </c>
    </row>
    <row r="12145" spans="1:9" x14ac:dyDescent="0.35">
      <c r="A12145">
        <v>19032025</v>
      </c>
      <c r="B12145" t="s">
        <v>765</v>
      </c>
      <c r="C12145" t="s">
        <v>221</v>
      </c>
      <c r="D12145" t="s">
        <v>380</v>
      </c>
      <c r="E12145" t="s">
        <v>101</v>
      </c>
    </row>
    <row r="12146" spans="1:9" x14ac:dyDescent="0.35">
      <c r="A12146">
        <v>19032025</v>
      </c>
      <c r="B12146" t="s">
        <v>839</v>
      </c>
      <c r="C12146" t="s">
        <v>508</v>
      </c>
      <c r="D12146" t="s">
        <v>382</v>
      </c>
      <c r="E12146" t="s">
        <v>383</v>
      </c>
    </row>
    <row r="12147" spans="1:9" x14ac:dyDescent="0.35">
      <c r="A12147">
        <v>19032025</v>
      </c>
      <c r="B12147" t="s">
        <v>711</v>
      </c>
      <c r="C12147" t="s">
        <v>340</v>
      </c>
      <c r="D12147" t="s">
        <v>385</v>
      </c>
      <c r="E12147" t="s">
        <v>386</v>
      </c>
    </row>
    <row r="12148" spans="1:9" x14ac:dyDescent="0.35">
      <c r="A12148">
        <v>19032025</v>
      </c>
      <c r="B12148" t="s">
        <v>833</v>
      </c>
      <c r="C12148" t="s">
        <v>576</v>
      </c>
      <c r="D12148" t="s">
        <v>388</v>
      </c>
      <c r="E12148" t="s">
        <v>101</v>
      </c>
    </row>
    <row r="12149" spans="1:9" x14ac:dyDescent="0.35">
      <c r="A12149">
        <v>19032025</v>
      </c>
      <c r="B12149" t="s">
        <v>327</v>
      </c>
      <c r="C12149" t="s">
        <v>391</v>
      </c>
      <c r="D12149" t="s">
        <v>101</v>
      </c>
    </row>
    <row r="12150" spans="1:9" x14ac:dyDescent="0.35">
      <c r="A12150">
        <v>19032025</v>
      </c>
      <c r="B12150" t="s">
        <v>639</v>
      </c>
      <c r="C12150" t="s">
        <v>450</v>
      </c>
      <c r="D12150" t="s">
        <v>393</v>
      </c>
    </row>
    <row r="12151" spans="1:9" x14ac:dyDescent="0.35">
      <c r="A12151">
        <v>19032025</v>
      </c>
      <c r="B12151" t="s">
        <v>778</v>
      </c>
      <c r="C12151" t="s">
        <v>454</v>
      </c>
      <c r="D12151" t="s">
        <v>394</v>
      </c>
      <c r="E12151" t="s">
        <v>395</v>
      </c>
      <c r="F12151" t="s">
        <v>101</v>
      </c>
    </row>
    <row r="12152" spans="1:9" x14ac:dyDescent="0.35">
      <c r="A12152">
        <v>19032025</v>
      </c>
      <c r="B12152" t="s">
        <v>854</v>
      </c>
      <c r="C12152" t="s">
        <v>387</v>
      </c>
      <c r="D12152" t="s">
        <v>396</v>
      </c>
    </row>
    <row r="12153" spans="1:9" x14ac:dyDescent="0.35">
      <c r="A12153">
        <v>19032025</v>
      </c>
      <c r="B12153" t="s">
        <v>763</v>
      </c>
      <c r="C12153" t="s">
        <v>550</v>
      </c>
      <c r="D12153" t="s">
        <v>397</v>
      </c>
      <c r="E12153" t="s">
        <v>101</v>
      </c>
    </row>
    <row r="12154" spans="1:9" x14ac:dyDescent="0.35">
      <c r="A12154">
        <v>19032025</v>
      </c>
      <c r="B12154" t="s">
        <v>783</v>
      </c>
      <c r="C12154" t="s">
        <v>471</v>
      </c>
      <c r="D12154" t="s">
        <v>399</v>
      </c>
      <c r="E12154" t="s">
        <v>140</v>
      </c>
      <c r="F12154" t="s">
        <v>400</v>
      </c>
      <c r="G12154" t="s">
        <v>257</v>
      </c>
      <c r="H12154" t="s">
        <v>331</v>
      </c>
      <c r="I12154" t="s">
        <v>401</v>
      </c>
    </row>
    <row r="12155" spans="1:9" x14ac:dyDescent="0.35">
      <c r="A12155">
        <v>19032025</v>
      </c>
      <c r="B12155" t="s">
        <v>806</v>
      </c>
      <c r="C12155" t="s">
        <v>477</v>
      </c>
      <c r="D12155" t="s">
        <v>399</v>
      </c>
      <c r="E12155" t="s">
        <v>187</v>
      </c>
      <c r="F12155" t="s">
        <v>101</v>
      </c>
    </row>
    <row r="12156" spans="1:9" x14ac:dyDescent="0.35">
      <c r="A12156">
        <v>19032025</v>
      </c>
      <c r="B12156" t="s">
        <v>644</v>
      </c>
      <c r="C12156" t="s">
        <v>438</v>
      </c>
      <c r="D12156" t="s">
        <v>399</v>
      </c>
      <c r="E12156" t="s">
        <v>403</v>
      </c>
      <c r="F12156" t="s">
        <v>101</v>
      </c>
    </row>
    <row r="12157" spans="1:9" x14ac:dyDescent="0.35">
      <c r="A12157">
        <v>19032025</v>
      </c>
      <c r="B12157" t="s">
        <v>827</v>
      </c>
      <c r="C12157" t="s">
        <v>206</v>
      </c>
      <c r="D12157" t="s">
        <v>399</v>
      </c>
      <c r="E12157" t="s">
        <v>404</v>
      </c>
      <c r="F12157" t="s">
        <v>101</v>
      </c>
    </row>
    <row r="12158" spans="1:9" x14ac:dyDescent="0.35">
      <c r="A12158">
        <v>18032025</v>
      </c>
      <c r="B12158" t="s">
        <v>752</v>
      </c>
      <c r="C12158" t="s">
        <v>581</v>
      </c>
      <c r="D12158" t="s">
        <v>100</v>
      </c>
      <c r="E12158" t="s">
        <v>101</v>
      </c>
    </row>
    <row r="12159" spans="1:9" x14ac:dyDescent="0.35">
      <c r="A12159">
        <v>18032025</v>
      </c>
      <c r="B12159" t="s">
        <v>718</v>
      </c>
      <c r="C12159" t="s">
        <v>534</v>
      </c>
      <c r="D12159" t="s">
        <v>104</v>
      </c>
      <c r="E12159" t="s">
        <v>101</v>
      </c>
    </row>
    <row r="12160" spans="1:9" x14ac:dyDescent="0.35">
      <c r="A12160">
        <v>18032025</v>
      </c>
      <c r="B12160" t="s">
        <v>644</v>
      </c>
      <c r="C12160" t="s">
        <v>285</v>
      </c>
      <c r="D12160" t="s">
        <v>107</v>
      </c>
      <c r="E12160" t="s">
        <v>108</v>
      </c>
      <c r="F12160" t="s">
        <v>101</v>
      </c>
    </row>
    <row r="12161" spans="1:7" x14ac:dyDescent="0.35">
      <c r="A12161">
        <v>18032025</v>
      </c>
      <c r="B12161" t="s">
        <v>629</v>
      </c>
      <c r="C12161" t="s">
        <v>469</v>
      </c>
      <c r="D12161" t="s">
        <v>111</v>
      </c>
      <c r="E12161" t="s">
        <v>101</v>
      </c>
    </row>
    <row r="12162" spans="1:7" x14ac:dyDescent="0.35">
      <c r="A12162">
        <v>18032025</v>
      </c>
      <c r="B12162" t="s">
        <v>452</v>
      </c>
      <c r="C12162" t="s">
        <v>857</v>
      </c>
      <c r="D12162" t="s">
        <v>114</v>
      </c>
      <c r="E12162" t="s">
        <v>115</v>
      </c>
      <c r="F12162" t="s">
        <v>116</v>
      </c>
    </row>
    <row r="12163" spans="1:7" x14ac:dyDescent="0.35">
      <c r="A12163">
        <v>18032025</v>
      </c>
      <c r="B12163" t="s">
        <v>282</v>
      </c>
      <c r="C12163" t="s">
        <v>443</v>
      </c>
      <c r="D12163" t="s">
        <v>114</v>
      </c>
      <c r="E12163" t="s">
        <v>119</v>
      </c>
      <c r="F12163" t="s">
        <v>120</v>
      </c>
      <c r="G12163" t="s">
        <v>121</v>
      </c>
    </row>
    <row r="12164" spans="1:7" x14ac:dyDescent="0.35">
      <c r="A12164">
        <v>18032025</v>
      </c>
      <c r="B12164" t="s">
        <v>329</v>
      </c>
      <c r="C12164" t="s">
        <v>434</v>
      </c>
      <c r="D12164" t="s">
        <v>114</v>
      </c>
      <c r="E12164" t="s">
        <v>124</v>
      </c>
    </row>
    <row r="12165" spans="1:7" x14ac:dyDescent="0.35">
      <c r="A12165">
        <v>18032025</v>
      </c>
      <c r="B12165" t="s">
        <v>273</v>
      </c>
      <c r="C12165" t="s">
        <v>354</v>
      </c>
      <c r="D12165" t="s">
        <v>114</v>
      </c>
      <c r="E12165" t="s">
        <v>127</v>
      </c>
    </row>
    <row r="12166" spans="1:7" x14ac:dyDescent="0.35">
      <c r="A12166">
        <v>18032025</v>
      </c>
      <c r="B12166" t="s">
        <v>263</v>
      </c>
      <c r="C12166" t="s">
        <v>186</v>
      </c>
      <c r="D12166" t="s">
        <v>114</v>
      </c>
      <c r="E12166" t="s">
        <v>130</v>
      </c>
    </row>
    <row r="12167" spans="1:7" x14ac:dyDescent="0.35">
      <c r="A12167">
        <v>18032025</v>
      </c>
      <c r="B12167" t="s">
        <v>142</v>
      </c>
      <c r="C12167" t="s">
        <v>118</v>
      </c>
      <c r="D12167" t="s">
        <v>114</v>
      </c>
      <c r="E12167" t="s">
        <v>132</v>
      </c>
      <c r="F12167" t="s">
        <v>133</v>
      </c>
    </row>
    <row r="12168" spans="1:7" x14ac:dyDescent="0.35">
      <c r="A12168">
        <v>18032025</v>
      </c>
      <c r="B12168" t="s">
        <v>722</v>
      </c>
      <c r="C12168" t="s">
        <v>430</v>
      </c>
      <c r="D12168" t="s">
        <v>135</v>
      </c>
      <c r="E12168" t="s">
        <v>136</v>
      </c>
    </row>
    <row r="12169" spans="1:7" x14ac:dyDescent="0.35">
      <c r="A12169">
        <v>18032025</v>
      </c>
      <c r="B12169" t="s">
        <v>759</v>
      </c>
      <c r="C12169" t="s">
        <v>464</v>
      </c>
      <c r="D12169" t="s">
        <v>139</v>
      </c>
      <c r="E12169" t="s">
        <v>140</v>
      </c>
      <c r="F12169" t="s">
        <v>141</v>
      </c>
      <c r="G12169" t="s">
        <v>101</v>
      </c>
    </row>
    <row r="12170" spans="1:7" x14ac:dyDescent="0.35">
      <c r="A12170">
        <v>18032025</v>
      </c>
      <c r="B12170" t="s">
        <v>802</v>
      </c>
      <c r="C12170" t="s">
        <v>339</v>
      </c>
      <c r="D12170" t="s">
        <v>144</v>
      </c>
      <c r="E12170" t="s">
        <v>101</v>
      </c>
    </row>
    <row r="12171" spans="1:7" x14ac:dyDescent="0.35">
      <c r="A12171">
        <v>18032025</v>
      </c>
      <c r="B12171" t="s">
        <v>831</v>
      </c>
      <c r="C12171" t="s">
        <v>542</v>
      </c>
      <c r="D12171" t="s">
        <v>147</v>
      </c>
      <c r="E12171" t="s">
        <v>148</v>
      </c>
      <c r="F12171" t="s">
        <v>149</v>
      </c>
    </row>
    <row r="12172" spans="1:7" x14ac:dyDescent="0.35">
      <c r="A12172">
        <v>18032025</v>
      </c>
      <c r="B12172" t="s">
        <v>729</v>
      </c>
      <c r="C12172" t="s">
        <v>438</v>
      </c>
      <c r="D12172" t="s">
        <v>152</v>
      </c>
      <c r="E12172" t="s">
        <v>140</v>
      </c>
      <c r="F12172" t="s">
        <v>153</v>
      </c>
      <c r="G12172" t="s">
        <v>101</v>
      </c>
    </row>
    <row r="12173" spans="1:7" x14ac:dyDescent="0.35">
      <c r="A12173">
        <v>18032025</v>
      </c>
      <c r="B12173" t="s">
        <v>856</v>
      </c>
      <c r="C12173" t="s">
        <v>581</v>
      </c>
      <c r="D12173" t="s">
        <v>156</v>
      </c>
      <c r="E12173" t="s">
        <v>101</v>
      </c>
    </row>
    <row r="12174" spans="1:7" x14ac:dyDescent="0.35">
      <c r="A12174">
        <v>18032025</v>
      </c>
      <c r="B12174" t="s">
        <v>825</v>
      </c>
      <c r="C12174" t="s">
        <v>418</v>
      </c>
      <c r="D12174" t="s">
        <v>159</v>
      </c>
      <c r="E12174" t="s">
        <v>101</v>
      </c>
    </row>
    <row r="12175" spans="1:7" x14ac:dyDescent="0.35">
      <c r="A12175">
        <v>18032025</v>
      </c>
      <c r="B12175" t="s">
        <v>473</v>
      </c>
      <c r="C12175" t="s">
        <v>161</v>
      </c>
      <c r="D12175" t="s">
        <v>101</v>
      </c>
    </row>
    <row r="12176" spans="1:7" x14ac:dyDescent="0.35">
      <c r="A12176">
        <v>18032025</v>
      </c>
      <c r="B12176" t="s">
        <v>558</v>
      </c>
      <c r="C12176" t="s">
        <v>204</v>
      </c>
      <c r="D12176" t="s">
        <v>164</v>
      </c>
      <c r="E12176" t="s">
        <v>101</v>
      </c>
    </row>
    <row r="12177" spans="1:7" x14ac:dyDescent="0.35">
      <c r="A12177">
        <v>18032025</v>
      </c>
      <c r="B12177" t="s">
        <v>810</v>
      </c>
      <c r="C12177" t="s">
        <v>218</v>
      </c>
      <c r="D12177" t="s">
        <v>167</v>
      </c>
    </row>
    <row r="12178" spans="1:7" x14ac:dyDescent="0.35">
      <c r="A12178">
        <v>18032025</v>
      </c>
      <c r="B12178" t="s">
        <v>806</v>
      </c>
      <c r="C12178" t="s">
        <v>339</v>
      </c>
      <c r="D12178" t="s">
        <v>423</v>
      </c>
      <c r="E12178" t="s">
        <v>101</v>
      </c>
    </row>
    <row r="12179" spans="1:7" x14ac:dyDescent="0.35">
      <c r="A12179">
        <v>18032025</v>
      </c>
      <c r="B12179" t="s">
        <v>662</v>
      </c>
      <c r="C12179" t="s">
        <v>521</v>
      </c>
      <c r="D12179" t="s">
        <v>169</v>
      </c>
      <c r="E12179" t="s">
        <v>170</v>
      </c>
      <c r="F12179" t="s">
        <v>101</v>
      </c>
    </row>
    <row r="12180" spans="1:7" x14ac:dyDescent="0.35">
      <c r="A12180">
        <v>18032025</v>
      </c>
      <c r="B12180" t="s">
        <v>757</v>
      </c>
      <c r="C12180" t="s">
        <v>339</v>
      </c>
      <c r="D12180" t="s">
        <v>173</v>
      </c>
      <c r="E12180" t="s">
        <v>101</v>
      </c>
    </row>
    <row r="12181" spans="1:7" x14ac:dyDescent="0.35">
      <c r="A12181">
        <v>18032025</v>
      </c>
      <c r="B12181" t="s">
        <v>789</v>
      </c>
      <c r="C12181" t="s">
        <v>237</v>
      </c>
      <c r="D12181" t="s">
        <v>176</v>
      </c>
      <c r="E12181" t="s">
        <v>101</v>
      </c>
    </row>
    <row r="12182" spans="1:7" x14ac:dyDescent="0.35">
      <c r="A12182">
        <v>18032025</v>
      </c>
      <c r="B12182" t="s">
        <v>788</v>
      </c>
      <c r="C12182" t="s">
        <v>501</v>
      </c>
      <c r="D12182" t="s">
        <v>176</v>
      </c>
      <c r="E12182" t="s">
        <v>149</v>
      </c>
    </row>
    <row r="12183" spans="1:7" x14ac:dyDescent="0.35">
      <c r="A12183">
        <v>18032025</v>
      </c>
      <c r="B12183" t="s">
        <v>793</v>
      </c>
      <c r="C12183" t="s">
        <v>556</v>
      </c>
      <c r="D12183" t="s">
        <v>181</v>
      </c>
      <c r="E12183" t="s">
        <v>182</v>
      </c>
      <c r="F12183" t="s">
        <v>101</v>
      </c>
    </row>
    <row r="12184" spans="1:7" x14ac:dyDescent="0.35">
      <c r="A12184">
        <v>18032025</v>
      </c>
      <c r="B12184" t="s">
        <v>855</v>
      </c>
      <c r="C12184" t="s">
        <v>474</v>
      </c>
      <c r="D12184" t="s">
        <v>184</v>
      </c>
      <c r="E12184" t="s">
        <v>101</v>
      </c>
    </row>
    <row r="12185" spans="1:7" x14ac:dyDescent="0.35">
      <c r="A12185">
        <v>18032025</v>
      </c>
      <c r="B12185" t="s">
        <v>525</v>
      </c>
      <c r="C12185" t="s">
        <v>187</v>
      </c>
      <c r="D12185" t="s">
        <v>101</v>
      </c>
    </row>
    <row r="12186" spans="1:7" x14ac:dyDescent="0.35">
      <c r="A12186">
        <v>18032025</v>
      </c>
      <c r="B12186" t="s">
        <v>687</v>
      </c>
      <c r="C12186" t="s">
        <v>142</v>
      </c>
      <c r="D12186" t="s">
        <v>190</v>
      </c>
      <c r="E12186" t="s">
        <v>191</v>
      </c>
      <c r="F12186" t="s">
        <v>101</v>
      </c>
    </row>
    <row r="12187" spans="1:7" x14ac:dyDescent="0.35">
      <c r="A12187">
        <v>18032025</v>
      </c>
      <c r="B12187" t="s">
        <v>575</v>
      </c>
      <c r="C12187" t="s">
        <v>216</v>
      </c>
      <c r="D12187" t="s">
        <v>190</v>
      </c>
      <c r="E12187" t="s">
        <v>194</v>
      </c>
      <c r="F12187" t="s">
        <v>101</v>
      </c>
    </row>
    <row r="12188" spans="1:7" x14ac:dyDescent="0.35">
      <c r="A12188">
        <v>18032025</v>
      </c>
      <c r="B12188" t="s">
        <v>755</v>
      </c>
      <c r="C12188" t="s">
        <v>285</v>
      </c>
      <c r="D12188" t="s">
        <v>190</v>
      </c>
      <c r="E12188" t="s">
        <v>196</v>
      </c>
      <c r="F12188" t="s">
        <v>101</v>
      </c>
    </row>
    <row r="12189" spans="1:7" x14ac:dyDescent="0.35">
      <c r="A12189">
        <v>18032025</v>
      </c>
      <c r="B12189" t="s">
        <v>224</v>
      </c>
      <c r="C12189" t="s">
        <v>198</v>
      </c>
      <c r="D12189" t="s">
        <v>140</v>
      </c>
      <c r="E12189" t="s">
        <v>199</v>
      </c>
      <c r="F12189" t="s">
        <v>200</v>
      </c>
      <c r="G12189" t="s">
        <v>101</v>
      </c>
    </row>
    <row r="12190" spans="1:7" x14ac:dyDescent="0.35">
      <c r="A12190">
        <v>18032025</v>
      </c>
      <c r="B12190" t="s">
        <v>592</v>
      </c>
      <c r="C12190" t="s">
        <v>175</v>
      </c>
      <c r="D12190" t="s">
        <v>61</v>
      </c>
      <c r="E12190" t="s">
        <v>101</v>
      </c>
    </row>
    <row r="12191" spans="1:7" x14ac:dyDescent="0.35">
      <c r="A12191">
        <v>18032025</v>
      </c>
      <c r="B12191" t="s">
        <v>795</v>
      </c>
      <c r="C12191" t="s">
        <v>542</v>
      </c>
      <c r="D12191" t="s">
        <v>205</v>
      </c>
      <c r="E12191" t="s">
        <v>101</v>
      </c>
    </row>
    <row r="12192" spans="1:7" x14ac:dyDescent="0.35">
      <c r="A12192">
        <v>18032025</v>
      </c>
      <c r="B12192" t="s">
        <v>839</v>
      </c>
      <c r="C12192" t="s">
        <v>419</v>
      </c>
      <c r="D12192" t="s">
        <v>208</v>
      </c>
      <c r="E12192" t="s">
        <v>101</v>
      </c>
    </row>
    <row r="12193" spans="1:6" x14ac:dyDescent="0.35">
      <c r="A12193">
        <v>18032025</v>
      </c>
      <c r="B12193" t="s">
        <v>781</v>
      </c>
      <c r="C12193" t="s">
        <v>418</v>
      </c>
      <c r="D12193" t="s">
        <v>210</v>
      </c>
      <c r="E12193" t="s">
        <v>211</v>
      </c>
      <c r="F12193" t="s">
        <v>101</v>
      </c>
    </row>
    <row r="12194" spans="1:6" x14ac:dyDescent="0.35">
      <c r="A12194">
        <v>18032025</v>
      </c>
      <c r="B12194" t="s">
        <v>137</v>
      </c>
      <c r="C12194" t="s">
        <v>204</v>
      </c>
      <c r="D12194" t="s">
        <v>214</v>
      </c>
      <c r="E12194" t="s">
        <v>215</v>
      </c>
      <c r="F12194" t="s">
        <v>101</v>
      </c>
    </row>
    <row r="12195" spans="1:6" x14ac:dyDescent="0.35">
      <c r="A12195">
        <v>18032025</v>
      </c>
      <c r="B12195" t="s">
        <v>692</v>
      </c>
      <c r="C12195" t="s">
        <v>417</v>
      </c>
      <c r="D12195" t="s">
        <v>217</v>
      </c>
      <c r="E12195" t="s">
        <v>101</v>
      </c>
    </row>
    <row r="12196" spans="1:6" x14ac:dyDescent="0.35">
      <c r="A12196">
        <v>18032025</v>
      </c>
      <c r="B12196" t="s">
        <v>814</v>
      </c>
      <c r="C12196" t="s">
        <v>590</v>
      </c>
      <c r="D12196" t="s">
        <v>220</v>
      </c>
      <c r="E12196" t="s">
        <v>101</v>
      </c>
    </row>
    <row r="12197" spans="1:6" x14ac:dyDescent="0.35">
      <c r="A12197">
        <v>18032025</v>
      </c>
      <c r="B12197" t="s">
        <v>822</v>
      </c>
      <c r="C12197" t="s">
        <v>339</v>
      </c>
      <c r="D12197" t="s">
        <v>222</v>
      </c>
    </row>
    <row r="12198" spans="1:6" x14ac:dyDescent="0.35">
      <c r="A12198">
        <v>18032025</v>
      </c>
      <c r="B12198" t="s">
        <v>770</v>
      </c>
      <c r="C12198" t="s">
        <v>183</v>
      </c>
      <c r="D12198" t="s">
        <v>223</v>
      </c>
    </row>
    <row r="12199" spans="1:6" x14ac:dyDescent="0.35">
      <c r="A12199">
        <v>18032025</v>
      </c>
      <c r="B12199" t="s">
        <v>733</v>
      </c>
      <c r="C12199" t="s">
        <v>501</v>
      </c>
      <c r="D12199" t="s">
        <v>225</v>
      </c>
      <c r="E12199" t="s">
        <v>101</v>
      </c>
    </row>
    <row r="12200" spans="1:6" x14ac:dyDescent="0.35">
      <c r="A12200">
        <v>18032025</v>
      </c>
      <c r="B12200" t="s">
        <v>742</v>
      </c>
      <c r="C12200" t="s">
        <v>504</v>
      </c>
      <c r="D12200" t="s">
        <v>225</v>
      </c>
      <c r="E12200" t="s">
        <v>228</v>
      </c>
      <c r="F12200" t="s">
        <v>229</v>
      </c>
    </row>
    <row r="12201" spans="1:6" x14ac:dyDescent="0.35">
      <c r="A12201">
        <v>18032025</v>
      </c>
      <c r="B12201" t="s">
        <v>804</v>
      </c>
      <c r="C12201" t="s">
        <v>285</v>
      </c>
      <c r="D12201" t="s">
        <v>232</v>
      </c>
      <c r="E12201" t="s">
        <v>101</v>
      </c>
    </row>
    <row r="12202" spans="1:6" x14ac:dyDescent="0.35">
      <c r="A12202">
        <v>18032025</v>
      </c>
      <c r="B12202" t="s">
        <v>721</v>
      </c>
      <c r="C12202" t="s">
        <v>374</v>
      </c>
      <c r="D12202" t="s">
        <v>235</v>
      </c>
      <c r="E12202" t="s">
        <v>236</v>
      </c>
      <c r="F12202" t="s">
        <v>101</v>
      </c>
    </row>
    <row r="12203" spans="1:6" x14ac:dyDescent="0.35">
      <c r="A12203">
        <v>18032025</v>
      </c>
      <c r="B12203" t="s">
        <v>510</v>
      </c>
      <c r="C12203" t="s">
        <v>286</v>
      </c>
      <c r="D12203" t="s">
        <v>235</v>
      </c>
      <c r="E12203" t="s">
        <v>239</v>
      </c>
      <c r="F12203" t="s">
        <v>149</v>
      </c>
    </row>
    <row r="12204" spans="1:6" x14ac:dyDescent="0.35">
      <c r="A12204">
        <v>18032025</v>
      </c>
      <c r="B12204" t="s">
        <v>810</v>
      </c>
      <c r="C12204" t="s">
        <v>218</v>
      </c>
      <c r="D12204" t="s">
        <v>235</v>
      </c>
      <c r="E12204" t="s">
        <v>241</v>
      </c>
      <c r="F12204" t="s">
        <v>101</v>
      </c>
    </row>
    <row r="12205" spans="1:6" x14ac:dyDescent="0.35">
      <c r="A12205">
        <v>18032025</v>
      </c>
      <c r="B12205" t="s">
        <v>796</v>
      </c>
      <c r="C12205" t="s">
        <v>426</v>
      </c>
      <c r="D12205" t="s">
        <v>243</v>
      </c>
      <c r="E12205" t="s">
        <v>101</v>
      </c>
    </row>
    <row r="12206" spans="1:6" x14ac:dyDescent="0.35">
      <c r="A12206">
        <v>18032025</v>
      </c>
      <c r="B12206" t="s">
        <v>755</v>
      </c>
      <c r="C12206" t="s">
        <v>137</v>
      </c>
      <c r="D12206" t="s">
        <v>245</v>
      </c>
      <c r="E12206" t="s">
        <v>246</v>
      </c>
    </row>
    <row r="12207" spans="1:6" x14ac:dyDescent="0.35">
      <c r="A12207">
        <v>18032025</v>
      </c>
      <c r="B12207" t="s">
        <v>750</v>
      </c>
      <c r="C12207" t="s">
        <v>518</v>
      </c>
      <c r="D12207" t="s">
        <v>245</v>
      </c>
      <c r="E12207" t="s">
        <v>249</v>
      </c>
    </row>
    <row r="12208" spans="1:6" x14ac:dyDescent="0.35">
      <c r="A12208">
        <v>18032025</v>
      </c>
      <c r="B12208" t="s">
        <v>437</v>
      </c>
      <c r="C12208" t="s">
        <v>150</v>
      </c>
      <c r="D12208" t="s">
        <v>252</v>
      </c>
      <c r="E12208" t="s">
        <v>101</v>
      </c>
    </row>
    <row r="12209" spans="1:7" x14ac:dyDescent="0.35">
      <c r="A12209">
        <v>18032025</v>
      </c>
      <c r="B12209" t="s">
        <v>560</v>
      </c>
      <c r="C12209" t="s">
        <v>227</v>
      </c>
      <c r="D12209" t="s">
        <v>254</v>
      </c>
    </row>
    <row r="12210" spans="1:7" x14ac:dyDescent="0.35">
      <c r="A12210">
        <v>18032025</v>
      </c>
      <c r="B12210" t="s">
        <v>736</v>
      </c>
      <c r="C12210" t="s">
        <v>456</v>
      </c>
      <c r="D12210" t="s">
        <v>256</v>
      </c>
      <c r="E12210" t="s">
        <v>257</v>
      </c>
      <c r="F12210" t="s">
        <v>236</v>
      </c>
      <c r="G12210" t="s">
        <v>101</v>
      </c>
    </row>
    <row r="12211" spans="1:7" x14ac:dyDescent="0.35">
      <c r="A12211">
        <v>18032025</v>
      </c>
      <c r="B12211" t="s">
        <v>783</v>
      </c>
      <c r="C12211" t="s">
        <v>307</v>
      </c>
      <c r="D12211" t="s">
        <v>260</v>
      </c>
      <c r="E12211" t="s">
        <v>136</v>
      </c>
      <c r="F12211" t="s">
        <v>101</v>
      </c>
    </row>
    <row r="12212" spans="1:7" x14ac:dyDescent="0.35">
      <c r="A12212">
        <v>18032025</v>
      </c>
      <c r="B12212" t="s">
        <v>504</v>
      </c>
      <c r="C12212" t="s">
        <v>261</v>
      </c>
      <c r="D12212" t="s">
        <v>262</v>
      </c>
      <c r="E12212" t="s">
        <v>101</v>
      </c>
    </row>
    <row r="12213" spans="1:7" x14ac:dyDescent="0.35">
      <c r="A12213">
        <v>18032025</v>
      </c>
      <c r="B12213" t="s">
        <v>788</v>
      </c>
      <c r="C12213" t="s">
        <v>496</v>
      </c>
      <c r="D12213" t="s">
        <v>264</v>
      </c>
      <c r="E12213" t="s">
        <v>101</v>
      </c>
    </row>
    <row r="12214" spans="1:7" x14ac:dyDescent="0.35">
      <c r="A12214">
        <v>18032025</v>
      </c>
      <c r="B12214" t="s">
        <v>536</v>
      </c>
      <c r="C12214" t="s">
        <v>264</v>
      </c>
      <c r="D12214" t="s">
        <v>149</v>
      </c>
    </row>
    <row r="12215" spans="1:7" x14ac:dyDescent="0.35">
      <c r="A12215">
        <v>18032025</v>
      </c>
      <c r="B12215" t="s">
        <v>839</v>
      </c>
      <c r="C12215" t="s">
        <v>418</v>
      </c>
      <c r="D12215" t="s">
        <v>265</v>
      </c>
      <c r="E12215" t="s">
        <v>101</v>
      </c>
      <c r="F12215" t="s">
        <v>266</v>
      </c>
    </row>
    <row r="12216" spans="1:7" x14ac:dyDescent="0.35">
      <c r="A12216">
        <v>18032025</v>
      </c>
      <c r="B12216" t="s">
        <v>418</v>
      </c>
      <c r="C12216" t="s">
        <v>267</v>
      </c>
      <c r="D12216" t="s">
        <v>101</v>
      </c>
    </row>
    <row r="12217" spans="1:7" x14ac:dyDescent="0.35">
      <c r="A12217">
        <v>18032025</v>
      </c>
      <c r="B12217" t="s">
        <v>558</v>
      </c>
      <c r="C12217" t="s">
        <v>339</v>
      </c>
      <c r="D12217" t="s">
        <v>268</v>
      </c>
    </row>
    <row r="12218" spans="1:7" x14ac:dyDescent="0.35">
      <c r="A12218">
        <v>18032025</v>
      </c>
      <c r="B12218" t="s">
        <v>812</v>
      </c>
      <c r="C12218" t="s">
        <v>536</v>
      </c>
      <c r="D12218" t="s">
        <v>270</v>
      </c>
      <c r="E12218" t="s">
        <v>271</v>
      </c>
      <c r="F12218" t="s">
        <v>101</v>
      </c>
    </row>
    <row r="12219" spans="1:7" x14ac:dyDescent="0.35">
      <c r="A12219">
        <v>18032025</v>
      </c>
      <c r="B12219" t="s">
        <v>777</v>
      </c>
      <c r="C12219" t="s">
        <v>137</v>
      </c>
      <c r="D12219" t="s">
        <v>274</v>
      </c>
      <c r="E12219" t="s">
        <v>101</v>
      </c>
    </row>
    <row r="12220" spans="1:7" x14ac:dyDescent="0.35">
      <c r="A12220">
        <v>18032025</v>
      </c>
      <c r="B12220" t="s">
        <v>630</v>
      </c>
      <c r="C12220" t="s">
        <v>543</v>
      </c>
      <c r="D12220" t="s">
        <v>277</v>
      </c>
      <c r="E12220" t="s">
        <v>101</v>
      </c>
    </row>
    <row r="12221" spans="1:7" x14ac:dyDescent="0.35">
      <c r="A12221">
        <v>18032025</v>
      </c>
      <c r="B12221" t="s">
        <v>788</v>
      </c>
      <c r="C12221" t="s">
        <v>515</v>
      </c>
      <c r="D12221" t="s">
        <v>279</v>
      </c>
      <c r="E12221" t="s">
        <v>140</v>
      </c>
      <c r="F12221" t="s">
        <v>280</v>
      </c>
    </row>
    <row r="12222" spans="1:7" x14ac:dyDescent="0.35">
      <c r="A12222">
        <v>18032025</v>
      </c>
      <c r="B12222" t="s">
        <v>796</v>
      </c>
      <c r="C12222" t="s">
        <v>137</v>
      </c>
      <c r="D12222" t="s">
        <v>281</v>
      </c>
    </row>
    <row r="12223" spans="1:7" x14ac:dyDescent="0.35">
      <c r="A12223">
        <v>18032025</v>
      </c>
      <c r="B12223" t="s">
        <v>746</v>
      </c>
      <c r="C12223" t="s">
        <v>436</v>
      </c>
      <c r="D12223" t="s">
        <v>284</v>
      </c>
      <c r="E12223" t="s">
        <v>101</v>
      </c>
    </row>
    <row r="12224" spans="1:7" x14ac:dyDescent="0.35">
      <c r="A12224">
        <v>18032025</v>
      </c>
      <c r="B12224" t="s">
        <v>635</v>
      </c>
      <c r="C12224" t="s">
        <v>518</v>
      </c>
      <c r="D12224" t="s">
        <v>287</v>
      </c>
      <c r="E12224" t="s">
        <v>101</v>
      </c>
    </row>
    <row r="12225" spans="1:9" x14ac:dyDescent="0.35">
      <c r="A12225">
        <v>18032025</v>
      </c>
      <c r="B12225" t="s">
        <v>760</v>
      </c>
      <c r="C12225" t="s">
        <v>418</v>
      </c>
      <c r="D12225" t="s">
        <v>288</v>
      </c>
      <c r="E12225" t="s">
        <v>101</v>
      </c>
    </row>
    <row r="12226" spans="1:9" x14ac:dyDescent="0.35">
      <c r="A12226">
        <v>18032025</v>
      </c>
      <c r="B12226" t="s">
        <v>629</v>
      </c>
      <c r="C12226" t="s">
        <v>216</v>
      </c>
      <c r="D12226" t="s">
        <v>290</v>
      </c>
      <c r="E12226" t="s">
        <v>140</v>
      </c>
      <c r="F12226" t="s">
        <v>291</v>
      </c>
    </row>
    <row r="12227" spans="1:9" x14ac:dyDescent="0.35">
      <c r="A12227">
        <v>18032025</v>
      </c>
      <c r="B12227" t="s">
        <v>796</v>
      </c>
      <c r="C12227" t="s">
        <v>418</v>
      </c>
      <c r="D12227" t="s">
        <v>290</v>
      </c>
      <c r="E12227" t="s">
        <v>140</v>
      </c>
      <c r="F12227" t="s">
        <v>294</v>
      </c>
      <c r="G12227" t="s">
        <v>295</v>
      </c>
      <c r="H12227" t="s">
        <v>101</v>
      </c>
    </row>
    <row r="12228" spans="1:9" x14ac:dyDescent="0.35">
      <c r="A12228">
        <v>18032025</v>
      </c>
      <c r="B12228" t="s">
        <v>831</v>
      </c>
      <c r="C12228" t="s">
        <v>474</v>
      </c>
      <c r="D12228" t="s">
        <v>298</v>
      </c>
      <c r="E12228" t="s">
        <v>101</v>
      </c>
    </row>
    <row r="12229" spans="1:9" x14ac:dyDescent="0.35">
      <c r="A12229">
        <v>18032025</v>
      </c>
      <c r="B12229" t="s">
        <v>515</v>
      </c>
      <c r="C12229" t="s">
        <v>402</v>
      </c>
      <c r="D12229" t="s">
        <v>300</v>
      </c>
      <c r="E12229" t="s">
        <v>262</v>
      </c>
      <c r="F12229" t="s">
        <v>101</v>
      </c>
    </row>
    <row r="12230" spans="1:9" x14ac:dyDescent="0.35">
      <c r="A12230">
        <v>18032025</v>
      </c>
      <c r="B12230" t="s">
        <v>719</v>
      </c>
      <c r="C12230" t="s">
        <v>525</v>
      </c>
      <c r="D12230" t="s">
        <v>301</v>
      </c>
      <c r="E12230" t="s">
        <v>101</v>
      </c>
    </row>
    <row r="12231" spans="1:9" x14ac:dyDescent="0.35">
      <c r="A12231">
        <v>18032025</v>
      </c>
      <c r="B12231" t="s">
        <v>795</v>
      </c>
      <c r="C12231" t="s">
        <v>449</v>
      </c>
      <c r="D12231" t="s">
        <v>303</v>
      </c>
      <c r="E12231" t="s">
        <v>149</v>
      </c>
    </row>
    <row r="12232" spans="1:9" x14ac:dyDescent="0.35">
      <c r="A12232">
        <v>18032025</v>
      </c>
      <c r="B12232" t="s">
        <v>847</v>
      </c>
      <c r="C12232" t="s">
        <v>218</v>
      </c>
      <c r="D12232" t="s">
        <v>306</v>
      </c>
      <c r="E12232" t="s">
        <v>101</v>
      </c>
    </row>
    <row r="12233" spans="1:9" x14ac:dyDescent="0.35">
      <c r="A12233">
        <v>18032025</v>
      </c>
      <c r="B12233" t="s">
        <v>846</v>
      </c>
      <c r="C12233" t="s">
        <v>430</v>
      </c>
      <c r="D12233" t="s">
        <v>308</v>
      </c>
      <c r="E12233" t="s">
        <v>309</v>
      </c>
      <c r="F12233" t="s">
        <v>310</v>
      </c>
      <c r="G12233" t="s">
        <v>311</v>
      </c>
      <c r="H12233" t="s">
        <v>312</v>
      </c>
      <c r="I12233" t="s">
        <v>101</v>
      </c>
    </row>
    <row r="12234" spans="1:9" x14ac:dyDescent="0.35">
      <c r="A12234">
        <v>18032025</v>
      </c>
      <c r="B12234" t="s">
        <v>441</v>
      </c>
      <c r="C12234" t="s">
        <v>329</v>
      </c>
      <c r="D12234" t="s">
        <v>314</v>
      </c>
      <c r="E12234" t="s">
        <v>315</v>
      </c>
      <c r="F12234" t="s">
        <v>101</v>
      </c>
    </row>
    <row r="12235" spans="1:9" x14ac:dyDescent="0.35">
      <c r="A12235">
        <v>18032025</v>
      </c>
      <c r="B12235" t="s">
        <v>636</v>
      </c>
      <c r="C12235" t="s">
        <v>340</v>
      </c>
      <c r="D12235" t="s">
        <v>314</v>
      </c>
      <c r="E12235" t="s">
        <v>317</v>
      </c>
      <c r="F12235" t="s">
        <v>101</v>
      </c>
    </row>
    <row r="12236" spans="1:9" x14ac:dyDescent="0.35">
      <c r="A12236">
        <v>18032025</v>
      </c>
      <c r="B12236" t="s">
        <v>638</v>
      </c>
      <c r="C12236" t="s">
        <v>292</v>
      </c>
      <c r="D12236" t="s">
        <v>319</v>
      </c>
      <c r="E12236" t="s">
        <v>320</v>
      </c>
      <c r="F12236" t="s">
        <v>321</v>
      </c>
    </row>
    <row r="12237" spans="1:9" x14ac:dyDescent="0.35">
      <c r="A12237">
        <v>18032025</v>
      </c>
      <c r="B12237" t="s">
        <v>755</v>
      </c>
      <c r="C12237" t="s">
        <v>418</v>
      </c>
      <c r="D12237" t="s">
        <v>322</v>
      </c>
      <c r="E12237" t="s">
        <v>101</v>
      </c>
    </row>
    <row r="12238" spans="1:9" x14ac:dyDescent="0.35">
      <c r="A12238">
        <v>18032025</v>
      </c>
      <c r="B12238" t="s">
        <v>812</v>
      </c>
      <c r="C12238" t="s">
        <v>444</v>
      </c>
      <c r="D12238" t="s">
        <v>325</v>
      </c>
      <c r="E12238" t="s">
        <v>101</v>
      </c>
    </row>
    <row r="12239" spans="1:9" x14ac:dyDescent="0.35">
      <c r="A12239">
        <v>18032025</v>
      </c>
      <c r="B12239" t="s">
        <v>858</v>
      </c>
      <c r="C12239" t="s">
        <v>247</v>
      </c>
      <c r="D12239" t="s">
        <v>328</v>
      </c>
      <c r="E12239" t="s">
        <v>101</v>
      </c>
    </row>
    <row r="12240" spans="1:9" x14ac:dyDescent="0.35">
      <c r="A12240">
        <v>18032025</v>
      </c>
      <c r="B12240" t="s">
        <v>247</v>
      </c>
      <c r="C12240" t="s">
        <v>331</v>
      </c>
      <c r="D12240" t="s">
        <v>332</v>
      </c>
      <c r="E12240" t="s">
        <v>101</v>
      </c>
    </row>
    <row r="12241" spans="1:8" x14ac:dyDescent="0.35">
      <c r="A12241">
        <v>18032025</v>
      </c>
      <c r="B12241" t="s">
        <v>456</v>
      </c>
      <c r="C12241" t="s">
        <v>117</v>
      </c>
      <c r="D12241" t="s">
        <v>331</v>
      </c>
      <c r="E12241" t="s">
        <v>335</v>
      </c>
      <c r="F12241" t="s">
        <v>101</v>
      </c>
    </row>
    <row r="12242" spans="1:8" x14ac:dyDescent="0.35">
      <c r="A12242">
        <v>18032025</v>
      </c>
      <c r="B12242" t="s">
        <v>171</v>
      </c>
      <c r="C12242" t="s">
        <v>469</v>
      </c>
      <c r="D12242" t="s">
        <v>331</v>
      </c>
      <c r="E12242" t="s">
        <v>338</v>
      </c>
      <c r="F12242" t="s">
        <v>321</v>
      </c>
    </row>
    <row r="12243" spans="1:8" x14ac:dyDescent="0.35">
      <c r="A12243">
        <v>18032025</v>
      </c>
      <c r="B12243" t="s">
        <v>759</v>
      </c>
      <c r="C12243" t="s">
        <v>581</v>
      </c>
      <c r="D12243" t="s">
        <v>170</v>
      </c>
    </row>
    <row r="12244" spans="1:8" x14ac:dyDescent="0.35">
      <c r="A12244">
        <v>18032025</v>
      </c>
      <c r="B12244" t="s">
        <v>778</v>
      </c>
      <c r="C12244" t="s">
        <v>525</v>
      </c>
      <c r="D12244" t="s">
        <v>341</v>
      </c>
      <c r="E12244" t="s">
        <v>101</v>
      </c>
    </row>
    <row r="12245" spans="1:8" x14ac:dyDescent="0.35">
      <c r="A12245">
        <v>18032025</v>
      </c>
      <c r="B12245" t="s">
        <v>638</v>
      </c>
      <c r="C12245" t="s">
        <v>534</v>
      </c>
      <c r="D12245" t="s">
        <v>343</v>
      </c>
      <c r="E12245" t="s">
        <v>101</v>
      </c>
    </row>
    <row r="12246" spans="1:8" x14ac:dyDescent="0.35">
      <c r="A12246">
        <v>18032025</v>
      </c>
      <c r="B12246" t="s">
        <v>206</v>
      </c>
      <c r="C12246" t="s">
        <v>132</v>
      </c>
      <c r="D12246" t="s">
        <v>344</v>
      </c>
      <c r="E12246" t="s">
        <v>345</v>
      </c>
      <c r="F12246" t="s">
        <v>101</v>
      </c>
    </row>
    <row r="12247" spans="1:8" x14ac:dyDescent="0.35">
      <c r="A12247">
        <v>18032025</v>
      </c>
      <c r="B12247" t="s">
        <v>757</v>
      </c>
      <c r="C12247" t="s">
        <v>438</v>
      </c>
      <c r="D12247" t="s">
        <v>132</v>
      </c>
      <c r="E12247" t="s">
        <v>347</v>
      </c>
      <c r="F12247" t="s">
        <v>101</v>
      </c>
    </row>
    <row r="12248" spans="1:8" x14ac:dyDescent="0.35">
      <c r="A12248">
        <v>18032025</v>
      </c>
      <c r="B12248" t="s">
        <v>853</v>
      </c>
      <c r="C12248" t="s">
        <v>473</v>
      </c>
      <c r="D12248" t="s">
        <v>132</v>
      </c>
      <c r="E12248" t="s">
        <v>348</v>
      </c>
      <c r="F12248" t="s">
        <v>101</v>
      </c>
    </row>
    <row r="12249" spans="1:8" x14ac:dyDescent="0.35">
      <c r="A12249">
        <v>18032025</v>
      </c>
      <c r="B12249" t="s">
        <v>581</v>
      </c>
      <c r="C12249" t="s">
        <v>128</v>
      </c>
      <c r="D12249" t="s">
        <v>132</v>
      </c>
      <c r="E12249" t="s">
        <v>350</v>
      </c>
      <c r="F12249" t="s">
        <v>101</v>
      </c>
    </row>
    <row r="12250" spans="1:8" x14ac:dyDescent="0.35">
      <c r="A12250">
        <v>18032025</v>
      </c>
      <c r="B12250" t="s">
        <v>812</v>
      </c>
      <c r="C12250" t="s">
        <v>599</v>
      </c>
      <c r="D12250" t="s">
        <v>132</v>
      </c>
      <c r="E12250" t="s">
        <v>352</v>
      </c>
      <c r="F12250" t="s">
        <v>101</v>
      </c>
    </row>
    <row r="12251" spans="1:8" x14ac:dyDescent="0.35">
      <c r="A12251">
        <v>18032025</v>
      </c>
      <c r="B12251" t="s">
        <v>829</v>
      </c>
      <c r="C12251" t="s">
        <v>536</v>
      </c>
      <c r="D12251" t="s">
        <v>132</v>
      </c>
      <c r="E12251" t="s">
        <v>133</v>
      </c>
      <c r="F12251" t="s">
        <v>355</v>
      </c>
    </row>
    <row r="12252" spans="1:8" x14ac:dyDescent="0.35">
      <c r="A12252">
        <v>18032025</v>
      </c>
      <c r="B12252" t="s">
        <v>639</v>
      </c>
      <c r="C12252" t="s">
        <v>599</v>
      </c>
      <c r="D12252" t="s">
        <v>132</v>
      </c>
      <c r="E12252" t="s">
        <v>356</v>
      </c>
      <c r="F12252" t="s">
        <v>101</v>
      </c>
    </row>
    <row r="12253" spans="1:8" x14ac:dyDescent="0.35">
      <c r="A12253">
        <v>18032025</v>
      </c>
      <c r="B12253" t="s">
        <v>477</v>
      </c>
      <c r="C12253" t="s">
        <v>162</v>
      </c>
      <c r="D12253" t="s">
        <v>359</v>
      </c>
      <c r="E12253" t="s">
        <v>360</v>
      </c>
      <c r="F12253" t="s">
        <v>101</v>
      </c>
    </row>
    <row r="12254" spans="1:8" x14ac:dyDescent="0.35">
      <c r="A12254">
        <v>18032025</v>
      </c>
      <c r="B12254" t="s">
        <v>793</v>
      </c>
      <c r="C12254" t="s">
        <v>599</v>
      </c>
      <c r="D12254" t="s">
        <v>359</v>
      </c>
      <c r="E12254" t="s">
        <v>362</v>
      </c>
      <c r="F12254" t="s">
        <v>101</v>
      </c>
    </row>
    <row r="12255" spans="1:8" x14ac:dyDescent="0.35">
      <c r="A12255">
        <v>18032025</v>
      </c>
      <c r="B12255" t="s">
        <v>664</v>
      </c>
      <c r="C12255" t="s">
        <v>550</v>
      </c>
      <c r="D12255" t="s">
        <v>359</v>
      </c>
      <c r="E12255" t="s">
        <v>362</v>
      </c>
      <c r="F12255" t="s">
        <v>140</v>
      </c>
      <c r="G12255" t="s">
        <v>364</v>
      </c>
      <c r="H12255" t="s">
        <v>101</v>
      </c>
    </row>
    <row r="12256" spans="1:8" x14ac:dyDescent="0.35">
      <c r="A12256">
        <v>18032025</v>
      </c>
      <c r="B12256" t="s">
        <v>852</v>
      </c>
      <c r="C12256" t="s">
        <v>534</v>
      </c>
      <c r="D12256" t="s">
        <v>366</v>
      </c>
      <c r="E12256" t="s">
        <v>257</v>
      </c>
      <c r="F12256" t="s">
        <v>367</v>
      </c>
      <c r="G12256" t="s">
        <v>101</v>
      </c>
    </row>
    <row r="12257" spans="1:9" x14ac:dyDescent="0.35">
      <c r="A12257">
        <v>18032025</v>
      </c>
      <c r="B12257" t="s">
        <v>764</v>
      </c>
      <c r="C12257" t="s">
        <v>459</v>
      </c>
      <c r="D12257" t="s">
        <v>369</v>
      </c>
      <c r="E12257" t="s">
        <v>370</v>
      </c>
      <c r="F12257" t="s">
        <v>101</v>
      </c>
    </row>
    <row r="12258" spans="1:9" x14ac:dyDescent="0.35">
      <c r="A12258">
        <v>18032025</v>
      </c>
      <c r="B12258" t="s">
        <v>778</v>
      </c>
      <c r="C12258" t="s">
        <v>511</v>
      </c>
      <c r="D12258" t="s">
        <v>371</v>
      </c>
      <c r="E12258" t="s">
        <v>101</v>
      </c>
    </row>
    <row r="12259" spans="1:9" x14ac:dyDescent="0.35">
      <c r="A12259">
        <v>18032025</v>
      </c>
      <c r="B12259" t="s">
        <v>787</v>
      </c>
      <c r="C12259" t="s">
        <v>226</v>
      </c>
      <c r="D12259" t="s">
        <v>372</v>
      </c>
      <c r="E12259" t="s">
        <v>101</v>
      </c>
    </row>
    <row r="12260" spans="1:9" x14ac:dyDescent="0.35">
      <c r="A12260">
        <v>18032025</v>
      </c>
      <c r="B12260" t="s">
        <v>583</v>
      </c>
      <c r="C12260" t="s">
        <v>137</v>
      </c>
      <c r="D12260" t="s">
        <v>373</v>
      </c>
      <c r="E12260" t="s">
        <v>101</v>
      </c>
    </row>
    <row r="12261" spans="1:9" x14ac:dyDescent="0.35">
      <c r="A12261">
        <v>18032025</v>
      </c>
      <c r="B12261" t="s">
        <v>825</v>
      </c>
      <c r="C12261" t="s">
        <v>339</v>
      </c>
      <c r="D12261" t="s">
        <v>376</v>
      </c>
      <c r="E12261" t="s">
        <v>140</v>
      </c>
      <c r="F12261" t="s">
        <v>331</v>
      </c>
      <c r="G12261" t="s">
        <v>377</v>
      </c>
      <c r="H12261" t="s">
        <v>101</v>
      </c>
    </row>
    <row r="12262" spans="1:9" x14ac:dyDescent="0.35">
      <c r="A12262">
        <v>18032025</v>
      </c>
      <c r="B12262" t="s">
        <v>806</v>
      </c>
      <c r="C12262" t="s">
        <v>339</v>
      </c>
      <c r="D12262" t="s">
        <v>378</v>
      </c>
    </row>
    <row r="12263" spans="1:9" x14ac:dyDescent="0.35">
      <c r="A12263">
        <v>18032025</v>
      </c>
      <c r="B12263" t="s">
        <v>662</v>
      </c>
      <c r="C12263" t="s">
        <v>340</v>
      </c>
      <c r="D12263" t="s">
        <v>380</v>
      </c>
      <c r="E12263" t="s">
        <v>101</v>
      </c>
    </row>
    <row r="12264" spans="1:9" x14ac:dyDescent="0.35">
      <c r="A12264">
        <v>18032025</v>
      </c>
      <c r="B12264" t="s">
        <v>770</v>
      </c>
      <c r="C12264" t="s">
        <v>444</v>
      </c>
      <c r="D12264" t="s">
        <v>382</v>
      </c>
      <c r="E12264" t="s">
        <v>383</v>
      </c>
    </row>
    <row r="12265" spans="1:9" x14ac:dyDescent="0.35">
      <c r="A12265">
        <v>18032025</v>
      </c>
      <c r="B12265" t="s">
        <v>693</v>
      </c>
      <c r="C12265" t="s">
        <v>417</v>
      </c>
      <c r="D12265" t="s">
        <v>385</v>
      </c>
      <c r="E12265" t="s">
        <v>386</v>
      </c>
    </row>
    <row r="12266" spans="1:9" x14ac:dyDescent="0.35">
      <c r="A12266">
        <v>18032025</v>
      </c>
      <c r="B12266" t="s">
        <v>768</v>
      </c>
      <c r="C12266" t="s">
        <v>444</v>
      </c>
      <c r="D12266" t="s">
        <v>388</v>
      </c>
      <c r="E12266" t="s">
        <v>101</v>
      </c>
    </row>
    <row r="12267" spans="1:9" x14ac:dyDescent="0.35">
      <c r="A12267">
        <v>18032025</v>
      </c>
      <c r="B12267" t="s">
        <v>324</v>
      </c>
      <c r="C12267" t="s">
        <v>391</v>
      </c>
      <c r="D12267" t="s">
        <v>101</v>
      </c>
    </row>
    <row r="12268" spans="1:9" x14ac:dyDescent="0.35">
      <c r="A12268">
        <v>18032025</v>
      </c>
      <c r="B12268" t="s">
        <v>780</v>
      </c>
      <c r="C12268" t="s">
        <v>555</v>
      </c>
      <c r="D12268" t="s">
        <v>393</v>
      </c>
    </row>
    <row r="12269" spans="1:9" x14ac:dyDescent="0.35">
      <c r="A12269">
        <v>18032025</v>
      </c>
      <c r="B12269" t="s">
        <v>664</v>
      </c>
      <c r="C12269" t="s">
        <v>456</v>
      </c>
      <c r="D12269" t="s">
        <v>394</v>
      </c>
      <c r="E12269" t="s">
        <v>395</v>
      </c>
      <c r="F12269" t="s">
        <v>101</v>
      </c>
    </row>
    <row r="12270" spans="1:9" x14ac:dyDescent="0.35">
      <c r="A12270">
        <v>18032025</v>
      </c>
      <c r="B12270" t="s">
        <v>781</v>
      </c>
      <c r="C12270" t="s">
        <v>224</v>
      </c>
      <c r="D12270" t="s">
        <v>396</v>
      </c>
    </row>
    <row r="12271" spans="1:9" x14ac:dyDescent="0.35">
      <c r="A12271">
        <v>18032025</v>
      </c>
      <c r="B12271" t="s">
        <v>665</v>
      </c>
      <c r="C12271" t="s">
        <v>556</v>
      </c>
      <c r="D12271" t="s">
        <v>397</v>
      </c>
      <c r="E12271" t="s">
        <v>101</v>
      </c>
    </row>
    <row r="12272" spans="1:9" x14ac:dyDescent="0.35">
      <c r="A12272">
        <v>18032025</v>
      </c>
      <c r="B12272" t="s">
        <v>778</v>
      </c>
      <c r="C12272" t="s">
        <v>465</v>
      </c>
      <c r="D12272" t="s">
        <v>399</v>
      </c>
      <c r="E12272" t="s">
        <v>140</v>
      </c>
      <c r="F12272" t="s">
        <v>400</v>
      </c>
      <c r="G12272" t="s">
        <v>257</v>
      </c>
      <c r="H12272" t="s">
        <v>331</v>
      </c>
      <c r="I12272" t="s">
        <v>401</v>
      </c>
    </row>
    <row r="12273" spans="1:7" x14ac:dyDescent="0.35">
      <c r="A12273">
        <v>18032025</v>
      </c>
      <c r="B12273" t="s">
        <v>764</v>
      </c>
      <c r="C12273" t="s">
        <v>504</v>
      </c>
      <c r="D12273" t="s">
        <v>399</v>
      </c>
      <c r="E12273" t="s">
        <v>187</v>
      </c>
      <c r="F12273" t="s">
        <v>101</v>
      </c>
    </row>
    <row r="12274" spans="1:7" x14ac:dyDescent="0.35">
      <c r="A12274">
        <v>18032025</v>
      </c>
      <c r="B12274" t="s">
        <v>687</v>
      </c>
      <c r="C12274" t="s">
        <v>460</v>
      </c>
      <c r="D12274" t="s">
        <v>399</v>
      </c>
      <c r="E12274" t="s">
        <v>403</v>
      </c>
      <c r="F12274" t="s">
        <v>101</v>
      </c>
    </row>
    <row r="12275" spans="1:7" x14ac:dyDescent="0.35">
      <c r="A12275">
        <v>18032025</v>
      </c>
      <c r="B12275" t="s">
        <v>664</v>
      </c>
      <c r="C12275" t="s">
        <v>171</v>
      </c>
      <c r="D12275" t="s">
        <v>399</v>
      </c>
      <c r="E12275" t="s">
        <v>404</v>
      </c>
      <c r="F12275" t="s">
        <v>101</v>
      </c>
    </row>
    <row r="12276" spans="1:7" x14ac:dyDescent="0.35">
      <c r="A12276">
        <v>17032025</v>
      </c>
      <c r="B12276" t="s">
        <v>736</v>
      </c>
      <c r="C12276" t="s">
        <v>542</v>
      </c>
      <c r="D12276" t="s">
        <v>100</v>
      </c>
      <c r="E12276" t="s">
        <v>101</v>
      </c>
    </row>
    <row r="12277" spans="1:7" x14ac:dyDescent="0.35">
      <c r="A12277">
        <v>17032025</v>
      </c>
      <c r="B12277" t="s">
        <v>661</v>
      </c>
      <c r="C12277" t="s">
        <v>157</v>
      </c>
      <c r="D12277" t="s">
        <v>104</v>
      </c>
      <c r="E12277" t="s">
        <v>101</v>
      </c>
    </row>
    <row r="12278" spans="1:7" x14ac:dyDescent="0.35">
      <c r="A12278">
        <v>17032025</v>
      </c>
      <c r="B12278" t="s">
        <v>664</v>
      </c>
      <c r="C12278" t="s">
        <v>516</v>
      </c>
      <c r="D12278" t="s">
        <v>107</v>
      </c>
      <c r="E12278" t="s">
        <v>108</v>
      </c>
      <c r="F12278" t="s">
        <v>101</v>
      </c>
    </row>
    <row r="12279" spans="1:7" x14ac:dyDescent="0.35">
      <c r="A12279">
        <v>17032025</v>
      </c>
      <c r="B12279" t="s">
        <v>494</v>
      </c>
      <c r="C12279" t="s">
        <v>323</v>
      </c>
      <c r="D12279" t="s">
        <v>111</v>
      </c>
      <c r="E12279" t="s">
        <v>101</v>
      </c>
    </row>
    <row r="12280" spans="1:7" x14ac:dyDescent="0.35">
      <c r="A12280">
        <v>17032025</v>
      </c>
      <c r="B12280" t="s">
        <v>313</v>
      </c>
      <c r="C12280" t="s">
        <v>794</v>
      </c>
      <c r="D12280" t="s">
        <v>114</v>
      </c>
      <c r="E12280" t="s">
        <v>115</v>
      </c>
      <c r="F12280" t="s">
        <v>116</v>
      </c>
    </row>
    <row r="12281" spans="1:7" x14ac:dyDescent="0.35">
      <c r="A12281">
        <v>17032025</v>
      </c>
      <c r="B12281" t="s">
        <v>168</v>
      </c>
      <c r="C12281" t="s">
        <v>505</v>
      </c>
      <c r="D12281" t="s">
        <v>114</v>
      </c>
      <c r="E12281" t="s">
        <v>119</v>
      </c>
      <c r="F12281" t="s">
        <v>120</v>
      </c>
      <c r="G12281" t="s">
        <v>121</v>
      </c>
    </row>
    <row r="12282" spans="1:7" x14ac:dyDescent="0.35">
      <c r="A12282">
        <v>17032025</v>
      </c>
      <c r="B12282" t="s">
        <v>361</v>
      </c>
      <c r="C12282" t="s">
        <v>384</v>
      </c>
      <c r="D12282" t="s">
        <v>114</v>
      </c>
      <c r="E12282" t="s">
        <v>124</v>
      </c>
    </row>
    <row r="12283" spans="1:7" x14ac:dyDescent="0.35">
      <c r="A12283">
        <v>17032025</v>
      </c>
      <c r="B12283" t="s">
        <v>263</v>
      </c>
      <c r="C12283" t="s">
        <v>333</v>
      </c>
      <c r="D12283" t="s">
        <v>114</v>
      </c>
      <c r="E12283" t="s">
        <v>127</v>
      </c>
    </row>
    <row r="12284" spans="1:7" x14ac:dyDescent="0.35">
      <c r="A12284">
        <v>17032025</v>
      </c>
      <c r="B12284" t="s">
        <v>244</v>
      </c>
      <c r="C12284" t="s">
        <v>357</v>
      </c>
      <c r="D12284" t="s">
        <v>114</v>
      </c>
      <c r="E12284" t="s">
        <v>130</v>
      </c>
    </row>
    <row r="12285" spans="1:7" x14ac:dyDescent="0.35">
      <c r="A12285">
        <v>17032025</v>
      </c>
      <c r="B12285" t="s">
        <v>142</v>
      </c>
      <c r="C12285" t="s">
        <v>357</v>
      </c>
      <c r="D12285" t="s">
        <v>114</v>
      </c>
      <c r="E12285" t="s">
        <v>132</v>
      </c>
      <c r="F12285" t="s">
        <v>133</v>
      </c>
    </row>
    <row r="12286" spans="1:7" x14ac:dyDescent="0.35">
      <c r="A12286">
        <v>17032025</v>
      </c>
      <c r="B12286" t="s">
        <v>628</v>
      </c>
      <c r="C12286" t="s">
        <v>424</v>
      </c>
      <c r="D12286" t="s">
        <v>135</v>
      </c>
      <c r="E12286" t="s">
        <v>136</v>
      </c>
    </row>
    <row r="12287" spans="1:7" x14ac:dyDescent="0.35">
      <c r="A12287">
        <v>17032025</v>
      </c>
      <c r="B12287" t="s">
        <v>639</v>
      </c>
      <c r="C12287" t="s">
        <v>508</v>
      </c>
      <c r="D12287" t="s">
        <v>139</v>
      </c>
      <c r="E12287" t="s">
        <v>140</v>
      </c>
      <c r="F12287" t="s">
        <v>141</v>
      </c>
      <c r="G12287" t="s">
        <v>101</v>
      </c>
    </row>
    <row r="12288" spans="1:7" x14ac:dyDescent="0.35">
      <c r="A12288">
        <v>17032025</v>
      </c>
      <c r="B12288" t="s">
        <v>759</v>
      </c>
      <c r="C12288" t="s">
        <v>466</v>
      </c>
      <c r="D12288" t="s">
        <v>144</v>
      </c>
      <c r="E12288" t="s">
        <v>101</v>
      </c>
    </row>
    <row r="12289" spans="1:7" x14ac:dyDescent="0.35">
      <c r="A12289">
        <v>17032025</v>
      </c>
      <c r="B12289" t="s">
        <v>776</v>
      </c>
      <c r="C12289" t="s">
        <v>542</v>
      </c>
      <c r="D12289" t="s">
        <v>147</v>
      </c>
      <c r="E12289" t="s">
        <v>148</v>
      </c>
      <c r="F12289" t="s">
        <v>149</v>
      </c>
    </row>
    <row r="12290" spans="1:7" x14ac:dyDescent="0.35">
      <c r="A12290">
        <v>17032025</v>
      </c>
      <c r="B12290" t="s">
        <v>733</v>
      </c>
      <c r="C12290" t="s">
        <v>417</v>
      </c>
      <c r="D12290" t="s">
        <v>152</v>
      </c>
      <c r="E12290" t="s">
        <v>140</v>
      </c>
      <c r="F12290" t="s">
        <v>153</v>
      </c>
      <c r="G12290" t="s">
        <v>101</v>
      </c>
    </row>
    <row r="12291" spans="1:7" x14ac:dyDescent="0.35">
      <c r="A12291">
        <v>17032025</v>
      </c>
      <c r="B12291" t="s">
        <v>824</v>
      </c>
      <c r="C12291" t="s">
        <v>515</v>
      </c>
      <c r="D12291" t="s">
        <v>156</v>
      </c>
      <c r="E12291" t="s">
        <v>101</v>
      </c>
    </row>
    <row r="12292" spans="1:7" x14ac:dyDescent="0.35">
      <c r="A12292">
        <v>17032025</v>
      </c>
      <c r="B12292" t="s">
        <v>664</v>
      </c>
      <c r="C12292" t="s">
        <v>591</v>
      </c>
      <c r="D12292" t="s">
        <v>159</v>
      </c>
      <c r="E12292" t="s">
        <v>101</v>
      </c>
    </row>
    <row r="12293" spans="1:7" x14ac:dyDescent="0.35">
      <c r="A12293">
        <v>17032025</v>
      </c>
      <c r="B12293" t="s">
        <v>218</v>
      </c>
      <c r="C12293" t="s">
        <v>161</v>
      </c>
      <c r="D12293" t="s">
        <v>101</v>
      </c>
    </row>
    <row r="12294" spans="1:7" x14ac:dyDescent="0.35">
      <c r="A12294">
        <v>17032025</v>
      </c>
      <c r="B12294" t="s">
        <v>565</v>
      </c>
      <c r="C12294" t="s">
        <v>138</v>
      </c>
      <c r="D12294" t="s">
        <v>164</v>
      </c>
      <c r="E12294" t="s">
        <v>101</v>
      </c>
    </row>
    <row r="12295" spans="1:7" x14ac:dyDescent="0.35">
      <c r="A12295">
        <v>17032025</v>
      </c>
      <c r="B12295" t="s">
        <v>778</v>
      </c>
      <c r="C12295" t="s">
        <v>444</v>
      </c>
      <c r="D12295" t="s">
        <v>167</v>
      </c>
    </row>
    <row r="12296" spans="1:7" x14ac:dyDescent="0.35">
      <c r="A12296">
        <v>17032025</v>
      </c>
      <c r="B12296" t="s">
        <v>418</v>
      </c>
      <c r="C12296" t="s">
        <v>423</v>
      </c>
      <c r="D12296" t="s">
        <v>101</v>
      </c>
    </row>
    <row r="12297" spans="1:7" x14ac:dyDescent="0.35">
      <c r="A12297">
        <v>17032025</v>
      </c>
      <c r="B12297" t="s">
        <v>752</v>
      </c>
      <c r="C12297" t="s">
        <v>536</v>
      </c>
      <c r="D12297" t="s">
        <v>169</v>
      </c>
      <c r="E12297" t="s">
        <v>170</v>
      </c>
      <c r="F12297" t="s">
        <v>101</v>
      </c>
    </row>
    <row r="12298" spans="1:7" x14ac:dyDescent="0.35">
      <c r="A12298">
        <v>17032025</v>
      </c>
      <c r="B12298" t="s">
        <v>718</v>
      </c>
      <c r="C12298" t="s">
        <v>444</v>
      </c>
      <c r="D12298" t="s">
        <v>173</v>
      </c>
      <c r="E12298" t="s">
        <v>101</v>
      </c>
    </row>
    <row r="12299" spans="1:7" x14ac:dyDescent="0.35">
      <c r="A12299">
        <v>17032025</v>
      </c>
      <c r="B12299" t="s">
        <v>776</v>
      </c>
      <c r="C12299" t="s">
        <v>224</v>
      </c>
      <c r="D12299" t="s">
        <v>176</v>
      </c>
      <c r="E12299" t="s">
        <v>101</v>
      </c>
    </row>
    <row r="12300" spans="1:7" x14ac:dyDescent="0.35">
      <c r="A12300">
        <v>17032025</v>
      </c>
      <c r="B12300" t="s">
        <v>760</v>
      </c>
      <c r="C12300" t="s">
        <v>510</v>
      </c>
      <c r="D12300" t="s">
        <v>176</v>
      </c>
      <c r="E12300" t="s">
        <v>149</v>
      </c>
    </row>
    <row r="12301" spans="1:7" x14ac:dyDescent="0.35">
      <c r="A12301">
        <v>17032025</v>
      </c>
      <c r="B12301" t="s">
        <v>793</v>
      </c>
      <c r="C12301" t="s">
        <v>422</v>
      </c>
      <c r="D12301" t="s">
        <v>181</v>
      </c>
      <c r="E12301" t="s">
        <v>182</v>
      </c>
      <c r="F12301" t="s">
        <v>101</v>
      </c>
    </row>
    <row r="12302" spans="1:7" x14ac:dyDescent="0.35">
      <c r="A12302">
        <v>17032025</v>
      </c>
      <c r="B12302" t="s">
        <v>812</v>
      </c>
      <c r="C12302" t="s">
        <v>419</v>
      </c>
      <c r="D12302" t="s">
        <v>184</v>
      </c>
      <c r="E12302" t="s">
        <v>101</v>
      </c>
    </row>
    <row r="12303" spans="1:7" x14ac:dyDescent="0.35">
      <c r="A12303">
        <v>17032025</v>
      </c>
      <c r="B12303" t="s">
        <v>417</v>
      </c>
      <c r="C12303" t="s">
        <v>187</v>
      </c>
      <c r="D12303" t="s">
        <v>101</v>
      </c>
    </row>
    <row r="12304" spans="1:7" x14ac:dyDescent="0.35">
      <c r="A12304">
        <v>17032025</v>
      </c>
      <c r="B12304" t="s">
        <v>592</v>
      </c>
      <c r="C12304" t="s">
        <v>342</v>
      </c>
      <c r="D12304" t="s">
        <v>190</v>
      </c>
      <c r="E12304" t="s">
        <v>191</v>
      </c>
      <c r="F12304" t="s">
        <v>101</v>
      </c>
    </row>
    <row r="12305" spans="1:7" x14ac:dyDescent="0.35">
      <c r="A12305">
        <v>17032025</v>
      </c>
      <c r="B12305" t="s">
        <v>425</v>
      </c>
      <c r="C12305" t="s">
        <v>405</v>
      </c>
      <c r="D12305" t="s">
        <v>190</v>
      </c>
      <c r="E12305" t="s">
        <v>194</v>
      </c>
      <c r="F12305" t="s">
        <v>101</v>
      </c>
    </row>
    <row r="12306" spans="1:7" x14ac:dyDescent="0.35">
      <c r="A12306">
        <v>17032025</v>
      </c>
      <c r="B12306" t="s">
        <v>759</v>
      </c>
      <c r="C12306" t="s">
        <v>504</v>
      </c>
      <c r="D12306" t="s">
        <v>190</v>
      </c>
      <c r="E12306" t="s">
        <v>196</v>
      </c>
      <c r="F12306" t="s">
        <v>101</v>
      </c>
    </row>
    <row r="12307" spans="1:7" x14ac:dyDescent="0.35">
      <c r="A12307">
        <v>17032025</v>
      </c>
      <c r="B12307" t="s">
        <v>466</v>
      </c>
      <c r="C12307" t="s">
        <v>198</v>
      </c>
      <c r="D12307" t="s">
        <v>140</v>
      </c>
      <c r="E12307" t="s">
        <v>199</v>
      </c>
      <c r="F12307" t="s">
        <v>200</v>
      </c>
      <c r="G12307" t="s">
        <v>101</v>
      </c>
    </row>
    <row r="12308" spans="1:7" x14ac:dyDescent="0.35">
      <c r="A12308">
        <v>17032025</v>
      </c>
      <c r="B12308" t="s">
        <v>582</v>
      </c>
      <c r="C12308" t="s">
        <v>171</v>
      </c>
      <c r="D12308" t="s">
        <v>61</v>
      </c>
      <c r="E12308" t="s">
        <v>101</v>
      </c>
    </row>
    <row r="12309" spans="1:7" x14ac:dyDescent="0.35">
      <c r="A12309">
        <v>17032025</v>
      </c>
      <c r="B12309" t="s">
        <v>776</v>
      </c>
      <c r="C12309" t="s">
        <v>511</v>
      </c>
      <c r="D12309" t="s">
        <v>205</v>
      </c>
      <c r="E12309" t="s">
        <v>101</v>
      </c>
    </row>
    <row r="12310" spans="1:7" x14ac:dyDescent="0.35">
      <c r="A12310">
        <v>17032025</v>
      </c>
      <c r="B12310" t="s">
        <v>742</v>
      </c>
      <c r="C12310" t="s">
        <v>477</v>
      </c>
      <c r="D12310" t="s">
        <v>208</v>
      </c>
      <c r="E12310" t="s">
        <v>101</v>
      </c>
    </row>
    <row r="12311" spans="1:7" x14ac:dyDescent="0.35">
      <c r="A12311">
        <v>17032025</v>
      </c>
      <c r="B12311" t="s">
        <v>755</v>
      </c>
      <c r="C12311" t="s">
        <v>438</v>
      </c>
      <c r="D12311" t="s">
        <v>210</v>
      </c>
      <c r="E12311" t="s">
        <v>211</v>
      </c>
      <c r="F12311" t="s">
        <v>101</v>
      </c>
    </row>
    <row r="12312" spans="1:7" x14ac:dyDescent="0.35">
      <c r="A12312">
        <v>17032025</v>
      </c>
      <c r="B12312" t="s">
        <v>444</v>
      </c>
      <c r="C12312" t="s">
        <v>203</v>
      </c>
      <c r="D12312" t="s">
        <v>214</v>
      </c>
      <c r="E12312" t="s">
        <v>215</v>
      </c>
      <c r="F12312" t="s">
        <v>101</v>
      </c>
    </row>
    <row r="12313" spans="1:7" x14ac:dyDescent="0.35">
      <c r="A12313">
        <v>17032025</v>
      </c>
      <c r="B12313" t="s">
        <v>730</v>
      </c>
      <c r="C12313" t="s">
        <v>599</v>
      </c>
      <c r="D12313" t="s">
        <v>217</v>
      </c>
      <c r="E12313" t="s">
        <v>101</v>
      </c>
    </row>
    <row r="12314" spans="1:7" x14ac:dyDescent="0.35">
      <c r="A12314">
        <v>17032025</v>
      </c>
      <c r="B12314" t="s">
        <v>783</v>
      </c>
      <c r="C12314" t="s">
        <v>534</v>
      </c>
      <c r="D12314" t="s">
        <v>220</v>
      </c>
      <c r="E12314" t="s">
        <v>101</v>
      </c>
    </row>
    <row r="12315" spans="1:7" x14ac:dyDescent="0.35">
      <c r="A12315">
        <v>17032025</v>
      </c>
      <c r="B12315" t="s">
        <v>770</v>
      </c>
      <c r="C12315" t="s">
        <v>285</v>
      </c>
      <c r="D12315" t="s">
        <v>222</v>
      </c>
    </row>
    <row r="12316" spans="1:7" x14ac:dyDescent="0.35">
      <c r="A12316">
        <v>17032025</v>
      </c>
      <c r="B12316" t="s">
        <v>778</v>
      </c>
      <c r="C12316" t="s">
        <v>237</v>
      </c>
      <c r="D12316" t="s">
        <v>223</v>
      </c>
    </row>
    <row r="12317" spans="1:7" x14ac:dyDescent="0.35">
      <c r="A12317">
        <v>17032025</v>
      </c>
      <c r="B12317" t="s">
        <v>736</v>
      </c>
      <c r="C12317" t="s">
        <v>419</v>
      </c>
      <c r="D12317" t="s">
        <v>225</v>
      </c>
      <c r="E12317" t="s">
        <v>101</v>
      </c>
    </row>
    <row r="12318" spans="1:7" x14ac:dyDescent="0.35">
      <c r="A12318">
        <v>17032025</v>
      </c>
      <c r="B12318" t="s">
        <v>694</v>
      </c>
      <c r="C12318" t="s">
        <v>498</v>
      </c>
      <c r="D12318" t="s">
        <v>225</v>
      </c>
      <c r="E12318" t="s">
        <v>228</v>
      </c>
      <c r="F12318" t="s">
        <v>229</v>
      </c>
    </row>
    <row r="12319" spans="1:7" x14ac:dyDescent="0.35">
      <c r="A12319">
        <v>17032025</v>
      </c>
      <c r="B12319" t="s">
        <v>715</v>
      </c>
      <c r="C12319" t="s">
        <v>183</v>
      </c>
      <c r="D12319" t="s">
        <v>232</v>
      </c>
      <c r="E12319" t="s">
        <v>101</v>
      </c>
    </row>
    <row r="12320" spans="1:7" x14ac:dyDescent="0.35">
      <c r="A12320">
        <v>17032025</v>
      </c>
      <c r="B12320" t="s">
        <v>720</v>
      </c>
      <c r="C12320" t="s">
        <v>415</v>
      </c>
      <c r="D12320" t="s">
        <v>235</v>
      </c>
      <c r="E12320" t="s">
        <v>236</v>
      </c>
      <c r="F12320" t="s">
        <v>101</v>
      </c>
    </row>
    <row r="12321" spans="1:7" x14ac:dyDescent="0.35">
      <c r="A12321">
        <v>17032025</v>
      </c>
      <c r="B12321" t="s">
        <v>557</v>
      </c>
      <c r="C12321" t="s">
        <v>651</v>
      </c>
      <c r="D12321" t="s">
        <v>235</v>
      </c>
      <c r="E12321" t="s">
        <v>239</v>
      </c>
      <c r="F12321" t="s">
        <v>149</v>
      </c>
    </row>
    <row r="12322" spans="1:7" x14ac:dyDescent="0.35">
      <c r="A12322">
        <v>17032025</v>
      </c>
      <c r="B12322" t="s">
        <v>764</v>
      </c>
      <c r="C12322" t="s">
        <v>493</v>
      </c>
      <c r="D12322" t="s">
        <v>235</v>
      </c>
      <c r="E12322" t="s">
        <v>241</v>
      </c>
      <c r="F12322" t="s">
        <v>101</v>
      </c>
    </row>
    <row r="12323" spans="1:7" x14ac:dyDescent="0.35">
      <c r="A12323">
        <v>17032025</v>
      </c>
      <c r="B12323" t="s">
        <v>795</v>
      </c>
      <c r="C12323" t="s">
        <v>430</v>
      </c>
      <c r="D12323" t="s">
        <v>243</v>
      </c>
      <c r="E12323" t="s">
        <v>101</v>
      </c>
    </row>
    <row r="12324" spans="1:7" x14ac:dyDescent="0.35">
      <c r="A12324">
        <v>17032025</v>
      </c>
      <c r="B12324" t="s">
        <v>759</v>
      </c>
      <c r="C12324" t="s">
        <v>438</v>
      </c>
      <c r="D12324" t="s">
        <v>245</v>
      </c>
      <c r="E12324" t="s">
        <v>246</v>
      </c>
    </row>
    <row r="12325" spans="1:7" x14ac:dyDescent="0.35">
      <c r="A12325">
        <v>17032025</v>
      </c>
      <c r="B12325" t="s">
        <v>711</v>
      </c>
      <c r="C12325" t="s">
        <v>507</v>
      </c>
      <c r="D12325" t="s">
        <v>245</v>
      </c>
      <c r="E12325" t="s">
        <v>249</v>
      </c>
    </row>
    <row r="12326" spans="1:7" x14ac:dyDescent="0.35">
      <c r="A12326">
        <v>17032025</v>
      </c>
      <c r="B12326" t="s">
        <v>723</v>
      </c>
      <c r="C12326" t="s">
        <v>323</v>
      </c>
      <c r="D12326" t="s">
        <v>252</v>
      </c>
      <c r="E12326" t="s">
        <v>101</v>
      </c>
    </row>
    <row r="12327" spans="1:7" x14ac:dyDescent="0.35">
      <c r="A12327">
        <v>17032025</v>
      </c>
      <c r="B12327" t="s">
        <v>693</v>
      </c>
      <c r="C12327" t="s">
        <v>258</v>
      </c>
      <c r="D12327" t="s">
        <v>254</v>
      </c>
    </row>
    <row r="12328" spans="1:7" x14ac:dyDescent="0.35">
      <c r="A12328">
        <v>17032025</v>
      </c>
      <c r="B12328" t="s">
        <v>639</v>
      </c>
      <c r="C12328" t="s">
        <v>465</v>
      </c>
      <c r="D12328" t="s">
        <v>256</v>
      </c>
      <c r="E12328" t="s">
        <v>257</v>
      </c>
      <c r="F12328" t="s">
        <v>236</v>
      </c>
      <c r="G12328" t="s">
        <v>101</v>
      </c>
    </row>
    <row r="12329" spans="1:7" x14ac:dyDescent="0.35">
      <c r="A12329">
        <v>17032025</v>
      </c>
      <c r="B12329" t="s">
        <v>723</v>
      </c>
      <c r="C12329" t="s">
        <v>479</v>
      </c>
      <c r="D12329" t="s">
        <v>260</v>
      </c>
      <c r="E12329" t="s">
        <v>136</v>
      </c>
      <c r="F12329" t="s">
        <v>101</v>
      </c>
    </row>
    <row r="12330" spans="1:7" x14ac:dyDescent="0.35">
      <c r="A12330">
        <v>17032025</v>
      </c>
      <c r="B12330" t="s">
        <v>339</v>
      </c>
      <c r="C12330" t="s">
        <v>261</v>
      </c>
      <c r="D12330" t="s">
        <v>262</v>
      </c>
      <c r="E12330" t="s">
        <v>101</v>
      </c>
    </row>
    <row r="12331" spans="1:7" x14ac:dyDescent="0.35">
      <c r="A12331">
        <v>17032025</v>
      </c>
      <c r="B12331" t="s">
        <v>832</v>
      </c>
      <c r="C12331" t="s">
        <v>536</v>
      </c>
      <c r="D12331" t="s">
        <v>264</v>
      </c>
      <c r="E12331" t="s">
        <v>101</v>
      </c>
    </row>
    <row r="12332" spans="1:7" x14ac:dyDescent="0.35">
      <c r="A12332">
        <v>17032025</v>
      </c>
      <c r="B12332" t="s">
        <v>247</v>
      </c>
      <c r="C12332" t="s">
        <v>264</v>
      </c>
      <c r="D12332" t="s">
        <v>149</v>
      </c>
    </row>
    <row r="12333" spans="1:7" x14ac:dyDescent="0.35">
      <c r="A12333">
        <v>17032025</v>
      </c>
      <c r="B12333" t="s">
        <v>789</v>
      </c>
      <c r="C12333" t="s">
        <v>441</v>
      </c>
      <c r="D12333" t="s">
        <v>265</v>
      </c>
      <c r="E12333" t="s">
        <v>101</v>
      </c>
      <c r="F12333" t="s">
        <v>266</v>
      </c>
    </row>
    <row r="12334" spans="1:7" x14ac:dyDescent="0.35">
      <c r="A12334">
        <v>17032025</v>
      </c>
      <c r="B12334" t="s">
        <v>496</v>
      </c>
      <c r="C12334" t="s">
        <v>267</v>
      </c>
      <c r="D12334" t="s">
        <v>101</v>
      </c>
    </row>
    <row r="12335" spans="1:7" x14ac:dyDescent="0.35">
      <c r="A12335">
        <v>17032025</v>
      </c>
      <c r="B12335" t="s">
        <v>565</v>
      </c>
      <c r="C12335" t="s">
        <v>515</v>
      </c>
      <c r="D12335" t="s">
        <v>268</v>
      </c>
    </row>
    <row r="12336" spans="1:7" x14ac:dyDescent="0.35">
      <c r="A12336">
        <v>17032025</v>
      </c>
      <c r="B12336" t="s">
        <v>664</v>
      </c>
      <c r="C12336" t="s">
        <v>494</v>
      </c>
      <c r="D12336" t="s">
        <v>270</v>
      </c>
      <c r="E12336" t="s">
        <v>271</v>
      </c>
      <c r="F12336" t="s">
        <v>101</v>
      </c>
    </row>
    <row r="12337" spans="1:9" x14ac:dyDescent="0.35">
      <c r="A12337">
        <v>17032025</v>
      </c>
      <c r="B12337" t="s">
        <v>715</v>
      </c>
      <c r="C12337" t="s">
        <v>534</v>
      </c>
      <c r="D12337" t="s">
        <v>274</v>
      </c>
      <c r="E12337" t="s">
        <v>101</v>
      </c>
    </row>
    <row r="12338" spans="1:9" x14ac:dyDescent="0.35">
      <c r="A12338">
        <v>17032025</v>
      </c>
      <c r="B12338" t="s">
        <v>829</v>
      </c>
      <c r="C12338" t="s">
        <v>307</v>
      </c>
      <c r="D12338" t="s">
        <v>277</v>
      </c>
      <c r="E12338" t="s">
        <v>101</v>
      </c>
    </row>
    <row r="12339" spans="1:9" x14ac:dyDescent="0.35">
      <c r="A12339">
        <v>17032025</v>
      </c>
      <c r="B12339" t="s">
        <v>718</v>
      </c>
      <c r="C12339" t="s">
        <v>430</v>
      </c>
      <c r="D12339" t="s">
        <v>279</v>
      </c>
      <c r="E12339" t="s">
        <v>140</v>
      </c>
      <c r="F12339" t="s">
        <v>280</v>
      </c>
    </row>
    <row r="12340" spans="1:9" x14ac:dyDescent="0.35">
      <c r="A12340">
        <v>17032025</v>
      </c>
      <c r="B12340" t="s">
        <v>783</v>
      </c>
      <c r="C12340" t="s">
        <v>137</v>
      </c>
      <c r="D12340" t="s">
        <v>281</v>
      </c>
    </row>
    <row r="12341" spans="1:9" x14ac:dyDescent="0.35">
      <c r="A12341">
        <v>17032025</v>
      </c>
      <c r="B12341" t="s">
        <v>750</v>
      </c>
      <c r="C12341" t="s">
        <v>455</v>
      </c>
      <c r="D12341" t="s">
        <v>284</v>
      </c>
      <c r="E12341" t="s">
        <v>101</v>
      </c>
    </row>
    <row r="12342" spans="1:9" x14ac:dyDescent="0.35">
      <c r="A12342">
        <v>17032025</v>
      </c>
      <c r="B12342" t="s">
        <v>742</v>
      </c>
      <c r="C12342" t="s">
        <v>413</v>
      </c>
      <c r="D12342" t="s">
        <v>287</v>
      </c>
      <c r="E12342" t="s">
        <v>101</v>
      </c>
    </row>
    <row r="12343" spans="1:9" x14ac:dyDescent="0.35">
      <c r="A12343">
        <v>17032025</v>
      </c>
      <c r="B12343" t="s">
        <v>723</v>
      </c>
      <c r="C12343" t="s">
        <v>444</v>
      </c>
      <c r="D12343" t="s">
        <v>288</v>
      </c>
      <c r="E12343" t="s">
        <v>101</v>
      </c>
    </row>
    <row r="12344" spans="1:9" x14ac:dyDescent="0.35">
      <c r="A12344">
        <v>17032025</v>
      </c>
      <c r="B12344" t="s">
        <v>662</v>
      </c>
      <c r="C12344" t="s">
        <v>436</v>
      </c>
      <c r="D12344" t="s">
        <v>290</v>
      </c>
      <c r="E12344" t="s">
        <v>140</v>
      </c>
      <c r="F12344" t="s">
        <v>291</v>
      </c>
    </row>
    <row r="12345" spans="1:9" x14ac:dyDescent="0.35">
      <c r="A12345">
        <v>17032025</v>
      </c>
      <c r="B12345" t="s">
        <v>764</v>
      </c>
      <c r="C12345" t="s">
        <v>493</v>
      </c>
      <c r="D12345" t="s">
        <v>290</v>
      </c>
      <c r="E12345" t="s">
        <v>140</v>
      </c>
      <c r="F12345" t="s">
        <v>294</v>
      </c>
      <c r="G12345" t="s">
        <v>295</v>
      </c>
      <c r="H12345" t="s">
        <v>101</v>
      </c>
    </row>
    <row r="12346" spans="1:9" x14ac:dyDescent="0.35">
      <c r="A12346">
        <v>17032025</v>
      </c>
      <c r="B12346" t="s">
        <v>787</v>
      </c>
      <c r="C12346" t="s">
        <v>454</v>
      </c>
      <c r="D12346" t="s">
        <v>298</v>
      </c>
      <c r="E12346" t="s">
        <v>101</v>
      </c>
    </row>
    <row r="12347" spans="1:9" x14ac:dyDescent="0.35">
      <c r="A12347">
        <v>17032025</v>
      </c>
      <c r="B12347" t="s">
        <v>604</v>
      </c>
      <c r="C12347" t="s">
        <v>300</v>
      </c>
      <c r="D12347" t="s">
        <v>262</v>
      </c>
      <c r="E12347" t="s">
        <v>101</v>
      </c>
    </row>
    <row r="12348" spans="1:9" x14ac:dyDescent="0.35">
      <c r="A12348">
        <v>17032025</v>
      </c>
      <c r="B12348" t="s">
        <v>624</v>
      </c>
      <c r="C12348" t="s">
        <v>304</v>
      </c>
      <c r="D12348" t="s">
        <v>301</v>
      </c>
      <c r="E12348" t="s">
        <v>101</v>
      </c>
    </row>
    <row r="12349" spans="1:9" x14ac:dyDescent="0.35">
      <c r="A12349">
        <v>17032025</v>
      </c>
      <c r="B12349" t="s">
        <v>720</v>
      </c>
      <c r="C12349" t="s">
        <v>498</v>
      </c>
      <c r="D12349" t="s">
        <v>303</v>
      </c>
      <c r="E12349" t="s">
        <v>149</v>
      </c>
    </row>
    <row r="12350" spans="1:9" x14ac:dyDescent="0.35">
      <c r="A12350">
        <v>17032025</v>
      </c>
      <c r="B12350" t="s">
        <v>761</v>
      </c>
      <c r="C12350" t="s">
        <v>520</v>
      </c>
      <c r="D12350" t="s">
        <v>306</v>
      </c>
      <c r="E12350" t="s">
        <v>101</v>
      </c>
    </row>
    <row r="12351" spans="1:9" x14ac:dyDescent="0.35">
      <c r="A12351">
        <v>17032025</v>
      </c>
      <c r="B12351" t="s">
        <v>717</v>
      </c>
      <c r="C12351" t="s">
        <v>581</v>
      </c>
      <c r="D12351" t="s">
        <v>308</v>
      </c>
      <c r="E12351" t="s">
        <v>309</v>
      </c>
      <c r="F12351" t="s">
        <v>310</v>
      </c>
      <c r="G12351" t="s">
        <v>311</v>
      </c>
      <c r="H12351" t="s">
        <v>312</v>
      </c>
      <c r="I12351" t="s">
        <v>101</v>
      </c>
    </row>
    <row r="12352" spans="1:9" x14ac:dyDescent="0.35">
      <c r="A12352">
        <v>17032025</v>
      </c>
      <c r="B12352" t="s">
        <v>570</v>
      </c>
      <c r="C12352" t="s">
        <v>183</v>
      </c>
      <c r="D12352" t="s">
        <v>314</v>
      </c>
      <c r="E12352" t="s">
        <v>315</v>
      </c>
      <c r="F12352" t="s">
        <v>101</v>
      </c>
    </row>
    <row r="12353" spans="1:6" x14ac:dyDescent="0.35">
      <c r="A12353">
        <v>17032025</v>
      </c>
      <c r="B12353" t="s">
        <v>776</v>
      </c>
      <c r="C12353" t="s">
        <v>432</v>
      </c>
      <c r="D12353" t="s">
        <v>314</v>
      </c>
      <c r="E12353" t="s">
        <v>317</v>
      </c>
      <c r="F12353" t="s">
        <v>101</v>
      </c>
    </row>
    <row r="12354" spans="1:6" x14ac:dyDescent="0.35">
      <c r="A12354">
        <v>17032025</v>
      </c>
      <c r="B12354" t="s">
        <v>638</v>
      </c>
      <c r="C12354" t="s">
        <v>339</v>
      </c>
      <c r="D12354" t="s">
        <v>319</v>
      </c>
      <c r="E12354" t="s">
        <v>320</v>
      </c>
      <c r="F12354" t="s">
        <v>321</v>
      </c>
    </row>
    <row r="12355" spans="1:6" x14ac:dyDescent="0.35">
      <c r="A12355">
        <v>17032025</v>
      </c>
      <c r="B12355" t="s">
        <v>755</v>
      </c>
      <c r="C12355" t="s">
        <v>137</v>
      </c>
      <c r="D12355" t="s">
        <v>322</v>
      </c>
      <c r="E12355" t="s">
        <v>101</v>
      </c>
    </row>
    <row r="12356" spans="1:6" x14ac:dyDescent="0.35">
      <c r="A12356">
        <v>17032025</v>
      </c>
      <c r="B12356" t="s">
        <v>763</v>
      </c>
      <c r="C12356" t="s">
        <v>609</v>
      </c>
      <c r="D12356" t="s">
        <v>325</v>
      </c>
      <c r="E12356" t="s">
        <v>101</v>
      </c>
    </row>
    <row r="12357" spans="1:6" x14ac:dyDescent="0.35">
      <c r="A12357">
        <v>17032025</v>
      </c>
      <c r="B12357" t="s">
        <v>812</v>
      </c>
      <c r="C12357" t="s">
        <v>609</v>
      </c>
      <c r="D12357" t="s">
        <v>328</v>
      </c>
      <c r="E12357" t="s">
        <v>101</v>
      </c>
    </row>
    <row r="12358" spans="1:6" x14ac:dyDescent="0.35">
      <c r="A12358">
        <v>17032025</v>
      </c>
      <c r="B12358" t="s">
        <v>540</v>
      </c>
      <c r="C12358" t="s">
        <v>331</v>
      </c>
      <c r="D12358" t="s">
        <v>332</v>
      </c>
      <c r="E12358" t="s">
        <v>101</v>
      </c>
    </row>
    <row r="12359" spans="1:6" x14ac:dyDescent="0.35">
      <c r="A12359">
        <v>17032025</v>
      </c>
      <c r="B12359" t="s">
        <v>339</v>
      </c>
      <c r="C12359" t="s">
        <v>233</v>
      </c>
      <c r="D12359" t="s">
        <v>331</v>
      </c>
      <c r="E12359" t="s">
        <v>335</v>
      </c>
      <c r="F12359" t="s">
        <v>101</v>
      </c>
    </row>
    <row r="12360" spans="1:6" x14ac:dyDescent="0.35">
      <c r="A12360">
        <v>17032025</v>
      </c>
      <c r="B12360" t="s">
        <v>556</v>
      </c>
      <c r="C12360" t="s">
        <v>480</v>
      </c>
      <c r="D12360" t="s">
        <v>331</v>
      </c>
      <c r="E12360" t="s">
        <v>338</v>
      </c>
      <c r="F12360" t="s">
        <v>321</v>
      </c>
    </row>
    <row r="12361" spans="1:6" x14ac:dyDescent="0.35">
      <c r="A12361">
        <v>17032025</v>
      </c>
      <c r="B12361" t="s">
        <v>558</v>
      </c>
      <c r="C12361" t="s">
        <v>581</v>
      </c>
      <c r="D12361" t="s">
        <v>170</v>
      </c>
    </row>
    <row r="12362" spans="1:6" x14ac:dyDescent="0.35">
      <c r="A12362">
        <v>17032025</v>
      </c>
      <c r="B12362" t="s">
        <v>718</v>
      </c>
      <c r="C12362" t="s">
        <v>339</v>
      </c>
      <c r="D12362" t="s">
        <v>341</v>
      </c>
      <c r="E12362" t="s">
        <v>101</v>
      </c>
    </row>
    <row r="12363" spans="1:6" x14ac:dyDescent="0.35">
      <c r="A12363">
        <v>17032025</v>
      </c>
      <c r="B12363" t="s">
        <v>779</v>
      </c>
      <c r="C12363" t="s">
        <v>285</v>
      </c>
      <c r="D12363" t="s">
        <v>343</v>
      </c>
      <c r="E12363" t="s">
        <v>101</v>
      </c>
    </row>
    <row r="12364" spans="1:6" x14ac:dyDescent="0.35">
      <c r="A12364">
        <v>17032025</v>
      </c>
      <c r="B12364" t="s">
        <v>122</v>
      </c>
      <c r="C12364" t="s">
        <v>132</v>
      </c>
      <c r="D12364" t="s">
        <v>344</v>
      </c>
      <c r="E12364" t="s">
        <v>345</v>
      </c>
      <c r="F12364" t="s">
        <v>101</v>
      </c>
    </row>
    <row r="12365" spans="1:6" x14ac:dyDescent="0.35">
      <c r="A12365">
        <v>17032025</v>
      </c>
      <c r="B12365" t="s">
        <v>639</v>
      </c>
      <c r="C12365" t="s">
        <v>525</v>
      </c>
      <c r="D12365" t="s">
        <v>132</v>
      </c>
      <c r="E12365" t="s">
        <v>347</v>
      </c>
      <c r="F12365" t="s">
        <v>101</v>
      </c>
    </row>
    <row r="12366" spans="1:6" x14ac:dyDescent="0.35">
      <c r="A12366">
        <v>17032025</v>
      </c>
      <c r="B12366" t="s">
        <v>810</v>
      </c>
      <c r="C12366" t="s">
        <v>418</v>
      </c>
      <c r="D12366" t="s">
        <v>132</v>
      </c>
      <c r="E12366" t="s">
        <v>348</v>
      </c>
      <c r="F12366" t="s">
        <v>101</v>
      </c>
    </row>
    <row r="12367" spans="1:6" x14ac:dyDescent="0.35">
      <c r="A12367">
        <v>17032025</v>
      </c>
      <c r="B12367" t="s">
        <v>557</v>
      </c>
      <c r="C12367" t="s">
        <v>466</v>
      </c>
      <c r="D12367" t="s">
        <v>132</v>
      </c>
      <c r="E12367" t="s">
        <v>350</v>
      </c>
      <c r="F12367" t="s">
        <v>101</v>
      </c>
    </row>
    <row r="12368" spans="1:6" x14ac:dyDescent="0.35">
      <c r="A12368">
        <v>17032025</v>
      </c>
      <c r="B12368" t="s">
        <v>764</v>
      </c>
      <c r="C12368" t="s">
        <v>599</v>
      </c>
      <c r="D12368" t="s">
        <v>132</v>
      </c>
      <c r="E12368" t="s">
        <v>352</v>
      </c>
      <c r="F12368" t="s">
        <v>101</v>
      </c>
    </row>
    <row r="12369" spans="1:8" x14ac:dyDescent="0.35">
      <c r="A12369">
        <v>17032025</v>
      </c>
      <c r="B12369" t="s">
        <v>756</v>
      </c>
      <c r="C12369" t="s">
        <v>516</v>
      </c>
      <c r="D12369" t="s">
        <v>132</v>
      </c>
      <c r="E12369" t="s">
        <v>133</v>
      </c>
      <c r="F12369" t="s">
        <v>355</v>
      </c>
    </row>
    <row r="12370" spans="1:8" x14ac:dyDescent="0.35">
      <c r="A12370">
        <v>17032025</v>
      </c>
      <c r="B12370" t="s">
        <v>769</v>
      </c>
      <c r="C12370" t="s">
        <v>417</v>
      </c>
      <c r="D12370" t="s">
        <v>132</v>
      </c>
      <c r="E12370" t="s">
        <v>356</v>
      </c>
      <c r="F12370" t="s">
        <v>101</v>
      </c>
    </row>
    <row r="12371" spans="1:8" x14ac:dyDescent="0.35">
      <c r="A12371">
        <v>17032025</v>
      </c>
      <c r="B12371" t="s">
        <v>464</v>
      </c>
      <c r="C12371" t="s">
        <v>226</v>
      </c>
      <c r="D12371" t="s">
        <v>359</v>
      </c>
      <c r="E12371" t="s">
        <v>360</v>
      </c>
      <c r="F12371" t="s">
        <v>101</v>
      </c>
    </row>
    <row r="12372" spans="1:8" x14ac:dyDescent="0.35">
      <c r="A12372">
        <v>17032025</v>
      </c>
      <c r="B12372" t="s">
        <v>829</v>
      </c>
      <c r="C12372" t="s">
        <v>438</v>
      </c>
      <c r="D12372" t="s">
        <v>359</v>
      </c>
      <c r="E12372" t="s">
        <v>362</v>
      </c>
      <c r="F12372" t="s">
        <v>101</v>
      </c>
    </row>
    <row r="12373" spans="1:8" x14ac:dyDescent="0.35">
      <c r="A12373">
        <v>17032025</v>
      </c>
      <c r="B12373" t="s">
        <v>723</v>
      </c>
      <c r="C12373" t="s">
        <v>183</v>
      </c>
      <c r="D12373" t="s">
        <v>359</v>
      </c>
      <c r="E12373" t="s">
        <v>362</v>
      </c>
      <c r="F12373" t="s">
        <v>140</v>
      </c>
      <c r="G12373" t="s">
        <v>364</v>
      </c>
      <c r="H12373" t="s">
        <v>101</v>
      </c>
    </row>
    <row r="12374" spans="1:8" x14ac:dyDescent="0.35">
      <c r="A12374">
        <v>17032025</v>
      </c>
      <c r="B12374" t="s">
        <v>812</v>
      </c>
      <c r="C12374" t="s">
        <v>609</v>
      </c>
      <c r="D12374" t="s">
        <v>366</v>
      </c>
      <c r="E12374" t="s">
        <v>257</v>
      </c>
      <c r="F12374" t="s">
        <v>367</v>
      </c>
      <c r="G12374" t="s">
        <v>101</v>
      </c>
    </row>
    <row r="12375" spans="1:8" x14ac:dyDescent="0.35">
      <c r="A12375">
        <v>17032025</v>
      </c>
      <c r="B12375" t="s">
        <v>716</v>
      </c>
      <c r="C12375" t="s">
        <v>137</v>
      </c>
      <c r="D12375" t="s">
        <v>369</v>
      </c>
      <c r="E12375" t="s">
        <v>370</v>
      </c>
      <c r="F12375" t="s">
        <v>101</v>
      </c>
    </row>
    <row r="12376" spans="1:8" x14ac:dyDescent="0.35">
      <c r="A12376">
        <v>17032025</v>
      </c>
      <c r="B12376" t="s">
        <v>729</v>
      </c>
      <c r="C12376" t="s">
        <v>137</v>
      </c>
      <c r="D12376" t="s">
        <v>371</v>
      </c>
      <c r="E12376" t="s">
        <v>101</v>
      </c>
    </row>
    <row r="12377" spans="1:8" x14ac:dyDescent="0.35">
      <c r="A12377">
        <v>17032025</v>
      </c>
      <c r="B12377" t="s">
        <v>638</v>
      </c>
      <c r="C12377" t="s">
        <v>323</v>
      </c>
      <c r="D12377" t="s">
        <v>372</v>
      </c>
      <c r="E12377" t="s">
        <v>101</v>
      </c>
    </row>
    <row r="12378" spans="1:8" x14ac:dyDescent="0.35">
      <c r="A12378">
        <v>17032025</v>
      </c>
      <c r="B12378" t="s">
        <v>694</v>
      </c>
      <c r="C12378" t="s">
        <v>438</v>
      </c>
      <c r="D12378" t="s">
        <v>373</v>
      </c>
      <c r="E12378" t="s">
        <v>101</v>
      </c>
    </row>
    <row r="12379" spans="1:8" x14ac:dyDescent="0.35">
      <c r="A12379">
        <v>17032025</v>
      </c>
      <c r="B12379" t="s">
        <v>763</v>
      </c>
      <c r="C12379" t="s">
        <v>474</v>
      </c>
      <c r="D12379" t="s">
        <v>376</v>
      </c>
      <c r="E12379" t="s">
        <v>140</v>
      </c>
      <c r="F12379" t="s">
        <v>331</v>
      </c>
      <c r="G12379" t="s">
        <v>377</v>
      </c>
      <c r="H12379" t="s">
        <v>101</v>
      </c>
    </row>
    <row r="12380" spans="1:8" x14ac:dyDescent="0.35">
      <c r="A12380">
        <v>17032025</v>
      </c>
      <c r="B12380" t="s">
        <v>783</v>
      </c>
      <c r="C12380" t="s">
        <v>339</v>
      </c>
      <c r="D12380" t="s">
        <v>378</v>
      </c>
    </row>
    <row r="12381" spans="1:8" x14ac:dyDescent="0.35">
      <c r="A12381">
        <v>17032025</v>
      </c>
      <c r="B12381" t="s">
        <v>723</v>
      </c>
      <c r="C12381" t="s">
        <v>424</v>
      </c>
      <c r="D12381" t="s">
        <v>380</v>
      </c>
      <c r="E12381" t="s">
        <v>101</v>
      </c>
    </row>
    <row r="12382" spans="1:8" x14ac:dyDescent="0.35">
      <c r="A12382">
        <v>17032025</v>
      </c>
      <c r="B12382" t="s">
        <v>718</v>
      </c>
      <c r="C12382" t="s">
        <v>438</v>
      </c>
      <c r="D12382" t="s">
        <v>382</v>
      </c>
      <c r="E12382" t="s">
        <v>383</v>
      </c>
    </row>
    <row r="12383" spans="1:8" x14ac:dyDescent="0.35">
      <c r="A12383">
        <v>17032025</v>
      </c>
      <c r="B12383" t="s">
        <v>723</v>
      </c>
      <c r="C12383" t="s">
        <v>415</v>
      </c>
      <c r="D12383" t="s">
        <v>385</v>
      </c>
      <c r="E12383" t="s">
        <v>386</v>
      </c>
    </row>
    <row r="12384" spans="1:8" x14ac:dyDescent="0.35">
      <c r="A12384">
        <v>17032025</v>
      </c>
      <c r="B12384" t="s">
        <v>721</v>
      </c>
      <c r="C12384" t="s">
        <v>493</v>
      </c>
      <c r="D12384" t="s">
        <v>388</v>
      </c>
      <c r="E12384" t="s">
        <v>101</v>
      </c>
    </row>
    <row r="12385" spans="1:9" x14ac:dyDescent="0.35">
      <c r="A12385">
        <v>17032025</v>
      </c>
      <c r="B12385" t="s">
        <v>521</v>
      </c>
      <c r="C12385" t="s">
        <v>391</v>
      </c>
      <c r="D12385" t="s">
        <v>101</v>
      </c>
    </row>
    <row r="12386" spans="1:9" x14ac:dyDescent="0.35">
      <c r="A12386">
        <v>17032025</v>
      </c>
      <c r="B12386" t="s">
        <v>624</v>
      </c>
      <c r="C12386" t="s">
        <v>177</v>
      </c>
      <c r="D12386" t="s">
        <v>393</v>
      </c>
    </row>
    <row r="12387" spans="1:9" x14ac:dyDescent="0.35">
      <c r="A12387">
        <v>17032025</v>
      </c>
      <c r="B12387" t="s">
        <v>760</v>
      </c>
      <c r="C12387" t="s">
        <v>183</v>
      </c>
      <c r="D12387" t="s">
        <v>394</v>
      </c>
      <c r="E12387" t="s">
        <v>395</v>
      </c>
      <c r="F12387" t="s">
        <v>101</v>
      </c>
    </row>
    <row r="12388" spans="1:9" x14ac:dyDescent="0.35">
      <c r="A12388">
        <v>17032025</v>
      </c>
      <c r="B12388" t="s">
        <v>839</v>
      </c>
      <c r="C12388" t="s">
        <v>387</v>
      </c>
      <c r="D12388" t="s">
        <v>396</v>
      </c>
    </row>
    <row r="12389" spans="1:9" x14ac:dyDescent="0.35">
      <c r="A12389">
        <v>17032025</v>
      </c>
      <c r="B12389" t="s">
        <v>752</v>
      </c>
      <c r="C12389" t="s">
        <v>508</v>
      </c>
      <c r="D12389" t="s">
        <v>397</v>
      </c>
      <c r="E12389" t="s">
        <v>101</v>
      </c>
    </row>
    <row r="12390" spans="1:9" x14ac:dyDescent="0.35">
      <c r="A12390">
        <v>17032025</v>
      </c>
      <c r="B12390" t="s">
        <v>715</v>
      </c>
      <c r="C12390" t="s">
        <v>501</v>
      </c>
      <c r="D12390" t="s">
        <v>399</v>
      </c>
      <c r="E12390" t="s">
        <v>140</v>
      </c>
      <c r="F12390" t="s">
        <v>400</v>
      </c>
      <c r="G12390" t="s">
        <v>257</v>
      </c>
      <c r="H12390" t="s">
        <v>331</v>
      </c>
      <c r="I12390" t="s">
        <v>401</v>
      </c>
    </row>
    <row r="12391" spans="1:9" x14ac:dyDescent="0.35">
      <c r="A12391">
        <v>17032025</v>
      </c>
      <c r="B12391" t="s">
        <v>761</v>
      </c>
      <c r="C12391" t="s">
        <v>504</v>
      </c>
      <c r="D12391" t="s">
        <v>399</v>
      </c>
      <c r="E12391" t="s">
        <v>187</v>
      </c>
      <c r="F12391" t="s">
        <v>101</v>
      </c>
    </row>
    <row r="12392" spans="1:9" x14ac:dyDescent="0.35">
      <c r="A12392">
        <v>17032025</v>
      </c>
      <c r="B12392" t="s">
        <v>639</v>
      </c>
      <c r="C12392" t="s">
        <v>304</v>
      </c>
      <c r="D12392" t="s">
        <v>399</v>
      </c>
      <c r="E12392" t="s">
        <v>403</v>
      </c>
      <c r="F12392" t="s">
        <v>101</v>
      </c>
    </row>
    <row r="12393" spans="1:9" x14ac:dyDescent="0.35">
      <c r="A12393">
        <v>17032025</v>
      </c>
      <c r="B12393" t="s">
        <v>770</v>
      </c>
      <c r="C12393" t="s">
        <v>432</v>
      </c>
      <c r="D12393" t="s">
        <v>399</v>
      </c>
      <c r="E12393" t="s">
        <v>404</v>
      </c>
      <c r="F12393" t="s">
        <v>101</v>
      </c>
    </row>
    <row r="12394" spans="1:9" x14ac:dyDescent="0.35">
      <c r="A12394">
        <v>16032025</v>
      </c>
      <c r="B12394" t="s">
        <v>635</v>
      </c>
      <c r="C12394" t="s">
        <v>493</v>
      </c>
      <c r="D12394" t="s">
        <v>100</v>
      </c>
      <c r="E12394" t="s">
        <v>101</v>
      </c>
    </row>
    <row r="12395" spans="1:9" x14ac:dyDescent="0.35">
      <c r="A12395">
        <v>16032025</v>
      </c>
      <c r="B12395" t="s">
        <v>589</v>
      </c>
      <c r="C12395" t="s">
        <v>307</v>
      </c>
      <c r="D12395" t="s">
        <v>104</v>
      </c>
      <c r="E12395" t="s">
        <v>101</v>
      </c>
    </row>
    <row r="12396" spans="1:9" x14ac:dyDescent="0.35">
      <c r="A12396">
        <v>16032025</v>
      </c>
      <c r="B12396" t="s">
        <v>787</v>
      </c>
      <c r="C12396" t="s">
        <v>430</v>
      </c>
      <c r="D12396" t="s">
        <v>107</v>
      </c>
      <c r="E12396" t="s">
        <v>108</v>
      </c>
      <c r="F12396" t="s">
        <v>101</v>
      </c>
    </row>
    <row r="12397" spans="1:9" x14ac:dyDescent="0.35">
      <c r="A12397">
        <v>16032025</v>
      </c>
      <c r="B12397" t="s">
        <v>579</v>
      </c>
      <c r="C12397" t="s">
        <v>175</v>
      </c>
      <c r="D12397" t="s">
        <v>111</v>
      </c>
      <c r="E12397" t="s">
        <v>101</v>
      </c>
    </row>
    <row r="12398" spans="1:9" x14ac:dyDescent="0.35">
      <c r="A12398">
        <v>16032025</v>
      </c>
      <c r="B12398" t="s">
        <v>492</v>
      </c>
      <c r="C12398" t="s">
        <v>859</v>
      </c>
      <c r="D12398" t="s">
        <v>114</v>
      </c>
      <c r="E12398" t="s">
        <v>115</v>
      </c>
      <c r="F12398" t="s">
        <v>116</v>
      </c>
    </row>
    <row r="12399" spans="1:9" x14ac:dyDescent="0.35">
      <c r="A12399">
        <v>16032025</v>
      </c>
      <c r="B12399" t="s">
        <v>125</v>
      </c>
      <c r="C12399" t="s">
        <v>402</v>
      </c>
      <c r="D12399" t="s">
        <v>114</v>
      </c>
      <c r="E12399" t="s">
        <v>119</v>
      </c>
      <c r="F12399" t="s">
        <v>120</v>
      </c>
      <c r="G12399" t="s">
        <v>121</v>
      </c>
    </row>
    <row r="12400" spans="1:9" x14ac:dyDescent="0.35">
      <c r="A12400">
        <v>16032025</v>
      </c>
      <c r="B12400" t="s">
        <v>269</v>
      </c>
      <c r="C12400" t="s">
        <v>365</v>
      </c>
      <c r="D12400" t="s">
        <v>114</v>
      </c>
      <c r="E12400" t="s">
        <v>124</v>
      </c>
    </row>
    <row r="12401" spans="1:7" x14ac:dyDescent="0.35">
      <c r="A12401">
        <v>16032025</v>
      </c>
      <c r="B12401" t="s">
        <v>158</v>
      </c>
      <c r="C12401" t="s">
        <v>409</v>
      </c>
      <c r="D12401" t="s">
        <v>114</v>
      </c>
      <c r="E12401" t="s">
        <v>127</v>
      </c>
    </row>
    <row r="12402" spans="1:7" x14ac:dyDescent="0.35">
      <c r="A12402">
        <v>16032025</v>
      </c>
      <c r="B12402" t="s">
        <v>146</v>
      </c>
      <c r="C12402" t="s">
        <v>234</v>
      </c>
      <c r="D12402" t="s">
        <v>114</v>
      </c>
      <c r="E12402" t="s">
        <v>130</v>
      </c>
    </row>
    <row r="12403" spans="1:7" x14ac:dyDescent="0.35">
      <c r="A12403">
        <v>16032025</v>
      </c>
      <c r="B12403" t="s">
        <v>244</v>
      </c>
      <c r="C12403" t="s">
        <v>126</v>
      </c>
      <c r="D12403" t="s">
        <v>114</v>
      </c>
      <c r="E12403" t="s">
        <v>132</v>
      </c>
      <c r="F12403" t="s">
        <v>133</v>
      </c>
    </row>
    <row r="12404" spans="1:7" x14ac:dyDescent="0.35">
      <c r="A12404">
        <v>16032025</v>
      </c>
      <c r="B12404" t="s">
        <v>714</v>
      </c>
      <c r="C12404" t="s">
        <v>183</v>
      </c>
      <c r="D12404" t="s">
        <v>135</v>
      </c>
      <c r="E12404" t="s">
        <v>136</v>
      </c>
    </row>
    <row r="12405" spans="1:7" x14ac:dyDescent="0.35">
      <c r="A12405">
        <v>16032025</v>
      </c>
      <c r="B12405" t="s">
        <v>793</v>
      </c>
      <c r="C12405" t="s">
        <v>426</v>
      </c>
      <c r="D12405" t="s">
        <v>139</v>
      </c>
      <c r="E12405" t="s">
        <v>140</v>
      </c>
      <c r="F12405" t="s">
        <v>141</v>
      </c>
      <c r="G12405" t="s">
        <v>101</v>
      </c>
    </row>
    <row r="12406" spans="1:7" x14ac:dyDescent="0.35">
      <c r="A12406">
        <v>16032025</v>
      </c>
      <c r="B12406" t="s">
        <v>658</v>
      </c>
      <c r="C12406" t="s">
        <v>438</v>
      </c>
      <c r="D12406" t="s">
        <v>144</v>
      </c>
      <c r="E12406" t="s">
        <v>101</v>
      </c>
    </row>
    <row r="12407" spans="1:7" x14ac:dyDescent="0.35">
      <c r="A12407">
        <v>16032025</v>
      </c>
      <c r="B12407" t="s">
        <v>791</v>
      </c>
      <c r="C12407" t="s">
        <v>218</v>
      </c>
      <c r="D12407" t="s">
        <v>147</v>
      </c>
      <c r="E12407" t="s">
        <v>148</v>
      </c>
      <c r="F12407" t="s">
        <v>149</v>
      </c>
    </row>
    <row r="12408" spans="1:7" x14ac:dyDescent="0.35">
      <c r="A12408">
        <v>16032025</v>
      </c>
      <c r="B12408" t="s">
        <v>558</v>
      </c>
      <c r="C12408" t="s">
        <v>438</v>
      </c>
      <c r="D12408" t="s">
        <v>152</v>
      </c>
      <c r="E12408" t="s">
        <v>140</v>
      </c>
      <c r="F12408" t="s">
        <v>153</v>
      </c>
      <c r="G12408" t="s">
        <v>101</v>
      </c>
    </row>
    <row r="12409" spans="1:7" x14ac:dyDescent="0.35">
      <c r="A12409">
        <v>16032025</v>
      </c>
      <c r="B12409" t="s">
        <v>783</v>
      </c>
      <c r="C12409" t="s">
        <v>534</v>
      </c>
      <c r="D12409" t="s">
        <v>156</v>
      </c>
      <c r="E12409" t="s">
        <v>101</v>
      </c>
    </row>
    <row r="12410" spans="1:7" x14ac:dyDescent="0.35">
      <c r="A12410">
        <v>16032025</v>
      </c>
      <c r="B12410" t="s">
        <v>733</v>
      </c>
      <c r="C12410" t="s">
        <v>441</v>
      </c>
      <c r="D12410" t="s">
        <v>159</v>
      </c>
      <c r="E12410" t="s">
        <v>101</v>
      </c>
    </row>
    <row r="12411" spans="1:7" x14ac:dyDescent="0.35">
      <c r="A12411">
        <v>16032025</v>
      </c>
      <c r="B12411" t="s">
        <v>137</v>
      </c>
      <c r="C12411" t="s">
        <v>161</v>
      </c>
      <c r="D12411" t="s">
        <v>101</v>
      </c>
    </row>
    <row r="12412" spans="1:7" x14ac:dyDescent="0.35">
      <c r="A12412">
        <v>16032025</v>
      </c>
      <c r="B12412" t="s">
        <v>693</v>
      </c>
      <c r="C12412" t="s">
        <v>282</v>
      </c>
      <c r="D12412" t="s">
        <v>164</v>
      </c>
      <c r="E12412" t="s">
        <v>101</v>
      </c>
    </row>
    <row r="12413" spans="1:7" x14ac:dyDescent="0.35">
      <c r="A12413">
        <v>16032025</v>
      </c>
      <c r="B12413" t="s">
        <v>729</v>
      </c>
      <c r="C12413" t="s">
        <v>430</v>
      </c>
      <c r="D12413" t="s">
        <v>167</v>
      </c>
    </row>
    <row r="12414" spans="1:7" x14ac:dyDescent="0.35">
      <c r="A12414">
        <v>16032025</v>
      </c>
      <c r="B12414" t="s">
        <v>423</v>
      </c>
      <c r="C12414" t="s">
        <v>101</v>
      </c>
    </row>
    <row r="12415" spans="1:7" x14ac:dyDescent="0.35">
      <c r="A12415">
        <v>16032025</v>
      </c>
      <c r="B12415" t="s">
        <v>638</v>
      </c>
      <c r="C12415" t="s">
        <v>318</v>
      </c>
      <c r="D12415" t="s">
        <v>169</v>
      </c>
      <c r="E12415" t="s">
        <v>170</v>
      </c>
      <c r="F12415" t="s">
        <v>101</v>
      </c>
    </row>
    <row r="12416" spans="1:7" x14ac:dyDescent="0.35">
      <c r="A12416">
        <v>16032025</v>
      </c>
      <c r="B12416" t="s">
        <v>760</v>
      </c>
      <c r="C12416" t="s">
        <v>183</v>
      </c>
      <c r="D12416" t="s">
        <v>173</v>
      </c>
      <c r="E12416" t="s">
        <v>101</v>
      </c>
    </row>
    <row r="12417" spans="1:7" x14ac:dyDescent="0.35">
      <c r="A12417">
        <v>16032025</v>
      </c>
      <c r="B12417" t="s">
        <v>717</v>
      </c>
      <c r="C12417" t="s">
        <v>599</v>
      </c>
      <c r="D12417" t="s">
        <v>176</v>
      </c>
      <c r="E12417" t="s">
        <v>101</v>
      </c>
    </row>
    <row r="12418" spans="1:7" x14ac:dyDescent="0.35">
      <c r="A12418">
        <v>16032025</v>
      </c>
      <c r="B12418" t="s">
        <v>730</v>
      </c>
      <c r="C12418" t="s">
        <v>534</v>
      </c>
      <c r="D12418" t="s">
        <v>176</v>
      </c>
      <c r="E12418" t="s">
        <v>149</v>
      </c>
    </row>
    <row r="12419" spans="1:7" x14ac:dyDescent="0.35">
      <c r="A12419">
        <v>16032025</v>
      </c>
      <c r="B12419" t="s">
        <v>712</v>
      </c>
      <c r="C12419" t="s">
        <v>206</v>
      </c>
      <c r="D12419" t="s">
        <v>181</v>
      </c>
      <c r="E12419" t="s">
        <v>182</v>
      </c>
      <c r="F12419" t="s">
        <v>101</v>
      </c>
    </row>
    <row r="12420" spans="1:7" x14ac:dyDescent="0.35">
      <c r="A12420">
        <v>16032025</v>
      </c>
      <c r="B12420" t="s">
        <v>810</v>
      </c>
      <c r="C12420" t="s">
        <v>599</v>
      </c>
      <c r="D12420" t="s">
        <v>184</v>
      </c>
      <c r="E12420" t="s">
        <v>101</v>
      </c>
    </row>
    <row r="12421" spans="1:7" x14ac:dyDescent="0.35">
      <c r="A12421">
        <v>16032025</v>
      </c>
      <c r="B12421" t="s">
        <v>219</v>
      </c>
      <c r="C12421" t="s">
        <v>187</v>
      </c>
      <c r="D12421" t="s">
        <v>101</v>
      </c>
    </row>
    <row r="12422" spans="1:7" x14ac:dyDescent="0.35">
      <c r="A12422">
        <v>16032025</v>
      </c>
      <c r="B12422" t="s">
        <v>742</v>
      </c>
      <c r="C12422" t="s">
        <v>188</v>
      </c>
      <c r="D12422" t="s">
        <v>190</v>
      </c>
      <c r="E12422" t="s">
        <v>191</v>
      </c>
      <c r="F12422" t="s">
        <v>101</v>
      </c>
    </row>
    <row r="12423" spans="1:7" x14ac:dyDescent="0.35">
      <c r="A12423">
        <v>16032025</v>
      </c>
      <c r="B12423" t="s">
        <v>464</v>
      </c>
      <c r="C12423" t="s">
        <v>109</v>
      </c>
      <c r="D12423" t="s">
        <v>190</v>
      </c>
      <c r="E12423" t="s">
        <v>194</v>
      </c>
      <c r="F12423" t="s">
        <v>101</v>
      </c>
    </row>
    <row r="12424" spans="1:7" x14ac:dyDescent="0.35">
      <c r="A12424">
        <v>16032025</v>
      </c>
      <c r="B12424" t="s">
        <v>560</v>
      </c>
      <c r="C12424" t="s">
        <v>418</v>
      </c>
      <c r="D12424" t="s">
        <v>190</v>
      </c>
      <c r="E12424" t="s">
        <v>196</v>
      </c>
      <c r="F12424" t="s">
        <v>101</v>
      </c>
    </row>
    <row r="12425" spans="1:7" x14ac:dyDescent="0.35">
      <c r="A12425">
        <v>16032025</v>
      </c>
      <c r="B12425" t="s">
        <v>473</v>
      </c>
      <c r="C12425" t="s">
        <v>198</v>
      </c>
      <c r="D12425" t="s">
        <v>140</v>
      </c>
      <c r="E12425" t="s">
        <v>199</v>
      </c>
      <c r="F12425" t="s">
        <v>200</v>
      </c>
      <c r="G12425" t="s">
        <v>101</v>
      </c>
    </row>
    <row r="12426" spans="1:7" x14ac:dyDescent="0.35">
      <c r="A12426">
        <v>16032025</v>
      </c>
      <c r="B12426" t="s">
        <v>589</v>
      </c>
      <c r="C12426" t="s">
        <v>172</v>
      </c>
      <c r="D12426" t="s">
        <v>61</v>
      </c>
      <c r="E12426" t="s">
        <v>101</v>
      </c>
    </row>
    <row r="12427" spans="1:7" x14ac:dyDescent="0.35">
      <c r="A12427">
        <v>16032025</v>
      </c>
      <c r="B12427" t="s">
        <v>728</v>
      </c>
      <c r="C12427" t="s">
        <v>534</v>
      </c>
      <c r="D12427" t="s">
        <v>205</v>
      </c>
      <c r="E12427" t="s">
        <v>101</v>
      </c>
    </row>
    <row r="12428" spans="1:7" x14ac:dyDescent="0.35">
      <c r="A12428">
        <v>16032025</v>
      </c>
      <c r="B12428" t="s">
        <v>765</v>
      </c>
      <c r="C12428" t="s">
        <v>534</v>
      </c>
      <c r="D12428" t="s">
        <v>208</v>
      </c>
      <c r="E12428" t="s">
        <v>101</v>
      </c>
    </row>
    <row r="12429" spans="1:7" x14ac:dyDescent="0.35">
      <c r="A12429">
        <v>16032025</v>
      </c>
      <c r="B12429" t="s">
        <v>759</v>
      </c>
      <c r="C12429" t="s">
        <v>466</v>
      </c>
      <c r="D12429" t="s">
        <v>210</v>
      </c>
      <c r="E12429" t="s">
        <v>211</v>
      </c>
      <c r="F12429" t="s">
        <v>101</v>
      </c>
    </row>
    <row r="12430" spans="1:7" x14ac:dyDescent="0.35">
      <c r="A12430">
        <v>16032025</v>
      </c>
      <c r="B12430" t="s">
        <v>565</v>
      </c>
      <c r="C12430" t="s">
        <v>150</v>
      </c>
      <c r="D12430" t="s">
        <v>214</v>
      </c>
      <c r="E12430" t="s">
        <v>215</v>
      </c>
      <c r="F12430" t="s">
        <v>101</v>
      </c>
    </row>
    <row r="12431" spans="1:7" x14ac:dyDescent="0.35">
      <c r="A12431">
        <v>16032025</v>
      </c>
      <c r="B12431" t="s">
        <v>661</v>
      </c>
      <c r="C12431" t="s">
        <v>454</v>
      </c>
      <c r="D12431" t="s">
        <v>217</v>
      </c>
      <c r="E12431" t="s">
        <v>101</v>
      </c>
    </row>
    <row r="12432" spans="1:7" x14ac:dyDescent="0.35">
      <c r="A12432">
        <v>16032025</v>
      </c>
      <c r="B12432" t="s">
        <v>778</v>
      </c>
      <c r="C12432" t="s">
        <v>417</v>
      </c>
      <c r="D12432" t="s">
        <v>220</v>
      </c>
      <c r="E12432" t="s">
        <v>101</v>
      </c>
    </row>
    <row r="12433" spans="1:7" x14ac:dyDescent="0.35">
      <c r="A12433">
        <v>16032025</v>
      </c>
      <c r="B12433" t="s">
        <v>810</v>
      </c>
      <c r="C12433" t="s">
        <v>450</v>
      </c>
      <c r="D12433" t="s">
        <v>222</v>
      </c>
    </row>
    <row r="12434" spans="1:7" x14ac:dyDescent="0.35">
      <c r="A12434">
        <v>16032025</v>
      </c>
      <c r="B12434" t="s">
        <v>715</v>
      </c>
      <c r="C12434" t="s">
        <v>496</v>
      </c>
      <c r="D12434" t="s">
        <v>223</v>
      </c>
    </row>
    <row r="12435" spans="1:7" x14ac:dyDescent="0.35">
      <c r="A12435">
        <v>16032025</v>
      </c>
      <c r="B12435" t="s">
        <v>655</v>
      </c>
      <c r="C12435" t="s">
        <v>599</v>
      </c>
      <c r="D12435" t="s">
        <v>225</v>
      </c>
      <c r="E12435" t="s">
        <v>101</v>
      </c>
    </row>
    <row r="12436" spans="1:7" x14ac:dyDescent="0.35">
      <c r="A12436">
        <v>16032025</v>
      </c>
      <c r="B12436" t="s">
        <v>623</v>
      </c>
      <c r="C12436" t="s">
        <v>247</v>
      </c>
      <c r="D12436" t="s">
        <v>225</v>
      </c>
      <c r="E12436" t="s">
        <v>228</v>
      </c>
      <c r="F12436" t="s">
        <v>229</v>
      </c>
    </row>
    <row r="12437" spans="1:7" x14ac:dyDescent="0.35">
      <c r="A12437">
        <v>16032025</v>
      </c>
      <c r="B12437" t="s">
        <v>687</v>
      </c>
      <c r="C12437" t="s">
        <v>438</v>
      </c>
      <c r="D12437" t="s">
        <v>232</v>
      </c>
      <c r="E12437" t="s">
        <v>101</v>
      </c>
    </row>
    <row r="12438" spans="1:7" x14ac:dyDescent="0.35">
      <c r="A12438">
        <v>16032025</v>
      </c>
      <c r="B12438" t="s">
        <v>693</v>
      </c>
      <c r="C12438" t="s">
        <v>425</v>
      </c>
      <c r="D12438" t="s">
        <v>235</v>
      </c>
      <c r="E12438" t="s">
        <v>236</v>
      </c>
      <c r="F12438" t="s">
        <v>101</v>
      </c>
    </row>
    <row r="12439" spans="1:7" x14ac:dyDescent="0.35">
      <c r="A12439">
        <v>16032025</v>
      </c>
      <c r="B12439" t="s">
        <v>514</v>
      </c>
      <c r="C12439" t="s">
        <v>122</v>
      </c>
      <c r="D12439" t="s">
        <v>235</v>
      </c>
      <c r="E12439" t="s">
        <v>239</v>
      </c>
      <c r="F12439" t="s">
        <v>149</v>
      </c>
    </row>
    <row r="12440" spans="1:7" x14ac:dyDescent="0.35">
      <c r="A12440">
        <v>16032025</v>
      </c>
      <c r="B12440" t="s">
        <v>761</v>
      </c>
      <c r="C12440" t="s">
        <v>137</v>
      </c>
      <c r="D12440" t="s">
        <v>235</v>
      </c>
      <c r="E12440" t="s">
        <v>241</v>
      </c>
      <c r="F12440" t="s">
        <v>101</v>
      </c>
    </row>
    <row r="12441" spans="1:7" x14ac:dyDescent="0.35">
      <c r="A12441">
        <v>16032025</v>
      </c>
      <c r="B12441" t="s">
        <v>715</v>
      </c>
      <c r="C12441" t="s">
        <v>525</v>
      </c>
      <c r="D12441" t="s">
        <v>243</v>
      </c>
      <c r="E12441" t="s">
        <v>101</v>
      </c>
    </row>
    <row r="12442" spans="1:7" x14ac:dyDescent="0.35">
      <c r="A12442">
        <v>16032025</v>
      </c>
      <c r="B12442" t="s">
        <v>623</v>
      </c>
      <c r="C12442" t="s">
        <v>430</v>
      </c>
      <c r="D12442" t="s">
        <v>245</v>
      </c>
      <c r="E12442" t="s">
        <v>246</v>
      </c>
    </row>
    <row r="12443" spans="1:7" x14ac:dyDescent="0.35">
      <c r="A12443">
        <v>16032025</v>
      </c>
      <c r="B12443" t="s">
        <v>770</v>
      </c>
      <c r="C12443" t="s">
        <v>579</v>
      </c>
      <c r="D12443" t="s">
        <v>245</v>
      </c>
      <c r="E12443" t="s">
        <v>249</v>
      </c>
    </row>
    <row r="12444" spans="1:7" x14ac:dyDescent="0.35">
      <c r="A12444">
        <v>16032025</v>
      </c>
      <c r="B12444" t="s">
        <v>766</v>
      </c>
      <c r="C12444" t="s">
        <v>145</v>
      </c>
      <c r="D12444" t="s">
        <v>252</v>
      </c>
      <c r="E12444" t="s">
        <v>101</v>
      </c>
    </row>
    <row r="12445" spans="1:7" x14ac:dyDescent="0.35">
      <c r="A12445">
        <v>16032025</v>
      </c>
      <c r="B12445" t="s">
        <v>742</v>
      </c>
      <c r="C12445" t="s">
        <v>255</v>
      </c>
      <c r="D12445" t="s">
        <v>254</v>
      </c>
    </row>
    <row r="12446" spans="1:7" x14ac:dyDescent="0.35">
      <c r="A12446">
        <v>16032025</v>
      </c>
      <c r="B12446" t="s">
        <v>635</v>
      </c>
      <c r="C12446" t="s">
        <v>600</v>
      </c>
      <c r="D12446" t="s">
        <v>256</v>
      </c>
      <c r="E12446" t="s">
        <v>257</v>
      </c>
      <c r="F12446" t="s">
        <v>236</v>
      </c>
      <c r="G12446" t="s">
        <v>101</v>
      </c>
    </row>
    <row r="12447" spans="1:7" x14ac:dyDescent="0.35">
      <c r="A12447">
        <v>16032025</v>
      </c>
      <c r="B12447" t="s">
        <v>630</v>
      </c>
      <c r="C12447" t="s">
        <v>418</v>
      </c>
      <c r="D12447" t="s">
        <v>260</v>
      </c>
      <c r="E12447" t="s">
        <v>136</v>
      </c>
      <c r="F12447" t="s">
        <v>101</v>
      </c>
    </row>
    <row r="12448" spans="1:7" x14ac:dyDescent="0.35">
      <c r="A12448">
        <v>16032025</v>
      </c>
      <c r="B12448" t="s">
        <v>454</v>
      </c>
      <c r="C12448" t="s">
        <v>261</v>
      </c>
      <c r="D12448" t="s">
        <v>262</v>
      </c>
      <c r="E12448" t="s">
        <v>101</v>
      </c>
    </row>
    <row r="12449" spans="1:8" x14ac:dyDescent="0.35">
      <c r="A12449">
        <v>16032025</v>
      </c>
      <c r="B12449" t="s">
        <v>795</v>
      </c>
      <c r="C12449" t="s">
        <v>504</v>
      </c>
      <c r="D12449" t="s">
        <v>264</v>
      </c>
      <c r="E12449" t="s">
        <v>101</v>
      </c>
    </row>
    <row r="12450" spans="1:8" x14ac:dyDescent="0.35">
      <c r="A12450">
        <v>16032025</v>
      </c>
      <c r="B12450" t="s">
        <v>556</v>
      </c>
      <c r="C12450" t="s">
        <v>264</v>
      </c>
      <c r="D12450" t="s">
        <v>149</v>
      </c>
    </row>
    <row r="12451" spans="1:8" x14ac:dyDescent="0.35">
      <c r="A12451">
        <v>16032025</v>
      </c>
      <c r="B12451" t="s">
        <v>786</v>
      </c>
      <c r="C12451" t="s">
        <v>438</v>
      </c>
      <c r="D12451" t="s">
        <v>265</v>
      </c>
      <c r="E12451" t="s">
        <v>101</v>
      </c>
      <c r="F12451" t="s">
        <v>266</v>
      </c>
    </row>
    <row r="12452" spans="1:8" x14ac:dyDescent="0.35">
      <c r="A12452">
        <v>16032025</v>
      </c>
      <c r="B12452" t="s">
        <v>536</v>
      </c>
      <c r="C12452" t="s">
        <v>267</v>
      </c>
      <c r="D12452" t="s">
        <v>101</v>
      </c>
    </row>
    <row r="12453" spans="1:8" x14ac:dyDescent="0.35">
      <c r="A12453">
        <v>16032025</v>
      </c>
      <c r="B12453" t="s">
        <v>520</v>
      </c>
      <c r="C12453" t="s">
        <v>339</v>
      </c>
      <c r="D12453" t="s">
        <v>268</v>
      </c>
    </row>
    <row r="12454" spans="1:8" x14ac:dyDescent="0.35">
      <c r="A12454">
        <v>16032025</v>
      </c>
      <c r="B12454" t="s">
        <v>664</v>
      </c>
      <c r="C12454" t="s">
        <v>540</v>
      </c>
      <c r="D12454" t="s">
        <v>270</v>
      </c>
      <c r="E12454" t="s">
        <v>271</v>
      </c>
      <c r="F12454" t="s">
        <v>101</v>
      </c>
    </row>
    <row r="12455" spans="1:8" x14ac:dyDescent="0.35">
      <c r="A12455">
        <v>16032025</v>
      </c>
      <c r="B12455" t="s">
        <v>629</v>
      </c>
      <c r="C12455" t="s">
        <v>534</v>
      </c>
      <c r="D12455" t="s">
        <v>274</v>
      </c>
      <c r="E12455" t="s">
        <v>101</v>
      </c>
    </row>
    <row r="12456" spans="1:8" x14ac:dyDescent="0.35">
      <c r="A12456">
        <v>16032025</v>
      </c>
      <c r="B12456" t="s">
        <v>716</v>
      </c>
      <c r="C12456" t="s">
        <v>450</v>
      </c>
      <c r="D12456" t="s">
        <v>277</v>
      </c>
      <c r="E12456" t="s">
        <v>101</v>
      </c>
    </row>
    <row r="12457" spans="1:8" x14ac:dyDescent="0.35">
      <c r="A12457">
        <v>16032025</v>
      </c>
      <c r="B12457" t="s">
        <v>636</v>
      </c>
      <c r="C12457" t="s">
        <v>536</v>
      </c>
      <c r="D12457" t="s">
        <v>279</v>
      </c>
      <c r="E12457" t="s">
        <v>140</v>
      </c>
      <c r="F12457" t="s">
        <v>280</v>
      </c>
    </row>
    <row r="12458" spans="1:8" x14ac:dyDescent="0.35">
      <c r="A12458">
        <v>16032025</v>
      </c>
      <c r="B12458" t="s">
        <v>281</v>
      </c>
    </row>
    <row r="12459" spans="1:8" x14ac:dyDescent="0.35">
      <c r="A12459">
        <v>16032025</v>
      </c>
      <c r="B12459" t="s">
        <v>578</v>
      </c>
      <c r="C12459" t="s">
        <v>523</v>
      </c>
      <c r="D12459" t="s">
        <v>284</v>
      </c>
      <c r="E12459" t="s">
        <v>101</v>
      </c>
    </row>
    <row r="12460" spans="1:8" x14ac:dyDescent="0.35">
      <c r="A12460">
        <v>16032025</v>
      </c>
      <c r="B12460" t="s">
        <v>623</v>
      </c>
      <c r="C12460" t="s">
        <v>576</v>
      </c>
      <c r="D12460" t="s">
        <v>287</v>
      </c>
      <c r="E12460" t="s">
        <v>101</v>
      </c>
    </row>
    <row r="12461" spans="1:8" x14ac:dyDescent="0.35">
      <c r="A12461">
        <v>16032025</v>
      </c>
      <c r="B12461" t="s">
        <v>639</v>
      </c>
      <c r="C12461" t="s">
        <v>496</v>
      </c>
      <c r="D12461" t="s">
        <v>288</v>
      </c>
      <c r="E12461" t="s">
        <v>101</v>
      </c>
    </row>
    <row r="12462" spans="1:8" x14ac:dyDescent="0.35">
      <c r="A12462">
        <v>16032025</v>
      </c>
      <c r="B12462" t="s">
        <v>663</v>
      </c>
      <c r="C12462" t="s">
        <v>601</v>
      </c>
      <c r="D12462" t="s">
        <v>290</v>
      </c>
      <c r="E12462" t="s">
        <v>140</v>
      </c>
      <c r="F12462" t="s">
        <v>291</v>
      </c>
    </row>
    <row r="12463" spans="1:8" x14ac:dyDescent="0.35">
      <c r="A12463">
        <v>16032025</v>
      </c>
      <c r="B12463" t="s">
        <v>664</v>
      </c>
      <c r="C12463" t="s">
        <v>496</v>
      </c>
      <c r="D12463" t="s">
        <v>290</v>
      </c>
      <c r="E12463" t="s">
        <v>140</v>
      </c>
      <c r="F12463" t="s">
        <v>294</v>
      </c>
      <c r="G12463" t="s">
        <v>295</v>
      </c>
      <c r="H12463" t="s">
        <v>101</v>
      </c>
    </row>
    <row r="12464" spans="1:8" x14ac:dyDescent="0.35">
      <c r="A12464">
        <v>16032025</v>
      </c>
      <c r="B12464" t="s">
        <v>728</v>
      </c>
      <c r="C12464" t="s">
        <v>599</v>
      </c>
      <c r="D12464" t="s">
        <v>298</v>
      </c>
      <c r="E12464" t="s">
        <v>101</v>
      </c>
    </row>
    <row r="12465" spans="1:9" x14ac:dyDescent="0.35">
      <c r="A12465">
        <v>16032025</v>
      </c>
      <c r="B12465" t="s">
        <v>300</v>
      </c>
      <c r="C12465" t="s">
        <v>262</v>
      </c>
      <c r="D12465" t="s">
        <v>101</v>
      </c>
    </row>
    <row r="12466" spans="1:9" x14ac:dyDescent="0.35">
      <c r="A12466">
        <v>16032025</v>
      </c>
      <c r="B12466" t="s">
        <v>629</v>
      </c>
      <c r="C12466" t="s">
        <v>574</v>
      </c>
      <c r="D12466" t="s">
        <v>301</v>
      </c>
      <c r="E12466" t="s">
        <v>101</v>
      </c>
    </row>
    <row r="12467" spans="1:9" x14ac:dyDescent="0.35">
      <c r="A12467">
        <v>16032025</v>
      </c>
      <c r="B12467" t="s">
        <v>750</v>
      </c>
      <c r="C12467" t="s">
        <v>498</v>
      </c>
      <c r="D12467" t="s">
        <v>303</v>
      </c>
      <c r="E12467" t="s">
        <v>149</v>
      </c>
    </row>
    <row r="12468" spans="1:9" x14ac:dyDescent="0.35">
      <c r="A12468">
        <v>16032025</v>
      </c>
      <c r="B12468" t="s">
        <v>842</v>
      </c>
      <c r="C12468" t="s">
        <v>501</v>
      </c>
      <c r="D12468" t="s">
        <v>306</v>
      </c>
      <c r="E12468" t="s">
        <v>101</v>
      </c>
    </row>
    <row r="12469" spans="1:9" x14ac:dyDescent="0.35">
      <c r="A12469">
        <v>16032025</v>
      </c>
      <c r="B12469" t="s">
        <v>836</v>
      </c>
      <c r="C12469" t="s">
        <v>557</v>
      </c>
      <c r="D12469" t="s">
        <v>308</v>
      </c>
      <c r="E12469" t="s">
        <v>309</v>
      </c>
      <c r="F12469" t="s">
        <v>310</v>
      </c>
      <c r="G12469" t="s">
        <v>311</v>
      </c>
      <c r="H12469" t="s">
        <v>312</v>
      </c>
      <c r="I12469" t="s">
        <v>101</v>
      </c>
    </row>
    <row r="12470" spans="1:9" x14ac:dyDescent="0.35">
      <c r="A12470">
        <v>16032025</v>
      </c>
      <c r="B12470" t="s">
        <v>413</v>
      </c>
      <c r="C12470" t="s">
        <v>168</v>
      </c>
      <c r="D12470" t="s">
        <v>314</v>
      </c>
      <c r="E12470" t="s">
        <v>315</v>
      </c>
      <c r="F12470" t="s">
        <v>101</v>
      </c>
    </row>
    <row r="12471" spans="1:9" x14ac:dyDescent="0.35">
      <c r="A12471">
        <v>16032025</v>
      </c>
      <c r="B12471" t="s">
        <v>557</v>
      </c>
      <c r="C12471" t="s">
        <v>541</v>
      </c>
      <c r="D12471" t="s">
        <v>314</v>
      </c>
      <c r="E12471" t="s">
        <v>317</v>
      </c>
      <c r="F12471" t="s">
        <v>101</v>
      </c>
    </row>
    <row r="12472" spans="1:9" x14ac:dyDescent="0.35">
      <c r="A12472">
        <v>16032025</v>
      </c>
      <c r="B12472" t="s">
        <v>623</v>
      </c>
      <c r="C12472" t="s">
        <v>285</v>
      </c>
      <c r="D12472" t="s">
        <v>319</v>
      </c>
      <c r="E12472" t="s">
        <v>320</v>
      </c>
      <c r="F12472" t="s">
        <v>321</v>
      </c>
    </row>
    <row r="12473" spans="1:9" x14ac:dyDescent="0.35">
      <c r="A12473">
        <v>16032025</v>
      </c>
      <c r="B12473" t="s">
        <v>639</v>
      </c>
      <c r="C12473" t="s">
        <v>454</v>
      </c>
      <c r="D12473" t="s">
        <v>322</v>
      </c>
      <c r="E12473" t="s">
        <v>101</v>
      </c>
    </row>
    <row r="12474" spans="1:9" x14ac:dyDescent="0.35">
      <c r="A12474">
        <v>16032025</v>
      </c>
      <c r="B12474" t="s">
        <v>763</v>
      </c>
      <c r="C12474" t="s">
        <v>493</v>
      </c>
      <c r="D12474" t="s">
        <v>325</v>
      </c>
      <c r="E12474" t="s">
        <v>101</v>
      </c>
    </row>
    <row r="12475" spans="1:9" x14ac:dyDescent="0.35">
      <c r="A12475">
        <v>16032025</v>
      </c>
      <c r="B12475" t="s">
        <v>765</v>
      </c>
      <c r="C12475" t="s">
        <v>510</v>
      </c>
      <c r="D12475" t="s">
        <v>328</v>
      </c>
      <c r="E12475" t="s">
        <v>101</v>
      </c>
    </row>
    <row r="12476" spans="1:9" x14ac:dyDescent="0.35">
      <c r="A12476">
        <v>16032025</v>
      </c>
      <c r="B12476" t="s">
        <v>495</v>
      </c>
      <c r="C12476" t="s">
        <v>331</v>
      </c>
      <c r="D12476" t="s">
        <v>332</v>
      </c>
      <c r="E12476" t="s">
        <v>101</v>
      </c>
    </row>
    <row r="12477" spans="1:9" x14ac:dyDescent="0.35">
      <c r="A12477">
        <v>16032025</v>
      </c>
      <c r="B12477" t="s">
        <v>218</v>
      </c>
      <c r="C12477" t="s">
        <v>273</v>
      </c>
      <c r="D12477" t="s">
        <v>331</v>
      </c>
      <c r="E12477" t="s">
        <v>335</v>
      </c>
      <c r="F12477" t="s">
        <v>101</v>
      </c>
    </row>
    <row r="12478" spans="1:9" x14ac:dyDescent="0.35">
      <c r="A12478">
        <v>16032025</v>
      </c>
      <c r="B12478" t="s">
        <v>556</v>
      </c>
      <c r="C12478" t="s">
        <v>469</v>
      </c>
      <c r="D12478" t="s">
        <v>331</v>
      </c>
      <c r="E12478" t="s">
        <v>338</v>
      </c>
      <c r="F12478" t="s">
        <v>321</v>
      </c>
    </row>
    <row r="12479" spans="1:9" x14ac:dyDescent="0.35">
      <c r="A12479">
        <v>16032025</v>
      </c>
      <c r="B12479" t="s">
        <v>629</v>
      </c>
      <c r="C12479" t="s">
        <v>419</v>
      </c>
      <c r="D12479" t="s">
        <v>170</v>
      </c>
    </row>
    <row r="12480" spans="1:9" x14ac:dyDescent="0.35">
      <c r="A12480">
        <v>16032025</v>
      </c>
      <c r="B12480" t="s">
        <v>730</v>
      </c>
      <c r="C12480" t="s">
        <v>474</v>
      </c>
      <c r="D12480" t="s">
        <v>341</v>
      </c>
      <c r="E12480" t="s">
        <v>101</v>
      </c>
    </row>
    <row r="12481" spans="1:8" x14ac:dyDescent="0.35">
      <c r="A12481">
        <v>16032025</v>
      </c>
      <c r="B12481" t="s">
        <v>694</v>
      </c>
      <c r="C12481" t="s">
        <v>326</v>
      </c>
      <c r="D12481" t="s">
        <v>343</v>
      </c>
      <c r="E12481" t="s">
        <v>101</v>
      </c>
    </row>
    <row r="12482" spans="1:8" x14ac:dyDescent="0.35">
      <c r="A12482">
        <v>16032025</v>
      </c>
      <c r="B12482" t="s">
        <v>442</v>
      </c>
      <c r="C12482" t="s">
        <v>132</v>
      </c>
      <c r="D12482" t="s">
        <v>344</v>
      </c>
      <c r="E12482" t="s">
        <v>345</v>
      </c>
      <c r="F12482" t="s">
        <v>101</v>
      </c>
    </row>
    <row r="12483" spans="1:8" x14ac:dyDescent="0.35">
      <c r="A12483">
        <v>16032025</v>
      </c>
      <c r="B12483" t="s">
        <v>558</v>
      </c>
      <c r="C12483" t="s">
        <v>449</v>
      </c>
      <c r="D12483" t="s">
        <v>132</v>
      </c>
      <c r="E12483" t="s">
        <v>347</v>
      </c>
      <c r="F12483" t="s">
        <v>101</v>
      </c>
    </row>
    <row r="12484" spans="1:8" x14ac:dyDescent="0.35">
      <c r="A12484">
        <v>16032025</v>
      </c>
      <c r="B12484" t="s">
        <v>804</v>
      </c>
      <c r="C12484" t="s">
        <v>515</v>
      </c>
      <c r="D12484" t="s">
        <v>132</v>
      </c>
      <c r="E12484" t="s">
        <v>348</v>
      </c>
      <c r="F12484" t="s">
        <v>101</v>
      </c>
    </row>
    <row r="12485" spans="1:8" x14ac:dyDescent="0.35">
      <c r="A12485">
        <v>16032025</v>
      </c>
      <c r="B12485" t="s">
        <v>560</v>
      </c>
      <c r="C12485" t="s">
        <v>497</v>
      </c>
      <c r="D12485" t="s">
        <v>132</v>
      </c>
      <c r="E12485" t="s">
        <v>350</v>
      </c>
      <c r="F12485" t="s">
        <v>101</v>
      </c>
    </row>
    <row r="12486" spans="1:8" x14ac:dyDescent="0.35">
      <c r="A12486">
        <v>16032025</v>
      </c>
      <c r="B12486" t="s">
        <v>715</v>
      </c>
      <c r="C12486" t="s">
        <v>460</v>
      </c>
      <c r="D12486" t="s">
        <v>132</v>
      </c>
      <c r="E12486" t="s">
        <v>352</v>
      </c>
      <c r="F12486" t="s">
        <v>101</v>
      </c>
    </row>
    <row r="12487" spans="1:8" x14ac:dyDescent="0.35">
      <c r="A12487">
        <v>16032025</v>
      </c>
      <c r="B12487" t="s">
        <v>757</v>
      </c>
      <c r="C12487" t="s">
        <v>599</v>
      </c>
      <c r="D12487" t="s">
        <v>132</v>
      </c>
      <c r="E12487" t="s">
        <v>133</v>
      </c>
      <c r="F12487" t="s">
        <v>355</v>
      </c>
    </row>
    <row r="12488" spans="1:8" x14ac:dyDescent="0.35">
      <c r="A12488">
        <v>16032025</v>
      </c>
      <c r="B12488" t="s">
        <v>729</v>
      </c>
      <c r="C12488" t="s">
        <v>415</v>
      </c>
      <c r="D12488" t="s">
        <v>132</v>
      </c>
      <c r="E12488" t="s">
        <v>356</v>
      </c>
      <c r="F12488" t="s">
        <v>101</v>
      </c>
    </row>
    <row r="12489" spans="1:8" x14ac:dyDescent="0.35">
      <c r="A12489">
        <v>16032025</v>
      </c>
      <c r="B12489" t="s">
        <v>644</v>
      </c>
      <c r="C12489" t="s">
        <v>150</v>
      </c>
      <c r="D12489" t="s">
        <v>359</v>
      </c>
      <c r="E12489" t="s">
        <v>360</v>
      </c>
      <c r="F12489" t="s">
        <v>101</v>
      </c>
    </row>
    <row r="12490" spans="1:8" x14ac:dyDescent="0.35">
      <c r="A12490">
        <v>16032025</v>
      </c>
      <c r="B12490" t="s">
        <v>787</v>
      </c>
      <c r="C12490" t="s">
        <v>221</v>
      </c>
      <c r="D12490" t="s">
        <v>359</v>
      </c>
      <c r="E12490" t="s">
        <v>362</v>
      </c>
      <c r="F12490" t="s">
        <v>101</v>
      </c>
    </row>
    <row r="12491" spans="1:8" x14ac:dyDescent="0.35">
      <c r="A12491">
        <v>16032025</v>
      </c>
      <c r="B12491" t="s">
        <v>638</v>
      </c>
      <c r="C12491" t="s">
        <v>575</v>
      </c>
      <c r="D12491" t="s">
        <v>359</v>
      </c>
      <c r="E12491" t="s">
        <v>362</v>
      </c>
      <c r="F12491" t="s">
        <v>140</v>
      </c>
      <c r="G12491" t="s">
        <v>364</v>
      </c>
      <c r="H12491" t="s">
        <v>101</v>
      </c>
    </row>
    <row r="12492" spans="1:8" x14ac:dyDescent="0.35">
      <c r="A12492">
        <v>16032025</v>
      </c>
      <c r="B12492" t="s">
        <v>437</v>
      </c>
      <c r="C12492" t="s">
        <v>581</v>
      </c>
      <c r="D12492" t="s">
        <v>366</v>
      </c>
      <c r="E12492" t="s">
        <v>257</v>
      </c>
      <c r="F12492" t="s">
        <v>367</v>
      </c>
      <c r="G12492" t="s">
        <v>101</v>
      </c>
    </row>
    <row r="12493" spans="1:8" x14ac:dyDescent="0.35">
      <c r="A12493">
        <v>16032025</v>
      </c>
      <c r="B12493" t="s">
        <v>723</v>
      </c>
      <c r="C12493" t="s">
        <v>534</v>
      </c>
      <c r="D12493" t="s">
        <v>369</v>
      </c>
      <c r="E12493" t="s">
        <v>370</v>
      </c>
      <c r="F12493" t="s">
        <v>101</v>
      </c>
    </row>
    <row r="12494" spans="1:8" x14ac:dyDescent="0.35">
      <c r="A12494">
        <v>16032025</v>
      </c>
      <c r="B12494" t="s">
        <v>723</v>
      </c>
      <c r="C12494" t="s">
        <v>504</v>
      </c>
      <c r="D12494" t="s">
        <v>371</v>
      </c>
      <c r="E12494" t="s">
        <v>101</v>
      </c>
    </row>
    <row r="12495" spans="1:8" x14ac:dyDescent="0.35">
      <c r="A12495">
        <v>16032025</v>
      </c>
      <c r="B12495" t="s">
        <v>611</v>
      </c>
      <c r="C12495" t="s">
        <v>368</v>
      </c>
      <c r="D12495" t="s">
        <v>372</v>
      </c>
      <c r="E12495" t="s">
        <v>101</v>
      </c>
    </row>
    <row r="12496" spans="1:8" x14ac:dyDescent="0.35">
      <c r="A12496">
        <v>16032025</v>
      </c>
      <c r="B12496" t="s">
        <v>567</v>
      </c>
      <c r="C12496" t="s">
        <v>418</v>
      </c>
      <c r="D12496" t="s">
        <v>373</v>
      </c>
      <c r="E12496" t="s">
        <v>101</v>
      </c>
    </row>
    <row r="12497" spans="1:9" x14ac:dyDescent="0.35">
      <c r="A12497">
        <v>16032025</v>
      </c>
      <c r="B12497" t="s">
        <v>437</v>
      </c>
      <c r="C12497" t="s">
        <v>501</v>
      </c>
      <c r="D12497" t="s">
        <v>376</v>
      </c>
      <c r="E12497" t="s">
        <v>140</v>
      </c>
      <c r="F12497" t="s">
        <v>331</v>
      </c>
      <c r="G12497" t="s">
        <v>377</v>
      </c>
      <c r="H12497" t="s">
        <v>101</v>
      </c>
    </row>
    <row r="12498" spans="1:9" x14ac:dyDescent="0.35">
      <c r="A12498">
        <v>16032025</v>
      </c>
      <c r="B12498" t="s">
        <v>764</v>
      </c>
      <c r="C12498" t="s">
        <v>447</v>
      </c>
      <c r="D12498" t="s">
        <v>378</v>
      </c>
    </row>
    <row r="12499" spans="1:9" x14ac:dyDescent="0.35">
      <c r="A12499">
        <v>16032025</v>
      </c>
      <c r="B12499" t="s">
        <v>695</v>
      </c>
      <c r="C12499" t="s">
        <v>150</v>
      </c>
      <c r="D12499" t="s">
        <v>380</v>
      </c>
      <c r="E12499" t="s">
        <v>101</v>
      </c>
    </row>
    <row r="12500" spans="1:9" x14ac:dyDescent="0.35">
      <c r="A12500">
        <v>16032025</v>
      </c>
      <c r="B12500" t="s">
        <v>736</v>
      </c>
      <c r="C12500" t="s">
        <v>599</v>
      </c>
      <c r="D12500" t="s">
        <v>382</v>
      </c>
      <c r="E12500" t="s">
        <v>383</v>
      </c>
    </row>
    <row r="12501" spans="1:9" x14ac:dyDescent="0.35">
      <c r="A12501">
        <v>16032025</v>
      </c>
      <c r="B12501" t="s">
        <v>696</v>
      </c>
      <c r="C12501" t="s">
        <v>374</v>
      </c>
      <c r="D12501" t="s">
        <v>385</v>
      </c>
      <c r="E12501" t="s">
        <v>386</v>
      </c>
    </row>
    <row r="12502" spans="1:9" x14ac:dyDescent="0.35">
      <c r="A12502">
        <v>16032025</v>
      </c>
      <c r="B12502" t="s">
        <v>712</v>
      </c>
      <c r="C12502" t="s">
        <v>599</v>
      </c>
      <c r="D12502" t="s">
        <v>388</v>
      </c>
      <c r="E12502" t="s">
        <v>101</v>
      </c>
    </row>
    <row r="12503" spans="1:9" x14ac:dyDescent="0.35">
      <c r="A12503">
        <v>16032025</v>
      </c>
      <c r="B12503" t="s">
        <v>179</v>
      </c>
      <c r="C12503" t="s">
        <v>391</v>
      </c>
      <c r="D12503" t="s">
        <v>101</v>
      </c>
    </row>
    <row r="12504" spans="1:9" x14ac:dyDescent="0.35">
      <c r="A12504">
        <v>16032025</v>
      </c>
      <c r="B12504" t="s">
        <v>405</v>
      </c>
      <c r="C12504" t="s">
        <v>393</v>
      </c>
    </row>
    <row r="12505" spans="1:9" x14ac:dyDescent="0.35">
      <c r="A12505">
        <v>16032025</v>
      </c>
      <c r="B12505" t="s">
        <v>736</v>
      </c>
      <c r="C12505" t="s">
        <v>504</v>
      </c>
      <c r="D12505" t="s">
        <v>394</v>
      </c>
      <c r="E12505" t="s">
        <v>395</v>
      </c>
      <c r="F12505" t="s">
        <v>101</v>
      </c>
    </row>
    <row r="12506" spans="1:9" x14ac:dyDescent="0.35">
      <c r="A12506">
        <v>16032025</v>
      </c>
      <c r="B12506" t="s">
        <v>396</v>
      </c>
    </row>
    <row r="12507" spans="1:9" x14ac:dyDescent="0.35">
      <c r="A12507">
        <v>16032025</v>
      </c>
      <c r="B12507" t="s">
        <v>755</v>
      </c>
      <c r="C12507" t="s">
        <v>454</v>
      </c>
      <c r="D12507" t="s">
        <v>397</v>
      </c>
      <c r="E12507" t="s">
        <v>101</v>
      </c>
    </row>
    <row r="12508" spans="1:9" x14ac:dyDescent="0.35">
      <c r="A12508">
        <v>16032025</v>
      </c>
      <c r="B12508" t="s">
        <v>638</v>
      </c>
      <c r="C12508" t="s">
        <v>441</v>
      </c>
      <c r="D12508" t="s">
        <v>399</v>
      </c>
      <c r="E12508" t="s">
        <v>140</v>
      </c>
      <c r="F12508" t="s">
        <v>400</v>
      </c>
      <c r="G12508" t="s">
        <v>257</v>
      </c>
      <c r="H12508" t="s">
        <v>331</v>
      </c>
      <c r="I12508" t="s">
        <v>401</v>
      </c>
    </row>
    <row r="12509" spans="1:9" x14ac:dyDescent="0.35">
      <c r="A12509">
        <v>16032025</v>
      </c>
      <c r="B12509" t="s">
        <v>752</v>
      </c>
      <c r="C12509" t="s">
        <v>449</v>
      </c>
      <c r="D12509" t="s">
        <v>399</v>
      </c>
      <c r="E12509" t="s">
        <v>187</v>
      </c>
      <c r="F12509" t="s">
        <v>101</v>
      </c>
    </row>
    <row r="12510" spans="1:9" x14ac:dyDescent="0.35">
      <c r="A12510">
        <v>16032025</v>
      </c>
      <c r="B12510" t="s">
        <v>663</v>
      </c>
      <c r="C12510" t="s">
        <v>543</v>
      </c>
      <c r="D12510" t="s">
        <v>399</v>
      </c>
      <c r="E12510" t="s">
        <v>403</v>
      </c>
      <c r="F12510" t="s">
        <v>101</v>
      </c>
    </row>
    <row r="12511" spans="1:9" x14ac:dyDescent="0.35">
      <c r="A12511">
        <v>16032025</v>
      </c>
      <c r="B12511" t="s">
        <v>767</v>
      </c>
      <c r="C12511" t="s">
        <v>342</v>
      </c>
      <c r="D12511" t="s">
        <v>399</v>
      </c>
      <c r="E12511" t="s">
        <v>404</v>
      </c>
      <c r="F12511" t="s">
        <v>101</v>
      </c>
    </row>
    <row r="12512" spans="1:9" x14ac:dyDescent="0.35">
      <c r="A12512">
        <v>15032025</v>
      </c>
      <c r="B12512" t="s">
        <v>636</v>
      </c>
      <c r="C12512" t="s">
        <v>511</v>
      </c>
      <c r="D12512" t="s">
        <v>100</v>
      </c>
      <c r="E12512" t="s">
        <v>101</v>
      </c>
    </row>
    <row r="12513" spans="1:7" x14ac:dyDescent="0.35">
      <c r="A12513">
        <v>15032025</v>
      </c>
      <c r="B12513" t="s">
        <v>662</v>
      </c>
      <c r="C12513" t="s">
        <v>219</v>
      </c>
      <c r="D12513" t="s">
        <v>104</v>
      </c>
      <c r="E12513" t="s">
        <v>101</v>
      </c>
    </row>
    <row r="12514" spans="1:7" x14ac:dyDescent="0.35">
      <c r="A12514">
        <v>15032025</v>
      </c>
      <c r="B12514" t="s">
        <v>717</v>
      </c>
      <c r="C12514" t="s">
        <v>340</v>
      </c>
      <c r="D12514" t="s">
        <v>107</v>
      </c>
      <c r="E12514" t="s">
        <v>108</v>
      </c>
      <c r="F12514" t="s">
        <v>101</v>
      </c>
    </row>
    <row r="12515" spans="1:7" x14ac:dyDescent="0.35">
      <c r="A12515">
        <v>15032025</v>
      </c>
      <c r="B12515" t="s">
        <v>557</v>
      </c>
      <c r="C12515" t="s">
        <v>420</v>
      </c>
      <c r="D12515" t="s">
        <v>111</v>
      </c>
      <c r="E12515" t="s">
        <v>101</v>
      </c>
    </row>
    <row r="12516" spans="1:7" x14ac:dyDescent="0.35">
      <c r="A12516">
        <v>15032025</v>
      </c>
      <c r="B12516" t="s">
        <v>381</v>
      </c>
      <c r="C12516" t="s">
        <v>633</v>
      </c>
      <c r="D12516" t="s">
        <v>114</v>
      </c>
      <c r="E12516" t="s">
        <v>115</v>
      </c>
      <c r="F12516" t="s">
        <v>116</v>
      </c>
    </row>
    <row r="12517" spans="1:7" x14ac:dyDescent="0.35">
      <c r="A12517">
        <v>15032025</v>
      </c>
      <c r="B12517" t="s">
        <v>168</v>
      </c>
      <c r="C12517" t="s">
        <v>151</v>
      </c>
      <c r="D12517" t="s">
        <v>114</v>
      </c>
      <c r="E12517" t="s">
        <v>119</v>
      </c>
      <c r="F12517" t="s">
        <v>120</v>
      </c>
      <c r="G12517" t="s">
        <v>121</v>
      </c>
    </row>
    <row r="12518" spans="1:7" x14ac:dyDescent="0.35">
      <c r="A12518">
        <v>15032025</v>
      </c>
      <c r="B12518" t="s">
        <v>502</v>
      </c>
      <c r="C12518" t="s">
        <v>671</v>
      </c>
      <c r="D12518" t="s">
        <v>114</v>
      </c>
      <c r="E12518" t="s">
        <v>124</v>
      </c>
    </row>
    <row r="12519" spans="1:7" x14ac:dyDescent="0.35">
      <c r="A12519">
        <v>15032025</v>
      </c>
      <c r="B12519" t="s">
        <v>434</v>
      </c>
      <c r="C12519" t="s">
        <v>337</v>
      </c>
      <c r="D12519" t="s">
        <v>114</v>
      </c>
      <c r="E12519" t="s">
        <v>127</v>
      </c>
    </row>
    <row r="12520" spans="1:7" x14ac:dyDescent="0.35">
      <c r="A12520">
        <v>15032025</v>
      </c>
      <c r="B12520" t="s">
        <v>302</v>
      </c>
      <c r="C12520" t="s">
        <v>333</v>
      </c>
      <c r="D12520" t="s">
        <v>114</v>
      </c>
      <c r="E12520" t="s">
        <v>130</v>
      </c>
    </row>
    <row r="12521" spans="1:7" x14ac:dyDescent="0.35">
      <c r="A12521">
        <v>15032025</v>
      </c>
      <c r="B12521" t="s">
        <v>353</v>
      </c>
      <c r="C12521" t="s">
        <v>186</v>
      </c>
      <c r="D12521" t="s">
        <v>114</v>
      </c>
      <c r="E12521" t="s">
        <v>132</v>
      </c>
      <c r="F12521" t="s">
        <v>133</v>
      </c>
    </row>
    <row r="12522" spans="1:7" x14ac:dyDescent="0.35">
      <c r="A12522">
        <v>15032025</v>
      </c>
      <c r="B12522" t="s">
        <v>636</v>
      </c>
      <c r="C12522" t="s">
        <v>543</v>
      </c>
      <c r="D12522" t="s">
        <v>135</v>
      </c>
      <c r="E12522" t="s">
        <v>136</v>
      </c>
    </row>
    <row r="12523" spans="1:7" x14ac:dyDescent="0.35">
      <c r="A12523">
        <v>15032025</v>
      </c>
      <c r="B12523" t="s">
        <v>629</v>
      </c>
      <c r="C12523" t="s">
        <v>556</v>
      </c>
      <c r="D12523" t="s">
        <v>139</v>
      </c>
      <c r="E12523" t="s">
        <v>140</v>
      </c>
      <c r="F12523" t="s">
        <v>141</v>
      </c>
      <c r="G12523" t="s">
        <v>101</v>
      </c>
    </row>
    <row r="12524" spans="1:7" x14ac:dyDescent="0.35">
      <c r="A12524">
        <v>15032025</v>
      </c>
      <c r="B12524" t="s">
        <v>629</v>
      </c>
      <c r="C12524" t="s">
        <v>219</v>
      </c>
      <c r="D12524" t="s">
        <v>144</v>
      </c>
      <c r="E12524" t="s">
        <v>101</v>
      </c>
    </row>
    <row r="12525" spans="1:7" x14ac:dyDescent="0.35">
      <c r="A12525">
        <v>15032025</v>
      </c>
      <c r="B12525" t="s">
        <v>635</v>
      </c>
      <c r="C12525" t="s">
        <v>224</v>
      </c>
      <c r="D12525" t="s">
        <v>147</v>
      </c>
      <c r="E12525" t="s">
        <v>148</v>
      </c>
      <c r="F12525" t="s">
        <v>149</v>
      </c>
    </row>
    <row r="12526" spans="1:7" x14ac:dyDescent="0.35">
      <c r="A12526">
        <v>15032025</v>
      </c>
      <c r="B12526" t="s">
        <v>629</v>
      </c>
      <c r="C12526" t="s">
        <v>154</v>
      </c>
      <c r="D12526" t="s">
        <v>152</v>
      </c>
      <c r="E12526" t="s">
        <v>140</v>
      </c>
      <c r="F12526" t="s">
        <v>153</v>
      </c>
      <c r="G12526" t="s">
        <v>101</v>
      </c>
    </row>
    <row r="12527" spans="1:7" x14ac:dyDescent="0.35">
      <c r="A12527">
        <v>15032025</v>
      </c>
      <c r="B12527" t="s">
        <v>729</v>
      </c>
      <c r="C12527" t="s">
        <v>339</v>
      </c>
      <c r="D12527" t="s">
        <v>156</v>
      </c>
      <c r="E12527" t="s">
        <v>101</v>
      </c>
    </row>
    <row r="12528" spans="1:7" x14ac:dyDescent="0.35">
      <c r="A12528">
        <v>15032025</v>
      </c>
      <c r="B12528" t="s">
        <v>723</v>
      </c>
      <c r="C12528" t="s">
        <v>534</v>
      </c>
      <c r="D12528" t="s">
        <v>159</v>
      </c>
      <c r="E12528" t="s">
        <v>101</v>
      </c>
    </row>
    <row r="12529" spans="1:7" x14ac:dyDescent="0.35">
      <c r="A12529">
        <v>15032025</v>
      </c>
      <c r="B12529" t="s">
        <v>426</v>
      </c>
      <c r="C12529" t="s">
        <v>161</v>
      </c>
      <c r="D12529" t="s">
        <v>101</v>
      </c>
    </row>
    <row r="12530" spans="1:7" x14ac:dyDescent="0.35">
      <c r="A12530">
        <v>15032025</v>
      </c>
      <c r="B12530" t="s">
        <v>623</v>
      </c>
      <c r="C12530" t="s">
        <v>305</v>
      </c>
      <c r="D12530" t="s">
        <v>164</v>
      </c>
      <c r="E12530" t="s">
        <v>101</v>
      </c>
    </row>
    <row r="12531" spans="1:7" x14ac:dyDescent="0.35">
      <c r="A12531">
        <v>15032025</v>
      </c>
      <c r="B12531" t="s">
        <v>639</v>
      </c>
      <c r="C12531" t="s">
        <v>430</v>
      </c>
      <c r="D12531" t="s">
        <v>167</v>
      </c>
    </row>
    <row r="12532" spans="1:7" x14ac:dyDescent="0.35">
      <c r="A12532">
        <v>15032025</v>
      </c>
      <c r="B12532" t="s">
        <v>423</v>
      </c>
      <c r="C12532" t="s">
        <v>101</v>
      </c>
    </row>
    <row r="12533" spans="1:7" x14ac:dyDescent="0.35">
      <c r="A12533">
        <v>15032025</v>
      </c>
      <c r="B12533" t="s">
        <v>644</v>
      </c>
      <c r="C12533" t="s">
        <v>405</v>
      </c>
      <c r="D12533" t="s">
        <v>169</v>
      </c>
      <c r="E12533" t="s">
        <v>170</v>
      </c>
      <c r="F12533" t="s">
        <v>101</v>
      </c>
    </row>
    <row r="12534" spans="1:7" x14ac:dyDescent="0.35">
      <c r="A12534">
        <v>15032025</v>
      </c>
      <c r="B12534" t="s">
        <v>628</v>
      </c>
      <c r="C12534" t="s">
        <v>368</v>
      </c>
      <c r="D12534" t="s">
        <v>173</v>
      </c>
      <c r="E12534" t="s">
        <v>101</v>
      </c>
    </row>
    <row r="12535" spans="1:7" x14ac:dyDescent="0.35">
      <c r="A12535">
        <v>15032025</v>
      </c>
      <c r="B12535" t="s">
        <v>695</v>
      </c>
      <c r="C12535" t="s">
        <v>559</v>
      </c>
      <c r="D12535" t="s">
        <v>176</v>
      </c>
      <c r="E12535" t="s">
        <v>101</v>
      </c>
    </row>
    <row r="12536" spans="1:7" x14ac:dyDescent="0.35">
      <c r="A12536">
        <v>15032025</v>
      </c>
      <c r="B12536" t="s">
        <v>694</v>
      </c>
      <c r="C12536" t="s">
        <v>479</v>
      </c>
      <c r="D12536" t="s">
        <v>176</v>
      </c>
      <c r="E12536" t="s">
        <v>149</v>
      </c>
    </row>
    <row r="12537" spans="1:7" x14ac:dyDescent="0.35">
      <c r="A12537">
        <v>15032025</v>
      </c>
      <c r="B12537" t="s">
        <v>592</v>
      </c>
      <c r="C12537" t="s">
        <v>293</v>
      </c>
      <c r="D12537" t="s">
        <v>181</v>
      </c>
      <c r="E12537" t="s">
        <v>182</v>
      </c>
      <c r="F12537" t="s">
        <v>101</v>
      </c>
    </row>
    <row r="12538" spans="1:7" x14ac:dyDescent="0.35">
      <c r="A12538">
        <v>15032025</v>
      </c>
      <c r="B12538" t="s">
        <v>841</v>
      </c>
      <c r="C12538" t="s">
        <v>516</v>
      </c>
      <c r="D12538" t="s">
        <v>184</v>
      </c>
      <c r="E12538" t="s">
        <v>101</v>
      </c>
    </row>
    <row r="12539" spans="1:7" x14ac:dyDescent="0.35">
      <c r="A12539">
        <v>15032025</v>
      </c>
      <c r="B12539" t="s">
        <v>207</v>
      </c>
      <c r="C12539" t="s">
        <v>187</v>
      </c>
      <c r="D12539" t="s">
        <v>101</v>
      </c>
    </row>
    <row r="12540" spans="1:7" x14ac:dyDescent="0.35">
      <c r="A12540">
        <v>15032025</v>
      </c>
      <c r="B12540" t="s">
        <v>687</v>
      </c>
      <c r="C12540" t="s">
        <v>553</v>
      </c>
      <c r="D12540" t="s">
        <v>190</v>
      </c>
      <c r="E12540" t="s">
        <v>191</v>
      </c>
      <c r="F12540" t="s">
        <v>101</v>
      </c>
    </row>
    <row r="12541" spans="1:7" x14ac:dyDescent="0.35">
      <c r="A12541">
        <v>15032025</v>
      </c>
      <c r="B12541" t="s">
        <v>581</v>
      </c>
      <c r="C12541" t="s">
        <v>203</v>
      </c>
      <c r="D12541" t="s">
        <v>190</v>
      </c>
      <c r="E12541" t="s">
        <v>194</v>
      </c>
      <c r="F12541" t="s">
        <v>101</v>
      </c>
    </row>
    <row r="12542" spans="1:7" x14ac:dyDescent="0.35">
      <c r="A12542">
        <v>15032025</v>
      </c>
      <c r="B12542" t="s">
        <v>629</v>
      </c>
      <c r="C12542" t="s">
        <v>305</v>
      </c>
      <c r="D12542" t="s">
        <v>190</v>
      </c>
      <c r="E12542" t="s">
        <v>196</v>
      </c>
      <c r="F12542" t="s">
        <v>101</v>
      </c>
    </row>
    <row r="12543" spans="1:7" x14ac:dyDescent="0.35">
      <c r="A12543">
        <v>15032025</v>
      </c>
      <c r="B12543" t="s">
        <v>285</v>
      </c>
      <c r="C12543" t="s">
        <v>198</v>
      </c>
      <c r="D12543" t="s">
        <v>140</v>
      </c>
      <c r="E12543" t="s">
        <v>199</v>
      </c>
      <c r="F12543" t="s">
        <v>200</v>
      </c>
      <c r="G12543" t="s">
        <v>101</v>
      </c>
    </row>
    <row r="12544" spans="1:7" x14ac:dyDescent="0.35">
      <c r="A12544">
        <v>15032025</v>
      </c>
      <c r="B12544" t="s">
        <v>657</v>
      </c>
      <c r="C12544" t="s">
        <v>476</v>
      </c>
      <c r="D12544" t="s">
        <v>61</v>
      </c>
      <c r="E12544" t="s">
        <v>101</v>
      </c>
    </row>
    <row r="12545" spans="1:6" x14ac:dyDescent="0.35">
      <c r="A12545">
        <v>15032025</v>
      </c>
      <c r="B12545" t="s">
        <v>742</v>
      </c>
      <c r="C12545" t="s">
        <v>450</v>
      </c>
      <c r="D12545" t="s">
        <v>205</v>
      </c>
      <c r="E12545" t="s">
        <v>101</v>
      </c>
    </row>
    <row r="12546" spans="1:6" x14ac:dyDescent="0.35">
      <c r="A12546">
        <v>15032025</v>
      </c>
      <c r="B12546" t="s">
        <v>756</v>
      </c>
      <c r="C12546" t="s">
        <v>419</v>
      </c>
      <c r="D12546" t="s">
        <v>208</v>
      </c>
      <c r="E12546" t="s">
        <v>101</v>
      </c>
    </row>
    <row r="12547" spans="1:6" x14ac:dyDescent="0.35">
      <c r="A12547">
        <v>15032025</v>
      </c>
      <c r="B12547" t="s">
        <v>665</v>
      </c>
      <c r="C12547" t="s">
        <v>543</v>
      </c>
      <c r="D12547" t="s">
        <v>210</v>
      </c>
      <c r="E12547" t="s">
        <v>211</v>
      </c>
      <c r="F12547" t="s">
        <v>101</v>
      </c>
    </row>
    <row r="12548" spans="1:6" x14ac:dyDescent="0.35">
      <c r="A12548">
        <v>15032025</v>
      </c>
      <c r="B12548" t="s">
        <v>520</v>
      </c>
      <c r="C12548" t="s">
        <v>150</v>
      </c>
      <c r="D12548" t="s">
        <v>214</v>
      </c>
      <c r="E12548" t="s">
        <v>215</v>
      </c>
      <c r="F12548" t="s">
        <v>101</v>
      </c>
    </row>
    <row r="12549" spans="1:6" x14ac:dyDescent="0.35">
      <c r="A12549">
        <v>15032025</v>
      </c>
      <c r="B12549" t="s">
        <v>634</v>
      </c>
      <c r="C12549" t="s">
        <v>221</v>
      </c>
      <c r="D12549" t="s">
        <v>217</v>
      </c>
      <c r="E12549" t="s">
        <v>101</v>
      </c>
    </row>
    <row r="12550" spans="1:6" x14ac:dyDescent="0.35">
      <c r="A12550">
        <v>15032025</v>
      </c>
      <c r="B12550" t="s">
        <v>719</v>
      </c>
      <c r="C12550" t="s">
        <v>473</v>
      </c>
      <c r="D12550" t="s">
        <v>220</v>
      </c>
      <c r="E12550" t="s">
        <v>101</v>
      </c>
    </row>
    <row r="12551" spans="1:6" x14ac:dyDescent="0.35">
      <c r="A12551">
        <v>15032025</v>
      </c>
      <c r="B12551" t="s">
        <v>783</v>
      </c>
      <c r="C12551" t="s">
        <v>414</v>
      </c>
      <c r="D12551" t="s">
        <v>222</v>
      </c>
    </row>
    <row r="12552" spans="1:6" x14ac:dyDescent="0.35">
      <c r="A12552">
        <v>15032025</v>
      </c>
      <c r="B12552" t="s">
        <v>715</v>
      </c>
      <c r="C12552" t="s">
        <v>425</v>
      </c>
      <c r="D12552" t="s">
        <v>223</v>
      </c>
    </row>
    <row r="12553" spans="1:6" x14ac:dyDescent="0.35">
      <c r="A12553">
        <v>15032025</v>
      </c>
      <c r="B12553" t="s">
        <v>565</v>
      </c>
      <c r="C12553" t="s">
        <v>575</v>
      </c>
      <c r="D12553" t="s">
        <v>225</v>
      </c>
      <c r="E12553" t="s">
        <v>101</v>
      </c>
    </row>
    <row r="12554" spans="1:6" x14ac:dyDescent="0.35">
      <c r="A12554">
        <v>15032025</v>
      </c>
      <c r="B12554" t="s">
        <v>593</v>
      </c>
      <c r="C12554" t="s">
        <v>285</v>
      </c>
      <c r="D12554" t="s">
        <v>225</v>
      </c>
      <c r="E12554" t="s">
        <v>228</v>
      </c>
      <c r="F12554" t="s">
        <v>229</v>
      </c>
    </row>
    <row r="12555" spans="1:6" x14ac:dyDescent="0.35">
      <c r="A12555">
        <v>15032025</v>
      </c>
      <c r="B12555" t="s">
        <v>592</v>
      </c>
      <c r="C12555" t="s">
        <v>541</v>
      </c>
      <c r="D12555" t="s">
        <v>232</v>
      </c>
      <c r="E12555" t="s">
        <v>101</v>
      </c>
    </row>
    <row r="12556" spans="1:6" x14ac:dyDescent="0.35">
      <c r="A12556">
        <v>15032025</v>
      </c>
      <c r="B12556" t="s">
        <v>695</v>
      </c>
      <c r="C12556" t="s">
        <v>600</v>
      </c>
      <c r="D12556" t="s">
        <v>235</v>
      </c>
      <c r="E12556" t="s">
        <v>236</v>
      </c>
      <c r="F12556" t="s">
        <v>101</v>
      </c>
    </row>
    <row r="12557" spans="1:6" x14ac:dyDescent="0.35">
      <c r="A12557">
        <v>15032025</v>
      </c>
      <c r="B12557" t="s">
        <v>520</v>
      </c>
      <c r="C12557" t="s">
        <v>174</v>
      </c>
      <c r="D12557" t="s">
        <v>235</v>
      </c>
      <c r="E12557" t="s">
        <v>239</v>
      </c>
      <c r="F12557" t="s">
        <v>149</v>
      </c>
    </row>
    <row r="12558" spans="1:6" x14ac:dyDescent="0.35">
      <c r="A12558">
        <v>15032025</v>
      </c>
      <c r="B12558" t="s">
        <v>759</v>
      </c>
      <c r="C12558" t="s">
        <v>224</v>
      </c>
      <c r="D12558" t="s">
        <v>235</v>
      </c>
      <c r="E12558" t="s">
        <v>241</v>
      </c>
      <c r="F12558" t="s">
        <v>101</v>
      </c>
    </row>
    <row r="12559" spans="1:6" x14ac:dyDescent="0.35">
      <c r="A12559">
        <v>15032025</v>
      </c>
      <c r="B12559" t="s">
        <v>758</v>
      </c>
      <c r="C12559" t="s">
        <v>432</v>
      </c>
      <c r="D12559" t="s">
        <v>243</v>
      </c>
      <c r="E12559" t="s">
        <v>101</v>
      </c>
    </row>
    <row r="12560" spans="1:6" x14ac:dyDescent="0.35">
      <c r="A12560">
        <v>15032025</v>
      </c>
      <c r="B12560" t="s">
        <v>560</v>
      </c>
      <c r="C12560" t="s">
        <v>450</v>
      </c>
      <c r="D12560" t="s">
        <v>245</v>
      </c>
      <c r="E12560" t="s">
        <v>246</v>
      </c>
    </row>
    <row r="12561" spans="1:7" x14ac:dyDescent="0.35">
      <c r="A12561">
        <v>15032025</v>
      </c>
      <c r="B12561" t="s">
        <v>558</v>
      </c>
      <c r="C12561" t="s">
        <v>534</v>
      </c>
      <c r="D12561" t="s">
        <v>245</v>
      </c>
      <c r="E12561" t="s">
        <v>249</v>
      </c>
    </row>
    <row r="12562" spans="1:7" x14ac:dyDescent="0.35">
      <c r="A12562">
        <v>15032025</v>
      </c>
      <c r="B12562" t="s">
        <v>638</v>
      </c>
      <c r="C12562" t="s">
        <v>519</v>
      </c>
      <c r="D12562" t="s">
        <v>252</v>
      </c>
      <c r="E12562" t="s">
        <v>101</v>
      </c>
    </row>
    <row r="12563" spans="1:7" x14ac:dyDescent="0.35">
      <c r="A12563">
        <v>15032025</v>
      </c>
      <c r="B12563" t="s">
        <v>720</v>
      </c>
      <c r="C12563" t="s">
        <v>122</v>
      </c>
      <c r="D12563" t="s">
        <v>254</v>
      </c>
    </row>
    <row r="12564" spans="1:7" x14ac:dyDescent="0.35">
      <c r="A12564">
        <v>15032025</v>
      </c>
      <c r="B12564" t="s">
        <v>657</v>
      </c>
      <c r="C12564" t="s">
        <v>439</v>
      </c>
      <c r="D12564" t="s">
        <v>256</v>
      </c>
      <c r="E12564" t="s">
        <v>257</v>
      </c>
      <c r="F12564" t="s">
        <v>236</v>
      </c>
      <c r="G12564" t="s">
        <v>101</v>
      </c>
    </row>
    <row r="12565" spans="1:7" x14ac:dyDescent="0.35">
      <c r="A12565">
        <v>15032025</v>
      </c>
      <c r="B12565" t="s">
        <v>570</v>
      </c>
      <c r="C12565" t="s">
        <v>525</v>
      </c>
      <c r="D12565" t="s">
        <v>260</v>
      </c>
      <c r="E12565" t="s">
        <v>136</v>
      </c>
      <c r="F12565" t="s">
        <v>101</v>
      </c>
    </row>
    <row r="12566" spans="1:7" x14ac:dyDescent="0.35">
      <c r="A12566">
        <v>15032025</v>
      </c>
      <c r="B12566" t="s">
        <v>154</v>
      </c>
      <c r="C12566" t="s">
        <v>261</v>
      </c>
      <c r="D12566" t="s">
        <v>262</v>
      </c>
      <c r="E12566" t="s">
        <v>101</v>
      </c>
    </row>
    <row r="12567" spans="1:7" x14ac:dyDescent="0.35">
      <c r="A12567">
        <v>15032025</v>
      </c>
      <c r="B12567" t="s">
        <v>661</v>
      </c>
      <c r="C12567" t="s">
        <v>426</v>
      </c>
      <c r="D12567" t="s">
        <v>264</v>
      </c>
      <c r="E12567" t="s">
        <v>101</v>
      </c>
    </row>
    <row r="12568" spans="1:7" x14ac:dyDescent="0.35">
      <c r="A12568">
        <v>15032025</v>
      </c>
      <c r="B12568" t="s">
        <v>466</v>
      </c>
      <c r="C12568" t="s">
        <v>264</v>
      </c>
      <c r="D12568" t="s">
        <v>149</v>
      </c>
    </row>
    <row r="12569" spans="1:7" x14ac:dyDescent="0.35">
      <c r="A12569">
        <v>15032025</v>
      </c>
      <c r="B12569" t="s">
        <v>733</v>
      </c>
      <c r="C12569" t="s">
        <v>556</v>
      </c>
      <c r="D12569" t="s">
        <v>265</v>
      </c>
      <c r="E12569" t="s">
        <v>101</v>
      </c>
      <c r="F12569" t="s">
        <v>266</v>
      </c>
    </row>
    <row r="12570" spans="1:7" x14ac:dyDescent="0.35">
      <c r="A12570">
        <v>15032025</v>
      </c>
      <c r="B12570" t="s">
        <v>292</v>
      </c>
      <c r="C12570" t="s">
        <v>267</v>
      </c>
      <c r="D12570" t="s">
        <v>101</v>
      </c>
    </row>
    <row r="12571" spans="1:7" x14ac:dyDescent="0.35">
      <c r="A12571">
        <v>15032025</v>
      </c>
      <c r="B12571" t="s">
        <v>444</v>
      </c>
      <c r="C12571" t="s">
        <v>430</v>
      </c>
      <c r="D12571" t="s">
        <v>268</v>
      </c>
    </row>
    <row r="12572" spans="1:7" x14ac:dyDescent="0.35">
      <c r="A12572">
        <v>15032025</v>
      </c>
      <c r="B12572" t="s">
        <v>787</v>
      </c>
      <c r="C12572" t="s">
        <v>450</v>
      </c>
      <c r="D12572" t="s">
        <v>270</v>
      </c>
      <c r="E12572" t="s">
        <v>271</v>
      </c>
      <c r="F12572" t="s">
        <v>101</v>
      </c>
    </row>
    <row r="12573" spans="1:7" x14ac:dyDescent="0.35">
      <c r="A12573">
        <v>15032025</v>
      </c>
      <c r="B12573" t="s">
        <v>693</v>
      </c>
      <c r="C12573" t="s">
        <v>424</v>
      </c>
      <c r="D12573" t="s">
        <v>274</v>
      </c>
      <c r="E12573" t="s">
        <v>101</v>
      </c>
    </row>
    <row r="12574" spans="1:7" x14ac:dyDescent="0.35">
      <c r="A12574">
        <v>15032025</v>
      </c>
      <c r="B12574" t="s">
        <v>764</v>
      </c>
      <c r="C12574" t="s">
        <v>504</v>
      </c>
      <c r="D12574" t="s">
        <v>277</v>
      </c>
      <c r="E12574" t="s">
        <v>101</v>
      </c>
    </row>
    <row r="12575" spans="1:7" x14ac:dyDescent="0.35">
      <c r="A12575">
        <v>15032025</v>
      </c>
      <c r="B12575" t="s">
        <v>570</v>
      </c>
      <c r="C12575" t="s">
        <v>221</v>
      </c>
      <c r="D12575" t="s">
        <v>279</v>
      </c>
      <c r="E12575" t="s">
        <v>140</v>
      </c>
      <c r="F12575" t="s">
        <v>280</v>
      </c>
    </row>
    <row r="12576" spans="1:7" x14ac:dyDescent="0.35">
      <c r="A12576">
        <v>15032025</v>
      </c>
      <c r="B12576" t="s">
        <v>639</v>
      </c>
      <c r="C12576" t="s">
        <v>339</v>
      </c>
      <c r="D12576" t="s">
        <v>281</v>
      </c>
    </row>
    <row r="12577" spans="1:9" x14ac:dyDescent="0.35">
      <c r="A12577">
        <v>15032025</v>
      </c>
      <c r="B12577" t="s">
        <v>611</v>
      </c>
      <c r="C12577" t="s">
        <v>154</v>
      </c>
      <c r="D12577" t="s">
        <v>284</v>
      </c>
      <c r="E12577" t="s">
        <v>101</v>
      </c>
    </row>
    <row r="12578" spans="1:9" x14ac:dyDescent="0.35">
      <c r="A12578">
        <v>15032025</v>
      </c>
      <c r="B12578" t="s">
        <v>557</v>
      </c>
      <c r="C12578" t="s">
        <v>510</v>
      </c>
      <c r="D12578" t="s">
        <v>287</v>
      </c>
      <c r="E12578" t="s">
        <v>101</v>
      </c>
    </row>
    <row r="12579" spans="1:9" x14ac:dyDescent="0.35">
      <c r="A12579">
        <v>15032025</v>
      </c>
      <c r="B12579" t="s">
        <v>644</v>
      </c>
      <c r="C12579" t="s">
        <v>430</v>
      </c>
      <c r="D12579" t="s">
        <v>288</v>
      </c>
      <c r="E12579" t="s">
        <v>101</v>
      </c>
    </row>
    <row r="12580" spans="1:9" x14ac:dyDescent="0.35">
      <c r="A12580">
        <v>15032025</v>
      </c>
      <c r="B12580" t="s">
        <v>630</v>
      </c>
      <c r="C12580" t="s">
        <v>286</v>
      </c>
      <c r="D12580" t="s">
        <v>290</v>
      </c>
      <c r="E12580" t="s">
        <v>140</v>
      </c>
      <c r="F12580" t="s">
        <v>291</v>
      </c>
    </row>
    <row r="12581" spans="1:9" x14ac:dyDescent="0.35">
      <c r="A12581">
        <v>15032025</v>
      </c>
      <c r="B12581" t="s">
        <v>720</v>
      </c>
      <c r="C12581" t="s">
        <v>292</v>
      </c>
      <c r="D12581" t="s">
        <v>290</v>
      </c>
      <c r="E12581" t="s">
        <v>140</v>
      </c>
      <c r="F12581" t="s">
        <v>294</v>
      </c>
      <c r="G12581" t="s">
        <v>295</v>
      </c>
      <c r="H12581" t="s">
        <v>101</v>
      </c>
    </row>
    <row r="12582" spans="1:9" x14ac:dyDescent="0.35">
      <c r="A12582">
        <v>15032025</v>
      </c>
      <c r="B12582" t="s">
        <v>611</v>
      </c>
      <c r="C12582" t="s">
        <v>447</v>
      </c>
      <c r="D12582" t="s">
        <v>298</v>
      </c>
      <c r="E12582" t="s">
        <v>101</v>
      </c>
    </row>
    <row r="12583" spans="1:9" x14ac:dyDescent="0.35">
      <c r="A12583">
        <v>15032025</v>
      </c>
      <c r="B12583" t="s">
        <v>508</v>
      </c>
      <c r="C12583" t="s">
        <v>269</v>
      </c>
      <c r="D12583" t="s">
        <v>300</v>
      </c>
      <c r="E12583" t="s">
        <v>262</v>
      </c>
      <c r="F12583" t="s">
        <v>101</v>
      </c>
    </row>
    <row r="12584" spans="1:9" x14ac:dyDescent="0.35">
      <c r="A12584">
        <v>15032025</v>
      </c>
      <c r="B12584" t="s">
        <v>567</v>
      </c>
      <c r="C12584" t="s">
        <v>207</v>
      </c>
      <c r="D12584" t="s">
        <v>301</v>
      </c>
      <c r="E12584" t="s">
        <v>101</v>
      </c>
    </row>
    <row r="12585" spans="1:9" x14ac:dyDescent="0.35">
      <c r="A12585">
        <v>15032025</v>
      </c>
      <c r="B12585" t="s">
        <v>662</v>
      </c>
      <c r="C12585" t="s">
        <v>456</v>
      </c>
      <c r="D12585" t="s">
        <v>303</v>
      </c>
      <c r="E12585" t="s">
        <v>149</v>
      </c>
    </row>
    <row r="12586" spans="1:9" x14ac:dyDescent="0.35">
      <c r="A12586">
        <v>15032025</v>
      </c>
      <c r="B12586" t="s">
        <v>781</v>
      </c>
      <c r="C12586" t="s">
        <v>441</v>
      </c>
      <c r="D12586" t="s">
        <v>306</v>
      </c>
      <c r="E12586" t="s">
        <v>101</v>
      </c>
    </row>
    <row r="12587" spans="1:9" x14ac:dyDescent="0.35">
      <c r="A12587">
        <v>15032025</v>
      </c>
      <c r="B12587" t="s">
        <v>796</v>
      </c>
      <c r="C12587" t="s">
        <v>438</v>
      </c>
      <c r="D12587" t="s">
        <v>308</v>
      </c>
      <c r="E12587" t="s">
        <v>309</v>
      </c>
      <c r="F12587" t="s">
        <v>310</v>
      </c>
      <c r="G12587" t="s">
        <v>311</v>
      </c>
      <c r="H12587" t="s">
        <v>312</v>
      </c>
      <c r="I12587" t="s">
        <v>101</v>
      </c>
    </row>
    <row r="12588" spans="1:9" x14ac:dyDescent="0.35">
      <c r="A12588">
        <v>15032025</v>
      </c>
      <c r="B12588" t="s">
        <v>507</v>
      </c>
      <c r="C12588" t="s">
        <v>122</v>
      </c>
      <c r="D12588" t="s">
        <v>314</v>
      </c>
      <c r="E12588" t="s">
        <v>315</v>
      </c>
      <c r="F12588" t="s">
        <v>101</v>
      </c>
    </row>
    <row r="12589" spans="1:9" x14ac:dyDescent="0.35">
      <c r="A12589">
        <v>15032025</v>
      </c>
      <c r="B12589" t="s">
        <v>782</v>
      </c>
      <c r="C12589" t="s">
        <v>183</v>
      </c>
      <c r="D12589" t="s">
        <v>314</v>
      </c>
      <c r="E12589" t="s">
        <v>317</v>
      </c>
      <c r="F12589" t="s">
        <v>101</v>
      </c>
    </row>
    <row r="12590" spans="1:9" x14ac:dyDescent="0.35">
      <c r="A12590">
        <v>15032025</v>
      </c>
      <c r="B12590" t="s">
        <v>551</v>
      </c>
      <c r="C12590" t="s">
        <v>183</v>
      </c>
      <c r="D12590" t="s">
        <v>319</v>
      </c>
      <c r="E12590" t="s">
        <v>320</v>
      </c>
      <c r="F12590" t="s">
        <v>321</v>
      </c>
    </row>
    <row r="12591" spans="1:9" x14ac:dyDescent="0.35">
      <c r="A12591">
        <v>15032025</v>
      </c>
      <c r="B12591" t="s">
        <v>560</v>
      </c>
      <c r="C12591" t="s">
        <v>454</v>
      </c>
      <c r="D12591" t="s">
        <v>322</v>
      </c>
      <c r="E12591" t="s">
        <v>101</v>
      </c>
    </row>
    <row r="12592" spans="1:9" x14ac:dyDescent="0.35">
      <c r="A12592">
        <v>15032025</v>
      </c>
      <c r="B12592" t="s">
        <v>692</v>
      </c>
      <c r="C12592" t="s">
        <v>516</v>
      </c>
      <c r="D12592" t="s">
        <v>325</v>
      </c>
      <c r="E12592" t="s">
        <v>101</v>
      </c>
    </row>
    <row r="12593" spans="1:6" x14ac:dyDescent="0.35">
      <c r="A12593">
        <v>15032025</v>
      </c>
      <c r="B12593" t="s">
        <v>796</v>
      </c>
      <c r="C12593" t="s">
        <v>556</v>
      </c>
      <c r="D12593" t="s">
        <v>328</v>
      </c>
      <c r="E12593" t="s">
        <v>101</v>
      </c>
    </row>
    <row r="12594" spans="1:6" x14ac:dyDescent="0.35">
      <c r="A12594">
        <v>15032025</v>
      </c>
      <c r="B12594" t="s">
        <v>549</v>
      </c>
      <c r="C12594" t="s">
        <v>331</v>
      </c>
      <c r="D12594" t="s">
        <v>332</v>
      </c>
      <c r="E12594" t="s">
        <v>101</v>
      </c>
    </row>
    <row r="12595" spans="1:6" x14ac:dyDescent="0.35">
      <c r="A12595">
        <v>15032025</v>
      </c>
      <c r="B12595" t="s">
        <v>419</v>
      </c>
      <c r="C12595" t="s">
        <v>150</v>
      </c>
      <c r="D12595" t="s">
        <v>331</v>
      </c>
      <c r="E12595" t="s">
        <v>335</v>
      </c>
      <c r="F12595" t="s">
        <v>101</v>
      </c>
    </row>
    <row r="12596" spans="1:6" x14ac:dyDescent="0.35">
      <c r="A12596">
        <v>15032025</v>
      </c>
      <c r="B12596" t="s">
        <v>285</v>
      </c>
      <c r="C12596" t="s">
        <v>361</v>
      </c>
      <c r="D12596" t="s">
        <v>331</v>
      </c>
      <c r="E12596" t="s">
        <v>338</v>
      </c>
      <c r="F12596" t="s">
        <v>321</v>
      </c>
    </row>
    <row r="12597" spans="1:6" x14ac:dyDescent="0.35">
      <c r="A12597">
        <v>15032025</v>
      </c>
      <c r="B12597" t="s">
        <v>623</v>
      </c>
      <c r="C12597" t="s">
        <v>534</v>
      </c>
      <c r="D12597" t="s">
        <v>170</v>
      </c>
    </row>
    <row r="12598" spans="1:6" x14ac:dyDescent="0.35">
      <c r="A12598">
        <v>15032025</v>
      </c>
      <c r="B12598" t="s">
        <v>712</v>
      </c>
      <c r="C12598" t="s">
        <v>556</v>
      </c>
      <c r="D12598" t="s">
        <v>341</v>
      </c>
      <c r="E12598" t="s">
        <v>101</v>
      </c>
    </row>
    <row r="12599" spans="1:6" x14ac:dyDescent="0.35">
      <c r="A12599">
        <v>15032025</v>
      </c>
      <c r="B12599" t="s">
        <v>578</v>
      </c>
      <c r="C12599" t="s">
        <v>304</v>
      </c>
      <c r="D12599" t="s">
        <v>343</v>
      </c>
      <c r="E12599" t="s">
        <v>101</v>
      </c>
    </row>
    <row r="12600" spans="1:6" x14ac:dyDescent="0.35">
      <c r="A12600">
        <v>15032025</v>
      </c>
      <c r="B12600" t="s">
        <v>465</v>
      </c>
      <c r="C12600" t="s">
        <v>132</v>
      </c>
      <c r="D12600" t="s">
        <v>344</v>
      </c>
      <c r="E12600" t="s">
        <v>345</v>
      </c>
      <c r="F12600" t="s">
        <v>101</v>
      </c>
    </row>
    <row r="12601" spans="1:6" x14ac:dyDescent="0.35">
      <c r="A12601">
        <v>15032025</v>
      </c>
      <c r="B12601" t="s">
        <v>758</v>
      </c>
      <c r="C12601" t="s">
        <v>559</v>
      </c>
      <c r="D12601" t="s">
        <v>132</v>
      </c>
      <c r="E12601" t="s">
        <v>347</v>
      </c>
      <c r="F12601" t="s">
        <v>101</v>
      </c>
    </row>
    <row r="12602" spans="1:6" x14ac:dyDescent="0.35">
      <c r="A12602">
        <v>15032025</v>
      </c>
      <c r="B12602" t="s">
        <v>716</v>
      </c>
      <c r="C12602" t="s">
        <v>498</v>
      </c>
      <c r="D12602" t="s">
        <v>132</v>
      </c>
      <c r="E12602" t="s">
        <v>348</v>
      </c>
      <c r="F12602" t="s">
        <v>101</v>
      </c>
    </row>
    <row r="12603" spans="1:6" x14ac:dyDescent="0.35">
      <c r="A12603">
        <v>15032025</v>
      </c>
      <c r="B12603" t="s">
        <v>418</v>
      </c>
      <c r="C12603" t="s">
        <v>272</v>
      </c>
      <c r="D12603" t="s">
        <v>132</v>
      </c>
      <c r="E12603" t="s">
        <v>350</v>
      </c>
      <c r="F12603" t="s">
        <v>101</v>
      </c>
    </row>
    <row r="12604" spans="1:6" x14ac:dyDescent="0.35">
      <c r="A12604">
        <v>15032025</v>
      </c>
      <c r="B12604" t="s">
        <v>700</v>
      </c>
      <c r="C12604" t="s">
        <v>466</v>
      </c>
      <c r="D12604" t="s">
        <v>132</v>
      </c>
      <c r="E12604" t="s">
        <v>352</v>
      </c>
      <c r="F12604" t="s">
        <v>101</v>
      </c>
    </row>
    <row r="12605" spans="1:6" x14ac:dyDescent="0.35">
      <c r="A12605">
        <v>15032025</v>
      </c>
      <c r="B12605" t="s">
        <v>787</v>
      </c>
      <c r="C12605" t="s">
        <v>465</v>
      </c>
      <c r="D12605" t="s">
        <v>132</v>
      </c>
      <c r="E12605" t="s">
        <v>133</v>
      </c>
      <c r="F12605" t="s">
        <v>355</v>
      </c>
    </row>
    <row r="12606" spans="1:6" x14ac:dyDescent="0.35">
      <c r="A12606">
        <v>15032025</v>
      </c>
      <c r="B12606" t="s">
        <v>717</v>
      </c>
      <c r="C12606" t="s">
        <v>466</v>
      </c>
      <c r="D12606" t="s">
        <v>132</v>
      </c>
      <c r="E12606" t="s">
        <v>356</v>
      </c>
      <c r="F12606" t="s">
        <v>101</v>
      </c>
    </row>
    <row r="12607" spans="1:6" x14ac:dyDescent="0.35">
      <c r="A12607">
        <v>15032025</v>
      </c>
      <c r="B12607" t="s">
        <v>516</v>
      </c>
      <c r="C12607" t="s">
        <v>595</v>
      </c>
      <c r="D12607" t="s">
        <v>359</v>
      </c>
      <c r="E12607" t="s">
        <v>360</v>
      </c>
      <c r="F12607" t="s">
        <v>101</v>
      </c>
    </row>
    <row r="12608" spans="1:6" x14ac:dyDescent="0.35">
      <c r="A12608">
        <v>15032025</v>
      </c>
      <c r="B12608" t="s">
        <v>728</v>
      </c>
      <c r="C12608" t="s">
        <v>450</v>
      </c>
      <c r="D12608" t="s">
        <v>359</v>
      </c>
      <c r="E12608" t="s">
        <v>362</v>
      </c>
      <c r="F12608" t="s">
        <v>101</v>
      </c>
    </row>
    <row r="12609" spans="1:8" x14ac:dyDescent="0.35">
      <c r="A12609">
        <v>15032025</v>
      </c>
      <c r="B12609" t="s">
        <v>663</v>
      </c>
      <c r="C12609" t="s">
        <v>247</v>
      </c>
      <c r="D12609" t="s">
        <v>359</v>
      </c>
      <c r="E12609" t="s">
        <v>362</v>
      </c>
      <c r="F12609" t="s">
        <v>140</v>
      </c>
      <c r="G12609" t="s">
        <v>364</v>
      </c>
      <c r="H12609" t="s">
        <v>101</v>
      </c>
    </row>
    <row r="12610" spans="1:8" x14ac:dyDescent="0.35">
      <c r="A12610">
        <v>15032025</v>
      </c>
      <c r="B12610" t="s">
        <v>558</v>
      </c>
      <c r="C12610" t="s">
        <v>501</v>
      </c>
      <c r="D12610" t="s">
        <v>366</v>
      </c>
      <c r="E12610" t="s">
        <v>257</v>
      </c>
      <c r="F12610" t="s">
        <v>367</v>
      </c>
      <c r="G12610" t="s">
        <v>101</v>
      </c>
    </row>
    <row r="12611" spans="1:8" x14ac:dyDescent="0.35">
      <c r="A12611">
        <v>15032025</v>
      </c>
      <c r="B12611" t="s">
        <v>688</v>
      </c>
      <c r="C12611" t="s">
        <v>473</v>
      </c>
      <c r="D12611" t="s">
        <v>369</v>
      </c>
      <c r="E12611" t="s">
        <v>370</v>
      </c>
      <c r="F12611" t="s">
        <v>101</v>
      </c>
    </row>
    <row r="12612" spans="1:8" x14ac:dyDescent="0.35">
      <c r="A12612">
        <v>15032025</v>
      </c>
      <c r="B12612" t="s">
        <v>719</v>
      </c>
      <c r="C12612" t="s">
        <v>496</v>
      </c>
      <c r="D12612" t="s">
        <v>371</v>
      </c>
      <c r="E12612" t="s">
        <v>101</v>
      </c>
    </row>
    <row r="12613" spans="1:8" x14ac:dyDescent="0.35">
      <c r="A12613">
        <v>15032025</v>
      </c>
      <c r="B12613" t="s">
        <v>695</v>
      </c>
      <c r="C12613" t="s">
        <v>523</v>
      </c>
      <c r="D12613" t="s">
        <v>372</v>
      </c>
      <c r="E12613" t="s">
        <v>101</v>
      </c>
    </row>
    <row r="12614" spans="1:8" x14ac:dyDescent="0.35">
      <c r="A12614">
        <v>15032025</v>
      </c>
      <c r="B12614" t="s">
        <v>582</v>
      </c>
      <c r="C12614" t="s">
        <v>454</v>
      </c>
      <c r="D12614" t="s">
        <v>373</v>
      </c>
      <c r="E12614" t="s">
        <v>101</v>
      </c>
    </row>
    <row r="12615" spans="1:8" x14ac:dyDescent="0.35">
      <c r="A12615">
        <v>15032025</v>
      </c>
      <c r="B12615" t="s">
        <v>589</v>
      </c>
      <c r="C12615" t="s">
        <v>534</v>
      </c>
      <c r="D12615" t="s">
        <v>376</v>
      </c>
      <c r="E12615" t="s">
        <v>140</v>
      </c>
      <c r="F12615" t="s">
        <v>331</v>
      </c>
      <c r="G12615" t="s">
        <v>377</v>
      </c>
      <c r="H12615" t="s">
        <v>101</v>
      </c>
    </row>
    <row r="12616" spans="1:8" x14ac:dyDescent="0.35">
      <c r="A12616">
        <v>15032025</v>
      </c>
      <c r="B12616" t="s">
        <v>718</v>
      </c>
      <c r="C12616" t="s">
        <v>466</v>
      </c>
      <c r="D12616" t="s">
        <v>378</v>
      </c>
    </row>
    <row r="12617" spans="1:8" x14ac:dyDescent="0.35">
      <c r="A12617">
        <v>15032025</v>
      </c>
      <c r="B12617" t="s">
        <v>778</v>
      </c>
      <c r="C12617" t="s">
        <v>432</v>
      </c>
      <c r="D12617" t="s">
        <v>380</v>
      </c>
      <c r="E12617" t="s">
        <v>101</v>
      </c>
    </row>
    <row r="12618" spans="1:8" x14ac:dyDescent="0.35">
      <c r="A12618">
        <v>15032025</v>
      </c>
      <c r="B12618" t="s">
        <v>565</v>
      </c>
      <c r="C12618" t="s">
        <v>450</v>
      </c>
      <c r="D12618" t="s">
        <v>382</v>
      </c>
      <c r="E12618" t="s">
        <v>383</v>
      </c>
    </row>
    <row r="12619" spans="1:8" x14ac:dyDescent="0.35">
      <c r="A12619">
        <v>15032025</v>
      </c>
      <c r="B12619" t="s">
        <v>687</v>
      </c>
      <c r="C12619" t="s">
        <v>601</v>
      </c>
      <c r="D12619" t="s">
        <v>385</v>
      </c>
      <c r="E12619" t="s">
        <v>386</v>
      </c>
    </row>
    <row r="12620" spans="1:8" x14ac:dyDescent="0.35">
      <c r="A12620">
        <v>15032025</v>
      </c>
      <c r="B12620" t="s">
        <v>493</v>
      </c>
      <c r="C12620" t="s">
        <v>454</v>
      </c>
      <c r="D12620" t="s">
        <v>388</v>
      </c>
      <c r="E12620" t="s">
        <v>101</v>
      </c>
    </row>
    <row r="12621" spans="1:8" x14ac:dyDescent="0.35">
      <c r="A12621">
        <v>15032025</v>
      </c>
      <c r="B12621" t="s">
        <v>446</v>
      </c>
      <c r="C12621" t="s">
        <v>391</v>
      </c>
      <c r="D12621" t="s">
        <v>101</v>
      </c>
    </row>
    <row r="12622" spans="1:8" x14ac:dyDescent="0.35">
      <c r="A12622">
        <v>15032025</v>
      </c>
      <c r="B12622" t="s">
        <v>694</v>
      </c>
      <c r="C12622" t="s">
        <v>150</v>
      </c>
      <c r="D12622" t="s">
        <v>393</v>
      </c>
    </row>
    <row r="12623" spans="1:8" x14ac:dyDescent="0.35">
      <c r="A12623">
        <v>15032025</v>
      </c>
      <c r="B12623" t="s">
        <v>565</v>
      </c>
      <c r="C12623" t="s">
        <v>183</v>
      </c>
      <c r="D12623" t="s">
        <v>394</v>
      </c>
      <c r="E12623" t="s">
        <v>395</v>
      </c>
      <c r="F12623" t="s">
        <v>101</v>
      </c>
    </row>
    <row r="12624" spans="1:8" x14ac:dyDescent="0.35">
      <c r="A12624">
        <v>15032025</v>
      </c>
      <c r="B12624" t="s">
        <v>558</v>
      </c>
      <c r="C12624" t="s">
        <v>292</v>
      </c>
      <c r="D12624" t="s">
        <v>396</v>
      </c>
    </row>
    <row r="12625" spans="1:9" x14ac:dyDescent="0.35">
      <c r="A12625">
        <v>15032025</v>
      </c>
      <c r="B12625" t="s">
        <v>718</v>
      </c>
      <c r="C12625" t="s">
        <v>426</v>
      </c>
      <c r="D12625" t="s">
        <v>397</v>
      </c>
      <c r="E12625" t="s">
        <v>101</v>
      </c>
    </row>
    <row r="12626" spans="1:9" x14ac:dyDescent="0.35">
      <c r="A12626">
        <v>15032025</v>
      </c>
      <c r="B12626" t="s">
        <v>630</v>
      </c>
      <c r="C12626" t="s">
        <v>387</v>
      </c>
      <c r="D12626" t="s">
        <v>399</v>
      </c>
      <c r="E12626" t="s">
        <v>140</v>
      </c>
      <c r="F12626" t="s">
        <v>400</v>
      </c>
      <c r="G12626" t="s">
        <v>257</v>
      </c>
      <c r="H12626" t="s">
        <v>331</v>
      </c>
      <c r="I12626" t="s">
        <v>401</v>
      </c>
    </row>
    <row r="12627" spans="1:9" x14ac:dyDescent="0.35">
      <c r="A12627">
        <v>15032025</v>
      </c>
      <c r="B12627" t="s">
        <v>558</v>
      </c>
      <c r="C12627" t="s">
        <v>496</v>
      </c>
      <c r="D12627" t="s">
        <v>399</v>
      </c>
      <c r="E12627" t="s">
        <v>187</v>
      </c>
      <c r="F12627" t="s">
        <v>101</v>
      </c>
    </row>
    <row r="12628" spans="1:9" x14ac:dyDescent="0.35">
      <c r="A12628">
        <v>15032025</v>
      </c>
      <c r="B12628" t="s">
        <v>565</v>
      </c>
      <c r="C12628" t="s">
        <v>138</v>
      </c>
      <c r="D12628" t="s">
        <v>399</v>
      </c>
      <c r="E12628" t="s">
        <v>403</v>
      </c>
      <c r="F12628" t="s">
        <v>101</v>
      </c>
    </row>
    <row r="12629" spans="1:9" x14ac:dyDescent="0.35">
      <c r="A12629">
        <v>15032025</v>
      </c>
      <c r="B12629" t="s">
        <v>623</v>
      </c>
      <c r="C12629" t="s">
        <v>556</v>
      </c>
      <c r="D12629" t="s">
        <v>399</v>
      </c>
      <c r="E12629" t="s">
        <v>404</v>
      </c>
      <c r="F12629" t="s">
        <v>101</v>
      </c>
    </row>
    <row r="12630" spans="1:9" x14ac:dyDescent="0.35">
      <c r="A12630">
        <v>14032025</v>
      </c>
      <c r="B12630" t="s">
        <v>579</v>
      </c>
      <c r="C12630" t="s">
        <v>387</v>
      </c>
      <c r="D12630" t="s">
        <v>100</v>
      </c>
      <c r="E12630" t="s">
        <v>101</v>
      </c>
    </row>
    <row r="12631" spans="1:9" x14ac:dyDescent="0.35">
      <c r="A12631">
        <v>14032025</v>
      </c>
      <c r="B12631" t="s">
        <v>589</v>
      </c>
      <c r="C12631" t="s">
        <v>244</v>
      </c>
      <c r="D12631" t="s">
        <v>104</v>
      </c>
      <c r="E12631" t="s">
        <v>101</v>
      </c>
    </row>
    <row r="12632" spans="1:9" x14ac:dyDescent="0.35">
      <c r="A12632">
        <v>14032025</v>
      </c>
      <c r="B12632" t="s">
        <v>758</v>
      </c>
      <c r="C12632" t="s">
        <v>405</v>
      </c>
      <c r="D12632" t="s">
        <v>107</v>
      </c>
      <c r="E12632" t="s">
        <v>108</v>
      </c>
      <c r="F12632" t="s">
        <v>101</v>
      </c>
    </row>
    <row r="12633" spans="1:9" x14ac:dyDescent="0.35">
      <c r="A12633">
        <v>14032025</v>
      </c>
      <c r="B12633" t="s">
        <v>779</v>
      </c>
      <c r="C12633" t="s">
        <v>327</v>
      </c>
      <c r="D12633" t="s">
        <v>111</v>
      </c>
      <c r="E12633" t="s">
        <v>101</v>
      </c>
    </row>
    <row r="12634" spans="1:9" x14ac:dyDescent="0.35">
      <c r="A12634">
        <v>14032025</v>
      </c>
      <c r="B12634" t="s">
        <v>297</v>
      </c>
      <c r="C12634" t="s">
        <v>699</v>
      </c>
      <c r="D12634" t="s">
        <v>114</v>
      </c>
      <c r="E12634" t="s">
        <v>115</v>
      </c>
      <c r="F12634" t="s">
        <v>116</v>
      </c>
    </row>
    <row r="12635" spans="1:9" x14ac:dyDescent="0.35">
      <c r="A12635">
        <v>14032025</v>
      </c>
      <c r="B12635" t="s">
        <v>227</v>
      </c>
      <c r="C12635" t="s">
        <v>151</v>
      </c>
      <c r="D12635" t="s">
        <v>114</v>
      </c>
      <c r="E12635" t="s">
        <v>119</v>
      </c>
      <c r="F12635" t="s">
        <v>120</v>
      </c>
      <c r="G12635" t="s">
        <v>121</v>
      </c>
    </row>
    <row r="12636" spans="1:9" x14ac:dyDescent="0.35">
      <c r="A12636">
        <v>14032025</v>
      </c>
      <c r="B12636" t="s">
        <v>448</v>
      </c>
      <c r="C12636" t="s">
        <v>610</v>
      </c>
      <c r="D12636" t="s">
        <v>114</v>
      </c>
      <c r="E12636" t="s">
        <v>124</v>
      </c>
    </row>
    <row r="12637" spans="1:9" x14ac:dyDescent="0.35">
      <c r="A12637">
        <v>14032025</v>
      </c>
      <c r="B12637" t="s">
        <v>610</v>
      </c>
      <c r="C12637" t="s">
        <v>571</v>
      </c>
      <c r="D12637" t="s">
        <v>114</v>
      </c>
      <c r="E12637" t="s">
        <v>127</v>
      </c>
    </row>
    <row r="12638" spans="1:9" x14ac:dyDescent="0.35">
      <c r="A12638">
        <v>14032025</v>
      </c>
      <c r="B12638" t="s">
        <v>275</v>
      </c>
      <c r="C12638" t="s">
        <v>354</v>
      </c>
      <c r="D12638" t="s">
        <v>114</v>
      </c>
      <c r="E12638" t="s">
        <v>130</v>
      </c>
    </row>
    <row r="12639" spans="1:9" x14ac:dyDescent="0.35">
      <c r="A12639">
        <v>14032025</v>
      </c>
      <c r="B12639" t="s">
        <v>324</v>
      </c>
      <c r="C12639" t="s">
        <v>461</v>
      </c>
      <c r="D12639" t="s">
        <v>114</v>
      </c>
      <c r="E12639" t="s">
        <v>132</v>
      </c>
      <c r="F12639" t="s">
        <v>133</v>
      </c>
    </row>
    <row r="12640" spans="1:9" x14ac:dyDescent="0.35">
      <c r="A12640">
        <v>14032025</v>
      </c>
      <c r="B12640" t="s">
        <v>602</v>
      </c>
      <c r="C12640" t="s">
        <v>165</v>
      </c>
      <c r="D12640" t="s">
        <v>135</v>
      </c>
      <c r="E12640" t="s">
        <v>136</v>
      </c>
    </row>
    <row r="12641" spans="1:7" x14ac:dyDescent="0.35">
      <c r="A12641">
        <v>14032025</v>
      </c>
      <c r="B12641" t="s">
        <v>737</v>
      </c>
      <c r="C12641" t="s">
        <v>304</v>
      </c>
      <c r="D12641" t="s">
        <v>139</v>
      </c>
      <c r="E12641" t="s">
        <v>140</v>
      </c>
      <c r="F12641" t="s">
        <v>141</v>
      </c>
      <c r="G12641" t="s">
        <v>101</v>
      </c>
    </row>
    <row r="12642" spans="1:7" x14ac:dyDescent="0.35">
      <c r="A12642">
        <v>14032025</v>
      </c>
      <c r="B12642" t="s">
        <v>658</v>
      </c>
      <c r="C12642" t="s">
        <v>555</v>
      </c>
      <c r="D12642" t="s">
        <v>144</v>
      </c>
      <c r="E12642" t="s">
        <v>101</v>
      </c>
    </row>
    <row r="12643" spans="1:7" x14ac:dyDescent="0.35">
      <c r="A12643">
        <v>14032025</v>
      </c>
      <c r="B12643" t="s">
        <v>694</v>
      </c>
      <c r="C12643" t="s">
        <v>422</v>
      </c>
      <c r="D12643" t="s">
        <v>147</v>
      </c>
      <c r="E12643" t="s">
        <v>148</v>
      </c>
      <c r="F12643" t="s">
        <v>149</v>
      </c>
    </row>
    <row r="12644" spans="1:7" x14ac:dyDescent="0.35">
      <c r="A12644">
        <v>14032025</v>
      </c>
      <c r="B12644" t="s">
        <v>658</v>
      </c>
      <c r="C12644" t="s">
        <v>145</v>
      </c>
      <c r="D12644" t="s">
        <v>152</v>
      </c>
      <c r="E12644" t="s">
        <v>140</v>
      </c>
      <c r="F12644" t="s">
        <v>153</v>
      </c>
      <c r="G12644" t="s">
        <v>101</v>
      </c>
    </row>
    <row r="12645" spans="1:7" x14ac:dyDescent="0.35">
      <c r="A12645">
        <v>14032025</v>
      </c>
      <c r="B12645" t="s">
        <v>628</v>
      </c>
      <c r="C12645" t="s">
        <v>496</v>
      </c>
      <c r="D12645" t="s">
        <v>156</v>
      </c>
      <c r="E12645" t="s">
        <v>101</v>
      </c>
    </row>
    <row r="12646" spans="1:7" x14ac:dyDescent="0.35">
      <c r="A12646">
        <v>14032025</v>
      </c>
      <c r="B12646" t="s">
        <v>558</v>
      </c>
      <c r="C12646" t="s">
        <v>432</v>
      </c>
      <c r="D12646" t="s">
        <v>159</v>
      </c>
      <c r="E12646" t="s">
        <v>101</v>
      </c>
    </row>
    <row r="12647" spans="1:7" x14ac:dyDescent="0.35">
      <c r="A12647">
        <v>14032025</v>
      </c>
      <c r="B12647" t="s">
        <v>438</v>
      </c>
      <c r="C12647" t="s">
        <v>161</v>
      </c>
      <c r="D12647" t="s">
        <v>101</v>
      </c>
    </row>
    <row r="12648" spans="1:7" x14ac:dyDescent="0.35">
      <c r="A12648">
        <v>14032025</v>
      </c>
      <c r="B12648" t="s">
        <v>661</v>
      </c>
      <c r="C12648" t="s">
        <v>506</v>
      </c>
      <c r="D12648" t="s">
        <v>164</v>
      </c>
      <c r="E12648" t="s">
        <v>101</v>
      </c>
    </row>
    <row r="12649" spans="1:7" x14ac:dyDescent="0.35">
      <c r="A12649">
        <v>14032025</v>
      </c>
      <c r="B12649" t="s">
        <v>558</v>
      </c>
      <c r="C12649" t="s">
        <v>285</v>
      </c>
      <c r="D12649" t="s">
        <v>167</v>
      </c>
    </row>
    <row r="12650" spans="1:7" x14ac:dyDescent="0.35">
      <c r="A12650">
        <v>14032025</v>
      </c>
      <c r="B12650" t="s">
        <v>551</v>
      </c>
      <c r="C12650" t="s">
        <v>425</v>
      </c>
      <c r="D12650" t="s">
        <v>423</v>
      </c>
      <c r="E12650" t="s">
        <v>101</v>
      </c>
    </row>
    <row r="12651" spans="1:7" x14ac:dyDescent="0.35">
      <c r="A12651">
        <v>14032025</v>
      </c>
      <c r="B12651" t="s">
        <v>510</v>
      </c>
      <c r="C12651" t="s">
        <v>375</v>
      </c>
      <c r="D12651" t="s">
        <v>169</v>
      </c>
      <c r="E12651" t="s">
        <v>170</v>
      </c>
      <c r="F12651" t="s">
        <v>101</v>
      </c>
    </row>
    <row r="12652" spans="1:7" x14ac:dyDescent="0.35">
      <c r="A12652">
        <v>14032025</v>
      </c>
      <c r="B12652" t="s">
        <v>700</v>
      </c>
      <c r="C12652" t="s">
        <v>145</v>
      </c>
      <c r="D12652" t="s">
        <v>173</v>
      </c>
      <c r="E12652" t="s">
        <v>101</v>
      </c>
    </row>
    <row r="12653" spans="1:7" x14ac:dyDescent="0.35">
      <c r="A12653">
        <v>14032025</v>
      </c>
      <c r="B12653" t="s">
        <v>581</v>
      </c>
      <c r="C12653" t="s">
        <v>307</v>
      </c>
      <c r="D12653" t="s">
        <v>176</v>
      </c>
      <c r="E12653" t="s">
        <v>101</v>
      </c>
    </row>
    <row r="12654" spans="1:7" x14ac:dyDescent="0.35">
      <c r="A12654">
        <v>14032025</v>
      </c>
      <c r="B12654" t="s">
        <v>597</v>
      </c>
      <c r="C12654" t="s">
        <v>438</v>
      </c>
      <c r="D12654" t="s">
        <v>176</v>
      </c>
      <c r="E12654" t="s">
        <v>149</v>
      </c>
    </row>
    <row r="12655" spans="1:7" x14ac:dyDescent="0.35">
      <c r="A12655">
        <v>14032025</v>
      </c>
      <c r="B12655" t="s">
        <v>602</v>
      </c>
      <c r="C12655" t="s">
        <v>275</v>
      </c>
      <c r="D12655" t="s">
        <v>181</v>
      </c>
      <c r="E12655" t="s">
        <v>182</v>
      </c>
      <c r="F12655" t="s">
        <v>101</v>
      </c>
    </row>
    <row r="12656" spans="1:7" x14ac:dyDescent="0.35">
      <c r="A12656">
        <v>14032025</v>
      </c>
      <c r="B12656" t="s">
        <v>760</v>
      </c>
      <c r="C12656" t="s">
        <v>374</v>
      </c>
      <c r="D12656" t="s">
        <v>184</v>
      </c>
      <c r="E12656" t="s">
        <v>101</v>
      </c>
    </row>
    <row r="12657" spans="1:7" x14ac:dyDescent="0.35">
      <c r="A12657">
        <v>14032025</v>
      </c>
      <c r="B12657" t="s">
        <v>555</v>
      </c>
      <c r="C12657" t="s">
        <v>187</v>
      </c>
      <c r="D12657" t="s">
        <v>101</v>
      </c>
    </row>
    <row r="12658" spans="1:7" x14ac:dyDescent="0.35">
      <c r="A12658">
        <v>14032025</v>
      </c>
      <c r="B12658" t="s">
        <v>661</v>
      </c>
      <c r="C12658" t="s">
        <v>179</v>
      </c>
      <c r="D12658" t="s">
        <v>190</v>
      </c>
      <c r="E12658" t="s">
        <v>191</v>
      </c>
      <c r="F12658" t="s">
        <v>101</v>
      </c>
    </row>
    <row r="12659" spans="1:7" x14ac:dyDescent="0.35">
      <c r="A12659">
        <v>14032025</v>
      </c>
      <c r="B12659" t="s">
        <v>496</v>
      </c>
      <c r="C12659" t="s">
        <v>497</v>
      </c>
      <c r="D12659" t="s">
        <v>190</v>
      </c>
      <c r="E12659" t="s">
        <v>194</v>
      </c>
      <c r="F12659" t="s">
        <v>101</v>
      </c>
    </row>
    <row r="12660" spans="1:7" x14ac:dyDescent="0.35">
      <c r="A12660">
        <v>14032025</v>
      </c>
      <c r="B12660" t="s">
        <v>663</v>
      </c>
      <c r="C12660" t="s">
        <v>150</v>
      </c>
      <c r="D12660" t="s">
        <v>190</v>
      </c>
      <c r="E12660" t="s">
        <v>196</v>
      </c>
      <c r="F12660" t="s">
        <v>101</v>
      </c>
    </row>
    <row r="12661" spans="1:7" x14ac:dyDescent="0.35">
      <c r="A12661">
        <v>14032025</v>
      </c>
      <c r="B12661" t="s">
        <v>237</v>
      </c>
      <c r="C12661" t="s">
        <v>198</v>
      </c>
      <c r="D12661" t="s">
        <v>140</v>
      </c>
      <c r="E12661" t="s">
        <v>199</v>
      </c>
      <c r="F12661" t="s">
        <v>200</v>
      </c>
      <c r="G12661" t="s">
        <v>101</v>
      </c>
    </row>
    <row r="12662" spans="1:7" x14ac:dyDescent="0.35">
      <c r="A12662">
        <v>14032025</v>
      </c>
      <c r="B12662" t="s">
        <v>687</v>
      </c>
      <c r="C12662" t="s">
        <v>255</v>
      </c>
      <c r="D12662" t="s">
        <v>61</v>
      </c>
      <c r="E12662" t="s">
        <v>101</v>
      </c>
    </row>
    <row r="12663" spans="1:7" x14ac:dyDescent="0.35">
      <c r="A12663">
        <v>14032025</v>
      </c>
      <c r="B12663" t="s">
        <v>565</v>
      </c>
      <c r="C12663" t="s">
        <v>604</v>
      </c>
      <c r="D12663" t="s">
        <v>205</v>
      </c>
      <c r="E12663" t="s">
        <v>101</v>
      </c>
    </row>
    <row r="12664" spans="1:7" x14ac:dyDescent="0.35">
      <c r="A12664">
        <v>14032025</v>
      </c>
      <c r="B12664" t="s">
        <v>718</v>
      </c>
      <c r="C12664" t="s">
        <v>247</v>
      </c>
      <c r="D12664" t="s">
        <v>208</v>
      </c>
      <c r="E12664" t="s">
        <v>101</v>
      </c>
    </row>
    <row r="12665" spans="1:7" x14ac:dyDescent="0.35">
      <c r="A12665">
        <v>14032025</v>
      </c>
      <c r="B12665" t="s">
        <v>570</v>
      </c>
      <c r="C12665" t="s">
        <v>145</v>
      </c>
      <c r="D12665" t="s">
        <v>210</v>
      </c>
      <c r="E12665" t="s">
        <v>211</v>
      </c>
      <c r="F12665" t="s">
        <v>101</v>
      </c>
    </row>
    <row r="12666" spans="1:7" x14ac:dyDescent="0.35">
      <c r="A12666">
        <v>14032025</v>
      </c>
      <c r="B12666" t="s">
        <v>594</v>
      </c>
      <c r="C12666" t="s">
        <v>282</v>
      </c>
      <c r="D12666" t="s">
        <v>214</v>
      </c>
      <c r="E12666" t="s">
        <v>215</v>
      </c>
      <c r="F12666" t="s">
        <v>101</v>
      </c>
    </row>
    <row r="12667" spans="1:7" x14ac:dyDescent="0.35">
      <c r="A12667">
        <v>14032025</v>
      </c>
      <c r="B12667" t="s">
        <v>570</v>
      </c>
      <c r="C12667" t="s">
        <v>233</v>
      </c>
      <c r="D12667" t="s">
        <v>217</v>
      </c>
      <c r="E12667" t="s">
        <v>101</v>
      </c>
    </row>
    <row r="12668" spans="1:7" x14ac:dyDescent="0.35">
      <c r="A12668">
        <v>14032025</v>
      </c>
      <c r="B12668" t="s">
        <v>761</v>
      </c>
      <c r="C12668" t="s">
        <v>495</v>
      </c>
      <c r="D12668" t="s">
        <v>220</v>
      </c>
      <c r="E12668" t="s">
        <v>101</v>
      </c>
    </row>
    <row r="12669" spans="1:7" x14ac:dyDescent="0.35">
      <c r="A12669">
        <v>14032025</v>
      </c>
      <c r="B12669" t="s">
        <v>723</v>
      </c>
      <c r="C12669" t="s">
        <v>450</v>
      </c>
      <c r="D12669" t="s">
        <v>222</v>
      </c>
    </row>
    <row r="12670" spans="1:7" x14ac:dyDescent="0.35">
      <c r="A12670">
        <v>14032025</v>
      </c>
      <c r="B12670" t="s">
        <v>437</v>
      </c>
      <c r="C12670" t="s">
        <v>439</v>
      </c>
      <c r="D12670" t="s">
        <v>223</v>
      </c>
    </row>
    <row r="12671" spans="1:7" x14ac:dyDescent="0.35">
      <c r="A12671">
        <v>14032025</v>
      </c>
      <c r="B12671" t="s">
        <v>518</v>
      </c>
      <c r="C12671" t="s">
        <v>438</v>
      </c>
      <c r="D12671" t="s">
        <v>225</v>
      </c>
      <c r="E12671" t="s">
        <v>101</v>
      </c>
    </row>
    <row r="12672" spans="1:7" x14ac:dyDescent="0.35">
      <c r="A12672">
        <v>14032025</v>
      </c>
      <c r="B12672" t="s">
        <v>440</v>
      </c>
      <c r="C12672" t="s">
        <v>224</v>
      </c>
      <c r="D12672" t="s">
        <v>225</v>
      </c>
      <c r="E12672" t="s">
        <v>228</v>
      </c>
      <c r="F12672" t="s">
        <v>229</v>
      </c>
    </row>
    <row r="12673" spans="1:7" x14ac:dyDescent="0.35">
      <c r="A12673">
        <v>14032025</v>
      </c>
      <c r="B12673" t="s">
        <v>695</v>
      </c>
      <c r="C12673" t="s">
        <v>601</v>
      </c>
      <c r="D12673" t="s">
        <v>232</v>
      </c>
      <c r="E12673" t="s">
        <v>101</v>
      </c>
    </row>
    <row r="12674" spans="1:7" x14ac:dyDescent="0.35">
      <c r="A12674">
        <v>14032025</v>
      </c>
      <c r="B12674" t="s">
        <v>611</v>
      </c>
      <c r="C12674" t="s">
        <v>342</v>
      </c>
      <c r="D12674" t="s">
        <v>235</v>
      </c>
      <c r="E12674" t="s">
        <v>236</v>
      </c>
      <c r="F12674" t="s">
        <v>101</v>
      </c>
    </row>
    <row r="12675" spans="1:7" x14ac:dyDescent="0.35">
      <c r="A12675">
        <v>14032025</v>
      </c>
      <c r="B12675" t="s">
        <v>525</v>
      </c>
      <c r="C12675" t="s">
        <v>275</v>
      </c>
      <c r="D12675" t="s">
        <v>235</v>
      </c>
      <c r="E12675" t="s">
        <v>239</v>
      </c>
      <c r="F12675" t="s">
        <v>149</v>
      </c>
    </row>
    <row r="12676" spans="1:7" x14ac:dyDescent="0.35">
      <c r="A12676">
        <v>14032025</v>
      </c>
      <c r="B12676" t="s">
        <v>629</v>
      </c>
      <c r="C12676" t="s">
        <v>496</v>
      </c>
      <c r="D12676" t="s">
        <v>235</v>
      </c>
      <c r="E12676" t="s">
        <v>241</v>
      </c>
      <c r="F12676" t="s">
        <v>101</v>
      </c>
    </row>
    <row r="12677" spans="1:7" x14ac:dyDescent="0.35">
      <c r="A12677">
        <v>14032025</v>
      </c>
      <c r="B12677" t="s">
        <v>662</v>
      </c>
      <c r="C12677" t="s">
        <v>258</v>
      </c>
      <c r="D12677" t="s">
        <v>243</v>
      </c>
      <c r="E12677" t="s">
        <v>101</v>
      </c>
    </row>
    <row r="12678" spans="1:7" x14ac:dyDescent="0.35">
      <c r="A12678">
        <v>14032025</v>
      </c>
      <c r="B12678" t="s">
        <v>565</v>
      </c>
      <c r="C12678" t="s">
        <v>269</v>
      </c>
      <c r="D12678" t="s">
        <v>245</v>
      </c>
      <c r="E12678" t="s">
        <v>246</v>
      </c>
    </row>
    <row r="12679" spans="1:7" x14ac:dyDescent="0.35">
      <c r="A12679">
        <v>14032025</v>
      </c>
      <c r="B12679" t="s">
        <v>728</v>
      </c>
      <c r="C12679" t="s">
        <v>419</v>
      </c>
      <c r="D12679" t="s">
        <v>245</v>
      </c>
      <c r="E12679" t="s">
        <v>249</v>
      </c>
    </row>
    <row r="12680" spans="1:7" x14ac:dyDescent="0.35">
      <c r="A12680">
        <v>14032025</v>
      </c>
      <c r="B12680" t="s">
        <v>663</v>
      </c>
      <c r="C12680" t="s">
        <v>177</v>
      </c>
      <c r="D12680" t="s">
        <v>252</v>
      </c>
      <c r="E12680" t="s">
        <v>101</v>
      </c>
    </row>
    <row r="12681" spans="1:7" x14ac:dyDescent="0.35">
      <c r="A12681">
        <v>14032025</v>
      </c>
      <c r="B12681" t="s">
        <v>712</v>
      </c>
      <c r="C12681" t="s">
        <v>502</v>
      </c>
      <c r="D12681" t="s">
        <v>254</v>
      </c>
    </row>
    <row r="12682" spans="1:7" x14ac:dyDescent="0.35">
      <c r="A12682">
        <v>14032025</v>
      </c>
      <c r="B12682" t="s">
        <v>514</v>
      </c>
      <c r="C12682" t="s">
        <v>138</v>
      </c>
      <c r="D12682" t="s">
        <v>256</v>
      </c>
      <c r="E12682" t="s">
        <v>257</v>
      </c>
      <c r="F12682" t="s">
        <v>236</v>
      </c>
      <c r="G12682" t="s">
        <v>101</v>
      </c>
    </row>
    <row r="12683" spans="1:7" x14ac:dyDescent="0.35">
      <c r="A12683">
        <v>14032025</v>
      </c>
      <c r="B12683" t="s">
        <v>629</v>
      </c>
      <c r="C12683" t="s">
        <v>207</v>
      </c>
      <c r="D12683" t="s">
        <v>260</v>
      </c>
      <c r="E12683" t="s">
        <v>136</v>
      </c>
      <c r="F12683" t="s">
        <v>101</v>
      </c>
    </row>
    <row r="12684" spans="1:7" x14ac:dyDescent="0.35">
      <c r="A12684">
        <v>14032025</v>
      </c>
      <c r="B12684" t="s">
        <v>203</v>
      </c>
      <c r="C12684" t="s">
        <v>261</v>
      </c>
      <c r="D12684" t="s">
        <v>262</v>
      </c>
      <c r="E12684" t="s">
        <v>101</v>
      </c>
    </row>
    <row r="12685" spans="1:7" x14ac:dyDescent="0.35">
      <c r="A12685">
        <v>14032025</v>
      </c>
      <c r="B12685" t="s">
        <v>635</v>
      </c>
      <c r="C12685" t="s">
        <v>479</v>
      </c>
      <c r="D12685" t="s">
        <v>264</v>
      </c>
      <c r="E12685" t="s">
        <v>101</v>
      </c>
    </row>
    <row r="12686" spans="1:7" x14ac:dyDescent="0.35">
      <c r="A12686">
        <v>14032025</v>
      </c>
      <c r="B12686" t="s">
        <v>237</v>
      </c>
      <c r="C12686" t="s">
        <v>264</v>
      </c>
      <c r="D12686" t="s">
        <v>149</v>
      </c>
    </row>
    <row r="12687" spans="1:7" x14ac:dyDescent="0.35">
      <c r="A12687">
        <v>14032025</v>
      </c>
      <c r="B12687" t="s">
        <v>437</v>
      </c>
      <c r="C12687" t="s">
        <v>526</v>
      </c>
      <c r="D12687" t="s">
        <v>265</v>
      </c>
      <c r="E12687" t="s">
        <v>101</v>
      </c>
      <c r="F12687" t="s">
        <v>266</v>
      </c>
    </row>
    <row r="12688" spans="1:7" x14ac:dyDescent="0.35">
      <c r="A12688">
        <v>14032025</v>
      </c>
      <c r="B12688" t="s">
        <v>154</v>
      </c>
      <c r="C12688" t="s">
        <v>267</v>
      </c>
      <c r="D12688" t="s">
        <v>101</v>
      </c>
    </row>
    <row r="12689" spans="1:8" x14ac:dyDescent="0.35">
      <c r="A12689">
        <v>14032025</v>
      </c>
      <c r="B12689" t="s">
        <v>496</v>
      </c>
      <c r="C12689" t="s">
        <v>183</v>
      </c>
      <c r="D12689" t="s">
        <v>268</v>
      </c>
    </row>
    <row r="12690" spans="1:8" x14ac:dyDescent="0.35">
      <c r="A12690">
        <v>14032025</v>
      </c>
      <c r="B12690" t="s">
        <v>638</v>
      </c>
      <c r="C12690" t="s">
        <v>523</v>
      </c>
      <c r="D12690" t="s">
        <v>270</v>
      </c>
      <c r="E12690" t="s">
        <v>271</v>
      </c>
      <c r="F12690" t="s">
        <v>101</v>
      </c>
    </row>
    <row r="12691" spans="1:8" x14ac:dyDescent="0.35">
      <c r="A12691">
        <v>14032025</v>
      </c>
      <c r="B12691" t="s">
        <v>592</v>
      </c>
      <c r="C12691" t="s">
        <v>145</v>
      </c>
      <c r="D12691" t="s">
        <v>274</v>
      </c>
      <c r="E12691" t="s">
        <v>101</v>
      </c>
    </row>
    <row r="12692" spans="1:8" x14ac:dyDescent="0.35">
      <c r="A12692">
        <v>14032025</v>
      </c>
      <c r="B12692" t="s">
        <v>787</v>
      </c>
      <c r="C12692" t="s">
        <v>442</v>
      </c>
      <c r="D12692" t="s">
        <v>277</v>
      </c>
      <c r="E12692" t="s">
        <v>101</v>
      </c>
    </row>
    <row r="12693" spans="1:8" x14ac:dyDescent="0.35">
      <c r="A12693">
        <v>14032025</v>
      </c>
      <c r="B12693" t="s">
        <v>714</v>
      </c>
      <c r="C12693" t="s">
        <v>439</v>
      </c>
      <c r="D12693" t="s">
        <v>279</v>
      </c>
      <c r="E12693" t="s">
        <v>140</v>
      </c>
      <c r="F12693" t="s">
        <v>280</v>
      </c>
    </row>
    <row r="12694" spans="1:8" x14ac:dyDescent="0.35">
      <c r="A12694">
        <v>14032025</v>
      </c>
      <c r="B12694" t="s">
        <v>720</v>
      </c>
      <c r="C12694" t="s">
        <v>285</v>
      </c>
      <c r="D12694" t="s">
        <v>281</v>
      </c>
    </row>
    <row r="12695" spans="1:8" x14ac:dyDescent="0.35">
      <c r="A12695">
        <v>14032025</v>
      </c>
      <c r="B12695" t="s">
        <v>578</v>
      </c>
      <c r="C12695" t="s">
        <v>361</v>
      </c>
      <c r="D12695" t="s">
        <v>284</v>
      </c>
      <c r="E12695" t="s">
        <v>101</v>
      </c>
    </row>
    <row r="12696" spans="1:8" x14ac:dyDescent="0.35">
      <c r="A12696">
        <v>14032025</v>
      </c>
      <c r="B12696" t="s">
        <v>507</v>
      </c>
      <c r="C12696" t="s">
        <v>449</v>
      </c>
      <c r="D12696" t="s">
        <v>287</v>
      </c>
      <c r="E12696" t="s">
        <v>101</v>
      </c>
    </row>
    <row r="12697" spans="1:8" x14ac:dyDescent="0.35">
      <c r="A12697">
        <v>14032025</v>
      </c>
      <c r="B12697" t="s">
        <v>583</v>
      </c>
      <c r="C12697" t="s">
        <v>154</v>
      </c>
      <c r="D12697" t="s">
        <v>288</v>
      </c>
      <c r="E12697" t="s">
        <v>101</v>
      </c>
    </row>
    <row r="12698" spans="1:8" x14ac:dyDescent="0.35">
      <c r="A12698">
        <v>14032025</v>
      </c>
      <c r="B12698" t="s">
        <v>629</v>
      </c>
      <c r="C12698" t="s">
        <v>604</v>
      </c>
      <c r="D12698" t="s">
        <v>290</v>
      </c>
      <c r="E12698" t="s">
        <v>140</v>
      </c>
      <c r="F12698" t="s">
        <v>291</v>
      </c>
    </row>
    <row r="12699" spans="1:8" x14ac:dyDescent="0.35">
      <c r="A12699">
        <v>14032025</v>
      </c>
      <c r="B12699" t="s">
        <v>722</v>
      </c>
      <c r="C12699" t="s">
        <v>455</v>
      </c>
      <c r="D12699" t="s">
        <v>290</v>
      </c>
      <c r="E12699" t="s">
        <v>140</v>
      </c>
      <c r="F12699" t="s">
        <v>294</v>
      </c>
      <c r="G12699" t="s">
        <v>295</v>
      </c>
      <c r="H12699" t="s">
        <v>101</v>
      </c>
    </row>
    <row r="12700" spans="1:8" x14ac:dyDescent="0.35">
      <c r="A12700">
        <v>14032025</v>
      </c>
      <c r="B12700" t="s">
        <v>611</v>
      </c>
      <c r="C12700" t="s">
        <v>305</v>
      </c>
      <c r="D12700" t="s">
        <v>298</v>
      </c>
      <c r="E12700" t="s">
        <v>101</v>
      </c>
    </row>
    <row r="12701" spans="1:8" x14ac:dyDescent="0.35">
      <c r="A12701">
        <v>14032025</v>
      </c>
      <c r="B12701" t="s">
        <v>449</v>
      </c>
      <c r="C12701" t="s">
        <v>535</v>
      </c>
      <c r="D12701" t="s">
        <v>300</v>
      </c>
      <c r="E12701" t="s">
        <v>262</v>
      </c>
      <c r="F12701" t="s">
        <v>101</v>
      </c>
    </row>
    <row r="12702" spans="1:8" x14ac:dyDescent="0.35">
      <c r="A12702">
        <v>14032025</v>
      </c>
      <c r="B12702" t="s">
        <v>413</v>
      </c>
      <c r="C12702" t="s">
        <v>230</v>
      </c>
      <c r="D12702" t="s">
        <v>301</v>
      </c>
      <c r="E12702" t="s">
        <v>101</v>
      </c>
    </row>
    <row r="12703" spans="1:8" x14ac:dyDescent="0.35">
      <c r="A12703">
        <v>14032025</v>
      </c>
      <c r="B12703" t="s">
        <v>464</v>
      </c>
      <c r="C12703" t="s">
        <v>424</v>
      </c>
      <c r="D12703" t="s">
        <v>303</v>
      </c>
      <c r="E12703" t="s">
        <v>149</v>
      </c>
    </row>
    <row r="12704" spans="1:8" x14ac:dyDescent="0.35">
      <c r="A12704">
        <v>14032025</v>
      </c>
      <c r="B12704" t="s">
        <v>730</v>
      </c>
      <c r="C12704" t="s">
        <v>575</v>
      </c>
      <c r="D12704" t="s">
        <v>306</v>
      </c>
      <c r="E12704" t="s">
        <v>101</v>
      </c>
    </row>
    <row r="12705" spans="1:9" x14ac:dyDescent="0.35">
      <c r="A12705">
        <v>14032025</v>
      </c>
      <c r="B12705" t="s">
        <v>770</v>
      </c>
      <c r="C12705" t="s">
        <v>454</v>
      </c>
      <c r="D12705" t="s">
        <v>308</v>
      </c>
      <c r="E12705" t="s">
        <v>309</v>
      </c>
      <c r="F12705" t="s">
        <v>310</v>
      </c>
      <c r="G12705" t="s">
        <v>311</v>
      </c>
      <c r="H12705" t="s">
        <v>312</v>
      </c>
      <c r="I12705" t="s">
        <v>101</v>
      </c>
    </row>
    <row r="12706" spans="1:9" x14ac:dyDescent="0.35">
      <c r="A12706">
        <v>14032025</v>
      </c>
      <c r="B12706" t="s">
        <v>479</v>
      </c>
      <c r="C12706" t="s">
        <v>177</v>
      </c>
      <c r="D12706" t="s">
        <v>314</v>
      </c>
      <c r="E12706" t="s">
        <v>315</v>
      </c>
      <c r="F12706" t="s">
        <v>101</v>
      </c>
    </row>
    <row r="12707" spans="1:9" x14ac:dyDescent="0.35">
      <c r="A12707">
        <v>14032025</v>
      </c>
      <c r="B12707" t="s">
        <v>693</v>
      </c>
      <c r="C12707" t="s">
        <v>293</v>
      </c>
      <c r="D12707" t="s">
        <v>314</v>
      </c>
      <c r="E12707" t="s">
        <v>317</v>
      </c>
      <c r="F12707" t="s">
        <v>101</v>
      </c>
    </row>
    <row r="12708" spans="1:9" x14ac:dyDescent="0.35">
      <c r="A12708">
        <v>14032025</v>
      </c>
      <c r="B12708" t="s">
        <v>611</v>
      </c>
      <c r="C12708" t="s">
        <v>456</v>
      </c>
      <c r="D12708" t="s">
        <v>319</v>
      </c>
      <c r="E12708" t="s">
        <v>320</v>
      </c>
      <c r="F12708" t="s">
        <v>321</v>
      </c>
    </row>
    <row r="12709" spans="1:9" x14ac:dyDescent="0.35">
      <c r="A12709">
        <v>14032025</v>
      </c>
      <c r="B12709" t="s">
        <v>694</v>
      </c>
      <c r="C12709" t="s">
        <v>549</v>
      </c>
      <c r="D12709" t="s">
        <v>322</v>
      </c>
      <c r="E12709" t="s">
        <v>101</v>
      </c>
    </row>
    <row r="12710" spans="1:9" x14ac:dyDescent="0.35">
      <c r="A12710">
        <v>14032025</v>
      </c>
      <c r="B12710" t="s">
        <v>638</v>
      </c>
      <c r="C12710" t="s">
        <v>519</v>
      </c>
      <c r="D12710" t="s">
        <v>325</v>
      </c>
      <c r="E12710" t="s">
        <v>101</v>
      </c>
    </row>
    <row r="12711" spans="1:9" x14ac:dyDescent="0.35">
      <c r="A12711">
        <v>14032025</v>
      </c>
      <c r="B12711" t="s">
        <v>778</v>
      </c>
      <c r="C12711" t="s">
        <v>459</v>
      </c>
      <c r="D12711" t="s">
        <v>328</v>
      </c>
      <c r="E12711" t="s">
        <v>101</v>
      </c>
    </row>
    <row r="12712" spans="1:9" x14ac:dyDescent="0.35">
      <c r="A12712">
        <v>14032025</v>
      </c>
      <c r="B12712" t="s">
        <v>342</v>
      </c>
      <c r="C12712" t="s">
        <v>331</v>
      </c>
      <c r="D12712" t="s">
        <v>332</v>
      </c>
      <c r="E12712" t="s">
        <v>101</v>
      </c>
    </row>
    <row r="12713" spans="1:9" x14ac:dyDescent="0.35">
      <c r="A12713">
        <v>14032025</v>
      </c>
      <c r="B12713" t="s">
        <v>498</v>
      </c>
      <c r="C12713" t="s">
        <v>172</v>
      </c>
      <c r="D12713" t="s">
        <v>331</v>
      </c>
      <c r="E12713" t="s">
        <v>335</v>
      </c>
      <c r="F12713" t="s">
        <v>101</v>
      </c>
    </row>
    <row r="12714" spans="1:9" x14ac:dyDescent="0.35">
      <c r="A12714">
        <v>14032025</v>
      </c>
      <c r="B12714" t="s">
        <v>466</v>
      </c>
      <c r="C12714" t="s">
        <v>427</v>
      </c>
      <c r="D12714" t="s">
        <v>331</v>
      </c>
      <c r="E12714" t="s">
        <v>338</v>
      </c>
      <c r="F12714" t="s">
        <v>321</v>
      </c>
    </row>
    <row r="12715" spans="1:9" x14ac:dyDescent="0.35">
      <c r="A12715">
        <v>14032025</v>
      </c>
      <c r="B12715" t="s">
        <v>623</v>
      </c>
      <c r="C12715" t="s">
        <v>534</v>
      </c>
      <c r="D12715" t="s">
        <v>170</v>
      </c>
    </row>
    <row r="12716" spans="1:9" x14ac:dyDescent="0.35">
      <c r="A12716">
        <v>14032025</v>
      </c>
      <c r="B12716" t="s">
        <v>551</v>
      </c>
      <c r="C12716" t="s">
        <v>145</v>
      </c>
      <c r="D12716" t="s">
        <v>341</v>
      </c>
      <c r="E12716" t="s">
        <v>101</v>
      </c>
    </row>
    <row r="12717" spans="1:9" x14ac:dyDescent="0.35">
      <c r="A12717">
        <v>14032025</v>
      </c>
      <c r="B12717" t="s">
        <v>418</v>
      </c>
      <c r="C12717" t="s">
        <v>387</v>
      </c>
      <c r="D12717" t="s">
        <v>343</v>
      </c>
      <c r="E12717" t="s">
        <v>101</v>
      </c>
    </row>
    <row r="12718" spans="1:9" x14ac:dyDescent="0.35">
      <c r="A12718">
        <v>14032025</v>
      </c>
      <c r="B12718" t="s">
        <v>574</v>
      </c>
      <c r="C12718" t="s">
        <v>132</v>
      </c>
      <c r="D12718" t="s">
        <v>344</v>
      </c>
      <c r="E12718" t="s">
        <v>345</v>
      </c>
      <c r="F12718" t="s">
        <v>101</v>
      </c>
    </row>
    <row r="12719" spans="1:9" x14ac:dyDescent="0.35">
      <c r="A12719">
        <v>14032025</v>
      </c>
      <c r="B12719" t="s">
        <v>551</v>
      </c>
      <c r="C12719" t="s">
        <v>549</v>
      </c>
      <c r="D12719" t="s">
        <v>132</v>
      </c>
      <c r="E12719" t="s">
        <v>347</v>
      </c>
      <c r="F12719" t="s">
        <v>101</v>
      </c>
    </row>
    <row r="12720" spans="1:9" x14ac:dyDescent="0.35">
      <c r="A12720">
        <v>14032025</v>
      </c>
      <c r="B12720" t="s">
        <v>729</v>
      </c>
      <c r="C12720" t="s">
        <v>183</v>
      </c>
      <c r="D12720" t="s">
        <v>132</v>
      </c>
      <c r="E12720" t="s">
        <v>348</v>
      </c>
      <c r="F12720" t="s">
        <v>101</v>
      </c>
    </row>
    <row r="12721" spans="1:8" x14ac:dyDescent="0.35">
      <c r="A12721">
        <v>14032025</v>
      </c>
      <c r="B12721" t="s">
        <v>591</v>
      </c>
      <c r="C12721" t="s">
        <v>168</v>
      </c>
      <c r="D12721" t="s">
        <v>132</v>
      </c>
      <c r="E12721" t="s">
        <v>350</v>
      </c>
      <c r="F12721" t="s">
        <v>101</v>
      </c>
    </row>
    <row r="12722" spans="1:8" x14ac:dyDescent="0.35">
      <c r="A12722">
        <v>14032025</v>
      </c>
      <c r="B12722" t="s">
        <v>623</v>
      </c>
      <c r="C12722" t="s">
        <v>171</v>
      </c>
      <c r="D12722" t="s">
        <v>132</v>
      </c>
      <c r="E12722" t="s">
        <v>352</v>
      </c>
      <c r="F12722" t="s">
        <v>101</v>
      </c>
    </row>
    <row r="12723" spans="1:8" x14ac:dyDescent="0.35">
      <c r="A12723">
        <v>14032025</v>
      </c>
      <c r="B12723" t="s">
        <v>722</v>
      </c>
      <c r="C12723" t="s">
        <v>471</v>
      </c>
      <c r="D12723" t="s">
        <v>132</v>
      </c>
      <c r="E12723" t="s">
        <v>133</v>
      </c>
      <c r="F12723" t="s">
        <v>355</v>
      </c>
    </row>
    <row r="12724" spans="1:8" x14ac:dyDescent="0.35">
      <c r="A12724">
        <v>14032025</v>
      </c>
      <c r="B12724" t="s">
        <v>630</v>
      </c>
      <c r="C12724" t="s">
        <v>206</v>
      </c>
      <c r="D12724" t="s">
        <v>132</v>
      </c>
      <c r="E12724" t="s">
        <v>356</v>
      </c>
      <c r="F12724" t="s">
        <v>101</v>
      </c>
    </row>
    <row r="12725" spans="1:8" x14ac:dyDescent="0.35">
      <c r="A12725">
        <v>14032025</v>
      </c>
      <c r="B12725" t="s">
        <v>520</v>
      </c>
      <c r="C12725" t="s">
        <v>146</v>
      </c>
      <c r="D12725" t="s">
        <v>359</v>
      </c>
      <c r="E12725" t="s">
        <v>360</v>
      </c>
      <c r="F12725" t="s">
        <v>101</v>
      </c>
    </row>
    <row r="12726" spans="1:8" x14ac:dyDescent="0.35">
      <c r="A12726">
        <v>14032025</v>
      </c>
      <c r="B12726" t="s">
        <v>693</v>
      </c>
      <c r="C12726" t="s">
        <v>207</v>
      </c>
      <c r="D12726" t="s">
        <v>359</v>
      </c>
      <c r="E12726" t="s">
        <v>362</v>
      </c>
      <c r="F12726" t="s">
        <v>101</v>
      </c>
    </row>
    <row r="12727" spans="1:8" x14ac:dyDescent="0.35">
      <c r="A12727">
        <v>14032025</v>
      </c>
      <c r="B12727" t="s">
        <v>602</v>
      </c>
      <c r="C12727" t="s">
        <v>398</v>
      </c>
      <c r="D12727" t="s">
        <v>359</v>
      </c>
      <c r="E12727" t="s">
        <v>362</v>
      </c>
      <c r="F12727" t="s">
        <v>140</v>
      </c>
      <c r="G12727" t="s">
        <v>364</v>
      </c>
      <c r="H12727" t="s">
        <v>101</v>
      </c>
    </row>
    <row r="12728" spans="1:8" x14ac:dyDescent="0.35">
      <c r="A12728">
        <v>14032025</v>
      </c>
      <c r="B12728" t="s">
        <v>581</v>
      </c>
      <c r="C12728" t="s">
        <v>510</v>
      </c>
      <c r="D12728" t="s">
        <v>366</v>
      </c>
      <c r="E12728" t="s">
        <v>257</v>
      </c>
      <c r="F12728" t="s">
        <v>367</v>
      </c>
      <c r="G12728" t="s">
        <v>101</v>
      </c>
    </row>
    <row r="12729" spans="1:8" x14ac:dyDescent="0.35">
      <c r="A12729">
        <v>14032025</v>
      </c>
      <c r="B12729" t="s">
        <v>695</v>
      </c>
      <c r="C12729" t="s">
        <v>519</v>
      </c>
      <c r="D12729" t="s">
        <v>369</v>
      </c>
      <c r="E12729" t="s">
        <v>370</v>
      </c>
      <c r="F12729" t="s">
        <v>101</v>
      </c>
    </row>
    <row r="12730" spans="1:8" x14ac:dyDescent="0.35">
      <c r="A12730">
        <v>14032025</v>
      </c>
      <c r="B12730" t="s">
        <v>694</v>
      </c>
      <c r="C12730" t="s">
        <v>305</v>
      </c>
      <c r="D12730" t="s">
        <v>371</v>
      </c>
      <c r="E12730" t="s">
        <v>101</v>
      </c>
    </row>
    <row r="12731" spans="1:8" x14ac:dyDescent="0.35">
      <c r="A12731">
        <v>14032025</v>
      </c>
      <c r="B12731" t="s">
        <v>596</v>
      </c>
      <c r="C12731" t="s">
        <v>255</v>
      </c>
      <c r="D12731" t="s">
        <v>372</v>
      </c>
      <c r="E12731" t="s">
        <v>101</v>
      </c>
    </row>
    <row r="12732" spans="1:8" x14ac:dyDescent="0.35">
      <c r="A12732">
        <v>14032025</v>
      </c>
      <c r="B12732" t="s">
        <v>581</v>
      </c>
      <c r="C12732" t="s">
        <v>430</v>
      </c>
      <c r="D12732" t="s">
        <v>373</v>
      </c>
      <c r="E12732" t="s">
        <v>101</v>
      </c>
    </row>
    <row r="12733" spans="1:8" x14ac:dyDescent="0.35">
      <c r="A12733">
        <v>14032025</v>
      </c>
      <c r="B12733" t="s">
        <v>566</v>
      </c>
      <c r="C12733" t="s">
        <v>459</v>
      </c>
      <c r="D12733" t="s">
        <v>376</v>
      </c>
      <c r="E12733" t="s">
        <v>140</v>
      </c>
      <c r="F12733" t="s">
        <v>331</v>
      </c>
      <c r="G12733" t="s">
        <v>377</v>
      </c>
      <c r="H12733" t="s">
        <v>101</v>
      </c>
    </row>
    <row r="12734" spans="1:8" x14ac:dyDescent="0.35">
      <c r="A12734">
        <v>14032025</v>
      </c>
      <c r="B12734" t="s">
        <v>736</v>
      </c>
      <c r="C12734" t="s">
        <v>454</v>
      </c>
      <c r="D12734" t="s">
        <v>378</v>
      </c>
    </row>
    <row r="12735" spans="1:8" x14ac:dyDescent="0.35">
      <c r="A12735">
        <v>14032025</v>
      </c>
      <c r="B12735" t="s">
        <v>603</v>
      </c>
      <c r="C12735" t="s">
        <v>446</v>
      </c>
      <c r="D12735" t="s">
        <v>380</v>
      </c>
      <c r="E12735" t="s">
        <v>101</v>
      </c>
    </row>
    <row r="12736" spans="1:8" x14ac:dyDescent="0.35">
      <c r="A12736">
        <v>14032025</v>
      </c>
      <c r="B12736" t="s">
        <v>714</v>
      </c>
      <c r="C12736" t="s">
        <v>145</v>
      </c>
      <c r="D12736" t="s">
        <v>382</v>
      </c>
      <c r="E12736" t="s">
        <v>383</v>
      </c>
    </row>
    <row r="12737" spans="1:9" x14ac:dyDescent="0.35">
      <c r="A12737">
        <v>14032025</v>
      </c>
      <c r="B12737" t="s">
        <v>565</v>
      </c>
      <c r="C12737" t="s">
        <v>230</v>
      </c>
      <c r="D12737" t="s">
        <v>385</v>
      </c>
      <c r="E12737" t="s">
        <v>386</v>
      </c>
    </row>
    <row r="12738" spans="1:9" x14ac:dyDescent="0.35">
      <c r="A12738">
        <v>14032025</v>
      </c>
      <c r="B12738" t="s">
        <v>493</v>
      </c>
      <c r="C12738" t="s">
        <v>415</v>
      </c>
      <c r="D12738" t="s">
        <v>388</v>
      </c>
      <c r="E12738" t="s">
        <v>101</v>
      </c>
    </row>
    <row r="12739" spans="1:9" x14ac:dyDescent="0.35">
      <c r="A12739">
        <v>14032025</v>
      </c>
      <c r="B12739" t="s">
        <v>244</v>
      </c>
      <c r="C12739" t="s">
        <v>391</v>
      </c>
      <c r="D12739" t="s">
        <v>101</v>
      </c>
    </row>
    <row r="12740" spans="1:9" x14ac:dyDescent="0.35">
      <c r="A12740">
        <v>14032025</v>
      </c>
      <c r="B12740" t="s">
        <v>623</v>
      </c>
      <c r="C12740" t="s">
        <v>497</v>
      </c>
      <c r="D12740" t="s">
        <v>393</v>
      </c>
    </row>
    <row r="12741" spans="1:9" x14ac:dyDescent="0.35">
      <c r="A12741">
        <v>14032025</v>
      </c>
      <c r="B12741" t="s">
        <v>579</v>
      </c>
      <c r="C12741" t="s">
        <v>476</v>
      </c>
      <c r="D12741" t="s">
        <v>394</v>
      </c>
      <c r="E12741" t="s">
        <v>395</v>
      </c>
      <c r="F12741" t="s">
        <v>101</v>
      </c>
    </row>
    <row r="12742" spans="1:9" x14ac:dyDescent="0.35">
      <c r="A12742">
        <v>14032025</v>
      </c>
      <c r="B12742" t="s">
        <v>728</v>
      </c>
      <c r="C12742" t="s">
        <v>226</v>
      </c>
      <c r="D12742" t="s">
        <v>396</v>
      </c>
    </row>
    <row r="12743" spans="1:9" x14ac:dyDescent="0.35">
      <c r="A12743">
        <v>14032025</v>
      </c>
      <c r="B12743" t="s">
        <v>634</v>
      </c>
      <c r="C12743" t="s">
        <v>219</v>
      </c>
      <c r="D12743" t="s">
        <v>397</v>
      </c>
      <c r="E12743" t="s">
        <v>101</v>
      </c>
    </row>
    <row r="12744" spans="1:9" x14ac:dyDescent="0.35">
      <c r="A12744">
        <v>14032025</v>
      </c>
      <c r="B12744" t="s">
        <v>413</v>
      </c>
      <c r="C12744" t="s">
        <v>307</v>
      </c>
      <c r="D12744" t="s">
        <v>399</v>
      </c>
      <c r="E12744" t="s">
        <v>140</v>
      </c>
      <c r="F12744" t="s">
        <v>400</v>
      </c>
      <c r="G12744" t="s">
        <v>257</v>
      </c>
      <c r="H12744" t="s">
        <v>331</v>
      </c>
      <c r="I12744" t="s">
        <v>401</v>
      </c>
    </row>
    <row r="12745" spans="1:9" x14ac:dyDescent="0.35">
      <c r="A12745">
        <v>14032025</v>
      </c>
      <c r="B12745" t="s">
        <v>611</v>
      </c>
      <c r="C12745" t="s">
        <v>456</v>
      </c>
      <c r="D12745" t="s">
        <v>399</v>
      </c>
      <c r="E12745" t="s">
        <v>187</v>
      </c>
      <c r="F12745" t="s">
        <v>101</v>
      </c>
    </row>
    <row r="12746" spans="1:9" x14ac:dyDescent="0.35">
      <c r="A12746">
        <v>14032025</v>
      </c>
      <c r="B12746" t="s">
        <v>566</v>
      </c>
      <c r="C12746" t="s">
        <v>555</v>
      </c>
      <c r="D12746" t="s">
        <v>399</v>
      </c>
      <c r="E12746" t="s">
        <v>403</v>
      </c>
      <c r="F12746" t="s">
        <v>101</v>
      </c>
    </row>
    <row r="12747" spans="1:9" x14ac:dyDescent="0.35">
      <c r="A12747">
        <v>14032025</v>
      </c>
      <c r="B12747" t="s">
        <v>552</v>
      </c>
      <c r="C12747" t="s">
        <v>203</v>
      </c>
      <c r="D12747" t="s">
        <v>399</v>
      </c>
      <c r="E12747" t="s">
        <v>404</v>
      </c>
      <c r="F12747" t="s">
        <v>101</v>
      </c>
    </row>
    <row r="12748" spans="1:9" x14ac:dyDescent="0.35">
      <c r="A12748">
        <v>13032025</v>
      </c>
      <c r="B12748" t="s">
        <v>514</v>
      </c>
      <c r="C12748" t="s">
        <v>183</v>
      </c>
      <c r="D12748" t="s">
        <v>100</v>
      </c>
      <c r="E12748" t="s">
        <v>101</v>
      </c>
    </row>
    <row r="12749" spans="1:9" x14ac:dyDescent="0.35">
      <c r="A12749">
        <v>13032025</v>
      </c>
      <c r="B12749" t="s">
        <v>493</v>
      </c>
      <c r="C12749" t="s">
        <v>275</v>
      </c>
      <c r="D12749" t="s">
        <v>104</v>
      </c>
      <c r="E12749" t="s">
        <v>101</v>
      </c>
    </row>
    <row r="12750" spans="1:9" x14ac:dyDescent="0.35">
      <c r="A12750">
        <v>13032025</v>
      </c>
      <c r="B12750" t="s">
        <v>663</v>
      </c>
      <c r="C12750" t="s">
        <v>233</v>
      </c>
      <c r="D12750" t="s">
        <v>107</v>
      </c>
      <c r="E12750" t="s">
        <v>108</v>
      </c>
      <c r="F12750" t="s">
        <v>101</v>
      </c>
    </row>
    <row r="12751" spans="1:9" x14ac:dyDescent="0.35">
      <c r="A12751">
        <v>13032025</v>
      </c>
      <c r="B12751" t="s">
        <v>722</v>
      </c>
      <c r="C12751" t="s">
        <v>324</v>
      </c>
      <c r="D12751" t="s">
        <v>111</v>
      </c>
      <c r="E12751" t="s">
        <v>101</v>
      </c>
    </row>
    <row r="12752" spans="1:9" x14ac:dyDescent="0.35">
      <c r="A12752">
        <v>13032025</v>
      </c>
      <c r="B12752" t="s">
        <v>571</v>
      </c>
      <c r="C12752" t="s">
        <v>741</v>
      </c>
      <c r="D12752" t="s">
        <v>114</v>
      </c>
      <c r="E12752" t="s">
        <v>115</v>
      </c>
      <c r="F12752" t="s">
        <v>116</v>
      </c>
    </row>
    <row r="12753" spans="1:7" x14ac:dyDescent="0.35">
      <c r="A12753">
        <v>13032025</v>
      </c>
      <c r="B12753" t="s">
        <v>476</v>
      </c>
      <c r="C12753" t="s">
        <v>448</v>
      </c>
      <c r="D12753" t="s">
        <v>114</v>
      </c>
      <c r="E12753" t="s">
        <v>119</v>
      </c>
      <c r="F12753" t="s">
        <v>120</v>
      </c>
      <c r="G12753" t="s">
        <v>121</v>
      </c>
    </row>
    <row r="12754" spans="1:7" x14ac:dyDescent="0.35">
      <c r="A12754">
        <v>13032025</v>
      </c>
      <c r="B12754" t="s">
        <v>151</v>
      </c>
      <c r="C12754" t="s">
        <v>453</v>
      </c>
      <c r="D12754" t="s">
        <v>114</v>
      </c>
      <c r="E12754" t="s">
        <v>124</v>
      </c>
    </row>
    <row r="12755" spans="1:7" x14ac:dyDescent="0.35">
      <c r="A12755">
        <v>13032025</v>
      </c>
      <c r="B12755" t="s">
        <v>175</v>
      </c>
      <c r="C12755" t="s">
        <v>485</v>
      </c>
      <c r="D12755" t="s">
        <v>114</v>
      </c>
      <c r="E12755" t="s">
        <v>127</v>
      </c>
    </row>
    <row r="12756" spans="1:7" x14ac:dyDescent="0.35">
      <c r="A12756">
        <v>13032025</v>
      </c>
      <c r="B12756" t="s">
        <v>234</v>
      </c>
      <c r="C12756" t="s">
        <v>103</v>
      </c>
      <c r="D12756" t="s">
        <v>114</v>
      </c>
      <c r="E12756" t="s">
        <v>130</v>
      </c>
    </row>
    <row r="12757" spans="1:7" x14ac:dyDescent="0.35">
      <c r="A12757">
        <v>13032025</v>
      </c>
      <c r="B12757" t="s">
        <v>142</v>
      </c>
      <c r="C12757" t="s">
        <v>453</v>
      </c>
      <c r="D12757" t="s">
        <v>114</v>
      </c>
      <c r="E12757" t="s">
        <v>132</v>
      </c>
      <c r="F12757" t="s">
        <v>133</v>
      </c>
    </row>
    <row r="12758" spans="1:7" x14ac:dyDescent="0.35">
      <c r="A12758">
        <v>13032025</v>
      </c>
      <c r="B12758" t="s">
        <v>419</v>
      </c>
      <c r="C12758" t="s">
        <v>478</v>
      </c>
      <c r="D12758" t="s">
        <v>135</v>
      </c>
      <c r="E12758" t="s">
        <v>136</v>
      </c>
    </row>
    <row r="12759" spans="1:7" x14ac:dyDescent="0.35">
      <c r="A12759">
        <v>13032025</v>
      </c>
      <c r="B12759" t="s">
        <v>558</v>
      </c>
      <c r="C12759" t="s">
        <v>444</v>
      </c>
      <c r="D12759" t="s">
        <v>139</v>
      </c>
      <c r="E12759" t="s">
        <v>140</v>
      </c>
      <c r="F12759" t="s">
        <v>141</v>
      </c>
      <c r="G12759" t="s">
        <v>101</v>
      </c>
    </row>
    <row r="12760" spans="1:7" x14ac:dyDescent="0.35">
      <c r="A12760">
        <v>13032025</v>
      </c>
      <c r="B12760" t="s">
        <v>520</v>
      </c>
      <c r="C12760" t="s">
        <v>138</v>
      </c>
      <c r="D12760" t="s">
        <v>144</v>
      </c>
      <c r="E12760" t="s">
        <v>101</v>
      </c>
    </row>
    <row r="12761" spans="1:7" x14ac:dyDescent="0.35">
      <c r="A12761">
        <v>13032025</v>
      </c>
      <c r="B12761" t="s">
        <v>657</v>
      </c>
      <c r="C12761" t="s">
        <v>292</v>
      </c>
      <c r="D12761" t="s">
        <v>147</v>
      </c>
      <c r="E12761" t="s">
        <v>148</v>
      </c>
      <c r="F12761" t="s">
        <v>149</v>
      </c>
    </row>
    <row r="12762" spans="1:7" x14ac:dyDescent="0.35">
      <c r="A12762">
        <v>13032025</v>
      </c>
      <c r="B12762" t="s">
        <v>520</v>
      </c>
      <c r="C12762" t="s">
        <v>292</v>
      </c>
      <c r="D12762" t="s">
        <v>152</v>
      </c>
      <c r="E12762" t="s">
        <v>140</v>
      </c>
      <c r="F12762" t="s">
        <v>153</v>
      </c>
      <c r="G12762" t="s">
        <v>101</v>
      </c>
    </row>
    <row r="12763" spans="1:7" x14ac:dyDescent="0.35">
      <c r="A12763">
        <v>13032025</v>
      </c>
      <c r="B12763" t="s">
        <v>737</v>
      </c>
      <c r="C12763" t="s">
        <v>479</v>
      </c>
      <c r="D12763" t="s">
        <v>156</v>
      </c>
      <c r="E12763" t="s">
        <v>101</v>
      </c>
    </row>
    <row r="12764" spans="1:7" x14ac:dyDescent="0.35">
      <c r="A12764">
        <v>13032025</v>
      </c>
      <c r="B12764" t="s">
        <v>644</v>
      </c>
      <c r="C12764" t="s">
        <v>436</v>
      </c>
      <c r="D12764" t="s">
        <v>159</v>
      </c>
      <c r="E12764" t="s">
        <v>101</v>
      </c>
    </row>
    <row r="12765" spans="1:7" x14ac:dyDescent="0.35">
      <c r="A12765">
        <v>13032025</v>
      </c>
      <c r="B12765" t="s">
        <v>430</v>
      </c>
      <c r="C12765" t="s">
        <v>161</v>
      </c>
      <c r="D12765" t="s">
        <v>101</v>
      </c>
    </row>
    <row r="12766" spans="1:7" x14ac:dyDescent="0.35">
      <c r="A12766">
        <v>13032025</v>
      </c>
      <c r="B12766" t="s">
        <v>558</v>
      </c>
      <c r="C12766" t="s">
        <v>443</v>
      </c>
      <c r="D12766" t="s">
        <v>164</v>
      </c>
      <c r="E12766" t="s">
        <v>101</v>
      </c>
    </row>
    <row r="12767" spans="1:7" x14ac:dyDescent="0.35">
      <c r="A12767">
        <v>13032025</v>
      </c>
      <c r="B12767" t="s">
        <v>565</v>
      </c>
      <c r="C12767" t="s">
        <v>466</v>
      </c>
      <c r="D12767" t="s">
        <v>167</v>
      </c>
    </row>
    <row r="12768" spans="1:7" x14ac:dyDescent="0.35">
      <c r="A12768">
        <v>13032025</v>
      </c>
      <c r="B12768" t="s">
        <v>514</v>
      </c>
      <c r="C12768" t="s">
        <v>425</v>
      </c>
      <c r="D12768" t="s">
        <v>423</v>
      </c>
      <c r="E12768" t="s">
        <v>101</v>
      </c>
    </row>
    <row r="12769" spans="1:7" x14ac:dyDescent="0.35">
      <c r="A12769">
        <v>13032025</v>
      </c>
      <c r="B12769" t="s">
        <v>658</v>
      </c>
      <c r="C12769" t="s">
        <v>240</v>
      </c>
      <c r="D12769" t="s">
        <v>169</v>
      </c>
      <c r="E12769" t="s">
        <v>170</v>
      </c>
      <c r="F12769" t="s">
        <v>101</v>
      </c>
    </row>
    <row r="12770" spans="1:7" x14ac:dyDescent="0.35">
      <c r="A12770">
        <v>13032025</v>
      </c>
      <c r="B12770" t="s">
        <v>714</v>
      </c>
      <c r="C12770" t="s">
        <v>450</v>
      </c>
      <c r="D12770" t="s">
        <v>173</v>
      </c>
      <c r="E12770" t="s">
        <v>101</v>
      </c>
    </row>
    <row r="12771" spans="1:7" x14ac:dyDescent="0.35">
      <c r="A12771">
        <v>13032025</v>
      </c>
      <c r="B12771" t="s">
        <v>515</v>
      </c>
      <c r="C12771" t="s">
        <v>422</v>
      </c>
      <c r="D12771" t="s">
        <v>176</v>
      </c>
      <c r="E12771" t="s">
        <v>101</v>
      </c>
    </row>
    <row r="12772" spans="1:7" x14ac:dyDescent="0.35">
      <c r="A12772">
        <v>13032025</v>
      </c>
      <c r="B12772" t="s">
        <v>591</v>
      </c>
      <c r="C12772" t="s">
        <v>471</v>
      </c>
      <c r="D12772" t="s">
        <v>176</v>
      </c>
      <c r="E12772" t="s">
        <v>149</v>
      </c>
    </row>
    <row r="12773" spans="1:7" x14ac:dyDescent="0.35">
      <c r="A12773">
        <v>13032025</v>
      </c>
      <c r="B12773" t="s">
        <v>593</v>
      </c>
      <c r="C12773" t="s">
        <v>296</v>
      </c>
      <c r="D12773" t="s">
        <v>181</v>
      </c>
      <c r="E12773" t="s">
        <v>182</v>
      </c>
      <c r="F12773" t="s">
        <v>101</v>
      </c>
    </row>
    <row r="12774" spans="1:7" x14ac:dyDescent="0.35">
      <c r="A12774">
        <v>13032025</v>
      </c>
      <c r="B12774" t="s">
        <v>759</v>
      </c>
      <c r="C12774" t="s">
        <v>540</v>
      </c>
      <c r="D12774" t="s">
        <v>184</v>
      </c>
      <c r="E12774" t="s">
        <v>101</v>
      </c>
    </row>
    <row r="12775" spans="1:7" x14ac:dyDescent="0.35">
      <c r="A12775">
        <v>13032025</v>
      </c>
      <c r="B12775" t="s">
        <v>263</v>
      </c>
      <c r="C12775" t="s">
        <v>187</v>
      </c>
      <c r="D12775" t="s">
        <v>101</v>
      </c>
    </row>
    <row r="12776" spans="1:7" x14ac:dyDescent="0.35">
      <c r="A12776">
        <v>13032025</v>
      </c>
      <c r="B12776" t="s">
        <v>730</v>
      </c>
      <c r="C12776" t="s">
        <v>481</v>
      </c>
      <c r="D12776" t="s">
        <v>190</v>
      </c>
      <c r="E12776" t="s">
        <v>191</v>
      </c>
      <c r="F12776" t="s">
        <v>101</v>
      </c>
    </row>
    <row r="12777" spans="1:7" x14ac:dyDescent="0.35">
      <c r="A12777">
        <v>13032025</v>
      </c>
      <c r="B12777" t="s">
        <v>496</v>
      </c>
      <c r="C12777" t="s">
        <v>595</v>
      </c>
      <c r="D12777" t="s">
        <v>190</v>
      </c>
      <c r="E12777" t="s">
        <v>194</v>
      </c>
      <c r="F12777" t="s">
        <v>101</v>
      </c>
    </row>
    <row r="12778" spans="1:7" x14ac:dyDescent="0.35">
      <c r="A12778">
        <v>13032025</v>
      </c>
      <c r="B12778" t="s">
        <v>514</v>
      </c>
      <c r="C12778" t="s">
        <v>519</v>
      </c>
      <c r="D12778" t="s">
        <v>190</v>
      </c>
      <c r="E12778" t="s">
        <v>196</v>
      </c>
      <c r="F12778" t="s">
        <v>101</v>
      </c>
    </row>
    <row r="12779" spans="1:7" x14ac:dyDescent="0.35">
      <c r="A12779">
        <v>13032025</v>
      </c>
      <c r="B12779" t="s">
        <v>292</v>
      </c>
      <c r="C12779" t="s">
        <v>198</v>
      </c>
      <c r="D12779" t="s">
        <v>140</v>
      </c>
      <c r="E12779" t="s">
        <v>199</v>
      </c>
      <c r="F12779" t="s">
        <v>200</v>
      </c>
      <c r="G12779" t="s">
        <v>101</v>
      </c>
    </row>
    <row r="12780" spans="1:7" x14ac:dyDescent="0.35">
      <c r="A12780">
        <v>13032025</v>
      </c>
      <c r="B12780" t="s">
        <v>700</v>
      </c>
      <c r="C12780" t="s">
        <v>179</v>
      </c>
      <c r="D12780" t="s">
        <v>61</v>
      </c>
      <c r="E12780" t="s">
        <v>101</v>
      </c>
    </row>
    <row r="12781" spans="1:7" x14ac:dyDescent="0.35">
      <c r="A12781">
        <v>13032025</v>
      </c>
      <c r="B12781" t="s">
        <v>520</v>
      </c>
      <c r="C12781" t="s">
        <v>203</v>
      </c>
      <c r="D12781" t="s">
        <v>205</v>
      </c>
      <c r="E12781" t="s">
        <v>101</v>
      </c>
    </row>
    <row r="12782" spans="1:7" x14ac:dyDescent="0.35">
      <c r="A12782">
        <v>13032025</v>
      </c>
      <c r="B12782" t="s">
        <v>802</v>
      </c>
      <c r="C12782" t="s">
        <v>515</v>
      </c>
      <c r="D12782" t="s">
        <v>208</v>
      </c>
      <c r="E12782" t="s">
        <v>101</v>
      </c>
    </row>
    <row r="12783" spans="1:7" x14ac:dyDescent="0.35">
      <c r="A12783">
        <v>13032025</v>
      </c>
      <c r="B12783" t="s">
        <v>583</v>
      </c>
      <c r="C12783" t="s">
        <v>150</v>
      </c>
      <c r="D12783" t="s">
        <v>210</v>
      </c>
      <c r="E12783" t="s">
        <v>211</v>
      </c>
      <c r="F12783" t="s">
        <v>101</v>
      </c>
    </row>
    <row r="12784" spans="1:7" x14ac:dyDescent="0.35">
      <c r="A12784">
        <v>13032025</v>
      </c>
      <c r="B12784" t="s">
        <v>413</v>
      </c>
      <c r="C12784" t="s">
        <v>269</v>
      </c>
      <c r="D12784" t="s">
        <v>214</v>
      </c>
      <c r="E12784" t="s">
        <v>215</v>
      </c>
      <c r="F12784" t="s">
        <v>101</v>
      </c>
    </row>
    <row r="12785" spans="1:7" x14ac:dyDescent="0.35">
      <c r="A12785">
        <v>13032025</v>
      </c>
      <c r="B12785" t="s">
        <v>514</v>
      </c>
      <c r="C12785" t="s">
        <v>219</v>
      </c>
      <c r="D12785" t="s">
        <v>217</v>
      </c>
      <c r="E12785" t="s">
        <v>101</v>
      </c>
    </row>
    <row r="12786" spans="1:7" x14ac:dyDescent="0.35">
      <c r="A12786">
        <v>13032025</v>
      </c>
      <c r="B12786" t="s">
        <v>788</v>
      </c>
      <c r="C12786" t="s">
        <v>542</v>
      </c>
      <c r="D12786" t="s">
        <v>220</v>
      </c>
      <c r="E12786" t="s">
        <v>101</v>
      </c>
    </row>
    <row r="12787" spans="1:7" x14ac:dyDescent="0.35">
      <c r="A12787">
        <v>13032025</v>
      </c>
      <c r="B12787" t="s">
        <v>721</v>
      </c>
      <c r="C12787" t="s">
        <v>438</v>
      </c>
      <c r="D12787" t="s">
        <v>222</v>
      </c>
    </row>
    <row r="12788" spans="1:7" x14ac:dyDescent="0.35">
      <c r="A12788">
        <v>13032025</v>
      </c>
      <c r="B12788" t="s">
        <v>687</v>
      </c>
      <c r="C12788" t="s">
        <v>447</v>
      </c>
      <c r="D12788" t="s">
        <v>223</v>
      </c>
    </row>
    <row r="12789" spans="1:7" x14ac:dyDescent="0.35">
      <c r="A12789">
        <v>13032025</v>
      </c>
      <c r="B12789" t="s">
        <v>218</v>
      </c>
      <c r="C12789" t="s">
        <v>415</v>
      </c>
      <c r="D12789" t="s">
        <v>225</v>
      </c>
      <c r="E12789" t="s">
        <v>101</v>
      </c>
    </row>
    <row r="12790" spans="1:7" x14ac:dyDescent="0.35">
      <c r="A12790">
        <v>13032025</v>
      </c>
      <c r="B12790" t="s">
        <v>441</v>
      </c>
      <c r="C12790" t="s">
        <v>387</v>
      </c>
      <c r="D12790" t="s">
        <v>225</v>
      </c>
      <c r="E12790" t="s">
        <v>228</v>
      </c>
      <c r="F12790" t="s">
        <v>229</v>
      </c>
    </row>
    <row r="12791" spans="1:7" x14ac:dyDescent="0.35">
      <c r="A12791">
        <v>13032025</v>
      </c>
      <c r="B12791" t="s">
        <v>573</v>
      </c>
      <c r="C12791" t="s">
        <v>207</v>
      </c>
      <c r="D12791" t="s">
        <v>232</v>
      </c>
      <c r="E12791" t="s">
        <v>101</v>
      </c>
    </row>
    <row r="12792" spans="1:7" x14ac:dyDescent="0.35">
      <c r="A12792">
        <v>13032025</v>
      </c>
      <c r="B12792" t="s">
        <v>514</v>
      </c>
      <c r="C12792" t="s">
        <v>595</v>
      </c>
      <c r="D12792" t="s">
        <v>235</v>
      </c>
      <c r="E12792" t="s">
        <v>236</v>
      </c>
      <c r="F12792" t="s">
        <v>101</v>
      </c>
    </row>
    <row r="12793" spans="1:7" x14ac:dyDescent="0.35">
      <c r="A12793">
        <v>13032025</v>
      </c>
      <c r="B12793" t="s">
        <v>422</v>
      </c>
      <c r="C12793" t="s">
        <v>353</v>
      </c>
      <c r="D12793" t="s">
        <v>235</v>
      </c>
      <c r="E12793" t="s">
        <v>239</v>
      </c>
      <c r="F12793" t="s">
        <v>149</v>
      </c>
    </row>
    <row r="12794" spans="1:7" x14ac:dyDescent="0.35">
      <c r="A12794">
        <v>13032025</v>
      </c>
      <c r="B12794" t="s">
        <v>593</v>
      </c>
      <c r="C12794" t="s">
        <v>456</v>
      </c>
      <c r="D12794" t="s">
        <v>235</v>
      </c>
      <c r="E12794" t="s">
        <v>241</v>
      </c>
      <c r="F12794" t="s">
        <v>101</v>
      </c>
    </row>
    <row r="12795" spans="1:7" x14ac:dyDescent="0.35">
      <c r="A12795">
        <v>13032025</v>
      </c>
      <c r="B12795" t="s">
        <v>565</v>
      </c>
      <c r="C12795" t="s">
        <v>601</v>
      </c>
      <c r="D12795" t="s">
        <v>243</v>
      </c>
      <c r="E12795" t="s">
        <v>101</v>
      </c>
    </row>
    <row r="12796" spans="1:7" x14ac:dyDescent="0.35">
      <c r="A12796">
        <v>13032025</v>
      </c>
      <c r="B12796" t="s">
        <v>493</v>
      </c>
      <c r="C12796" t="s">
        <v>476</v>
      </c>
      <c r="D12796" t="s">
        <v>245</v>
      </c>
      <c r="E12796" t="s">
        <v>246</v>
      </c>
    </row>
    <row r="12797" spans="1:7" x14ac:dyDescent="0.35">
      <c r="A12797">
        <v>13032025</v>
      </c>
      <c r="B12797" t="s">
        <v>801</v>
      </c>
      <c r="C12797" t="s">
        <v>581</v>
      </c>
      <c r="D12797" t="s">
        <v>245</v>
      </c>
      <c r="E12797" t="s">
        <v>249</v>
      </c>
    </row>
    <row r="12798" spans="1:7" x14ac:dyDescent="0.35">
      <c r="A12798">
        <v>13032025</v>
      </c>
      <c r="B12798" t="s">
        <v>655</v>
      </c>
      <c r="C12798" t="s">
        <v>420</v>
      </c>
      <c r="D12798" t="s">
        <v>252</v>
      </c>
      <c r="E12798" t="s">
        <v>101</v>
      </c>
    </row>
    <row r="12799" spans="1:7" x14ac:dyDescent="0.35">
      <c r="A12799">
        <v>13032025</v>
      </c>
      <c r="B12799" t="s">
        <v>752</v>
      </c>
      <c r="C12799" t="s">
        <v>282</v>
      </c>
      <c r="D12799" t="s">
        <v>254</v>
      </c>
    </row>
    <row r="12800" spans="1:7" x14ac:dyDescent="0.35">
      <c r="A12800">
        <v>13032025</v>
      </c>
      <c r="B12800" t="s">
        <v>444</v>
      </c>
      <c r="C12800" t="s">
        <v>405</v>
      </c>
      <c r="D12800" t="s">
        <v>256</v>
      </c>
      <c r="E12800" t="s">
        <v>257</v>
      </c>
      <c r="F12800" t="s">
        <v>236</v>
      </c>
      <c r="G12800" t="s">
        <v>101</v>
      </c>
    </row>
    <row r="12801" spans="1:6" x14ac:dyDescent="0.35">
      <c r="A12801">
        <v>13032025</v>
      </c>
      <c r="B12801" t="s">
        <v>695</v>
      </c>
      <c r="C12801" t="s">
        <v>286</v>
      </c>
      <c r="D12801" t="s">
        <v>260</v>
      </c>
      <c r="E12801" t="s">
        <v>136</v>
      </c>
      <c r="F12801" t="s">
        <v>101</v>
      </c>
    </row>
    <row r="12802" spans="1:6" x14ac:dyDescent="0.35">
      <c r="A12802">
        <v>13032025</v>
      </c>
      <c r="B12802" t="s">
        <v>145</v>
      </c>
      <c r="C12802" t="s">
        <v>261</v>
      </c>
      <c r="D12802" t="s">
        <v>262</v>
      </c>
      <c r="E12802" t="s">
        <v>101</v>
      </c>
    </row>
    <row r="12803" spans="1:6" x14ac:dyDescent="0.35">
      <c r="A12803">
        <v>13032025</v>
      </c>
      <c r="B12803" t="s">
        <v>634</v>
      </c>
      <c r="C12803" t="s">
        <v>541</v>
      </c>
      <c r="D12803" t="s">
        <v>264</v>
      </c>
      <c r="E12803" t="s">
        <v>101</v>
      </c>
    </row>
    <row r="12804" spans="1:6" x14ac:dyDescent="0.35">
      <c r="A12804">
        <v>13032025</v>
      </c>
      <c r="B12804" t="s">
        <v>195</v>
      </c>
      <c r="C12804" t="s">
        <v>264</v>
      </c>
      <c r="D12804" t="s">
        <v>149</v>
      </c>
    </row>
    <row r="12805" spans="1:6" x14ac:dyDescent="0.35">
      <c r="A12805">
        <v>13032025</v>
      </c>
      <c r="B12805" t="s">
        <v>663</v>
      </c>
      <c r="C12805" t="s">
        <v>556</v>
      </c>
      <c r="D12805" t="s">
        <v>265</v>
      </c>
      <c r="E12805" t="s">
        <v>101</v>
      </c>
      <c r="F12805" t="s">
        <v>266</v>
      </c>
    </row>
    <row r="12806" spans="1:6" x14ac:dyDescent="0.35">
      <c r="A12806">
        <v>13032025</v>
      </c>
      <c r="B12806" t="s">
        <v>154</v>
      </c>
      <c r="C12806" t="s">
        <v>267</v>
      </c>
      <c r="D12806" t="s">
        <v>101</v>
      </c>
    </row>
    <row r="12807" spans="1:6" x14ac:dyDescent="0.35">
      <c r="A12807">
        <v>13032025</v>
      </c>
      <c r="B12807" t="s">
        <v>504</v>
      </c>
      <c r="C12807" t="s">
        <v>304</v>
      </c>
      <c r="D12807" t="s">
        <v>268</v>
      </c>
    </row>
    <row r="12808" spans="1:6" x14ac:dyDescent="0.35">
      <c r="A12808">
        <v>13032025</v>
      </c>
      <c r="B12808" t="s">
        <v>629</v>
      </c>
      <c r="C12808" t="s">
        <v>556</v>
      </c>
      <c r="D12808" t="s">
        <v>270</v>
      </c>
      <c r="E12808" t="s">
        <v>271</v>
      </c>
      <c r="F12808" t="s">
        <v>101</v>
      </c>
    </row>
    <row r="12809" spans="1:6" x14ac:dyDescent="0.35">
      <c r="A12809">
        <v>13032025</v>
      </c>
      <c r="B12809" t="s">
        <v>413</v>
      </c>
      <c r="C12809" t="s">
        <v>342</v>
      </c>
      <c r="D12809" t="s">
        <v>274</v>
      </c>
      <c r="E12809" t="s">
        <v>101</v>
      </c>
    </row>
    <row r="12810" spans="1:6" x14ac:dyDescent="0.35">
      <c r="A12810">
        <v>13032025</v>
      </c>
      <c r="B12810" t="s">
        <v>759</v>
      </c>
      <c r="C12810" t="s">
        <v>556</v>
      </c>
      <c r="D12810" t="s">
        <v>277</v>
      </c>
      <c r="E12810" t="s">
        <v>101</v>
      </c>
    </row>
    <row r="12811" spans="1:6" x14ac:dyDescent="0.35">
      <c r="A12811">
        <v>13032025</v>
      </c>
      <c r="B12811" t="s">
        <v>413</v>
      </c>
      <c r="C12811" t="s">
        <v>305</v>
      </c>
      <c r="D12811" t="s">
        <v>279</v>
      </c>
      <c r="E12811" t="s">
        <v>140</v>
      </c>
      <c r="F12811" t="s">
        <v>280</v>
      </c>
    </row>
    <row r="12812" spans="1:6" x14ac:dyDescent="0.35">
      <c r="A12812">
        <v>13032025</v>
      </c>
      <c r="B12812" t="s">
        <v>720</v>
      </c>
      <c r="C12812" t="s">
        <v>137</v>
      </c>
      <c r="D12812" t="s">
        <v>281</v>
      </c>
    </row>
    <row r="12813" spans="1:6" x14ac:dyDescent="0.35">
      <c r="A12813">
        <v>13032025</v>
      </c>
      <c r="B12813" t="s">
        <v>451</v>
      </c>
      <c r="C12813" t="s">
        <v>174</v>
      </c>
      <c r="D12813" t="s">
        <v>284</v>
      </c>
      <c r="E12813" t="s">
        <v>101</v>
      </c>
    </row>
    <row r="12814" spans="1:6" x14ac:dyDescent="0.35">
      <c r="A12814">
        <v>13032025</v>
      </c>
      <c r="B12814" t="s">
        <v>636</v>
      </c>
      <c r="C12814" t="s">
        <v>494</v>
      </c>
      <c r="D12814" t="s">
        <v>287</v>
      </c>
      <c r="E12814" t="s">
        <v>101</v>
      </c>
    </row>
    <row r="12815" spans="1:6" x14ac:dyDescent="0.35">
      <c r="A12815">
        <v>13032025</v>
      </c>
      <c r="B12815" t="s">
        <v>557</v>
      </c>
      <c r="C12815" t="s">
        <v>541</v>
      </c>
      <c r="D12815" t="s">
        <v>288</v>
      </c>
      <c r="E12815" t="s">
        <v>101</v>
      </c>
    </row>
    <row r="12816" spans="1:6" x14ac:dyDescent="0.35">
      <c r="A12816">
        <v>13032025</v>
      </c>
      <c r="B12816" t="s">
        <v>752</v>
      </c>
      <c r="C12816" t="s">
        <v>601</v>
      </c>
      <c r="D12816" t="s">
        <v>290</v>
      </c>
      <c r="E12816" t="s">
        <v>140</v>
      </c>
      <c r="F12816" t="s">
        <v>291</v>
      </c>
    </row>
    <row r="12817" spans="1:9" x14ac:dyDescent="0.35">
      <c r="A12817">
        <v>13032025</v>
      </c>
      <c r="B12817" t="s">
        <v>691</v>
      </c>
      <c r="C12817" t="s">
        <v>285</v>
      </c>
      <c r="D12817" t="s">
        <v>290</v>
      </c>
      <c r="E12817" t="s">
        <v>140</v>
      </c>
      <c r="F12817" t="s">
        <v>294</v>
      </c>
      <c r="G12817" t="s">
        <v>295</v>
      </c>
      <c r="H12817" t="s">
        <v>101</v>
      </c>
    </row>
    <row r="12818" spans="1:9" x14ac:dyDescent="0.35">
      <c r="A12818">
        <v>13032025</v>
      </c>
      <c r="B12818" t="s">
        <v>413</v>
      </c>
      <c r="C12818" t="s">
        <v>305</v>
      </c>
      <c r="D12818" t="s">
        <v>298</v>
      </c>
      <c r="E12818" t="s">
        <v>101</v>
      </c>
    </row>
    <row r="12819" spans="1:9" x14ac:dyDescent="0.35">
      <c r="A12819">
        <v>13032025</v>
      </c>
      <c r="B12819" t="s">
        <v>440</v>
      </c>
      <c r="C12819" t="s">
        <v>154</v>
      </c>
      <c r="D12819" t="s">
        <v>300</v>
      </c>
      <c r="E12819" t="s">
        <v>262</v>
      </c>
      <c r="F12819" t="s">
        <v>101</v>
      </c>
    </row>
    <row r="12820" spans="1:9" x14ac:dyDescent="0.35">
      <c r="A12820">
        <v>13032025</v>
      </c>
      <c r="B12820" t="s">
        <v>413</v>
      </c>
      <c r="C12820" t="s">
        <v>177</v>
      </c>
      <c r="D12820" t="s">
        <v>301</v>
      </c>
      <c r="E12820" t="s">
        <v>101</v>
      </c>
    </row>
    <row r="12821" spans="1:9" x14ac:dyDescent="0.35">
      <c r="A12821">
        <v>13032025</v>
      </c>
      <c r="B12821" t="s">
        <v>518</v>
      </c>
      <c r="C12821" t="s">
        <v>432</v>
      </c>
      <c r="D12821" t="s">
        <v>303</v>
      </c>
      <c r="E12821" t="s">
        <v>149</v>
      </c>
    </row>
    <row r="12822" spans="1:9" x14ac:dyDescent="0.35">
      <c r="A12822">
        <v>13032025</v>
      </c>
      <c r="B12822" t="s">
        <v>718</v>
      </c>
      <c r="C12822" t="s">
        <v>493</v>
      </c>
      <c r="D12822" t="s">
        <v>306</v>
      </c>
      <c r="E12822" t="s">
        <v>101</v>
      </c>
    </row>
    <row r="12823" spans="1:9" x14ac:dyDescent="0.35">
      <c r="A12823">
        <v>13032025</v>
      </c>
      <c r="B12823" t="s">
        <v>718</v>
      </c>
      <c r="C12823" t="s">
        <v>449</v>
      </c>
      <c r="D12823" t="s">
        <v>308</v>
      </c>
      <c r="E12823" t="s">
        <v>309</v>
      </c>
      <c r="F12823" t="s">
        <v>310</v>
      </c>
      <c r="G12823" t="s">
        <v>311</v>
      </c>
      <c r="H12823" t="s">
        <v>312</v>
      </c>
      <c r="I12823" t="s">
        <v>101</v>
      </c>
    </row>
    <row r="12824" spans="1:9" x14ac:dyDescent="0.35">
      <c r="A12824">
        <v>13032025</v>
      </c>
      <c r="B12824" t="s">
        <v>504</v>
      </c>
      <c r="C12824" t="s">
        <v>340</v>
      </c>
      <c r="D12824" t="s">
        <v>314</v>
      </c>
      <c r="E12824" t="s">
        <v>315</v>
      </c>
      <c r="F12824" t="s">
        <v>101</v>
      </c>
    </row>
    <row r="12825" spans="1:9" x14ac:dyDescent="0.35">
      <c r="A12825">
        <v>13032025</v>
      </c>
      <c r="B12825" t="s">
        <v>764</v>
      </c>
      <c r="C12825" t="s">
        <v>292</v>
      </c>
      <c r="D12825" t="s">
        <v>314</v>
      </c>
      <c r="E12825" t="s">
        <v>317</v>
      </c>
      <c r="F12825" t="s">
        <v>101</v>
      </c>
    </row>
    <row r="12826" spans="1:9" x14ac:dyDescent="0.35">
      <c r="A12826">
        <v>13032025</v>
      </c>
      <c r="B12826" t="s">
        <v>218</v>
      </c>
      <c r="C12826" t="s">
        <v>154</v>
      </c>
      <c r="D12826" t="s">
        <v>319</v>
      </c>
      <c r="E12826" t="s">
        <v>320</v>
      </c>
      <c r="F12826" t="s">
        <v>321</v>
      </c>
    </row>
    <row r="12827" spans="1:9" x14ac:dyDescent="0.35">
      <c r="A12827">
        <v>13032025</v>
      </c>
      <c r="B12827" t="s">
        <v>551</v>
      </c>
      <c r="C12827" t="s">
        <v>432</v>
      </c>
      <c r="D12827" t="s">
        <v>322</v>
      </c>
      <c r="E12827" t="s">
        <v>101</v>
      </c>
    </row>
    <row r="12828" spans="1:9" x14ac:dyDescent="0.35">
      <c r="A12828">
        <v>13032025</v>
      </c>
      <c r="B12828" t="s">
        <v>663</v>
      </c>
      <c r="C12828" t="s">
        <v>224</v>
      </c>
      <c r="D12828" t="s">
        <v>325</v>
      </c>
      <c r="E12828" t="s">
        <v>101</v>
      </c>
    </row>
    <row r="12829" spans="1:9" x14ac:dyDescent="0.35">
      <c r="A12829">
        <v>13032025</v>
      </c>
      <c r="B12829" t="s">
        <v>723</v>
      </c>
      <c r="C12829" t="s">
        <v>339</v>
      </c>
      <c r="D12829" t="s">
        <v>328</v>
      </c>
      <c r="E12829" t="s">
        <v>101</v>
      </c>
    </row>
    <row r="12830" spans="1:9" x14ac:dyDescent="0.35">
      <c r="A12830">
        <v>13032025</v>
      </c>
      <c r="B12830" t="s">
        <v>447</v>
      </c>
      <c r="C12830" t="s">
        <v>331</v>
      </c>
      <c r="D12830" t="s">
        <v>332</v>
      </c>
      <c r="E12830" t="s">
        <v>101</v>
      </c>
    </row>
    <row r="12831" spans="1:9" x14ac:dyDescent="0.35">
      <c r="A12831">
        <v>13032025</v>
      </c>
      <c r="B12831" t="s">
        <v>597</v>
      </c>
      <c r="C12831" t="s">
        <v>168</v>
      </c>
      <c r="D12831" t="s">
        <v>331</v>
      </c>
      <c r="E12831" t="s">
        <v>335</v>
      </c>
      <c r="F12831" t="s">
        <v>101</v>
      </c>
    </row>
    <row r="12832" spans="1:9" x14ac:dyDescent="0.35">
      <c r="A12832">
        <v>13032025</v>
      </c>
      <c r="B12832" t="s">
        <v>237</v>
      </c>
      <c r="C12832" t="s">
        <v>480</v>
      </c>
      <c r="D12832" t="s">
        <v>331</v>
      </c>
      <c r="E12832" t="s">
        <v>338</v>
      </c>
      <c r="F12832" t="s">
        <v>321</v>
      </c>
    </row>
    <row r="12833" spans="1:8" x14ac:dyDescent="0.35">
      <c r="A12833">
        <v>13032025</v>
      </c>
      <c r="B12833" t="s">
        <v>723</v>
      </c>
      <c r="C12833" t="s">
        <v>494</v>
      </c>
      <c r="D12833" t="s">
        <v>170</v>
      </c>
    </row>
    <row r="12834" spans="1:8" x14ac:dyDescent="0.35">
      <c r="A12834">
        <v>13032025</v>
      </c>
      <c r="B12834" t="s">
        <v>636</v>
      </c>
      <c r="C12834" t="s">
        <v>258</v>
      </c>
      <c r="D12834" t="s">
        <v>341</v>
      </c>
      <c r="E12834" t="s">
        <v>101</v>
      </c>
    </row>
    <row r="12835" spans="1:8" x14ac:dyDescent="0.35">
      <c r="A12835">
        <v>13032025</v>
      </c>
      <c r="B12835" t="s">
        <v>510</v>
      </c>
      <c r="C12835" t="s">
        <v>224</v>
      </c>
      <c r="D12835" t="s">
        <v>343</v>
      </c>
      <c r="E12835" t="s">
        <v>101</v>
      </c>
    </row>
    <row r="12836" spans="1:8" x14ac:dyDescent="0.35">
      <c r="A12836">
        <v>13032025</v>
      </c>
      <c r="B12836" t="s">
        <v>292</v>
      </c>
      <c r="C12836" t="s">
        <v>132</v>
      </c>
      <c r="D12836" t="s">
        <v>344</v>
      </c>
      <c r="E12836" t="s">
        <v>345</v>
      </c>
      <c r="F12836" t="s">
        <v>101</v>
      </c>
    </row>
    <row r="12837" spans="1:8" x14ac:dyDescent="0.35">
      <c r="A12837">
        <v>13032025</v>
      </c>
      <c r="B12837" t="s">
        <v>582</v>
      </c>
      <c r="C12837" t="s">
        <v>447</v>
      </c>
      <c r="D12837" t="s">
        <v>132</v>
      </c>
      <c r="E12837" t="s">
        <v>347</v>
      </c>
      <c r="F12837" t="s">
        <v>101</v>
      </c>
    </row>
    <row r="12838" spans="1:8" x14ac:dyDescent="0.35">
      <c r="A12838">
        <v>13032025</v>
      </c>
      <c r="B12838" t="s">
        <v>720</v>
      </c>
      <c r="C12838" t="s">
        <v>237</v>
      </c>
      <c r="D12838" t="s">
        <v>132</v>
      </c>
      <c r="E12838" t="s">
        <v>348</v>
      </c>
      <c r="F12838" t="s">
        <v>101</v>
      </c>
    </row>
    <row r="12839" spans="1:8" x14ac:dyDescent="0.35">
      <c r="A12839">
        <v>13032025</v>
      </c>
      <c r="B12839" t="s">
        <v>592</v>
      </c>
      <c r="C12839" t="s">
        <v>447</v>
      </c>
      <c r="D12839" t="s">
        <v>132</v>
      </c>
      <c r="E12839" t="s">
        <v>350</v>
      </c>
      <c r="F12839" t="s">
        <v>101</v>
      </c>
    </row>
    <row r="12840" spans="1:8" x14ac:dyDescent="0.35">
      <c r="A12840">
        <v>13032025</v>
      </c>
      <c r="B12840" t="s">
        <v>636</v>
      </c>
      <c r="C12840" t="s">
        <v>221</v>
      </c>
      <c r="D12840" t="s">
        <v>132</v>
      </c>
      <c r="E12840" t="s">
        <v>352</v>
      </c>
      <c r="F12840" t="s">
        <v>101</v>
      </c>
    </row>
    <row r="12841" spans="1:8" x14ac:dyDescent="0.35">
      <c r="A12841">
        <v>13032025</v>
      </c>
      <c r="B12841" t="s">
        <v>696</v>
      </c>
      <c r="C12841" t="s">
        <v>346</v>
      </c>
      <c r="D12841" t="s">
        <v>132</v>
      </c>
      <c r="E12841" t="s">
        <v>133</v>
      </c>
      <c r="F12841" t="s">
        <v>355</v>
      </c>
    </row>
    <row r="12842" spans="1:8" x14ac:dyDescent="0.35">
      <c r="A12842">
        <v>13032025</v>
      </c>
      <c r="B12842" t="s">
        <v>728</v>
      </c>
      <c r="C12842" t="s">
        <v>480</v>
      </c>
      <c r="D12842" t="s">
        <v>132</v>
      </c>
      <c r="E12842" t="s">
        <v>356</v>
      </c>
      <c r="F12842" t="s">
        <v>101</v>
      </c>
    </row>
    <row r="12843" spans="1:8" x14ac:dyDescent="0.35">
      <c r="A12843">
        <v>13032025</v>
      </c>
      <c r="B12843" t="s">
        <v>583</v>
      </c>
      <c r="C12843" t="s">
        <v>233</v>
      </c>
      <c r="D12843" t="s">
        <v>359</v>
      </c>
      <c r="E12843" t="s">
        <v>360</v>
      </c>
      <c r="F12843" t="s">
        <v>101</v>
      </c>
    </row>
    <row r="12844" spans="1:8" x14ac:dyDescent="0.35">
      <c r="A12844">
        <v>13032025</v>
      </c>
      <c r="B12844" t="s">
        <v>662</v>
      </c>
      <c r="C12844" t="s">
        <v>203</v>
      </c>
      <c r="D12844" t="s">
        <v>359</v>
      </c>
      <c r="E12844" t="s">
        <v>362</v>
      </c>
      <c r="F12844" t="s">
        <v>101</v>
      </c>
    </row>
    <row r="12845" spans="1:8" x14ac:dyDescent="0.35">
      <c r="A12845">
        <v>13032025</v>
      </c>
      <c r="B12845" t="s">
        <v>593</v>
      </c>
      <c r="C12845" t="s">
        <v>554</v>
      </c>
      <c r="D12845" t="s">
        <v>359</v>
      </c>
      <c r="E12845" t="s">
        <v>362</v>
      </c>
      <c r="F12845" t="s">
        <v>140</v>
      </c>
      <c r="G12845" t="s">
        <v>364</v>
      </c>
      <c r="H12845" t="s">
        <v>101</v>
      </c>
    </row>
    <row r="12846" spans="1:8" x14ac:dyDescent="0.35">
      <c r="A12846">
        <v>13032025</v>
      </c>
      <c r="B12846" t="s">
        <v>567</v>
      </c>
      <c r="C12846" t="s">
        <v>339</v>
      </c>
      <c r="D12846" t="s">
        <v>366</v>
      </c>
      <c r="E12846" t="s">
        <v>257</v>
      </c>
      <c r="F12846" t="s">
        <v>367</v>
      </c>
      <c r="G12846" t="s">
        <v>101</v>
      </c>
    </row>
    <row r="12847" spans="1:8" x14ac:dyDescent="0.35">
      <c r="A12847">
        <v>13032025</v>
      </c>
      <c r="B12847" t="s">
        <v>565</v>
      </c>
      <c r="C12847" t="s">
        <v>455</v>
      </c>
      <c r="D12847" t="s">
        <v>369</v>
      </c>
      <c r="E12847" t="s">
        <v>370</v>
      </c>
      <c r="F12847" t="s">
        <v>101</v>
      </c>
    </row>
    <row r="12848" spans="1:8" x14ac:dyDescent="0.35">
      <c r="A12848">
        <v>13032025</v>
      </c>
      <c r="B12848" t="s">
        <v>658</v>
      </c>
      <c r="C12848" t="s">
        <v>171</v>
      </c>
      <c r="D12848" t="s">
        <v>371</v>
      </c>
      <c r="E12848" t="s">
        <v>101</v>
      </c>
    </row>
    <row r="12849" spans="1:9" x14ac:dyDescent="0.35">
      <c r="A12849">
        <v>13032025</v>
      </c>
      <c r="B12849" t="s">
        <v>137</v>
      </c>
      <c r="C12849" t="s">
        <v>99</v>
      </c>
      <c r="D12849" t="s">
        <v>372</v>
      </c>
      <c r="E12849" t="s">
        <v>101</v>
      </c>
    </row>
    <row r="12850" spans="1:9" x14ac:dyDescent="0.35">
      <c r="A12850">
        <v>13032025</v>
      </c>
      <c r="B12850" t="s">
        <v>662</v>
      </c>
      <c r="C12850" t="s">
        <v>438</v>
      </c>
      <c r="D12850" t="s">
        <v>373</v>
      </c>
      <c r="E12850" t="s">
        <v>101</v>
      </c>
    </row>
    <row r="12851" spans="1:9" x14ac:dyDescent="0.35">
      <c r="A12851">
        <v>13032025</v>
      </c>
      <c r="B12851" t="s">
        <v>603</v>
      </c>
      <c r="C12851" t="s">
        <v>438</v>
      </c>
      <c r="D12851" t="s">
        <v>376</v>
      </c>
      <c r="E12851" t="s">
        <v>140</v>
      </c>
      <c r="F12851" t="s">
        <v>331</v>
      </c>
      <c r="G12851" t="s">
        <v>377</v>
      </c>
      <c r="H12851" t="s">
        <v>101</v>
      </c>
    </row>
    <row r="12852" spans="1:9" x14ac:dyDescent="0.35">
      <c r="A12852">
        <v>13032025</v>
      </c>
      <c r="B12852" t="s">
        <v>623</v>
      </c>
      <c r="C12852" t="s">
        <v>183</v>
      </c>
      <c r="D12852" t="s">
        <v>378</v>
      </c>
    </row>
    <row r="12853" spans="1:9" x14ac:dyDescent="0.35">
      <c r="A12853">
        <v>13032025</v>
      </c>
      <c r="B12853" t="s">
        <v>778</v>
      </c>
      <c r="C12853" t="s">
        <v>432</v>
      </c>
      <c r="D12853" t="s">
        <v>380</v>
      </c>
      <c r="E12853" t="s">
        <v>101</v>
      </c>
    </row>
    <row r="12854" spans="1:9" x14ac:dyDescent="0.35">
      <c r="A12854">
        <v>13032025</v>
      </c>
      <c r="B12854" t="s">
        <v>583</v>
      </c>
      <c r="C12854" t="s">
        <v>203</v>
      </c>
      <c r="D12854" t="s">
        <v>382</v>
      </c>
      <c r="E12854" t="s">
        <v>383</v>
      </c>
    </row>
    <row r="12855" spans="1:9" x14ac:dyDescent="0.35">
      <c r="A12855">
        <v>13032025</v>
      </c>
      <c r="B12855" t="s">
        <v>596</v>
      </c>
      <c r="C12855" t="s">
        <v>553</v>
      </c>
      <c r="D12855" t="s">
        <v>385</v>
      </c>
      <c r="E12855" t="s">
        <v>386</v>
      </c>
    </row>
    <row r="12856" spans="1:9" x14ac:dyDescent="0.35">
      <c r="A12856">
        <v>13032025</v>
      </c>
      <c r="B12856" t="s">
        <v>508</v>
      </c>
      <c r="C12856" t="s">
        <v>285</v>
      </c>
      <c r="D12856" t="s">
        <v>388</v>
      </c>
      <c r="E12856" t="s">
        <v>101</v>
      </c>
    </row>
    <row r="12857" spans="1:9" x14ac:dyDescent="0.35">
      <c r="A12857">
        <v>13032025</v>
      </c>
      <c r="B12857" t="s">
        <v>269</v>
      </c>
      <c r="C12857" t="s">
        <v>391</v>
      </c>
      <c r="D12857" t="s">
        <v>101</v>
      </c>
    </row>
    <row r="12858" spans="1:9" x14ac:dyDescent="0.35">
      <c r="A12858">
        <v>13032025</v>
      </c>
      <c r="B12858" t="s">
        <v>658</v>
      </c>
      <c r="C12858" t="s">
        <v>598</v>
      </c>
      <c r="D12858" t="s">
        <v>393</v>
      </c>
    </row>
    <row r="12859" spans="1:9" x14ac:dyDescent="0.35">
      <c r="A12859">
        <v>13032025</v>
      </c>
      <c r="B12859" t="s">
        <v>573</v>
      </c>
      <c r="C12859" t="s">
        <v>122</v>
      </c>
      <c r="D12859" t="s">
        <v>394</v>
      </c>
      <c r="E12859" t="s">
        <v>395</v>
      </c>
      <c r="F12859" t="s">
        <v>101</v>
      </c>
    </row>
    <row r="12860" spans="1:9" x14ac:dyDescent="0.35">
      <c r="A12860">
        <v>13032025</v>
      </c>
      <c r="B12860" t="s">
        <v>662</v>
      </c>
      <c r="C12860" t="s">
        <v>476</v>
      </c>
      <c r="D12860" t="s">
        <v>396</v>
      </c>
    </row>
    <row r="12861" spans="1:9" x14ac:dyDescent="0.35">
      <c r="A12861">
        <v>13032025</v>
      </c>
      <c r="B12861" t="s">
        <v>639</v>
      </c>
      <c r="C12861" t="s">
        <v>157</v>
      </c>
      <c r="D12861" t="s">
        <v>397</v>
      </c>
      <c r="E12861" t="s">
        <v>101</v>
      </c>
    </row>
    <row r="12862" spans="1:9" x14ac:dyDescent="0.35">
      <c r="A12862">
        <v>13032025</v>
      </c>
      <c r="B12862" t="s">
        <v>444</v>
      </c>
      <c r="C12862" t="s">
        <v>307</v>
      </c>
      <c r="D12862" t="s">
        <v>399</v>
      </c>
      <c r="E12862" t="s">
        <v>140</v>
      </c>
      <c r="F12862" t="s">
        <v>400</v>
      </c>
      <c r="G12862" t="s">
        <v>257</v>
      </c>
      <c r="H12862" t="s">
        <v>331</v>
      </c>
      <c r="I12862" t="s">
        <v>401</v>
      </c>
    </row>
    <row r="12863" spans="1:9" x14ac:dyDescent="0.35">
      <c r="A12863">
        <v>13032025</v>
      </c>
      <c r="B12863" t="s">
        <v>611</v>
      </c>
      <c r="C12863" t="s">
        <v>425</v>
      </c>
      <c r="D12863" t="s">
        <v>399</v>
      </c>
      <c r="E12863" t="s">
        <v>187</v>
      </c>
      <c r="F12863" t="s">
        <v>101</v>
      </c>
    </row>
    <row r="12864" spans="1:9" x14ac:dyDescent="0.35">
      <c r="A12864">
        <v>13032025</v>
      </c>
      <c r="B12864" t="s">
        <v>581</v>
      </c>
      <c r="C12864" t="s">
        <v>142</v>
      </c>
      <c r="D12864" t="s">
        <v>399</v>
      </c>
      <c r="E12864" t="s">
        <v>403</v>
      </c>
      <c r="F12864" t="s">
        <v>101</v>
      </c>
    </row>
    <row r="12865" spans="1:7" x14ac:dyDescent="0.35">
      <c r="A12865">
        <v>13032025</v>
      </c>
      <c r="B12865" t="s">
        <v>551</v>
      </c>
      <c r="C12865" t="s">
        <v>177</v>
      </c>
      <c r="D12865" t="s">
        <v>399</v>
      </c>
      <c r="E12865" t="s">
        <v>404</v>
      </c>
      <c r="F12865" t="s">
        <v>101</v>
      </c>
    </row>
    <row r="12866" spans="1:7" x14ac:dyDescent="0.35">
      <c r="A12866">
        <v>12032025</v>
      </c>
      <c r="B12866" t="s">
        <v>413</v>
      </c>
      <c r="C12866" t="s">
        <v>431</v>
      </c>
      <c r="D12866" t="s">
        <v>100</v>
      </c>
      <c r="E12866" t="s">
        <v>101</v>
      </c>
    </row>
    <row r="12867" spans="1:7" x14ac:dyDescent="0.35">
      <c r="A12867">
        <v>12032025</v>
      </c>
      <c r="B12867" t="s">
        <v>218</v>
      </c>
      <c r="C12867" t="s">
        <v>296</v>
      </c>
      <c r="D12867" t="s">
        <v>104</v>
      </c>
      <c r="E12867" t="s">
        <v>101</v>
      </c>
    </row>
    <row r="12868" spans="1:7" x14ac:dyDescent="0.35">
      <c r="A12868">
        <v>12032025</v>
      </c>
      <c r="B12868" t="s">
        <v>573</v>
      </c>
      <c r="C12868" t="s">
        <v>569</v>
      </c>
      <c r="D12868" t="s">
        <v>107</v>
      </c>
      <c r="E12868" t="s">
        <v>108</v>
      </c>
      <c r="F12868" t="s">
        <v>101</v>
      </c>
    </row>
    <row r="12869" spans="1:7" x14ac:dyDescent="0.35">
      <c r="A12869">
        <v>12032025</v>
      </c>
      <c r="B12869" t="s">
        <v>737</v>
      </c>
      <c r="C12869" t="s">
        <v>502</v>
      </c>
      <c r="D12869" t="s">
        <v>111</v>
      </c>
      <c r="E12869" t="s">
        <v>101</v>
      </c>
    </row>
    <row r="12870" spans="1:7" x14ac:dyDescent="0.35">
      <c r="A12870">
        <v>12032025</v>
      </c>
      <c r="B12870" t="s">
        <v>773</v>
      </c>
      <c r="C12870" t="s">
        <v>816</v>
      </c>
      <c r="D12870" t="s">
        <v>114</v>
      </c>
      <c r="E12870" t="s">
        <v>115</v>
      </c>
      <c r="F12870" t="s">
        <v>116</v>
      </c>
    </row>
    <row r="12871" spans="1:7" x14ac:dyDescent="0.35">
      <c r="A12871">
        <v>12032025</v>
      </c>
      <c r="B12871" t="s">
        <v>302</v>
      </c>
      <c r="C12871" t="s">
        <v>458</v>
      </c>
      <c r="D12871" t="s">
        <v>114</v>
      </c>
      <c r="E12871" t="s">
        <v>119</v>
      </c>
      <c r="F12871" t="s">
        <v>120</v>
      </c>
      <c r="G12871" t="s">
        <v>121</v>
      </c>
    </row>
    <row r="12872" spans="1:7" x14ac:dyDescent="0.35">
      <c r="A12872">
        <v>12032025</v>
      </c>
      <c r="B12872" t="s">
        <v>351</v>
      </c>
      <c r="C12872" t="s">
        <v>835</v>
      </c>
      <c r="D12872" t="s">
        <v>114</v>
      </c>
      <c r="E12872" t="s">
        <v>124</v>
      </c>
    </row>
    <row r="12873" spans="1:7" x14ac:dyDescent="0.35">
      <c r="A12873">
        <v>12032025</v>
      </c>
      <c r="B12873" t="s">
        <v>625</v>
      </c>
      <c r="C12873" t="s">
        <v>698</v>
      </c>
      <c r="D12873" t="s">
        <v>114</v>
      </c>
      <c r="E12873" t="s">
        <v>127</v>
      </c>
    </row>
    <row r="12874" spans="1:7" x14ac:dyDescent="0.35">
      <c r="A12874">
        <v>12032025</v>
      </c>
      <c r="B12874" t="s">
        <v>354</v>
      </c>
      <c r="C12874" t="s">
        <v>406</v>
      </c>
      <c r="D12874" t="s">
        <v>114</v>
      </c>
      <c r="E12874" t="s">
        <v>130</v>
      </c>
    </row>
    <row r="12875" spans="1:7" x14ac:dyDescent="0.35">
      <c r="A12875">
        <v>12032025</v>
      </c>
      <c r="B12875" t="s">
        <v>175</v>
      </c>
      <c r="C12875" t="s">
        <v>134</v>
      </c>
      <c r="D12875" t="s">
        <v>114</v>
      </c>
      <c r="E12875" t="s">
        <v>132</v>
      </c>
      <c r="F12875" t="s">
        <v>133</v>
      </c>
    </row>
    <row r="12876" spans="1:7" x14ac:dyDescent="0.35">
      <c r="A12876">
        <v>12032025</v>
      </c>
      <c r="B12876" t="s">
        <v>441</v>
      </c>
      <c r="C12876" t="s">
        <v>146</v>
      </c>
      <c r="D12876" t="s">
        <v>135</v>
      </c>
      <c r="E12876" t="s">
        <v>136</v>
      </c>
    </row>
    <row r="12877" spans="1:7" x14ac:dyDescent="0.35">
      <c r="A12877">
        <v>12032025</v>
      </c>
      <c r="B12877" t="s">
        <v>629</v>
      </c>
      <c r="C12877" t="s">
        <v>473</v>
      </c>
      <c r="D12877" t="s">
        <v>139</v>
      </c>
      <c r="E12877" t="s">
        <v>140</v>
      </c>
      <c r="F12877" t="s">
        <v>141</v>
      </c>
      <c r="G12877" t="s">
        <v>101</v>
      </c>
    </row>
    <row r="12878" spans="1:7" x14ac:dyDescent="0.35">
      <c r="A12878">
        <v>12032025</v>
      </c>
      <c r="B12878" t="s">
        <v>573</v>
      </c>
      <c r="C12878" t="s">
        <v>122</v>
      </c>
      <c r="D12878" t="s">
        <v>144</v>
      </c>
      <c r="E12878" t="s">
        <v>101</v>
      </c>
    </row>
    <row r="12879" spans="1:7" x14ac:dyDescent="0.35">
      <c r="A12879">
        <v>12032025</v>
      </c>
      <c r="B12879" t="s">
        <v>603</v>
      </c>
      <c r="C12879" t="s">
        <v>415</v>
      </c>
      <c r="D12879" t="s">
        <v>147</v>
      </c>
      <c r="E12879" t="s">
        <v>148</v>
      </c>
      <c r="F12879" t="s">
        <v>149</v>
      </c>
    </row>
    <row r="12880" spans="1:7" x14ac:dyDescent="0.35">
      <c r="A12880">
        <v>12032025</v>
      </c>
      <c r="B12880" t="s">
        <v>596</v>
      </c>
      <c r="C12880" t="s">
        <v>326</v>
      </c>
      <c r="D12880" t="s">
        <v>152</v>
      </c>
      <c r="E12880" t="s">
        <v>140</v>
      </c>
      <c r="F12880" t="s">
        <v>153</v>
      </c>
      <c r="G12880" t="s">
        <v>101</v>
      </c>
    </row>
    <row r="12881" spans="1:6" x14ac:dyDescent="0.35">
      <c r="A12881">
        <v>12032025</v>
      </c>
      <c r="B12881" t="s">
        <v>661</v>
      </c>
      <c r="C12881" t="s">
        <v>247</v>
      </c>
      <c r="D12881" t="s">
        <v>156</v>
      </c>
      <c r="E12881" t="s">
        <v>101</v>
      </c>
    </row>
    <row r="12882" spans="1:6" x14ac:dyDescent="0.35">
      <c r="A12882">
        <v>12032025</v>
      </c>
      <c r="B12882" t="s">
        <v>552</v>
      </c>
      <c r="C12882" t="s">
        <v>540</v>
      </c>
      <c r="D12882" t="s">
        <v>159</v>
      </c>
      <c r="E12882" t="s">
        <v>101</v>
      </c>
    </row>
    <row r="12883" spans="1:6" x14ac:dyDescent="0.35">
      <c r="A12883">
        <v>12032025</v>
      </c>
      <c r="B12883" t="s">
        <v>456</v>
      </c>
      <c r="C12883" t="s">
        <v>161</v>
      </c>
      <c r="D12883" t="s">
        <v>101</v>
      </c>
    </row>
    <row r="12884" spans="1:6" x14ac:dyDescent="0.35">
      <c r="A12884">
        <v>12032025</v>
      </c>
      <c r="B12884" t="s">
        <v>722</v>
      </c>
      <c r="C12884" t="s">
        <v>278</v>
      </c>
      <c r="D12884" t="s">
        <v>164</v>
      </c>
      <c r="E12884" t="s">
        <v>101</v>
      </c>
    </row>
    <row r="12885" spans="1:6" x14ac:dyDescent="0.35">
      <c r="A12885">
        <v>12032025</v>
      </c>
      <c r="B12885" t="s">
        <v>687</v>
      </c>
      <c r="C12885" t="s">
        <v>183</v>
      </c>
      <c r="D12885" t="s">
        <v>167</v>
      </c>
    </row>
    <row r="12886" spans="1:6" x14ac:dyDescent="0.35">
      <c r="A12886">
        <v>12032025</v>
      </c>
      <c r="B12886" t="s">
        <v>629</v>
      </c>
      <c r="C12886" t="s">
        <v>438</v>
      </c>
      <c r="D12886" t="s">
        <v>423</v>
      </c>
      <c r="E12886" t="s">
        <v>101</v>
      </c>
    </row>
    <row r="12887" spans="1:6" x14ac:dyDescent="0.35">
      <c r="A12887">
        <v>12032025</v>
      </c>
      <c r="B12887" t="s">
        <v>636</v>
      </c>
      <c r="C12887" t="s">
        <v>521</v>
      </c>
      <c r="D12887" t="s">
        <v>169</v>
      </c>
      <c r="E12887" t="s">
        <v>170</v>
      </c>
      <c r="F12887" t="s">
        <v>101</v>
      </c>
    </row>
    <row r="12888" spans="1:6" x14ac:dyDescent="0.35">
      <c r="A12888">
        <v>12032025</v>
      </c>
      <c r="B12888" t="s">
        <v>694</v>
      </c>
      <c r="C12888" t="s">
        <v>456</v>
      </c>
      <c r="D12888" t="s">
        <v>173</v>
      </c>
      <c r="E12888" t="s">
        <v>101</v>
      </c>
    </row>
    <row r="12889" spans="1:6" x14ac:dyDescent="0.35">
      <c r="A12889">
        <v>12032025</v>
      </c>
      <c r="B12889" t="s">
        <v>473</v>
      </c>
      <c r="C12889" t="s">
        <v>414</v>
      </c>
      <c r="D12889" t="s">
        <v>176</v>
      </c>
      <c r="E12889" t="s">
        <v>101</v>
      </c>
    </row>
    <row r="12890" spans="1:6" x14ac:dyDescent="0.35">
      <c r="A12890">
        <v>12032025</v>
      </c>
      <c r="B12890" t="s">
        <v>441</v>
      </c>
      <c r="C12890" t="s">
        <v>221</v>
      </c>
      <c r="D12890" t="s">
        <v>176</v>
      </c>
      <c r="E12890" t="s">
        <v>149</v>
      </c>
    </row>
    <row r="12891" spans="1:6" x14ac:dyDescent="0.35">
      <c r="A12891">
        <v>12032025</v>
      </c>
      <c r="B12891" t="s">
        <v>451</v>
      </c>
      <c r="C12891" t="s">
        <v>329</v>
      </c>
      <c r="D12891" t="s">
        <v>181</v>
      </c>
      <c r="E12891" t="s">
        <v>182</v>
      </c>
      <c r="F12891" t="s">
        <v>101</v>
      </c>
    </row>
    <row r="12892" spans="1:6" x14ac:dyDescent="0.35">
      <c r="A12892">
        <v>12032025</v>
      </c>
      <c r="B12892" t="s">
        <v>846</v>
      </c>
      <c r="C12892" t="s">
        <v>590</v>
      </c>
      <c r="D12892" t="s">
        <v>184</v>
      </c>
      <c r="E12892" t="s">
        <v>101</v>
      </c>
    </row>
    <row r="12893" spans="1:6" x14ac:dyDescent="0.35">
      <c r="A12893">
        <v>12032025</v>
      </c>
      <c r="B12893" t="s">
        <v>480</v>
      </c>
      <c r="C12893" t="s">
        <v>187</v>
      </c>
      <c r="D12893" t="s">
        <v>101</v>
      </c>
    </row>
    <row r="12894" spans="1:6" x14ac:dyDescent="0.35">
      <c r="A12894">
        <v>12032025</v>
      </c>
      <c r="B12894" t="s">
        <v>717</v>
      </c>
      <c r="C12894" t="s">
        <v>273</v>
      </c>
      <c r="D12894" t="s">
        <v>190</v>
      </c>
      <c r="E12894" t="s">
        <v>191</v>
      </c>
      <c r="F12894" t="s">
        <v>101</v>
      </c>
    </row>
    <row r="12895" spans="1:6" x14ac:dyDescent="0.35">
      <c r="A12895">
        <v>12032025</v>
      </c>
      <c r="B12895" t="s">
        <v>674</v>
      </c>
      <c r="C12895" t="s">
        <v>363</v>
      </c>
      <c r="D12895" t="s">
        <v>190</v>
      </c>
      <c r="E12895" t="s">
        <v>194</v>
      </c>
      <c r="F12895" t="s">
        <v>101</v>
      </c>
    </row>
    <row r="12896" spans="1:6" x14ac:dyDescent="0.35">
      <c r="A12896">
        <v>12032025</v>
      </c>
      <c r="B12896" t="s">
        <v>603</v>
      </c>
      <c r="C12896" t="s">
        <v>556</v>
      </c>
      <c r="D12896" t="s">
        <v>190</v>
      </c>
      <c r="E12896" t="s">
        <v>196</v>
      </c>
      <c r="F12896" t="s">
        <v>101</v>
      </c>
    </row>
    <row r="12897" spans="1:7" x14ac:dyDescent="0.35">
      <c r="A12897">
        <v>12032025</v>
      </c>
      <c r="B12897" t="s">
        <v>292</v>
      </c>
      <c r="C12897" t="s">
        <v>198</v>
      </c>
      <c r="D12897" t="s">
        <v>140</v>
      </c>
      <c r="E12897" t="s">
        <v>199</v>
      </c>
      <c r="F12897" t="s">
        <v>200</v>
      </c>
      <c r="G12897" t="s">
        <v>101</v>
      </c>
    </row>
    <row r="12898" spans="1:7" x14ac:dyDescent="0.35">
      <c r="A12898">
        <v>12032025</v>
      </c>
      <c r="B12898" t="s">
        <v>712</v>
      </c>
      <c r="C12898" t="s">
        <v>204</v>
      </c>
      <c r="D12898" t="s">
        <v>61</v>
      </c>
      <c r="E12898" t="s">
        <v>101</v>
      </c>
    </row>
    <row r="12899" spans="1:7" x14ac:dyDescent="0.35">
      <c r="A12899">
        <v>12032025</v>
      </c>
      <c r="B12899" t="s">
        <v>589</v>
      </c>
      <c r="C12899" t="s">
        <v>414</v>
      </c>
      <c r="D12899" t="s">
        <v>205</v>
      </c>
      <c r="E12899" t="s">
        <v>101</v>
      </c>
    </row>
    <row r="12900" spans="1:7" x14ac:dyDescent="0.35">
      <c r="A12900">
        <v>12032025</v>
      </c>
      <c r="B12900" t="s">
        <v>768</v>
      </c>
      <c r="C12900" t="s">
        <v>518</v>
      </c>
      <c r="D12900" t="s">
        <v>208</v>
      </c>
      <c r="E12900" t="s">
        <v>101</v>
      </c>
    </row>
    <row r="12901" spans="1:7" x14ac:dyDescent="0.35">
      <c r="A12901">
        <v>12032025</v>
      </c>
      <c r="B12901" t="s">
        <v>573</v>
      </c>
      <c r="C12901" t="s">
        <v>168</v>
      </c>
      <c r="D12901" t="s">
        <v>210</v>
      </c>
      <c r="E12901" t="s">
        <v>211</v>
      </c>
      <c r="F12901" t="s">
        <v>101</v>
      </c>
    </row>
    <row r="12902" spans="1:7" x14ac:dyDescent="0.35">
      <c r="A12902">
        <v>12032025</v>
      </c>
      <c r="B12902" t="s">
        <v>694</v>
      </c>
      <c r="C12902" t="s">
        <v>158</v>
      </c>
      <c r="D12902" t="s">
        <v>214</v>
      </c>
      <c r="E12902" t="s">
        <v>215</v>
      </c>
      <c r="F12902" t="s">
        <v>101</v>
      </c>
    </row>
    <row r="12903" spans="1:7" x14ac:dyDescent="0.35">
      <c r="A12903">
        <v>12032025</v>
      </c>
      <c r="B12903" t="s">
        <v>413</v>
      </c>
      <c r="C12903" t="s">
        <v>465</v>
      </c>
      <c r="D12903" t="s">
        <v>217</v>
      </c>
      <c r="E12903" t="s">
        <v>101</v>
      </c>
    </row>
    <row r="12904" spans="1:7" x14ac:dyDescent="0.35">
      <c r="A12904">
        <v>12032025</v>
      </c>
      <c r="B12904" t="s">
        <v>720</v>
      </c>
      <c r="C12904" t="s">
        <v>137</v>
      </c>
      <c r="D12904" t="s">
        <v>220</v>
      </c>
      <c r="E12904" t="s">
        <v>101</v>
      </c>
    </row>
    <row r="12905" spans="1:7" x14ac:dyDescent="0.35">
      <c r="A12905">
        <v>12032025</v>
      </c>
      <c r="B12905" t="s">
        <v>765</v>
      </c>
      <c r="C12905" t="s">
        <v>430</v>
      </c>
      <c r="D12905" t="s">
        <v>222</v>
      </c>
    </row>
    <row r="12906" spans="1:7" x14ac:dyDescent="0.35">
      <c r="A12906">
        <v>12032025</v>
      </c>
      <c r="B12906" t="s">
        <v>520</v>
      </c>
      <c r="C12906" t="s">
        <v>154</v>
      </c>
      <c r="D12906" t="s">
        <v>223</v>
      </c>
    </row>
    <row r="12907" spans="1:7" x14ac:dyDescent="0.35">
      <c r="A12907">
        <v>12032025</v>
      </c>
      <c r="B12907" t="s">
        <v>723</v>
      </c>
      <c r="C12907" t="s">
        <v>540</v>
      </c>
      <c r="D12907" t="s">
        <v>225</v>
      </c>
      <c r="E12907" t="s">
        <v>101</v>
      </c>
    </row>
    <row r="12908" spans="1:7" x14ac:dyDescent="0.35">
      <c r="A12908">
        <v>12032025</v>
      </c>
      <c r="B12908" t="s">
        <v>558</v>
      </c>
      <c r="C12908" t="s">
        <v>415</v>
      </c>
      <c r="D12908" t="s">
        <v>225</v>
      </c>
      <c r="E12908" t="s">
        <v>228</v>
      </c>
      <c r="F12908" t="s">
        <v>229</v>
      </c>
    </row>
    <row r="12909" spans="1:7" x14ac:dyDescent="0.35">
      <c r="A12909">
        <v>12032025</v>
      </c>
      <c r="B12909" t="s">
        <v>514</v>
      </c>
      <c r="C12909" t="s">
        <v>145</v>
      </c>
      <c r="D12909" t="s">
        <v>232</v>
      </c>
      <c r="E12909" t="s">
        <v>101</v>
      </c>
    </row>
    <row r="12910" spans="1:7" x14ac:dyDescent="0.35">
      <c r="A12910">
        <v>12032025</v>
      </c>
      <c r="B12910" t="s">
        <v>573</v>
      </c>
      <c r="C12910" t="s">
        <v>219</v>
      </c>
      <c r="D12910" t="s">
        <v>235</v>
      </c>
      <c r="E12910" t="s">
        <v>236</v>
      </c>
      <c r="F12910" t="s">
        <v>101</v>
      </c>
    </row>
    <row r="12911" spans="1:7" x14ac:dyDescent="0.35">
      <c r="A12911">
        <v>12032025</v>
      </c>
      <c r="B12911" t="s">
        <v>504</v>
      </c>
      <c r="C12911" t="s">
        <v>174</v>
      </c>
      <c r="D12911" t="s">
        <v>235</v>
      </c>
      <c r="E12911" t="s">
        <v>239</v>
      </c>
      <c r="F12911" t="s">
        <v>149</v>
      </c>
    </row>
    <row r="12912" spans="1:7" x14ac:dyDescent="0.35">
      <c r="A12912">
        <v>12032025</v>
      </c>
      <c r="B12912" t="s">
        <v>691</v>
      </c>
      <c r="C12912" t="s">
        <v>285</v>
      </c>
      <c r="D12912" t="s">
        <v>235</v>
      </c>
      <c r="E12912" t="s">
        <v>241</v>
      </c>
      <c r="F12912" t="s">
        <v>101</v>
      </c>
    </row>
    <row r="12913" spans="1:7" x14ac:dyDescent="0.35">
      <c r="A12913">
        <v>12032025</v>
      </c>
      <c r="B12913" t="s">
        <v>579</v>
      </c>
      <c r="C12913" t="s">
        <v>145</v>
      </c>
      <c r="D12913" t="s">
        <v>243</v>
      </c>
      <c r="E12913" t="s">
        <v>101</v>
      </c>
    </row>
    <row r="12914" spans="1:7" x14ac:dyDescent="0.35">
      <c r="A12914">
        <v>12032025</v>
      </c>
      <c r="B12914" t="s">
        <v>520</v>
      </c>
      <c r="C12914" t="s">
        <v>138</v>
      </c>
      <c r="D12914" t="s">
        <v>245</v>
      </c>
      <c r="E12914" t="s">
        <v>246</v>
      </c>
    </row>
    <row r="12915" spans="1:7" x14ac:dyDescent="0.35">
      <c r="A12915">
        <v>12032025</v>
      </c>
      <c r="B12915" t="s">
        <v>729</v>
      </c>
      <c r="C12915" t="s">
        <v>657</v>
      </c>
      <c r="D12915" t="s">
        <v>245</v>
      </c>
      <c r="E12915" t="s">
        <v>249</v>
      </c>
    </row>
    <row r="12916" spans="1:7" x14ac:dyDescent="0.35">
      <c r="A12916">
        <v>12032025</v>
      </c>
      <c r="B12916" t="s">
        <v>218</v>
      </c>
      <c r="C12916" t="s">
        <v>506</v>
      </c>
      <c r="D12916" t="s">
        <v>252</v>
      </c>
      <c r="E12916" t="s">
        <v>101</v>
      </c>
    </row>
    <row r="12917" spans="1:7" x14ac:dyDescent="0.35">
      <c r="A12917">
        <v>12032025</v>
      </c>
      <c r="B12917" t="s">
        <v>688</v>
      </c>
      <c r="C12917" t="s">
        <v>411</v>
      </c>
      <c r="D12917" t="s">
        <v>254</v>
      </c>
    </row>
    <row r="12918" spans="1:7" x14ac:dyDescent="0.35">
      <c r="A12918">
        <v>12032025</v>
      </c>
      <c r="B12918" t="s">
        <v>441</v>
      </c>
      <c r="C12918" t="s">
        <v>398</v>
      </c>
      <c r="D12918" t="s">
        <v>256</v>
      </c>
      <c r="E12918" t="s">
        <v>257</v>
      </c>
      <c r="F12918" t="s">
        <v>236</v>
      </c>
      <c r="G12918" t="s">
        <v>101</v>
      </c>
    </row>
    <row r="12919" spans="1:7" x14ac:dyDescent="0.35">
      <c r="A12919">
        <v>12032025</v>
      </c>
      <c r="B12919" t="s">
        <v>593</v>
      </c>
      <c r="C12919" t="s">
        <v>526</v>
      </c>
      <c r="D12919" t="s">
        <v>260</v>
      </c>
      <c r="E12919" t="s">
        <v>136</v>
      </c>
      <c r="F12919" t="s">
        <v>101</v>
      </c>
    </row>
    <row r="12920" spans="1:7" x14ac:dyDescent="0.35">
      <c r="A12920">
        <v>12032025</v>
      </c>
      <c r="B12920" t="s">
        <v>466</v>
      </c>
      <c r="C12920" t="s">
        <v>261</v>
      </c>
      <c r="D12920" t="s">
        <v>262</v>
      </c>
      <c r="E12920" t="s">
        <v>101</v>
      </c>
    </row>
    <row r="12921" spans="1:7" x14ac:dyDescent="0.35">
      <c r="A12921">
        <v>12032025</v>
      </c>
      <c r="B12921" t="s">
        <v>603</v>
      </c>
      <c r="C12921" t="s">
        <v>425</v>
      </c>
      <c r="D12921" t="s">
        <v>264</v>
      </c>
      <c r="E12921" t="s">
        <v>101</v>
      </c>
    </row>
    <row r="12922" spans="1:7" x14ac:dyDescent="0.35">
      <c r="A12922">
        <v>12032025</v>
      </c>
      <c r="B12922" t="s">
        <v>183</v>
      </c>
      <c r="C12922" t="s">
        <v>264</v>
      </c>
      <c r="D12922" t="s">
        <v>149</v>
      </c>
    </row>
    <row r="12923" spans="1:7" x14ac:dyDescent="0.35">
      <c r="A12923">
        <v>12032025</v>
      </c>
      <c r="B12923" t="s">
        <v>760</v>
      </c>
      <c r="C12923" t="s">
        <v>516</v>
      </c>
      <c r="D12923" t="s">
        <v>265</v>
      </c>
      <c r="E12923" t="s">
        <v>101</v>
      </c>
      <c r="F12923" t="s">
        <v>266</v>
      </c>
    </row>
    <row r="12924" spans="1:7" x14ac:dyDescent="0.35">
      <c r="A12924">
        <v>12032025</v>
      </c>
      <c r="B12924" t="s">
        <v>424</v>
      </c>
      <c r="C12924" t="s">
        <v>267</v>
      </c>
      <c r="D12924" t="s">
        <v>101</v>
      </c>
    </row>
    <row r="12925" spans="1:7" x14ac:dyDescent="0.35">
      <c r="A12925">
        <v>12032025</v>
      </c>
      <c r="B12925" t="s">
        <v>551</v>
      </c>
      <c r="C12925" t="s">
        <v>504</v>
      </c>
      <c r="D12925" t="s">
        <v>268</v>
      </c>
    </row>
    <row r="12926" spans="1:7" x14ac:dyDescent="0.35">
      <c r="A12926">
        <v>12032025</v>
      </c>
      <c r="B12926" t="s">
        <v>638</v>
      </c>
      <c r="C12926" t="s">
        <v>418</v>
      </c>
      <c r="D12926" t="s">
        <v>270</v>
      </c>
      <c r="E12926" t="s">
        <v>271</v>
      </c>
      <c r="F12926" t="s">
        <v>101</v>
      </c>
    </row>
    <row r="12927" spans="1:7" x14ac:dyDescent="0.35">
      <c r="A12927">
        <v>12032025</v>
      </c>
      <c r="B12927" t="s">
        <v>514</v>
      </c>
      <c r="C12927" t="s">
        <v>183</v>
      </c>
      <c r="D12927" t="s">
        <v>274</v>
      </c>
      <c r="E12927" t="s">
        <v>101</v>
      </c>
    </row>
    <row r="12928" spans="1:7" x14ac:dyDescent="0.35">
      <c r="A12928">
        <v>12032025</v>
      </c>
      <c r="B12928" t="s">
        <v>750</v>
      </c>
      <c r="C12928" t="s">
        <v>318</v>
      </c>
      <c r="D12928" t="s">
        <v>277</v>
      </c>
      <c r="E12928" t="s">
        <v>101</v>
      </c>
    </row>
    <row r="12929" spans="1:9" x14ac:dyDescent="0.35">
      <c r="A12929">
        <v>12032025</v>
      </c>
      <c r="B12929" t="s">
        <v>514</v>
      </c>
      <c r="C12929" t="s">
        <v>98</v>
      </c>
      <c r="D12929" t="s">
        <v>279</v>
      </c>
      <c r="E12929" t="s">
        <v>140</v>
      </c>
      <c r="F12929" t="s">
        <v>280</v>
      </c>
    </row>
    <row r="12930" spans="1:9" x14ac:dyDescent="0.35">
      <c r="A12930">
        <v>12032025</v>
      </c>
      <c r="B12930" t="s">
        <v>788</v>
      </c>
      <c r="C12930" t="s">
        <v>137</v>
      </c>
      <c r="D12930" t="s">
        <v>281</v>
      </c>
    </row>
    <row r="12931" spans="1:9" x14ac:dyDescent="0.35">
      <c r="A12931">
        <v>12032025</v>
      </c>
      <c r="B12931" t="s">
        <v>518</v>
      </c>
      <c r="C12931" t="s">
        <v>172</v>
      </c>
      <c r="D12931" t="s">
        <v>284</v>
      </c>
      <c r="E12931" t="s">
        <v>101</v>
      </c>
    </row>
    <row r="12932" spans="1:9" x14ac:dyDescent="0.35">
      <c r="A12932">
        <v>12032025</v>
      </c>
      <c r="B12932" t="s">
        <v>761</v>
      </c>
      <c r="C12932" t="s">
        <v>582</v>
      </c>
      <c r="D12932" t="s">
        <v>287</v>
      </c>
      <c r="E12932" t="s">
        <v>101</v>
      </c>
    </row>
    <row r="12933" spans="1:9" x14ac:dyDescent="0.35">
      <c r="A12933">
        <v>12032025</v>
      </c>
      <c r="B12933" t="s">
        <v>596</v>
      </c>
      <c r="C12933" t="s">
        <v>387</v>
      </c>
      <c r="D12933" t="s">
        <v>288</v>
      </c>
      <c r="E12933" t="s">
        <v>101</v>
      </c>
    </row>
    <row r="12934" spans="1:9" x14ac:dyDescent="0.35">
      <c r="A12934">
        <v>12032025</v>
      </c>
      <c r="B12934" t="s">
        <v>558</v>
      </c>
      <c r="C12934" t="s">
        <v>428</v>
      </c>
      <c r="D12934" t="s">
        <v>290</v>
      </c>
      <c r="E12934" t="s">
        <v>140</v>
      </c>
      <c r="F12934" t="s">
        <v>291</v>
      </c>
    </row>
    <row r="12935" spans="1:9" x14ac:dyDescent="0.35">
      <c r="A12935">
        <v>12032025</v>
      </c>
      <c r="B12935" t="s">
        <v>729</v>
      </c>
      <c r="C12935" t="s">
        <v>418</v>
      </c>
      <c r="D12935" t="s">
        <v>290</v>
      </c>
      <c r="E12935" t="s">
        <v>140</v>
      </c>
      <c r="F12935" t="s">
        <v>294</v>
      </c>
      <c r="G12935" t="s">
        <v>295</v>
      </c>
      <c r="H12935" t="s">
        <v>101</v>
      </c>
    </row>
    <row r="12936" spans="1:9" x14ac:dyDescent="0.35">
      <c r="A12936">
        <v>12032025</v>
      </c>
      <c r="B12936" t="s">
        <v>514</v>
      </c>
      <c r="C12936" t="s">
        <v>340</v>
      </c>
      <c r="D12936" t="s">
        <v>298</v>
      </c>
      <c r="E12936" t="s">
        <v>101</v>
      </c>
    </row>
    <row r="12937" spans="1:9" x14ac:dyDescent="0.35">
      <c r="A12937">
        <v>12032025</v>
      </c>
      <c r="B12937" t="s">
        <v>591</v>
      </c>
      <c r="C12937" t="s">
        <v>467</v>
      </c>
      <c r="D12937" t="s">
        <v>300</v>
      </c>
      <c r="E12937" t="s">
        <v>262</v>
      </c>
      <c r="F12937" t="s">
        <v>101</v>
      </c>
    </row>
    <row r="12938" spans="1:9" x14ac:dyDescent="0.35">
      <c r="A12938">
        <v>12032025</v>
      </c>
      <c r="B12938" t="s">
        <v>609</v>
      </c>
      <c r="C12938" t="s">
        <v>296</v>
      </c>
      <c r="D12938" t="s">
        <v>301</v>
      </c>
      <c r="E12938" t="s">
        <v>101</v>
      </c>
    </row>
    <row r="12939" spans="1:9" x14ac:dyDescent="0.35">
      <c r="A12939">
        <v>12032025</v>
      </c>
      <c r="B12939" t="s">
        <v>418</v>
      </c>
      <c r="C12939" t="s">
        <v>550</v>
      </c>
      <c r="D12939" t="s">
        <v>303</v>
      </c>
      <c r="E12939" t="s">
        <v>149</v>
      </c>
    </row>
    <row r="12940" spans="1:9" x14ac:dyDescent="0.35">
      <c r="A12940">
        <v>12032025</v>
      </c>
      <c r="B12940" t="s">
        <v>664</v>
      </c>
      <c r="C12940" t="s">
        <v>578</v>
      </c>
      <c r="D12940" t="s">
        <v>306</v>
      </c>
      <c r="E12940" t="s">
        <v>101</v>
      </c>
    </row>
    <row r="12941" spans="1:9" x14ac:dyDescent="0.35">
      <c r="A12941">
        <v>12032025</v>
      </c>
      <c r="B12941" t="s">
        <v>860</v>
      </c>
      <c r="C12941" t="s">
        <v>473</v>
      </c>
      <c r="D12941" t="s">
        <v>308</v>
      </c>
      <c r="E12941" t="s">
        <v>309</v>
      </c>
      <c r="F12941" t="s">
        <v>310</v>
      </c>
      <c r="G12941" t="s">
        <v>311</v>
      </c>
      <c r="H12941" t="s">
        <v>312</v>
      </c>
      <c r="I12941" t="s">
        <v>101</v>
      </c>
    </row>
    <row r="12942" spans="1:9" x14ac:dyDescent="0.35">
      <c r="A12942">
        <v>12032025</v>
      </c>
      <c r="B12942" t="s">
        <v>603</v>
      </c>
      <c r="C12942" t="s">
        <v>244</v>
      </c>
      <c r="D12942" t="s">
        <v>314</v>
      </c>
      <c r="E12942" t="s">
        <v>315</v>
      </c>
      <c r="F12942" t="s">
        <v>101</v>
      </c>
    </row>
    <row r="12943" spans="1:9" x14ac:dyDescent="0.35">
      <c r="A12943">
        <v>12032025</v>
      </c>
      <c r="B12943" t="s">
        <v>657</v>
      </c>
      <c r="C12943" t="s">
        <v>233</v>
      </c>
      <c r="D12943" t="s">
        <v>314</v>
      </c>
      <c r="E12943" t="s">
        <v>317</v>
      </c>
      <c r="F12943" t="s">
        <v>101</v>
      </c>
    </row>
    <row r="12944" spans="1:9" x14ac:dyDescent="0.35">
      <c r="A12944">
        <v>12032025</v>
      </c>
      <c r="B12944" t="s">
        <v>507</v>
      </c>
      <c r="C12944" t="s">
        <v>145</v>
      </c>
      <c r="D12944" t="s">
        <v>319</v>
      </c>
      <c r="E12944" t="s">
        <v>320</v>
      </c>
      <c r="F12944" t="s">
        <v>321</v>
      </c>
    </row>
    <row r="12945" spans="1:6" x14ac:dyDescent="0.35">
      <c r="A12945">
        <v>12032025</v>
      </c>
      <c r="B12945" t="s">
        <v>596</v>
      </c>
      <c r="C12945" t="s">
        <v>285</v>
      </c>
      <c r="D12945" t="s">
        <v>322</v>
      </c>
      <c r="E12945" t="s">
        <v>101</v>
      </c>
    </row>
    <row r="12946" spans="1:6" x14ac:dyDescent="0.35">
      <c r="A12946">
        <v>12032025</v>
      </c>
      <c r="B12946" t="s">
        <v>717</v>
      </c>
      <c r="C12946" t="s">
        <v>493</v>
      </c>
      <c r="D12946" t="s">
        <v>325</v>
      </c>
      <c r="E12946" t="s">
        <v>101</v>
      </c>
    </row>
    <row r="12947" spans="1:6" x14ac:dyDescent="0.35">
      <c r="A12947">
        <v>12032025</v>
      </c>
      <c r="B12947" t="s">
        <v>838</v>
      </c>
      <c r="C12947" t="s">
        <v>674</v>
      </c>
      <c r="D12947" t="s">
        <v>328</v>
      </c>
      <c r="E12947" t="s">
        <v>101</v>
      </c>
    </row>
    <row r="12948" spans="1:6" x14ac:dyDescent="0.35">
      <c r="A12948">
        <v>12032025</v>
      </c>
      <c r="B12948" t="s">
        <v>219</v>
      </c>
      <c r="C12948" t="s">
        <v>331</v>
      </c>
      <c r="D12948" t="s">
        <v>332</v>
      </c>
      <c r="E12948" t="s">
        <v>101</v>
      </c>
    </row>
    <row r="12949" spans="1:6" x14ac:dyDescent="0.35">
      <c r="A12949">
        <v>12032025</v>
      </c>
      <c r="B12949" t="s">
        <v>611</v>
      </c>
      <c r="C12949" t="s">
        <v>535</v>
      </c>
      <c r="D12949" t="s">
        <v>331</v>
      </c>
      <c r="E12949" t="s">
        <v>335</v>
      </c>
      <c r="F12949" t="s">
        <v>101</v>
      </c>
    </row>
    <row r="12950" spans="1:6" x14ac:dyDescent="0.35">
      <c r="A12950">
        <v>12032025</v>
      </c>
      <c r="B12950" t="s">
        <v>368</v>
      </c>
      <c r="C12950" t="s">
        <v>227</v>
      </c>
      <c r="D12950" t="s">
        <v>331</v>
      </c>
      <c r="E12950" t="s">
        <v>338</v>
      </c>
      <c r="F12950" t="s">
        <v>321</v>
      </c>
    </row>
    <row r="12951" spans="1:6" x14ac:dyDescent="0.35">
      <c r="A12951">
        <v>12032025</v>
      </c>
      <c r="B12951" t="s">
        <v>796</v>
      </c>
      <c r="C12951" t="s">
        <v>657</v>
      </c>
      <c r="D12951" t="s">
        <v>170</v>
      </c>
    </row>
    <row r="12952" spans="1:6" x14ac:dyDescent="0.35">
      <c r="A12952">
        <v>12032025</v>
      </c>
      <c r="B12952" t="s">
        <v>581</v>
      </c>
      <c r="C12952" t="s">
        <v>307</v>
      </c>
      <c r="D12952" t="s">
        <v>341</v>
      </c>
      <c r="E12952" t="s">
        <v>101</v>
      </c>
    </row>
    <row r="12953" spans="1:6" x14ac:dyDescent="0.35">
      <c r="A12953">
        <v>12032025</v>
      </c>
      <c r="B12953" t="s">
        <v>694</v>
      </c>
      <c r="C12953" t="s">
        <v>415</v>
      </c>
      <c r="D12953" t="s">
        <v>343</v>
      </c>
      <c r="E12953" t="s">
        <v>101</v>
      </c>
    </row>
    <row r="12954" spans="1:6" x14ac:dyDescent="0.35">
      <c r="A12954">
        <v>12032025</v>
      </c>
      <c r="B12954" t="s">
        <v>446</v>
      </c>
      <c r="C12954" t="s">
        <v>132</v>
      </c>
      <c r="D12954" t="s">
        <v>344</v>
      </c>
      <c r="E12954" t="s">
        <v>345</v>
      </c>
      <c r="F12954" t="s">
        <v>101</v>
      </c>
    </row>
    <row r="12955" spans="1:6" x14ac:dyDescent="0.35">
      <c r="A12955">
        <v>12032025</v>
      </c>
      <c r="B12955" t="s">
        <v>572</v>
      </c>
      <c r="C12955" t="s">
        <v>417</v>
      </c>
      <c r="D12955" t="s">
        <v>132</v>
      </c>
      <c r="E12955" t="s">
        <v>347</v>
      </c>
      <c r="F12955" t="s">
        <v>101</v>
      </c>
    </row>
    <row r="12956" spans="1:6" x14ac:dyDescent="0.35">
      <c r="A12956">
        <v>12032025</v>
      </c>
      <c r="B12956" t="s">
        <v>611</v>
      </c>
      <c r="C12956" t="s">
        <v>438</v>
      </c>
      <c r="D12956" t="s">
        <v>132</v>
      </c>
      <c r="E12956" t="s">
        <v>348</v>
      </c>
      <c r="F12956" t="s">
        <v>101</v>
      </c>
    </row>
    <row r="12957" spans="1:6" x14ac:dyDescent="0.35">
      <c r="A12957">
        <v>12032025</v>
      </c>
      <c r="B12957" t="s">
        <v>742</v>
      </c>
      <c r="C12957" t="s">
        <v>125</v>
      </c>
      <c r="D12957" t="s">
        <v>132</v>
      </c>
      <c r="E12957" t="s">
        <v>350</v>
      </c>
      <c r="F12957" t="s">
        <v>101</v>
      </c>
    </row>
    <row r="12958" spans="1:6" x14ac:dyDescent="0.35">
      <c r="A12958">
        <v>12032025</v>
      </c>
      <c r="B12958" t="s">
        <v>441</v>
      </c>
      <c r="C12958" t="s">
        <v>422</v>
      </c>
      <c r="D12958" t="s">
        <v>132</v>
      </c>
      <c r="E12958" t="s">
        <v>352</v>
      </c>
      <c r="F12958" t="s">
        <v>101</v>
      </c>
    </row>
    <row r="12959" spans="1:6" x14ac:dyDescent="0.35">
      <c r="A12959">
        <v>12032025</v>
      </c>
      <c r="B12959" t="s">
        <v>665</v>
      </c>
      <c r="C12959" t="s">
        <v>414</v>
      </c>
      <c r="D12959" t="s">
        <v>132</v>
      </c>
      <c r="E12959" t="s">
        <v>133</v>
      </c>
      <c r="F12959" t="s">
        <v>355</v>
      </c>
    </row>
    <row r="12960" spans="1:6" x14ac:dyDescent="0.35">
      <c r="A12960">
        <v>12032025</v>
      </c>
      <c r="B12960" t="s">
        <v>557</v>
      </c>
      <c r="C12960" t="s">
        <v>601</v>
      </c>
      <c r="D12960" t="s">
        <v>132</v>
      </c>
      <c r="E12960" t="s">
        <v>356</v>
      </c>
      <c r="F12960" t="s">
        <v>101</v>
      </c>
    </row>
    <row r="12961" spans="1:8" x14ac:dyDescent="0.35">
      <c r="A12961">
        <v>12032025</v>
      </c>
      <c r="B12961" t="s">
        <v>694</v>
      </c>
      <c r="C12961" t="s">
        <v>204</v>
      </c>
      <c r="D12961" t="s">
        <v>359</v>
      </c>
      <c r="E12961" t="s">
        <v>360</v>
      </c>
      <c r="F12961" t="s">
        <v>101</v>
      </c>
    </row>
    <row r="12962" spans="1:8" x14ac:dyDescent="0.35">
      <c r="A12962">
        <v>12032025</v>
      </c>
      <c r="B12962" t="s">
        <v>583</v>
      </c>
      <c r="C12962" t="s">
        <v>521</v>
      </c>
      <c r="D12962" t="s">
        <v>359</v>
      </c>
      <c r="E12962" t="s">
        <v>362</v>
      </c>
      <c r="F12962" t="s">
        <v>101</v>
      </c>
    </row>
    <row r="12963" spans="1:8" x14ac:dyDescent="0.35">
      <c r="A12963">
        <v>12032025</v>
      </c>
      <c r="B12963" t="s">
        <v>518</v>
      </c>
      <c r="C12963" t="s">
        <v>368</v>
      </c>
      <c r="D12963" t="s">
        <v>359</v>
      </c>
      <c r="E12963" t="s">
        <v>362</v>
      </c>
      <c r="F12963" t="s">
        <v>140</v>
      </c>
      <c r="G12963" t="s">
        <v>364</v>
      </c>
      <c r="H12963" t="s">
        <v>101</v>
      </c>
    </row>
    <row r="12964" spans="1:8" x14ac:dyDescent="0.35">
      <c r="A12964">
        <v>12032025</v>
      </c>
      <c r="B12964" t="s">
        <v>437</v>
      </c>
      <c r="C12964" t="s">
        <v>419</v>
      </c>
      <c r="D12964" t="s">
        <v>366</v>
      </c>
      <c r="E12964" t="s">
        <v>257</v>
      </c>
      <c r="F12964" t="s">
        <v>367</v>
      </c>
      <c r="G12964" t="s">
        <v>101</v>
      </c>
    </row>
    <row r="12965" spans="1:8" x14ac:dyDescent="0.35">
      <c r="A12965">
        <v>12032025</v>
      </c>
      <c r="B12965" t="s">
        <v>658</v>
      </c>
      <c r="C12965" t="s">
        <v>304</v>
      </c>
      <c r="D12965" t="s">
        <v>369</v>
      </c>
      <c r="E12965" t="s">
        <v>370</v>
      </c>
      <c r="F12965" t="s">
        <v>101</v>
      </c>
    </row>
    <row r="12966" spans="1:8" x14ac:dyDescent="0.35">
      <c r="A12966">
        <v>12032025</v>
      </c>
      <c r="B12966" t="s">
        <v>665</v>
      </c>
      <c r="C12966" t="s">
        <v>436</v>
      </c>
      <c r="D12966" t="s">
        <v>371</v>
      </c>
      <c r="E12966" t="s">
        <v>101</v>
      </c>
    </row>
    <row r="12967" spans="1:8" x14ac:dyDescent="0.35">
      <c r="A12967">
        <v>12032025</v>
      </c>
      <c r="B12967" t="s">
        <v>510</v>
      </c>
      <c r="C12967" t="s">
        <v>142</v>
      </c>
      <c r="D12967" t="s">
        <v>372</v>
      </c>
      <c r="E12967" t="s">
        <v>101</v>
      </c>
    </row>
    <row r="12968" spans="1:8" x14ac:dyDescent="0.35">
      <c r="A12968">
        <v>12032025</v>
      </c>
      <c r="B12968" t="s">
        <v>793</v>
      </c>
      <c r="C12968" t="s">
        <v>540</v>
      </c>
      <c r="D12968" t="s">
        <v>373</v>
      </c>
      <c r="E12968" t="s">
        <v>101</v>
      </c>
    </row>
    <row r="12969" spans="1:8" x14ac:dyDescent="0.35">
      <c r="A12969">
        <v>12032025</v>
      </c>
      <c r="B12969" t="s">
        <v>634</v>
      </c>
      <c r="C12969" t="s">
        <v>542</v>
      </c>
      <c r="D12969" t="s">
        <v>376</v>
      </c>
      <c r="E12969" t="s">
        <v>140</v>
      </c>
      <c r="F12969" t="s">
        <v>331</v>
      </c>
      <c r="G12969" t="s">
        <v>377</v>
      </c>
      <c r="H12969" t="s">
        <v>101</v>
      </c>
    </row>
    <row r="12970" spans="1:8" x14ac:dyDescent="0.35">
      <c r="A12970">
        <v>12032025</v>
      </c>
      <c r="B12970" t="s">
        <v>629</v>
      </c>
      <c r="C12970" t="s">
        <v>499</v>
      </c>
      <c r="D12970" t="s">
        <v>378</v>
      </c>
    </row>
    <row r="12971" spans="1:8" x14ac:dyDescent="0.35">
      <c r="A12971">
        <v>12032025</v>
      </c>
      <c r="B12971" t="s">
        <v>655</v>
      </c>
      <c r="C12971" t="s">
        <v>598</v>
      </c>
      <c r="D12971" t="s">
        <v>380</v>
      </c>
      <c r="E12971" t="s">
        <v>101</v>
      </c>
    </row>
    <row r="12972" spans="1:8" x14ac:dyDescent="0.35">
      <c r="A12972">
        <v>12032025</v>
      </c>
      <c r="B12972" t="s">
        <v>557</v>
      </c>
      <c r="C12972" t="s">
        <v>203</v>
      </c>
      <c r="D12972" t="s">
        <v>382</v>
      </c>
      <c r="E12972" t="s">
        <v>383</v>
      </c>
    </row>
    <row r="12973" spans="1:8" x14ac:dyDescent="0.35">
      <c r="A12973">
        <v>12032025</v>
      </c>
      <c r="B12973" t="s">
        <v>477</v>
      </c>
      <c r="C12973" t="s">
        <v>476</v>
      </c>
      <c r="D12973" t="s">
        <v>385</v>
      </c>
      <c r="E12973" t="s">
        <v>386</v>
      </c>
    </row>
    <row r="12974" spans="1:8" x14ac:dyDescent="0.35">
      <c r="A12974">
        <v>12032025</v>
      </c>
      <c r="B12974" t="s">
        <v>570</v>
      </c>
      <c r="C12974" t="s">
        <v>536</v>
      </c>
      <c r="D12974" t="s">
        <v>388</v>
      </c>
      <c r="E12974" t="s">
        <v>101</v>
      </c>
    </row>
    <row r="12975" spans="1:8" x14ac:dyDescent="0.35">
      <c r="A12975">
        <v>12032025</v>
      </c>
      <c r="B12975" t="s">
        <v>521</v>
      </c>
      <c r="C12975" t="s">
        <v>391</v>
      </c>
      <c r="D12975" t="s">
        <v>101</v>
      </c>
    </row>
    <row r="12976" spans="1:8" x14ac:dyDescent="0.35">
      <c r="A12976">
        <v>12032025</v>
      </c>
      <c r="B12976" t="s">
        <v>665</v>
      </c>
      <c r="C12976" t="s">
        <v>105</v>
      </c>
      <c r="D12976" t="s">
        <v>393</v>
      </c>
    </row>
    <row r="12977" spans="1:9" x14ac:dyDescent="0.35">
      <c r="A12977">
        <v>12032025</v>
      </c>
      <c r="B12977" t="s">
        <v>514</v>
      </c>
      <c r="C12977" t="s">
        <v>450</v>
      </c>
      <c r="D12977" t="s">
        <v>394</v>
      </c>
      <c r="E12977" t="s">
        <v>395</v>
      </c>
      <c r="F12977" t="s">
        <v>101</v>
      </c>
    </row>
    <row r="12978" spans="1:9" x14ac:dyDescent="0.35">
      <c r="A12978">
        <v>12032025</v>
      </c>
      <c r="B12978" t="s">
        <v>603</v>
      </c>
      <c r="C12978" t="s">
        <v>282</v>
      </c>
      <c r="D12978" t="s">
        <v>396</v>
      </c>
    </row>
    <row r="12979" spans="1:9" x14ac:dyDescent="0.35">
      <c r="A12979">
        <v>12032025</v>
      </c>
      <c r="B12979" t="s">
        <v>688</v>
      </c>
      <c r="C12979" t="s">
        <v>361</v>
      </c>
      <c r="D12979" t="s">
        <v>397</v>
      </c>
      <c r="E12979" t="s">
        <v>101</v>
      </c>
    </row>
    <row r="12980" spans="1:9" x14ac:dyDescent="0.35">
      <c r="A12980">
        <v>12032025</v>
      </c>
      <c r="B12980" t="s">
        <v>592</v>
      </c>
      <c r="C12980" t="s">
        <v>206</v>
      </c>
      <c r="D12980" t="s">
        <v>399</v>
      </c>
      <c r="E12980" t="s">
        <v>140</v>
      </c>
      <c r="F12980" t="s">
        <v>400</v>
      </c>
      <c r="G12980" t="s">
        <v>257</v>
      </c>
      <c r="H12980" t="s">
        <v>331</v>
      </c>
      <c r="I12980" t="s">
        <v>401</v>
      </c>
    </row>
    <row r="12981" spans="1:9" x14ac:dyDescent="0.35">
      <c r="A12981">
        <v>12032025</v>
      </c>
      <c r="B12981" t="s">
        <v>183</v>
      </c>
      <c r="C12981" t="s">
        <v>399</v>
      </c>
      <c r="D12981" t="s">
        <v>187</v>
      </c>
      <c r="E12981" t="s">
        <v>101</v>
      </c>
    </row>
    <row r="12982" spans="1:9" x14ac:dyDescent="0.35">
      <c r="A12982">
        <v>12032025</v>
      </c>
      <c r="B12982" t="s">
        <v>499</v>
      </c>
      <c r="C12982" t="s">
        <v>318</v>
      </c>
      <c r="D12982" t="s">
        <v>399</v>
      </c>
      <c r="E12982" t="s">
        <v>403</v>
      </c>
      <c r="F12982" t="s">
        <v>101</v>
      </c>
    </row>
    <row r="12983" spans="1:9" x14ac:dyDescent="0.35">
      <c r="A12983">
        <v>12032025</v>
      </c>
      <c r="B12983" t="s">
        <v>479</v>
      </c>
      <c r="C12983" t="s">
        <v>145</v>
      </c>
      <c r="D12983" t="s">
        <v>399</v>
      </c>
      <c r="E12983" t="s">
        <v>404</v>
      </c>
      <c r="F12983" t="s">
        <v>101</v>
      </c>
    </row>
    <row r="12984" spans="1:9" x14ac:dyDescent="0.35">
      <c r="A12984">
        <v>11032025</v>
      </c>
      <c r="B12984" t="s">
        <v>611</v>
      </c>
      <c r="C12984" t="s">
        <v>525</v>
      </c>
      <c r="D12984" t="s">
        <v>100</v>
      </c>
      <c r="E12984" t="s">
        <v>101</v>
      </c>
    </row>
    <row r="12985" spans="1:9" x14ac:dyDescent="0.35">
      <c r="A12985">
        <v>11032025</v>
      </c>
      <c r="B12985" t="s">
        <v>608</v>
      </c>
      <c r="C12985" t="s">
        <v>398</v>
      </c>
      <c r="D12985" t="s">
        <v>104</v>
      </c>
      <c r="E12985" t="s">
        <v>101</v>
      </c>
    </row>
    <row r="12986" spans="1:9" x14ac:dyDescent="0.35">
      <c r="A12986">
        <v>11032025</v>
      </c>
      <c r="B12986" t="s">
        <v>576</v>
      </c>
      <c r="C12986" t="s">
        <v>195</v>
      </c>
      <c r="D12986" t="s">
        <v>107</v>
      </c>
      <c r="E12986" t="s">
        <v>108</v>
      </c>
      <c r="F12986" t="s">
        <v>101</v>
      </c>
    </row>
    <row r="12987" spans="1:9" x14ac:dyDescent="0.35">
      <c r="A12987">
        <v>11032025</v>
      </c>
      <c r="B12987" t="s">
        <v>557</v>
      </c>
      <c r="C12987" t="s">
        <v>231</v>
      </c>
      <c r="D12987" t="s">
        <v>111</v>
      </c>
      <c r="E12987" t="s">
        <v>101</v>
      </c>
    </row>
    <row r="12988" spans="1:9" x14ac:dyDescent="0.35">
      <c r="A12988">
        <v>11032025</v>
      </c>
      <c r="B12988" t="s">
        <v>202</v>
      </c>
      <c r="C12988" t="s">
        <v>704</v>
      </c>
      <c r="D12988" t="s">
        <v>114</v>
      </c>
      <c r="E12988" t="s">
        <v>115</v>
      </c>
      <c r="F12988" t="s">
        <v>116</v>
      </c>
    </row>
    <row r="12989" spans="1:9" x14ac:dyDescent="0.35">
      <c r="A12989">
        <v>11032025</v>
      </c>
      <c r="B12989" t="s">
        <v>188</v>
      </c>
      <c r="C12989" t="s">
        <v>278</v>
      </c>
      <c r="D12989" t="s">
        <v>114</v>
      </c>
      <c r="E12989" t="s">
        <v>119</v>
      </c>
      <c r="F12989" t="s">
        <v>120</v>
      </c>
      <c r="G12989" t="s">
        <v>121</v>
      </c>
    </row>
    <row r="12990" spans="1:9" x14ac:dyDescent="0.35">
      <c r="A12990">
        <v>11032025</v>
      </c>
      <c r="B12990" t="s">
        <v>492</v>
      </c>
      <c r="C12990" t="s">
        <v>533</v>
      </c>
      <c r="D12990" t="s">
        <v>114</v>
      </c>
      <c r="E12990" t="s">
        <v>124</v>
      </c>
    </row>
    <row r="12991" spans="1:9" x14ac:dyDescent="0.35">
      <c r="A12991">
        <v>11032025</v>
      </c>
      <c r="B12991" t="s">
        <v>529</v>
      </c>
      <c r="C12991" t="s">
        <v>668</v>
      </c>
      <c r="D12991" t="s">
        <v>114</v>
      </c>
      <c r="E12991" t="s">
        <v>127</v>
      </c>
    </row>
    <row r="12992" spans="1:9" x14ac:dyDescent="0.35">
      <c r="A12992">
        <v>11032025</v>
      </c>
      <c r="B12992" t="s">
        <v>117</v>
      </c>
      <c r="C12992" t="s">
        <v>491</v>
      </c>
      <c r="D12992" t="s">
        <v>114</v>
      </c>
      <c r="E12992" t="s">
        <v>130</v>
      </c>
    </row>
    <row r="12993" spans="1:7" x14ac:dyDescent="0.35">
      <c r="A12993">
        <v>11032025</v>
      </c>
      <c r="B12993" t="s">
        <v>234</v>
      </c>
      <c r="C12993" t="s">
        <v>452</v>
      </c>
      <c r="D12993" t="s">
        <v>114</v>
      </c>
      <c r="E12993" t="s">
        <v>132</v>
      </c>
      <c r="F12993" t="s">
        <v>133</v>
      </c>
    </row>
    <row r="12994" spans="1:7" x14ac:dyDescent="0.35">
      <c r="A12994">
        <v>11032025</v>
      </c>
      <c r="B12994" t="s">
        <v>515</v>
      </c>
      <c r="C12994" t="s">
        <v>179</v>
      </c>
      <c r="D12994" t="s">
        <v>135</v>
      </c>
      <c r="E12994" t="s">
        <v>136</v>
      </c>
    </row>
    <row r="12995" spans="1:7" x14ac:dyDescent="0.35">
      <c r="A12995">
        <v>11032025</v>
      </c>
      <c r="B12995" t="s">
        <v>737</v>
      </c>
      <c r="C12995" t="s">
        <v>536</v>
      </c>
      <c r="D12995" t="s">
        <v>139</v>
      </c>
      <c r="E12995" t="s">
        <v>140</v>
      </c>
      <c r="F12995" t="s">
        <v>141</v>
      </c>
      <c r="G12995" t="s">
        <v>101</v>
      </c>
    </row>
    <row r="12996" spans="1:7" x14ac:dyDescent="0.35">
      <c r="A12996">
        <v>11032025</v>
      </c>
      <c r="B12996" t="s">
        <v>464</v>
      </c>
      <c r="C12996" t="s">
        <v>414</v>
      </c>
      <c r="D12996" t="s">
        <v>144</v>
      </c>
      <c r="E12996" t="s">
        <v>101</v>
      </c>
    </row>
    <row r="12997" spans="1:7" x14ac:dyDescent="0.35">
      <c r="A12997">
        <v>11032025</v>
      </c>
      <c r="B12997" t="s">
        <v>594</v>
      </c>
      <c r="C12997" t="s">
        <v>438</v>
      </c>
      <c r="D12997" t="s">
        <v>147</v>
      </c>
      <c r="E12997" t="s">
        <v>148</v>
      </c>
      <c r="F12997" t="s">
        <v>149</v>
      </c>
    </row>
    <row r="12998" spans="1:7" x14ac:dyDescent="0.35">
      <c r="A12998">
        <v>11032025</v>
      </c>
      <c r="B12998" t="s">
        <v>565</v>
      </c>
      <c r="C12998" t="s">
        <v>285</v>
      </c>
      <c r="D12998" t="s">
        <v>152</v>
      </c>
      <c r="E12998" t="s">
        <v>140</v>
      </c>
      <c r="F12998" t="s">
        <v>153</v>
      </c>
      <c r="G12998" t="s">
        <v>101</v>
      </c>
    </row>
    <row r="12999" spans="1:7" x14ac:dyDescent="0.35">
      <c r="A12999">
        <v>11032025</v>
      </c>
      <c r="B12999" t="s">
        <v>783</v>
      </c>
      <c r="C12999" t="s">
        <v>459</v>
      </c>
      <c r="D12999" t="s">
        <v>156</v>
      </c>
      <c r="E12999" t="s">
        <v>101</v>
      </c>
    </row>
    <row r="13000" spans="1:7" x14ac:dyDescent="0.35">
      <c r="A13000">
        <v>11032025</v>
      </c>
      <c r="B13000" t="s">
        <v>802</v>
      </c>
      <c r="C13000" t="s">
        <v>454</v>
      </c>
      <c r="D13000" t="s">
        <v>159</v>
      </c>
      <c r="E13000" t="s">
        <v>101</v>
      </c>
    </row>
    <row r="13001" spans="1:7" x14ac:dyDescent="0.35">
      <c r="A13001">
        <v>11032025</v>
      </c>
      <c r="B13001" t="s">
        <v>438</v>
      </c>
      <c r="C13001" t="s">
        <v>161</v>
      </c>
      <c r="D13001" t="s">
        <v>101</v>
      </c>
    </row>
    <row r="13002" spans="1:7" x14ac:dyDescent="0.35">
      <c r="A13002">
        <v>11032025</v>
      </c>
      <c r="B13002" t="s">
        <v>657</v>
      </c>
      <c r="C13002" t="s">
        <v>433</v>
      </c>
      <c r="D13002" t="s">
        <v>164</v>
      </c>
      <c r="E13002" t="s">
        <v>101</v>
      </c>
    </row>
    <row r="13003" spans="1:7" x14ac:dyDescent="0.35">
      <c r="A13003">
        <v>11032025</v>
      </c>
      <c r="B13003" t="s">
        <v>755</v>
      </c>
      <c r="C13003" t="s">
        <v>438</v>
      </c>
      <c r="D13003" t="s">
        <v>167</v>
      </c>
    </row>
    <row r="13004" spans="1:7" x14ac:dyDescent="0.35">
      <c r="A13004">
        <v>11032025</v>
      </c>
      <c r="B13004" t="s">
        <v>770</v>
      </c>
      <c r="C13004" t="s">
        <v>425</v>
      </c>
      <c r="D13004" t="s">
        <v>423</v>
      </c>
      <c r="E13004" t="s">
        <v>101</v>
      </c>
    </row>
    <row r="13005" spans="1:7" x14ac:dyDescent="0.35">
      <c r="A13005">
        <v>11032025</v>
      </c>
      <c r="B13005" t="s">
        <v>508</v>
      </c>
      <c r="C13005" t="s">
        <v>446</v>
      </c>
      <c r="D13005" t="s">
        <v>169</v>
      </c>
      <c r="E13005" t="s">
        <v>170</v>
      </c>
      <c r="F13005" t="s">
        <v>101</v>
      </c>
    </row>
    <row r="13006" spans="1:7" x14ac:dyDescent="0.35">
      <c r="A13006">
        <v>11032025</v>
      </c>
      <c r="B13006" t="s">
        <v>760</v>
      </c>
      <c r="C13006" t="s">
        <v>285</v>
      </c>
      <c r="D13006" t="s">
        <v>173</v>
      </c>
      <c r="E13006" t="s">
        <v>101</v>
      </c>
    </row>
    <row r="13007" spans="1:7" x14ac:dyDescent="0.35">
      <c r="A13007">
        <v>11032025</v>
      </c>
      <c r="B13007" t="s">
        <v>724</v>
      </c>
      <c r="C13007" t="s">
        <v>554</v>
      </c>
      <c r="D13007" t="s">
        <v>176</v>
      </c>
      <c r="E13007" t="s">
        <v>101</v>
      </c>
    </row>
    <row r="13008" spans="1:7" x14ac:dyDescent="0.35">
      <c r="A13008">
        <v>11032025</v>
      </c>
      <c r="B13008" t="s">
        <v>718</v>
      </c>
      <c r="C13008" t="s">
        <v>536</v>
      </c>
      <c r="D13008" t="s">
        <v>176</v>
      </c>
      <c r="E13008" t="s">
        <v>149</v>
      </c>
    </row>
    <row r="13009" spans="1:7" x14ac:dyDescent="0.35">
      <c r="A13009">
        <v>11032025</v>
      </c>
      <c r="B13009" t="s">
        <v>520</v>
      </c>
      <c r="C13009" t="s">
        <v>446</v>
      </c>
      <c r="D13009" t="s">
        <v>181</v>
      </c>
      <c r="E13009" t="s">
        <v>182</v>
      </c>
      <c r="F13009" t="s">
        <v>101</v>
      </c>
    </row>
    <row r="13010" spans="1:7" x14ac:dyDescent="0.35">
      <c r="A13010">
        <v>11032025</v>
      </c>
      <c r="B13010" t="s">
        <v>827</v>
      </c>
      <c r="C13010" t="s">
        <v>591</v>
      </c>
      <c r="D13010" t="s">
        <v>184</v>
      </c>
      <c r="E13010" t="s">
        <v>101</v>
      </c>
    </row>
    <row r="13011" spans="1:7" x14ac:dyDescent="0.35">
      <c r="A13011">
        <v>11032025</v>
      </c>
      <c r="B13011" t="s">
        <v>432</v>
      </c>
      <c r="C13011" t="s">
        <v>187</v>
      </c>
      <c r="D13011" t="s">
        <v>101</v>
      </c>
    </row>
    <row r="13012" spans="1:7" x14ac:dyDescent="0.35">
      <c r="A13012">
        <v>11032025</v>
      </c>
      <c r="B13012" t="s">
        <v>570</v>
      </c>
      <c r="C13012" t="s">
        <v>443</v>
      </c>
      <c r="D13012" t="s">
        <v>190</v>
      </c>
      <c r="E13012" t="s">
        <v>191</v>
      </c>
      <c r="F13012" t="s">
        <v>101</v>
      </c>
    </row>
    <row r="13013" spans="1:7" x14ac:dyDescent="0.35">
      <c r="A13013">
        <v>11032025</v>
      </c>
      <c r="B13013" t="s">
        <v>247</v>
      </c>
      <c r="C13013" t="s">
        <v>405</v>
      </c>
      <c r="D13013" t="s">
        <v>190</v>
      </c>
      <c r="E13013" t="s">
        <v>194</v>
      </c>
      <c r="F13013" t="s">
        <v>101</v>
      </c>
    </row>
    <row r="13014" spans="1:7" x14ac:dyDescent="0.35">
      <c r="A13014">
        <v>11032025</v>
      </c>
      <c r="B13014" t="s">
        <v>611</v>
      </c>
      <c r="C13014" t="s">
        <v>183</v>
      </c>
      <c r="D13014" t="s">
        <v>190</v>
      </c>
      <c r="E13014" t="s">
        <v>196</v>
      </c>
      <c r="F13014" t="s">
        <v>101</v>
      </c>
    </row>
    <row r="13015" spans="1:7" x14ac:dyDescent="0.35">
      <c r="A13015">
        <v>11032025</v>
      </c>
      <c r="B13015" t="s">
        <v>224</v>
      </c>
      <c r="C13015" t="s">
        <v>198</v>
      </c>
      <c r="D13015" t="s">
        <v>140</v>
      </c>
      <c r="E13015" t="s">
        <v>199</v>
      </c>
      <c r="F13015" t="s">
        <v>200</v>
      </c>
      <c r="G13015" t="s">
        <v>101</v>
      </c>
    </row>
    <row r="13016" spans="1:7" x14ac:dyDescent="0.35">
      <c r="A13016">
        <v>11032025</v>
      </c>
      <c r="B13016" t="s">
        <v>520</v>
      </c>
      <c r="C13016" t="s">
        <v>186</v>
      </c>
      <c r="D13016" t="s">
        <v>61</v>
      </c>
      <c r="E13016" t="s">
        <v>101</v>
      </c>
    </row>
    <row r="13017" spans="1:7" x14ac:dyDescent="0.35">
      <c r="A13017">
        <v>11032025</v>
      </c>
      <c r="B13017" t="s">
        <v>557</v>
      </c>
      <c r="C13017" t="s">
        <v>466</v>
      </c>
      <c r="D13017" t="s">
        <v>205</v>
      </c>
      <c r="E13017" t="s">
        <v>101</v>
      </c>
    </row>
    <row r="13018" spans="1:7" x14ac:dyDescent="0.35">
      <c r="A13018">
        <v>11032025</v>
      </c>
      <c r="B13018" t="s">
        <v>823</v>
      </c>
      <c r="C13018" t="s">
        <v>597</v>
      </c>
      <c r="D13018" t="s">
        <v>208</v>
      </c>
      <c r="E13018" t="s">
        <v>101</v>
      </c>
    </row>
    <row r="13019" spans="1:7" x14ac:dyDescent="0.35">
      <c r="A13019">
        <v>11032025</v>
      </c>
      <c r="B13019" t="s">
        <v>636</v>
      </c>
      <c r="C13019" t="s">
        <v>559</v>
      </c>
      <c r="D13019" t="s">
        <v>210</v>
      </c>
      <c r="E13019" t="s">
        <v>211</v>
      </c>
      <c r="F13019" t="s">
        <v>101</v>
      </c>
    </row>
    <row r="13020" spans="1:7" x14ac:dyDescent="0.35">
      <c r="A13020">
        <v>11032025</v>
      </c>
      <c r="B13020" t="s">
        <v>504</v>
      </c>
      <c r="C13020" t="s">
        <v>282</v>
      </c>
      <c r="D13020" t="s">
        <v>214</v>
      </c>
      <c r="E13020" t="s">
        <v>215</v>
      </c>
      <c r="F13020" t="s">
        <v>101</v>
      </c>
    </row>
    <row r="13021" spans="1:7" x14ac:dyDescent="0.35">
      <c r="A13021">
        <v>11032025</v>
      </c>
      <c r="B13021" t="s">
        <v>558</v>
      </c>
      <c r="C13021" t="s">
        <v>495</v>
      </c>
      <c r="D13021" t="s">
        <v>217</v>
      </c>
      <c r="E13021" t="s">
        <v>101</v>
      </c>
    </row>
    <row r="13022" spans="1:7" x14ac:dyDescent="0.35">
      <c r="A13022">
        <v>11032025</v>
      </c>
      <c r="B13022" t="s">
        <v>760</v>
      </c>
      <c r="C13022" t="s">
        <v>582</v>
      </c>
      <c r="D13022" t="s">
        <v>220</v>
      </c>
      <c r="E13022" t="s">
        <v>101</v>
      </c>
    </row>
    <row r="13023" spans="1:7" x14ac:dyDescent="0.35">
      <c r="A13023">
        <v>11032025</v>
      </c>
      <c r="B13023" t="s">
        <v>765</v>
      </c>
      <c r="C13023" t="s">
        <v>339</v>
      </c>
      <c r="D13023" t="s">
        <v>222</v>
      </c>
    </row>
    <row r="13024" spans="1:7" x14ac:dyDescent="0.35">
      <c r="A13024">
        <v>11032025</v>
      </c>
      <c r="B13024" t="s">
        <v>722</v>
      </c>
      <c r="C13024" t="s">
        <v>543</v>
      </c>
      <c r="D13024" t="s">
        <v>223</v>
      </c>
    </row>
    <row r="13025" spans="1:7" x14ac:dyDescent="0.35">
      <c r="A13025">
        <v>11032025</v>
      </c>
      <c r="B13025" t="s">
        <v>628</v>
      </c>
      <c r="C13025" t="s">
        <v>504</v>
      </c>
      <c r="D13025" t="s">
        <v>225</v>
      </c>
      <c r="E13025" t="s">
        <v>101</v>
      </c>
    </row>
    <row r="13026" spans="1:7" x14ac:dyDescent="0.35">
      <c r="A13026">
        <v>11032025</v>
      </c>
      <c r="B13026" t="s">
        <v>623</v>
      </c>
      <c r="C13026" t="s">
        <v>374</v>
      </c>
      <c r="D13026" t="s">
        <v>225</v>
      </c>
      <c r="E13026" t="s">
        <v>228</v>
      </c>
      <c r="F13026" t="s">
        <v>229</v>
      </c>
    </row>
    <row r="13027" spans="1:7" x14ac:dyDescent="0.35">
      <c r="A13027">
        <v>11032025</v>
      </c>
      <c r="B13027" t="s">
        <v>418</v>
      </c>
      <c r="C13027" t="s">
        <v>450</v>
      </c>
      <c r="D13027" t="s">
        <v>232</v>
      </c>
      <c r="E13027" t="s">
        <v>101</v>
      </c>
    </row>
    <row r="13028" spans="1:7" x14ac:dyDescent="0.35">
      <c r="A13028">
        <v>11032025</v>
      </c>
      <c r="B13028" t="s">
        <v>603</v>
      </c>
      <c r="C13028" t="s">
        <v>240</v>
      </c>
      <c r="D13028" t="s">
        <v>235</v>
      </c>
      <c r="E13028" t="s">
        <v>236</v>
      </c>
      <c r="F13028" t="s">
        <v>101</v>
      </c>
    </row>
    <row r="13029" spans="1:7" x14ac:dyDescent="0.35">
      <c r="A13029">
        <v>11032025</v>
      </c>
      <c r="B13029" t="s">
        <v>418</v>
      </c>
      <c r="C13029" t="s">
        <v>269</v>
      </c>
      <c r="D13029" t="s">
        <v>235</v>
      </c>
      <c r="E13029" t="s">
        <v>239</v>
      </c>
      <c r="F13029" t="s">
        <v>149</v>
      </c>
    </row>
    <row r="13030" spans="1:7" x14ac:dyDescent="0.35">
      <c r="A13030">
        <v>11032025</v>
      </c>
      <c r="B13030" t="s">
        <v>778</v>
      </c>
      <c r="C13030" t="s">
        <v>438</v>
      </c>
      <c r="D13030" t="s">
        <v>235</v>
      </c>
      <c r="E13030" t="s">
        <v>241</v>
      </c>
      <c r="F13030" t="s">
        <v>101</v>
      </c>
    </row>
    <row r="13031" spans="1:7" x14ac:dyDescent="0.35">
      <c r="A13031">
        <v>11032025</v>
      </c>
      <c r="B13031" t="s">
        <v>596</v>
      </c>
      <c r="C13031" t="s">
        <v>157</v>
      </c>
      <c r="D13031" t="s">
        <v>243</v>
      </c>
      <c r="E13031" t="s">
        <v>101</v>
      </c>
    </row>
    <row r="13032" spans="1:7" x14ac:dyDescent="0.35">
      <c r="A13032">
        <v>11032025</v>
      </c>
      <c r="B13032" t="s">
        <v>218</v>
      </c>
      <c r="C13032" t="s">
        <v>414</v>
      </c>
      <c r="D13032" t="s">
        <v>245</v>
      </c>
      <c r="E13032" t="s">
        <v>246</v>
      </c>
    </row>
    <row r="13033" spans="1:7" x14ac:dyDescent="0.35">
      <c r="A13033">
        <v>11032025</v>
      </c>
      <c r="B13033" t="s">
        <v>802</v>
      </c>
      <c r="C13033" t="s">
        <v>589</v>
      </c>
      <c r="D13033" t="s">
        <v>245</v>
      </c>
      <c r="E13033" t="s">
        <v>249</v>
      </c>
    </row>
    <row r="13034" spans="1:7" x14ac:dyDescent="0.35">
      <c r="A13034">
        <v>11032025</v>
      </c>
      <c r="B13034" t="s">
        <v>592</v>
      </c>
      <c r="C13034" t="s">
        <v>340</v>
      </c>
      <c r="D13034" t="s">
        <v>252</v>
      </c>
      <c r="E13034" t="s">
        <v>101</v>
      </c>
    </row>
    <row r="13035" spans="1:7" x14ac:dyDescent="0.35">
      <c r="A13035">
        <v>11032025</v>
      </c>
      <c r="B13035" t="s">
        <v>451</v>
      </c>
      <c r="C13035" t="s">
        <v>453</v>
      </c>
      <c r="D13035" t="s">
        <v>254</v>
      </c>
    </row>
    <row r="13036" spans="1:7" x14ac:dyDescent="0.35">
      <c r="A13036">
        <v>11032025</v>
      </c>
      <c r="B13036" t="s">
        <v>591</v>
      </c>
      <c r="C13036" t="s">
        <v>165</v>
      </c>
      <c r="D13036" t="s">
        <v>256</v>
      </c>
      <c r="E13036" t="s">
        <v>257</v>
      </c>
      <c r="F13036" t="s">
        <v>236</v>
      </c>
      <c r="G13036" t="s">
        <v>101</v>
      </c>
    </row>
    <row r="13037" spans="1:7" x14ac:dyDescent="0.35">
      <c r="A13037">
        <v>11032025</v>
      </c>
      <c r="B13037" t="s">
        <v>759</v>
      </c>
      <c r="C13037" t="s">
        <v>206</v>
      </c>
      <c r="D13037" t="s">
        <v>260</v>
      </c>
      <c r="E13037" t="s">
        <v>136</v>
      </c>
      <c r="F13037" t="s">
        <v>101</v>
      </c>
    </row>
    <row r="13038" spans="1:7" x14ac:dyDescent="0.35">
      <c r="A13038">
        <v>11032025</v>
      </c>
      <c r="B13038" t="s">
        <v>465</v>
      </c>
      <c r="C13038" t="s">
        <v>261</v>
      </c>
      <c r="D13038" t="s">
        <v>262</v>
      </c>
      <c r="E13038" t="s">
        <v>101</v>
      </c>
    </row>
    <row r="13039" spans="1:7" x14ac:dyDescent="0.35">
      <c r="A13039">
        <v>11032025</v>
      </c>
      <c r="B13039" t="s">
        <v>687</v>
      </c>
      <c r="C13039" t="s">
        <v>516</v>
      </c>
      <c r="D13039" t="s">
        <v>264</v>
      </c>
      <c r="E13039" t="s">
        <v>101</v>
      </c>
    </row>
    <row r="13040" spans="1:7" x14ac:dyDescent="0.35">
      <c r="A13040">
        <v>11032025</v>
      </c>
      <c r="B13040" t="s">
        <v>415</v>
      </c>
      <c r="C13040" t="s">
        <v>264</v>
      </c>
      <c r="D13040" t="s">
        <v>149</v>
      </c>
    </row>
    <row r="13041" spans="1:8" x14ac:dyDescent="0.35">
      <c r="A13041">
        <v>11032025</v>
      </c>
      <c r="B13041" t="s">
        <v>788</v>
      </c>
      <c r="C13041" t="s">
        <v>339</v>
      </c>
      <c r="D13041" t="s">
        <v>265</v>
      </c>
      <c r="E13041" t="s">
        <v>101</v>
      </c>
      <c r="F13041" t="s">
        <v>266</v>
      </c>
    </row>
    <row r="13042" spans="1:8" x14ac:dyDescent="0.35">
      <c r="A13042">
        <v>11032025</v>
      </c>
      <c r="B13042" t="s">
        <v>342</v>
      </c>
      <c r="C13042" t="s">
        <v>267</v>
      </c>
      <c r="D13042" t="s">
        <v>101</v>
      </c>
    </row>
    <row r="13043" spans="1:8" x14ac:dyDescent="0.35">
      <c r="A13043">
        <v>11032025</v>
      </c>
      <c r="B13043" t="s">
        <v>655</v>
      </c>
      <c r="C13043" t="s">
        <v>339</v>
      </c>
      <c r="D13043" t="s">
        <v>268</v>
      </c>
    </row>
    <row r="13044" spans="1:8" x14ac:dyDescent="0.35">
      <c r="A13044">
        <v>11032025</v>
      </c>
      <c r="B13044" t="s">
        <v>783</v>
      </c>
      <c r="C13044" t="s">
        <v>374</v>
      </c>
      <c r="D13044" t="s">
        <v>270</v>
      </c>
      <c r="E13044" t="s">
        <v>271</v>
      </c>
      <c r="F13044" t="s">
        <v>101</v>
      </c>
    </row>
    <row r="13045" spans="1:8" x14ac:dyDescent="0.35">
      <c r="A13045">
        <v>11032025</v>
      </c>
      <c r="B13045" t="s">
        <v>557</v>
      </c>
      <c r="C13045" t="s">
        <v>307</v>
      </c>
      <c r="D13045" t="s">
        <v>274</v>
      </c>
      <c r="E13045" t="s">
        <v>101</v>
      </c>
    </row>
    <row r="13046" spans="1:8" x14ac:dyDescent="0.35">
      <c r="A13046">
        <v>11032025</v>
      </c>
      <c r="B13046" t="s">
        <v>560</v>
      </c>
      <c r="C13046" t="s">
        <v>248</v>
      </c>
      <c r="D13046" t="s">
        <v>277</v>
      </c>
      <c r="E13046" t="s">
        <v>101</v>
      </c>
    </row>
    <row r="13047" spans="1:8" x14ac:dyDescent="0.35">
      <c r="A13047">
        <v>11032025</v>
      </c>
      <c r="B13047" t="s">
        <v>218</v>
      </c>
      <c r="C13047" t="s">
        <v>219</v>
      </c>
      <c r="D13047" t="s">
        <v>279</v>
      </c>
      <c r="E13047" t="s">
        <v>140</v>
      </c>
      <c r="F13047" t="s">
        <v>280</v>
      </c>
    </row>
    <row r="13048" spans="1:8" x14ac:dyDescent="0.35">
      <c r="A13048">
        <v>11032025</v>
      </c>
      <c r="B13048" t="s">
        <v>729</v>
      </c>
      <c r="C13048" t="s">
        <v>137</v>
      </c>
      <c r="D13048" t="s">
        <v>281</v>
      </c>
    </row>
    <row r="13049" spans="1:8" x14ac:dyDescent="0.35">
      <c r="A13049">
        <v>11032025</v>
      </c>
      <c r="B13049" t="s">
        <v>520</v>
      </c>
      <c r="C13049" t="s">
        <v>398</v>
      </c>
      <c r="D13049" t="s">
        <v>284</v>
      </c>
      <c r="E13049" t="s">
        <v>101</v>
      </c>
    </row>
    <row r="13050" spans="1:8" x14ac:dyDescent="0.35">
      <c r="A13050">
        <v>11032025</v>
      </c>
      <c r="B13050" t="s">
        <v>766</v>
      </c>
      <c r="C13050" t="s">
        <v>464</v>
      </c>
      <c r="D13050" t="s">
        <v>287</v>
      </c>
      <c r="E13050" t="s">
        <v>101</v>
      </c>
    </row>
    <row r="13051" spans="1:8" x14ac:dyDescent="0.35">
      <c r="A13051">
        <v>11032025</v>
      </c>
      <c r="B13051" t="s">
        <v>793</v>
      </c>
      <c r="C13051" t="s">
        <v>479</v>
      </c>
      <c r="D13051" t="s">
        <v>288</v>
      </c>
      <c r="E13051" t="s">
        <v>101</v>
      </c>
    </row>
    <row r="13052" spans="1:8" x14ac:dyDescent="0.35">
      <c r="A13052">
        <v>11032025</v>
      </c>
      <c r="B13052" t="s">
        <v>440</v>
      </c>
      <c r="C13052" t="s">
        <v>296</v>
      </c>
      <c r="D13052" t="s">
        <v>290</v>
      </c>
      <c r="E13052" t="s">
        <v>140</v>
      </c>
      <c r="F13052" t="s">
        <v>291</v>
      </c>
    </row>
    <row r="13053" spans="1:8" x14ac:dyDescent="0.35">
      <c r="A13053">
        <v>11032025</v>
      </c>
      <c r="B13053" t="s">
        <v>786</v>
      </c>
      <c r="C13053" t="s">
        <v>415</v>
      </c>
      <c r="D13053" t="s">
        <v>290</v>
      </c>
      <c r="E13053" t="s">
        <v>140</v>
      </c>
      <c r="F13053" t="s">
        <v>294</v>
      </c>
      <c r="G13053" t="s">
        <v>295</v>
      </c>
      <c r="H13053" t="s">
        <v>101</v>
      </c>
    </row>
    <row r="13054" spans="1:8" x14ac:dyDescent="0.35">
      <c r="A13054">
        <v>11032025</v>
      </c>
      <c r="B13054" t="s">
        <v>451</v>
      </c>
      <c r="C13054" t="s">
        <v>304</v>
      </c>
      <c r="D13054" t="s">
        <v>298</v>
      </c>
      <c r="E13054" t="s">
        <v>101</v>
      </c>
    </row>
    <row r="13055" spans="1:8" x14ac:dyDescent="0.35">
      <c r="A13055">
        <v>11032025</v>
      </c>
      <c r="B13055" t="s">
        <v>515</v>
      </c>
      <c r="C13055" t="s">
        <v>146</v>
      </c>
      <c r="D13055" t="s">
        <v>300</v>
      </c>
      <c r="E13055" t="s">
        <v>262</v>
      </c>
      <c r="F13055" t="s">
        <v>101</v>
      </c>
    </row>
    <row r="13056" spans="1:8" x14ac:dyDescent="0.35">
      <c r="A13056">
        <v>11032025</v>
      </c>
      <c r="B13056" t="s">
        <v>218</v>
      </c>
      <c r="C13056" t="s">
        <v>207</v>
      </c>
      <c r="D13056" t="s">
        <v>301</v>
      </c>
      <c r="E13056" t="s">
        <v>101</v>
      </c>
    </row>
    <row r="13057" spans="1:9" x14ac:dyDescent="0.35">
      <c r="A13057">
        <v>11032025</v>
      </c>
      <c r="B13057" t="s">
        <v>787</v>
      </c>
      <c r="C13057" t="s">
        <v>430</v>
      </c>
      <c r="D13057" t="s">
        <v>303</v>
      </c>
      <c r="E13057" t="s">
        <v>149</v>
      </c>
    </row>
    <row r="13058" spans="1:9" x14ac:dyDescent="0.35">
      <c r="A13058">
        <v>11032025</v>
      </c>
      <c r="B13058" t="s">
        <v>783</v>
      </c>
      <c r="C13058" t="s">
        <v>518</v>
      </c>
      <c r="D13058" t="s">
        <v>306</v>
      </c>
      <c r="E13058" t="s">
        <v>101</v>
      </c>
    </row>
    <row r="13059" spans="1:9" x14ac:dyDescent="0.35">
      <c r="A13059">
        <v>11032025</v>
      </c>
      <c r="B13059" t="s">
        <v>848</v>
      </c>
      <c r="C13059" t="s">
        <v>430</v>
      </c>
      <c r="D13059" t="s">
        <v>308</v>
      </c>
      <c r="E13059" t="s">
        <v>309</v>
      </c>
      <c r="F13059" t="s">
        <v>310</v>
      </c>
      <c r="G13059" t="s">
        <v>311</v>
      </c>
      <c r="H13059" t="s">
        <v>312</v>
      </c>
      <c r="I13059" t="s">
        <v>101</v>
      </c>
    </row>
    <row r="13060" spans="1:9" x14ac:dyDescent="0.35">
      <c r="A13060">
        <v>11032025</v>
      </c>
      <c r="B13060" t="s">
        <v>438</v>
      </c>
      <c r="C13060" t="s">
        <v>174</v>
      </c>
      <c r="D13060" t="s">
        <v>314</v>
      </c>
      <c r="E13060" t="s">
        <v>315</v>
      </c>
      <c r="F13060" t="s">
        <v>101</v>
      </c>
    </row>
    <row r="13061" spans="1:9" x14ac:dyDescent="0.35">
      <c r="A13061">
        <v>11032025</v>
      </c>
      <c r="B13061" t="s">
        <v>582</v>
      </c>
      <c r="C13061" t="s">
        <v>402</v>
      </c>
      <c r="D13061" t="s">
        <v>314</v>
      </c>
      <c r="E13061" t="s">
        <v>317</v>
      </c>
      <c r="F13061" t="s">
        <v>101</v>
      </c>
    </row>
    <row r="13062" spans="1:9" x14ac:dyDescent="0.35">
      <c r="A13062">
        <v>11032025</v>
      </c>
      <c r="B13062" t="s">
        <v>557</v>
      </c>
      <c r="C13062" t="s">
        <v>285</v>
      </c>
      <c r="D13062" t="s">
        <v>319</v>
      </c>
      <c r="E13062" t="s">
        <v>320</v>
      </c>
      <c r="F13062" t="s">
        <v>321</v>
      </c>
    </row>
    <row r="13063" spans="1:9" x14ac:dyDescent="0.35">
      <c r="A13063">
        <v>11032025</v>
      </c>
      <c r="B13063" t="s">
        <v>760</v>
      </c>
      <c r="C13063" t="s">
        <v>454</v>
      </c>
      <c r="D13063" t="s">
        <v>322</v>
      </c>
      <c r="E13063" t="s">
        <v>101</v>
      </c>
    </row>
    <row r="13064" spans="1:9" x14ac:dyDescent="0.35">
      <c r="A13064">
        <v>11032025</v>
      </c>
      <c r="B13064" t="s">
        <v>783</v>
      </c>
      <c r="C13064" t="s">
        <v>426</v>
      </c>
      <c r="D13064" t="s">
        <v>325</v>
      </c>
      <c r="E13064" t="s">
        <v>101</v>
      </c>
    </row>
    <row r="13065" spans="1:9" x14ac:dyDescent="0.35">
      <c r="A13065">
        <v>11032025</v>
      </c>
      <c r="B13065" t="s">
        <v>849</v>
      </c>
      <c r="C13065" t="s">
        <v>518</v>
      </c>
      <c r="D13065" t="s">
        <v>328</v>
      </c>
      <c r="E13065" t="s">
        <v>101</v>
      </c>
    </row>
    <row r="13066" spans="1:9" x14ac:dyDescent="0.35">
      <c r="A13066">
        <v>11032025</v>
      </c>
      <c r="B13066" t="s">
        <v>307</v>
      </c>
      <c r="C13066" t="s">
        <v>331</v>
      </c>
      <c r="D13066" t="s">
        <v>332</v>
      </c>
      <c r="E13066" t="s">
        <v>101</v>
      </c>
    </row>
    <row r="13067" spans="1:9" x14ac:dyDescent="0.35">
      <c r="A13067">
        <v>11032025</v>
      </c>
      <c r="B13067" t="s">
        <v>415</v>
      </c>
      <c r="C13067" t="s">
        <v>269</v>
      </c>
      <c r="D13067" t="s">
        <v>331</v>
      </c>
      <c r="E13067" t="s">
        <v>335</v>
      </c>
      <c r="F13067" t="s">
        <v>101</v>
      </c>
    </row>
    <row r="13068" spans="1:9" x14ac:dyDescent="0.35">
      <c r="A13068">
        <v>11032025</v>
      </c>
      <c r="B13068" t="s">
        <v>430</v>
      </c>
      <c r="C13068" t="s">
        <v>146</v>
      </c>
      <c r="D13068" t="s">
        <v>331</v>
      </c>
      <c r="E13068" t="s">
        <v>338</v>
      </c>
      <c r="F13068" t="s">
        <v>321</v>
      </c>
    </row>
    <row r="13069" spans="1:9" x14ac:dyDescent="0.35">
      <c r="A13069">
        <v>11032025</v>
      </c>
      <c r="B13069" t="s">
        <v>778</v>
      </c>
      <c r="C13069" t="s">
        <v>609</v>
      </c>
      <c r="D13069" t="s">
        <v>170</v>
      </c>
    </row>
    <row r="13070" spans="1:9" x14ac:dyDescent="0.35">
      <c r="A13070">
        <v>11032025</v>
      </c>
      <c r="B13070" t="s">
        <v>628</v>
      </c>
      <c r="C13070" t="s">
        <v>479</v>
      </c>
      <c r="D13070" t="s">
        <v>341</v>
      </c>
      <c r="E13070" t="s">
        <v>101</v>
      </c>
    </row>
    <row r="13071" spans="1:9" x14ac:dyDescent="0.35">
      <c r="A13071">
        <v>11032025</v>
      </c>
      <c r="B13071" t="s">
        <v>728</v>
      </c>
      <c r="C13071" t="s">
        <v>438</v>
      </c>
      <c r="D13071" t="s">
        <v>343</v>
      </c>
      <c r="E13071" t="s">
        <v>101</v>
      </c>
    </row>
    <row r="13072" spans="1:9" x14ac:dyDescent="0.35">
      <c r="A13072">
        <v>11032025</v>
      </c>
      <c r="B13072" t="s">
        <v>329</v>
      </c>
      <c r="C13072" t="s">
        <v>132</v>
      </c>
      <c r="D13072" t="s">
        <v>344</v>
      </c>
      <c r="E13072" t="s">
        <v>345</v>
      </c>
      <c r="F13072" t="s">
        <v>101</v>
      </c>
    </row>
    <row r="13073" spans="1:8" x14ac:dyDescent="0.35">
      <c r="A13073">
        <v>11032025</v>
      </c>
      <c r="B13073" t="s">
        <v>603</v>
      </c>
      <c r="C13073" t="s">
        <v>575</v>
      </c>
      <c r="D13073" t="s">
        <v>132</v>
      </c>
      <c r="E13073" t="s">
        <v>347</v>
      </c>
      <c r="F13073" t="s">
        <v>101</v>
      </c>
    </row>
    <row r="13074" spans="1:8" x14ac:dyDescent="0.35">
      <c r="A13074">
        <v>11032025</v>
      </c>
      <c r="B13074" t="s">
        <v>729</v>
      </c>
      <c r="C13074" t="s">
        <v>454</v>
      </c>
      <c r="D13074" t="s">
        <v>132</v>
      </c>
      <c r="E13074" t="s">
        <v>348</v>
      </c>
      <c r="F13074" t="s">
        <v>101</v>
      </c>
    </row>
    <row r="13075" spans="1:8" x14ac:dyDescent="0.35">
      <c r="A13075">
        <v>11032025</v>
      </c>
      <c r="B13075" t="s">
        <v>438</v>
      </c>
      <c r="C13075" t="s">
        <v>598</v>
      </c>
      <c r="D13075" t="s">
        <v>132</v>
      </c>
      <c r="E13075" t="s">
        <v>350</v>
      </c>
      <c r="F13075" t="s">
        <v>101</v>
      </c>
    </row>
    <row r="13076" spans="1:8" x14ac:dyDescent="0.35">
      <c r="A13076">
        <v>11032025</v>
      </c>
      <c r="B13076" t="s">
        <v>623</v>
      </c>
      <c r="C13076" t="s">
        <v>237</v>
      </c>
      <c r="D13076" t="s">
        <v>132</v>
      </c>
      <c r="E13076" t="s">
        <v>352</v>
      </c>
      <c r="F13076" t="s">
        <v>101</v>
      </c>
    </row>
    <row r="13077" spans="1:8" x14ac:dyDescent="0.35">
      <c r="A13077">
        <v>11032025</v>
      </c>
      <c r="B13077" t="s">
        <v>758</v>
      </c>
      <c r="C13077" t="s">
        <v>574</v>
      </c>
      <c r="D13077" t="s">
        <v>132</v>
      </c>
      <c r="E13077" t="s">
        <v>133</v>
      </c>
      <c r="F13077" t="s">
        <v>355</v>
      </c>
    </row>
    <row r="13078" spans="1:8" x14ac:dyDescent="0.35">
      <c r="A13078">
        <v>11032025</v>
      </c>
      <c r="B13078" t="s">
        <v>687</v>
      </c>
      <c r="C13078" t="s">
        <v>471</v>
      </c>
      <c r="D13078" t="s">
        <v>132</v>
      </c>
      <c r="E13078" t="s">
        <v>356</v>
      </c>
      <c r="F13078" t="s">
        <v>101</v>
      </c>
    </row>
    <row r="13079" spans="1:8" x14ac:dyDescent="0.35">
      <c r="A13079">
        <v>11032025</v>
      </c>
      <c r="B13079" t="s">
        <v>237</v>
      </c>
      <c r="C13079" t="s">
        <v>185</v>
      </c>
      <c r="D13079" t="s">
        <v>359</v>
      </c>
      <c r="E13079" t="s">
        <v>360</v>
      </c>
      <c r="F13079" t="s">
        <v>101</v>
      </c>
    </row>
    <row r="13080" spans="1:8" x14ac:dyDescent="0.35">
      <c r="A13080">
        <v>11032025</v>
      </c>
      <c r="B13080" t="s">
        <v>594</v>
      </c>
      <c r="C13080" t="s">
        <v>550</v>
      </c>
      <c r="D13080" t="s">
        <v>359</v>
      </c>
      <c r="E13080" t="s">
        <v>362</v>
      </c>
      <c r="F13080" t="s">
        <v>101</v>
      </c>
    </row>
    <row r="13081" spans="1:8" x14ac:dyDescent="0.35">
      <c r="A13081">
        <v>11032025</v>
      </c>
      <c r="B13081" t="s">
        <v>715</v>
      </c>
      <c r="C13081" t="s">
        <v>519</v>
      </c>
      <c r="D13081" t="s">
        <v>359</v>
      </c>
      <c r="E13081" t="s">
        <v>362</v>
      </c>
      <c r="F13081" t="s">
        <v>140</v>
      </c>
      <c r="G13081" t="s">
        <v>364</v>
      </c>
      <c r="H13081" t="s">
        <v>101</v>
      </c>
    </row>
    <row r="13082" spans="1:8" x14ac:dyDescent="0.35">
      <c r="A13082">
        <v>11032025</v>
      </c>
      <c r="B13082" t="s">
        <v>764</v>
      </c>
      <c r="C13082" t="s">
        <v>591</v>
      </c>
      <c r="D13082" t="s">
        <v>366</v>
      </c>
      <c r="E13082" t="s">
        <v>257</v>
      </c>
      <c r="F13082" t="s">
        <v>367</v>
      </c>
      <c r="G13082" t="s">
        <v>101</v>
      </c>
    </row>
    <row r="13083" spans="1:8" x14ac:dyDescent="0.35">
      <c r="A13083">
        <v>11032025</v>
      </c>
      <c r="B13083" t="s">
        <v>718</v>
      </c>
      <c r="C13083" t="s">
        <v>431</v>
      </c>
      <c r="D13083" t="s">
        <v>369</v>
      </c>
      <c r="E13083" t="s">
        <v>370</v>
      </c>
      <c r="F13083" t="s">
        <v>101</v>
      </c>
    </row>
    <row r="13084" spans="1:8" x14ac:dyDescent="0.35">
      <c r="A13084">
        <v>11032025</v>
      </c>
      <c r="B13084" t="s">
        <v>778</v>
      </c>
      <c r="C13084" t="s">
        <v>339</v>
      </c>
      <c r="D13084" t="s">
        <v>371</v>
      </c>
      <c r="E13084" t="s">
        <v>101</v>
      </c>
    </row>
    <row r="13085" spans="1:8" x14ac:dyDescent="0.35">
      <c r="A13085">
        <v>11032025</v>
      </c>
      <c r="B13085" t="s">
        <v>518</v>
      </c>
      <c r="C13085" t="s">
        <v>258</v>
      </c>
      <c r="D13085" t="s">
        <v>372</v>
      </c>
      <c r="E13085" t="s">
        <v>101</v>
      </c>
    </row>
    <row r="13086" spans="1:8" x14ac:dyDescent="0.35">
      <c r="A13086">
        <v>11032025</v>
      </c>
      <c r="B13086" t="s">
        <v>712</v>
      </c>
      <c r="C13086" t="s">
        <v>339</v>
      </c>
      <c r="D13086" t="s">
        <v>373</v>
      </c>
      <c r="E13086" t="s">
        <v>101</v>
      </c>
    </row>
    <row r="13087" spans="1:8" x14ac:dyDescent="0.35">
      <c r="A13087">
        <v>11032025</v>
      </c>
      <c r="B13087" t="s">
        <v>783</v>
      </c>
      <c r="C13087" t="s">
        <v>459</v>
      </c>
      <c r="D13087" t="s">
        <v>376</v>
      </c>
      <c r="E13087" t="s">
        <v>140</v>
      </c>
      <c r="F13087" t="s">
        <v>331</v>
      </c>
      <c r="G13087" t="s">
        <v>377</v>
      </c>
      <c r="H13087" t="s">
        <v>101</v>
      </c>
    </row>
    <row r="13088" spans="1:8" x14ac:dyDescent="0.35">
      <c r="A13088">
        <v>11032025</v>
      </c>
      <c r="B13088" t="s">
        <v>778</v>
      </c>
      <c r="C13088" t="s">
        <v>285</v>
      </c>
      <c r="D13088" t="s">
        <v>378</v>
      </c>
    </row>
    <row r="13089" spans="1:9" x14ac:dyDescent="0.35">
      <c r="A13089">
        <v>11032025</v>
      </c>
      <c r="B13089" t="s">
        <v>520</v>
      </c>
      <c r="C13089" t="s">
        <v>158</v>
      </c>
      <c r="D13089" t="s">
        <v>380</v>
      </c>
      <c r="E13089" t="s">
        <v>101</v>
      </c>
    </row>
    <row r="13090" spans="1:9" x14ac:dyDescent="0.35">
      <c r="A13090">
        <v>11032025</v>
      </c>
      <c r="B13090" t="s">
        <v>589</v>
      </c>
      <c r="C13090" t="s">
        <v>387</v>
      </c>
      <c r="D13090" t="s">
        <v>382</v>
      </c>
      <c r="E13090" t="s">
        <v>383</v>
      </c>
    </row>
    <row r="13091" spans="1:9" x14ac:dyDescent="0.35">
      <c r="A13091">
        <v>11032025</v>
      </c>
      <c r="B13091" t="s">
        <v>507</v>
      </c>
      <c r="C13091" t="s">
        <v>368</v>
      </c>
      <c r="D13091" t="s">
        <v>385</v>
      </c>
      <c r="E13091" t="s">
        <v>386</v>
      </c>
    </row>
    <row r="13092" spans="1:9" x14ac:dyDescent="0.35">
      <c r="A13092">
        <v>11032025</v>
      </c>
      <c r="B13092" t="s">
        <v>729</v>
      </c>
      <c r="C13092" t="s">
        <v>339</v>
      </c>
      <c r="D13092" t="s">
        <v>388</v>
      </c>
      <c r="E13092" t="s">
        <v>101</v>
      </c>
    </row>
    <row r="13093" spans="1:9" x14ac:dyDescent="0.35">
      <c r="A13093">
        <v>11032025</v>
      </c>
      <c r="B13093" t="s">
        <v>553</v>
      </c>
      <c r="C13093" t="s">
        <v>391</v>
      </c>
      <c r="D13093" t="s">
        <v>101</v>
      </c>
    </row>
    <row r="13094" spans="1:9" x14ac:dyDescent="0.35">
      <c r="A13094">
        <v>11032025</v>
      </c>
      <c r="B13094" t="s">
        <v>694</v>
      </c>
      <c r="C13094" t="s">
        <v>286</v>
      </c>
      <c r="D13094" t="s">
        <v>393</v>
      </c>
    </row>
    <row r="13095" spans="1:9" x14ac:dyDescent="0.35">
      <c r="A13095">
        <v>11032025</v>
      </c>
      <c r="B13095" t="s">
        <v>560</v>
      </c>
      <c r="C13095" t="s">
        <v>414</v>
      </c>
      <c r="D13095" t="s">
        <v>394</v>
      </c>
      <c r="E13095" t="s">
        <v>395</v>
      </c>
      <c r="F13095" t="s">
        <v>101</v>
      </c>
    </row>
    <row r="13096" spans="1:9" x14ac:dyDescent="0.35">
      <c r="A13096">
        <v>11032025</v>
      </c>
      <c r="B13096" t="s">
        <v>611</v>
      </c>
      <c r="C13096" t="s">
        <v>396</v>
      </c>
    </row>
    <row r="13097" spans="1:9" x14ac:dyDescent="0.35">
      <c r="A13097">
        <v>11032025</v>
      </c>
      <c r="B13097" t="s">
        <v>591</v>
      </c>
      <c r="C13097" t="s">
        <v>179</v>
      </c>
      <c r="D13097" t="s">
        <v>397</v>
      </c>
      <c r="E13097" t="s">
        <v>101</v>
      </c>
    </row>
    <row r="13098" spans="1:9" x14ac:dyDescent="0.35">
      <c r="A13098">
        <v>11032025</v>
      </c>
      <c r="B13098" t="s">
        <v>721</v>
      </c>
      <c r="C13098" t="s">
        <v>471</v>
      </c>
      <c r="D13098" t="s">
        <v>399</v>
      </c>
      <c r="E13098" t="s">
        <v>140</v>
      </c>
      <c r="F13098" t="s">
        <v>400</v>
      </c>
      <c r="G13098" t="s">
        <v>257</v>
      </c>
      <c r="H13098" t="s">
        <v>331</v>
      </c>
      <c r="I13098" t="s">
        <v>401</v>
      </c>
    </row>
    <row r="13099" spans="1:9" x14ac:dyDescent="0.35">
      <c r="A13099">
        <v>11032025</v>
      </c>
      <c r="B13099" t="s">
        <v>723</v>
      </c>
      <c r="C13099" t="s">
        <v>436</v>
      </c>
      <c r="D13099" t="s">
        <v>399</v>
      </c>
      <c r="E13099" t="s">
        <v>187</v>
      </c>
      <c r="F13099" t="s">
        <v>101</v>
      </c>
    </row>
    <row r="13100" spans="1:9" x14ac:dyDescent="0.35">
      <c r="A13100">
        <v>11032025</v>
      </c>
      <c r="B13100" t="s">
        <v>609</v>
      </c>
      <c r="C13100" t="s">
        <v>600</v>
      </c>
      <c r="D13100" t="s">
        <v>399</v>
      </c>
      <c r="E13100" t="s">
        <v>403</v>
      </c>
      <c r="F13100" t="s">
        <v>101</v>
      </c>
    </row>
    <row r="13101" spans="1:9" x14ac:dyDescent="0.35">
      <c r="A13101">
        <v>11032025</v>
      </c>
      <c r="B13101" t="s">
        <v>413</v>
      </c>
      <c r="C13101" t="s">
        <v>221</v>
      </c>
      <c r="D13101" t="s">
        <v>399</v>
      </c>
      <c r="E13101" t="s">
        <v>404</v>
      </c>
      <c r="F13101" t="s">
        <v>101</v>
      </c>
    </row>
    <row r="13102" spans="1:9" x14ac:dyDescent="0.35">
      <c r="A13102">
        <v>10032025</v>
      </c>
      <c r="B13102" t="s">
        <v>714</v>
      </c>
      <c r="C13102" t="s">
        <v>516</v>
      </c>
      <c r="D13102" t="s">
        <v>100</v>
      </c>
      <c r="E13102" t="s">
        <v>101</v>
      </c>
    </row>
    <row r="13103" spans="1:9" x14ac:dyDescent="0.35">
      <c r="A13103">
        <v>10032025</v>
      </c>
      <c r="B13103" t="s">
        <v>665</v>
      </c>
      <c r="C13103" t="s">
        <v>598</v>
      </c>
      <c r="D13103" t="s">
        <v>104</v>
      </c>
      <c r="E13103" t="s">
        <v>101</v>
      </c>
    </row>
    <row r="13104" spans="1:9" x14ac:dyDescent="0.35">
      <c r="A13104">
        <v>10032025</v>
      </c>
      <c r="B13104" t="s">
        <v>638</v>
      </c>
      <c r="C13104" t="s">
        <v>466</v>
      </c>
      <c r="D13104" t="s">
        <v>107</v>
      </c>
      <c r="E13104" t="s">
        <v>108</v>
      </c>
      <c r="F13104" t="s">
        <v>101</v>
      </c>
    </row>
    <row r="13105" spans="1:7" x14ac:dyDescent="0.35">
      <c r="A13105">
        <v>10032025</v>
      </c>
      <c r="B13105" t="s">
        <v>674</v>
      </c>
      <c r="C13105" t="s">
        <v>455</v>
      </c>
      <c r="D13105" t="s">
        <v>111</v>
      </c>
      <c r="E13105" t="s">
        <v>101</v>
      </c>
    </row>
    <row r="13106" spans="1:7" x14ac:dyDescent="0.35">
      <c r="A13106">
        <v>10032025</v>
      </c>
      <c r="B13106" t="s">
        <v>648</v>
      </c>
      <c r="C13106" t="s">
        <v>754</v>
      </c>
      <c r="D13106" t="s">
        <v>114</v>
      </c>
      <c r="E13106" t="s">
        <v>115</v>
      </c>
      <c r="F13106" t="s">
        <v>116</v>
      </c>
    </row>
    <row r="13107" spans="1:7" x14ac:dyDescent="0.35">
      <c r="A13107">
        <v>10032025</v>
      </c>
      <c r="B13107" t="s">
        <v>416</v>
      </c>
      <c r="C13107" t="s">
        <v>351</v>
      </c>
      <c r="D13107" t="s">
        <v>114</v>
      </c>
      <c r="E13107" t="s">
        <v>119</v>
      </c>
      <c r="F13107" t="s">
        <v>120</v>
      </c>
      <c r="G13107" t="s">
        <v>121</v>
      </c>
    </row>
    <row r="13108" spans="1:7" x14ac:dyDescent="0.35">
      <c r="A13108">
        <v>10032025</v>
      </c>
      <c r="B13108" t="s">
        <v>125</v>
      </c>
      <c r="C13108" t="s">
        <v>671</v>
      </c>
      <c r="D13108" t="s">
        <v>114</v>
      </c>
      <c r="E13108" t="s">
        <v>124</v>
      </c>
    </row>
    <row r="13109" spans="1:7" x14ac:dyDescent="0.35">
      <c r="A13109">
        <v>10032025</v>
      </c>
      <c r="B13109" t="s">
        <v>204</v>
      </c>
      <c r="C13109" t="s">
        <v>489</v>
      </c>
      <c r="D13109" t="s">
        <v>114</v>
      </c>
      <c r="E13109" t="s">
        <v>127</v>
      </c>
    </row>
    <row r="13110" spans="1:7" x14ac:dyDescent="0.35">
      <c r="A13110">
        <v>10032025</v>
      </c>
      <c r="B13110" t="s">
        <v>273</v>
      </c>
      <c r="C13110" t="s">
        <v>259</v>
      </c>
      <c r="D13110" t="s">
        <v>114</v>
      </c>
      <c r="E13110" t="s">
        <v>130</v>
      </c>
    </row>
    <row r="13111" spans="1:7" x14ac:dyDescent="0.35">
      <c r="A13111">
        <v>10032025</v>
      </c>
      <c r="B13111" t="s">
        <v>175</v>
      </c>
      <c r="C13111" t="s">
        <v>468</v>
      </c>
      <c r="D13111" t="s">
        <v>114</v>
      </c>
      <c r="E13111" t="s">
        <v>132</v>
      </c>
      <c r="F13111" t="s">
        <v>133</v>
      </c>
    </row>
    <row r="13112" spans="1:7" x14ac:dyDescent="0.35">
      <c r="A13112">
        <v>10032025</v>
      </c>
      <c r="B13112" t="s">
        <v>567</v>
      </c>
      <c r="C13112" t="s">
        <v>195</v>
      </c>
      <c r="D13112" t="s">
        <v>135</v>
      </c>
      <c r="E13112" t="s">
        <v>136</v>
      </c>
    </row>
    <row r="13113" spans="1:7" x14ac:dyDescent="0.35">
      <c r="A13113">
        <v>10032025</v>
      </c>
      <c r="B13113" t="s">
        <v>724</v>
      </c>
      <c r="C13113" t="s">
        <v>516</v>
      </c>
      <c r="D13113" t="s">
        <v>139</v>
      </c>
      <c r="E13113" t="s">
        <v>140</v>
      </c>
      <c r="F13113" t="s">
        <v>141</v>
      </c>
      <c r="G13113" t="s">
        <v>101</v>
      </c>
    </row>
    <row r="13114" spans="1:7" x14ac:dyDescent="0.35">
      <c r="A13114">
        <v>10032025</v>
      </c>
      <c r="B13114" t="s">
        <v>644</v>
      </c>
      <c r="C13114" t="s">
        <v>601</v>
      </c>
      <c r="D13114" t="s">
        <v>144</v>
      </c>
      <c r="E13114" t="s">
        <v>101</v>
      </c>
    </row>
    <row r="13115" spans="1:7" x14ac:dyDescent="0.35">
      <c r="A13115">
        <v>10032025</v>
      </c>
      <c r="B13115" t="s">
        <v>694</v>
      </c>
      <c r="C13115" t="s">
        <v>387</v>
      </c>
      <c r="D13115" t="s">
        <v>147</v>
      </c>
      <c r="E13115" t="s">
        <v>148</v>
      </c>
      <c r="F13115" t="s">
        <v>149</v>
      </c>
    </row>
    <row r="13116" spans="1:7" x14ac:dyDescent="0.35">
      <c r="A13116">
        <v>10032025</v>
      </c>
      <c r="B13116" t="s">
        <v>758</v>
      </c>
      <c r="C13116" t="s">
        <v>504</v>
      </c>
      <c r="D13116" t="s">
        <v>152</v>
      </c>
      <c r="E13116" t="s">
        <v>140</v>
      </c>
      <c r="F13116" t="s">
        <v>153</v>
      </c>
      <c r="G13116" t="s">
        <v>101</v>
      </c>
    </row>
    <row r="13117" spans="1:7" x14ac:dyDescent="0.35">
      <c r="A13117">
        <v>10032025</v>
      </c>
      <c r="B13117" t="s">
        <v>723</v>
      </c>
      <c r="C13117" t="s">
        <v>515</v>
      </c>
      <c r="D13117" t="s">
        <v>156</v>
      </c>
      <c r="E13117" t="s">
        <v>101</v>
      </c>
    </row>
    <row r="13118" spans="1:7" x14ac:dyDescent="0.35">
      <c r="A13118">
        <v>10032025</v>
      </c>
      <c r="B13118" t="s">
        <v>628</v>
      </c>
      <c r="C13118" t="s">
        <v>466</v>
      </c>
      <c r="D13118" t="s">
        <v>159</v>
      </c>
      <c r="E13118" t="s">
        <v>101</v>
      </c>
    </row>
    <row r="13119" spans="1:7" x14ac:dyDescent="0.35">
      <c r="A13119">
        <v>10032025</v>
      </c>
      <c r="B13119" t="s">
        <v>387</v>
      </c>
      <c r="C13119" t="s">
        <v>161</v>
      </c>
      <c r="D13119" t="s">
        <v>101</v>
      </c>
    </row>
    <row r="13120" spans="1:7" x14ac:dyDescent="0.35">
      <c r="A13120">
        <v>10032025</v>
      </c>
      <c r="B13120" t="s">
        <v>413</v>
      </c>
      <c r="C13120" t="s">
        <v>600</v>
      </c>
      <c r="D13120" t="s">
        <v>164</v>
      </c>
      <c r="E13120" t="s">
        <v>101</v>
      </c>
    </row>
    <row r="13121" spans="1:7" x14ac:dyDescent="0.35">
      <c r="A13121">
        <v>10032025</v>
      </c>
      <c r="B13121" t="s">
        <v>224</v>
      </c>
      <c r="C13121" t="s">
        <v>167</v>
      </c>
    </row>
    <row r="13122" spans="1:7" x14ac:dyDescent="0.35">
      <c r="A13122">
        <v>10032025</v>
      </c>
      <c r="B13122" t="s">
        <v>438</v>
      </c>
      <c r="C13122" t="s">
        <v>423</v>
      </c>
      <c r="D13122" t="s">
        <v>101</v>
      </c>
    </row>
    <row r="13123" spans="1:7" x14ac:dyDescent="0.35">
      <c r="A13123">
        <v>10032025</v>
      </c>
      <c r="B13123" t="s">
        <v>464</v>
      </c>
      <c r="C13123" t="s">
        <v>523</v>
      </c>
      <c r="D13123" t="s">
        <v>169</v>
      </c>
      <c r="E13123" t="s">
        <v>170</v>
      </c>
      <c r="F13123" t="s">
        <v>101</v>
      </c>
    </row>
    <row r="13124" spans="1:7" x14ac:dyDescent="0.35">
      <c r="A13124">
        <v>10032025</v>
      </c>
      <c r="B13124" t="s">
        <v>558</v>
      </c>
      <c r="C13124" t="s">
        <v>414</v>
      </c>
      <c r="D13124" t="s">
        <v>173</v>
      </c>
      <c r="E13124" t="s">
        <v>101</v>
      </c>
    </row>
    <row r="13125" spans="1:7" x14ac:dyDescent="0.35">
      <c r="A13125">
        <v>10032025</v>
      </c>
      <c r="B13125" t="s">
        <v>793</v>
      </c>
      <c r="C13125" t="s">
        <v>549</v>
      </c>
      <c r="D13125" t="s">
        <v>176</v>
      </c>
      <c r="E13125" t="s">
        <v>101</v>
      </c>
    </row>
    <row r="13126" spans="1:7" x14ac:dyDescent="0.35">
      <c r="A13126">
        <v>10032025</v>
      </c>
      <c r="B13126" t="s">
        <v>767</v>
      </c>
      <c r="C13126" t="s">
        <v>285</v>
      </c>
      <c r="D13126" t="s">
        <v>176</v>
      </c>
      <c r="E13126" t="s">
        <v>149</v>
      </c>
    </row>
    <row r="13127" spans="1:7" x14ac:dyDescent="0.35">
      <c r="A13127">
        <v>10032025</v>
      </c>
      <c r="B13127" t="s">
        <v>560</v>
      </c>
      <c r="C13127" t="s">
        <v>651</v>
      </c>
      <c r="D13127" t="s">
        <v>181</v>
      </c>
      <c r="E13127" t="s">
        <v>182</v>
      </c>
      <c r="F13127" t="s">
        <v>101</v>
      </c>
    </row>
    <row r="13128" spans="1:7" x14ac:dyDescent="0.35">
      <c r="A13128">
        <v>10032025</v>
      </c>
      <c r="B13128" t="s">
        <v>804</v>
      </c>
      <c r="C13128" t="s">
        <v>307</v>
      </c>
      <c r="D13128" t="s">
        <v>184</v>
      </c>
      <c r="E13128" t="s">
        <v>101</v>
      </c>
    </row>
    <row r="13129" spans="1:7" x14ac:dyDescent="0.35">
      <c r="A13129">
        <v>10032025</v>
      </c>
      <c r="B13129" t="s">
        <v>604</v>
      </c>
      <c r="C13129" t="s">
        <v>187</v>
      </c>
      <c r="D13129" t="s">
        <v>101</v>
      </c>
    </row>
    <row r="13130" spans="1:7" x14ac:dyDescent="0.35">
      <c r="A13130">
        <v>10032025</v>
      </c>
      <c r="B13130" t="s">
        <v>657</v>
      </c>
      <c r="C13130" t="s">
        <v>541</v>
      </c>
      <c r="D13130" t="s">
        <v>190</v>
      </c>
      <c r="E13130" t="s">
        <v>191</v>
      </c>
      <c r="F13130" t="s">
        <v>101</v>
      </c>
    </row>
    <row r="13131" spans="1:7" x14ac:dyDescent="0.35">
      <c r="A13131">
        <v>10032025</v>
      </c>
      <c r="B13131" t="s">
        <v>240</v>
      </c>
      <c r="C13131" t="s">
        <v>99</v>
      </c>
      <c r="D13131" t="s">
        <v>190</v>
      </c>
      <c r="E13131" t="s">
        <v>194</v>
      </c>
      <c r="F13131" t="s">
        <v>101</v>
      </c>
    </row>
    <row r="13132" spans="1:7" x14ac:dyDescent="0.35">
      <c r="A13132">
        <v>10032025</v>
      </c>
      <c r="B13132" t="s">
        <v>623</v>
      </c>
      <c r="C13132" t="s">
        <v>519</v>
      </c>
      <c r="D13132" t="s">
        <v>190</v>
      </c>
      <c r="E13132" t="s">
        <v>196</v>
      </c>
      <c r="F13132" t="s">
        <v>101</v>
      </c>
    </row>
    <row r="13133" spans="1:7" x14ac:dyDescent="0.35">
      <c r="A13133">
        <v>10032025</v>
      </c>
      <c r="B13133" t="s">
        <v>466</v>
      </c>
      <c r="C13133" t="s">
        <v>198</v>
      </c>
      <c r="D13133" t="s">
        <v>140</v>
      </c>
      <c r="E13133" t="s">
        <v>199</v>
      </c>
      <c r="F13133" t="s">
        <v>200</v>
      </c>
      <c r="G13133" t="s">
        <v>101</v>
      </c>
    </row>
    <row r="13134" spans="1:7" x14ac:dyDescent="0.35">
      <c r="A13134">
        <v>10032025</v>
      </c>
      <c r="B13134" t="s">
        <v>536</v>
      </c>
      <c r="C13134" t="s">
        <v>258</v>
      </c>
      <c r="D13134" t="s">
        <v>61</v>
      </c>
      <c r="E13134" t="s">
        <v>101</v>
      </c>
    </row>
    <row r="13135" spans="1:7" x14ac:dyDescent="0.35">
      <c r="A13135">
        <v>10032025</v>
      </c>
      <c r="B13135" t="s">
        <v>688</v>
      </c>
      <c r="C13135" t="s">
        <v>219</v>
      </c>
      <c r="D13135" t="s">
        <v>205</v>
      </c>
      <c r="E13135" t="s">
        <v>101</v>
      </c>
    </row>
    <row r="13136" spans="1:7" x14ac:dyDescent="0.35">
      <c r="A13136">
        <v>10032025</v>
      </c>
      <c r="B13136" t="s">
        <v>760</v>
      </c>
      <c r="C13136" t="s">
        <v>496</v>
      </c>
      <c r="D13136" t="s">
        <v>208</v>
      </c>
      <c r="E13136" t="s">
        <v>101</v>
      </c>
    </row>
    <row r="13137" spans="1:6" x14ac:dyDescent="0.35">
      <c r="A13137">
        <v>10032025</v>
      </c>
      <c r="B13137" t="s">
        <v>752</v>
      </c>
      <c r="C13137" t="s">
        <v>414</v>
      </c>
      <c r="D13137" t="s">
        <v>210</v>
      </c>
      <c r="E13137" t="s">
        <v>211</v>
      </c>
      <c r="F13137" t="s">
        <v>101</v>
      </c>
    </row>
    <row r="13138" spans="1:6" x14ac:dyDescent="0.35">
      <c r="A13138">
        <v>10032025</v>
      </c>
      <c r="B13138" t="s">
        <v>556</v>
      </c>
      <c r="C13138" t="s">
        <v>158</v>
      </c>
      <c r="D13138" t="s">
        <v>214</v>
      </c>
      <c r="E13138" t="s">
        <v>215</v>
      </c>
      <c r="F13138" t="s">
        <v>101</v>
      </c>
    </row>
    <row r="13139" spans="1:6" x14ac:dyDescent="0.35">
      <c r="A13139">
        <v>10032025</v>
      </c>
      <c r="B13139" t="s">
        <v>644</v>
      </c>
      <c r="C13139" t="s">
        <v>219</v>
      </c>
      <c r="D13139" t="s">
        <v>217</v>
      </c>
      <c r="E13139" t="s">
        <v>101</v>
      </c>
    </row>
    <row r="13140" spans="1:6" x14ac:dyDescent="0.35">
      <c r="A13140">
        <v>10032025</v>
      </c>
      <c r="B13140" t="s">
        <v>801</v>
      </c>
      <c r="C13140" t="s">
        <v>591</v>
      </c>
      <c r="D13140" t="s">
        <v>220</v>
      </c>
      <c r="E13140" t="s">
        <v>101</v>
      </c>
    </row>
    <row r="13141" spans="1:6" x14ac:dyDescent="0.35">
      <c r="A13141">
        <v>10032025</v>
      </c>
      <c r="B13141" t="s">
        <v>783</v>
      </c>
      <c r="C13141" t="s">
        <v>183</v>
      </c>
      <c r="D13141" t="s">
        <v>222</v>
      </c>
    </row>
    <row r="13142" spans="1:6" x14ac:dyDescent="0.35">
      <c r="A13142">
        <v>10032025</v>
      </c>
      <c r="B13142" t="s">
        <v>723</v>
      </c>
      <c r="C13142" t="s">
        <v>203</v>
      </c>
      <c r="D13142" t="s">
        <v>223</v>
      </c>
    </row>
    <row r="13143" spans="1:6" x14ac:dyDescent="0.35">
      <c r="A13143">
        <v>10032025</v>
      </c>
      <c r="B13143" t="s">
        <v>714</v>
      </c>
      <c r="C13143" t="s">
        <v>417</v>
      </c>
      <c r="D13143" t="s">
        <v>225</v>
      </c>
      <c r="E13143" t="s">
        <v>101</v>
      </c>
    </row>
    <row r="13144" spans="1:6" x14ac:dyDescent="0.35">
      <c r="A13144">
        <v>10032025</v>
      </c>
      <c r="B13144" t="s">
        <v>493</v>
      </c>
      <c r="C13144" t="s">
        <v>556</v>
      </c>
      <c r="D13144" t="s">
        <v>225</v>
      </c>
      <c r="E13144" t="s">
        <v>228</v>
      </c>
      <c r="F13144" t="s">
        <v>229</v>
      </c>
    </row>
    <row r="13145" spans="1:6" x14ac:dyDescent="0.35">
      <c r="A13145">
        <v>10032025</v>
      </c>
      <c r="B13145" t="s">
        <v>629</v>
      </c>
      <c r="C13145" t="s">
        <v>195</v>
      </c>
      <c r="D13145" t="s">
        <v>232</v>
      </c>
      <c r="E13145" t="s">
        <v>101</v>
      </c>
    </row>
    <row r="13146" spans="1:6" x14ac:dyDescent="0.35">
      <c r="A13146">
        <v>10032025</v>
      </c>
      <c r="B13146" t="s">
        <v>611</v>
      </c>
      <c r="C13146" t="s">
        <v>203</v>
      </c>
      <c r="D13146" t="s">
        <v>235</v>
      </c>
      <c r="E13146" t="s">
        <v>236</v>
      </c>
      <c r="F13146" t="s">
        <v>101</v>
      </c>
    </row>
    <row r="13147" spans="1:6" x14ac:dyDescent="0.35">
      <c r="A13147">
        <v>10032025</v>
      </c>
      <c r="B13147" t="s">
        <v>418</v>
      </c>
      <c r="C13147" t="s">
        <v>105</v>
      </c>
      <c r="D13147" t="s">
        <v>235</v>
      </c>
      <c r="E13147" t="s">
        <v>239</v>
      </c>
      <c r="F13147" t="s">
        <v>149</v>
      </c>
    </row>
    <row r="13148" spans="1:6" x14ac:dyDescent="0.35">
      <c r="A13148">
        <v>10032025</v>
      </c>
      <c r="B13148" t="s">
        <v>638</v>
      </c>
      <c r="C13148" t="s">
        <v>536</v>
      </c>
      <c r="D13148" t="s">
        <v>235</v>
      </c>
      <c r="E13148" t="s">
        <v>241</v>
      </c>
      <c r="F13148" t="s">
        <v>101</v>
      </c>
    </row>
    <row r="13149" spans="1:6" x14ac:dyDescent="0.35">
      <c r="A13149">
        <v>10032025</v>
      </c>
      <c r="B13149" t="s">
        <v>791</v>
      </c>
      <c r="C13149" t="s">
        <v>221</v>
      </c>
      <c r="D13149" t="s">
        <v>243</v>
      </c>
      <c r="E13149" t="s">
        <v>101</v>
      </c>
    </row>
    <row r="13150" spans="1:6" x14ac:dyDescent="0.35">
      <c r="A13150">
        <v>10032025</v>
      </c>
      <c r="B13150" t="s">
        <v>551</v>
      </c>
      <c r="C13150" t="s">
        <v>305</v>
      </c>
      <c r="D13150" t="s">
        <v>245</v>
      </c>
      <c r="E13150" t="s">
        <v>246</v>
      </c>
    </row>
    <row r="13151" spans="1:6" x14ac:dyDescent="0.35">
      <c r="A13151">
        <v>10032025</v>
      </c>
      <c r="B13151" t="s">
        <v>801</v>
      </c>
      <c r="C13151" t="s">
        <v>218</v>
      </c>
      <c r="D13151" t="s">
        <v>245</v>
      </c>
      <c r="E13151" t="s">
        <v>249</v>
      </c>
    </row>
    <row r="13152" spans="1:6" x14ac:dyDescent="0.35">
      <c r="A13152">
        <v>10032025</v>
      </c>
      <c r="B13152" t="s">
        <v>664</v>
      </c>
      <c r="C13152" t="s">
        <v>420</v>
      </c>
      <c r="D13152" t="s">
        <v>252</v>
      </c>
      <c r="E13152" t="s">
        <v>101</v>
      </c>
    </row>
    <row r="13153" spans="1:7" x14ac:dyDescent="0.35">
      <c r="A13153">
        <v>10032025</v>
      </c>
      <c r="B13153" t="s">
        <v>674</v>
      </c>
      <c r="C13153" t="s">
        <v>543</v>
      </c>
      <c r="D13153" t="s">
        <v>254</v>
      </c>
    </row>
    <row r="13154" spans="1:7" x14ac:dyDescent="0.35">
      <c r="A13154">
        <v>10032025</v>
      </c>
      <c r="B13154" t="s">
        <v>592</v>
      </c>
      <c r="C13154" t="s">
        <v>230</v>
      </c>
      <c r="D13154" t="s">
        <v>256</v>
      </c>
      <c r="E13154" t="s">
        <v>257</v>
      </c>
      <c r="F13154" t="s">
        <v>236</v>
      </c>
      <c r="G13154" t="s">
        <v>101</v>
      </c>
    </row>
    <row r="13155" spans="1:7" x14ac:dyDescent="0.35">
      <c r="A13155">
        <v>10032025</v>
      </c>
      <c r="B13155" t="s">
        <v>737</v>
      </c>
      <c r="C13155" t="s">
        <v>455</v>
      </c>
      <c r="D13155" t="s">
        <v>260</v>
      </c>
      <c r="E13155" t="s">
        <v>136</v>
      </c>
      <c r="F13155" t="s">
        <v>101</v>
      </c>
    </row>
    <row r="13156" spans="1:7" x14ac:dyDescent="0.35">
      <c r="A13156">
        <v>10032025</v>
      </c>
      <c r="B13156" t="s">
        <v>447</v>
      </c>
      <c r="C13156" t="s">
        <v>261</v>
      </c>
      <c r="D13156" t="s">
        <v>262</v>
      </c>
      <c r="E13156" t="s">
        <v>101</v>
      </c>
    </row>
    <row r="13157" spans="1:7" x14ac:dyDescent="0.35">
      <c r="A13157">
        <v>10032025</v>
      </c>
      <c r="B13157" t="s">
        <v>777</v>
      </c>
      <c r="C13157" t="s">
        <v>368</v>
      </c>
      <c r="D13157" t="s">
        <v>264</v>
      </c>
      <c r="E13157" t="s">
        <v>101</v>
      </c>
    </row>
    <row r="13158" spans="1:7" x14ac:dyDescent="0.35">
      <c r="A13158">
        <v>10032025</v>
      </c>
      <c r="B13158" t="s">
        <v>157</v>
      </c>
      <c r="C13158" t="s">
        <v>264</v>
      </c>
      <c r="D13158" t="s">
        <v>149</v>
      </c>
    </row>
    <row r="13159" spans="1:7" x14ac:dyDescent="0.35">
      <c r="A13159">
        <v>10032025</v>
      </c>
      <c r="B13159" t="s">
        <v>730</v>
      </c>
      <c r="C13159" t="s">
        <v>414</v>
      </c>
      <c r="D13159" t="s">
        <v>265</v>
      </c>
      <c r="E13159" t="s">
        <v>101</v>
      </c>
      <c r="F13159" t="s">
        <v>266</v>
      </c>
    </row>
    <row r="13160" spans="1:7" x14ac:dyDescent="0.35">
      <c r="A13160">
        <v>10032025</v>
      </c>
      <c r="B13160" t="s">
        <v>171</v>
      </c>
      <c r="C13160" t="s">
        <v>267</v>
      </c>
      <c r="D13160" t="s">
        <v>101</v>
      </c>
    </row>
    <row r="13161" spans="1:7" x14ac:dyDescent="0.35">
      <c r="A13161">
        <v>10032025</v>
      </c>
      <c r="B13161" t="s">
        <v>609</v>
      </c>
      <c r="C13161" t="s">
        <v>285</v>
      </c>
      <c r="D13161" t="s">
        <v>268</v>
      </c>
    </row>
    <row r="13162" spans="1:7" x14ac:dyDescent="0.35">
      <c r="A13162">
        <v>10032025</v>
      </c>
      <c r="B13162" t="s">
        <v>751</v>
      </c>
      <c r="C13162" t="s">
        <v>574</v>
      </c>
      <c r="D13162" t="s">
        <v>270</v>
      </c>
      <c r="E13162" t="s">
        <v>271</v>
      </c>
      <c r="F13162" t="s">
        <v>101</v>
      </c>
    </row>
    <row r="13163" spans="1:7" x14ac:dyDescent="0.35">
      <c r="A13163">
        <v>10032025</v>
      </c>
      <c r="B13163" t="s">
        <v>592</v>
      </c>
      <c r="C13163" t="s">
        <v>559</v>
      </c>
      <c r="D13163" t="s">
        <v>274</v>
      </c>
      <c r="E13163" t="s">
        <v>101</v>
      </c>
    </row>
    <row r="13164" spans="1:7" x14ac:dyDescent="0.35">
      <c r="A13164">
        <v>10032025</v>
      </c>
      <c r="B13164" t="s">
        <v>767</v>
      </c>
      <c r="C13164" t="s">
        <v>447</v>
      </c>
      <c r="D13164" t="s">
        <v>277</v>
      </c>
      <c r="E13164" t="s">
        <v>101</v>
      </c>
    </row>
    <row r="13165" spans="1:7" x14ac:dyDescent="0.35">
      <c r="A13165">
        <v>10032025</v>
      </c>
      <c r="B13165" t="s">
        <v>728</v>
      </c>
      <c r="C13165" t="s">
        <v>219</v>
      </c>
      <c r="D13165" t="s">
        <v>279</v>
      </c>
      <c r="E13165" t="s">
        <v>140</v>
      </c>
      <c r="F13165" t="s">
        <v>280</v>
      </c>
    </row>
    <row r="13166" spans="1:7" x14ac:dyDescent="0.35">
      <c r="A13166">
        <v>10032025</v>
      </c>
      <c r="B13166" t="s">
        <v>634</v>
      </c>
      <c r="C13166" t="s">
        <v>339</v>
      </c>
      <c r="D13166" t="s">
        <v>281</v>
      </c>
    </row>
    <row r="13167" spans="1:7" x14ac:dyDescent="0.35">
      <c r="A13167">
        <v>10032025</v>
      </c>
      <c r="B13167" t="s">
        <v>665</v>
      </c>
      <c r="C13167" t="s">
        <v>185</v>
      </c>
      <c r="D13167" t="s">
        <v>284</v>
      </c>
      <c r="E13167" t="s">
        <v>101</v>
      </c>
    </row>
    <row r="13168" spans="1:7" x14ac:dyDescent="0.35">
      <c r="A13168">
        <v>10032025</v>
      </c>
      <c r="B13168" t="s">
        <v>629</v>
      </c>
      <c r="C13168" t="s">
        <v>515</v>
      </c>
      <c r="D13168" t="s">
        <v>287</v>
      </c>
      <c r="E13168" t="s">
        <v>101</v>
      </c>
    </row>
    <row r="13169" spans="1:9" x14ac:dyDescent="0.35">
      <c r="A13169">
        <v>10032025</v>
      </c>
      <c r="B13169" t="s">
        <v>728</v>
      </c>
      <c r="C13169" t="s">
        <v>442</v>
      </c>
      <c r="D13169" t="s">
        <v>288</v>
      </c>
      <c r="E13169" t="s">
        <v>101</v>
      </c>
    </row>
    <row r="13170" spans="1:9" x14ac:dyDescent="0.35">
      <c r="A13170">
        <v>10032025</v>
      </c>
      <c r="B13170" t="s">
        <v>493</v>
      </c>
      <c r="C13170" t="s">
        <v>98</v>
      </c>
      <c r="D13170" t="s">
        <v>290</v>
      </c>
      <c r="E13170" t="s">
        <v>140</v>
      </c>
      <c r="F13170" t="s">
        <v>291</v>
      </c>
    </row>
    <row r="13171" spans="1:9" x14ac:dyDescent="0.35">
      <c r="A13171">
        <v>10032025</v>
      </c>
      <c r="B13171" t="s">
        <v>624</v>
      </c>
      <c r="C13171" t="s">
        <v>237</v>
      </c>
      <c r="D13171" t="s">
        <v>290</v>
      </c>
      <c r="E13171" t="s">
        <v>140</v>
      </c>
      <c r="F13171" t="s">
        <v>294</v>
      </c>
      <c r="G13171" t="s">
        <v>295</v>
      </c>
      <c r="H13171" t="s">
        <v>101</v>
      </c>
    </row>
    <row r="13172" spans="1:9" x14ac:dyDescent="0.35">
      <c r="A13172">
        <v>10032025</v>
      </c>
      <c r="B13172" t="s">
        <v>634</v>
      </c>
      <c r="C13172" t="s">
        <v>574</v>
      </c>
      <c r="D13172" t="s">
        <v>298</v>
      </c>
      <c r="E13172" t="s">
        <v>101</v>
      </c>
    </row>
    <row r="13173" spans="1:9" x14ac:dyDescent="0.35">
      <c r="A13173">
        <v>10032025</v>
      </c>
      <c r="B13173" t="s">
        <v>300</v>
      </c>
      <c r="C13173" t="s">
        <v>262</v>
      </c>
      <c r="D13173" t="s">
        <v>101</v>
      </c>
    </row>
    <row r="13174" spans="1:9" x14ac:dyDescent="0.35">
      <c r="A13174">
        <v>10032025</v>
      </c>
      <c r="B13174" t="s">
        <v>558</v>
      </c>
      <c r="C13174" t="s">
        <v>318</v>
      </c>
      <c r="D13174" t="s">
        <v>301</v>
      </c>
      <c r="E13174" t="s">
        <v>101</v>
      </c>
    </row>
    <row r="13175" spans="1:9" x14ac:dyDescent="0.35">
      <c r="A13175">
        <v>10032025</v>
      </c>
      <c r="B13175" t="s">
        <v>742</v>
      </c>
      <c r="C13175" t="s">
        <v>414</v>
      </c>
      <c r="D13175" t="s">
        <v>303</v>
      </c>
      <c r="E13175" t="s">
        <v>149</v>
      </c>
    </row>
    <row r="13176" spans="1:9" x14ac:dyDescent="0.35">
      <c r="A13176">
        <v>10032025</v>
      </c>
      <c r="B13176" t="s">
        <v>716</v>
      </c>
      <c r="C13176" t="s">
        <v>473</v>
      </c>
      <c r="D13176" t="s">
        <v>306</v>
      </c>
      <c r="E13176" t="s">
        <v>101</v>
      </c>
    </row>
    <row r="13177" spans="1:9" x14ac:dyDescent="0.35">
      <c r="A13177">
        <v>10032025</v>
      </c>
      <c r="B13177" t="s">
        <v>829</v>
      </c>
      <c r="C13177" t="s">
        <v>438</v>
      </c>
      <c r="D13177" t="s">
        <v>308</v>
      </c>
      <c r="E13177" t="s">
        <v>309</v>
      </c>
      <c r="F13177" t="s">
        <v>310</v>
      </c>
      <c r="G13177" t="s">
        <v>311</v>
      </c>
      <c r="H13177" t="s">
        <v>312</v>
      </c>
      <c r="I13177" t="s">
        <v>101</v>
      </c>
    </row>
    <row r="13178" spans="1:9" x14ac:dyDescent="0.35">
      <c r="A13178">
        <v>10032025</v>
      </c>
      <c r="B13178" t="s">
        <v>504</v>
      </c>
      <c r="C13178" t="s">
        <v>480</v>
      </c>
      <c r="D13178" t="s">
        <v>314</v>
      </c>
      <c r="E13178" t="s">
        <v>315</v>
      </c>
      <c r="F13178" t="s">
        <v>101</v>
      </c>
    </row>
    <row r="13179" spans="1:9" x14ac:dyDescent="0.35">
      <c r="A13179">
        <v>10032025</v>
      </c>
      <c r="B13179" t="s">
        <v>603</v>
      </c>
      <c r="C13179" t="s">
        <v>171</v>
      </c>
      <c r="D13179" t="s">
        <v>314</v>
      </c>
      <c r="E13179" t="s">
        <v>317</v>
      </c>
      <c r="F13179" t="s">
        <v>101</v>
      </c>
    </row>
    <row r="13180" spans="1:9" x14ac:dyDescent="0.35">
      <c r="A13180">
        <v>10032025</v>
      </c>
      <c r="B13180" t="s">
        <v>557</v>
      </c>
      <c r="C13180" t="s">
        <v>450</v>
      </c>
      <c r="D13180" t="s">
        <v>319</v>
      </c>
      <c r="E13180" t="s">
        <v>320</v>
      </c>
      <c r="F13180" t="s">
        <v>321</v>
      </c>
    </row>
    <row r="13181" spans="1:9" x14ac:dyDescent="0.35">
      <c r="A13181">
        <v>10032025</v>
      </c>
      <c r="B13181" t="s">
        <v>630</v>
      </c>
      <c r="C13181" t="s">
        <v>549</v>
      </c>
      <c r="D13181" t="s">
        <v>322</v>
      </c>
      <c r="E13181" t="s">
        <v>101</v>
      </c>
    </row>
    <row r="13182" spans="1:9" x14ac:dyDescent="0.35">
      <c r="A13182">
        <v>10032025</v>
      </c>
      <c r="B13182" t="s">
        <v>759</v>
      </c>
      <c r="C13182" t="s">
        <v>466</v>
      </c>
      <c r="D13182" t="s">
        <v>325</v>
      </c>
      <c r="E13182" t="s">
        <v>101</v>
      </c>
    </row>
    <row r="13183" spans="1:9" x14ac:dyDescent="0.35">
      <c r="A13183">
        <v>10032025</v>
      </c>
      <c r="B13183" t="s">
        <v>788</v>
      </c>
      <c r="C13183" t="s">
        <v>368</v>
      </c>
      <c r="D13183" t="s">
        <v>328</v>
      </c>
      <c r="E13183" t="s">
        <v>101</v>
      </c>
    </row>
    <row r="13184" spans="1:9" x14ac:dyDescent="0.35">
      <c r="A13184">
        <v>10032025</v>
      </c>
      <c r="B13184" t="s">
        <v>447</v>
      </c>
      <c r="C13184" t="s">
        <v>331</v>
      </c>
      <c r="D13184" t="s">
        <v>332</v>
      </c>
      <c r="E13184" t="s">
        <v>101</v>
      </c>
    </row>
    <row r="13185" spans="1:8" x14ac:dyDescent="0.35">
      <c r="A13185">
        <v>10032025</v>
      </c>
      <c r="B13185" t="s">
        <v>454</v>
      </c>
      <c r="C13185" t="s">
        <v>420</v>
      </c>
      <c r="D13185" t="s">
        <v>331</v>
      </c>
      <c r="E13185" t="s">
        <v>335</v>
      </c>
      <c r="F13185" t="s">
        <v>101</v>
      </c>
    </row>
    <row r="13186" spans="1:8" x14ac:dyDescent="0.35">
      <c r="A13186">
        <v>10032025</v>
      </c>
      <c r="B13186" t="s">
        <v>450</v>
      </c>
      <c r="C13186" t="s">
        <v>142</v>
      </c>
      <c r="D13186" t="s">
        <v>331</v>
      </c>
      <c r="E13186" t="s">
        <v>338</v>
      </c>
      <c r="F13186" t="s">
        <v>321</v>
      </c>
    </row>
    <row r="13187" spans="1:8" x14ac:dyDescent="0.35">
      <c r="A13187">
        <v>10032025</v>
      </c>
      <c r="B13187" t="s">
        <v>752</v>
      </c>
      <c r="C13187" t="s">
        <v>419</v>
      </c>
      <c r="D13187" t="s">
        <v>170</v>
      </c>
    </row>
    <row r="13188" spans="1:8" x14ac:dyDescent="0.35">
      <c r="A13188">
        <v>10032025</v>
      </c>
      <c r="B13188" t="s">
        <v>560</v>
      </c>
      <c r="C13188" t="s">
        <v>183</v>
      </c>
      <c r="D13188" t="s">
        <v>341</v>
      </c>
      <c r="E13188" t="s">
        <v>101</v>
      </c>
    </row>
    <row r="13189" spans="1:8" x14ac:dyDescent="0.35">
      <c r="A13189">
        <v>10032025</v>
      </c>
      <c r="B13189" t="s">
        <v>576</v>
      </c>
      <c r="C13189" t="s">
        <v>326</v>
      </c>
      <c r="D13189" t="s">
        <v>343</v>
      </c>
      <c r="E13189" t="s">
        <v>101</v>
      </c>
    </row>
    <row r="13190" spans="1:8" x14ac:dyDescent="0.35">
      <c r="A13190">
        <v>10032025</v>
      </c>
      <c r="B13190" t="s">
        <v>339</v>
      </c>
      <c r="C13190" t="s">
        <v>132</v>
      </c>
      <c r="D13190" t="s">
        <v>344</v>
      </c>
      <c r="E13190" t="s">
        <v>345</v>
      </c>
      <c r="F13190" t="s">
        <v>101</v>
      </c>
    </row>
    <row r="13191" spans="1:8" x14ac:dyDescent="0.35">
      <c r="A13191">
        <v>10032025</v>
      </c>
      <c r="B13191" t="s">
        <v>592</v>
      </c>
      <c r="C13191" t="s">
        <v>221</v>
      </c>
      <c r="D13191" t="s">
        <v>132</v>
      </c>
      <c r="E13191" t="s">
        <v>347</v>
      </c>
      <c r="F13191" t="s">
        <v>101</v>
      </c>
    </row>
    <row r="13192" spans="1:8" x14ac:dyDescent="0.35">
      <c r="A13192">
        <v>10032025</v>
      </c>
      <c r="B13192" t="s">
        <v>770</v>
      </c>
      <c r="C13192" t="s">
        <v>183</v>
      </c>
      <c r="D13192" t="s">
        <v>132</v>
      </c>
      <c r="E13192" t="s">
        <v>348</v>
      </c>
      <c r="F13192" t="s">
        <v>101</v>
      </c>
    </row>
    <row r="13193" spans="1:8" x14ac:dyDescent="0.35">
      <c r="A13193">
        <v>10032025</v>
      </c>
      <c r="B13193" t="s">
        <v>508</v>
      </c>
      <c r="C13193" t="s">
        <v>361</v>
      </c>
      <c r="D13193" t="s">
        <v>132</v>
      </c>
      <c r="E13193" t="s">
        <v>350</v>
      </c>
      <c r="F13193" t="s">
        <v>101</v>
      </c>
    </row>
    <row r="13194" spans="1:8" x14ac:dyDescent="0.35">
      <c r="A13194">
        <v>10032025</v>
      </c>
      <c r="B13194" t="s">
        <v>719</v>
      </c>
      <c r="C13194" t="s">
        <v>237</v>
      </c>
      <c r="D13194" t="s">
        <v>132</v>
      </c>
      <c r="E13194" t="s">
        <v>352</v>
      </c>
      <c r="F13194" t="s">
        <v>101</v>
      </c>
    </row>
    <row r="13195" spans="1:8" x14ac:dyDescent="0.35">
      <c r="A13195">
        <v>10032025</v>
      </c>
      <c r="B13195" t="s">
        <v>760</v>
      </c>
      <c r="C13195" t="s">
        <v>554</v>
      </c>
      <c r="D13195" t="s">
        <v>132</v>
      </c>
      <c r="E13195" t="s">
        <v>133</v>
      </c>
      <c r="F13195" t="s">
        <v>355</v>
      </c>
    </row>
    <row r="13196" spans="1:8" x14ac:dyDescent="0.35">
      <c r="A13196">
        <v>10032025</v>
      </c>
      <c r="B13196" t="s">
        <v>842</v>
      </c>
      <c r="C13196" t="s">
        <v>346</v>
      </c>
      <c r="D13196" t="s">
        <v>132</v>
      </c>
      <c r="E13196" t="s">
        <v>356</v>
      </c>
      <c r="F13196" t="s">
        <v>101</v>
      </c>
    </row>
    <row r="13197" spans="1:8" x14ac:dyDescent="0.35">
      <c r="A13197">
        <v>10032025</v>
      </c>
      <c r="B13197" t="s">
        <v>449</v>
      </c>
      <c r="C13197" t="s">
        <v>275</v>
      </c>
      <c r="D13197" t="s">
        <v>359</v>
      </c>
      <c r="E13197" t="s">
        <v>360</v>
      </c>
      <c r="F13197" t="s">
        <v>101</v>
      </c>
    </row>
    <row r="13198" spans="1:8" x14ac:dyDescent="0.35">
      <c r="A13198">
        <v>10032025</v>
      </c>
      <c r="B13198" t="s">
        <v>802</v>
      </c>
      <c r="C13198" t="s">
        <v>340</v>
      </c>
      <c r="D13198" t="s">
        <v>359</v>
      </c>
      <c r="E13198" t="s">
        <v>362</v>
      </c>
      <c r="F13198" t="s">
        <v>101</v>
      </c>
    </row>
    <row r="13199" spans="1:8" x14ac:dyDescent="0.35">
      <c r="A13199">
        <v>10032025</v>
      </c>
      <c r="B13199" t="s">
        <v>719</v>
      </c>
      <c r="C13199" t="s">
        <v>439</v>
      </c>
      <c r="D13199" t="s">
        <v>359</v>
      </c>
      <c r="E13199" t="s">
        <v>362</v>
      </c>
      <c r="F13199" t="s">
        <v>140</v>
      </c>
      <c r="G13199" t="s">
        <v>364</v>
      </c>
      <c r="H13199" t="s">
        <v>101</v>
      </c>
    </row>
    <row r="13200" spans="1:8" x14ac:dyDescent="0.35">
      <c r="A13200">
        <v>10032025</v>
      </c>
      <c r="B13200" t="s">
        <v>730</v>
      </c>
      <c r="C13200" t="s">
        <v>534</v>
      </c>
      <c r="D13200" t="s">
        <v>366</v>
      </c>
      <c r="E13200" t="s">
        <v>257</v>
      </c>
      <c r="F13200" t="s">
        <v>367</v>
      </c>
      <c r="G13200" t="s">
        <v>101</v>
      </c>
    </row>
    <row r="13201" spans="1:9" x14ac:dyDescent="0.35">
      <c r="A13201">
        <v>10032025</v>
      </c>
      <c r="B13201" t="s">
        <v>696</v>
      </c>
      <c r="C13201" t="s">
        <v>183</v>
      </c>
      <c r="D13201" t="s">
        <v>369</v>
      </c>
      <c r="E13201" t="s">
        <v>370</v>
      </c>
      <c r="F13201" t="s">
        <v>101</v>
      </c>
    </row>
    <row r="13202" spans="1:9" x14ac:dyDescent="0.35">
      <c r="A13202">
        <v>10032025</v>
      </c>
      <c r="B13202" t="s">
        <v>638</v>
      </c>
      <c r="C13202" t="s">
        <v>559</v>
      </c>
      <c r="D13202" t="s">
        <v>371</v>
      </c>
      <c r="E13202" t="s">
        <v>101</v>
      </c>
    </row>
    <row r="13203" spans="1:9" x14ac:dyDescent="0.35">
      <c r="A13203">
        <v>10032025</v>
      </c>
      <c r="B13203" t="s">
        <v>611</v>
      </c>
      <c r="C13203" t="s">
        <v>375</v>
      </c>
      <c r="D13203" t="s">
        <v>372</v>
      </c>
      <c r="E13203" t="s">
        <v>101</v>
      </c>
    </row>
    <row r="13204" spans="1:9" x14ac:dyDescent="0.35">
      <c r="A13204">
        <v>10032025</v>
      </c>
      <c r="B13204" t="s">
        <v>551</v>
      </c>
      <c r="C13204" t="s">
        <v>285</v>
      </c>
      <c r="D13204" t="s">
        <v>373</v>
      </c>
      <c r="E13204" t="s">
        <v>101</v>
      </c>
    </row>
    <row r="13205" spans="1:9" x14ac:dyDescent="0.35">
      <c r="A13205">
        <v>10032025</v>
      </c>
      <c r="B13205" t="s">
        <v>663</v>
      </c>
      <c r="C13205" t="s">
        <v>418</v>
      </c>
      <c r="D13205" t="s">
        <v>376</v>
      </c>
      <c r="E13205" t="s">
        <v>140</v>
      </c>
      <c r="F13205" t="s">
        <v>331</v>
      </c>
      <c r="G13205" t="s">
        <v>377</v>
      </c>
      <c r="H13205" t="s">
        <v>101</v>
      </c>
    </row>
    <row r="13206" spans="1:9" x14ac:dyDescent="0.35">
      <c r="A13206">
        <v>10032025</v>
      </c>
      <c r="B13206" t="s">
        <v>752</v>
      </c>
      <c r="C13206" t="s">
        <v>430</v>
      </c>
      <c r="D13206" t="s">
        <v>378</v>
      </c>
    </row>
    <row r="13207" spans="1:9" x14ac:dyDescent="0.35">
      <c r="A13207">
        <v>10032025</v>
      </c>
      <c r="B13207" t="s">
        <v>572</v>
      </c>
      <c r="C13207" t="s">
        <v>554</v>
      </c>
      <c r="D13207" t="s">
        <v>380</v>
      </c>
      <c r="E13207" t="s">
        <v>101</v>
      </c>
    </row>
    <row r="13208" spans="1:9" x14ac:dyDescent="0.35">
      <c r="A13208">
        <v>10032025</v>
      </c>
      <c r="B13208" t="s">
        <v>736</v>
      </c>
      <c r="C13208" t="s">
        <v>466</v>
      </c>
      <c r="D13208" t="s">
        <v>382</v>
      </c>
      <c r="E13208" t="s">
        <v>383</v>
      </c>
    </row>
    <row r="13209" spans="1:9" x14ac:dyDescent="0.35">
      <c r="A13209">
        <v>10032025</v>
      </c>
      <c r="B13209" t="s">
        <v>693</v>
      </c>
      <c r="C13209" t="s">
        <v>98</v>
      </c>
      <c r="D13209" t="s">
        <v>385</v>
      </c>
      <c r="E13209" t="s">
        <v>386</v>
      </c>
    </row>
    <row r="13210" spans="1:9" x14ac:dyDescent="0.35">
      <c r="A13210">
        <v>10032025</v>
      </c>
      <c r="B13210" t="s">
        <v>662</v>
      </c>
      <c r="C13210" t="s">
        <v>454</v>
      </c>
      <c r="D13210" t="s">
        <v>388</v>
      </c>
      <c r="E13210" t="s">
        <v>101</v>
      </c>
    </row>
    <row r="13211" spans="1:9" x14ac:dyDescent="0.35">
      <c r="A13211">
        <v>10032025</v>
      </c>
      <c r="B13211" t="s">
        <v>506</v>
      </c>
      <c r="C13211" t="s">
        <v>391</v>
      </c>
      <c r="D13211" t="s">
        <v>101</v>
      </c>
    </row>
    <row r="13212" spans="1:9" x14ac:dyDescent="0.35">
      <c r="A13212">
        <v>10032025</v>
      </c>
      <c r="B13212" t="s">
        <v>795</v>
      </c>
      <c r="C13212" t="s">
        <v>547</v>
      </c>
      <c r="D13212" t="s">
        <v>393</v>
      </c>
    </row>
    <row r="13213" spans="1:9" x14ac:dyDescent="0.35">
      <c r="A13213">
        <v>10032025</v>
      </c>
      <c r="B13213" t="s">
        <v>560</v>
      </c>
      <c r="C13213" t="s">
        <v>466</v>
      </c>
      <c r="D13213" t="s">
        <v>394</v>
      </c>
      <c r="E13213" t="s">
        <v>395</v>
      </c>
      <c r="F13213" t="s">
        <v>101</v>
      </c>
    </row>
    <row r="13214" spans="1:9" x14ac:dyDescent="0.35">
      <c r="A13214">
        <v>10032025</v>
      </c>
      <c r="B13214" t="s">
        <v>396</v>
      </c>
    </row>
    <row r="13215" spans="1:9" x14ac:dyDescent="0.35">
      <c r="A13215">
        <v>10032025</v>
      </c>
      <c r="B13215" t="s">
        <v>655</v>
      </c>
      <c r="C13215" t="s">
        <v>326</v>
      </c>
      <c r="D13215" t="s">
        <v>397</v>
      </c>
      <c r="E13215" t="s">
        <v>101</v>
      </c>
    </row>
    <row r="13216" spans="1:9" x14ac:dyDescent="0.35">
      <c r="A13216">
        <v>10032025</v>
      </c>
      <c r="B13216" t="s">
        <v>711</v>
      </c>
      <c r="C13216" t="s">
        <v>340</v>
      </c>
      <c r="D13216" t="s">
        <v>399</v>
      </c>
      <c r="E13216" t="s">
        <v>140</v>
      </c>
      <c r="F13216" t="s">
        <v>400</v>
      </c>
      <c r="G13216" t="s">
        <v>257</v>
      </c>
      <c r="H13216" t="s">
        <v>331</v>
      </c>
      <c r="I13216" t="s">
        <v>401</v>
      </c>
    </row>
    <row r="13217" spans="1:7" x14ac:dyDescent="0.35">
      <c r="A13217">
        <v>10032025</v>
      </c>
      <c r="B13217" t="s">
        <v>752</v>
      </c>
      <c r="C13217" t="s">
        <v>559</v>
      </c>
      <c r="D13217" t="s">
        <v>399</v>
      </c>
      <c r="E13217" t="s">
        <v>187</v>
      </c>
      <c r="F13217" t="s">
        <v>101</v>
      </c>
    </row>
    <row r="13218" spans="1:7" x14ac:dyDescent="0.35">
      <c r="A13218">
        <v>10032025</v>
      </c>
      <c r="B13218" t="s">
        <v>688</v>
      </c>
      <c r="C13218" t="s">
        <v>230</v>
      </c>
      <c r="D13218" t="s">
        <v>399</v>
      </c>
      <c r="E13218" t="s">
        <v>403</v>
      </c>
      <c r="F13218" t="s">
        <v>101</v>
      </c>
    </row>
    <row r="13219" spans="1:7" x14ac:dyDescent="0.35">
      <c r="A13219">
        <v>10032025</v>
      </c>
      <c r="B13219" t="s">
        <v>761</v>
      </c>
      <c r="C13219" t="s">
        <v>455</v>
      </c>
      <c r="D13219" t="s">
        <v>399</v>
      </c>
      <c r="E13219" t="s">
        <v>404</v>
      </c>
      <c r="F13219" t="s">
        <v>101</v>
      </c>
    </row>
    <row r="13220" spans="1:7" x14ac:dyDescent="0.35">
      <c r="A13220">
        <v>9032025</v>
      </c>
      <c r="B13220" t="s">
        <v>565</v>
      </c>
      <c r="C13220" t="s">
        <v>554</v>
      </c>
      <c r="D13220" t="s">
        <v>100</v>
      </c>
      <c r="E13220" t="s">
        <v>101</v>
      </c>
    </row>
    <row r="13221" spans="1:7" x14ac:dyDescent="0.35">
      <c r="A13221">
        <v>9032025</v>
      </c>
      <c r="B13221" t="s">
        <v>413</v>
      </c>
      <c r="C13221" t="s">
        <v>248</v>
      </c>
      <c r="D13221" t="s">
        <v>104</v>
      </c>
      <c r="E13221" t="s">
        <v>101</v>
      </c>
    </row>
    <row r="13222" spans="1:7" x14ac:dyDescent="0.35">
      <c r="A13222">
        <v>9032025</v>
      </c>
      <c r="B13222" t="s">
        <v>596</v>
      </c>
      <c r="C13222" t="s">
        <v>248</v>
      </c>
      <c r="D13222" t="s">
        <v>107</v>
      </c>
      <c r="E13222" t="s">
        <v>108</v>
      </c>
      <c r="F13222" t="s">
        <v>101</v>
      </c>
    </row>
    <row r="13223" spans="1:7" x14ac:dyDescent="0.35">
      <c r="A13223">
        <v>9032025</v>
      </c>
      <c r="B13223" t="s">
        <v>579</v>
      </c>
      <c r="C13223" t="s">
        <v>118</v>
      </c>
      <c r="D13223" t="s">
        <v>111</v>
      </c>
      <c r="E13223" t="s">
        <v>101</v>
      </c>
    </row>
    <row r="13224" spans="1:7" x14ac:dyDescent="0.35">
      <c r="A13224">
        <v>9032025</v>
      </c>
      <c r="B13224" t="s">
        <v>238</v>
      </c>
      <c r="C13224" t="s">
        <v>861</v>
      </c>
      <c r="D13224" t="s">
        <v>114</v>
      </c>
      <c r="E13224" t="s">
        <v>115</v>
      </c>
      <c r="F13224" t="s">
        <v>116</v>
      </c>
    </row>
    <row r="13225" spans="1:7" x14ac:dyDescent="0.35">
      <c r="A13225">
        <v>9032025</v>
      </c>
      <c r="B13225" t="s">
        <v>478</v>
      </c>
      <c r="C13225" t="s">
        <v>231</v>
      </c>
      <c r="D13225" t="s">
        <v>114</v>
      </c>
      <c r="E13225" t="s">
        <v>119</v>
      </c>
      <c r="F13225" t="s">
        <v>120</v>
      </c>
      <c r="G13225" t="s">
        <v>121</v>
      </c>
    </row>
    <row r="13226" spans="1:7" x14ac:dyDescent="0.35">
      <c r="A13226">
        <v>9032025</v>
      </c>
      <c r="B13226" t="s">
        <v>255</v>
      </c>
      <c r="C13226" t="s">
        <v>491</v>
      </c>
      <c r="D13226" t="s">
        <v>114</v>
      </c>
      <c r="E13226" t="s">
        <v>124</v>
      </c>
    </row>
    <row r="13227" spans="1:7" x14ac:dyDescent="0.35">
      <c r="A13227">
        <v>9032025</v>
      </c>
      <c r="B13227" t="s">
        <v>158</v>
      </c>
      <c r="C13227" t="s">
        <v>631</v>
      </c>
      <c r="D13227" t="s">
        <v>114</v>
      </c>
      <c r="E13227" t="s">
        <v>127</v>
      </c>
    </row>
    <row r="13228" spans="1:7" x14ac:dyDescent="0.35">
      <c r="A13228">
        <v>9032025</v>
      </c>
      <c r="B13228" t="s">
        <v>117</v>
      </c>
      <c r="C13228" t="s">
        <v>537</v>
      </c>
      <c r="D13228" t="s">
        <v>114</v>
      </c>
      <c r="E13228" t="s">
        <v>130</v>
      </c>
    </row>
    <row r="13229" spans="1:7" x14ac:dyDescent="0.35">
      <c r="A13229">
        <v>9032025</v>
      </c>
      <c r="B13229" t="s">
        <v>128</v>
      </c>
      <c r="C13229" t="s">
        <v>126</v>
      </c>
      <c r="D13229" t="s">
        <v>114</v>
      </c>
      <c r="E13229" t="s">
        <v>132</v>
      </c>
      <c r="F13229" t="s">
        <v>133</v>
      </c>
    </row>
    <row r="13230" spans="1:7" x14ac:dyDescent="0.35">
      <c r="A13230">
        <v>9032025</v>
      </c>
      <c r="B13230" t="s">
        <v>218</v>
      </c>
      <c r="C13230" t="s">
        <v>555</v>
      </c>
      <c r="D13230" t="s">
        <v>135</v>
      </c>
      <c r="E13230" t="s">
        <v>136</v>
      </c>
    </row>
    <row r="13231" spans="1:7" x14ac:dyDescent="0.35">
      <c r="A13231">
        <v>9032025</v>
      </c>
      <c r="B13231" t="s">
        <v>763</v>
      </c>
      <c r="C13231" t="s">
        <v>494</v>
      </c>
      <c r="D13231" t="s">
        <v>139</v>
      </c>
      <c r="E13231" t="s">
        <v>140</v>
      </c>
      <c r="F13231" t="s">
        <v>141</v>
      </c>
      <c r="G13231" t="s">
        <v>101</v>
      </c>
    </row>
    <row r="13232" spans="1:7" x14ac:dyDescent="0.35">
      <c r="A13232">
        <v>9032025</v>
      </c>
      <c r="B13232" t="s">
        <v>593</v>
      </c>
      <c r="C13232" t="s">
        <v>145</v>
      </c>
      <c r="D13232" t="s">
        <v>144</v>
      </c>
      <c r="E13232" t="s">
        <v>101</v>
      </c>
    </row>
    <row r="13233" spans="1:6" x14ac:dyDescent="0.35">
      <c r="A13233">
        <v>9032025</v>
      </c>
      <c r="B13233" t="s">
        <v>658</v>
      </c>
      <c r="C13233" t="s">
        <v>240</v>
      </c>
      <c r="D13233" t="s">
        <v>147</v>
      </c>
      <c r="E13233" t="s">
        <v>148</v>
      </c>
      <c r="F13233" t="s">
        <v>149</v>
      </c>
    </row>
    <row r="13234" spans="1:6" x14ac:dyDescent="0.35">
      <c r="A13234">
        <v>9032025</v>
      </c>
      <c r="B13234" t="s">
        <v>152</v>
      </c>
      <c r="C13234" t="s">
        <v>140</v>
      </c>
      <c r="D13234" t="s">
        <v>153</v>
      </c>
      <c r="E13234" t="s">
        <v>101</v>
      </c>
    </row>
    <row r="13235" spans="1:6" x14ac:dyDescent="0.35">
      <c r="A13235">
        <v>9032025</v>
      </c>
      <c r="B13235" t="s">
        <v>644</v>
      </c>
      <c r="C13235" t="s">
        <v>247</v>
      </c>
      <c r="D13235" t="s">
        <v>156</v>
      </c>
      <c r="E13235" t="s">
        <v>101</v>
      </c>
    </row>
    <row r="13236" spans="1:6" x14ac:dyDescent="0.35">
      <c r="A13236">
        <v>9032025</v>
      </c>
      <c r="B13236" t="s">
        <v>556</v>
      </c>
      <c r="C13236" t="s">
        <v>159</v>
      </c>
      <c r="D13236" t="s">
        <v>101</v>
      </c>
    </row>
    <row r="13237" spans="1:6" x14ac:dyDescent="0.35">
      <c r="A13237">
        <v>9032025</v>
      </c>
      <c r="B13237" t="s">
        <v>285</v>
      </c>
      <c r="C13237" t="s">
        <v>161</v>
      </c>
      <c r="D13237" t="s">
        <v>101</v>
      </c>
    </row>
    <row r="13238" spans="1:6" x14ac:dyDescent="0.35">
      <c r="A13238">
        <v>9032025</v>
      </c>
      <c r="B13238" t="s">
        <v>728</v>
      </c>
      <c r="C13238" t="s">
        <v>118</v>
      </c>
      <c r="D13238" t="s">
        <v>164</v>
      </c>
      <c r="E13238" t="s">
        <v>101</v>
      </c>
    </row>
    <row r="13239" spans="1:6" x14ac:dyDescent="0.35">
      <c r="A13239">
        <v>9032025</v>
      </c>
      <c r="B13239" t="s">
        <v>694</v>
      </c>
      <c r="C13239" t="s">
        <v>285</v>
      </c>
      <c r="D13239" t="s">
        <v>167</v>
      </c>
    </row>
    <row r="13240" spans="1:6" x14ac:dyDescent="0.35">
      <c r="A13240">
        <v>9032025</v>
      </c>
      <c r="B13240" t="s">
        <v>423</v>
      </c>
      <c r="C13240" t="s">
        <v>101</v>
      </c>
    </row>
    <row r="13241" spans="1:6" x14ac:dyDescent="0.35">
      <c r="A13241">
        <v>9032025</v>
      </c>
      <c r="B13241" t="s">
        <v>565</v>
      </c>
      <c r="C13241" t="s">
        <v>174</v>
      </c>
      <c r="D13241" t="s">
        <v>169</v>
      </c>
      <c r="E13241" t="s">
        <v>170</v>
      </c>
      <c r="F13241" t="s">
        <v>101</v>
      </c>
    </row>
    <row r="13242" spans="1:6" x14ac:dyDescent="0.35">
      <c r="A13242">
        <v>9032025</v>
      </c>
      <c r="B13242" t="s">
        <v>693</v>
      </c>
      <c r="C13242" t="s">
        <v>456</v>
      </c>
      <c r="D13242" t="s">
        <v>173</v>
      </c>
      <c r="E13242" t="s">
        <v>101</v>
      </c>
    </row>
    <row r="13243" spans="1:6" x14ac:dyDescent="0.35">
      <c r="A13243">
        <v>9032025</v>
      </c>
      <c r="B13243" t="s">
        <v>566</v>
      </c>
      <c r="C13243" t="s">
        <v>307</v>
      </c>
      <c r="D13243" t="s">
        <v>176</v>
      </c>
      <c r="E13243" t="s">
        <v>101</v>
      </c>
    </row>
    <row r="13244" spans="1:6" x14ac:dyDescent="0.35">
      <c r="A13244">
        <v>9032025</v>
      </c>
      <c r="B13244" t="s">
        <v>565</v>
      </c>
      <c r="C13244" t="s">
        <v>430</v>
      </c>
      <c r="D13244" t="s">
        <v>176</v>
      </c>
      <c r="E13244" t="s">
        <v>149</v>
      </c>
    </row>
    <row r="13245" spans="1:6" x14ac:dyDescent="0.35">
      <c r="A13245">
        <v>9032025</v>
      </c>
      <c r="B13245" t="s">
        <v>593</v>
      </c>
      <c r="C13245" t="s">
        <v>165</v>
      </c>
      <c r="D13245" t="s">
        <v>181</v>
      </c>
      <c r="E13245" t="s">
        <v>182</v>
      </c>
      <c r="F13245" t="s">
        <v>101</v>
      </c>
    </row>
    <row r="13246" spans="1:6" x14ac:dyDescent="0.35">
      <c r="A13246">
        <v>9032025</v>
      </c>
      <c r="B13246" t="s">
        <v>793</v>
      </c>
      <c r="C13246" t="s">
        <v>493</v>
      </c>
      <c r="D13246" t="s">
        <v>184</v>
      </c>
      <c r="E13246" t="s">
        <v>101</v>
      </c>
    </row>
    <row r="13247" spans="1:6" x14ac:dyDescent="0.35">
      <c r="A13247">
        <v>9032025</v>
      </c>
      <c r="B13247" t="s">
        <v>233</v>
      </c>
      <c r="C13247" t="s">
        <v>187</v>
      </c>
      <c r="D13247" t="s">
        <v>101</v>
      </c>
    </row>
    <row r="13248" spans="1:6" x14ac:dyDescent="0.35">
      <c r="A13248">
        <v>9032025</v>
      </c>
      <c r="B13248" t="s">
        <v>687</v>
      </c>
      <c r="C13248" t="s">
        <v>402</v>
      </c>
      <c r="D13248" t="s">
        <v>190</v>
      </c>
      <c r="E13248" t="s">
        <v>191</v>
      </c>
      <c r="F13248" t="s">
        <v>101</v>
      </c>
    </row>
    <row r="13249" spans="1:7" x14ac:dyDescent="0.35">
      <c r="A13249">
        <v>9032025</v>
      </c>
      <c r="B13249" t="s">
        <v>440</v>
      </c>
      <c r="C13249" t="s">
        <v>109</v>
      </c>
      <c r="D13249" t="s">
        <v>190</v>
      </c>
      <c r="E13249" t="s">
        <v>194</v>
      </c>
      <c r="F13249" t="s">
        <v>101</v>
      </c>
    </row>
    <row r="13250" spans="1:7" x14ac:dyDescent="0.35">
      <c r="A13250">
        <v>9032025</v>
      </c>
      <c r="B13250" t="s">
        <v>557</v>
      </c>
      <c r="C13250" t="s">
        <v>526</v>
      </c>
      <c r="D13250" t="s">
        <v>190</v>
      </c>
      <c r="E13250" t="s">
        <v>196</v>
      </c>
      <c r="F13250" t="s">
        <v>101</v>
      </c>
    </row>
    <row r="13251" spans="1:7" x14ac:dyDescent="0.35">
      <c r="A13251">
        <v>9032025</v>
      </c>
      <c r="B13251" t="s">
        <v>414</v>
      </c>
      <c r="C13251" t="s">
        <v>198</v>
      </c>
      <c r="D13251" t="s">
        <v>140</v>
      </c>
      <c r="E13251" t="s">
        <v>199</v>
      </c>
      <c r="F13251" t="s">
        <v>200</v>
      </c>
      <c r="G13251" t="s">
        <v>101</v>
      </c>
    </row>
    <row r="13252" spans="1:7" x14ac:dyDescent="0.35">
      <c r="A13252">
        <v>9032025</v>
      </c>
      <c r="B13252" t="s">
        <v>602</v>
      </c>
      <c r="C13252" t="s">
        <v>231</v>
      </c>
      <c r="D13252" t="s">
        <v>61</v>
      </c>
      <c r="E13252" t="s">
        <v>101</v>
      </c>
    </row>
    <row r="13253" spans="1:7" x14ac:dyDescent="0.35">
      <c r="A13253">
        <v>9032025</v>
      </c>
      <c r="B13253" t="s">
        <v>602</v>
      </c>
      <c r="C13253" t="s">
        <v>318</v>
      </c>
      <c r="D13253" t="s">
        <v>205</v>
      </c>
      <c r="E13253" t="s">
        <v>101</v>
      </c>
    </row>
    <row r="13254" spans="1:7" x14ac:dyDescent="0.35">
      <c r="A13254">
        <v>9032025</v>
      </c>
      <c r="B13254" t="s">
        <v>715</v>
      </c>
      <c r="C13254" t="s">
        <v>514</v>
      </c>
      <c r="D13254" t="s">
        <v>208</v>
      </c>
      <c r="E13254" t="s">
        <v>101</v>
      </c>
    </row>
    <row r="13255" spans="1:7" x14ac:dyDescent="0.35">
      <c r="A13255">
        <v>9032025</v>
      </c>
      <c r="B13255" t="s">
        <v>567</v>
      </c>
      <c r="C13255" t="s">
        <v>541</v>
      </c>
      <c r="D13255" t="s">
        <v>210</v>
      </c>
      <c r="E13255" t="s">
        <v>211</v>
      </c>
      <c r="F13255" t="s">
        <v>101</v>
      </c>
    </row>
    <row r="13256" spans="1:7" x14ac:dyDescent="0.35">
      <c r="A13256">
        <v>9032025</v>
      </c>
      <c r="B13256" t="s">
        <v>137</v>
      </c>
      <c r="C13256" t="s">
        <v>269</v>
      </c>
      <c r="D13256" t="s">
        <v>214</v>
      </c>
      <c r="E13256" t="s">
        <v>215</v>
      </c>
      <c r="F13256" t="s">
        <v>101</v>
      </c>
    </row>
    <row r="13257" spans="1:7" x14ac:dyDescent="0.35">
      <c r="A13257">
        <v>9032025</v>
      </c>
      <c r="B13257" t="s">
        <v>565</v>
      </c>
      <c r="C13257" t="s">
        <v>554</v>
      </c>
      <c r="D13257" t="s">
        <v>217</v>
      </c>
      <c r="E13257" t="s">
        <v>101</v>
      </c>
    </row>
    <row r="13258" spans="1:7" x14ac:dyDescent="0.35">
      <c r="A13258">
        <v>9032025</v>
      </c>
      <c r="B13258" t="s">
        <v>824</v>
      </c>
      <c r="C13258" t="s">
        <v>589</v>
      </c>
      <c r="D13258" t="s">
        <v>220</v>
      </c>
      <c r="E13258" t="s">
        <v>101</v>
      </c>
    </row>
    <row r="13259" spans="1:7" x14ac:dyDescent="0.35">
      <c r="A13259">
        <v>9032025</v>
      </c>
      <c r="B13259" t="s">
        <v>719</v>
      </c>
      <c r="C13259" t="s">
        <v>493</v>
      </c>
      <c r="D13259" t="s">
        <v>222</v>
      </c>
    </row>
    <row r="13260" spans="1:7" x14ac:dyDescent="0.35">
      <c r="A13260">
        <v>9032025</v>
      </c>
      <c r="B13260" t="s">
        <v>657</v>
      </c>
      <c r="C13260" t="s">
        <v>414</v>
      </c>
      <c r="D13260" t="s">
        <v>223</v>
      </c>
    </row>
    <row r="13261" spans="1:7" x14ac:dyDescent="0.35">
      <c r="A13261">
        <v>9032025</v>
      </c>
      <c r="B13261" t="s">
        <v>565</v>
      </c>
      <c r="C13261" t="s">
        <v>516</v>
      </c>
      <c r="D13261" t="s">
        <v>225</v>
      </c>
      <c r="E13261" t="s">
        <v>101</v>
      </c>
    </row>
    <row r="13262" spans="1:7" x14ac:dyDescent="0.35">
      <c r="A13262">
        <v>9032025</v>
      </c>
      <c r="B13262" t="s">
        <v>515</v>
      </c>
      <c r="C13262" t="s">
        <v>465</v>
      </c>
      <c r="D13262" t="s">
        <v>225</v>
      </c>
      <c r="E13262" t="s">
        <v>228</v>
      </c>
      <c r="F13262" t="s">
        <v>229</v>
      </c>
    </row>
    <row r="13263" spans="1:7" x14ac:dyDescent="0.35">
      <c r="A13263">
        <v>9032025</v>
      </c>
      <c r="B13263" t="s">
        <v>602</v>
      </c>
      <c r="C13263" t="s">
        <v>519</v>
      </c>
      <c r="D13263" t="s">
        <v>232</v>
      </c>
      <c r="E13263" t="s">
        <v>101</v>
      </c>
    </row>
    <row r="13264" spans="1:7" x14ac:dyDescent="0.35">
      <c r="A13264">
        <v>9032025</v>
      </c>
      <c r="B13264" t="s">
        <v>593</v>
      </c>
      <c r="C13264" t="s">
        <v>439</v>
      </c>
      <c r="D13264" t="s">
        <v>235</v>
      </c>
      <c r="E13264" t="s">
        <v>236</v>
      </c>
      <c r="F13264" t="s">
        <v>101</v>
      </c>
    </row>
    <row r="13265" spans="1:7" x14ac:dyDescent="0.35">
      <c r="A13265">
        <v>9032025</v>
      </c>
      <c r="B13265" t="s">
        <v>424</v>
      </c>
      <c r="C13265" t="s">
        <v>233</v>
      </c>
      <c r="D13265" t="s">
        <v>235</v>
      </c>
      <c r="E13265" t="s">
        <v>239</v>
      </c>
      <c r="F13265" t="s">
        <v>149</v>
      </c>
    </row>
    <row r="13266" spans="1:7" x14ac:dyDescent="0.35">
      <c r="A13266">
        <v>9032025</v>
      </c>
      <c r="B13266" t="s">
        <v>507</v>
      </c>
      <c r="C13266" t="s">
        <v>206</v>
      </c>
      <c r="D13266" t="s">
        <v>235</v>
      </c>
      <c r="E13266" t="s">
        <v>241</v>
      </c>
      <c r="F13266" t="s">
        <v>101</v>
      </c>
    </row>
    <row r="13267" spans="1:7" x14ac:dyDescent="0.35">
      <c r="A13267">
        <v>9032025</v>
      </c>
      <c r="B13267" t="s">
        <v>565</v>
      </c>
      <c r="C13267" t="s">
        <v>368</v>
      </c>
      <c r="D13267" t="s">
        <v>243</v>
      </c>
      <c r="E13267" t="s">
        <v>101</v>
      </c>
    </row>
    <row r="13268" spans="1:7" x14ac:dyDescent="0.35">
      <c r="A13268">
        <v>9032025</v>
      </c>
      <c r="B13268" t="s">
        <v>514</v>
      </c>
      <c r="C13268" t="s">
        <v>305</v>
      </c>
      <c r="D13268" t="s">
        <v>245</v>
      </c>
      <c r="E13268" t="s">
        <v>246</v>
      </c>
    </row>
    <row r="13269" spans="1:7" x14ac:dyDescent="0.35">
      <c r="A13269">
        <v>9032025</v>
      </c>
      <c r="B13269" t="s">
        <v>687</v>
      </c>
      <c r="C13269" t="s">
        <v>542</v>
      </c>
      <c r="D13269" t="s">
        <v>245</v>
      </c>
      <c r="E13269" t="s">
        <v>249</v>
      </c>
    </row>
    <row r="13270" spans="1:7" x14ac:dyDescent="0.35">
      <c r="A13270">
        <v>9032025</v>
      </c>
      <c r="B13270" t="s">
        <v>565</v>
      </c>
      <c r="C13270" t="s">
        <v>146</v>
      </c>
      <c r="D13270" t="s">
        <v>252</v>
      </c>
      <c r="E13270" t="s">
        <v>101</v>
      </c>
    </row>
    <row r="13271" spans="1:7" x14ac:dyDescent="0.35">
      <c r="A13271">
        <v>9032025</v>
      </c>
      <c r="B13271" t="s">
        <v>560</v>
      </c>
      <c r="C13271" t="s">
        <v>478</v>
      </c>
      <c r="D13271" t="s">
        <v>254</v>
      </c>
    </row>
    <row r="13272" spans="1:7" x14ac:dyDescent="0.35">
      <c r="A13272">
        <v>9032025</v>
      </c>
      <c r="B13272" t="s">
        <v>608</v>
      </c>
      <c r="C13272" t="s">
        <v>219</v>
      </c>
      <c r="D13272" t="s">
        <v>256</v>
      </c>
      <c r="E13272" t="s">
        <v>257</v>
      </c>
      <c r="F13272" t="s">
        <v>236</v>
      </c>
      <c r="G13272" t="s">
        <v>101</v>
      </c>
    </row>
    <row r="13273" spans="1:7" x14ac:dyDescent="0.35">
      <c r="A13273">
        <v>9032025</v>
      </c>
      <c r="B13273" t="s">
        <v>579</v>
      </c>
      <c r="C13273" t="s">
        <v>342</v>
      </c>
      <c r="D13273" t="s">
        <v>260</v>
      </c>
      <c r="E13273" t="s">
        <v>136</v>
      </c>
      <c r="F13273" t="s">
        <v>101</v>
      </c>
    </row>
    <row r="13274" spans="1:7" x14ac:dyDescent="0.35">
      <c r="A13274">
        <v>9032025</v>
      </c>
      <c r="B13274" t="s">
        <v>145</v>
      </c>
      <c r="C13274" t="s">
        <v>261</v>
      </c>
      <c r="D13274" t="s">
        <v>262</v>
      </c>
      <c r="E13274" t="s">
        <v>101</v>
      </c>
    </row>
    <row r="13275" spans="1:7" x14ac:dyDescent="0.35">
      <c r="A13275">
        <v>9032025</v>
      </c>
      <c r="B13275" t="s">
        <v>558</v>
      </c>
      <c r="C13275" t="s">
        <v>550</v>
      </c>
      <c r="D13275" t="s">
        <v>264</v>
      </c>
      <c r="E13275" t="s">
        <v>101</v>
      </c>
    </row>
    <row r="13276" spans="1:7" x14ac:dyDescent="0.35">
      <c r="A13276">
        <v>9032025</v>
      </c>
      <c r="B13276" t="s">
        <v>171</v>
      </c>
      <c r="C13276" t="s">
        <v>264</v>
      </c>
      <c r="D13276" t="s">
        <v>149</v>
      </c>
    </row>
    <row r="13277" spans="1:7" x14ac:dyDescent="0.35">
      <c r="A13277">
        <v>9032025</v>
      </c>
      <c r="B13277" t="s">
        <v>639</v>
      </c>
      <c r="C13277" t="s">
        <v>418</v>
      </c>
      <c r="D13277" t="s">
        <v>265</v>
      </c>
      <c r="E13277" t="s">
        <v>101</v>
      </c>
      <c r="F13277" t="s">
        <v>266</v>
      </c>
    </row>
    <row r="13278" spans="1:7" x14ac:dyDescent="0.35">
      <c r="A13278">
        <v>9032025</v>
      </c>
      <c r="B13278" t="s">
        <v>154</v>
      </c>
      <c r="C13278" t="s">
        <v>267</v>
      </c>
      <c r="D13278" t="s">
        <v>101</v>
      </c>
    </row>
    <row r="13279" spans="1:7" x14ac:dyDescent="0.35">
      <c r="A13279">
        <v>9032025</v>
      </c>
      <c r="B13279" t="s">
        <v>474</v>
      </c>
      <c r="C13279" t="s">
        <v>466</v>
      </c>
      <c r="D13279" t="s">
        <v>268</v>
      </c>
    </row>
    <row r="13280" spans="1:7" x14ac:dyDescent="0.35">
      <c r="A13280">
        <v>9032025</v>
      </c>
      <c r="B13280" t="s">
        <v>752</v>
      </c>
      <c r="C13280" t="s">
        <v>495</v>
      </c>
      <c r="D13280" t="s">
        <v>270</v>
      </c>
      <c r="E13280" t="s">
        <v>271</v>
      </c>
      <c r="F13280" t="s">
        <v>101</v>
      </c>
    </row>
    <row r="13281" spans="1:9" x14ac:dyDescent="0.35">
      <c r="A13281">
        <v>9032025</v>
      </c>
      <c r="B13281" t="s">
        <v>593</v>
      </c>
      <c r="C13281" t="s">
        <v>439</v>
      </c>
      <c r="D13281" t="s">
        <v>274</v>
      </c>
      <c r="E13281" t="s">
        <v>101</v>
      </c>
    </row>
    <row r="13282" spans="1:9" x14ac:dyDescent="0.35">
      <c r="A13282">
        <v>9032025</v>
      </c>
      <c r="B13282" t="s">
        <v>730</v>
      </c>
      <c r="C13282" t="s">
        <v>548</v>
      </c>
      <c r="D13282" t="s">
        <v>277</v>
      </c>
      <c r="E13282" t="s">
        <v>101</v>
      </c>
    </row>
    <row r="13283" spans="1:9" x14ac:dyDescent="0.35">
      <c r="A13283">
        <v>9032025</v>
      </c>
      <c r="B13283" t="s">
        <v>557</v>
      </c>
      <c r="C13283" t="s">
        <v>171</v>
      </c>
      <c r="D13283" t="s">
        <v>279</v>
      </c>
      <c r="E13283" t="s">
        <v>140</v>
      </c>
      <c r="F13283" t="s">
        <v>280</v>
      </c>
    </row>
    <row r="13284" spans="1:9" x14ac:dyDescent="0.35">
      <c r="A13284">
        <v>9032025</v>
      </c>
      <c r="B13284" t="s">
        <v>281</v>
      </c>
    </row>
    <row r="13285" spans="1:9" x14ac:dyDescent="0.35">
      <c r="A13285">
        <v>9032025</v>
      </c>
      <c r="B13285" t="s">
        <v>593</v>
      </c>
      <c r="C13285" t="s">
        <v>476</v>
      </c>
      <c r="D13285" t="s">
        <v>284</v>
      </c>
      <c r="E13285" t="s">
        <v>101</v>
      </c>
    </row>
    <row r="13286" spans="1:9" x14ac:dyDescent="0.35">
      <c r="A13286">
        <v>9032025</v>
      </c>
      <c r="B13286" t="s">
        <v>594</v>
      </c>
      <c r="C13286" t="s">
        <v>419</v>
      </c>
      <c r="D13286" t="s">
        <v>287</v>
      </c>
      <c r="E13286" t="s">
        <v>101</v>
      </c>
    </row>
    <row r="13287" spans="1:9" x14ac:dyDescent="0.35">
      <c r="A13287">
        <v>9032025</v>
      </c>
      <c r="B13287" t="s">
        <v>611</v>
      </c>
      <c r="C13287" t="s">
        <v>424</v>
      </c>
      <c r="D13287" t="s">
        <v>288</v>
      </c>
      <c r="E13287" t="s">
        <v>101</v>
      </c>
    </row>
    <row r="13288" spans="1:9" x14ac:dyDescent="0.35">
      <c r="A13288">
        <v>9032025</v>
      </c>
      <c r="B13288" t="s">
        <v>611</v>
      </c>
      <c r="C13288" t="s">
        <v>155</v>
      </c>
      <c r="D13288" t="s">
        <v>290</v>
      </c>
      <c r="E13288" t="s">
        <v>140</v>
      </c>
      <c r="F13288" t="s">
        <v>291</v>
      </c>
    </row>
    <row r="13289" spans="1:9" x14ac:dyDescent="0.35">
      <c r="A13289">
        <v>9032025</v>
      </c>
      <c r="B13289" t="s">
        <v>733</v>
      </c>
      <c r="C13289" t="s">
        <v>137</v>
      </c>
      <c r="D13289" t="s">
        <v>290</v>
      </c>
      <c r="E13289" t="s">
        <v>140</v>
      </c>
      <c r="F13289" t="s">
        <v>294</v>
      </c>
      <c r="G13289" t="s">
        <v>295</v>
      </c>
      <c r="H13289" t="s">
        <v>101</v>
      </c>
    </row>
    <row r="13290" spans="1:9" x14ac:dyDescent="0.35">
      <c r="A13290">
        <v>9032025</v>
      </c>
      <c r="B13290" t="s">
        <v>557</v>
      </c>
      <c r="C13290" t="s">
        <v>450</v>
      </c>
      <c r="D13290" t="s">
        <v>298</v>
      </c>
      <c r="E13290" t="s">
        <v>101</v>
      </c>
    </row>
    <row r="13291" spans="1:9" x14ac:dyDescent="0.35">
      <c r="A13291">
        <v>9032025</v>
      </c>
      <c r="B13291" t="s">
        <v>300</v>
      </c>
      <c r="C13291" t="s">
        <v>262</v>
      </c>
      <c r="D13291" t="s">
        <v>101</v>
      </c>
    </row>
    <row r="13292" spans="1:9" x14ac:dyDescent="0.35">
      <c r="A13292">
        <v>9032025</v>
      </c>
      <c r="B13292" t="s">
        <v>518</v>
      </c>
      <c r="C13292" t="s">
        <v>230</v>
      </c>
      <c r="D13292" t="s">
        <v>301</v>
      </c>
      <c r="E13292" t="s">
        <v>101</v>
      </c>
    </row>
    <row r="13293" spans="1:9" x14ac:dyDescent="0.35">
      <c r="A13293">
        <v>9032025</v>
      </c>
      <c r="B13293" t="s">
        <v>603</v>
      </c>
      <c r="C13293" t="s">
        <v>292</v>
      </c>
      <c r="D13293" t="s">
        <v>303</v>
      </c>
      <c r="E13293" t="s">
        <v>149</v>
      </c>
    </row>
    <row r="13294" spans="1:9" x14ac:dyDescent="0.35">
      <c r="A13294">
        <v>9032025</v>
      </c>
      <c r="B13294" t="s">
        <v>782</v>
      </c>
      <c r="C13294" t="s">
        <v>413</v>
      </c>
      <c r="D13294" t="s">
        <v>306</v>
      </c>
      <c r="E13294" t="s">
        <v>101</v>
      </c>
    </row>
    <row r="13295" spans="1:9" x14ac:dyDescent="0.35">
      <c r="A13295">
        <v>9032025</v>
      </c>
      <c r="B13295" t="s">
        <v>437</v>
      </c>
      <c r="C13295" t="s">
        <v>494</v>
      </c>
      <c r="D13295" t="s">
        <v>308</v>
      </c>
      <c r="E13295" t="s">
        <v>309</v>
      </c>
      <c r="F13295" t="s">
        <v>310</v>
      </c>
      <c r="G13295" t="s">
        <v>311</v>
      </c>
      <c r="H13295" t="s">
        <v>312</v>
      </c>
      <c r="I13295" t="s">
        <v>101</v>
      </c>
    </row>
    <row r="13296" spans="1:9" x14ac:dyDescent="0.35">
      <c r="A13296">
        <v>9032025</v>
      </c>
      <c r="B13296" t="s">
        <v>507</v>
      </c>
      <c r="C13296" t="s">
        <v>185</v>
      </c>
      <c r="D13296" t="s">
        <v>314</v>
      </c>
      <c r="E13296" t="s">
        <v>315</v>
      </c>
      <c r="F13296" t="s">
        <v>101</v>
      </c>
    </row>
    <row r="13297" spans="1:6" x14ac:dyDescent="0.35">
      <c r="A13297">
        <v>9032025</v>
      </c>
      <c r="B13297" t="s">
        <v>638</v>
      </c>
      <c r="C13297" t="s">
        <v>375</v>
      </c>
      <c r="D13297" t="s">
        <v>314</v>
      </c>
      <c r="E13297" t="s">
        <v>317</v>
      </c>
      <c r="F13297" t="s">
        <v>101</v>
      </c>
    </row>
    <row r="13298" spans="1:6" x14ac:dyDescent="0.35">
      <c r="A13298">
        <v>9032025</v>
      </c>
      <c r="B13298" t="s">
        <v>572</v>
      </c>
      <c r="C13298" t="s">
        <v>145</v>
      </c>
      <c r="D13298" t="s">
        <v>319</v>
      </c>
      <c r="E13298" t="s">
        <v>320</v>
      </c>
      <c r="F13298" t="s">
        <v>321</v>
      </c>
    </row>
    <row r="13299" spans="1:6" x14ac:dyDescent="0.35">
      <c r="A13299">
        <v>9032025</v>
      </c>
      <c r="B13299" t="s">
        <v>657</v>
      </c>
      <c r="C13299" t="s">
        <v>292</v>
      </c>
      <c r="D13299" t="s">
        <v>322</v>
      </c>
      <c r="E13299" t="s">
        <v>101</v>
      </c>
    </row>
    <row r="13300" spans="1:6" x14ac:dyDescent="0.35">
      <c r="A13300">
        <v>9032025</v>
      </c>
      <c r="B13300" t="s">
        <v>717</v>
      </c>
      <c r="C13300" t="s">
        <v>418</v>
      </c>
      <c r="D13300" t="s">
        <v>325</v>
      </c>
      <c r="E13300" t="s">
        <v>101</v>
      </c>
    </row>
    <row r="13301" spans="1:6" x14ac:dyDescent="0.35">
      <c r="A13301">
        <v>9032025</v>
      </c>
      <c r="B13301" t="s">
        <v>786</v>
      </c>
      <c r="C13301" t="s">
        <v>581</v>
      </c>
      <c r="D13301" t="s">
        <v>328</v>
      </c>
      <c r="E13301" t="s">
        <v>101</v>
      </c>
    </row>
    <row r="13302" spans="1:6" x14ac:dyDescent="0.35">
      <c r="A13302">
        <v>9032025</v>
      </c>
      <c r="B13302" t="s">
        <v>183</v>
      </c>
      <c r="C13302" t="s">
        <v>331</v>
      </c>
      <c r="D13302" t="s">
        <v>332</v>
      </c>
      <c r="E13302" t="s">
        <v>101</v>
      </c>
    </row>
    <row r="13303" spans="1:6" x14ac:dyDescent="0.35">
      <c r="A13303">
        <v>9032025</v>
      </c>
      <c r="B13303" t="s">
        <v>507</v>
      </c>
      <c r="C13303" t="s">
        <v>179</v>
      </c>
      <c r="D13303" t="s">
        <v>331</v>
      </c>
      <c r="E13303" t="s">
        <v>335</v>
      </c>
      <c r="F13303" t="s">
        <v>101</v>
      </c>
    </row>
    <row r="13304" spans="1:6" x14ac:dyDescent="0.35">
      <c r="A13304">
        <v>9032025</v>
      </c>
      <c r="B13304" t="s">
        <v>454</v>
      </c>
      <c r="C13304" t="s">
        <v>467</v>
      </c>
      <c r="D13304" t="s">
        <v>331</v>
      </c>
      <c r="E13304" t="s">
        <v>338</v>
      </c>
      <c r="F13304" t="s">
        <v>321</v>
      </c>
    </row>
    <row r="13305" spans="1:6" x14ac:dyDescent="0.35">
      <c r="A13305">
        <v>9032025</v>
      </c>
      <c r="B13305" t="s">
        <v>638</v>
      </c>
      <c r="C13305" t="s">
        <v>494</v>
      </c>
      <c r="D13305" t="s">
        <v>170</v>
      </c>
    </row>
    <row r="13306" spans="1:6" x14ac:dyDescent="0.35">
      <c r="A13306">
        <v>9032025</v>
      </c>
      <c r="B13306" t="s">
        <v>594</v>
      </c>
      <c r="C13306" t="s">
        <v>240</v>
      </c>
      <c r="D13306" t="s">
        <v>341</v>
      </c>
      <c r="E13306" t="s">
        <v>101</v>
      </c>
    </row>
    <row r="13307" spans="1:6" x14ac:dyDescent="0.35">
      <c r="A13307">
        <v>9032025</v>
      </c>
      <c r="B13307" t="s">
        <v>542</v>
      </c>
      <c r="C13307" t="s">
        <v>285</v>
      </c>
      <c r="D13307" t="s">
        <v>343</v>
      </c>
      <c r="E13307" t="s">
        <v>101</v>
      </c>
    </row>
    <row r="13308" spans="1:6" x14ac:dyDescent="0.35">
      <c r="A13308">
        <v>9032025</v>
      </c>
      <c r="B13308" t="s">
        <v>146</v>
      </c>
      <c r="C13308" t="s">
        <v>132</v>
      </c>
      <c r="D13308" t="s">
        <v>344</v>
      </c>
      <c r="E13308" t="s">
        <v>345</v>
      </c>
      <c r="F13308" t="s">
        <v>101</v>
      </c>
    </row>
    <row r="13309" spans="1:6" x14ac:dyDescent="0.35">
      <c r="A13309">
        <v>9032025</v>
      </c>
      <c r="B13309" t="s">
        <v>603</v>
      </c>
      <c r="C13309" t="s">
        <v>422</v>
      </c>
      <c r="D13309" t="s">
        <v>132</v>
      </c>
      <c r="E13309" t="s">
        <v>347</v>
      </c>
      <c r="F13309" t="s">
        <v>101</v>
      </c>
    </row>
    <row r="13310" spans="1:6" x14ac:dyDescent="0.35">
      <c r="A13310">
        <v>9032025</v>
      </c>
      <c r="B13310" t="s">
        <v>750</v>
      </c>
      <c r="C13310" t="s">
        <v>418</v>
      </c>
      <c r="D13310" t="s">
        <v>132</v>
      </c>
      <c r="E13310" t="s">
        <v>348</v>
      </c>
      <c r="F13310" t="s">
        <v>101</v>
      </c>
    </row>
    <row r="13311" spans="1:6" x14ac:dyDescent="0.35">
      <c r="A13311">
        <v>9032025</v>
      </c>
      <c r="B13311" t="s">
        <v>514</v>
      </c>
      <c r="C13311" t="s">
        <v>569</v>
      </c>
      <c r="D13311" t="s">
        <v>132</v>
      </c>
      <c r="E13311" t="s">
        <v>350</v>
      </c>
      <c r="F13311" t="s">
        <v>101</v>
      </c>
    </row>
    <row r="13312" spans="1:6" x14ac:dyDescent="0.35">
      <c r="A13312">
        <v>9032025</v>
      </c>
      <c r="B13312" t="s">
        <v>623</v>
      </c>
      <c r="C13312" t="s">
        <v>436</v>
      </c>
      <c r="D13312" t="s">
        <v>132</v>
      </c>
      <c r="E13312" t="s">
        <v>352</v>
      </c>
      <c r="F13312" t="s">
        <v>101</v>
      </c>
    </row>
    <row r="13313" spans="1:8" x14ac:dyDescent="0.35">
      <c r="A13313">
        <v>9032025</v>
      </c>
      <c r="B13313" t="s">
        <v>634</v>
      </c>
      <c r="C13313" t="s">
        <v>554</v>
      </c>
      <c r="D13313" t="s">
        <v>132</v>
      </c>
      <c r="E13313" t="s">
        <v>133</v>
      </c>
      <c r="F13313" t="s">
        <v>355</v>
      </c>
    </row>
    <row r="13314" spans="1:8" x14ac:dyDescent="0.35">
      <c r="A13314">
        <v>9032025</v>
      </c>
      <c r="B13314" t="s">
        <v>636</v>
      </c>
      <c r="C13314" t="s">
        <v>272</v>
      </c>
      <c r="D13314" t="s">
        <v>132</v>
      </c>
      <c r="E13314" t="s">
        <v>356</v>
      </c>
      <c r="F13314" t="s">
        <v>101</v>
      </c>
    </row>
    <row r="13315" spans="1:8" x14ac:dyDescent="0.35">
      <c r="A13315">
        <v>9032025</v>
      </c>
      <c r="B13315" t="s">
        <v>657</v>
      </c>
      <c r="C13315" t="s">
        <v>179</v>
      </c>
      <c r="D13315" t="s">
        <v>359</v>
      </c>
      <c r="E13315" t="s">
        <v>360</v>
      </c>
      <c r="F13315" t="s">
        <v>101</v>
      </c>
    </row>
    <row r="13316" spans="1:8" x14ac:dyDescent="0.35">
      <c r="A13316">
        <v>9032025</v>
      </c>
      <c r="B13316" t="s">
        <v>636</v>
      </c>
      <c r="C13316" t="s">
        <v>601</v>
      </c>
      <c r="D13316" t="s">
        <v>359</v>
      </c>
      <c r="E13316" t="s">
        <v>362</v>
      </c>
      <c r="F13316" t="s">
        <v>101</v>
      </c>
    </row>
    <row r="13317" spans="1:8" x14ac:dyDescent="0.35">
      <c r="A13317">
        <v>9032025</v>
      </c>
      <c r="B13317" t="s">
        <v>557</v>
      </c>
      <c r="C13317" t="s">
        <v>304</v>
      </c>
      <c r="D13317" t="s">
        <v>359</v>
      </c>
      <c r="E13317" t="s">
        <v>362</v>
      </c>
      <c r="F13317" t="s">
        <v>140</v>
      </c>
      <c r="G13317" t="s">
        <v>364</v>
      </c>
      <c r="H13317" t="s">
        <v>101</v>
      </c>
    </row>
    <row r="13318" spans="1:8" x14ac:dyDescent="0.35">
      <c r="A13318">
        <v>9032025</v>
      </c>
      <c r="B13318" t="s">
        <v>629</v>
      </c>
      <c r="C13318" t="s">
        <v>465</v>
      </c>
      <c r="D13318" t="s">
        <v>366</v>
      </c>
      <c r="E13318" t="s">
        <v>257</v>
      </c>
      <c r="F13318" t="s">
        <v>367</v>
      </c>
      <c r="G13318" t="s">
        <v>101</v>
      </c>
    </row>
    <row r="13319" spans="1:8" x14ac:dyDescent="0.35">
      <c r="A13319">
        <v>9032025</v>
      </c>
      <c r="B13319" t="s">
        <v>565</v>
      </c>
      <c r="C13319" t="s">
        <v>554</v>
      </c>
      <c r="D13319" t="s">
        <v>369</v>
      </c>
      <c r="E13319" t="s">
        <v>370</v>
      </c>
      <c r="F13319" t="s">
        <v>101</v>
      </c>
    </row>
    <row r="13320" spans="1:8" x14ac:dyDescent="0.35">
      <c r="A13320">
        <v>9032025</v>
      </c>
      <c r="B13320" t="s">
        <v>623</v>
      </c>
      <c r="C13320" t="s">
        <v>221</v>
      </c>
      <c r="D13320" t="s">
        <v>371</v>
      </c>
      <c r="E13320" t="s">
        <v>101</v>
      </c>
    </row>
    <row r="13321" spans="1:8" x14ac:dyDescent="0.35">
      <c r="A13321">
        <v>9032025</v>
      </c>
      <c r="B13321" t="s">
        <v>520</v>
      </c>
      <c r="C13321" t="s">
        <v>207</v>
      </c>
      <c r="D13321" t="s">
        <v>372</v>
      </c>
      <c r="E13321" t="s">
        <v>101</v>
      </c>
    </row>
    <row r="13322" spans="1:8" x14ac:dyDescent="0.35">
      <c r="A13322">
        <v>9032025</v>
      </c>
      <c r="B13322" t="s">
        <v>608</v>
      </c>
      <c r="C13322" t="s">
        <v>456</v>
      </c>
      <c r="D13322" t="s">
        <v>373</v>
      </c>
      <c r="E13322" t="s">
        <v>101</v>
      </c>
    </row>
    <row r="13323" spans="1:8" x14ac:dyDescent="0.35">
      <c r="A13323">
        <v>9032025</v>
      </c>
      <c r="B13323" t="s">
        <v>663</v>
      </c>
      <c r="C13323" t="s">
        <v>339</v>
      </c>
      <c r="D13323" t="s">
        <v>376</v>
      </c>
      <c r="E13323" t="s">
        <v>140</v>
      </c>
      <c r="F13323" t="s">
        <v>331</v>
      </c>
      <c r="G13323" t="s">
        <v>377</v>
      </c>
      <c r="H13323" t="s">
        <v>101</v>
      </c>
    </row>
    <row r="13324" spans="1:8" x14ac:dyDescent="0.35">
      <c r="A13324">
        <v>9032025</v>
      </c>
      <c r="B13324" t="s">
        <v>514</v>
      </c>
      <c r="C13324" t="s">
        <v>224</v>
      </c>
      <c r="D13324" t="s">
        <v>378</v>
      </c>
    </row>
    <row r="13325" spans="1:8" x14ac:dyDescent="0.35">
      <c r="A13325">
        <v>9032025</v>
      </c>
      <c r="B13325" t="s">
        <v>661</v>
      </c>
      <c r="C13325" t="s">
        <v>553</v>
      </c>
      <c r="D13325" t="s">
        <v>380</v>
      </c>
      <c r="E13325" t="s">
        <v>101</v>
      </c>
    </row>
    <row r="13326" spans="1:8" x14ac:dyDescent="0.35">
      <c r="A13326">
        <v>9032025</v>
      </c>
      <c r="B13326" t="s">
        <v>557</v>
      </c>
      <c r="C13326" t="s">
        <v>541</v>
      </c>
      <c r="D13326" t="s">
        <v>382</v>
      </c>
      <c r="E13326" t="s">
        <v>383</v>
      </c>
    </row>
    <row r="13327" spans="1:8" x14ac:dyDescent="0.35">
      <c r="A13327">
        <v>9032025</v>
      </c>
      <c r="B13327" t="s">
        <v>573</v>
      </c>
      <c r="C13327" t="s">
        <v>604</v>
      </c>
      <c r="D13327" t="s">
        <v>385</v>
      </c>
      <c r="E13327" t="s">
        <v>386</v>
      </c>
    </row>
    <row r="13328" spans="1:8" x14ac:dyDescent="0.35">
      <c r="A13328">
        <v>9032025</v>
      </c>
      <c r="B13328" t="s">
        <v>594</v>
      </c>
      <c r="C13328" t="s">
        <v>460</v>
      </c>
      <c r="D13328" t="s">
        <v>388</v>
      </c>
      <c r="E13328" t="s">
        <v>101</v>
      </c>
    </row>
    <row r="13329" spans="1:9" x14ac:dyDescent="0.35">
      <c r="A13329">
        <v>9032025</v>
      </c>
      <c r="B13329" t="s">
        <v>188</v>
      </c>
      <c r="C13329" t="s">
        <v>391</v>
      </c>
      <c r="D13329" t="s">
        <v>101</v>
      </c>
    </row>
    <row r="13330" spans="1:9" x14ac:dyDescent="0.35">
      <c r="A13330">
        <v>9032025</v>
      </c>
      <c r="B13330" t="s">
        <v>629</v>
      </c>
      <c r="C13330" t="s">
        <v>269</v>
      </c>
      <c r="D13330" t="s">
        <v>393</v>
      </c>
    </row>
    <row r="13331" spans="1:9" x14ac:dyDescent="0.35">
      <c r="A13331">
        <v>9032025</v>
      </c>
      <c r="B13331" t="s">
        <v>514</v>
      </c>
      <c r="C13331" t="s">
        <v>559</v>
      </c>
      <c r="D13331" t="s">
        <v>394</v>
      </c>
      <c r="E13331" t="s">
        <v>395</v>
      </c>
      <c r="F13331" t="s">
        <v>101</v>
      </c>
    </row>
    <row r="13332" spans="1:9" x14ac:dyDescent="0.35">
      <c r="A13332">
        <v>9032025</v>
      </c>
      <c r="B13332" t="s">
        <v>560</v>
      </c>
      <c r="C13332" t="s">
        <v>375</v>
      </c>
      <c r="D13332" t="s">
        <v>397</v>
      </c>
      <c r="E13332" t="s">
        <v>101</v>
      </c>
    </row>
    <row r="13333" spans="1:9" x14ac:dyDescent="0.35">
      <c r="A13333">
        <v>9032025</v>
      </c>
      <c r="B13333" t="s">
        <v>662</v>
      </c>
      <c r="C13333" t="s">
        <v>450</v>
      </c>
      <c r="D13333" t="s">
        <v>399</v>
      </c>
      <c r="E13333" t="s">
        <v>140</v>
      </c>
      <c r="F13333" t="s">
        <v>400</v>
      </c>
      <c r="G13333" t="s">
        <v>257</v>
      </c>
      <c r="H13333" t="s">
        <v>331</v>
      </c>
      <c r="I13333" t="s">
        <v>401</v>
      </c>
    </row>
    <row r="13334" spans="1:9" x14ac:dyDescent="0.35">
      <c r="A13334">
        <v>9032025</v>
      </c>
      <c r="B13334" t="s">
        <v>663</v>
      </c>
      <c r="C13334" t="s">
        <v>426</v>
      </c>
      <c r="D13334" t="s">
        <v>399</v>
      </c>
      <c r="E13334" t="s">
        <v>187</v>
      </c>
      <c r="F13334" t="s">
        <v>101</v>
      </c>
    </row>
    <row r="13335" spans="1:9" x14ac:dyDescent="0.35">
      <c r="A13335">
        <v>9032025</v>
      </c>
      <c r="B13335" t="s">
        <v>674</v>
      </c>
      <c r="C13335" t="s">
        <v>519</v>
      </c>
      <c r="D13335" t="s">
        <v>399</v>
      </c>
      <c r="E13335" t="s">
        <v>403</v>
      </c>
      <c r="F13335" t="s">
        <v>101</v>
      </c>
    </row>
    <row r="13336" spans="1:9" x14ac:dyDescent="0.35">
      <c r="A13336">
        <v>9032025</v>
      </c>
      <c r="B13336" t="s">
        <v>218</v>
      </c>
      <c r="C13336" t="s">
        <v>574</v>
      </c>
      <c r="D13336" t="s">
        <v>399</v>
      </c>
      <c r="E13336" t="s">
        <v>404</v>
      </c>
      <c r="F13336" t="s">
        <v>101</v>
      </c>
    </row>
    <row r="13337" spans="1:9" x14ac:dyDescent="0.35">
      <c r="A13337">
        <v>8032025</v>
      </c>
      <c r="B13337" t="s">
        <v>795</v>
      </c>
      <c r="C13337" t="s">
        <v>511</v>
      </c>
      <c r="D13337" t="s">
        <v>100</v>
      </c>
      <c r="E13337" t="s">
        <v>101</v>
      </c>
    </row>
    <row r="13338" spans="1:9" x14ac:dyDescent="0.35">
      <c r="A13338">
        <v>8032025</v>
      </c>
      <c r="B13338" t="s">
        <v>451</v>
      </c>
      <c r="C13338" t="s">
        <v>183</v>
      </c>
      <c r="D13338" t="s">
        <v>104</v>
      </c>
      <c r="E13338" t="s">
        <v>101</v>
      </c>
    </row>
    <row r="13339" spans="1:9" x14ac:dyDescent="0.35">
      <c r="A13339">
        <v>8032025</v>
      </c>
      <c r="B13339" t="s">
        <v>609</v>
      </c>
      <c r="C13339" t="s">
        <v>450</v>
      </c>
      <c r="D13339" t="s">
        <v>107</v>
      </c>
      <c r="E13339" t="s">
        <v>108</v>
      </c>
      <c r="F13339" t="s">
        <v>101</v>
      </c>
    </row>
    <row r="13340" spans="1:9" x14ac:dyDescent="0.35">
      <c r="A13340">
        <v>8032025</v>
      </c>
      <c r="B13340" t="s">
        <v>534</v>
      </c>
      <c r="C13340" t="s">
        <v>336</v>
      </c>
      <c r="D13340" t="s">
        <v>111</v>
      </c>
      <c r="E13340" t="s">
        <v>101</v>
      </c>
    </row>
    <row r="13341" spans="1:9" x14ac:dyDescent="0.35">
      <c r="A13341">
        <v>8032025</v>
      </c>
      <c r="B13341" t="s">
        <v>349</v>
      </c>
      <c r="C13341" t="s">
        <v>202</v>
      </c>
      <c r="D13341" t="s">
        <v>114</v>
      </c>
      <c r="E13341" t="s">
        <v>115</v>
      </c>
      <c r="F13341" t="s">
        <v>116</v>
      </c>
    </row>
    <row r="13342" spans="1:9" x14ac:dyDescent="0.35">
      <c r="A13342">
        <v>8032025</v>
      </c>
      <c r="B13342" t="s">
        <v>478</v>
      </c>
      <c r="C13342" t="s">
        <v>186</v>
      </c>
      <c r="D13342" t="s">
        <v>114</v>
      </c>
      <c r="E13342" t="s">
        <v>119</v>
      </c>
      <c r="F13342" t="s">
        <v>120</v>
      </c>
      <c r="G13342" t="s">
        <v>121</v>
      </c>
    </row>
    <row r="13343" spans="1:9" x14ac:dyDescent="0.35">
      <c r="A13343">
        <v>8032025</v>
      </c>
      <c r="B13343" t="s">
        <v>336</v>
      </c>
      <c r="C13343" t="s">
        <v>330</v>
      </c>
      <c r="D13343" t="s">
        <v>114</v>
      </c>
      <c r="E13343" t="s">
        <v>124</v>
      </c>
    </row>
    <row r="13344" spans="1:9" x14ac:dyDescent="0.35">
      <c r="A13344">
        <v>8032025</v>
      </c>
      <c r="B13344" t="s">
        <v>351</v>
      </c>
      <c r="C13344" t="s">
        <v>180</v>
      </c>
      <c r="D13344" t="s">
        <v>114</v>
      </c>
      <c r="E13344" t="s">
        <v>127</v>
      </c>
    </row>
    <row r="13345" spans="1:7" x14ac:dyDescent="0.35">
      <c r="A13345">
        <v>8032025</v>
      </c>
      <c r="B13345" t="s">
        <v>117</v>
      </c>
      <c r="C13345" t="s">
        <v>433</v>
      </c>
      <c r="D13345" t="s">
        <v>114</v>
      </c>
      <c r="E13345" t="s">
        <v>130</v>
      </c>
    </row>
    <row r="13346" spans="1:7" x14ac:dyDescent="0.35">
      <c r="A13346">
        <v>8032025</v>
      </c>
      <c r="B13346" t="s">
        <v>175</v>
      </c>
      <c r="C13346" t="s">
        <v>126</v>
      </c>
      <c r="D13346" t="s">
        <v>114</v>
      </c>
      <c r="E13346" t="s">
        <v>132</v>
      </c>
      <c r="F13346" t="s">
        <v>133</v>
      </c>
    </row>
    <row r="13347" spans="1:7" x14ac:dyDescent="0.35">
      <c r="A13347">
        <v>8032025</v>
      </c>
      <c r="B13347" t="s">
        <v>574</v>
      </c>
      <c r="C13347" t="s">
        <v>135</v>
      </c>
      <c r="D13347" t="s">
        <v>136</v>
      </c>
    </row>
    <row r="13348" spans="1:7" x14ac:dyDescent="0.35">
      <c r="A13348">
        <v>8032025</v>
      </c>
      <c r="B13348" t="s">
        <v>789</v>
      </c>
      <c r="C13348" t="s">
        <v>573</v>
      </c>
      <c r="D13348" t="s">
        <v>139</v>
      </c>
      <c r="E13348" t="s">
        <v>140</v>
      </c>
      <c r="F13348" t="s">
        <v>141</v>
      </c>
      <c r="G13348" t="s">
        <v>101</v>
      </c>
    </row>
    <row r="13349" spans="1:7" x14ac:dyDescent="0.35">
      <c r="A13349">
        <v>8032025</v>
      </c>
      <c r="B13349" t="s">
        <v>582</v>
      </c>
      <c r="C13349" t="s">
        <v>224</v>
      </c>
      <c r="D13349" t="s">
        <v>144</v>
      </c>
      <c r="E13349" t="s">
        <v>101</v>
      </c>
    </row>
    <row r="13350" spans="1:7" x14ac:dyDescent="0.35">
      <c r="A13350">
        <v>8032025</v>
      </c>
      <c r="B13350" t="s">
        <v>763</v>
      </c>
      <c r="C13350" t="s">
        <v>510</v>
      </c>
      <c r="D13350" t="s">
        <v>147</v>
      </c>
      <c r="E13350" t="s">
        <v>148</v>
      </c>
      <c r="F13350" t="s">
        <v>149</v>
      </c>
    </row>
    <row r="13351" spans="1:7" x14ac:dyDescent="0.35">
      <c r="A13351">
        <v>8032025</v>
      </c>
      <c r="B13351" t="s">
        <v>152</v>
      </c>
      <c r="C13351" t="s">
        <v>140</v>
      </c>
      <c r="D13351" t="s">
        <v>153</v>
      </c>
      <c r="E13351" t="s">
        <v>101</v>
      </c>
    </row>
    <row r="13352" spans="1:7" x14ac:dyDescent="0.35">
      <c r="A13352">
        <v>8032025</v>
      </c>
      <c r="B13352" t="s">
        <v>806</v>
      </c>
      <c r="C13352" t="s">
        <v>542</v>
      </c>
      <c r="D13352" t="s">
        <v>156</v>
      </c>
      <c r="E13352" t="s">
        <v>101</v>
      </c>
    </row>
    <row r="13353" spans="1:7" x14ac:dyDescent="0.35">
      <c r="A13353">
        <v>8032025</v>
      </c>
      <c r="B13353" t="s">
        <v>137</v>
      </c>
      <c r="C13353" t="s">
        <v>159</v>
      </c>
      <c r="D13353" t="s">
        <v>101</v>
      </c>
    </row>
    <row r="13354" spans="1:7" x14ac:dyDescent="0.35">
      <c r="A13354">
        <v>8032025</v>
      </c>
      <c r="B13354" t="s">
        <v>440</v>
      </c>
      <c r="C13354" t="s">
        <v>161</v>
      </c>
      <c r="D13354" t="s">
        <v>101</v>
      </c>
    </row>
    <row r="13355" spans="1:7" x14ac:dyDescent="0.35">
      <c r="A13355">
        <v>8032025</v>
      </c>
      <c r="B13355" t="s">
        <v>477</v>
      </c>
      <c r="C13355" t="s">
        <v>125</v>
      </c>
      <c r="D13355" t="s">
        <v>164</v>
      </c>
      <c r="E13355" t="s">
        <v>101</v>
      </c>
    </row>
    <row r="13356" spans="1:7" x14ac:dyDescent="0.35">
      <c r="A13356">
        <v>8032025</v>
      </c>
      <c r="B13356" t="s">
        <v>759</v>
      </c>
      <c r="C13356" t="s">
        <v>418</v>
      </c>
      <c r="D13356" t="s">
        <v>167</v>
      </c>
    </row>
    <row r="13357" spans="1:7" x14ac:dyDescent="0.35">
      <c r="A13357">
        <v>8032025</v>
      </c>
      <c r="B13357" t="s">
        <v>423</v>
      </c>
      <c r="C13357" t="s">
        <v>101</v>
      </c>
    </row>
    <row r="13358" spans="1:7" x14ac:dyDescent="0.35">
      <c r="A13358">
        <v>8032025</v>
      </c>
      <c r="B13358" t="s">
        <v>473</v>
      </c>
      <c r="C13358" t="s">
        <v>177</v>
      </c>
      <c r="D13358" t="s">
        <v>169</v>
      </c>
      <c r="E13358" t="s">
        <v>170</v>
      </c>
      <c r="F13358" t="s">
        <v>101</v>
      </c>
    </row>
    <row r="13359" spans="1:7" x14ac:dyDescent="0.35">
      <c r="A13359">
        <v>8032025</v>
      </c>
      <c r="B13359" t="s">
        <v>841</v>
      </c>
      <c r="C13359" t="s">
        <v>413</v>
      </c>
      <c r="D13359" t="s">
        <v>173</v>
      </c>
      <c r="E13359" t="s">
        <v>101</v>
      </c>
    </row>
    <row r="13360" spans="1:7" x14ac:dyDescent="0.35">
      <c r="A13360">
        <v>8032025</v>
      </c>
      <c r="B13360" t="s">
        <v>791</v>
      </c>
      <c r="C13360" t="s">
        <v>237</v>
      </c>
      <c r="D13360" t="s">
        <v>176</v>
      </c>
      <c r="E13360" t="s">
        <v>101</v>
      </c>
    </row>
    <row r="13361" spans="1:7" x14ac:dyDescent="0.35">
      <c r="A13361">
        <v>8032025</v>
      </c>
      <c r="B13361" t="s">
        <v>755</v>
      </c>
      <c r="C13361" t="s">
        <v>247</v>
      </c>
      <c r="D13361" t="s">
        <v>176</v>
      </c>
      <c r="E13361" t="s">
        <v>149</v>
      </c>
    </row>
    <row r="13362" spans="1:7" x14ac:dyDescent="0.35">
      <c r="A13362">
        <v>8032025</v>
      </c>
      <c r="B13362" t="s">
        <v>518</v>
      </c>
      <c r="C13362" t="s">
        <v>523</v>
      </c>
      <c r="D13362" t="s">
        <v>181</v>
      </c>
      <c r="E13362" t="s">
        <v>182</v>
      </c>
      <c r="F13362" t="s">
        <v>101</v>
      </c>
    </row>
    <row r="13363" spans="1:7" x14ac:dyDescent="0.35">
      <c r="A13363">
        <v>8032025</v>
      </c>
      <c r="B13363" t="s">
        <v>862</v>
      </c>
      <c r="C13363" t="s">
        <v>700</v>
      </c>
      <c r="D13363" t="s">
        <v>184</v>
      </c>
      <c r="E13363" t="s">
        <v>101</v>
      </c>
    </row>
    <row r="13364" spans="1:7" x14ac:dyDescent="0.35">
      <c r="A13364">
        <v>8032025</v>
      </c>
      <c r="B13364" t="s">
        <v>479</v>
      </c>
      <c r="C13364" t="s">
        <v>187</v>
      </c>
      <c r="D13364" t="s">
        <v>101</v>
      </c>
    </row>
    <row r="13365" spans="1:7" x14ac:dyDescent="0.35">
      <c r="A13365">
        <v>8032025</v>
      </c>
      <c r="B13365" t="s">
        <v>413</v>
      </c>
      <c r="C13365" t="s">
        <v>402</v>
      </c>
      <c r="D13365" t="s">
        <v>190</v>
      </c>
      <c r="E13365" t="s">
        <v>191</v>
      </c>
      <c r="F13365" t="s">
        <v>101</v>
      </c>
    </row>
    <row r="13366" spans="1:7" x14ac:dyDescent="0.35">
      <c r="A13366">
        <v>8032025</v>
      </c>
      <c r="B13366" t="s">
        <v>430</v>
      </c>
      <c r="C13366" t="s">
        <v>548</v>
      </c>
      <c r="D13366" t="s">
        <v>190</v>
      </c>
      <c r="E13366" t="s">
        <v>194</v>
      </c>
      <c r="F13366" t="s">
        <v>101</v>
      </c>
    </row>
    <row r="13367" spans="1:7" x14ac:dyDescent="0.35">
      <c r="A13367">
        <v>8032025</v>
      </c>
      <c r="B13367" t="s">
        <v>778</v>
      </c>
      <c r="C13367" t="s">
        <v>339</v>
      </c>
      <c r="D13367" t="s">
        <v>190</v>
      </c>
      <c r="E13367" t="s">
        <v>196</v>
      </c>
      <c r="F13367" t="s">
        <v>101</v>
      </c>
    </row>
    <row r="13368" spans="1:7" x14ac:dyDescent="0.35">
      <c r="A13368">
        <v>8032025</v>
      </c>
      <c r="B13368" t="s">
        <v>473</v>
      </c>
      <c r="C13368" t="s">
        <v>198</v>
      </c>
      <c r="D13368" t="s">
        <v>140</v>
      </c>
      <c r="E13368" t="s">
        <v>199</v>
      </c>
      <c r="F13368" t="s">
        <v>200</v>
      </c>
      <c r="G13368" t="s">
        <v>101</v>
      </c>
    </row>
    <row r="13369" spans="1:7" x14ac:dyDescent="0.35">
      <c r="A13369">
        <v>8032025</v>
      </c>
      <c r="B13369" t="s">
        <v>479</v>
      </c>
      <c r="C13369" t="s">
        <v>99</v>
      </c>
      <c r="D13369" t="s">
        <v>61</v>
      </c>
      <c r="E13369" t="s">
        <v>101</v>
      </c>
    </row>
    <row r="13370" spans="1:7" x14ac:dyDescent="0.35">
      <c r="A13370">
        <v>8032025</v>
      </c>
      <c r="B13370" t="s">
        <v>831</v>
      </c>
      <c r="C13370" t="s">
        <v>479</v>
      </c>
      <c r="D13370" t="s">
        <v>205</v>
      </c>
      <c r="E13370" t="s">
        <v>101</v>
      </c>
    </row>
    <row r="13371" spans="1:7" x14ac:dyDescent="0.35">
      <c r="A13371">
        <v>8032025</v>
      </c>
      <c r="B13371" t="s">
        <v>863</v>
      </c>
      <c r="C13371" t="s">
        <v>712</v>
      </c>
      <c r="D13371" t="s">
        <v>208</v>
      </c>
      <c r="E13371" t="s">
        <v>101</v>
      </c>
    </row>
    <row r="13372" spans="1:7" x14ac:dyDescent="0.35">
      <c r="A13372">
        <v>8032025</v>
      </c>
      <c r="B13372" t="s">
        <v>565</v>
      </c>
      <c r="C13372" t="s">
        <v>519</v>
      </c>
      <c r="D13372" t="s">
        <v>210</v>
      </c>
      <c r="E13372" t="s">
        <v>211</v>
      </c>
      <c r="F13372" t="s">
        <v>101</v>
      </c>
    </row>
    <row r="13373" spans="1:7" x14ac:dyDescent="0.35">
      <c r="A13373">
        <v>8032025</v>
      </c>
      <c r="B13373" t="s">
        <v>339</v>
      </c>
      <c r="C13373" t="s">
        <v>443</v>
      </c>
      <c r="D13373" t="s">
        <v>214</v>
      </c>
      <c r="E13373" t="s">
        <v>215</v>
      </c>
      <c r="F13373" t="s">
        <v>101</v>
      </c>
    </row>
    <row r="13374" spans="1:7" x14ac:dyDescent="0.35">
      <c r="A13374">
        <v>8032025</v>
      </c>
      <c r="B13374" t="s">
        <v>729</v>
      </c>
      <c r="C13374" t="s">
        <v>534</v>
      </c>
      <c r="D13374" t="s">
        <v>217</v>
      </c>
      <c r="E13374" t="s">
        <v>101</v>
      </c>
    </row>
    <row r="13375" spans="1:7" x14ac:dyDescent="0.35">
      <c r="A13375">
        <v>8032025</v>
      </c>
      <c r="B13375" t="s">
        <v>850</v>
      </c>
      <c r="C13375" t="s">
        <v>565</v>
      </c>
      <c r="D13375" t="s">
        <v>220</v>
      </c>
      <c r="E13375" t="s">
        <v>101</v>
      </c>
    </row>
    <row r="13376" spans="1:7" x14ac:dyDescent="0.35">
      <c r="A13376">
        <v>8032025</v>
      </c>
      <c r="B13376" t="s">
        <v>864</v>
      </c>
      <c r="C13376" t="s">
        <v>611</v>
      </c>
      <c r="D13376" t="s">
        <v>222</v>
      </c>
    </row>
    <row r="13377" spans="1:7" x14ac:dyDescent="0.35">
      <c r="A13377">
        <v>8032025</v>
      </c>
      <c r="B13377" t="s">
        <v>733</v>
      </c>
      <c r="C13377" t="s">
        <v>430</v>
      </c>
      <c r="D13377" t="s">
        <v>223</v>
      </c>
    </row>
    <row r="13378" spans="1:7" x14ac:dyDescent="0.35">
      <c r="A13378">
        <v>8032025</v>
      </c>
      <c r="B13378" t="s">
        <v>720</v>
      </c>
      <c r="C13378" t="s">
        <v>499</v>
      </c>
      <c r="D13378" t="s">
        <v>225</v>
      </c>
      <c r="E13378" t="s">
        <v>101</v>
      </c>
    </row>
    <row r="13379" spans="1:7" x14ac:dyDescent="0.35">
      <c r="A13379">
        <v>8032025</v>
      </c>
      <c r="B13379" t="s">
        <v>565</v>
      </c>
      <c r="C13379" t="s">
        <v>536</v>
      </c>
      <c r="D13379" t="s">
        <v>225</v>
      </c>
      <c r="E13379" t="s">
        <v>228</v>
      </c>
      <c r="F13379" t="s">
        <v>229</v>
      </c>
    </row>
    <row r="13380" spans="1:7" x14ac:dyDescent="0.35">
      <c r="A13380">
        <v>8032025</v>
      </c>
      <c r="B13380" t="s">
        <v>758</v>
      </c>
      <c r="C13380" t="s">
        <v>525</v>
      </c>
      <c r="D13380" t="s">
        <v>232</v>
      </c>
      <c r="E13380" t="s">
        <v>101</v>
      </c>
    </row>
    <row r="13381" spans="1:7" x14ac:dyDescent="0.35">
      <c r="A13381">
        <v>8032025</v>
      </c>
      <c r="B13381" t="s">
        <v>718</v>
      </c>
      <c r="C13381" t="s">
        <v>304</v>
      </c>
      <c r="D13381" t="s">
        <v>235</v>
      </c>
      <c r="E13381" t="s">
        <v>236</v>
      </c>
      <c r="F13381" t="s">
        <v>101</v>
      </c>
    </row>
    <row r="13382" spans="1:7" x14ac:dyDescent="0.35">
      <c r="A13382">
        <v>8032025</v>
      </c>
      <c r="B13382" t="s">
        <v>441</v>
      </c>
      <c r="C13382" t="s">
        <v>286</v>
      </c>
      <c r="D13382" t="s">
        <v>235</v>
      </c>
      <c r="E13382" t="s">
        <v>239</v>
      </c>
      <c r="F13382" t="s">
        <v>149</v>
      </c>
    </row>
    <row r="13383" spans="1:7" x14ac:dyDescent="0.35">
      <c r="A13383">
        <v>8032025</v>
      </c>
      <c r="B13383" t="s">
        <v>777</v>
      </c>
      <c r="C13383" t="s">
        <v>498</v>
      </c>
      <c r="D13383" t="s">
        <v>235</v>
      </c>
      <c r="E13383" t="s">
        <v>241</v>
      </c>
      <c r="F13383" t="s">
        <v>101</v>
      </c>
    </row>
    <row r="13384" spans="1:7" x14ac:dyDescent="0.35">
      <c r="A13384">
        <v>8032025</v>
      </c>
      <c r="B13384" t="s">
        <v>712</v>
      </c>
      <c r="C13384" t="s">
        <v>430</v>
      </c>
      <c r="D13384" t="s">
        <v>243</v>
      </c>
      <c r="E13384" t="s">
        <v>101</v>
      </c>
    </row>
    <row r="13385" spans="1:7" x14ac:dyDescent="0.35">
      <c r="A13385">
        <v>8032025</v>
      </c>
      <c r="B13385" t="s">
        <v>721</v>
      </c>
      <c r="C13385" t="s">
        <v>516</v>
      </c>
      <c r="D13385" t="s">
        <v>245</v>
      </c>
      <c r="E13385" t="s">
        <v>246</v>
      </c>
    </row>
    <row r="13386" spans="1:7" x14ac:dyDescent="0.35">
      <c r="A13386">
        <v>8032025</v>
      </c>
      <c r="B13386" t="s">
        <v>865</v>
      </c>
      <c r="C13386" t="s">
        <v>700</v>
      </c>
      <c r="D13386" t="s">
        <v>245</v>
      </c>
      <c r="E13386" t="s">
        <v>249</v>
      </c>
    </row>
    <row r="13387" spans="1:7" x14ac:dyDescent="0.35">
      <c r="A13387">
        <v>8032025</v>
      </c>
      <c r="B13387" t="s">
        <v>602</v>
      </c>
      <c r="C13387" t="s">
        <v>323</v>
      </c>
      <c r="D13387" t="s">
        <v>252</v>
      </c>
      <c r="E13387" t="s">
        <v>101</v>
      </c>
    </row>
    <row r="13388" spans="1:7" x14ac:dyDescent="0.35">
      <c r="A13388">
        <v>8032025</v>
      </c>
      <c r="B13388" t="s">
        <v>444</v>
      </c>
      <c r="C13388" t="s">
        <v>505</v>
      </c>
      <c r="D13388" t="s">
        <v>254</v>
      </c>
    </row>
    <row r="13389" spans="1:7" x14ac:dyDescent="0.35">
      <c r="A13389">
        <v>8032025</v>
      </c>
      <c r="B13389" t="s">
        <v>557</v>
      </c>
      <c r="C13389" t="s">
        <v>438</v>
      </c>
      <c r="D13389" t="s">
        <v>256</v>
      </c>
      <c r="E13389" t="s">
        <v>257</v>
      </c>
      <c r="F13389" t="s">
        <v>236</v>
      </c>
      <c r="G13389" t="s">
        <v>101</v>
      </c>
    </row>
    <row r="13390" spans="1:7" x14ac:dyDescent="0.35">
      <c r="A13390">
        <v>8032025</v>
      </c>
      <c r="B13390" t="s">
        <v>721</v>
      </c>
      <c r="C13390" t="s">
        <v>465</v>
      </c>
      <c r="D13390" t="s">
        <v>260</v>
      </c>
      <c r="E13390" t="s">
        <v>136</v>
      </c>
      <c r="F13390" t="s">
        <v>101</v>
      </c>
    </row>
    <row r="13391" spans="1:7" x14ac:dyDescent="0.35">
      <c r="A13391">
        <v>8032025</v>
      </c>
      <c r="B13391" t="s">
        <v>339</v>
      </c>
      <c r="C13391" t="s">
        <v>261</v>
      </c>
      <c r="D13391" t="s">
        <v>262</v>
      </c>
      <c r="E13391" t="s">
        <v>101</v>
      </c>
    </row>
    <row r="13392" spans="1:7" x14ac:dyDescent="0.35">
      <c r="A13392">
        <v>8032025</v>
      </c>
      <c r="B13392" t="s">
        <v>728</v>
      </c>
      <c r="C13392" t="s">
        <v>431</v>
      </c>
      <c r="D13392" t="s">
        <v>264</v>
      </c>
      <c r="E13392" t="s">
        <v>101</v>
      </c>
    </row>
    <row r="13393" spans="1:8" x14ac:dyDescent="0.35">
      <c r="A13393">
        <v>8032025</v>
      </c>
      <c r="B13393" t="s">
        <v>447</v>
      </c>
      <c r="C13393" t="s">
        <v>264</v>
      </c>
      <c r="D13393" t="s">
        <v>149</v>
      </c>
    </row>
    <row r="13394" spans="1:8" x14ac:dyDescent="0.35">
      <c r="A13394">
        <v>8032025</v>
      </c>
      <c r="B13394" t="s">
        <v>823</v>
      </c>
      <c r="C13394" t="s">
        <v>695</v>
      </c>
      <c r="D13394" t="s">
        <v>265</v>
      </c>
      <c r="E13394" t="s">
        <v>101</v>
      </c>
      <c r="F13394" t="s">
        <v>266</v>
      </c>
    </row>
    <row r="13395" spans="1:8" x14ac:dyDescent="0.35">
      <c r="A13395">
        <v>8032025</v>
      </c>
      <c r="B13395" t="s">
        <v>459</v>
      </c>
      <c r="C13395" t="s">
        <v>267</v>
      </c>
      <c r="D13395" t="s">
        <v>101</v>
      </c>
    </row>
    <row r="13396" spans="1:8" x14ac:dyDescent="0.35">
      <c r="A13396">
        <v>8032025</v>
      </c>
      <c r="B13396" t="s">
        <v>722</v>
      </c>
      <c r="C13396" t="s">
        <v>498</v>
      </c>
      <c r="D13396" t="s">
        <v>268</v>
      </c>
    </row>
    <row r="13397" spans="1:8" x14ac:dyDescent="0.35">
      <c r="A13397">
        <v>8032025</v>
      </c>
      <c r="B13397" t="s">
        <v>770</v>
      </c>
      <c r="C13397" t="s">
        <v>657</v>
      </c>
      <c r="D13397" t="s">
        <v>270</v>
      </c>
      <c r="E13397" t="s">
        <v>271</v>
      </c>
      <c r="F13397" t="s">
        <v>101</v>
      </c>
    </row>
    <row r="13398" spans="1:8" x14ac:dyDescent="0.35">
      <c r="A13398">
        <v>8032025</v>
      </c>
      <c r="B13398" t="s">
        <v>764</v>
      </c>
      <c r="C13398" t="s">
        <v>540</v>
      </c>
      <c r="D13398" t="s">
        <v>274</v>
      </c>
      <c r="E13398" t="s">
        <v>101</v>
      </c>
    </row>
    <row r="13399" spans="1:8" x14ac:dyDescent="0.35">
      <c r="A13399">
        <v>8032025</v>
      </c>
      <c r="B13399" t="s">
        <v>663</v>
      </c>
      <c r="C13399" t="s">
        <v>219</v>
      </c>
      <c r="D13399" t="s">
        <v>277</v>
      </c>
      <c r="E13399" t="s">
        <v>101</v>
      </c>
    </row>
    <row r="13400" spans="1:8" x14ac:dyDescent="0.35">
      <c r="A13400">
        <v>8032025</v>
      </c>
      <c r="B13400" t="s">
        <v>611</v>
      </c>
      <c r="C13400" t="s">
        <v>438</v>
      </c>
      <c r="D13400" t="s">
        <v>279</v>
      </c>
      <c r="E13400" t="s">
        <v>140</v>
      </c>
      <c r="F13400" t="s">
        <v>280</v>
      </c>
    </row>
    <row r="13401" spans="1:8" x14ac:dyDescent="0.35">
      <c r="A13401">
        <v>8032025</v>
      </c>
      <c r="B13401" t="s">
        <v>856</v>
      </c>
      <c r="C13401" t="s">
        <v>623</v>
      </c>
      <c r="D13401" t="s">
        <v>281</v>
      </c>
    </row>
    <row r="13402" spans="1:8" x14ac:dyDescent="0.35">
      <c r="A13402">
        <v>8032025</v>
      </c>
      <c r="B13402" t="s">
        <v>520</v>
      </c>
      <c r="C13402" t="s">
        <v>574</v>
      </c>
      <c r="D13402" t="s">
        <v>284</v>
      </c>
      <c r="E13402" t="s">
        <v>101</v>
      </c>
    </row>
    <row r="13403" spans="1:8" x14ac:dyDescent="0.35">
      <c r="A13403">
        <v>8032025</v>
      </c>
      <c r="B13403" t="s">
        <v>789</v>
      </c>
      <c r="C13403" t="s">
        <v>589</v>
      </c>
      <c r="D13403" t="s">
        <v>287</v>
      </c>
      <c r="E13403" t="s">
        <v>101</v>
      </c>
    </row>
    <row r="13404" spans="1:8" x14ac:dyDescent="0.35">
      <c r="A13404">
        <v>8032025</v>
      </c>
      <c r="B13404" t="s">
        <v>795</v>
      </c>
      <c r="C13404" t="s">
        <v>444</v>
      </c>
      <c r="D13404" t="s">
        <v>288</v>
      </c>
      <c r="E13404" t="s">
        <v>101</v>
      </c>
    </row>
    <row r="13405" spans="1:8" x14ac:dyDescent="0.35">
      <c r="A13405">
        <v>8032025</v>
      </c>
      <c r="B13405" t="s">
        <v>339</v>
      </c>
      <c r="C13405" t="s">
        <v>586</v>
      </c>
      <c r="D13405" t="s">
        <v>290</v>
      </c>
      <c r="E13405" t="s">
        <v>140</v>
      </c>
      <c r="F13405" t="s">
        <v>291</v>
      </c>
    </row>
    <row r="13406" spans="1:8" x14ac:dyDescent="0.35">
      <c r="A13406">
        <v>8032025</v>
      </c>
      <c r="B13406" t="s">
        <v>843</v>
      </c>
      <c r="C13406" t="s">
        <v>565</v>
      </c>
      <c r="D13406" t="s">
        <v>290</v>
      </c>
      <c r="E13406" t="s">
        <v>140</v>
      </c>
      <c r="F13406" t="s">
        <v>294</v>
      </c>
      <c r="G13406" t="s">
        <v>295</v>
      </c>
      <c r="H13406" t="s">
        <v>101</v>
      </c>
    </row>
    <row r="13407" spans="1:8" x14ac:dyDescent="0.35">
      <c r="A13407">
        <v>8032025</v>
      </c>
      <c r="B13407" t="s">
        <v>566</v>
      </c>
      <c r="C13407" t="s">
        <v>224</v>
      </c>
      <c r="D13407" t="s">
        <v>298</v>
      </c>
      <c r="E13407" t="s">
        <v>101</v>
      </c>
    </row>
    <row r="13408" spans="1:8" x14ac:dyDescent="0.35">
      <c r="A13408">
        <v>8032025</v>
      </c>
      <c r="B13408" t="s">
        <v>426</v>
      </c>
      <c r="C13408" t="s">
        <v>174</v>
      </c>
      <c r="D13408" t="s">
        <v>300</v>
      </c>
      <c r="E13408" t="s">
        <v>262</v>
      </c>
      <c r="F13408" t="s">
        <v>101</v>
      </c>
    </row>
    <row r="13409" spans="1:9" x14ac:dyDescent="0.35">
      <c r="A13409">
        <v>8032025</v>
      </c>
      <c r="B13409" t="s">
        <v>218</v>
      </c>
      <c r="C13409" t="s">
        <v>398</v>
      </c>
      <c r="D13409" t="s">
        <v>301</v>
      </c>
      <c r="E13409" t="s">
        <v>101</v>
      </c>
    </row>
    <row r="13410" spans="1:9" x14ac:dyDescent="0.35">
      <c r="A13410">
        <v>8032025</v>
      </c>
      <c r="B13410" t="s">
        <v>711</v>
      </c>
      <c r="C13410" t="s">
        <v>495</v>
      </c>
      <c r="D13410" t="s">
        <v>303</v>
      </c>
      <c r="E13410" t="s">
        <v>149</v>
      </c>
    </row>
    <row r="13411" spans="1:9" x14ac:dyDescent="0.35">
      <c r="A13411">
        <v>8032025</v>
      </c>
      <c r="B13411" t="s">
        <v>843</v>
      </c>
      <c r="C13411" t="s">
        <v>687</v>
      </c>
      <c r="D13411" t="s">
        <v>306</v>
      </c>
      <c r="E13411" t="s">
        <v>101</v>
      </c>
    </row>
    <row r="13412" spans="1:9" x14ac:dyDescent="0.35">
      <c r="A13412">
        <v>8032025</v>
      </c>
      <c r="B13412" t="s">
        <v>866</v>
      </c>
      <c r="C13412" t="s">
        <v>552</v>
      </c>
      <c r="D13412" t="s">
        <v>308</v>
      </c>
      <c r="E13412" t="s">
        <v>309</v>
      </c>
      <c r="F13412" t="s">
        <v>310</v>
      </c>
      <c r="G13412" t="s">
        <v>311</v>
      </c>
      <c r="H13412" t="s">
        <v>312</v>
      </c>
      <c r="I13412" t="s">
        <v>101</v>
      </c>
    </row>
    <row r="13413" spans="1:9" x14ac:dyDescent="0.35">
      <c r="A13413">
        <v>8032025</v>
      </c>
      <c r="B13413" t="s">
        <v>304</v>
      </c>
      <c r="C13413" t="s">
        <v>174</v>
      </c>
      <c r="D13413" t="s">
        <v>314</v>
      </c>
      <c r="E13413" t="s">
        <v>315</v>
      </c>
      <c r="F13413" t="s">
        <v>101</v>
      </c>
    </row>
    <row r="13414" spans="1:9" x14ac:dyDescent="0.35">
      <c r="A13414">
        <v>8032025</v>
      </c>
      <c r="B13414" t="s">
        <v>441</v>
      </c>
      <c r="C13414" t="s">
        <v>318</v>
      </c>
      <c r="D13414" t="s">
        <v>314</v>
      </c>
      <c r="E13414" t="s">
        <v>317</v>
      </c>
      <c r="F13414" t="s">
        <v>101</v>
      </c>
    </row>
    <row r="13415" spans="1:9" x14ac:dyDescent="0.35">
      <c r="A13415">
        <v>8032025</v>
      </c>
      <c r="B13415" t="s">
        <v>639</v>
      </c>
      <c r="C13415" t="s">
        <v>339</v>
      </c>
      <c r="D13415" t="s">
        <v>319</v>
      </c>
      <c r="E13415" t="s">
        <v>320</v>
      </c>
      <c r="F13415" t="s">
        <v>321</v>
      </c>
    </row>
    <row r="13416" spans="1:9" x14ac:dyDescent="0.35">
      <c r="A13416">
        <v>8032025</v>
      </c>
      <c r="B13416" t="s">
        <v>760</v>
      </c>
      <c r="C13416" t="s">
        <v>496</v>
      </c>
      <c r="D13416" t="s">
        <v>322</v>
      </c>
      <c r="E13416" t="s">
        <v>101</v>
      </c>
    </row>
    <row r="13417" spans="1:9" x14ac:dyDescent="0.35">
      <c r="A13417">
        <v>8032025</v>
      </c>
      <c r="B13417" t="s">
        <v>814</v>
      </c>
      <c r="C13417" t="s">
        <v>589</v>
      </c>
      <c r="D13417" t="s">
        <v>325</v>
      </c>
      <c r="E13417" t="s">
        <v>101</v>
      </c>
    </row>
    <row r="13418" spans="1:9" x14ac:dyDescent="0.35">
      <c r="A13418">
        <v>8032025</v>
      </c>
      <c r="B13418" t="s">
        <v>867</v>
      </c>
      <c r="C13418" t="s">
        <v>551</v>
      </c>
      <c r="D13418" t="s">
        <v>328</v>
      </c>
      <c r="E13418" t="s">
        <v>101</v>
      </c>
    </row>
    <row r="13419" spans="1:9" x14ac:dyDescent="0.35">
      <c r="A13419">
        <v>8032025</v>
      </c>
      <c r="B13419" t="s">
        <v>237</v>
      </c>
      <c r="C13419" t="s">
        <v>331</v>
      </c>
      <c r="D13419" t="s">
        <v>332</v>
      </c>
      <c r="E13419" t="s">
        <v>101</v>
      </c>
    </row>
    <row r="13420" spans="1:9" x14ac:dyDescent="0.35">
      <c r="A13420">
        <v>8032025</v>
      </c>
      <c r="B13420" t="s">
        <v>575</v>
      </c>
      <c r="C13420" t="s">
        <v>275</v>
      </c>
      <c r="D13420" t="s">
        <v>331</v>
      </c>
      <c r="E13420" t="s">
        <v>335</v>
      </c>
      <c r="F13420" t="s">
        <v>101</v>
      </c>
    </row>
    <row r="13421" spans="1:9" x14ac:dyDescent="0.35">
      <c r="A13421">
        <v>8032025</v>
      </c>
      <c r="B13421" t="s">
        <v>466</v>
      </c>
      <c r="C13421" t="s">
        <v>434</v>
      </c>
      <c r="D13421" t="s">
        <v>331</v>
      </c>
      <c r="E13421" t="s">
        <v>338</v>
      </c>
      <c r="F13421" t="s">
        <v>321</v>
      </c>
    </row>
    <row r="13422" spans="1:9" x14ac:dyDescent="0.35">
      <c r="A13422">
        <v>8032025</v>
      </c>
      <c r="B13422" t="s">
        <v>867</v>
      </c>
      <c r="C13422" t="s">
        <v>579</v>
      </c>
      <c r="D13422" t="s">
        <v>170</v>
      </c>
    </row>
    <row r="13423" spans="1:9" x14ac:dyDescent="0.35">
      <c r="A13423">
        <v>8032025</v>
      </c>
      <c r="B13423" t="s">
        <v>721</v>
      </c>
      <c r="C13423" t="s">
        <v>516</v>
      </c>
      <c r="D13423" t="s">
        <v>341</v>
      </c>
      <c r="E13423" t="s">
        <v>101</v>
      </c>
    </row>
    <row r="13424" spans="1:9" x14ac:dyDescent="0.35">
      <c r="A13424">
        <v>8032025</v>
      </c>
      <c r="B13424" t="s">
        <v>644</v>
      </c>
      <c r="C13424" t="s">
        <v>599</v>
      </c>
      <c r="D13424" t="s">
        <v>343</v>
      </c>
      <c r="E13424" t="s">
        <v>101</v>
      </c>
    </row>
    <row r="13425" spans="1:8" x14ac:dyDescent="0.35">
      <c r="A13425">
        <v>8032025</v>
      </c>
      <c r="B13425" t="s">
        <v>221</v>
      </c>
      <c r="C13425" t="s">
        <v>132</v>
      </c>
      <c r="D13425" t="s">
        <v>344</v>
      </c>
      <c r="E13425" t="s">
        <v>345</v>
      </c>
      <c r="F13425" t="s">
        <v>101</v>
      </c>
    </row>
    <row r="13426" spans="1:8" x14ac:dyDescent="0.35">
      <c r="A13426">
        <v>8032025</v>
      </c>
      <c r="B13426" t="s">
        <v>761</v>
      </c>
      <c r="C13426" t="s">
        <v>496</v>
      </c>
      <c r="D13426" t="s">
        <v>132</v>
      </c>
      <c r="E13426" t="s">
        <v>347</v>
      </c>
      <c r="F13426" t="s">
        <v>101</v>
      </c>
    </row>
    <row r="13427" spans="1:8" x14ac:dyDescent="0.35">
      <c r="A13427">
        <v>8032025</v>
      </c>
      <c r="B13427" t="s">
        <v>721</v>
      </c>
      <c r="C13427" t="s">
        <v>493</v>
      </c>
      <c r="D13427" t="s">
        <v>132</v>
      </c>
      <c r="E13427" t="s">
        <v>348</v>
      </c>
      <c r="F13427" t="s">
        <v>101</v>
      </c>
    </row>
    <row r="13428" spans="1:8" x14ac:dyDescent="0.35">
      <c r="A13428">
        <v>8032025</v>
      </c>
      <c r="B13428" t="s">
        <v>426</v>
      </c>
      <c r="C13428" t="s">
        <v>548</v>
      </c>
      <c r="D13428" t="s">
        <v>132</v>
      </c>
      <c r="E13428" t="s">
        <v>350</v>
      </c>
      <c r="F13428" t="s">
        <v>101</v>
      </c>
    </row>
    <row r="13429" spans="1:8" x14ac:dyDescent="0.35">
      <c r="A13429">
        <v>8032025</v>
      </c>
      <c r="B13429" t="s">
        <v>644</v>
      </c>
      <c r="C13429" t="s">
        <v>285</v>
      </c>
      <c r="D13429" t="s">
        <v>132</v>
      </c>
      <c r="E13429" t="s">
        <v>352</v>
      </c>
      <c r="F13429" t="s">
        <v>101</v>
      </c>
    </row>
    <row r="13430" spans="1:8" x14ac:dyDescent="0.35">
      <c r="A13430">
        <v>8032025</v>
      </c>
      <c r="B13430" t="s">
        <v>560</v>
      </c>
      <c r="C13430" t="s">
        <v>495</v>
      </c>
      <c r="D13430" t="s">
        <v>132</v>
      </c>
      <c r="E13430" t="s">
        <v>133</v>
      </c>
      <c r="F13430" t="s">
        <v>355</v>
      </c>
    </row>
    <row r="13431" spans="1:8" x14ac:dyDescent="0.35">
      <c r="A13431">
        <v>8032025</v>
      </c>
      <c r="B13431" t="s">
        <v>603</v>
      </c>
      <c r="C13431" t="s">
        <v>368</v>
      </c>
      <c r="D13431" t="s">
        <v>132</v>
      </c>
      <c r="E13431" t="s">
        <v>356</v>
      </c>
      <c r="F13431" t="s">
        <v>101</v>
      </c>
    </row>
    <row r="13432" spans="1:8" x14ac:dyDescent="0.35">
      <c r="A13432">
        <v>8032025</v>
      </c>
      <c r="B13432" t="s">
        <v>387</v>
      </c>
      <c r="C13432" t="s">
        <v>282</v>
      </c>
      <c r="D13432" t="s">
        <v>359</v>
      </c>
      <c r="E13432" t="s">
        <v>360</v>
      </c>
      <c r="F13432" t="s">
        <v>101</v>
      </c>
    </row>
    <row r="13433" spans="1:8" x14ac:dyDescent="0.35">
      <c r="A13433">
        <v>8032025</v>
      </c>
      <c r="B13433" t="s">
        <v>566</v>
      </c>
      <c r="C13433" t="s">
        <v>526</v>
      </c>
      <c r="D13433" t="s">
        <v>359</v>
      </c>
      <c r="E13433" t="s">
        <v>362</v>
      </c>
      <c r="F13433" t="s">
        <v>101</v>
      </c>
    </row>
    <row r="13434" spans="1:8" x14ac:dyDescent="0.35">
      <c r="A13434">
        <v>8032025</v>
      </c>
      <c r="B13434" t="s">
        <v>644</v>
      </c>
      <c r="C13434" t="s">
        <v>460</v>
      </c>
      <c r="D13434" t="s">
        <v>359</v>
      </c>
      <c r="E13434" t="s">
        <v>362</v>
      </c>
      <c r="F13434" t="s">
        <v>140</v>
      </c>
      <c r="G13434" t="s">
        <v>364</v>
      </c>
      <c r="H13434" t="s">
        <v>101</v>
      </c>
    </row>
    <row r="13435" spans="1:8" x14ac:dyDescent="0.35">
      <c r="A13435">
        <v>8032025</v>
      </c>
      <c r="B13435" t="s">
        <v>823</v>
      </c>
      <c r="C13435" t="s">
        <v>591</v>
      </c>
      <c r="D13435" t="s">
        <v>366</v>
      </c>
      <c r="E13435" t="s">
        <v>257</v>
      </c>
      <c r="F13435" t="s">
        <v>367</v>
      </c>
      <c r="G13435" t="s">
        <v>101</v>
      </c>
    </row>
    <row r="13436" spans="1:8" x14ac:dyDescent="0.35">
      <c r="A13436">
        <v>8032025</v>
      </c>
      <c r="B13436" t="s">
        <v>804</v>
      </c>
      <c r="C13436" t="s">
        <v>440</v>
      </c>
      <c r="D13436" t="s">
        <v>369</v>
      </c>
      <c r="E13436" t="s">
        <v>370</v>
      </c>
      <c r="F13436" t="s">
        <v>101</v>
      </c>
    </row>
    <row r="13437" spans="1:8" x14ac:dyDescent="0.35">
      <c r="A13437">
        <v>8032025</v>
      </c>
      <c r="B13437" t="s">
        <v>729</v>
      </c>
      <c r="C13437" t="s">
        <v>496</v>
      </c>
      <c r="D13437" t="s">
        <v>371</v>
      </c>
      <c r="E13437" t="s">
        <v>101</v>
      </c>
    </row>
    <row r="13438" spans="1:8" x14ac:dyDescent="0.35">
      <c r="A13438">
        <v>8032025</v>
      </c>
      <c r="B13438" t="s">
        <v>582</v>
      </c>
      <c r="C13438" t="s">
        <v>471</v>
      </c>
      <c r="D13438" t="s">
        <v>372</v>
      </c>
      <c r="E13438" t="s">
        <v>101</v>
      </c>
    </row>
    <row r="13439" spans="1:8" x14ac:dyDescent="0.35">
      <c r="A13439">
        <v>8032025</v>
      </c>
      <c r="B13439" t="s">
        <v>769</v>
      </c>
      <c r="C13439" t="s">
        <v>507</v>
      </c>
      <c r="D13439" t="s">
        <v>373</v>
      </c>
      <c r="E13439" t="s">
        <v>101</v>
      </c>
    </row>
    <row r="13440" spans="1:8" x14ac:dyDescent="0.35">
      <c r="A13440">
        <v>8032025</v>
      </c>
      <c r="B13440" t="s">
        <v>783</v>
      </c>
      <c r="C13440" t="s">
        <v>218</v>
      </c>
      <c r="D13440" t="s">
        <v>376</v>
      </c>
      <c r="E13440" t="s">
        <v>140</v>
      </c>
      <c r="F13440" t="s">
        <v>331</v>
      </c>
      <c r="G13440" t="s">
        <v>377</v>
      </c>
      <c r="H13440" t="s">
        <v>101</v>
      </c>
    </row>
    <row r="13441" spans="1:9" x14ac:dyDescent="0.35">
      <c r="A13441">
        <v>8032025</v>
      </c>
      <c r="B13441" t="s">
        <v>730</v>
      </c>
      <c r="C13441" t="s">
        <v>444</v>
      </c>
      <c r="D13441" t="s">
        <v>378</v>
      </c>
    </row>
    <row r="13442" spans="1:9" x14ac:dyDescent="0.35">
      <c r="A13442">
        <v>8032025</v>
      </c>
      <c r="B13442" t="s">
        <v>499</v>
      </c>
      <c r="C13442" t="s">
        <v>340</v>
      </c>
      <c r="D13442" t="s">
        <v>380</v>
      </c>
      <c r="E13442" t="s">
        <v>101</v>
      </c>
    </row>
    <row r="13443" spans="1:9" x14ac:dyDescent="0.35">
      <c r="A13443">
        <v>8032025</v>
      </c>
      <c r="B13443" t="s">
        <v>579</v>
      </c>
      <c r="C13443" t="s">
        <v>292</v>
      </c>
      <c r="D13443" t="s">
        <v>382</v>
      </c>
      <c r="E13443" t="s">
        <v>383</v>
      </c>
    </row>
    <row r="13444" spans="1:9" x14ac:dyDescent="0.35">
      <c r="A13444">
        <v>8032025</v>
      </c>
      <c r="B13444" t="s">
        <v>518</v>
      </c>
      <c r="C13444" t="s">
        <v>574</v>
      </c>
      <c r="D13444" t="s">
        <v>385</v>
      </c>
      <c r="E13444" t="s">
        <v>386</v>
      </c>
    </row>
    <row r="13445" spans="1:9" x14ac:dyDescent="0.35">
      <c r="A13445">
        <v>8032025</v>
      </c>
      <c r="B13445" t="s">
        <v>764</v>
      </c>
      <c r="C13445" t="s">
        <v>473</v>
      </c>
      <c r="D13445" t="s">
        <v>388</v>
      </c>
      <c r="E13445" t="s">
        <v>101</v>
      </c>
    </row>
    <row r="13446" spans="1:9" x14ac:dyDescent="0.35">
      <c r="A13446">
        <v>8032025</v>
      </c>
      <c r="B13446" t="s">
        <v>296</v>
      </c>
      <c r="C13446" t="s">
        <v>391</v>
      </c>
      <c r="D13446" t="s">
        <v>101</v>
      </c>
    </row>
    <row r="13447" spans="1:9" x14ac:dyDescent="0.35">
      <c r="A13447">
        <v>8032025</v>
      </c>
      <c r="B13447" t="s">
        <v>551</v>
      </c>
      <c r="C13447" t="s">
        <v>219</v>
      </c>
      <c r="D13447" t="s">
        <v>393</v>
      </c>
    </row>
    <row r="13448" spans="1:9" x14ac:dyDescent="0.35">
      <c r="A13448">
        <v>8032025</v>
      </c>
      <c r="B13448" t="s">
        <v>570</v>
      </c>
      <c r="C13448" t="s">
        <v>374</v>
      </c>
      <c r="D13448" t="s">
        <v>394</v>
      </c>
      <c r="E13448" t="s">
        <v>395</v>
      </c>
      <c r="F13448" t="s">
        <v>101</v>
      </c>
    </row>
    <row r="13449" spans="1:9" x14ac:dyDescent="0.35">
      <c r="A13449">
        <v>8032025</v>
      </c>
      <c r="B13449" t="s">
        <v>582</v>
      </c>
      <c r="C13449" t="s">
        <v>414</v>
      </c>
      <c r="D13449" t="s">
        <v>397</v>
      </c>
      <c r="E13449" t="s">
        <v>101</v>
      </c>
    </row>
    <row r="13450" spans="1:9" x14ac:dyDescent="0.35">
      <c r="A13450">
        <v>8032025</v>
      </c>
      <c r="B13450" t="s">
        <v>783</v>
      </c>
      <c r="C13450" t="s">
        <v>237</v>
      </c>
      <c r="D13450" t="s">
        <v>399</v>
      </c>
      <c r="E13450" t="s">
        <v>140</v>
      </c>
      <c r="F13450" t="s">
        <v>400</v>
      </c>
      <c r="G13450" t="s">
        <v>257</v>
      </c>
      <c r="H13450" t="s">
        <v>331</v>
      </c>
      <c r="I13450" t="s">
        <v>401</v>
      </c>
    </row>
    <row r="13451" spans="1:9" x14ac:dyDescent="0.35">
      <c r="A13451">
        <v>8032025</v>
      </c>
      <c r="B13451" t="s">
        <v>804</v>
      </c>
      <c r="C13451" t="s">
        <v>495</v>
      </c>
      <c r="D13451" t="s">
        <v>399</v>
      </c>
      <c r="E13451" t="s">
        <v>187</v>
      </c>
      <c r="F13451" t="s">
        <v>101</v>
      </c>
    </row>
    <row r="13452" spans="1:9" x14ac:dyDescent="0.35">
      <c r="A13452">
        <v>8032025</v>
      </c>
      <c r="B13452" t="s">
        <v>567</v>
      </c>
      <c r="C13452" t="s">
        <v>237</v>
      </c>
      <c r="D13452" t="s">
        <v>399</v>
      </c>
      <c r="E13452" t="s">
        <v>403</v>
      </c>
      <c r="F13452" t="s">
        <v>101</v>
      </c>
    </row>
    <row r="13453" spans="1:9" x14ac:dyDescent="0.35">
      <c r="A13453">
        <v>8032025</v>
      </c>
      <c r="B13453" t="s">
        <v>566</v>
      </c>
      <c r="C13453" t="s">
        <v>307</v>
      </c>
      <c r="D13453" t="s">
        <v>399</v>
      </c>
      <c r="E13453" t="s">
        <v>404</v>
      </c>
      <c r="F13453" t="s">
        <v>101</v>
      </c>
    </row>
    <row r="13454" spans="1:9" x14ac:dyDescent="0.35">
      <c r="A13454">
        <v>7032025</v>
      </c>
      <c r="B13454" t="s">
        <v>769</v>
      </c>
      <c r="C13454" t="s">
        <v>717</v>
      </c>
      <c r="D13454" t="s">
        <v>100</v>
      </c>
      <c r="E13454" t="s">
        <v>101</v>
      </c>
    </row>
    <row r="13455" spans="1:9" x14ac:dyDescent="0.35">
      <c r="A13455">
        <v>7032025</v>
      </c>
      <c r="B13455" t="s">
        <v>796</v>
      </c>
      <c r="C13455" t="s">
        <v>508</v>
      </c>
      <c r="D13455" t="s">
        <v>104</v>
      </c>
      <c r="E13455" t="s">
        <v>101</v>
      </c>
    </row>
    <row r="13456" spans="1:9" x14ac:dyDescent="0.35">
      <c r="A13456">
        <v>7032025</v>
      </c>
      <c r="B13456" t="s">
        <v>107</v>
      </c>
      <c r="C13456" t="s">
        <v>108</v>
      </c>
      <c r="D13456" t="s">
        <v>101</v>
      </c>
    </row>
    <row r="13457" spans="1:7" x14ac:dyDescent="0.35">
      <c r="A13457">
        <v>7032025</v>
      </c>
      <c r="B13457" t="s">
        <v>523</v>
      </c>
      <c r="C13457" t="s">
        <v>569</v>
      </c>
      <c r="D13457" t="s">
        <v>111</v>
      </c>
      <c r="E13457" t="s">
        <v>101</v>
      </c>
    </row>
    <row r="13458" spans="1:7" x14ac:dyDescent="0.35">
      <c r="A13458">
        <v>7032025</v>
      </c>
      <c r="B13458" t="s">
        <v>276</v>
      </c>
      <c r="C13458" t="s">
        <v>868</v>
      </c>
      <c r="D13458" t="s">
        <v>114</v>
      </c>
      <c r="E13458" t="s">
        <v>115</v>
      </c>
      <c r="F13458" t="s">
        <v>116</v>
      </c>
    </row>
    <row r="13459" spans="1:7" x14ac:dyDescent="0.35">
      <c r="A13459">
        <v>7032025</v>
      </c>
      <c r="B13459" t="s">
        <v>273</v>
      </c>
      <c r="C13459" t="s">
        <v>250</v>
      </c>
      <c r="D13459" t="s">
        <v>114</v>
      </c>
      <c r="E13459" t="s">
        <v>119</v>
      </c>
      <c r="F13459" t="s">
        <v>120</v>
      </c>
      <c r="G13459" t="s">
        <v>121</v>
      </c>
    </row>
    <row r="13460" spans="1:7" x14ac:dyDescent="0.35">
      <c r="A13460">
        <v>7032025</v>
      </c>
      <c r="B13460" t="s">
        <v>174</v>
      </c>
      <c r="C13460" t="s">
        <v>434</v>
      </c>
      <c r="D13460" t="s">
        <v>114</v>
      </c>
      <c r="E13460" t="s">
        <v>124</v>
      </c>
    </row>
    <row r="13461" spans="1:7" x14ac:dyDescent="0.35">
      <c r="A13461">
        <v>7032025</v>
      </c>
      <c r="B13461" t="s">
        <v>155</v>
      </c>
      <c r="C13461" t="s">
        <v>537</v>
      </c>
      <c r="D13461" t="s">
        <v>114</v>
      </c>
      <c r="E13461" t="s">
        <v>127</v>
      </c>
    </row>
    <row r="13462" spans="1:7" x14ac:dyDescent="0.35">
      <c r="A13462">
        <v>7032025</v>
      </c>
      <c r="B13462" t="s">
        <v>160</v>
      </c>
      <c r="C13462" t="s">
        <v>192</v>
      </c>
      <c r="D13462" t="s">
        <v>114</v>
      </c>
      <c r="E13462" t="s">
        <v>130</v>
      </c>
    </row>
    <row r="13463" spans="1:7" x14ac:dyDescent="0.35">
      <c r="A13463">
        <v>7032025</v>
      </c>
      <c r="B13463" t="s">
        <v>434</v>
      </c>
      <c r="C13463" t="s">
        <v>406</v>
      </c>
      <c r="D13463" t="s">
        <v>114</v>
      </c>
      <c r="E13463" t="s">
        <v>132</v>
      </c>
      <c r="F13463" t="s">
        <v>133</v>
      </c>
    </row>
    <row r="13464" spans="1:7" x14ac:dyDescent="0.35">
      <c r="A13464">
        <v>7032025</v>
      </c>
      <c r="B13464" t="s">
        <v>768</v>
      </c>
      <c r="C13464" t="s">
        <v>137</v>
      </c>
      <c r="D13464" t="s">
        <v>135</v>
      </c>
      <c r="E13464" t="s">
        <v>136</v>
      </c>
    </row>
    <row r="13465" spans="1:7" x14ac:dyDescent="0.35">
      <c r="A13465">
        <v>7032025</v>
      </c>
      <c r="B13465" t="s">
        <v>768</v>
      </c>
      <c r="C13465" t="s">
        <v>593</v>
      </c>
      <c r="D13465" t="s">
        <v>139</v>
      </c>
      <c r="E13465" t="s">
        <v>140</v>
      </c>
      <c r="F13465" t="s">
        <v>141</v>
      </c>
      <c r="G13465" t="s">
        <v>101</v>
      </c>
    </row>
    <row r="13466" spans="1:7" x14ac:dyDescent="0.35">
      <c r="A13466">
        <v>7032025</v>
      </c>
      <c r="B13466" t="s">
        <v>837</v>
      </c>
      <c r="C13466" t="s">
        <v>137</v>
      </c>
      <c r="D13466" t="s">
        <v>144</v>
      </c>
      <c r="E13466" t="s">
        <v>101</v>
      </c>
    </row>
    <row r="13467" spans="1:7" x14ac:dyDescent="0.35">
      <c r="A13467">
        <v>7032025</v>
      </c>
      <c r="B13467" t="s">
        <v>837</v>
      </c>
      <c r="C13467" t="s">
        <v>624</v>
      </c>
      <c r="D13467" t="s">
        <v>147</v>
      </c>
      <c r="E13467" t="s">
        <v>148</v>
      </c>
      <c r="F13467" t="s">
        <v>149</v>
      </c>
    </row>
    <row r="13468" spans="1:7" x14ac:dyDescent="0.35">
      <c r="A13468">
        <v>7032025</v>
      </c>
      <c r="B13468" t="s">
        <v>836</v>
      </c>
      <c r="C13468" t="s">
        <v>696</v>
      </c>
      <c r="D13468" t="s">
        <v>152</v>
      </c>
      <c r="E13468" t="s">
        <v>140</v>
      </c>
      <c r="F13468" t="s">
        <v>153</v>
      </c>
      <c r="G13468" t="s">
        <v>101</v>
      </c>
    </row>
    <row r="13469" spans="1:7" x14ac:dyDescent="0.35">
      <c r="A13469">
        <v>7032025</v>
      </c>
      <c r="B13469" t="s">
        <v>869</v>
      </c>
      <c r="C13469" t="s">
        <v>766</v>
      </c>
      <c r="D13469" t="s">
        <v>156</v>
      </c>
      <c r="E13469" t="s">
        <v>101</v>
      </c>
    </row>
    <row r="13470" spans="1:7" x14ac:dyDescent="0.35">
      <c r="A13470">
        <v>7032025</v>
      </c>
      <c r="B13470" t="s">
        <v>742</v>
      </c>
      <c r="C13470" t="s">
        <v>159</v>
      </c>
      <c r="D13470" t="s">
        <v>101</v>
      </c>
    </row>
    <row r="13471" spans="1:7" x14ac:dyDescent="0.35">
      <c r="A13471">
        <v>7032025</v>
      </c>
      <c r="B13471" t="s">
        <v>722</v>
      </c>
      <c r="C13471" t="s">
        <v>161</v>
      </c>
      <c r="D13471" t="s">
        <v>101</v>
      </c>
    </row>
    <row r="13472" spans="1:7" x14ac:dyDescent="0.35">
      <c r="A13472">
        <v>7032025</v>
      </c>
      <c r="B13472" t="s">
        <v>292</v>
      </c>
      <c r="C13472" t="s">
        <v>138</v>
      </c>
      <c r="D13472" t="s">
        <v>164</v>
      </c>
      <c r="E13472" t="s">
        <v>101</v>
      </c>
    </row>
    <row r="13473" spans="1:7" x14ac:dyDescent="0.35">
      <c r="A13473">
        <v>7032025</v>
      </c>
      <c r="B13473" t="s">
        <v>822</v>
      </c>
      <c r="C13473" t="s">
        <v>638</v>
      </c>
      <c r="D13473" t="s">
        <v>167</v>
      </c>
    </row>
    <row r="13474" spans="1:7" x14ac:dyDescent="0.35">
      <c r="A13474">
        <v>7032025</v>
      </c>
      <c r="B13474" t="s">
        <v>856</v>
      </c>
      <c r="C13474" t="s">
        <v>552</v>
      </c>
      <c r="D13474" t="s">
        <v>423</v>
      </c>
      <c r="E13474" t="s">
        <v>101</v>
      </c>
    </row>
    <row r="13475" spans="1:7" x14ac:dyDescent="0.35">
      <c r="A13475">
        <v>7032025</v>
      </c>
      <c r="B13475" t="s">
        <v>520</v>
      </c>
      <c r="C13475" t="s">
        <v>424</v>
      </c>
      <c r="D13475" t="s">
        <v>169</v>
      </c>
      <c r="E13475" t="s">
        <v>170</v>
      </c>
      <c r="F13475" t="s">
        <v>101</v>
      </c>
    </row>
    <row r="13476" spans="1:7" x14ac:dyDescent="0.35">
      <c r="A13476">
        <v>7032025</v>
      </c>
      <c r="B13476" t="s">
        <v>838</v>
      </c>
      <c r="C13476" t="s">
        <v>694</v>
      </c>
      <c r="D13476" t="s">
        <v>173</v>
      </c>
      <c r="E13476" t="s">
        <v>101</v>
      </c>
    </row>
    <row r="13477" spans="1:7" x14ac:dyDescent="0.35">
      <c r="A13477">
        <v>7032025</v>
      </c>
      <c r="B13477" t="s">
        <v>822</v>
      </c>
      <c r="C13477" t="s">
        <v>608</v>
      </c>
      <c r="D13477" t="s">
        <v>176</v>
      </c>
      <c r="E13477" t="s">
        <v>101</v>
      </c>
    </row>
    <row r="13478" spans="1:7" x14ac:dyDescent="0.35">
      <c r="A13478">
        <v>7032025</v>
      </c>
      <c r="B13478" t="s">
        <v>849</v>
      </c>
      <c r="C13478" t="s">
        <v>635</v>
      </c>
      <c r="D13478" t="s">
        <v>176</v>
      </c>
      <c r="E13478" t="s">
        <v>149</v>
      </c>
    </row>
    <row r="13479" spans="1:7" x14ac:dyDescent="0.35">
      <c r="A13479">
        <v>7032025</v>
      </c>
      <c r="B13479" t="s">
        <v>661</v>
      </c>
      <c r="C13479" t="s">
        <v>590</v>
      </c>
      <c r="D13479" t="s">
        <v>181</v>
      </c>
      <c r="E13479" t="s">
        <v>182</v>
      </c>
      <c r="F13479" t="s">
        <v>101</v>
      </c>
    </row>
    <row r="13480" spans="1:7" x14ac:dyDescent="0.35">
      <c r="A13480">
        <v>7032025</v>
      </c>
      <c r="B13480" t="s">
        <v>870</v>
      </c>
      <c r="C13480" t="s">
        <v>758</v>
      </c>
      <c r="D13480" t="s">
        <v>184</v>
      </c>
      <c r="E13480" t="s">
        <v>101</v>
      </c>
    </row>
    <row r="13481" spans="1:7" x14ac:dyDescent="0.35">
      <c r="A13481">
        <v>7032025</v>
      </c>
      <c r="B13481" t="s">
        <v>658</v>
      </c>
      <c r="C13481" t="s">
        <v>187</v>
      </c>
      <c r="D13481" t="s">
        <v>101</v>
      </c>
    </row>
    <row r="13482" spans="1:7" x14ac:dyDescent="0.35">
      <c r="A13482">
        <v>7032025</v>
      </c>
      <c r="B13482" t="s">
        <v>460</v>
      </c>
      <c r="C13482" t="s">
        <v>258</v>
      </c>
      <c r="D13482" t="s">
        <v>190</v>
      </c>
      <c r="E13482" t="s">
        <v>191</v>
      </c>
      <c r="F13482" t="s">
        <v>101</v>
      </c>
    </row>
    <row r="13483" spans="1:7" x14ac:dyDescent="0.35">
      <c r="A13483">
        <v>7032025</v>
      </c>
      <c r="B13483" t="s">
        <v>426</v>
      </c>
      <c r="C13483" t="s">
        <v>192</v>
      </c>
      <c r="D13483" t="s">
        <v>190</v>
      </c>
      <c r="E13483" t="s">
        <v>194</v>
      </c>
      <c r="F13483" t="s">
        <v>101</v>
      </c>
    </row>
    <row r="13484" spans="1:7" x14ac:dyDescent="0.35">
      <c r="A13484">
        <v>7032025</v>
      </c>
      <c r="B13484" t="s">
        <v>765</v>
      </c>
      <c r="C13484" t="s">
        <v>722</v>
      </c>
      <c r="D13484" t="s">
        <v>190</v>
      </c>
      <c r="E13484" t="s">
        <v>196</v>
      </c>
      <c r="F13484" t="s">
        <v>101</v>
      </c>
    </row>
    <row r="13485" spans="1:7" x14ac:dyDescent="0.35">
      <c r="A13485">
        <v>7032025</v>
      </c>
      <c r="B13485" t="s">
        <v>636</v>
      </c>
      <c r="C13485" t="s">
        <v>198</v>
      </c>
      <c r="D13485" t="s">
        <v>140</v>
      </c>
      <c r="E13485" t="s">
        <v>199</v>
      </c>
      <c r="F13485" t="s">
        <v>200</v>
      </c>
      <c r="G13485" t="s">
        <v>101</v>
      </c>
    </row>
    <row r="13486" spans="1:7" x14ac:dyDescent="0.35">
      <c r="A13486">
        <v>7032025</v>
      </c>
      <c r="B13486" t="s">
        <v>554</v>
      </c>
      <c r="C13486" t="s">
        <v>122</v>
      </c>
      <c r="D13486" t="s">
        <v>61</v>
      </c>
      <c r="E13486" t="s">
        <v>101</v>
      </c>
    </row>
    <row r="13487" spans="1:7" x14ac:dyDescent="0.35">
      <c r="A13487">
        <v>7032025</v>
      </c>
      <c r="B13487" t="s">
        <v>855</v>
      </c>
      <c r="C13487" t="s">
        <v>624</v>
      </c>
      <c r="D13487" t="s">
        <v>205</v>
      </c>
      <c r="E13487" t="s">
        <v>101</v>
      </c>
    </row>
    <row r="13488" spans="1:7" x14ac:dyDescent="0.35">
      <c r="A13488">
        <v>7032025</v>
      </c>
      <c r="B13488" t="s">
        <v>871</v>
      </c>
      <c r="C13488" t="s">
        <v>693</v>
      </c>
      <c r="D13488" t="s">
        <v>208</v>
      </c>
      <c r="E13488" t="s">
        <v>101</v>
      </c>
    </row>
    <row r="13489" spans="1:6" x14ac:dyDescent="0.35">
      <c r="A13489">
        <v>7032025</v>
      </c>
      <c r="B13489" t="s">
        <v>729</v>
      </c>
      <c r="C13489" t="s">
        <v>441</v>
      </c>
      <c r="D13489" t="s">
        <v>210</v>
      </c>
      <c r="E13489" t="s">
        <v>211</v>
      </c>
      <c r="F13489" t="s">
        <v>101</v>
      </c>
    </row>
    <row r="13490" spans="1:6" x14ac:dyDescent="0.35">
      <c r="A13490">
        <v>7032025</v>
      </c>
      <c r="B13490" t="s">
        <v>285</v>
      </c>
      <c r="C13490" t="s">
        <v>188</v>
      </c>
      <c r="D13490" t="s">
        <v>214</v>
      </c>
      <c r="E13490" t="s">
        <v>215</v>
      </c>
      <c r="F13490" t="s">
        <v>101</v>
      </c>
    </row>
    <row r="13491" spans="1:6" x14ac:dyDescent="0.35">
      <c r="A13491">
        <v>7032025</v>
      </c>
      <c r="B13491" t="s">
        <v>836</v>
      </c>
      <c r="C13491" t="s">
        <v>623</v>
      </c>
      <c r="D13491" t="s">
        <v>217</v>
      </c>
      <c r="E13491" t="s">
        <v>101</v>
      </c>
    </row>
    <row r="13492" spans="1:6" x14ac:dyDescent="0.35">
      <c r="A13492">
        <v>7032025</v>
      </c>
      <c r="B13492" t="s">
        <v>828</v>
      </c>
      <c r="C13492" t="s">
        <v>657</v>
      </c>
      <c r="D13492" t="s">
        <v>220</v>
      </c>
      <c r="E13492" t="s">
        <v>101</v>
      </c>
    </row>
    <row r="13493" spans="1:6" x14ac:dyDescent="0.35">
      <c r="A13493">
        <v>7032025</v>
      </c>
      <c r="B13493" t="s">
        <v>872</v>
      </c>
      <c r="C13493" t="s">
        <v>565</v>
      </c>
      <c r="D13493" t="s">
        <v>222</v>
      </c>
    </row>
    <row r="13494" spans="1:6" x14ac:dyDescent="0.35">
      <c r="A13494">
        <v>7032025</v>
      </c>
      <c r="B13494" t="s">
        <v>822</v>
      </c>
      <c r="C13494" t="s">
        <v>418</v>
      </c>
      <c r="D13494" t="s">
        <v>223</v>
      </c>
    </row>
    <row r="13495" spans="1:6" x14ac:dyDescent="0.35">
      <c r="A13495">
        <v>7032025</v>
      </c>
      <c r="B13495" t="s">
        <v>796</v>
      </c>
      <c r="C13495" t="s">
        <v>518</v>
      </c>
      <c r="D13495" t="s">
        <v>225</v>
      </c>
      <c r="E13495" t="s">
        <v>101</v>
      </c>
    </row>
    <row r="13496" spans="1:6" x14ac:dyDescent="0.35">
      <c r="A13496">
        <v>7032025</v>
      </c>
      <c r="B13496" t="s">
        <v>692</v>
      </c>
      <c r="C13496" t="s">
        <v>473</v>
      </c>
      <c r="D13496" t="s">
        <v>225</v>
      </c>
      <c r="E13496" t="s">
        <v>228</v>
      </c>
      <c r="F13496" t="s">
        <v>229</v>
      </c>
    </row>
    <row r="13497" spans="1:6" x14ac:dyDescent="0.35">
      <c r="A13497">
        <v>7032025</v>
      </c>
      <c r="B13497" t="s">
        <v>827</v>
      </c>
      <c r="C13497" t="s">
        <v>636</v>
      </c>
      <c r="D13497" t="s">
        <v>232</v>
      </c>
      <c r="E13497" t="s">
        <v>101</v>
      </c>
    </row>
    <row r="13498" spans="1:6" x14ac:dyDescent="0.35">
      <c r="A13498">
        <v>7032025</v>
      </c>
      <c r="B13498" t="s">
        <v>810</v>
      </c>
      <c r="C13498" t="s">
        <v>644</v>
      </c>
      <c r="D13498" t="s">
        <v>235</v>
      </c>
      <c r="E13498" t="s">
        <v>236</v>
      </c>
      <c r="F13498" t="s">
        <v>101</v>
      </c>
    </row>
    <row r="13499" spans="1:6" x14ac:dyDescent="0.35">
      <c r="A13499">
        <v>7032025</v>
      </c>
      <c r="B13499" t="s">
        <v>494</v>
      </c>
      <c r="C13499" t="s">
        <v>122</v>
      </c>
      <c r="D13499" t="s">
        <v>235</v>
      </c>
      <c r="E13499" t="s">
        <v>239</v>
      </c>
      <c r="F13499" t="s">
        <v>149</v>
      </c>
    </row>
    <row r="13500" spans="1:6" x14ac:dyDescent="0.35">
      <c r="A13500">
        <v>7032025</v>
      </c>
      <c r="B13500" t="s">
        <v>847</v>
      </c>
      <c r="C13500" t="s">
        <v>715</v>
      </c>
      <c r="D13500" t="s">
        <v>235</v>
      </c>
      <c r="E13500" t="s">
        <v>241</v>
      </c>
      <c r="F13500" t="s">
        <v>101</v>
      </c>
    </row>
    <row r="13501" spans="1:6" x14ac:dyDescent="0.35">
      <c r="A13501">
        <v>7032025</v>
      </c>
      <c r="B13501" t="s">
        <v>846</v>
      </c>
      <c r="C13501" t="s">
        <v>514</v>
      </c>
      <c r="D13501" t="s">
        <v>243</v>
      </c>
      <c r="E13501" t="s">
        <v>101</v>
      </c>
    </row>
    <row r="13502" spans="1:6" x14ac:dyDescent="0.35">
      <c r="A13502">
        <v>7032025</v>
      </c>
      <c r="B13502" t="s">
        <v>822</v>
      </c>
      <c r="C13502" t="s">
        <v>694</v>
      </c>
      <c r="D13502" t="s">
        <v>245</v>
      </c>
      <c r="E13502" t="s">
        <v>246</v>
      </c>
    </row>
    <row r="13503" spans="1:6" x14ac:dyDescent="0.35">
      <c r="A13503">
        <v>7032025</v>
      </c>
      <c r="B13503" t="s">
        <v>873</v>
      </c>
      <c r="C13503" t="s">
        <v>728</v>
      </c>
      <c r="D13503" t="s">
        <v>245</v>
      </c>
      <c r="E13503" t="s">
        <v>249</v>
      </c>
    </row>
    <row r="13504" spans="1:6" x14ac:dyDescent="0.35">
      <c r="A13504">
        <v>7032025</v>
      </c>
      <c r="B13504" t="s">
        <v>692</v>
      </c>
      <c r="C13504" t="s">
        <v>447</v>
      </c>
      <c r="D13504" t="s">
        <v>252</v>
      </c>
      <c r="E13504" t="s">
        <v>101</v>
      </c>
    </row>
    <row r="13505" spans="1:7" x14ac:dyDescent="0.35">
      <c r="A13505">
        <v>7032025</v>
      </c>
      <c r="B13505" t="s">
        <v>542</v>
      </c>
      <c r="C13505" t="s">
        <v>248</v>
      </c>
      <c r="D13505" t="s">
        <v>254</v>
      </c>
    </row>
    <row r="13506" spans="1:7" x14ac:dyDescent="0.35">
      <c r="A13506">
        <v>7032025</v>
      </c>
      <c r="B13506" t="s">
        <v>848</v>
      </c>
      <c r="C13506" t="s">
        <v>451</v>
      </c>
      <c r="D13506" t="s">
        <v>256</v>
      </c>
      <c r="E13506" t="s">
        <v>257</v>
      </c>
      <c r="F13506" t="s">
        <v>236</v>
      </c>
      <c r="G13506" t="s">
        <v>101</v>
      </c>
    </row>
    <row r="13507" spans="1:7" x14ac:dyDescent="0.35">
      <c r="A13507">
        <v>7032025</v>
      </c>
      <c r="B13507" t="s">
        <v>828</v>
      </c>
      <c r="C13507" t="s">
        <v>570</v>
      </c>
      <c r="D13507" t="s">
        <v>260</v>
      </c>
      <c r="E13507" t="s">
        <v>136</v>
      </c>
      <c r="F13507" t="s">
        <v>101</v>
      </c>
    </row>
    <row r="13508" spans="1:7" x14ac:dyDescent="0.35">
      <c r="A13508">
        <v>7032025</v>
      </c>
      <c r="B13508" t="s">
        <v>560</v>
      </c>
      <c r="C13508" t="s">
        <v>261</v>
      </c>
      <c r="D13508" t="s">
        <v>262</v>
      </c>
      <c r="E13508" t="s">
        <v>101</v>
      </c>
    </row>
    <row r="13509" spans="1:7" x14ac:dyDescent="0.35">
      <c r="A13509">
        <v>7032025</v>
      </c>
      <c r="B13509" t="s">
        <v>783</v>
      </c>
      <c r="C13509" t="s">
        <v>572</v>
      </c>
      <c r="D13509" t="s">
        <v>264</v>
      </c>
      <c r="E13509" t="s">
        <v>101</v>
      </c>
    </row>
    <row r="13510" spans="1:7" x14ac:dyDescent="0.35">
      <c r="A13510">
        <v>7032025</v>
      </c>
      <c r="B13510" t="s">
        <v>464</v>
      </c>
      <c r="C13510" t="s">
        <v>264</v>
      </c>
      <c r="D13510" t="s">
        <v>149</v>
      </c>
    </row>
    <row r="13511" spans="1:7" x14ac:dyDescent="0.35">
      <c r="A13511">
        <v>7032025</v>
      </c>
      <c r="B13511" t="s">
        <v>874</v>
      </c>
      <c r="C13511" t="s">
        <v>557</v>
      </c>
      <c r="D13511" t="s">
        <v>265</v>
      </c>
      <c r="E13511" t="s">
        <v>101</v>
      </c>
      <c r="F13511" t="s">
        <v>266</v>
      </c>
    </row>
    <row r="13512" spans="1:7" x14ac:dyDescent="0.35">
      <c r="A13512">
        <v>7032025</v>
      </c>
      <c r="B13512" t="s">
        <v>694</v>
      </c>
      <c r="C13512" t="s">
        <v>267</v>
      </c>
      <c r="D13512" t="s">
        <v>101</v>
      </c>
    </row>
    <row r="13513" spans="1:7" x14ac:dyDescent="0.35">
      <c r="A13513">
        <v>7032025</v>
      </c>
      <c r="B13513" t="s">
        <v>761</v>
      </c>
      <c r="C13513" t="s">
        <v>573</v>
      </c>
      <c r="D13513" t="s">
        <v>268</v>
      </c>
    </row>
    <row r="13514" spans="1:7" x14ac:dyDescent="0.35">
      <c r="A13514">
        <v>7032025</v>
      </c>
      <c r="B13514" t="s">
        <v>872</v>
      </c>
      <c r="C13514" t="s">
        <v>758</v>
      </c>
      <c r="D13514" t="s">
        <v>270</v>
      </c>
      <c r="E13514" t="s">
        <v>271</v>
      </c>
      <c r="F13514" t="s">
        <v>101</v>
      </c>
    </row>
    <row r="13515" spans="1:7" x14ac:dyDescent="0.35">
      <c r="A13515">
        <v>7032025</v>
      </c>
      <c r="B13515" t="s">
        <v>765</v>
      </c>
      <c r="C13515" t="s">
        <v>691</v>
      </c>
      <c r="D13515" t="s">
        <v>274</v>
      </c>
      <c r="E13515" t="s">
        <v>101</v>
      </c>
    </row>
    <row r="13516" spans="1:7" x14ac:dyDescent="0.35">
      <c r="A13516">
        <v>7032025</v>
      </c>
      <c r="B13516" t="s">
        <v>781</v>
      </c>
      <c r="C13516" t="s">
        <v>237</v>
      </c>
      <c r="D13516" t="s">
        <v>277</v>
      </c>
      <c r="E13516" t="s">
        <v>101</v>
      </c>
    </row>
    <row r="13517" spans="1:7" x14ac:dyDescent="0.35">
      <c r="A13517">
        <v>7032025</v>
      </c>
      <c r="B13517" t="s">
        <v>840</v>
      </c>
      <c r="C13517" t="s">
        <v>494</v>
      </c>
      <c r="D13517" t="s">
        <v>279</v>
      </c>
      <c r="E13517" t="s">
        <v>140</v>
      </c>
      <c r="F13517" t="s">
        <v>280</v>
      </c>
    </row>
    <row r="13518" spans="1:7" x14ac:dyDescent="0.35">
      <c r="A13518">
        <v>7032025</v>
      </c>
      <c r="B13518" t="s">
        <v>874</v>
      </c>
      <c r="C13518" t="s">
        <v>629</v>
      </c>
      <c r="D13518" t="s">
        <v>281</v>
      </c>
    </row>
    <row r="13519" spans="1:7" x14ac:dyDescent="0.35">
      <c r="A13519">
        <v>7032025</v>
      </c>
      <c r="B13519" t="s">
        <v>806</v>
      </c>
      <c r="C13519" t="s">
        <v>474</v>
      </c>
      <c r="D13519" t="s">
        <v>284</v>
      </c>
      <c r="E13519" t="s">
        <v>101</v>
      </c>
    </row>
    <row r="13520" spans="1:7" x14ac:dyDescent="0.35">
      <c r="A13520">
        <v>7032025</v>
      </c>
      <c r="B13520" t="s">
        <v>875</v>
      </c>
      <c r="C13520" t="s">
        <v>695</v>
      </c>
      <c r="D13520" t="s">
        <v>287</v>
      </c>
      <c r="E13520" t="s">
        <v>101</v>
      </c>
    </row>
    <row r="13521" spans="1:9" x14ac:dyDescent="0.35">
      <c r="A13521">
        <v>7032025</v>
      </c>
      <c r="B13521" t="s">
        <v>823</v>
      </c>
      <c r="C13521" t="s">
        <v>552</v>
      </c>
      <c r="D13521" t="s">
        <v>288</v>
      </c>
      <c r="E13521" t="s">
        <v>101</v>
      </c>
    </row>
    <row r="13522" spans="1:9" x14ac:dyDescent="0.35">
      <c r="A13522">
        <v>7032025</v>
      </c>
      <c r="B13522" t="s">
        <v>498</v>
      </c>
      <c r="C13522" t="s">
        <v>569</v>
      </c>
      <c r="D13522" t="s">
        <v>290</v>
      </c>
      <c r="E13522" t="s">
        <v>140</v>
      </c>
      <c r="F13522" t="s">
        <v>291</v>
      </c>
    </row>
    <row r="13523" spans="1:9" x14ac:dyDescent="0.35">
      <c r="A13523">
        <v>7032025</v>
      </c>
      <c r="B13523" t="s">
        <v>872</v>
      </c>
      <c r="C13523" t="s">
        <v>636</v>
      </c>
      <c r="D13523" t="s">
        <v>290</v>
      </c>
      <c r="E13523" t="s">
        <v>140</v>
      </c>
      <c r="F13523" t="s">
        <v>294</v>
      </c>
      <c r="G13523" t="s">
        <v>295</v>
      </c>
      <c r="H13523" t="s">
        <v>101</v>
      </c>
    </row>
    <row r="13524" spans="1:9" x14ac:dyDescent="0.35">
      <c r="A13524">
        <v>7032025</v>
      </c>
      <c r="B13524" t="s">
        <v>852</v>
      </c>
      <c r="C13524" t="s">
        <v>477</v>
      </c>
      <c r="D13524" t="s">
        <v>298</v>
      </c>
      <c r="E13524" t="s">
        <v>101</v>
      </c>
    </row>
    <row r="13525" spans="1:9" x14ac:dyDescent="0.35">
      <c r="A13525">
        <v>7032025</v>
      </c>
      <c r="B13525" t="s">
        <v>431</v>
      </c>
      <c r="C13525" t="s">
        <v>146</v>
      </c>
      <c r="D13525" t="s">
        <v>300</v>
      </c>
      <c r="E13525" t="s">
        <v>262</v>
      </c>
      <c r="F13525" t="s">
        <v>101</v>
      </c>
    </row>
    <row r="13526" spans="1:9" x14ac:dyDescent="0.35">
      <c r="A13526">
        <v>7032025</v>
      </c>
      <c r="B13526" t="s">
        <v>728</v>
      </c>
      <c r="C13526" t="s">
        <v>137</v>
      </c>
      <c r="D13526" t="s">
        <v>301</v>
      </c>
      <c r="E13526" t="s">
        <v>101</v>
      </c>
    </row>
    <row r="13527" spans="1:9" x14ac:dyDescent="0.35">
      <c r="A13527">
        <v>7032025</v>
      </c>
      <c r="B13527" t="s">
        <v>810</v>
      </c>
      <c r="C13527" t="s">
        <v>594</v>
      </c>
      <c r="D13527" t="s">
        <v>303</v>
      </c>
      <c r="E13527" t="s">
        <v>149</v>
      </c>
    </row>
    <row r="13528" spans="1:9" x14ac:dyDescent="0.35">
      <c r="A13528">
        <v>7032025</v>
      </c>
      <c r="B13528" t="s">
        <v>830</v>
      </c>
      <c r="C13528" t="s">
        <v>589</v>
      </c>
      <c r="D13528" t="s">
        <v>306</v>
      </c>
      <c r="E13528" t="s">
        <v>101</v>
      </c>
    </row>
    <row r="13529" spans="1:9" x14ac:dyDescent="0.35">
      <c r="A13529">
        <v>7032025</v>
      </c>
      <c r="B13529" t="s">
        <v>867</v>
      </c>
      <c r="C13529" t="s">
        <v>560</v>
      </c>
      <c r="D13529" t="s">
        <v>308</v>
      </c>
      <c r="E13529" t="s">
        <v>309</v>
      </c>
      <c r="F13529" t="s">
        <v>310</v>
      </c>
      <c r="G13529" t="s">
        <v>311</v>
      </c>
      <c r="H13529" t="s">
        <v>312</v>
      </c>
      <c r="I13529" t="s">
        <v>101</v>
      </c>
    </row>
    <row r="13530" spans="1:9" x14ac:dyDescent="0.35">
      <c r="A13530">
        <v>7032025</v>
      </c>
      <c r="B13530" t="s">
        <v>415</v>
      </c>
      <c r="C13530" t="s">
        <v>318</v>
      </c>
      <c r="D13530" t="s">
        <v>314</v>
      </c>
      <c r="E13530" t="s">
        <v>315</v>
      </c>
      <c r="F13530" t="s">
        <v>101</v>
      </c>
    </row>
    <row r="13531" spans="1:9" x14ac:dyDescent="0.35">
      <c r="A13531">
        <v>7032025</v>
      </c>
      <c r="B13531" t="s">
        <v>638</v>
      </c>
      <c r="C13531" t="s">
        <v>415</v>
      </c>
      <c r="D13531" t="s">
        <v>314</v>
      </c>
      <c r="E13531" t="s">
        <v>317</v>
      </c>
      <c r="F13531" t="s">
        <v>101</v>
      </c>
    </row>
    <row r="13532" spans="1:9" x14ac:dyDescent="0.35">
      <c r="A13532">
        <v>7032025</v>
      </c>
      <c r="B13532" t="s">
        <v>765</v>
      </c>
      <c r="C13532" t="s">
        <v>629</v>
      </c>
      <c r="D13532" t="s">
        <v>319</v>
      </c>
      <c r="E13532" t="s">
        <v>320</v>
      </c>
      <c r="F13532" t="s">
        <v>321</v>
      </c>
    </row>
    <row r="13533" spans="1:9" x14ac:dyDescent="0.35">
      <c r="A13533">
        <v>7032025</v>
      </c>
      <c r="B13533" t="s">
        <v>830</v>
      </c>
      <c r="C13533" t="s">
        <v>694</v>
      </c>
      <c r="D13533" t="s">
        <v>322</v>
      </c>
      <c r="E13533" t="s">
        <v>101</v>
      </c>
    </row>
    <row r="13534" spans="1:9" x14ac:dyDescent="0.35">
      <c r="A13534">
        <v>7032025</v>
      </c>
      <c r="B13534" t="s">
        <v>876</v>
      </c>
      <c r="C13534" t="s">
        <v>623</v>
      </c>
      <c r="D13534" t="s">
        <v>325</v>
      </c>
      <c r="E13534" t="s">
        <v>101</v>
      </c>
    </row>
    <row r="13535" spans="1:9" x14ac:dyDescent="0.35">
      <c r="A13535">
        <v>7032025</v>
      </c>
      <c r="B13535" t="s">
        <v>867</v>
      </c>
      <c r="C13535" t="s">
        <v>714</v>
      </c>
      <c r="D13535" t="s">
        <v>328</v>
      </c>
      <c r="E13535" t="s">
        <v>101</v>
      </c>
    </row>
    <row r="13536" spans="1:9" x14ac:dyDescent="0.35">
      <c r="A13536">
        <v>7032025</v>
      </c>
      <c r="B13536" t="s">
        <v>413</v>
      </c>
      <c r="C13536" t="s">
        <v>331</v>
      </c>
      <c r="D13536" t="s">
        <v>332</v>
      </c>
      <c r="E13536" t="s">
        <v>101</v>
      </c>
    </row>
    <row r="13537" spans="1:8" x14ac:dyDescent="0.35">
      <c r="A13537">
        <v>7032025</v>
      </c>
      <c r="B13537" t="s">
        <v>471</v>
      </c>
      <c r="C13537" t="s">
        <v>296</v>
      </c>
      <c r="D13537" t="s">
        <v>331</v>
      </c>
      <c r="E13537" t="s">
        <v>335</v>
      </c>
      <c r="F13537" t="s">
        <v>101</v>
      </c>
    </row>
    <row r="13538" spans="1:8" x14ac:dyDescent="0.35">
      <c r="A13538">
        <v>7032025</v>
      </c>
      <c r="B13538" t="s">
        <v>226</v>
      </c>
      <c r="C13538" t="s">
        <v>480</v>
      </c>
      <c r="D13538" t="s">
        <v>331</v>
      </c>
      <c r="E13538" t="s">
        <v>338</v>
      </c>
      <c r="F13538" t="s">
        <v>321</v>
      </c>
    </row>
    <row r="13539" spans="1:8" x14ac:dyDescent="0.35">
      <c r="A13539">
        <v>7032025</v>
      </c>
      <c r="B13539" t="s">
        <v>865</v>
      </c>
      <c r="C13539" t="s">
        <v>719</v>
      </c>
      <c r="D13539" t="s">
        <v>170</v>
      </c>
    </row>
    <row r="13540" spans="1:8" x14ac:dyDescent="0.35">
      <c r="A13540">
        <v>7032025</v>
      </c>
      <c r="B13540" t="s">
        <v>853</v>
      </c>
      <c r="C13540" t="s">
        <v>637</v>
      </c>
      <c r="D13540" t="s">
        <v>341</v>
      </c>
      <c r="E13540" t="s">
        <v>101</v>
      </c>
    </row>
    <row r="13541" spans="1:8" x14ac:dyDescent="0.35">
      <c r="A13541">
        <v>7032025</v>
      </c>
      <c r="B13541" t="s">
        <v>724</v>
      </c>
      <c r="C13541" t="s">
        <v>510</v>
      </c>
      <c r="D13541" t="s">
        <v>343</v>
      </c>
      <c r="E13541" t="s">
        <v>101</v>
      </c>
    </row>
    <row r="13542" spans="1:8" x14ac:dyDescent="0.35">
      <c r="A13542">
        <v>7032025</v>
      </c>
      <c r="B13542" t="s">
        <v>495</v>
      </c>
      <c r="C13542" t="s">
        <v>132</v>
      </c>
      <c r="D13542" t="s">
        <v>344</v>
      </c>
      <c r="E13542" t="s">
        <v>345</v>
      </c>
      <c r="F13542" t="s">
        <v>101</v>
      </c>
    </row>
    <row r="13543" spans="1:8" x14ac:dyDescent="0.35">
      <c r="A13543">
        <v>7032025</v>
      </c>
      <c r="B13543" t="s">
        <v>765</v>
      </c>
      <c r="C13543" t="s">
        <v>687</v>
      </c>
      <c r="D13543" t="s">
        <v>132</v>
      </c>
      <c r="E13543" t="s">
        <v>347</v>
      </c>
      <c r="F13543" t="s">
        <v>101</v>
      </c>
    </row>
    <row r="13544" spans="1:8" x14ac:dyDescent="0.35">
      <c r="A13544">
        <v>7032025</v>
      </c>
      <c r="B13544" t="s">
        <v>856</v>
      </c>
      <c r="C13544" t="s">
        <v>413</v>
      </c>
      <c r="D13544" t="s">
        <v>132</v>
      </c>
      <c r="E13544" t="s">
        <v>348</v>
      </c>
      <c r="F13544" t="s">
        <v>101</v>
      </c>
    </row>
    <row r="13545" spans="1:8" x14ac:dyDescent="0.35">
      <c r="A13545">
        <v>7032025</v>
      </c>
      <c r="B13545" t="s">
        <v>516</v>
      </c>
      <c r="C13545" t="s">
        <v>174</v>
      </c>
      <c r="D13545" t="s">
        <v>132</v>
      </c>
      <c r="E13545" t="s">
        <v>350</v>
      </c>
      <c r="F13545" t="s">
        <v>101</v>
      </c>
    </row>
    <row r="13546" spans="1:8" x14ac:dyDescent="0.35">
      <c r="A13546">
        <v>7032025</v>
      </c>
      <c r="B13546" t="s">
        <v>764</v>
      </c>
      <c r="C13546" t="s">
        <v>623</v>
      </c>
      <c r="D13546" t="s">
        <v>132</v>
      </c>
      <c r="E13546" t="s">
        <v>352</v>
      </c>
      <c r="F13546" t="s">
        <v>101</v>
      </c>
    </row>
    <row r="13547" spans="1:8" x14ac:dyDescent="0.35">
      <c r="A13547">
        <v>7032025</v>
      </c>
      <c r="B13547" t="s">
        <v>777</v>
      </c>
      <c r="C13547" t="s">
        <v>520</v>
      </c>
      <c r="D13547" t="s">
        <v>132</v>
      </c>
      <c r="E13547" t="s">
        <v>133</v>
      </c>
      <c r="F13547" t="s">
        <v>355</v>
      </c>
    </row>
    <row r="13548" spans="1:8" x14ac:dyDescent="0.35">
      <c r="A13548">
        <v>7032025</v>
      </c>
      <c r="B13548" t="s">
        <v>724</v>
      </c>
      <c r="C13548" t="s">
        <v>499</v>
      </c>
      <c r="D13548" t="s">
        <v>132</v>
      </c>
      <c r="E13548" t="s">
        <v>356</v>
      </c>
      <c r="F13548" t="s">
        <v>101</v>
      </c>
    </row>
    <row r="13549" spans="1:8" x14ac:dyDescent="0.35">
      <c r="A13549">
        <v>7032025</v>
      </c>
      <c r="B13549" t="s">
        <v>247</v>
      </c>
      <c r="C13549" t="s">
        <v>416</v>
      </c>
      <c r="D13549" t="s">
        <v>359</v>
      </c>
      <c r="E13549" t="s">
        <v>360</v>
      </c>
      <c r="F13549" t="s">
        <v>101</v>
      </c>
    </row>
    <row r="13550" spans="1:8" x14ac:dyDescent="0.35">
      <c r="A13550">
        <v>7032025</v>
      </c>
      <c r="B13550" t="s">
        <v>687</v>
      </c>
      <c r="C13550" t="s">
        <v>591</v>
      </c>
      <c r="D13550" t="s">
        <v>359</v>
      </c>
      <c r="E13550" t="s">
        <v>362</v>
      </c>
      <c r="F13550" t="s">
        <v>101</v>
      </c>
    </row>
    <row r="13551" spans="1:8" x14ac:dyDescent="0.35">
      <c r="A13551">
        <v>7032025</v>
      </c>
      <c r="B13551" t="s">
        <v>836</v>
      </c>
      <c r="C13551" t="s">
        <v>674</v>
      </c>
      <c r="D13551" t="s">
        <v>359</v>
      </c>
      <c r="E13551" t="s">
        <v>362</v>
      </c>
      <c r="F13551" t="s">
        <v>140</v>
      </c>
      <c r="G13551" t="s">
        <v>364</v>
      </c>
      <c r="H13551" t="s">
        <v>101</v>
      </c>
    </row>
    <row r="13552" spans="1:8" x14ac:dyDescent="0.35">
      <c r="A13552">
        <v>7032025</v>
      </c>
      <c r="B13552" t="s">
        <v>863</v>
      </c>
      <c r="C13552" t="s">
        <v>723</v>
      </c>
      <c r="D13552" t="s">
        <v>366</v>
      </c>
      <c r="E13552" t="s">
        <v>257</v>
      </c>
      <c r="F13552" t="s">
        <v>367</v>
      </c>
      <c r="G13552" t="s">
        <v>101</v>
      </c>
    </row>
    <row r="13553" spans="1:9" x14ac:dyDescent="0.35">
      <c r="A13553">
        <v>7032025</v>
      </c>
      <c r="B13553" t="s">
        <v>849</v>
      </c>
      <c r="C13553" t="s">
        <v>687</v>
      </c>
      <c r="D13553" t="s">
        <v>369</v>
      </c>
      <c r="E13553" t="s">
        <v>370</v>
      </c>
      <c r="F13553" t="s">
        <v>101</v>
      </c>
    </row>
    <row r="13554" spans="1:9" x14ac:dyDescent="0.35">
      <c r="A13554">
        <v>7032025</v>
      </c>
      <c r="B13554" t="s">
        <v>877</v>
      </c>
      <c r="C13554" t="s">
        <v>700</v>
      </c>
      <c r="D13554" t="s">
        <v>371</v>
      </c>
      <c r="E13554" t="s">
        <v>101</v>
      </c>
    </row>
    <row r="13555" spans="1:9" x14ac:dyDescent="0.35">
      <c r="A13555">
        <v>7032025</v>
      </c>
      <c r="B13555" t="s">
        <v>812</v>
      </c>
      <c r="C13555" t="s">
        <v>493</v>
      </c>
      <c r="D13555" t="s">
        <v>372</v>
      </c>
      <c r="E13555" t="s">
        <v>101</v>
      </c>
    </row>
    <row r="13556" spans="1:9" x14ac:dyDescent="0.35">
      <c r="A13556">
        <v>7032025</v>
      </c>
      <c r="B13556" t="s">
        <v>878</v>
      </c>
      <c r="C13556" t="s">
        <v>657</v>
      </c>
      <c r="D13556" t="s">
        <v>373</v>
      </c>
      <c r="E13556" t="s">
        <v>101</v>
      </c>
    </row>
    <row r="13557" spans="1:9" x14ac:dyDescent="0.35">
      <c r="A13557">
        <v>7032025</v>
      </c>
      <c r="B13557" t="s">
        <v>879</v>
      </c>
      <c r="C13557" t="s">
        <v>638</v>
      </c>
      <c r="D13557" t="s">
        <v>376</v>
      </c>
      <c r="E13557" t="s">
        <v>140</v>
      </c>
      <c r="F13557" t="s">
        <v>331</v>
      </c>
      <c r="G13557" t="s">
        <v>377</v>
      </c>
      <c r="H13557" t="s">
        <v>101</v>
      </c>
    </row>
    <row r="13558" spans="1:9" x14ac:dyDescent="0.35">
      <c r="A13558">
        <v>7032025</v>
      </c>
      <c r="B13558" t="s">
        <v>830</v>
      </c>
      <c r="C13558" t="s">
        <v>611</v>
      </c>
      <c r="D13558" t="s">
        <v>378</v>
      </c>
    </row>
    <row r="13559" spans="1:9" x14ac:dyDescent="0.35">
      <c r="A13559">
        <v>7032025</v>
      </c>
      <c r="B13559" t="s">
        <v>736</v>
      </c>
      <c r="C13559" t="s">
        <v>465</v>
      </c>
      <c r="D13559" t="s">
        <v>380</v>
      </c>
      <c r="E13559" t="s">
        <v>101</v>
      </c>
    </row>
    <row r="13560" spans="1:9" x14ac:dyDescent="0.35">
      <c r="A13560">
        <v>7032025</v>
      </c>
      <c r="B13560" t="s">
        <v>777</v>
      </c>
      <c r="C13560" t="s">
        <v>440</v>
      </c>
      <c r="D13560" t="s">
        <v>382</v>
      </c>
      <c r="E13560" t="s">
        <v>383</v>
      </c>
    </row>
    <row r="13561" spans="1:9" x14ac:dyDescent="0.35">
      <c r="A13561">
        <v>7032025</v>
      </c>
      <c r="B13561" t="s">
        <v>757</v>
      </c>
      <c r="C13561" t="s">
        <v>518</v>
      </c>
      <c r="D13561" t="s">
        <v>385</v>
      </c>
      <c r="E13561" t="s">
        <v>386</v>
      </c>
    </row>
    <row r="13562" spans="1:9" x14ac:dyDescent="0.35">
      <c r="A13562">
        <v>7032025</v>
      </c>
      <c r="B13562" t="s">
        <v>879</v>
      </c>
      <c r="C13562" t="s">
        <v>696</v>
      </c>
      <c r="D13562" t="s">
        <v>388</v>
      </c>
      <c r="E13562" t="s">
        <v>101</v>
      </c>
    </row>
    <row r="13563" spans="1:9" x14ac:dyDescent="0.35">
      <c r="A13563">
        <v>7032025</v>
      </c>
      <c r="B13563" t="s">
        <v>586</v>
      </c>
      <c r="C13563" t="s">
        <v>391</v>
      </c>
      <c r="D13563" t="s">
        <v>101</v>
      </c>
    </row>
    <row r="13564" spans="1:9" x14ac:dyDescent="0.35">
      <c r="A13564">
        <v>7032025</v>
      </c>
      <c r="B13564" t="s">
        <v>777</v>
      </c>
      <c r="C13564" t="s">
        <v>346</v>
      </c>
      <c r="D13564" t="s">
        <v>393</v>
      </c>
    </row>
    <row r="13565" spans="1:9" x14ac:dyDescent="0.35">
      <c r="A13565">
        <v>7032025</v>
      </c>
      <c r="B13565" t="s">
        <v>822</v>
      </c>
      <c r="C13565" t="s">
        <v>551</v>
      </c>
      <c r="D13565" t="s">
        <v>394</v>
      </c>
      <c r="E13565" t="s">
        <v>395</v>
      </c>
      <c r="F13565" t="s">
        <v>101</v>
      </c>
    </row>
    <row r="13566" spans="1:9" x14ac:dyDescent="0.35">
      <c r="A13566">
        <v>7032025</v>
      </c>
      <c r="B13566" t="s">
        <v>721</v>
      </c>
      <c r="C13566" t="s">
        <v>464</v>
      </c>
      <c r="D13566" t="s">
        <v>397</v>
      </c>
      <c r="E13566" t="s">
        <v>101</v>
      </c>
    </row>
    <row r="13567" spans="1:9" x14ac:dyDescent="0.35">
      <c r="A13567">
        <v>7032025</v>
      </c>
      <c r="B13567" t="s">
        <v>856</v>
      </c>
      <c r="C13567" t="s">
        <v>629</v>
      </c>
      <c r="D13567" t="s">
        <v>399</v>
      </c>
      <c r="E13567" t="s">
        <v>140</v>
      </c>
      <c r="F13567" t="s">
        <v>400</v>
      </c>
      <c r="G13567" t="s">
        <v>257</v>
      </c>
      <c r="H13567" t="s">
        <v>331</v>
      </c>
      <c r="I13567" t="s">
        <v>401</v>
      </c>
    </row>
    <row r="13568" spans="1:9" x14ac:dyDescent="0.35">
      <c r="A13568">
        <v>7032025</v>
      </c>
      <c r="B13568" t="s">
        <v>875</v>
      </c>
      <c r="C13568" t="s">
        <v>751</v>
      </c>
      <c r="D13568" t="s">
        <v>399</v>
      </c>
      <c r="E13568" t="s">
        <v>187</v>
      </c>
      <c r="F13568" t="s">
        <v>101</v>
      </c>
    </row>
    <row r="13569" spans="1:7" x14ac:dyDescent="0.35">
      <c r="A13569">
        <v>7032025</v>
      </c>
      <c r="B13569" t="s">
        <v>848</v>
      </c>
      <c r="C13569" t="s">
        <v>557</v>
      </c>
      <c r="D13569" t="s">
        <v>399</v>
      </c>
      <c r="E13569" t="s">
        <v>403</v>
      </c>
      <c r="F13569" t="s">
        <v>101</v>
      </c>
    </row>
    <row r="13570" spans="1:7" x14ac:dyDescent="0.35">
      <c r="A13570">
        <v>7032025</v>
      </c>
      <c r="B13570" t="s">
        <v>796</v>
      </c>
      <c r="C13570" t="s">
        <v>582</v>
      </c>
      <c r="D13570" t="s">
        <v>399</v>
      </c>
      <c r="E13570" t="s">
        <v>404</v>
      </c>
      <c r="F13570" t="s">
        <v>101</v>
      </c>
    </row>
    <row r="13571" spans="1:7" x14ac:dyDescent="0.35">
      <c r="A13571">
        <v>6032025</v>
      </c>
      <c r="B13571" t="s">
        <v>847</v>
      </c>
      <c r="C13571" t="s">
        <v>687</v>
      </c>
      <c r="D13571" t="s">
        <v>100</v>
      </c>
      <c r="E13571" t="s">
        <v>101</v>
      </c>
    </row>
    <row r="13572" spans="1:7" x14ac:dyDescent="0.35">
      <c r="A13572">
        <v>6032025</v>
      </c>
      <c r="B13572" t="s">
        <v>737</v>
      </c>
      <c r="C13572" t="s">
        <v>591</v>
      </c>
      <c r="D13572" t="s">
        <v>104</v>
      </c>
      <c r="E13572" t="s">
        <v>101</v>
      </c>
    </row>
    <row r="13573" spans="1:7" x14ac:dyDescent="0.35">
      <c r="A13573">
        <v>6032025</v>
      </c>
      <c r="B13573" t="s">
        <v>759</v>
      </c>
      <c r="C13573" t="s">
        <v>590</v>
      </c>
      <c r="D13573" t="s">
        <v>107</v>
      </c>
      <c r="E13573" t="s">
        <v>108</v>
      </c>
      <c r="F13573" t="s">
        <v>101</v>
      </c>
    </row>
    <row r="13574" spans="1:7" x14ac:dyDescent="0.35">
      <c r="A13574">
        <v>6032025</v>
      </c>
      <c r="B13574" t="s">
        <v>477</v>
      </c>
      <c r="C13574" t="s">
        <v>519</v>
      </c>
      <c r="D13574" t="s">
        <v>111</v>
      </c>
      <c r="E13574" t="s">
        <v>101</v>
      </c>
    </row>
    <row r="13575" spans="1:7" x14ac:dyDescent="0.35">
      <c r="A13575">
        <v>6032025</v>
      </c>
      <c r="B13575" t="s">
        <v>522</v>
      </c>
      <c r="C13575" t="s">
        <v>299</v>
      </c>
      <c r="D13575" t="s">
        <v>114</v>
      </c>
      <c r="E13575" t="s">
        <v>115</v>
      </c>
      <c r="F13575" t="s">
        <v>116</v>
      </c>
    </row>
    <row r="13576" spans="1:7" x14ac:dyDescent="0.35">
      <c r="A13576">
        <v>6032025</v>
      </c>
      <c r="B13576" t="s">
        <v>204</v>
      </c>
      <c r="C13576" t="s">
        <v>234</v>
      </c>
      <c r="D13576" t="s">
        <v>114</v>
      </c>
      <c r="E13576" t="s">
        <v>119</v>
      </c>
      <c r="F13576" t="s">
        <v>120</v>
      </c>
      <c r="G13576" t="s">
        <v>121</v>
      </c>
    </row>
    <row r="13577" spans="1:7" x14ac:dyDescent="0.35">
      <c r="A13577">
        <v>6032025</v>
      </c>
      <c r="B13577" t="s">
        <v>275</v>
      </c>
      <c r="C13577" t="s">
        <v>585</v>
      </c>
      <c r="D13577" t="s">
        <v>114</v>
      </c>
      <c r="E13577" t="s">
        <v>124</v>
      </c>
    </row>
    <row r="13578" spans="1:7" x14ac:dyDescent="0.35">
      <c r="A13578">
        <v>6032025</v>
      </c>
      <c r="B13578" t="s">
        <v>282</v>
      </c>
      <c r="C13578" t="s">
        <v>633</v>
      </c>
      <c r="D13578" t="s">
        <v>114</v>
      </c>
      <c r="E13578" t="s">
        <v>127</v>
      </c>
    </row>
    <row r="13579" spans="1:7" x14ac:dyDescent="0.35">
      <c r="A13579">
        <v>6032025</v>
      </c>
      <c r="B13579" t="s">
        <v>336</v>
      </c>
      <c r="C13579" t="s">
        <v>333</v>
      </c>
      <c r="D13579" t="s">
        <v>114</v>
      </c>
      <c r="E13579" t="s">
        <v>130</v>
      </c>
    </row>
    <row r="13580" spans="1:7" x14ac:dyDescent="0.35">
      <c r="A13580">
        <v>6032025</v>
      </c>
      <c r="B13580" t="s">
        <v>357</v>
      </c>
      <c r="C13580" t="s">
        <v>250</v>
      </c>
      <c r="D13580" t="s">
        <v>114</v>
      </c>
      <c r="E13580" t="s">
        <v>132</v>
      </c>
      <c r="F13580" t="s">
        <v>133</v>
      </c>
    </row>
    <row r="13581" spans="1:7" x14ac:dyDescent="0.35">
      <c r="A13581">
        <v>6032025</v>
      </c>
      <c r="B13581" t="s">
        <v>700</v>
      </c>
      <c r="C13581" t="s">
        <v>419</v>
      </c>
      <c r="D13581" t="s">
        <v>135</v>
      </c>
      <c r="E13581" t="s">
        <v>136</v>
      </c>
    </row>
    <row r="13582" spans="1:7" x14ac:dyDescent="0.35">
      <c r="A13582">
        <v>6032025</v>
      </c>
      <c r="B13582" t="s">
        <v>757</v>
      </c>
      <c r="C13582" t="s">
        <v>518</v>
      </c>
      <c r="D13582" t="s">
        <v>139</v>
      </c>
      <c r="E13582" t="s">
        <v>140</v>
      </c>
      <c r="F13582" t="s">
        <v>141</v>
      </c>
      <c r="G13582" t="s">
        <v>101</v>
      </c>
    </row>
    <row r="13583" spans="1:7" x14ac:dyDescent="0.35">
      <c r="A13583">
        <v>6032025</v>
      </c>
      <c r="B13583" t="s">
        <v>437</v>
      </c>
      <c r="C13583" t="s">
        <v>218</v>
      </c>
      <c r="D13583" t="s">
        <v>144</v>
      </c>
      <c r="E13583" t="s">
        <v>101</v>
      </c>
    </row>
    <row r="13584" spans="1:7" x14ac:dyDescent="0.35">
      <c r="A13584">
        <v>6032025</v>
      </c>
      <c r="B13584" t="s">
        <v>850</v>
      </c>
      <c r="C13584" t="s">
        <v>779</v>
      </c>
      <c r="D13584" t="s">
        <v>147</v>
      </c>
      <c r="E13584" t="s">
        <v>148</v>
      </c>
      <c r="F13584" t="s">
        <v>149</v>
      </c>
    </row>
    <row r="13585" spans="1:7" x14ac:dyDescent="0.35">
      <c r="A13585">
        <v>6032025</v>
      </c>
      <c r="B13585" t="s">
        <v>836</v>
      </c>
      <c r="C13585" t="s">
        <v>558</v>
      </c>
      <c r="D13585" t="s">
        <v>152</v>
      </c>
      <c r="E13585" t="s">
        <v>140</v>
      </c>
      <c r="F13585" t="s">
        <v>153</v>
      </c>
      <c r="G13585" t="s">
        <v>101</v>
      </c>
    </row>
    <row r="13586" spans="1:7" x14ac:dyDescent="0.35">
      <c r="A13586">
        <v>6032025</v>
      </c>
      <c r="B13586" t="s">
        <v>851</v>
      </c>
      <c r="C13586" t="s">
        <v>720</v>
      </c>
      <c r="D13586" t="s">
        <v>156</v>
      </c>
      <c r="E13586" t="s">
        <v>101</v>
      </c>
    </row>
    <row r="13587" spans="1:7" x14ac:dyDescent="0.35">
      <c r="A13587">
        <v>6032025</v>
      </c>
      <c r="B13587" t="s">
        <v>742</v>
      </c>
      <c r="C13587" t="s">
        <v>159</v>
      </c>
      <c r="D13587" t="s">
        <v>101</v>
      </c>
    </row>
    <row r="13588" spans="1:7" x14ac:dyDescent="0.35">
      <c r="A13588">
        <v>6032025</v>
      </c>
      <c r="B13588" t="s">
        <v>696</v>
      </c>
      <c r="C13588" t="s">
        <v>161</v>
      </c>
      <c r="D13588" t="s">
        <v>101</v>
      </c>
    </row>
    <row r="13589" spans="1:7" x14ac:dyDescent="0.35">
      <c r="A13589">
        <v>6032025</v>
      </c>
      <c r="B13589" t="s">
        <v>570</v>
      </c>
      <c r="C13589" t="s">
        <v>203</v>
      </c>
      <c r="D13589" t="s">
        <v>164</v>
      </c>
      <c r="E13589" t="s">
        <v>101</v>
      </c>
    </row>
    <row r="13590" spans="1:7" x14ac:dyDescent="0.35">
      <c r="A13590">
        <v>6032025</v>
      </c>
      <c r="B13590" t="s">
        <v>874</v>
      </c>
      <c r="C13590" t="s">
        <v>551</v>
      </c>
      <c r="D13590" t="s">
        <v>167</v>
      </c>
    </row>
    <row r="13591" spans="1:7" x14ac:dyDescent="0.35">
      <c r="A13591">
        <v>6032025</v>
      </c>
      <c r="B13591" t="s">
        <v>874</v>
      </c>
      <c r="C13591" t="s">
        <v>551</v>
      </c>
      <c r="D13591" t="s">
        <v>423</v>
      </c>
      <c r="E13591" t="s">
        <v>101</v>
      </c>
    </row>
    <row r="13592" spans="1:7" x14ac:dyDescent="0.35">
      <c r="A13592">
        <v>6032025</v>
      </c>
      <c r="B13592" t="s">
        <v>596</v>
      </c>
      <c r="C13592" t="s">
        <v>171</v>
      </c>
      <c r="D13592" t="s">
        <v>169</v>
      </c>
      <c r="E13592" t="s">
        <v>170</v>
      </c>
      <c r="F13592" t="s">
        <v>101</v>
      </c>
    </row>
    <row r="13593" spans="1:7" x14ac:dyDescent="0.35">
      <c r="A13593">
        <v>6032025</v>
      </c>
      <c r="B13593" t="s">
        <v>852</v>
      </c>
      <c r="C13593" t="s">
        <v>623</v>
      </c>
      <c r="D13593" t="s">
        <v>173</v>
      </c>
      <c r="E13593" t="s">
        <v>101</v>
      </c>
    </row>
    <row r="13594" spans="1:7" x14ac:dyDescent="0.35">
      <c r="A13594">
        <v>6032025</v>
      </c>
      <c r="B13594" t="s">
        <v>828</v>
      </c>
      <c r="C13594" t="s">
        <v>674</v>
      </c>
      <c r="D13594" t="s">
        <v>176</v>
      </c>
      <c r="E13594" t="s">
        <v>101</v>
      </c>
    </row>
    <row r="13595" spans="1:7" x14ac:dyDescent="0.35">
      <c r="A13595">
        <v>6032025</v>
      </c>
      <c r="B13595" t="s">
        <v>836</v>
      </c>
      <c r="C13595" t="s">
        <v>655</v>
      </c>
      <c r="D13595" t="s">
        <v>176</v>
      </c>
      <c r="E13595" t="s">
        <v>149</v>
      </c>
    </row>
    <row r="13596" spans="1:7" x14ac:dyDescent="0.35">
      <c r="A13596">
        <v>6032025</v>
      </c>
      <c r="B13596" t="s">
        <v>560</v>
      </c>
      <c r="C13596" t="s">
        <v>419</v>
      </c>
      <c r="D13596" t="s">
        <v>181</v>
      </c>
      <c r="E13596" t="s">
        <v>182</v>
      </c>
      <c r="F13596" t="s">
        <v>101</v>
      </c>
    </row>
    <row r="13597" spans="1:7" x14ac:dyDescent="0.35">
      <c r="A13597">
        <v>6032025</v>
      </c>
      <c r="B13597" t="s">
        <v>879</v>
      </c>
      <c r="C13597" t="s">
        <v>779</v>
      </c>
      <c r="D13597" t="s">
        <v>184</v>
      </c>
      <c r="E13597" t="s">
        <v>101</v>
      </c>
    </row>
    <row r="13598" spans="1:7" x14ac:dyDescent="0.35">
      <c r="A13598">
        <v>6032025</v>
      </c>
      <c r="B13598" t="s">
        <v>596</v>
      </c>
      <c r="C13598" t="s">
        <v>187</v>
      </c>
      <c r="D13598" t="s">
        <v>101</v>
      </c>
    </row>
    <row r="13599" spans="1:7" x14ac:dyDescent="0.35">
      <c r="A13599">
        <v>6032025</v>
      </c>
      <c r="B13599" t="s">
        <v>581</v>
      </c>
      <c r="C13599" t="s">
        <v>554</v>
      </c>
      <c r="D13599" t="s">
        <v>190</v>
      </c>
      <c r="E13599" t="s">
        <v>191</v>
      </c>
      <c r="F13599" t="s">
        <v>101</v>
      </c>
    </row>
    <row r="13600" spans="1:7" x14ac:dyDescent="0.35">
      <c r="A13600">
        <v>6032025</v>
      </c>
      <c r="B13600" t="s">
        <v>523</v>
      </c>
      <c r="C13600" t="s">
        <v>160</v>
      </c>
      <c r="D13600" t="s">
        <v>190</v>
      </c>
      <c r="E13600" t="s">
        <v>194</v>
      </c>
      <c r="F13600" t="s">
        <v>101</v>
      </c>
    </row>
    <row r="13601" spans="1:7" x14ac:dyDescent="0.35">
      <c r="A13601">
        <v>6032025</v>
      </c>
      <c r="B13601" t="s">
        <v>822</v>
      </c>
      <c r="C13601" t="s">
        <v>551</v>
      </c>
      <c r="D13601" t="s">
        <v>190</v>
      </c>
      <c r="E13601" t="s">
        <v>196</v>
      </c>
      <c r="F13601" t="s">
        <v>101</v>
      </c>
    </row>
    <row r="13602" spans="1:7" x14ac:dyDescent="0.35">
      <c r="A13602">
        <v>6032025</v>
      </c>
      <c r="B13602" t="s">
        <v>514</v>
      </c>
      <c r="C13602" t="s">
        <v>198</v>
      </c>
      <c r="D13602" t="s">
        <v>140</v>
      </c>
      <c r="E13602" t="s">
        <v>199</v>
      </c>
      <c r="F13602" t="s">
        <v>200</v>
      </c>
      <c r="G13602" t="s">
        <v>101</v>
      </c>
    </row>
    <row r="13603" spans="1:7" x14ac:dyDescent="0.35">
      <c r="A13603">
        <v>6032025</v>
      </c>
      <c r="B13603" t="s">
        <v>449</v>
      </c>
      <c r="C13603" t="s">
        <v>219</v>
      </c>
      <c r="D13603" t="s">
        <v>61</v>
      </c>
      <c r="E13603" t="s">
        <v>101</v>
      </c>
    </row>
    <row r="13604" spans="1:7" x14ac:dyDescent="0.35">
      <c r="A13604">
        <v>6032025</v>
      </c>
      <c r="B13604" t="s">
        <v>822</v>
      </c>
      <c r="C13604" t="s">
        <v>592</v>
      </c>
      <c r="D13604" t="s">
        <v>205</v>
      </c>
      <c r="E13604" t="s">
        <v>101</v>
      </c>
    </row>
    <row r="13605" spans="1:7" x14ac:dyDescent="0.35">
      <c r="A13605">
        <v>6032025</v>
      </c>
      <c r="B13605" t="s">
        <v>865</v>
      </c>
      <c r="C13605" t="s">
        <v>712</v>
      </c>
      <c r="D13605" t="s">
        <v>208</v>
      </c>
      <c r="E13605" t="s">
        <v>101</v>
      </c>
    </row>
    <row r="13606" spans="1:7" x14ac:dyDescent="0.35">
      <c r="A13606">
        <v>6032025</v>
      </c>
      <c r="B13606" t="s">
        <v>778</v>
      </c>
      <c r="C13606" t="s">
        <v>419</v>
      </c>
      <c r="D13606" t="s">
        <v>210</v>
      </c>
      <c r="E13606" t="s">
        <v>211</v>
      </c>
      <c r="F13606" t="s">
        <v>101</v>
      </c>
    </row>
    <row r="13607" spans="1:7" x14ac:dyDescent="0.35">
      <c r="A13607">
        <v>6032025</v>
      </c>
      <c r="B13607" t="s">
        <v>466</v>
      </c>
      <c r="C13607" t="s">
        <v>255</v>
      </c>
      <c r="D13607" t="s">
        <v>214</v>
      </c>
      <c r="E13607" t="s">
        <v>215</v>
      </c>
      <c r="F13607" t="s">
        <v>101</v>
      </c>
    </row>
    <row r="13608" spans="1:7" x14ac:dyDescent="0.35">
      <c r="A13608">
        <v>6032025</v>
      </c>
      <c r="B13608" t="s">
        <v>856</v>
      </c>
      <c r="C13608" t="s">
        <v>634</v>
      </c>
      <c r="D13608" t="s">
        <v>217</v>
      </c>
      <c r="E13608" t="s">
        <v>101</v>
      </c>
    </row>
    <row r="13609" spans="1:7" x14ac:dyDescent="0.35">
      <c r="A13609">
        <v>6032025</v>
      </c>
      <c r="B13609" t="s">
        <v>810</v>
      </c>
      <c r="C13609" t="s">
        <v>507</v>
      </c>
      <c r="D13609" t="s">
        <v>220</v>
      </c>
      <c r="E13609" t="s">
        <v>101</v>
      </c>
    </row>
    <row r="13610" spans="1:7" x14ac:dyDescent="0.35">
      <c r="A13610">
        <v>6032025</v>
      </c>
      <c r="B13610" t="s">
        <v>873</v>
      </c>
      <c r="C13610" t="s">
        <v>592</v>
      </c>
      <c r="D13610" t="s">
        <v>222</v>
      </c>
    </row>
    <row r="13611" spans="1:7" x14ac:dyDescent="0.35">
      <c r="A13611">
        <v>6032025</v>
      </c>
      <c r="B13611" t="s">
        <v>765</v>
      </c>
      <c r="C13611" t="s">
        <v>137</v>
      </c>
      <c r="D13611" t="s">
        <v>223</v>
      </c>
    </row>
    <row r="13612" spans="1:7" x14ac:dyDescent="0.35">
      <c r="A13612">
        <v>6032025</v>
      </c>
      <c r="B13612" t="s">
        <v>756</v>
      </c>
      <c r="C13612" t="s">
        <v>508</v>
      </c>
      <c r="D13612" t="s">
        <v>225</v>
      </c>
      <c r="E13612" t="s">
        <v>101</v>
      </c>
    </row>
    <row r="13613" spans="1:7" x14ac:dyDescent="0.35">
      <c r="A13613">
        <v>6032025</v>
      </c>
      <c r="B13613" t="s">
        <v>755</v>
      </c>
      <c r="C13613" t="s">
        <v>495</v>
      </c>
      <c r="D13613" t="s">
        <v>225</v>
      </c>
      <c r="E13613" t="s">
        <v>228</v>
      </c>
      <c r="F13613" t="s">
        <v>229</v>
      </c>
    </row>
    <row r="13614" spans="1:7" x14ac:dyDescent="0.35">
      <c r="A13614">
        <v>6032025</v>
      </c>
      <c r="B13614" t="s">
        <v>718</v>
      </c>
      <c r="C13614" t="s">
        <v>665</v>
      </c>
      <c r="D13614" t="s">
        <v>232</v>
      </c>
      <c r="E13614" t="s">
        <v>101</v>
      </c>
    </row>
    <row r="13615" spans="1:7" x14ac:dyDescent="0.35">
      <c r="A13615">
        <v>6032025</v>
      </c>
      <c r="B13615" t="s">
        <v>840</v>
      </c>
      <c r="C13615" t="s">
        <v>714</v>
      </c>
      <c r="D13615" t="s">
        <v>235</v>
      </c>
      <c r="E13615" t="s">
        <v>236</v>
      </c>
      <c r="F13615" t="s">
        <v>101</v>
      </c>
    </row>
    <row r="13616" spans="1:7" x14ac:dyDescent="0.35">
      <c r="A13616">
        <v>6032025</v>
      </c>
      <c r="B13616" t="s">
        <v>494</v>
      </c>
      <c r="C13616" t="s">
        <v>138</v>
      </c>
      <c r="D13616" t="s">
        <v>235</v>
      </c>
      <c r="E13616" t="s">
        <v>239</v>
      </c>
      <c r="F13616" t="s">
        <v>149</v>
      </c>
    </row>
    <row r="13617" spans="1:7" x14ac:dyDescent="0.35">
      <c r="A13617">
        <v>6032025</v>
      </c>
      <c r="B13617" t="s">
        <v>865</v>
      </c>
      <c r="C13617" t="s">
        <v>720</v>
      </c>
      <c r="D13617" t="s">
        <v>235</v>
      </c>
      <c r="E13617" t="s">
        <v>241</v>
      </c>
      <c r="F13617" t="s">
        <v>101</v>
      </c>
    </row>
    <row r="13618" spans="1:7" x14ac:dyDescent="0.35">
      <c r="A13618">
        <v>6032025</v>
      </c>
      <c r="B13618" t="s">
        <v>768</v>
      </c>
      <c r="C13618" t="s">
        <v>413</v>
      </c>
      <c r="D13618" t="s">
        <v>243</v>
      </c>
      <c r="E13618" t="s">
        <v>101</v>
      </c>
    </row>
    <row r="13619" spans="1:7" x14ac:dyDescent="0.35">
      <c r="A13619">
        <v>6032025</v>
      </c>
      <c r="B13619" t="s">
        <v>778</v>
      </c>
      <c r="C13619" t="s">
        <v>557</v>
      </c>
      <c r="D13619" t="s">
        <v>245</v>
      </c>
      <c r="E13619" t="s">
        <v>246</v>
      </c>
    </row>
    <row r="13620" spans="1:7" x14ac:dyDescent="0.35">
      <c r="A13620">
        <v>6032025</v>
      </c>
      <c r="B13620" t="s">
        <v>879</v>
      </c>
      <c r="C13620" t="s">
        <v>687</v>
      </c>
      <c r="D13620" t="s">
        <v>245</v>
      </c>
      <c r="E13620" t="s">
        <v>249</v>
      </c>
    </row>
    <row r="13621" spans="1:7" x14ac:dyDescent="0.35">
      <c r="A13621">
        <v>6032025</v>
      </c>
      <c r="B13621" t="s">
        <v>786</v>
      </c>
      <c r="C13621" t="s">
        <v>374</v>
      </c>
      <c r="D13621" t="s">
        <v>252</v>
      </c>
      <c r="E13621" t="s">
        <v>101</v>
      </c>
    </row>
    <row r="13622" spans="1:7" x14ac:dyDescent="0.35">
      <c r="A13622">
        <v>6032025</v>
      </c>
      <c r="B13622" t="s">
        <v>638</v>
      </c>
      <c r="C13622" t="s">
        <v>342</v>
      </c>
      <c r="D13622" t="s">
        <v>254</v>
      </c>
    </row>
    <row r="13623" spans="1:7" x14ac:dyDescent="0.35">
      <c r="A13623">
        <v>6032025</v>
      </c>
      <c r="B13623" t="s">
        <v>635</v>
      </c>
      <c r="C13623" t="s">
        <v>520</v>
      </c>
      <c r="D13623" t="s">
        <v>256</v>
      </c>
      <c r="E13623" t="s">
        <v>257</v>
      </c>
      <c r="F13623" t="s">
        <v>236</v>
      </c>
      <c r="G13623" t="s">
        <v>101</v>
      </c>
    </row>
    <row r="13624" spans="1:7" x14ac:dyDescent="0.35">
      <c r="A13624">
        <v>6032025</v>
      </c>
      <c r="B13624" t="s">
        <v>838</v>
      </c>
      <c r="C13624" t="s">
        <v>629</v>
      </c>
      <c r="D13624" t="s">
        <v>260</v>
      </c>
      <c r="E13624" t="s">
        <v>136</v>
      </c>
      <c r="F13624" t="s">
        <v>101</v>
      </c>
    </row>
    <row r="13625" spans="1:7" x14ac:dyDescent="0.35">
      <c r="A13625">
        <v>6032025</v>
      </c>
      <c r="B13625" t="s">
        <v>560</v>
      </c>
      <c r="C13625" t="s">
        <v>261</v>
      </c>
      <c r="D13625" t="s">
        <v>262</v>
      </c>
      <c r="E13625" t="s">
        <v>101</v>
      </c>
    </row>
    <row r="13626" spans="1:7" x14ac:dyDescent="0.35">
      <c r="A13626">
        <v>6032025</v>
      </c>
      <c r="B13626" t="s">
        <v>723</v>
      </c>
      <c r="C13626" t="s">
        <v>218</v>
      </c>
      <c r="D13626" t="s">
        <v>264</v>
      </c>
      <c r="E13626" t="s">
        <v>101</v>
      </c>
    </row>
    <row r="13627" spans="1:7" x14ac:dyDescent="0.35">
      <c r="A13627">
        <v>6032025</v>
      </c>
      <c r="B13627" t="s">
        <v>444</v>
      </c>
      <c r="C13627" t="s">
        <v>264</v>
      </c>
      <c r="D13627" t="s">
        <v>149</v>
      </c>
    </row>
    <row r="13628" spans="1:7" x14ac:dyDescent="0.35">
      <c r="A13628">
        <v>6032025</v>
      </c>
      <c r="B13628" t="s">
        <v>846</v>
      </c>
      <c r="C13628" t="s">
        <v>662</v>
      </c>
      <c r="D13628" t="s">
        <v>265</v>
      </c>
      <c r="E13628" t="s">
        <v>101</v>
      </c>
      <c r="F13628" t="s">
        <v>266</v>
      </c>
    </row>
    <row r="13629" spans="1:7" x14ac:dyDescent="0.35">
      <c r="A13629">
        <v>6032025</v>
      </c>
      <c r="B13629" t="s">
        <v>694</v>
      </c>
      <c r="C13629" t="s">
        <v>267</v>
      </c>
      <c r="D13629" t="s">
        <v>101</v>
      </c>
    </row>
    <row r="13630" spans="1:7" x14ac:dyDescent="0.35">
      <c r="A13630">
        <v>6032025</v>
      </c>
      <c r="B13630" t="s">
        <v>716</v>
      </c>
      <c r="C13630" t="s">
        <v>493</v>
      </c>
      <c r="D13630" t="s">
        <v>268</v>
      </c>
    </row>
    <row r="13631" spans="1:7" x14ac:dyDescent="0.35">
      <c r="A13631">
        <v>6032025</v>
      </c>
      <c r="B13631" t="s">
        <v>843</v>
      </c>
      <c r="C13631" t="s">
        <v>644</v>
      </c>
      <c r="D13631" t="s">
        <v>270</v>
      </c>
      <c r="E13631" t="s">
        <v>271</v>
      </c>
      <c r="F13631" t="s">
        <v>101</v>
      </c>
    </row>
    <row r="13632" spans="1:7" x14ac:dyDescent="0.35">
      <c r="A13632">
        <v>6032025</v>
      </c>
      <c r="B13632" t="s">
        <v>852</v>
      </c>
      <c r="C13632" t="s">
        <v>635</v>
      </c>
      <c r="D13632" t="s">
        <v>274</v>
      </c>
      <c r="E13632" t="s">
        <v>101</v>
      </c>
    </row>
    <row r="13633" spans="1:9" x14ac:dyDescent="0.35">
      <c r="A13633">
        <v>6032025</v>
      </c>
      <c r="B13633" t="s">
        <v>823</v>
      </c>
      <c r="C13633" t="s">
        <v>454</v>
      </c>
      <c r="D13633" t="s">
        <v>277</v>
      </c>
      <c r="E13633" t="s">
        <v>101</v>
      </c>
    </row>
    <row r="13634" spans="1:9" x14ac:dyDescent="0.35">
      <c r="A13634">
        <v>6032025</v>
      </c>
      <c r="B13634" t="s">
        <v>723</v>
      </c>
      <c r="C13634" t="s">
        <v>596</v>
      </c>
      <c r="D13634" t="s">
        <v>279</v>
      </c>
      <c r="E13634" t="s">
        <v>140</v>
      </c>
      <c r="F13634" t="s">
        <v>280</v>
      </c>
    </row>
    <row r="13635" spans="1:9" x14ac:dyDescent="0.35">
      <c r="A13635">
        <v>6032025</v>
      </c>
      <c r="B13635" t="s">
        <v>856</v>
      </c>
      <c r="C13635" t="s">
        <v>623</v>
      </c>
      <c r="D13635" t="s">
        <v>281</v>
      </c>
    </row>
    <row r="13636" spans="1:9" x14ac:dyDescent="0.35">
      <c r="A13636">
        <v>6032025</v>
      </c>
      <c r="B13636" t="s">
        <v>742</v>
      </c>
      <c r="C13636" t="s">
        <v>474</v>
      </c>
      <c r="D13636" t="s">
        <v>284</v>
      </c>
      <c r="E13636" t="s">
        <v>101</v>
      </c>
    </row>
    <row r="13637" spans="1:9" x14ac:dyDescent="0.35">
      <c r="A13637">
        <v>6032025</v>
      </c>
      <c r="B13637" t="s">
        <v>838</v>
      </c>
      <c r="C13637" t="s">
        <v>662</v>
      </c>
      <c r="D13637" t="s">
        <v>287</v>
      </c>
      <c r="E13637" t="s">
        <v>101</v>
      </c>
    </row>
    <row r="13638" spans="1:9" x14ac:dyDescent="0.35">
      <c r="A13638">
        <v>6032025</v>
      </c>
      <c r="B13638" t="s">
        <v>846</v>
      </c>
      <c r="C13638" t="s">
        <v>630</v>
      </c>
      <c r="D13638" t="s">
        <v>288</v>
      </c>
      <c r="E13638" t="s">
        <v>101</v>
      </c>
    </row>
    <row r="13639" spans="1:9" x14ac:dyDescent="0.35">
      <c r="A13639">
        <v>6032025</v>
      </c>
      <c r="B13639" t="s">
        <v>590</v>
      </c>
      <c r="C13639" t="s">
        <v>150</v>
      </c>
      <c r="D13639" t="s">
        <v>290</v>
      </c>
      <c r="E13639" t="s">
        <v>140</v>
      </c>
      <c r="F13639" t="s">
        <v>291</v>
      </c>
    </row>
    <row r="13640" spans="1:9" x14ac:dyDescent="0.35">
      <c r="A13640">
        <v>6032025</v>
      </c>
      <c r="B13640" t="s">
        <v>855</v>
      </c>
      <c r="C13640" t="s">
        <v>663</v>
      </c>
      <c r="D13640" t="s">
        <v>290</v>
      </c>
      <c r="E13640" t="s">
        <v>140</v>
      </c>
      <c r="F13640" t="s">
        <v>294</v>
      </c>
      <c r="G13640" t="s">
        <v>295</v>
      </c>
      <c r="H13640" t="s">
        <v>101</v>
      </c>
    </row>
    <row r="13641" spans="1:9" x14ac:dyDescent="0.35">
      <c r="A13641">
        <v>6032025</v>
      </c>
      <c r="B13641" t="s">
        <v>737</v>
      </c>
      <c r="C13641" t="s">
        <v>507</v>
      </c>
      <c r="D13641" t="s">
        <v>298</v>
      </c>
      <c r="E13641" t="s">
        <v>101</v>
      </c>
    </row>
    <row r="13642" spans="1:9" x14ac:dyDescent="0.35">
      <c r="A13642">
        <v>6032025</v>
      </c>
      <c r="B13642" t="s">
        <v>431</v>
      </c>
      <c r="C13642" t="s">
        <v>146</v>
      </c>
      <c r="D13642" t="s">
        <v>300</v>
      </c>
      <c r="E13642" t="s">
        <v>262</v>
      </c>
      <c r="F13642" t="s">
        <v>101</v>
      </c>
    </row>
    <row r="13643" spans="1:9" x14ac:dyDescent="0.35">
      <c r="A13643">
        <v>6032025</v>
      </c>
      <c r="B13643" t="s">
        <v>629</v>
      </c>
      <c r="C13643" t="s">
        <v>511</v>
      </c>
      <c r="D13643" t="s">
        <v>301</v>
      </c>
      <c r="E13643" t="s">
        <v>101</v>
      </c>
    </row>
    <row r="13644" spans="1:9" x14ac:dyDescent="0.35">
      <c r="A13644">
        <v>6032025</v>
      </c>
      <c r="B13644" t="s">
        <v>827</v>
      </c>
      <c r="C13644" t="s">
        <v>758</v>
      </c>
      <c r="D13644" t="s">
        <v>303</v>
      </c>
      <c r="E13644" t="s">
        <v>149</v>
      </c>
    </row>
    <row r="13645" spans="1:9" x14ac:dyDescent="0.35">
      <c r="A13645">
        <v>6032025</v>
      </c>
      <c r="B13645" t="s">
        <v>880</v>
      </c>
      <c r="C13645" t="s">
        <v>611</v>
      </c>
      <c r="D13645" t="s">
        <v>306</v>
      </c>
      <c r="E13645" t="s">
        <v>101</v>
      </c>
    </row>
    <row r="13646" spans="1:9" x14ac:dyDescent="0.35">
      <c r="A13646">
        <v>6032025</v>
      </c>
      <c r="B13646" t="s">
        <v>881</v>
      </c>
      <c r="C13646" t="s">
        <v>629</v>
      </c>
      <c r="D13646" t="s">
        <v>308</v>
      </c>
      <c r="E13646" t="s">
        <v>309</v>
      </c>
      <c r="F13646" t="s">
        <v>310</v>
      </c>
      <c r="G13646" t="s">
        <v>311</v>
      </c>
      <c r="H13646" t="s">
        <v>312</v>
      </c>
      <c r="I13646" t="s">
        <v>101</v>
      </c>
    </row>
    <row r="13647" spans="1:9" x14ac:dyDescent="0.35">
      <c r="A13647">
        <v>6032025</v>
      </c>
      <c r="B13647" t="s">
        <v>465</v>
      </c>
      <c r="C13647" t="s">
        <v>122</v>
      </c>
      <c r="D13647" t="s">
        <v>314</v>
      </c>
      <c r="E13647" t="s">
        <v>315</v>
      </c>
      <c r="F13647" t="s">
        <v>101</v>
      </c>
    </row>
    <row r="13648" spans="1:9" x14ac:dyDescent="0.35">
      <c r="A13648">
        <v>6032025</v>
      </c>
      <c r="B13648" t="s">
        <v>770</v>
      </c>
      <c r="C13648" t="s">
        <v>415</v>
      </c>
      <c r="D13648" t="s">
        <v>314</v>
      </c>
      <c r="E13648" t="s">
        <v>317</v>
      </c>
      <c r="F13648" t="s">
        <v>101</v>
      </c>
    </row>
    <row r="13649" spans="1:6" x14ac:dyDescent="0.35">
      <c r="A13649">
        <v>6032025</v>
      </c>
      <c r="B13649" t="s">
        <v>810</v>
      </c>
      <c r="C13649" t="s">
        <v>570</v>
      </c>
      <c r="D13649" t="s">
        <v>319</v>
      </c>
      <c r="E13649" t="s">
        <v>320</v>
      </c>
      <c r="F13649" t="s">
        <v>321</v>
      </c>
    </row>
    <row r="13650" spans="1:6" x14ac:dyDescent="0.35">
      <c r="A13650">
        <v>6032025</v>
      </c>
      <c r="B13650" t="s">
        <v>830</v>
      </c>
      <c r="C13650" t="s">
        <v>629</v>
      </c>
      <c r="D13650" t="s">
        <v>322</v>
      </c>
      <c r="E13650" t="s">
        <v>101</v>
      </c>
    </row>
    <row r="13651" spans="1:6" x14ac:dyDescent="0.35">
      <c r="A13651">
        <v>6032025</v>
      </c>
      <c r="B13651" t="s">
        <v>882</v>
      </c>
      <c r="C13651" t="s">
        <v>661</v>
      </c>
      <c r="D13651" t="s">
        <v>325</v>
      </c>
      <c r="E13651" t="s">
        <v>101</v>
      </c>
    </row>
    <row r="13652" spans="1:6" x14ac:dyDescent="0.35">
      <c r="A13652">
        <v>6032025</v>
      </c>
      <c r="B13652" t="s">
        <v>881</v>
      </c>
      <c r="C13652" t="s">
        <v>560</v>
      </c>
      <c r="D13652" t="s">
        <v>328</v>
      </c>
      <c r="E13652" t="s">
        <v>101</v>
      </c>
    </row>
    <row r="13653" spans="1:6" x14ac:dyDescent="0.35">
      <c r="A13653">
        <v>6032025</v>
      </c>
      <c r="B13653" t="s">
        <v>514</v>
      </c>
      <c r="C13653" t="s">
        <v>331</v>
      </c>
      <c r="D13653" t="s">
        <v>332</v>
      </c>
      <c r="E13653" t="s">
        <v>101</v>
      </c>
    </row>
    <row r="13654" spans="1:6" x14ac:dyDescent="0.35">
      <c r="A13654">
        <v>6032025</v>
      </c>
      <c r="B13654" t="s">
        <v>526</v>
      </c>
      <c r="C13654" t="s">
        <v>128</v>
      </c>
      <c r="D13654" t="s">
        <v>331</v>
      </c>
      <c r="E13654" t="s">
        <v>335</v>
      </c>
      <c r="F13654" t="s">
        <v>101</v>
      </c>
    </row>
    <row r="13655" spans="1:6" x14ac:dyDescent="0.35">
      <c r="A13655">
        <v>6032025</v>
      </c>
      <c r="B13655" t="s">
        <v>424</v>
      </c>
      <c r="C13655" t="s">
        <v>234</v>
      </c>
      <c r="D13655" t="s">
        <v>331</v>
      </c>
      <c r="E13655" t="s">
        <v>338</v>
      </c>
      <c r="F13655" t="s">
        <v>321</v>
      </c>
    </row>
    <row r="13656" spans="1:6" x14ac:dyDescent="0.35">
      <c r="A13656">
        <v>6032025</v>
      </c>
      <c r="B13656" t="s">
        <v>883</v>
      </c>
      <c r="C13656" t="s">
        <v>750</v>
      </c>
      <c r="D13656" t="s">
        <v>170</v>
      </c>
    </row>
    <row r="13657" spans="1:6" x14ac:dyDescent="0.35">
      <c r="A13657">
        <v>6032025</v>
      </c>
      <c r="B13657" t="s">
        <v>849</v>
      </c>
      <c r="C13657" t="s">
        <v>728</v>
      </c>
      <c r="D13657" t="s">
        <v>341</v>
      </c>
      <c r="E13657" t="s">
        <v>101</v>
      </c>
    </row>
    <row r="13658" spans="1:6" x14ac:dyDescent="0.35">
      <c r="A13658">
        <v>6032025</v>
      </c>
      <c r="B13658" t="s">
        <v>793</v>
      </c>
      <c r="C13658" t="s">
        <v>525</v>
      </c>
      <c r="D13658" t="s">
        <v>343</v>
      </c>
      <c r="E13658" t="s">
        <v>101</v>
      </c>
    </row>
    <row r="13659" spans="1:6" x14ac:dyDescent="0.35">
      <c r="A13659">
        <v>6032025</v>
      </c>
      <c r="B13659" t="s">
        <v>495</v>
      </c>
      <c r="C13659" t="s">
        <v>132</v>
      </c>
      <c r="D13659" t="s">
        <v>344</v>
      </c>
      <c r="E13659" t="s">
        <v>345</v>
      </c>
      <c r="F13659" t="s">
        <v>101</v>
      </c>
    </row>
    <row r="13660" spans="1:6" x14ac:dyDescent="0.35">
      <c r="A13660">
        <v>6032025</v>
      </c>
      <c r="B13660" t="s">
        <v>880</v>
      </c>
      <c r="C13660" t="s">
        <v>558</v>
      </c>
      <c r="D13660" t="s">
        <v>132</v>
      </c>
      <c r="E13660" t="s">
        <v>347</v>
      </c>
      <c r="F13660" t="s">
        <v>101</v>
      </c>
    </row>
    <row r="13661" spans="1:6" x14ac:dyDescent="0.35">
      <c r="A13661">
        <v>6032025</v>
      </c>
      <c r="B13661" t="s">
        <v>842</v>
      </c>
      <c r="C13661" t="s">
        <v>520</v>
      </c>
      <c r="D13661" t="s">
        <v>132</v>
      </c>
      <c r="E13661" t="s">
        <v>348</v>
      </c>
      <c r="F13661" t="s">
        <v>101</v>
      </c>
    </row>
    <row r="13662" spans="1:6" x14ac:dyDescent="0.35">
      <c r="A13662">
        <v>6032025</v>
      </c>
      <c r="B13662" t="s">
        <v>237</v>
      </c>
      <c r="C13662" t="s">
        <v>405</v>
      </c>
      <c r="D13662" t="s">
        <v>132</v>
      </c>
      <c r="E13662" t="s">
        <v>350</v>
      </c>
      <c r="F13662" t="s">
        <v>101</v>
      </c>
    </row>
    <row r="13663" spans="1:6" x14ac:dyDescent="0.35">
      <c r="A13663">
        <v>6032025</v>
      </c>
      <c r="B13663" t="s">
        <v>796</v>
      </c>
      <c r="C13663" t="s">
        <v>464</v>
      </c>
      <c r="D13663" t="s">
        <v>132</v>
      </c>
      <c r="E13663" t="s">
        <v>352</v>
      </c>
      <c r="F13663" t="s">
        <v>101</v>
      </c>
    </row>
    <row r="13664" spans="1:6" x14ac:dyDescent="0.35">
      <c r="A13664">
        <v>6032025</v>
      </c>
      <c r="B13664" t="s">
        <v>733</v>
      </c>
      <c r="C13664" t="s">
        <v>674</v>
      </c>
      <c r="D13664" t="s">
        <v>132</v>
      </c>
      <c r="E13664" t="s">
        <v>133</v>
      </c>
      <c r="F13664" t="s">
        <v>355</v>
      </c>
    </row>
    <row r="13665" spans="1:8" x14ac:dyDescent="0.35">
      <c r="A13665">
        <v>6032025</v>
      </c>
      <c r="B13665" t="s">
        <v>661</v>
      </c>
      <c r="C13665" t="s">
        <v>511</v>
      </c>
      <c r="D13665" t="s">
        <v>132</v>
      </c>
      <c r="E13665" t="s">
        <v>356</v>
      </c>
      <c r="F13665" t="s">
        <v>101</v>
      </c>
    </row>
    <row r="13666" spans="1:8" x14ac:dyDescent="0.35">
      <c r="A13666">
        <v>6032025</v>
      </c>
      <c r="B13666" t="s">
        <v>304</v>
      </c>
      <c r="C13666" t="s">
        <v>601</v>
      </c>
      <c r="D13666" t="s">
        <v>359</v>
      </c>
      <c r="E13666" t="s">
        <v>360</v>
      </c>
      <c r="F13666" t="s">
        <v>101</v>
      </c>
    </row>
    <row r="13667" spans="1:8" x14ac:dyDescent="0.35">
      <c r="A13667">
        <v>6032025</v>
      </c>
      <c r="B13667" t="s">
        <v>558</v>
      </c>
      <c r="C13667" t="s">
        <v>494</v>
      </c>
      <c r="D13667" t="s">
        <v>359</v>
      </c>
      <c r="E13667" t="s">
        <v>362</v>
      </c>
      <c r="F13667" t="s">
        <v>101</v>
      </c>
    </row>
    <row r="13668" spans="1:8" x14ac:dyDescent="0.35">
      <c r="A13668">
        <v>6032025</v>
      </c>
      <c r="B13668" t="s">
        <v>884</v>
      </c>
      <c r="C13668" t="s">
        <v>510</v>
      </c>
      <c r="D13668" t="s">
        <v>359</v>
      </c>
      <c r="E13668" t="s">
        <v>362</v>
      </c>
      <c r="F13668" t="s">
        <v>140</v>
      </c>
      <c r="G13668" t="s">
        <v>364</v>
      </c>
      <c r="H13668" t="s">
        <v>101</v>
      </c>
    </row>
    <row r="13669" spans="1:8" x14ac:dyDescent="0.35">
      <c r="A13669">
        <v>6032025</v>
      </c>
      <c r="B13669" t="s">
        <v>863</v>
      </c>
      <c r="C13669" t="s">
        <v>558</v>
      </c>
      <c r="D13669" t="s">
        <v>366</v>
      </c>
      <c r="E13669" t="s">
        <v>257</v>
      </c>
      <c r="F13669" t="s">
        <v>367</v>
      </c>
      <c r="G13669" t="s">
        <v>101</v>
      </c>
    </row>
    <row r="13670" spans="1:8" x14ac:dyDescent="0.35">
      <c r="A13670">
        <v>6032025</v>
      </c>
      <c r="B13670" t="s">
        <v>856</v>
      </c>
      <c r="C13670" t="s">
        <v>717</v>
      </c>
      <c r="D13670" t="s">
        <v>369</v>
      </c>
      <c r="E13670" t="s">
        <v>370</v>
      </c>
      <c r="F13670" t="s">
        <v>101</v>
      </c>
    </row>
    <row r="13671" spans="1:8" x14ac:dyDescent="0.35">
      <c r="A13671">
        <v>6032025</v>
      </c>
      <c r="B13671" t="s">
        <v>843</v>
      </c>
      <c r="C13671" t="s">
        <v>634</v>
      </c>
      <c r="D13671" t="s">
        <v>371</v>
      </c>
      <c r="E13671" t="s">
        <v>101</v>
      </c>
    </row>
    <row r="13672" spans="1:8" x14ac:dyDescent="0.35">
      <c r="A13672">
        <v>6032025</v>
      </c>
      <c r="B13672" t="s">
        <v>694</v>
      </c>
      <c r="C13672" t="s">
        <v>494</v>
      </c>
      <c r="D13672" t="s">
        <v>372</v>
      </c>
      <c r="E13672" t="s">
        <v>101</v>
      </c>
    </row>
    <row r="13673" spans="1:8" x14ac:dyDescent="0.35">
      <c r="A13673">
        <v>6032025</v>
      </c>
      <c r="B13673" t="s">
        <v>860</v>
      </c>
      <c r="C13673" t="s">
        <v>603</v>
      </c>
      <c r="D13673" t="s">
        <v>373</v>
      </c>
      <c r="E13673" t="s">
        <v>101</v>
      </c>
    </row>
    <row r="13674" spans="1:8" x14ac:dyDescent="0.35">
      <c r="A13674">
        <v>6032025</v>
      </c>
      <c r="B13674" t="s">
        <v>885</v>
      </c>
      <c r="C13674" t="s">
        <v>638</v>
      </c>
      <c r="D13674" t="s">
        <v>376</v>
      </c>
      <c r="E13674" t="s">
        <v>140</v>
      </c>
      <c r="F13674" t="s">
        <v>331</v>
      </c>
      <c r="G13674" t="s">
        <v>377</v>
      </c>
      <c r="H13674" t="s">
        <v>101</v>
      </c>
    </row>
    <row r="13675" spans="1:8" x14ac:dyDescent="0.35">
      <c r="A13675">
        <v>6032025</v>
      </c>
      <c r="B13675" t="s">
        <v>844</v>
      </c>
      <c r="C13675" t="s">
        <v>557</v>
      </c>
      <c r="D13675" t="s">
        <v>378</v>
      </c>
    </row>
    <row r="13676" spans="1:8" x14ac:dyDescent="0.35">
      <c r="A13676">
        <v>6032025</v>
      </c>
      <c r="B13676" t="s">
        <v>886</v>
      </c>
      <c r="C13676" t="s">
        <v>415</v>
      </c>
      <c r="D13676" t="s">
        <v>380</v>
      </c>
      <c r="E13676" t="s">
        <v>101</v>
      </c>
    </row>
    <row r="13677" spans="1:8" x14ac:dyDescent="0.35">
      <c r="A13677">
        <v>6032025</v>
      </c>
      <c r="B13677" t="s">
        <v>729</v>
      </c>
      <c r="C13677" t="s">
        <v>494</v>
      </c>
      <c r="D13677" t="s">
        <v>382</v>
      </c>
      <c r="E13677" t="s">
        <v>383</v>
      </c>
    </row>
    <row r="13678" spans="1:8" x14ac:dyDescent="0.35">
      <c r="A13678">
        <v>6032025</v>
      </c>
      <c r="B13678" t="s">
        <v>712</v>
      </c>
      <c r="C13678" t="s">
        <v>137</v>
      </c>
      <c r="D13678" t="s">
        <v>385</v>
      </c>
      <c r="E13678" t="s">
        <v>386</v>
      </c>
    </row>
    <row r="13679" spans="1:8" x14ac:dyDescent="0.35">
      <c r="A13679">
        <v>6032025</v>
      </c>
      <c r="B13679" t="s">
        <v>887</v>
      </c>
      <c r="C13679" t="s">
        <v>570</v>
      </c>
      <c r="D13679" t="s">
        <v>388</v>
      </c>
      <c r="E13679" t="s">
        <v>101</v>
      </c>
    </row>
    <row r="13680" spans="1:8" x14ac:dyDescent="0.35">
      <c r="A13680">
        <v>6032025</v>
      </c>
      <c r="B13680" t="s">
        <v>329</v>
      </c>
      <c r="C13680" t="s">
        <v>391</v>
      </c>
      <c r="D13680" t="s">
        <v>101</v>
      </c>
    </row>
    <row r="13681" spans="1:9" x14ac:dyDescent="0.35">
      <c r="A13681">
        <v>6032025</v>
      </c>
      <c r="B13681" t="s">
        <v>664</v>
      </c>
      <c r="C13681" t="s">
        <v>554</v>
      </c>
      <c r="D13681" t="s">
        <v>393</v>
      </c>
    </row>
    <row r="13682" spans="1:9" x14ac:dyDescent="0.35">
      <c r="A13682">
        <v>6032025</v>
      </c>
      <c r="B13682" t="s">
        <v>786</v>
      </c>
      <c r="C13682" t="s">
        <v>629</v>
      </c>
      <c r="D13682" t="s">
        <v>394</v>
      </c>
      <c r="E13682" t="s">
        <v>395</v>
      </c>
      <c r="F13682" t="s">
        <v>101</v>
      </c>
    </row>
    <row r="13683" spans="1:9" x14ac:dyDescent="0.35">
      <c r="A13683">
        <v>6032025</v>
      </c>
      <c r="B13683" t="s">
        <v>848</v>
      </c>
      <c r="C13683" t="s">
        <v>218</v>
      </c>
      <c r="D13683" t="s">
        <v>397</v>
      </c>
      <c r="E13683" t="s">
        <v>101</v>
      </c>
    </row>
    <row r="13684" spans="1:9" x14ac:dyDescent="0.35">
      <c r="A13684">
        <v>6032025</v>
      </c>
      <c r="B13684" t="s">
        <v>849</v>
      </c>
      <c r="C13684" t="s">
        <v>589</v>
      </c>
      <c r="D13684" t="s">
        <v>399</v>
      </c>
      <c r="E13684" t="s">
        <v>140</v>
      </c>
      <c r="F13684" t="s">
        <v>400</v>
      </c>
      <c r="G13684" t="s">
        <v>257</v>
      </c>
      <c r="H13684" t="s">
        <v>331</v>
      </c>
      <c r="I13684" t="s">
        <v>401</v>
      </c>
    </row>
    <row r="13685" spans="1:9" x14ac:dyDescent="0.35">
      <c r="A13685">
        <v>6032025</v>
      </c>
      <c r="B13685" t="s">
        <v>844</v>
      </c>
      <c r="C13685" t="s">
        <v>589</v>
      </c>
      <c r="D13685" t="s">
        <v>399</v>
      </c>
      <c r="E13685" t="s">
        <v>187</v>
      </c>
      <c r="F13685" t="s">
        <v>101</v>
      </c>
    </row>
    <row r="13686" spans="1:9" x14ac:dyDescent="0.35">
      <c r="A13686">
        <v>6032025</v>
      </c>
      <c r="B13686" t="s">
        <v>719</v>
      </c>
      <c r="C13686" t="s">
        <v>413</v>
      </c>
      <c r="D13686" t="s">
        <v>399</v>
      </c>
      <c r="E13686" t="s">
        <v>403</v>
      </c>
      <c r="F13686" t="s">
        <v>101</v>
      </c>
    </row>
    <row r="13687" spans="1:9" x14ac:dyDescent="0.35">
      <c r="A13687">
        <v>6032025</v>
      </c>
      <c r="B13687" t="s">
        <v>721</v>
      </c>
      <c r="C13687" t="s">
        <v>477</v>
      </c>
      <c r="D13687" t="s">
        <v>399</v>
      </c>
      <c r="E13687" t="s">
        <v>404</v>
      </c>
      <c r="F13687" t="s">
        <v>101</v>
      </c>
    </row>
    <row r="13688" spans="1:9" x14ac:dyDescent="0.35">
      <c r="A13688">
        <v>5032025</v>
      </c>
      <c r="B13688" t="s">
        <v>783</v>
      </c>
      <c r="C13688" t="s">
        <v>655</v>
      </c>
      <c r="D13688" t="s">
        <v>100</v>
      </c>
      <c r="E13688" t="s">
        <v>101</v>
      </c>
    </row>
    <row r="13689" spans="1:9" x14ac:dyDescent="0.35">
      <c r="A13689">
        <v>5032025</v>
      </c>
      <c r="B13689" t="s">
        <v>779</v>
      </c>
      <c r="C13689" t="s">
        <v>441</v>
      </c>
      <c r="D13689" t="s">
        <v>104</v>
      </c>
      <c r="E13689" t="s">
        <v>101</v>
      </c>
    </row>
    <row r="13690" spans="1:9" x14ac:dyDescent="0.35">
      <c r="A13690">
        <v>5032025</v>
      </c>
      <c r="B13690" t="s">
        <v>552</v>
      </c>
      <c r="C13690" t="s">
        <v>591</v>
      </c>
      <c r="D13690" t="s">
        <v>107</v>
      </c>
      <c r="E13690" t="s">
        <v>108</v>
      </c>
      <c r="F13690" t="s">
        <v>101</v>
      </c>
    </row>
    <row r="13691" spans="1:9" x14ac:dyDescent="0.35">
      <c r="A13691">
        <v>5032025</v>
      </c>
      <c r="B13691" t="s">
        <v>758</v>
      </c>
      <c r="C13691" t="s">
        <v>158</v>
      </c>
      <c r="D13691" t="s">
        <v>111</v>
      </c>
      <c r="E13691" t="s">
        <v>101</v>
      </c>
    </row>
    <row r="13692" spans="1:9" x14ac:dyDescent="0.35">
      <c r="A13692">
        <v>5032025</v>
      </c>
      <c r="B13692" t="s">
        <v>656</v>
      </c>
      <c r="C13692" t="s">
        <v>648</v>
      </c>
      <c r="D13692" t="s">
        <v>114</v>
      </c>
      <c r="E13692" t="s">
        <v>115</v>
      </c>
      <c r="F13692" t="s">
        <v>116</v>
      </c>
    </row>
    <row r="13693" spans="1:9" x14ac:dyDescent="0.35">
      <c r="A13693">
        <v>5032025</v>
      </c>
      <c r="B13693" t="s">
        <v>513</v>
      </c>
      <c r="C13693" t="s">
        <v>580</v>
      </c>
      <c r="D13693" t="s">
        <v>114</v>
      </c>
      <c r="E13693" t="s">
        <v>119</v>
      </c>
      <c r="F13693" t="s">
        <v>120</v>
      </c>
      <c r="G13693" t="s">
        <v>121</v>
      </c>
    </row>
    <row r="13694" spans="1:9" x14ac:dyDescent="0.35">
      <c r="A13694">
        <v>5032025</v>
      </c>
      <c r="B13694" t="s">
        <v>453</v>
      </c>
      <c r="C13694" t="s">
        <v>487</v>
      </c>
      <c r="D13694" t="s">
        <v>114</v>
      </c>
      <c r="E13694" t="s">
        <v>124</v>
      </c>
    </row>
    <row r="13695" spans="1:9" x14ac:dyDescent="0.35">
      <c r="A13695">
        <v>5032025</v>
      </c>
      <c r="B13695" t="s">
        <v>316</v>
      </c>
      <c r="C13695" t="s">
        <v>835</v>
      </c>
      <c r="D13695" t="s">
        <v>114</v>
      </c>
      <c r="E13695" t="s">
        <v>127</v>
      </c>
    </row>
    <row r="13696" spans="1:9" x14ac:dyDescent="0.35">
      <c r="A13696">
        <v>5032025</v>
      </c>
      <c r="B13696" t="s">
        <v>275</v>
      </c>
      <c r="C13696" t="s">
        <v>434</v>
      </c>
      <c r="D13696" t="s">
        <v>114</v>
      </c>
      <c r="E13696" t="s">
        <v>130</v>
      </c>
    </row>
    <row r="13697" spans="1:7" x14ac:dyDescent="0.35">
      <c r="A13697">
        <v>5032025</v>
      </c>
      <c r="B13697" t="s">
        <v>357</v>
      </c>
      <c r="C13697" t="s">
        <v>470</v>
      </c>
      <c r="D13697" t="s">
        <v>114</v>
      </c>
      <c r="E13697" t="s">
        <v>132</v>
      </c>
      <c r="F13697" t="s">
        <v>133</v>
      </c>
    </row>
    <row r="13698" spans="1:7" x14ac:dyDescent="0.35">
      <c r="A13698">
        <v>5032025</v>
      </c>
      <c r="B13698" t="s">
        <v>657</v>
      </c>
      <c r="C13698" t="s">
        <v>590</v>
      </c>
      <c r="D13698" t="s">
        <v>135</v>
      </c>
      <c r="E13698" t="s">
        <v>136</v>
      </c>
    </row>
    <row r="13699" spans="1:7" x14ac:dyDescent="0.35">
      <c r="A13699">
        <v>5032025</v>
      </c>
      <c r="B13699" t="s">
        <v>789</v>
      </c>
      <c r="C13699" t="s">
        <v>581</v>
      </c>
      <c r="D13699" t="s">
        <v>139</v>
      </c>
      <c r="E13699" t="s">
        <v>140</v>
      </c>
      <c r="F13699" t="s">
        <v>141</v>
      </c>
      <c r="G13699" t="s">
        <v>101</v>
      </c>
    </row>
    <row r="13700" spans="1:7" x14ac:dyDescent="0.35">
      <c r="A13700">
        <v>5032025</v>
      </c>
      <c r="B13700" t="s">
        <v>801</v>
      </c>
      <c r="C13700" t="s">
        <v>493</v>
      </c>
      <c r="D13700" t="s">
        <v>144</v>
      </c>
      <c r="E13700" t="s">
        <v>101</v>
      </c>
    </row>
    <row r="13701" spans="1:7" x14ac:dyDescent="0.35">
      <c r="A13701">
        <v>5032025</v>
      </c>
      <c r="B13701" t="s">
        <v>846</v>
      </c>
      <c r="C13701" t="s">
        <v>700</v>
      </c>
      <c r="D13701" t="s">
        <v>147</v>
      </c>
      <c r="E13701" t="s">
        <v>148</v>
      </c>
      <c r="F13701" t="s">
        <v>149</v>
      </c>
    </row>
    <row r="13702" spans="1:7" x14ac:dyDescent="0.35">
      <c r="A13702">
        <v>5032025</v>
      </c>
      <c r="B13702" t="s">
        <v>875</v>
      </c>
      <c r="C13702" t="s">
        <v>623</v>
      </c>
      <c r="D13702" t="s">
        <v>152</v>
      </c>
      <c r="E13702" t="s">
        <v>140</v>
      </c>
      <c r="F13702" t="s">
        <v>153</v>
      </c>
      <c r="G13702" t="s">
        <v>101</v>
      </c>
    </row>
    <row r="13703" spans="1:7" x14ac:dyDescent="0.35">
      <c r="A13703">
        <v>5032025</v>
      </c>
      <c r="B13703" t="s">
        <v>851</v>
      </c>
      <c r="C13703" t="s">
        <v>776</v>
      </c>
      <c r="D13703" t="s">
        <v>156</v>
      </c>
      <c r="E13703" t="s">
        <v>101</v>
      </c>
    </row>
    <row r="13704" spans="1:7" x14ac:dyDescent="0.35">
      <c r="A13704">
        <v>5032025</v>
      </c>
      <c r="B13704" t="s">
        <v>742</v>
      </c>
      <c r="C13704" t="s">
        <v>159</v>
      </c>
      <c r="D13704" t="s">
        <v>101</v>
      </c>
    </row>
    <row r="13705" spans="1:7" x14ac:dyDescent="0.35">
      <c r="A13705">
        <v>5032025</v>
      </c>
      <c r="B13705" t="s">
        <v>687</v>
      </c>
      <c r="C13705" t="s">
        <v>161</v>
      </c>
      <c r="D13705" t="s">
        <v>101</v>
      </c>
    </row>
    <row r="13706" spans="1:7" x14ac:dyDescent="0.35">
      <c r="A13706">
        <v>5032025</v>
      </c>
      <c r="B13706" t="s">
        <v>736</v>
      </c>
      <c r="C13706" t="s">
        <v>230</v>
      </c>
      <c r="D13706" t="s">
        <v>164</v>
      </c>
      <c r="E13706" t="s">
        <v>101</v>
      </c>
    </row>
    <row r="13707" spans="1:7" x14ac:dyDescent="0.35">
      <c r="A13707">
        <v>5032025</v>
      </c>
      <c r="B13707" t="s">
        <v>856</v>
      </c>
      <c r="C13707" t="s">
        <v>694</v>
      </c>
      <c r="D13707" t="s">
        <v>167</v>
      </c>
    </row>
    <row r="13708" spans="1:7" x14ac:dyDescent="0.35">
      <c r="A13708">
        <v>5032025</v>
      </c>
      <c r="B13708" t="s">
        <v>592</v>
      </c>
      <c r="C13708" t="s">
        <v>423</v>
      </c>
      <c r="D13708" t="s">
        <v>101</v>
      </c>
    </row>
    <row r="13709" spans="1:7" x14ac:dyDescent="0.35">
      <c r="A13709">
        <v>5032025</v>
      </c>
      <c r="B13709" t="s">
        <v>464</v>
      </c>
      <c r="C13709" t="s">
        <v>157</v>
      </c>
      <c r="D13709" t="s">
        <v>169</v>
      </c>
      <c r="E13709" t="s">
        <v>170</v>
      </c>
      <c r="F13709" t="s">
        <v>101</v>
      </c>
    </row>
    <row r="13710" spans="1:7" x14ac:dyDescent="0.35">
      <c r="A13710">
        <v>5032025</v>
      </c>
      <c r="B13710" t="s">
        <v>886</v>
      </c>
      <c r="C13710" t="s">
        <v>728</v>
      </c>
      <c r="D13710" t="s">
        <v>173</v>
      </c>
      <c r="E13710" t="s">
        <v>101</v>
      </c>
    </row>
    <row r="13711" spans="1:7" x14ac:dyDescent="0.35">
      <c r="A13711">
        <v>5032025</v>
      </c>
      <c r="B13711" t="s">
        <v>852</v>
      </c>
      <c r="C13711" t="s">
        <v>609</v>
      </c>
      <c r="D13711" t="s">
        <v>176</v>
      </c>
      <c r="E13711" t="s">
        <v>101</v>
      </c>
    </row>
    <row r="13712" spans="1:7" x14ac:dyDescent="0.35">
      <c r="A13712">
        <v>5032025</v>
      </c>
      <c r="B13712" t="s">
        <v>856</v>
      </c>
      <c r="C13712" t="s">
        <v>758</v>
      </c>
      <c r="D13712" t="s">
        <v>176</v>
      </c>
      <c r="E13712" t="s">
        <v>149</v>
      </c>
    </row>
    <row r="13713" spans="1:7" x14ac:dyDescent="0.35">
      <c r="A13713">
        <v>5032025</v>
      </c>
      <c r="B13713" t="s">
        <v>573</v>
      </c>
      <c r="C13713" t="s">
        <v>419</v>
      </c>
      <c r="D13713" t="s">
        <v>181</v>
      </c>
      <c r="E13713" t="s">
        <v>182</v>
      </c>
      <c r="F13713" t="s">
        <v>101</v>
      </c>
    </row>
    <row r="13714" spans="1:7" x14ac:dyDescent="0.35">
      <c r="A13714">
        <v>5032025</v>
      </c>
      <c r="B13714" t="s">
        <v>888</v>
      </c>
      <c r="C13714" t="s">
        <v>719</v>
      </c>
      <c r="D13714" t="s">
        <v>184</v>
      </c>
      <c r="E13714" t="s">
        <v>101</v>
      </c>
    </row>
    <row r="13715" spans="1:7" x14ac:dyDescent="0.35">
      <c r="A13715">
        <v>5032025</v>
      </c>
      <c r="B13715" t="s">
        <v>608</v>
      </c>
      <c r="C13715" t="s">
        <v>187</v>
      </c>
      <c r="D13715" t="s">
        <v>101</v>
      </c>
    </row>
    <row r="13716" spans="1:7" x14ac:dyDescent="0.35">
      <c r="A13716">
        <v>5032025</v>
      </c>
      <c r="B13716" t="s">
        <v>560</v>
      </c>
      <c r="C13716" t="s">
        <v>601</v>
      </c>
      <c r="D13716" t="s">
        <v>190</v>
      </c>
      <c r="E13716" t="s">
        <v>191</v>
      </c>
      <c r="F13716" t="s">
        <v>101</v>
      </c>
    </row>
    <row r="13717" spans="1:7" x14ac:dyDescent="0.35">
      <c r="A13717">
        <v>5032025</v>
      </c>
      <c r="B13717" t="s">
        <v>247</v>
      </c>
      <c r="C13717" t="s">
        <v>375</v>
      </c>
      <c r="D13717" t="s">
        <v>190</v>
      </c>
      <c r="E13717" t="s">
        <v>194</v>
      </c>
      <c r="F13717" t="s">
        <v>101</v>
      </c>
    </row>
    <row r="13718" spans="1:7" x14ac:dyDescent="0.35">
      <c r="A13718">
        <v>5032025</v>
      </c>
      <c r="B13718" t="s">
        <v>845</v>
      </c>
      <c r="C13718" t="s">
        <v>636</v>
      </c>
      <c r="D13718" t="s">
        <v>190</v>
      </c>
      <c r="E13718" t="s">
        <v>196</v>
      </c>
      <c r="F13718" t="s">
        <v>101</v>
      </c>
    </row>
    <row r="13719" spans="1:7" x14ac:dyDescent="0.35">
      <c r="A13719">
        <v>5032025</v>
      </c>
      <c r="B13719" t="s">
        <v>520</v>
      </c>
      <c r="C13719" t="s">
        <v>198</v>
      </c>
      <c r="D13719" t="s">
        <v>140</v>
      </c>
      <c r="E13719" t="s">
        <v>199</v>
      </c>
      <c r="F13719" t="s">
        <v>200</v>
      </c>
      <c r="G13719" t="s">
        <v>101</v>
      </c>
    </row>
    <row r="13720" spans="1:7" x14ac:dyDescent="0.35">
      <c r="A13720">
        <v>5032025</v>
      </c>
      <c r="B13720" t="s">
        <v>218</v>
      </c>
      <c r="C13720" t="s">
        <v>244</v>
      </c>
      <c r="D13720" t="s">
        <v>61</v>
      </c>
      <c r="E13720" t="s">
        <v>101</v>
      </c>
    </row>
    <row r="13721" spans="1:7" x14ac:dyDescent="0.35">
      <c r="A13721">
        <v>5032025</v>
      </c>
      <c r="B13721" t="s">
        <v>869</v>
      </c>
      <c r="C13721" t="s">
        <v>637</v>
      </c>
      <c r="D13721" t="s">
        <v>205</v>
      </c>
      <c r="E13721" t="s">
        <v>101</v>
      </c>
    </row>
    <row r="13722" spans="1:7" x14ac:dyDescent="0.35">
      <c r="A13722">
        <v>5032025</v>
      </c>
      <c r="B13722" t="s">
        <v>889</v>
      </c>
      <c r="C13722" t="s">
        <v>638</v>
      </c>
      <c r="D13722" t="s">
        <v>208</v>
      </c>
      <c r="E13722" t="s">
        <v>101</v>
      </c>
    </row>
    <row r="13723" spans="1:7" x14ac:dyDescent="0.35">
      <c r="A13723">
        <v>5032025</v>
      </c>
      <c r="B13723" t="s">
        <v>770</v>
      </c>
      <c r="C13723" t="s">
        <v>611</v>
      </c>
      <c r="D13723" t="s">
        <v>210</v>
      </c>
      <c r="E13723" t="s">
        <v>211</v>
      </c>
      <c r="F13723" t="s">
        <v>101</v>
      </c>
    </row>
    <row r="13724" spans="1:7" x14ac:dyDescent="0.35">
      <c r="A13724">
        <v>5032025</v>
      </c>
      <c r="B13724" t="s">
        <v>454</v>
      </c>
      <c r="C13724" t="s">
        <v>282</v>
      </c>
      <c r="D13724" t="s">
        <v>214</v>
      </c>
      <c r="E13724" t="s">
        <v>215</v>
      </c>
      <c r="F13724" t="s">
        <v>101</v>
      </c>
    </row>
    <row r="13725" spans="1:7" x14ac:dyDescent="0.35">
      <c r="A13725">
        <v>5032025</v>
      </c>
      <c r="B13725" t="s">
        <v>877</v>
      </c>
      <c r="C13725" t="s">
        <v>728</v>
      </c>
      <c r="D13725" t="s">
        <v>217</v>
      </c>
      <c r="E13725" t="s">
        <v>101</v>
      </c>
    </row>
    <row r="13726" spans="1:7" x14ac:dyDescent="0.35">
      <c r="A13726">
        <v>5032025</v>
      </c>
      <c r="B13726" t="s">
        <v>848</v>
      </c>
      <c r="C13726" t="s">
        <v>579</v>
      </c>
      <c r="D13726" t="s">
        <v>220</v>
      </c>
      <c r="E13726" t="s">
        <v>101</v>
      </c>
    </row>
    <row r="13727" spans="1:7" x14ac:dyDescent="0.35">
      <c r="A13727">
        <v>5032025</v>
      </c>
      <c r="B13727" t="s">
        <v>871</v>
      </c>
      <c r="C13727" t="s">
        <v>629</v>
      </c>
      <c r="D13727" t="s">
        <v>222</v>
      </c>
    </row>
    <row r="13728" spans="1:7" x14ac:dyDescent="0.35">
      <c r="A13728">
        <v>5032025</v>
      </c>
      <c r="B13728" t="s">
        <v>836</v>
      </c>
      <c r="C13728" t="s">
        <v>520</v>
      </c>
      <c r="D13728" t="s">
        <v>223</v>
      </c>
    </row>
    <row r="13729" spans="1:7" x14ac:dyDescent="0.35">
      <c r="A13729">
        <v>5032025</v>
      </c>
      <c r="B13729" t="s">
        <v>812</v>
      </c>
      <c r="C13729" t="s">
        <v>518</v>
      </c>
      <c r="D13729" t="s">
        <v>225</v>
      </c>
      <c r="E13729" t="s">
        <v>101</v>
      </c>
    </row>
    <row r="13730" spans="1:7" x14ac:dyDescent="0.35">
      <c r="A13730">
        <v>5032025</v>
      </c>
      <c r="B13730" t="s">
        <v>767</v>
      </c>
      <c r="C13730" t="s">
        <v>510</v>
      </c>
      <c r="D13730" t="s">
        <v>225</v>
      </c>
      <c r="E13730" t="s">
        <v>228</v>
      </c>
      <c r="F13730" t="s">
        <v>229</v>
      </c>
    </row>
    <row r="13731" spans="1:7" x14ac:dyDescent="0.35">
      <c r="A13731">
        <v>5032025</v>
      </c>
      <c r="B13731" t="s">
        <v>880</v>
      </c>
      <c r="C13731" t="s">
        <v>572</v>
      </c>
      <c r="D13731" t="s">
        <v>232</v>
      </c>
      <c r="E13731" t="s">
        <v>101</v>
      </c>
    </row>
    <row r="13732" spans="1:7" x14ac:dyDescent="0.35">
      <c r="A13732">
        <v>5032025</v>
      </c>
      <c r="B13732" t="s">
        <v>852</v>
      </c>
      <c r="C13732" t="s">
        <v>657</v>
      </c>
      <c r="D13732" t="s">
        <v>235</v>
      </c>
      <c r="E13732" t="s">
        <v>236</v>
      </c>
      <c r="F13732" t="s">
        <v>101</v>
      </c>
    </row>
    <row r="13733" spans="1:7" x14ac:dyDescent="0.35">
      <c r="A13733">
        <v>5032025</v>
      </c>
      <c r="B13733" t="s">
        <v>501</v>
      </c>
      <c r="C13733" t="s">
        <v>138</v>
      </c>
      <c r="D13733" t="s">
        <v>235</v>
      </c>
      <c r="E13733" t="s">
        <v>239</v>
      </c>
      <c r="F13733" t="s">
        <v>149</v>
      </c>
    </row>
    <row r="13734" spans="1:7" x14ac:dyDescent="0.35">
      <c r="A13734">
        <v>5032025</v>
      </c>
      <c r="B13734" t="s">
        <v>872</v>
      </c>
      <c r="C13734" t="s">
        <v>560</v>
      </c>
      <c r="D13734" t="s">
        <v>235</v>
      </c>
      <c r="E13734" t="s">
        <v>241</v>
      </c>
      <c r="F13734" t="s">
        <v>101</v>
      </c>
    </row>
    <row r="13735" spans="1:7" x14ac:dyDescent="0.35">
      <c r="A13735">
        <v>5032025</v>
      </c>
      <c r="B13735" t="s">
        <v>886</v>
      </c>
      <c r="C13735" t="s">
        <v>570</v>
      </c>
      <c r="D13735" t="s">
        <v>243</v>
      </c>
      <c r="E13735" t="s">
        <v>101</v>
      </c>
    </row>
    <row r="13736" spans="1:7" x14ac:dyDescent="0.35">
      <c r="A13736">
        <v>5032025</v>
      </c>
      <c r="B13736" t="s">
        <v>822</v>
      </c>
      <c r="C13736" t="s">
        <v>444</v>
      </c>
      <c r="D13736" t="s">
        <v>245</v>
      </c>
      <c r="E13736" t="s">
        <v>246</v>
      </c>
    </row>
    <row r="13737" spans="1:7" x14ac:dyDescent="0.35">
      <c r="A13737">
        <v>5032025</v>
      </c>
      <c r="B13737" t="s">
        <v>862</v>
      </c>
      <c r="C13737" t="s">
        <v>693</v>
      </c>
      <c r="D13737" t="s">
        <v>245</v>
      </c>
      <c r="E13737" t="s">
        <v>249</v>
      </c>
    </row>
    <row r="13738" spans="1:7" x14ac:dyDescent="0.35">
      <c r="A13738">
        <v>5032025</v>
      </c>
      <c r="B13738" t="s">
        <v>723</v>
      </c>
      <c r="C13738" t="s">
        <v>536</v>
      </c>
      <c r="D13738" t="s">
        <v>252</v>
      </c>
      <c r="E13738" t="s">
        <v>101</v>
      </c>
    </row>
    <row r="13739" spans="1:7" x14ac:dyDescent="0.35">
      <c r="A13739">
        <v>5032025</v>
      </c>
      <c r="B13739" t="s">
        <v>718</v>
      </c>
      <c r="C13739" t="s">
        <v>361</v>
      </c>
      <c r="D13739" t="s">
        <v>254</v>
      </c>
    </row>
    <row r="13740" spans="1:7" x14ac:dyDescent="0.35">
      <c r="A13740">
        <v>5032025</v>
      </c>
      <c r="B13740" t="s">
        <v>715</v>
      </c>
      <c r="C13740" t="s">
        <v>419</v>
      </c>
      <c r="D13740" t="s">
        <v>256</v>
      </c>
      <c r="E13740" t="s">
        <v>257</v>
      </c>
      <c r="F13740" t="s">
        <v>236</v>
      </c>
      <c r="G13740" t="s">
        <v>101</v>
      </c>
    </row>
    <row r="13741" spans="1:7" x14ac:dyDescent="0.35">
      <c r="A13741">
        <v>5032025</v>
      </c>
      <c r="B13741" t="s">
        <v>847</v>
      </c>
      <c r="C13741" t="s">
        <v>728</v>
      </c>
      <c r="D13741" t="s">
        <v>260</v>
      </c>
      <c r="E13741" t="s">
        <v>136</v>
      </c>
      <c r="F13741" t="s">
        <v>101</v>
      </c>
    </row>
    <row r="13742" spans="1:7" x14ac:dyDescent="0.35">
      <c r="A13742">
        <v>5032025</v>
      </c>
      <c r="B13742" t="s">
        <v>579</v>
      </c>
      <c r="C13742" t="s">
        <v>261</v>
      </c>
      <c r="D13742" t="s">
        <v>262</v>
      </c>
      <c r="E13742" t="s">
        <v>101</v>
      </c>
    </row>
    <row r="13743" spans="1:7" x14ac:dyDescent="0.35">
      <c r="A13743">
        <v>5032025</v>
      </c>
      <c r="B13743" t="s">
        <v>839</v>
      </c>
      <c r="C13743" t="s">
        <v>551</v>
      </c>
      <c r="D13743" t="s">
        <v>264</v>
      </c>
      <c r="E13743" t="s">
        <v>101</v>
      </c>
    </row>
    <row r="13744" spans="1:7" x14ac:dyDescent="0.35">
      <c r="A13744">
        <v>5032025</v>
      </c>
      <c r="B13744" t="s">
        <v>413</v>
      </c>
      <c r="C13744" t="s">
        <v>264</v>
      </c>
      <c r="D13744" t="s">
        <v>149</v>
      </c>
    </row>
    <row r="13745" spans="1:8" x14ac:dyDescent="0.35">
      <c r="A13745">
        <v>5032025</v>
      </c>
      <c r="B13745" t="s">
        <v>872</v>
      </c>
      <c r="C13745" t="s">
        <v>693</v>
      </c>
      <c r="D13745" t="s">
        <v>265</v>
      </c>
      <c r="E13745" t="s">
        <v>101</v>
      </c>
      <c r="F13745" t="s">
        <v>266</v>
      </c>
    </row>
    <row r="13746" spans="1:8" x14ac:dyDescent="0.35">
      <c r="A13746">
        <v>5032025</v>
      </c>
      <c r="B13746" t="s">
        <v>565</v>
      </c>
      <c r="C13746" t="s">
        <v>267</v>
      </c>
      <c r="D13746" t="s">
        <v>101</v>
      </c>
    </row>
    <row r="13747" spans="1:8" x14ac:dyDescent="0.35">
      <c r="A13747">
        <v>5032025</v>
      </c>
      <c r="B13747" t="s">
        <v>764</v>
      </c>
      <c r="C13747" t="s">
        <v>218</v>
      </c>
      <c r="D13747" t="s">
        <v>268</v>
      </c>
    </row>
    <row r="13748" spans="1:8" x14ac:dyDescent="0.35">
      <c r="A13748">
        <v>5032025</v>
      </c>
      <c r="B13748" t="s">
        <v>890</v>
      </c>
      <c r="C13748" t="s">
        <v>696</v>
      </c>
      <c r="D13748" t="s">
        <v>270</v>
      </c>
      <c r="E13748" t="s">
        <v>271</v>
      </c>
      <c r="F13748" t="s">
        <v>101</v>
      </c>
    </row>
    <row r="13749" spans="1:8" x14ac:dyDescent="0.35">
      <c r="A13749">
        <v>5032025</v>
      </c>
      <c r="B13749" t="s">
        <v>869</v>
      </c>
      <c r="C13749" t="s">
        <v>665</v>
      </c>
      <c r="D13749" t="s">
        <v>274</v>
      </c>
      <c r="E13749" t="s">
        <v>101</v>
      </c>
    </row>
    <row r="13750" spans="1:8" x14ac:dyDescent="0.35">
      <c r="A13750">
        <v>5032025</v>
      </c>
      <c r="B13750" t="s">
        <v>761</v>
      </c>
      <c r="C13750" t="s">
        <v>237</v>
      </c>
      <c r="D13750" t="s">
        <v>277</v>
      </c>
      <c r="E13750" t="s">
        <v>101</v>
      </c>
    </row>
    <row r="13751" spans="1:8" x14ac:dyDescent="0.35">
      <c r="A13751">
        <v>5032025</v>
      </c>
      <c r="B13751" t="s">
        <v>822</v>
      </c>
      <c r="C13751" t="s">
        <v>589</v>
      </c>
      <c r="D13751" t="s">
        <v>279</v>
      </c>
      <c r="E13751" t="s">
        <v>140</v>
      </c>
      <c r="F13751" t="s">
        <v>280</v>
      </c>
    </row>
    <row r="13752" spans="1:8" x14ac:dyDescent="0.35">
      <c r="A13752">
        <v>5032025</v>
      </c>
      <c r="B13752" t="s">
        <v>856</v>
      </c>
      <c r="C13752" t="s">
        <v>693</v>
      </c>
      <c r="D13752" t="s">
        <v>281</v>
      </c>
    </row>
    <row r="13753" spans="1:8" x14ac:dyDescent="0.35">
      <c r="A13753">
        <v>5032025</v>
      </c>
      <c r="B13753" t="s">
        <v>560</v>
      </c>
      <c r="C13753" t="s">
        <v>449</v>
      </c>
      <c r="D13753" t="s">
        <v>284</v>
      </c>
      <c r="E13753" t="s">
        <v>101</v>
      </c>
    </row>
    <row r="13754" spans="1:8" x14ac:dyDescent="0.35">
      <c r="A13754">
        <v>5032025</v>
      </c>
      <c r="B13754" t="s">
        <v>875</v>
      </c>
      <c r="C13754" t="s">
        <v>567</v>
      </c>
      <c r="D13754" t="s">
        <v>287</v>
      </c>
      <c r="E13754" t="s">
        <v>101</v>
      </c>
    </row>
    <row r="13755" spans="1:8" x14ac:dyDescent="0.35">
      <c r="A13755">
        <v>5032025</v>
      </c>
      <c r="B13755" t="s">
        <v>884</v>
      </c>
      <c r="C13755" t="s">
        <v>630</v>
      </c>
      <c r="D13755" t="s">
        <v>288</v>
      </c>
      <c r="E13755" t="s">
        <v>101</v>
      </c>
    </row>
    <row r="13756" spans="1:8" x14ac:dyDescent="0.35">
      <c r="A13756">
        <v>5032025</v>
      </c>
      <c r="B13756" t="s">
        <v>565</v>
      </c>
      <c r="C13756" t="s">
        <v>480</v>
      </c>
      <c r="D13756" t="s">
        <v>290</v>
      </c>
      <c r="E13756" t="s">
        <v>140</v>
      </c>
      <c r="F13756" t="s">
        <v>291</v>
      </c>
    </row>
    <row r="13757" spans="1:8" x14ac:dyDescent="0.35">
      <c r="A13757">
        <v>5032025</v>
      </c>
      <c r="B13757" t="s">
        <v>844</v>
      </c>
      <c r="C13757" t="s">
        <v>560</v>
      </c>
      <c r="D13757" t="s">
        <v>290</v>
      </c>
      <c r="E13757" t="s">
        <v>140</v>
      </c>
      <c r="F13757" t="s">
        <v>294</v>
      </c>
      <c r="G13757" t="s">
        <v>295</v>
      </c>
      <c r="H13757" t="s">
        <v>101</v>
      </c>
    </row>
    <row r="13758" spans="1:8" x14ac:dyDescent="0.35">
      <c r="A13758">
        <v>5032025</v>
      </c>
      <c r="B13758" t="s">
        <v>764</v>
      </c>
      <c r="C13758" t="s">
        <v>572</v>
      </c>
      <c r="D13758" t="s">
        <v>298</v>
      </c>
      <c r="E13758" t="s">
        <v>101</v>
      </c>
    </row>
    <row r="13759" spans="1:8" x14ac:dyDescent="0.35">
      <c r="A13759">
        <v>5032025</v>
      </c>
      <c r="B13759" t="s">
        <v>237</v>
      </c>
      <c r="C13759" t="s">
        <v>102</v>
      </c>
      <c r="D13759" t="s">
        <v>300</v>
      </c>
      <c r="E13759" t="s">
        <v>262</v>
      </c>
      <c r="F13759" t="s">
        <v>101</v>
      </c>
    </row>
    <row r="13760" spans="1:8" x14ac:dyDescent="0.35">
      <c r="A13760">
        <v>5032025</v>
      </c>
      <c r="B13760" t="s">
        <v>657</v>
      </c>
      <c r="C13760" t="s">
        <v>418</v>
      </c>
      <c r="D13760" t="s">
        <v>301</v>
      </c>
      <c r="E13760" t="s">
        <v>101</v>
      </c>
    </row>
    <row r="13761" spans="1:9" x14ac:dyDescent="0.35">
      <c r="A13761">
        <v>5032025</v>
      </c>
      <c r="B13761" t="s">
        <v>810</v>
      </c>
      <c r="C13761" t="s">
        <v>565</v>
      </c>
      <c r="D13761" t="s">
        <v>303</v>
      </c>
      <c r="E13761" t="s">
        <v>149</v>
      </c>
    </row>
    <row r="13762" spans="1:9" x14ac:dyDescent="0.35">
      <c r="A13762">
        <v>5032025</v>
      </c>
      <c r="B13762" t="s">
        <v>869</v>
      </c>
      <c r="C13762" t="s">
        <v>717</v>
      </c>
      <c r="D13762" t="s">
        <v>306</v>
      </c>
      <c r="E13762" t="s">
        <v>101</v>
      </c>
    </row>
    <row r="13763" spans="1:9" x14ac:dyDescent="0.35">
      <c r="A13763">
        <v>5032025</v>
      </c>
      <c r="B13763" t="s">
        <v>891</v>
      </c>
      <c r="C13763" t="s">
        <v>629</v>
      </c>
      <c r="D13763" t="s">
        <v>308</v>
      </c>
      <c r="E13763" t="s">
        <v>309</v>
      </c>
      <c r="F13763" t="s">
        <v>310</v>
      </c>
      <c r="G13763" t="s">
        <v>311</v>
      </c>
      <c r="H13763" t="s">
        <v>312</v>
      </c>
      <c r="I13763" t="s">
        <v>101</v>
      </c>
    </row>
    <row r="13764" spans="1:9" x14ac:dyDescent="0.35">
      <c r="A13764">
        <v>5032025</v>
      </c>
      <c r="B13764" t="s">
        <v>218</v>
      </c>
      <c r="C13764" t="s">
        <v>293</v>
      </c>
      <c r="D13764" t="s">
        <v>314</v>
      </c>
      <c r="E13764" t="s">
        <v>315</v>
      </c>
      <c r="F13764" t="s">
        <v>101</v>
      </c>
    </row>
    <row r="13765" spans="1:9" x14ac:dyDescent="0.35">
      <c r="A13765">
        <v>5032025</v>
      </c>
      <c r="B13765" t="s">
        <v>624</v>
      </c>
      <c r="C13765" t="s">
        <v>556</v>
      </c>
      <c r="D13765" t="s">
        <v>314</v>
      </c>
      <c r="E13765" t="s">
        <v>317</v>
      </c>
      <c r="F13765" t="s">
        <v>101</v>
      </c>
    </row>
    <row r="13766" spans="1:9" x14ac:dyDescent="0.35">
      <c r="A13766">
        <v>5032025</v>
      </c>
      <c r="B13766" t="s">
        <v>796</v>
      </c>
      <c r="C13766" t="s">
        <v>557</v>
      </c>
      <c r="D13766" t="s">
        <v>319</v>
      </c>
      <c r="E13766" t="s">
        <v>320</v>
      </c>
      <c r="F13766" t="s">
        <v>321</v>
      </c>
    </row>
    <row r="13767" spans="1:9" x14ac:dyDescent="0.35">
      <c r="A13767">
        <v>5032025</v>
      </c>
      <c r="B13767" t="s">
        <v>830</v>
      </c>
      <c r="C13767" t="s">
        <v>629</v>
      </c>
      <c r="D13767" t="s">
        <v>322</v>
      </c>
      <c r="E13767" t="s">
        <v>101</v>
      </c>
    </row>
    <row r="13768" spans="1:9" x14ac:dyDescent="0.35">
      <c r="A13768">
        <v>5032025</v>
      </c>
      <c r="B13768" t="s">
        <v>890</v>
      </c>
      <c r="C13768" t="s">
        <v>736</v>
      </c>
      <c r="D13768" t="s">
        <v>325</v>
      </c>
      <c r="E13768" t="s">
        <v>101</v>
      </c>
    </row>
    <row r="13769" spans="1:9" x14ac:dyDescent="0.35">
      <c r="A13769">
        <v>5032025</v>
      </c>
      <c r="B13769" t="s">
        <v>892</v>
      </c>
      <c r="C13769" t="s">
        <v>737</v>
      </c>
      <c r="D13769" t="s">
        <v>328</v>
      </c>
      <c r="E13769" t="s">
        <v>101</v>
      </c>
    </row>
    <row r="13770" spans="1:9" x14ac:dyDescent="0.35">
      <c r="A13770">
        <v>5032025</v>
      </c>
      <c r="B13770" t="s">
        <v>596</v>
      </c>
      <c r="C13770" t="s">
        <v>331</v>
      </c>
      <c r="D13770" t="s">
        <v>332</v>
      </c>
      <c r="E13770" t="s">
        <v>101</v>
      </c>
    </row>
    <row r="13771" spans="1:9" x14ac:dyDescent="0.35">
      <c r="A13771">
        <v>5032025</v>
      </c>
      <c r="B13771" t="s">
        <v>339</v>
      </c>
      <c r="C13771" t="s">
        <v>327</v>
      </c>
      <c r="D13771" t="s">
        <v>331</v>
      </c>
      <c r="E13771" t="s">
        <v>335</v>
      </c>
      <c r="F13771" t="s">
        <v>101</v>
      </c>
    </row>
    <row r="13772" spans="1:9" x14ac:dyDescent="0.35">
      <c r="A13772">
        <v>5032025</v>
      </c>
      <c r="B13772" t="s">
        <v>285</v>
      </c>
      <c r="C13772" t="s">
        <v>179</v>
      </c>
      <c r="D13772" t="s">
        <v>331</v>
      </c>
      <c r="E13772" t="s">
        <v>338</v>
      </c>
      <c r="F13772" t="s">
        <v>321</v>
      </c>
    </row>
    <row r="13773" spans="1:9" x14ac:dyDescent="0.35">
      <c r="A13773">
        <v>5032025</v>
      </c>
      <c r="B13773" t="s">
        <v>891</v>
      </c>
      <c r="C13773" t="s">
        <v>634</v>
      </c>
      <c r="D13773" t="s">
        <v>170</v>
      </c>
    </row>
    <row r="13774" spans="1:9" x14ac:dyDescent="0.35">
      <c r="A13774">
        <v>5032025</v>
      </c>
      <c r="B13774" t="s">
        <v>877</v>
      </c>
      <c r="C13774" t="s">
        <v>737</v>
      </c>
      <c r="D13774" t="s">
        <v>341</v>
      </c>
      <c r="E13774" t="s">
        <v>101</v>
      </c>
    </row>
    <row r="13775" spans="1:9" x14ac:dyDescent="0.35">
      <c r="A13775">
        <v>5032025</v>
      </c>
      <c r="B13775" t="s">
        <v>759</v>
      </c>
      <c r="C13775" t="s">
        <v>339</v>
      </c>
      <c r="D13775" t="s">
        <v>343</v>
      </c>
      <c r="E13775" t="s">
        <v>101</v>
      </c>
    </row>
    <row r="13776" spans="1:9" x14ac:dyDescent="0.35">
      <c r="A13776">
        <v>5032025</v>
      </c>
      <c r="B13776" t="s">
        <v>426</v>
      </c>
      <c r="C13776" t="s">
        <v>132</v>
      </c>
      <c r="D13776" t="s">
        <v>344</v>
      </c>
      <c r="E13776" t="s">
        <v>345</v>
      </c>
      <c r="F13776" t="s">
        <v>101</v>
      </c>
    </row>
    <row r="13777" spans="1:8" x14ac:dyDescent="0.35">
      <c r="A13777">
        <v>5032025</v>
      </c>
      <c r="B13777" t="s">
        <v>843</v>
      </c>
      <c r="C13777" t="s">
        <v>657</v>
      </c>
      <c r="D13777" t="s">
        <v>132</v>
      </c>
      <c r="E13777" t="s">
        <v>347</v>
      </c>
      <c r="F13777" t="s">
        <v>101</v>
      </c>
    </row>
    <row r="13778" spans="1:8" x14ac:dyDescent="0.35">
      <c r="A13778">
        <v>5032025</v>
      </c>
      <c r="B13778" t="s">
        <v>844</v>
      </c>
      <c r="C13778" t="s">
        <v>636</v>
      </c>
      <c r="D13778" t="s">
        <v>132</v>
      </c>
      <c r="E13778" t="s">
        <v>348</v>
      </c>
      <c r="F13778" t="s">
        <v>101</v>
      </c>
    </row>
    <row r="13779" spans="1:8" x14ac:dyDescent="0.35">
      <c r="A13779">
        <v>5032025</v>
      </c>
      <c r="B13779" t="s">
        <v>591</v>
      </c>
      <c r="C13779" t="s">
        <v>601</v>
      </c>
      <c r="D13779" t="s">
        <v>132</v>
      </c>
      <c r="E13779" t="s">
        <v>350</v>
      </c>
      <c r="F13779" t="s">
        <v>101</v>
      </c>
    </row>
    <row r="13780" spans="1:8" x14ac:dyDescent="0.35">
      <c r="A13780">
        <v>5032025</v>
      </c>
      <c r="B13780" t="s">
        <v>822</v>
      </c>
      <c r="C13780" t="s">
        <v>579</v>
      </c>
      <c r="D13780" t="s">
        <v>132</v>
      </c>
      <c r="E13780" t="s">
        <v>352</v>
      </c>
      <c r="F13780" t="s">
        <v>101</v>
      </c>
    </row>
    <row r="13781" spans="1:8" x14ac:dyDescent="0.35">
      <c r="A13781">
        <v>5032025</v>
      </c>
      <c r="B13781" t="s">
        <v>824</v>
      </c>
      <c r="C13781" t="s">
        <v>583</v>
      </c>
      <c r="D13781" t="s">
        <v>132</v>
      </c>
      <c r="E13781" t="s">
        <v>133</v>
      </c>
      <c r="F13781" t="s">
        <v>355</v>
      </c>
    </row>
    <row r="13782" spans="1:8" x14ac:dyDescent="0.35">
      <c r="A13782">
        <v>5032025</v>
      </c>
      <c r="B13782" t="s">
        <v>711</v>
      </c>
      <c r="C13782" t="s">
        <v>413</v>
      </c>
      <c r="D13782" t="s">
        <v>132</v>
      </c>
      <c r="E13782" t="s">
        <v>356</v>
      </c>
      <c r="F13782" t="s">
        <v>101</v>
      </c>
    </row>
    <row r="13783" spans="1:8" x14ac:dyDescent="0.35">
      <c r="A13783">
        <v>5032025</v>
      </c>
      <c r="B13783" t="s">
        <v>449</v>
      </c>
      <c r="C13783" t="s">
        <v>327</v>
      </c>
      <c r="D13783" t="s">
        <v>359</v>
      </c>
      <c r="E13783" t="s">
        <v>360</v>
      </c>
      <c r="F13783" t="s">
        <v>101</v>
      </c>
    </row>
    <row r="13784" spans="1:8" x14ac:dyDescent="0.35">
      <c r="A13784">
        <v>5032025</v>
      </c>
      <c r="B13784" t="s">
        <v>693</v>
      </c>
      <c r="C13784" t="s">
        <v>464</v>
      </c>
      <c r="D13784" t="s">
        <v>359</v>
      </c>
      <c r="E13784" t="s">
        <v>362</v>
      </c>
      <c r="F13784" t="s">
        <v>101</v>
      </c>
    </row>
    <row r="13785" spans="1:8" x14ac:dyDescent="0.35">
      <c r="A13785">
        <v>5032025</v>
      </c>
      <c r="B13785" t="s">
        <v>858</v>
      </c>
      <c r="C13785" t="s">
        <v>498</v>
      </c>
      <c r="D13785" t="s">
        <v>359</v>
      </c>
      <c r="E13785" t="s">
        <v>362</v>
      </c>
      <c r="F13785" t="s">
        <v>140</v>
      </c>
      <c r="G13785" t="s">
        <v>364</v>
      </c>
      <c r="H13785" t="s">
        <v>101</v>
      </c>
    </row>
    <row r="13786" spans="1:8" x14ac:dyDescent="0.35">
      <c r="A13786">
        <v>5032025</v>
      </c>
      <c r="B13786" t="s">
        <v>881</v>
      </c>
      <c r="C13786" t="s">
        <v>570</v>
      </c>
      <c r="D13786" t="s">
        <v>366</v>
      </c>
      <c r="E13786" t="s">
        <v>257</v>
      </c>
      <c r="F13786" t="s">
        <v>367</v>
      </c>
      <c r="G13786" t="s">
        <v>101</v>
      </c>
    </row>
    <row r="13787" spans="1:8" x14ac:dyDescent="0.35">
      <c r="A13787">
        <v>5032025</v>
      </c>
      <c r="B13787" t="s">
        <v>884</v>
      </c>
      <c r="C13787" t="s">
        <v>720</v>
      </c>
      <c r="D13787" t="s">
        <v>369</v>
      </c>
      <c r="E13787" t="s">
        <v>370</v>
      </c>
      <c r="F13787" t="s">
        <v>101</v>
      </c>
    </row>
    <row r="13788" spans="1:8" x14ac:dyDescent="0.35">
      <c r="A13788">
        <v>5032025</v>
      </c>
      <c r="B13788" t="s">
        <v>851</v>
      </c>
      <c r="C13788" t="s">
        <v>696</v>
      </c>
      <c r="D13788" t="s">
        <v>371</v>
      </c>
      <c r="E13788" t="s">
        <v>101</v>
      </c>
    </row>
    <row r="13789" spans="1:8" x14ac:dyDescent="0.35">
      <c r="A13789">
        <v>5032025</v>
      </c>
      <c r="B13789" t="s">
        <v>635</v>
      </c>
      <c r="C13789" t="s">
        <v>496</v>
      </c>
      <c r="D13789" t="s">
        <v>372</v>
      </c>
      <c r="E13789" t="s">
        <v>101</v>
      </c>
    </row>
    <row r="13790" spans="1:8" x14ac:dyDescent="0.35">
      <c r="A13790">
        <v>5032025</v>
      </c>
      <c r="B13790" t="s">
        <v>830</v>
      </c>
      <c r="C13790" t="s">
        <v>565</v>
      </c>
      <c r="D13790" t="s">
        <v>373</v>
      </c>
      <c r="E13790" t="s">
        <v>101</v>
      </c>
    </row>
    <row r="13791" spans="1:8" x14ac:dyDescent="0.35">
      <c r="A13791">
        <v>5032025</v>
      </c>
      <c r="B13791" t="s">
        <v>893</v>
      </c>
      <c r="C13791" t="s">
        <v>629</v>
      </c>
      <c r="D13791" t="s">
        <v>376</v>
      </c>
      <c r="E13791" t="s">
        <v>140</v>
      </c>
      <c r="F13791" t="s">
        <v>331</v>
      </c>
      <c r="G13791" t="s">
        <v>377</v>
      </c>
      <c r="H13791" t="s">
        <v>101</v>
      </c>
    </row>
    <row r="13792" spans="1:8" x14ac:dyDescent="0.35">
      <c r="A13792">
        <v>5032025</v>
      </c>
      <c r="B13792" t="s">
        <v>874</v>
      </c>
      <c r="C13792" t="s">
        <v>514</v>
      </c>
      <c r="D13792" t="s">
        <v>378</v>
      </c>
    </row>
    <row r="13793" spans="1:9" x14ac:dyDescent="0.35">
      <c r="A13793">
        <v>5032025</v>
      </c>
      <c r="B13793" t="s">
        <v>733</v>
      </c>
      <c r="C13793" t="s">
        <v>207</v>
      </c>
      <c r="D13793" t="s">
        <v>380</v>
      </c>
      <c r="E13793" t="s">
        <v>101</v>
      </c>
    </row>
    <row r="13794" spans="1:9" x14ac:dyDescent="0.35">
      <c r="A13794">
        <v>5032025</v>
      </c>
      <c r="B13794" t="s">
        <v>752</v>
      </c>
      <c r="C13794" t="s">
        <v>567</v>
      </c>
      <c r="D13794" t="s">
        <v>382</v>
      </c>
      <c r="E13794" t="s">
        <v>383</v>
      </c>
    </row>
    <row r="13795" spans="1:9" x14ac:dyDescent="0.35">
      <c r="A13795">
        <v>5032025</v>
      </c>
      <c r="B13795" t="s">
        <v>658</v>
      </c>
      <c r="C13795" t="s">
        <v>674</v>
      </c>
      <c r="D13795" t="s">
        <v>385</v>
      </c>
      <c r="E13795" t="s">
        <v>386</v>
      </c>
    </row>
    <row r="13796" spans="1:9" x14ac:dyDescent="0.35">
      <c r="A13796">
        <v>5032025</v>
      </c>
      <c r="B13796" t="s">
        <v>876</v>
      </c>
      <c r="C13796" t="s">
        <v>636</v>
      </c>
      <c r="D13796" t="s">
        <v>388</v>
      </c>
      <c r="E13796" t="s">
        <v>101</v>
      </c>
    </row>
    <row r="13797" spans="1:9" x14ac:dyDescent="0.35">
      <c r="A13797">
        <v>5032025</v>
      </c>
      <c r="B13797" t="s">
        <v>275</v>
      </c>
      <c r="C13797" t="s">
        <v>391</v>
      </c>
      <c r="D13797" t="s">
        <v>101</v>
      </c>
    </row>
    <row r="13798" spans="1:9" x14ac:dyDescent="0.35">
      <c r="A13798">
        <v>5032025</v>
      </c>
      <c r="B13798" t="s">
        <v>750</v>
      </c>
      <c r="C13798" t="s">
        <v>541</v>
      </c>
      <c r="D13798" t="s">
        <v>393</v>
      </c>
    </row>
    <row r="13799" spans="1:9" x14ac:dyDescent="0.35">
      <c r="A13799">
        <v>5032025</v>
      </c>
      <c r="B13799" t="s">
        <v>886</v>
      </c>
      <c r="C13799" t="s">
        <v>694</v>
      </c>
      <c r="D13799" t="s">
        <v>394</v>
      </c>
      <c r="E13799" t="s">
        <v>395</v>
      </c>
      <c r="F13799" t="s">
        <v>101</v>
      </c>
    </row>
    <row r="13800" spans="1:9" x14ac:dyDescent="0.35">
      <c r="A13800">
        <v>5032025</v>
      </c>
      <c r="B13800" t="s">
        <v>793</v>
      </c>
      <c r="C13800" t="s">
        <v>511</v>
      </c>
      <c r="D13800" t="s">
        <v>397</v>
      </c>
      <c r="E13800" t="s">
        <v>101</v>
      </c>
    </row>
    <row r="13801" spans="1:9" x14ac:dyDescent="0.35">
      <c r="A13801">
        <v>5032025</v>
      </c>
      <c r="B13801" t="s">
        <v>874</v>
      </c>
      <c r="C13801" t="s">
        <v>597</v>
      </c>
      <c r="D13801" t="s">
        <v>399</v>
      </c>
      <c r="E13801" t="s">
        <v>140</v>
      </c>
      <c r="F13801" t="s">
        <v>400</v>
      </c>
      <c r="G13801" t="s">
        <v>257</v>
      </c>
      <c r="H13801" t="s">
        <v>331</v>
      </c>
      <c r="I13801" t="s">
        <v>401</v>
      </c>
    </row>
    <row r="13802" spans="1:9" x14ac:dyDescent="0.35">
      <c r="A13802">
        <v>5032025</v>
      </c>
      <c r="B13802" t="s">
        <v>878</v>
      </c>
      <c r="C13802" t="s">
        <v>728</v>
      </c>
      <c r="D13802" t="s">
        <v>399</v>
      </c>
      <c r="E13802" t="s">
        <v>187</v>
      </c>
      <c r="F13802" t="s">
        <v>101</v>
      </c>
    </row>
    <row r="13803" spans="1:9" x14ac:dyDescent="0.35">
      <c r="A13803">
        <v>5032025</v>
      </c>
      <c r="B13803" t="s">
        <v>733</v>
      </c>
      <c r="C13803" t="s">
        <v>581</v>
      </c>
      <c r="D13803" t="s">
        <v>399</v>
      </c>
      <c r="E13803" t="s">
        <v>403</v>
      </c>
      <c r="F13803" t="s">
        <v>101</v>
      </c>
    </row>
    <row r="13804" spans="1:9" x14ac:dyDescent="0.35">
      <c r="A13804">
        <v>5032025</v>
      </c>
      <c r="B13804" t="s">
        <v>849</v>
      </c>
      <c r="C13804" t="s">
        <v>542</v>
      </c>
      <c r="D13804" t="s">
        <v>399</v>
      </c>
      <c r="E13804" t="s">
        <v>404</v>
      </c>
      <c r="F13804" t="s">
        <v>101</v>
      </c>
    </row>
    <row r="13805" spans="1:9" x14ac:dyDescent="0.35">
      <c r="A13805">
        <v>4032025</v>
      </c>
      <c r="B13805" t="s">
        <v>639</v>
      </c>
      <c r="C13805" t="s">
        <v>582</v>
      </c>
      <c r="D13805" t="s">
        <v>100</v>
      </c>
      <c r="E13805" t="s">
        <v>101</v>
      </c>
    </row>
    <row r="13806" spans="1:9" x14ac:dyDescent="0.35">
      <c r="A13806">
        <v>4032025</v>
      </c>
      <c r="B13806" t="s">
        <v>565</v>
      </c>
      <c r="C13806" t="s">
        <v>511</v>
      </c>
      <c r="D13806" t="s">
        <v>104</v>
      </c>
      <c r="E13806" t="s">
        <v>101</v>
      </c>
    </row>
    <row r="13807" spans="1:9" x14ac:dyDescent="0.35">
      <c r="A13807">
        <v>4032025</v>
      </c>
      <c r="B13807" t="s">
        <v>692</v>
      </c>
      <c r="C13807" t="s">
        <v>508</v>
      </c>
      <c r="D13807" t="s">
        <v>107</v>
      </c>
      <c r="E13807" t="s">
        <v>108</v>
      </c>
      <c r="F13807" t="s">
        <v>101</v>
      </c>
    </row>
    <row r="13808" spans="1:9" x14ac:dyDescent="0.35">
      <c r="A13808">
        <v>4032025</v>
      </c>
      <c r="B13808" t="s">
        <v>510</v>
      </c>
      <c r="C13808" t="s">
        <v>549</v>
      </c>
      <c r="D13808" t="s">
        <v>111</v>
      </c>
      <c r="E13808" t="s">
        <v>101</v>
      </c>
    </row>
    <row r="13809" spans="1:7" x14ac:dyDescent="0.35">
      <c r="A13809">
        <v>4032025</v>
      </c>
      <c r="B13809" t="s">
        <v>123</v>
      </c>
      <c r="C13809" t="s">
        <v>577</v>
      </c>
      <c r="D13809" t="s">
        <v>114</v>
      </c>
      <c r="E13809" t="s">
        <v>115</v>
      </c>
      <c r="F13809" t="s">
        <v>116</v>
      </c>
    </row>
    <row r="13810" spans="1:7" x14ac:dyDescent="0.35">
      <c r="A13810">
        <v>4032025</v>
      </c>
      <c r="B13810" t="s">
        <v>204</v>
      </c>
      <c r="C13810" t="s">
        <v>384</v>
      </c>
      <c r="D13810" t="s">
        <v>114</v>
      </c>
      <c r="E13810" t="s">
        <v>119</v>
      </c>
      <c r="F13810" t="s">
        <v>120</v>
      </c>
      <c r="G13810" t="s">
        <v>121</v>
      </c>
    </row>
    <row r="13811" spans="1:7" x14ac:dyDescent="0.35">
      <c r="A13811">
        <v>4032025</v>
      </c>
      <c r="B13811" t="s">
        <v>188</v>
      </c>
      <c r="C13811" t="s">
        <v>509</v>
      </c>
      <c r="D13811" t="s">
        <v>114</v>
      </c>
      <c r="E13811" t="s">
        <v>124</v>
      </c>
    </row>
    <row r="13812" spans="1:7" x14ac:dyDescent="0.35">
      <c r="A13812">
        <v>4032025</v>
      </c>
      <c r="B13812" t="s">
        <v>186</v>
      </c>
      <c r="C13812" t="s">
        <v>134</v>
      </c>
      <c r="D13812" t="s">
        <v>114</v>
      </c>
      <c r="E13812" t="s">
        <v>127</v>
      </c>
    </row>
    <row r="13813" spans="1:7" x14ac:dyDescent="0.35">
      <c r="A13813">
        <v>4032025</v>
      </c>
      <c r="B13813" t="s">
        <v>109</v>
      </c>
      <c r="C13813" t="s">
        <v>434</v>
      </c>
      <c r="D13813" t="s">
        <v>114</v>
      </c>
      <c r="E13813" t="s">
        <v>130</v>
      </c>
    </row>
    <row r="13814" spans="1:7" x14ac:dyDescent="0.35">
      <c r="A13814">
        <v>4032025</v>
      </c>
      <c r="B13814" t="s">
        <v>384</v>
      </c>
      <c r="C13814" t="s">
        <v>316</v>
      </c>
      <c r="D13814" t="s">
        <v>114</v>
      </c>
      <c r="E13814" t="s">
        <v>132</v>
      </c>
      <c r="F13814" t="s">
        <v>133</v>
      </c>
    </row>
    <row r="13815" spans="1:7" x14ac:dyDescent="0.35">
      <c r="A13815">
        <v>4032025</v>
      </c>
      <c r="B13815" t="s">
        <v>629</v>
      </c>
      <c r="C13815" t="s">
        <v>440</v>
      </c>
      <c r="D13815" t="s">
        <v>135</v>
      </c>
      <c r="E13815" t="s">
        <v>136</v>
      </c>
    </row>
    <row r="13816" spans="1:7" x14ac:dyDescent="0.35">
      <c r="A13816">
        <v>4032025</v>
      </c>
      <c r="B13816" t="s">
        <v>831</v>
      </c>
      <c r="C13816" t="s">
        <v>603</v>
      </c>
      <c r="D13816" t="s">
        <v>139</v>
      </c>
      <c r="E13816" t="s">
        <v>140</v>
      </c>
      <c r="F13816" t="s">
        <v>141</v>
      </c>
      <c r="G13816" t="s">
        <v>101</v>
      </c>
    </row>
    <row r="13817" spans="1:7" x14ac:dyDescent="0.35">
      <c r="A13817">
        <v>4032025</v>
      </c>
      <c r="B13817" t="s">
        <v>655</v>
      </c>
      <c r="C13817" t="s">
        <v>218</v>
      </c>
      <c r="D13817" t="s">
        <v>144</v>
      </c>
      <c r="E13817" t="s">
        <v>101</v>
      </c>
    </row>
    <row r="13818" spans="1:7" x14ac:dyDescent="0.35">
      <c r="A13818">
        <v>4032025</v>
      </c>
      <c r="B13818" t="s">
        <v>715</v>
      </c>
      <c r="C13818" t="s">
        <v>413</v>
      </c>
      <c r="D13818" t="s">
        <v>147</v>
      </c>
      <c r="E13818" t="s">
        <v>148</v>
      </c>
      <c r="F13818" t="s">
        <v>149</v>
      </c>
    </row>
    <row r="13819" spans="1:7" x14ac:dyDescent="0.35">
      <c r="A13819">
        <v>4032025</v>
      </c>
      <c r="B13819" t="s">
        <v>639</v>
      </c>
      <c r="C13819" t="s">
        <v>413</v>
      </c>
      <c r="D13819" t="s">
        <v>152</v>
      </c>
      <c r="E13819" t="s">
        <v>140</v>
      </c>
      <c r="F13819" t="s">
        <v>153</v>
      </c>
      <c r="G13819" t="s">
        <v>101</v>
      </c>
    </row>
    <row r="13820" spans="1:7" x14ac:dyDescent="0.35">
      <c r="A13820">
        <v>4032025</v>
      </c>
      <c r="B13820" t="s">
        <v>894</v>
      </c>
      <c r="C13820" t="s">
        <v>766</v>
      </c>
      <c r="D13820" t="s">
        <v>156</v>
      </c>
      <c r="E13820" t="s">
        <v>101</v>
      </c>
    </row>
    <row r="13821" spans="1:7" x14ac:dyDescent="0.35">
      <c r="A13821">
        <v>4032025</v>
      </c>
      <c r="B13821" t="s">
        <v>629</v>
      </c>
      <c r="C13821" t="s">
        <v>159</v>
      </c>
      <c r="D13821" t="s">
        <v>101</v>
      </c>
    </row>
    <row r="13822" spans="1:7" x14ac:dyDescent="0.35">
      <c r="A13822">
        <v>4032025</v>
      </c>
      <c r="B13822" t="s">
        <v>558</v>
      </c>
      <c r="C13822" t="s">
        <v>161</v>
      </c>
      <c r="D13822" t="s">
        <v>101</v>
      </c>
    </row>
    <row r="13823" spans="1:7" x14ac:dyDescent="0.35">
      <c r="A13823">
        <v>4032025</v>
      </c>
      <c r="B13823" t="s">
        <v>477</v>
      </c>
      <c r="C13823" t="s">
        <v>305</v>
      </c>
      <c r="D13823" t="s">
        <v>164</v>
      </c>
      <c r="E13823" t="s">
        <v>101</v>
      </c>
    </row>
    <row r="13824" spans="1:7" x14ac:dyDescent="0.35">
      <c r="A13824">
        <v>4032025</v>
      </c>
      <c r="B13824" t="s">
        <v>822</v>
      </c>
      <c r="C13824" t="s">
        <v>611</v>
      </c>
      <c r="D13824" t="s">
        <v>167</v>
      </c>
    </row>
    <row r="13825" spans="1:7" x14ac:dyDescent="0.35">
      <c r="A13825">
        <v>4032025</v>
      </c>
      <c r="B13825" t="s">
        <v>423</v>
      </c>
      <c r="C13825" t="s">
        <v>101</v>
      </c>
    </row>
    <row r="13826" spans="1:7" x14ac:dyDescent="0.35">
      <c r="A13826">
        <v>4032025</v>
      </c>
      <c r="B13826" t="s">
        <v>624</v>
      </c>
      <c r="C13826" t="s">
        <v>523</v>
      </c>
      <c r="D13826" t="s">
        <v>169</v>
      </c>
      <c r="E13826" t="s">
        <v>170</v>
      </c>
      <c r="F13826" t="s">
        <v>101</v>
      </c>
    </row>
    <row r="13827" spans="1:7" x14ac:dyDescent="0.35">
      <c r="A13827">
        <v>4032025</v>
      </c>
      <c r="B13827" t="s">
        <v>845</v>
      </c>
      <c r="C13827" t="s">
        <v>637</v>
      </c>
      <c r="D13827" t="s">
        <v>173</v>
      </c>
      <c r="E13827" t="s">
        <v>101</v>
      </c>
    </row>
    <row r="13828" spans="1:7" x14ac:dyDescent="0.35">
      <c r="A13828">
        <v>4032025</v>
      </c>
      <c r="B13828" t="s">
        <v>757</v>
      </c>
      <c r="C13828" t="s">
        <v>581</v>
      </c>
      <c r="D13828" t="s">
        <v>176</v>
      </c>
      <c r="E13828" t="s">
        <v>101</v>
      </c>
    </row>
    <row r="13829" spans="1:7" x14ac:dyDescent="0.35">
      <c r="A13829">
        <v>4032025</v>
      </c>
      <c r="B13829" t="s">
        <v>804</v>
      </c>
      <c r="C13829" t="s">
        <v>566</v>
      </c>
      <c r="D13829" t="s">
        <v>176</v>
      </c>
      <c r="E13829" t="s">
        <v>149</v>
      </c>
    </row>
    <row r="13830" spans="1:7" x14ac:dyDescent="0.35">
      <c r="A13830">
        <v>4032025</v>
      </c>
      <c r="B13830" t="s">
        <v>630</v>
      </c>
      <c r="C13830" t="s">
        <v>504</v>
      </c>
      <c r="D13830" t="s">
        <v>181</v>
      </c>
      <c r="E13830" t="s">
        <v>182</v>
      </c>
      <c r="F13830" t="s">
        <v>101</v>
      </c>
    </row>
    <row r="13831" spans="1:7" x14ac:dyDescent="0.35">
      <c r="A13831">
        <v>4032025</v>
      </c>
      <c r="B13831" t="s">
        <v>895</v>
      </c>
      <c r="C13831" t="s">
        <v>719</v>
      </c>
      <c r="D13831" t="s">
        <v>184</v>
      </c>
      <c r="E13831" t="s">
        <v>101</v>
      </c>
    </row>
    <row r="13832" spans="1:7" x14ac:dyDescent="0.35">
      <c r="A13832">
        <v>4032025</v>
      </c>
      <c r="B13832" t="s">
        <v>591</v>
      </c>
      <c r="C13832" t="s">
        <v>187</v>
      </c>
      <c r="D13832" t="s">
        <v>101</v>
      </c>
    </row>
    <row r="13833" spans="1:7" x14ac:dyDescent="0.35">
      <c r="A13833">
        <v>4032025</v>
      </c>
      <c r="B13833" t="s">
        <v>662</v>
      </c>
      <c r="C13833" t="s">
        <v>374</v>
      </c>
      <c r="D13833" t="s">
        <v>190</v>
      </c>
      <c r="E13833" t="s">
        <v>191</v>
      </c>
      <c r="F13833" t="s">
        <v>101</v>
      </c>
    </row>
    <row r="13834" spans="1:7" x14ac:dyDescent="0.35">
      <c r="A13834">
        <v>4032025</v>
      </c>
      <c r="B13834" t="s">
        <v>599</v>
      </c>
      <c r="C13834" t="s">
        <v>598</v>
      </c>
      <c r="D13834" t="s">
        <v>190</v>
      </c>
      <c r="E13834" t="s">
        <v>194</v>
      </c>
      <c r="F13834" t="s">
        <v>101</v>
      </c>
    </row>
    <row r="13835" spans="1:7" x14ac:dyDescent="0.35">
      <c r="A13835">
        <v>4032025</v>
      </c>
      <c r="B13835" t="s">
        <v>723</v>
      </c>
      <c r="C13835" t="s">
        <v>520</v>
      </c>
      <c r="D13835" t="s">
        <v>190</v>
      </c>
      <c r="E13835" t="s">
        <v>196</v>
      </c>
      <c r="F13835" t="s">
        <v>101</v>
      </c>
    </row>
    <row r="13836" spans="1:7" x14ac:dyDescent="0.35">
      <c r="A13836">
        <v>4032025</v>
      </c>
      <c r="B13836" t="s">
        <v>520</v>
      </c>
      <c r="C13836" t="s">
        <v>198</v>
      </c>
      <c r="D13836" t="s">
        <v>140</v>
      </c>
      <c r="E13836" t="s">
        <v>199</v>
      </c>
      <c r="F13836" t="s">
        <v>200</v>
      </c>
      <c r="G13836" t="s">
        <v>101</v>
      </c>
    </row>
    <row r="13837" spans="1:7" x14ac:dyDescent="0.35">
      <c r="A13837">
        <v>4032025</v>
      </c>
      <c r="B13837" t="s">
        <v>518</v>
      </c>
      <c r="C13837" t="s">
        <v>439</v>
      </c>
      <c r="D13837" t="s">
        <v>61</v>
      </c>
      <c r="E13837" t="s">
        <v>101</v>
      </c>
    </row>
    <row r="13838" spans="1:7" x14ac:dyDescent="0.35">
      <c r="A13838">
        <v>4032025</v>
      </c>
      <c r="B13838" t="s">
        <v>638</v>
      </c>
      <c r="C13838" t="s">
        <v>493</v>
      </c>
      <c r="D13838" t="s">
        <v>205</v>
      </c>
      <c r="E13838" t="s">
        <v>101</v>
      </c>
    </row>
    <row r="13839" spans="1:7" x14ac:dyDescent="0.35">
      <c r="A13839">
        <v>4032025</v>
      </c>
      <c r="B13839" t="s">
        <v>891</v>
      </c>
      <c r="C13839" t="s">
        <v>661</v>
      </c>
      <c r="D13839" t="s">
        <v>208</v>
      </c>
      <c r="E13839" t="s">
        <v>101</v>
      </c>
    </row>
    <row r="13840" spans="1:7" x14ac:dyDescent="0.35">
      <c r="A13840">
        <v>4032025</v>
      </c>
      <c r="B13840" t="s">
        <v>787</v>
      </c>
      <c r="C13840" t="s">
        <v>413</v>
      </c>
      <c r="D13840" t="s">
        <v>210</v>
      </c>
      <c r="E13840" t="s">
        <v>211</v>
      </c>
      <c r="F13840" t="s">
        <v>101</v>
      </c>
    </row>
    <row r="13841" spans="1:6" x14ac:dyDescent="0.35">
      <c r="A13841">
        <v>4032025</v>
      </c>
      <c r="B13841" t="s">
        <v>137</v>
      </c>
      <c r="C13841" t="s">
        <v>154</v>
      </c>
      <c r="D13841" t="s">
        <v>214</v>
      </c>
      <c r="E13841" t="s">
        <v>215</v>
      </c>
      <c r="F13841" t="s">
        <v>101</v>
      </c>
    </row>
    <row r="13842" spans="1:6" x14ac:dyDescent="0.35">
      <c r="A13842">
        <v>4032025</v>
      </c>
      <c r="B13842" t="s">
        <v>886</v>
      </c>
      <c r="C13842" t="s">
        <v>665</v>
      </c>
      <c r="D13842" t="s">
        <v>217</v>
      </c>
      <c r="E13842" t="s">
        <v>101</v>
      </c>
    </row>
    <row r="13843" spans="1:6" x14ac:dyDescent="0.35">
      <c r="A13843">
        <v>4032025</v>
      </c>
      <c r="B13843" t="s">
        <v>886</v>
      </c>
      <c r="C13843" t="s">
        <v>693</v>
      </c>
      <c r="D13843" t="s">
        <v>220</v>
      </c>
      <c r="E13843" t="s">
        <v>101</v>
      </c>
    </row>
    <row r="13844" spans="1:6" x14ac:dyDescent="0.35">
      <c r="A13844">
        <v>4032025</v>
      </c>
      <c r="B13844" t="s">
        <v>871</v>
      </c>
      <c r="C13844" t="s">
        <v>551</v>
      </c>
      <c r="D13844" t="s">
        <v>222</v>
      </c>
    </row>
    <row r="13845" spans="1:6" x14ac:dyDescent="0.35">
      <c r="A13845">
        <v>4032025</v>
      </c>
      <c r="B13845" t="s">
        <v>729</v>
      </c>
      <c r="C13845" t="s">
        <v>493</v>
      </c>
      <c r="D13845" t="s">
        <v>223</v>
      </c>
    </row>
    <row r="13846" spans="1:6" x14ac:dyDescent="0.35">
      <c r="A13846">
        <v>4032025</v>
      </c>
      <c r="B13846" t="s">
        <v>806</v>
      </c>
      <c r="C13846" t="s">
        <v>576</v>
      </c>
      <c r="D13846" t="s">
        <v>225</v>
      </c>
      <c r="E13846" t="s">
        <v>101</v>
      </c>
    </row>
    <row r="13847" spans="1:6" x14ac:dyDescent="0.35">
      <c r="A13847">
        <v>4032025</v>
      </c>
      <c r="B13847" t="s">
        <v>721</v>
      </c>
      <c r="C13847" t="s">
        <v>498</v>
      </c>
      <c r="D13847" t="s">
        <v>225</v>
      </c>
      <c r="E13847" t="s">
        <v>228</v>
      </c>
      <c r="F13847" t="s">
        <v>229</v>
      </c>
    </row>
    <row r="13848" spans="1:6" x14ac:dyDescent="0.35">
      <c r="A13848">
        <v>4032025</v>
      </c>
      <c r="B13848" t="s">
        <v>624</v>
      </c>
      <c r="C13848" t="s">
        <v>137</v>
      </c>
      <c r="D13848" t="s">
        <v>232</v>
      </c>
      <c r="E13848" t="s">
        <v>101</v>
      </c>
    </row>
    <row r="13849" spans="1:6" x14ac:dyDescent="0.35">
      <c r="A13849">
        <v>4032025</v>
      </c>
      <c r="B13849" t="s">
        <v>736</v>
      </c>
      <c r="C13849" t="s">
        <v>494</v>
      </c>
      <c r="D13849" t="s">
        <v>235</v>
      </c>
      <c r="E13849" t="s">
        <v>236</v>
      </c>
      <c r="F13849" t="s">
        <v>101</v>
      </c>
    </row>
    <row r="13850" spans="1:6" x14ac:dyDescent="0.35">
      <c r="A13850">
        <v>4032025</v>
      </c>
      <c r="B13850" t="s">
        <v>137</v>
      </c>
      <c r="C13850" t="s">
        <v>258</v>
      </c>
      <c r="D13850" t="s">
        <v>235</v>
      </c>
      <c r="E13850" t="s">
        <v>239</v>
      </c>
      <c r="F13850" t="s">
        <v>149</v>
      </c>
    </row>
    <row r="13851" spans="1:6" x14ac:dyDescent="0.35">
      <c r="A13851">
        <v>4032025</v>
      </c>
      <c r="B13851" t="s">
        <v>843</v>
      </c>
      <c r="C13851" t="s">
        <v>736</v>
      </c>
      <c r="D13851" t="s">
        <v>235</v>
      </c>
      <c r="E13851" t="s">
        <v>241</v>
      </c>
      <c r="F13851" t="s">
        <v>101</v>
      </c>
    </row>
    <row r="13852" spans="1:6" x14ac:dyDescent="0.35">
      <c r="A13852">
        <v>4032025</v>
      </c>
      <c r="B13852" t="s">
        <v>801</v>
      </c>
      <c r="C13852" t="s">
        <v>593</v>
      </c>
      <c r="D13852" t="s">
        <v>243</v>
      </c>
      <c r="E13852" t="s">
        <v>101</v>
      </c>
    </row>
    <row r="13853" spans="1:6" x14ac:dyDescent="0.35">
      <c r="A13853">
        <v>4032025</v>
      </c>
      <c r="B13853" t="s">
        <v>565</v>
      </c>
      <c r="C13853" t="s">
        <v>493</v>
      </c>
      <c r="D13853" t="s">
        <v>245</v>
      </c>
      <c r="E13853" t="s">
        <v>246</v>
      </c>
    </row>
    <row r="13854" spans="1:6" x14ac:dyDescent="0.35">
      <c r="A13854">
        <v>4032025</v>
      </c>
      <c r="B13854" t="s">
        <v>896</v>
      </c>
      <c r="C13854" t="s">
        <v>693</v>
      </c>
      <c r="D13854" t="s">
        <v>245</v>
      </c>
      <c r="E13854" t="s">
        <v>249</v>
      </c>
    </row>
    <row r="13855" spans="1:6" x14ac:dyDescent="0.35">
      <c r="A13855">
        <v>4032025</v>
      </c>
      <c r="B13855" t="s">
        <v>788</v>
      </c>
      <c r="C13855" t="s">
        <v>183</v>
      </c>
      <c r="D13855" t="s">
        <v>252</v>
      </c>
      <c r="E13855" t="s">
        <v>101</v>
      </c>
    </row>
    <row r="13856" spans="1:6" x14ac:dyDescent="0.35">
      <c r="A13856">
        <v>4032025</v>
      </c>
      <c r="B13856" t="s">
        <v>688</v>
      </c>
      <c r="C13856" t="s">
        <v>595</v>
      </c>
      <c r="D13856" t="s">
        <v>254</v>
      </c>
    </row>
    <row r="13857" spans="1:7" x14ac:dyDescent="0.35">
      <c r="A13857">
        <v>4032025</v>
      </c>
      <c r="B13857" t="s">
        <v>570</v>
      </c>
      <c r="C13857" t="s">
        <v>576</v>
      </c>
      <c r="D13857" t="s">
        <v>256</v>
      </c>
      <c r="E13857" t="s">
        <v>257</v>
      </c>
      <c r="F13857" t="s">
        <v>236</v>
      </c>
      <c r="G13857" t="s">
        <v>101</v>
      </c>
    </row>
    <row r="13858" spans="1:7" x14ac:dyDescent="0.35">
      <c r="A13858">
        <v>4032025</v>
      </c>
      <c r="B13858" t="s">
        <v>810</v>
      </c>
      <c r="C13858" t="s">
        <v>583</v>
      </c>
      <c r="D13858" t="s">
        <v>260</v>
      </c>
      <c r="E13858" t="s">
        <v>136</v>
      </c>
      <c r="F13858" t="s">
        <v>101</v>
      </c>
    </row>
    <row r="13859" spans="1:7" x14ac:dyDescent="0.35">
      <c r="A13859">
        <v>4032025</v>
      </c>
      <c r="B13859" t="s">
        <v>218</v>
      </c>
      <c r="C13859" t="s">
        <v>261</v>
      </c>
      <c r="D13859" t="s">
        <v>262</v>
      </c>
      <c r="E13859" t="s">
        <v>101</v>
      </c>
    </row>
    <row r="13860" spans="1:7" x14ac:dyDescent="0.35">
      <c r="A13860">
        <v>4032025</v>
      </c>
      <c r="B13860" t="s">
        <v>768</v>
      </c>
      <c r="C13860" t="s">
        <v>573</v>
      </c>
      <c r="D13860" t="s">
        <v>264</v>
      </c>
      <c r="E13860" t="s">
        <v>101</v>
      </c>
    </row>
    <row r="13861" spans="1:7" x14ac:dyDescent="0.35">
      <c r="A13861">
        <v>4032025</v>
      </c>
      <c r="B13861" t="s">
        <v>674</v>
      </c>
      <c r="C13861" t="s">
        <v>264</v>
      </c>
      <c r="D13861" t="s">
        <v>149</v>
      </c>
    </row>
    <row r="13862" spans="1:7" x14ac:dyDescent="0.35">
      <c r="A13862">
        <v>4032025</v>
      </c>
      <c r="B13862" t="s">
        <v>876</v>
      </c>
      <c r="C13862" t="s">
        <v>722</v>
      </c>
      <c r="D13862" t="s">
        <v>265</v>
      </c>
      <c r="E13862" t="s">
        <v>101</v>
      </c>
      <c r="F13862" t="s">
        <v>266</v>
      </c>
    </row>
    <row r="13863" spans="1:7" x14ac:dyDescent="0.35">
      <c r="A13863">
        <v>4032025</v>
      </c>
      <c r="B13863" t="s">
        <v>218</v>
      </c>
      <c r="C13863" t="s">
        <v>267</v>
      </c>
      <c r="D13863" t="s">
        <v>101</v>
      </c>
    </row>
    <row r="13864" spans="1:7" x14ac:dyDescent="0.35">
      <c r="A13864">
        <v>4032025</v>
      </c>
      <c r="B13864" t="s">
        <v>781</v>
      </c>
      <c r="C13864" t="s">
        <v>218</v>
      </c>
      <c r="D13864" t="s">
        <v>268</v>
      </c>
    </row>
    <row r="13865" spans="1:7" x14ac:dyDescent="0.35">
      <c r="A13865">
        <v>4032025</v>
      </c>
      <c r="B13865" t="s">
        <v>888</v>
      </c>
      <c r="C13865" t="s">
        <v>638</v>
      </c>
      <c r="D13865" t="s">
        <v>270</v>
      </c>
      <c r="E13865" t="s">
        <v>271</v>
      </c>
      <c r="F13865" t="s">
        <v>101</v>
      </c>
    </row>
    <row r="13866" spans="1:7" x14ac:dyDescent="0.35">
      <c r="A13866">
        <v>4032025</v>
      </c>
      <c r="B13866" t="s">
        <v>639</v>
      </c>
      <c r="C13866" t="s">
        <v>218</v>
      </c>
      <c r="D13866" t="s">
        <v>274</v>
      </c>
      <c r="E13866" t="s">
        <v>101</v>
      </c>
    </row>
    <row r="13867" spans="1:7" x14ac:dyDescent="0.35">
      <c r="A13867">
        <v>4032025</v>
      </c>
      <c r="B13867" t="s">
        <v>839</v>
      </c>
      <c r="C13867" t="s">
        <v>455</v>
      </c>
      <c r="D13867" t="s">
        <v>277</v>
      </c>
      <c r="E13867" t="s">
        <v>101</v>
      </c>
    </row>
    <row r="13868" spans="1:7" x14ac:dyDescent="0.35">
      <c r="A13868">
        <v>4032025</v>
      </c>
      <c r="B13868" t="s">
        <v>742</v>
      </c>
      <c r="C13868" t="s">
        <v>218</v>
      </c>
      <c r="D13868" t="s">
        <v>279</v>
      </c>
      <c r="E13868" t="s">
        <v>140</v>
      </c>
      <c r="F13868" t="s">
        <v>280</v>
      </c>
    </row>
    <row r="13869" spans="1:7" x14ac:dyDescent="0.35">
      <c r="A13869">
        <v>4032025</v>
      </c>
      <c r="B13869" t="s">
        <v>796</v>
      </c>
      <c r="C13869" t="s">
        <v>558</v>
      </c>
      <c r="D13869" t="s">
        <v>281</v>
      </c>
    </row>
    <row r="13870" spans="1:7" x14ac:dyDescent="0.35">
      <c r="A13870">
        <v>4032025</v>
      </c>
      <c r="B13870" t="s">
        <v>592</v>
      </c>
      <c r="C13870" t="s">
        <v>493</v>
      </c>
      <c r="D13870" t="s">
        <v>284</v>
      </c>
      <c r="E13870" t="s">
        <v>101</v>
      </c>
    </row>
    <row r="13871" spans="1:7" x14ac:dyDescent="0.35">
      <c r="A13871">
        <v>4032025</v>
      </c>
      <c r="B13871" t="s">
        <v>850</v>
      </c>
      <c r="C13871" t="s">
        <v>596</v>
      </c>
      <c r="D13871" t="s">
        <v>287</v>
      </c>
      <c r="E13871" t="s">
        <v>101</v>
      </c>
    </row>
    <row r="13872" spans="1:7" x14ac:dyDescent="0.35">
      <c r="A13872">
        <v>4032025</v>
      </c>
      <c r="B13872" t="s">
        <v>858</v>
      </c>
      <c r="C13872" t="s">
        <v>570</v>
      </c>
      <c r="D13872" t="s">
        <v>288</v>
      </c>
      <c r="E13872" t="s">
        <v>101</v>
      </c>
    </row>
    <row r="13873" spans="1:9" x14ac:dyDescent="0.35">
      <c r="A13873">
        <v>4032025</v>
      </c>
      <c r="B13873" t="s">
        <v>687</v>
      </c>
      <c r="C13873" t="s">
        <v>600</v>
      </c>
      <c r="D13873" t="s">
        <v>290</v>
      </c>
      <c r="E13873" t="s">
        <v>140</v>
      </c>
      <c r="F13873" t="s">
        <v>291</v>
      </c>
    </row>
    <row r="13874" spans="1:9" x14ac:dyDescent="0.35">
      <c r="A13874">
        <v>4032025</v>
      </c>
      <c r="B13874" t="s">
        <v>897</v>
      </c>
      <c r="C13874" t="s">
        <v>437</v>
      </c>
      <c r="D13874" t="s">
        <v>290</v>
      </c>
      <c r="E13874" t="s">
        <v>140</v>
      </c>
      <c r="F13874" t="s">
        <v>294</v>
      </c>
      <c r="G13874" t="s">
        <v>295</v>
      </c>
      <c r="H13874" t="s">
        <v>101</v>
      </c>
    </row>
    <row r="13875" spans="1:9" x14ac:dyDescent="0.35">
      <c r="A13875">
        <v>4032025</v>
      </c>
      <c r="B13875" t="s">
        <v>722</v>
      </c>
      <c r="C13875" t="s">
        <v>413</v>
      </c>
      <c r="D13875" t="s">
        <v>298</v>
      </c>
      <c r="E13875" t="s">
        <v>101</v>
      </c>
    </row>
    <row r="13876" spans="1:9" x14ac:dyDescent="0.35">
      <c r="A13876">
        <v>4032025</v>
      </c>
      <c r="B13876" t="s">
        <v>525</v>
      </c>
      <c r="C13876" t="s">
        <v>138</v>
      </c>
      <c r="D13876" t="s">
        <v>300</v>
      </c>
      <c r="E13876" t="s">
        <v>262</v>
      </c>
      <c r="F13876" t="s">
        <v>101</v>
      </c>
    </row>
    <row r="13877" spans="1:9" x14ac:dyDescent="0.35">
      <c r="A13877">
        <v>4032025</v>
      </c>
      <c r="B13877" t="s">
        <v>629</v>
      </c>
      <c r="C13877" t="s">
        <v>137</v>
      </c>
      <c r="D13877" t="s">
        <v>301</v>
      </c>
      <c r="E13877" t="s">
        <v>101</v>
      </c>
    </row>
    <row r="13878" spans="1:9" x14ac:dyDescent="0.35">
      <c r="A13878">
        <v>4032025</v>
      </c>
      <c r="B13878" t="s">
        <v>764</v>
      </c>
      <c r="C13878" t="s">
        <v>578</v>
      </c>
      <c r="D13878" t="s">
        <v>303</v>
      </c>
      <c r="E13878" t="s">
        <v>149</v>
      </c>
    </row>
    <row r="13879" spans="1:9" x14ac:dyDescent="0.35">
      <c r="A13879">
        <v>4032025</v>
      </c>
      <c r="B13879" t="s">
        <v>887</v>
      </c>
      <c r="C13879" t="s">
        <v>719</v>
      </c>
      <c r="D13879" t="s">
        <v>306</v>
      </c>
      <c r="E13879" t="s">
        <v>101</v>
      </c>
    </row>
    <row r="13880" spans="1:9" x14ac:dyDescent="0.35">
      <c r="A13880">
        <v>4032025</v>
      </c>
      <c r="B13880" t="s">
        <v>891</v>
      </c>
      <c r="C13880" t="s">
        <v>557</v>
      </c>
      <c r="D13880" t="s">
        <v>308</v>
      </c>
      <c r="E13880" t="s">
        <v>309</v>
      </c>
      <c r="F13880" t="s">
        <v>310</v>
      </c>
      <c r="G13880" t="s">
        <v>311</v>
      </c>
      <c r="H13880" t="s">
        <v>312</v>
      </c>
      <c r="I13880" t="s">
        <v>101</v>
      </c>
    </row>
    <row r="13881" spans="1:9" x14ac:dyDescent="0.35">
      <c r="A13881">
        <v>4032025</v>
      </c>
      <c r="B13881" t="s">
        <v>560</v>
      </c>
      <c r="C13881" t="s">
        <v>422</v>
      </c>
      <c r="D13881" t="s">
        <v>314</v>
      </c>
      <c r="E13881" t="s">
        <v>315</v>
      </c>
      <c r="F13881" t="s">
        <v>101</v>
      </c>
    </row>
    <row r="13882" spans="1:9" x14ac:dyDescent="0.35">
      <c r="A13882">
        <v>4032025</v>
      </c>
      <c r="B13882" t="s">
        <v>756</v>
      </c>
      <c r="C13882" t="s">
        <v>436</v>
      </c>
      <c r="D13882" t="s">
        <v>314</v>
      </c>
      <c r="E13882" t="s">
        <v>317</v>
      </c>
      <c r="F13882" t="s">
        <v>101</v>
      </c>
    </row>
    <row r="13883" spans="1:9" x14ac:dyDescent="0.35">
      <c r="A13883">
        <v>4032025</v>
      </c>
      <c r="B13883" t="s">
        <v>634</v>
      </c>
      <c r="C13883" t="s">
        <v>218</v>
      </c>
      <c r="D13883" t="s">
        <v>319</v>
      </c>
      <c r="E13883" t="s">
        <v>320</v>
      </c>
      <c r="F13883" t="s">
        <v>321</v>
      </c>
    </row>
    <row r="13884" spans="1:9" x14ac:dyDescent="0.35">
      <c r="A13884">
        <v>4032025</v>
      </c>
      <c r="B13884" t="s">
        <v>830</v>
      </c>
      <c r="C13884" t="s">
        <v>694</v>
      </c>
      <c r="D13884" t="s">
        <v>322</v>
      </c>
      <c r="E13884" t="s">
        <v>101</v>
      </c>
    </row>
    <row r="13885" spans="1:9" x14ac:dyDescent="0.35">
      <c r="A13885">
        <v>4032025</v>
      </c>
      <c r="B13885" t="s">
        <v>883</v>
      </c>
      <c r="C13885" t="s">
        <v>780</v>
      </c>
      <c r="D13885" t="s">
        <v>325</v>
      </c>
      <c r="E13885" t="s">
        <v>101</v>
      </c>
    </row>
    <row r="13886" spans="1:9" x14ac:dyDescent="0.35">
      <c r="A13886">
        <v>4032025</v>
      </c>
      <c r="B13886" t="s">
        <v>898</v>
      </c>
      <c r="C13886" t="s">
        <v>722</v>
      </c>
      <c r="D13886" t="s">
        <v>328</v>
      </c>
      <c r="E13886" t="s">
        <v>101</v>
      </c>
    </row>
    <row r="13887" spans="1:9" x14ac:dyDescent="0.35">
      <c r="A13887">
        <v>4032025</v>
      </c>
      <c r="B13887" t="s">
        <v>498</v>
      </c>
      <c r="C13887" t="s">
        <v>331</v>
      </c>
      <c r="D13887" t="s">
        <v>332</v>
      </c>
      <c r="E13887" t="s">
        <v>101</v>
      </c>
    </row>
    <row r="13888" spans="1:9" x14ac:dyDescent="0.35">
      <c r="A13888">
        <v>4032025</v>
      </c>
      <c r="B13888" t="s">
        <v>520</v>
      </c>
      <c r="C13888" t="s">
        <v>179</v>
      </c>
      <c r="D13888" t="s">
        <v>331</v>
      </c>
      <c r="E13888" t="s">
        <v>335</v>
      </c>
      <c r="F13888" t="s">
        <v>101</v>
      </c>
    </row>
    <row r="13889" spans="1:8" x14ac:dyDescent="0.35">
      <c r="A13889">
        <v>4032025</v>
      </c>
      <c r="B13889" t="s">
        <v>145</v>
      </c>
      <c r="C13889" t="s">
        <v>109</v>
      </c>
      <c r="D13889" t="s">
        <v>331</v>
      </c>
      <c r="E13889" t="s">
        <v>338</v>
      </c>
      <c r="F13889" t="s">
        <v>321</v>
      </c>
    </row>
    <row r="13890" spans="1:8" x14ac:dyDescent="0.35">
      <c r="A13890">
        <v>4032025</v>
      </c>
      <c r="B13890" t="s">
        <v>864</v>
      </c>
      <c r="C13890" t="s">
        <v>635</v>
      </c>
      <c r="D13890" t="s">
        <v>170</v>
      </c>
    </row>
    <row r="13891" spans="1:8" x14ac:dyDescent="0.35">
      <c r="A13891">
        <v>4032025</v>
      </c>
      <c r="B13891" t="s">
        <v>837</v>
      </c>
      <c r="C13891" t="s">
        <v>665</v>
      </c>
      <c r="D13891" t="s">
        <v>341</v>
      </c>
      <c r="E13891" t="s">
        <v>101</v>
      </c>
    </row>
    <row r="13892" spans="1:8" x14ac:dyDescent="0.35">
      <c r="A13892">
        <v>4032025</v>
      </c>
      <c r="B13892" t="s">
        <v>729</v>
      </c>
      <c r="C13892" t="s">
        <v>498</v>
      </c>
      <c r="D13892" t="s">
        <v>343</v>
      </c>
      <c r="E13892" t="s">
        <v>101</v>
      </c>
    </row>
    <row r="13893" spans="1:8" x14ac:dyDescent="0.35">
      <c r="A13893">
        <v>4032025</v>
      </c>
      <c r="B13893" t="s">
        <v>556</v>
      </c>
      <c r="C13893" t="s">
        <v>132</v>
      </c>
      <c r="D13893" t="s">
        <v>344</v>
      </c>
      <c r="E13893" t="s">
        <v>345</v>
      </c>
      <c r="F13893" t="s">
        <v>101</v>
      </c>
    </row>
    <row r="13894" spans="1:8" x14ac:dyDescent="0.35">
      <c r="A13894">
        <v>4032025</v>
      </c>
      <c r="B13894" t="s">
        <v>730</v>
      </c>
      <c r="C13894" t="s">
        <v>593</v>
      </c>
      <c r="D13894" t="s">
        <v>132</v>
      </c>
      <c r="E13894" t="s">
        <v>347</v>
      </c>
      <c r="F13894" t="s">
        <v>101</v>
      </c>
    </row>
    <row r="13895" spans="1:8" x14ac:dyDescent="0.35">
      <c r="A13895">
        <v>4032025</v>
      </c>
      <c r="B13895" t="s">
        <v>810</v>
      </c>
      <c r="C13895" t="s">
        <v>573</v>
      </c>
      <c r="D13895" t="s">
        <v>132</v>
      </c>
      <c r="E13895" t="s">
        <v>348</v>
      </c>
      <c r="F13895" t="s">
        <v>101</v>
      </c>
    </row>
    <row r="13896" spans="1:8" x14ac:dyDescent="0.35">
      <c r="A13896">
        <v>4032025</v>
      </c>
      <c r="B13896" t="s">
        <v>592</v>
      </c>
      <c r="C13896" t="s">
        <v>422</v>
      </c>
      <c r="D13896" t="s">
        <v>132</v>
      </c>
      <c r="E13896" t="s">
        <v>350</v>
      </c>
      <c r="F13896" t="s">
        <v>101</v>
      </c>
    </row>
    <row r="13897" spans="1:8" x14ac:dyDescent="0.35">
      <c r="A13897">
        <v>4032025</v>
      </c>
      <c r="B13897" t="s">
        <v>806</v>
      </c>
      <c r="C13897" t="s">
        <v>419</v>
      </c>
      <c r="D13897" t="s">
        <v>132</v>
      </c>
      <c r="E13897" t="s">
        <v>352</v>
      </c>
      <c r="F13897" t="s">
        <v>101</v>
      </c>
    </row>
    <row r="13898" spans="1:8" x14ac:dyDescent="0.35">
      <c r="A13898">
        <v>4032025</v>
      </c>
      <c r="B13898" t="s">
        <v>729</v>
      </c>
      <c r="C13898" t="s">
        <v>474</v>
      </c>
      <c r="D13898" t="s">
        <v>132</v>
      </c>
      <c r="E13898" t="s">
        <v>133</v>
      </c>
      <c r="F13898" t="s">
        <v>355</v>
      </c>
    </row>
    <row r="13899" spans="1:8" x14ac:dyDescent="0.35">
      <c r="A13899">
        <v>4032025</v>
      </c>
      <c r="B13899" t="s">
        <v>806</v>
      </c>
      <c r="C13899" t="s">
        <v>473</v>
      </c>
      <c r="D13899" t="s">
        <v>132</v>
      </c>
      <c r="E13899" t="s">
        <v>356</v>
      </c>
      <c r="F13899" t="s">
        <v>101</v>
      </c>
    </row>
    <row r="13900" spans="1:8" x14ac:dyDescent="0.35">
      <c r="A13900">
        <v>4032025</v>
      </c>
      <c r="B13900" t="s">
        <v>611</v>
      </c>
      <c r="C13900" t="s">
        <v>272</v>
      </c>
      <c r="D13900" t="s">
        <v>359</v>
      </c>
      <c r="E13900" t="s">
        <v>360</v>
      </c>
      <c r="F13900" t="s">
        <v>101</v>
      </c>
    </row>
    <row r="13901" spans="1:8" x14ac:dyDescent="0.35">
      <c r="A13901">
        <v>4032025</v>
      </c>
      <c r="B13901" t="s">
        <v>755</v>
      </c>
      <c r="C13901" t="s">
        <v>608</v>
      </c>
      <c r="D13901" t="s">
        <v>359</v>
      </c>
      <c r="E13901" t="s">
        <v>362</v>
      </c>
      <c r="F13901" t="s">
        <v>101</v>
      </c>
    </row>
    <row r="13902" spans="1:8" x14ac:dyDescent="0.35">
      <c r="A13902">
        <v>4032025</v>
      </c>
      <c r="B13902" t="s">
        <v>854</v>
      </c>
      <c r="C13902" t="s">
        <v>510</v>
      </c>
      <c r="D13902" t="s">
        <v>359</v>
      </c>
      <c r="E13902" t="s">
        <v>362</v>
      </c>
      <c r="F13902" t="s">
        <v>140</v>
      </c>
      <c r="G13902" t="s">
        <v>364</v>
      </c>
      <c r="H13902" t="s">
        <v>101</v>
      </c>
    </row>
    <row r="13903" spans="1:8" x14ac:dyDescent="0.35">
      <c r="A13903">
        <v>4032025</v>
      </c>
      <c r="B13903" t="s">
        <v>883</v>
      </c>
      <c r="C13903" t="s">
        <v>728</v>
      </c>
      <c r="D13903" t="s">
        <v>366</v>
      </c>
      <c r="E13903" t="s">
        <v>257</v>
      </c>
      <c r="F13903" t="s">
        <v>367</v>
      </c>
      <c r="G13903" t="s">
        <v>101</v>
      </c>
    </row>
    <row r="13904" spans="1:8" x14ac:dyDescent="0.35">
      <c r="A13904">
        <v>4032025</v>
      </c>
      <c r="B13904" t="s">
        <v>830</v>
      </c>
      <c r="C13904" t="s">
        <v>700</v>
      </c>
      <c r="D13904" t="s">
        <v>369</v>
      </c>
      <c r="E13904" t="s">
        <v>370</v>
      </c>
      <c r="F13904" t="s">
        <v>101</v>
      </c>
    </row>
    <row r="13905" spans="1:9" x14ac:dyDescent="0.35">
      <c r="A13905">
        <v>4032025</v>
      </c>
      <c r="B13905" t="s">
        <v>843</v>
      </c>
      <c r="C13905" t="s">
        <v>693</v>
      </c>
      <c r="D13905" t="s">
        <v>371</v>
      </c>
      <c r="E13905" t="s">
        <v>101</v>
      </c>
    </row>
    <row r="13906" spans="1:9" x14ac:dyDescent="0.35">
      <c r="A13906">
        <v>4032025</v>
      </c>
      <c r="B13906" t="s">
        <v>658</v>
      </c>
      <c r="C13906" t="s">
        <v>496</v>
      </c>
      <c r="D13906" t="s">
        <v>372</v>
      </c>
      <c r="E13906" t="s">
        <v>101</v>
      </c>
    </row>
    <row r="13907" spans="1:9" x14ac:dyDescent="0.35">
      <c r="A13907">
        <v>4032025</v>
      </c>
      <c r="B13907" t="s">
        <v>899</v>
      </c>
      <c r="C13907" t="s">
        <v>565</v>
      </c>
      <c r="D13907" t="s">
        <v>373</v>
      </c>
      <c r="E13907" t="s">
        <v>101</v>
      </c>
    </row>
    <row r="13908" spans="1:9" x14ac:dyDescent="0.35">
      <c r="A13908">
        <v>4032025</v>
      </c>
      <c r="B13908" t="s">
        <v>560</v>
      </c>
      <c r="C13908" t="s">
        <v>376</v>
      </c>
      <c r="D13908" t="s">
        <v>140</v>
      </c>
      <c r="E13908" t="s">
        <v>331</v>
      </c>
      <c r="F13908" t="s">
        <v>377</v>
      </c>
      <c r="G13908" t="s">
        <v>101</v>
      </c>
    </row>
    <row r="13909" spans="1:9" x14ac:dyDescent="0.35">
      <c r="A13909">
        <v>4032025</v>
      </c>
      <c r="B13909" t="s">
        <v>849</v>
      </c>
      <c r="C13909" t="s">
        <v>137</v>
      </c>
      <c r="D13909" t="s">
        <v>378</v>
      </c>
    </row>
    <row r="13910" spans="1:9" x14ac:dyDescent="0.35">
      <c r="A13910">
        <v>4032025</v>
      </c>
      <c r="B13910" t="s">
        <v>827</v>
      </c>
      <c r="C13910" t="s">
        <v>304</v>
      </c>
      <c r="D13910" t="s">
        <v>380</v>
      </c>
      <c r="E13910" t="s">
        <v>101</v>
      </c>
    </row>
    <row r="13911" spans="1:9" x14ac:dyDescent="0.35">
      <c r="A13911">
        <v>4032025</v>
      </c>
      <c r="B13911" t="s">
        <v>750</v>
      </c>
      <c r="C13911" t="s">
        <v>589</v>
      </c>
      <c r="D13911" t="s">
        <v>382</v>
      </c>
      <c r="E13911" t="s">
        <v>383</v>
      </c>
    </row>
    <row r="13912" spans="1:9" x14ac:dyDescent="0.35">
      <c r="A13912">
        <v>4032025</v>
      </c>
      <c r="B13912" t="s">
        <v>721</v>
      </c>
      <c r="C13912" t="s">
        <v>474</v>
      </c>
      <c r="D13912" t="s">
        <v>385</v>
      </c>
      <c r="E13912" t="s">
        <v>386</v>
      </c>
    </row>
    <row r="13913" spans="1:9" x14ac:dyDescent="0.35">
      <c r="A13913">
        <v>4032025</v>
      </c>
      <c r="B13913" t="s">
        <v>893</v>
      </c>
      <c r="C13913" t="s">
        <v>663</v>
      </c>
      <c r="D13913" t="s">
        <v>388</v>
      </c>
      <c r="E13913" t="s">
        <v>101</v>
      </c>
    </row>
    <row r="13914" spans="1:9" x14ac:dyDescent="0.35">
      <c r="A13914">
        <v>4032025</v>
      </c>
      <c r="B13914" t="s">
        <v>586</v>
      </c>
      <c r="C13914" t="s">
        <v>391</v>
      </c>
      <c r="D13914" t="s">
        <v>101</v>
      </c>
    </row>
    <row r="13915" spans="1:9" x14ac:dyDescent="0.35">
      <c r="A13915">
        <v>4032025</v>
      </c>
      <c r="B13915" t="s">
        <v>810</v>
      </c>
      <c r="C13915" t="s">
        <v>154</v>
      </c>
      <c r="D13915" t="s">
        <v>393</v>
      </c>
    </row>
    <row r="13916" spans="1:9" x14ac:dyDescent="0.35">
      <c r="A13916">
        <v>4032025</v>
      </c>
      <c r="B13916" t="s">
        <v>802</v>
      </c>
      <c r="C13916" t="s">
        <v>451</v>
      </c>
      <c r="D13916" t="s">
        <v>394</v>
      </c>
      <c r="E13916" t="s">
        <v>395</v>
      </c>
      <c r="F13916" t="s">
        <v>101</v>
      </c>
    </row>
    <row r="13917" spans="1:9" x14ac:dyDescent="0.35">
      <c r="A13917">
        <v>4032025</v>
      </c>
      <c r="B13917" t="s">
        <v>825</v>
      </c>
      <c r="C13917" t="s">
        <v>454</v>
      </c>
      <c r="D13917" t="s">
        <v>397</v>
      </c>
      <c r="E13917" t="s">
        <v>101</v>
      </c>
    </row>
    <row r="13918" spans="1:9" x14ac:dyDescent="0.35">
      <c r="A13918">
        <v>4032025</v>
      </c>
      <c r="B13918" t="s">
        <v>838</v>
      </c>
      <c r="C13918" t="s">
        <v>758</v>
      </c>
      <c r="D13918" t="s">
        <v>399</v>
      </c>
      <c r="E13918" t="s">
        <v>140</v>
      </c>
      <c r="F13918" t="s">
        <v>400</v>
      </c>
      <c r="G13918" t="s">
        <v>257</v>
      </c>
      <c r="H13918" t="s">
        <v>331</v>
      </c>
      <c r="I13918" t="s">
        <v>401</v>
      </c>
    </row>
    <row r="13919" spans="1:9" x14ac:dyDescent="0.35">
      <c r="A13919">
        <v>4032025</v>
      </c>
      <c r="B13919" t="s">
        <v>850</v>
      </c>
      <c r="C13919" t="s">
        <v>593</v>
      </c>
      <c r="D13919" t="s">
        <v>399</v>
      </c>
      <c r="E13919" t="s">
        <v>187</v>
      </c>
      <c r="F13919" t="s">
        <v>101</v>
      </c>
    </row>
    <row r="13920" spans="1:9" x14ac:dyDescent="0.35">
      <c r="A13920">
        <v>4032025</v>
      </c>
      <c r="B13920" t="s">
        <v>592</v>
      </c>
      <c r="C13920" t="s">
        <v>419</v>
      </c>
      <c r="D13920" t="s">
        <v>399</v>
      </c>
      <c r="E13920" t="s">
        <v>403</v>
      </c>
      <c r="F13920" t="s">
        <v>101</v>
      </c>
    </row>
    <row r="13921" spans="1:7" x14ac:dyDescent="0.35">
      <c r="A13921">
        <v>4032025</v>
      </c>
      <c r="B13921" t="s">
        <v>766</v>
      </c>
      <c r="C13921" t="s">
        <v>499</v>
      </c>
      <c r="D13921" t="s">
        <v>399</v>
      </c>
      <c r="E13921" t="s">
        <v>404</v>
      </c>
      <c r="F13921" t="s">
        <v>101</v>
      </c>
    </row>
    <row r="13922" spans="1:7" x14ac:dyDescent="0.35">
      <c r="A13922">
        <v>3032025</v>
      </c>
      <c r="B13922" t="s">
        <v>728</v>
      </c>
      <c r="C13922" t="s">
        <v>578</v>
      </c>
      <c r="D13922" t="s">
        <v>100</v>
      </c>
      <c r="E13922" t="s">
        <v>101</v>
      </c>
    </row>
    <row r="13923" spans="1:7" x14ac:dyDescent="0.35">
      <c r="A13923">
        <v>3032025</v>
      </c>
      <c r="B13923" t="s">
        <v>752</v>
      </c>
      <c r="C13923" t="s">
        <v>495</v>
      </c>
      <c r="D13923" t="s">
        <v>104</v>
      </c>
      <c r="E13923" t="s">
        <v>101</v>
      </c>
    </row>
    <row r="13924" spans="1:7" x14ac:dyDescent="0.35">
      <c r="A13924">
        <v>3032025</v>
      </c>
      <c r="B13924" t="s">
        <v>746</v>
      </c>
      <c r="C13924" t="s">
        <v>534</v>
      </c>
      <c r="D13924" t="s">
        <v>107</v>
      </c>
      <c r="E13924" t="s">
        <v>108</v>
      </c>
      <c r="F13924" t="s">
        <v>101</v>
      </c>
    </row>
    <row r="13925" spans="1:7" x14ac:dyDescent="0.35">
      <c r="A13925">
        <v>3032025</v>
      </c>
      <c r="B13925" t="s">
        <v>516</v>
      </c>
      <c r="C13925" t="s">
        <v>226</v>
      </c>
      <c r="D13925" t="s">
        <v>111</v>
      </c>
      <c r="E13925" t="s">
        <v>101</v>
      </c>
    </row>
    <row r="13926" spans="1:7" x14ac:dyDescent="0.35">
      <c r="A13926">
        <v>3032025</v>
      </c>
      <c r="B13926" t="s">
        <v>610</v>
      </c>
      <c r="C13926" t="s">
        <v>577</v>
      </c>
      <c r="D13926" t="s">
        <v>114</v>
      </c>
      <c r="E13926" t="s">
        <v>115</v>
      </c>
      <c r="F13926" t="s">
        <v>116</v>
      </c>
    </row>
    <row r="13927" spans="1:7" x14ac:dyDescent="0.35">
      <c r="A13927">
        <v>3032025</v>
      </c>
      <c r="B13927" t="s">
        <v>324</v>
      </c>
      <c r="C13927" t="s">
        <v>448</v>
      </c>
      <c r="D13927" t="s">
        <v>114</v>
      </c>
      <c r="E13927" t="s">
        <v>119</v>
      </c>
      <c r="F13927" t="s">
        <v>120</v>
      </c>
      <c r="G13927" t="s">
        <v>121</v>
      </c>
    </row>
    <row r="13928" spans="1:7" x14ac:dyDescent="0.35">
      <c r="A13928">
        <v>3032025</v>
      </c>
      <c r="B13928" t="s">
        <v>434</v>
      </c>
      <c r="C13928" t="s">
        <v>524</v>
      </c>
      <c r="D13928" t="s">
        <v>114</v>
      </c>
      <c r="E13928" t="s">
        <v>124</v>
      </c>
    </row>
    <row r="13929" spans="1:7" x14ac:dyDescent="0.35">
      <c r="A13929">
        <v>3032025</v>
      </c>
      <c r="B13929" t="s">
        <v>162</v>
      </c>
      <c r="C13929" t="s">
        <v>524</v>
      </c>
      <c r="D13929" t="s">
        <v>114</v>
      </c>
      <c r="E13929" t="s">
        <v>127</v>
      </c>
    </row>
    <row r="13930" spans="1:7" x14ac:dyDescent="0.35">
      <c r="A13930">
        <v>3032025</v>
      </c>
      <c r="B13930" t="s">
        <v>263</v>
      </c>
      <c r="C13930" t="s">
        <v>448</v>
      </c>
      <c r="D13930" t="s">
        <v>114</v>
      </c>
      <c r="E13930" t="s">
        <v>130</v>
      </c>
    </row>
    <row r="13931" spans="1:7" x14ac:dyDescent="0.35">
      <c r="A13931">
        <v>3032025</v>
      </c>
      <c r="B13931" t="s">
        <v>278</v>
      </c>
      <c r="C13931" t="s">
        <v>524</v>
      </c>
      <c r="D13931" t="s">
        <v>114</v>
      </c>
      <c r="E13931" t="s">
        <v>132</v>
      </c>
      <c r="F13931" t="s">
        <v>133</v>
      </c>
    </row>
    <row r="13932" spans="1:7" x14ac:dyDescent="0.35">
      <c r="A13932">
        <v>3032025</v>
      </c>
      <c r="B13932" t="s">
        <v>779</v>
      </c>
      <c r="C13932" t="s">
        <v>339</v>
      </c>
      <c r="D13932" t="s">
        <v>135</v>
      </c>
      <c r="E13932" t="s">
        <v>136</v>
      </c>
    </row>
    <row r="13933" spans="1:7" x14ac:dyDescent="0.35">
      <c r="A13933">
        <v>3032025</v>
      </c>
      <c r="B13933" t="s">
        <v>814</v>
      </c>
      <c r="C13933" t="s">
        <v>565</v>
      </c>
      <c r="D13933" t="s">
        <v>139</v>
      </c>
      <c r="E13933" t="s">
        <v>140</v>
      </c>
      <c r="F13933" t="s">
        <v>141</v>
      </c>
      <c r="G13933" t="s">
        <v>101</v>
      </c>
    </row>
    <row r="13934" spans="1:7" x14ac:dyDescent="0.35">
      <c r="A13934">
        <v>3032025</v>
      </c>
      <c r="B13934" t="s">
        <v>635</v>
      </c>
      <c r="C13934" t="s">
        <v>339</v>
      </c>
      <c r="D13934" t="s">
        <v>144</v>
      </c>
      <c r="E13934" t="s">
        <v>101</v>
      </c>
    </row>
    <row r="13935" spans="1:7" x14ac:dyDescent="0.35">
      <c r="A13935">
        <v>3032025</v>
      </c>
      <c r="B13935" t="s">
        <v>693</v>
      </c>
      <c r="C13935" t="s">
        <v>557</v>
      </c>
      <c r="D13935" t="s">
        <v>147</v>
      </c>
      <c r="E13935" t="s">
        <v>148</v>
      </c>
      <c r="F13935" t="s">
        <v>149</v>
      </c>
    </row>
    <row r="13936" spans="1:7" x14ac:dyDescent="0.35">
      <c r="A13936">
        <v>3032025</v>
      </c>
      <c r="B13936" t="s">
        <v>694</v>
      </c>
      <c r="C13936" t="s">
        <v>557</v>
      </c>
      <c r="D13936" t="s">
        <v>152</v>
      </c>
      <c r="E13936" t="s">
        <v>140</v>
      </c>
      <c r="F13936" t="s">
        <v>153</v>
      </c>
      <c r="G13936" t="s">
        <v>101</v>
      </c>
    </row>
    <row r="13937" spans="1:7" x14ac:dyDescent="0.35">
      <c r="A13937">
        <v>3032025</v>
      </c>
      <c r="B13937" t="s">
        <v>874</v>
      </c>
      <c r="C13937" t="s">
        <v>665</v>
      </c>
      <c r="D13937" t="s">
        <v>156</v>
      </c>
      <c r="E13937" t="s">
        <v>101</v>
      </c>
    </row>
    <row r="13938" spans="1:7" x14ac:dyDescent="0.35">
      <c r="A13938">
        <v>3032025</v>
      </c>
      <c r="B13938" t="s">
        <v>663</v>
      </c>
      <c r="C13938" t="s">
        <v>159</v>
      </c>
      <c r="D13938" t="s">
        <v>101</v>
      </c>
    </row>
    <row r="13939" spans="1:7" x14ac:dyDescent="0.35">
      <c r="A13939">
        <v>3032025</v>
      </c>
      <c r="B13939" t="s">
        <v>636</v>
      </c>
      <c r="C13939" t="s">
        <v>161</v>
      </c>
      <c r="D13939" t="s">
        <v>101</v>
      </c>
    </row>
    <row r="13940" spans="1:7" x14ac:dyDescent="0.35">
      <c r="A13940">
        <v>3032025</v>
      </c>
      <c r="B13940" t="s">
        <v>473</v>
      </c>
      <c r="C13940" t="s">
        <v>305</v>
      </c>
      <c r="D13940" t="s">
        <v>164</v>
      </c>
      <c r="E13940" t="s">
        <v>101</v>
      </c>
    </row>
    <row r="13941" spans="1:7" x14ac:dyDescent="0.35">
      <c r="A13941">
        <v>3032025</v>
      </c>
      <c r="B13941" t="s">
        <v>810</v>
      </c>
      <c r="C13941" t="s">
        <v>611</v>
      </c>
      <c r="D13941" t="s">
        <v>167</v>
      </c>
    </row>
    <row r="13942" spans="1:7" x14ac:dyDescent="0.35">
      <c r="A13942">
        <v>3032025</v>
      </c>
      <c r="B13942" t="s">
        <v>714</v>
      </c>
      <c r="C13942" t="s">
        <v>526</v>
      </c>
      <c r="D13942" t="s">
        <v>169</v>
      </c>
      <c r="E13942" t="s">
        <v>170</v>
      </c>
      <c r="F13942" t="s">
        <v>101</v>
      </c>
    </row>
    <row r="13943" spans="1:7" x14ac:dyDescent="0.35">
      <c r="A13943">
        <v>3032025</v>
      </c>
      <c r="B13943" t="s">
        <v>882</v>
      </c>
      <c r="C13943" t="s">
        <v>655</v>
      </c>
      <c r="D13943" t="s">
        <v>173</v>
      </c>
      <c r="E13943" t="s">
        <v>101</v>
      </c>
    </row>
    <row r="13944" spans="1:7" x14ac:dyDescent="0.35">
      <c r="A13944">
        <v>3032025</v>
      </c>
      <c r="B13944" t="s">
        <v>804</v>
      </c>
      <c r="C13944" t="s">
        <v>609</v>
      </c>
      <c r="D13944" t="s">
        <v>176</v>
      </c>
      <c r="E13944" t="s">
        <v>101</v>
      </c>
    </row>
    <row r="13945" spans="1:7" x14ac:dyDescent="0.35">
      <c r="A13945">
        <v>3032025</v>
      </c>
      <c r="B13945" t="s">
        <v>764</v>
      </c>
      <c r="C13945" t="s">
        <v>578</v>
      </c>
      <c r="D13945" t="s">
        <v>176</v>
      </c>
      <c r="E13945" t="s">
        <v>149</v>
      </c>
    </row>
    <row r="13946" spans="1:7" x14ac:dyDescent="0.35">
      <c r="A13946">
        <v>3032025</v>
      </c>
      <c r="B13946" t="s">
        <v>628</v>
      </c>
      <c r="C13946" t="s">
        <v>504</v>
      </c>
      <c r="D13946" t="s">
        <v>181</v>
      </c>
      <c r="E13946" t="s">
        <v>182</v>
      </c>
      <c r="F13946" t="s">
        <v>101</v>
      </c>
    </row>
    <row r="13947" spans="1:7" x14ac:dyDescent="0.35">
      <c r="A13947">
        <v>3032025</v>
      </c>
      <c r="B13947" t="s">
        <v>900</v>
      </c>
      <c r="C13947" t="s">
        <v>736</v>
      </c>
      <c r="D13947" t="s">
        <v>184</v>
      </c>
      <c r="E13947" t="s">
        <v>101</v>
      </c>
    </row>
    <row r="13948" spans="1:7" x14ac:dyDescent="0.35">
      <c r="A13948">
        <v>3032025</v>
      </c>
      <c r="B13948" t="s">
        <v>508</v>
      </c>
      <c r="C13948" t="s">
        <v>187</v>
      </c>
      <c r="D13948" t="s">
        <v>101</v>
      </c>
    </row>
    <row r="13949" spans="1:7" x14ac:dyDescent="0.35">
      <c r="A13949">
        <v>3032025</v>
      </c>
      <c r="B13949" t="s">
        <v>611</v>
      </c>
      <c r="C13949" t="s">
        <v>342</v>
      </c>
      <c r="D13949" t="s">
        <v>190</v>
      </c>
      <c r="E13949" t="s">
        <v>191</v>
      </c>
      <c r="F13949" t="s">
        <v>101</v>
      </c>
    </row>
    <row r="13950" spans="1:7" x14ac:dyDescent="0.35">
      <c r="A13950">
        <v>3032025</v>
      </c>
      <c r="B13950" t="s">
        <v>426</v>
      </c>
      <c r="C13950" t="s">
        <v>569</v>
      </c>
      <c r="D13950" t="s">
        <v>190</v>
      </c>
      <c r="E13950" t="s">
        <v>194</v>
      </c>
      <c r="F13950" t="s">
        <v>101</v>
      </c>
    </row>
    <row r="13951" spans="1:7" x14ac:dyDescent="0.35">
      <c r="A13951">
        <v>3032025</v>
      </c>
      <c r="B13951" t="s">
        <v>623</v>
      </c>
      <c r="C13951" t="s">
        <v>572</v>
      </c>
      <c r="D13951" t="s">
        <v>190</v>
      </c>
      <c r="E13951" t="s">
        <v>196</v>
      </c>
      <c r="F13951" t="s">
        <v>101</v>
      </c>
    </row>
    <row r="13952" spans="1:7" x14ac:dyDescent="0.35">
      <c r="A13952">
        <v>3032025</v>
      </c>
      <c r="B13952" t="s">
        <v>511</v>
      </c>
      <c r="C13952" t="s">
        <v>198</v>
      </c>
      <c r="D13952" t="s">
        <v>140</v>
      </c>
      <c r="E13952" t="s">
        <v>199</v>
      </c>
      <c r="F13952" t="s">
        <v>200</v>
      </c>
      <c r="G13952" t="s">
        <v>101</v>
      </c>
    </row>
    <row r="13953" spans="1:6" x14ac:dyDescent="0.35">
      <c r="A13953">
        <v>3032025</v>
      </c>
      <c r="B13953" t="s">
        <v>540</v>
      </c>
      <c r="C13953" t="s">
        <v>598</v>
      </c>
      <c r="D13953" t="s">
        <v>61</v>
      </c>
      <c r="E13953" t="s">
        <v>101</v>
      </c>
    </row>
    <row r="13954" spans="1:6" x14ac:dyDescent="0.35">
      <c r="A13954">
        <v>3032025</v>
      </c>
      <c r="B13954" t="s">
        <v>663</v>
      </c>
      <c r="C13954" t="s">
        <v>581</v>
      </c>
      <c r="D13954" t="s">
        <v>205</v>
      </c>
      <c r="E13954" t="s">
        <v>101</v>
      </c>
    </row>
    <row r="13955" spans="1:6" x14ac:dyDescent="0.35">
      <c r="A13955">
        <v>3032025</v>
      </c>
      <c r="B13955" t="s">
        <v>900</v>
      </c>
      <c r="C13955" t="s">
        <v>737</v>
      </c>
      <c r="D13955" t="s">
        <v>208</v>
      </c>
      <c r="E13955" t="s">
        <v>101</v>
      </c>
    </row>
    <row r="13956" spans="1:6" x14ac:dyDescent="0.35">
      <c r="A13956">
        <v>3032025</v>
      </c>
      <c r="B13956" t="s">
        <v>736</v>
      </c>
      <c r="C13956" t="s">
        <v>218</v>
      </c>
      <c r="D13956" t="s">
        <v>210</v>
      </c>
      <c r="E13956" t="s">
        <v>211</v>
      </c>
      <c r="F13956" t="s">
        <v>101</v>
      </c>
    </row>
    <row r="13957" spans="1:6" x14ac:dyDescent="0.35">
      <c r="A13957">
        <v>3032025</v>
      </c>
      <c r="B13957" t="s">
        <v>224</v>
      </c>
      <c r="C13957" t="s">
        <v>168</v>
      </c>
      <c r="D13957" t="s">
        <v>214</v>
      </c>
      <c r="E13957" t="s">
        <v>215</v>
      </c>
      <c r="F13957" t="s">
        <v>101</v>
      </c>
    </row>
    <row r="13958" spans="1:6" x14ac:dyDescent="0.35">
      <c r="A13958">
        <v>3032025</v>
      </c>
      <c r="B13958" t="s">
        <v>766</v>
      </c>
      <c r="C13958" t="s">
        <v>636</v>
      </c>
      <c r="D13958" t="s">
        <v>217</v>
      </c>
      <c r="E13958" t="s">
        <v>101</v>
      </c>
    </row>
    <row r="13959" spans="1:6" x14ac:dyDescent="0.35">
      <c r="A13959">
        <v>3032025</v>
      </c>
      <c r="B13959" t="s">
        <v>899</v>
      </c>
      <c r="C13959" t="s">
        <v>629</v>
      </c>
      <c r="D13959" t="s">
        <v>220</v>
      </c>
      <c r="E13959" t="s">
        <v>101</v>
      </c>
    </row>
    <row r="13960" spans="1:6" x14ac:dyDescent="0.35">
      <c r="A13960">
        <v>3032025</v>
      </c>
      <c r="B13960" t="s">
        <v>871</v>
      </c>
      <c r="C13960" t="s">
        <v>560</v>
      </c>
      <c r="D13960" t="s">
        <v>222</v>
      </c>
    </row>
    <row r="13961" spans="1:6" x14ac:dyDescent="0.35">
      <c r="A13961">
        <v>3032025</v>
      </c>
      <c r="B13961" t="s">
        <v>223</v>
      </c>
    </row>
    <row r="13962" spans="1:6" x14ac:dyDescent="0.35">
      <c r="A13962">
        <v>3032025</v>
      </c>
      <c r="B13962" t="s">
        <v>806</v>
      </c>
      <c r="C13962" t="s">
        <v>594</v>
      </c>
      <c r="D13962" t="s">
        <v>225</v>
      </c>
      <c r="E13962" t="s">
        <v>101</v>
      </c>
    </row>
    <row r="13963" spans="1:6" x14ac:dyDescent="0.35">
      <c r="A13963">
        <v>3032025</v>
      </c>
      <c r="B13963" t="s">
        <v>793</v>
      </c>
      <c r="C13963" t="s">
        <v>218</v>
      </c>
      <c r="D13963" t="s">
        <v>225</v>
      </c>
      <c r="E13963" t="s">
        <v>228</v>
      </c>
      <c r="F13963" t="s">
        <v>229</v>
      </c>
    </row>
    <row r="13964" spans="1:6" x14ac:dyDescent="0.35">
      <c r="A13964">
        <v>3032025</v>
      </c>
      <c r="B13964" t="s">
        <v>611</v>
      </c>
      <c r="C13964" t="s">
        <v>493</v>
      </c>
      <c r="D13964" t="s">
        <v>232</v>
      </c>
      <c r="E13964" t="s">
        <v>101</v>
      </c>
    </row>
    <row r="13965" spans="1:6" x14ac:dyDescent="0.35">
      <c r="A13965">
        <v>3032025</v>
      </c>
      <c r="B13965" t="s">
        <v>694</v>
      </c>
      <c r="C13965" t="s">
        <v>413</v>
      </c>
      <c r="D13965" t="s">
        <v>235</v>
      </c>
      <c r="E13965" t="s">
        <v>236</v>
      </c>
      <c r="F13965" t="s">
        <v>101</v>
      </c>
    </row>
    <row r="13966" spans="1:6" x14ac:dyDescent="0.35">
      <c r="A13966">
        <v>3032025</v>
      </c>
      <c r="B13966" t="s">
        <v>339</v>
      </c>
      <c r="C13966" t="s">
        <v>138</v>
      </c>
      <c r="D13966" t="s">
        <v>235</v>
      </c>
      <c r="E13966" t="s">
        <v>239</v>
      </c>
      <c r="F13966" t="s">
        <v>149</v>
      </c>
    </row>
    <row r="13967" spans="1:6" x14ac:dyDescent="0.35">
      <c r="A13967">
        <v>3032025</v>
      </c>
      <c r="B13967" t="s">
        <v>826</v>
      </c>
      <c r="C13967" t="s">
        <v>611</v>
      </c>
      <c r="D13967" t="s">
        <v>235</v>
      </c>
      <c r="E13967" t="s">
        <v>241</v>
      </c>
      <c r="F13967" t="s">
        <v>101</v>
      </c>
    </row>
    <row r="13968" spans="1:6" x14ac:dyDescent="0.35">
      <c r="A13968">
        <v>3032025</v>
      </c>
      <c r="B13968" t="s">
        <v>787</v>
      </c>
      <c r="C13968" t="s">
        <v>593</v>
      </c>
      <c r="D13968" t="s">
        <v>243</v>
      </c>
      <c r="E13968" t="s">
        <v>101</v>
      </c>
    </row>
    <row r="13969" spans="1:7" x14ac:dyDescent="0.35">
      <c r="A13969">
        <v>3032025</v>
      </c>
      <c r="B13969" t="s">
        <v>623</v>
      </c>
      <c r="C13969" t="s">
        <v>339</v>
      </c>
      <c r="D13969" t="s">
        <v>245</v>
      </c>
      <c r="E13969" t="s">
        <v>246</v>
      </c>
    </row>
    <row r="13970" spans="1:7" x14ac:dyDescent="0.35">
      <c r="A13970">
        <v>3032025</v>
      </c>
      <c r="B13970" t="s">
        <v>867</v>
      </c>
      <c r="C13970" t="s">
        <v>742</v>
      </c>
      <c r="D13970" t="s">
        <v>245</v>
      </c>
      <c r="E13970" t="s">
        <v>249</v>
      </c>
    </row>
    <row r="13971" spans="1:7" x14ac:dyDescent="0.35">
      <c r="A13971">
        <v>3032025</v>
      </c>
      <c r="B13971" t="s">
        <v>719</v>
      </c>
      <c r="C13971" t="s">
        <v>221</v>
      </c>
      <c r="D13971" t="s">
        <v>252</v>
      </c>
      <c r="E13971" t="s">
        <v>101</v>
      </c>
    </row>
    <row r="13972" spans="1:7" x14ac:dyDescent="0.35">
      <c r="A13972">
        <v>3032025</v>
      </c>
      <c r="B13972" t="s">
        <v>514</v>
      </c>
      <c r="C13972" t="s">
        <v>342</v>
      </c>
      <c r="D13972" t="s">
        <v>254</v>
      </c>
    </row>
    <row r="13973" spans="1:7" x14ac:dyDescent="0.35">
      <c r="A13973">
        <v>3032025</v>
      </c>
      <c r="B13973" t="s">
        <v>629</v>
      </c>
      <c r="C13973" t="s">
        <v>441</v>
      </c>
      <c r="D13973" t="s">
        <v>256</v>
      </c>
      <c r="E13973" t="s">
        <v>257</v>
      </c>
      <c r="F13973" t="s">
        <v>236</v>
      </c>
      <c r="G13973" t="s">
        <v>101</v>
      </c>
    </row>
    <row r="13974" spans="1:7" x14ac:dyDescent="0.35">
      <c r="A13974">
        <v>3032025</v>
      </c>
      <c r="B13974" t="s">
        <v>718</v>
      </c>
      <c r="C13974" t="s">
        <v>578</v>
      </c>
      <c r="D13974" t="s">
        <v>260</v>
      </c>
      <c r="E13974" t="s">
        <v>136</v>
      </c>
      <c r="F13974" t="s">
        <v>101</v>
      </c>
    </row>
    <row r="13975" spans="1:7" x14ac:dyDescent="0.35">
      <c r="A13975">
        <v>3032025</v>
      </c>
      <c r="B13975" t="s">
        <v>520</v>
      </c>
      <c r="C13975" t="s">
        <v>261</v>
      </c>
      <c r="D13975" t="s">
        <v>262</v>
      </c>
      <c r="E13975" t="s">
        <v>101</v>
      </c>
    </row>
    <row r="13976" spans="1:7" x14ac:dyDescent="0.35">
      <c r="A13976">
        <v>3032025</v>
      </c>
      <c r="B13976" t="s">
        <v>812</v>
      </c>
      <c r="C13976" t="s">
        <v>602</v>
      </c>
      <c r="D13976" t="s">
        <v>264</v>
      </c>
      <c r="E13976" t="s">
        <v>101</v>
      </c>
    </row>
    <row r="13977" spans="1:7" x14ac:dyDescent="0.35">
      <c r="A13977">
        <v>3032025</v>
      </c>
      <c r="B13977" t="s">
        <v>493</v>
      </c>
      <c r="C13977" t="s">
        <v>264</v>
      </c>
      <c r="D13977" t="s">
        <v>149</v>
      </c>
    </row>
    <row r="13978" spans="1:7" x14ac:dyDescent="0.35">
      <c r="A13978">
        <v>3032025</v>
      </c>
      <c r="B13978" t="s">
        <v>876</v>
      </c>
      <c r="C13978" t="s">
        <v>728</v>
      </c>
      <c r="D13978" t="s">
        <v>265</v>
      </c>
      <c r="E13978" t="s">
        <v>101</v>
      </c>
      <c r="F13978" t="s">
        <v>266</v>
      </c>
    </row>
    <row r="13979" spans="1:7" x14ac:dyDescent="0.35">
      <c r="A13979">
        <v>3032025</v>
      </c>
      <c r="B13979" t="s">
        <v>609</v>
      </c>
      <c r="C13979" t="s">
        <v>267</v>
      </c>
      <c r="D13979" t="s">
        <v>101</v>
      </c>
    </row>
    <row r="13980" spans="1:7" x14ac:dyDescent="0.35">
      <c r="A13980">
        <v>3032025</v>
      </c>
      <c r="B13980" t="s">
        <v>841</v>
      </c>
      <c r="C13980" t="s">
        <v>451</v>
      </c>
      <c r="D13980" t="s">
        <v>268</v>
      </c>
    </row>
    <row r="13981" spans="1:7" x14ac:dyDescent="0.35">
      <c r="A13981">
        <v>3032025</v>
      </c>
      <c r="B13981" t="s">
        <v>867</v>
      </c>
      <c r="C13981" t="s">
        <v>560</v>
      </c>
      <c r="D13981" t="s">
        <v>270</v>
      </c>
      <c r="E13981" t="s">
        <v>271</v>
      </c>
      <c r="F13981" t="s">
        <v>101</v>
      </c>
    </row>
    <row r="13982" spans="1:7" x14ac:dyDescent="0.35">
      <c r="A13982">
        <v>3032025</v>
      </c>
      <c r="B13982" t="s">
        <v>570</v>
      </c>
      <c r="C13982" t="s">
        <v>413</v>
      </c>
      <c r="D13982" t="s">
        <v>274</v>
      </c>
      <c r="E13982" t="s">
        <v>101</v>
      </c>
    </row>
    <row r="13983" spans="1:7" x14ac:dyDescent="0.35">
      <c r="A13983">
        <v>3032025</v>
      </c>
      <c r="B13983" t="s">
        <v>801</v>
      </c>
      <c r="C13983" t="s">
        <v>554</v>
      </c>
      <c r="D13983" t="s">
        <v>277</v>
      </c>
      <c r="E13983" t="s">
        <v>101</v>
      </c>
    </row>
    <row r="13984" spans="1:7" x14ac:dyDescent="0.35">
      <c r="A13984">
        <v>3032025</v>
      </c>
      <c r="B13984" t="s">
        <v>565</v>
      </c>
      <c r="C13984" t="s">
        <v>444</v>
      </c>
      <c r="D13984" t="s">
        <v>279</v>
      </c>
      <c r="E13984" t="s">
        <v>140</v>
      </c>
      <c r="F13984" t="s">
        <v>280</v>
      </c>
    </row>
    <row r="13985" spans="1:9" x14ac:dyDescent="0.35">
      <c r="A13985">
        <v>3032025</v>
      </c>
      <c r="B13985" t="s">
        <v>827</v>
      </c>
      <c r="C13985" t="s">
        <v>638</v>
      </c>
      <c r="D13985" t="s">
        <v>281</v>
      </c>
    </row>
    <row r="13986" spans="1:9" x14ac:dyDescent="0.35">
      <c r="A13986">
        <v>3032025</v>
      </c>
      <c r="B13986" t="s">
        <v>696</v>
      </c>
      <c r="C13986" t="s">
        <v>460</v>
      </c>
      <c r="D13986" t="s">
        <v>284</v>
      </c>
      <c r="E13986" t="s">
        <v>101</v>
      </c>
    </row>
    <row r="13987" spans="1:9" x14ac:dyDescent="0.35">
      <c r="A13987">
        <v>3032025</v>
      </c>
      <c r="B13987" t="s">
        <v>845</v>
      </c>
      <c r="C13987" t="s">
        <v>636</v>
      </c>
      <c r="D13987" t="s">
        <v>287</v>
      </c>
      <c r="E13987" t="s">
        <v>101</v>
      </c>
    </row>
    <row r="13988" spans="1:9" x14ac:dyDescent="0.35">
      <c r="A13988">
        <v>3032025</v>
      </c>
      <c r="B13988" t="s">
        <v>828</v>
      </c>
      <c r="C13988" t="s">
        <v>611</v>
      </c>
      <c r="D13988" t="s">
        <v>288</v>
      </c>
      <c r="E13988" t="s">
        <v>101</v>
      </c>
    </row>
    <row r="13989" spans="1:9" x14ac:dyDescent="0.35">
      <c r="A13989">
        <v>3032025</v>
      </c>
      <c r="B13989" t="s">
        <v>566</v>
      </c>
      <c r="C13989" t="s">
        <v>138</v>
      </c>
      <c r="D13989" t="s">
        <v>290</v>
      </c>
      <c r="E13989" t="s">
        <v>140</v>
      </c>
      <c r="F13989" t="s">
        <v>291</v>
      </c>
    </row>
    <row r="13990" spans="1:9" x14ac:dyDescent="0.35">
      <c r="A13990">
        <v>3032025</v>
      </c>
      <c r="B13990" t="s">
        <v>883</v>
      </c>
      <c r="C13990" t="s">
        <v>558</v>
      </c>
      <c r="D13990" t="s">
        <v>290</v>
      </c>
      <c r="E13990" t="s">
        <v>140</v>
      </c>
      <c r="F13990" t="s">
        <v>294</v>
      </c>
      <c r="G13990" t="s">
        <v>295</v>
      </c>
      <c r="H13990" t="s">
        <v>101</v>
      </c>
    </row>
    <row r="13991" spans="1:9" x14ac:dyDescent="0.35">
      <c r="A13991">
        <v>3032025</v>
      </c>
      <c r="B13991" t="s">
        <v>628</v>
      </c>
      <c r="C13991" t="s">
        <v>518</v>
      </c>
      <c r="D13991" t="s">
        <v>298</v>
      </c>
      <c r="E13991" t="s">
        <v>101</v>
      </c>
    </row>
    <row r="13992" spans="1:9" x14ac:dyDescent="0.35">
      <c r="A13992">
        <v>3032025</v>
      </c>
      <c r="B13992" t="s">
        <v>300</v>
      </c>
      <c r="C13992" t="s">
        <v>262</v>
      </c>
      <c r="D13992" t="s">
        <v>101</v>
      </c>
    </row>
    <row r="13993" spans="1:9" x14ac:dyDescent="0.35">
      <c r="A13993">
        <v>3032025</v>
      </c>
      <c r="B13993" t="s">
        <v>558</v>
      </c>
      <c r="C13993" t="s">
        <v>495</v>
      </c>
      <c r="D13993" t="s">
        <v>301</v>
      </c>
      <c r="E13993" t="s">
        <v>101</v>
      </c>
    </row>
    <row r="13994" spans="1:9" x14ac:dyDescent="0.35">
      <c r="A13994">
        <v>3032025</v>
      </c>
      <c r="B13994" t="s">
        <v>764</v>
      </c>
      <c r="C13994" t="s">
        <v>413</v>
      </c>
      <c r="D13994" t="s">
        <v>303</v>
      </c>
      <c r="E13994" t="s">
        <v>149</v>
      </c>
    </row>
    <row r="13995" spans="1:9" x14ac:dyDescent="0.35">
      <c r="A13995">
        <v>3032025</v>
      </c>
      <c r="B13995" t="s">
        <v>873</v>
      </c>
      <c r="C13995" t="s">
        <v>791</v>
      </c>
      <c r="D13995" t="s">
        <v>306</v>
      </c>
      <c r="E13995" t="s">
        <v>101</v>
      </c>
    </row>
    <row r="13996" spans="1:9" x14ac:dyDescent="0.35">
      <c r="A13996">
        <v>3032025</v>
      </c>
      <c r="B13996" t="s">
        <v>901</v>
      </c>
      <c r="C13996" t="s">
        <v>662</v>
      </c>
      <c r="D13996" t="s">
        <v>308</v>
      </c>
      <c r="E13996" t="s">
        <v>309</v>
      </c>
      <c r="F13996" t="s">
        <v>310</v>
      </c>
      <c r="G13996" t="s">
        <v>311</v>
      </c>
      <c r="H13996" t="s">
        <v>312</v>
      </c>
      <c r="I13996" t="s">
        <v>101</v>
      </c>
    </row>
    <row r="13997" spans="1:9" x14ac:dyDescent="0.35">
      <c r="A13997">
        <v>3032025</v>
      </c>
      <c r="B13997" t="s">
        <v>609</v>
      </c>
      <c r="C13997" t="s">
        <v>195</v>
      </c>
      <c r="D13997" t="s">
        <v>314</v>
      </c>
      <c r="E13997" t="s">
        <v>315</v>
      </c>
      <c r="F13997" t="s">
        <v>101</v>
      </c>
    </row>
    <row r="13998" spans="1:9" x14ac:dyDescent="0.35">
      <c r="A13998">
        <v>3032025</v>
      </c>
      <c r="B13998" t="s">
        <v>634</v>
      </c>
      <c r="C13998" t="s">
        <v>285</v>
      </c>
      <c r="D13998" t="s">
        <v>314</v>
      </c>
      <c r="E13998" t="s">
        <v>317</v>
      </c>
      <c r="F13998" t="s">
        <v>101</v>
      </c>
    </row>
    <row r="13999" spans="1:9" x14ac:dyDescent="0.35">
      <c r="A13999">
        <v>3032025</v>
      </c>
      <c r="B13999" t="s">
        <v>629</v>
      </c>
      <c r="C13999" t="s">
        <v>557</v>
      </c>
      <c r="D13999" t="s">
        <v>319</v>
      </c>
      <c r="E13999" t="s">
        <v>320</v>
      </c>
      <c r="F13999" t="s">
        <v>321</v>
      </c>
    </row>
    <row r="14000" spans="1:9" x14ac:dyDescent="0.35">
      <c r="A14000">
        <v>3032025</v>
      </c>
      <c r="B14000" t="s">
        <v>849</v>
      </c>
      <c r="C14000" t="s">
        <v>579</v>
      </c>
      <c r="D14000" t="s">
        <v>322</v>
      </c>
      <c r="E14000" t="s">
        <v>101</v>
      </c>
    </row>
    <row r="14001" spans="1:6" x14ac:dyDescent="0.35">
      <c r="A14001">
        <v>3032025</v>
      </c>
      <c r="B14001" t="s">
        <v>862</v>
      </c>
      <c r="C14001" t="s">
        <v>722</v>
      </c>
      <c r="D14001" t="s">
        <v>325</v>
      </c>
      <c r="E14001" t="s">
        <v>101</v>
      </c>
    </row>
    <row r="14002" spans="1:6" x14ac:dyDescent="0.35">
      <c r="A14002">
        <v>3032025</v>
      </c>
      <c r="B14002" t="s">
        <v>902</v>
      </c>
      <c r="C14002" t="s">
        <v>696</v>
      </c>
      <c r="D14002" t="s">
        <v>328</v>
      </c>
      <c r="E14002" t="s">
        <v>101</v>
      </c>
    </row>
    <row r="14003" spans="1:6" x14ac:dyDescent="0.35">
      <c r="A14003">
        <v>3032025</v>
      </c>
      <c r="B14003" t="s">
        <v>440</v>
      </c>
      <c r="C14003" t="s">
        <v>331</v>
      </c>
      <c r="D14003" t="s">
        <v>332</v>
      </c>
      <c r="E14003" t="s">
        <v>101</v>
      </c>
    </row>
    <row r="14004" spans="1:6" x14ac:dyDescent="0.35">
      <c r="A14004">
        <v>3032025</v>
      </c>
      <c r="B14004" t="s">
        <v>534</v>
      </c>
      <c r="C14004" t="s">
        <v>327</v>
      </c>
      <c r="D14004" t="s">
        <v>331</v>
      </c>
      <c r="E14004" t="s">
        <v>335</v>
      </c>
      <c r="F14004" t="s">
        <v>101</v>
      </c>
    </row>
    <row r="14005" spans="1:6" x14ac:dyDescent="0.35">
      <c r="A14005">
        <v>3032025</v>
      </c>
      <c r="B14005" t="s">
        <v>183</v>
      </c>
      <c r="C14005" t="s">
        <v>172</v>
      </c>
      <c r="D14005" t="s">
        <v>331</v>
      </c>
      <c r="E14005" t="s">
        <v>338</v>
      </c>
      <c r="F14005" t="s">
        <v>321</v>
      </c>
    </row>
    <row r="14006" spans="1:6" x14ac:dyDescent="0.35">
      <c r="A14006">
        <v>3032025</v>
      </c>
      <c r="B14006" t="s">
        <v>867</v>
      </c>
      <c r="C14006" t="s">
        <v>634</v>
      </c>
      <c r="D14006" t="s">
        <v>170</v>
      </c>
    </row>
    <row r="14007" spans="1:6" x14ac:dyDescent="0.35">
      <c r="A14007">
        <v>3032025</v>
      </c>
      <c r="B14007" t="s">
        <v>723</v>
      </c>
      <c r="C14007" t="s">
        <v>602</v>
      </c>
      <c r="D14007" t="s">
        <v>341</v>
      </c>
      <c r="E14007" t="s">
        <v>101</v>
      </c>
    </row>
    <row r="14008" spans="1:6" x14ac:dyDescent="0.35">
      <c r="A14008">
        <v>3032025</v>
      </c>
      <c r="B14008" t="s">
        <v>724</v>
      </c>
      <c r="C14008" t="s">
        <v>494</v>
      </c>
      <c r="D14008" t="s">
        <v>343</v>
      </c>
      <c r="E14008" t="s">
        <v>101</v>
      </c>
    </row>
    <row r="14009" spans="1:6" x14ac:dyDescent="0.35">
      <c r="A14009">
        <v>3032025</v>
      </c>
      <c r="B14009" t="s">
        <v>422</v>
      </c>
      <c r="C14009" t="s">
        <v>132</v>
      </c>
      <c r="D14009" t="s">
        <v>344</v>
      </c>
      <c r="E14009" t="s">
        <v>345</v>
      </c>
      <c r="F14009" t="s">
        <v>101</v>
      </c>
    </row>
    <row r="14010" spans="1:6" x14ac:dyDescent="0.35">
      <c r="A14010">
        <v>3032025</v>
      </c>
      <c r="B14010" t="s">
        <v>552</v>
      </c>
      <c r="C14010" t="s">
        <v>557</v>
      </c>
      <c r="D14010" t="s">
        <v>132</v>
      </c>
      <c r="E14010" t="s">
        <v>347</v>
      </c>
      <c r="F14010" t="s">
        <v>101</v>
      </c>
    </row>
    <row r="14011" spans="1:6" x14ac:dyDescent="0.35">
      <c r="A14011">
        <v>3032025</v>
      </c>
      <c r="B14011" t="s">
        <v>856</v>
      </c>
      <c r="C14011" t="s">
        <v>572</v>
      </c>
      <c r="D14011" t="s">
        <v>132</v>
      </c>
      <c r="E14011" t="s">
        <v>348</v>
      </c>
      <c r="F14011" t="s">
        <v>101</v>
      </c>
    </row>
    <row r="14012" spans="1:6" x14ac:dyDescent="0.35">
      <c r="A14012">
        <v>3032025</v>
      </c>
      <c r="B14012" t="s">
        <v>451</v>
      </c>
      <c r="C14012" t="s">
        <v>651</v>
      </c>
      <c r="D14012" t="s">
        <v>132</v>
      </c>
      <c r="E14012" t="s">
        <v>350</v>
      </c>
      <c r="F14012" t="s">
        <v>101</v>
      </c>
    </row>
    <row r="14013" spans="1:6" x14ac:dyDescent="0.35">
      <c r="A14013">
        <v>3032025</v>
      </c>
      <c r="B14013" t="s">
        <v>788</v>
      </c>
      <c r="C14013" t="s">
        <v>674</v>
      </c>
      <c r="D14013" t="s">
        <v>132</v>
      </c>
      <c r="E14013" t="s">
        <v>352</v>
      </c>
      <c r="F14013" t="s">
        <v>101</v>
      </c>
    </row>
    <row r="14014" spans="1:6" x14ac:dyDescent="0.35">
      <c r="A14014">
        <v>3032025</v>
      </c>
      <c r="B14014" t="s">
        <v>806</v>
      </c>
      <c r="C14014" t="s">
        <v>578</v>
      </c>
      <c r="D14014" t="s">
        <v>132</v>
      </c>
      <c r="E14014" t="s">
        <v>133</v>
      </c>
      <c r="F14014" t="s">
        <v>355</v>
      </c>
    </row>
    <row r="14015" spans="1:6" x14ac:dyDescent="0.35">
      <c r="A14015">
        <v>3032025</v>
      </c>
      <c r="B14015" t="s">
        <v>661</v>
      </c>
      <c r="C14015" t="s">
        <v>510</v>
      </c>
      <c r="D14015" t="s">
        <v>132</v>
      </c>
      <c r="E14015" t="s">
        <v>356</v>
      </c>
      <c r="F14015" t="s">
        <v>101</v>
      </c>
    </row>
    <row r="14016" spans="1:6" x14ac:dyDescent="0.35">
      <c r="A14016">
        <v>3032025</v>
      </c>
      <c r="B14016" t="s">
        <v>440</v>
      </c>
      <c r="C14016" t="s">
        <v>595</v>
      </c>
      <c r="D14016" t="s">
        <v>359</v>
      </c>
      <c r="E14016" t="s">
        <v>360</v>
      </c>
      <c r="F14016" t="s">
        <v>101</v>
      </c>
    </row>
    <row r="14017" spans="1:8" x14ac:dyDescent="0.35">
      <c r="A14017">
        <v>3032025</v>
      </c>
      <c r="B14017" t="s">
        <v>767</v>
      </c>
      <c r="C14017" t="s">
        <v>493</v>
      </c>
      <c r="D14017" t="s">
        <v>359</v>
      </c>
      <c r="E14017" t="s">
        <v>362</v>
      </c>
      <c r="F14017" t="s">
        <v>101</v>
      </c>
    </row>
    <row r="14018" spans="1:8" x14ac:dyDescent="0.35">
      <c r="A14018">
        <v>3032025</v>
      </c>
      <c r="B14018" t="s">
        <v>828</v>
      </c>
      <c r="C14018" t="s">
        <v>474</v>
      </c>
      <c r="D14018" t="s">
        <v>359</v>
      </c>
      <c r="E14018" t="s">
        <v>362</v>
      </c>
      <c r="F14018" t="s">
        <v>140</v>
      </c>
      <c r="G14018" t="s">
        <v>364</v>
      </c>
      <c r="H14018" t="s">
        <v>101</v>
      </c>
    </row>
    <row r="14019" spans="1:8" x14ac:dyDescent="0.35">
      <c r="A14019">
        <v>3032025</v>
      </c>
      <c r="B14019" t="s">
        <v>864</v>
      </c>
      <c r="C14019" t="s">
        <v>693</v>
      </c>
      <c r="D14019" t="s">
        <v>366</v>
      </c>
      <c r="E14019" t="s">
        <v>257</v>
      </c>
      <c r="F14019" t="s">
        <v>367</v>
      </c>
      <c r="G14019" t="s">
        <v>101</v>
      </c>
    </row>
    <row r="14020" spans="1:8" x14ac:dyDescent="0.35">
      <c r="A14020">
        <v>3032025</v>
      </c>
      <c r="B14020" t="s">
        <v>826</v>
      </c>
      <c r="C14020" t="s">
        <v>565</v>
      </c>
      <c r="D14020" t="s">
        <v>369</v>
      </c>
      <c r="E14020" t="s">
        <v>370</v>
      </c>
      <c r="F14020" t="s">
        <v>101</v>
      </c>
    </row>
    <row r="14021" spans="1:8" x14ac:dyDescent="0.35">
      <c r="A14021">
        <v>3032025</v>
      </c>
      <c r="B14021" t="s">
        <v>856</v>
      </c>
      <c r="C14021" t="s">
        <v>583</v>
      </c>
      <c r="D14021" t="s">
        <v>371</v>
      </c>
      <c r="E14021" t="s">
        <v>101</v>
      </c>
    </row>
    <row r="14022" spans="1:8" x14ac:dyDescent="0.35">
      <c r="A14022">
        <v>3032025</v>
      </c>
      <c r="B14022" t="s">
        <v>570</v>
      </c>
      <c r="C14022" t="s">
        <v>479</v>
      </c>
      <c r="D14022" t="s">
        <v>372</v>
      </c>
      <c r="E14022" t="s">
        <v>101</v>
      </c>
    </row>
    <row r="14023" spans="1:8" x14ac:dyDescent="0.35">
      <c r="A14023">
        <v>3032025</v>
      </c>
      <c r="B14023" t="s">
        <v>843</v>
      </c>
      <c r="C14023" t="s">
        <v>611</v>
      </c>
      <c r="D14023" t="s">
        <v>373</v>
      </c>
      <c r="E14023" t="s">
        <v>101</v>
      </c>
    </row>
    <row r="14024" spans="1:8" x14ac:dyDescent="0.35">
      <c r="A14024">
        <v>3032025</v>
      </c>
      <c r="B14024" t="s">
        <v>903</v>
      </c>
      <c r="C14024" t="s">
        <v>662</v>
      </c>
      <c r="D14024" t="s">
        <v>376</v>
      </c>
      <c r="E14024" t="s">
        <v>140</v>
      </c>
      <c r="F14024" t="s">
        <v>331</v>
      </c>
      <c r="G14024" t="s">
        <v>377</v>
      </c>
      <c r="H14024" t="s">
        <v>101</v>
      </c>
    </row>
    <row r="14025" spans="1:8" x14ac:dyDescent="0.35">
      <c r="A14025">
        <v>3032025</v>
      </c>
      <c r="B14025" t="s">
        <v>856</v>
      </c>
      <c r="C14025" t="s">
        <v>413</v>
      </c>
      <c r="D14025" t="s">
        <v>378</v>
      </c>
    </row>
    <row r="14026" spans="1:8" x14ac:dyDescent="0.35">
      <c r="A14026">
        <v>3032025</v>
      </c>
      <c r="B14026" t="s">
        <v>723</v>
      </c>
      <c r="C14026" t="s">
        <v>536</v>
      </c>
      <c r="D14026" t="s">
        <v>380</v>
      </c>
      <c r="E14026" t="s">
        <v>101</v>
      </c>
    </row>
    <row r="14027" spans="1:8" x14ac:dyDescent="0.35">
      <c r="A14027">
        <v>3032025</v>
      </c>
      <c r="B14027" t="s">
        <v>724</v>
      </c>
      <c r="C14027" t="s">
        <v>573</v>
      </c>
      <c r="D14027" t="s">
        <v>382</v>
      </c>
      <c r="E14027" t="s">
        <v>383</v>
      </c>
    </row>
    <row r="14028" spans="1:8" x14ac:dyDescent="0.35">
      <c r="A14028">
        <v>3032025</v>
      </c>
      <c r="B14028" t="s">
        <v>787</v>
      </c>
      <c r="C14028" t="s">
        <v>460</v>
      </c>
      <c r="D14028" t="s">
        <v>385</v>
      </c>
      <c r="E14028" t="s">
        <v>386</v>
      </c>
    </row>
    <row r="14029" spans="1:8" x14ac:dyDescent="0.35">
      <c r="A14029">
        <v>3032025</v>
      </c>
      <c r="B14029" t="s">
        <v>853</v>
      </c>
      <c r="C14029" t="s">
        <v>611</v>
      </c>
      <c r="D14029" t="s">
        <v>388</v>
      </c>
      <c r="E14029" t="s">
        <v>101</v>
      </c>
    </row>
    <row r="14030" spans="1:8" x14ac:dyDescent="0.35">
      <c r="A14030">
        <v>3032025</v>
      </c>
      <c r="B14030" t="s">
        <v>105</v>
      </c>
      <c r="C14030" t="s">
        <v>391</v>
      </c>
      <c r="D14030" t="s">
        <v>101</v>
      </c>
    </row>
    <row r="14031" spans="1:8" x14ac:dyDescent="0.35">
      <c r="A14031">
        <v>3032025</v>
      </c>
      <c r="B14031" t="s">
        <v>664</v>
      </c>
      <c r="C14031" t="s">
        <v>519</v>
      </c>
      <c r="D14031" t="s">
        <v>393</v>
      </c>
    </row>
    <row r="14032" spans="1:8" x14ac:dyDescent="0.35">
      <c r="A14032">
        <v>3032025</v>
      </c>
      <c r="B14032" t="s">
        <v>638</v>
      </c>
      <c r="C14032" t="s">
        <v>413</v>
      </c>
      <c r="D14032" t="s">
        <v>394</v>
      </c>
      <c r="E14032" t="s">
        <v>395</v>
      </c>
      <c r="F14032" t="s">
        <v>101</v>
      </c>
    </row>
    <row r="14033" spans="1:9" x14ac:dyDescent="0.35">
      <c r="A14033">
        <v>3032025</v>
      </c>
      <c r="B14033" t="s">
        <v>733</v>
      </c>
      <c r="C14033" t="s">
        <v>137</v>
      </c>
      <c r="D14033" t="s">
        <v>397</v>
      </c>
      <c r="E14033" t="s">
        <v>101</v>
      </c>
    </row>
    <row r="14034" spans="1:9" x14ac:dyDescent="0.35">
      <c r="A14034">
        <v>3032025</v>
      </c>
      <c r="B14034" t="s">
        <v>783</v>
      </c>
      <c r="C14034" t="s">
        <v>578</v>
      </c>
      <c r="D14034" t="s">
        <v>399</v>
      </c>
      <c r="E14034" t="s">
        <v>140</v>
      </c>
      <c r="F14034" t="s">
        <v>400</v>
      </c>
      <c r="G14034" t="s">
        <v>257</v>
      </c>
      <c r="H14034" t="s">
        <v>331</v>
      </c>
      <c r="I14034" t="s">
        <v>401</v>
      </c>
    </row>
    <row r="14035" spans="1:9" x14ac:dyDescent="0.35">
      <c r="A14035">
        <v>3032025</v>
      </c>
      <c r="B14035" t="s">
        <v>855</v>
      </c>
      <c r="C14035" t="s">
        <v>589</v>
      </c>
      <c r="D14035" t="s">
        <v>399</v>
      </c>
      <c r="E14035" t="s">
        <v>187</v>
      </c>
      <c r="F14035" t="s">
        <v>101</v>
      </c>
    </row>
    <row r="14036" spans="1:9" x14ac:dyDescent="0.35">
      <c r="A14036">
        <v>3032025</v>
      </c>
      <c r="B14036" t="s">
        <v>752</v>
      </c>
      <c r="C14036" t="s">
        <v>137</v>
      </c>
      <c r="D14036" t="s">
        <v>399</v>
      </c>
      <c r="E14036" t="s">
        <v>403</v>
      </c>
      <c r="F14036" t="s">
        <v>101</v>
      </c>
    </row>
    <row r="14037" spans="1:9" x14ac:dyDescent="0.35">
      <c r="A14037">
        <v>3032025</v>
      </c>
      <c r="B14037" t="s">
        <v>746</v>
      </c>
      <c r="C14037" t="s">
        <v>474</v>
      </c>
      <c r="D14037" t="s">
        <v>399</v>
      </c>
      <c r="E14037" t="s">
        <v>404</v>
      </c>
      <c r="F14037" t="s">
        <v>101</v>
      </c>
    </row>
    <row r="14038" spans="1:9" x14ac:dyDescent="0.35">
      <c r="A14038">
        <v>2032025</v>
      </c>
      <c r="B14038" t="s">
        <v>728</v>
      </c>
      <c r="C14038" t="s">
        <v>494</v>
      </c>
      <c r="D14038" t="s">
        <v>100</v>
      </c>
      <c r="E14038" t="s">
        <v>101</v>
      </c>
    </row>
    <row r="14039" spans="1:9" x14ac:dyDescent="0.35">
      <c r="A14039">
        <v>2032025</v>
      </c>
      <c r="B14039" t="s">
        <v>751</v>
      </c>
      <c r="C14039" t="s">
        <v>534</v>
      </c>
      <c r="D14039" t="s">
        <v>104</v>
      </c>
      <c r="E14039" t="s">
        <v>101</v>
      </c>
    </row>
    <row r="14040" spans="1:9" x14ac:dyDescent="0.35">
      <c r="A14040">
        <v>2032025</v>
      </c>
      <c r="B14040" t="s">
        <v>717</v>
      </c>
      <c r="C14040" t="s">
        <v>474</v>
      </c>
      <c r="D14040" t="s">
        <v>107</v>
      </c>
      <c r="E14040" t="s">
        <v>108</v>
      </c>
      <c r="F14040" t="s">
        <v>101</v>
      </c>
    </row>
    <row r="14041" spans="1:9" x14ac:dyDescent="0.35">
      <c r="A14041">
        <v>2032025</v>
      </c>
      <c r="B14041" t="s">
        <v>464</v>
      </c>
      <c r="C14041" t="s">
        <v>275</v>
      </c>
      <c r="D14041" t="s">
        <v>111</v>
      </c>
      <c r="E14041" t="s">
        <v>101</v>
      </c>
    </row>
    <row r="14042" spans="1:9" x14ac:dyDescent="0.35">
      <c r="A14042">
        <v>2032025</v>
      </c>
      <c r="B14042" t="s">
        <v>379</v>
      </c>
      <c r="C14042" t="s">
        <v>614</v>
      </c>
      <c r="D14042" t="s">
        <v>114</v>
      </c>
      <c r="E14042" t="s">
        <v>115</v>
      </c>
      <c r="F14042" t="s">
        <v>116</v>
      </c>
    </row>
    <row r="14043" spans="1:9" x14ac:dyDescent="0.35">
      <c r="A14043">
        <v>2032025</v>
      </c>
      <c r="B14043" t="s">
        <v>188</v>
      </c>
      <c r="C14043" t="s">
        <v>259</v>
      </c>
      <c r="D14043" t="s">
        <v>114</v>
      </c>
      <c r="E14043" t="s">
        <v>119</v>
      </c>
      <c r="F14043" t="s">
        <v>120</v>
      </c>
      <c r="G14043" t="s">
        <v>121</v>
      </c>
    </row>
    <row r="14044" spans="1:9" x14ac:dyDescent="0.35">
      <c r="A14044">
        <v>2032025</v>
      </c>
      <c r="B14044" t="s">
        <v>375</v>
      </c>
      <c r="C14044" t="s">
        <v>491</v>
      </c>
      <c r="D14044" t="s">
        <v>114</v>
      </c>
      <c r="E14044" t="s">
        <v>124</v>
      </c>
    </row>
    <row r="14045" spans="1:9" x14ac:dyDescent="0.35">
      <c r="A14045">
        <v>2032025</v>
      </c>
      <c r="B14045" t="s">
        <v>102</v>
      </c>
      <c r="C14045" t="s">
        <v>330</v>
      </c>
      <c r="D14045" t="s">
        <v>114</v>
      </c>
      <c r="E14045" t="s">
        <v>127</v>
      </c>
    </row>
    <row r="14046" spans="1:9" x14ac:dyDescent="0.35">
      <c r="A14046">
        <v>2032025</v>
      </c>
      <c r="B14046" t="s">
        <v>151</v>
      </c>
      <c r="C14046" t="s">
        <v>231</v>
      </c>
      <c r="D14046" t="s">
        <v>114</v>
      </c>
      <c r="E14046" t="s">
        <v>130</v>
      </c>
    </row>
    <row r="14047" spans="1:9" x14ac:dyDescent="0.35">
      <c r="A14047">
        <v>2032025</v>
      </c>
      <c r="B14047" t="s">
        <v>278</v>
      </c>
      <c r="C14047" t="s">
        <v>470</v>
      </c>
      <c r="D14047" t="s">
        <v>114</v>
      </c>
      <c r="E14047" t="s">
        <v>132</v>
      </c>
      <c r="F14047" t="s">
        <v>133</v>
      </c>
    </row>
    <row r="14048" spans="1:9" x14ac:dyDescent="0.35">
      <c r="A14048">
        <v>2032025</v>
      </c>
      <c r="B14048" t="s">
        <v>720</v>
      </c>
      <c r="C14048" t="s">
        <v>418</v>
      </c>
      <c r="D14048" t="s">
        <v>135</v>
      </c>
      <c r="E14048" t="s">
        <v>136</v>
      </c>
    </row>
    <row r="14049" spans="1:7" x14ac:dyDescent="0.35">
      <c r="A14049">
        <v>2032025</v>
      </c>
      <c r="B14049" t="s">
        <v>814</v>
      </c>
      <c r="C14049" t="s">
        <v>644</v>
      </c>
      <c r="D14049" t="s">
        <v>139</v>
      </c>
      <c r="E14049" t="s">
        <v>140</v>
      </c>
      <c r="F14049" t="s">
        <v>141</v>
      </c>
      <c r="G14049" t="s">
        <v>101</v>
      </c>
    </row>
    <row r="14050" spans="1:7" x14ac:dyDescent="0.35">
      <c r="A14050">
        <v>2032025</v>
      </c>
      <c r="B14050" t="s">
        <v>742</v>
      </c>
      <c r="C14050" t="s">
        <v>515</v>
      </c>
      <c r="D14050" t="s">
        <v>144</v>
      </c>
      <c r="E14050" t="s">
        <v>101</v>
      </c>
    </row>
    <row r="14051" spans="1:7" x14ac:dyDescent="0.35">
      <c r="A14051">
        <v>2032025</v>
      </c>
      <c r="B14051" t="s">
        <v>696</v>
      </c>
      <c r="C14051" t="s">
        <v>218</v>
      </c>
      <c r="D14051" t="s">
        <v>147</v>
      </c>
      <c r="E14051" t="s">
        <v>148</v>
      </c>
      <c r="F14051" t="s">
        <v>149</v>
      </c>
    </row>
    <row r="14052" spans="1:7" x14ac:dyDescent="0.35">
      <c r="A14052">
        <v>2032025</v>
      </c>
      <c r="B14052" t="s">
        <v>152</v>
      </c>
      <c r="C14052" t="s">
        <v>140</v>
      </c>
      <c r="D14052" t="s">
        <v>153</v>
      </c>
      <c r="E14052" t="s">
        <v>101</v>
      </c>
    </row>
    <row r="14053" spans="1:7" x14ac:dyDescent="0.35">
      <c r="A14053">
        <v>2032025</v>
      </c>
      <c r="B14053" t="s">
        <v>886</v>
      </c>
      <c r="C14053" t="s">
        <v>552</v>
      </c>
      <c r="D14053" t="s">
        <v>156</v>
      </c>
      <c r="E14053" t="s">
        <v>101</v>
      </c>
    </row>
    <row r="14054" spans="1:7" x14ac:dyDescent="0.35">
      <c r="A14054">
        <v>2032025</v>
      </c>
      <c r="B14054" t="s">
        <v>413</v>
      </c>
      <c r="C14054" t="s">
        <v>159</v>
      </c>
      <c r="D14054" t="s">
        <v>101</v>
      </c>
    </row>
    <row r="14055" spans="1:7" x14ac:dyDescent="0.35">
      <c r="A14055">
        <v>2032025</v>
      </c>
      <c r="B14055" t="s">
        <v>591</v>
      </c>
      <c r="C14055" t="s">
        <v>161</v>
      </c>
      <c r="D14055" t="s">
        <v>101</v>
      </c>
    </row>
    <row r="14056" spans="1:7" x14ac:dyDescent="0.35">
      <c r="A14056">
        <v>2032025</v>
      </c>
      <c r="B14056" t="s">
        <v>578</v>
      </c>
      <c r="C14056" t="s">
        <v>521</v>
      </c>
      <c r="D14056" t="s">
        <v>164</v>
      </c>
      <c r="E14056" t="s">
        <v>101</v>
      </c>
    </row>
    <row r="14057" spans="1:7" x14ac:dyDescent="0.35">
      <c r="A14057">
        <v>2032025</v>
      </c>
      <c r="B14057" t="s">
        <v>718</v>
      </c>
      <c r="C14057" t="s">
        <v>413</v>
      </c>
      <c r="D14057" t="s">
        <v>167</v>
      </c>
    </row>
    <row r="14058" spans="1:7" x14ac:dyDescent="0.35">
      <c r="A14058">
        <v>2032025</v>
      </c>
      <c r="B14058" t="s">
        <v>778</v>
      </c>
      <c r="C14058" t="s">
        <v>368</v>
      </c>
      <c r="D14058" t="s">
        <v>169</v>
      </c>
      <c r="E14058" t="s">
        <v>170</v>
      </c>
      <c r="F14058" t="s">
        <v>101</v>
      </c>
    </row>
    <row r="14059" spans="1:7" x14ac:dyDescent="0.35">
      <c r="A14059">
        <v>2032025</v>
      </c>
      <c r="B14059" t="s">
        <v>810</v>
      </c>
      <c r="C14059" t="s">
        <v>557</v>
      </c>
      <c r="D14059" t="s">
        <v>173</v>
      </c>
      <c r="E14059" t="s">
        <v>101</v>
      </c>
    </row>
    <row r="14060" spans="1:7" x14ac:dyDescent="0.35">
      <c r="A14060">
        <v>2032025</v>
      </c>
      <c r="B14060" t="s">
        <v>793</v>
      </c>
      <c r="C14060" t="s">
        <v>440</v>
      </c>
      <c r="D14060" t="s">
        <v>176</v>
      </c>
      <c r="E14060" t="s">
        <v>101</v>
      </c>
    </row>
    <row r="14061" spans="1:7" x14ac:dyDescent="0.35">
      <c r="A14061">
        <v>2032025</v>
      </c>
      <c r="B14061" t="s">
        <v>759</v>
      </c>
      <c r="C14061" t="s">
        <v>520</v>
      </c>
      <c r="D14061" t="s">
        <v>176</v>
      </c>
      <c r="E14061" t="s">
        <v>149</v>
      </c>
    </row>
    <row r="14062" spans="1:7" x14ac:dyDescent="0.35">
      <c r="A14062">
        <v>2032025</v>
      </c>
      <c r="B14062" t="s">
        <v>611</v>
      </c>
      <c r="C14062" t="s">
        <v>536</v>
      </c>
      <c r="D14062" t="s">
        <v>181</v>
      </c>
      <c r="E14062" t="s">
        <v>182</v>
      </c>
      <c r="F14062" t="s">
        <v>101</v>
      </c>
    </row>
    <row r="14063" spans="1:7" x14ac:dyDescent="0.35">
      <c r="A14063">
        <v>2032025</v>
      </c>
      <c r="B14063" t="s">
        <v>896</v>
      </c>
      <c r="C14063" t="s">
        <v>662</v>
      </c>
      <c r="D14063" t="s">
        <v>184</v>
      </c>
      <c r="E14063" t="s">
        <v>101</v>
      </c>
    </row>
    <row r="14064" spans="1:7" x14ac:dyDescent="0.35">
      <c r="A14064">
        <v>2032025</v>
      </c>
      <c r="B14064" t="s">
        <v>536</v>
      </c>
      <c r="C14064" t="s">
        <v>187</v>
      </c>
      <c r="D14064" t="s">
        <v>101</v>
      </c>
    </row>
    <row r="14065" spans="1:7" x14ac:dyDescent="0.35">
      <c r="A14065">
        <v>2032025</v>
      </c>
      <c r="B14065" t="s">
        <v>694</v>
      </c>
      <c r="C14065" t="s">
        <v>405</v>
      </c>
      <c r="D14065" t="s">
        <v>190</v>
      </c>
      <c r="E14065" t="s">
        <v>191</v>
      </c>
      <c r="F14065" t="s">
        <v>101</v>
      </c>
    </row>
    <row r="14066" spans="1:7" x14ac:dyDescent="0.35">
      <c r="A14066">
        <v>2032025</v>
      </c>
      <c r="B14066" t="s">
        <v>498</v>
      </c>
      <c r="C14066" t="s">
        <v>142</v>
      </c>
      <c r="D14066" t="s">
        <v>190</v>
      </c>
      <c r="E14066" t="s">
        <v>194</v>
      </c>
      <c r="F14066" t="s">
        <v>101</v>
      </c>
    </row>
    <row r="14067" spans="1:7" x14ac:dyDescent="0.35">
      <c r="A14067">
        <v>2032025</v>
      </c>
      <c r="B14067" t="s">
        <v>736</v>
      </c>
      <c r="C14067" t="s">
        <v>493</v>
      </c>
      <c r="D14067" t="s">
        <v>190</v>
      </c>
      <c r="E14067" t="s">
        <v>196</v>
      </c>
      <c r="F14067" t="s">
        <v>101</v>
      </c>
    </row>
    <row r="14068" spans="1:7" x14ac:dyDescent="0.35">
      <c r="A14068">
        <v>2032025</v>
      </c>
      <c r="B14068" t="s">
        <v>499</v>
      </c>
      <c r="C14068" t="s">
        <v>198</v>
      </c>
      <c r="D14068" t="s">
        <v>140</v>
      </c>
      <c r="E14068" t="s">
        <v>199</v>
      </c>
      <c r="F14068" t="s">
        <v>200</v>
      </c>
      <c r="G14068" t="s">
        <v>101</v>
      </c>
    </row>
    <row r="14069" spans="1:7" x14ac:dyDescent="0.35">
      <c r="A14069">
        <v>2032025</v>
      </c>
      <c r="B14069" t="s">
        <v>578</v>
      </c>
      <c r="C14069" t="s">
        <v>293</v>
      </c>
      <c r="D14069" t="s">
        <v>61</v>
      </c>
      <c r="E14069" t="s">
        <v>101</v>
      </c>
    </row>
    <row r="14070" spans="1:7" x14ac:dyDescent="0.35">
      <c r="A14070">
        <v>2032025</v>
      </c>
      <c r="B14070" t="s">
        <v>736</v>
      </c>
      <c r="C14070" t="s">
        <v>508</v>
      </c>
      <c r="D14070" t="s">
        <v>205</v>
      </c>
      <c r="E14070" t="s">
        <v>101</v>
      </c>
    </row>
    <row r="14071" spans="1:7" x14ac:dyDescent="0.35">
      <c r="A14071">
        <v>2032025</v>
      </c>
      <c r="B14071" t="s">
        <v>888</v>
      </c>
      <c r="C14071" t="s">
        <v>737</v>
      </c>
      <c r="D14071" t="s">
        <v>208</v>
      </c>
      <c r="E14071" t="s">
        <v>101</v>
      </c>
    </row>
    <row r="14072" spans="1:7" x14ac:dyDescent="0.35">
      <c r="A14072">
        <v>2032025</v>
      </c>
      <c r="B14072" t="s">
        <v>687</v>
      </c>
      <c r="C14072" t="s">
        <v>218</v>
      </c>
      <c r="D14072" t="s">
        <v>210</v>
      </c>
      <c r="E14072" t="s">
        <v>211</v>
      </c>
      <c r="F14072" t="s">
        <v>101</v>
      </c>
    </row>
    <row r="14073" spans="1:7" x14ac:dyDescent="0.35">
      <c r="A14073">
        <v>2032025</v>
      </c>
      <c r="B14073" t="s">
        <v>557</v>
      </c>
      <c r="C14073" t="s">
        <v>476</v>
      </c>
      <c r="D14073" t="s">
        <v>214</v>
      </c>
      <c r="E14073" t="s">
        <v>215</v>
      </c>
      <c r="F14073" t="s">
        <v>101</v>
      </c>
    </row>
    <row r="14074" spans="1:7" x14ac:dyDescent="0.35">
      <c r="A14074">
        <v>2032025</v>
      </c>
      <c r="B14074" t="s">
        <v>644</v>
      </c>
      <c r="C14074" t="s">
        <v>566</v>
      </c>
      <c r="D14074" t="s">
        <v>217</v>
      </c>
      <c r="E14074" t="s">
        <v>101</v>
      </c>
    </row>
    <row r="14075" spans="1:7" x14ac:dyDescent="0.35">
      <c r="A14075">
        <v>2032025</v>
      </c>
      <c r="B14075" t="s">
        <v>903</v>
      </c>
      <c r="C14075" t="s">
        <v>695</v>
      </c>
      <c r="D14075" t="s">
        <v>220</v>
      </c>
      <c r="E14075" t="s">
        <v>101</v>
      </c>
    </row>
    <row r="14076" spans="1:7" x14ac:dyDescent="0.35">
      <c r="A14076">
        <v>2032025</v>
      </c>
      <c r="B14076" t="s">
        <v>873</v>
      </c>
      <c r="C14076" t="s">
        <v>623</v>
      </c>
      <c r="D14076" t="s">
        <v>222</v>
      </c>
    </row>
    <row r="14077" spans="1:7" x14ac:dyDescent="0.35">
      <c r="A14077">
        <v>2032025</v>
      </c>
      <c r="B14077" t="s">
        <v>764</v>
      </c>
      <c r="C14077" t="s">
        <v>674</v>
      </c>
      <c r="D14077" t="s">
        <v>225</v>
      </c>
      <c r="E14077" t="s">
        <v>101</v>
      </c>
    </row>
    <row r="14078" spans="1:7" x14ac:dyDescent="0.35">
      <c r="A14078">
        <v>2032025</v>
      </c>
      <c r="B14078" t="s">
        <v>766</v>
      </c>
      <c r="C14078" t="s">
        <v>510</v>
      </c>
      <c r="D14078" t="s">
        <v>225</v>
      </c>
      <c r="E14078" t="s">
        <v>228</v>
      </c>
      <c r="F14078" t="s">
        <v>229</v>
      </c>
    </row>
    <row r="14079" spans="1:7" x14ac:dyDescent="0.35">
      <c r="A14079">
        <v>2032025</v>
      </c>
      <c r="B14079" t="s">
        <v>717</v>
      </c>
      <c r="C14079" t="s">
        <v>440</v>
      </c>
      <c r="D14079" t="s">
        <v>232</v>
      </c>
      <c r="E14079" t="s">
        <v>101</v>
      </c>
    </row>
    <row r="14080" spans="1:7" x14ac:dyDescent="0.35">
      <c r="A14080">
        <v>2032025</v>
      </c>
      <c r="B14080" t="s">
        <v>655</v>
      </c>
      <c r="C14080" t="s">
        <v>591</v>
      </c>
      <c r="D14080" t="s">
        <v>235</v>
      </c>
      <c r="E14080" t="s">
        <v>236</v>
      </c>
      <c r="F14080" t="s">
        <v>101</v>
      </c>
    </row>
    <row r="14081" spans="1:7" x14ac:dyDescent="0.35">
      <c r="A14081">
        <v>2032025</v>
      </c>
      <c r="B14081" t="s">
        <v>413</v>
      </c>
      <c r="C14081" t="s">
        <v>168</v>
      </c>
      <c r="D14081" t="s">
        <v>235</v>
      </c>
      <c r="E14081" t="s">
        <v>239</v>
      </c>
      <c r="F14081" t="s">
        <v>149</v>
      </c>
    </row>
    <row r="14082" spans="1:7" x14ac:dyDescent="0.35">
      <c r="A14082">
        <v>2032025</v>
      </c>
      <c r="B14082" t="s">
        <v>723</v>
      </c>
      <c r="C14082" t="s">
        <v>589</v>
      </c>
      <c r="D14082" t="s">
        <v>235</v>
      </c>
      <c r="E14082" t="s">
        <v>241</v>
      </c>
      <c r="F14082" t="s">
        <v>101</v>
      </c>
    </row>
    <row r="14083" spans="1:7" x14ac:dyDescent="0.35">
      <c r="A14083">
        <v>2032025</v>
      </c>
      <c r="B14083" t="s">
        <v>777</v>
      </c>
      <c r="C14083" t="s">
        <v>589</v>
      </c>
      <c r="D14083" t="s">
        <v>243</v>
      </c>
      <c r="E14083" t="s">
        <v>101</v>
      </c>
    </row>
    <row r="14084" spans="1:7" x14ac:dyDescent="0.35">
      <c r="A14084">
        <v>2032025</v>
      </c>
      <c r="B14084" t="s">
        <v>639</v>
      </c>
      <c r="C14084" t="s">
        <v>419</v>
      </c>
      <c r="D14084" t="s">
        <v>245</v>
      </c>
      <c r="E14084" t="s">
        <v>246</v>
      </c>
    </row>
    <row r="14085" spans="1:7" x14ac:dyDescent="0.35">
      <c r="A14085">
        <v>2032025</v>
      </c>
      <c r="B14085" t="s">
        <v>904</v>
      </c>
      <c r="C14085" t="s">
        <v>634</v>
      </c>
      <c r="D14085" t="s">
        <v>245</v>
      </c>
      <c r="E14085" t="s">
        <v>249</v>
      </c>
    </row>
    <row r="14086" spans="1:7" x14ac:dyDescent="0.35">
      <c r="A14086">
        <v>2032025</v>
      </c>
      <c r="B14086" t="s">
        <v>778</v>
      </c>
      <c r="C14086" t="s">
        <v>554</v>
      </c>
      <c r="D14086" t="s">
        <v>252</v>
      </c>
      <c r="E14086" t="s">
        <v>101</v>
      </c>
    </row>
    <row r="14087" spans="1:7" x14ac:dyDescent="0.35">
      <c r="A14087">
        <v>2032025</v>
      </c>
      <c r="B14087" t="s">
        <v>736</v>
      </c>
      <c r="C14087" t="s">
        <v>174</v>
      </c>
      <c r="D14087" t="s">
        <v>254</v>
      </c>
    </row>
    <row r="14088" spans="1:7" x14ac:dyDescent="0.35">
      <c r="A14088">
        <v>2032025</v>
      </c>
      <c r="B14088" t="s">
        <v>437</v>
      </c>
      <c r="C14088" t="s">
        <v>438</v>
      </c>
      <c r="D14088" t="s">
        <v>256</v>
      </c>
      <c r="E14088" t="s">
        <v>257</v>
      </c>
      <c r="F14088" t="s">
        <v>236</v>
      </c>
      <c r="G14088" t="s">
        <v>101</v>
      </c>
    </row>
    <row r="14089" spans="1:7" x14ac:dyDescent="0.35">
      <c r="A14089">
        <v>2032025</v>
      </c>
      <c r="B14089" t="s">
        <v>742</v>
      </c>
      <c r="C14089" t="s">
        <v>557</v>
      </c>
      <c r="D14089" t="s">
        <v>260</v>
      </c>
      <c r="E14089" t="s">
        <v>136</v>
      </c>
      <c r="F14089" t="s">
        <v>101</v>
      </c>
    </row>
    <row r="14090" spans="1:7" x14ac:dyDescent="0.35">
      <c r="A14090">
        <v>2032025</v>
      </c>
      <c r="B14090" t="s">
        <v>137</v>
      </c>
      <c r="C14090" t="s">
        <v>261</v>
      </c>
      <c r="D14090" t="s">
        <v>262</v>
      </c>
      <c r="E14090" t="s">
        <v>101</v>
      </c>
    </row>
    <row r="14091" spans="1:7" x14ac:dyDescent="0.35">
      <c r="A14091">
        <v>2032025</v>
      </c>
      <c r="B14091" t="s">
        <v>839</v>
      </c>
      <c r="C14091" t="s">
        <v>514</v>
      </c>
      <c r="D14091" t="s">
        <v>264</v>
      </c>
      <c r="E14091" t="s">
        <v>101</v>
      </c>
    </row>
    <row r="14092" spans="1:7" x14ac:dyDescent="0.35">
      <c r="A14092">
        <v>2032025</v>
      </c>
      <c r="B14092" t="s">
        <v>507</v>
      </c>
      <c r="C14092" t="s">
        <v>264</v>
      </c>
      <c r="D14092" t="s">
        <v>149</v>
      </c>
    </row>
    <row r="14093" spans="1:7" x14ac:dyDescent="0.35">
      <c r="A14093">
        <v>2032025</v>
      </c>
      <c r="B14093" t="s">
        <v>903</v>
      </c>
      <c r="C14093" t="s">
        <v>593</v>
      </c>
      <c r="D14093" t="s">
        <v>265</v>
      </c>
      <c r="E14093" t="s">
        <v>101</v>
      </c>
      <c r="F14093" t="s">
        <v>266</v>
      </c>
    </row>
    <row r="14094" spans="1:7" x14ac:dyDescent="0.35">
      <c r="A14094">
        <v>2032025</v>
      </c>
      <c r="B14094" t="s">
        <v>137</v>
      </c>
      <c r="C14094" t="s">
        <v>267</v>
      </c>
      <c r="D14094" t="s">
        <v>101</v>
      </c>
    </row>
    <row r="14095" spans="1:7" x14ac:dyDescent="0.35">
      <c r="A14095">
        <v>2032025</v>
      </c>
      <c r="B14095" t="s">
        <v>729</v>
      </c>
      <c r="C14095" t="s">
        <v>137</v>
      </c>
      <c r="D14095" t="s">
        <v>268</v>
      </c>
    </row>
    <row r="14096" spans="1:7" x14ac:dyDescent="0.35">
      <c r="A14096">
        <v>2032025</v>
      </c>
      <c r="B14096" t="s">
        <v>856</v>
      </c>
      <c r="C14096" t="s">
        <v>583</v>
      </c>
      <c r="D14096" t="s">
        <v>270</v>
      </c>
      <c r="E14096" t="s">
        <v>271</v>
      </c>
      <c r="F14096" t="s">
        <v>101</v>
      </c>
    </row>
    <row r="14097" spans="1:9" x14ac:dyDescent="0.35">
      <c r="A14097">
        <v>2032025</v>
      </c>
      <c r="B14097" t="s">
        <v>628</v>
      </c>
      <c r="C14097" t="s">
        <v>477</v>
      </c>
      <c r="D14097" t="s">
        <v>274</v>
      </c>
      <c r="E14097" t="s">
        <v>101</v>
      </c>
    </row>
    <row r="14098" spans="1:9" x14ac:dyDescent="0.35">
      <c r="A14098">
        <v>2032025</v>
      </c>
      <c r="B14098" t="s">
        <v>823</v>
      </c>
      <c r="C14098" t="s">
        <v>525</v>
      </c>
      <c r="D14098" t="s">
        <v>277</v>
      </c>
      <c r="E14098" t="s">
        <v>101</v>
      </c>
    </row>
    <row r="14099" spans="1:9" x14ac:dyDescent="0.35">
      <c r="A14099">
        <v>2032025</v>
      </c>
      <c r="B14099" t="s">
        <v>437</v>
      </c>
      <c r="C14099" t="s">
        <v>218</v>
      </c>
      <c r="D14099" t="s">
        <v>279</v>
      </c>
      <c r="E14099" t="s">
        <v>140</v>
      </c>
      <c r="F14099" t="s">
        <v>280</v>
      </c>
    </row>
    <row r="14100" spans="1:9" x14ac:dyDescent="0.35">
      <c r="A14100">
        <v>2032025</v>
      </c>
      <c r="B14100" t="s">
        <v>281</v>
      </c>
    </row>
    <row r="14101" spans="1:9" x14ac:dyDescent="0.35">
      <c r="A14101">
        <v>2032025</v>
      </c>
      <c r="B14101" t="s">
        <v>751</v>
      </c>
      <c r="C14101" t="s">
        <v>473</v>
      </c>
      <c r="D14101" t="s">
        <v>284</v>
      </c>
      <c r="E14101" t="s">
        <v>101</v>
      </c>
    </row>
    <row r="14102" spans="1:9" x14ac:dyDescent="0.35">
      <c r="A14102">
        <v>2032025</v>
      </c>
      <c r="B14102" t="s">
        <v>855</v>
      </c>
      <c r="C14102" t="s">
        <v>665</v>
      </c>
      <c r="D14102" t="s">
        <v>287</v>
      </c>
      <c r="E14102" t="s">
        <v>101</v>
      </c>
    </row>
    <row r="14103" spans="1:9" x14ac:dyDescent="0.35">
      <c r="A14103">
        <v>2032025</v>
      </c>
      <c r="B14103" t="s">
        <v>693</v>
      </c>
      <c r="C14103" t="s">
        <v>583</v>
      </c>
      <c r="D14103" t="s">
        <v>288</v>
      </c>
      <c r="E14103" t="s">
        <v>101</v>
      </c>
    </row>
    <row r="14104" spans="1:9" x14ac:dyDescent="0.35">
      <c r="A14104">
        <v>2032025</v>
      </c>
      <c r="B14104" t="s">
        <v>628</v>
      </c>
      <c r="C14104" t="s">
        <v>559</v>
      </c>
      <c r="D14104" t="s">
        <v>290</v>
      </c>
      <c r="E14104" t="s">
        <v>140</v>
      </c>
      <c r="F14104" t="s">
        <v>291</v>
      </c>
    </row>
    <row r="14105" spans="1:9" x14ac:dyDescent="0.35">
      <c r="A14105">
        <v>2032025</v>
      </c>
      <c r="B14105" t="s">
        <v>905</v>
      </c>
      <c r="C14105" t="s">
        <v>566</v>
      </c>
      <c r="D14105" t="s">
        <v>290</v>
      </c>
      <c r="E14105" t="s">
        <v>140</v>
      </c>
      <c r="F14105" t="s">
        <v>294</v>
      </c>
      <c r="G14105" t="s">
        <v>295</v>
      </c>
      <c r="H14105" t="s">
        <v>101</v>
      </c>
    </row>
    <row r="14106" spans="1:9" x14ac:dyDescent="0.35">
      <c r="A14106">
        <v>2032025</v>
      </c>
      <c r="B14106" t="s">
        <v>696</v>
      </c>
      <c r="C14106" t="s">
        <v>602</v>
      </c>
      <c r="D14106" t="s">
        <v>298</v>
      </c>
      <c r="E14106" t="s">
        <v>101</v>
      </c>
    </row>
    <row r="14107" spans="1:9" x14ac:dyDescent="0.35">
      <c r="A14107">
        <v>2032025</v>
      </c>
      <c r="B14107" t="s">
        <v>300</v>
      </c>
      <c r="C14107" t="s">
        <v>262</v>
      </c>
      <c r="D14107" t="s">
        <v>101</v>
      </c>
    </row>
    <row r="14108" spans="1:9" x14ac:dyDescent="0.35">
      <c r="A14108">
        <v>2032025</v>
      </c>
      <c r="B14108" t="s">
        <v>565</v>
      </c>
      <c r="C14108" t="s">
        <v>473</v>
      </c>
      <c r="D14108" t="s">
        <v>301</v>
      </c>
      <c r="E14108" t="s">
        <v>101</v>
      </c>
    </row>
    <row r="14109" spans="1:9" x14ac:dyDescent="0.35">
      <c r="A14109">
        <v>2032025</v>
      </c>
      <c r="B14109" t="s">
        <v>737</v>
      </c>
      <c r="C14109" t="s">
        <v>581</v>
      </c>
      <c r="D14109" t="s">
        <v>303</v>
      </c>
      <c r="E14109" t="s">
        <v>149</v>
      </c>
    </row>
    <row r="14110" spans="1:9" x14ac:dyDescent="0.35">
      <c r="A14110">
        <v>2032025</v>
      </c>
      <c r="B14110" t="s">
        <v>864</v>
      </c>
      <c r="C14110" t="s">
        <v>634</v>
      </c>
      <c r="D14110" t="s">
        <v>306</v>
      </c>
      <c r="E14110" t="s">
        <v>101</v>
      </c>
    </row>
    <row r="14111" spans="1:9" x14ac:dyDescent="0.35">
      <c r="A14111">
        <v>2032025</v>
      </c>
      <c r="B14111" t="s">
        <v>906</v>
      </c>
      <c r="C14111" t="s">
        <v>628</v>
      </c>
      <c r="D14111" t="s">
        <v>308</v>
      </c>
      <c r="E14111" t="s">
        <v>309</v>
      </c>
      <c r="F14111" t="s">
        <v>310</v>
      </c>
      <c r="G14111" t="s">
        <v>311</v>
      </c>
      <c r="H14111" t="s">
        <v>312</v>
      </c>
      <c r="I14111" t="s">
        <v>101</v>
      </c>
    </row>
    <row r="14112" spans="1:9" x14ac:dyDescent="0.35">
      <c r="A14112">
        <v>2032025</v>
      </c>
      <c r="B14112" t="s">
        <v>558</v>
      </c>
      <c r="C14112" t="s">
        <v>422</v>
      </c>
      <c r="D14112" t="s">
        <v>314</v>
      </c>
      <c r="E14112" t="s">
        <v>315</v>
      </c>
      <c r="F14112" t="s">
        <v>101</v>
      </c>
    </row>
    <row r="14113" spans="1:6" x14ac:dyDescent="0.35">
      <c r="A14113">
        <v>2032025</v>
      </c>
      <c r="B14113" t="s">
        <v>801</v>
      </c>
      <c r="C14113" t="s">
        <v>224</v>
      </c>
      <c r="D14113" t="s">
        <v>314</v>
      </c>
      <c r="E14113" t="s">
        <v>317</v>
      </c>
      <c r="F14113" t="s">
        <v>101</v>
      </c>
    </row>
    <row r="14114" spans="1:6" x14ac:dyDescent="0.35">
      <c r="A14114">
        <v>2032025</v>
      </c>
      <c r="B14114" t="s">
        <v>629</v>
      </c>
      <c r="C14114" t="s">
        <v>137</v>
      </c>
      <c r="D14114" t="s">
        <v>319</v>
      </c>
      <c r="E14114" t="s">
        <v>320</v>
      </c>
      <c r="F14114" t="s">
        <v>321</v>
      </c>
    </row>
    <row r="14115" spans="1:6" x14ac:dyDescent="0.35">
      <c r="A14115">
        <v>2032025</v>
      </c>
      <c r="B14115" t="s">
        <v>551</v>
      </c>
      <c r="C14115" t="s">
        <v>413</v>
      </c>
      <c r="D14115" t="s">
        <v>322</v>
      </c>
      <c r="E14115" t="s">
        <v>101</v>
      </c>
    </row>
    <row r="14116" spans="1:6" x14ac:dyDescent="0.35">
      <c r="A14116">
        <v>2032025</v>
      </c>
      <c r="B14116" t="s">
        <v>828</v>
      </c>
      <c r="C14116" t="s">
        <v>714</v>
      </c>
      <c r="D14116" t="s">
        <v>325</v>
      </c>
      <c r="E14116" t="s">
        <v>101</v>
      </c>
    </row>
    <row r="14117" spans="1:6" x14ac:dyDescent="0.35">
      <c r="A14117">
        <v>2032025</v>
      </c>
      <c r="B14117" t="s">
        <v>907</v>
      </c>
      <c r="C14117" t="s">
        <v>694</v>
      </c>
      <c r="D14117" t="s">
        <v>328</v>
      </c>
      <c r="E14117" t="s">
        <v>101</v>
      </c>
    </row>
    <row r="14118" spans="1:6" x14ac:dyDescent="0.35">
      <c r="A14118">
        <v>2032025</v>
      </c>
      <c r="B14118" t="s">
        <v>518</v>
      </c>
      <c r="C14118" t="s">
        <v>331</v>
      </c>
      <c r="D14118" t="s">
        <v>332</v>
      </c>
      <c r="E14118" t="s">
        <v>101</v>
      </c>
    </row>
    <row r="14119" spans="1:6" x14ac:dyDescent="0.35">
      <c r="A14119">
        <v>2032025</v>
      </c>
      <c r="B14119" t="s">
        <v>591</v>
      </c>
      <c r="C14119" t="s">
        <v>207</v>
      </c>
      <c r="D14119" t="s">
        <v>331</v>
      </c>
      <c r="E14119" t="s">
        <v>335</v>
      </c>
      <c r="F14119" t="s">
        <v>101</v>
      </c>
    </row>
    <row r="14120" spans="1:6" x14ac:dyDescent="0.35">
      <c r="A14120">
        <v>2032025</v>
      </c>
      <c r="B14120" t="s">
        <v>466</v>
      </c>
      <c r="C14120" t="s">
        <v>165</v>
      </c>
      <c r="D14120" t="s">
        <v>331</v>
      </c>
      <c r="E14120" t="s">
        <v>338</v>
      </c>
      <c r="F14120" t="s">
        <v>321</v>
      </c>
    </row>
    <row r="14121" spans="1:6" x14ac:dyDescent="0.35">
      <c r="A14121">
        <v>2032025</v>
      </c>
      <c r="B14121" t="s">
        <v>883</v>
      </c>
      <c r="C14121" t="s">
        <v>750</v>
      </c>
      <c r="D14121" t="s">
        <v>170</v>
      </c>
    </row>
    <row r="14122" spans="1:6" x14ac:dyDescent="0.35">
      <c r="A14122">
        <v>2032025</v>
      </c>
      <c r="B14122" t="s">
        <v>687</v>
      </c>
      <c r="C14122" t="s">
        <v>603</v>
      </c>
      <c r="D14122" t="s">
        <v>341</v>
      </c>
      <c r="E14122" t="s">
        <v>101</v>
      </c>
    </row>
    <row r="14123" spans="1:6" x14ac:dyDescent="0.35">
      <c r="A14123">
        <v>2032025</v>
      </c>
      <c r="B14123" t="s">
        <v>639</v>
      </c>
      <c r="C14123" t="s">
        <v>496</v>
      </c>
      <c r="D14123" t="s">
        <v>343</v>
      </c>
      <c r="E14123" t="s">
        <v>101</v>
      </c>
    </row>
    <row r="14124" spans="1:6" x14ac:dyDescent="0.35">
      <c r="A14124">
        <v>2032025</v>
      </c>
      <c r="B14124" t="s">
        <v>425</v>
      </c>
      <c r="C14124" t="s">
        <v>132</v>
      </c>
      <c r="D14124" t="s">
        <v>344</v>
      </c>
      <c r="E14124" t="s">
        <v>345</v>
      </c>
      <c r="F14124" t="s">
        <v>101</v>
      </c>
    </row>
    <row r="14125" spans="1:6" x14ac:dyDescent="0.35">
      <c r="A14125">
        <v>2032025</v>
      </c>
      <c r="B14125" t="s">
        <v>728</v>
      </c>
      <c r="C14125" t="s">
        <v>591</v>
      </c>
      <c r="D14125" t="s">
        <v>132</v>
      </c>
      <c r="E14125" t="s">
        <v>347</v>
      </c>
      <c r="F14125" t="s">
        <v>101</v>
      </c>
    </row>
    <row r="14126" spans="1:6" x14ac:dyDescent="0.35">
      <c r="A14126">
        <v>2032025</v>
      </c>
      <c r="B14126" t="s">
        <v>765</v>
      </c>
      <c r="C14126" t="s">
        <v>583</v>
      </c>
      <c r="D14126" t="s">
        <v>132</v>
      </c>
      <c r="E14126" t="s">
        <v>348</v>
      </c>
      <c r="F14126" t="s">
        <v>101</v>
      </c>
    </row>
    <row r="14127" spans="1:6" x14ac:dyDescent="0.35">
      <c r="A14127">
        <v>2032025</v>
      </c>
      <c r="B14127" t="s">
        <v>629</v>
      </c>
      <c r="C14127" t="s">
        <v>305</v>
      </c>
      <c r="D14127" t="s">
        <v>132</v>
      </c>
      <c r="E14127" t="s">
        <v>350</v>
      </c>
      <c r="F14127" t="s">
        <v>101</v>
      </c>
    </row>
    <row r="14128" spans="1:6" x14ac:dyDescent="0.35">
      <c r="A14128">
        <v>2032025</v>
      </c>
      <c r="B14128" t="s">
        <v>802</v>
      </c>
      <c r="C14128" t="s">
        <v>514</v>
      </c>
      <c r="D14128" t="s">
        <v>132</v>
      </c>
      <c r="E14128" t="s">
        <v>352</v>
      </c>
      <c r="F14128" t="s">
        <v>101</v>
      </c>
    </row>
    <row r="14129" spans="1:8" x14ac:dyDescent="0.35">
      <c r="A14129">
        <v>2032025</v>
      </c>
      <c r="B14129" t="s">
        <v>825</v>
      </c>
      <c r="C14129" t="s">
        <v>514</v>
      </c>
      <c r="D14129" t="s">
        <v>132</v>
      </c>
      <c r="E14129" t="s">
        <v>133</v>
      </c>
      <c r="F14129" t="s">
        <v>355</v>
      </c>
    </row>
    <row r="14130" spans="1:8" x14ac:dyDescent="0.35">
      <c r="A14130">
        <v>2032025</v>
      </c>
      <c r="B14130" t="s">
        <v>786</v>
      </c>
      <c r="C14130" t="s">
        <v>510</v>
      </c>
      <c r="D14130" t="s">
        <v>132</v>
      </c>
      <c r="E14130" t="s">
        <v>356</v>
      </c>
      <c r="F14130" t="s">
        <v>101</v>
      </c>
    </row>
    <row r="14131" spans="1:8" x14ac:dyDescent="0.35">
      <c r="A14131">
        <v>2032025</v>
      </c>
      <c r="B14131" t="s">
        <v>583</v>
      </c>
      <c r="C14131" t="s">
        <v>233</v>
      </c>
      <c r="D14131" t="s">
        <v>359</v>
      </c>
      <c r="E14131" t="s">
        <v>360</v>
      </c>
      <c r="F14131" t="s">
        <v>101</v>
      </c>
    </row>
    <row r="14132" spans="1:8" x14ac:dyDescent="0.35">
      <c r="A14132">
        <v>2032025</v>
      </c>
      <c r="B14132" t="s">
        <v>742</v>
      </c>
      <c r="C14132" t="s">
        <v>542</v>
      </c>
      <c r="D14132" t="s">
        <v>359</v>
      </c>
      <c r="E14132" t="s">
        <v>362</v>
      </c>
      <c r="F14132" t="s">
        <v>101</v>
      </c>
    </row>
    <row r="14133" spans="1:8" x14ac:dyDescent="0.35">
      <c r="A14133">
        <v>2032025</v>
      </c>
      <c r="B14133" t="s">
        <v>777</v>
      </c>
      <c r="C14133" t="s">
        <v>451</v>
      </c>
      <c r="D14133" t="s">
        <v>359</v>
      </c>
      <c r="E14133" t="s">
        <v>362</v>
      </c>
      <c r="F14133" t="s">
        <v>140</v>
      </c>
      <c r="G14133" t="s">
        <v>364</v>
      </c>
      <c r="H14133" t="s">
        <v>101</v>
      </c>
    </row>
    <row r="14134" spans="1:8" x14ac:dyDescent="0.35">
      <c r="A14134">
        <v>2032025</v>
      </c>
      <c r="B14134" t="s">
        <v>810</v>
      </c>
      <c r="C14134" t="s">
        <v>663</v>
      </c>
      <c r="D14134" t="s">
        <v>366</v>
      </c>
      <c r="E14134" t="s">
        <v>257</v>
      </c>
      <c r="F14134" t="s">
        <v>367</v>
      </c>
      <c r="G14134" t="s">
        <v>101</v>
      </c>
    </row>
    <row r="14135" spans="1:8" x14ac:dyDescent="0.35">
      <c r="A14135">
        <v>2032025</v>
      </c>
      <c r="B14135" t="s">
        <v>691</v>
      </c>
      <c r="C14135" t="s">
        <v>557</v>
      </c>
      <c r="D14135" t="s">
        <v>369</v>
      </c>
      <c r="E14135" t="s">
        <v>370</v>
      </c>
      <c r="F14135" t="s">
        <v>101</v>
      </c>
    </row>
    <row r="14136" spans="1:8" x14ac:dyDescent="0.35">
      <c r="A14136">
        <v>2032025</v>
      </c>
      <c r="B14136" t="s">
        <v>688</v>
      </c>
      <c r="C14136" t="s">
        <v>589</v>
      </c>
      <c r="D14136" t="s">
        <v>371</v>
      </c>
      <c r="E14136" t="s">
        <v>101</v>
      </c>
    </row>
    <row r="14137" spans="1:8" x14ac:dyDescent="0.35">
      <c r="A14137">
        <v>2032025</v>
      </c>
      <c r="B14137" t="s">
        <v>723</v>
      </c>
      <c r="C14137" t="s">
        <v>525</v>
      </c>
      <c r="D14137" t="s">
        <v>372</v>
      </c>
      <c r="E14137" t="s">
        <v>101</v>
      </c>
    </row>
    <row r="14138" spans="1:8" x14ac:dyDescent="0.35">
      <c r="A14138">
        <v>2032025</v>
      </c>
      <c r="B14138" t="s">
        <v>856</v>
      </c>
      <c r="C14138" t="s">
        <v>583</v>
      </c>
      <c r="D14138" t="s">
        <v>373</v>
      </c>
      <c r="E14138" t="s">
        <v>101</v>
      </c>
    </row>
    <row r="14139" spans="1:8" x14ac:dyDescent="0.35">
      <c r="A14139">
        <v>2032025</v>
      </c>
      <c r="B14139" t="s">
        <v>852</v>
      </c>
      <c r="C14139" t="s">
        <v>594</v>
      </c>
      <c r="D14139" t="s">
        <v>376</v>
      </c>
      <c r="E14139" t="s">
        <v>140</v>
      </c>
      <c r="F14139" t="s">
        <v>331</v>
      </c>
      <c r="G14139" t="s">
        <v>377</v>
      </c>
      <c r="H14139" t="s">
        <v>101</v>
      </c>
    </row>
    <row r="14140" spans="1:8" x14ac:dyDescent="0.35">
      <c r="A14140">
        <v>2032025</v>
      </c>
      <c r="B14140" t="s">
        <v>765</v>
      </c>
      <c r="C14140" t="s">
        <v>493</v>
      </c>
      <c r="D14140" t="s">
        <v>378</v>
      </c>
    </row>
    <row r="14141" spans="1:8" x14ac:dyDescent="0.35">
      <c r="A14141">
        <v>2032025</v>
      </c>
      <c r="B14141" t="s">
        <v>908</v>
      </c>
      <c r="C14141" t="s">
        <v>456</v>
      </c>
      <c r="D14141" t="s">
        <v>380</v>
      </c>
      <c r="E14141" t="s">
        <v>101</v>
      </c>
    </row>
    <row r="14142" spans="1:8" x14ac:dyDescent="0.35">
      <c r="A14142">
        <v>2032025</v>
      </c>
      <c r="B14142" t="s">
        <v>691</v>
      </c>
      <c r="C14142" t="s">
        <v>593</v>
      </c>
      <c r="D14142" t="s">
        <v>382</v>
      </c>
      <c r="E14142" t="s">
        <v>383</v>
      </c>
    </row>
    <row r="14143" spans="1:8" x14ac:dyDescent="0.35">
      <c r="A14143">
        <v>2032025</v>
      </c>
      <c r="B14143" t="s">
        <v>781</v>
      </c>
      <c r="C14143" t="s">
        <v>477</v>
      </c>
      <c r="D14143" t="s">
        <v>385</v>
      </c>
      <c r="E14143" t="s">
        <v>386</v>
      </c>
    </row>
    <row r="14144" spans="1:8" x14ac:dyDescent="0.35">
      <c r="A14144">
        <v>2032025</v>
      </c>
      <c r="B14144" t="s">
        <v>812</v>
      </c>
      <c r="C14144" t="s">
        <v>608</v>
      </c>
      <c r="D14144" t="s">
        <v>388</v>
      </c>
      <c r="E14144" t="s">
        <v>101</v>
      </c>
    </row>
    <row r="14145" spans="1:9" x14ac:dyDescent="0.35">
      <c r="A14145">
        <v>2032025</v>
      </c>
      <c r="B14145" t="s">
        <v>420</v>
      </c>
      <c r="C14145" t="s">
        <v>391</v>
      </c>
      <c r="D14145" t="s">
        <v>101</v>
      </c>
    </row>
    <row r="14146" spans="1:9" x14ac:dyDescent="0.35">
      <c r="A14146">
        <v>2032025</v>
      </c>
      <c r="B14146" t="s">
        <v>778</v>
      </c>
      <c r="C14146" t="s">
        <v>447</v>
      </c>
      <c r="D14146" t="s">
        <v>393</v>
      </c>
    </row>
    <row r="14147" spans="1:9" x14ac:dyDescent="0.35">
      <c r="A14147">
        <v>2032025</v>
      </c>
      <c r="B14147" t="s">
        <v>736</v>
      </c>
      <c r="C14147" t="s">
        <v>514</v>
      </c>
      <c r="D14147" t="s">
        <v>394</v>
      </c>
      <c r="E14147" t="s">
        <v>395</v>
      </c>
      <c r="F14147" t="s">
        <v>101</v>
      </c>
    </row>
    <row r="14148" spans="1:9" x14ac:dyDescent="0.35">
      <c r="A14148">
        <v>2032025</v>
      </c>
      <c r="B14148" t="s">
        <v>756</v>
      </c>
      <c r="C14148" t="s">
        <v>444</v>
      </c>
      <c r="D14148" t="s">
        <v>397</v>
      </c>
      <c r="E14148" t="s">
        <v>101</v>
      </c>
    </row>
    <row r="14149" spans="1:9" x14ac:dyDescent="0.35">
      <c r="A14149">
        <v>2032025</v>
      </c>
      <c r="B14149" t="s">
        <v>570</v>
      </c>
      <c r="C14149" t="s">
        <v>477</v>
      </c>
      <c r="D14149" t="s">
        <v>399</v>
      </c>
      <c r="E14149" t="s">
        <v>140</v>
      </c>
      <c r="F14149" t="s">
        <v>400</v>
      </c>
      <c r="G14149" t="s">
        <v>257</v>
      </c>
      <c r="H14149" t="s">
        <v>331</v>
      </c>
      <c r="I14149" t="s">
        <v>401</v>
      </c>
    </row>
    <row r="14150" spans="1:9" x14ac:dyDescent="0.35">
      <c r="A14150">
        <v>2032025</v>
      </c>
      <c r="B14150" t="s">
        <v>801</v>
      </c>
      <c r="C14150" t="s">
        <v>582</v>
      </c>
      <c r="D14150" t="s">
        <v>399</v>
      </c>
      <c r="E14150" t="s">
        <v>187</v>
      </c>
      <c r="F14150" t="s">
        <v>101</v>
      </c>
    </row>
    <row r="14151" spans="1:9" x14ac:dyDescent="0.35">
      <c r="A14151">
        <v>2032025</v>
      </c>
      <c r="B14151" t="s">
        <v>437</v>
      </c>
      <c r="C14151" t="s">
        <v>307</v>
      </c>
      <c r="D14151" t="s">
        <v>399</v>
      </c>
      <c r="E14151" t="s">
        <v>403</v>
      </c>
      <c r="F14151" t="s">
        <v>101</v>
      </c>
    </row>
    <row r="14152" spans="1:9" x14ac:dyDescent="0.35">
      <c r="A14152">
        <v>2032025</v>
      </c>
      <c r="B14152" t="s">
        <v>723</v>
      </c>
      <c r="C14152" t="s">
        <v>218</v>
      </c>
      <c r="D14152" t="s">
        <v>399</v>
      </c>
      <c r="E14152" t="s">
        <v>404</v>
      </c>
      <c r="F14152" t="s">
        <v>101</v>
      </c>
    </row>
    <row r="14153" spans="1:9" x14ac:dyDescent="0.35">
      <c r="A14153">
        <v>1032025</v>
      </c>
      <c r="B14153" t="s">
        <v>639</v>
      </c>
      <c r="C14153" t="s">
        <v>514</v>
      </c>
      <c r="D14153" t="s">
        <v>100</v>
      </c>
      <c r="E14153" t="s">
        <v>101</v>
      </c>
    </row>
    <row r="14154" spans="1:9" x14ac:dyDescent="0.35">
      <c r="A14154">
        <v>1032025</v>
      </c>
      <c r="B14154" t="s">
        <v>723</v>
      </c>
      <c r="C14154" t="s">
        <v>440</v>
      </c>
      <c r="D14154" t="s">
        <v>104</v>
      </c>
      <c r="E14154" t="s">
        <v>101</v>
      </c>
    </row>
    <row r="14155" spans="1:9" x14ac:dyDescent="0.35">
      <c r="A14155">
        <v>1032025</v>
      </c>
      <c r="B14155" t="s">
        <v>777</v>
      </c>
      <c r="C14155" t="s">
        <v>247</v>
      </c>
      <c r="D14155" t="s">
        <v>107</v>
      </c>
      <c r="E14155" t="s">
        <v>108</v>
      </c>
      <c r="F14155" t="s">
        <v>101</v>
      </c>
    </row>
    <row r="14156" spans="1:9" x14ac:dyDescent="0.35">
      <c r="A14156">
        <v>1032025</v>
      </c>
      <c r="B14156" t="s">
        <v>582</v>
      </c>
      <c r="C14156" t="s">
        <v>172</v>
      </c>
      <c r="D14156" t="s">
        <v>111</v>
      </c>
      <c r="E14156" t="s">
        <v>101</v>
      </c>
    </row>
    <row r="14157" spans="1:9" x14ac:dyDescent="0.35">
      <c r="A14157">
        <v>1032025</v>
      </c>
      <c r="B14157" t="s">
        <v>134</v>
      </c>
      <c r="C14157" t="s">
        <v>577</v>
      </c>
      <c r="D14157" t="s">
        <v>114</v>
      </c>
      <c r="E14157" t="s">
        <v>115</v>
      </c>
      <c r="F14157" t="s">
        <v>116</v>
      </c>
    </row>
    <row r="14158" spans="1:9" x14ac:dyDescent="0.35">
      <c r="A14158">
        <v>1032025</v>
      </c>
      <c r="B14158" t="s">
        <v>162</v>
      </c>
      <c r="C14158" t="s">
        <v>411</v>
      </c>
      <c r="D14158" t="s">
        <v>114</v>
      </c>
      <c r="E14158" t="s">
        <v>119</v>
      </c>
      <c r="F14158" t="s">
        <v>120</v>
      </c>
      <c r="G14158" t="s">
        <v>121</v>
      </c>
    </row>
    <row r="14159" spans="1:9" x14ac:dyDescent="0.35">
      <c r="A14159">
        <v>1032025</v>
      </c>
      <c r="B14159" t="s">
        <v>146</v>
      </c>
      <c r="C14159" t="s">
        <v>209</v>
      </c>
      <c r="D14159" t="s">
        <v>114</v>
      </c>
      <c r="E14159" t="s">
        <v>124</v>
      </c>
    </row>
    <row r="14160" spans="1:9" x14ac:dyDescent="0.35">
      <c r="A14160">
        <v>1032025</v>
      </c>
      <c r="B14160" t="s">
        <v>216</v>
      </c>
      <c r="C14160" t="s">
        <v>251</v>
      </c>
      <c r="D14160" t="s">
        <v>114</v>
      </c>
      <c r="E14160" t="s">
        <v>127</v>
      </c>
    </row>
    <row r="14161" spans="1:7" x14ac:dyDescent="0.35">
      <c r="A14161">
        <v>1032025</v>
      </c>
      <c r="B14161" t="s">
        <v>175</v>
      </c>
      <c r="C14161" t="s">
        <v>458</v>
      </c>
      <c r="D14161" t="s">
        <v>114</v>
      </c>
      <c r="E14161" t="s">
        <v>130</v>
      </c>
    </row>
    <row r="14162" spans="1:7" x14ac:dyDescent="0.35">
      <c r="A14162">
        <v>1032025</v>
      </c>
      <c r="B14162" t="s">
        <v>411</v>
      </c>
      <c r="C14162" t="s">
        <v>631</v>
      </c>
      <c r="D14162" t="s">
        <v>114</v>
      </c>
      <c r="E14162" t="s">
        <v>132</v>
      </c>
      <c r="F14162" t="s">
        <v>133</v>
      </c>
    </row>
    <row r="14163" spans="1:7" x14ac:dyDescent="0.35">
      <c r="A14163">
        <v>1032025</v>
      </c>
      <c r="B14163" t="s">
        <v>628</v>
      </c>
      <c r="C14163" t="s">
        <v>511</v>
      </c>
      <c r="D14163" t="s">
        <v>135</v>
      </c>
      <c r="E14163" t="s">
        <v>136</v>
      </c>
    </row>
    <row r="14164" spans="1:7" x14ac:dyDescent="0.35">
      <c r="A14164">
        <v>1032025</v>
      </c>
      <c r="B14164" t="s">
        <v>831</v>
      </c>
      <c r="C14164" t="s">
        <v>557</v>
      </c>
      <c r="D14164" t="s">
        <v>139</v>
      </c>
      <c r="E14164" t="s">
        <v>140</v>
      </c>
      <c r="F14164" t="s">
        <v>141</v>
      </c>
      <c r="G14164" t="s">
        <v>101</v>
      </c>
    </row>
    <row r="14165" spans="1:7" x14ac:dyDescent="0.35">
      <c r="A14165">
        <v>1032025</v>
      </c>
      <c r="B14165" t="s">
        <v>761</v>
      </c>
      <c r="C14165" t="s">
        <v>137</v>
      </c>
      <c r="D14165" t="s">
        <v>144</v>
      </c>
      <c r="E14165" t="s">
        <v>101</v>
      </c>
    </row>
    <row r="14166" spans="1:7" x14ac:dyDescent="0.35">
      <c r="A14166">
        <v>1032025</v>
      </c>
      <c r="B14166" t="s">
        <v>723</v>
      </c>
      <c r="C14166" t="s">
        <v>596</v>
      </c>
      <c r="D14166" t="s">
        <v>147</v>
      </c>
      <c r="E14166" t="s">
        <v>148</v>
      </c>
      <c r="F14166" t="s">
        <v>149</v>
      </c>
    </row>
    <row r="14167" spans="1:7" x14ac:dyDescent="0.35">
      <c r="A14167">
        <v>1032025</v>
      </c>
      <c r="B14167" t="s">
        <v>152</v>
      </c>
      <c r="C14167" t="s">
        <v>140</v>
      </c>
      <c r="D14167" t="s">
        <v>153</v>
      </c>
      <c r="E14167" t="s">
        <v>101</v>
      </c>
    </row>
    <row r="14168" spans="1:7" x14ac:dyDescent="0.35">
      <c r="A14168">
        <v>1032025</v>
      </c>
      <c r="B14168" t="s">
        <v>846</v>
      </c>
      <c r="C14168" t="s">
        <v>663</v>
      </c>
      <c r="D14168" t="s">
        <v>156</v>
      </c>
      <c r="E14168" t="s">
        <v>101</v>
      </c>
    </row>
    <row r="14169" spans="1:7" x14ac:dyDescent="0.35">
      <c r="A14169">
        <v>1032025</v>
      </c>
      <c r="B14169" t="s">
        <v>700</v>
      </c>
      <c r="C14169" t="s">
        <v>159</v>
      </c>
      <c r="D14169" t="s">
        <v>101</v>
      </c>
    </row>
    <row r="14170" spans="1:7" x14ac:dyDescent="0.35">
      <c r="A14170">
        <v>1032025</v>
      </c>
      <c r="B14170" t="s">
        <v>694</v>
      </c>
      <c r="C14170" t="s">
        <v>161</v>
      </c>
      <c r="D14170" t="s">
        <v>101</v>
      </c>
    </row>
    <row r="14171" spans="1:7" x14ac:dyDescent="0.35">
      <c r="A14171">
        <v>1032025</v>
      </c>
      <c r="B14171" t="s">
        <v>636</v>
      </c>
      <c r="C14171" t="s">
        <v>543</v>
      </c>
      <c r="D14171" t="s">
        <v>164</v>
      </c>
      <c r="E14171" t="s">
        <v>101</v>
      </c>
    </row>
    <row r="14172" spans="1:7" x14ac:dyDescent="0.35">
      <c r="A14172">
        <v>1032025</v>
      </c>
      <c r="B14172" t="s">
        <v>664</v>
      </c>
      <c r="C14172" t="s">
        <v>413</v>
      </c>
      <c r="D14172" t="s">
        <v>167</v>
      </c>
    </row>
    <row r="14173" spans="1:7" x14ac:dyDescent="0.35">
      <c r="A14173">
        <v>1032025</v>
      </c>
      <c r="B14173" t="s">
        <v>717</v>
      </c>
      <c r="C14173" t="s">
        <v>226</v>
      </c>
      <c r="D14173" t="s">
        <v>169</v>
      </c>
      <c r="E14173" t="s">
        <v>170</v>
      </c>
      <c r="F14173" t="s">
        <v>101</v>
      </c>
    </row>
    <row r="14174" spans="1:7" x14ac:dyDescent="0.35">
      <c r="A14174">
        <v>1032025</v>
      </c>
      <c r="B14174" t="s">
        <v>733</v>
      </c>
      <c r="C14174" t="s">
        <v>589</v>
      </c>
      <c r="D14174" t="s">
        <v>173</v>
      </c>
      <c r="E14174" t="s">
        <v>101</v>
      </c>
    </row>
    <row r="14175" spans="1:7" x14ac:dyDescent="0.35">
      <c r="A14175">
        <v>1032025</v>
      </c>
      <c r="B14175" t="s">
        <v>787</v>
      </c>
      <c r="C14175" t="s">
        <v>477</v>
      </c>
      <c r="D14175" t="s">
        <v>176</v>
      </c>
      <c r="E14175" t="s">
        <v>101</v>
      </c>
    </row>
    <row r="14176" spans="1:7" x14ac:dyDescent="0.35">
      <c r="A14176">
        <v>1032025</v>
      </c>
      <c r="B14176" t="s">
        <v>729</v>
      </c>
      <c r="C14176" t="s">
        <v>674</v>
      </c>
      <c r="D14176" t="s">
        <v>176</v>
      </c>
      <c r="E14176" t="s">
        <v>149</v>
      </c>
    </row>
    <row r="14177" spans="1:7" x14ac:dyDescent="0.35">
      <c r="A14177">
        <v>1032025</v>
      </c>
      <c r="B14177" t="s">
        <v>715</v>
      </c>
      <c r="C14177" t="s">
        <v>285</v>
      </c>
      <c r="D14177" t="s">
        <v>181</v>
      </c>
      <c r="E14177" t="s">
        <v>182</v>
      </c>
      <c r="F14177" t="s">
        <v>101</v>
      </c>
    </row>
    <row r="14178" spans="1:7" x14ac:dyDescent="0.35">
      <c r="A14178">
        <v>1032025</v>
      </c>
      <c r="B14178" t="s">
        <v>844</v>
      </c>
      <c r="C14178" t="s">
        <v>661</v>
      </c>
      <c r="D14178" t="s">
        <v>184</v>
      </c>
      <c r="E14178" t="s">
        <v>101</v>
      </c>
    </row>
    <row r="14179" spans="1:7" x14ac:dyDescent="0.35">
      <c r="A14179">
        <v>1032025</v>
      </c>
      <c r="B14179" t="s">
        <v>597</v>
      </c>
      <c r="C14179" t="s">
        <v>187</v>
      </c>
      <c r="D14179" t="s">
        <v>101</v>
      </c>
    </row>
    <row r="14180" spans="1:7" x14ac:dyDescent="0.35">
      <c r="A14180">
        <v>1032025</v>
      </c>
      <c r="B14180" t="s">
        <v>630</v>
      </c>
      <c r="C14180" t="s">
        <v>244</v>
      </c>
      <c r="D14180" t="s">
        <v>190</v>
      </c>
      <c r="E14180" t="s">
        <v>191</v>
      </c>
      <c r="F14180" t="s">
        <v>101</v>
      </c>
    </row>
    <row r="14181" spans="1:7" x14ac:dyDescent="0.35">
      <c r="A14181">
        <v>1032025</v>
      </c>
      <c r="B14181" t="s">
        <v>449</v>
      </c>
      <c r="C14181" t="s">
        <v>569</v>
      </c>
      <c r="D14181" t="s">
        <v>190</v>
      </c>
      <c r="E14181" t="s">
        <v>194</v>
      </c>
      <c r="F14181" t="s">
        <v>101</v>
      </c>
    </row>
    <row r="14182" spans="1:7" x14ac:dyDescent="0.35">
      <c r="A14182">
        <v>1032025</v>
      </c>
      <c r="B14182" t="s">
        <v>723</v>
      </c>
      <c r="C14182" t="s">
        <v>589</v>
      </c>
      <c r="D14182" t="s">
        <v>190</v>
      </c>
      <c r="E14182" t="s">
        <v>196</v>
      </c>
      <c r="F14182" t="s">
        <v>101</v>
      </c>
    </row>
    <row r="14183" spans="1:7" x14ac:dyDescent="0.35">
      <c r="A14183">
        <v>1032025</v>
      </c>
      <c r="B14183" t="s">
        <v>576</v>
      </c>
      <c r="C14183" t="s">
        <v>198</v>
      </c>
      <c r="D14183" t="s">
        <v>140</v>
      </c>
      <c r="E14183" t="s">
        <v>199</v>
      </c>
      <c r="F14183" t="s">
        <v>200</v>
      </c>
      <c r="G14183" t="s">
        <v>101</v>
      </c>
    </row>
    <row r="14184" spans="1:7" x14ac:dyDescent="0.35">
      <c r="A14184">
        <v>1032025</v>
      </c>
      <c r="B14184" t="s">
        <v>567</v>
      </c>
      <c r="C14184" t="s">
        <v>146</v>
      </c>
      <c r="D14184" t="s">
        <v>61</v>
      </c>
      <c r="E14184" t="s">
        <v>101</v>
      </c>
    </row>
    <row r="14185" spans="1:7" x14ac:dyDescent="0.35">
      <c r="A14185">
        <v>1032025</v>
      </c>
      <c r="B14185" t="s">
        <v>730</v>
      </c>
      <c r="C14185" t="s">
        <v>593</v>
      </c>
      <c r="D14185" t="s">
        <v>205</v>
      </c>
      <c r="E14185" t="s">
        <v>101</v>
      </c>
    </row>
    <row r="14186" spans="1:7" x14ac:dyDescent="0.35">
      <c r="A14186">
        <v>1032025</v>
      </c>
      <c r="B14186" t="s">
        <v>876</v>
      </c>
      <c r="C14186" t="s">
        <v>437</v>
      </c>
      <c r="D14186" t="s">
        <v>208</v>
      </c>
      <c r="E14186" t="s">
        <v>101</v>
      </c>
    </row>
    <row r="14187" spans="1:7" x14ac:dyDescent="0.35">
      <c r="A14187">
        <v>1032025</v>
      </c>
      <c r="B14187" t="s">
        <v>711</v>
      </c>
      <c r="C14187" t="s">
        <v>456</v>
      </c>
      <c r="D14187" t="s">
        <v>210</v>
      </c>
      <c r="E14187" t="s">
        <v>211</v>
      </c>
      <c r="F14187" t="s">
        <v>101</v>
      </c>
    </row>
    <row r="14188" spans="1:7" x14ac:dyDescent="0.35">
      <c r="A14188">
        <v>1032025</v>
      </c>
      <c r="B14188" t="s">
        <v>493</v>
      </c>
      <c r="C14188" t="s">
        <v>145</v>
      </c>
      <c r="D14188" t="s">
        <v>214</v>
      </c>
      <c r="E14188" t="s">
        <v>215</v>
      </c>
      <c r="F14188" t="s">
        <v>101</v>
      </c>
    </row>
    <row r="14189" spans="1:7" x14ac:dyDescent="0.35">
      <c r="A14189">
        <v>1032025</v>
      </c>
      <c r="B14189" t="s">
        <v>558</v>
      </c>
      <c r="C14189" t="s">
        <v>520</v>
      </c>
      <c r="D14189" t="s">
        <v>217</v>
      </c>
      <c r="E14189" t="s">
        <v>101</v>
      </c>
    </row>
    <row r="14190" spans="1:7" x14ac:dyDescent="0.35">
      <c r="A14190">
        <v>1032025</v>
      </c>
      <c r="B14190" t="s">
        <v>886</v>
      </c>
      <c r="C14190" t="s">
        <v>657</v>
      </c>
      <c r="D14190" t="s">
        <v>220</v>
      </c>
      <c r="E14190" t="s">
        <v>101</v>
      </c>
    </row>
    <row r="14191" spans="1:7" x14ac:dyDescent="0.35">
      <c r="A14191">
        <v>1032025</v>
      </c>
      <c r="B14191" t="s">
        <v>869</v>
      </c>
      <c r="C14191" t="s">
        <v>629</v>
      </c>
      <c r="D14191" t="s">
        <v>222</v>
      </c>
    </row>
    <row r="14192" spans="1:7" x14ac:dyDescent="0.35">
      <c r="A14192">
        <v>1032025</v>
      </c>
      <c r="B14192" t="s">
        <v>796</v>
      </c>
      <c r="C14192" t="s">
        <v>493</v>
      </c>
      <c r="D14192" t="s">
        <v>225</v>
      </c>
      <c r="E14192" t="s">
        <v>101</v>
      </c>
    </row>
    <row r="14193" spans="1:7" x14ac:dyDescent="0.35">
      <c r="A14193">
        <v>1032025</v>
      </c>
      <c r="B14193" t="s">
        <v>723</v>
      </c>
      <c r="C14193" t="s">
        <v>418</v>
      </c>
      <c r="D14193" t="s">
        <v>225</v>
      </c>
      <c r="E14193" t="s">
        <v>228</v>
      </c>
      <c r="F14193" t="s">
        <v>229</v>
      </c>
    </row>
    <row r="14194" spans="1:7" x14ac:dyDescent="0.35">
      <c r="A14194">
        <v>1032025</v>
      </c>
      <c r="B14194" t="s">
        <v>751</v>
      </c>
      <c r="C14194" t="s">
        <v>137</v>
      </c>
      <c r="D14194" t="s">
        <v>232</v>
      </c>
      <c r="E14194" t="s">
        <v>101</v>
      </c>
    </row>
    <row r="14195" spans="1:7" x14ac:dyDescent="0.35">
      <c r="A14195">
        <v>1032025</v>
      </c>
      <c r="B14195" t="s">
        <v>724</v>
      </c>
      <c r="C14195" t="s">
        <v>609</v>
      </c>
      <c r="D14195" t="s">
        <v>235</v>
      </c>
      <c r="E14195" t="s">
        <v>236</v>
      </c>
      <c r="F14195" t="s">
        <v>101</v>
      </c>
    </row>
    <row r="14196" spans="1:7" x14ac:dyDescent="0.35">
      <c r="A14196">
        <v>1032025</v>
      </c>
      <c r="B14196" t="s">
        <v>658</v>
      </c>
      <c r="C14196" t="s">
        <v>150</v>
      </c>
      <c r="D14196" t="s">
        <v>235</v>
      </c>
      <c r="E14196" t="s">
        <v>239</v>
      </c>
      <c r="F14196" t="s">
        <v>149</v>
      </c>
    </row>
    <row r="14197" spans="1:7" x14ac:dyDescent="0.35">
      <c r="A14197">
        <v>1032025</v>
      </c>
      <c r="B14197" t="s">
        <v>789</v>
      </c>
      <c r="C14197" t="s">
        <v>693</v>
      </c>
      <c r="D14197" t="s">
        <v>235</v>
      </c>
      <c r="E14197" t="s">
        <v>241</v>
      </c>
      <c r="F14197" t="s">
        <v>101</v>
      </c>
    </row>
    <row r="14198" spans="1:7" x14ac:dyDescent="0.35">
      <c r="A14198">
        <v>1032025</v>
      </c>
      <c r="B14198" t="s">
        <v>717</v>
      </c>
      <c r="C14198" t="s">
        <v>508</v>
      </c>
      <c r="D14198" t="s">
        <v>243</v>
      </c>
      <c r="E14198" t="s">
        <v>101</v>
      </c>
    </row>
    <row r="14199" spans="1:7" x14ac:dyDescent="0.35">
      <c r="A14199">
        <v>1032025</v>
      </c>
      <c r="B14199" t="s">
        <v>718</v>
      </c>
      <c r="C14199" t="s">
        <v>493</v>
      </c>
      <c r="D14199" t="s">
        <v>245</v>
      </c>
      <c r="E14199" t="s">
        <v>246</v>
      </c>
    </row>
    <row r="14200" spans="1:7" x14ac:dyDescent="0.35">
      <c r="A14200">
        <v>1032025</v>
      </c>
      <c r="B14200" t="s">
        <v>878</v>
      </c>
      <c r="C14200" t="s">
        <v>634</v>
      </c>
      <c r="D14200" t="s">
        <v>245</v>
      </c>
      <c r="E14200" t="s">
        <v>249</v>
      </c>
    </row>
    <row r="14201" spans="1:7" x14ac:dyDescent="0.35">
      <c r="A14201">
        <v>1032025</v>
      </c>
      <c r="B14201" t="s">
        <v>639</v>
      </c>
      <c r="C14201" t="s">
        <v>292</v>
      </c>
      <c r="D14201" t="s">
        <v>252</v>
      </c>
      <c r="E14201" t="s">
        <v>101</v>
      </c>
    </row>
    <row r="14202" spans="1:7" x14ac:dyDescent="0.35">
      <c r="A14202">
        <v>1032025</v>
      </c>
      <c r="B14202" t="s">
        <v>687</v>
      </c>
      <c r="C14202" t="s">
        <v>598</v>
      </c>
      <c r="D14202" t="s">
        <v>254</v>
      </c>
    </row>
    <row r="14203" spans="1:7" x14ac:dyDescent="0.35">
      <c r="A14203">
        <v>1032025</v>
      </c>
      <c r="B14203" t="s">
        <v>779</v>
      </c>
      <c r="C14203" t="s">
        <v>494</v>
      </c>
      <c r="D14203" t="s">
        <v>256</v>
      </c>
      <c r="E14203" t="s">
        <v>257</v>
      </c>
      <c r="F14203" t="s">
        <v>236</v>
      </c>
      <c r="G14203" t="s">
        <v>101</v>
      </c>
    </row>
    <row r="14204" spans="1:7" x14ac:dyDescent="0.35">
      <c r="A14204">
        <v>1032025</v>
      </c>
      <c r="B14204" t="s">
        <v>721</v>
      </c>
      <c r="C14204" t="s">
        <v>419</v>
      </c>
      <c r="D14204" t="s">
        <v>260</v>
      </c>
      <c r="E14204" t="s">
        <v>136</v>
      </c>
      <c r="F14204" t="s">
        <v>101</v>
      </c>
    </row>
    <row r="14205" spans="1:7" x14ac:dyDescent="0.35">
      <c r="A14205">
        <v>1032025</v>
      </c>
      <c r="B14205" t="s">
        <v>413</v>
      </c>
      <c r="C14205" t="s">
        <v>261</v>
      </c>
      <c r="D14205" t="s">
        <v>262</v>
      </c>
      <c r="E14205" t="s">
        <v>101</v>
      </c>
    </row>
    <row r="14206" spans="1:7" x14ac:dyDescent="0.35">
      <c r="A14206">
        <v>1032025</v>
      </c>
      <c r="B14206" t="s">
        <v>802</v>
      </c>
      <c r="C14206" t="s">
        <v>218</v>
      </c>
      <c r="D14206" t="s">
        <v>264</v>
      </c>
      <c r="E14206" t="s">
        <v>101</v>
      </c>
    </row>
    <row r="14207" spans="1:7" x14ac:dyDescent="0.35">
      <c r="A14207">
        <v>1032025</v>
      </c>
      <c r="B14207" t="s">
        <v>473</v>
      </c>
      <c r="C14207" t="s">
        <v>264</v>
      </c>
      <c r="D14207" t="s">
        <v>149</v>
      </c>
    </row>
    <row r="14208" spans="1:7" x14ac:dyDescent="0.35">
      <c r="A14208">
        <v>1032025</v>
      </c>
      <c r="B14208" t="s">
        <v>846</v>
      </c>
      <c r="C14208" t="s">
        <v>594</v>
      </c>
      <c r="D14208" t="s">
        <v>265</v>
      </c>
      <c r="E14208" t="s">
        <v>101</v>
      </c>
      <c r="F14208" t="s">
        <v>266</v>
      </c>
    </row>
    <row r="14209" spans="1:8" x14ac:dyDescent="0.35">
      <c r="A14209">
        <v>1032025</v>
      </c>
      <c r="B14209" t="s">
        <v>514</v>
      </c>
      <c r="C14209" t="s">
        <v>267</v>
      </c>
      <c r="D14209" t="s">
        <v>101</v>
      </c>
    </row>
    <row r="14210" spans="1:8" x14ac:dyDescent="0.35">
      <c r="A14210">
        <v>1032025</v>
      </c>
      <c r="B14210" t="s">
        <v>864</v>
      </c>
      <c r="C14210" t="s">
        <v>440</v>
      </c>
      <c r="D14210" t="s">
        <v>268</v>
      </c>
    </row>
    <row r="14211" spans="1:8" x14ac:dyDescent="0.35">
      <c r="A14211">
        <v>1032025</v>
      </c>
      <c r="B14211" t="s">
        <v>856</v>
      </c>
      <c r="C14211" t="s">
        <v>583</v>
      </c>
      <c r="D14211" t="s">
        <v>270</v>
      </c>
      <c r="E14211" t="s">
        <v>271</v>
      </c>
      <c r="F14211" t="s">
        <v>101</v>
      </c>
    </row>
    <row r="14212" spans="1:8" x14ac:dyDescent="0.35">
      <c r="A14212">
        <v>1032025</v>
      </c>
      <c r="B14212" t="s">
        <v>723</v>
      </c>
      <c r="C14212" t="s">
        <v>593</v>
      </c>
      <c r="D14212" t="s">
        <v>274</v>
      </c>
      <c r="E14212" t="s">
        <v>101</v>
      </c>
    </row>
    <row r="14213" spans="1:8" x14ac:dyDescent="0.35">
      <c r="A14213">
        <v>1032025</v>
      </c>
      <c r="B14213" t="s">
        <v>796</v>
      </c>
      <c r="C14213" t="s">
        <v>550</v>
      </c>
      <c r="D14213" t="s">
        <v>277</v>
      </c>
      <c r="E14213" t="s">
        <v>101</v>
      </c>
    </row>
    <row r="14214" spans="1:8" x14ac:dyDescent="0.35">
      <c r="A14214">
        <v>1032025</v>
      </c>
      <c r="B14214" t="s">
        <v>782</v>
      </c>
      <c r="C14214" t="s">
        <v>674</v>
      </c>
      <c r="D14214" t="s">
        <v>279</v>
      </c>
      <c r="E14214" t="s">
        <v>140</v>
      </c>
      <c r="F14214" t="s">
        <v>280</v>
      </c>
    </row>
    <row r="14215" spans="1:8" x14ac:dyDescent="0.35">
      <c r="A14215">
        <v>1032025</v>
      </c>
      <c r="B14215" t="s">
        <v>856</v>
      </c>
      <c r="C14215" t="s">
        <v>629</v>
      </c>
      <c r="D14215" t="s">
        <v>281</v>
      </c>
    </row>
    <row r="14216" spans="1:8" x14ac:dyDescent="0.35">
      <c r="A14216">
        <v>1032025</v>
      </c>
      <c r="B14216" t="s">
        <v>746</v>
      </c>
      <c r="C14216" t="s">
        <v>515</v>
      </c>
      <c r="D14216" t="s">
        <v>284</v>
      </c>
      <c r="E14216" t="s">
        <v>101</v>
      </c>
    </row>
    <row r="14217" spans="1:8" x14ac:dyDescent="0.35">
      <c r="A14217">
        <v>1032025</v>
      </c>
      <c r="B14217" t="s">
        <v>823</v>
      </c>
      <c r="C14217" t="s">
        <v>658</v>
      </c>
      <c r="D14217" t="s">
        <v>287</v>
      </c>
      <c r="E14217" t="s">
        <v>101</v>
      </c>
    </row>
    <row r="14218" spans="1:8" x14ac:dyDescent="0.35">
      <c r="A14218">
        <v>1032025</v>
      </c>
      <c r="B14218" t="s">
        <v>723</v>
      </c>
      <c r="C14218" t="s">
        <v>579</v>
      </c>
      <c r="D14218" t="s">
        <v>288</v>
      </c>
      <c r="E14218" t="s">
        <v>101</v>
      </c>
    </row>
    <row r="14219" spans="1:8" x14ac:dyDescent="0.35">
      <c r="A14219">
        <v>1032025</v>
      </c>
      <c r="B14219" t="s">
        <v>560</v>
      </c>
      <c r="C14219" t="s">
        <v>601</v>
      </c>
      <c r="D14219" t="s">
        <v>290</v>
      </c>
      <c r="E14219" t="s">
        <v>140</v>
      </c>
      <c r="F14219" t="s">
        <v>291</v>
      </c>
    </row>
    <row r="14220" spans="1:8" x14ac:dyDescent="0.35">
      <c r="A14220">
        <v>1032025</v>
      </c>
      <c r="B14220" t="s">
        <v>874</v>
      </c>
      <c r="C14220" t="s">
        <v>593</v>
      </c>
      <c r="D14220" t="s">
        <v>290</v>
      </c>
      <c r="E14220" t="s">
        <v>140</v>
      </c>
      <c r="F14220" t="s">
        <v>294</v>
      </c>
      <c r="G14220" t="s">
        <v>295</v>
      </c>
      <c r="H14220" t="s">
        <v>101</v>
      </c>
    </row>
    <row r="14221" spans="1:8" x14ac:dyDescent="0.35">
      <c r="A14221">
        <v>1032025</v>
      </c>
      <c r="B14221" t="s">
        <v>721</v>
      </c>
      <c r="C14221" t="s">
        <v>444</v>
      </c>
      <c r="D14221" t="s">
        <v>298</v>
      </c>
      <c r="E14221" t="s">
        <v>101</v>
      </c>
    </row>
    <row r="14222" spans="1:8" x14ac:dyDescent="0.35">
      <c r="A14222">
        <v>1032025</v>
      </c>
      <c r="B14222" t="s">
        <v>508</v>
      </c>
      <c r="C14222" t="s">
        <v>651</v>
      </c>
      <c r="D14222" t="s">
        <v>300</v>
      </c>
      <c r="E14222" t="s">
        <v>262</v>
      </c>
      <c r="F14222" t="s">
        <v>101</v>
      </c>
    </row>
    <row r="14223" spans="1:8" x14ac:dyDescent="0.35">
      <c r="A14223">
        <v>1032025</v>
      </c>
      <c r="B14223" t="s">
        <v>723</v>
      </c>
      <c r="C14223" t="s">
        <v>247</v>
      </c>
      <c r="D14223" t="s">
        <v>301</v>
      </c>
      <c r="E14223" t="s">
        <v>101</v>
      </c>
    </row>
    <row r="14224" spans="1:8" x14ac:dyDescent="0.35">
      <c r="A14224">
        <v>1032025</v>
      </c>
      <c r="B14224" t="s">
        <v>721</v>
      </c>
      <c r="C14224" t="s">
        <v>137</v>
      </c>
      <c r="D14224" t="s">
        <v>303</v>
      </c>
      <c r="E14224" t="s">
        <v>149</v>
      </c>
    </row>
    <row r="14225" spans="1:9" x14ac:dyDescent="0.35">
      <c r="A14225">
        <v>1032025</v>
      </c>
      <c r="B14225" t="s">
        <v>903</v>
      </c>
      <c r="C14225" t="s">
        <v>779</v>
      </c>
      <c r="D14225" t="s">
        <v>306</v>
      </c>
      <c r="E14225" t="s">
        <v>101</v>
      </c>
    </row>
    <row r="14226" spans="1:9" x14ac:dyDescent="0.35">
      <c r="A14226">
        <v>1032025</v>
      </c>
      <c r="B14226" t="s">
        <v>879</v>
      </c>
      <c r="C14226" t="s">
        <v>638</v>
      </c>
      <c r="D14226" t="s">
        <v>308</v>
      </c>
      <c r="E14226" t="s">
        <v>309</v>
      </c>
      <c r="F14226" t="s">
        <v>310</v>
      </c>
      <c r="G14226" t="s">
        <v>311</v>
      </c>
      <c r="H14226" t="s">
        <v>312</v>
      </c>
      <c r="I14226" t="s">
        <v>101</v>
      </c>
    </row>
    <row r="14227" spans="1:9" x14ac:dyDescent="0.35">
      <c r="A14227">
        <v>1032025</v>
      </c>
      <c r="B14227" t="s">
        <v>629</v>
      </c>
      <c r="C14227" t="s">
        <v>248</v>
      </c>
      <c r="D14227" t="s">
        <v>314</v>
      </c>
      <c r="E14227" t="s">
        <v>315</v>
      </c>
      <c r="F14227" t="s">
        <v>101</v>
      </c>
    </row>
    <row r="14228" spans="1:9" x14ac:dyDescent="0.35">
      <c r="A14228">
        <v>1032025</v>
      </c>
      <c r="B14228" t="s">
        <v>723</v>
      </c>
      <c r="C14228" t="s">
        <v>221</v>
      </c>
      <c r="D14228" t="s">
        <v>314</v>
      </c>
      <c r="E14228" t="s">
        <v>317</v>
      </c>
      <c r="F14228" t="s">
        <v>101</v>
      </c>
    </row>
    <row r="14229" spans="1:9" x14ac:dyDescent="0.35">
      <c r="A14229">
        <v>1032025</v>
      </c>
      <c r="B14229" t="s">
        <v>720</v>
      </c>
      <c r="C14229" t="s">
        <v>557</v>
      </c>
      <c r="D14229" t="s">
        <v>319</v>
      </c>
      <c r="E14229" t="s">
        <v>320</v>
      </c>
      <c r="F14229" t="s">
        <v>321</v>
      </c>
    </row>
    <row r="14230" spans="1:9" x14ac:dyDescent="0.35">
      <c r="A14230">
        <v>1032025</v>
      </c>
      <c r="B14230" t="s">
        <v>802</v>
      </c>
      <c r="C14230" t="s">
        <v>611</v>
      </c>
      <c r="D14230" t="s">
        <v>322</v>
      </c>
      <c r="E14230" t="s">
        <v>101</v>
      </c>
    </row>
    <row r="14231" spans="1:9" x14ac:dyDescent="0.35">
      <c r="A14231">
        <v>1032025</v>
      </c>
      <c r="B14231" t="s">
        <v>856</v>
      </c>
      <c r="C14231" t="s">
        <v>728</v>
      </c>
      <c r="D14231" t="s">
        <v>325</v>
      </c>
      <c r="E14231" t="s">
        <v>101</v>
      </c>
    </row>
    <row r="14232" spans="1:9" x14ac:dyDescent="0.35">
      <c r="A14232">
        <v>1032025</v>
      </c>
      <c r="B14232" t="s">
        <v>881</v>
      </c>
      <c r="C14232" t="s">
        <v>628</v>
      </c>
      <c r="D14232" t="s">
        <v>328</v>
      </c>
      <c r="E14232" t="s">
        <v>101</v>
      </c>
    </row>
    <row r="14233" spans="1:9" x14ac:dyDescent="0.35">
      <c r="A14233">
        <v>1032025</v>
      </c>
      <c r="B14233" t="s">
        <v>374</v>
      </c>
      <c r="C14233" t="s">
        <v>331</v>
      </c>
      <c r="D14233" t="s">
        <v>332</v>
      </c>
      <c r="E14233" t="s">
        <v>101</v>
      </c>
    </row>
    <row r="14234" spans="1:9" x14ac:dyDescent="0.35">
      <c r="A14234">
        <v>1032025</v>
      </c>
      <c r="B14234" t="s">
        <v>473</v>
      </c>
      <c r="C14234" t="s">
        <v>98</v>
      </c>
      <c r="D14234" t="s">
        <v>331</v>
      </c>
      <c r="E14234" t="s">
        <v>335</v>
      </c>
      <c r="F14234" t="s">
        <v>101</v>
      </c>
    </row>
    <row r="14235" spans="1:9" x14ac:dyDescent="0.35">
      <c r="A14235">
        <v>1032025</v>
      </c>
      <c r="B14235" t="s">
        <v>171</v>
      </c>
      <c r="C14235" t="s">
        <v>375</v>
      </c>
      <c r="D14235" t="s">
        <v>331</v>
      </c>
      <c r="E14235" t="s">
        <v>338</v>
      </c>
      <c r="F14235" t="s">
        <v>321</v>
      </c>
    </row>
    <row r="14236" spans="1:9" x14ac:dyDescent="0.35">
      <c r="A14236">
        <v>1032025</v>
      </c>
      <c r="B14236" t="s">
        <v>864</v>
      </c>
      <c r="C14236" t="s">
        <v>693</v>
      </c>
      <c r="D14236" t="s">
        <v>170</v>
      </c>
    </row>
    <row r="14237" spans="1:9" x14ac:dyDescent="0.35">
      <c r="A14237">
        <v>1032025</v>
      </c>
      <c r="B14237" t="s">
        <v>733</v>
      </c>
      <c r="C14237" t="s">
        <v>451</v>
      </c>
      <c r="D14237" t="s">
        <v>341</v>
      </c>
      <c r="E14237" t="s">
        <v>101</v>
      </c>
    </row>
    <row r="14238" spans="1:9" x14ac:dyDescent="0.35">
      <c r="A14238">
        <v>1032025</v>
      </c>
      <c r="B14238" t="s">
        <v>746</v>
      </c>
      <c r="C14238" t="s">
        <v>449</v>
      </c>
      <c r="D14238" t="s">
        <v>343</v>
      </c>
      <c r="E14238" t="s">
        <v>101</v>
      </c>
    </row>
    <row r="14239" spans="1:9" x14ac:dyDescent="0.35">
      <c r="A14239">
        <v>1032025</v>
      </c>
      <c r="B14239" t="s">
        <v>554</v>
      </c>
      <c r="C14239" t="s">
        <v>132</v>
      </c>
      <c r="D14239" t="s">
        <v>344</v>
      </c>
      <c r="E14239" t="s">
        <v>345</v>
      </c>
      <c r="F14239" t="s">
        <v>101</v>
      </c>
    </row>
    <row r="14240" spans="1:9" x14ac:dyDescent="0.35">
      <c r="A14240">
        <v>1032025</v>
      </c>
      <c r="B14240" t="s">
        <v>733</v>
      </c>
      <c r="C14240" t="s">
        <v>602</v>
      </c>
      <c r="D14240" t="s">
        <v>132</v>
      </c>
      <c r="E14240" t="s">
        <v>347</v>
      </c>
      <c r="F14240" t="s">
        <v>101</v>
      </c>
    </row>
    <row r="14241" spans="1:8" x14ac:dyDescent="0.35">
      <c r="A14241">
        <v>1032025</v>
      </c>
      <c r="B14241" t="s">
        <v>789</v>
      </c>
      <c r="C14241" t="s">
        <v>557</v>
      </c>
      <c r="D14241" t="s">
        <v>132</v>
      </c>
      <c r="E14241" t="s">
        <v>348</v>
      </c>
      <c r="F14241" t="s">
        <v>101</v>
      </c>
    </row>
    <row r="14242" spans="1:8" x14ac:dyDescent="0.35">
      <c r="A14242">
        <v>1032025</v>
      </c>
      <c r="B14242" t="s">
        <v>663</v>
      </c>
      <c r="C14242" t="s">
        <v>521</v>
      </c>
      <c r="D14242" t="s">
        <v>132</v>
      </c>
      <c r="E14242" t="s">
        <v>350</v>
      </c>
      <c r="F14242" t="s">
        <v>101</v>
      </c>
    </row>
    <row r="14243" spans="1:8" x14ac:dyDescent="0.35">
      <c r="A14243">
        <v>1032025</v>
      </c>
      <c r="B14243" t="s">
        <v>793</v>
      </c>
      <c r="C14243" t="s">
        <v>418</v>
      </c>
      <c r="D14243" t="s">
        <v>132</v>
      </c>
      <c r="E14243" t="s">
        <v>352</v>
      </c>
      <c r="F14243" t="s">
        <v>101</v>
      </c>
    </row>
    <row r="14244" spans="1:8" x14ac:dyDescent="0.35">
      <c r="A14244">
        <v>1032025</v>
      </c>
      <c r="B14244" t="s">
        <v>777</v>
      </c>
      <c r="C14244" t="s">
        <v>441</v>
      </c>
      <c r="D14244" t="s">
        <v>132</v>
      </c>
      <c r="E14244" t="s">
        <v>133</v>
      </c>
      <c r="F14244" t="s">
        <v>355</v>
      </c>
    </row>
    <row r="14245" spans="1:8" x14ac:dyDescent="0.35">
      <c r="A14245">
        <v>1032025</v>
      </c>
      <c r="B14245" t="s">
        <v>730</v>
      </c>
      <c r="C14245" t="s">
        <v>304</v>
      </c>
      <c r="D14245" t="s">
        <v>132</v>
      </c>
      <c r="E14245" t="s">
        <v>356</v>
      </c>
      <c r="F14245" t="s">
        <v>101</v>
      </c>
    </row>
    <row r="14246" spans="1:8" x14ac:dyDescent="0.35">
      <c r="A14246">
        <v>1032025</v>
      </c>
      <c r="B14246" t="s">
        <v>520</v>
      </c>
      <c r="C14246" t="s">
        <v>174</v>
      </c>
      <c r="D14246" t="s">
        <v>359</v>
      </c>
      <c r="E14246" t="s">
        <v>360</v>
      </c>
      <c r="F14246" t="s">
        <v>101</v>
      </c>
    </row>
    <row r="14247" spans="1:8" x14ac:dyDescent="0.35">
      <c r="A14247">
        <v>1032025</v>
      </c>
      <c r="B14247" t="s">
        <v>781</v>
      </c>
      <c r="C14247" t="s">
        <v>206</v>
      </c>
      <c r="D14247" t="s">
        <v>359</v>
      </c>
      <c r="E14247" t="s">
        <v>362</v>
      </c>
      <c r="F14247" t="s">
        <v>101</v>
      </c>
    </row>
    <row r="14248" spans="1:8" x14ac:dyDescent="0.35">
      <c r="A14248">
        <v>1032025</v>
      </c>
      <c r="B14248" t="s">
        <v>806</v>
      </c>
      <c r="C14248" t="s">
        <v>444</v>
      </c>
      <c r="D14248" t="s">
        <v>359</v>
      </c>
      <c r="E14248" t="s">
        <v>362</v>
      </c>
      <c r="F14248" t="s">
        <v>140</v>
      </c>
      <c r="G14248" t="s">
        <v>364</v>
      </c>
      <c r="H14248" t="s">
        <v>101</v>
      </c>
    </row>
    <row r="14249" spans="1:8" x14ac:dyDescent="0.35">
      <c r="A14249">
        <v>1032025</v>
      </c>
      <c r="B14249" t="s">
        <v>884</v>
      </c>
      <c r="C14249" t="s">
        <v>663</v>
      </c>
      <c r="D14249" t="s">
        <v>366</v>
      </c>
      <c r="E14249" t="s">
        <v>257</v>
      </c>
      <c r="F14249" t="s">
        <v>367</v>
      </c>
      <c r="G14249" t="s">
        <v>101</v>
      </c>
    </row>
    <row r="14250" spans="1:8" x14ac:dyDescent="0.35">
      <c r="A14250">
        <v>1032025</v>
      </c>
      <c r="B14250" t="s">
        <v>795</v>
      </c>
      <c r="C14250" t="s">
        <v>714</v>
      </c>
      <c r="D14250" t="s">
        <v>369</v>
      </c>
      <c r="E14250" t="s">
        <v>370</v>
      </c>
      <c r="F14250" t="s">
        <v>101</v>
      </c>
    </row>
    <row r="14251" spans="1:8" x14ac:dyDescent="0.35">
      <c r="A14251">
        <v>1032025</v>
      </c>
      <c r="B14251" t="s">
        <v>796</v>
      </c>
      <c r="C14251" t="s">
        <v>567</v>
      </c>
      <c r="D14251" t="s">
        <v>371</v>
      </c>
      <c r="E14251" t="s">
        <v>101</v>
      </c>
    </row>
    <row r="14252" spans="1:8" x14ac:dyDescent="0.35">
      <c r="A14252">
        <v>1032025</v>
      </c>
      <c r="B14252" t="s">
        <v>759</v>
      </c>
      <c r="C14252" t="s">
        <v>464</v>
      </c>
      <c r="D14252" t="s">
        <v>372</v>
      </c>
      <c r="E14252" t="s">
        <v>101</v>
      </c>
    </row>
    <row r="14253" spans="1:8" x14ac:dyDescent="0.35">
      <c r="A14253">
        <v>1032025</v>
      </c>
      <c r="B14253" t="s">
        <v>814</v>
      </c>
      <c r="C14253" t="s">
        <v>557</v>
      </c>
      <c r="D14253" t="s">
        <v>373</v>
      </c>
      <c r="E14253" t="s">
        <v>101</v>
      </c>
    </row>
    <row r="14254" spans="1:8" x14ac:dyDescent="0.35">
      <c r="A14254">
        <v>1032025</v>
      </c>
      <c r="B14254" t="s">
        <v>886</v>
      </c>
      <c r="C14254" t="s">
        <v>636</v>
      </c>
      <c r="D14254" t="s">
        <v>376</v>
      </c>
      <c r="E14254" t="s">
        <v>140</v>
      </c>
      <c r="F14254" t="s">
        <v>331</v>
      </c>
      <c r="G14254" t="s">
        <v>377</v>
      </c>
      <c r="H14254" t="s">
        <v>101</v>
      </c>
    </row>
    <row r="14255" spans="1:8" x14ac:dyDescent="0.35">
      <c r="A14255">
        <v>1032025</v>
      </c>
      <c r="B14255" t="s">
        <v>783</v>
      </c>
      <c r="C14255" t="s">
        <v>444</v>
      </c>
      <c r="D14255" t="s">
        <v>378</v>
      </c>
    </row>
    <row r="14256" spans="1:8" x14ac:dyDescent="0.35">
      <c r="A14256">
        <v>1032025</v>
      </c>
      <c r="B14256" t="s">
        <v>718</v>
      </c>
      <c r="C14256" t="s">
        <v>424</v>
      </c>
      <c r="D14256" t="s">
        <v>380</v>
      </c>
      <c r="E14256" t="s">
        <v>101</v>
      </c>
    </row>
    <row r="14257" spans="1:9" x14ac:dyDescent="0.35">
      <c r="A14257">
        <v>1032025</v>
      </c>
      <c r="B14257" t="s">
        <v>723</v>
      </c>
      <c r="C14257" t="s">
        <v>501</v>
      </c>
      <c r="D14257" t="s">
        <v>382</v>
      </c>
      <c r="E14257" t="s">
        <v>383</v>
      </c>
    </row>
    <row r="14258" spans="1:9" x14ac:dyDescent="0.35">
      <c r="A14258">
        <v>1032025</v>
      </c>
      <c r="B14258" t="s">
        <v>781</v>
      </c>
      <c r="C14258" t="s">
        <v>499</v>
      </c>
      <c r="D14258" t="s">
        <v>385</v>
      </c>
      <c r="E14258" t="s">
        <v>386</v>
      </c>
    </row>
    <row r="14259" spans="1:9" x14ac:dyDescent="0.35">
      <c r="A14259">
        <v>1032025</v>
      </c>
      <c r="B14259" t="s">
        <v>823</v>
      </c>
      <c r="C14259" t="s">
        <v>566</v>
      </c>
      <c r="D14259" t="s">
        <v>388</v>
      </c>
      <c r="E14259" t="s">
        <v>101</v>
      </c>
    </row>
    <row r="14260" spans="1:9" x14ac:dyDescent="0.35">
      <c r="A14260">
        <v>1032025</v>
      </c>
      <c r="B14260" t="s">
        <v>598</v>
      </c>
      <c r="C14260" t="s">
        <v>391</v>
      </c>
      <c r="D14260" t="s">
        <v>101</v>
      </c>
    </row>
    <row r="14261" spans="1:9" x14ac:dyDescent="0.35">
      <c r="A14261">
        <v>1032025</v>
      </c>
      <c r="B14261" t="s">
        <v>718</v>
      </c>
      <c r="C14261" t="s">
        <v>541</v>
      </c>
      <c r="D14261" t="s">
        <v>393</v>
      </c>
    </row>
    <row r="14262" spans="1:9" x14ac:dyDescent="0.35">
      <c r="A14262">
        <v>1032025</v>
      </c>
      <c r="B14262" t="s">
        <v>752</v>
      </c>
      <c r="C14262" t="s">
        <v>418</v>
      </c>
      <c r="D14262" t="s">
        <v>394</v>
      </c>
      <c r="E14262" t="s">
        <v>395</v>
      </c>
      <c r="F14262" t="s">
        <v>101</v>
      </c>
    </row>
    <row r="14263" spans="1:9" x14ac:dyDescent="0.35">
      <c r="A14263">
        <v>1032025</v>
      </c>
      <c r="B14263" t="s">
        <v>396</v>
      </c>
    </row>
    <row r="14264" spans="1:9" x14ac:dyDescent="0.35">
      <c r="A14264">
        <v>1032025</v>
      </c>
      <c r="B14264" t="s">
        <v>789</v>
      </c>
      <c r="C14264" t="s">
        <v>496</v>
      </c>
      <c r="D14264" t="s">
        <v>397</v>
      </c>
      <c r="E14264" t="s">
        <v>101</v>
      </c>
    </row>
    <row r="14265" spans="1:9" x14ac:dyDescent="0.35">
      <c r="A14265">
        <v>1032025</v>
      </c>
      <c r="B14265" t="s">
        <v>795</v>
      </c>
      <c r="C14265" t="s">
        <v>557</v>
      </c>
      <c r="D14265" t="s">
        <v>399</v>
      </c>
      <c r="E14265" t="s">
        <v>140</v>
      </c>
      <c r="F14265" t="s">
        <v>400</v>
      </c>
      <c r="G14265" t="s">
        <v>257</v>
      </c>
      <c r="H14265" t="s">
        <v>331</v>
      </c>
      <c r="I14265" t="s">
        <v>401</v>
      </c>
    </row>
    <row r="14266" spans="1:9" x14ac:dyDescent="0.35">
      <c r="A14266">
        <v>1032025</v>
      </c>
      <c r="B14266" t="s">
        <v>765</v>
      </c>
      <c r="C14266" t="s">
        <v>590</v>
      </c>
      <c r="D14266" t="s">
        <v>399</v>
      </c>
      <c r="E14266" t="s">
        <v>187</v>
      </c>
      <c r="F14266" t="s">
        <v>101</v>
      </c>
    </row>
    <row r="14267" spans="1:9" x14ac:dyDescent="0.35">
      <c r="A14267">
        <v>1032025</v>
      </c>
      <c r="B14267" t="s">
        <v>737</v>
      </c>
      <c r="C14267" t="s">
        <v>493</v>
      </c>
      <c r="D14267" t="s">
        <v>399</v>
      </c>
      <c r="E14267" t="s">
        <v>403</v>
      </c>
      <c r="F14267" t="s">
        <v>101</v>
      </c>
    </row>
    <row r="14268" spans="1:9" x14ac:dyDescent="0.35">
      <c r="A14268">
        <v>1032025</v>
      </c>
      <c r="B14268" t="s">
        <v>736</v>
      </c>
      <c r="C14268" t="s">
        <v>304</v>
      </c>
      <c r="D14268" t="s">
        <v>399</v>
      </c>
      <c r="E14268" t="s">
        <v>404</v>
      </c>
      <c r="F14268" t="s">
        <v>101</v>
      </c>
    </row>
    <row r="14269" spans="1:9" x14ac:dyDescent="0.35">
      <c r="A14269">
        <v>28022025</v>
      </c>
      <c r="B14269" t="s">
        <v>628</v>
      </c>
      <c r="C14269" t="s">
        <v>695</v>
      </c>
      <c r="D14269" t="s">
        <v>100</v>
      </c>
      <c r="E14269" t="s">
        <v>101</v>
      </c>
    </row>
    <row r="14270" spans="1:9" x14ac:dyDescent="0.35">
      <c r="A14270">
        <v>28022025</v>
      </c>
      <c r="B14270" t="s">
        <v>759</v>
      </c>
      <c r="C14270" t="s">
        <v>419</v>
      </c>
      <c r="D14270" t="s">
        <v>104</v>
      </c>
      <c r="E14270" t="s">
        <v>101</v>
      </c>
    </row>
    <row r="14271" spans="1:9" x14ac:dyDescent="0.35">
      <c r="A14271">
        <v>28022025</v>
      </c>
      <c r="B14271" t="s">
        <v>795</v>
      </c>
      <c r="C14271" t="s">
        <v>508</v>
      </c>
      <c r="D14271" t="s">
        <v>107</v>
      </c>
      <c r="E14271" t="s">
        <v>108</v>
      </c>
      <c r="F14271" t="s">
        <v>101</v>
      </c>
    </row>
    <row r="14272" spans="1:9" x14ac:dyDescent="0.35">
      <c r="A14272">
        <v>28022025</v>
      </c>
      <c r="B14272" t="s">
        <v>474</v>
      </c>
      <c r="C14272" t="s">
        <v>519</v>
      </c>
      <c r="D14272" t="s">
        <v>111</v>
      </c>
      <c r="E14272" t="s">
        <v>101</v>
      </c>
    </row>
    <row r="14273" spans="1:7" x14ac:dyDescent="0.35">
      <c r="A14273">
        <v>28022025</v>
      </c>
      <c r="B14273" t="s">
        <v>242</v>
      </c>
      <c r="C14273" t="s">
        <v>358</v>
      </c>
      <c r="D14273" t="s">
        <v>114</v>
      </c>
      <c r="E14273" t="s">
        <v>115</v>
      </c>
      <c r="F14273" t="s">
        <v>116</v>
      </c>
    </row>
    <row r="14274" spans="1:7" x14ac:dyDescent="0.35">
      <c r="A14274">
        <v>28022025</v>
      </c>
      <c r="B14274" t="s">
        <v>118</v>
      </c>
      <c r="C14274" t="s">
        <v>656</v>
      </c>
      <c r="D14274" t="s">
        <v>114</v>
      </c>
      <c r="E14274" t="s">
        <v>119</v>
      </c>
      <c r="F14274" t="s">
        <v>120</v>
      </c>
      <c r="G14274" t="s">
        <v>121</v>
      </c>
    </row>
    <row r="14275" spans="1:7" x14ac:dyDescent="0.35">
      <c r="A14275">
        <v>28022025</v>
      </c>
      <c r="B14275" t="s">
        <v>162</v>
      </c>
      <c r="C14275" t="s">
        <v>289</v>
      </c>
      <c r="D14275" t="s">
        <v>114</v>
      </c>
      <c r="E14275" t="s">
        <v>124</v>
      </c>
    </row>
    <row r="14276" spans="1:7" x14ac:dyDescent="0.35">
      <c r="A14276">
        <v>28022025</v>
      </c>
      <c r="B14276" t="s">
        <v>242</v>
      </c>
      <c r="C14276" t="s">
        <v>110</v>
      </c>
      <c r="D14276" t="s">
        <v>114</v>
      </c>
      <c r="E14276" t="s">
        <v>127</v>
      </c>
    </row>
    <row r="14277" spans="1:7" x14ac:dyDescent="0.35">
      <c r="A14277">
        <v>28022025</v>
      </c>
      <c r="B14277" t="s">
        <v>151</v>
      </c>
      <c r="C14277" t="s">
        <v>631</v>
      </c>
      <c r="D14277" t="s">
        <v>114</v>
      </c>
      <c r="E14277" t="s">
        <v>130</v>
      </c>
    </row>
    <row r="14278" spans="1:7" x14ac:dyDescent="0.35">
      <c r="A14278">
        <v>28022025</v>
      </c>
      <c r="B14278" t="s">
        <v>505</v>
      </c>
      <c r="C14278" t="s">
        <v>673</v>
      </c>
      <c r="D14278" t="s">
        <v>114</v>
      </c>
      <c r="E14278" t="s">
        <v>132</v>
      </c>
      <c r="F14278" t="s">
        <v>133</v>
      </c>
    </row>
    <row r="14279" spans="1:7" x14ac:dyDescent="0.35">
      <c r="A14279">
        <v>28022025</v>
      </c>
      <c r="B14279" t="s">
        <v>780</v>
      </c>
      <c r="C14279" t="s">
        <v>515</v>
      </c>
      <c r="D14279" t="s">
        <v>135</v>
      </c>
      <c r="E14279" t="s">
        <v>136</v>
      </c>
    </row>
    <row r="14280" spans="1:7" x14ac:dyDescent="0.35">
      <c r="A14280">
        <v>28022025</v>
      </c>
      <c r="B14280" t="s">
        <v>801</v>
      </c>
      <c r="C14280" t="s">
        <v>578</v>
      </c>
      <c r="D14280" t="s">
        <v>139</v>
      </c>
      <c r="E14280" t="s">
        <v>140</v>
      </c>
      <c r="F14280" t="s">
        <v>141</v>
      </c>
      <c r="G14280" t="s">
        <v>101</v>
      </c>
    </row>
    <row r="14281" spans="1:7" x14ac:dyDescent="0.35">
      <c r="A14281">
        <v>28022025</v>
      </c>
      <c r="B14281" t="s">
        <v>793</v>
      </c>
      <c r="C14281" t="s">
        <v>518</v>
      </c>
      <c r="D14281" t="s">
        <v>144</v>
      </c>
      <c r="E14281" t="s">
        <v>101</v>
      </c>
    </row>
    <row r="14282" spans="1:7" x14ac:dyDescent="0.35">
      <c r="A14282">
        <v>28022025</v>
      </c>
      <c r="B14282" t="s">
        <v>751</v>
      </c>
      <c r="C14282" t="s">
        <v>658</v>
      </c>
      <c r="D14282" t="s">
        <v>147</v>
      </c>
      <c r="E14282" t="s">
        <v>148</v>
      </c>
      <c r="F14282" t="s">
        <v>149</v>
      </c>
    </row>
    <row r="14283" spans="1:7" x14ac:dyDescent="0.35">
      <c r="A14283">
        <v>28022025</v>
      </c>
      <c r="B14283" t="s">
        <v>759</v>
      </c>
      <c r="C14283" t="s">
        <v>589</v>
      </c>
      <c r="D14283" t="s">
        <v>152</v>
      </c>
      <c r="E14283" t="s">
        <v>140</v>
      </c>
      <c r="F14283" t="s">
        <v>153</v>
      </c>
      <c r="G14283" t="s">
        <v>101</v>
      </c>
    </row>
    <row r="14284" spans="1:7" x14ac:dyDescent="0.35">
      <c r="A14284">
        <v>28022025</v>
      </c>
      <c r="B14284" t="s">
        <v>822</v>
      </c>
      <c r="C14284" t="s">
        <v>582</v>
      </c>
      <c r="D14284" t="s">
        <v>156</v>
      </c>
      <c r="E14284" t="s">
        <v>101</v>
      </c>
    </row>
    <row r="14285" spans="1:7" x14ac:dyDescent="0.35">
      <c r="A14285">
        <v>28022025</v>
      </c>
      <c r="B14285" t="s">
        <v>644</v>
      </c>
      <c r="C14285" t="s">
        <v>159</v>
      </c>
      <c r="D14285" t="s">
        <v>101</v>
      </c>
    </row>
    <row r="14286" spans="1:7" x14ac:dyDescent="0.35">
      <c r="A14286">
        <v>28022025</v>
      </c>
      <c r="B14286" t="s">
        <v>557</v>
      </c>
      <c r="C14286" t="s">
        <v>161</v>
      </c>
      <c r="D14286" t="s">
        <v>101</v>
      </c>
    </row>
    <row r="14287" spans="1:7" x14ac:dyDescent="0.35">
      <c r="A14287">
        <v>28022025</v>
      </c>
      <c r="B14287" t="s">
        <v>565</v>
      </c>
      <c r="C14287" t="s">
        <v>219</v>
      </c>
      <c r="D14287" t="s">
        <v>164</v>
      </c>
      <c r="E14287" t="s">
        <v>101</v>
      </c>
    </row>
    <row r="14288" spans="1:7" x14ac:dyDescent="0.35">
      <c r="A14288">
        <v>28022025</v>
      </c>
      <c r="B14288" t="s">
        <v>806</v>
      </c>
      <c r="C14288" t="s">
        <v>557</v>
      </c>
      <c r="D14288" t="s">
        <v>167</v>
      </c>
    </row>
    <row r="14289" spans="1:7" x14ac:dyDescent="0.35">
      <c r="A14289">
        <v>28022025</v>
      </c>
      <c r="B14289" t="s">
        <v>722</v>
      </c>
      <c r="C14289" t="s">
        <v>476</v>
      </c>
      <c r="D14289" t="s">
        <v>169</v>
      </c>
      <c r="E14289" t="s">
        <v>170</v>
      </c>
      <c r="F14289" t="s">
        <v>101</v>
      </c>
    </row>
    <row r="14290" spans="1:7" x14ac:dyDescent="0.35">
      <c r="A14290">
        <v>28022025</v>
      </c>
      <c r="B14290" t="s">
        <v>768</v>
      </c>
      <c r="C14290" t="s">
        <v>629</v>
      </c>
      <c r="D14290" t="s">
        <v>173</v>
      </c>
      <c r="E14290" t="s">
        <v>101</v>
      </c>
    </row>
    <row r="14291" spans="1:7" x14ac:dyDescent="0.35">
      <c r="A14291">
        <v>28022025</v>
      </c>
      <c r="B14291" t="s">
        <v>664</v>
      </c>
      <c r="C14291" t="s">
        <v>508</v>
      </c>
      <c r="D14291" t="s">
        <v>176</v>
      </c>
      <c r="E14291" t="s">
        <v>101</v>
      </c>
    </row>
    <row r="14292" spans="1:7" x14ac:dyDescent="0.35">
      <c r="A14292">
        <v>28022025</v>
      </c>
      <c r="B14292" t="s">
        <v>789</v>
      </c>
      <c r="C14292" t="s">
        <v>597</v>
      </c>
      <c r="D14292" t="s">
        <v>176</v>
      </c>
      <c r="E14292" t="s">
        <v>149</v>
      </c>
    </row>
    <row r="14293" spans="1:7" x14ac:dyDescent="0.35">
      <c r="A14293">
        <v>28022025</v>
      </c>
      <c r="B14293" t="s">
        <v>558</v>
      </c>
      <c r="C14293" t="s">
        <v>441</v>
      </c>
      <c r="D14293" t="s">
        <v>181</v>
      </c>
      <c r="E14293" t="s">
        <v>182</v>
      </c>
      <c r="F14293" t="s">
        <v>101</v>
      </c>
    </row>
    <row r="14294" spans="1:7" x14ac:dyDescent="0.35">
      <c r="A14294">
        <v>28022025</v>
      </c>
      <c r="B14294" t="s">
        <v>830</v>
      </c>
      <c r="C14294" t="s">
        <v>696</v>
      </c>
      <c r="D14294" t="s">
        <v>184</v>
      </c>
      <c r="E14294" t="s">
        <v>101</v>
      </c>
    </row>
    <row r="14295" spans="1:7" x14ac:dyDescent="0.35">
      <c r="A14295">
        <v>28022025</v>
      </c>
      <c r="B14295" t="s">
        <v>596</v>
      </c>
      <c r="C14295" t="s">
        <v>187</v>
      </c>
      <c r="D14295" t="s">
        <v>101</v>
      </c>
    </row>
    <row r="14296" spans="1:7" x14ac:dyDescent="0.35">
      <c r="A14296">
        <v>28022025</v>
      </c>
      <c r="B14296" t="s">
        <v>780</v>
      </c>
      <c r="C14296" t="s">
        <v>466</v>
      </c>
      <c r="D14296" t="s">
        <v>190</v>
      </c>
      <c r="E14296" t="s">
        <v>191</v>
      </c>
      <c r="F14296" t="s">
        <v>101</v>
      </c>
    </row>
    <row r="14297" spans="1:7" x14ac:dyDescent="0.35">
      <c r="A14297">
        <v>28022025</v>
      </c>
      <c r="B14297" t="s">
        <v>473</v>
      </c>
      <c r="C14297" t="s">
        <v>190</v>
      </c>
      <c r="D14297" t="s">
        <v>194</v>
      </c>
      <c r="E14297" t="s">
        <v>101</v>
      </c>
    </row>
    <row r="14298" spans="1:7" x14ac:dyDescent="0.35">
      <c r="A14298">
        <v>28022025</v>
      </c>
      <c r="B14298" t="s">
        <v>781</v>
      </c>
      <c r="C14298" t="s">
        <v>611</v>
      </c>
      <c r="D14298" t="s">
        <v>190</v>
      </c>
      <c r="E14298" t="s">
        <v>196</v>
      </c>
      <c r="F14298" t="s">
        <v>101</v>
      </c>
    </row>
    <row r="14299" spans="1:7" x14ac:dyDescent="0.35">
      <c r="A14299">
        <v>28022025</v>
      </c>
      <c r="B14299" t="s">
        <v>534</v>
      </c>
      <c r="C14299" t="s">
        <v>198</v>
      </c>
      <c r="D14299" t="s">
        <v>140</v>
      </c>
      <c r="E14299" t="s">
        <v>199</v>
      </c>
      <c r="F14299" t="s">
        <v>200</v>
      </c>
      <c r="G14299" t="s">
        <v>101</v>
      </c>
    </row>
    <row r="14300" spans="1:7" x14ac:dyDescent="0.35">
      <c r="A14300">
        <v>28022025</v>
      </c>
      <c r="B14300" t="s">
        <v>602</v>
      </c>
      <c r="C14300" t="s">
        <v>305</v>
      </c>
      <c r="D14300" t="s">
        <v>61</v>
      </c>
      <c r="E14300" t="s">
        <v>101</v>
      </c>
    </row>
    <row r="14301" spans="1:7" x14ac:dyDescent="0.35">
      <c r="A14301">
        <v>28022025</v>
      </c>
      <c r="B14301" t="s">
        <v>759</v>
      </c>
      <c r="C14301" t="s">
        <v>594</v>
      </c>
      <c r="D14301" t="s">
        <v>205</v>
      </c>
      <c r="E14301" t="s">
        <v>101</v>
      </c>
    </row>
    <row r="14302" spans="1:7" x14ac:dyDescent="0.35">
      <c r="A14302">
        <v>28022025</v>
      </c>
      <c r="B14302" t="s">
        <v>843</v>
      </c>
      <c r="C14302" t="s">
        <v>552</v>
      </c>
      <c r="D14302" t="s">
        <v>208</v>
      </c>
      <c r="E14302" t="s">
        <v>101</v>
      </c>
    </row>
    <row r="14303" spans="1:7" x14ac:dyDescent="0.35">
      <c r="A14303">
        <v>28022025</v>
      </c>
      <c r="B14303" t="s">
        <v>718</v>
      </c>
      <c r="C14303" t="s">
        <v>440</v>
      </c>
      <c r="D14303" t="s">
        <v>210</v>
      </c>
      <c r="E14303" t="s">
        <v>211</v>
      </c>
      <c r="F14303" t="s">
        <v>101</v>
      </c>
    </row>
    <row r="14304" spans="1:7" x14ac:dyDescent="0.35">
      <c r="A14304">
        <v>28022025</v>
      </c>
      <c r="B14304" t="s">
        <v>557</v>
      </c>
      <c r="C14304" t="s">
        <v>158</v>
      </c>
      <c r="D14304" t="s">
        <v>214</v>
      </c>
      <c r="E14304" t="s">
        <v>215</v>
      </c>
      <c r="F14304" t="s">
        <v>101</v>
      </c>
    </row>
    <row r="14305" spans="1:7" x14ac:dyDescent="0.35">
      <c r="A14305">
        <v>28022025</v>
      </c>
      <c r="B14305" t="s">
        <v>841</v>
      </c>
      <c r="C14305" t="s">
        <v>623</v>
      </c>
      <c r="D14305" t="s">
        <v>217</v>
      </c>
      <c r="E14305" t="s">
        <v>101</v>
      </c>
    </row>
    <row r="14306" spans="1:7" x14ac:dyDescent="0.35">
      <c r="A14306">
        <v>28022025</v>
      </c>
      <c r="B14306" t="s">
        <v>827</v>
      </c>
      <c r="C14306" t="s">
        <v>570</v>
      </c>
      <c r="D14306" t="s">
        <v>220</v>
      </c>
      <c r="E14306" t="s">
        <v>101</v>
      </c>
    </row>
    <row r="14307" spans="1:7" x14ac:dyDescent="0.35">
      <c r="A14307">
        <v>28022025</v>
      </c>
      <c r="B14307" t="s">
        <v>838</v>
      </c>
      <c r="C14307" t="s">
        <v>694</v>
      </c>
      <c r="D14307" t="s">
        <v>222</v>
      </c>
    </row>
    <row r="14308" spans="1:7" x14ac:dyDescent="0.35">
      <c r="A14308">
        <v>28022025</v>
      </c>
      <c r="B14308" t="s">
        <v>778</v>
      </c>
      <c r="C14308" t="s">
        <v>451</v>
      </c>
      <c r="D14308" t="s">
        <v>225</v>
      </c>
      <c r="E14308" t="s">
        <v>101</v>
      </c>
    </row>
    <row r="14309" spans="1:7" x14ac:dyDescent="0.35">
      <c r="A14309">
        <v>28022025</v>
      </c>
      <c r="B14309" t="s">
        <v>751</v>
      </c>
      <c r="C14309" t="s">
        <v>542</v>
      </c>
      <c r="D14309" t="s">
        <v>225</v>
      </c>
      <c r="E14309" t="s">
        <v>228</v>
      </c>
      <c r="F14309" t="s">
        <v>229</v>
      </c>
    </row>
    <row r="14310" spans="1:7" x14ac:dyDescent="0.35">
      <c r="A14310">
        <v>28022025</v>
      </c>
      <c r="B14310" t="s">
        <v>778</v>
      </c>
      <c r="C14310" t="s">
        <v>413</v>
      </c>
      <c r="D14310" t="s">
        <v>232</v>
      </c>
      <c r="E14310" t="s">
        <v>101</v>
      </c>
    </row>
    <row r="14311" spans="1:7" x14ac:dyDescent="0.35">
      <c r="A14311">
        <v>28022025</v>
      </c>
      <c r="B14311" t="s">
        <v>759</v>
      </c>
      <c r="C14311" t="s">
        <v>593</v>
      </c>
      <c r="D14311" t="s">
        <v>235</v>
      </c>
      <c r="E14311" t="s">
        <v>236</v>
      </c>
      <c r="F14311" t="s">
        <v>101</v>
      </c>
    </row>
    <row r="14312" spans="1:7" x14ac:dyDescent="0.35">
      <c r="A14312">
        <v>28022025</v>
      </c>
      <c r="B14312" t="s">
        <v>636</v>
      </c>
      <c r="C14312" t="s">
        <v>105</v>
      </c>
      <c r="D14312" t="s">
        <v>235</v>
      </c>
      <c r="E14312" t="s">
        <v>239</v>
      </c>
      <c r="F14312" t="s">
        <v>149</v>
      </c>
    </row>
    <row r="14313" spans="1:7" x14ac:dyDescent="0.35">
      <c r="A14313">
        <v>28022025</v>
      </c>
      <c r="B14313" t="s">
        <v>839</v>
      </c>
      <c r="C14313" t="s">
        <v>557</v>
      </c>
      <c r="D14313" t="s">
        <v>235</v>
      </c>
      <c r="E14313" t="s">
        <v>241</v>
      </c>
      <c r="F14313" t="s">
        <v>101</v>
      </c>
    </row>
    <row r="14314" spans="1:7" x14ac:dyDescent="0.35">
      <c r="A14314">
        <v>28022025</v>
      </c>
      <c r="B14314" t="s">
        <v>777</v>
      </c>
      <c r="C14314" t="s">
        <v>609</v>
      </c>
      <c r="D14314" t="s">
        <v>243</v>
      </c>
      <c r="E14314" t="s">
        <v>101</v>
      </c>
    </row>
    <row r="14315" spans="1:7" x14ac:dyDescent="0.35">
      <c r="A14315">
        <v>28022025</v>
      </c>
      <c r="B14315" t="s">
        <v>723</v>
      </c>
      <c r="C14315" t="s">
        <v>520</v>
      </c>
      <c r="D14315" t="s">
        <v>245</v>
      </c>
      <c r="E14315" t="s">
        <v>246</v>
      </c>
    </row>
    <row r="14316" spans="1:7" x14ac:dyDescent="0.35">
      <c r="A14316">
        <v>28022025</v>
      </c>
      <c r="B14316" t="s">
        <v>877</v>
      </c>
      <c r="C14316" t="s">
        <v>635</v>
      </c>
      <c r="D14316" t="s">
        <v>245</v>
      </c>
      <c r="E14316" t="s">
        <v>249</v>
      </c>
    </row>
    <row r="14317" spans="1:7" x14ac:dyDescent="0.35">
      <c r="A14317">
        <v>28022025</v>
      </c>
      <c r="B14317" t="s">
        <v>639</v>
      </c>
      <c r="C14317" t="s">
        <v>465</v>
      </c>
      <c r="D14317" t="s">
        <v>252</v>
      </c>
      <c r="E14317" t="s">
        <v>101</v>
      </c>
    </row>
    <row r="14318" spans="1:7" x14ac:dyDescent="0.35">
      <c r="A14318">
        <v>28022025</v>
      </c>
      <c r="B14318" t="s">
        <v>560</v>
      </c>
      <c r="C14318" t="s">
        <v>523</v>
      </c>
      <c r="D14318" t="s">
        <v>254</v>
      </c>
    </row>
    <row r="14319" spans="1:7" x14ac:dyDescent="0.35">
      <c r="A14319">
        <v>28022025</v>
      </c>
      <c r="B14319" t="s">
        <v>760</v>
      </c>
      <c r="C14319" t="s">
        <v>582</v>
      </c>
      <c r="D14319" t="s">
        <v>256</v>
      </c>
      <c r="E14319" t="s">
        <v>257</v>
      </c>
      <c r="F14319" t="s">
        <v>236</v>
      </c>
      <c r="G14319" t="s">
        <v>101</v>
      </c>
    </row>
    <row r="14320" spans="1:7" x14ac:dyDescent="0.35">
      <c r="A14320">
        <v>28022025</v>
      </c>
      <c r="B14320" t="s">
        <v>829</v>
      </c>
      <c r="C14320" t="s">
        <v>593</v>
      </c>
      <c r="D14320" t="s">
        <v>260</v>
      </c>
      <c r="E14320" t="s">
        <v>136</v>
      </c>
      <c r="F14320" t="s">
        <v>101</v>
      </c>
    </row>
    <row r="14321" spans="1:8" x14ac:dyDescent="0.35">
      <c r="A14321">
        <v>28022025</v>
      </c>
      <c r="B14321" t="s">
        <v>514</v>
      </c>
      <c r="C14321" t="s">
        <v>261</v>
      </c>
      <c r="D14321" t="s">
        <v>262</v>
      </c>
      <c r="E14321" t="s">
        <v>101</v>
      </c>
    </row>
    <row r="14322" spans="1:8" x14ac:dyDescent="0.35">
      <c r="A14322">
        <v>28022025</v>
      </c>
      <c r="B14322" t="s">
        <v>730</v>
      </c>
      <c r="C14322" t="s">
        <v>477</v>
      </c>
      <c r="D14322" t="s">
        <v>264</v>
      </c>
      <c r="E14322" t="s">
        <v>101</v>
      </c>
    </row>
    <row r="14323" spans="1:8" x14ac:dyDescent="0.35">
      <c r="A14323">
        <v>28022025</v>
      </c>
      <c r="B14323" t="s">
        <v>576</v>
      </c>
      <c r="C14323" t="s">
        <v>264</v>
      </c>
      <c r="D14323" t="s">
        <v>149</v>
      </c>
    </row>
    <row r="14324" spans="1:8" x14ac:dyDescent="0.35">
      <c r="A14324">
        <v>28022025</v>
      </c>
      <c r="B14324" t="s">
        <v>765</v>
      </c>
      <c r="C14324" t="s">
        <v>695</v>
      </c>
      <c r="D14324" t="s">
        <v>265</v>
      </c>
      <c r="E14324" t="s">
        <v>101</v>
      </c>
      <c r="F14324" t="s">
        <v>266</v>
      </c>
    </row>
    <row r="14325" spans="1:8" x14ac:dyDescent="0.35">
      <c r="A14325">
        <v>28022025</v>
      </c>
      <c r="B14325" t="s">
        <v>611</v>
      </c>
      <c r="C14325" t="s">
        <v>267</v>
      </c>
      <c r="D14325" t="s">
        <v>101</v>
      </c>
    </row>
    <row r="14326" spans="1:8" x14ac:dyDescent="0.35">
      <c r="A14326">
        <v>28022025</v>
      </c>
      <c r="B14326" t="s">
        <v>778</v>
      </c>
      <c r="C14326" t="s">
        <v>511</v>
      </c>
      <c r="D14326" t="s">
        <v>268</v>
      </c>
    </row>
    <row r="14327" spans="1:8" x14ac:dyDescent="0.35">
      <c r="A14327">
        <v>28022025</v>
      </c>
      <c r="B14327" t="s">
        <v>663</v>
      </c>
      <c r="C14327" t="s">
        <v>270</v>
      </c>
      <c r="D14327" t="s">
        <v>271</v>
      </c>
      <c r="E14327" t="s">
        <v>101</v>
      </c>
    </row>
    <row r="14328" spans="1:8" x14ac:dyDescent="0.35">
      <c r="A14328">
        <v>28022025</v>
      </c>
      <c r="B14328" t="s">
        <v>718</v>
      </c>
      <c r="C14328" t="s">
        <v>589</v>
      </c>
      <c r="D14328" t="s">
        <v>274</v>
      </c>
      <c r="E14328" t="s">
        <v>101</v>
      </c>
    </row>
    <row r="14329" spans="1:8" x14ac:dyDescent="0.35">
      <c r="A14329">
        <v>28022025</v>
      </c>
      <c r="B14329" t="s">
        <v>763</v>
      </c>
      <c r="C14329" t="s">
        <v>496</v>
      </c>
      <c r="D14329" t="s">
        <v>277</v>
      </c>
      <c r="E14329" t="s">
        <v>101</v>
      </c>
    </row>
    <row r="14330" spans="1:8" x14ac:dyDescent="0.35">
      <c r="A14330">
        <v>28022025</v>
      </c>
      <c r="B14330" t="s">
        <v>730</v>
      </c>
      <c r="C14330" t="s">
        <v>413</v>
      </c>
      <c r="D14330" t="s">
        <v>279</v>
      </c>
      <c r="E14330" t="s">
        <v>140</v>
      </c>
      <c r="F14330" t="s">
        <v>280</v>
      </c>
    </row>
    <row r="14331" spans="1:8" x14ac:dyDescent="0.35">
      <c r="A14331">
        <v>28022025</v>
      </c>
      <c r="B14331" t="s">
        <v>836</v>
      </c>
      <c r="C14331" t="s">
        <v>589</v>
      </c>
      <c r="D14331" t="s">
        <v>281</v>
      </c>
    </row>
    <row r="14332" spans="1:8" x14ac:dyDescent="0.35">
      <c r="A14332">
        <v>28022025</v>
      </c>
      <c r="B14332" t="s">
        <v>752</v>
      </c>
      <c r="C14332" t="s">
        <v>508</v>
      </c>
      <c r="D14332" t="s">
        <v>284</v>
      </c>
      <c r="E14332" t="s">
        <v>101</v>
      </c>
    </row>
    <row r="14333" spans="1:8" x14ac:dyDescent="0.35">
      <c r="A14333">
        <v>28022025</v>
      </c>
      <c r="B14333" t="s">
        <v>852</v>
      </c>
      <c r="C14333" t="s">
        <v>567</v>
      </c>
      <c r="D14333" t="s">
        <v>287</v>
      </c>
      <c r="E14333" t="s">
        <v>101</v>
      </c>
    </row>
    <row r="14334" spans="1:8" x14ac:dyDescent="0.35">
      <c r="A14334">
        <v>28022025</v>
      </c>
      <c r="B14334" t="s">
        <v>758</v>
      </c>
      <c r="C14334" t="s">
        <v>288</v>
      </c>
      <c r="D14334" t="s">
        <v>101</v>
      </c>
    </row>
    <row r="14335" spans="1:8" x14ac:dyDescent="0.35">
      <c r="A14335">
        <v>28022025</v>
      </c>
      <c r="B14335" t="s">
        <v>557</v>
      </c>
      <c r="C14335" t="s">
        <v>497</v>
      </c>
      <c r="D14335" t="s">
        <v>290</v>
      </c>
      <c r="E14335" t="s">
        <v>140</v>
      </c>
      <c r="F14335" t="s">
        <v>291</v>
      </c>
    </row>
    <row r="14336" spans="1:8" x14ac:dyDescent="0.35">
      <c r="A14336">
        <v>28022025</v>
      </c>
      <c r="B14336" t="s">
        <v>846</v>
      </c>
      <c r="C14336" t="s">
        <v>637</v>
      </c>
      <c r="D14336" t="s">
        <v>290</v>
      </c>
      <c r="E14336" t="s">
        <v>140</v>
      </c>
      <c r="F14336" t="s">
        <v>294</v>
      </c>
      <c r="G14336" t="s">
        <v>295</v>
      </c>
      <c r="H14336" t="s">
        <v>101</v>
      </c>
    </row>
    <row r="14337" spans="1:9" x14ac:dyDescent="0.35">
      <c r="A14337">
        <v>28022025</v>
      </c>
      <c r="B14337" t="s">
        <v>750</v>
      </c>
      <c r="C14337" t="s">
        <v>609</v>
      </c>
      <c r="D14337" t="s">
        <v>298</v>
      </c>
      <c r="E14337" t="s">
        <v>101</v>
      </c>
    </row>
    <row r="14338" spans="1:9" x14ac:dyDescent="0.35">
      <c r="A14338">
        <v>28022025</v>
      </c>
      <c r="B14338" t="s">
        <v>582</v>
      </c>
      <c r="C14338" t="s">
        <v>146</v>
      </c>
      <c r="D14338" t="s">
        <v>300</v>
      </c>
      <c r="E14338" t="s">
        <v>262</v>
      </c>
      <c r="F14338" t="s">
        <v>101</v>
      </c>
    </row>
    <row r="14339" spans="1:9" x14ac:dyDescent="0.35">
      <c r="A14339">
        <v>28022025</v>
      </c>
      <c r="B14339" t="s">
        <v>629</v>
      </c>
      <c r="C14339" t="s">
        <v>441</v>
      </c>
      <c r="D14339" t="s">
        <v>301</v>
      </c>
      <c r="E14339" t="s">
        <v>101</v>
      </c>
    </row>
    <row r="14340" spans="1:9" x14ac:dyDescent="0.35">
      <c r="A14340">
        <v>28022025</v>
      </c>
      <c r="B14340" t="s">
        <v>802</v>
      </c>
      <c r="C14340" t="s">
        <v>464</v>
      </c>
      <c r="D14340" t="s">
        <v>303</v>
      </c>
      <c r="E14340" t="s">
        <v>149</v>
      </c>
    </row>
    <row r="14341" spans="1:9" x14ac:dyDescent="0.35">
      <c r="A14341">
        <v>28022025</v>
      </c>
      <c r="B14341" t="s">
        <v>828</v>
      </c>
      <c r="C14341" t="s">
        <v>570</v>
      </c>
      <c r="D14341" t="s">
        <v>306</v>
      </c>
      <c r="E14341" t="s">
        <v>101</v>
      </c>
    </row>
    <row r="14342" spans="1:9" x14ac:dyDescent="0.35">
      <c r="A14342">
        <v>28022025</v>
      </c>
      <c r="B14342" t="s">
        <v>876</v>
      </c>
      <c r="C14342" t="s">
        <v>694</v>
      </c>
      <c r="D14342" t="s">
        <v>308</v>
      </c>
      <c r="E14342" t="s">
        <v>309</v>
      </c>
      <c r="F14342" t="s">
        <v>310</v>
      </c>
      <c r="G14342" t="s">
        <v>311</v>
      </c>
      <c r="H14342" t="s">
        <v>312</v>
      </c>
      <c r="I14342" t="s">
        <v>101</v>
      </c>
    </row>
    <row r="14343" spans="1:9" x14ac:dyDescent="0.35">
      <c r="A14343">
        <v>28022025</v>
      </c>
      <c r="B14343" t="s">
        <v>419</v>
      </c>
      <c r="C14343" t="s">
        <v>122</v>
      </c>
      <c r="D14343" t="s">
        <v>314</v>
      </c>
      <c r="E14343" t="s">
        <v>315</v>
      </c>
      <c r="F14343" t="s">
        <v>101</v>
      </c>
    </row>
    <row r="14344" spans="1:9" x14ac:dyDescent="0.35">
      <c r="A14344">
        <v>28022025</v>
      </c>
      <c r="B14344" t="s">
        <v>695</v>
      </c>
      <c r="C14344" t="s">
        <v>206</v>
      </c>
      <c r="D14344" t="s">
        <v>314</v>
      </c>
      <c r="E14344" t="s">
        <v>317</v>
      </c>
      <c r="F14344" t="s">
        <v>101</v>
      </c>
    </row>
    <row r="14345" spans="1:9" x14ac:dyDescent="0.35">
      <c r="A14345">
        <v>28022025</v>
      </c>
      <c r="B14345" t="s">
        <v>723</v>
      </c>
      <c r="C14345" t="s">
        <v>565</v>
      </c>
      <c r="D14345" t="s">
        <v>319</v>
      </c>
      <c r="E14345" t="s">
        <v>320</v>
      </c>
      <c r="F14345" t="s">
        <v>321</v>
      </c>
    </row>
    <row r="14346" spans="1:9" x14ac:dyDescent="0.35">
      <c r="A14346">
        <v>28022025</v>
      </c>
      <c r="B14346" t="s">
        <v>770</v>
      </c>
      <c r="C14346" t="s">
        <v>572</v>
      </c>
      <c r="D14346" t="s">
        <v>322</v>
      </c>
      <c r="E14346" t="s">
        <v>101</v>
      </c>
    </row>
    <row r="14347" spans="1:9" x14ac:dyDescent="0.35">
      <c r="A14347">
        <v>28022025</v>
      </c>
      <c r="B14347" t="s">
        <v>846</v>
      </c>
      <c r="C14347" t="s">
        <v>693</v>
      </c>
      <c r="D14347" t="s">
        <v>325</v>
      </c>
      <c r="E14347" t="s">
        <v>101</v>
      </c>
    </row>
    <row r="14348" spans="1:9" x14ac:dyDescent="0.35">
      <c r="A14348">
        <v>28022025</v>
      </c>
      <c r="B14348" t="s">
        <v>869</v>
      </c>
      <c r="C14348" t="s">
        <v>560</v>
      </c>
      <c r="D14348" t="s">
        <v>328</v>
      </c>
      <c r="E14348" t="s">
        <v>101</v>
      </c>
    </row>
    <row r="14349" spans="1:9" x14ac:dyDescent="0.35">
      <c r="A14349">
        <v>28022025</v>
      </c>
      <c r="B14349" t="s">
        <v>419</v>
      </c>
      <c r="C14349" t="s">
        <v>331</v>
      </c>
      <c r="D14349" t="s">
        <v>332</v>
      </c>
      <c r="E14349" t="s">
        <v>101</v>
      </c>
    </row>
    <row r="14350" spans="1:9" x14ac:dyDescent="0.35">
      <c r="A14350">
        <v>28022025</v>
      </c>
      <c r="B14350" t="s">
        <v>438</v>
      </c>
      <c r="C14350" t="s">
        <v>158</v>
      </c>
      <c r="D14350" t="s">
        <v>331</v>
      </c>
      <c r="E14350" t="s">
        <v>335</v>
      </c>
      <c r="F14350" t="s">
        <v>101</v>
      </c>
    </row>
    <row r="14351" spans="1:9" x14ac:dyDescent="0.35">
      <c r="A14351">
        <v>28022025</v>
      </c>
      <c r="B14351" t="s">
        <v>221</v>
      </c>
      <c r="C14351" t="s">
        <v>478</v>
      </c>
      <c r="D14351" t="s">
        <v>331</v>
      </c>
      <c r="E14351" t="s">
        <v>338</v>
      </c>
      <c r="F14351" t="s">
        <v>321</v>
      </c>
    </row>
    <row r="14352" spans="1:9" x14ac:dyDescent="0.35">
      <c r="A14352">
        <v>28022025</v>
      </c>
      <c r="B14352" t="s">
        <v>874</v>
      </c>
      <c r="C14352" t="s">
        <v>693</v>
      </c>
      <c r="D14352" t="s">
        <v>170</v>
      </c>
    </row>
    <row r="14353" spans="1:8" x14ac:dyDescent="0.35">
      <c r="A14353">
        <v>28022025</v>
      </c>
      <c r="B14353" t="s">
        <v>804</v>
      </c>
      <c r="C14353" t="s">
        <v>566</v>
      </c>
      <c r="D14353" t="s">
        <v>341</v>
      </c>
      <c r="E14353" t="s">
        <v>101</v>
      </c>
    </row>
    <row r="14354" spans="1:8" x14ac:dyDescent="0.35">
      <c r="A14354">
        <v>28022025</v>
      </c>
      <c r="B14354" t="s">
        <v>639</v>
      </c>
      <c r="C14354" t="s">
        <v>493</v>
      </c>
      <c r="D14354" t="s">
        <v>343</v>
      </c>
      <c r="E14354" t="s">
        <v>101</v>
      </c>
    </row>
    <row r="14355" spans="1:8" x14ac:dyDescent="0.35">
      <c r="A14355">
        <v>28022025</v>
      </c>
      <c r="B14355" t="s">
        <v>504</v>
      </c>
      <c r="C14355" t="s">
        <v>132</v>
      </c>
      <c r="D14355" t="s">
        <v>344</v>
      </c>
      <c r="E14355" t="s">
        <v>345</v>
      </c>
      <c r="F14355" t="s">
        <v>101</v>
      </c>
    </row>
    <row r="14356" spans="1:8" x14ac:dyDescent="0.35">
      <c r="A14356">
        <v>28022025</v>
      </c>
      <c r="B14356" t="s">
        <v>746</v>
      </c>
      <c r="C14356" t="s">
        <v>557</v>
      </c>
      <c r="D14356" t="s">
        <v>132</v>
      </c>
      <c r="E14356" t="s">
        <v>347</v>
      </c>
      <c r="F14356" t="s">
        <v>101</v>
      </c>
    </row>
    <row r="14357" spans="1:8" x14ac:dyDescent="0.35">
      <c r="A14357">
        <v>28022025</v>
      </c>
      <c r="B14357" t="s">
        <v>806</v>
      </c>
      <c r="C14357" t="s">
        <v>611</v>
      </c>
      <c r="D14357" t="s">
        <v>132</v>
      </c>
      <c r="E14357" t="s">
        <v>348</v>
      </c>
      <c r="F14357" t="s">
        <v>101</v>
      </c>
    </row>
    <row r="14358" spans="1:8" x14ac:dyDescent="0.35">
      <c r="A14358">
        <v>28022025</v>
      </c>
      <c r="B14358" t="s">
        <v>514</v>
      </c>
      <c r="C14358" t="s">
        <v>598</v>
      </c>
      <c r="D14358" t="s">
        <v>132</v>
      </c>
      <c r="E14358" t="s">
        <v>350</v>
      </c>
      <c r="F14358" t="s">
        <v>101</v>
      </c>
    </row>
    <row r="14359" spans="1:8" x14ac:dyDescent="0.35">
      <c r="A14359">
        <v>28022025</v>
      </c>
      <c r="B14359" t="s">
        <v>752</v>
      </c>
      <c r="C14359" t="s">
        <v>581</v>
      </c>
      <c r="D14359" t="s">
        <v>132</v>
      </c>
      <c r="E14359" t="s">
        <v>352</v>
      </c>
      <c r="F14359" t="s">
        <v>101</v>
      </c>
    </row>
    <row r="14360" spans="1:8" x14ac:dyDescent="0.35">
      <c r="A14360">
        <v>28022025</v>
      </c>
      <c r="B14360" t="s">
        <v>715</v>
      </c>
      <c r="C14360" t="s">
        <v>137</v>
      </c>
      <c r="D14360" t="s">
        <v>132</v>
      </c>
      <c r="E14360" t="s">
        <v>133</v>
      </c>
      <c r="F14360" t="s">
        <v>355</v>
      </c>
    </row>
    <row r="14361" spans="1:8" x14ac:dyDescent="0.35">
      <c r="A14361">
        <v>28022025</v>
      </c>
      <c r="B14361" t="s">
        <v>760</v>
      </c>
      <c r="C14361" t="s">
        <v>495</v>
      </c>
      <c r="D14361" t="s">
        <v>132</v>
      </c>
      <c r="E14361" t="s">
        <v>356</v>
      </c>
      <c r="F14361" t="s">
        <v>101</v>
      </c>
    </row>
    <row r="14362" spans="1:8" x14ac:dyDescent="0.35">
      <c r="A14362">
        <v>28022025</v>
      </c>
      <c r="B14362" t="s">
        <v>542</v>
      </c>
      <c r="C14362" t="s">
        <v>255</v>
      </c>
      <c r="D14362" t="s">
        <v>359</v>
      </c>
      <c r="E14362" t="s">
        <v>360</v>
      </c>
      <c r="F14362" t="s">
        <v>101</v>
      </c>
    </row>
    <row r="14363" spans="1:8" x14ac:dyDescent="0.35">
      <c r="A14363">
        <v>28022025</v>
      </c>
      <c r="B14363" t="s">
        <v>552</v>
      </c>
      <c r="C14363" t="s">
        <v>499</v>
      </c>
      <c r="D14363" t="s">
        <v>359</v>
      </c>
      <c r="E14363" t="s">
        <v>362</v>
      </c>
      <c r="F14363" t="s">
        <v>101</v>
      </c>
    </row>
    <row r="14364" spans="1:8" x14ac:dyDescent="0.35">
      <c r="A14364">
        <v>28022025</v>
      </c>
      <c r="B14364" t="s">
        <v>756</v>
      </c>
      <c r="C14364" t="s">
        <v>444</v>
      </c>
      <c r="D14364" t="s">
        <v>359</v>
      </c>
      <c r="E14364" t="s">
        <v>362</v>
      </c>
      <c r="F14364" t="s">
        <v>140</v>
      </c>
      <c r="G14364" t="s">
        <v>364</v>
      </c>
      <c r="H14364" t="s">
        <v>101</v>
      </c>
    </row>
    <row r="14365" spans="1:8" x14ac:dyDescent="0.35">
      <c r="A14365">
        <v>28022025</v>
      </c>
      <c r="B14365" t="s">
        <v>886</v>
      </c>
      <c r="C14365" t="s">
        <v>589</v>
      </c>
      <c r="D14365" t="s">
        <v>366</v>
      </c>
      <c r="E14365" t="s">
        <v>257</v>
      </c>
      <c r="F14365" t="s">
        <v>367</v>
      </c>
      <c r="G14365" t="s">
        <v>101</v>
      </c>
    </row>
    <row r="14366" spans="1:8" x14ac:dyDescent="0.35">
      <c r="A14366">
        <v>28022025</v>
      </c>
      <c r="B14366" t="s">
        <v>768</v>
      </c>
      <c r="C14366" t="s">
        <v>570</v>
      </c>
      <c r="D14366" t="s">
        <v>369</v>
      </c>
      <c r="E14366" t="s">
        <v>370</v>
      </c>
      <c r="F14366" t="s">
        <v>101</v>
      </c>
    </row>
    <row r="14367" spans="1:8" x14ac:dyDescent="0.35">
      <c r="A14367">
        <v>28022025</v>
      </c>
      <c r="B14367" t="s">
        <v>765</v>
      </c>
      <c r="C14367" t="s">
        <v>611</v>
      </c>
      <c r="D14367" t="s">
        <v>371</v>
      </c>
      <c r="E14367" t="s">
        <v>101</v>
      </c>
    </row>
    <row r="14368" spans="1:8" x14ac:dyDescent="0.35">
      <c r="A14368">
        <v>28022025</v>
      </c>
      <c r="B14368" t="s">
        <v>762</v>
      </c>
      <c r="C14368" t="s">
        <v>581</v>
      </c>
      <c r="D14368" t="s">
        <v>372</v>
      </c>
      <c r="E14368" t="s">
        <v>101</v>
      </c>
    </row>
    <row r="14369" spans="1:9" x14ac:dyDescent="0.35">
      <c r="A14369">
        <v>28022025</v>
      </c>
      <c r="B14369" t="s">
        <v>824</v>
      </c>
      <c r="C14369" t="s">
        <v>493</v>
      </c>
      <c r="D14369" t="s">
        <v>373</v>
      </c>
      <c r="E14369" t="s">
        <v>101</v>
      </c>
    </row>
    <row r="14370" spans="1:9" x14ac:dyDescent="0.35">
      <c r="A14370">
        <v>28022025</v>
      </c>
      <c r="B14370" t="s">
        <v>836</v>
      </c>
      <c r="C14370" t="s">
        <v>514</v>
      </c>
      <c r="D14370" t="s">
        <v>376</v>
      </c>
      <c r="E14370" t="s">
        <v>140</v>
      </c>
      <c r="F14370" t="s">
        <v>331</v>
      </c>
      <c r="G14370" t="s">
        <v>377</v>
      </c>
      <c r="H14370" t="s">
        <v>101</v>
      </c>
    </row>
    <row r="14371" spans="1:9" x14ac:dyDescent="0.35">
      <c r="A14371">
        <v>28022025</v>
      </c>
      <c r="B14371" t="s">
        <v>830</v>
      </c>
      <c r="C14371" t="s">
        <v>514</v>
      </c>
      <c r="D14371" t="s">
        <v>378</v>
      </c>
    </row>
    <row r="14372" spans="1:9" x14ac:dyDescent="0.35">
      <c r="A14372">
        <v>28022025</v>
      </c>
      <c r="B14372" t="s">
        <v>558</v>
      </c>
      <c r="C14372" t="s">
        <v>550</v>
      </c>
      <c r="D14372" t="s">
        <v>380</v>
      </c>
      <c r="E14372" t="s">
        <v>101</v>
      </c>
    </row>
    <row r="14373" spans="1:9" x14ac:dyDescent="0.35">
      <c r="A14373">
        <v>28022025</v>
      </c>
      <c r="B14373" t="s">
        <v>781</v>
      </c>
      <c r="C14373" t="s">
        <v>582</v>
      </c>
      <c r="D14373" t="s">
        <v>382</v>
      </c>
      <c r="E14373" t="s">
        <v>383</v>
      </c>
    </row>
    <row r="14374" spans="1:9" x14ac:dyDescent="0.35">
      <c r="A14374">
        <v>28022025</v>
      </c>
      <c r="B14374" t="s">
        <v>729</v>
      </c>
      <c r="C14374" t="s">
        <v>459</v>
      </c>
      <c r="D14374" t="s">
        <v>385</v>
      </c>
      <c r="E14374" t="s">
        <v>386</v>
      </c>
    </row>
    <row r="14375" spans="1:9" x14ac:dyDescent="0.35">
      <c r="A14375">
        <v>28022025</v>
      </c>
      <c r="B14375" t="s">
        <v>833</v>
      </c>
      <c r="C14375" t="s">
        <v>507</v>
      </c>
      <c r="D14375" t="s">
        <v>388</v>
      </c>
      <c r="E14375" t="s">
        <v>101</v>
      </c>
    </row>
    <row r="14376" spans="1:9" x14ac:dyDescent="0.35">
      <c r="A14376">
        <v>28022025</v>
      </c>
      <c r="B14376" t="s">
        <v>329</v>
      </c>
      <c r="C14376" t="s">
        <v>391</v>
      </c>
      <c r="D14376" t="s">
        <v>101</v>
      </c>
    </row>
    <row r="14377" spans="1:9" x14ac:dyDescent="0.35">
      <c r="A14377">
        <v>28022025</v>
      </c>
      <c r="B14377" t="s">
        <v>718</v>
      </c>
      <c r="C14377" t="s">
        <v>368</v>
      </c>
      <c r="D14377" t="s">
        <v>393</v>
      </c>
    </row>
    <row r="14378" spans="1:9" x14ac:dyDescent="0.35">
      <c r="A14378">
        <v>28022025</v>
      </c>
      <c r="B14378" t="s">
        <v>783</v>
      </c>
      <c r="C14378" t="s">
        <v>413</v>
      </c>
      <c r="D14378" t="s">
        <v>394</v>
      </c>
      <c r="E14378" t="s">
        <v>395</v>
      </c>
      <c r="F14378" t="s">
        <v>101</v>
      </c>
    </row>
    <row r="14379" spans="1:9" x14ac:dyDescent="0.35">
      <c r="A14379">
        <v>28022025</v>
      </c>
      <c r="B14379" t="s">
        <v>728</v>
      </c>
      <c r="C14379" t="s">
        <v>576</v>
      </c>
      <c r="D14379" t="s">
        <v>396</v>
      </c>
    </row>
    <row r="14380" spans="1:9" x14ac:dyDescent="0.35">
      <c r="A14380">
        <v>28022025</v>
      </c>
      <c r="B14380" t="s">
        <v>514</v>
      </c>
      <c r="C14380" t="s">
        <v>473</v>
      </c>
      <c r="D14380" t="s">
        <v>397</v>
      </c>
      <c r="E14380" t="s">
        <v>101</v>
      </c>
    </row>
    <row r="14381" spans="1:9" x14ac:dyDescent="0.35">
      <c r="A14381">
        <v>28022025</v>
      </c>
      <c r="B14381" t="s">
        <v>796</v>
      </c>
      <c r="C14381" t="s">
        <v>573</v>
      </c>
      <c r="D14381" t="s">
        <v>399</v>
      </c>
      <c r="E14381" t="s">
        <v>140</v>
      </c>
      <c r="F14381" t="s">
        <v>400</v>
      </c>
      <c r="G14381" t="s">
        <v>257</v>
      </c>
      <c r="H14381" t="s">
        <v>331</v>
      </c>
      <c r="I14381" t="s">
        <v>401</v>
      </c>
    </row>
    <row r="14382" spans="1:9" x14ac:dyDescent="0.35">
      <c r="A14382">
        <v>28022025</v>
      </c>
      <c r="B14382" t="s">
        <v>810</v>
      </c>
      <c r="C14382" t="s">
        <v>507</v>
      </c>
      <c r="D14382" t="s">
        <v>399</v>
      </c>
      <c r="E14382" t="s">
        <v>187</v>
      </c>
      <c r="F14382" t="s">
        <v>101</v>
      </c>
    </row>
    <row r="14383" spans="1:9" x14ac:dyDescent="0.35">
      <c r="A14383">
        <v>28022025</v>
      </c>
      <c r="B14383" t="s">
        <v>760</v>
      </c>
      <c r="C14383" t="s">
        <v>581</v>
      </c>
      <c r="D14383" t="s">
        <v>399</v>
      </c>
      <c r="E14383" t="s">
        <v>403</v>
      </c>
      <c r="F14383" t="s">
        <v>101</v>
      </c>
    </row>
    <row r="14384" spans="1:9" x14ac:dyDescent="0.35">
      <c r="A14384">
        <v>28022025</v>
      </c>
      <c r="B14384" t="s">
        <v>759</v>
      </c>
      <c r="C14384" t="s">
        <v>534</v>
      </c>
      <c r="D14384" t="s">
        <v>399</v>
      </c>
      <c r="E14384" t="s">
        <v>404</v>
      </c>
      <c r="F14384" t="s">
        <v>101</v>
      </c>
    </row>
    <row r="14385" spans="1:7" x14ac:dyDescent="0.35">
      <c r="A14385">
        <v>27022025</v>
      </c>
      <c r="B14385" t="s">
        <v>639</v>
      </c>
      <c r="C14385" t="s">
        <v>578</v>
      </c>
      <c r="D14385" t="s">
        <v>100</v>
      </c>
      <c r="E14385" t="s">
        <v>101</v>
      </c>
    </row>
    <row r="14386" spans="1:7" x14ac:dyDescent="0.35">
      <c r="A14386">
        <v>27022025</v>
      </c>
      <c r="B14386" t="s">
        <v>752</v>
      </c>
      <c r="C14386" t="s">
        <v>574</v>
      </c>
      <c r="D14386" t="s">
        <v>104</v>
      </c>
      <c r="E14386" t="s">
        <v>101</v>
      </c>
    </row>
    <row r="14387" spans="1:7" x14ac:dyDescent="0.35">
      <c r="A14387">
        <v>27022025</v>
      </c>
      <c r="B14387" t="s">
        <v>763</v>
      </c>
      <c r="C14387" t="s">
        <v>307</v>
      </c>
      <c r="D14387" t="s">
        <v>107</v>
      </c>
      <c r="E14387" t="s">
        <v>108</v>
      </c>
      <c r="F14387" t="s">
        <v>101</v>
      </c>
    </row>
    <row r="14388" spans="1:7" x14ac:dyDescent="0.35">
      <c r="A14388">
        <v>27022025</v>
      </c>
      <c r="B14388" t="s">
        <v>518</v>
      </c>
      <c r="C14388" t="s">
        <v>455</v>
      </c>
      <c r="D14388" t="s">
        <v>111</v>
      </c>
      <c r="E14388" t="s">
        <v>101</v>
      </c>
    </row>
    <row r="14389" spans="1:7" x14ac:dyDescent="0.35">
      <c r="A14389">
        <v>27022025</v>
      </c>
      <c r="B14389" t="s">
        <v>212</v>
      </c>
      <c r="C14389" t="s">
        <v>392</v>
      </c>
      <c r="D14389" t="s">
        <v>114</v>
      </c>
      <c r="E14389" t="s">
        <v>115</v>
      </c>
      <c r="F14389" t="s">
        <v>116</v>
      </c>
    </row>
    <row r="14390" spans="1:7" x14ac:dyDescent="0.35">
      <c r="A14390">
        <v>27022025</v>
      </c>
      <c r="B14390" t="s">
        <v>412</v>
      </c>
      <c r="C14390" t="s">
        <v>458</v>
      </c>
      <c r="D14390" t="s">
        <v>114</v>
      </c>
      <c r="E14390" t="s">
        <v>119</v>
      </c>
      <c r="F14390" t="s">
        <v>120</v>
      </c>
      <c r="G14390" t="s">
        <v>121</v>
      </c>
    </row>
    <row r="14391" spans="1:7" x14ac:dyDescent="0.35">
      <c r="A14391">
        <v>27022025</v>
      </c>
      <c r="B14391" t="s">
        <v>381</v>
      </c>
      <c r="C14391" t="s">
        <v>435</v>
      </c>
      <c r="D14391" t="s">
        <v>114</v>
      </c>
      <c r="E14391" t="s">
        <v>124</v>
      </c>
    </row>
    <row r="14392" spans="1:7" x14ac:dyDescent="0.35">
      <c r="A14392">
        <v>27022025</v>
      </c>
      <c r="B14392" t="s">
        <v>538</v>
      </c>
      <c r="C14392" t="s">
        <v>530</v>
      </c>
      <c r="D14392" t="s">
        <v>114</v>
      </c>
      <c r="E14392" t="s">
        <v>127</v>
      </c>
    </row>
    <row r="14393" spans="1:7" x14ac:dyDescent="0.35">
      <c r="A14393">
        <v>27022025</v>
      </c>
      <c r="B14393" t="s">
        <v>162</v>
      </c>
      <c r="C14393" t="s">
        <v>123</v>
      </c>
      <c r="D14393" t="s">
        <v>114</v>
      </c>
      <c r="E14393" t="s">
        <v>130</v>
      </c>
    </row>
    <row r="14394" spans="1:7" x14ac:dyDescent="0.35">
      <c r="A14394">
        <v>27022025</v>
      </c>
      <c r="B14394" t="s">
        <v>443</v>
      </c>
      <c r="C14394" t="s">
        <v>585</v>
      </c>
      <c r="D14394" t="s">
        <v>114</v>
      </c>
      <c r="E14394" t="s">
        <v>132</v>
      </c>
      <c r="F14394" t="s">
        <v>133</v>
      </c>
    </row>
    <row r="14395" spans="1:7" x14ac:dyDescent="0.35">
      <c r="A14395">
        <v>27022025</v>
      </c>
      <c r="B14395" t="s">
        <v>730</v>
      </c>
      <c r="C14395" t="s">
        <v>154</v>
      </c>
      <c r="D14395" t="s">
        <v>135</v>
      </c>
      <c r="E14395" t="s">
        <v>136</v>
      </c>
    </row>
    <row r="14396" spans="1:7" x14ac:dyDescent="0.35">
      <c r="A14396">
        <v>27022025</v>
      </c>
      <c r="B14396" t="s">
        <v>729</v>
      </c>
      <c r="C14396" t="s">
        <v>451</v>
      </c>
      <c r="D14396" t="s">
        <v>139</v>
      </c>
      <c r="E14396" t="s">
        <v>140</v>
      </c>
      <c r="F14396" t="s">
        <v>141</v>
      </c>
      <c r="G14396" t="s">
        <v>101</v>
      </c>
    </row>
    <row r="14397" spans="1:7" x14ac:dyDescent="0.35">
      <c r="A14397">
        <v>27022025</v>
      </c>
      <c r="B14397" t="s">
        <v>751</v>
      </c>
      <c r="C14397" t="s">
        <v>285</v>
      </c>
      <c r="D14397" t="s">
        <v>144</v>
      </c>
      <c r="E14397" t="s">
        <v>101</v>
      </c>
    </row>
    <row r="14398" spans="1:7" x14ac:dyDescent="0.35">
      <c r="A14398">
        <v>27022025</v>
      </c>
      <c r="B14398" t="s">
        <v>723</v>
      </c>
      <c r="C14398" t="s">
        <v>579</v>
      </c>
      <c r="D14398" t="s">
        <v>147</v>
      </c>
      <c r="E14398" t="s">
        <v>148</v>
      </c>
      <c r="F14398" t="s">
        <v>149</v>
      </c>
    </row>
    <row r="14399" spans="1:7" x14ac:dyDescent="0.35">
      <c r="A14399">
        <v>27022025</v>
      </c>
      <c r="B14399" t="s">
        <v>723</v>
      </c>
      <c r="C14399" t="s">
        <v>137</v>
      </c>
      <c r="D14399" t="s">
        <v>152</v>
      </c>
      <c r="E14399" t="s">
        <v>140</v>
      </c>
      <c r="F14399" t="s">
        <v>153</v>
      </c>
      <c r="G14399" t="s">
        <v>101</v>
      </c>
    </row>
    <row r="14400" spans="1:7" x14ac:dyDescent="0.35">
      <c r="A14400">
        <v>27022025</v>
      </c>
      <c r="B14400" t="s">
        <v>856</v>
      </c>
      <c r="C14400" t="s">
        <v>665</v>
      </c>
      <c r="D14400" t="s">
        <v>156</v>
      </c>
      <c r="E14400" t="s">
        <v>101</v>
      </c>
    </row>
    <row r="14401" spans="1:7" x14ac:dyDescent="0.35">
      <c r="A14401">
        <v>27022025</v>
      </c>
      <c r="B14401" t="s">
        <v>593</v>
      </c>
      <c r="C14401" t="s">
        <v>159</v>
      </c>
      <c r="D14401" t="s">
        <v>101</v>
      </c>
    </row>
    <row r="14402" spans="1:7" x14ac:dyDescent="0.35">
      <c r="A14402">
        <v>27022025</v>
      </c>
      <c r="B14402" t="s">
        <v>218</v>
      </c>
      <c r="C14402" t="s">
        <v>161</v>
      </c>
      <c r="D14402" t="s">
        <v>101</v>
      </c>
    </row>
    <row r="14403" spans="1:7" x14ac:dyDescent="0.35">
      <c r="A14403">
        <v>27022025</v>
      </c>
      <c r="B14403" t="s">
        <v>629</v>
      </c>
      <c r="C14403" t="s">
        <v>174</v>
      </c>
      <c r="D14403" t="s">
        <v>164</v>
      </c>
      <c r="E14403" t="s">
        <v>101</v>
      </c>
    </row>
    <row r="14404" spans="1:7" x14ac:dyDescent="0.35">
      <c r="A14404">
        <v>27022025</v>
      </c>
      <c r="B14404" t="s">
        <v>810</v>
      </c>
      <c r="C14404" t="s">
        <v>557</v>
      </c>
      <c r="D14404" t="s">
        <v>167</v>
      </c>
    </row>
    <row r="14405" spans="1:7" x14ac:dyDescent="0.35">
      <c r="A14405">
        <v>27022025</v>
      </c>
      <c r="B14405" t="s">
        <v>464</v>
      </c>
      <c r="C14405" t="s">
        <v>466</v>
      </c>
      <c r="D14405" t="s">
        <v>169</v>
      </c>
      <c r="E14405" t="s">
        <v>170</v>
      </c>
      <c r="F14405" t="s">
        <v>101</v>
      </c>
    </row>
    <row r="14406" spans="1:7" x14ac:dyDescent="0.35">
      <c r="A14406">
        <v>27022025</v>
      </c>
      <c r="B14406" t="s">
        <v>770</v>
      </c>
      <c r="C14406" t="s">
        <v>520</v>
      </c>
      <c r="D14406" t="s">
        <v>173</v>
      </c>
      <c r="E14406" t="s">
        <v>101</v>
      </c>
    </row>
    <row r="14407" spans="1:7" x14ac:dyDescent="0.35">
      <c r="A14407">
        <v>27022025</v>
      </c>
      <c r="B14407" t="s">
        <v>762</v>
      </c>
      <c r="C14407" t="s">
        <v>493</v>
      </c>
      <c r="D14407" t="s">
        <v>176</v>
      </c>
      <c r="E14407" t="s">
        <v>101</v>
      </c>
    </row>
    <row r="14408" spans="1:7" x14ac:dyDescent="0.35">
      <c r="A14408">
        <v>27022025</v>
      </c>
      <c r="B14408" t="s">
        <v>777</v>
      </c>
      <c r="C14408" t="s">
        <v>581</v>
      </c>
      <c r="D14408" t="s">
        <v>176</v>
      </c>
      <c r="E14408" t="s">
        <v>149</v>
      </c>
    </row>
    <row r="14409" spans="1:7" x14ac:dyDescent="0.35">
      <c r="A14409">
        <v>27022025</v>
      </c>
      <c r="B14409" t="s">
        <v>742</v>
      </c>
      <c r="C14409" t="s">
        <v>368</v>
      </c>
      <c r="D14409" t="s">
        <v>181</v>
      </c>
      <c r="E14409" t="s">
        <v>182</v>
      </c>
      <c r="F14409" t="s">
        <v>101</v>
      </c>
    </row>
    <row r="14410" spans="1:7" x14ac:dyDescent="0.35">
      <c r="A14410">
        <v>27022025</v>
      </c>
      <c r="B14410" t="s">
        <v>838</v>
      </c>
      <c r="C14410" t="s">
        <v>592</v>
      </c>
      <c r="D14410" t="s">
        <v>184</v>
      </c>
      <c r="E14410" t="s">
        <v>101</v>
      </c>
    </row>
    <row r="14411" spans="1:7" x14ac:dyDescent="0.35">
      <c r="A14411">
        <v>27022025</v>
      </c>
      <c r="B14411" t="s">
        <v>599</v>
      </c>
      <c r="C14411" t="s">
        <v>187</v>
      </c>
      <c r="D14411" t="s">
        <v>101</v>
      </c>
    </row>
    <row r="14412" spans="1:7" x14ac:dyDescent="0.35">
      <c r="A14412">
        <v>27022025</v>
      </c>
      <c r="B14412" t="s">
        <v>695</v>
      </c>
      <c r="C14412" t="s">
        <v>436</v>
      </c>
      <c r="D14412" t="s">
        <v>190</v>
      </c>
      <c r="E14412" t="s">
        <v>191</v>
      </c>
      <c r="F14412" t="s">
        <v>101</v>
      </c>
    </row>
    <row r="14413" spans="1:7" x14ac:dyDescent="0.35">
      <c r="A14413">
        <v>27022025</v>
      </c>
      <c r="B14413" t="s">
        <v>247</v>
      </c>
      <c r="C14413" t="s">
        <v>190</v>
      </c>
      <c r="D14413" t="s">
        <v>194</v>
      </c>
      <c r="E14413" t="s">
        <v>101</v>
      </c>
    </row>
    <row r="14414" spans="1:7" x14ac:dyDescent="0.35">
      <c r="A14414">
        <v>27022025</v>
      </c>
      <c r="B14414" t="s">
        <v>723</v>
      </c>
      <c r="C14414" t="s">
        <v>514</v>
      </c>
      <c r="D14414" t="s">
        <v>190</v>
      </c>
      <c r="E14414" t="s">
        <v>196</v>
      </c>
      <c r="F14414" t="s">
        <v>101</v>
      </c>
    </row>
    <row r="14415" spans="1:7" x14ac:dyDescent="0.35">
      <c r="A14415">
        <v>27022025</v>
      </c>
      <c r="B14415" t="s">
        <v>137</v>
      </c>
      <c r="C14415" t="s">
        <v>198</v>
      </c>
      <c r="D14415" t="s">
        <v>140</v>
      </c>
      <c r="E14415" t="s">
        <v>199</v>
      </c>
      <c r="F14415" t="s">
        <v>200</v>
      </c>
      <c r="G14415" t="s">
        <v>101</v>
      </c>
    </row>
    <row r="14416" spans="1:7" x14ac:dyDescent="0.35">
      <c r="A14416">
        <v>27022025</v>
      </c>
      <c r="B14416" t="s">
        <v>594</v>
      </c>
      <c r="C14416" t="s">
        <v>171</v>
      </c>
      <c r="D14416" t="s">
        <v>61</v>
      </c>
      <c r="E14416" t="s">
        <v>101</v>
      </c>
    </row>
    <row r="14417" spans="1:6" x14ac:dyDescent="0.35">
      <c r="A14417">
        <v>27022025</v>
      </c>
      <c r="B14417" t="s">
        <v>721</v>
      </c>
      <c r="C14417" t="s">
        <v>591</v>
      </c>
      <c r="D14417" t="s">
        <v>205</v>
      </c>
      <c r="E14417" t="s">
        <v>101</v>
      </c>
    </row>
    <row r="14418" spans="1:6" x14ac:dyDescent="0.35">
      <c r="A14418">
        <v>27022025</v>
      </c>
      <c r="B14418" t="s">
        <v>822</v>
      </c>
      <c r="C14418" t="s">
        <v>635</v>
      </c>
      <c r="D14418" t="s">
        <v>208</v>
      </c>
      <c r="E14418" t="s">
        <v>101</v>
      </c>
    </row>
    <row r="14419" spans="1:6" x14ac:dyDescent="0.35">
      <c r="A14419">
        <v>27022025</v>
      </c>
      <c r="B14419" t="s">
        <v>761</v>
      </c>
      <c r="C14419" t="s">
        <v>534</v>
      </c>
      <c r="D14419" t="s">
        <v>210</v>
      </c>
      <c r="E14419" t="s">
        <v>211</v>
      </c>
      <c r="F14419" t="s">
        <v>101</v>
      </c>
    </row>
    <row r="14420" spans="1:6" x14ac:dyDescent="0.35">
      <c r="A14420">
        <v>27022025</v>
      </c>
      <c r="B14420" t="s">
        <v>493</v>
      </c>
      <c r="C14420" t="s">
        <v>212</v>
      </c>
      <c r="D14420" t="s">
        <v>214</v>
      </c>
      <c r="E14420" t="s">
        <v>215</v>
      </c>
      <c r="F14420" t="s">
        <v>101</v>
      </c>
    </row>
    <row r="14421" spans="1:6" x14ac:dyDescent="0.35">
      <c r="A14421">
        <v>27022025</v>
      </c>
      <c r="B14421" t="s">
        <v>778</v>
      </c>
      <c r="C14421" t="s">
        <v>589</v>
      </c>
      <c r="D14421" t="s">
        <v>217</v>
      </c>
      <c r="E14421" t="s">
        <v>101</v>
      </c>
    </row>
    <row r="14422" spans="1:6" x14ac:dyDescent="0.35">
      <c r="A14422">
        <v>27022025</v>
      </c>
      <c r="B14422" t="s">
        <v>848</v>
      </c>
      <c r="C14422" t="s">
        <v>570</v>
      </c>
      <c r="D14422" t="s">
        <v>220</v>
      </c>
      <c r="E14422" t="s">
        <v>101</v>
      </c>
    </row>
    <row r="14423" spans="1:6" x14ac:dyDescent="0.35">
      <c r="A14423">
        <v>27022025</v>
      </c>
      <c r="B14423" t="s">
        <v>664</v>
      </c>
      <c r="C14423" t="s">
        <v>551</v>
      </c>
      <c r="D14423" t="s">
        <v>222</v>
      </c>
    </row>
    <row r="14424" spans="1:6" x14ac:dyDescent="0.35">
      <c r="A14424">
        <v>27022025</v>
      </c>
      <c r="B14424" t="s">
        <v>842</v>
      </c>
      <c r="C14424" t="s">
        <v>498</v>
      </c>
      <c r="D14424" t="s">
        <v>225</v>
      </c>
      <c r="E14424" t="s">
        <v>101</v>
      </c>
    </row>
    <row r="14425" spans="1:6" x14ac:dyDescent="0.35">
      <c r="A14425">
        <v>27022025</v>
      </c>
      <c r="B14425" t="s">
        <v>746</v>
      </c>
      <c r="C14425" t="s">
        <v>449</v>
      </c>
      <c r="D14425" t="s">
        <v>225</v>
      </c>
      <c r="E14425" t="s">
        <v>228</v>
      </c>
      <c r="F14425" t="s">
        <v>229</v>
      </c>
    </row>
    <row r="14426" spans="1:6" x14ac:dyDescent="0.35">
      <c r="A14426">
        <v>27022025</v>
      </c>
      <c r="B14426" t="s">
        <v>746</v>
      </c>
      <c r="C14426" t="s">
        <v>473</v>
      </c>
      <c r="D14426" t="s">
        <v>232</v>
      </c>
      <c r="E14426" t="s">
        <v>101</v>
      </c>
    </row>
    <row r="14427" spans="1:6" x14ac:dyDescent="0.35">
      <c r="A14427">
        <v>27022025</v>
      </c>
      <c r="B14427" t="s">
        <v>624</v>
      </c>
      <c r="C14427" t="s">
        <v>493</v>
      </c>
      <c r="D14427" t="s">
        <v>235</v>
      </c>
      <c r="E14427" t="s">
        <v>236</v>
      </c>
      <c r="F14427" t="s">
        <v>101</v>
      </c>
    </row>
    <row r="14428" spans="1:6" x14ac:dyDescent="0.35">
      <c r="A14428">
        <v>27022025</v>
      </c>
      <c r="B14428" t="s">
        <v>493</v>
      </c>
      <c r="C14428" t="s">
        <v>595</v>
      </c>
      <c r="D14428" t="s">
        <v>235</v>
      </c>
      <c r="E14428" t="s">
        <v>239</v>
      </c>
      <c r="F14428" t="s">
        <v>149</v>
      </c>
    </row>
    <row r="14429" spans="1:6" x14ac:dyDescent="0.35">
      <c r="A14429">
        <v>27022025</v>
      </c>
      <c r="B14429" t="s">
        <v>852</v>
      </c>
      <c r="C14429" t="s">
        <v>507</v>
      </c>
      <c r="D14429" t="s">
        <v>235</v>
      </c>
      <c r="E14429" t="s">
        <v>241</v>
      </c>
      <c r="F14429" t="s">
        <v>101</v>
      </c>
    </row>
    <row r="14430" spans="1:6" x14ac:dyDescent="0.35">
      <c r="A14430">
        <v>27022025</v>
      </c>
      <c r="B14430" t="s">
        <v>778</v>
      </c>
      <c r="C14430" t="s">
        <v>218</v>
      </c>
      <c r="D14430" t="s">
        <v>243</v>
      </c>
      <c r="E14430" t="s">
        <v>101</v>
      </c>
    </row>
    <row r="14431" spans="1:6" x14ac:dyDescent="0.35">
      <c r="A14431">
        <v>27022025</v>
      </c>
      <c r="B14431" t="s">
        <v>639</v>
      </c>
      <c r="C14431" t="s">
        <v>438</v>
      </c>
      <c r="D14431" t="s">
        <v>245</v>
      </c>
      <c r="E14431" t="s">
        <v>246</v>
      </c>
    </row>
    <row r="14432" spans="1:6" x14ac:dyDescent="0.35">
      <c r="A14432">
        <v>27022025</v>
      </c>
      <c r="B14432" t="s">
        <v>765</v>
      </c>
      <c r="C14432" t="s">
        <v>623</v>
      </c>
      <c r="D14432" t="s">
        <v>245</v>
      </c>
      <c r="E14432" t="s">
        <v>249</v>
      </c>
    </row>
    <row r="14433" spans="1:7" x14ac:dyDescent="0.35">
      <c r="A14433">
        <v>27022025</v>
      </c>
      <c r="B14433" t="s">
        <v>829</v>
      </c>
      <c r="C14433" t="s">
        <v>339</v>
      </c>
      <c r="D14433" t="s">
        <v>252</v>
      </c>
      <c r="E14433" t="s">
        <v>101</v>
      </c>
    </row>
    <row r="14434" spans="1:7" x14ac:dyDescent="0.35">
      <c r="A14434">
        <v>27022025</v>
      </c>
      <c r="B14434" t="s">
        <v>552</v>
      </c>
      <c r="C14434" t="s">
        <v>323</v>
      </c>
      <c r="D14434" t="s">
        <v>254</v>
      </c>
    </row>
    <row r="14435" spans="1:7" x14ac:dyDescent="0.35">
      <c r="A14435">
        <v>27022025</v>
      </c>
      <c r="B14435" t="s">
        <v>634</v>
      </c>
      <c r="C14435" t="s">
        <v>415</v>
      </c>
      <c r="D14435" t="s">
        <v>256</v>
      </c>
      <c r="E14435" t="s">
        <v>257</v>
      </c>
      <c r="F14435" t="s">
        <v>236</v>
      </c>
      <c r="G14435" t="s">
        <v>101</v>
      </c>
    </row>
    <row r="14436" spans="1:7" x14ac:dyDescent="0.35">
      <c r="A14436">
        <v>27022025</v>
      </c>
      <c r="B14436" t="s">
        <v>639</v>
      </c>
      <c r="C14436" t="s">
        <v>591</v>
      </c>
      <c r="D14436" t="s">
        <v>260</v>
      </c>
      <c r="E14436" t="s">
        <v>136</v>
      </c>
      <c r="F14436" t="s">
        <v>101</v>
      </c>
    </row>
    <row r="14437" spans="1:7" x14ac:dyDescent="0.35">
      <c r="A14437">
        <v>27022025</v>
      </c>
      <c r="B14437" t="s">
        <v>520</v>
      </c>
      <c r="C14437" t="s">
        <v>261</v>
      </c>
      <c r="D14437" t="s">
        <v>262</v>
      </c>
      <c r="E14437" t="s">
        <v>101</v>
      </c>
    </row>
    <row r="14438" spans="1:7" x14ac:dyDescent="0.35">
      <c r="A14438">
        <v>27022025</v>
      </c>
      <c r="B14438" t="s">
        <v>757</v>
      </c>
      <c r="C14438" t="s">
        <v>603</v>
      </c>
      <c r="D14438" t="s">
        <v>264</v>
      </c>
      <c r="E14438" t="s">
        <v>101</v>
      </c>
    </row>
    <row r="14439" spans="1:7" x14ac:dyDescent="0.35">
      <c r="A14439">
        <v>27022025</v>
      </c>
      <c r="B14439" t="s">
        <v>572</v>
      </c>
      <c r="C14439" t="s">
        <v>264</v>
      </c>
      <c r="D14439" t="s">
        <v>149</v>
      </c>
    </row>
    <row r="14440" spans="1:7" x14ac:dyDescent="0.35">
      <c r="A14440">
        <v>27022025</v>
      </c>
      <c r="B14440" t="s">
        <v>841</v>
      </c>
      <c r="C14440" t="s">
        <v>589</v>
      </c>
      <c r="D14440" t="s">
        <v>265</v>
      </c>
      <c r="E14440" t="s">
        <v>101</v>
      </c>
      <c r="F14440" t="s">
        <v>266</v>
      </c>
    </row>
    <row r="14441" spans="1:7" x14ac:dyDescent="0.35">
      <c r="A14441">
        <v>27022025</v>
      </c>
      <c r="B14441" t="s">
        <v>520</v>
      </c>
      <c r="C14441" t="s">
        <v>267</v>
      </c>
      <c r="D14441" t="s">
        <v>101</v>
      </c>
    </row>
    <row r="14442" spans="1:7" x14ac:dyDescent="0.35">
      <c r="A14442">
        <v>27022025</v>
      </c>
      <c r="B14442" t="s">
        <v>630</v>
      </c>
      <c r="C14442" t="s">
        <v>518</v>
      </c>
      <c r="D14442" t="s">
        <v>268</v>
      </c>
    </row>
    <row r="14443" spans="1:7" x14ac:dyDescent="0.35">
      <c r="A14443">
        <v>27022025</v>
      </c>
      <c r="B14443" t="s">
        <v>579</v>
      </c>
      <c r="C14443" t="s">
        <v>270</v>
      </c>
      <c r="D14443" t="s">
        <v>271</v>
      </c>
      <c r="E14443" t="s">
        <v>101</v>
      </c>
    </row>
    <row r="14444" spans="1:7" x14ac:dyDescent="0.35">
      <c r="A14444">
        <v>27022025</v>
      </c>
      <c r="B14444" t="s">
        <v>715</v>
      </c>
      <c r="C14444" t="s">
        <v>451</v>
      </c>
      <c r="D14444" t="s">
        <v>274</v>
      </c>
      <c r="E14444" t="s">
        <v>101</v>
      </c>
    </row>
    <row r="14445" spans="1:7" x14ac:dyDescent="0.35">
      <c r="A14445">
        <v>27022025</v>
      </c>
      <c r="B14445" t="s">
        <v>847</v>
      </c>
      <c r="C14445" t="s">
        <v>609</v>
      </c>
      <c r="D14445" t="s">
        <v>277</v>
      </c>
      <c r="E14445" t="s">
        <v>101</v>
      </c>
    </row>
    <row r="14446" spans="1:7" x14ac:dyDescent="0.35">
      <c r="A14446">
        <v>27022025</v>
      </c>
      <c r="B14446" t="s">
        <v>723</v>
      </c>
      <c r="C14446" t="s">
        <v>473</v>
      </c>
      <c r="D14446" t="s">
        <v>279</v>
      </c>
      <c r="E14446" t="s">
        <v>140</v>
      </c>
      <c r="F14446" t="s">
        <v>280</v>
      </c>
    </row>
    <row r="14447" spans="1:7" x14ac:dyDescent="0.35">
      <c r="A14447">
        <v>27022025</v>
      </c>
      <c r="B14447" t="s">
        <v>783</v>
      </c>
      <c r="C14447" t="s">
        <v>281</v>
      </c>
    </row>
    <row r="14448" spans="1:7" x14ac:dyDescent="0.35">
      <c r="A14448">
        <v>27022025</v>
      </c>
      <c r="B14448" t="s">
        <v>750</v>
      </c>
      <c r="C14448" t="s">
        <v>559</v>
      </c>
      <c r="D14448" t="s">
        <v>284</v>
      </c>
      <c r="E14448" t="s">
        <v>101</v>
      </c>
    </row>
    <row r="14449" spans="1:9" x14ac:dyDescent="0.35">
      <c r="A14449">
        <v>27022025</v>
      </c>
      <c r="B14449" t="s">
        <v>822</v>
      </c>
      <c r="C14449" t="s">
        <v>566</v>
      </c>
      <c r="D14449" t="s">
        <v>287</v>
      </c>
      <c r="E14449" t="s">
        <v>101</v>
      </c>
    </row>
    <row r="14450" spans="1:9" x14ac:dyDescent="0.35">
      <c r="A14450">
        <v>27022025</v>
      </c>
      <c r="B14450" t="s">
        <v>413</v>
      </c>
      <c r="C14450" t="s">
        <v>288</v>
      </c>
      <c r="D14450" t="s">
        <v>101</v>
      </c>
    </row>
    <row r="14451" spans="1:9" x14ac:dyDescent="0.35">
      <c r="A14451">
        <v>27022025</v>
      </c>
      <c r="B14451" t="s">
        <v>565</v>
      </c>
      <c r="C14451" t="s">
        <v>415</v>
      </c>
      <c r="D14451" t="s">
        <v>290</v>
      </c>
      <c r="E14451" t="s">
        <v>140</v>
      </c>
      <c r="F14451" t="s">
        <v>291</v>
      </c>
    </row>
    <row r="14452" spans="1:9" x14ac:dyDescent="0.35">
      <c r="A14452">
        <v>27022025</v>
      </c>
      <c r="B14452" t="s">
        <v>833</v>
      </c>
      <c r="C14452" t="s">
        <v>657</v>
      </c>
      <c r="D14452" t="s">
        <v>290</v>
      </c>
      <c r="E14452" t="s">
        <v>140</v>
      </c>
      <c r="F14452" t="s">
        <v>294</v>
      </c>
      <c r="G14452" t="s">
        <v>295</v>
      </c>
      <c r="H14452" t="s">
        <v>101</v>
      </c>
    </row>
    <row r="14453" spans="1:9" x14ac:dyDescent="0.35">
      <c r="A14453">
        <v>27022025</v>
      </c>
      <c r="B14453" t="s">
        <v>718</v>
      </c>
      <c r="C14453" t="s">
        <v>496</v>
      </c>
      <c r="D14453" t="s">
        <v>298</v>
      </c>
      <c r="E14453" t="s">
        <v>101</v>
      </c>
    </row>
    <row r="14454" spans="1:9" x14ac:dyDescent="0.35">
      <c r="A14454">
        <v>27022025</v>
      </c>
      <c r="B14454" t="s">
        <v>464</v>
      </c>
      <c r="C14454" t="s">
        <v>158</v>
      </c>
      <c r="D14454" t="s">
        <v>300</v>
      </c>
      <c r="E14454" t="s">
        <v>262</v>
      </c>
      <c r="F14454" t="s">
        <v>101</v>
      </c>
    </row>
    <row r="14455" spans="1:9" x14ac:dyDescent="0.35">
      <c r="A14455">
        <v>27022025</v>
      </c>
      <c r="B14455" t="s">
        <v>552</v>
      </c>
      <c r="C14455" t="s">
        <v>574</v>
      </c>
      <c r="D14455" t="s">
        <v>301</v>
      </c>
      <c r="E14455" t="s">
        <v>101</v>
      </c>
    </row>
    <row r="14456" spans="1:9" x14ac:dyDescent="0.35">
      <c r="A14456">
        <v>27022025</v>
      </c>
      <c r="B14456" t="s">
        <v>730</v>
      </c>
      <c r="C14456" t="s">
        <v>507</v>
      </c>
      <c r="D14456" t="s">
        <v>303</v>
      </c>
      <c r="E14456" t="s">
        <v>149</v>
      </c>
    </row>
    <row r="14457" spans="1:9" x14ac:dyDescent="0.35">
      <c r="A14457">
        <v>27022025</v>
      </c>
      <c r="B14457" t="s">
        <v>768</v>
      </c>
      <c r="C14457" t="s">
        <v>644</v>
      </c>
      <c r="D14457" t="s">
        <v>306</v>
      </c>
      <c r="E14457" t="s">
        <v>101</v>
      </c>
    </row>
    <row r="14458" spans="1:9" x14ac:dyDescent="0.35">
      <c r="A14458">
        <v>27022025</v>
      </c>
      <c r="B14458" t="s">
        <v>850</v>
      </c>
      <c r="C14458" t="s">
        <v>592</v>
      </c>
      <c r="D14458" t="s">
        <v>308</v>
      </c>
      <c r="E14458" t="s">
        <v>309</v>
      </c>
      <c r="F14458" t="s">
        <v>310</v>
      </c>
      <c r="G14458" t="s">
        <v>311</v>
      </c>
      <c r="H14458" t="s">
        <v>312</v>
      </c>
      <c r="I14458" t="s">
        <v>101</v>
      </c>
    </row>
    <row r="14459" spans="1:9" x14ac:dyDescent="0.35">
      <c r="A14459">
        <v>27022025</v>
      </c>
      <c r="B14459" t="s">
        <v>454</v>
      </c>
      <c r="C14459" t="s">
        <v>439</v>
      </c>
      <c r="D14459" t="s">
        <v>314</v>
      </c>
      <c r="E14459" t="s">
        <v>315</v>
      </c>
      <c r="F14459" t="s">
        <v>101</v>
      </c>
    </row>
    <row r="14460" spans="1:9" x14ac:dyDescent="0.35">
      <c r="A14460">
        <v>27022025</v>
      </c>
      <c r="B14460" t="s">
        <v>694</v>
      </c>
      <c r="C14460" t="s">
        <v>183</v>
      </c>
      <c r="D14460" t="s">
        <v>314</v>
      </c>
      <c r="E14460" t="s">
        <v>317</v>
      </c>
      <c r="F14460" t="s">
        <v>101</v>
      </c>
    </row>
    <row r="14461" spans="1:9" x14ac:dyDescent="0.35">
      <c r="A14461">
        <v>27022025</v>
      </c>
      <c r="B14461" t="s">
        <v>759</v>
      </c>
      <c r="C14461" t="s">
        <v>218</v>
      </c>
      <c r="D14461" t="s">
        <v>319</v>
      </c>
      <c r="E14461" t="s">
        <v>320</v>
      </c>
      <c r="F14461" t="s">
        <v>321</v>
      </c>
    </row>
    <row r="14462" spans="1:9" x14ac:dyDescent="0.35">
      <c r="A14462">
        <v>27022025</v>
      </c>
      <c r="B14462" t="s">
        <v>720</v>
      </c>
      <c r="C14462" t="s">
        <v>218</v>
      </c>
      <c r="D14462" t="s">
        <v>322</v>
      </c>
      <c r="E14462" t="s">
        <v>101</v>
      </c>
    </row>
    <row r="14463" spans="1:9" x14ac:dyDescent="0.35">
      <c r="A14463">
        <v>27022025</v>
      </c>
      <c r="B14463" t="s">
        <v>810</v>
      </c>
      <c r="C14463" t="s">
        <v>557</v>
      </c>
      <c r="D14463" t="s">
        <v>325</v>
      </c>
      <c r="E14463" t="s">
        <v>101</v>
      </c>
    </row>
    <row r="14464" spans="1:9" x14ac:dyDescent="0.35">
      <c r="A14464">
        <v>27022025</v>
      </c>
      <c r="B14464" t="s">
        <v>851</v>
      </c>
      <c r="C14464" t="s">
        <v>637</v>
      </c>
      <c r="D14464" t="s">
        <v>328</v>
      </c>
      <c r="E14464" t="s">
        <v>101</v>
      </c>
    </row>
    <row r="14465" spans="1:8" x14ac:dyDescent="0.35">
      <c r="A14465">
        <v>27022025</v>
      </c>
      <c r="B14465" t="s">
        <v>590</v>
      </c>
      <c r="C14465" t="s">
        <v>331</v>
      </c>
      <c r="D14465" t="s">
        <v>332</v>
      </c>
      <c r="E14465" t="s">
        <v>101</v>
      </c>
    </row>
    <row r="14466" spans="1:8" x14ac:dyDescent="0.35">
      <c r="A14466">
        <v>27022025</v>
      </c>
      <c r="B14466" t="s">
        <v>479</v>
      </c>
      <c r="C14466" t="s">
        <v>282</v>
      </c>
      <c r="D14466" t="s">
        <v>331</v>
      </c>
      <c r="E14466" t="s">
        <v>335</v>
      </c>
      <c r="F14466" t="s">
        <v>101</v>
      </c>
    </row>
    <row r="14467" spans="1:8" x14ac:dyDescent="0.35">
      <c r="A14467">
        <v>27022025</v>
      </c>
      <c r="B14467" t="s">
        <v>183</v>
      </c>
      <c r="C14467" t="s">
        <v>227</v>
      </c>
      <c r="D14467" t="s">
        <v>331</v>
      </c>
      <c r="E14467" t="s">
        <v>338</v>
      </c>
      <c r="F14467" t="s">
        <v>321</v>
      </c>
    </row>
    <row r="14468" spans="1:8" x14ac:dyDescent="0.35">
      <c r="A14468">
        <v>27022025</v>
      </c>
      <c r="B14468" t="s">
        <v>844</v>
      </c>
      <c r="C14468" t="s">
        <v>688</v>
      </c>
      <c r="D14468" t="s">
        <v>170</v>
      </c>
    </row>
    <row r="14469" spans="1:8" x14ac:dyDescent="0.35">
      <c r="A14469">
        <v>27022025</v>
      </c>
      <c r="B14469" t="s">
        <v>762</v>
      </c>
      <c r="C14469" t="s">
        <v>602</v>
      </c>
      <c r="D14469" t="s">
        <v>341</v>
      </c>
      <c r="E14469" t="s">
        <v>101</v>
      </c>
    </row>
    <row r="14470" spans="1:8" x14ac:dyDescent="0.35">
      <c r="A14470">
        <v>27022025</v>
      </c>
      <c r="B14470" t="s">
        <v>723</v>
      </c>
      <c r="C14470" t="s">
        <v>534</v>
      </c>
      <c r="D14470" t="s">
        <v>343</v>
      </c>
      <c r="E14470" t="s">
        <v>101</v>
      </c>
    </row>
    <row r="14471" spans="1:8" x14ac:dyDescent="0.35">
      <c r="A14471">
        <v>27022025</v>
      </c>
      <c r="B14471" t="s">
        <v>224</v>
      </c>
      <c r="C14471" t="s">
        <v>132</v>
      </c>
      <c r="D14471" t="s">
        <v>344</v>
      </c>
      <c r="E14471" t="s">
        <v>345</v>
      </c>
      <c r="F14471" t="s">
        <v>101</v>
      </c>
    </row>
    <row r="14472" spans="1:8" x14ac:dyDescent="0.35">
      <c r="A14472">
        <v>27022025</v>
      </c>
      <c r="B14472" t="s">
        <v>746</v>
      </c>
      <c r="C14472" t="s">
        <v>557</v>
      </c>
      <c r="D14472" t="s">
        <v>132</v>
      </c>
      <c r="E14472" t="s">
        <v>347</v>
      </c>
      <c r="F14472" t="s">
        <v>101</v>
      </c>
    </row>
    <row r="14473" spans="1:8" x14ac:dyDescent="0.35">
      <c r="A14473">
        <v>27022025</v>
      </c>
      <c r="B14473" t="s">
        <v>840</v>
      </c>
      <c r="C14473" t="s">
        <v>565</v>
      </c>
      <c r="D14473" t="s">
        <v>132</v>
      </c>
      <c r="E14473" t="s">
        <v>348</v>
      </c>
      <c r="F14473" t="s">
        <v>101</v>
      </c>
    </row>
    <row r="14474" spans="1:8" x14ac:dyDescent="0.35">
      <c r="A14474">
        <v>27022025</v>
      </c>
      <c r="B14474" t="s">
        <v>493</v>
      </c>
      <c r="C14474" t="s">
        <v>142</v>
      </c>
      <c r="D14474" t="s">
        <v>132</v>
      </c>
      <c r="E14474" t="s">
        <v>350</v>
      </c>
      <c r="F14474" t="s">
        <v>101</v>
      </c>
    </row>
    <row r="14475" spans="1:8" x14ac:dyDescent="0.35">
      <c r="A14475">
        <v>27022025</v>
      </c>
      <c r="B14475" t="s">
        <v>789</v>
      </c>
      <c r="C14475" t="s">
        <v>507</v>
      </c>
      <c r="D14475" t="s">
        <v>132</v>
      </c>
      <c r="E14475" t="s">
        <v>352</v>
      </c>
      <c r="F14475" t="s">
        <v>101</v>
      </c>
    </row>
    <row r="14476" spans="1:8" x14ac:dyDescent="0.35">
      <c r="A14476">
        <v>27022025</v>
      </c>
      <c r="B14476" t="s">
        <v>768</v>
      </c>
      <c r="C14476" t="s">
        <v>579</v>
      </c>
      <c r="D14476" t="s">
        <v>132</v>
      </c>
      <c r="E14476" t="s">
        <v>133</v>
      </c>
      <c r="F14476" t="s">
        <v>355</v>
      </c>
    </row>
    <row r="14477" spans="1:8" x14ac:dyDescent="0.35">
      <c r="A14477">
        <v>27022025</v>
      </c>
      <c r="B14477" t="s">
        <v>765</v>
      </c>
      <c r="C14477" t="s">
        <v>520</v>
      </c>
      <c r="D14477" t="s">
        <v>132</v>
      </c>
      <c r="E14477" t="s">
        <v>356</v>
      </c>
      <c r="F14477" t="s">
        <v>101</v>
      </c>
    </row>
    <row r="14478" spans="1:8" x14ac:dyDescent="0.35">
      <c r="A14478">
        <v>27022025</v>
      </c>
      <c r="B14478" t="s">
        <v>441</v>
      </c>
      <c r="C14478" t="s">
        <v>329</v>
      </c>
      <c r="D14478" t="s">
        <v>359</v>
      </c>
      <c r="E14478" t="s">
        <v>360</v>
      </c>
      <c r="F14478" t="s">
        <v>101</v>
      </c>
    </row>
    <row r="14479" spans="1:8" x14ac:dyDescent="0.35">
      <c r="A14479">
        <v>27022025</v>
      </c>
      <c r="B14479" t="s">
        <v>787</v>
      </c>
      <c r="C14479" t="s">
        <v>454</v>
      </c>
      <c r="D14479" t="s">
        <v>359</v>
      </c>
      <c r="E14479" t="s">
        <v>362</v>
      </c>
      <c r="F14479" t="s">
        <v>101</v>
      </c>
    </row>
    <row r="14480" spans="1:8" x14ac:dyDescent="0.35">
      <c r="A14480">
        <v>27022025</v>
      </c>
      <c r="B14480" t="s">
        <v>832</v>
      </c>
      <c r="C14480" t="s">
        <v>464</v>
      </c>
      <c r="D14480" t="s">
        <v>359</v>
      </c>
      <c r="E14480" t="s">
        <v>362</v>
      </c>
      <c r="F14480" t="s">
        <v>140</v>
      </c>
      <c r="G14480" t="s">
        <v>364</v>
      </c>
      <c r="H14480" t="s">
        <v>101</v>
      </c>
    </row>
    <row r="14481" spans="1:8" x14ac:dyDescent="0.35">
      <c r="A14481">
        <v>27022025</v>
      </c>
      <c r="B14481" t="s">
        <v>880</v>
      </c>
      <c r="C14481" t="s">
        <v>572</v>
      </c>
      <c r="D14481" t="s">
        <v>366</v>
      </c>
      <c r="E14481" t="s">
        <v>257</v>
      </c>
      <c r="F14481" t="s">
        <v>367</v>
      </c>
      <c r="G14481" t="s">
        <v>101</v>
      </c>
    </row>
    <row r="14482" spans="1:8" x14ac:dyDescent="0.35">
      <c r="A14482">
        <v>27022025</v>
      </c>
      <c r="B14482" t="s">
        <v>759</v>
      </c>
      <c r="C14482" t="s">
        <v>572</v>
      </c>
      <c r="D14482" t="s">
        <v>369</v>
      </c>
      <c r="E14482" t="s">
        <v>370</v>
      </c>
      <c r="F14482" t="s">
        <v>101</v>
      </c>
    </row>
    <row r="14483" spans="1:8" x14ac:dyDescent="0.35">
      <c r="A14483">
        <v>27022025</v>
      </c>
      <c r="B14483" t="s">
        <v>778</v>
      </c>
      <c r="C14483" t="s">
        <v>609</v>
      </c>
      <c r="D14483" t="s">
        <v>371</v>
      </c>
      <c r="E14483" t="s">
        <v>101</v>
      </c>
    </row>
    <row r="14484" spans="1:8" x14ac:dyDescent="0.35">
      <c r="A14484">
        <v>27022025</v>
      </c>
      <c r="B14484" t="s">
        <v>793</v>
      </c>
      <c r="C14484" t="s">
        <v>424</v>
      </c>
      <c r="D14484" t="s">
        <v>372</v>
      </c>
      <c r="E14484" t="s">
        <v>101</v>
      </c>
    </row>
    <row r="14485" spans="1:8" x14ac:dyDescent="0.35">
      <c r="A14485">
        <v>27022025</v>
      </c>
      <c r="B14485" t="s">
        <v>852</v>
      </c>
      <c r="C14485" t="s">
        <v>218</v>
      </c>
      <c r="D14485" t="s">
        <v>373</v>
      </c>
      <c r="E14485" t="s">
        <v>101</v>
      </c>
    </row>
    <row r="14486" spans="1:8" x14ac:dyDescent="0.35">
      <c r="A14486">
        <v>27022025</v>
      </c>
      <c r="B14486" t="s">
        <v>829</v>
      </c>
      <c r="C14486" t="s">
        <v>589</v>
      </c>
      <c r="D14486" t="s">
        <v>376</v>
      </c>
      <c r="E14486" t="s">
        <v>140</v>
      </c>
      <c r="F14486" t="s">
        <v>331</v>
      </c>
      <c r="G14486" t="s">
        <v>377</v>
      </c>
      <c r="H14486" t="s">
        <v>101</v>
      </c>
    </row>
    <row r="14487" spans="1:8" x14ac:dyDescent="0.35">
      <c r="A14487">
        <v>27022025</v>
      </c>
      <c r="B14487" t="s">
        <v>796</v>
      </c>
      <c r="C14487" t="s">
        <v>493</v>
      </c>
      <c r="D14487" t="s">
        <v>378</v>
      </c>
    </row>
    <row r="14488" spans="1:8" x14ac:dyDescent="0.35">
      <c r="A14488">
        <v>27022025</v>
      </c>
      <c r="B14488" t="s">
        <v>657</v>
      </c>
      <c r="C14488" t="s">
        <v>436</v>
      </c>
      <c r="D14488" t="s">
        <v>380</v>
      </c>
      <c r="E14488" t="s">
        <v>101</v>
      </c>
    </row>
    <row r="14489" spans="1:8" x14ac:dyDescent="0.35">
      <c r="A14489">
        <v>27022025</v>
      </c>
      <c r="B14489" t="s">
        <v>718</v>
      </c>
      <c r="C14489" t="s">
        <v>534</v>
      </c>
      <c r="D14489" t="s">
        <v>382</v>
      </c>
      <c r="E14489" t="s">
        <v>383</v>
      </c>
    </row>
    <row r="14490" spans="1:8" x14ac:dyDescent="0.35">
      <c r="A14490">
        <v>27022025</v>
      </c>
      <c r="B14490" t="s">
        <v>718</v>
      </c>
      <c r="C14490" t="s">
        <v>157</v>
      </c>
      <c r="D14490" t="s">
        <v>385</v>
      </c>
      <c r="E14490" t="s">
        <v>386</v>
      </c>
    </row>
    <row r="14491" spans="1:8" x14ac:dyDescent="0.35">
      <c r="A14491">
        <v>27022025</v>
      </c>
      <c r="B14491" t="s">
        <v>760</v>
      </c>
      <c r="C14491" t="s">
        <v>578</v>
      </c>
      <c r="D14491" t="s">
        <v>388</v>
      </c>
      <c r="E14491" t="s">
        <v>101</v>
      </c>
    </row>
    <row r="14492" spans="1:8" x14ac:dyDescent="0.35">
      <c r="A14492">
        <v>27022025</v>
      </c>
      <c r="B14492" t="s">
        <v>329</v>
      </c>
      <c r="C14492" t="s">
        <v>391</v>
      </c>
      <c r="D14492" t="s">
        <v>101</v>
      </c>
    </row>
    <row r="14493" spans="1:8" x14ac:dyDescent="0.35">
      <c r="A14493">
        <v>27022025</v>
      </c>
      <c r="B14493" t="s">
        <v>292</v>
      </c>
      <c r="C14493" t="s">
        <v>393</v>
      </c>
    </row>
    <row r="14494" spans="1:8" x14ac:dyDescent="0.35">
      <c r="A14494">
        <v>27022025</v>
      </c>
      <c r="B14494" t="s">
        <v>759</v>
      </c>
      <c r="C14494" t="s">
        <v>493</v>
      </c>
      <c r="D14494" t="s">
        <v>394</v>
      </c>
      <c r="E14494" t="s">
        <v>395</v>
      </c>
      <c r="F14494" t="s">
        <v>101</v>
      </c>
    </row>
    <row r="14495" spans="1:8" x14ac:dyDescent="0.35">
      <c r="A14495">
        <v>27022025</v>
      </c>
      <c r="B14495" t="s">
        <v>759</v>
      </c>
      <c r="C14495" t="s">
        <v>418</v>
      </c>
      <c r="D14495" t="s">
        <v>396</v>
      </c>
    </row>
    <row r="14496" spans="1:8" x14ac:dyDescent="0.35">
      <c r="A14496">
        <v>27022025</v>
      </c>
      <c r="B14496" t="s">
        <v>430</v>
      </c>
      <c r="C14496" t="s">
        <v>397</v>
      </c>
      <c r="D14496" t="s">
        <v>101</v>
      </c>
    </row>
    <row r="14497" spans="1:9" x14ac:dyDescent="0.35">
      <c r="A14497">
        <v>27022025</v>
      </c>
      <c r="B14497" t="s">
        <v>715</v>
      </c>
      <c r="C14497" t="s">
        <v>597</v>
      </c>
      <c r="D14497" t="s">
        <v>399</v>
      </c>
      <c r="E14497" t="s">
        <v>140</v>
      </c>
      <c r="F14497" t="s">
        <v>400</v>
      </c>
      <c r="G14497" t="s">
        <v>257</v>
      </c>
      <c r="H14497" t="s">
        <v>331</v>
      </c>
      <c r="I14497" t="s">
        <v>401</v>
      </c>
    </row>
    <row r="14498" spans="1:9" x14ac:dyDescent="0.35">
      <c r="A14498">
        <v>27022025</v>
      </c>
      <c r="B14498" t="s">
        <v>664</v>
      </c>
      <c r="C14498" t="s">
        <v>518</v>
      </c>
      <c r="D14498" t="s">
        <v>399</v>
      </c>
      <c r="E14498" t="s">
        <v>187</v>
      </c>
      <c r="F14498" t="s">
        <v>101</v>
      </c>
    </row>
    <row r="14499" spans="1:9" x14ac:dyDescent="0.35">
      <c r="A14499">
        <v>27022025</v>
      </c>
      <c r="B14499" t="s">
        <v>719</v>
      </c>
      <c r="C14499" t="s">
        <v>473</v>
      </c>
      <c r="D14499" t="s">
        <v>399</v>
      </c>
      <c r="E14499" t="s">
        <v>403</v>
      </c>
      <c r="F14499" t="s">
        <v>101</v>
      </c>
    </row>
    <row r="14500" spans="1:9" x14ac:dyDescent="0.35">
      <c r="A14500">
        <v>27022025</v>
      </c>
      <c r="B14500" t="s">
        <v>814</v>
      </c>
      <c r="C14500" t="s">
        <v>507</v>
      </c>
      <c r="D14500" t="s">
        <v>399</v>
      </c>
      <c r="E14500" t="s">
        <v>404</v>
      </c>
      <c r="F14500" t="s">
        <v>101</v>
      </c>
    </row>
    <row r="14501" spans="1:9" x14ac:dyDescent="0.35">
      <c r="A14501">
        <v>26022025</v>
      </c>
      <c r="B14501" t="s">
        <v>717</v>
      </c>
      <c r="C14501" t="s">
        <v>602</v>
      </c>
      <c r="D14501" t="s">
        <v>100</v>
      </c>
      <c r="E14501" t="s">
        <v>101</v>
      </c>
    </row>
    <row r="14502" spans="1:9" x14ac:dyDescent="0.35">
      <c r="A14502">
        <v>26022025</v>
      </c>
      <c r="B14502" t="s">
        <v>570</v>
      </c>
      <c r="C14502" t="s">
        <v>430</v>
      </c>
      <c r="D14502" t="s">
        <v>104</v>
      </c>
      <c r="E14502" t="s">
        <v>101</v>
      </c>
    </row>
    <row r="14503" spans="1:9" x14ac:dyDescent="0.35">
      <c r="A14503">
        <v>26022025</v>
      </c>
      <c r="B14503" t="s">
        <v>712</v>
      </c>
      <c r="C14503" t="s">
        <v>339</v>
      </c>
      <c r="D14503" t="s">
        <v>107</v>
      </c>
      <c r="E14503" t="s">
        <v>108</v>
      </c>
      <c r="F14503" t="s">
        <v>101</v>
      </c>
    </row>
    <row r="14504" spans="1:9" x14ac:dyDescent="0.35">
      <c r="A14504">
        <v>26022025</v>
      </c>
      <c r="B14504" t="s">
        <v>634</v>
      </c>
      <c r="C14504" t="s">
        <v>174</v>
      </c>
      <c r="D14504" t="s">
        <v>111</v>
      </c>
      <c r="E14504" t="s">
        <v>101</v>
      </c>
    </row>
    <row r="14505" spans="1:9" x14ac:dyDescent="0.35">
      <c r="A14505">
        <v>26022025</v>
      </c>
      <c r="B14505" t="s">
        <v>381</v>
      </c>
      <c r="C14505" t="s">
        <v>538</v>
      </c>
      <c r="D14505" t="s">
        <v>114</v>
      </c>
      <c r="E14505" t="s">
        <v>115</v>
      </c>
      <c r="F14505" t="s">
        <v>116</v>
      </c>
    </row>
    <row r="14506" spans="1:9" x14ac:dyDescent="0.35">
      <c r="A14506">
        <v>26022025</v>
      </c>
      <c r="B14506" t="s">
        <v>402</v>
      </c>
      <c r="C14506" t="s">
        <v>406</v>
      </c>
      <c r="D14506" t="s">
        <v>114</v>
      </c>
      <c r="E14506" t="s">
        <v>119</v>
      </c>
      <c r="F14506" t="s">
        <v>120</v>
      </c>
      <c r="G14506" t="s">
        <v>121</v>
      </c>
    </row>
    <row r="14507" spans="1:9" x14ac:dyDescent="0.35">
      <c r="A14507">
        <v>26022025</v>
      </c>
      <c r="B14507" t="s">
        <v>242</v>
      </c>
      <c r="C14507" t="s">
        <v>349</v>
      </c>
      <c r="D14507" t="s">
        <v>114</v>
      </c>
      <c r="E14507" t="s">
        <v>124</v>
      </c>
    </row>
    <row r="14508" spans="1:9" x14ac:dyDescent="0.35">
      <c r="A14508">
        <v>26022025</v>
      </c>
      <c r="B14508" t="s">
        <v>532</v>
      </c>
      <c r="C14508" t="s">
        <v>653</v>
      </c>
      <c r="D14508" t="s">
        <v>114</v>
      </c>
      <c r="E14508" t="s">
        <v>127</v>
      </c>
    </row>
    <row r="14509" spans="1:9" x14ac:dyDescent="0.35">
      <c r="A14509">
        <v>26022025</v>
      </c>
      <c r="B14509" t="s">
        <v>363</v>
      </c>
      <c r="C14509" t="s">
        <v>472</v>
      </c>
      <c r="D14509" t="s">
        <v>114</v>
      </c>
      <c r="E14509" t="s">
        <v>130</v>
      </c>
    </row>
    <row r="14510" spans="1:9" x14ac:dyDescent="0.35">
      <c r="A14510">
        <v>26022025</v>
      </c>
      <c r="B14510" t="s">
        <v>231</v>
      </c>
      <c r="C14510" t="s">
        <v>129</v>
      </c>
      <c r="D14510" t="s">
        <v>114</v>
      </c>
      <c r="E14510" t="s">
        <v>132</v>
      </c>
      <c r="F14510" t="s">
        <v>133</v>
      </c>
    </row>
    <row r="14511" spans="1:9" x14ac:dyDescent="0.35">
      <c r="A14511">
        <v>26022025</v>
      </c>
      <c r="B14511" t="s">
        <v>593</v>
      </c>
      <c r="C14511" t="s">
        <v>224</v>
      </c>
      <c r="D14511" t="s">
        <v>135</v>
      </c>
      <c r="E14511" t="s">
        <v>136</v>
      </c>
    </row>
    <row r="14512" spans="1:9" x14ac:dyDescent="0.35">
      <c r="A14512">
        <v>26022025</v>
      </c>
      <c r="B14512" t="s">
        <v>776</v>
      </c>
      <c r="C14512" t="s">
        <v>589</v>
      </c>
      <c r="D14512" t="s">
        <v>139</v>
      </c>
      <c r="E14512" t="s">
        <v>140</v>
      </c>
      <c r="F14512" t="s">
        <v>141</v>
      </c>
      <c r="G14512" t="s">
        <v>101</v>
      </c>
    </row>
    <row r="14513" spans="1:7" x14ac:dyDescent="0.35">
      <c r="A14513">
        <v>26022025</v>
      </c>
      <c r="B14513" t="s">
        <v>691</v>
      </c>
      <c r="C14513" t="s">
        <v>418</v>
      </c>
      <c r="D14513" t="s">
        <v>144</v>
      </c>
      <c r="E14513" t="s">
        <v>101</v>
      </c>
    </row>
    <row r="14514" spans="1:7" x14ac:dyDescent="0.35">
      <c r="A14514">
        <v>26022025</v>
      </c>
      <c r="B14514" t="s">
        <v>638</v>
      </c>
      <c r="C14514" t="s">
        <v>594</v>
      </c>
      <c r="D14514" t="s">
        <v>147</v>
      </c>
      <c r="E14514" t="s">
        <v>148</v>
      </c>
      <c r="F14514" t="s">
        <v>149</v>
      </c>
    </row>
    <row r="14515" spans="1:7" x14ac:dyDescent="0.35">
      <c r="A14515">
        <v>26022025</v>
      </c>
      <c r="B14515" t="s">
        <v>720</v>
      </c>
      <c r="C14515" t="s">
        <v>218</v>
      </c>
      <c r="D14515" t="s">
        <v>152</v>
      </c>
      <c r="E14515" t="s">
        <v>140</v>
      </c>
      <c r="F14515" t="s">
        <v>153</v>
      </c>
      <c r="G14515" t="s">
        <v>101</v>
      </c>
    </row>
    <row r="14516" spans="1:7" x14ac:dyDescent="0.35">
      <c r="A14516">
        <v>26022025</v>
      </c>
      <c r="B14516" t="s">
        <v>865</v>
      </c>
      <c r="C14516" t="s">
        <v>630</v>
      </c>
      <c r="D14516" t="s">
        <v>156</v>
      </c>
      <c r="E14516" t="s">
        <v>101</v>
      </c>
    </row>
    <row r="14517" spans="1:7" x14ac:dyDescent="0.35">
      <c r="A14517">
        <v>26022025</v>
      </c>
      <c r="B14517" t="s">
        <v>565</v>
      </c>
      <c r="C14517" t="s">
        <v>159</v>
      </c>
      <c r="D14517" t="s">
        <v>101</v>
      </c>
    </row>
    <row r="14518" spans="1:7" x14ac:dyDescent="0.35">
      <c r="A14518">
        <v>26022025</v>
      </c>
      <c r="B14518" t="s">
        <v>558</v>
      </c>
      <c r="C14518" t="s">
        <v>161</v>
      </c>
      <c r="D14518" t="s">
        <v>101</v>
      </c>
    </row>
    <row r="14519" spans="1:7" x14ac:dyDescent="0.35">
      <c r="A14519">
        <v>26022025</v>
      </c>
      <c r="B14519" t="s">
        <v>687</v>
      </c>
      <c r="C14519" t="s">
        <v>502</v>
      </c>
      <c r="D14519" t="s">
        <v>164</v>
      </c>
      <c r="E14519" t="s">
        <v>101</v>
      </c>
    </row>
    <row r="14520" spans="1:7" x14ac:dyDescent="0.35">
      <c r="A14520">
        <v>26022025</v>
      </c>
      <c r="B14520" t="s">
        <v>851</v>
      </c>
      <c r="C14520" t="s">
        <v>634</v>
      </c>
      <c r="D14520" t="s">
        <v>167</v>
      </c>
    </row>
    <row r="14521" spans="1:7" x14ac:dyDescent="0.35">
      <c r="A14521">
        <v>26022025</v>
      </c>
      <c r="B14521" t="s">
        <v>693</v>
      </c>
      <c r="C14521" t="s">
        <v>296</v>
      </c>
      <c r="D14521" t="s">
        <v>169</v>
      </c>
      <c r="E14521" t="s">
        <v>170</v>
      </c>
      <c r="F14521" t="s">
        <v>101</v>
      </c>
    </row>
    <row r="14522" spans="1:7" x14ac:dyDescent="0.35">
      <c r="A14522">
        <v>26022025</v>
      </c>
      <c r="B14522" t="s">
        <v>780</v>
      </c>
      <c r="C14522" t="s">
        <v>413</v>
      </c>
      <c r="D14522" t="s">
        <v>173</v>
      </c>
      <c r="E14522" t="s">
        <v>101</v>
      </c>
    </row>
    <row r="14523" spans="1:7" x14ac:dyDescent="0.35">
      <c r="A14523">
        <v>26022025</v>
      </c>
      <c r="B14523" t="s">
        <v>711</v>
      </c>
      <c r="C14523" t="s">
        <v>477</v>
      </c>
      <c r="D14523" t="s">
        <v>176</v>
      </c>
      <c r="E14523" t="s">
        <v>101</v>
      </c>
    </row>
    <row r="14524" spans="1:7" x14ac:dyDescent="0.35">
      <c r="A14524">
        <v>26022025</v>
      </c>
      <c r="B14524" t="s">
        <v>639</v>
      </c>
      <c r="C14524" t="s">
        <v>609</v>
      </c>
      <c r="D14524" t="s">
        <v>176</v>
      </c>
      <c r="E14524" t="s">
        <v>149</v>
      </c>
    </row>
    <row r="14525" spans="1:7" x14ac:dyDescent="0.35">
      <c r="A14525">
        <v>26022025</v>
      </c>
      <c r="B14525" t="s">
        <v>663</v>
      </c>
      <c r="C14525" t="s">
        <v>431</v>
      </c>
      <c r="D14525" t="s">
        <v>181</v>
      </c>
      <c r="E14525" t="s">
        <v>182</v>
      </c>
      <c r="F14525" t="s">
        <v>101</v>
      </c>
    </row>
    <row r="14526" spans="1:7" x14ac:dyDescent="0.35">
      <c r="A14526">
        <v>26022025</v>
      </c>
      <c r="B14526" t="s">
        <v>864</v>
      </c>
      <c r="C14526" t="s">
        <v>722</v>
      </c>
      <c r="D14526" t="s">
        <v>184</v>
      </c>
      <c r="E14526" t="s">
        <v>101</v>
      </c>
    </row>
    <row r="14527" spans="1:7" x14ac:dyDescent="0.35">
      <c r="A14527">
        <v>26022025</v>
      </c>
      <c r="B14527" t="s">
        <v>501</v>
      </c>
      <c r="C14527" t="s">
        <v>187</v>
      </c>
      <c r="D14527" t="s">
        <v>101</v>
      </c>
    </row>
    <row r="14528" spans="1:7" x14ac:dyDescent="0.35">
      <c r="A14528">
        <v>26022025</v>
      </c>
      <c r="B14528" t="s">
        <v>746</v>
      </c>
      <c r="C14528" t="s">
        <v>185</v>
      </c>
      <c r="D14528" t="s">
        <v>190</v>
      </c>
      <c r="E14528" t="s">
        <v>191</v>
      </c>
      <c r="F14528" t="s">
        <v>101</v>
      </c>
    </row>
    <row r="14529" spans="1:7" x14ac:dyDescent="0.35">
      <c r="A14529">
        <v>26022025</v>
      </c>
      <c r="B14529" t="s">
        <v>525</v>
      </c>
      <c r="C14529" t="s">
        <v>190</v>
      </c>
      <c r="D14529" t="s">
        <v>194</v>
      </c>
      <c r="E14529" t="s">
        <v>101</v>
      </c>
    </row>
    <row r="14530" spans="1:7" x14ac:dyDescent="0.35">
      <c r="A14530">
        <v>26022025</v>
      </c>
      <c r="B14530" t="s">
        <v>759</v>
      </c>
      <c r="C14530" t="s">
        <v>464</v>
      </c>
      <c r="D14530" t="s">
        <v>190</v>
      </c>
      <c r="E14530" t="s">
        <v>196</v>
      </c>
      <c r="F14530" t="s">
        <v>101</v>
      </c>
    </row>
    <row r="14531" spans="1:7" x14ac:dyDescent="0.35">
      <c r="A14531">
        <v>26022025</v>
      </c>
      <c r="B14531" t="s">
        <v>520</v>
      </c>
      <c r="C14531" t="s">
        <v>198</v>
      </c>
      <c r="D14531" t="s">
        <v>140</v>
      </c>
      <c r="E14531" t="s">
        <v>199</v>
      </c>
      <c r="F14531" t="s">
        <v>200</v>
      </c>
      <c r="G14531" t="s">
        <v>101</v>
      </c>
    </row>
    <row r="14532" spans="1:7" x14ac:dyDescent="0.35">
      <c r="A14532">
        <v>26022025</v>
      </c>
      <c r="B14532" t="s">
        <v>635</v>
      </c>
      <c r="C14532" t="s">
        <v>263</v>
      </c>
      <c r="D14532" t="s">
        <v>61</v>
      </c>
      <c r="E14532" t="s">
        <v>101</v>
      </c>
    </row>
    <row r="14533" spans="1:7" x14ac:dyDescent="0.35">
      <c r="A14533">
        <v>26022025</v>
      </c>
      <c r="B14533" t="s">
        <v>639</v>
      </c>
      <c r="C14533" t="s">
        <v>591</v>
      </c>
      <c r="D14533" t="s">
        <v>205</v>
      </c>
      <c r="E14533" t="s">
        <v>101</v>
      </c>
    </row>
    <row r="14534" spans="1:7" x14ac:dyDescent="0.35">
      <c r="A14534">
        <v>26022025</v>
      </c>
      <c r="B14534" t="s">
        <v>844</v>
      </c>
      <c r="C14534" t="s">
        <v>687</v>
      </c>
      <c r="D14534" t="s">
        <v>208</v>
      </c>
      <c r="E14534" t="s">
        <v>101</v>
      </c>
    </row>
    <row r="14535" spans="1:7" x14ac:dyDescent="0.35">
      <c r="A14535">
        <v>26022025</v>
      </c>
      <c r="B14535" t="s">
        <v>719</v>
      </c>
      <c r="C14535" t="s">
        <v>520</v>
      </c>
      <c r="D14535" t="s">
        <v>210</v>
      </c>
      <c r="E14535" t="s">
        <v>211</v>
      </c>
      <c r="F14535" t="s">
        <v>101</v>
      </c>
    </row>
    <row r="14536" spans="1:7" x14ac:dyDescent="0.35">
      <c r="A14536">
        <v>26022025</v>
      </c>
      <c r="B14536" t="s">
        <v>514</v>
      </c>
      <c r="C14536" t="s">
        <v>197</v>
      </c>
      <c r="D14536" t="s">
        <v>214</v>
      </c>
      <c r="E14536" t="s">
        <v>215</v>
      </c>
      <c r="F14536" t="s">
        <v>101</v>
      </c>
    </row>
    <row r="14537" spans="1:7" x14ac:dyDescent="0.35">
      <c r="A14537">
        <v>26022025</v>
      </c>
      <c r="B14537" t="s">
        <v>639</v>
      </c>
      <c r="C14537" t="s">
        <v>565</v>
      </c>
      <c r="D14537" t="s">
        <v>217</v>
      </c>
      <c r="E14537" t="s">
        <v>101</v>
      </c>
    </row>
    <row r="14538" spans="1:7" x14ac:dyDescent="0.35">
      <c r="A14538">
        <v>26022025</v>
      </c>
      <c r="B14538" t="s">
        <v>839</v>
      </c>
      <c r="C14538" t="s">
        <v>583</v>
      </c>
      <c r="D14538" t="s">
        <v>220</v>
      </c>
      <c r="E14538" t="s">
        <v>101</v>
      </c>
    </row>
    <row r="14539" spans="1:7" x14ac:dyDescent="0.35">
      <c r="A14539">
        <v>26022025</v>
      </c>
      <c r="B14539" t="s">
        <v>864</v>
      </c>
      <c r="C14539" t="s">
        <v>655</v>
      </c>
      <c r="D14539" t="s">
        <v>222</v>
      </c>
    </row>
    <row r="14540" spans="1:7" x14ac:dyDescent="0.35">
      <c r="A14540">
        <v>26022025</v>
      </c>
      <c r="B14540" t="s">
        <v>822</v>
      </c>
      <c r="C14540" t="s">
        <v>594</v>
      </c>
      <c r="D14540" t="s">
        <v>225</v>
      </c>
      <c r="E14540" t="s">
        <v>101</v>
      </c>
    </row>
    <row r="14541" spans="1:7" x14ac:dyDescent="0.35">
      <c r="A14541">
        <v>26022025</v>
      </c>
      <c r="B14541" t="s">
        <v>842</v>
      </c>
      <c r="C14541" t="s">
        <v>464</v>
      </c>
      <c r="D14541" t="s">
        <v>225</v>
      </c>
      <c r="E14541" t="s">
        <v>228</v>
      </c>
      <c r="F14541" t="s">
        <v>229</v>
      </c>
    </row>
    <row r="14542" spans="1:7" x14ac:dyDescent="0.35">
      <c r="A14542">
        <v>26022025</v>
      </c>
      <c r="B14542" t="s">
        <v>696</v>
      </c>
      <c r="C14542" t="s">
        <v>440</v>
      </c>
      <c r="D14542" t="s">
        <v>232</v>
      </c>
      <c r="E14542" t="s">
        <v>101</v>
      </c>
    </row>
    <row r="14543" spans="1:7" x14ac:dyDescent="0.35">
      <c r="A14543">
        <v>26022025</v>
      </c>
      <c r="B14543" t="s">
        <v>624</v>
      </c>
      <c r="C14543" t="s">
        <v>576</v>
      </c>
      <c r="D14543" t="s">
        <v>235</v>
      </c>
      <c r="E14543" t="s">
        <v>236</v>
      </c>
      <c r="F14543" t="s">
        <v>101</v>
      </c>
    </row>
    <row r="14544" spans="1:7" x14ac:dyDescent="0.35">
      <c r="A14544">
        <v>26022025</v>
      </c>
      <c r="B14544" t="s">
        <v>597</v>
      </c>
      <c r="C14544" t="s">
        <v>286</v>
      </c>
      <c r="D14544" t="s">
        <v>235</v>
      </c>
      <c r="E14544" t="s">
        <v>239</v>
      </c>
      <c r="F14544" t="s">
        <v>149</v>
      </c>
    </row>
    <row r="14545" spans="1:7" x14ac:dyDescent="0.35">
      <c r="A14545">
        <v>26022025</v>
      </c>
      <c r="B14545" t="s">
        <v>865</v>
      </c>
      <c r="C14545" t="s">
        <v>722</v>
      </c>
      <c r="D14545" t="s">
        <v>235</v>
      </c>
      <c r="E14545" t="s">
        <v>241</v>
      </c>
      <c r="F14545" t="s">
        <v>101</v>
      </c>
    </row>
    <row r="14546" spans="1:7" x14ac:dyDescent="0.35">
      <c r="A14546">
        <v>26022025</v>
      </c>
      <c r="B14546" t="s">
        <v>723</v>
      </c>
      <c r="C14546" t="s">
        <v>608</v>
      </c>
      <c r="D14546" t="s">
        <v>243</v>
      </c>
      <c r="E14546" t="s">
        <v>101</v>
      </c>
    </row>
    <row r="14547" spans="1:7" x14ac:dyDescent="0.35">
      <c r="A14547">
        <v>26022025</v>
      </c>
      <c r="B14547" t="s">
        <v>736</v>
      </c>
      <c r="C14547" t="s">
        <v>418</v>
      </c>
      <c r="D14547" t="s">
        <v>245</v>
      </c>
      <c r="E14547" t="s">
        <v>246</v>
      </c>
    </row>
    <row r="14548" spans="1:7" x14ac:dyDescent="0.35">
      <c r="A14548">
        <v>26022025</v>
      </c>
      <c r="B14548" t="s">
        <v>864</v>
      </c>
      <c r="C14548" t="s">
        <v>629</v>
      </c>
      <c r="D14548" t="s">
        <v>245</v>
      </c>
      <c r="E14548" t="s">
        <v>249</v>
      </c>
    </row>
    <row r="14549" spans="1:7" x14ac:dyDescent="0.35">
      <c r="A14549">
        <v>26022025</v>
      </c>
      <c r="B14549" t="s">
        <v>639</v>
      </c>
      <c r="C14549" t="s">
        <v>387</v>
      </c>
      <c r="D14549" t="s">
        <v>252</v>
      </c>
      <c r="E14549" t="s">
        <v>101</v>
      </c>
    </row>
    <row r="14550" spans="1:7" x14ac:dyDescent="0.35">
      <c r="A14550">
        <v>26022025</v>
      </c>
      <c r="B14550" t="s">
        <v>611</v>
      </c>
      <c r="C14550" t="s">
        <v>150</v>
      </c>
      <c r="D14550" t="s">
        <v>254</v>
      </c>
    </row>
    <row r="14551" spans="1:7" x14ac:dyDescent="0.35">
      <c r="A14551">
        <v>26022025</v>
      </c>
      <c r="B14551" t="s">
        <v>611</v>
      </c>
      <c r="C14551" t="s">
        <v>495</v>
      </c>
      <c r="D14551" t="s">
        <v>256</v>
      </c>
      <c r="E14551" t="s">
        <v>257</v>
      </c>
      <c r="F14551" t="s">
        <v>236</v>
      </c>
      <c r="G14551" t="s">
        <v>101</v>
      </c>
    </row>
    <row r="14552" spans="1:7" x14ac:dyDescent="0.35">
      <c r="A14552">
        <v>26022025</v>
      </c>
      <c r="B14552" t="s">
        <v>729</v>
      </c>
      <c r="C14552" t="s">
        <v>582</v>
      </c>
      <c r="D14552" t="s">
        <v>260</v>
      </c>
      <c r="E14552" t="s">
        <v>136</v>
      </c>
      <c r="F14552" t="s">
        <v>101</v>
      </c>
    </row>
    <row r="14553" spans="1:7" x14ac:dyDescent="0.35">
      <c r="A14553">
        <v>26022025</v>
      </c>
      <c r="B14553" t="s">
        <v>218</v>
      </c>
      <c r="C14553" t="s">
        <v>261</v>
      </c>
      <c r="D14553" t="s">
        <v>262</v>
      </c>
      <c r="E14553" t="s">
        <v>101</v>
      </c>
    </row>
    <row r="14554" spans="1:7" x14ac:dyDescent="0.35">
      <c r="A14554">
        <v>26022025</v>
      </c>
      <c r="B14554" t="s">
        <v>836</v>
      </c>
      <c r="C14554" t="s">
        <v>611</v>
      </c>
      <c r="D14554" t="s">
        <v>264</v>
      </c>
      <c r="E14554" t="s">
        <v>101</v>
      </c>
    </row>
    <row r="14555" spans="1:7" x14ac:dyDescent="0.35">
      <c r="A14555">
        <v>26022025</v>
      </c>
      <c r="B14555" t="s">
        <v>507</v>
      </c>
      <c r="C14555" t="s">
        <v>264</v>
      </c>
      <c r="D14555" t="s">
        <v>149</v>
      </c>
    </row>
    <row r="14556" spans="1:7" x14ac:dyDescent="0.35">
      <c r="A14556">
        <v>26022025</v>
      </c>
      <c r="B14556" t="s">
        <v>877</v>
      </c>
      <c r="C14556" t="s">
        <v>594</v>
      </c>
      <c r="D14556" t="s">
        <v>265</v>
      </c>
      <c r="E14556" t="s">
        <v>101</v>
      </c>
      <c r="F14556" t="s">
        <v>266</v>
      </c>
    </row>
    <row r="14557" spans="1:7" x14ac:dyDescent="0.35">
      <c r="A14557">
        <v>26022025</v>
      </c>
      <c r="B14557" t="s">
        <v>609</v>
      </c>
      <c r="C14557" t="s">
        <v>267</v>
      </c>
      <c r="D14557" t="s">
        <v>101</v>
      </c>
    </row>
    <row r="14558" spans="1:7" x14ac:dyDescent="0.35">
      <c r="A14558">
        <v>26022025</v>
      </c>
      <c r="B14558" t="s">
        <v>664</v>
      </c>
      <c r="C14558" t="s">
        <v>611</v>
      </c>
      <c r="D14558" t="s">
        <v>268</v>
      </c>
    </row>
    <row r="14559" spans="1:7" x14ac:dyDescent="0.35">
      <c r="A14559">
        <v>26022025</v>
      </c>
      <c r="B14559" t="s">
        <v>565</v>
      </c>
      <c r="C14559" t="s">
        <v>270</v>
      </c>
      <c r="D14559" t="s">
        <v>271</v>
      </c>
      <c r="E14559" t="s">
        <v>101</v>
      </c>
    </row>
    <row r="14560" spans="1:7" x14ac:dyDescent="0.35">
      <c r="A14560">
        <v>26022025</v>
      </c>
      <c r="B14560" t="s">
        <v>639</v>
      </c>
      <c r="C14560" t="s">
        <v>581</v>
      </c>
      <c r="D14560" t="s">
        <v>274</v>
      </c>
      <c r="E14560" t="s">
        <v>101</v>
      </c>
    </row>
    <row r="14561" spans="1:9" x14ac:dyDescent="0.35">
      <c r="A14561">
        <v>26022025</v>
      </c>
      <c r="B14561" t="s">
        <v>766</v>
      </c>
      <c r="C14561" t="s">
        <v>460</v>
      </c>
      <c r="D14561" t="s">
        <v>277</v>
      </c>
      <c r="E14561" t="s">
        <v>101</v>
      </c>
    </row>
    <row r="14562" spans="1:9" x14ac:dyDescent="0.35">
      <c r="A14562">
        <v>26022025</v>
      </c>
      <c r="B14562" t="s">
        <v>728</v>
      </c>
      <c r="C14562" t="s">
        <v>518</v>
      </c>
      <c r="D14562" t="s">
        <v>279</v>
      </c>
      <c r="E14562" t="s">
        <v>140</v>
      </c>
      <c r="F14562" t="s">
        <v>280</v>
      </c>
    </row>
    <row r="14563" spans="1:9" x14ac:dyDescent="0.35">
      <c r="A14563">
        <v>26022025</v>
      </c>
      <c r="B14563" t="s">
        <v>856</v>
      </c>
      <c r="C14563" t="s">
        <v>570</v>
      </c>
      <c r="D14563" t="s">
        <v>281</v>
      </c>
    </row>
    <row r="14564" spans="1:9" x14ac:dyDescent="0.35">
      <c r="A14564">
        <v>26022025</v>
      </c>
      <c r="B14564" t="s">
        <v>693</v>
      </c>
      <c r="C14564" t="s">
        <v>479</v>
      </c>
      <c r="D14564" t="s">
        <v>284</v>
      </c>
      <c r="E14564" t="s">
        <v>101</v>
      </c>
    </row>
    <row r="14565" spans="1:9" x14ac:dyDescent="0.35">
      <c r="A14565">
        <v>26022025</v>
      </c>
      <c r="B14565" t="s">
        <v>869</v>
      </c>
      <c r="C14565" t="s">
        <v>635</v>
      </c>
      <c r="D14565" t="s">
        <v>287</v>
      </c>
      <c r="E14565" t="s">
        <v>101</v>
      </c>
    </row>
    <row r="14566" spans="1:9" x14ac:dyDescent="0.35">
      <c r="A14566">
        <v>26022025</v>
      </c>
      <c r="B14566" t="s">
        <v>413</v>
      </c>
      <c r="C14566" t="s">
        <v>288</v>
      </c>
      <c r="D14566" t="s">
        <v>101</v>
      </c>
    </row>
    <row r="14567" spans="1:9" x14ac:dyDescent="0.35">
      <c r="A14567">
        <v>26022025</v>
      </c>
      <c r="B14567" t="s">
        <v>560</v>
      </c>
      <c r="C14567" t="s">
        <v>125</v>
      </c>
      <c r="D14567" t="s">
        <v>290</v>
      </c>
      <c r="E14567" t="s">
        <v>140</v>
      </c>
      <c r="F14567" t="s">
        <v>291</v>
      </c>
    </row>
    <row r="14568" spans="1:9" x14ac:dyDescent="0.35">
      <c r="A14568">
        <v>26022025</v>
      </c>
      <c r="B14568" t="s">
        <v>806</v>
      </c>
      <c r="C14568" t="s">
        <v>662</v>
      </c>
      <c r="D14568" t="s">
        <v>290</v>
      </c>
      <c r="E14568" t="s">
        <v>140</v>
      </c>
      <c r="F14568" t="s">
        <v>294</v>
      </c>
      <c r="G14568" t="s">
        <v>295</v>
      </c>
      <c r="H14568" t="s">
        <v>101</v>
      </c>
    </row>
    <row r="14569" spans="1:9" x14ac:dyDescent="0.35">
      <c r="A14569">
        <v>26022025</v>
      </c>
      <c r="B14569" t="s">
        <v>630</v>
      </c>
      <c r="C14569" t="s">
        <v>218</v>
      </c>
      <c r="D14569" t="s">
        <v>298</v>
      </c>
      <c r="E14569" t="s">
        <v>101</v>
      </c>
    </row>
    <row r="14570" spans="1:9" x14ac:dyDescent="0.35">
      <c r="A14570">
        <v>26022025</v>
      </c>
      <c r="B14570" t="s">
        <v>441</v>
      </c>
      <c r="C14570" t="s">
        <v>357</v>
      </c>
      <c r="D14570" t="s">
        <v>300</v>
      </c>
      <c r="E14570" t="s">
        <v>262</v>
      </c>
      <c r="F14570" t="s">
        <v>101</v>
      </c>
    </row>
    <row r="14571" spans="1:9" x14ac:dyDescent="0.35">
      <c r="A14571">
        <v>26022025</v>
      </c>
      <c r="B14571" t="s">
        <v>629</v>
      </c>
      <c r="C14571" t="s">
        <v>438</v>
      </c>
      <c r="D14571" t="s">
        <v>301</v>
      </c>
      <c r="E14571" t="s">
        <v>101</v>
      </c>
    </row>
    <row r="14572" spans="1:9" x14ac:dyDescent="0.35">
      <c r="A14572">
        <v>26022025</v>
      </c>
      <c r="B14572" t="s">
        <v>746</v>
      </c>
      <c r="C14572" t="s">
        <v>218</v>
      </c>
      <c r="D14572" t="s">
        <v>303</v>
      </c>
      <c r="E14572" t="s">
        <v>149</v>
      </c>
    </row>
    <row r="14573" spans="1:9" x14ac:dyDescent="0.35">
      <c r="A14573">
        <v>26022025</v>
      </c>
      <c r="B14573" t="s">
        <v>875</v>
      </c>
      <c r="C14573" t="s">
        <v>629</v>
      </c>
      <c r="D14573" t="s">
        <v>306</v>
      </c>
      <c r="E14573" t="s">
        <v>101</v>
      </c>
    </row>
    <row r="14574" spans="1:9" x14ac:dyDescent="0.35">
      <c r="A14574">
        <v>26022025</v>
      </c>
      <c r="B14574" t="s">
        <v>909</v>
      </c>
      <c r="C14574" t="s">
        <v>779</v>
      </c>
      <c r="D14574" t="s">
        <v>308</v>
      </c>
      <c r="E14574" t="s">
        <v>309</v>
      </c>
      <c r="F14574" t="s">
        <v>310</v>
      </c>
      <c r="G14574" t="s">
        <v>311</v>
      </c>
      <c r="H14574" t="s">
        <v>312</v>
      </c>
      <c r="I14574" t="s">
        <v>101</v>
      </c>
    </row>
    <row r="14575" spans="1:9" x14ac:dyDescent="0.35">
      <c r="A14575">
        <v>26022025</v>
      </c>
      <c r="B14575" t="s">
        <v>593</v>
      </c>
      <c r="C14575" t="s">
        <v>553</v>
      </c>
      <c r="D14575" t="s">
        <v>314</v>
      </c>
      <c r="E14575" t="s">
        <v>315</v>
      </c>
      <c r="F14575" t="s">
        <v>101</v>
      </c>
    </row>
    <row r="14576" spans="1:9" x14ac:dyDescent="0.35">
      <c r="A14576">
        <v>26022025</v>
      </c>
      <c r="B14576" t="s">
        <v>451</v>
      </c>
      <c r="C14576" t="s">
        <v>547</v>
      </c>
      <c r="D14576" t="s">
        <v>314</v>
      </c>
      <c r="E14576" t="s">
        <v>317</v>
      </c>
      <c r="F14576" t="s">
        <v>101</v>
      </c>
    </row>
    <row r="14577" spans="1:6" x14ac:dyDescent="0.35">
      <c r="A14577">
        <v>26022025</v>
      </c>
      <c r="B14577" t="s">
        <v>728</v>
      </c>
      <c r="C14577" t="s">
        <v>589</v>
      </c>
      <c r="D14577" t="s">
        <v>319</v>
      </c>
      <c r="E14577" t="s">
        <v>320</v>
      </c>
      <c r="F14577" t="s">
        <v>321</v>
      </c>
    </row>
    <row r="14578" spans="1:6" x14ac:dyDescent="0.35">
      <c r="A14578">
        <v>26022025</v>
      </c>
      <c r="B14578" t="s">
        <v>729</v>
      </c>
      <c r="C14578" t="s">
        <v>413</v>
      </c>
      <c r="D14578" t="s">
        <v>322</v>
      </c>
      <c r="E14578" t="s">
        <v>101</v>
      </c>
    </row>
    <row r="14579" spans="1:6" x14ac:dyDescent="0.35">
      <c r="A14579">
        <v>26022025</v>
      </c>
      <c r="B14579" t="s">
        <v>844</v>
      </c>
      <c r="C14579" t="s">
        <v>603</v>
      </c>
      <c r="D14579" t="s">
        <v>325</v>
      </c>
      <c r="E14579" t="s">
        <v>101</v>
      </c>
    </row>
    <row r="14580" spans="1:6" x14ac:dyDescent="0.35">
      <c r="A14580">
        <v>26022025</v>
      </c>
      <c r="B14580" t="s">
        <v>881</v>
      </c>
      <c r="C14580" t="s">
        <v>560</v>
      </c>
      <c r="D14580" t="s">
        <v>328</v>
      </c>
      <c r="E14580" t="s">
        <v>101</v>
      </c>
    </row>
    <row r="14581" spans="1:6" x14ac:dyDescent="0.35">
      <c r="A14581">
        <v>26022025</v>
      </c>
      <c r="B14581" t="s">
        <v>518</v>
      </c>
      <c r="C14581" t="s">
        <v>331</v>
      </c>
      <c r="D14581" t="s">
        <v>332</v>
      </c>
      <c r="E14581" t="s">
        <v>101</v>
      </c>
    </row>
    <row r="14582" spans="1:6" x14ac:dyDescent="0.35">
      <c r="A14582">
        <v>26022025</v>
      </c>
      <c r="B14582" t="s">
        <v>417</v>
      </c>
      <c r="C14582" t="s">
        <v>329</v>
      </c>
      <c r="D14582" t="s">
        <v>331</v>
      </c>
      <c r="E14582" t="s">
        <v>335</v>
      </c>
      <c r="F14582" t="s">
        <v>101</v>
      </c>
    </row>
    <row r="14583" spans="1:6" x14ac:dyDescent="0.35">
      <c r="A14583">
        <v>26022025</v>
      </c>
      <c r="B14583" t="s">
        <v>307</v>
      </c>
      <c r="C14583" t="s">
        <v>188</v>
      </c>
      <c r="D14583" t="s">
        <v>331</v>
      </c>
      <c r="E14583" t="s">
        <v>338</v>
      </c>
      <c r="F14583" t="s">
        <v>321</v>
      </c>
    </row>
    <row r="14584" spans="1:6" x14ac:dyDescent="0.35">
      <c r="A14584">
        <v>26022025</v>
      </c>
      <c r="B14584" t="s">
        <v>871</v>
      </c>
      <c r="C14584" t="s">
        <v>750</v>
      </c>
      <c r="D14584" t="s">
        <v>170</v>
      </c>
    </row>
    <row r="14585" spans="1:6" x14ac:dyDescent="0.35">
      <c r="A14585">
        <v>26022025</v>
      </c>
      <c r="B14585" t="s">
        <v>639</v>
      </c>
      <c r="C14585" t="s">
        <v>589</v>
      </c>
      <c r="D14585" t="s">
        <v>341</v>
      </c>
      <c r="E14585" t="s">
        <v>101</v>
      </c>
    </row>
    <row r="14586" spans="1:6" x14ac:dyDescent="0.35">
      <c r="A14586">
        <v>26022025</v>
      </c>
      <c r="B14586" t="s">
        <v>756</v>
      </c>
      <c r="C14586" t="s">
        <v>218</v>
      </c>
      <c r="D14586" t="s">
        <v>343</v>
      </c>
      <c r="E14586" t="s">
        <v>101</v>
      </c>
    </row>
    <row r="14587" spans="1:6" x14ac:dyDescent="0.35">
      <c r="A14587">
        <v>26022025</v>
      </c>
      <c r="B14587" t="s">
        <v>426</v>
      </c>
      <c r="C14587" t="s">
        <v>132</v>
      </c>
      <c r="D14587" t="s">
        <v>344</v>
      </c>
      <c r="E14587" t="s">
        <v>345</v>
      </c>
      <c r="F14587" t="s">
        <v>101</v>
      </c>
    </row>
    <row r="14588" spans="1:6" x14ac:dyDescent="0.35">
      <c r="A14588">
        <v>26022025</v>
      </c>
      <c r="B14588" t="s">
        <v>780</v>
      </c>
      <c r="C14588" t="s">
        <v>514</v>
      </c>
      <c r="D14588" t="s">
        <v>132</v>
      </c>
      <c r="E14588" t="s">
        <v>347</v>
      </c>
      <c r="F14588" t="s">
        <v>101</v>
      </c>
    </row>
    <row r="14589" spans="1:6" x14ac:dyDescent="0.35">
      <c r="A14589">
        <v>26022025</v>
      </c>
      <c r="B14589" t="s">
        <v>830</v>
      </c>
      <c r="C14589" t="s">
        <v>552</v>
      </c>
      <c r="D14589" t="s">
        <v>132</v>
      </c>
      <c r="E14589" t="s">
        <v>348</v>
      </c>
      <c r="F14589" t="s">
        <v>101</v>
      </c>
    </row>
    <row r="14590" spans="1:6" x14ac:dyDescent="0.35">
      <c r="A14590">
        <v>26022025</v>
      </c>
      <c r="B14590" t="s">
        <v>479</v>
      </c>
      <c r="C14590" t="s">
        <v>128</v>
      </c>
      <c r="D14590" t="s">
        <v>132</v>
      </c>
      <c r="E14590" t="s">
        <v>350</v>
      </c>
      <c r="F14590" t="s">
        <v>101</v>
      </c>
    </row>
    <row r="14591" spans="1:6" x14ac:dyDescent="0.35">
      <c r="A14591">
        <v>26022025</v>
      </c>
      <c r="B14591" t="s">
        <v>778</v>
      </c>
      <c r="C14591" t="s">
        <v>582</v>
      </c>
      <c r="D14591" t="s">
        <v>132</v>
      </c>
      <c r="E14591" t="s">
        <v>352</v>
      </c>
      <c r="F14591" t="s">
        <v>101</v>
      </c>
    </row>
    <row r="14592" spans="1:6" x14ac:dyDescent="0.35">
      <c r="A14592">
        <v>26022025</v>
      </c>
      <c r="B14592" t="s">
        <v>848</v>
      </c>
      <c r="C14592" t="s">
        <v>611</v>
      </c>
      <c r="D14592" t="s">
        <v>132</v>
      </c>
      <c r="E14592" t="s">
        <v>133</v>
      </c>
      <c r="F14592" t="s">
        <v>355</v>
      </c>
    </row>
    <row r="14593" spans="1:8" x14ac:dyDescent="0.35">
      <c r="A14593">
        <v>26022025</v>
      </c>
      <c r="B14593" t="s">
        <v>778</v>
      </c>
      <c r="C14593" t="s">
        <v>464</v>
      </c>
      <c r="D14593" t="s">
        <v>132</v>
      </c>
      <c r="E14593" t="s">
        <v>356</v>
      </c>
      <c r="F14593" t="s">
        <v>101</v>
      </c>
    </row>
    <row r="14594" spans="1:8" x14ac:dyDescent="0.35">
      <c r="A14594">
        <v>26022025</v>
      </c>
      <c r="B14594" t="s">
        <v>501</v>
      </c>
      <c r="C14594" t="s">
        <v>416</v>
      </c>
      <c r="D14594" t="s">
        <v>359</v>
      </c>
      <c r="E14594" t="s">
        <v>360</v>
      </c>
      <c r="F14594" t="s">
        <v>101</v>
      </c>
    </row>
    <row r="14595" spans="1:8" x14ac:dyDescent="0.35">
      <c r="A14595">
        <v>26022025</v>
      </c>
      <c r="B14595" t="s">
        <v>730</v>
      </c>
      <c r="C14595" t="s">
        <v>525</v>
      </c>
      <c r="D14595" t="s">
        <v>359</v>
      </c>
      <c r="E14595" t="s">
        <v>362</v>
      </c>
      <c r="F14595" t="s">
        <v>101</v>
      </c>
    </row>
    <row r="14596" spans="1:8" x14ac:dyDescent="0.35">
      <c r="A14596">
        <v>26022025</v>
      </c>
      <c r="B14596" t="s">
        <v>836</v>
      </c>
      <c r="C14596" t="s">
        <v>572</v>
      </c>
      <c r="D14596" t="s">
        <v>359</v>
      </c>
      <c r="E14596" t="s">
        <v>362</v>
      </c>
      <c r="F14596" t="s">
        <v>140</v>
      </c>
      <c r="G14596" t="s">
        <v>364</v>
      </c>
      <c r="H14596" t="s">
        <v>101</v>
      </c>
    </row>
    <row r="14597" spans="1:8" x14ac:dyDescent="0.35">
      <c r="A14597">
        <v>26022025</v>
      </c>
      <c r="B14597" t="s">
        <v>863</v>
      </c>
      <c r="C14597" t="s">
        <v>728</v>
      </c>
      <c r="D14597" t="s">
        <v>366</v>
      </c>
      <c r="E14597" t="s">
        <v>257</v>
      </c>
      <c r="F14597" t="s">
        <v>367</v>
      </c>
      <c r="G14597" t="s">
        <v>101</v>
      </c>
    </row>
    <row r="14598" spans="1:8" x14ac:dyDescent="0.35">
      <c r="A14598">
        <v>26022025</v>
      </c>
      <c r="B14598" t="s">
        <v>791</v>
      </c>
      <c r="C14598" t="s">
        <v>596</v>
      </c>
      <c r="D14598" t="s">
        <v>369</v>
      </c>
      <c r="E14598" t="s">
        <v>370</v>
      </c>
      <c r="F14598" t="s">
        <v>101</v>
      </c>
    </row>
    <row r="14599" spans="1:8" x14ac:dyDescent="0.35">
      <c r="A14599">
        <v>26022025</v>
      </c>
      <c r="B14599" t="s">
        <v>770</v>
      </c>
      <c r="C14599" t="s">
        <v>596</v>
      </c>
      <c r="D14599" t="s">
        <v>371</v>
      </c>
      <c r="E14599" t="s">
        <v>101</v>
      </c>
    </row>
    <row r="14600" spans="1:8" x14ac:dyDescent="0.35">
      <c r="A14600">
        <v>26022025</v>
      </c>
      <c r="B14600" t="s">
        <v>742</v>
      </c>
      <c r="C14600" t="s">
        <v>456</v>
      </c>
      <c r="D14600" t="s">
        <v>372</v>
      </c>
      <c r="E14600" t="s">
        <v>101</v>
      </c>
    </row>
    <row r="14601" spans="1:8" x14ac:dyDescent="0.35">
      <c r="A14601">
        <v>26022025</v>
      </c>
      <c r="B14601" t="s">
        <v>879</v>
      </c>
      <c r="C14601" t="s">
        <v>596</v>
      </c>
      <c r="D14601" t="s">
        <v>373</v>
      </c>
      <c r="E14601" t="s">
        <v>101</v>
      </c>
    </row>
    <row r="14602" spans="1:8" x14ac:dyDescent="0.35">
      <c r="A14602">
        <v>26022025</v>
      </c>
      <c r="B14602" t="s">
        <v>896</v>
      </c>
      <c r="C14602" t="s">
        <v>560</v>
      </c>
      <c r="D14602" t="s">
        <v>376</v>
      </c>
      <c r="E14602" t="s">
        <v>140</v>
      </c>
      <c r="F14602" t="s">
        <v>331</v>
      </c>
      <c r="G14602" t="s">
        <v>377</v>
      </c>
      <c r="H14602" t="s">
        <v>101</v>
      </c>
    </row>
    <row r="14603" spans="1:8" x14ac:dyDescent="0.35">
      <c r="A14603">
        <v>26022025</v>
      </c>
      <c r="B14603" t="s">
        <v>874</v>
      </c>
      <c r="C14603" t="s">
        <v>565</v>
      </c>
      <c r="D14603" t="s">
        <v>378</v>
      </c>
    </row>
    <row r="14604" spans="1:8" x14ac:dyDescent="0.35">
      <c r="A14604">
        <v>26022025</v>
      </c>
      <c r="B14604" t="s">
        <v>565</v>
      </c>
      <c r="C14604" t="s">
        <v>155</v>
      </c>
      <c r="D14604" t="s">
        <v>380</v>
      </c>
      <c r="E14604" t="s">
        <v>101</v>
      </c>
    </row>
    <row r="14605" spans="1:8" x14ac:dyDescent="0.35">
      <c r="A14605">
        <v>26022025</v>
      </c>
      <c r="B14605" t="s">
        <v>750</v>
      </c>
      <c r="C14605" t="s">
        <v>520</v>
      </c>
      <c r="D14605" t="s">
        <v>382</v>
      </c>
      <c r="E14605" t="s">
        <v>383</v>
      </c>
    </row>
    <row r="14606" spans="1:8" x14ac:dyDescent="0.35">
      <c r="A14606">
        <v>26022025</v>
      </c>
      <c r="B14606" t="s">
        <v>572</v>
      </c>
      <c r="C14606" t="s">
        <v>460</v>
      </c>
      <c r="D14606" t="s">
        <v>385</v>
      </c>
      <c r="E14606" t="s">
        <v>386</v>
      </c>
    </row>
    <row r="14607" spans="1:8" x14ac:dyDescent="0.35">
      <c r="A14607">
        <v>26022025</v>
      </c>
      <c r="B14607" t="s">
        <v>843</v>
      </c>
      <c r="C14607" t="s">
        <v>644</v>
      </c>
      <c r="D14607" t="s">
        <v>388</v>
      </c>
      <c r="E14607" t="s">
        <v>101</v>
      </c>
    </row>
    <row r="14608" spans="1:8" x14ac:dyDescent="0.35">
      <c r="A14608">
        <v>26022025</v>
      </c>
      <c r="B14608" t="s">
        <v>188</v>
      </c>
      <c r="C14608" t="s">
        <v>391</v>
      </c>
      <c r="D14608" t="s">
        <v>101</v>
      </c>
    </row>
    <row r="14609" spans="1:9" x14ac:dyDescent="0.35">
      <c r="A14609">
        <v>26022025</v>
      </c>
      <c r="B14609" t="s">
        <v>718</v>
      </c>
      <c r="C14609" t="s">
        <v>471</v>
      </c>
      <c r="D14609" t="s">
        <v>393</v>
      </c>
    </row>
    <row r="14610" spans="1:9" x14ac:dyDescent="0.35">
      <c r="A14610">
        <v>26022025</v>
      </c>
      <c r="B14610" t="s">
        <v>724</v>
      </c>
      <c r="C14610" t="s">
        <v>493</v>
      </c>
      <c r="D14610" t="s">
        <v>394</v>
      </c>
      <c r="E14610" t="s">
        <v>395</v>
      </c>
      <c r="F14610" t="s">
        <v>101</v>
      </c>
    </row>
    <row r="14611" spans="1:9" x14ac:dyDescent="0.35">
      <c r="A14611">
        <v>26022025</v>
      </c>
      <c r="B14611" t="s">
        <v>827</v>
      </c>
      <c r="C14611" t="s">
        <v>582</v>
      </c>
      <c r="D14611" t="s">
        <v>396</v>
      </c>
    </row>
    <row r="14612" spans="1:9" x14ac:dyDescent="0.35">
      <c r="A14612">
        <v>26022025</v>
      </c>
      <c r="B14612" t="s">
        <v>465</v>
      </c>
      <c r="C14612" t="s">
        <v>397</v>
      </c>
      <c r="D14612" t="s">
        <v>101</v>
      </c>
    </row>
    <row r="14613" spans="1:9" x14ac:dyDescent="0.35">
      <c r="A14613">
        <v>26022025</v>
      </c>
      <c r="B14613" t="s">
        <v>836</v>
      </c>
      <c r="C14613" t="s">
        <v>520</v>
      </c>
      <c r="D14613" t="s">
        <v>399</v>
      </c>
      <c r="E14613" t="s">
        <v>140</v>
      </c>
      <c r="F14613" t="s">
        <v>400</v>
      </c>
      <c r="G14613" t="s">
        <v>257</v>
      </c>
      <c r="H14613" t="s">
        <v>331</v>
      </c>
      <c r="I14613" t="s">
        <v>401</v>
      </c>
    </row>
    <row r="14614" spans="1:9" x14ac:dyDescent="0.35">
      <c r="A14614">
        <v>26022025</v>
      </c>
      <c r="B14614" t="s">
        <v>874</v>
      </c>
      <c r="C14614" t="s">
        <v>565</v>
      </c>
      <c r="D14614" t="s">
        <v>399</v>
      </c>
      <c r="E14614" t="s">
        <v>187</v>
      </c>
      <c r="F14614" t="s">
        <v>101</v>
      </c>
    </row>
    <row r="14615" spans="1:9" x14ac:dyDescent="0.35">
      <c r="A14615">
        <v>26022025</v>
      </c>
      <c r="B14615" t="s">
        <v>583</v>
      </c>
      <c r="C14615" t="s">
        <v>339</v>
      </c>
      <c r="D14615" t="s">
        <v>399</v>
      </c>
      <c r="E14615" t="s">
        <v>403</v>
      </c>
      <c r="F14615" t="s">
        <v>101</v>
      </c>
    </row>
    <row r="14616" spans="1:9" x14ac:dyDescent="0.35">
      <c r="A14616">
        <v>26022025</v>
      </c>
      <c r="B14616" t="s">
        <v>720</v>
      </c>
      <c r="C14616" t="s">
        <v>507</v>
      </c>
      <c r="D14616" t="s">
        <v>399</v>
      </c>
      <c r="E14616" t="s">
        <v>404</v>
      </c>
      <c r="F14616" t="s">
        <v>101</v>
      </c>
    </row>
    <row r="14617" spans="1:9" x14ac:dyDescent="0.35">
      <c r="A14617">
        <v>25022025</v>
      </c>
      <c r="B14617" t="s">
        <v>624</v>
      </c>
      <c r="C14617" t="s">
        <v>567</v>
      </c>
      <c r="D14617" t="s">
        <v>100</v>
      </c>
      <c r="E14617" t="s">
        <v>101</v>
      </c>
    </row>
    <row r="14618" spans="1:9" x14ac:dyDescent="0.35">
      <c r="A14618">
        <v>25022025</v>
      </c>
      <c r="B14618" t="s">
        <v>770</v>
      </c>
      <c r="C14618" t="s">
        <v>473</v>
      </c>
      <c r="D14618" t="s">
        <v>104</v>
      </c>
      <c r="E14618" t="s">
        <v>101</v>
      </c>
    </row>
    <row r="14619" spans="1:9" x14ac:dyDescent="0.35">
      <c r="A14619">
        <v>25022025</v>
      </c>
      <c r="B14619" t="s">
        <v>760</v>
      </c>
      <c r="C14619" t="s">
        <v>496</v>
      </c>
      <c r="D14619" t="s">
        <v>107</v>
      </c>
      <c r="E14619" t="s">
        <v>108</v>
      </c>
      <c r="F14619" t="s">
        <v>101</v>
      </c>
    </row>
    <row r="14620" spans="1:9" x14ac:dyDescent="0.35">
      <c r="A14620">
        <v>25022025</v>
      </c>
      <c r="B14620" t="s">
        <v>695</v>
      </c>
      <c r="C14620" t="s">
        <v>293</v>
      </c>
      <c r="D14620" t="s">
        <v>111</v>
      </c>
      <c r="E14620" t="s">
        <v>101</v>
      </c>
    </row>
    <row r="14621" spans="1:9" x14ac:dyDescent="0.35">
      <c r="A14621">
        <v>25022025</v>
      </c>
      <c r="B14621" t="s">
        <v>492</v>
      </c>
      <c r="C14621" t="s">
        <v>349</v>
      </c>
      <c r="D14621" t="s">
        <v>114</v>
      </c>
      <c r="E14621" t="s">
        <v>115</v>
      </c>
      <c r="F14621" t="s">
        <v>116</v>
      </c>
    </row>
    <row r="14622" spans="1:9" x14ac:dyDescent="0.35">
      <c r="A14622">
        <v>25022025</v>
      </c>
      <c r="B14622" t="s">
        <v>126</v>
      </c>
      <c r="C14622" t="s">
        <v>123</v>
      </c>
      <c r="D14622" t="s">
        <v>114</v>
      </c>
      <c r="E14622" t="s">
        <v>119</v>
      </c>
      <c r="F14622" t="s">
        <v>120</v>
      </c>
      <c r="G14622" t="s">
        <v>121</v>
      </c>
    </row>
    <row r="14623" spans="1:9" x14ac:dyDescent="0.35">
      <c r="A14623">
        <v>25022025</v>
      </c>
      <c r="B14623" t="s">
        <v>492</v>
      </c>
      <c r="C14623" t="s">
        <v>435</v>
      </c>
      <c r="D14623" t="s">
        <v>114</v>
      </c>
      <c r="E14623" t="s">
        <v>124</v>
      </c>
    </row>
    <row r="14624" spans="1:9" x14ac:dyDescent="0.35">
      <c r="A14624">
        <v>25022025</v>
      </c>
      <c r="B14624" t="s">
        <v>616</v>
      </c>
      <c r="C14624" t="s">
        <v>698</v>
      </c>
      <c r="D14624" t="s">
        <v>114</v>
      </c>
      <c r="E14624" t="s">
        <v>127</v>
      </c>
    </row>
    <row r="14625" spans="1:7" x14ac:dyDescent="0.35">
      <c r="A14625">
        <v>25022025</v>
      </c>
      <c r="B14625" t="s">
        <v>412</v>
      </c>
      <c r="C14625" t="s">
        <v>448</v>
      </c>
      <c r="D14625" t="s">
        <v>114</v>
      </c>
      <c r="E14625" t="s">
        <v>130</v>
      </c>
    </row>
    <row r="14626" spans="1:7" x14ac:dyDescent="0.35">
      <c r="A14626">
        <v>25022025</v>
      </c>
      <c r="B14626" t="s">
        <v>336</v>
      </c>
      <c r="C14626" t="s">
        <v>517</v>
      </c>
      <c r="D14626" t="s">
        <v>114</v>
      </c>
      <c r="E14626" t="s">
        <v>132</v>
      </c>
      <c r="F14626" t="s">
        <v>133</v>
      </c>
    </row>
    <row r="14627" spans="1:7" x14ac:dyDescent="0.35">
      <c r="A14627">
        <v>25022025</v>
      </c>
      <c r="B14627" t="s">
        <v>842</v>
      </c>
      <c r="C14627" t="s">
        <v>474</v>
      </c>
      <c r="D14627" t="s">
        <v>135</v>
      </c>
      <c r="E14627" t="s">
        <v>136</v>
      </c>
    </row>
    <row r="14628" spans="1:7" x14ac:dyDescent="0.35">
      <c r="A14628">
        <v>25022025</v>
      </c>
      <c r="B14628" t="s">
        <v>783</v>
      </c>
      <c r="C14628" t="s">
        <v>594</v>
      </c>
      <c r="D14628" t="s">
        <v>139</v>
      </c>
      <c r="E14628" t="s">
        <v>140</v>
      </c>
      <c r="F14628" t="s">
        <v>141</v>
      </c>
      <c r="G14628" t="s">
        <v>101</v>
      </c>
    </row>
    <row r="14629" spans="1:7" x14ac:dyDescent="0.35">
      <c r="A14629">
        <v>25022025</v>
      </c>
      <c r="B14629" t="s">
        <v>763</v>
      </c>
      <c r="C14629" t="s">
        <v>444</v>
      </c>
      <c r="D14629" t="s">
        <v>144</v>
      </c>
      <c r="E14629" t="s">
        <v>101</v>
      </c>
    </row>
    <row r="14630" spans="1:7" x14ac:dyDescent="0.35">
      <c r="A14630">
        <v>25022025</v>
      </c>
      <c r="B14630" t="s">
        <v>638</v>
      </c>
      <c r="C14630" t="s">
        <v>566</v>
      </c>
      <c r="D14630" t="s">
        <v>147</v>
      </c>
      <c r="E14630" t="s">
        <v>148</v>
      </c>
      <c r="F14630" t="s">
        <v>149</v>
      </c>
    </row>
    <row r="14631" spans="1:7" x14ac:dyDescent="0.35">
      <c r="A14631">
        <v>25022025</v>
      </c>
      <c r="B14631" t="s">
        <v>737</v>
      </c>
      <c r="C14631" t="s">
        <v>576</v>
      </c>
      <c r="D14631" t="s">
        <v>152</v>
      </c>
      <c r="E14631" t="s">
        <v>140</v>
      </c>
      <c r="F14631" t="s">
        <v>153</v>
      </c>
      <c r="G14631" t="s">
        <v>101</v>
      </c>
    </row>
    <row r="14632" spans="1:7" x14ac:dyDescent="0.35">
      <c r="A14632">
        <v>25022025</v>
      </c>
      <c r="B14632" t="s">
        <v>864</v>
      </c>
      <c r="C14632" t="s">
        <v>552</v>
      </c>
      <c r="D14632" t="s">
        <v>156</v>
      </c>
      <c r="E14632" t="s">
        <v>101</v>
      </c>
    </row>
    <row r="14633" spans="1:7" x14ac:dyDescent="0.35">
      <c r="A14633">
        <v>25022025</v>
      </c>
      <c r="B14633" t="s">
        <v>694</v>
      </c>
      <c r="C14633" t="s">
        <v>159</v>
      </c>
      <c r="D14633" t="s">
        <v>101</v>
      </c>
    </row>
    <row r="14634" spans="1:7" x14ac:dyDescent="0.35">
      <c r="A14634">
        <v>25022025</v>
      </c>
      <c r="B14634" t="s">
        <v>558</v>
      </c>
      <c r="C14634" t="s">
        <v>161</v>
      </c>
      <c r="D14634" t="s">
        <v>101</v>
      </c>
    </row>
    <row r="14635" spans="1:7" x14ac:dyDescent="0.35">
      <c r="A14635">
        <v>25022025</v>
      </c>
      <c r="B14635" t="s">
        <v>628</v>
      </c>
      <c r="C14635" t="s">
        <v>293</v>
      </c>
      <c r="D14635" t="s">
        <v>164</v>
      </c>
      <c r="E14635" t="s">
        <v>101</v>
      </c>
    </row>
    <row r="14636" spans="1:7" x14ac:dyDescent="0.35">
      <c r="A14636">
        <v>25022025</v>
      </c>
      <c r="B14636" t="s">
        <v>822</v>
      </c>
      <c r="C14636" t="s">
        <v>629</v>
      </c>
      <c r="D14636" t="s">
        <v>167</v>
      </c>
    </row>
    <row r="14637" spans="1:7" x14ac:dyDescent="0.35">
      <c r="A14637">
        <v>25022025</v>
      </c>
      <c r="B14637" t="s">
        <v>413</v>
      </c>
      <c r="C14637" t="s">
        <v>165</v>
      </c>
      <c r="D14637" t="s">
        <v>169</v>
      </c>
      <c r="E14637" t="s">
        <v>170</v>
      </c>
      <c r="F14637" t="s">
        <v>101</v>
      </c>
    </row>
    <row r="14638" spans="1:7" x14ac:dyDescent="0.35">
      <c r="A14638">
        <v>25022025</v>
      </c>
      <c r="B14638" t="s">
        <v>778</v>
      </c>
      <c r="C14638" t="s">
        <v>558</v>
      </c>
      <c r="D14638" t="s">
        <v>173</v>
      </c>
      <c r="E14638" t="s">
        <v>101</v>
      </c>
    </row>
    <row r="14639" spans="1:7" x14ac:dyDescent="0.35">
      <c r="A14639">
        <v>25022025</v>
      </c>
      <c r="B14639" t="s">
        <v>624</v>
      </c>
      <c r="C14639" t="s">
        <v>515</v>
      </c>
      <c r="D14639" t="s">
        <v>176</v>
      </c>
      <c r="E14639" t="s">
        <v>101</v>
      </c>
    </row>
    <row r="14640" spans="1:7" x14ac:dyDescent="0.35">
      <c r="A14640">
        <v>25022025</v>
      </c>
      <c r="B14640" t="s">
        <v>760</v>
      </c>
      <c r="C14640" t="s">
        <v>674</v>
      </c>
      <c r="D14640" t="s">
        <v>176</v>
      </c>
      <c r="E14640" t="s">
        <v>149</v>
      </c>
    </row>
    <row r="14641" spans="1:7" x14ac:dyDescent="0.35">
      <c r="A14641">
        <v>25022025</v>
      </c>
      <c r="B14641" t="s">
        <v>814</v>
      </c>
      <c r="C14641" t="s">
        <v>501</v>
      </c>
      <c r="D14641" t="s">
        <v>181</v>
      </c>
      <c r="E14641" t="s">
        <v>182</v>
      </c>
      <c r="F14641" t="s">
        <v>101</v>
      </c>
    </row>
    <row r="14642" spans="1:7" x14ac:dyDescent="0.35">
      <c r="A14642">
        <v>25022025</v>
      </c>
      <c r="B14642" t="s">
        <v>873</v>
      </c>
      <c r="C14642" t="s">
        <v>638</v>
      </c>
      <c r="D14642" t="s">
        <v>184</v>
      </c>
      <c r="E14642" t="s">
        <v>101</v>
      </c>
    </row>
    <row r="14643" spans="1:7" x14ac:dyDescent="0.35">
      <c r="A14643">
        <v>25022025</v>
      </c>
      <c r="B14643" t="s">
        <v>501</v>
      </c>
      <c r="C14643" t="s">
        <v>187</v>
      </c>
      <c r="D14643" t="s">
        <v>101</v>
      </c>
    </row>
    <row r="14644" spans="1:7" x14ac:dyDescent="0.35">
      <c r="A14644">
        <v>25022025</v>
      </c>
      <c r="B14644" t="s">
        <v>693</v>
      </c>
      <c r="C14644" t="s">
        <v>481</v>
      </c>
      <c r="D14644" t="s">
        <v>190</v>
      </c>
      <c r="E14644" t="s">
        <v>191</v>
      </c>
      <c r="F14644" t="s">
        <v>101</v>
      </c>
    </row>
    <row r="14645" spans="1:7" x14ac:dyDescent="0.35">
      <c r="A14645">
        <v>25022025</v>
      </c>
      <c r="B14645" t="s">
        <v>240</v>
      </c>
      <c r="C14645" t="s">
        <v>190</v>
      </c>
      <c r="D14645" t="s">
        <v>194</v>
      </c>
      <c r="E14645" t="s">
        <v>101</v>
      </c>
    </row>
    <row r="14646" spans="1:7" x14ac:dyDescent="0.35">
      <c r="A14646">
        <v>25022025</v>
      </c>
      <c r="B14646" t="s">
        <v>736</v>
      </c>
      <c r="C14646" t="s">
        <v>137</v>
      </c>
      <c r="D14646" t="s">
        <v>190</v>
      </c>
      <c r="E14646" t="s">
        <v>196</v>
      </c>
      <c r="F14646" t="s">
        <v>101</v>
      </c>
    </row>
    <row r="14647" spans="1:7" x14ac:dyDescent="0.35">
      <c r="A14647">
        <v>25022025</v>
      </c>
      <c r="B14647" t="s">
        <v>137</v>
      </c>
      <c r="C14647" t="s">
        <v>198</v>
      </c>
      <c r="D14647" t="s">
        <v>140</v>
      </c>
      <c r="E14647" t="s">
        <v>199</v>
      </c>
      <c r="F14647" t="s">
        <v>200</v>
      </c>
      <c r="G14647" t="s">
        <v>101</v>
      </c>
    </row>
    <row r="14648" spans="1:7" x14ac:dyDescent="0.35">
      <c r="A14648">
        <v>25022025</v>
      </c>
      <c r="B14648" t="s">
        <v>419</v>
      </c>
      <c r="C14648" t="s">
        <v>226</v>
      </c>
      <c r="D14648" t="s">
        <v>61</v>
      </c>
      <c r="E14648" t="s">
        <v>101</v>
      </c>
    </row>
    <row r="14649" spans="1:7" x14ac:dyDescent="0.35">
      <c r="A14649">
        <v>25022025</v>
      </c>
      <c r="B14649" t="s">
        <v>779</v>
      </c>
      <c r="C14649" t="s">
        <v>518</v>
      </c>
      <c r="D14649" t="s">
        <v>205</v>
      </c>
      <c r="E14649" t="s">
        <v>101</v>
      </c>
    </row>
    <row r="14650" spans="1:7" x14ac:dyDescent="0.35">
      <c r="A14650">
        <v>25022025</v>
      </c>
      <c r="B14650" t="s">
        <v>893</v>
      </c>
      <c r="C14650" t="s">
        <v>736</v>
      </c>
      <c r="D14650" t="s">
        <v>208</v>
      </c>
      <c r="E14650" t="s">
        <v>101</v>
      </c>
    </row>
    <row r="14651" spans="1:7" x14ac:dyDescent="0.35">
      <c r="A14651">
        <v>25022025</v>
      </c>
      <c r="B14651" t="s">
        <v>802</v>
      </c>
      <c r="C14651" t="s">
        <v>477</v>
      </c>
      <c r="D14651" t="s">
        <v>210</v>
      </c>
      <c r="E14651" t="s">
        <v>211</v>
      </c>
      <c r="F14651" t="s">
        <v>101</v>
      </c>
    </row>
    <row r="14652" spans="1:7" x14ac:dyDescent="0.35">
      <c r="A14652">
        <v>25022025</v>
      </c>
      <c r="B14652" t="s">
        <v>285</v>
      </c>
      <c r="C14652" t="s">
        <v>402</v>
      </c>
      <c r="D14652" t="s">
        <v>214</v>
      </c>
      <c r="E14652" t="s">
        <v>215</v>
      </c>
      <c r="F14652" t="s">
        <v>101</v>
      </c>
    </row>
    <row r="14653" spans="1:7" x14ac:dyDescent="0.35">
      <c r="A14653">
        <v>25022025</v>
      </c>
      <c r="B14653" t="s">
        <v>780</v>
      </c>
      <c r="C14653" t="s">
        <v>611</v>
      </c>
      <c r="D14653" t="s">
        <v>217</v>
      </c>
      <c r="E14653" t="s">
        <v>101</v>
      </c>
    </row>
    <row r="14654" spans="1:7" x14ac:dyDescent="0.35">
      <c r="A14654">
        <v>25022025</v>
      </c>
      <c r="B14654" t="s">
        <v>824</v>
      </c>
      <c r="C14654" t="s">
        <v>565</v>
      </c>
      <c r="D14654" t="s">
        <v>220</v>
      </c>
      <c r="E14654" t="s">
        <v>101</v>
      </c>
    </row>
    <row r="14655" spans="1:7" x14ac:dyDescent="0.35">
      <c r="A14655">
        <v>25022025</v>
      </c>
      <c r="B14655" t="s">
        <v>871</v>
      </c>
      <c r="C14655" t="s">
        <v>629</v>
      </c>
      <c r="D14655" t="s">
        <v>222</v>
      </c>
    </row>
    <row r="14656" spans="1:7" x14ac:dyDescent="0.35">
      <c r="A14656">
        <v>25022025</v>
      </c>
      <c r="B14656" t="s">
        <v>850</v>
      </c>
      <c r="C14656" t="s">
        <v>597</v>
      </c>
      <c r="D14656" t="s">
        <v>225</v>
      </c>
      <c r="E14656" t="s">
        <v>101</v>
      </c>
    </row>
    <row r="14657" spans="1:7" x14ac:dyDescent="0.35">
      <c r="A14657">
        <v>25022025</v>
      </c>
      <c r="B14657" t="s">
        <v>813</v>
      </c>
      <c r="C14657" t="s">
        <v>440</v>
      </c>
      <c r="D14657" t="s">
        <v>225</v>
      </c>
      <c r="E14657" t="s">
        <v>228</v>
      </c>
      <c r="F14657" t="s">
        <v>229</v>
      </c>
    </row>
    <row r="14658" spans="1:7" x14ac:dyDescent="0.35">
      <c r="A14658">
        <v>25022025</v>
      </c>
      <c r="B14658" t="s">
        <v>733</v>
      </c>
      <c r="C14658" t="s">
        <v>493</v>
      </c>
      <c r="D14658" t="s">
        <v>232</v>
      </c>
      <c r="E14658" t="s">
        <v>101</v>
      </c>
    </row>
    <row r="14659" spans="1:7" x14ac:dyDescent="0.35">
      <c r="A14659">
        <v>25022025</v>
      </c>
      <c r="B14659" t="s">
        <v>639</v>
      </c>
      <c r="C14659" t="s">
        <v>494</v>
      </c>
      <c r="D14659" t="s">
        <v>235</v>
      </c>
      <c r="E14659" t="s">
        <v>236</v>
      </c>
      <c r="F14659" t="s">
        <v>101</v>
      </c>
    </row>
    <row r="14660" spans="1:7" x14ac:dyDescent="0.35">
      <c r="A14660">
        <v>25022025</v>
      </c>
      <c r="B14660" t="s">
        <v>694</v>
      </c>
      <c r="C14660" t="s">
        <v>174</v>
      </c>
      <c r="D14660" t="s">
        <v>235</v>
      </c>
      <c r="E14660" t="s">
        <v>239</v>
      </c>
      <c r="F14660" t="s">
        <v>149</v>
      </c>
    </row>
    <row r="14661" spans="1:7" x14ac:dyDescent="0.35">
      <c r="A14661">
        <v>25022025</v>
      </c>
      <c r="B14661" t="s">
        <v>871</v>
      </c>
      <c r="C14661" t="s">
        <v>629</v>
      </c>
      <c r="D14661" t="s">
        <v>235</v>
      </c>
      <c r="E14661" t="s">
        <v>241</v>
      </c>
      <c r="F14661" t="s">
        <v>101</v>
      </c>
    </row>
    <row r="14662" spans="1:7" x14ac:dyDescent="0.35">
      <c r="A14662">
        <v>25022025</v>
      </c>
      <c r="B14662" t="s">
        <v>724</v>
      </c>
      <c r="C14662" t="s">
        <v>507</v>
      </c>
      <c r="D14662" t="s">
        <v>243</v>
      </c>
      <c r="E14662" t="s">
        <v>101</v>
      </c>
    </row>
    <row r="14663" spans="1:7" x14ac:dyDescent="0.35">
      <c r="A14663">
        <v>25022025</v>
      </c>
      <c r="B14663" t="s">
        <v>718</v>
      </c>
      <c r="C14663" t="s">
        <v>218</v>
      </c>
      <c r="D14663" t="s">
        <v>245</v>
      </c>
      <c r="E14663" t="s">
        <v>246</v>
      </c>
    </row>
    <row r="14664" spans="1:7" x14ac:dyDescent="0.35">
      <c r="A14664">
        <v>25022025</v>
      </c>
      <c r="B14664" t="s">
        <v>866</v>
      </c>
      <c r="C14664" t="s">
        <v>634</v>
      </c>
      <c r="D14664" t="s">
        <v>245</v>
      </c>
      <c r="E14664" t="s">
        <v>249</v>
      </c>
    </row>
    <row r="14665" spans="1:7" x14ac:dyDescent="0.35">
      <c r="A14665">
        <v>25022025</v>
      </c>
      <c r="B14665" t="s">
        <v>789</v>
      </c>
      <c r="C14665" t="s">
        <v>424</v>
      </c>
      <c r="D14665" t="s">
        <v>252</v>
      </c>
      <c r="E14665" t="s">
        <v>101</v>
      </c>
    </row>
    <row r="14666" spans="1:7" x14ac:dyDescent="0.35">
      <c r="A14666">
        <v>25022025</v>
      </c>
      <c r="B14666" t="s">
        <v>730</v>
      </c>
      <c r="C14666" t="s">
        <v>480</v>
      </c>
      <c r="D14666" t="s">
        <v>254</v>
      </c>
    </row>
    <row r="14667" spans="1:7" x14ac:dyDescent="0.35">
      <c r="A14667">
        <v>25022025</v>
      </c>
      <c r="B14667" t="s">
        <v>810</v>
      </c>
      <c r="C14667" t="s">
        <v>495</v>
      </c>
      <c r="D14667" t="s">
        <v>256</v>
      </c>
      <c r="E14667" t="s">
        <v>257</v>
      </c>
      <c r="F14667" t="s">
        <v>236</v>
      </c>
      <c r="G14667" t="s">
        <v>101</v>
      </c>
    </row>
    <row r="14668" spans="1:7" x14ac:dyDescent="0.35">
      <c r="A14668">
        <v>25022025</v>
      </c>
      <c r="B14668" t="s">
        <v>628</v>
      </c>
      <c r="C14668" t="s">
        <v>477</v>
      </c>
      <c r="D14668" t="s">
        <v>260</v>
      </c>
      <c r="E14668" t="s">
        <v>136</v>
      </c>
      <c r="F14668" t="s">
        <v>101</v>
      </c>
    </row>
    <row r="14669" spans="1:7" x14ac:dyDescent="0.35">
      <c r="A14669">
        <v>25022025</v>
      </c>
      <c r="B14669" t="s">
        <v>493</v>
      </c>
      <c r="C14669" t="s">
        <v>261</v>
      </c>
      <c r="D14669" t="s">
        <v>262</v>
      </c>
      <c r="E14669" t="s">
        <v>101</v>
      </c>
    </row>
    <row r="14670" spans="1:7" x14ac:dyDescent="0.35">
      <c r="A14670">
        <v>25022025</v>
      </c>
      <c r="B14670" t="s">
        <v>782</v>
      </c>
      <c r="C14670" t="s">
        <v>694</v>
      </c>
      <c r="D14670" t="s">
        <v>264</v>
      </c>
      <c r="E14670" t="s">
        <v>101</v>
      </c>
    </row>
    <row r="14671" spans="1:7" x14ac:dyDescent="0.35">
      <c r="A14671">
        <v>25022025</v>
      </c>
      <c r="B14671" t="s">
        <v>557</v>
      </c>
      <c r="C14671" t="s">
        <v>264</v>
      </c>
      <c r="D14671" t="s">
        <v>149</v>
      </c>
    </row>
    <row r="14672" spans="1:7" x14ac:dyDescent="0.35">
      <c r="A14672">
        <v>25022025</v>
      </c>
      <c r="B14672" t="s">
        <v>851</v>
      </c>
      <c r="C14672" t="s">
        <v>722</v>
      </c>
      <c r="D14672" t="s">
        <v>265</v>
      </c>
      <c r="E14672" t="s">
        <v>101</v>
      </c>
      <c r="F14672" t="s">
        <v>266</v>
      </c>
    </row>
    <row r="14673" spans="1:8" x14ac:dyDescent="0.35">
      <c r="A14673">
        <v>25022025</v>
      </c>
      <c r="B14673" t="s">
        <v>218</v>
      </c>
      <c r="C14673" t="s">
        <v>267</v>
      </c>
      <c r="D14673" t="s">
        <v>101</v>
      </c>
    </row>
    <row r="14674" spans="1:8" x14ac:dyDescent="0.35">
      <c r="A14674">
        <v>25022025</v>
      </c>
      <c r="B14674" t="s">
        <v>783</v>
      </c>
      <c r="C14674" t="s">
        <v>520</v>
      </c>
      <c r="D14674" t="s">
        <v>268</v>
      </c>
    </row>
    <row r="14675" spans="1:8" x14ac:dyDescent="0.35">
      <c r="A14675">
        <v>25022025</v>
      </c>
      <c r="B14675" t="s">
        <v>437</v>
      </c>
      <c r="C14675" t="s">
        <v>270</v>
      </c>
      <c r="D14675" t="s">
        <v>271</v>
      </c>
      <c r="E14675" t="s">
        <v>101</v>
      </c>
    </row>
    <row r="14676" spans="1:8" x14ac:dyDescent="0.35">
      <c r="A14676">
        <v>25022025</v>
      </c>
      <c r="B14676" t="s">
        <v>691</v>
      </c>
      <c r="C14676" t="s">
        <v>581</v>
      </c>
      <c r="D14676" t="s">
        <v>274</v>
      </c>
      <c r="E14676" t="s">
        <v>101</v>
      </c>
    </row>
    <row r="14677" spans="1:8" x14ac:dyDescent="0.35">
      <c r="A14677">
        <v>25022025</v>
      </c>
      <c r="B14677" t="s">
        <v>832</v>
      </c>
      <c r="C14677" t="s">
        <v>541</v>
      </c>
      <c r="D14677" t="s">
        <v>277</v>
      </c>
      <c r="E14677" t="s">
        <v>101</v>
      </c>
    </row>
    <row r="14678" spans="1:8" x14ac:dyDescent="0.35">
      <c r="A14678">
        <v>25022025</v>
      </c>
      <c r="B14678" t="s">
        <v>718</v>
      </c>
      <c r="C14678" t="s">
        <v>518</v>
      </c>
      <c r="D14678" t="s">
        <v>279</v>
      </c>
      <c r="E14678" t="s">
        <v>140</v>
      </c>
      <c r="F14678" t="s">
        <v>280</v>
      </c>
    </row>
    <row r="14679" spans="1:8" x14ac:dyDescent="0.35">
      <c r="A14679">
        <v>25022025</v>
      </c>
      <c r="B14679" t="s">
        <v>856</v>
      </c>
      <c r="C14679" t="s">
        <v>560</v>
      </c>
      <c r="D14679" t="s">
        <v>281</v>
      </c>
    </row>
    <row r="14680" spans="1:8" x14ac:dyDescent="0.35">
      <c r="A14680">
        <v>25022025</v>
      </c>
      <c r="B14680" t="s">
        <v>829</v>
      </c>
      <c r="C14680" t="s">
        <v>496</v>
      </c>
      <c r="D14680" t="s">
        <v>284</v>
      </c>
      <c r="E14680" t="s">
        <v>101</v>
      </c>
    </row>
    <row r="14681" spans="1:8" x14ac:dyDescent="0.35">
      <c r="A14681">
        <v>25022025</v>
      </c>
      <c r="B14681" t="s">
        <v>897</v>
      </c>
      <c r="C14681" t="s">
        <v>583</v>
      </c>
      <c r="D14681" t="s">
        <v>287</v>
      </c>
      <c r="E14681" t="s">
        <v>101</v>
      </c>
    </row>
    <row r="14682" spans="1:8" x14ac:dyDescent="0.35">
      <c r="A14682">
        <v>25022025</v>
      </c>
      <c r="B14682" t="s">
        <v>572</v>
      </c>
      <c r="C14682" t="s">
        <v>288</v>
      </c>
      <c r="D14682" t="s">
        <v>101</v>
      </c>
    </row>
    <row r="14683" spans="1:8" x14ac:dyDescent="0.35">
      <c r="A14683">
        <v>25022025</v>
      </c>
      <c r="B14683" t="s">
        <v>464</v>
      </c>
      <c r="C14683" t="s">
        <v>342</v>
      </c>
      <c r="D14683" t="s">
        <v>290</v>
      </c>
      <c r="E14683" t="s">
        <v>140</v>
      </c>
      <c r="F14683" t="s">
        <v>291</v>
      </c>
    </row>
    <row r="14684" spans="1:8" x14ac:dyDescent="0.35">
      <c r="A14684">
        <v>25022025</v>
      </c>
      <c r="B14684" t="s">
        <v>866</v>
      </c>
      <c r="C14684" t="s">
        <v>791</v>
      </c>
      <c r="D14684" t="s">
        <v>290</v>
      </c>
      <c r="E14684" t="s">
        <v>140</v>
      </c>
      <c r="F14684" t="s">
        <v>294</v>
      </c>
      <c r="G14684" t="s">
        <v>295</v>
      </c>
      <c r="H14684" t="s">
        <v>101</v>
      </c>
    </row>
    <row r="14685" spans="1:8" x14ac:dyDescent="0.35">
      <c r="A14685">
        <v>25022025</v>
      </c>
      <c r="B14685" t="s">
        <v>729</v>
      </c>
      <c r="C14685" t="s">
        <v>520</v>
      </c>
      <c r="D14685" t="s">
        <v>298</v>
      </c>
      <c r="E14685" t="s">
        <v>101</v>
      </c>
    </row>
    <row r="14686" spans="1:8" x14ac:dyDescent="0.35">
      <c r="A14686">
        <v>25022025</v>
      </c>
      <c r="B14686" t="s">
        <v>575</v>
      </c>
      <c r="C14686" t="s">
        <v>601</v>
      </c>
      <c r="D14686" t="s">
        <v>300</v>
      </c>
      <c r="E14686" t="s">
        <v>262</v>
      </c>
      <c r="F14686" t="s">
        <v>101</v>
      </c>
    </row>
    <row r="14687" spans="1:8" x14ac:dyDescent="0.35">
      <c r="A14687">
        <v>25022025</v>
      </c>
      <c r="B14687" t="s">
        <v>765</v>
      </c>
      <c r="C14687" t="s">
        <v>501</v>
      </c>
      <c r="D14687" t="s">
        <v>301</v>
      </c>
      <c r="E14687" t="s">
        <v>101</v>
      </c>
    </row>
    <row r="14688" spans="1:8" x14ac:dyDescent="0.35">
      <c r="A14688">
        <v>25022025</v>
      </c>
      <c r="B14688" t="s">
        <v>628</v>
      </c>
      <c r="C14688" t="s">
        <v>440</v>
      </c>
      <c r="D14688" t="s">
        <v>303</v>
      </c>
      <c r="E14688" t="s">
        <v>149</v>
      </c>
    </row>
    <row r="14689" spans="1:9" x14ac:dyDescent="0.35">
      <c r="A14689">
        <v>25022025</v>
      </c>
      <c r="B14689" t="s">
        <v>864</v>
      </c>
      <c r="C14689" t="s">
        <v>661</v>
      </c>
      <c r="D14689" t="s">
        <v>306</v>
      </c>
      <c r="E14689" t="s">
        <v>101</v>
      </c>
    </row>
    <row r="14690" spans="1:9" x14ac:dyDescent="0.35">
      <c r="A14690">
        <v>25022025</v>
      </c>
      <c r="B14690" t="s">
        <v>910</v>
      </c>
      <c r="C14690" t="s">
        <v>629</v>
      </c>
      <c r="D14690" t="s">
        <v>308</v>
      </c>
      <c r="E14690" t="s">
        <v>309</v>
      </c>
      <c r="F14690" t="s">
        <v>310</v>
      </c>
      <c r="G14690" t="s">
        <v>311</v>
      </c>
      <c r="H14690" t="s">
        <v>312</v>
      </c>
      <c r="I14690" t="s">
        <v>101</v>
      </c>
    </row>
    <row r="14691" spans="1:9" x14ac:dyDescent="0.35">
      <c r="A14691">
        <v>25022025</v>
      </c>
      <c r="B14691" t="s">
        <v>451</v>
      </c>
      <c r="C14691" t="s">
        <v>446</v>
      </c>
      <c r="D14691" t="s">
        <v>314</v>
      </c>
      <c r="E14691" t="s">
        <v>315</v>
      </c>
      <c r="F14691" t="s">
        <v>101</v>
      </c>
    </row>
    <row r="14692" spans="1:9" x14ac:dyDescent="0.35">
      <c r="A14692">
        <v>25022025</v>
      </c>
      <c r="B14692" t="s">
        <v>624</v>
      </c>
      <c r="C14692" t="s">
        <v>307</v>
      </c>
      <c r="D14692" t="s">
        <v>314</v>
      </c>
      <c r="E14692" t="s">
        <v>317</v>
      </c>
      <c r="F14692" t="s">
        <v>101</v>
      </c>
    </row>
    <row r="14693" spans="1:9" x14ac:dyDescent="0.35">
      <c r="A14693">
        <v>25022025</v>
      </c>
      <c r="B14693" t="s">
        <v>723</v>
      </c>
      <c r="C14693" t="s">
        <v>218</v>
      </c>
      <c r="D14693" t="s">
        <v>319</v>
      </c>
      <c r="E14693" t="s">
        <v>320</v>
      </c>
      <c r="F14693" t="s">
        <v>321</v>
      </c>
    </row>
    <row r="14694" spans="1:9" x14ac:dyDescent="0.35">
      <c r="A14694">
        <v>25022025</v>
      </c>
      <c r="B14694" t="s">
        <v>624</v>
      </c>
      <c r="C14694" t="s">
        <v>573</v>
      </c>
      <c r="D14694" t="s">
        <v>322</v>
      </c>
      <c r="E14694" t="s">
        <v>101</v>
      </c>
    </row>
    <row r="14695" spans="1:9" x14ac:dyDescent="0.35">
      <c r="A14695">
        <v>25022025</v>
      </c>
      <c r="B14695" t="s">
        <v>890</v>
      </c>
      <c r="C14695" t="s">
        <v>719</v>
      </c>
      <c r="D14695" t="s">
        <v>325</v>
      </c>
      <c r="E14695" t="s">
        <v>101</v>
      </c>
    </row>
    <row r="14696" spans="1:9" x14ac:dyDescent="0.35">
      <c r="A14696">
        <v>25022025</v>
      </c>
      <c r="B14696" t="s">
        <v>907</v>
      </c>
      <c r="C14696" t="s">
        <v>560</v>
      </c>
      <c r="D14696" t="s">
        <v>328</v>
      </c>
      <c r="E14696" t="s">
        <v>101</v>
      </c>
    </row>
    <row r="14697" spans="1:9" x14ac:dyDescent="0.35">
      <c r="A14697">
        <v>25022025</v>
      </c>
      <c r="B14697" t="s">
        <v>498</v>
      </c>
      <c r="C14697" t="s">
        <v>331</v>
      </c>
      <c r="D14697" t="s">
        <v>332</v>
      </c>
      <c r="E14697" t="s">
        <v>101</v>
      </c>
    </row>
    <row r="14698" spans="1:9" x14ac:dyDescent="0.35">
      <c r="A14698">
        <v>25022025</v>
      </c>
      <c r="B14698" t="s">
        <v>424</v>
      </c>
      <c r="C14698" t="s">
        <v>117</v>
      </c>
      <c r="D14698" t="s">
        <v>331</v>
      </c>
      <c r="E14698" t="s">
        <v>335</v>
      </c>
      <c r="F14698" t="s">
        <v>101</v>
      </c>
    </row>
    <row r="14699" spans="1:9" x14ac:dyDescent="0.35">
      <c r="A14699">
        <v>25022025</v>
      </c>
      <c r="B14699" t="s">
        <v>432</v>
      </c>
      <c r="C14699" t="s">
        <v>363</v>
      </c>
      <c r="D14699" t="s">
        <v>331</v>
      </c>
      <c r="E14699" t="s">
        <v>338</v>
      </c>
      <c r="F14699" t="s">
        <v>321</v>
      </c>
    </row>
    <row r="14700" spans="1:9" x14ac:dyDescent="0.35">
      <c r="A14700">
        <v>25022025</v>
      </c>
      <c r="B14700" t="s">
        <v>892</v>
      </c>
      <c r="C14700" t="s">
        <v>719</v>
      </c>
      <c r="D14700" t="s">
        <v>170</v>
      </c>
    </row>
    <row r="14701" spans="1:9" x14ac:dyDescent="0.35">
      <c r="A14701">
        <v>25022025</v>
      </c>
      <c r="B14701" t="s">
        <v>759</v>
      </c>
      <c r="C14701" t="s">
        <v>674</v>
      </c>
      <c r="D14701" t="s">
        <v>341</v>
      </c>
      <c r="E14701" t="s">
        <v>101</v>
      </c>
    </row>
    <row r="14702" spans="1:9" x14ac:dyDescent="0.35">
      <c r="A14702">
        <v>25022025</v>
      </c>
      <c r="B14702" t="s">
        <v>814</v>
      </c>
      <c r="C14702" t="s">
        <v>418</v>
      </c>
      <c r="D14702" t="s">
        <v>343</v>
      </c>
      <c r="E14702" t="s">
        <v>101</v>
      </c>
    </row>
    <row r="14703" spans="1:9" x14ac:dyDescent="0.35">
      <c r="A14703">
        <v>25022025</v>
      </c>
      <c r="B14703" t="s">
        <v>292</v>
      </c>
      <c r="C14703" t="s">
        <v>132</v>
      </c>
      <c r="D14703" t="s">
        <v>344</v>
      </c>
      <c r="E14703" t="s">
        <v>345</v>
      </c>
      <c r="F14703" t="s">
        <v>101</v>
      </c>
    </row>
    <row r="14704" spans="1:9" x14ac:dyDescent="0.35">
      <c r="A14704">
        <v>25022025</v>
      </c>
      <c r="B14704" t="s">
        <v>737</v>
      </c>
      <c r="C14704" t="s">
        <v>542</v>
      </c>
      <c r="D14704" t="s">
        <v>132</v>
      </c>
      <c r="E14704" t="s">
        <v>347</v>
      </c>
      <c r="F14704" t="s">
        <v>101</v>
      </c>
    </row>
    <row r="14705" spans="1:8" x14ac:dyDescent="0.35">
      <c r="A14705">
        <v>25022025</v>
      </c>
      <c r="B14705" t="s">
        <v>806</v>
      </c>
      <c r="C14705" t="s">
        <v>551</v>
      </c>
      <c r="D14705" t="s">
        <v>132</v>
      </c>
      <c r="E14705" t="s">
        <v>348</v>
      </c>
      <c r="F14705" t="s">
        <v>101</v>
      </c>
    </row>
    <row r="14706" spans="1:8" x14ac:dyDescent="0.35">
      <c r="A14706">
        <v>25022025</v>
      </c>
      <c r="B14706" t="s">
        <v>285</v>
      </c>
      <c r="C14706" t="s">
        <v>324</v>
      </c>
      <c r="D14706" t="s">
        <v>132</v>
      </c>
      <c r="E14706" t="s">
        <v>350</v>
      </c>
      <c r="F14706" t="s">
        <v>101</v>
      </c>
    </row>
    <row r="14707" spans="1:8" x14ac:dyDescent="0.35">
      <c r="A14707">
        <v>25022025</v>
      </c>
      <c r="B14707" t="s">
        <v>723</v>
      </c>
      <c r="C14707" t="s">
        <v>674</v>
      </c>
      <c r="D14707" t="s">
        <v>132</v>
      </c>
      <c r="E14707" t="s">
        <v>352</v>
      </c>
      <c r="F14707" t="s">
        <v>101</v>
      </c>
    </row>
    <row r="14708" spans="1:8" x14ac:dyDescent="0.35">
      <c r="A14708">
        <v>25022025</v>
      </c>
      <c r="B14708" t="s">
        <v>814</v>
      </c>
      <c r="C14708" t="s">
        <v>592</v>
      </c>
      <c r="D14708" t="s">
        <v>132</v>
      </c>
      <c r="E14708" t="s">
        <v>133</v>
      </c>
      <c r="F14708" t="s">
        <v>355</v>
      </c>
    </row>
    <row r="14709" spans="1:8" x14ac:dyDescent="0.35">
      <c r="A14709">
        <v>25022025</v>
      </c>
      <c r="B14709" t="s">
        <v>778</v>
      </c>
      <c r="C14709" t="s">
        <v>499</v>
      </c>
      <c r="D14709" t="s">
        <v>132</v>
      </c>
      <c r="E14709" t="s">
        <v>356</v>
      </c>
      <c r="F14709" t="s">
        <v>101</v>
      </c>
    </row>
    <row r="14710" spans="1:8" x14ac:dyDescent="0.35">
      <c r="A14710">
        <v>25022025</v>
      </c>
      <c r="B14710" t="s">
        <v>465</v>
      </c>
      <c r="C14710" t="s">
        <v>227</v>
      </c>
      <c r="D14710" t="s">
        <v>359</v>
      </c>
      <c r="E14710" t="s">
        <v>360</v>
      </c>
      <c r="F14710" t="s">
        <v>101</v>
      </c>
    </row>
    <row r="14711" spans="1:8" x14ac:dyDescent="0.35">
      <c r="A14711">
        <v>25022025</v>
      </c>
      <c r="B14711" t="s">
        <v>852</v>
      </c>
      <c r="C14711" t="s">
        <v>464</v>
      </c>
      <c r="D14711" t="s">
        <v>359</v>
      </c>
      <c r="E14711" t="s">
        <v>362</v>
      </c>
      <c r="F14711" t="s">
        <v>101</v>
      </c>
    </row>
    <row r="14712" spans="1:8" x14ac:dyDescent="0.35">
      <c r="A14712">
        <v>25022025</v>
      </c>
      <c r="B14712" t="s">
        <v>765</v>
      </c>
      <c r="C14712" t="s">
        <v>418</v>
      </c>
      <c r="D14712" t="s">
        <v>359</v>
      </c>
      <c r="E14712" t="s">
        <v>362</v>
      </c>
      <c r="F14712" t="s">
        <v>140</v>
      </c>
      <c r="G14712" t="s">
        <v>364</v>
      </c>
      <c r="H14712" t="s">
        <v>101</v>
      </c>
    </row>
    <row r="14713" spans="1:8" x14ac:dyDescent="0.35">
      <c r="A14713">
        <v>25022025</v>
      </c>
      <c r="B14713" t="s">
        <v>888</v>
      </c>
      <c r="C14713" t="s">
        <v>750</v>
      </c>
      <c r="D14713" t="s">
        <v>366</v>
      </c>
      <c r="E14713" t="s">
        <v>257</v>
      </c>
      <c r="F14713" t="s">
        <v>367</v>
      </c>
      <c r="G14713" t="s">
        <v>101</v>
      </c>
    </row>
    <row r="14714" spans="1:8" x14ac:dyDescent="0.35">
      <c r="A14714">
        <v>25022025</v>
      </c>
      <c r="B14714" t="s">
        <v>696</v>
      </c>
      <c r="C14714" t="s">
        <v>514</v>
      </c>
      <c r="D14714" t="s">
        <v>369</v>
      </c>
      <c r="E14714" t="s">
        <v>370</v>
      </c>
      <c r="F14714" t="s">
        <v>101</v>
      </c>
    </row>
    <row r="14715" spans="1:8" x14ac:dyDescent="0.35">
      <c r="A14715">
        <v>25022025</v>
      </c>
      <c r="B14715" t="s">
        <v>793</v>
      </c>
      <c r="C14715" t="s">
        <v>609</v>
      </c>
      <c r="D14715" t="s">
        <v>371</v>
      </c>
      <c r="E14715" t="s">
        <v>101</v>
      </c>
    </row>
    <row r="14716" spans="1:8" x14ac:dyDescent="0.35">
      <c r="A14716">
        <v>25022025</v>
      </c>
      <c r="B14716" t="s">
        <v>769</v>
      </c>
      <c r="C14716" t="s">
        <v>536</v>
      </c>
      <c r="D14716" t="s">
        <v>372</v>
      </c>
      <c r="E14716" t="s">
        <v>101</v>
      </c>
    </row>
    <row r="14717" spans="1:8" x14ac:dyDescent="0.35">
      <c r="A14717">
        <v>25022025</v>
      </c>
      <c r="B14717" t="s">
        <v>911</v>
      </c>
      <c r="C14717" t="s">
        <v>589</v>
      </c>
      <c r="D14717" t="s">
        <v>373</v>
      </c>
      <c r="E14717" t="s">
        <v>101</v>
      </c>
    </row>
    <row r="14718" spans="1:8" x14ac:dyDescent="0.35">
      <c r="A14718">
        <v>25022025</v>
      </c>
      <c r="B14718" t="s">
        <v>904</v>
      </c>
      <c r="C14718" t="s">
        <v>560</v>
      </c>
      <c r="D14718" t="s">
        <v>376</v>
      </c>
      <c r="E14718" t="s">
        <v>140</v>
      </c>
      <c r="F14718" t="s">
        <v>331</v>
      </c>
      <c r="G14718" t="s">
        <v>377</v>
      </c>
      <c r="H14718" t="s">
        <v>101</v>
      </c>
    </row>
    <row r="14719" spans="1:8" x14ac:dyDescent="0.35">
      <c r="A14719">
        <v>25022025</v>
      </c>
      <c r="B14719" t="s">
        <v>849</v>
      </c>
      <c r="C14719" t="s">
        <v>611</v>
      </c>
      <c r="D14719" t="s">
        <v>378</v>
      </c>
    </row>
    <row r="14720" spans="1:8" x14ac:dyDescent="0.35">
      <c r="A14720">
        <v>25022025</v>
      </c>
      <c r="B14720" t="s">
        <v>437</v>
      </c>
      <c r="C14720" t="s">
        <v>221</v>
      </c>
      <c r="D14720" t="s">
        <v>380</v>
      </c>
      <c r="E14720" t="s">
        <v>101</v>
      </c>
    </row>
    <row r="14721" spans="1:9" x14ac:dyDescent="0.35">
      <c r="A14721">
        <v>25022025</v>
      </c>
      <c r="B14721" t="s">
        <v>778</v>
      </c>
      <c r="C14721" t="s">
        <v>608</v>
      </c>
      <c r="D14721" t="s">
        <v>382</v>
      </c>
      <c r="E14721" t="s">
        <v>383</v>
      </c>
    </row>
    <row r="14722" spans="1:9" x14ac:dyDescent="0.35">
      <c r="A14722">
        <v>25022025</v>
      </c>
      <c r="B14722" t="s">
        <v>770</v>
      </c>
      <c r="C14722" t="s">
        <v>477</v>
      </c>
      <c r="D14722" t="s">
        <v>385</v>
      </c>
      <c r="E14722" t="s">
        <v>386</v>
      </c>
    </row>
    <row r="14723" spans="1:9" x14ac:dyDescent="0.35">
      <c r="A14723">
        <v>25022025</v>
      </c>
      <c r="B14723" t="s">
        <v>884</v>
      </c>
      <c r="C14723" t="s">
        <v>634</v>
      </c>
      <c r="D14723" t="s">
        <v>388</v>
      </c>
      <c r="E14723" t="s">
        <v>101</v>
      </c>
    </row>
    <row r="14724" spans="1:9" x14ac:dyDescent="0.35">
      <c r="A14724">
        <v>25022025</v>
      </c>
      <c r="B14724" t="s">
        <v>506</v>
      </c>
      <c r="C14724" t="s">
        <v>391</v>
      </c>
      <c r="D14724" t="s">
        <v>101</v>
      </c>
    </row>
    <row r="14725" spans="1:9" x14ac:dyDescent="0.35">
      <c r="A14725">
        <v>25022025</v>
      </c>
      <c r="B14725" t="s">
        <v>755</v>
      </c>
      <c r="C14725" t="s">
        <v>307</v>
      </c>
      <c r="D14725" t="s">
        <v>393</v>
      </c>
    </row>
    <row r="14726" spans="1:9" x14ac:dyDescent="0.35">
      <c r="A14726">
        <v>25022025</v>
      </c>
      <c r="B14726" t="s">
        <v>661</v>
      </c>
      <c r="C14726" t="s">
        <v>218</v>
      </c>
      <c r="D14726" t="s">
        <v>394</v>
      </c>
      <c r="E14726" t="s">
        <v>395</v>
      </c>
      <c r="F14726" t="s">
        <v>101</v>
      </c>
    </row>
    <row r="14727" spans="1:9" x14ac:dyDescent="0.35">
      <c r="A14727">
        <v>25022025</v>
      </c>
      <c r="B14727" t="s">
        <v>839</v>
      </c>
      <c r="C14727" t="s">
        <v>496</v>
      </c>
      <c r="D14727" t="s">
        <v>396</v>
      </c>
    </row>
    <row r="14728" spans="1:9" x14ac:dyDescent="0.35">
      <c r="A14728">
        <v>25022025</v>
      </c>
      <c r="B14728" t="s">
        <v>431</v>
      </c>
      <c r="C14728" t="s">
        <v>397</v>
      </c>
      <c r="D14728" t="s">
        <v>101</v>
      </c>
    </row>
    <row r="14729" spans="1:9" x14ac:dyDescent="0.35">
      <c r="A14729">
        <v>25022025</v>
      </c>
      <c r="B14729" t="s">
        <v>778</v>
      </c>
      <c r="C14729" t="s">
        <v>608</v>
      </c>
      <c r="D14729" t="s">
        <v>399</v>
      </c>
      <c r="E14729" t="s">
        <v>140</v>
      </c>
      <c r="F14729" t="s">
        <v>400</v>
      </c>
      <c r="G14729" t="s">
        <v>257</v>
      </c>
      <c r="H14729" t="s">
        <v>331</v>
      </c>
      <c r="I14729" t="s">
        <v>401</v>
      </c>
    </row>
    <row r="14730" spans="1:9" x14ac:dyDescent="0.35">
      <c r="A14730">
        <v>25022025</v>
      </c>
      <c r="B14730" t="s">
        <v>833</v>
      </c>
      <c r="C14730" t="s">
        <v>557</v>
      </c>
      <c r="D14730" t="s">
        <v>399</v>
      </c>
      <c r="E14730" t="s">
        <v>187</v>
      </c>
      <c r="F14730" t="s">
        <v>101</v>
      </c>
    </row>
    <row r="14731" spans="1:9" x14ac:dyDescent="0.35">
      <c r="A14731">
        <v>25022025</v>
      </c>
      <c r="B14731" t="s">
        <v>769</v>
      </c>
      <c r="C14731" t="s">
        <v>525</v>
      </c>
      <c r="D14731" t="s">
        <v>399</v>
      </c>
      <c r="E14731" t="s">
        <v>403</v>
      </c>
      <c r="F14731" t="s">
        <v>101</v>
      </c>
    </row>
    <row r="14732" spans="1:9" x14ac:dyDescent="0.35">
      <c r="A14732">
        <v>25022025</v>
      </c>
      <c r="B14732" t="s">
        <v>801</v>
      </c>
      <c r="C14732" t="s">
        <v>464</v>
      </c>
      <c r="D14732" t="s">
        <v>399</v>
      </c>
      <c r="E14732" t="s">
        <v>404</v>
      </c>
      <c r="F14732" t="s">
        <v>101</v>
      </c>
    </row>
    <row r="14733" spans="1:9" x14ac:dyDescent="0.35">
      <c r="A14733">
        <v>24022025</v>
      </c>
      <c r="B14733" t="s">
        <v>733</v>
      </c>
      <c r="C14733" t="s">
        <v>578</v>
      </c>
      <c r="D14733" t="s">
        <v>100</v>
      </c>
      <c r="E14733" t="s">
        <v>101</v>
      </c>
    </row>
    <row r="14734" spans="1:9" x14ac:dyDescent="0.35">
      <c r="A14734">
        <v>24022025</v>
      </c>
      <c r="B14734" t="s">
        <v>638</v>
      </c>
      <c r="C14734" t="s">
        <v>542</v>
      </c>
      <c r="D14734" t="s">
        <v>104</v>
      </c>
      <c r="E14734" t="s">
        <v>101</v>
      </c>
    </row>
    <row r="14735" spans="1:9" x14ac:dyDescent="0.35">
      <c r="A14735">
        <v>24022025</v>
      </c>
      <c r="B14735" t="s">
        <v>783</v>
      </c>
      <c r="C14735" t="s">
        <v>581</v>
      </c>
      <c r="D14735" t="s">
        <v>107</v>
      </c>
      <c r="E14735" t="s">
        <v>108</v>
      </c>
      <c r="F14735" t="s">
        <v>101</v>
      </c>
    </row>
    <row r="14736" spans="1:9" x14ac:dyDescent="0.35">
      <c r="A14736">
        <v>24022025</v>
      </c>
      <c r="B14736" t="s">
        <v>137</v>
      </c>
      <c r="C14736" t="s">
        <v>323</v>
      </c>
      <c r="D14736" t="s">
        <v>111</v>
      </c>
      <c r="E14736" t="s">
        <v>101</v>
      </c>
    </row>
    <row r="14737" spans="1:7" x14ac:dyDescent="0.35">
      <c r="A14737">
        <v>24022025</v>
      </c>
      <c r="B14737" t="s">
        <v>333</v>
      </c>
      <c r="C14737" t="s">
        <v>209</v>
      </c>
      <c r="D14737" t="s">
        <v>114</v>
      </c>
      <c r="E14737" t="s">
        <v>115</v>
      </c>
      <c r="F14737" t="s">
        <v>116</v>
      </c>
    </row>
    <row r="14738" spans="1:7" x14ac:dyDescent="0.35">
      <c r="A14738">
        <v>24022025</v>
      </c>
      <c r="B14738" t="s">
        <v>505</v>
      </c>
      <c r="C14738" t="s">
        <v>406</v>
      </c>
      <c r="D14738" t="s">
        <v>114</v>
      </c>
      <c r="E14738" t="s">
        <v>119</v>
      </c>
      <c r="F14738" t="s">
        <v>120</v>
      </c>
      <c r="G14738" t="s">
        <v>121</v>
      </c>
    </row>
    <row r="14739" spans="1:7" x14ac:dyDescent="0.35">
      <c r="A14739">
        <v>24022025</v>
      </c>
      <c r="B14739" t="s">
        <v>118</v>
      </c>
      <c r="C14739" t="s">
        <v>392</v>
      </c>
      <c r="D14739" t="s">
        <v>114</v>
      </c>
      <c r="E14739" t="s">
        <v>124</v>
      </c>
    </row>
    <row r="14740" spans="1:7" x14ac:dyDescent="0.35">
      <c r="A14740">
        <v>24022025</v>
      </c>
      <c r="B14740" t="s">
        <v>468</v>
      </c>
      <c r="C14740" t="s">
        <v>666</v>
      </c>
      <c r="D14740" t="s">
        <v>114</v>
      </c>
      <c r="E14740" t="s">
        <v>127</v>
      </c>
    </row>
    <row r="14741" spans="1:7" x14ac:dyDescent="0.35">
      <c r="A14741">
        <v>24022025</v>
      </c>
      <c r="B14741" t="s">
        <v>586</v>
      </c>
      <c r="C14741" t="s">
        <v>212</v>
      </c>
      <c r="D14741" t="s">
        <v>114</v>
      </c>
      <c r="E14741" t="s">
        <v>130</v>
      </c>
    </row>
    <row r="14742" spans="1:7" x14ac:dyDescent="0.35">
      <c r="A14742">
        <v>24022025</v>
      </c>
      <c r="B14742" t="s">
        <v>357</v>
      </c>
      <c r="C14742" t="s">
        <v>470</v>
      </c>
      <c r="D14742" t="s">
        <v>114</v>
      </c>
      <c r="E14742" t="s">
        <v>132</v>
      </c>
      <c r="F14742" t="s">
        <v>133</v>
      </c>
    </row>
    <row r="14743" spans="1:7" x14ac:dyDescent="0.35">
      <c r="A14743">
        <v>24022025</v>
      </c>
      <c r="B14743" t="s">
        <v>750</v>
      </c>
      <c r="C14743" t="s">
        <v>218</v>
      </c>
      <c r="D14743" t="s">
        <v>135</v>
      </c>
      <c r="E14743" t="s">
        <v>136</v>
      </c>
    </row>
    <row r="14744" spans="1:7" x14ac:dyDescent="0.35">
      <c r="A14744">
        <v>24022025</v>
      </c>
      <c r="B14744" t="s">
        <v>764</v>
      </c>
      <c r="C14744" t="s">
        <v>593</v>
      </c>
      <c r="D14744" t="s">
        <v>139</v>
      </c>
      <c r="E14744" t="s">
        <v>140</v>
      </c>
      <c r="F14744" t="s">
        <v>141</v>
      </c>
      <c r="G14744" t="s">
        <v>101</v>
      </c>
    </row>
    <row r="14745" spans="1:7" x14ac:dyDescent="0.35">
      <c r="A14745">
        <v>24022025</v>
      </c>
      <c r="B14745" t="s">
        <v>721</v>
      </c>
      <c r="C14745" t="s">
        <v>542</v>
      </c>
      <c r="D14745" t="s">
        <v>144</v>
      </c>
      <c r="E14745" t="s">
        <v>101</v>
      </c>
    </row>
    <row r="14746" spans="1:7" x14ac:dyDescent="0.35">
      <c r="A14746">
        <v>24022025</v>
      </c>
      <c r="B14746" t="s">
        <v>761</v>
      </c>
      <c r="C14746" t="s">
        <v>557</v>
      </c>
      <c r="D14746" t="s">
        <v>147</v>
      </c>
      <c r="E14746" t="s">
        <v>148</v>
      </c>
      <c r="F14746" t="s">
        <v>149</v>
      </c>
    </row>
    <row r="14747" spans="1:7" x14ac:dyDescent="0.35">
      <c r="A14747">
        <v>24022025</v>
      </c>
      <c r="B14747" t="s">
        <v>592</v>
      </c>
      <c r="C14747" t="s">
        <v>218</v>
      </c>
      <c r="D14747" t="s">
        <v>152</v>
      </c>
      <c r="E14747" t="s">
        <v>140</v>
      </c>
      <c r="F14747" t="s">
        <v>153</v>
      </c>
      <c r="G14747" t="s">
        <v>101</v>
      </c>
    </row>
    <row r="14748" spans="1:7" x14ac:dyDescent="0.35">
      <c r="A14748">
        <v>24022025</v>
      </c>
      <c r="B14748" t="s">
        <v>892</v>
      </c>
      <c r="C14748" t="s">
        <v>801</v>
      </c>
      <c r="D14748" t="s">
        <v>156</v>
      </c>
      <c r="E14748" t="s">
        <v>101</v>
      </c>
    </row>
    <row r="14749" spans="1:7" x14ac:dyDescent="0.35">
      <c r="A14749">
        <v>24022025</v>
      </c>
      <c r="B14749" t="s">
        <v>766</v>
      </c>
      <c r="C14749" t="s">
        <v>159</v>
      </c>
      <c r="D14749" t="s">
        <v>101</v>
      </c>
    </row>
    <row r="14750" spans="1:7" x14ac:dyDescent="0.35">
      <c r="A14750">
        <v>24022025</v>
      </c>
      <c r="B14750" t="s">
        <v>723</v>
      </c>
      <c r="C14750" t="s">
        <v>161</v>
      </c>
      <c r="D14750" t="s">
        <v>101</v>
      </c>
    </row>
    <row r="14751" spans="1:7" x14ac:dyDescent="0.35">
      <c r="A14751">
        <v>24022025</v>
      </c>
      <c r="B14751" t="s">
        <v>657</v>
      </c>
      <c r="C14751" t="s">
        <v>203</v>
      </c>
      <c r="D14751" t="s">
        <v>164</v>
      </c>
      <c r="E14751" t="s">
        <v>101</v>
      </c>
    </row>
    <row r="14752" spans="1:7" x14ac:dyDescent="0.35">
      <c r="A14752">
        <v>24022025</v>
      </c>
      <c r="B14752" t="s">
        <v>871</v>
      </c>
      <c r="C14752" t="s">
        <v>560</v>
      </c>
      <c r="D14752" t="s">
        <v>167</v>
      </c>
    </row>
    <row r="14753" spans="1:7" x14ac:dyDescent="0.35">
      <c r="A14753">
        <v>24022025</v>
      </c>
      <c r="B14753" t="s">
        <v>696</v>
      </c>
      <c r="C14753" t="s">
        <v>479</v>
      </c>
      <c r="D14753" t="s">
        <v>169</v>
      </c>
      <c r="E14753" t="s">
        <v>170</v>
      </c>
      <c r="F14753" t="s">
        <v>101</v>
      </c>
    </row>
    <row r="14754" spans="1:7" x14ac:dyDescent="0.35">
      <c r="A14754">
        <v>24022025</v>
      </c>
      <c r="B14754" t="s">
        <v>849</v>
      </c>
      <c r="C14754" t="s">
        <v>623</v>
      </c>
      <c r="D14754" t="s">
        <v>173</v>
      </c>
      <c r="E14754" t="s">
        <v>101</v>
      </c>
    </row>
    <row r="14755" spans="1:7" x14ac:dyDescent="0.35">
      <c r="A14755">
        <v>24022025</v>
      </c>
      <c r="B14755" t="s">
        <v>883</v>
      </c>
      <c r="C14755" t="s">
        <v>665</v>
      </c>
      <c r="D14755" t="s">
        <v>176</v>
      </c>
      <c r="E14755" t="s">
        <v>101</v>
      </c>
    </row>
    <row r="14756" spans="1:7" x14ac:dyDescent="0.35">
      <c r="A14756">
        <v>24022025</v>
      </c>
      <c r="B14756" t="s">
        <v>912</v>
      </c>
      <c r="C14756" t="s">
        <v>717</v>
      </c>
      <c r="D14756" t="s">
        <v>176</v>
      </c>
      <c r="E14756" t="s">
        <v>149</v>
      </c>
    </row>
    <row r="14757" spans="1:7" x14ac:dyDescent="0.35">
      <c r="A14757">
        <v>24022025</v>
      </c>
      <c r="B14757" t="s">
        <v>630</v>
      </c>
      <c r="C14757" t="s">
        <v>591</v>
      </c>
      <c r="D14757" t="s">
        <v>181</v>
      </c>
      <c r="E14757" t="s">
        <v>182</v>
      </c>
      <c r="F14757" t="s">
        <v>101</v>
      </c>
    </row>
    <row r="14758" spans="1:7" x14ac:dyDescent="0.35">
      <c r="A14758">
        <v>24022025</v>
      </c>
      <c r="B14758" t="s">
        <v>894</v>
      </c>
      <c r="C14758" t="s">
        <v>560</v>
      </c>
      <c r="D14758" t="s">
        <v>184</v>
      </c>
      <c r="E14758" t="s">
        <v>101</v>
      </c>
    </row>
    <row r="14759" spans="1:7" x14ac:dyDescent="0.35">
      <c r="A14759">
        <v>24022025</v>
      </c>
      <c r="B14759" t="s">
        <v>596</v>
      </c>
      <c r="C14759" t="s">
        <v>187</v>
      </c>
      <c r="D14759" t="s">
        <v>101</v>
      </c>
    </row>
    <row r="14760" spans="1:7" x14ac:dyDescent="0.35">
      <c r="A14760">
        <v>24022025</v>
      </c>
      <c r="B14760" t="s">
        <v>663</v>
      </c>
      <c r="C14760" t="s">
        <v>165</v>
      </c>
      <c r="D14760" t="s">
        <v>190</v>
      </c>
      <c r="E14760" t="s">
        <v>191</v>
      </c>
      <c r="F14760" t="s">
        <v>101</v>
      </c>
    </row>
    <row r="14761" spans="1:7" x14ac:dyDescent="0.35">
      <c r="A14761">
        <v>24022025</v>
      </c>
      <c r="B14761" t="s">
        <v>240</v>
      </c>
      <c r="C14761" t="s">
        <v>190</v>
      </c>
      <c r="D14761" t="s">
        <v>194</v>
      </c>
      <c r="E14761" t="s">
        <v>101</v>
      </c>
    </row>
    <row r="14762" spans="1:7" x14ac:dyDescent="0.35">
      <c r="A14762">
        <v>24022025</v>
      </c>
      <c r="B14762" t="s">
        <v>723</v>
      </c>
      <c r="C14762" t="s">
        <v>413</v>
      </c>
      <c r="D14762" t="s">
        <v>190</v>
      </c>
      <c r="E14762" t="s">
        <v>196</v>
      </c>
      <c r="F14762" t="s">
        <v>101</v>
      </c>
    </row>
    <row r="14763" spans="1:7" x14ac:dyDescent="0.35">
      <c r="A14763">
        <v>24022025</v>
      </c>
      <c r="B14763" t="s">
        <v>629</v>
      </c>
      <c r="C14763" t="s">
        <v>198</v>
      </c>
      <c r="D14763" t="s">
        <v>140</v>
      </c>
      <c r="E14763" t="s">
        <v>199</v>
      </c>
      <c r="F14763" t="s">
        <v>200</v>
      </c>
      <c r="G14763" t="s">
        <v>101</v>
      </c>
    </row>
    <row r="14764" spans="1:7" x14ac:dyDescent="0.35">
      <c r="A14764">
        <v>24022025</v>
      </c>
      <c r="B14764" t="s">
        <v>477</v>
      </c>
      <c r="C14764" t="s">
        <v>559</v>
      </c>
      <c r="D14764" t="s">
        <v>61</v>
      </c>
      <c r="E14764" t="s">
        <v>101</v>
      </c>
    </row>
    <row r="14765" spans="1:7" x14ac:dyDescent="0.35">
      <c r="A14765">
        <v>24022025</v>
      </c>
      <c r="B14765" t="s">
        <v>755</v>
      </c>
      <c r="C14765" t="s">
        <v>507</v>
      </c>
      <c r="D14765" t="s">
        <v>205</v>
      </c>
      <c r="E14765" t="s">
        <v>101</v>
      </c>
    </row>
    <row r="14766" spans="1:7" x14ac:dyDescent="0.35">
      <c r="A14766">
        <v>24022025</v>
      </c>
      <c r="B14766" t="s">
        <v>865</v>
      </c>
      <c r="C14766" t="s">
        <v>637</v>
      </c>
      <c r="D14766" t="s">
        <v>208</v>
      </c>
      <c r="E14766" t="s">
        <v>101</v>
      </c>
    </row>
    <row r="14767" spans="1:7" x14ac:dyDescent="0.35">
      <c r="A14767">
        <v>24022025</v>
      </c>
      <c r="B14767" t="s">
        <v>729</v>
      </c>
      <c r="C14767" t="s">
        <v>557</v>
      </c>
      <c r="D14767" t="s">
        <v>210</v>
      </c>
      <c r="E14767" t="s">
        <v>211</v>
      </c>
      <c r="F14767" t="s">
        <v>101</v>
      </c>
    </row>
    <row r="14768" spans="1:7" x14ac:dyDescent="0.35">
      <c r="A14768">
        <v>24022025</v>
      </c>
      <c r="B14768" t="s">
        <v>218</v>
      </c>
      <c r="C14768" t="s">
        <v>203</v>
      </c>
      <c r="D14768" t="s">
        <v>214</v>
      </c>
      <c r="E14768" t="s">
        <v>215</v>
      </c>
      <c r="F14768" t="s">
        <v>101</v>
      </c>
    </row>
    <row r="14769" spans="1:7" x14ac:dyDescent="0.35">
      <c r="A14769">
        <v>24022025</v>
      </c>
      <c r="B14769" t="s">
        <v>781</v>
      </c>
      <c r="C14769" t="s">
        <v>565</v>
      </c>
      <c r="D14769" t="s">
        <v>217</v>
      </c>
      <c r="E14769" t="s">
        <v>101</v>
      </c>
    </row>
    <row r="14770" spans="1:7" x14ac:dyDescent="0.35">
      <c r="A14770">
        <v>24022025</v>
      </c>
      <c r="B14770" t="s">
        <v>853</v>
      </c>
      <c r="C14770" t="s">
        <v>578</v>
      </c>
      <c r="D14770" t="s">
        <v>220</v>
      </c>
      <c r="E14770" t="s">
        <v>101</v>
      </c>
    </row>
    <row r="14771" spans="1:7" x14ac:dyDescent="0.35">
      <c r="A14771">
        <v>24022025</v>
      </c>
      <c r="B14771" t="s">
        <v>873</v>
      </c>
      <c r="C14771" t="s">
        <v>551</v>
      </c>
      <c r="D14771" t="s">
        <v>222</v>
      </c>
    </row>
    <row r="14772" spans="1:7" x14ac:dyDescent="0.35">
      <c r="A14772">
        <v>24022025</v>
      </c>
      <c r="B14772" t="s">
        <v>848</v>
      </c>
      <c r="C14772" t="s">
        <v>597</v>
      </c>
      <c r="D14772" t="s">
        <v>225</v>
      </c>
      <c r="E14772" t="s">
        <v>101</v>
      </c>
    </row>
    <row r="14773" spans="1:7" x14ac:dyDescent="0.35">
      <c r="A14773">
        <v>24022025</v>
      </c>
      <c r="B14773" t="s">
        <v>765</v>
      </c>
      <c r="C14773" t="s">
        <v>419</v>
      </c>
      <c r="D14773" t="s">
        <v>225</v>
      </c>
      <c r="E14773" t="s">
        <v>228</v>
      </c>
      <c r="F14773" t="s">
        <v>229</v>
      </c>
    </row>
    <row r="14774" spans="1:7" x14ac:dyDescent="0.35">
      <c r="A14774">
        <v>24022025</v>
      </c>
      <c r="B14774" t="s">
        <v>733</v>
      </c>
      <c r="C14774" t="s">
        <v>591</v>
      </c>
      <c r="D14774" t="s">
        <v>232</v>
      </c>
      <c r="E14774" t="s">
        <v>101</v>
      </c>
    </row>
    <row r="14775" spans="1:7" x14ac:dyDescent="0.35">
      <c r="A14775">
        <v>24022025</v>
      </c>
      <c r="B14775" t="s">
        <v>752</v>
      </c>
      <c r="C14775" t="s">
        <v>593</v>
      </c>
      <c r="D14775" t="s">
        <v>235</v>
      </c>
      <c r="E14775" t="s">
        <v>236</v>
      </c>
      <c r="F14775" t="s">
        <v>101</v>
      </c>
    </row>
    <row r="14776" spans="1:7" x14ac:dyDescent="0.35">
      <c r="A14776">
        <v>24022025</v>
      </c>
      <c r="B14776" t="s">
        <v>687</v>
      </c>
      <c r="C14776" t="s">
        <v>569</v>
      </c>
      <c r="D14776" t="s">
        <v>235</v>
      </c>
      <c r="E14776" t="s">
        <v>239</v>
      </c>
      <c r="F14776" t="s">
        <v>149</v>
      </c>
    </row>
    <row r="14777" spans="1:7" x14ac:dyDescent="0.35">
      <c r="A14777">
        <v>24022025</v>
      </c>
      <c r="B14777" t="s">
        <v>913</v>
      </c>
      <c r="C14777" t="s">
        <v>723</v>
      </c>
      <c r="D14777" t="s">
        <v>235</v>
      </c>
      <c r="E14777" t="s">
        <v>241</v>
      </c>
      <c r="F14777" t="s">
        <v>101</v>
      </c>
    </row>
    <row r="14778" spans="1:7" x14ac:dyDescent="0.35">
      <c r="A14778">
        <v>24022025</v>
      </c>
      <c r="B14778" t="s">
        <v>763</v>
      </c>
      <c r="C14778" t="s">
        <v>514</v>
      </c>
      <c r="D14778" t="s">
        <v>243</v>
      </c>
      <c r="E14778" t="s">
        <v>101</v>
      </c>
    </row>
    <row r="14779" spans="1:7" x14ac:dyDescent="0.35">
      <c r="A14779">
        <v>24022025</v>
      </c>
      <c r="B14779" t="s">
        <v>733</v>
      </c>
      <c r="C14779" t="s">
        <v>464</v>
      </c>
      <c r="D14779" t="s">
        <v>245</v>
      </c>
      <c r="E14779" t="s">
        <v>246</v>
      </c>
    </row>
    <row r="14780" spans="1:7" x14ac:dyDescent="0.35">
      <c r="A14780">
        <v>24022025</v>
      </c>
      <c r="B14780" t="s">
        <v>873</v>
      </c>
      <c r="C14780" t="s">
        <v>635</v>
      </c>
      <c r="D14780" t="s">
        <v>245</v>
      </c>
      <c r="E14780" t="s">
        <v>249</v>
      </c>
    </row>
    <row r="14781" spans="1:7" x14ac:dyDescent="0.35">
      <c r="A14781">
        <v>24022025</v>
      </c>
      <c r="B14781" t="s">
        <v>760</v>
      </c>
      <c r="C14781" t="s">
        <v>496</v>
      </c>
      <c r="D14781" t="s">
        <v>252</v>
      </c>
      <c r="E14781" t="s">
        <v>101</v>
      </c>
    </row>
    <row r="14782" spans="1:7" x14ac:dyDescent="0.35">
      <c r="A14782">
        <v>24022025</v>
      </c>
      <c r="B14782" t="s">
        <v>691</v>
      </c>
      <c r="C14782" t="s">
        <v>248</v>
      </c>
      <c r="D14782" t="s">
        <v>254</v>
      </c>
    </row>
    <row r="14783" spans="1:7" x14ac:dyDescent="0.35">
      <c r="A14783">
        <v>24022025</v>
      </c>
      <c r="B14783" t="s">
        <v>692</v>
      </c>
      <c r="C14783" t="s">
        <v>557</v>
      </c>
      <c r="D14783" t="s">
        <v>256</v>
      </c>
      <c r="E14783" t="s">
        <v>257</v>
      </c>
      <c r="F14783" t="s">
        <v>236</v>
      </c>
      <c r="G14783" t="s">
        <v>101</v>
      </c>
    </row>
    <row r="14784" spans="1:7" x14ac:dyDescent="0.35">
      <c r="A14784">
        <v>24022025</v>
      </c>
      <c r="B14784" t="s">
        <v>775</v>
      </c>
      <c r="C14784" t="s">
        <v>694</v>
      </c>
      <c r="D14784" t="s">
        <v>260</v>
      </c>
      <c r="E14784" t="s">
        <v>136</v>
      </c>
      <c r="F14784" t="s">
        <v>101</v>
      </c>
    </row>
    <row r="14785" spans="1:8" x14ac:dyDescent="0.35">
      <c r="A14785">
        <v>24022025</v>
      </c>
      <c r="B14785" t="s">
        <v>520</v>
      </c>
      <c r="C14785" t="s">
        <v>261</v>
      </c>
      <c r="D14785" t="s">
        <v>262</v>
      </c>
      <c r="E14785" t="s">
        <v>101</v>
      </c>
    </row>
    <row r="14786" spans="1:8" x14ac:dyDescent="0.35">
      <c r="A14786">
        <v>24022025</v>
      </c>
      <c r="B14786" t="s">
        <v>638</v>
      </c>
      <c r="C14786" t="s">
        <v>264</v>
      </c>
      <c r="D14786" t="s">
        <v>101</v>
      </c>
    </row>
    <row r="14787" spans="1:8" x14ac:dyDescent="0.35">
      <c r="A14787">
        <v>24022025</v>
      </c>
      <c r="B14787" t="s">
        <v>635</v>
      </c>
      <c r="C14787" t="s">
        <v>264</v>
      </c>
      <c r="D14787" t="s">
        <v>149</v>
      </c>
    </row>
    <row r="14788" spans="1:8" x14ac:dyDescent="0.35">
      <c r="A14788">
        <v>24022025</v>
      </c>
      <c r="B14788" t="s">
        <v>905</v>
      </c>
      <c r="C14788" t="s">
        <v>623</v>
      </c>
      <c r="D14788" t="s">
        <v>265</v>
      </c>
      <c r="E14788" t="s">
        <v>101</v>
      </c>
      <c r="F14788" t="s">
        <v>266</v>
      </c>
    </row>
    <row r="14789" spans="1:8" x14ac:dyDescent="0.35">
      <c r="A14789">
        <v>24022025</v>
      </c>
      <c r="B14789" t="s">
        <v>218</v>
      </c>
      <c r="C14789" t="s">
        <v>267</v>
      </c>
      <c r="D14789" t="s">
        <v>101</v>
      </c>
    </row>
    <row r="14790" spans="1:8" x14ac:dyDescent="0.35">
      <c r="A14790">
        <v>24022025</v>
      </c>
      <c r="B14790" t="s">
        <v>872</v>
      </c>
      <c r="C14790" t="s">
        <v>218</v>
      </c>
      <c r="D14790" t="s">
        <v>268</v>
      </c>
    </row>
    <row r="14791" spans="1:8" x14ac:dyDescent="0.35">
      <c r="A14791">
        <v>24022025</v>
      </c>
      <c r="B14791" t="s">
        <v>623</v>
      </c>
      <c r="C14791" t="s">
        <v>270</v>
      </c>
      <c r="D14791" t="s">
        <v>271</v>
      </c>
      <c r="E14791" t="s">
        <v>101</v>
      </c>
    </row>
    <row r="14792" spans="1:8" x14ac:dyDescent="0.35">
      <c r="A14792">
        <v>24022025</v>
      </c>
      <c r="B14792" t="s">
        <v>781</v>
      </c>
      <c r="C14792" t="s">
        <v>542</v>
      </c>
      <c r="D14792" t="s">
        <v>274</v>
      </c>
      <c r="E14792" t="s">
        <v>101</v>
      </c>
    </row>
    <row r="14793" spans="1:8" x14ac:dyDescent="0.35">
      <c r="A14793">
        <v>24022025</v>
      </c>
      <c r="B14793" t="s">
        <v>796</v>
      </c>
      <c r="C14793" t="s">
        <v>542</v>
      </c>
      <c r="D14793" t="s">
        <v>277</v>
      </c>
      <c r="E14793" t="s">
        <v>101</v>
      </c>
    </row>
    <row r="14794" spans="1:8" x14ac:dyDescent="0.35">
      <c r="A14794">
        <v>24022025</v>
      </c>
      <c r="B14794" t="s">
        <v>776</v>
      </c>
      <c r="C14794" t="s">
        <v>493</v>
      </c>
      <c r="D14794" t="s">
        <v>279</v>
      </c>
      <c r="E14794" t="s">
        <v>140</v>
      </c>
      <c r="F14794" t="s">
        <v>280</v>
      </c>
    </row>
    <row r="14795" spans="1:8" x14ac:dyDescent="0.35">
      <c r="A14795">
        <v>24022025</v>
      </c>
      <c r="B14795" t="s">
        <v>856</v>
      </c>
      <c r="C14795" t="s">
        <v>623</v>
      </c>
      <c r="D14795" t="s">
        <v>281</v>
      </c>
    </row>
    <row r="14796" spans="1:8" x14ac:dyDescent="0.35">
      <c r="A14796">
        <v>24022025</v>
      </c>
      <c r="B14796" t="s">
        <v>724</v>
      </c>
      <c r="C14796" t="s">
        <v>508</v>
      </c>
      <c r="D14796" t="s">
        <v>284</v>
      </c>
      <c r="E14796" t="s">
        <v>101</v>
      </c>
    </row>
    <row r="14797" spans="1:8" x14ac:dyDescent="0.35">
      <c r="A14797">
        <v>24022025</v>
      </c>
      <c r="B14797" t="s">
        <v>904</v>
      </c>
      <c r="C14797" t="s">
        <v>637</v>
      </c>
      <c r="D14797" t="s">
        <v>287</v>
      </c>
      <c r="E14797" t="s">
        <v>101</v>
      </c>
    </row>
    <row r="14798" spans="1:8" x14ac:dyDescent="0.35">
      <c r="A14798">
        <v>24022025</v>
      </c>
      <c r="B14798" t="s">
        <v>567</v>
      </c>
      <c r="C14798" t="s">
        <v>288</v>
      </c>
      <c r="D14798" t="s">
        <v>101</v>
      </c>
    </row>
    <row r="14799" spans="1:8" x14ac:dyDescent="0.35">
      <c r="A14799">
        <v>24022025</v>
      </c>
      <c r="B14799" t="s">
        <v>644</v>
      </c>
      <c r="C14799" t="s">
        <v>240</v>
      </c>
      <c r="D14799" t="s">
        <v>290</v>
      </c>
      <c r="E14799" t="s">
        <v>140</v>
      </c>
      <c r="F14799" t="s">
        <v>291</v>
      </c>
    </row>
    <row r="14800" spans="1:8" x14ac:dyDescent="0.35">
      <c r="A14800">
        <v>24022025</v>
      </c>
      <c r="B14800" t="s">
        <v>874</v>
      </c>
      <c r="C14800" t="s">
        <v>637</v>
      </c>
      <c r="D14800" t="s">
        <v>290</v>
      </c>
      <c r="E14800" t="s">
        <v>140</v>
      </c>
      <c r="F14800" t="s">
        <v>294</v>
      </c>
      <c r="G14800" t="s">
        <v>295</v>
      </c>
      <c r="H14800" t="s">
        <v>101</v>
      </c>
    </row>
    <row r="14801" spans="1:9" x14ac:dyDescent="0.35">
      <c r="A14801">
        <v>24022025</v>
      </c>
      <c r="B14801" t="s">
        <v>778</v>
      </c>
      <c r="C14801" t="s">
        <v>518</v>
      </c>
      <c r="D14801" t="s">
        <v>298</v>
      </c>
      <c r="E14801" t="s">
        <v>101</v>
      </c>
    </row>
    <row r="14802" spans="1:9" x14ac:dyDescent="0.35">
      <c r="A14802">
        <v>24022025</v>
      </c>
      <c r="B14802" t="s">
        <v>464</v>
      </c>
      <c r="C14802" t="s">
        <v>300</v>
      </c>
      <c r="D14802" t="s">
        <v>262</v>
      </c>
      <c r="E14802" t="s">
        <v>101</v>
      </c>
    </row>
    <row r="14803" spans="1:9" x14ac:dyDescent="0.35">
      <c r="A14803">
        <v>24022025</v>
      </c>
      <c r="B14803" t="s">
        <v>766</v>
      </c>
      <c r="C14803" t="s">
        <v>441</v>
      </c>
      <c r="D14803" t="s">
        <v>301</v>
      </c>
      <c r="E14803" t="s">
        <v>101</v>
      </c>
    </row>
    <row r="14804" spans="1:9" x14ac:dyDescent="0.35">
      <c r="A14804">
        <v>24022025</v>
      </c>
      <c r="B14804" t="s">
        <v>897</v>
      </c>
      <c r="C14804" t="s">
        <v>655</v>
      </c>
      <c r="D14804" t="s">
        <v>303</v>
      </c>
      <c r="E14804" t="s">
        <v>149</v>
      </c>
    </row>
    <row r="14805" spans="1:9" x14ac:dyDescent="0.35">
      <c r="A14805">
        <v>24022025</v>
      </c>
      <c r="B14805" t="s">
        <v>844</v>
      </c>
      <c r="C14805" t="s">
        <v>712</v>
      </c>
      <c r="D14805" t="s">
        <v>306</v>
      </c>
      <c r="E14805" t="s">
        <v>101</v>
      </c>
    </row>
    <row r="14806" spans="1:9" x14ac:dyDescent="0.35">
      <c r="A14806">
        <v>24022025</v>
      </c>
      <c r="B14806" t="s">
        <v>914</v>
      </c>
      <c r="C14806" t="s">
        <v>779</v>
      </c>
      <c r="D14806" t="s">
        <v>308</v>
      </c>
      <c r="E14806" t="s">
        <v>309</v>
      </c>
      <c r="F14806" t="s">
        <v>310</v>
      </c>
      <c r="G14806" t="s">
        <v>311</v>
      </c>
      <c r="H14806" t="s">
        <v>312</v>
      </c>
      <c r="I14806" t="s">
        <v>101</v>
      </c>
    </row>
    <row r="14807" spans="1:9" x14ac:dyDescent="0.35">
      <c r="A14807">
        <v>24022025</v>
      </c>
      <c r="B14807" t="s">
        <v>437</v>
      </c>
      <c r="C14807" t="s">
        <v>559</v>
      </c>
      <c r="D14807" t="s">
        <v>314</v>
      </c>
      <c r="E14807" t="s">
        <v>315</v>
      </c>
      <c r="F14807" t="s">
        <v>101</v>
      </c>
    </row>
    <row r="14808" spans="1:9" x14ac:dyDescent="0.35">
      <c r="A14808">
        <v>24022025</v>
      </c>
      <c r="B14808" t="s">
        <v>801</v>
      </c>
      <c r="C14808" t="s">
        <v>432</v>
      </c>
      <c r="D14808" t="s">
        <v>314</v>
      </c>
      <c r="E14808" t="s">
        <v>317</v>
      </c>
      <c r="F14808" t="s">
        <v>101</v>
      </c>
    </row>
    <row r="14809" spans="1:9" x14ac:dyDescent="0.35">
      <c r="A14809">
        <v>24022025</v>
      </c>
      <c r="B14809" t="s">
        <v>736</v>
      </c>
      <c r="C14809" t="s">
        <v>623</v>
      </c>
      <c r="D14809" t="s">
        <v>319</v>
      </c>
      <c r="E14809" t="s">
        <v>320</v>
      </c>
      <c r="F14809" t="s">
        <v>321</v>
      </c>
    </row>
    <row r="14810" spans="1:9" x14ac:dyDescent="0.35">
      <c r="A14810">
        <v>24022025</v>
      </c>
      <c r="B14810" t="s">
        <v>906</v>
      </c>
      <c r="C14810" t="s">
        <v>712</v>
      </c>
      <c r="D14810" t="s">
        <v>322</v>
      </c>
      <c r="E14810" t="s">
        <v>101</v>
      </c>
    </row>
    <row r="14811" spans="1:9" x14ac:dyDescent="0.35">
      <c r="A14811">
        <v>24022025</v>
      </c>
      <c r="B14811" t="s">
        <v>890</v>
      </c>
      <c r="C14811" t="s">
        <v>722</v>
      </c>
      <c r="D14811" t="s">
        <v>325</v>
      </c>
      <c r="E14811" t="s">
        <v>101</v>
      </c>
    </row>
    <row r="14812" spans="1:9" x14ac:dyDescent="0.35">
      <c r="A14812">
        <v>24022025</v>
      </c>
      <c r="B14812" t="s">
        <v>915</v>
      </c>
      <c r="C14812" t="s">
        <v>694</v>
      </c>
      <c r="D14812" t="s">
        <v>328</v>
      </c>
      <c r="E14812" t="s">
        <v>101</v>
      </c>
    </row>
    <row r="14813" spans="1:9" x14ac:dyDescent="0.35">
      <c r="A14813">
        <v>24022025</v>
      </c>
      <c r="B14813" t="s">
        <v>636</v>
      </c>
      <c r="C14813" t="s">
        <v>331</v>
      </c>
      <c r="D14813" t="s">
        <v>332</v>
      </c>
      <c r="E14813" t="s">
        <v>101</v>
      </c>
    </row>
    <row r="14814" spans="1:9" x14ac:dyDescent="0.35">
      <c r="A14814">
        <v>24022025</v>
      </c>
      <c r="B14814" t="s">
        <v>575</v>
      </c>
      <c r="C14814" t="s">
        <v>269</v>
      </c>
      <c r="D14814" t="s">
        <v>331</v>
      </c>
      <c r="E14814" t="s">
        <v>335</v>
      </c>
      <c r="F14814" t="s">
        <v>101</v>
      </c>
    </row>
    <row r="14815" spans="1:9" x14ac:dyDescent="0.35">
      <c r="A14815">
        <v>24022025</v>
      </c>
      <c r="B14815" t="s">
        <v>414</v>
      </c>
      <c r="C14815" t="s">
        <v>263</v>
      </c>
      <c r="D14815" t="s">
        <v>331</v>
      </c>
      <c r="E14815" t="s">
        <v>338</v>
      </c>
      <c r="F14815" t="s">
        <v>321</v>
      </c>
    </row>
    <row r="14816" spans="1:9" x14ac:dyDescent="0.35">
      <c r="A14816">
        <v>24022025</v>
      </c>
      <c r="B14816" t="s">
        <v>913</v>
      </c>
      <c r="C14816" t="s">
        <v>635</v>
      </c>
      <c r="D14816" t="s">
        <v>170</v>
      </c>
    </row>
    <row r="14817" spans="1:8" x14ac:dyDescent="0.35">
      <c r="A14817">
        <v>24022025</v>
      </c>
      <c r="B14817" t="s">
        <v>777</v>
      </c>
      <c r="C14817" t="s">
        <v>674</v>
      </c>
      <c r="D14817" t="s">
        <v>341</v>
      </c>
      <c r="E14817" t="s">
        <v>101</v>
      </c>
    </row>
    <row r="14818" spans="1:8" x14ac:dyDescent="0.35">
      <c r="A14818">
        <v>24022025</v>
      </c>
      <c r="B14818" t="s">
        <v>812</v>
      </c>
      <c r="C14818" t="s">
        <v>418</v>
      </c>
      <c r="D14818" t="s">
        <v>343</v>
      </c>
      <c r="E14818" t="s">
        <v>101</v>
      </c>
    </row>
    <row r="14819" spans="1:8" x14ac:dyDescent="0.35">
      <c r="A14819">
        <v>24022025</v>
      </c>
      <c r="B14819" t="s">
        <v>339</v>
      </c>
      <c r="C14819" t="s">
        <v>132</v>
      </c>
      <c r="D14819" t="s">
        <v>344</v>
      </c>
      <c r="E14819" t="s">
        <v>345</v>
      </c>
      <c r="F14819" t="s">
        <v>101</v>
      </c>
    </row>
    <row r="14820" spans="1:8" x14ac:dyDescent="0.35">
      <c r="A14820">
        <v>24022025</v>
      </c>
      <c r="B14820" t="s">
        <v>793</v>
      </c>
      <c r="C14820" t="s">
        <v>572</v>
      </c>
      <c r="D14820" t="s">
        <v>132</v>
      </c>
      <c r="E14820" t="s">
        <v>347</v>
      </c>
      <c r="F14820" t="s">
        <v>101</v>
      </c>
    </row>
    <row r="14821" spans="1:8" x14ac:dyDescent="0.35">
      <c r="A14821">
        <v>24022025</v>
      </c>
      <c r="B14821" t="s">
        <v>836</v>
      </c>
      <c r="C14821" t="s">
        <v>558</v>
      </c>
      <c r="D14821" t="s">
        <v>132</v>
      </c>
      <c r="E14821" t="s">
        <v>348</v>
      </c>
      <c r="F14821" t="s">
        <v>101</v>
      </c>
    </row>
    <row r="14822" spans="1:8" x14ac:dyDescent="0.35">
      <c r="A14822">
        <v>24022025</v>
      </c>
      <c r="B14822" t="s">
        <v>551</v>
      </c>
      <c r="C14822" t="s">
        <v>342</v>
      </c>
      <c r="D14822" t="s">
        <v>132</v>
      </c>
      <c r="E14822" t="s">
        <v>350</v>
      </c>
      <c r="F14822" t="s">
        <v>101</v>
      </c>
    </row>
    <row r="14823" spans="1:8" x14ac:dyDescent="0.35">
      <c r="A14823">
        <v>24022025</v>
      </c>
      <c r="B14823" t="s">
        <v>827</v>
      </c>
      <c r="C14823" t="s">
        <v>603</v>
      </c>
      <c r="D14823" t="s">
        <v>132</v>
      </c>
      <c r="E14823" t="s">
        <v>352</v>
      </c>
      <c r="F14823" t="s">
        <v>101</v>
      </c>
    </row>
    <row r="14824" spans="1:8" x14ac:dyDescent="0.35">
      <c r="A14824">
        <v>24022025</v>
      </c>
      <c r="B14824" t="s">
        <v>824</v>
      </c>
      <c r="C14824" t="s">
        <v>694</v>
      </c>
      <c r="D14824" t="s">
        <v>132</v>
      </c>
      <c r="E14824" t="s">
        <v>133</v>
      </c>
      <c r="F14824" t="s">
        <v>355</v>
      </c>
    </row>
    <row r="14825" spans="1:8" x14ac:dyDescent="0.35">
      <c r="A14825">
        <v>24022025</v>
      </c>
      <c r="B14825" t="s">
        <v>783</v>
      </c>
      <c r="C14825" t="s">
        <v>611</v>
      </c>
      <c r="D14825" t="s">
        <v>132</v>
      </c>
      <c r="E14825" t="s">
        <v>356</v>
      </c>
      <c r="F14825" t="s">
        <v>101</v>
      </c>
    </row>
    <row r="14826" spans="1:8" x14ac:dyDescent="0.35">
      <c r="A14826">
        <v>24022025</v>
      </c>
      <c r="B14826" t="s">
        <v>572</v>
      </c>
      <c r="C14826" t="s">
        <v>248</v>
      </c>
      <c r="D14826" t="s">
        <v>359</v>
      </c>
      <c r="E14826" t="s">
        <v>360</v>
      </c>
      <c r="F14826" t="s">
        <v>101</v>
      </c>
    </row>
    <row r="14827" spans="1:8" x14ac:dyDescent="0.35">
      <c r="A14827">
        <v>24022025</v>
      </c>
      <c r="B14827" t="s">
        <v>788</v>
      </c>
      <c r="C14827" t="s">
        <v>593</v>
      </c>
      <c r="D14827" t="s">
        <v>359</v>
      </c>
      <c r="E14827" t="s">
        <v>362</v>
      </c>
      <c r="F14827" t="s">
        <v>101</v>
      </c>
    </row>
    <row r="14828" spans="1:8" x14ac:dyDescent="0.35">
      <c r="A14828">
        <v>24022025</v>
      </c>
      <c r="B14828" t="s">
        <v>844</v>
      </c>
      <c r="C14828" t="s">
        <v>560</v>
      </c>
      <c r="D14828" t="s">
        <v>359</v>
      </c>
      <c r="E14828" t="s">
        <v>362</v>
      </c>
      <c r="F14828" t="s">
        <v>140</v>
      </c>
      <c r="G14828" t="s">
        <v>364</v>
      </c>
      <c r="H14828" t="s">
        <v>101</v>
      </c>
    </row>
    <row r="14829" spans="1:8" x14ac:dyDescent="0.35">
      <c r="A14829">
        <v>24022025</v>
      </c>
      <c r="B14829" t="s">
        <v>913</v>
      </c>
      <c r="C14829" t="s">
        <v>661</v>
      </c>
      <c r="D14829" t="s">
        <v>366</v>
      </c>
      <c r="E14829" t="s">
        <v>257</v>
      </c>
      <c r="F14829" t="s">
        <v>367</v>
      </c>
      <c r="G14829" t="s">
        <v>101</v>
      </c>
    </row>
    <row r="14830" spans="1:8" x14ac:dyDescent="0.35">
      <c r="A14830">
        <v>24022025</v>
      </c>
      <c r="B14830" t="s">
        <v>890</v>
      </c>
      <c r="C14830" t="s">
        <v>636</v>
      </c>
      <c r="D14830" t="s">
        <v>369</v>
      </c>
      <c r="E14830" t="s">
        <v>370</v>
      </c>
      <c r="F14830" t="s">
        <v>101</v>
      </c>
    </row>
    <row r="14831" spans="1:8" x14ac:dyDescent="0.35">
      <c r="A14831">
        <v>24022025</v>
      </c>
      <c r="B14831" t="s">
        <v>898</v>
      </c>
      <c r="C14831" t="s">
        <v>728</v>
      </c>
      <c r="D14831" t="s">
        <v>371</v>
      </c>
      <c r="E14831" t="s">
        <v>101</v>
      </c>
    </row>
    <row r="14832" spans="1:8" x14ac:dyDescent="0.35">
      <c r="A14832">
        <v>24022025</v>
      </c>
      <c r="B14832" t="s">
        <v>624</v>
      </c>
      <c r="C14832" t="s">
        <v>581</v>
      </c>
      <c r="D14832" t="s">
        <v>372</v>
      </c>
      <c r="E14832" t="s">
        <v>101</v>
      </c>
    </row>
    <row r="14833" spans="1:9" x14ac:dyDescent="0.35">
      <c r="A14833">
        <v>24022025</v>
      </c>
      <c r="B14833" t="s">
        <v>557</v>
      </c>
      <c r="C14833" t="s">
        <v>373</v>
      </c>
      <c r="D14833" t="s">
        <v>101</v>
      </c>
    </row>
    <row r="14834" spans="1:9" x14ac:dyDescent="0.35">
      <c r="A14834">
        <v>24022025</v>
      </c>
      <c r="B14834" t="s">
        <v>892</v>
      </c>
      <c r="C14834" t="s">
        <v>736</v>
      </c>
      <c r="D14834" t="s">
        <v>376</v>
      </c>
      <c r="E14834" t="s">
        <v>140</v>
      </c>
      <c r="F14834" t="s">
        <v>331</v>
      </c>
      <c r="G14834" t="s">
        <v>377</v>
      </c>
      <c r="H14834" t="s">
        <v>101</v>
      </c>
    </row>
    <row r="14835" spans="1:9" x14ac:dyDescent="0.35">
      <c r="A14835">
        <v>24022025</v>
      </c>
      <c r="B14835" t="s">
        <v>906</v>
      </c>
      <c r="C14835" t="s">
        <v>736</v>
      </c>
      <c r="D14835" t="s">
        <v>378</v>
      </c>
    </row>
    <row r="14836" spans="1:9" x14ac:dyDescent="0.35">
      <c r="A14836">
        <v>24022025</v>
      </c>
      <c r="B14836" t="s">
        <v>664</v>
      </c>
      <c r="C14836" t="s">
        <v>307</v>
      </c>
      <c r="D14836" t="s">
        <v>380</v>
      </c>
      <c r="E14836" t="s">
        <v>101</v>
      </c>
    </row>
    <row r="14837" spans="1:9" x14ac:dyDescent="0.35">
      <c r="A14837">
        <v>24022025</v>
      </c>
      <c r="B14837" t="s">
        <v>759</v>
      </c>
      <c r="C14837" t="s">
        <v>477</v>
      </c>
      <c r="D14837" t="s">
        <v>382</v>
      </c>
      <c r="E14837" t="s">
        <v>383</v>
      </c>
    </row>
    <row r="14838" spans="1:9" x14ac:dyDescent="0.35">
      <c r="A14838">
        <v>24022025</v>
      </c>
      <c r="B14838" t="s">
        <v>777</v>
      </c>
      <c r="C14838" t="s">
        <v>578</v>
      </c>
      <c r="D14838" t="s">
        <v>385</v>
      </c>
      <c r="E14838" t="s">
        <v>386</v>
      </c>
    </row>
    <row r="14839" spans="1:9" x14ac:dyDescent="0.35">
      <c r="A14839">
        <v>24022025</v>
      </c>
      <c r="B14839" t="s">
        <v>863</v>
      </c>
      <c r="C14839" t="s">
        <v>624</v>
      </c>
      <c r="D14839" t="s">
        <v>388</v>
      </c>
      <c r="E14839" t="s">
        <v>101</v>
      </c>
    </row>
    <row r="14840" spans="1:9" x14ac:dyDescent="0.35">
      <c r="A14840">
        <v>24022025</v>
      </c>
      <c r="B14840" t="s">
        <v>324</v>
      </c>
      <c r="C14840" t="s">
        <v>391</v>
      </c>
      <c r="D14840" t="s">
        <v>101</v>
      </c>
    </row>
    <row r="14841" spans="1:9" x14ac:dyDescent="0.35">
      <c r="A14841">
        <v>24022025</v>
      </c>
      <c r="B14841" t="s">
        <v>810</v>
      </c>
      <c r="C14841" t="s">
        <v>516</v>
      </c>
      <c r="D14841" t="s">
        <v>393</v>
      </c>
    </row>
    <row r="14842" spans="1:9" x14ac:dyDescent="0.35">
      <c r="A14842">
        <v>24022025</v>
      </c>
      <c r="B14842" t="s">
        <v>729</v>
      </c>
      <c r="C14842" t="s">
        <v>413</v>
      </c>
      <c r="D14842" t="s">
        <v>394</v>
      </c>
      <c r="E14842" t="s">
        <v>395</v>
      </c>
      <c r="F14842" t="s">
        <v>101</v>
      </c>
    </row>
    <row r="14843" spans="1:9" x14ac:dyDescent="0.35">
      <c r="A14843">
        <v>24022025</v>
      </c>
      <c r="B14843" t="s">
        <v>812</v>
      </c>
      <c r="C14843" t="s">
        <v>578</v>
      </c>
      <c r="D14843" t="s">
        <v>396</v>
      </c>
    </row>
    <row r="14844" spans="1:9" x14ac:dyDescent="0.35">
      <c r="A14844">
        <v>24022025</v>
      </c>
      <c r="B14844" t="s">
        <v>499</v>
      </c>
      <c r="C14844" t="s">
        <v>397</v>
      </c>
      <c r="D14844" t="s">
        <v>101</v>
      </c>
    </row>
    <row r="14845" spans="1:9" x14ac:dyDescent="0.35">
      <c r="A14845">
        <v>24022025</v>
      </c>
      <c r="B14845" t="s">
        <v>912</v>
      </c>
      <c r="C14845" t="s">
        <v>737</v>
      </c>
      <c r="D14845" t="s">
        <v>399</v>
      </c>
      <c r="E14845" t="s">
        <v>140</v>
      </c>
      <c r="F14845" t="s">
        <v>400</v>
      </c>
      <c r="G14845" t="s">
        <v>257</v>
      </c>
      <c r="H14845" t="s">
        <v>331</v>
      </c>
      <c r="I14845" t="s">
        <v>401</v>
      </c>
    </row>
    <row r="14846" spans="1:9" x14ac:dyDescent="0.35">
      <c r="A14846">
        <v>24022025</v>
      </c>
      <c r="B14846" t="s">
        <v>881</v>
      </c>
      <c r="C14846" t="s">
        <v>628</v>
      </c>
      <c r="D14846" t="s">
        <v>399</v>
      </c>
      <c r="E14846" t="s">
        <v>187</v>
      </c>
      <c r="F14846" t="s">
        <v>101</v>
      </c>
    </row>
    <row r="14847" spans="1:9" x14ac:dyDescent="0.35">
      <c r="A14847">
        <v>24022025</v>
      </c>
      <c r="B14847" t="s">
        <v>762</v>
      </c>
      <c r="C14847" t="s">
        <v>596</v>
      </c>
      <c r="D14847" t="s">
        <v>399</v>
      </c>
      <c r="E14847" t="s">
        <v>403</v>
      </c>
      <c r="F14847" t="s">
        <v>101</v>
      </c>
    </row>
    <row r="14848" spans="1:9" x14ac:dyDescent="0.35">
      <c r="A14848">
        <v>24022025</v>
      </c>
      <c r="B14848" t="s">
        <v>769</v>
      </c>
      <c r="C14848" t="s">
        <v>451</v>
      </c>
      <c r="D14848" t="s">
        <v>399</v>
      </c>
      <c r="E14848" t="s">
        <v>404</v>
      </c>
      <c r="F14848" t="s">
        <v>101</v>
      </c>
    </row>
    <row r="14849" spans="1:7" x14ac:dyDescent="0.35">
      <c r="A14849">
        <v>23022025</v>
      </c>
      <c r="B14849" t="s">
        <v>692</v>
      </c>
      <c r="C14849" t="s">
        <v>663</v>
      </c>
      <c r="D14849" t="s">
        <v>100</v>
      </c>
      <c r="E14849" t="s">
        <v>101</v>
      </c>
    </row>
    <row r="14850" spans="1:7" x14ac:dyDescent="0.35">
      <c r="A14850">
        <v>23022025</v>
      </c>
      <c r="B14850" t="s">
        <v>777</v>
      </c>
      <c r="C14850" t="s">
        <v>591</v>
      </c>
      <c r="D14850" t="s">
        <v>104</v>
      </c>
      <c r="E14850" t="s">
        <v>101</v>
      </c>
    </row>
    <row r="14851" spans="1:7" x14ac:dyDescent="0.35">
      <c r="A14851">
        <v>23022025</v>
      </c>
      <c r="B14851" t="s">
        <v>716</v>
      </c>
      <c r="C14851" t="s">
        <v>514</v>
      </c>
      <c r="D14851" t="s">
        <v>107</v>
      </c>
      <c r="E14851" t="s">
        <v>108</v>
      </c>
      <c r="F14851" t="s">
        <v>101</v>
      </c>
    </row>
    <row r="14852" spans="1:7" x14ac:dyDescent="0.35">
      <c r="A14852">
        <v>23022025</v>
      </c>
      <c r="B14852" t="s">
        <v>565</v>
      </c>
      <c r="C14852" t="s">
        <v>221</v>
      </c>
      <c r="D14852" t="s">
        <v>111</v>
      </c>
      <c r="E14852" t="s">
        <v>101</v>
      </c>
    </row>
    <row r="14853" spans="1:7" x14ac:dyDescent="0.35">
      <c r="A14853">
        <v>23022025</v>
      </c>
      <c r="B14853" t="s">
        <v>492</v>
      </c>
      <c r="C14853" t="s">
        <v>392</v>
      </c>
      <c r="D14853" t="s">
        <v>114</v>
      </c>
      <c r="E14853" t="s">
        <v>115</v>
      </c>
      <c r="F14853" t="s">
        <v>116</v>
      </c>
    </row>
    <row r="14854" spans="1:7" x14ac:dyDescent="0.35">
      <c r="A14854">
        <v>23022025</v>
      </c>
      <c r="B14854" t="s">
        <v>255</v>
      </c>
      <c r="C14854" t="s">
        <v>302</v>
      </c>
      <c r="D14854" t="s">
        <v>114</v>
      </c>
      <c r="E14854" t="s">
        <v>119</v>
      </c>
      <c r="F14854" t="s">
        <v>120</v>
      </c>
      <c r="G14854" t="s">
        <v>121</v>
      </c>
    </row>
    <row r="14855" spans="1:7" x14ac:dyDescent="0.35">
      <c r="A14855">
        <v>23022025</v>
      </c>
      <c r="B14855" t="s">
        <v>443</v>
      </c>
      <c r="C14855" t="s">
        <v>390</v>
      </c>
      <c r="D14855" t="s">
        <v>114</v>
      </c>
      <c r="E14855" t="s">
        <v>124</v>
      </c>
    </row>
    <row r="14856" spans="1:7" x14ac:dyDescent="0.35">
      <c r="A14856">
        <v>23022025</v>
      </c>
      <c r="B14856" t="s">
        <v>123</v>
      </c>
      <c r="C14856" t="s">
        <v>452</v>
      </c>
      <c r="D14856" t="s">
        <v>114</v>
      </c>
      <c r="E14856" t="s">
        <v>127</v>
      </c>
    </row>
    <row r="14857" spans="1:7" x14ac:dyDescent="0.35">
      <c r="A14857">
        <v>23022025</v>
      </c>
      <c r="B14857" t="s">
        <v>185</v>
      </c>
      <c r="C14857" t="s">
        <v>192</v>
      </c>
      <c r="D14857" t="s">
        <v>114</v>
      </c>
      <c r="E14857" t="s">
        <v>130</v>
      </c>
    </row>
    <row r="14858" spans="1:7" x14ac:dyDescent="0.35">
      <c r="A14858">
        <v>23022025</v>
      </c>
      <c r="B14858" t="s">
        <v>467</v>
      </c>
      <c r="C14858" t="s">
        <v>129</v>
      </c>
      <c r="D14858" t="s">
        <v>114</v>
      </c>
      <c r="E14858" t="s">
        <v>132</v>
      </c>
      <c r="F14858" t="s">
        <v>133</v>
      </c>
    </row>
    <row r="14859" spans="1:7" x14ac:dyDescent="0.35">
      <c r="A14859">
        <v>23022025</v>
      </c>
      <c r="B14859" t="s">
        <v>795</v>
      </c>
      <c r="C14859" t="s">
        <v>542</v>
      </c>
      <c r="D14859" t="s">
        <v>135</v>
      </c>
      <c r="E14859" t="s">
        <v>136</v>
      </c>
    </row>
    <row r="14860" spans="1:7" x14ac:dyDescent="0.35">
      <c r="A14860">
        <v>23022025</v>
      </c>
      <c r="B14860" t="s">
        <v>755</v>
      </c>
      <c r="C14860" t="s">
        <v>520</v>
      </c>
      <c r="D14860" t="s">
        <v>139</v>
      </c>
      <c r="E14860" t="s">
        <v>140</v>
      </c>
      <c r="F14860" t="s">
        <v>141</v>
      </c>
      <c r="G14860" t="s">
        <v>101</v>
      </c>
    </row>
    <row r="14861" spans="1:7" x14ac:dyDescent="0.35">
      <c r="A14861">
        <v>23022025</v>
      </c>
      <c r="B14861" t="s">
        <v>837</v>
      </c>
      <c r="C14861" t="s">
        <v>493</v>
      </c>
      <c r="D14861" t="s">
        <v>144</v>
      </c>
      <c r="E14861" t="s">
        <v>101</v>
      </c>
    </row>
    <row r="14862" spans="1:7" x14ac:dyDescent="0.35">
      <c r="A14862">
        <v>23022025</v>
      </c>
      <c r="B14862" t="s">
        <v>770</v>
      </c>
      <c r="C14862" t="s">
        <v>629</v>
      </c>
      <c r="D14862" t="s">
        <v>147</v>
      </c>
      <c r="E14862" t="s">
        <v>148</v>
      </c>
      <c r="F14862" t="s">
        <v>149</v>
      </c>
    </row>
    <row r="14863" spans="1:7" x14ac:dyDescent="0.35">
      <c r="A14863">
        <v>23022025</v>
      </c>
      <c r="B14863" t="s">
        <v>152</v>
      </c>
      <c r="C14863" t="s">
        <v>140</v>
      </c>
      <c r="D14863" t="s">
        <v>153</v>
      </c>
      <c r="E14863" t="s">
        <v>101</v>
      </c>
    </row>
    <row r="14864" spans="1:7" x14ac:dyDescent="0.35">
      <c r="A14864">
        <v>23022025</v>
      </c>
      <c r="B14864" t="s">
        <v>910</v>
      </c>
      <c r="C14864" t="s">
        <v>729</v>
      </c>
      <c r="D14864" t="s">
        <v>156</v>
      </c>
      <c r="E14864" t="s">
        <v>101</v>
      </c>
    </row>
    <row r="14865" spans="1:7" x14ac:dyDescent="0.35">
      <c r="A14865">
        <v>23022025</v>
      </c>
      <c r="B14865" t="s">
        <v>742</v>
      </c>
      <c r="C14865" t="s">
        <v>159</v>
      </c>
      <c r="D14865" t="s">
        <v>101</v>
      </c>
    </row>
    <row r="14866" spans="1:7" x14ac:dyDescent="0.35">
      <c r="A14866">
        <v>23022025</v>
      </c>
      <c r="B14866" t="s">
        <v>624</v>
      </c>
      <c r="C14866" t="s">
        <v>161</v>
      </c>
      <c r="D14866" t="s">
        <v>101</v>
      </c>
    </row>
    <row r="14867" spans="1:7" x14ac:dyDescent="0.35">
      <c r="A14867">
        <v>23022025</v>
      </c>
      <c r="B14867" t="s">
        <v>551</v>
      </c>
      <c r="C14867" t="s">
        <v>145</v>
      </c>
      <c r="D14867" t="s">
        <v>164</v>
      </c>
      <c r="E14867" t="s">
        <v>101</v>
      </c>
    </row>
    <row r="14868" spans="1:7" x14ac:dyDescent="0.35">
      <c r="A14868">
        <v>23022025</v>
      </c>
      <c r="B14868" t="s">
        <v>906</v>
      </c>
      <c r="C14868" t="s">
        <v>558</v>
      </c>
      <c r="D14868" t="s">
        <v>167</v>
      </c>
    </row>
    <row r="14869" spans="1:7" x14ac:dyDescent="0.35">
      <c r="A14869">
        <v>23022025</v>
      </c>
      <c r="B14869" t="s">
        <v>776</v>
      </c>
      <c r="C14869" t="s">
        <v>516</v>
      </c>
      <c r="D14869" t="s">
        <v>169</v>
      </c>
      <c r="E14869" t="s">
        <v>170</v>
      </c>
      <c r="F14869" t="s">
        <v>101</v>
      </c>
    </row>
    <row r="14870" spans="1:7" x14ac:dyDescent="0.35">
      <c r="A14870">
        <v>23022025</v>
      </c>
      <c r="B14870" t="s">
        <v>852</v>
      </c>
      <c r="C14870" t="s">
        <v>589</v>
      </c>
      <c r="D14870" t="s">
        <v>173</v>
      </c>
      <c r="E14870" t="s">
        <v>101</v>
      </c>
    </row>
    <row r="14871" spans="1:7" x14ac:dyDescent="0.35">
      <c r="A14871">
        <v>23022025</v>
      </c>
      <c r="B14871" t="s">
        <v>844</v>
      </c>
      <c r="C14871" t="s">
        <v>593</v>
      </c>
      <c r="D14871" t="s">
        <v>176</v>
      </c>
      <c r="E14871" t="s">
        <v>101</v>
      </c>
    </row>
    <row r="14872" spans="1:7" x14ac:dyDescent="0.35">
      <c r="A14872">
        <v>23022025</v>
      </c>
      <c r="B14872" t="s">
        <v>883</v>
      </c>
      <c r="C14872" t="s">
        <v>634</v>
      </c>
      <c r="D14872" t="s">
        <v>176</v>
      </c>
      <c r="E14872" t="s">
        <v>149</v>
      </c>
    </row>
    <row r="14873" spans="1:7" x14ac:dyDescent="0.35">
      <c r="A14873">
        <v>23022025</v>
      </c>
      <c r="B14873" t="s">
        <v>783</v>
      </c>
      <c r="C14873" t="s">
        <v>218</v>
      </c>
      <c r="D14873" t="s">
        <v>181</v>
      </c>
      <c r="E14873" t="s">
        <v>182</v>
      </c>
      <c r="F14873" t="s">
        <v>101</v>
      </c>
    </row>
    <row r="14874" spans="1:7" x14ac:dyDescent="0.35">
      <c r="A14874">
        <v>23022025</v>
      </c>
      <c r="B14874" t="s">
        <v>904</v>
      </c>
      <c r="C14874" t="s">
        <v>551</v>
      </c>
      <c r="D14874" t="s">
        <v>184</v>
      </c>
      <c r="E14874" t="s">
        <v>101</v>
      </c>
    </row>
    <row r="14875" spans="1:7" x14ac:dyDescent="0.35">
      <c r="A14875">
        <v>23022025</v>
      </c>
      <c r="B14875" t="s">
        <v>573</v>
      </c>
      <c r="C14875" t="s">
        <v>187</v>
      </c>
      <c r="D14875" t="s">
        <v>101</v>
      </c>
    </row>
    <row r="14876" spans="1:7" x14ac:dyDescent="0.35">
      <c r="A14876">
        <v>23022025</v>
      </c>
      <c r="B14876" t="s">
        <v>638</v>
      </c>
      <c r="C14876" t="s">
        <v>206</v>
      </c>
      <c r="D14876" t="s">
        <v>190</v>
      </c>
      <c r="E14876" t="s">
        <v>191</v>
      </c>
      <c r="F14876" t="s">
        <v>101</v>
      </c>
    </row>
    <row r="14877" spans="1:7" x14ac:dyDescent="0.35">
      <c r="A14877">
        <v>23022025</v>
      </c>
      <c r="B14877" t="s">
        <v>511</v>
      </c>
      <c r="C14877" t="s">
        <v>190</v>
      </c>
      <c r="D14877" t="s">
        <v>194</v>
      </c>
      <c r="E14877" t="s">
        <v>101</v>
      </c>
    </row>
    <row r="14878" spans="1:7" x14ac:dyDescent="0.35">
      <c r="A14878">
        <v>23022025</v>
      </c>
      <c r="B14878" t="s">
        <v>664</v>
      </c>
      <c r="C14878" t="s">
        <v>657</v>
      </c>
      <c r="D14878" t="s">
        <v>190</v>
      </c>
      <c r="E14878" t="s">
        <v>196</v>
      </c>
      <c r="F14878" t="s">
        <v>101</v>
      </c>
    </row>
    <row r="14879" spans="1:7" x14ac:dyDescent="0.35">
      <c r="A14879">
        <v>23022025</v>
      </c>
      <c r="B14879" t="s">
        <v>623</v>
      </c>
      <c r="C14879" t="s">
        <v>198</v>
      </c>
      <c r="D14879" t="s">
        <v>140</v>
      </c>
      <c r="E14879" t="s">
        <v>199</v>
      </c>
      <c r="F14879" t="s">
        <v>200</v>
      </c>
      <c r="G14879" t="s">
        <v>101</v>
      </c>
    </row>
    <row r="14880" spans="1:7" x14ac:dyDescent="0.35">
      <c r="A14880">
        <v>23022025</v>
      </c>
      <c r="B14880" t="s">
        <v>583</v>
      </c>
      <c r="C14880" t="s">
        <v>368</v>
      </c>
      <c r="D14880" t="s">
        <v>61</v>
      </c>
      <c r="E14880" t="s">
        <v>101</v>
      </c>
    </row>
    <row r="14881" spans="1:6" x14ac:dyDescent="0.35">
      <c r="A14881">
        <v>23022025</v>
      </c>
      <c r="B14881" t="s">
        <v>812</v>
      </c>
      <c r="C14881" t="s">
        <v>623</v>
      </c>
      <c r="D14881" t="s">
        <v>205</v>
      </c>
      <c r="E14881" t="s">
        <v>101</v>
      </c>
    </row>
    <row r="14882" spans="1:6" x14ac:dyDescent="0.35">
      <c r="A14882">
        <v>23022025</v>
      </c>
      <c r="B14882" t="s">
        <v>916</v>
      </c>
      <c r="C14882" t="s">
        <v>644</v>
      </c>
      <c r="D14882" t="s">
        <v>208</v>
      </c>
      <c r="E14882" t="s">
        <v>101</v>
      </c>
    </row>
    <row r="14883" spans="1:6" x14ac:dyDescent="0.35">
      <c r="A14883">
        <v>23022025</v>
      </c>
      <c r="B14883" t="s">
        <v>856</v>
      </c>
      <c r="C14883" t="s">
        <v>557</v>
      </c>
      <c r="D14883" t="s">
        <v>210</v>
      </c>
      <c r="E14883" t="s">
        <v>211</v>
      </c>
      <c r="F14883" t="s">
        <v>101</v>
      </c>
    </row>
    <row r="14884" spans="1:6" x14ac:dyDescent="0.35">
      <c r="A14884">
        <v>23022025</v>
      </c>
      <c r="B14884" t="s">
        <v>413</v>
      </c>
      <c r="C14884" t="s">
        <v>145</v>
      </c>
      <c r="D14884" t="s">
        <v>214</v>
      </c>
      <c r="E14884" t="s">
        <v>215</v>
      </c>
      <c r="F14884" t="s">
        <v>101</v>
      </c>
    </row>
    <row r="14885" spans="1:6" x14ac:dyDescent="0.35">
      <c r="A14885">
        <v>23022025</v>
      </c>
      <c r="B14885" t="s">
        <v>825</v>
      </c>
      <c r="C14885" t="s">
        <v>413</v>
      </c>
      <c r="D14885" t="s">
        <v>217</v>
      </c>
      <c r="E14885" t="s">
        <v>101</v>
      </c>
    </row>
    <row r="14886" spans="1:6" x14ac:dyDescent="0.35">
      <c r="A14886">
        <v>23022025</v>
      </c>
      <c r="B14886" t="s">
        <v>839</v>
      </c>
      <c r="C14886" t="s">
        <v>589</v>
      </c>
      <c r="D14886" t="s">
        <v>220</v>
      </c>
      <c r="E14886" t="s">
        <v>101</v>
      </c>
    </row>
    <row r="14887" spans="1:6" x14ac:dyDescent="0.35">
      <c r="A14887">
        <v>23022025</v>
      </c>
      <c r="B14887" t="s">
        <v>873</v>
      </c>
      <c r="C14887" t="s">
        <v>218</v>
      </c>
      <c r="D14887" t="s">
        <v>222</v>
      </c>
    </row>
    <row r="14888" spans="1:6" x14ac:dyDescent="0.35">
      <c r="A14888">
        <v>23022025</v>
      </c>
      <c r="B14888" t="s">
        <v>837</v>
      </c>
      <c r="C14888" t="s">
        <v>518</v>
      </c>
      <c r="D14888" t="s">
        <v>225</v>
      </c>
      <c r="E14888" t="s">
        <v>101</v>
      </c>
    </row>
    <row r="14889" spans="1:6" x14ac:dyDescent="0.35">
      <c r="A14889">
        <v>23022025</v>
      </c>
      <c r="B14889" t="s">
        <v>839</v>
      </c>
      <c r="C14889" t="s">
        <v>499</v>
      </c>
      <c r="D14889" t="s">
        <v>225</v>
      </c>
      <c r="E14889" t="s">
        <v>228</v>
      </c>
      <c r="F14889" t="s">
        <v>229</v>
      </c>
    </row>
    <row r="14890" spans="1:6" x14ac:dyDescent="0.35">
      <c r="A14890">
        <v>23022025</v>
      </c>
      <c r="B14890" t="s">
        <v>828</v>
      </c>
      <c r="C14890" t="s">
        <v>557</v>
      </c>
      <c r="D14890" t="s">
        <v>232</v>
      </c>
      <c r="E14890" t="s">
        <v>101</v>
      </c>
    </row>
    <row r="14891" spans="1:6" x14ac:dyDescent="0.35">
      <c r="A14891">
        <v>23022025</v>
      </c>
      <c r="B14891" t="s">
        <v>757</v>
      </c>
      <c r="C14891" t="s">
        <v>609</v>
      </c>
      <c r="D14891" t="s">
        <v>235</v>
      </c>
      <c r="E14891" t="s">
        <v>236</v>
      </c>
      <c r="F14891" t="s">
        <v>101</v>
      </c>
    </row>
    <row r="14892" spans="1:6" x14ac:dyDescent="0.35">
      <c r="A14892">
        <v>23022025</v>
      </c>
      <c r="B14892" t="s">
        <v>623</v>
      </c>
      <c r="C14892" t="s">
        <v>476</v>
      </c>
      <c r="D14892" t="s">
        <v>235</v>
      </c>
      <c r="E14892" t="s">
        <v>239</v>
      </c>
      <c r="F14892" t="s">
        <v>149</v>
      </c>
    </row>
    <row r="14893" spans="1:6" x14ac:dyDescent="0.35">
      <c r="A14893">
        <v>23022025</v>
      </c>
      <c r="B14893" t="s">
        <v>898</v>
      </c>
      <c r="C14893" t="s">
        <v>711</v>
      </c>
      <c r="D14893" t="s">
        <v>235</v>
      </c>
      <c r="E14893" t="s">
        <v>241</v>
      </c>
      <c r="F14893" t="s">
        <v>101</v>
      </c>
    </row>
    <row r="14894" spans="1:6" x14ac:dyDescent="0.35">
      <c r="A14894">
        <v>23022025</v>
      </c>
      <c r="B14894" t="s">
        <v>865</v>
      </c>
      <c r="C14894" t="s">
        <v>551</v>
      </c>
      <c r="D14894" t="s">
        <v>243</v>
      </c>
      <c r="E14894" t="s">
        <v>101</v>
      </c>
    </row>
    <row r="14895" spans="1:6" x14ac:dyDescent="0.35">
      <c r="A14895">
        <v>23022025</v>
      </c>
      <c r="B14895" t="s">
        <v>778</v>
      </c>
      <c r="C14895" t="s">
        <v>557</v>
      </c>
      <c r="D14895" t="s">
        <v>245</v>
      </c>
      <c r="E14895" t="s">
        <v>246</v>
      </c>
    </row>
    <row r="14896" spans="1:6" x14ac:dyDescent="0.35">
      <c r="A14896">
        <v>23022025</v>
      </c>
      <c r="B14896" t="s">
        <v>876</v>
      </c>
      <c r="C14896" t="s">
        <v>560</v>
      </c>
      <c r="D14896" t="s">
        <v>245</v>
      </c>
      <c r="E14896" t="s">
        <v>249</v>
      </c>
    </row>
    <row r="14897" spans="1:7" x14ac:dyDescent="0.35">
      <c r="A14897">
        <v>23022025</v>
      </c>
      <c r="B14897" t="s">
        <v>850</v>
      </c>
      <c r="C14897" t="s">
        <v>247</v>
      </c>
      <c r="D14897" t="s">
        <v>252</v>
      </c>
      <c r="E14897" t="s">
        <v>101</v>
      </c>
    </row>
    <row r="14898" spans="1:7" x14ac:dyDescent="0.35">
      <c r="A14898">
        <v>23022025</v>
      </c>
      <c r="B14898" t="s">
        <v>766</v>
      </c>
      <c r="C14898" t="s">
        <v>455</v>
      </c>
      <c r="D14898" t="s">
        <v>254</v>
      </c>
    </row>
    <row r="14899" spans="1:7" x14ac:dyDescent="0.35">
      <c r="A14899">
        <v>23022025</v>
      </c>
      <c r="B14899" t="s">
        <v>804</v>
      </c>
      <c r="C14899" t="s">
        <v>657</v>
      </c>
      <c r="D14899" t="s">
        <v>256</v>
      </c>
      <c r="E14899" t="s">
        <v>257</v>
      </c>
      <c r="F14899" t="s">
        <v>236</v>
      </c>
      <c r="G14899" t="s">
        <v>101</v>
      </c>
    </row>
    <row r="14900" spans="1:7" x14ac:dyDescent="0.35">
      <c r="A14900">
        <v>23022025</v>
      </c>
      <c r="B14900" t="s">
        <v>878</v>
      </c>
      <c r="C14900" t="s">
        <v>565</v>
      </c>
      <c r="D14900" t="s">
        <v>260</v>
      </c>
      <c r="E14900" t="s">
        <v>136</v>
      </c>
      <c r="F14900" t="s">
        <v>101</v>
      </c>
    </row>
    <row r="14901" spans="1:7" x14ac:dyDescent="0.35">
      <c r="A14901">
        <v>23022025</v>
      </c>
      <c r="B14901" t="s">
        <v>565</v>
      </c>
      <c r="C14901" t="s">
        <v>261</v>
      </c>
      <c r="D14901" t="s">
        <v>262</v>
      </c>
      <c r="E14901" t="s">
        <v>101</v>
      </c>
    </row>
    <row r="14902" spans="1:7" x14ac:dyDescent="0.35">
      <c r="A14902">
        <v>23022025</v>
      </c>
      <c r="B14902" t="s">
        <v>437</v>
      </c>
      <c r="C14902" t="s">
        <v>264</v>
      </c>
      <c r="D14902" t="s">
        <v>101</v>
      </c>
    </row>
    <row r="14903" spans="1:7" x14ac:dyDescent="0.35">
      <c r="A14903">
        <v>23022025</v>
      </c>
      <c r="B14903" t="s">
        <v>413</v>
      </c>
      <c r="C14903" t="s">
        <v>264</v>
      </c>
      <c r="D14903" t="s">
        <v>149</v>
      </c>
    </row>
    <row r="14904" spans="1:7" x14ac:dyDescent="0.35">
      <c r="A14904">
        <v>23022025</v>
      </c>
      <c r="B14904" t="s">
        <v>838</v>
      </c>
      <c r="C14904" t="s">
        <v>557</v>
      </c>
      <c r="D14904" t="s">
        <v>265</v>
      </c>
      <c r="E14904" t="s">
        <v>101</v>
      </c>
      <c r="F14904" t="s">
        <v>266</v>
      </c>
    </row>
    <row r="14905" spans="1:7" x14ac:dyDescent="0.35">
      <c r="A14905">
        <v>23022025</v>
      </c>
      <c r="B14905" t="s">
        <v>657</v>
      </c>
      <c r="C14905" t="s">
        <v>267</v>
      </c>
      <c r="D14905" t="s">
        <v>101</v>
      </c>
    </row>
    <row r="14906" spans="1:7" x14ac:dyDescent="0.35">
      <c r="A14906">
        <v>23022025</v>
      </c>
      <c r="B14906" t="s">
        <v>806</v>
      </c>
      <c r="C14906" t="s">
        <v>218</v>
      </c>
      <c r="D14906" t="s">
        <v>268</v>
      </c>
    </row>
    <row r="14907" spans="1:7" x14ac:dyDescent="0.35">
      <c r="A14907">
        <v>23022025</v>
      </c>
      <c r="B14907" t="s">
        <v>589</v>
      </c>
      <c r="C14907" t="s">
        <v>270</v>
      </c>
      <c r="D14907" t="s">
        <v>271</v>
      </c>
      <c r="E14907" t="s">
        <v>101</v>
      </c>
    </row>
    <row r="14908" spans="1:7" x14ac:dyDescent="0.35">
      <c r="A14908">
        <v>23022025</v>
      </c>
      <c r="B14908" t="s">
        <v>788</v>
      </c>
      <c r="C14908" t="s">
        <v>570</v>
      </c>
      <c r="D14908" t="s">
        <v>274</v>
      </c>
      <c r="E14908" t="s">
        <v>101</v>
      </c>
    </row>
    <row r="14909" spans="1:7" x14ac:dyDescent="0.35">
      <c r="A14909">
        <v>23022025</v>
      </c>
      <c r="B14909" t="s">
        <v>893</v>
      </c>
      <c r="C14909" t="s">
        <v>426</v>
      </c>
      <c r="D14909" t="s">
        <v>277</v>
      </c>
      <c r="E14909" t="s">
        <v>101</v>
      </c>
    </row>
    <row r="14910" spans="1:7" x14ac:dyDescent="0.35">
      <c r="A14910">
        <v>23022025</v>
      </c>
      <c r="B14910" t="s">
        <v>810</v>
      </c>
      <c r="C14910" t="s">
        <v>714</v>
      </c>
      <c r="D14910" t="s">
        <v>279</v>
      </c>
      <c r="E14910" t="s">
        <v>140</v>
      </c>
      <c r="F14910" t="s">
        <v>280</v>
      </c>
    </row>
    <row r="14911" spans="1:7" x14ac:dyDescent="0.35">
      <c r="A14911">
        <v>23022025</v>
      </c>
      <c r="B14911" t="s">
        <v>836</v>
      </c>
      <c r="C14911" t="s">
        <v>629</v>
      </c>
      <c r="D14911" t="s">
        <v>281</v>
      </c>
    </row>
    <row r="14912" spans="1:7" x14ac:dyDescent="0.35">
      <c r="A14912">
        <v>23022025</v>
      </c>
      <c r="B14912" t="s">
        <v>801</v>
      </c>
      <c r="C14912" t="s">
        <v>464</v>
      </c>
      <c r="D14912" t="s">
        <v>284</v>
      </c>
      <c r="E14912" t="s">
        <v>101</v>
      </c>
    </row>
    <row r="14913" spans="1:9" x14ac:dyDescent="0.35">
      <c r="A14913">
        <v>23022025</v>
      </c>
      <c r="B14913" t="s">
        <v>865</v>
      </c>
      <c r="C14913" t="s">
        <v>637</v>
      </c>
      <c r="D14913" t="s">
        <v>287</v>
      </c>
      <c r="E14913" t="s">
        <v>101</v>
      </c>
    </row>
    <row r="14914" spans="1:9" x14ac:dyDescent="0.35">
      <c r="A14914">
        <v>23022025</v>
      </c>
      <c r="B14914" t="s">
        <v>570</v>
      </c>
      <c r="C14914" t="s">
        <v>288</v>
      </c>
      <c r="D14914" t="s">
        <v>101</v>
      </c>
    </row>
    <row r="14915" spans="1:9" x14ac:dyDescent="0.35">
      <c r="A14915">
        <v>23022025</v>
      </c>
      <c r="B14915" t="s">
        <v>724</v>
      </c>
      <c r="C14915" t="s">
        <v>157</v>
      </c>
      <c r="D14915" t="s">
        <v>290</v>
      </c>
      <c r="E14915" t="s">
        <v>140</v>
      </c>
      <c r="F14915" t="s">
        <v>291</v>
      </c>
    </row>
    <row r="14916" spans="1:9" x14ac:dyDescent="0.35">
      <c r="A14916">
        <v>23022025</v>
      </c>
      <c r="B14916" t="s">
        <v>849</v>
      </c>
      <c r="C14916" t="s">
        <v>514</v>
      </c>
      <c r="D14916" t="s">
        <v>290</v>
      </c>
      <c r="E14916" t="s">
        <v>140</v>
      </c>
      <c r="F14916" t="s">
        <v>294</v>
      </c>
      <c r="G14916" t="s">
        <v>295</v>
      </c>
      <c r="H14916" t="s">
        <v>101</v>
      </c>
    </row>
    <row r="14917" spans="1:9" x14ac:dyDescent="0.35">
      <c r="A14917">
        <v>23022025</v>
      </c>
      <c r="B14917" t="s">
        <v>880</v>
      </c>
      <c r="C14917" t="s">
        <v>636</v>
      </c>
      <c r="D14917" t="s">
        <v>298</v>
      </c>
      <c r="E14917" t="s">
        <v>101</v>
      </c>
    </row>
    <row r="14918" spans="1:9" x14ac:dyDescent="0.35">
      <c r="A14918">
        <v>23022025</v>
      </c>
      <c r="B14918" t="s">
        <v>414</v>
      </c>
      <c r="C14918" t="s">
        <v>300</v>
      </c>
      <c r="D14918" t="s">
        <v>262</v>
      </c>
      <c r="E14918" t="s">
        <v>101</v>
      </c>
    </row>
    <row r="14919" spans="1:9" x14ac:dyDescent="0.35">
      <c r="A14919">
        <v>23022025</v>
      </c>
      <c r="B14919" t="s">
        <v>760</v>
      </c>
      <c r="C14919" t="s">
        <v>507</v>
      </c>
      <c r="D14919" t="s">
        <v>301</v>
      </c>
      <c r="E14919" t="s">
        <v>101</v>
      </c>
    </row>
    <row r="14920" spans="1:9" x14ac:dyDescent="0.35">
      <c r="A14920">
        <v>23022025</v>
      </c>
      <c r="B14920" t="s">
        <v>893</v>
      </c>
      <c r="C14920" t="s">
        <v>714</v>
      </c>
      <c r="D14920" t="s">
        <v>303</v>
      </c>
      <c r="E14920" t="s">
        <v>149</v>
      </c>
    </row>
    <row r="14921" spans="1:9" x14ac:dyDescent="0.35">
      <c r="A14921">
        <v>23022025</v>
      </c>
      <c r="B14921" t="s">
        <v>874</v>
      </c>
      <c r="C14921" t="s">
        <v>579</v>
      </c>
      <c r="D14921" t="s">
        <v>306</v>
      </c>
      <c r="E14921" t="s">
        <v>101</v>
      </c>
    </row>
    <row r="14922" spans="1:9" x14ac:dyDescent="0.35">
      <c r="A14922">
        <v>23022025</v>
      </c>
      <c r="B14922" t="s">
        <v>907</v>
      </c>
      <c r="C14922" t="s">
        <v>696</v>
      </c>
      <c r="D14922" t="s">
        <v>308</v>
      </c>
      <c r="E14922" t="s">
        <v>309</v>
      </c>
      <c r="F14922" t="s">
        <v>310</v>
      </c>
      <c r="G14922" t="s">
        <v>311</v>
      </c>
      <c r="H14922" t="s">
        <v>312</v>
      </c>
      <c r="I14922" t="s">
        <v>101</v>
      </c>
    </row>
    <row r="14923" spans="1:9" x14ac:dyDescent="0.35">
      <c r="A14923">
        <v>23022025</v>
      </c>
      <c r="B14923" t="s">
        <v>742</v>
      </c>
      <c r="C14923" t="s">
        <v>424</v>
      </c>
      <c r="D14923" t="s">
        <v>314</v>
      </c>
      <c r="E14923" t="s">
        <v>315</v>
      </c>
      <c r="F14923" t="s">
        <v>101</v>
      </c>
    </row>
    <row r="14924" spans="1:9" x14ac:dyDescent="0.35">
      <c r="A14924">
        <v>23022025</v>
      </c>
      <c r="B14924" t="s">
        <v>806</v>
      </c>
      <c r="C14924" t="s">
        <v>609</v>
      </c>
      <c r="D14924" t="s">
        <v>314</v>
      </c>
      <c r="E14924" t="s">
        <v>317</v>
      </c>
      <c r="F14924" t="s">
        <v>101</v>
      </c>
    </row>
    <row r="14925" spans="1:9" x14ac:dyDescent="0.35">
      <c r="A14925">
        <v>23022025</v>
      </c>
      <c r="B14925" t="s">
        <v>777</v>
      </c>
      <c r="C14925" t="s">
        <v>573</v>
      </c>
      <c r="D14925" t="s">
        <v>319</v>
      </c>
      <c r="E14925" t="s">
        <v>320</v>
      </c>
      <c r="F14925" t="s">
        <v>321</v>
      </c>
    </row>
    <row r="14926" spans="1:9" x14ac:dyDescent="0.35">
      <c r="A14926">
        <v>23022025</v>
      </c>
      <c r="B14926" t="s">
        <v>867</v>
      </c>
      <c r="C14926" t="s">
        <v>623</v>
      </c>
      <c r="D14926" t="s">
        <v>322</v>
      </c>
      <c r="E14926" t="s">
        <v>101</v>
      </c>
    </row>
    <row r="14927" spans="1:9" x14ac:dyDescent="0.35">
      <c r="A14927">
        <v>23022025</v>
      </c>
      <c r="B14927" t="s">
        <v>873</v>
      </c>
      <c r="C14927" t="s">
        <v>758</v>
      </c>
      <c r="D14927" t="s">
        <v>325</v>
      </c>
      <c r="E14927" t="s">
        <v>101</v>
      </c>
    </row>
    <row r="14928" spans="1:9" x14ac:dyDescent="0.35">
      <c r="A14928">
        <v>23022025</v>
      </c>
      <c r="B14928" t="s">
        <v>917</v>
      </c>
      <c r="C14928" t="s">
        <v>694</v>
      </c>
      <c r="D14928" t="s">
        <v>328</v>
      </c>
      <c r="E14928" t="s">
        <v>101</v>
      </c>
    </row>
    <row r="14929" spans="1:8" x14ac:dyDescent="0.35">
      <c r="A14929">
        <v>23022025</v>
      </c>
      <c r="B14929" t="s">
        <v>594</v>
      </c>
      <c r="C14929" t="s">
        <v>331</v>
      </c>
      <c r="D14929" t="s">
        <v>332</v>
      </c>
      <c r="E14929" t="s">
        <v>101</v>
      </c>
    </row>
    <row r="14930" spans="1:8" x14ac:dyDescent="0.35">
      <c r="A14930">
        <v>23022025</v>
      </c>
      <c r="B14930" t="s">
        <v>496</v>
      </c>
      <c r="C14930" t="s">
        <v>226</v>
      </c>
      <c r="D14930" t="s">
        <v>331</v>
      </c>
      <c r="E14930" t="s">
        <v>335</v>
      </c>
      <c r="F14930" t="s">
        <v>101</v>
      </c>
    </row>
    <row r="14931" spans="1:8" x14ac:dyDescent="0.35">
      <c r="A14931">
        <v>23022025</v>
      </c>
      <c r="B14931" t="s">
        <v>285</v>
      </c>
      <c r="C14931" t="s">
        <v>248</v>
      </c>
      <c r="D14931" t="s">
        <v>331</v>
      </c>
      <c r="E14931" t="s">
        <v>338</v>
      </c>
      <c r="F14931" t="s">
        <v>321</v>
      </c>
    </row>
    <row r="14932" spans="1:8" x14ac:dyDescent="0.35">
      <c r="A14932">
        <v>23022025</v>
      </c>
      <c r="B14932" t="s">
        <v>867</v>
      </c>
      <c r="C14932" t="s">
        <v>634</v>
      </c>
      <c r="D14932" t="s">
        <v>170</v>
      </c>
    </row>
    <row r="14933" spans="1:8" x14ac:dyDescent="0.35">
      <c r="A14933">
        <v>23022025</v>
      </c>
      <c r="B14933" t="s">
        <v>845</v>
      </c>
      <c r="C14933" t="s">
        <v>565</v>
      </c>
      <c r="D14933" t="s">
        <v>341</v>
      </c>
      <c r="E14933" t="s">
        <v>101</v>
      </c>
    </row>
    <row r="14934" spans="1:8" x14ac:dyDescent="0.35">
      <c r="A14934">
        <v>23022025</v>
      </c>
      <c r="B14934" t="s">
        <v>783</v>
      </c>
      <c r="C14934" t="s">
        <v>515</v>
      </c>
      <c r="D14934" t="s">
        <v>343</v>
      </c>
      <c r="E14934" t="s">
        <v>101</v>
      </c>
    </row>
    <row r="14935" spans="1:8" x14ac:dyDescent="0.35">
      <c r="A14935">
        <v>23022025</v>
      </c>
      <c r="B14935" t="s">
        <v>460</v>
      </c>
      <c r="C14935" t="s">
        <v>132</v>
      </c>
      <c r="D14935" t="s">
        <v>344</v>
      </c>
      <c r="E14935" t="s">
        <v>345</v>
      </c>
      <c r="F14935" t="s">
        <v>101</v>
      </c>
    </row>
    <row r="14936" spans="1:8" x14ac:dyDescent="0.35">
      <c r="A14936">
        <v>23022025</v>
      </c>
      <c r="B14936" t="s">
        <v>777</v>
      </c>
      <c r="C14936" t="s">
        <v>589</v>
      </c>
      <c r="D14936" t="s">
        <v>132</v>
      </c>
      <c r="E14936" t="s">
        <v>347</v>
      </c>
      <c r="F14936" t="s">
        <v>101</v>
      </c>
    </row>
    <row r="14937" spans="1:8" x14ac:dyDescent="0.35">
      <c r="A14937">
        <v>23022025</v>
      </c>
      <c r="B14937" t="s">
        <v>864</v>
      </c>
      <c r="C14937" t="s">
        <v>720</v>
      </c>
      <c r="D14937" t="s">
        <v>132</v>
      </c>
      <c r="E14937" t="s">
        <v>348</v>
      </c>
      <c r="F14937" t="s">
        <v>101</v>
      </c>
    </row>
    <row r="14938" spans="1:8" x14ac:dyDescent="0.35">
      <c r="A14938">
        <v>23022025</v>
      </c>
      <c r="B14938" t="s">
        <v>687</v>
      </c>
      <c r="C14938" t="s">
        <v>207</v>
      </c>
      <c r="D14938" t="s">
        <v>132</v>
      </c>
      <c r="E14938" t="s">
        <v>350</v>
      </c>
      <c r="F14938" t="s">
        <v>101</v>
      </c>
    </row>
    <row r="14939" spans="1:8" x14ac:dyDescent="0.35">
      <c r="A14939">
        <v>23022025</v>
      </c>
      <c r="B14939" t="s">
        <v>873</v>
      </c>
      <c r="C14939" t="s">
        <v>759</v>
      </c>
      <c r="D14939" t="s">
        <v>132</v>
      </c>
      <c r="E14939" t="s">
        <v>352</v>
      </c>
      <c r="F14939" t="s">
        <v>101</v>
      </c>
    </row>
    <row r="14940" spans="1:8" x14ac:dyDescent="0.35">
      <c r="A14940">
        <v>23022025</v>
      </c>
      <c r="B14940" t="s">
        <v>860</v>
      </c>
      <c r="C14940" t="s">
        <v>736</v>
      </c>
      <c r="D14940" t="s">
        <v>132</v>
      </c>
      <c r="E14940" t="s">
        <v>133</v>
      </c>
      <c r="F14940" t="s">
        <v>355</v>
      </c>
    </row>
    <row r="14941" spans="1:8" x14ac:dyDescent="0.35">
      <c r="A14941">
        <v>23022025</v>
      </c>
      <c r="B14941" t="s">
        <v>765</v>
      </c>
      <c r="C14941" t="s">
        <v>665</v>
      </c>
      <c r="D14941" t="s">
        <v>132</v>
      </c>
      <c r="E14941" t="s">
        <v>356</v>
      </c>
      <c r="F14941" t="s">
        <v>101</v>
      </c>
    </row>
    <row r="14942" spans="1:8" x14ac:dyDescent="0.35">
      <c r="A14942">
        <v>23022025</v>
      </c>
      <c r="B14942" t="s">
        <v>603</v>
      </c>
      <c r="C14942" t="s">
        <v>446</v>
      </c>
      <c r="D14942" t="s">
        <v>359</v>
      </c>
      <c r="E14942" t="s">
        <v>360</v>
      </c>
      <c r="F14942" t="s">
        <v>101</v>
      </c>
    </row>
    <row r="14943" spans="1:8" x14ac:dyDescent="0.35">
      <c r="A14943">
        <v>23022025</v>
      </c>
      <c r="B14943" t="s">
        <v>828</v>
      </c>
      <c r="C14943" t="s">
        <v>464</v>
      </c>
      <c r="D14943" t="s">
        <v>359</v>
      </c>
      <c r="E14943" t="s">
        <v>362</v>
      </c>
      <c r="F14943" t="s">
        <v>101</v>
      </c>
    </row>
    <row r="14944" spans="1:8" x14ac:dyDescent="0.35">
      <c r="A14944">
        <v>23022025</v>
      </c>
      <c r="B14944" t="s">
        <v>896</v>
      </c>
      <c r="C14944" t="s">
        <v>592</v>
      </c>
      <c r="D14944" t="s">
        <v>359</v>
      </c>
      <c r="E14944" t="s">
        <v>362</v>
      </c>
      <c r="F14944" t="s">
        <v>140</v>
      </c>
      <c r="G14944" t="s">
        <v>364</v>
      </c>
      <c r="H14944" t="s">
        <v>101</v>
      </c>
    </row>
    <row r="14945" spans="1:8" x14ac:dyDescent="0.35">
      <c r="A14945">
        <v>23022025</v>
      </c>
      <c r="B14945" t="s">
        <v>918</v>
      </c>
      <c r="C14945" t="s">
        <v>638</v>
      </c>
      <c r="D14945" t="s">
        <v>366</v>
      </c>
      <c r="E14945" t="s">
        <v>257</v>
      </c>
      <c r="F14945" t="s">
        <v>367</v>
      </c>
      <c r="G14945" t="s">
        <v>101</v>
      </c>
    </row>
    <row r="14946" spans="1:8" x14ac:dyDescent="0.35">
      <c r="A14946">
        <v>23022025</v>
      </c>
      <c r="B14946" t="s">
        <v>865</v>
      </c>
      <c r="C14946" t="s">
        <v>662</v>
      </c>
      <c r="D14946" t="s">
        <v>369</v>
      </c>
      <c r="E14946" t="s">
        <v>370</v>
      </c>
      <c r="F14946" t="s">
        <v>101</v>
      </c>
    </row>
    <row r="14947" spans="1:8" x14ac:dyDescent="0.35">
      <c r="A14947">
        <v>23022025</v>
      </c>
      <c r="B14947" t="s">
        <v>917</v>
      </c>
      <c r="C14947" t="s">
        <v>687</v>
      </c>
      <c r="D14947" t="s">
        <v>371</v>
      </c>
      <c r="E14947" t="s">
        <v>101</v>
      </c>
    </row>
    <row r="14948" spans="1:8" x14ac:dyDescent="0.35">
      <c r="A14948">
        <v>23022025</v>
      </c>
      <c r="B14948" t="s">
        <v>781</v>
      </c>
      <c r="C14948" t="s">
        <v>542</v>
      </c>
      <c r="D14948" t="s">
        <v>372</v>
      </c>
      <c r="E14948" t="s">
        <v>101</v>
      </c>
    </row>
    <row r="14949" spans="1:8" x14ac:dyDescent="0.35">
      <c r="A14949">
        <v>23022025</v>
      </c>
      <c r="B14949" t="s">
        <v>514</v>
      </c>
      <c r="C14949" t="s">
        <v>373</v>
      </c>
      <c r="D14949" t="s">
        <v>101</v>
      </c>
    </row>
    <row r="14950" spans="1:8" x14ac:dyDescent="0.35">
      <c r="A14950">
        <v>23022025</v>
      </c>
      <c r="B14950" t="s">
        <v>892</v>
      </c>
      <c r="C14950" t="s">
        <v>736</v>
      </c>
      <c r="D14950" t="s">
        <v>376</v>
      </c>
      <c r="E14950" t="s">
        <v>140</v>
      </c>
      <c r="F14950" t="s">
        <v>331</v>
      </c>
      <c r="G14950" t="s">
        <v>377</v>
      </c>
      <c r="H14950" t="s">
        <v>101</v>
      </c>
    </row>
    <row r="14951" spans="1:8" x14ac:dyDescent="0.35">
      <c r="A14951">
        <v>23022025</v>
      </c>
      <c r="B14951" t="s">
        <v>871</v>
      </c>
      <c r="C14951" t="s">
        <v>565</v>
      </c>
      <c r="D14951" t="s">
        <v>378</v>
      </c>
    </row>
    <row r="14952" spans="1:8" x14ac:dyDescent="0.35">
      <c r="A14952">
        <v>23022025</v>
      </c>
      <c r="B14952" t="s">
        <v>852</v>
      </c>
      <c r="C14952" t="s">
        <v>542</v>
      </c>
      <c r="D14952" t="s">
        <v>380</v>
      </c>
      <c r="E14952" t="s">
        <v>101</v>
      </c>
    </row>
    <row r="14953" spans="1:8" x14ac:dyDescent="0.35">
      <c r="A14953">
        <v>23022025</v>
      </c>
      <c r="B14953" t="s">
        <v>856</v>
      </c>
      <c r="C14953" t="s">
        <v>636</v>
      </c>
      <c r="D14953" t="s">
        <v>382</v>
      </c>
      <c r="E14953" t="s">
        <v>383</v>
      </c>
    </row>
    <row r="14954" spans="1:8" x14ac:dyDescent="0.35">
      <c r="A14954">
        <v>23022025</v>
      </c>
      <c r="B14954" t="s">
        <v>829</v>
      </c>
      <c r="C14954" t="s">
        <v>583</v>
      </c>
      <c r="D14954" t="s">
        <v>385</v>
      </c>
      <c r="E14954" t="s">
        <v>386</v>
      </c>
    </row>
    <row r="14955" spans="1:8" x14ac:dyDescent="0.35">
      <c r="A14955">
        <v>23022025</v>
      </c>
      <c r="B14955" t="s">
        <v>871</v>
      </c>
      <c r="C14955" t="s">
        <v>628</v>
      </c>
      <c r="D14955" t="s">
        <v>388</v>
      </c>
      <c r="E14955" t="s">
        <v>101</v>
      </c>
    </row>
    <row r="14956" spans="1:8" x14ac:dyDescent="0.35">
      <c r="A14956">
        <v>23022025</v>
      </c>
      <c r="B14956" t="s">
        <v>327</v>
      </c>
      <c r="C14956" t="s">
        <v>391</v>
      </c>
      <c r="D14956" t="s">
        <v>101</v>
      </c>
    </row>
    <row r="14957" spans="1:8" x14ac:dyDescent="0.35">
      <c r="A14957">
        <v>23022025</v>
      </c>
      <c r="B14957" t="s">
        <v>810</v>
      </c>
      <c r="C14957" t="s">
        <v>426</v>
      </c>
      <c r="D14957" t="s">
        <v>393</v>
      </c>
    </row>
    <row r="14958" spans="1:8" x14ac:dyDescent="0.35">
      <c r="A14958">
        <v>23022025</v>
      </c>
      <c r="B14958" t="s">
        <v>849</v>
      </c>
      <c r="C14958" t="s">
        <v>594</v>
      </c>
      <c r="D14958" t="s">
        <v>394</v>
      </c>
      <c r="E14958" t="s">
        <v>395</v>
      </c>
      <c r="F14958" t="s">
        <v>101</v>
      </c>
    </row>
    <row r="14959" spans="1:8" x14ac:dyDescent="0.35">
      <c r="A14959">
        <v>23022025</v>
      </c>
      <c r="B14959" t="s">
        <v>396</v>
      </c>
    </row>
    <row r="14960" spans="1:8" x14ac:dyDescent="0.35">
      <c r="A14960">
        <v>23022025</v>
      </c>
      <c r="B14960" t="s">
        <v>516</v>
      </c>
      <c r="C14960" t="s">
        <v>397</v>
      </c>
      <c r="D14960" t="s">
        <v>101</v>
      </c>
    </row>
    <row r="14961" spans="1:9" x14ac:dyDescent="0.35">
      <c r="A14961">
        <v>23022025</v>
      </c>
      <c r="B14961" t="s">
        <v>919</v>
      </c>
      <c r="C14961" t="s">
        <v>693</v>
      </c>
      <c r="D14961" t="s">
        <v>399</v>
      </c>
      <c r="E14961" t="s">
        <v>140</v>
      </c>
      <c r="F14961" t="s">
        <v>400</v>
      </c>
      <c r="G14961" t="s">
        <v>257</v>
      </c>
      <c r="H14961" t="s">
        <v>331</v>
      </c>
      <c r="I14961" t="s">
        <v>401</v>
      </c>
    </row>
    <row r="14962" spans="1:9" x14ac:dyDescent="0.35">
      <c r="A14962">
        <v>23022025</v>
      </c>
      <c r="B14962" t="s">
        <v>920</v>
      </c>
      <c r="C14962" t="s">
        <v>628</v>
      </c>
      <c r="D14962" t="s">
        <v>399</v>
      </c>
      <c r="E14962" t="s">
        <v>187</v>
      </c>
      <c r="F14962" t="s">
        <v>101</v>
      </c>
    </row>
    <row r="14963" spans="1:9" x14ac:dyDescent="0.35">
      <c r="A14963">
        <v>23022025</v>
      </c>
      <c r="B14963" t="s">
        <v>795</v>
      </c>
      <c r="C14963" t="s">
        <v>579</v>
      </c>
      <c r="D14963" t="s">
        <v>399</v>
      </c>
      <c r="E14963" t="s">
        <v>403</v>
      </c>
      <c r="F14963" t="s">
        <v>101</v>
      </c>
    </row>
    <row r="14964" spans="1:9" x14ac:dyDescent="0.35">
      <c r="A14964">
        <v>23022025</v>
      </c>
      <c r="B14964" t="s">
        <v>870</v>
      </c>
      <c r="C14964" t="s">
        <v>602</v>
      </c>
      <c r="D14964" t="s">
        <v>399</v>
      </c>
      <c r="E14964" t="s">
        <v>404</v>
      </c>
      <c r="F14964" t="s">
        <v>101</v>
      </c>
    </row>
    <row r="14965" spans="1:9" x14ac:dyDescent="0.35">
      <c r="A14965">
        <v>22022025</v>
      </c>
      <c r="B14965" t="s">
        <v>721</v>
      </c>
      <c r="C14965" t="s">
        <v>589</v>
      </c>
      <c r="D14965" t="s">
        <v>100</v>
      </c>
      <c r="E14965" t="s">
        <v>101</v>
      </c>
    </row>
    <row r="14966" spans="1:9" x14ac:dyDescent="0.35">
      <c r="A14966">
        <v>22022025</v>
      </c>
      <c r="B14966" t="s">
        <v>843</v>
      </c>
      <c r="C14966" t="s">
        <v>573</v>
      </c>
      <c r="D14966" t="s">
        <v>104</v>
      </c>
      <c r="E14966" t="s">
        <v>101</v>
      </c>
    </row>
    <row r="14967" spans="1:9" x14ac:dyDescent="0.35">
      <c r="A14967">
        <v>22022025</v>
      </c>
      <c r="B14967" t="s">
        <v>872</v>
      </c>
      <c r="C14967" t="s">
        <v>589</v>
      </c>
      <c r="D14967" t="s">
        <v>107</v>
      </c>
      <c r="E14967" t="s">
        <v>108</v>
      </c>
      <c r="F14967" t="s">
        <v>101</v>
      </c>
    </row>
    <row r="14968" spans="1:9" x14ac:dyDescent="0.35">
      <c r="A14968">
        <v>22022025</v>
      </c>
      <c r="B14968" t="s">
        <v>591</v>
      </c>
      <c r="C14968" t="s">
        <v>455</v>
      </c>
      <c r="D14968" t="s">
        <v>111</v>
      </c>
      <c r="E14968" t="s">
        <v>101</v>
      </c>
    </row>
    <row r="14969" spans="1:9" x14ac:dyDescent="0.35">
      <c r="A14969">
        <v>22022025</v>
      </c>
      <c r="B14969" t="s">
        <v>411</v>
      </c>
      <c r="C14969" t="s">
        <v>577</v>
      </c>
      <c r="D14969" t="s">
        <v>114</v>
      </c>
      <c r="E14969" t="s">
        <v>115</v>
      </c>
      <c r="F14969" t="s">
        <v>116</v>
      </c>
    </row>
    <row r="14970" spans="1:9" x14ac:dyDescent="0.35">
      <c r="A14970">
        <v>22022025</v>
      </c>
      <c r="B14970" t="s">
        <v>244</v>
      </c>
      <c r="C14970" t="s">
        <v>428</v>
      </c>
      <c r="D14970" t="s">
        <v>114</v>
      </c>
      <c r="E14970" t="s">
        <v>119</v>
      </c>
      <c r="F14970" t="s">
        <v>120</v>
      </c>
      <c r="G14970" t="s">
        <v>121</v>
      </c>
    </row>
    <row r="14971" spans="1:9" x14ac:dyDescent="0.35">
      <c r="A14971">
        <v>22022025</v>
      </c>
      <c r="B14971" t="s">
        <v>178</v>
      </c>
      <c r="C14971" t="s">
        <v>330</v>
      </c>
      <c r="D14971" t="s">
        <v>114</v>
      </c>
      <c r="E14971" t="s">
        <v>124</v>
      </c>
    </row>
    <row r="14972" spans="1:9" x14ac:dyDescent="0.35">
      <c r="A14972">
        <v>22022025</v>
      </c>
      <c r="B14972" t="s">
        <v>197</v>
      </c>
      <c r="C14972" t="s">
        <v>462</v>
      </c>
      <c r="D14972" t="s">
        <v>114</v>
      </c>
      <c r="E14972" t="s">
        <v>127</v>
      </c>
    </row>
    <row r="14973" spans="1:9" x14ac:dyDescent="0.35">
      <c r="A14973">
        <v>22022025</v>
      </c>
      <c r="B14973" t="s">
        <v>513</v>
      </c>
      <c r="C14973" t="s">
        <v>434</v>
      </c>
      <c r="D14973" t="s">
        <v>114</v>
      </c>
      <c r="E14973" t="s">
        <v>130</v>
      </c>
    </row>
    <row r="14974" spans="1:9" x14ac:dyDescent="0.35">
      <c r="A14974">
        <v>22022025</v>
      </c>
      <c r="B14974" t="s">
        <v>160</v>
      </c>
      <c r="C14974" t="s">
        <v>453</v>
      </c>
      <c r="D14974" t="s">
        <v>114</v>
      </c>
      <c r="E14974" t="s">
        <v>132</v>
      </c>
      <c r="F14974" t="s">
        <v>133</v>
      </c>
    </row>
    <row r="14975" spans="1:9" x14ac:dyDescent="0.35">
      <c r="A14975">
        <v>22022025</v>
      </c>
      <c r="B14975" t="s">
        <v>874</v>
      </c>
      <c r="C14975" t="s">
        <v>507</v>
      </c>
      <c r="D14975" t="s">
        <v>135</v>
      </c>
      <c r="E14975" t="s">
        <v>136</v>
      </c>
    </row>
    <row r="14976" spans="1:9" x14ac:dyDescent="0.35">
      <c r="A14976">
        <v>22022025</v>
      </c>
      <c r="B14976" t="s">
        <v>763</v>
      </c>
      <c r="C14976" t="s">
        <v>493</v>
      </c>
      <c r="D14976" t="s">
        <v>139</v>
      </c>
      <c r="E14976" t="s">
        <v>140</v>
      </c>
      <c r="F14976" t="s">
        <v>141</v>
      </c>
      <c r="G14976" t="s">
        <v>101</v>
      </c>
    </row>
    <row r="14977" spans="1:6" x14ac:dyDescent="0.35">
      <c r="A14977">
        <v>22022025</v>
      </c>
      <c r="B14977" t="s">
        <v>860</v>
      </c>
      <c r="C14977" t="s">
        <v>514</v>
      </c>
      <c r="D14977" t="s">
        <v>144</v>
      </c>
      <c r="E14977" t="s">
        <v>101</v>
      </c>
    </row>
    <row r="14978" spans="1:6" x14ac:dyDescent="0.35">
      <c r="A14978">
        <v>22022025</v>
      </c>
      <c r="B14978" t="s">
        <v>757</v>
      </c>
      <c r="C14978" t="s">
        <v>565</v>
      </c>
      <c r="D14978" t="s">
        <v>147</v>
      </c>
      <c r="E14978" t="s">
        <v>148</v>
      </c>
      <c r="F14978" t="s">
        <v>149</v>
      </c>
    </row>
    <row r="14979" spans="1:6" x14ac:dyDescent="0.35">
      <c r="A14979">
        <v>22022025</v>
      </c>
      <c r="B14979" t="s">
        <v>152</v>
      </c>
      <c r="C14979" t="s">
        <v>140</v>
      </c>
      <c r="D14979" t="s">
        <v>153</v>
      </c>
      <c r="E14979" t="s">
        <v>101</v>
      </c>
    </row>
    <row r="14980" spans="1:6" x14ac:dyDescent="0.35">
      <c r="A14980">
        <v>22022025</v>
      </c>
      <c r="B14980" t="s">
        <v>909</v>
      </c>
      <c r="C14980" t="s">
        <v>711</v>
      </c>
      <c r="D14980" t="s">
        <v>156</v>
      </c>
      <c r="E14980" t="s">
        <v>101</v>
      </c>
    </row>
    <row r="14981" spans="1:6" x14ac:dyDescent="0.35">
      <c r="A14981">
        <v>22022025</v>
      </c>
      <c r="B14981" t="s">
        <v>717</v>
      </c>
      <c r="C14981" t="s">
        <v>159</v>
      </c>
      <c r="D14981" t="s">
        <v>101</v>
      </c>
    </row>
    <row r="14982" spans="1:6" x14ac:dyDescent="0.35">
      <c r="A14982">
        <v>22022025</v>
      </c>
      <c r="B14982" t="s">
        <v>558</v>
      </c>
      <c r="C14982" t="s">
        <v>161</v>
      </c>
      <c r="D14982" t="s">
        <v>101</v>
      </c>
    </row>
    <row r="14983" spans="1:6" x14ac:dyDescent="0.35">
      <c r="A14983">
        <v>22022025</v>
      </c>
      <c r="B14983" t="s">
        <v>728</v>
      </c>
      <c r="C14983" t="s">
        <v>543</v>
      </c>
      <c r="D14983" t="s">
        <v>164</v>
      </c>
      <c r="E14983" t="s">
        <v>101</v>
      </c>
    </row>
    <row r="14984" spans="1:6" x14ac:dyDescent="0.35">
      <c r="A14984">
        <v>22022025</v>
      </c>
      <c r="B14984" t="s">
        <v>883</v>
      </c>
      <c r="C14984" t="s">
        <v>557</v>
      </c>
      <c r="D14984" t="s">
        <v>167</v>
      </c>
    </row>
    <row r="14985" spans="1:6" x14ac:dyDescent="0.35">
      <c r="A14985">
        <v>22022025</v>
      </c>
      <c r="B14985" t="s">
        <v>755</v>
      </c>
      <c r="C14985" t="s">
        <v>608</v>
      </c>
      <c r="D14985" t="s">
        <v>169</v>
      </c>
      <c r="E14985" t="s">
        <v>170</v>
      </c>
      <c r="F14985" t="s">
        <v>101</v>
      </c>
    </row>
    <row r="14986" spans="1:6" x14ac:dyDescent="0.35">
      <c r="A14986">
        <v>22022025</v>
      </c>
      <c r="B14986" t="s">
        <v>778</v>
      </c>
      <c r="C14986" t="s">
        <v>581</v>
      </c>
      <c r="D14986" t="s">
        <v>173</v>
      </c>
      <c r="E14986" t="s">
        <v>101</v>
      </c>
    </row>
    <row r="14987" spans="1:6" x14ac:dyDescent="0.35">
      <c r="A14987">
        <v>22022025</v>
      </c>
      <c r="B14987" t="s">
        <v>860</v>
      </c>
      <c r="C14987" t="s">
        <v>609</v>
      </c>
      <c r="D14987" t="s">
        <v>176</v>
      </c>
      <c r="E14987" t="s">
        <v>101</v>
      </c>
    </row>
    <row r="14988" spans="1:6" x14ac:dyDescent="0.35">
      <c r="A14988">
        <v>22022025</v>
      </c>
      <c r="B14988" t="s">
        <v>879</v>
      </c>
      <c r="C14988" t="s">
        <v>736</v>
      </c>
      <c r="D14988" t="s">
        <v>176</v>
      </c>
      <c r="E14988" t="s">
        <v>149</v>
      </c>
    </row>
    <row r="14989" spans="1:6" x14ac:dyDescent="0.35">
      <c r="A14989">
        <v>22022025</v>
      </c>
      <c r="B14989" t="s">
        <v>877</v>
      </c>
      <c r="C14989" t="s">
        <v>566</v>
      </c>
      <c r="D14989" t="s">
        <v>181</v>
      </c>
      <c r="E14989" t="s">
        <v>182</v>
      </c>
      <c r="F14989" t="s">
        <v>101</v>
      </c>
    </row>
    <row r="14990" spans="1:6" x14ac:dyDescent="0.35">
      <c r="A14990">
        <v>22022025</v>
      </c>
      <c r="B14990" t="s">
        <v>866</v>
      </c>
      <c r="C14990" t="s">
        <v>558</v>
      </c>
      <c r="D14990" t="s">
        <v>184</v>
      </c>
      <c r="E14990" t="s">
        <v>101</v>
      </c>
    </row>
    <row r="14991" spans="1:6" x14ac:dyDescent="0.35">
      <c r="A14991">
        <v>22022025</v>
      </c>
      <c r="B14991" t="s">
        <v>520</v>
      </c>
      <c r="C14991" t="s">
        <v>187</v>
      </c>
      <c r="D14991" t="s">
        <v>101</v>
      </c>
    </row>
    <row r="14992" spans="1:6" x14ac:dyDescent="0.35">
      <c r="A14992">
        <v>22022025</v>
      </c>
      <c r="B14992" t="s">
        <v>694</v>
      </c>
      <c r="C14992" t="s">
        <v>339</v>
      </c>
      <c r="D14992" t="s">
        <v>190</v>
      </c>
      <c r="E14992" t="s">
        <v>191</v>
      </c>
      <c r="F14992" t="s">
        <v>101</v>
      </c>
    </row>
    <row r="14993" spans="1:7" x14ac:dyDescent="0.35">
      <c r="A14993">
        <v>22022025</v>
      </c>
      <c r="B14993" t="s">
        <v>449</v>
      </c>
      <c r="C14993" t="s">
        <v>190</v>
      </c>
      <c r="D14993" t="s">
        <v>194</v>
      </c>
      <c r="E14993" t="s">
        <v>101</v>
      </c>
    </row>
    <row r="14994" spans="1:7" x14ac:dyDescent="0.35">
      <c r="A14994">
        <v>22022025</v>
      </c>
      <c r="B14994" t="s">
        <v>778</v>
      </c>
      <c r="C14994" t="s">
        <v>658</v>
      </c>
      <c r="D14994" t="s">
        <v>190</v>
      </c>
      <c r="E14994" t="s">
        <v>196</v>
      </c>
      <c r="F14994" t="s">
        <v>101</v>
      </c>
    </row>
    <row r="14995" spans="1:7" x14ac:dyDescent="0.35">
      <c r="A14995">
        <v>22022025</v>
      </c>
      <c r="B14995" t="s">
        <v>542</v>
      </c>
      <c r="C14995" t="s">
        <v>198</v>
      </c>
      <c r="D14995" t="s">
        <v>140</v>
      </c>
      <c r="E14995" t="s">
        <v>199</v>
      </c>
      <c r="F14995" t="s">
        <v>200</v>
      </c>
      <c r="G14995" t="s">
        <v>101</v>
      </c>
    </row>
    <row r="14996" spans="1:7" x14ac:dyDescent="0.35">
      <c r="A14996">
        <v>22022025</v>
      </c>
      <c r="B14996" t="s">
        <v>714</v>
      </c>
      <c r="C14996" t="s">
        <v>183</v>
      </c>
      <c r="D14996" t="s">
        <v>61</v>
      </c>
      <c r="E14996" t="s">
        <v>101</v>
      </c>
    </row>
    <row r="14997" spans="1:7" x14ac:dyDescent="0.35">
      <c r="A14997">
        <v>22022025</v>
      </c>
      <c r="B14997" t="s">
        <v>813</v>
      </c>
      <c r="C14997" t="s">
        <v>593</v>
      </c>
      <c r="D14997" t="s">
        <v>205</v>
      </c>
      <c r="E14997" t="s">
        <v>101</v>
      </c>
    </row>
    <row r="14998" spans="1:7" x14ac:dyDescent="0.35">
      <c r="A14998">
        <v>22022025</v>
      </c>
      <c r="B14998" t="s">
        <v>864</v>
      </c>
      <c r="C14998" t="s">
        <v>742</v>
      </c>
      <c r="D14998" t="s">
        <v>208</v>
      </c>
      <c r="E14998" t="s">
        <v>101</v>
      </c>
    </row>
    <row r="14999" spans="1:7" x14ac:dyDescent="0.35">
      <c r="A14999">
        <v>22022025</v>
      </c>
      <c r="B14999" t="s">
        <v>893</v>
      </c>
      <c r="C14999" t="s">
        <v>693</v>
      </c>
      <c r="D14999" t="s">
        <v>210</v>
      </c>
      <c r="E14999" t="s">
        <v>211</v>
      </c>
      <c r="F14999" t="s">
        <v>101</v>
      </c>
    </row>
    <row r="15000" spans="1:7" x14ac:dyDescent="0.35">
      <c r="A15000">
        <v>22022025</v>
      </c>
      <c r="B15000" t="s">
        <v>520</v>
      </c>
      <c r="C15000" t="s">
        <v>414</v>
      </c>
      <c r="D15000" t="s">
        <v>214</v>
      </c>
      <c r="E15000" t="s">
        <v>215</v>
      </c>
      <c r="F15000" t="s">
        <v>101</v>
      </c>
    </row>
    <row r="15001" spans="1:7" x14ac:dyDescent="0.35">
      <c r="A15001">
        <v>22022025</v>
      </c>
      <c r="B15001" t="s">
        <v>746</v>
      </c>
      <c r="C15001" t="s">
        <v>413</v>
      </c>
      <c r="D15001" t="s">
        <v>217</v>
      </c>
      <c r="E15001" t="s">
        <v>101</v>
      </c>
    </row>
    <row r="15002" spans="1:7" x14ac:dyDescent="0.35">
      <c r="A15002">
        <v>22022025</v>
      </c>
      <c r="B15002" t="s">
        <v>838</v>
      </c>
      <c r="C15002" t="s">
        <v>581</v>
      </c>
      <c r="D15002" t="s">
        <v>220</v>
      </c>
      <c r="E15002" t="s">
        <v>101</v>
      </c>
    </row>
    <row r="15003" spans="1:7" x14ac:dyDescent="0.35">
      <c r="A15003">
        <v>22022025</v>
      </c>
      <c r="B15003" t="s">
        <v>883</v>
      </c>
      <c r="C15003" t="s">
        <v>565</v>
      </c>
      <c r="D15003" t="s">
        <v>222</v>
      </c>
    </row>
    <row r="15004" spans="1:7" x14ac:dyDescent="0.35">
      <c r="A15004">
        <v>22022025</v>
      </c>
      <c r="B15004" t="s">
        <v>839</v>
      </c>
      <c r="C15004" t="s">
        <v>518</v>
      </c>
      <c r="D15004" t="s">
        <v>225</v>
      </c>
      <c r="E15004" t="s">
        <v>101</v>
      </c>
    </row>
    <row r="15005" spans="1:7" x14ac:dyDescent="0.35">
      <c r="A15005">
        <v>22022025</v>
      </c>
      <c r="B15005" t="s">
        <v>764</v>
      </c>
      <c r="C15005" t="s">
        <v>419</v>
      </c>
      <c r="D15005" t="s">
        <v>225</v>
      </c>
      <c r="E15005" t="s">
        <v>228</v>
      </c>
      <c r="F15005" t="s">
        <v>229</v>
      </c>
    </row>
    <row r="15006" spans="1:7" x14ac:dyDescent="0.35">
      <c r="A15006">
        <v>22022025</v>
      </c>
      <c r="B15006" t="s">
        <v>825</v>
      </c>
      <c r="C15006" t="s">
        <v>565</v>
      </c>
      <c r="D15006" t="s">
        <v>232</v>
      </c>
      <c r="E15006" t="s">
        <v>101</v>
      </c>
    </row>
    <row r="15007" spans="1:7" x14ac:dyDescent="0.35">
      <c r="A15007">
        <v>22022025</v>
      </c>
      <c r="B15007" t="s">
        <v>723</v>
      </c>
      <c r="C15007" t="s">
        <v>464</v>
      </c>
      <c r="D15007" t="s">
        <v>235</v>
      </c>
      <c r="E15007" t="s">
        <v>236</v>
      </c>
      <c r="F15007" t="s">
        <v>101</v>
      </c>
    </row>
    <row r="15008" spans="1:7" x14ac:dyDescent="0.35">
      <c r="A15008">
        <v>22022025</v>
      </c>
      <c r="B15008" t="s">
        <v>551</v>
      </c>
      <c r="C15008" t="s">
        <v>293</v>
      </c>
      <c r="D15008" t="s">
        <v>235</v>
      </c>
      <c r="E15008" t="s">
        <v>239</v>
      </c>
      <c r="F15008" t="s">
        <v>149</v>
      </c>
    </row>
    <row r="15009" spans="1:7" x14ac:dyDescent="0.35">
      <c r="A15009">
        <v>22022025</v>
      </c>
      <c r="B15009" t="s">
        <v>917</v>
      </c>
      <c r="C15009" t="s">
        <v>728</v>
      </c>
      <c r="D15009" t="s">
        <v>235</v>
      </c>
      <c r="E15009" t="s">
        <v>241</v>
      </c>
      <c r="F15009" t="s">
        <v>101</v>
      </c>
    </row>
    <row r="15010" spans="1:7" x14ac:dyDescent="0.35">
      <c r="A15010">
        <v>22022025</v>
      </c>
      <c r="B15010" t="s">
        <v>866</v>
      </c>
      <c r="C15010" t="s">
        <v>694</v>
      </c>
      <c r="D15010" t="s">
        <v>243</v>
      </c>
      <c r="E15010" t="s">
        <v>101</v>
      </c>
    </row>
    <row r="15011" spans="1:7" x14ac:dyDescent="0.35">
      <c r="A15011">
        <v>22022025</v>
      </c>
      <c r="B15011" t="s">
        <v>836</v>
      </c>
      <c r="C15011" t="s">
        <v>218</v>
      </c>
      <c r="D15011" t="s">
        <v>245</v>
      </c>
      <c r="E15011" t="s">
        <v>246</v>
      </c>
    </row>
    <row r="15012" spans="1:7" x14ac:dyDescent="0.35">
      <c r="A15012">
        <v>22022025</v>
      </c>
      <c r="B15012" t="s">
        <v>921</v>
      </c>
      <c r="C15012" t="s">
        <v>687</v>
      </c>
      <c r="D15012" t="s">
        <v>245</v>
      </c>
      <c r="E15012" t="s">
        <v>249</v>
      </c>
    </row>
    <row r="15013" spans="1:7" x14ac:dyDescent="0.35">
      <c r="A15013">
        <v>22022025</v>
      </c>
      <c r="B15013" t="s">
        <v>848</v>
      </c>
      <c r="C15013" t="s">
        <v>556</v>
      </c>
      <c r="D15013" t="s">
        <v>252</v>
      </c>
      <c r="E15013" t="s">
        <v>101</v>
      </c>
    </row>
    <row r="15014" spans="1:7" x14ac:dyDescent="0.35">
      <c r="A15014">
        <v>22022025</v>
      </c>
      <c r="B15014" t="s">
        <v>639</v>
      </c>
      <c r="C15014" t="s">
        <v>292</v>
      </c>
      <c r="D15014" t="s">
        <v>254</v>
      </c>
    </row>
    <row r="15015" spans="1:7" x14ac:dyDescent="0.35">
      <c r="A15015">
        <v>22022025</v>
      </c>
      <c r="B15015" t="s">
        <v>856</v>
      </c>
      <c r="C15015" t="s">
        <v>464</v>
      </c>
      <c r="D15015" t="s">
        <v>256</v>
      </c>
      <c r="E15015" t="s">
        <v>257</v>
      </c>
      <c r="F15015" t="s">
        <v>236</v>
      </c>
      <c r="G15015" t="s">
        <v>101</v>
      </c>
    </row>
    <row r="15016" spans="1:7" x14ac:dyDescent="0.35">
      <c r="A15016">
        <v>22022025</v>
      </c>
      <c r="B15016" t="s">
        <v>843</v>
      </c>
      <c r="C15016" t="s">
        <v>700</v>
      </c>
      <c r="D15016" t="s">
        <v>260</v>
      </c>
      <c r="E15016" t="s">
        <v>136</v>
      </c>
      <c r="F15016" t="s">
        <v>101</v>
      </c>
    </row>
    <row r="15017" spans="1:7" x14ac:dyDescent="0.35">
      <c r="A15017">
        <v>22022025</v>
      </c>
      <c r="B15017" t="s">
        <v>611</v>
      </c>
      <c r="C15017" t="s">
        <v>261</v>
      </c>
      <c r="D15017" t="s">
        <v>262</v>
      </c>
      <c r="E15017" t="s">
        <v>101</v>
      </c>
    </row>
    <row r="15018" spans="1:7" x14ac:dyDescent="0.35">
      <c r="A15018">
        <v>22022025</v>
      </c>
      <c r="B15018" t="s">
        <v>687</v>
      </c>
      <c r="C15018" t="s">
        <v>264</v>
      </c>
      <c r="D15018" t="s">
        <v>101</v>
      </c>
    </row>
    <row r="15019" spans="1:7" x14ac:dyDescent="0.35">
      <c r="A15019">
        <v>22022025</v>
      </c>
      <c r="B15019" t="s">
        <v>636</v>
      </c>
      <c r="C15019" t="s">
        <v>264</v>
      </c>
      <c r="D15019" t="s">
        <v>149</v>
      </c>
    </row>
    <row r="15020" spans="1:7" x14ac:dyDescent="0.35">
      <c r="A15020">
        <v>22022025</v>
      </c>
      <c r="B15020" t="s">
        <v>850</v>
      </c>
      <c r="C15020" t="s">
        <v>594</v>
      </c>
      <c r="D15020" t="s">
        <v>265</v>
      </c>
      <c r="E15020" t="s">
        <v>101</v>
      </c>
      <c r="F15020" t="s">
        <v>266</v>
      </c>
    </row>
    <row r="15021" spans="1:7" x14ac:dyDescent="0.35">
      <c r="A15021">
        <v>22022025</v>
      </c>
      <c r="B15021" t="s">
        <v>695</v>
      </c>
      <c r="C15021" t="s">
        <v>267</v>
      </c>
      <c r="D15021" t="s">
        <v>101</v>
      </c>
    </row>
    <row r="15022" spans="1:7" x14ac:dyDescent="0.35">
      <c r="A15022">
        <v>22022025</v>
      </c>
      <c r="B15022" t="s">
        <v>796</v>
      </c>
      <c r="C15022" t="s">
        <v>520</v>
      </c>
      <c r="D15022" t="s">
        <v>268</v>
      </c>
    </row>
    <row r="15023" spans="1:7" x14ac:dyDescent="0.35">
      <c r="A15023">
        <v>22022025</v>
      </c>
      <c r="B15023" t="s">
        <v>594</v>
      </c>
      <c r="C15023" t="s">
        <v>270</v>
      </c>
      <c r="D15023" t="s">
        <v>271</v>
      </c>
      <c r="E15023" t="s">
        <v>101</v>
      </c>
    </row>
    <row r="15024" spans="1:7" x14ac:dyDescent="0.35">
      <c r="A15024">
        <v>22022025</v>
      </c>
      <c r="B15024" t="s">
        <v>664</v>
      </c>
      <c r="C15024" t="s">
        <v>565</v>
      </c>
      <c r="D15024" t="s">
        <v>274</v>
      </c>
      <c r="E15024" t="s">
        <v>101</v>
      </c>
    </row>
    <row r="15025" spans="1:9" x14ac:dyDescent="0.35">
      <c r="A15025">
        <v>22022025</v>
      </c>
      <c r="B15025" t="s">
        <v>875</v>
      </c>
      <c r="C15025" t="s">
        <v>556</v>
      </c>
      <c r="D15025" t="s">
        <v>277</v>
      </c>
      <c r="E15025" t="s">
        <v>101</v>
      </c>
    </row>
    <row r="15026" spans="1:9" x14ac:dyDescent="0.35">
      <c r="A15026">
        <v>22022025</v>
      </c>
      <c r="B15026" t="s">
        <v>822</v>
      </c>
      <c r="C15026" t="s">
        <v>657</v>
      </c>
      <c r="D15026" t="s">
        <v>279</v>
      </c>
      <c r="E15026" t="s">
        <v>140</v>
      </c>
      <c r="F15026" t="s">
        <v>280</v>
      </c>
    </row>
    <row r="15027" spans="1:9" x14ac:dyDescent="0.35">
      <c r="A15027">
        <v>22022025</v>
      </c>
      <c r="B15027" t="s">
        <v>281</v>
      </c>
    </row>
    <row r="15028" spans="1:9" x14ac:dyDescent="0.35">
      <c r="A15028">
        <v>22022025</v>
      </c>
      <c r="B15028" t="s">
        <v>877</v>
      </c>
      <c r="C15028" t="s">
        <v>674</v>
      </c>
      <c r="D15028" t="s">
        <v>284</v>
      </c>
      <c r="E15028" t="s">
        <v>101</v>
      </c>
    </row>
    <row r="15029" spans="1:9" x14ac:dyDescent="0.35">
      <c r="A15029">
        <v>22022025</v>
      </c>
      <c r="B15029" t="s">
        <v>874</v>
      </c>
      <c r="C15029" t="s">
        <v>663</v>
      </c>
      <c r="D15029" t="s">
        <v>287</v>
      </c>
      <c r="E15029" t="s">
        <v>101</v>
      </c>
    </row>
    <row r="15030" spans="1:9" x14ac:dyDescent="0.35">
      <c r="A15030">
        <v>22022025</v>
      </c>
      <c r="B15030" t="s">
        <v>638</v>
      </c>
      <c r="C15030" t="s">
        <v>288</v>
      </c>
      <c r="D15030" t="s">
        <v>101</v>
      </c>
    </row>
    <row r="15031" spans="1:9" x14ac:dyDescent="0.35">
      <c r="A15031">
        <v>22022025</v>
      </c>
      <c r="B15031" t="s">
        <v>766</v>
      </c>
      <c r="C15031" t="s">
        <v>417</v>
      </c>
      <c r="D15031" t="s">
        <v>290</v>
      </c>
      <c r="E15031" t="s">
        <v>140</v>
      </c>
      <c r="F15031" t="s">
        <v>291</v>
      </c>
    </row>
    <row r="15032" spans="1:9" x14ac:dyDescent="0.35">
      <c r="A15032">
        <v>22022025</v>
      </c>
      <c r="B15032" t="s">
        <v>854</v>
      </c>
      <c r="C15032" t="s">
        <v>567</v>
      </c>
      <c r="D15032" t="s">
        <v>290</v>
      </c>
      <c r="E15032" t="s">
        <v>140</v>
      </c>
      <c r="F15032" t="s">
        <v>294</v>
      </c>
      <c r="G15032" t="s">
        <v>295</v>
      </c>
      <c r="H15032" t="s">
        <v>101</v>
      </c>
    </row>
    <row r="15033" spans="1:9" x14ac:dyDescent="0.35">
      <c r="A15033">
        <v>22022025</v>
      </c>
      <c r="B15033" t="s">
        <v>846</v>
      </c>
      <c r="C15033" t="s">
        <v>700</v>
      </c>
      <c r="D15033" t="s">
        <v>298</v>
      </c>
      <c r="E15033" t="s">
        <v>101</v>
      </c>
    </row>
    <row r="15034" spans="1:9" x14ac:dyDescent="0.35">
      <c r="A15034">
        <v>22022025</v>
      </c>
      <c r="B15034" t="s">
        <v>218</v>
      </c>
      <c r="C15034" t="s">
        <v>447</v>
      </c>
      <c r="D15034" t="s">
        <v>300</v>
      </c>
      <c r="E15034" t="s">
        <v>262</v>
      </c>
      <c r="F15034" t="s">
        <v>101</v>
      </c>
    </row>
    <row r="15035" spans="1:9" x14ac:dyDescent="0.35">
      <c r="A15035">
        <v>22022025</v>
      </c>
      <c r="B15035" t="s">
        <v>830</v>
      </c>
      <c r="C15035" t="s">
        <v>565</v>
      </c>
      <c r="D15035" t="s">
        <v>301</v>
      </c>
      <c r="E15035" t="s">
        <v>101</v>
      </c>
    </row>
    <row r="15036" spans="1:9" x14ac:dyDescent="0.35">
      <c r="A15036">
        <v>22022025</v>
      </c>
      <c r="B15036" t="s">
        <v>903</v>
      </c>
      <c r="C15036" t="s">
        <v>663</v>
      </c>
      <c r="D15036" t="s">
        <v>303</v>
      </c>
      <c r="E15036" t="s">
        <v>149</v>
      </c>
    </row>
    <row r="15037" spans="1:9" x14ac:dyDescent="0.35">
      <c r="A15037">
        <v>22022025</v>
      </c>
      <c r="B15037" t="s">
        <v>903</v>
      </c>
      <c r="C15037" t="s">
        <v>687</v>
      </c>
      <c r="D15037" t="s">
        <v>306</v>
      </c>
      <c r="E15037" t="s">
        <v>101</v>
      </c>
    </row>
    <row r="15038" spans="1:9" x14ac:dyDescent="0.35">
      <c r="A15038">
        <v>22022025</v>
      </c>
      <c r="B15038" t="s">
        <v>906</v>
      </c>
      <c r="C15038" t="s">
        <v>728</v>
      </c>
      <c r="D15038" t="s">
        <v>308</v>
      </c>
      <c r="E15038" t="s">
        <v>309</v>
      </c>
      <c r="F15038" t="s">
        <v>310</v>
      </c>
      <c r="G15038" t="s">
        <v>311</v>
      </c>
      <c r="H15038" t="s">
        <v>312</v>
      </c>
      <c r="I15038" t="s">
        <v>101</v>
      </c>
    </row>
    <row r="15039" spans="1:9" x14ac:dyDescent="0.35">
      <c r="A15039">
        <v>22022025</v>
      </c>
      <c r="B15039" t="s">
        <v>723</v>
      </c>
      <c r="C15039" t="s">
        <v>499</v>
      </c>
      <c r="D15039" t="s">
        <v>314</v>
      </c>
      <c r="E15039" t="s">
        <v>315</v>
      </c>
      <c r="F15039" t="s">
        <v>101</v>
      </c>
    </row>
    <row r="15040" spans="1:9" x14ac:dyDescent="0.35">
      <c r="A15040">
        <v>22022025</v>
      </c>
      <c r="B15040" t="s">
        <v>837</v>
      </c>
      <c r="C15040" t="s">
        <v>171</v>
      </c>
      <c r="D15040" t="s">
        <v>314</v>
      </c>
      <c r="E15040" t="s">
        <v>317</v>
      </c>
      <c r="F15040" t="s">
        <v>101</v>
      </c>
    </row>
    <row r="15041" spans="1:6" x14ac:dyDescent="0.35">
      <c r="A15041">
        <v>22022025</v>
      </c>
      <c r="B15041" t="s">
        <v>718</v>
      </c>
      <c r="C15041" t="s">
        <v>662</v>
      </c>
      <c r="D15041" t="s">
        <v>319</v>
      </c>
      <c r="E15041" t="s">
        <v>320</v>
      </c>
      <c r="F15041" t="s">
        <v>321</v>
      </c>
    </row>
    <row r="15042" spans="1:6" x14ac:dyDescent="0.35">
      <c r="A15042">
        <v>22022025</v>
      </c>
      <c r="B15042" t="s">
        <v>883</v>
      </c>
      <c r="C15042" t="s">
        <v>722</v>
      </c>
      <c r="D15042" t="s">
        <v>322</v>
      </c>
      <c r="E15042" t="s">
        <v>101</v>
      </c>
    </row>
    <row r="15043" spans="1:6" x14ac:dyDescent="0.35">
      <c r="A15043">
        <v>22022025</v>
      </c>
      <c r="B15043" t="s">
        <v>876</v>
      </c>
      <c r="C15043" t="s">
        <v>719</v>
      </c>
      <c r="D15043" t="s">
        <v>325</v>
      </c>
      <c r="E15043" t="s">
        <v>101</v>
      </c>
    </row>
    <row r="15044" spans="1:6" x14ac:dyDescent="0.35">
      <c r="A15044">
        <v>22022025</v>
      </c>
      <c r="B15044" t="s">
        <v>889</v>
      </c>
      <c r="C15044" t="s">
        <v>635</v>
      </c>
      <c r="D15044" t="s">
        <v>328</v>
      </c>
      <c r="E15044" t="s">
        <v>101</v>
      </c>
    </row>
    <row r="15045" spans="1:6" x14ac:dyDescent="0.35">
      <c r="A15045">
        <v>22022025</v>
      </c>
      <c r="B15045" t="s">
        <v>440</v>
      </c>
      <c r="C15045" t="s">
        <v>331</v>
      </c>
      <c r="D15045" t="s">
        <v>332</v>
      </c>
      <c r="E15045" t="s">
        <v>101</v>
      </c>
    </row>
    <row r="15046" spans="1:6" x14ac:dyDescent="0.35">
      <c r="A15046">
        <v>22022025</v>
      </c>
      <c r="B15046" t="s">
        <v>597</v>
      </c>
      <c r="C15046" t="s">
        <v>150</v>
      </c>
      <c r="D15046" t="s">
        <v>331</v>
      </c>
      <c r="E15046" t="s">
        <v>335</v>
      </c>
      <c r="F15046" t="s">
        <v>101</v>
      </c>
    </row>
    <row r="15047" spans="1:6" x14ac:dyDescent="0.35">
      <c r="A15047">
        <v>22022025</v>
      </c>
      <c r="B15047" t="s">
        <v>534</v>
      </c>
      <c r="C15047" t="s">
        <v>598</v>
      </c>
      <c r="D15047" t="s">
        <v>331</v>
      </c>
      <c r="E15047" t="s">
        <v>338</v>
      </c>
      <c r="F15047" t="s">
        <v>321</v>
      </c>
    </row>
    <row r="15048" spans="1:6" x14ac:dyDescent="0.35">
      <c r="A15048">
        <v>22022025</v>
      </c>
      <c r="B15048" t="s">
        <v>873</v>
      </c>
      <c r="C15048" t="s">
        <v>635</v>
      </c>
      <c r="D15048" t="s">
        <v>170</v>
      </c>
    </row>
    <row r="15049" spans="1:6" x14ac:dyDescent="0.35">
      <c r="A15049">
        <v>22022025</v>
      </c>
      <c r="B15049" t="s">
        <v>812</v>
      </c>
      <c r="C15049" t="s">
        <v>696</v>
      </c>
      <c r="D15049" t="s">
        <v>341</v>
      </c>
      <c r="E15049" t="s">
        <v>101</v>
      </c>
    </row>
    <row r="15050" spans="1:6" x14ac:dyDescent="0.35">
      <c r="A15050">
        <v>22022025</v>
      </c>
      <c r="B15050" t="s">
        <v>778</v>
      </c>
      <c r="C15050" t="s">
        <v>510</v>
      </c>
      <c r="D15050" t="s">
        <v>343</v>
      </c>
      <c r="E15050" t="s">
        <v>101</v>
      </c>
    </row>
    <row r="15051" spans="1:6" x14ac:dyDescent="0.35">
      <c r="A15051">
        <v>22022025</v>
      </c>
      <c r="B15051" t="s">
        <v>430</v>
      </c>
      <c r="C15051" t="s">
        <v>132</v>
      </c>
      <c r="D15051" t="s">
        <v>344</v>
      </c>
      <c r="E15051" t="s">
        <v>345</v>
      </c>
      <c r="F15051" t="s">
        <v>101</v>
      </c>
    </row>
    <row r="15052" spans="1:6" x14ac:dyDescent="0.35">
      <c r="A15052">
        <v>22022025</v>
      </c>
      <c r="B15052" t="s">
        <v>801</v>
      </c>
      <c r="C15052" t="s">
        <v>583</v>
      </c>
      <c r="D15052" t="s">
        <v>132</v>
      </c>
      <c r="E15052" t="s">
        <v>347</v>
      </c>
      <c r="F15052" t="s">
        <v>101</v>
      </c>
    </row>
    <row r="15053" spans="1:6" x14ac:dyDescent="0.35">
      <c r="A15053">
        <v>22022025</v>
      </c>
      <c r="B15053" t="s">
        <v>922</v>
      </c>
      <c r="C15053" t="s">
        <v>694</v>
      </c>
      <c r="D15053" t="s">
        <v>132</v>
      </c>
      <c r="E15053" t="s">
        <v>348</v>
      </c>
      <c r="F15053" t="s">
        <v>101</v>
      </c>
    </row>
    <row r="15054" spans="1:6" x14ac:dyDescent="0.35">
      <c r="A15054">
        <v>22022025</v>
      </c>
      <c r="B15054" t="s">
        <v>728</v>
      </c>
      <c r="C15054" t="s">
        <v>426</v>
      </c>
      <c r="D15054" t="s">
        <v>132</v>
      </c>
      <c r="E15054" t="s">
        <v>350</v>
      </c>
      <c r="F15054" t="s">
        <v>101</v>
      </c>
    </row>
    <row r="15055" spans="1:6" x14ac:dyDescent="0.35">
      <c r="A15055">
        <v>22022025</v>
      </c>
      <c r="B15055" t="s">
        <v>890</v>
      </c>
      <c r="C15055" t="s">
        <v>644</v>
      </c>
      <c r="D15055" t="s">
        <v>132</v>
      </c>
      <c r="E15055" t="s">
        <v>352</v>
      </c>
      <c r="F15055" t="s">
        <v>101</v>
      </c>
    </row>
    <row r="15056" spans="1:6" x14ac:dyDescent="0.35">
      <c r="A15056">
        <v>22022025</v>
      </c>
      <c r="B15056" t="s">
        <v>867</v>
      </c>
      <c r="C15056" t="s">
        <v>700</v>
      </c>
      <c r="D15056" t="s">
        <v>132</v>
      </c>
      <c r="E15056" t="s">
        <v>133</v>
      </c>
      <c r="F15056" t="s">
        <v>355</v>
      </c>
    </row>
    <row r="15057" spans="1:8" x14ac:dyDescent="0.35">
      <c r="A15057">
        <v>22022025</v>
      </c>
      <c r="B15057" t="s">
        <v>883</v>
      </c>
      <c r="C15057" t="s">
        <v>602</v>
      </c>
      <c r="D15057" t="s">
        <v>132</v>
      </c>
      <c r="E15057" t="s">
        <v>356</v>
      </c>
      <c r="F15057" t="s">
        <v>101</v>
      </c>
    </row>
    <row r="15058" spans="1:8" x14ac:dyDescent="0.35">
      <c r="A15058">
        <v>22022025</v>
      </c>
      <c r="B15058" t="s">
        <v>565</v>
      </c>
      <c r="C15058" t="s">
        <v>183</v>
      </c>
      <c r="D15058" t="s">
        <v>359</v>
      </c>
      <c r="E15058" t="s">
        <v>360</v>
      </c>
      <c r="F15058" t="s">
        <v>101</v>
      </c>
    </row>
    <row r="15059" spans="1:8" x14ac:dyDescent="0.35">
      <c r="A15059">
        <v>22022025</v>
      </c>
      <c r="B15059" t="s">
        <v>895</v>
      </c>
      <c r="C15059" t="s">
        <v>688</v>
      </c>
      <c r="D15059" t="s">
        <v>359</v>
      </c>
      <c r="E15059" t="s">
        <v>362</v>
      </c>
      <c r="F15059" t="s">
        <v>101</v>
      </c>
    </row>
    <row r="15060" spans="1:8" x14ac:dyDescent="0.35">
      <c r="A15060">
        <v>22022025</v>
      </c>
      <c r="B15060" t="s">
        <v>888</v>
      </c>
      <c r="C15060" t="s">
        <v>493</v>
      </c>
      <c r="D15060" t="s">
        <v>359</v>
      </c>
      <c r="E15060" t="s">
        <v>362</v>
      </c>
      <c r="F15060" t="s">
        <v>140</v>
      </c>
      <c r="G15060" t="s">
        <v>364</v>
      </c>
      <c r="H15060" t="s">
        <v>101</v>
      </c>
    </row>
    <row r="15061" spans="1:8" x14ac:dyDescent="0.35">
      <c r="A15061">
        <v>22022025</v>
      </c>
      <c r="B15061" t="s">
        <v>919</v>
      </c>
      <c r="C15061" t="s">
        <v>560</v>
      </c>
      <c r="D15061" t="s">
        <v>366</v>
      </c>
      <c r="E15061" t="s">
        <v>257</v>
      </c>
      <c r="F15061" t="s">
        <v>367</v>
      </c>
      <c r="G15061" t="s">
        <v>101</v>
      </c>
    </row>
    <row r="15062" spans="1:8" x14ac:dyDescent="0.35">
      <c r="A15062">
        <v>22022025</v>
      </c>
      <c r="B15062" t="s">
        <v>843</v>
      </c>
      <c r="C15062" t="s">
        <v>661</v>
      </c>
      <c r="D15062" t="s">
        <v>369</v>
      </c>
      <c r="E15062" t="s">
        <v>370</v>
      </c>
      <c r="F15062" t="s">
        <v>101</v>
      </c>
    </row>
    <row r="15063" spans="1:8" x14ac:dyDescent="0.35">
      <c r="A15063">
        <v>22022025</v>
      </c>
      <c r="B15063" t="s">
        <v>895</v>
      </c>
      <c r="C15063" t="s">
        <v>661</v>
      </c>
      <c r="D15063" t="s">
        <v>371</v>
      </c>
      <c r="E15063" t="s">
        <v>101</v>
      </c>
    </row>
    <row r="15064" spans="1:8" x14ac:dyDescent="0.35">
      <c r="A15064">
        <v>22022025</v>
      </c>
      <c r="B15064" t="s">
        <v>905</v>
      </c>
      <c r="C15064" t="s">
        <v>602</v>
      </c>
      <c r="D15064" t="s">
        <v>372</v>
      </c>
      <c r="E15064" t="s">
        <v>101</v>
      </c>
    </row>
    <row r="15065" spans="1:8" x14ac:dyDescent="0.35">
      <c r="A15065">
        <v>22022025</v>
      </c>
      <c r="B15065" t="s">
        <v>609</v>
      </c>
      <c r="C15065" t="s">
        <v>373</v>
      </c>
      <c r="D15065" t="s">
        <v>101</v>
      </c>
    </row>
    <row r="15066" spans="1:8" x14ac:dyDescent="0.35">
      <c r="A15066">
        <v>22022025</v>
      </c>
      <c r="B15066" t="s">
        <v>863</v>
      </c>
      <c r="C15066" t="s">
        <v>629</v>
      </c>
      <c r="D15066" t="s">
        <v>376</v>
      </c>
      <c r="E15066" t="s">
        <v>140</v>
      </c>
      <c r="F15066" t="s">
        <v>331</v>
      </c>
      <c r="G15066" t="s">
        <v>377</v>
      </c>
      <c r="H15066" t="s">
        <v>101</v>
      </c>
    </row>
    <row r="15067" spans="1:8" x14ac:dyDescent="0.35">
      <c r="A15067">
        <v>22022025</v>
      </c>
      <c r="B15067" t="s">
        <v>883</v>
      </c>
      <c r="C15067" t="s">
        <v>611</v>
      </c>
      <c r="D15067" t="s">
        <v>378</v>
      </c>
    </row>
    <row r="15068" spans="1:8" x14ac:dyDescent="0.35">
      <c r="A15068">
        <v>22022025</v>
      </c>
      <c r="B15068" t="s">
        <v>796</v>
      </c>
      <c r="C15068" t="s">
        <v>304</v>
      </c>
      <c r="D15068" t="s">
        <v>380</v>
      </c>
      <c r="E15068" t="s">
        <v>101</v>
      </c>
    </row>
    <row r="15069" spans="1:8" x14ac:dyDescent="0.35">
      <c r="A15069">
        <v>22022025</v>
      </c>
      <c r="B15069" t="s">
        <v>872</v>
      </c>
      <c r="C15069" t="s">
        <v>687</v>
      </c>
      <c r="D15069" t="s">
        <v>382</v>
      </c>
      <c r="E15069" t="s">
        <v>383</v>
      </c>
    </row>
    <row r="15070" spans="1:8" x14ac:dyDescent="0.35">
      <c r="A15070">
        <v>22022025</v>
      </c>
      <c r="B15070" t="s">
        <v>845</v>
      </c>
      <c r="C15070" t="s">
        <v>565</v>
      </c>
      <c r="D15070" t="s">
        <v>385</v>
      </c>
      <c r="E15070" t="s">
        <v>386</v>
      </c>
    </row>
    <row r="15071" spans="1:8" x14ac:dyDescent="0.35">
      <c r="A15071">
        <v>22022025</v>
      </c>
      <c r="B15071" t="s">
        <v>864</v>
      </c>
      <c r="C15071" t="s">
        <v>742</v>
      </c>
      <c r="D15071" t="s">
        <v>388</v>
      </c>
      <c r="E15071" t="s">
        <v>101</v>
      </c>
    </row>
    <row r="15072" spans="1:8" x14ac:dyDescent="0.35">
      <c r="A15072">
        <v>22022025</v>
      </c>
      <c r="B15072" t="s">
        <v>446</v>
      </c>
      <c r="C15072" t="s">
        <v>391</v>
      </c>
      <c r="D15072" t="s">
        <v>101</v>
      </c>
    </row>
    <row r="15073" spans="1:9" x14ac:dyDescent="0.35">
      <c r="A15073">
        <v>22022025</v>
      </c>
      <c r="B15073" t="s">
        <v>838</v>
      </c>
      <c r="C15073" t="s">
        <v>285</v>
      </c>
      <c r="D15073" t="s">
        <v>393</v>
      </c>
    </row>
    <row r="15074" spans="1:9" x14ac:dyDescent="0.35">
      <c r="A15074">
        <v>22022025</v>
      </c>
      <c r="B15074" t="s">
        <v>796</v>
      </c>
      <c r="C15074" t="s">
        <v>663</v>
      </c>
      <c r="D15074" t="s">
        <v>394</v>
      </c>
      <c r="E15074" t="s">
        <v>395</v>
      </c>
      <c r="F15074" t="s">
        <v>101</v>
      </c>
    </row>
    <row r="15075" spans="1:9" x14ac:dyDescent="0.35">
      <c r="A15075">
        <v>22022025</v>
      </c>
      <c r="B15075" t="s">
        <v>910</v>
      </c>
      <c r="C15075" t="s">
        <v>662</v>
      </c>
      <c r="D15075" t="s">
        <v>396</v>
      </c>
    </row>
    <row r="15076" spans="1:9" x14ac:dyDescent="0.35">
      <c r="A15076">
        <v>22022025</v>
      </c>
      <c r="B15076" t="s">
        <v>459</v>
      </c>
      <c r="C15076" t="s">
        <v>397</v>
      </c>
      <c r="D15076" t="s">
        <v>101</v>
      </c>
    </row>
    <row r="15077" spans="1:9" x14ac:dyDescent="0.35">
      <c r="A15077">
        <v>22022025</v>
      </c>
      <c r="B15077" t="s">
        <v>883</v>
      </c>
      <c r="C15077" t="s">
        <v>736</v>
      </c>
      <c r="D15077" t="s">
        <v>399</v>
      </c>
      <c r="E15077" t="s">
        <v>140</v>
      </c>
      <c r="F15077" t="s">
        <v>400</v>
      </c>
      <c r="G15077" t="s">
        <v>257</v>
      </c>
      <c r="H15077" t="s">
        <v>331</v>
      </c>
      <c r="I15077" t="s">
        <v>401</v>
      </c>
    </row>
    <row r="15078" spans="1:9" x14ac:dyDescent="0.35">
      <c r="A15078">
        <v>22022025</v>
      </c>
      <c r="B15078" t="s">
        <v>873</v>
      </c>
      <c r="C15078" t="s">
        <v>552</v>
      </c>
      <c r="D15078" t="s">
        <v>399</v>
      </c>
      <c r="E15078" t="s">
        <v>187</v>
      </c>
      <c r="F15078" t="s">
        <v>101</v>
      </c>
    </row>
    <row r="15079" spans="1:9" x14ac:dyDescent="0.35">
      <c r="A15079">
        <v>22022025</v>
      </c>
      <c r="B15079" t="s">
        <v>848</v>
      </c>
      <c r="C15079" t="s">
        <v>495</v>
      </c>
      <c r="D15079" t="s">
        <v>399</v>
      </c>
      <c r="E15079" t="s">
        <v>403</v>
      </c>
      <c r="F15079" t="s">
        <v>101</v>
      </c>
    </row>
    <row r="15080" spans="1:9" x14ac:dyDescent="0.35">
      <c r="A15080">
        <v>22022025</v>
      </c>
      <c r="B15080" t="s">
        <v>883</v>
      </c>
      <c r="C15080" t="s">
        <v>413</v>
      </c>
      <c r="D15080" t="s">
        <v>399</v>
      </c>
      <c r="E15080" t="s">
        <v>404</v>
      </c>
      <c r="F15080" t="s">
        <v>101</v>
      </c>
    </row>
    <row r="15081" spans="1:9" x14ac:dyDescent="0.35">
      <c r="A15081">
        <v>21022025</v>
      </c>
      <c r="B15081" t="s">
        <v>783</v>
      </c>
      <c r="C15081" t="s">
        <v>655</v>
      </c>
      <c r="D15081" t="s">
        <v>100</v>
      </c>
      <c r="E15081" t="s">
        <v>101</v>
      </c>
    </row>
    <row r="15082" spans="1:9" x14ac:dyDescent="0.35">
      <c r="A15082">
        <v>21022025</v>
      </c>
      <c r="B15082" t="s">
        <v>875</v>
      </c>
      <c r="C15082" t="s">
        <v>525</v>
      </c>
      <c r="D15082" t="s">
        <v>104</v>
      </c>
      <c r="E15082" t="s">
        <v>101</v>
      </c>
    </row>
    <row r="15083" spans="1:9" x14ac:dyDescent="0.35">
      <c r="A15083">
        <v>21022025</v>
      </c>
      <c r="B15083" t="s">
        <v>899</v>
      </c>
      <c r="C15083" t="s">
        <v>515</v>
      </c>
      <c r="D15083" t="s">
        <v>107</v>
      </c>
      <c r="E15083" t="s">
        <v>108</v>
      </c>
      <c r="F15083" t="s">
        <v>101</v>
      </c>
    </row>
    <row r="15084" spans="1:9" x14ac:dyDescent="0.35">
      <c r="A15084">
        <v>21022025</v>
      </c>
      <c r="B15084" t="s">
        <v>700</v>
      </c>
      <c r="C15084" t="s">
        <v>172</v>
      </c>
      <c r="D15084" t="s">
        <v>111</v>
      </c>
      <c r="E15084" t="s">
        <v>101</v>
      </c>
    </row>
    <row r="15085" spans="1:9" x14ac:dyDescent="0.35">
      <c r="A15085">
        <v>21022025</v>
      </c>
      <c r="B15085" t="s">
        <v>109</v>
      </c>
      <c r="C15085" t="s">
        <v>538</v>
      </c>
      <c r="D15085" t="s">
        <v>114</v>
      </c>
      <c r="E15085" t="s">
        <v>115</v>
      </c>
      <c r="F15085" t="s">
        <v>116</v>
      </c>
    </row>
    <row r="15086" spans="1:9" x14ac:dyDescent="0.35">
      <c r="A15086">
        <v>21022025</v>
      </c>
      <c r="B15086" t="s">
        <v>102</v>
      </c>
      <c r="C15086" t="s">
        <v>178</v>
      </c>
      <c r="D15086" t="s">
        <v>114</v>
      </c>
      <c r="E15086" t="s">
        <v>119</v>
      </c>
      <c r="F15086" t="s">
        <v>120</v>
      </c>
      <c r="G15086" t="s">
        <v>121</v>
      </c>
    </row>
    <row r="15087" spans="1:9" x14ac:dyDescent="0.35">
      <c r="A15087">
        <v>21022025</v>
      </c>
      <c r="B15087" t="s">
        <v>275</v>
      </c>
      <c r="C15087" t="s">
        <v>354</v>
      </c>
      <c r="D15087" t="s">
        <v>114</v>
      </c>
      <c r="E15087" t="s">
        <v>124</v>
      </c>
    </row>
    <row r="15088" spans="1:9" x14ac:dyDescent="0.35">
      <c r="A15088">
        <v>21022025</v>
      </c>
      <c r="B15088" t="s">
        <v>302</v>
      </c>
      <c r="C15088" t="s">
        <v>406</v>
      </c>
      <c r="D15088" t="s">
        <v>114</v>
      </c>
      <c r="E15088" t="s">
        <v>127</v>
      </c>
    </row>
    <row r="15089" spans="1:7" x14ac:dyDescent="0.35">
      <c r="A15089">
        <v>21022025</v>
      </c>
      <c r="B15089" t="s">
        <v>155</v>
      </c>
      <c r="C15089" t="s">
        <v>192</v>
      </c>
      <c r="D15089" t="s">
        <v>114</v>
      </c>
      <c r="E15089" t="s">
        <v>130</v>
      </c>
    </row>
    <row r="15090" spans="1:7" x14ac:dyDescent="0.35">
      <c r="A15090">
        <v>21022025</v>
      </c>
      <c r="B15090" t="s">
        <v>282</v>
      </c>
      <c r="C15090" t="s">
        <v>453</v>
      </c>
      <c r="D15090" t="s">
        <v>114</v>
      </c>
      <c r="E15090" t="s">
        <v>132</v>
      </c>
      <c r="F15090" t="s">
        <v>133</v>
      </c>
    </row>
    <row r="15091" spans="1:7" x14ac:dyDescent="0.35">
      <c r="A15091">
        <v>21022025</v>
      </c>
      <c r="B15091" t="s">
        <v>849</v>
      </c>
      <c r="C15091" t="s">
        <v>504</v>
      </c>
      <c r="D15091" t="s">
        <v>135</v>
      </c>
      <c r="E15091" t="s">
        <v>136</v>
      </c>
    </row>
    <row r="15092" spans="1:7" x14ac:dyDescent="0.35">
      <c r="A15092">
        <v>21022025</v>
      </c>
      <c r="B15092" t="s">
        <v>716</v>
      </c>
      <c r="C15092" t="s">
        <v>413</v>
      </c>
      <c r="D15092" t="s">
        <v>139</v>
      </c>
      <c r="E15092" t="s">
        <v>140</v>
      </c>
      <c r="F15092" t="s">
        <v>141</v>
      </c>
      <c r="G15092" t="s">
        <v>101</v>
      </c>
    </row>
    <row r="15093" spans="1:7" x14ac:dyDescent="0.35">
      <c r="A15093">
        <v>21022025</v>
      </c>
      <c r="B15093" t="s">
        <v>830</v>
      </c>
      <c r="C15093" t="s">
        <v>444</v>
      </c>
      <c r="D15093" t="s">
        <v>144</v>
      </c>
      <c r="E15093" t="s">
        <v>101</v>
      </c>
    </row>
    <row r="15094" spans="1:7" x14ac:dyDescent="0.35">
      <c r="A15094">
        <v>21022025</v>
      </c>
      <c r="B15094" t="s">
        <v>846</v>
      </c>
      <c r="C15094" t="s">
        <v>742</v>
      </c>
      <c r="D15094" t="s">
        <v>147</v>
      </c>
      <c r="E15094" t="s">
        <v>148</v>
      </c>
      <c r="F15094" t="s">
        <v>149</v>
      </c>
    </row>
    <row r="15095" spans="1:7" x14ac:dyDescent="0.35">
      <c r="A15095">
        <v>21022025</v>
      </c>
      <c r="B15095" t="s">
        <v>856</v>
      </c>
      <c r="C15095" t="s">
        <v>218</v>
      </c>
      <c r="D15095" t="s">
        <v>152</v>
      </c>
      <c r="E15095" t="s">
        <v>140</v>
      </c>
      <c r="F15095" t="s">
        <v>153</v>
      </c>
      <c r="G15095" t="s">
        <v>101</v>
      </c>
    </row>
    <row r="15096" spans="1:7" x14ac:dyDescent="0.35">
      <c r="A15096">
        <v>21022025</v>
      </c>
      <c r="B15096" t="s">
        <v>873</v>
      </c>
      <c r="C15096" t="s">
        <v>637</v>
      </c>
      <c r="D15096" t="s">
        <v>156</v>
      </c>
      <c r="E15096" t="s">
        <v>101</v>
      </c>
    </row>
    <row r="15097" spans="1:7" x14ac:dyDescent="0.35">
      <c r="A15097">
        <v>21022025</v>
      </c>
      <c r="B15097" t="s">
        <v>630</v>
      </c>
      <c r="C15097" t="s">
        <v>159</v>
      </c>
      <c r="D15097" t="s">
        <v>101</v>
      </c>
    </row>
    <row r="15098" spans="1:7" x14ac:dyDescent="0.35">
      <c r="A15098">
        <v>21022025</v>
      </c>
      <c r="B15098" t="s">
        <v>623</v>
      </c>
      <c r="C15098" t="s">
        <v>161</v>
      </c>
      <c r="D15098" t="s">
        <v>101</v>
      </c>
    </row>
    <row r="15099" spans="1:7" x14ac:dyDescent="0.35">
      <c r="A15099">
        <v>21022025</v>
      </c>
      <c r="B15099" t="s">
        <v>638</v>
      </c>
      <c r="C15099" t="s">
        <v>219</v>
      </c>
      <c r="D15099" t="s">
        <v>164</v>
      </c>
      <c r="E15099" t="s">
        <v>101</v>
      </c>
    </row>
    <row r="15100" spans="1:7" x14ac:dyDescent="0.35">
      <c r="A15100">
        <v>21022025</v>
      </c>
      <c r="B15100" t="s">
        <v>830</v>
      </c>
      <c r="C15100" t="s">
        <v>629</v>
      </c>
      <c r="D15100" t="s">
        <v>167</v>
      </c>
    </row>
    <row r="15101" spans="1:7" x14ac:dyDescent="0.35">
      <c r="A15101">
        <v>21022025</v>
      </c>
      <c r="B15101" t="s">
        <v>729</v>
      </c>
      <c r="C15101" t="s">
        <v>449</v>
      </c>
      <c r="D15101" t="s">
        <v>169</v>
      </c>
      <c r="E15101" t="s">
        <v>170</v>
      </c>
      <c r="F15101" t="s">
        <v>101</v>
      </c>
    </row>
    <row r="15102" spans="1:7" x14ac:dyDescent="0.35">
      <c r="A15102">
        <v>21022025</v>
      </c>
      <c r="B15102" t="s">
        <v>855</v>
      </c>
      <c r="C15102" t="s">
        <v>694</v>
      </c>
      <c r="D15102" t="s">
        <v>173</v>
      </c>
      <c r="E15102" t="s">
        <v>101</v>
      </c>
    </row>
    <row r="15103" spans="1:7" x14ac:dyDescent="0.35">
      <c r="A15103">
        <v>21022025</v>
      </c>
      <c r="B15103" t="s">
        <v>880</v>
      </c>
      <c r="C15103" t="s">
        <v>542</v>
      </c>
      <c r="D15103" t="s">
        <v>176</v>
      </c>
      <c r="E15103" t="s">
        <v>101</v>
      </c>
    </row>
    <row r="15104" spans="1:7" x14ac:dyDescent="0.35">
      <c r="A15104">
        <v>21022025</v>
      </c>
      <c r="B15104" t="s">
        <v>830</v>
      </c>
      <c r="C15104" t="s">
        <v>658</v>
      </c>
      <c r="D15104" t="s">
        <v>176</v>
      </c>
      <c r="E15104" t="s">
        <v>149</v>
      </c>
    </row>
    <row r="15105" spans="1:7" x14ac:dyDescent="0.35">
      <c r="A15105">
        <v>21022025</v>
      </c>
      <c r="B15105" t="s">
        <v>825</v>
      </c>
      <c r="C15105" t="s">
        <v>459</v>
      </c>
      <c r="D15105" t="s">
        <v>181</v>
      </c>
      <c r="E15105" t="s">
        <v>182</v>
      </c>
      <c r="F15105" t="s">
        <v>101</v>
      </c>
    </row>
    <row r="15106" spans="1:7" x14ac:dyDescent="0.35">
      <c r="A15106">
        <v>21022025</v>
      </c>
      <c r="B15106" t="s">
        <v>874</v>
      </c>
      <c r="C15106" t="s">
        <v>623</v>
      </c>
      <c r="D15106" t="s">
        <v>184</v>
      </c>
      <c r="E15106" t="s">
        <v>101</v>
      </c>
    </row>
    <row r="15107" spans="1:7" x14ac:dyDescent="0.35">
      <c r="A15107">
        <v>21022025</v>
      </c>
      <c r="B15107" t="s">
        <v>582</v>
      </c>
      <c r="C15107" t="s">
        <v>187</v>
      </c>
      <c r="D15107" t="s">
        <v>101</v>
      </c>
    </row>
    <row r="15108" spans="1:7" x14ac:dyDescent="0.35">
      <c r="A15108">
        <v>21022025</v>
      </c>
      <c r="B15108" t="s">
        <v>629</v>
      </c>
      <c r="C15108" t="s">
        <v>543</v>
      </c>
      <c r="D15108" t="s">
        <v>190</v>
      </c>
      <c r="E15108" t="s">
        <v>191</v>
      </c>
      <c r="F15108" t="s">
        <v>101</v>
      </c>
    </row>
    <row r="15109" spans="1:7" x14ac:dyDescent="0.35">
      <c r="A15109">
        <v>21022025</v>
      </c>
      <c r="B15109" t="s">
        <v>695</v>
      </c>
      <c r="C15109" t="s">
        <v>190</v>
      </c>
      <c r="D15109" t="s">
        <v>194</v>
      </c>
      <c r="E15109" t="s">
        <v>101</v>
      </c>
    </row>
    <row r="15110" spans="1:7" x14ac:dyDescent="0.35">
      <c r="A15110">
        <v>21022025</v>
      </c>
      <c r="B15110" t="s">
        <v>849</v>
      </c>
      <c r="C15110" t="s">
        <v>623</v>
      </c>
      <c r="D15110" t="s">
        <v>190</v>
      </c>
      <c r="E15110" t="s">
        <v>196</v>
      </c>
      <c r="F15110" t="s">
        <v>101</v>
      </c>
    </row>
    <row r="15111" spans="1:7" x14ac:dyDescent="0.35">
      <c r="A15111">
        <v>21022025</v>
      </c>
      <c r="B15111" t="s">
        <v>499</v>
      </c>
      <c r="C15111" t="s">
        <v>198</v>
      </c>
      <c r="D15111" t="s">
        <v>140</v>
      </c>
      <c r="E15111" t="s">
        <v>199</v>
      </c>
      <c r="F15111" t="s">
        <v>200</v>
      </c>
      <c r="G15111" t="s">
        <v>101</v>
      </c>
    </row>
    <row r="15112" spans="1:7" x14ac:dyDescent="0.35">
      <c r="A15112">
        <v>21022025</v>
      </c>
      <c r="B15112" t="s">
        <v>714</v>
      </c>
      <c r="C15112" t="s">
        <v>305</v>
      </c>
      <c r="D15112" t="s">
        <v>61</v>
      </c>
      <c r="E15112" t="s">
        <v>101</v>
      </c>
    </row>
    <row r="15113" spans="1:7" x14ac:dyDescent="0.35">
      <c r="A15113">
        <v>21022025</v>
      </c>
      <c r="B15113" t="s">
        <v>830</v>
      </c>
      <c r="C15113" t="s">
        <v>663</v>
      </c>
      <c r="D15113" t="s">
        <v>205</v>
      </c>
      <c r="E15113" t="s">
        <v>101</v>
      </c>
    </row>
    <row r="15114" spans="1:7" x14ac:dyDescent="0.35">
      <c r="A15114">
        <v>21022025</v>
      </c>
      <c r="B15114" t="s">
        <v>893</v>
      </c>
      <c r="C15114" t="s">
        <v>560</v>
      </c>
      <c r="D15114" t="s">
        <v>208</v>
      </c>
      <c r="E15114" t="s">
        <v>101</v>
      </c>
    </row>
    <row r="15115" spans="1:7" x14ac:dyDescent="0.35">
      <c r="A15115">
        <v>21022025</v>
      </c>
      <c r="B15115" t="s">
        <v>856</v>
      </c>
      <c r="C15115" t="s">
        <v>582</v>
      </c>
      <c r="D15115" t="s">
        <v>210</v>
      </c>
      <c r="E15115" t="s">
        <v>211</v>
      </c>
      <c r="F15115" t="s">
        <v>101</v>
      </c>
    </row>
    <row r="15116" spans="1:7" x14ac:dyDescent="0.35">
      <c r="A15116">
        <v>21022025</v>
      </c>
      <c r="B15116" t="s">
        <v>558</v>
      </c>
      <c r="C15116" t="s">
        <v>154</v>
      </c>
      <c r="D15116" t="s">
        <v>214</v>
      </c>
      <c r="E15116" t="s">
        <v>215</v>
      </c>
      <c r="F15116" t="s">
        <v>101</v>
      </c>
    </row>
    <row r="15117" spans="1:7" x14ac:dyDescent="0.35">
      <c r="A15117">
        <v>21022025</v>
      </c>
      <c r="B15117" t="s">
        <v>823</v>
      </c>
      <c r="C15117" t="s">
        <v>583</v>
      </c>
      <c r="D15117" t="s">
        <v>217</v>
      </c>
      <c r="E15117" t="s">
        <v>101</v>
      </c>
    </row>
    <row r="15118" spans="1:7" x14ac:dyDescent="0.35">
      <c r="A15118">
        <v>21022025</v>
      </c>
      <c r="B15118" t="s">
        <v>828</v>
      </c>
      <c r="C15118" t="s">
        <v>657</v>
      </c>
      <c r="D15118" t="s">
        <v>220</v>
      </c>
      <c r="E15118" t="s">
        <v>101</v>
      </c>
    </row>
    <row r="15119" spans="1:7" x14ac:dyDescent="0.35">
      <c r="A15119">
        <v>21022025</v>
      </c>
      <c r="B15119" t="s">
        <v>872</v>
      </c>
      <c r="C15119" t="s">
        <v>565</v>
      </c>
      <c r="D15119" t="s">
        <v>222</v>
      </c>
    </row>
    <row r="15120" spans="1:7" x14ac:dyDescent="0.35">
      <c r="A15120">
        <v>21022025</v>
      </c>
      <c r="B15120" t="s">
        <v>783</v>
      </c>
      <c r="C15120" t="s">
        <v>444</v>
      </c>
      <c r="D15120" t="s">
        <v>225</v>
      </c>
      <c r="E15120" t="s">
        <v>101</v>
      </c>
    </row>
    <row r="15121" spans="1:7" x14ac:dyDescent="0.35">
      <c r="A15121">
        <v>21022025</v>
      </c>
      <c r="B15121" t="s">
        <v>801</v>
      </c>
      <c r="C15121" t="s">
        <v>456</v>
      </c>
      <c r="D15121" t="s">
        <v>225</v>
      </c>
      <c r="E15121" t="s">
        <v>228</v>
      </c>
      <c r="F15121" t="s">
        <v>229</v>
      </c>
    </row>
    <row r="15122" spans="1:7" x14ac:dyDescent="0.35">
      <c r="A15122">
        <v>21022025</v>
      </c>
      <c r="B15122" t="s">
        <v>828</v>
      </c>
      <c r="C15122" t="s">
        <v>218</v>
      </c>
      <c r="D15122" t="s">
        <v>232</v>
      </c>
      <c r="E15122" t="s">
        <v>101</v>
      </c>
    </row>
    <row r="15123" spans="1:7" x14ac:dyDescent="0.35">
      <c r="A15123">
        <v>21022025</v>
      </c>
      <c r="B15123" t="s">
        <v>833</v>
      </c>
      <c r="C15123" t="s">
        <v>557</v>
      </c>
      <c r="D15123" t="s">
        <v>235</v>
      </c>
      <c r="E15123" t="s">
        <v>236</v>
      </c>
      <c r="F15123" t="s">
        <v>101</v>
      </c>
    </row>
    <row r="15124" spans="1:7" x14ac:dyDescent="0.35">
      <c r="A15124">
        <v>21022025</v>
      </c>
      <c r="B15124" t="s">
        <v>714</v>
      </c>
      <c r="C15124" t="s">
        <v>318</v>
      </c>
      <c r="D15124" t="s">
        <v>235</v>
      </c>
      <c r="E15124" t="s">
        <v>239</v>
      </c>
      <c r="F15124" t="s">
        <v>149</v>
      </c>
    </row>
    <row r="15125" spans="1:7" x14ac:dyDescent="0.35">
      <c r="A15125">
        <v>21022025</v>
      </c>
      <c r="B15125" t="s">
        <v>872</v>
      </c>
      <c r="C15125" t="s">
        <v>623</v>
      </c>
      <c r="D15125" t="s">
        <v>235</v>
      </c>
      <c r="E15125" t="s">
        <v>241</v>
      </c>
      <c r="F15125" t="s">
        <v>101</v>
      </c>
    </row>
    <row r="15126" spans="1:7" x14ac:dyDescent="0.35">
      <c r="A15126">
        <v>21022025</v>
      </c>
      <c r="B15126" t="s">
        <v>830</v>
      </c>
      <c r="C15126" t="s">
        <v>520</v>
      </c>
      <c r="D15126" t="s">
        <v>243</v>
      </c>
      <c r="E15126" t="s">
        <v>101</v>
      </c>
    </row>
    <row r="15127" spans="1:7" x14ac:dyDescent="0.35">
      <c r="A15127">
        <v>21022025</v>
      </c>
      <c r="B15127" t="s">
        <v>844</v>
      </c>
      <c r="C15127" t="s">
        <v>557</v>
      </c>
      <c r="D15127" t="s">
        <v>245</v>
      </c>
      <c r="E15127" t="s">
        <v>246</v>
      </c>
    </row>
    <row r="15128" spans="1:7" x14ac:dyDescent="0.35">
      <c r="A15128">
        <v>21022025</v>
      </c>
      <c r="B15128" t="s">
        <v>877</v>
      </c>
      <c r="C15128" t="s">
        <v>629</v>
      </c>
      <c r="D15128" t="s">
        <v>245</v>
      </c>
      <c r="E15128" t="s">
        <v>249</v>
      </c>
    </row>
    <row r="15129" spans="1:7" x14ac:dyDescent="0.35">
      <c r="A15129">
        <v>21022025</v>
      </c>
      <c r="B15129" t="s">
        <v>828</v>
      </c>
      <c r="C15129" t="s">
        <v>171</v>
      </c>
      <c r="D15129" t="s">
        <v>252</v>
      </c>
      <c r="E15129" t="s">
        <v>101</v>
      </c>
    </row>
    <row r="15130" spans="1:7" x14ac:dyDescent="0.35">
      <c r="A15130">
        <v>21022025</v>
      </c>
      <c r="B15130" t="s">
        <v>787</v>
      </c>
      <c r="C15130" t="s">
        <v>233</v>
      </c>
      <c r="D15130" t="s">
        <v>254</v>
      </c>
    </row>
    <row r="15131" spans="1:7" x14ac:dyDescent="0.35">
      <c r="A15131">
        <v>21022025</v>
      </c>
      <c r="B15131" t="s">
        <v>843</v>
      </c>
      <c r="C15131" t="s">
        <v>508</v>
      </c>
      <c r="D15131" t="s">
        <v>256</v>
      </c>
      <c r="E15131" t="s">
        <v>257</v>
      </c>
      <c r="F15131" t="s">
        <v>236</v>
      </c>
      <c r="G15131" t="s">
        <v>101</v>
      </c>
    </row>
    <row r="15132" spans="1:7" x14ac:dyDescent="0.35">
      <c r="A15132">
        <v>21022025</v>
      </c>
      <c r="B15132" t="s">
        <v>855</v>
      </c>
      <c r="C15132" t="s">
        <v>579</v>
      </c>
      <c r="D15132" t="s">
        <v>260</v>
      </c>
      <c r="E15132" t="s">
        <v>136</v>
      </c>
      <c r="F15132" t="s">
        <v>101</v>
      </c>
    </row>
    <row r="15133" spans="1:7" x14ac:dyDescent="0.35">
      <c r="A15133">
        <v>21022025</v>
      </c>
      <c r="B15133" t="s">
        <v>570</v>
      </c>
      <c r="C15133" t="s">
        <v>261</v>
      </c>
      <c r="D15133" t="s">
        <v>262</v>
      </c>
      <c r="E15133" t="s">
        <v>101</v>
      </c>
    </row>
    <row r="15134" spans="1:7" x14ac:dyDescent="0.35">
      <c r="A15134">
        <v>21022025</v>
      </c>
      <c r="B15134" t="s">
        <v>636</v>
      </c>
      <c r="C15134" t="s">
        <v>264</v>
      </c>
      <c r="D15134" t="s">
        <v>101</v>
      </c>
    </row>
    <row r="15135" spans="1:7" x14ac:dyDescent="0.35">
      <c r="A15135">
        <v>21022025</v>
      </c>
      <c r="B15135" t="s">
        <v>594</v>
      </c>
      <c r="C15135" t="s">
        <v>264</v>
      </c>
      <c r="D15135" t="s">
        <v>149</v>
      </c>
    </row>
    <row r="15136" spans="1:7" x14ac:dyDescent="0.35">
      <c r="A15136">
        <v>21022025</v>
      </c>
      <c r="B15136" t="s">
        <v>836</v>
      </c>
      <c r="C15136" t="s">
        <v>592</v>
      </c>
      <c r="D15136" t="s">
        <v>265</v>
      </c>
      <c r="E15136" t="s">
        <v>101</v>
      </c>
      <c r="F15136" t="s">
        <v>266</v>
      </c>
    </row>
    <row r="15137" spans="1:8" x14ac:dyDescent="0.35">
      <c r="A15137">
        <v>21022025</v>
      </c>
      <c r="B15137" t="s">
        <v>623</v>
      </c>
      <c r="C15137" t="s">
        <v>267</v>
      </c>
      <c r="D15137" t="s">
        <v>101</v>
      </c>
    </row>
    <row r="15138" spans="1:8" x14ac:dyDescent="0.35">
      <c r="A15138">
        <v>21022025</v>
      </c>
      <c r="B15138" t="s">
        <v>757</v>
      </c>
      <c r="C15138" t="s">
        <v>137</v>
      </c>
      <c r="D15138" t="s">
        <v>268</v>
      </c>
    </row>
    <row r="15139" spans="1:8" x14ac:dyDescent="0.35">
      <c r="A15139">
        <v>21022025</v>
      </c>
      <c r="B15139" t="s">
        <v>592</v>
      </c>
      <c r="C15139" t="s">
        <v>270</v>
      </c>
      <c r="D15139" t="s">
        <v>271</v>
      </c>
      <c r="E15139" t="s">
        <v>101</v>
      </c>
    </row>
    <row r="15140" spans="1:8" x14ac:dyDescent="0.35">
      <c r="A15140">
        <v>21022025</v>
      </c>
      <c r="B15140" t="s">
        <v>850</v>
      </c>
      <c r="C15140" t="s">
        <v>657</v>
      </c>
      <c r="D15140" t="s">
        <v>274</v>
      </c>
      <c r="E15140" t="s">
        <v>101</v>
      </c>
    </row>
    <row r="15141" spans="1:8" x14ac:dyDescent="0.35">
      <c r="A15141">
        <v>21022025</v>
      </c>
      <c r="B15141" t="s">
        <v>852</v>
      </c>
      <c r="C15141" t="s">
        <v>511</v>
      </c>
      <c r="D15141" t="s">
        <v>277</v>
      </c>
      <c r="E15141" t="s">
        <v>101</v>
      </c>
    </row>
    <row r="15142" spans="1:8" x14ac:dyDescent="0.35">
      <c r="A15142">
        <v>21022025</v>
      </c>
      <c r="B15142" t="s">
        <v>838</v>
      </c>
      <c r="C15142" t="s">
        <v>557</v>
      </c>
      <c r="D15142" t="s">
        <v>279</v>
      </c>
      <c r="E15142" t="s">
        <v>140</v>
      </c>
      <c r="F15142" t="s">
        <v>280</v>
      </c>
    </row>
    <row r="15143" spans="1:8" x14ac:dyDescent="0.35">
      <c r="A15143">
        <v>21022025</v>
      </c>
      <c r="B15143" t="s">
        <v>921</v>
      </c>
      <c r="C15143" t="s">
        <v>534</v>
      </c>
      <c r="D15143" t="s">
        <v>284</v>
      </c>
      <c r="E15143" t="s">
        <v>101</v>
      </c>
    </row>
    <row r="15144" spans="1:8" x14ac:dyDescent="0.35">
      <c r="A15144">
        <v>21022025</v>
      </c>
      <c r="B15144" t="s">
        <v>765</v>
      </c>
      <c r="C15144" t="s">
        <v>596</v>
      </c>
      <c r="D15144" t="s">
        <v>287</v>
      </c>
      <c r="E15144" t="s">
        <v>101</v>
      </c>
    </row>
    <row r="15145" spans="1:8" x14ac:dyDescent="0.35">
      <c r="A15145">
        <v>21022025</v>
      </c>
      <c r="B15145" t="s">
        <v>558</v>
      </c>
      <c r="C15145" t="s">
        <v>288</v>
      </c>
      <c r="D15145" t="s">
        <v>101</v>
      </c>
    </row>
    <row r="15146" spans="1:8" x14ac:dyDescent="0.35">
      <c r="A15146">
        <v>21022025</v>
      </c>
      <c r="B15146" t="s">
        <v>736</v>
      </c>
      <c r="C15146" t="s">
        <v>290</v>
      </c>
      <c r="D15146" t="s">
        <v>140</v>
      </c>
      <c r="E15146" t="s">
        <v>291</v>
      </c>
    </row>
    <row r="15147" spans="1:8" x14ac:dyDescent="0.35">
      <c r="A15147">
        <v>21022025</v>
      </c>
      <c r="B15147" t="s">
        <v>886</v>
      </c>
      <c r="C15147" t="s">
        <v>565</v>
      </c>
      <c r="D15147" t="s">
        <v>290</v>
      </c>
      <c r="E15147" t="s">
        <v>140</v>
      </c>
      <c r="F15147" t="s">
        <v>294</v>
      </c>
      <c r="G15147" t="s">
        <v>295</v>
      </c>
      <c r="H15147" t="s">
        <v>101</v>
      </c>
    </row>
    <row r="15148" spans="1:8" x14ac:dyDescent="0.35">
      <c r="A15148">
        <v>21022025</v>
      </c>
      <c r="B15148" t="s">
        <v>849</v>
      </c>
      <c r="C15148" t="s">
        <v>572</v>
      </c>
      <c r="D15148" t="s">
        <v>298</v>
      </c>
      <c r="E15148" t="s">
        <v>101</v>
      </c>
    </row>
    <row r="15149" spans="1:8" x14ac:dyDescent="0.35">
      <c r="A15149">
        <v>21022025</v>
      </c>
      <c r="B15149" t="s">
        <v>637</v>
      </c>
      <c r="C15149" t="s">
        <v>171</v>
      </c>
      <c r="D15149" t="s">
        <v>300</v>
      </c>
      <c r="E15149" t="s">
        <v>262</v>
      </c>
      <c r="F15149" t="s">
        <v>101</v>
      </c>
    </row>
    <row r="15150" spans="1:8" x14ac:dyDescent="0.35">
      <c r="A15150">
        <v>21022025</v>
      </c>
      <c r="B15150" t="s">
        <v>839</v>
      </c>
      <c r="C15150" t="s">
        <v>494</v>
      </c>
      <c r="D15150" t="s">
        <v>301</v>
      </c>
      <c r="E15150" t="s">
        <v>101</v>
      </c>
    </row>
    <row r="15151" spans="1:8" x14ac:dyDescent="0.35">
      <c r="A15151">
        <v>21022025</v>
      </c>
      <c r="B15151" t="s">
        <v>828</v>
      </c>
      <c r="C15151" t="s">
        <v>557</v>
      </c>
      <c r="D15151" t="s">
        <v>303</v>
      </c>
      <c r="E15151" t="s">
        <v>149</v>
      </c>
    </row>
    <row r="15152" spans="1:8" x14ac:dyDescent="0.35">
      <c r="A15152">
        <v>21022025</v>
      </c>
      <c r="B15152" t="s">
        <v>847</v>
      </c>
      <c r="C15152" t="s">
        <v>635</v>
      </c>
      <c r="D15152" t="s">
        <v>306</v>
      </c>
      <c r="E15152" t="s">
        <v>101</v>
      </c>
    </row>
    <row r="15153" spans="1:9" x14ac:dyDescent="0.35">
      <c r="A15153">
        <v>21022025</v>
      </c>
      <c r="B15153" t="s">
        <v>911</v>
      </c>
      <c r="C15153" t="s">
        <v>629</v>
      </c>
      <c r="D15153" t="s">
        <v>308</v>
      </c>
      <c r="E15153" t="s">
        <v>309</v>
      </c>
      <c r="F15153" t="s">
        <v>310</v>
      </c>
      <c r="G15153" t="s">
        <v>311</v>
      </c>
      <c r="H15153" t="s">
        <v>312</v>
      </c>
      <c r="I15153" t="s">
        <v>101</v>
      </c>
    </row>
    <row r="15154" spans="1:9" x14ac:dyDescent="0.35">
      <c r="A15154">
        <v>21022025</v>
      </c>
      <c r="B15154" t="s">
        <v>718</v>
      </c>
      <c r="C15154" t="s">
        <v>456</v>
      </c>
      <c r="D15154" t="s">
        <v>314</v>
      </c>
      <c r="E15154" t="s">
        <v>315</v>
      </c>
      <c r="F15154" t="s">
        <v>101</v>
      </c>
    </row>
    <row r="15155" spans="1:9" x14ac:dyDescent="0.35">
      <c r="A15155">
        <v>21022025</v>
      </c>
      <c r="B15155" t="s">
        <v>764</v>
      </c>
      <c r="C15155" t="s">
        <v>438</v>
      </c>
      <c r="D15155" t="s">
        <v>314</v>
      </c>
      <c r="E15155" t="s">
        <v>317</v>
      </c>
      <c r="F15155" t="s">
        <v>101</v>
      </c>
    </row>
    <row r="15156" spans="1:9" x14ac:dyDescent="0.35">
      <c r="A15156">
        <v>21022025</v>
      </c>
      <c r="B15156" t="s">
        <v>829</v>
      </c>
      <c r="C15156" t="s">
        <v>514</v>
      </c>
      <c r="D15156" t="s">
        <v>319</v>
      </c>
      <c r="E15156" t="s">
        <v>320</v>
      </c>
      <c r="F15156" t="s">
        <v>321</v>
      </c>
    </row>
    <row r="15157" spans="1:9" x14ac:dyDescent="0.35">
      <c r="A15157">
        <v>21022025</v>
      </c>
      <c r="B15157" t="s">
        <v>875</v>
      </c>
      <c r="C15157" t="s">
        <v>558</v>
      </c>
      <c r="D15157" t="s">
        <v>322</v>
      </c>
      <c r="E15157" t="s">
        <v>101</v>
      </c>
    </row>
    <row r="15158" spans="1:9" x14ac:dyDescent="0.35">
      <c r="A15158">
        <v>21022025</v>
      </c>
      <c r="B15158" t="s">
        <v>830</v>
      </c>
      <c r="C15158" t="s">
        <v>712</v>
      </c>
      <c r="D15158" t="s">
        <v>325</v>
      </c>
      <c r="E15158" t="s">
        <v>101</v>
      </c>
    </row>
    <row r="15159" spans="1:9" x14ac:dyDescent="0.35">
      <c r="A15159">
        <v>21022025</v>
      </c>
      <c r="B15159" t="s">
        <v>897</v>
      </c>
      <c r="C15159" t="s">
        <v>551</v>
      </c>
      <c r="D15159" t="s">
        <v>328</v>
      </c>
      <c r="E15159" t="s">
        <v>101</v>
      </c>
    </row>
    <row r="15160" spans="1:9" x14ac:dyDescent="0.35">
      <c r="A15160">
        <v>21022025</v>
      </c>
      <c r="B15160" t="s">
        <v>602</v>
      </c>
      <c r="C15160" t="s">
        <v>331</v>
      </c>
      <c r="D15160" t="s">
        <v>332</v>
      </c>
      <c r="E15160" t="s">
        <v>101</v>
      </c>
    </row>
    <row r="15161" spans="1:9" x14ac:dyDescent="0.35">
      <c r="A15161">
        <v>21022025</v>
      </c>
      <c r="B15161" t="s">
        <v>558</v>
      </c>
      <c r="C15161" t="s">
        <v>329</v>
      </c>
      <c r="D15161" t="s">
        <v>331</v>
      </c>
      <c r="E15161" t="s">
        <v>335</v>
      </c>
      <c r="F15161" t="s">
        <v>101</v>
      </c>
    </row>
    <row r="15162" spans="1:9" x14ac:dyDescent="0.35">
      <c r="A15162">
        <v>21022025</v>
      </c>
      <c r="B15162" t="s">
        <v>418</v>
      </c>
      <c r="C15162" t="s">
        <v>361</v>
      </c>
      <c r="D15162" t="s">
        <v>331</v>
      </c>
      <c r="E15162" t="s">
        <v>338</v>
      </c>
      <c r="F15162" t="s">
        <v>321</v>
      </c>
    </row>
    <row r="15163" spans="1:9" x14ac:dyDescent="0.35">
      <c r="A15163">
        <v>21022025</v>
      </c>
      <c r="B15163" t="s">
        <v>836</v>
      </c>
      <c r="C15163" t="s">
        <v>688</v>
      </c>
      <c r="D15163" t="s">
        <v>170</v>
      </c>
    </row>
    <row r="15164" spans="1:9" x14ac:dyDescent="0.35">
      <c r="A15164">
        <v>21022025</v>
      </c>
      <c r="B15164" t="s">
        <v>880</v>
      </c>
      <c r="C15164" t="s">
        <v>636</v>
      </c>
      <c r="D15164" t="s">
        <v>341</v>
      </c>
      <c r="E15164" t="s">
        <v>101</v>
      </c>
    </row>
    <row r="15165" spans="1:9" x14ac:dyDescent="0.35">
      <c r="A15165">
        <v>21022025</v>
      </c>
      <c r="B15165" t="s">
        <v>777</v>
      </c>
      <c r="C15165" t="s">
        <v>534</v>
      </c>
      <c r="D15165" t="s">
        <v>343</v>
      </c>
      <c r="E15165" t="s">
        <v>101</v>
      </c>
    </row>
    <row r="15166" spans="1:9" x14ac:dyDescent="0.35">
      <c r="A15166">
        <v>21022025</v>
      </c>
      <c r="B15166" t="s">
        <v>442</v>
      </c>
      <c r="C15166" t="s">
        <v>132</v>
      </c>
      <c r="D15166" t="s">
        <v>344</v>
      </c>
      <c r="E15166" t="s">
        <v>345</v>
      </c>
      <c r="F15166" t="s">
        <v>101</v>
      </c>
    </row>
    <row r="15167" spans="1:9" x14ac:dyDescent="0.35">
      <c r="A15167">
        <v>21022025</v>
      </c>
      <c r="B15167" t="s">
        <v>836</v>
      </c>
      <c r="C15167" t="s">
        <v>657</v>
      </c>
      <c r="D15167" t="s">
        <v>132</v>
      </c>
      <c r="E15167" t="s">
        <v>347</v>
      </c>
      <c r="F15167" t="s">
        <v>101</v>
      </c>
    </row>
    <row r="15168" spans="1:9" x14ac:dyDescent="0.35">
      <c r="A15168">
        <v>21022025</v>
      </c>
      <c r="B15168" t="s">
        <v>923</v>
      </c>
      <c r="C15168" t="s">
        <v>695</v>
      </c>
      <c r="D15168" t="s">
        <v>132</v>
      </c>
      <c r="E15168" t="s">
        <v>348</v>
      </c>
      <c r="F15168" t="s">
        <v>101</v>
      </c>
    </row>
    <row r="15169" spans="1:8" x14ac:dyDescent="0.35">
      <c r="A15169">
        <v>21022025</v>
      </c>
      <c r="B15169" t="s">
        <v>723</v>
      </c>
      <c r="C15169" t="s">
        <v>417</v>
      </c>
      <c r="D15169" t="s">
        <v>132</v>
      </c>
      <c r="E15169" t="s">
        <v>350</v>
      </c>
      <c r="F15169" t="s">
        <v>101</v>
      </c>
    </row>
    <row r="15170" spans="1:8" x14ac:dyDescent="0.35">
      <c r="A15170">
        <v>21022025</v>
      </c>
      <c r="B15170" t="s">
        <v>856</v>
      </c>
      <c r="C15170" t="s">
        <v>658</v>
      </c>
      <c r="D15170" t="s">
        <v>132</v>
      </c>
      <c r="E15170" t="s">
        <v>352</v>
      </c>
      <c r="F15170" t="s">
        <v>101</v>
      </c>
    </row>
    <row r="15171" spans="1:8" x14ac:dyDescent="0.35">
      <c r="A15171">
        <v>21022025</v>
      </c>
      <c r="B15171" t="s">
        <v>890</v>
      </c>
      <c r="C15171" t="s">
        <v>592</v>
      </c>
      <c r="D15171" t="s">
        <v>132</v>
      </c>
      <c r="E15171" t="s">
        <v>133</v>
      </c>
      <c r="F15171" t="s">
        <v>355</v>
      </c>
    </row>
    <row r="15172" spans="1:8" x14ac:dyDescent="0.35">
      <c r="A15172">
        <v>21022025</v>
      </c>
      <c r="B15172" t="s">
        <v>845</v>
      </c>
      <c r="C15172" t="s">
        <v>594</v>
      </c>
      <c r="D15172" t="s">
        <v>132</v>
      </c>
      <c r="E15172" t="s">
        <v>356</v>
      </c>
      <c r="F15172" t="s">
        <v>101</v>
      </c>
    </row>
    <row r="15173" spans="1:8" x14ac:dyDescent="0.35">
      <c r="A15173">
        <v>21022025</v>
      </c>
      <c r="B15173" t="s">
        <v>752</v>
      </c>
      <c r="C15173" t="s">
        <v>221</v>
      </c>
      <c r="D15173" t="s">
        <v>359</v>
      </c>
      <c r="E15173" t="s">
        <v>360</v>
      </c>
      <c r="F15173" t="s">
        <v>101</v>
      </c>
    </row>
    <row r="15174" spans="1:8" x14ac:dyDescent="0.35">
      <c r="A15174">
        <v>21022025</v>
      </c>
      <c r="B15174" t="s">
        <v>840</v>
      </c>
      <c r="C15174" t="s">
        <v>507</v>
      </c>
      <c r="D15174" t="s">
        <v>359</v>
      </c>
      <c r="E15174" t="s">
        <v>362</v>
      </c>
      <c r="F15174" t="s">
        <v>101</v>
      </c>
    </row>
    <row r="15175" spans="1:8" x14ac:dyDescent="0.35">
      <c r="A15175">
        <v>21022025</v>
      </c>
      <c r="B15175" t="s">
        <v>843</v>
      </c>
      <c r="C15175" t="s">
        <v>536</v>
      </c>
      <c r="D15175" t="s">
        <v>359</v>
      </c>
      <c r="E15175" t="s">
        <v>362</v>
      </c>
      <c r="F15175" t="s">
        <v>140</v>
      </c>
      <c r="G15175" t="s">
        <v>364</v>
      </c>
      <c r="H15175" t="s">
        <v>101</v>
      </c>
    </row>
    <row r="15176" spans="1:8" x14ac:dyDescent="0.35">
      <c r="A15176">
        <v>21022025</v>
      </c>
      <c r="B15176" t="s">
        <v>893</v>
      </c>
      <c r="C15176" t="s">
        <v>570</v>
      </c>
      <c r="D15176" t="s">
        <v>366</v>
      </c>
      <c r="E15176" t="s">
        <v>257</v>
      </c>
      <c r="F15176" t="s">
        <v>367</v>
      </c>
      <c r="G15176" t="s">
        <v>101</v>
      </c>
    </row>
    <row r="15177" spans="1:8" x14ac:dyDescent="0.35">
      <c r="A15177">
        <v>21022025</v>
      </c>
      <c r="B15177" t="s">
        <v>884</v>
      </c>
      <c r="C15177" t="s">
        <v>634</v>
      </c>
      <c r="D15177" t="s">
        <v>369</v>
      </c>
      <c r="E15177" t="s">
        <v>370</v>
      </c>
      <c r="F15177" t="s">
        <v>101</v>
      </c>
    </row>
    <row r="15178" spans="1:8" x14ac:dyDescent="0.35">
      <c r="A15178">
        <v>21022025</v>
      </c>
      <c r="B15178" t="s">
        <v>865</v>
      </c>
      <c r="C15178" t="s">
        <v>737</v>
      </c>
      <c r="D15178" t="s">
        <v>371</v>
      </c>
      <c r="E15178" t="s">
        <v>101</v>
      </c>
    </row>
    <row r="15179" spans="1:8" x14ac:dyDescent="0.35">
      <c r="A15179">
        <v>21022025</v>
      </c>
      <c r="B15179" t="s">
        <v>830</v>
      </c>
      <c r="C15179" t="s">
        <v>495</v>
      </c>
      <c r="D15179" t="s">
        <v>372</v>
      </c>
      <c r="E15179" t="s">
        <v>101</v>
      </c>
    </row>
    <row r="15180" spans="1:8" x14ac:dyDescent="0.35">
      <c r="A15180">
        <v>21022025</v>
      </c>
      <c r="B15180" t="s">
        <v>218</v>
      </c>
      <c r="C15180" t="s">
        <v>373</v>
      </c>
      <c r="D15180" t="s">
        <v>101</v>
      </c>
    </row>
    <row r="15181" spans="1:8" x14ac:dyDescent="0.35">
      <c r="A15181">
        <v>21022025</v>
      </c>
      <c r="B15181" t="s">
        <v>551</v>
      </c>
      <c r="C15181" t="s">
        <v>376</v>
      </c>
      <c r="D15181" t="s">
        <v>140</v>
      </c>
      <c r="E15181" t="s">
        <v>331</v>
      </c>
      <c r="F15181" t="s">
        <v>377</v>
      </c>
      <c r="G15181" t="s">
        <v>101</v>
      </c>
    </row>
    <row r="15182" spans="1:8" x14ac:dyDescent="0.35">
      <c r="A15182">
        <v>21022025</v>
      </c>
      <c r="B15182" t="s">
        <v>874</v>
      </c>
      <c r="C15182" t="s">
        <v>413</v>
      </c>
      <c r="D15182" t="s">
        <v>378</v>
      </c>
    </row>
    <row r="15183" spans="1:8" x14ac:dyDescent="0.35">
      <c r="A15183">
        <v>21022025</v>
      </c>
      <c r="B15183" t="s">
        <v>806</v>
      </c>
      <c r="C15183" t="s">
        <v>247</v>
      </c>
      <c r="D15183" t="s">
        <v>380</v>
      </c>
      <c r="E15183" t="s">
        <v>101</v>
      </c>
    </row>
    <row r="15184" spans="1:8" x14ac:dyDescent="0.35">
      <c r="A15184">
        <v>21022025</v>
      </c>
      <c r="B15184" t="s">
        <v>838</v>
      </c>
      <c r="C15184" t="s">
        <v>594</v>
      </c>
      <c r="D15184" t="s">
        <v>382</v>
      </c>
      <c r="E15184" t="s">
        <v>383</v>
      </c>
    </row>
    <row r="15185" spans="1:9" x14ac:dyDescent="0.35">
      <c r="A15185">
        <v>21022025</v>
      </c>
      <c r="B15185" t="s">
        <v>846</v>
      </c>
      <c r="C15185" t="s">
        <v>590</v>
      </c>
      <c r="D15185" t="s">
        <v>385</v>
      </c>
      <c r="E15185" t="s">
        <v>386</v>
      </c>
    </row>
    <row r="15186" spans="1:9" x14ac:dyDescent="0.35">
      <c r="A15186">
        <v>21022025</v>
      </c>
      <c r="B15186" t="s">
        <v>880</v>
      </c>
      <c r="C15186" t="s">
        <v>636</v>
      </c>
      <c r="D15186" t="s">
        <v>388</v>
      </c>
      <c r="E15186" t="s">
        <v>101</v>
      </c>
    </row>
    <row r="15187" spans="1:9" x14ac:dyDescent="0.35">
      <c r="A15187">
        <v>21022025</v>
      </c>
      <c r="B15187" t="s">
        <v>346</v>
      </c>
      <c r="C15187" t="s">
        <v>391</v>
      </c>
      <c r="D15187" t="s">
        <v>101</v>
      </c>
    </row>
    <row r="15188" spans="1:9" x14ac:dyDescent="0.35">
      <c r="A15188">
        <v>21022025</v>
      </c>
      <c r="B15188" t="s">
        <v>783</v>
      </c>
      <c r="C15188" t="s">
        <v>554</v>
      </c>
      <c r="D15188" t="s">
        <v>393</v>
      </c>
    </row>
    <row r="15189" spans="1:9" x14ac:dyDescent="0.35">
      <c r="A15189">
        <v>21022025</v>
      </c>
      <c r="B15189" t="s">
        <v>884</v>
      </c>
      <c r="C15189" t="s">
        <v>218</v>
      </c>
      <c r="D15189" t="s">
        <v>394</v>
      </c>
      <c r="E15189" t="s">
        <v>395</v>
      </c>
      <c r="F15189" t="s">
        <v>101</v>
      </c>
    </row>
    <row r="15190" spans="1:9" x14ac:dyDescent="0.35">
      <c r="A15190">
        <v>21022025</v>
      </c>
      <c r="B15190" t="s">
        <v>848</v>
      </c>
      <c r="C15190" t="s">
        <v>597</v>
      </c>
      <c r="D15190" t="s">
        <v>396</v>
      </c>
    </row>
    <row r="15191" spans="1:9" x14ac:dyDescent="0.35">
      <c r="A15191">
        <v>21022025</v>
      </c>
      <c r="B15191" t="s">
        <v>591</v>
      </c>
      <c r="C15191" t="s">
        <v>397</v>
      </c>
      <c r="D15191" t="s">
        <v>101</v>
      </c>
    </row>
    <row r="15192" spans="1:9" x14ac:dyDescent="0.35">
      <c r="A15192">
        <v>21022025</v>
      </c>
      <c r="B15192" t="s">
        <v>893</v>
      </c>
      <c r="C15192" t="s">
        <v>594</v>
      </c>
      <c r="D15192" t="s">
        <v>399</v>
      </c>
      <c r="E15192" t="s">
        <v>140</v>
      </c>
      <c r="F15192" t="s">
        <v>400</v>
      </c>
      <c r="G15192" t="s">
        <v>257</v>
      </c>
      <c r="H15192" t="s">
        <v>331</v>
      </c>
      <c r="I15192" t="s">
        <v>401</v>
      </c>
    </row>
    <row r="15193" spans="1:9" x14ac:dyDescent="0.35">
      <c r="A15193">
        <v>21022025</v>
      </c>
      <c r="B15193" t="s">
        <v>905</v>
      </c>
      <c r="C15193" t="s">
        <v>594</v>
      </c>
      <c r="D15193" t="s">
        <v>399</v>
      </c>
      <c r="E15193" t="s">
        <v>187</v>
      </c>
      <c r="F15193" t="s">
        <v>101</v>
      </c>
    </row>
    <row r="15194" spans="1:9" x14ac:dyDescent="0.35">
      <c r="A15194">
        <v>21022025</v>
      </c>
      <c r="B15194" t="s">
        <v>874</v>
      </c>
      <c r="C15194" t="s">
        <v>493</v>
      </c>
      <c r="D15194" t="s">
        <v>399</v>
      </c>
      <c r="E15194" t="s">
        <v>403</v>
      </c>
      <c r="F15194" t="s">
        <v>101</v>
      </c>
    </row>
    <row r="15195" spans="1:9" x14ac:dyDescent="0.35">
      <c r="A15195">
        <v>21022025</v>
      </c>
      <c r="B15195" t="s">
        <v>860</v>
      </c>
      <c r="C15195" t="s">
        <v>137</v>
      </c>
      <c r="D15195" t="s">
        <v>399</v>
      </c>
      <c r="E15195" t="s">
        <v>404</v>
      </c>
      <c r="F15195" t="s">
        <v>101</v>
      </c>
    </row>
    <row r="15196" spans="1:9" x14ac:dyDescent="0.35">
      <c r="A15196">
        <v>20022025</v>
      </c>
      <c r="B15196" t="s">
        <v>761</v>
      </c>
      <c r="C15196" t="s">
        <v>557</v>
      </c>
      <c r="D15196" t="s">
        <v>100</v>
      </c>
      <c r="E15196" t="s">
        <v>101</v>
      </c>
    </row>
    <row r="15197" spans="1:9" x14ac:dyDescent="0.35">
      <c r="A15197">
        <v>20022025</v>
      </c>
      <c r="B15197" t="s">
        <v>765</v>
      </c>
      <c r="C15197" t="s">
        <v>304</v>
      </c>
      <c r="D15197" t="s">
        <v>104</v>
      </c>
      <c r="E15197" t="s">
        <v>101</v>
      </c>
    </row>
    <row r="15198" spans="1:9" x14ac:dyDescent="0.35">
      <c r="A15198">
        <v>20022025</v>
      </c>
      <c r="B15198" t="s">
        <v>841</v>
      </c>
      <c r="C15198" t="s">
        <v>464</v>
      </c>
      <c r="D15198" t="s">
        <v>107</v>
      </c>
      <c r="E15198" t="s">
        <v>108</v>
      </c>
      <c r="F15198" t="s">
        <v>101</v>
      </c>
    </row>
    <row r="15199" spans="1:9" x14ac:dyDescent="0.35">
      <c r="A15199">
        <v>20022025</v>
      </c>
      <c r="B15199" t="s">
        <v>565</v>
      </c>
      <c r="C15199" t="s">
        <v>519</v>
      </c>
      <c r="D15199" t="s">
        <v>111</v>
      </c>
      <c r="E15199" t="s">
        <v>101</v>
      </c>
    </row>
    <row r="15200" spans="1:9" x14ac:dyDescent="0.35">
      <c r="A15200">
        <v>20022025</v>
      </c>
      <c r="B15200" t="s">
        <v>482</v>
      </c>
      <c r="C15200" t="s">
        <v>163</v>
      </c>
      <c r="D15200" t="s">
        <v>114</v>
      </c>
      <c r="E15200" t="s">
        <v>115</v>
      </c>
      <c r="F15200" t="s">
        <v>116</v>
      </c>
    </row>
    <row r="15201" spans="1:7" x14ac:dyDescent="0.35">
      <c r="A15201">
        <v>20022025</v>
      </c>
      <c r="B15201" t="s">
        <v>102</v>
      </c>
      <c r="C15201" t="s">
        <v>197</v>
      </c>
      <c r="D15201" t="s">
        <v>114</v>
      </c>
      <c r="E15201" t="s">
        <v>119</v>
      </c>
      <c r="F15201" t="s">
        <v>120</v>
      </c>
      <c r="G15201" t="s">
        <v>121</v>
      </c>
    </row>
    <row r="15202" spans="1:7" x14ac:dyDescent="0.35">
      <c r="A15202">
        <v>20022025</v>
      </c>
      <c r="B15202" t="s">
        <v>361</v>
      </c>
      <c r="C15202" t="s">
        <v>453</v>
      </c>
      <c r="D15202" t="s">
        <v>114</v>
      </c>
      <c r="E15202" t="s">
        <v>124</v>
      </c>
    </row>
    <row r="15203" spans="1:7" x14ac:dyDescent="0.35">
      <c r="A15203">
        <v>20022025</v>
      </c>
      <c r="B15203" t="s">
        <v>197</v>
      </c>
      <c r="C15203" t="s">
        <v>458</v>
      </c>
      <c r="D15203" t="s">
        <v>114</v>
      </c>
      <c r="E15203" t="s">
        <v>127</v>
      </c>
    </row>
    <row r="15204" spans="1:7" x14ac:dyDescent="0.35">
      <c r="A15204">
        <v>20022025</v>
      </c>
      <c r="B15204" t="s">
        <v>255</v>
      </c>
      <c r="C15204" t="s">
        <v>106</v>
      </c>
      <c r="D15204" t="s">
        <v>114</v>
      </c>
      <c r="E15204" t="s">
        <v>130</v>
      </c>
    </row>
    <row r="15205" spans="1:7" x14ac:dyDescent="0.35">
      <c r="A15205">
        <v>20022025</v>
      </c>
      <c r="B15205" t="s">
        <v>481</v>
      </c>
      <c r="C15205" t="s">
        <v>166</v>
      </c>
      <c r="D15205" t="s">
        <v>114</v>
      </c>
      <c r="E15205" t="s">
        <v>132</v>
      </c>
      <c r="F15205" t="s">
        <v>133</v>
      </c>
    </row>
    <row r="15206" spans="1:7" x14ac:dyDescent="0.35">
      <c r="A15206">
        <v>20022025</v>
      </c>
      <c r="B15206" t="s">
        <v>823</v>
      </c>
      <c r="C15206" t="s">
        <v>304</v>
      </c>
      <c r="D15206" t="s">
        <v>135</v>
      </c>
      <c r="E15206" t="s">
        <v>136</v>
      </c>
    </row>
    <row r="15207" spans="1:7" x14ac:dyDescent="0.35">
      <c r="A15207">
        <v>20022025</v>
      </c>
      <c r="B15207" t="s">
        <v>723</v>
      </c>
      <c r="C15207" t="s">
        <v>137</v>
      </c>
      <c r="D15207" t="s">
        <v>139</v>
      </c>
      <c r="E15207" t="s">
        <v>140</v>
      </c>
      <c r="F15207" t="s">
        <v>141</v>
      </c>
      <c r="G15207" t="s">
        <v>101</v>
      </c>
    </row>
    <row r="15208" spans="1:7" x14ac:dyDescent="0.35">
      <c r="A15208">
        <v>20022025</v>
      </c>
      <c r="B15208" t="s">
        <v>848</v>
      </c>
      <c r="C15208" t="s">
        <v>454</v>
      </c>
      <c r="D15208" t="s">
        <v>144</v>
      </c>
      <c r="E15208" t="s">
        <v>101</v>
      </c>
    </row>
    <row r="15209" spans="1:7" x14ac:dyDescent="0.35">
      <c r="A15209">
        <v>20022025</v>
      </c>
      <c r="B15209" t="s">
        <v>806</v>
      </c>
      <c r="C15209" t="s">
        <v>657</v>
      </c>
      <c r="D15209" t="s">
        <v>147</v>
      </c>
      <c r="E15209" t="s">
        <v>148</v>
      </c>
      <c r="F15209" t="s">
        <v>149</v>
      </c>
    </row>
    <row r="15210" spans="1:7" x14ac:dyDescent="0.35">
      <c r="A15210">
        <v>20022025</v>
      </c>
      <c r="B15210" t="s">
        <v>810</v>
      </c>
      <c r="C15210" t="s">
        <v>438</v>
      </c>
      <c r="D15210" t="s">
        <v>152</v>
      </c>
      <c r="E15210" t="s">
        <v>140</v>
      </c>
      <c r="F15210" t="s">
        <v>153</v>
      </c>
      <c r="G15210" t="s">
        <v>101</v>
      </c>
    </row>
    <row r="15211" spans="1:7" x14ac:dyDescent="0.35">
      <c r="A15211">
        <v>20022025</v>
      </c>
      <c r="B15211" t="s">
        <v>838</v>
      </c>
      <c r="C15211" t="s">
        <v>623</v>
      </c>
      <c r="D15211" t="s">
        <v>156</v>
      </c>
      <c r="E15211" t="s">
        <v>101</v>
      </c>
    </row>
    <row r="15212" spans="1:7" x14ac:dyDescent="0.35">
      <c r="A15212">
        <v>20022025</v>
      </c>
      <c r="B15212" t="s">
        <v>493</v>
      </c>
      <c r="C15212" t="s">
        <v>159</v>
      </c>
      <c r="D15212" t="s">
        <v>101</v>
      </c>
    </row>
    <row r="15213" spans="1:7" x14ac:dyDescent="0.35">
      <c r="A15213">
        <v>20022025</v>
      </c>
      <c r="B15213" t="s">
        <v>611</v>
      </c>
      <c r="C15213" t="s">
        <v>161</v>
      </c>
      <c r="D15213" t="s">
        <v>101</v>
      </c>
    </row>
    <row r="15214" spans="1:7" x14ac:dyDescent="0.35">
      <c r="A15214">
        <v>20022025</v>
      </c>
      <c r="B15214" t="s">
        <v>728</v>
      </c>
      <c r="C15214" t="s">
        <v>526</v>
      </c>
      <c r="D15214" t="s">
        <v>164</v>
      </c>
      <c r="E15214" t="s">
        <v>101</v>
      </c>
    </row>
    <row r="15215" spans="1:7" x14ac:dyDescent="0.35">
      <c r="A15215">
        <v>20022025</v>
      </c>
      <c r="B15215" t="s">
        <v>849</v>
      </c>
      <c r="C15215" t="s">
        <v>218</v>
      </c>
      <c r="D15215" t="s">
        <v>167</v>
      </c>
    </row>
    <row r="15216" spans="1:7" x14ac:dyDescent="0.35">
      <c r="A15216">
        <v>20022025</v>
      </c>
      <c r="B15216" t="s">
        <v>782</v>
      </c>
      <c r="C15216" t="s">
        <v>536</v>
      </c>
      <c r="D15216" t="s">
        <v>169</v>
      </c>
      <c r="E15216" t="s">
        <v>170</v>
      </c>
      <c r="F15216" t="s">
        <v>101</v>
      </c>
    </row>
    <row r="15217" spans="1:7" x14ac:dyDescent="0.35">
      <c r="A15217">
        <v>20022025</v>
      </c>
      <c r="B15217" t="s">
        <v>828</v>
      </c>
      <c r="C15217" t="s">
        <v>493</v>
      </c>
      <c r="D15217" t="s">
        <v>173</v>
      </c>
      <c r="E15217" t="s">
        <v>101</v>
      </c>
    </row>
    <row r="15218" spans="1:7" x14ac:dyDescent="0.35">
      <c r="A15218">
        <v>20022025</v>
      </c>
      <c r="B15218" t="s">
        <v>841</v>
      </c>
      <c r="C15218" t="s">
        <v>339</v>
      </c>
      <c r="D15218" t="s">
        <v>176</v>
      </c>
      <c r="E15218" t="s">
        <v>101</v>
      </c>
    </row>
    <row r="15219" spans="1:7" x14ac:dyDescent="0.35">
      <c r="A15219">
        <v>20022025</v>
      </c>
      <c r="B15219" t="s">
        <v>908</v>
      </c>
      <c r="C15219" t="s">
        <v>611</v>
      </c>
      <c r="D15219" t="s">
        <v>176</v>
      </c>
      <c r="E15219" t="s">
        <v>149</v>
      </c>
    </row>
    <row r="15220" spans="1:7" x14ac:dyDescent="0.35">
      <c r="A15220">
        <v>20022025</v>
      </c>
      <c r="B15220" t="s">
        <v>854</v>
      </c>
      <c r="C15220" t="s">
        <v>536</v>
      </c>
      <c r="D15220" t="s">
        <v>181</v>
      </c>
      <c r="E15220" t="s">
        <v>182</v>
      </c>
      <c r="F15220" t="s">
        <v>101</v>
      </c>
    </row>
    <row r="15221" spans="1:7" x14ac:dyDescent="0.35">
      <c r="A15221">
        <v>20022025</v>
      </c>
      <c r="B15221" t="s">
        <v>841</v>
      </c>
      <c r="C15221" t="s">
        <v>551</v>
      </c>
      <c r="D15221" t="s">
        <v>184</v>
      </c>
      <c r="E15221" t="s">
        <v>101</v>
      </c>
    </row>
    <row r="15222" spans="1:7" x14ac:dyDescent="0.35">
      <c r="A15222">
        <v>20022025</v>
      </c>
      <c r="B15222" t="s">
        <v>415</v>
      </c>
      <c r="C15222" t="s">
        <v>187</v>
      </c>
      <c r="D15222" t="s">
        <v>101</v>
      </c>
    </row>
    <row r="15223" spans="1:7" x14ac:dyDescent="0.35">
      <c r="A15223">
        <v>20022025</v>
      </c>
      <c r="B15223" t="s">
        <v>759</v>
      </c>
      <c r="C15223" t="s">
        <v>168</v>
      </c>
      <c r="D15223" t="s">
        <v>190</v>
      </c>
      <c r="E15223" t="s">
        <v>191</v>
      </c>
      <c r="F15223" t="s">
        <v>101</v>
      </c>
    </row>
    <row r="15224" spans="1:7" x14ac:dyDescent="0.35">
      <c r="A15224">
        <v>20022025</v>
      </c>
      <c r="B15224" t="s">
        <v>581</v>
      </c>
      <c r="C15224" t="s">
        <v>190</v>
      </c>
      <c r="D15224" t="s">
        <v>194</v>
      </c>
      <c r="E15224" t="s">
        <v>101</v>
      </c>
    </row>
    <row r="15225" spans="1:7" x14ac:dyDescent="0.35">
      <c r="A15225">
        <v>20022025</v>
      </c>
      <c r="B15225" t="s">
        <v>796</v>
      </c>
      <c r="C15225" t="s">
        <v>493</v>
      </c>
      <c r="D15225" t="s">
        <v>190</v>
      </c>
      <c r="E15225" t="s">
        <v>196</v>
      </c>
      <c r="F15225" t="s">
        <v>101</v>
      </c>
    </row>
    <row r="15226" spans="1:7" x14ac:dyDescent="0.35">
      <c r="A15226">
        <v>20022025</v>
      </c>
      <c r="B15226" t="s">
        <v>518</v>
      </c>
      <c r="C15226" t="s">
        <v>198</v>
      </c>
      <c r="D15226" t="s">
        <v>140</v>
      </c>
      <c r="E15226" t="s">
        <v>199</v>
      </c>
      <c r="F15226" t="s">
        <v>200</v>
      </c>
      <c r="G15226" t="s">
        <v>101</v>
      </c>
    </row>
    <row r="15227" spans="1:7" x14ac:dyDescent="0.35">
      <c r="A15227">
        <v>20022025</v>
      </c>
      <c r="B15227" t="s">
        <v>567</v>
      </c>
      <c r="C15227" t="s">
        <v>219</v>
      </c>
      <c r="D15227" t="s">
        <v>61</v>
      </c>
      <c r="E15227" t="s">
        <v>101</v>
      </c>
    </row>
    <row r="15228" spans="1:7" x14ac:dyDescent="0.35">
      <c r="A15228">
        <v>20022025</v>
      </c>
      <c r="B15228" t="s">
        <v>827</v>
      </c>
      <c r="C15228" t="s">
        <v>451</v>
      </c>
      <c r="D15228" t="s">
        <v>205</v>
      </c>
      <c r="E15228" t="s">
        <v>101</v>
      </c>
    </row>
    <row r="15229" spans="1:7" x14ac:dyDescent="0.35">
      <c r="A15229">
        <v>20022025</v>
      </c>
      <c r="B15229" t="s">
        <v>775</v>
      </c>
      <c r="C15229" t="s">
        <v>695</v>
      </c>
      <c r="D15229" t="s">
        <v>208</v>
      </c>
      <c r="E15229" t="s">
        <v>101</v>
      </c>
    </row>
    <row r="15230" spans="1:7" x14ac:dyDescent="0.35">
      <c r="A15230">
        <v>20022025</v>
      </c>
      <c r="B15230" t="s">
        <v>854</v>
      </c>
      <c r="C15230" t="s">
        <v>520</v>
      </c>
      <c r="D15230" t="s">
        <v>210</v>
      </c>
      <c r="E15230" t="s">
        <v>211</v>
      </c>
      <c r="F15230" t="s">
        <v>101</v>
      </c>
    </row>
    <row r="15231" spans="1:7" x14ac:dyDescent="0.35">
      <c r="A15231">
        <v>20022025</v>
      </c>
      <c r="B15231" t="s">
        <v>560</v>
      </c>
      <c r="C15231" t="s">
        <v>450</v>
      </c>
      <c r="D15231" t="s">
        <v>214</v>
      </c>
      <c r="E15231" t="s">
        <v>215</v>
      </c>
      <c r="F15231" t="s">
        <v>101</v>
      </c>
    </row>
    <row r="15232" spans="1:7" x14ac:dyDescent="0.35">
      <c r="A15232">
        <v>20022025</v>
      </c>
      <c r="B15232" t="s">
        <v>810</v>
      </c>
      <c r="C15232" t="s">
        <v>474</v>
      </c>
      <c r="D15232" t="s">
        <v>217</v>
      </c>
      <c r="E15232" t="s">
        <v>101</v>
      </c>
    </row>
    <row r="15233" spans="1:7" x14ac:dyDescent="0.35">
      <c r="A15233">
        <v>20022025</v>
      </c>
      <c r="B15233" t="s">
        <v>664</v>
      </c>
      <c r="C15233" t="s">
        <v>594</v>
      </c>
      <c r="D15233" t="s">
        <v>220</v>
      </c>
      <c r="E15233" t="s">
        <v>101</v>
      </c>
    </row>
    <row r="15234" spans="1:7" x14ac:dyDescent="0.35">
      <c r="A15234">
        <v>20022025</v>
      </c>
      <c r="B15234" t="s">
        <v>849</v>
      </c>
      <c r="C15234" t="s">
        <v>218</v>
      </c>
      <c r="D15234" t="s">
        <v>222</v>
      </c>
    </row>
    <row r="15235" spans="1:7" x14ac:dyDescent="0.35">
      <c r="A15235">
        <v>20022025</v>
      </c>
      <c r="B15235" t="s">
        <v>746</v>
      </c>
      <c r="C15235" t="s">
        <v>454</v>
      </c>
      <c r="D15235" t="s">
        <v>225</v>
      </c>
      <c r="E15235" t="s">
        <v>101</v>
      </c>
    </row>
    <row r="15236" spans="1:7" x14ac:dyDescent="0.35">
      <c r="A15236">
        <v>20022025</v>
      </c>
      <c r="B15236" t="s">
        <v>437</v>
      </c>
      <c r="C15236" t="s">
        <v>510</v>
      </c>
      <c r="D15236" t="s">
        <v>225</v>
      </c>
      <c r="E15236" t="s">
        <v>228</v>
      </c>
      <c r="F15236" t="s">
        <v>229</v>
      </c>
    </row>
    <row r="15237" spans="1:7" x14ac:dyDescent="0.35">
      <c r="A15237">
        <v>20022025</v>
      </c>
      <c r="B15237" t="s">
        <v>814</v>
      </c>
      <c r="C15237" t="s">
        <v>536</v>
      </c>
      <c r="D15237" t="s">
        <v>232</v>
      </c>
      <c r="E15237" t="s">
        <v>101</v>
      </c>
    </row>
    <row r="15238" spans="1:7" x14ac:dyDescent="0.35">
      <c r="A15238">
        <v>20022025</v>
      </c>
      <c r="B15238" t="s">
        <v>664</v>
      </c>
      <c r="C15238" t="s">
        <v>496</v>
      </c>
      <c r="D15238" t="s">
        <v>235</v>
      </c>
      <c r="E15238" t="s">
        <v>236</v>
      </c>
      <c r="F15238" t="s">
        <v>101</v>
      </c>
    </row>
    <row r="15239" spans="1:7" x14ac:dyDescent="0.35">
      <c r="A15239">
        <v>20022025</v>
      </c>
      <c r="B15239" t="s">
        <v>694</v>
      </c>
      <c r="C15239" t="s">
        <v>203</v>
      </c>
      <c r="D15239" t="s">
        <v>235</v>
      </c>
      <c r="E15239" t="s">
        <v>239</v>
      </c>
      <c r="F15239" t="s">
        <v>149</v>
      </c>
    </row>
    <row r="15240" spans="1:7" x14ac:dyDescent="0.35">
      <c r="A15240">
        <v>20022025</v>
      </c>
      <c r="B15240" t="s">
        <v>872</v>
      </c>
      <c r="C15240" t="s">
        <v>218</v>
      </c>
      <c r="D15240" t="s">
        <v>235</v>
      </c>
      <c r="E15240" t="s">
        <v>241</v>
      </c>
      <c r="F15240" t="s">
        <v>101</v>
      </c>
    </row>
    <row r="15241" spans="1:7" x14ac:dyDescent="0.35">
      <c r="A15241">
        <v>20022025</v>
      </c>
      <c r="B15241" t="s">
        <v>836</v>
      </c>
      <c r="C15241" t="s">
        <v>183</v>
      </c>
      <c r="D15241" t="s">
        <v>243</v>
      </c>
      <c r="E15241" t="s">
        <v>101</v>
      </c>
    </row>
    <row r="15242" spans="1:7" x14ac:dyDescent="0.35">
      <c r="A15242">
        <v>20022025</v>
      </c>
      <c r="B15242" t="s">
        <v>810</v>
      </c>
      <c r="C15242" t="s">
        <v>339</v>
      </c>
      <c r="D15242" t="s">
        <v>245</v>
      </c>
      <c r="E15242" t="s">
        <v>246</v>
      </c>
    </row>
    <row r="15243" spans="1:7" x14ac:dyDescent="0.35">
      <c r="A15243">
        <v>20022025</v>
      </c>
      <c r="B15243" t="s">
        <v>783</v>
      </c>
      <c r="C15243" t="s">
        <v>565</v>
      </c>
      <c r="D15243" t="s">
        <v>245</v>
      </c>
      <c r="E15243" t="s">
        <v>249</v>
      </c>
    </row>
    <row r="15244" spans="1:7" x14ac:dyDescent="0.35">
      <c r="A15244">
        <v>20022025</v>
      </c>
      <c r="B15244" t="s">
        <v>795</v>
      </c>
      <c r="C15244" t="s">
        <v>519</v>
      </c>
      <c r="D15244" t="s">
        <v>252</v>
      </c>
      <c r="E15244" t="s">
        <v>101</v>
      </c>
    </row>
    <row r="15245" spans="1:7" x14ac:dyDescent="0.35">
      <c r="A15245">
        <v>20022025</v>
      </c>
      <c r="B15245" t="s">
        <v>718</v>
      </c>
      <c r="C15245" t="s">
        <v>497</v>
      </c>
      <c r="D15245" t="s">
        <v>254</v>
      </c>
    </row>
    <row r="15246" spans="1:7" x14ac:dyDescent="0.35">
      <c r="A15246">
        <v>20022025</v>
      </c>
      <c r="B15246" t="s">
        <v>822</v>
      </c>
      <c r="C15246" t="s">
        <v>479</v>
      </c>
      <c r="D15246" t="s">
        <v>256</v>
      </c>
      <c r="E15246" t="s">
        <v>257</v>
      </c>
      <c r="F15246" t="s">
        <v>236</v>
      </c>
      <c r="G15246" t="s">
        <v>101</v>
      </c>
    </row>
    <row r="15247" spans="1:7" x14ac:dyDescent="0.35">
      <c r="A15247">
        <v>20022025</v>
      </c>
      <c r="B15247" t="s">
        <v>796</v>
      </c>
      <c r="C15247" t="s">
        <v>441</v>
      </c>
      <c r="D15247" t="s">
        <v>260</v>
      </c>
      <c r="E15247" t="s">
        <v>136</v>
      </c>
      <c r="F15247" t="s">
        <v>101</v>
      </c>
    </row>
    <row r="15248" spans="1:7" x14ac:dyDescent="0.35">
      <c r="A15248">
        <v>20022025</v>
      </c>
      <c r="B15248" t="s">
        <v>419</v>
      </c>
      <c r="C15248" t="s">
        <v>261</v>
      </c>
      <c r="D15248" t="s">
        <v>262</v>
      </c>
      <c r="E15248" t="s">
        <v>101</v>
      </c>
    </row>
    <row r="15249" spans="1:8" x14ac:dyDescent="0.35">
      <c r="A15249">
        <v>20022025</v>
      </c>
      <c r="B15249" t="s">
        <v>573</v>
      </c>
      <c r="C15249" t="s">
        <v>264</v>
      </c>
      <c r="D15249" t="s">
        <v>101</v>
      </c>
    </row>
    <row r="15250" spans="1:8" x14ac:dyDescent="0.35">
      <c r="A15250">
        <v>20022025</v>
      </c>
      <c r="B15250" t="s">
        <v>137</v>
      </c>
      <c r="C15250" t="s">
        <v>264</v>
      </c>
      <c r="D15250" t="s">
        <v>149</v>
      </c>
    </row>
    <row r="15251" spans="1:8" x14ac:dyDescent="0.35">
      <c r="A15251">
        <v>20022025</v>
      </c>
      <c r="B15251" t="s">
        <v>756</v>
      </c>
      <c r="C15251" t="s">
        <v>609</v>
      </c>
      <c r="D15251" t="s">
        <v>265</v>
      </c>
      <c r="E15251" t="s">
        <v>101</v>
      </c>
      <c r="F15251" t="s">
        <v>266</v>
      </c>
    </row>
    <row r="15252" spans="1:8" x14ac:dyDescent="0.35">
      <c r="A15252">
        <v>20022025</v>
      </c>
      <c r="B15252" t="s">
        <v>440</v>
      </c>
      <c r="C15252" t="s">
        <v>267</v>
      </c>
      <c r="D15252" t="s">
        <v>101</v>
      </c>
    </row>
    <row r="15253" spans="1:8" x14ac:dyDescent="0.35">
      <c r="A15253">
        <v>20022025</v>
      </c>
      <c r="B15253" t="s">
        <v>733</v>
      </c>
      <c r="C15253" t="s">
        <v>454</v>
      </c>
      <c r="D15253" t="s">
        <v>268</v>
      </c>
    </row>
    <row r="15254" spans="1:8" x14ac:dyDescent="0.35">
      <c r="A15254">
        <v>20022025</v>
      </c>
      <c r="B15254" t="s">
        <v>608</v>
      </c>
      <c r="C15254" t="s">
        <v>270</v>
      </c>
      <c r="D15254" t="s">
        <v>271</v>
      </c>
      <c r="E15254" t="s">
        <v>101</v>
      </c>
    </row>
    <row r="15255" spans="1:8" x14ac:dyDescent="0.35">
      <c r="A15255">
        <v>20022025</v>
      </c>
      <c r="B15255" t="s">
        <v>775</v>
      </c>
      <c r="C15255" t="s">
        <v>507</v>
      </c>
      <c r="D15255" t="s">
        <v>274</v>
      </c>
      <c r="E15255" t="s">
        <v>101</v>
      </c>
    </row>
    <row r="15256" spans="1:8" x14ac:dyDescent="0.35">
      <c r="A15256">
        <v>20022025</v>
      </c>
      <c r="B15256" t="s">
        <v>855</v>
      </c>
      <c r="C15256" t="s">
        <v>449</v>
      </c>
      <c r="D15256" t="s">
        <v>277</v>
      </c>
      <c r="E15256" t="s">
        <v>101</v>
      </c>
    </row>
    <row r="15257" spans="1:8" x14ac:dyDescent="0.35">
      <c r="A15257">
        <v>20022025</v>
      </c>
      <c r="B15257" t="s">
        <v>810</v>
      </c>
      <c r="C15257" t="s">
        <v>449</v>
      </c>
      <c r="D15257" t="s">
        <v>279</v>
      </c>
      <c r="E15257" t="s">
        <v>140</v>
      </c>
      <c r="F15257" t="s">
        <v>280</v>
      </c>
    </row>
    <row r="15258" spans="1:8" x14ac:dyDescent="0.35">
      <c r="A15258">
        <v>20022025</v>
      </c>
      <c r="B15258" t="s">
        <v>822</v>
      </c>
      <c r="C15258" t="s">
        <v>206</v>
      </c>
      <c r="D15258" t="s">
        <v>284</v>
      </c>
      <c r="E15258" t="s">
        <v>101</v>
      </c>
    </row>
    <row r="15259" spans="1:8" x14ac:dyDescent="0.35">
      <c r="A15259">
        <v>20022025</v>
      </c>
      <c r="B15259" t="s">
        <v>778</v>
      </c>
      <c r="C15259" t="s">
        <v>602</v>
      </c>
      <c r="D15259" t="s">
        <v>287</v>
      </c>
      <c r="E15259" t="s">
        <v>101</v>
      </c>
    </row>
    <row r="15260" spans="1:8" x14ac:dyDescent="0.35">
      <c r="A15260">
        <v>20022025</v>
      </c>
      <c r="B15260" t="s">
        <v>518</v>
      </c>
      <c r="C15260" t="s">
        <v>288</v>
      </c>
      <c r="D15260" t="s">
        <v>101</v>
      </c>
    </row>
    <row r="15261" spans="1:8" x14ac:dyDescent="0.35">
      <c r="A15261">
        <v>20022025</v>
      </c>
      <c r="B15261" t="s">
        <v>723</v>
      </c>
      <c r="C15261" t="s">
        <v>290</v>
      </c>
      <c r="D15261" t="s">
        <v>140</v>
      </c>
      <c r="E15261" t="s">
        <v>291</v>
      </c>
    </row>
    <row r="15262" spans="1:8" x14ac:dyDescent="0.35">
      <c r="A15262">
        <v>20022025</v>
      </c>
      <c r="B15262" t="s">
        <v>765</v>
      </c>
      <c r="C15262" t="s">
        <v>609</v>
      </c>
      <c r="D15262" t="s">
        <v>290</v>
      </c>
      <c r="E15262" t="s">
        <v>140</v>
      </c>
      <c r="F15262" t="s">
        <v>294</v>
      </c>
      <c r="G15262" t="s">
        <v>295</v>
      </c>
      <c r="H15262" t="s">
        <v>101</v>
      </c>
    </row>
    <row r="15263" spans="1:8" x14ac:dyDescent="0.35">
      <c r="A15263">
        <v>20022025</v>
      </c>
      <c r="B15263" t="s">
        <v>836</v>
      </c>
      <c r="C15263" t="s">
        <v>542</v>
      </c>
      <c r="D15263" t="s">
        <v>298</v>
      </c>
      <c r="E15263" t="s">
        <v>101</v>
      </c>
    </row>
    <row r="15264" spans="1:8" x14ac:dyDescent="0.35">
      <c r="A15264">
        <v>20022025</v>
      </c>
      <c r="B15264" t="s">
        <v>572</v>
      </c>
      <c r="C15264" t="s">
        <v>442</v>
      </c>
      <c r="D15264" t="s">
        <v>300</v>
      </c>
      <c r="E15264" t="s">
        <v>262</v>
      </c>
      <c r="F15264" t="s">
        <v>101</v>
      </c>
    </row>
    <row r="15265" spans="1:9" x14ac:dyDescent="0.35">
      <c r="A15265">
        <v>20022025</v>
      </c>
      <c r="B15265" t="s">
        <v>812</v>
      </c>
      <c r="C15265" t="s">
        <v>534</v>
      </c>
      <c r="D15265" t="s">
        <v>301</v>
      </c>
      <c r="E15265" t="s">
        <v>101</v>
      </c>
    </row>
    <row r="15266" spans="1:9" x14ac:dyDescent="0.35">
      <c r="A15266">
        <v>20022025</v>
      </c>
      <c r="B15266" t="s">
        <v>841</v>
      </c>
      <c r="C15266" t="s">
        <v>542</v>
      </c>
      <c r="D15266" t="s">
        <v>303</v>
      </c>
      <c r="E15266" t="s">
        <v>149</v>
      </c>
    </row>
    <row r="15267" spans="1:9" x14ac:dyDescent="0.35">
      <c r="A15267">
        <v>20022025</v>
      </c>
      <c r="B15267" t="s">
        <v>822</v>
      </c>
      <c r="C15267" t="s">
        <v>688</v>
      </c>
      <c r="D15267" t="s">
        <v>306</v>
      </c>
      <c r="E15267" t="s">
        <v>101</v>
      </c>
    </row>
    <row r="15268" spans="1:9" x14ac:dyDescent="0.35">
      <c r="A15268">
        <v>20022025</v>
      </c>
      <c r="B15268" t="s">
        <v>840</v>
      </c>
      <c r="C15268" t="s">
        <v>557</v>
      </c>
      <c r="D15268" t="s">
        <v>308</v>
      </c>
      <c r="E15268" t="s">
        <v>309</v>
      </c>
      <c r="F15268" t="s">
        <v>310</v>
      </c>
      <c r="G15268" t="s">
        <v>311</v>
      </c>
      <c r="H15268" t="s">
        <v>312</v>
      </c>
      <c r="I15268" t="s">
        <v>101</v>
      </c>
    </row>
    <row r="15269" spans="1:9" x14ac:dyDescent="0.35">
      <c r="A15269">
        <v>20022025</v>
      </c>
      <c r="B15269" t="s">
        <v>723</v>
      </c>
      <c r="C15269" t="s">
        <v>526</v>
      </c>
      <c r="D15269" t="s">
        <v>314</v>
      </c>
      <c r="E15269" t="s">
        <v>315</v>
      </c>
      <c r="F15269" t="s">
        <v>101</v>
      </c>
    </row>
    <row r="15270" spans="1:9" x14ac:dyDescent="0.35">
      <c r="A15270">
        <v>20022025</v>
      </c>
      <c r="B15270" t="s">
        <v>812</v>
      </c>
      <c r="C15270" t="s">
        <v>496</v>
      </c>
      <c r="D15270" t="s">
        <v>314</v>
      </c>
      <c r="E15270" t="s">
        <v>317</v>
      </c>
      <c r="F15270" t="s">
        <v>101</v>
      </c>
    </row>
    <row r="15271" spans="1:9" x14ac:dyDescent="0.35">
      <c r="A15271">
        <v>20022025</v>
      </c>
      <c r="B15271" t="s">
        <v>723</v>
      </c>
      <c r="C15271" t="s">
        <v>137</v>
      </c>
      <c r="D15271" t="s">
        <v>319</v>
      </c>
      <c r="E15271" t="s">
        <v>320</v>
      </c>
      <c r="F15271" t="s">
        <v>321</v>
      </c>
    </row>
    <row r="15272" spans="1:9" x14ac:dyDescent="0.35">
      <c r="A15272">
        <v>20022025</v>
      </c>
      <c r="B15272" t="s">
        <v>833</v>
      </c>
      <c r="C15272" t="s">
        <v>518</v>
      </c>
      <c r="D15272" t="s">
        <v>322</v>
      </c>
      <c r="E15272" t="s">
        <v>101</v>
      </c>
    </row>
    <row r="15273" spans="1:9" x14ac:dyDescent="0.35">
      <c r="A15273">
        <v>20022025</v>
      </c>
      <c r="B15273" t="s">
        <v>855</v>
      </c>
      <c r="C15273" t="s">
        <v>609</v>
      </c>
      <c r="D15273" t="s">
        <v>325</v>
      </c>
      <c r="E15273" t="s">
        <v>101</v>
      </c>
    </row>
    <row r="15274" spans="1:9" x14ac:dyDescent="0.35">
      <c r="A15274">
        <v>20022025</v>
      </c>
      <c r="B15274" t="s">
        <v>823</v>
      </c>
      <c r="C15274" t="s">
        <v>611</v>
      </c>
      <c r="D15274" t="s">
        <v>328</v>
      </c>
      <c r="E15274" t="s">
        <v>101</v>
      </c>
    </row>
    <row r="15275" spans="1:9" x14ac:dyDescent="0.35">
      <c r="A15275">
        <v>20022025</v>
      </c>
      <c r="B15275" t="s">
        <v>477</v>
      </c>
      <c r="C15275" t="s">
        <v>331</v>
      </c>
      <c r="D15275" t="s">
        <v>332</v>
      </c>
      <c r="E15275" t="s">
        <v>101</v>
      </c>
    </row>
    <row r="15276" spans="1:9" x14ac:dyDescent="0.35">
      <c r="A15276">
        <v>20022025</v>
      </c>
      <c r="B15276" t="s">
        <v>473</v>
      </c>
      <c r="C15276" t="s">
        <v>302</v>
      </c>
      <c r="D15276" t="s">
        <v>331</v>
      </c>
      <c r="E15276" t="s">
        <v>335</v>
      </c>
      <c r="F15276" t="s">
        <v>101</v>
      </c>
    </row>
    <row r="15277" spans="1:9" x14ac:dyDescent="0.35">
      <c r="A15277">
        <v>20022025</v>
      </c>
      <c r="B15277" t="s">
        <v>444</v>
      </c>
      <c r="C15277" t="s">
        <v>179</v>
      </c>
      <c r="D15277" t="s">
        <v>331</v>
      </c>
      <c r="E15277" t="s">
        <v>338</v>
      </c>
      <c r="F15277" t="s">
        <v>321</v>
      </c>
    </row>
    <row r="15278" spans="1:9" x14ac:dyDescent="0.35">
      <c r="A15278">
        <v>20022025</v>
      </c>
      <c r="B15278" t="s">
        <v>664</v>
      </c>
      <c r="C15278" t="s">
        <v>657</v>
      </c>
      <c r="D15278" t="s">
        <v>170</v>
      </c>
    </row>
    <row r="15279" spans="1:9" x14ac:dyDescent="0.35">
      <c r="A15279">
        <v>20022025</v>
      </c>
      <c r="B15279" t="s">
        <v>775</v>
      </c>
      <c r="C15279" t="s">
        <v>518</v>
      </c>
      <c r="D15279" t="s">
        <v>341</v>
      </c>
      <c r="E15279" t="s">
        <v>101</v>
      </c>
    </row>
    <row r="15280" spans="1:9" x14ac:dyDescent="0.35">
      <c r="A15280">
        <v>20022025</v>
      </c>
      <c r="B15280" t="s">
        <v>720</v>
      </c>
      <c r="C15280" t="s">
        <v>504</v>
      </c>
      <c r="D15280" t="s">
        <v>343</v>
      </c>
      <c r="E15280" t="s">
        <v>101</v>
      </c>
    </row>
    <row r="15281" spans="1:8" x14ac:dyDescent="0.35">
      <c r="A15281">
        <v>20022025</v>
      </c>
      <c r="B15281" t="s">
        <v>515</v>
      </c>
      <c r="C15281" t="s">
        <v>132</v>
      </c>
      <c r="D15281" t="s">
        <v>344</v>
      </c>
      <c r="E15281" t="s">
        <v>345</v>
      </c>
      <c r="F15281" t="s">
        <v>101</v>
      </c>
    </row>
    <row r="15282" spans="1:8" x14ac:dyDescent="0.35">
      <c r="A15282">
        <v>20022025</v>
      </c>
      <c r="B15282" t="s">
        <v>813</v>
      </c>
      <c r="C15282" t="s">
        <v>474</v>
      </c>
      <c r="D15282" t="s">
        <v>132</v>
      </c>
      <c r="E15282" t="s">
        <v>347</v>
      </c>
      <c r="F15282" t="s">
        <v>101</v>
      </c>
    </row>
    <row r="15283" spans="1:8" x14ac:dyDescent="0.35">
      <c r="A15283">
        <v>20022025</v>
      </c>
      <c r="B15283" t="s">
        <v>844</v>
      </c>
      <c r="C15283" t="s">
        <v>413</v>
      </c>
      <c r="D15283" t="s">
        <v>132</v>
      </c>
      <c r="E15283" t="s">
        <v>348</v>
      </c>
      <c r="F15283" t="s">
        <v>101</v>
      </c>
    </row>
    <row r="15284" spans="1:8" x14ac:dyDescent="0.35">
      <c r="A15284">
        <v>20022025</v>
      </c>
      <c r="B15284" t="s">
        <v>629</v>
      </c>
      <c r="C15284" t="s">
        <v>651</v>
      </c>
      <c r="D15284" t="s">
        <v>132</v>
      </c>
      <c r="E15284" t="s">
        <v>350</v>
      </c>
      <c r="F15284" t="s">
        <v>101</v>
      </c>
    </row>
    <row r="15285" spans="1:8" x14ac:dyDescent="0.35">
      <c r="A15285">
        <v>20022025</v>
      </c>
      <c r="B15285" t="s">
        <v>840</v>
      </c>
      <c r="C15285" t="s">
        <v>583</v>
      </c>
      <c r="D15285" t="s">
        <v>132</v>
      </c>
      <c r="E15285" t="s">
        <v>352</v>
      </c>
      <c r="F15285" t="s">
        <v>101</v>
      </c>
    </row>
    <row r="15286" spans="1:8" x14ac:dyDescent="0.35">
      <c r="A15286">
        <v>20022025</v>
      </c>
      <c r="B15286" t="s">
        <v>877</v>
      </c>
      <c r="C15286" t="s">
        <v>597</v>
      </c>
      <c r="D15286" t="s">
        <v>132</v>
      </c>
      <c r="E15286" t="s">
        <v>133</v>
      </c>
      <c r="F15286" t="s">
        <v>355</v>
      </c>
    </row>
    <row r="15287" spans="1:8" x14ac:dyDescent="0.35">
      <c r="A15287">
        <v>20022025</v>
      </c>
      <c r="B15287" t="s">
        <v>852</v>
      </c>
      <c r="C15287" t="s">
        <v>499</v>
      </c>
      <c r="D15287" t="s">
        <v>132</v>
      </c>
      <c r="E15287" t="s">
        <v>356</v>
      </c>
      <c r="F15287" t="s">
        <v>101</v>
      </c>
    </row>
    <row r="15288" spans="1:8" x14ac:dyDescent="0.35">
      <c r="A15288">
        <v>20022025</v>
      </c>
      <c r="B15288" t="s">
        <v>592</v>
      </c>
      <c r="C15288" t="s">
        <v>476</v>
      </c>
      <c r="D15288" t="s">
        <v>359</v>
      </c>
      <c r="E15288" t="s">
        <v>360</v>
      </c>
      <c r="F15288" t="s">
        <v>101</v>
      </c>
    </row>
    <row r="15289" spans="1:8" x14ac:dyDescent="0.35">
      <c r="A15289">
        <v>20022025</v>
      </c>
      <c r="B15289" t="s">
        <v>874</v>
      </c>
      <c r="C15289" t="s">
        <v>520</v>
      </c>
      <c r="D15289" t="s">
        <v>359</v>
      </c>
      <c r="E15289" t="s">
        <v>362</v>
      </c>
      <c r="F15289" t="s">
        <v>101</v>
      </c>
    </row>
    <row r="15290" spans="1:8" x14ac:dyDescent="0.35">
      <c r="A15290">
        <v>20022025</v>
      </c>
      <c r="B15290" t="s">
        <v>850</v>
      </c>
      <c r="C15290" t="s">
        <v>285</v>
      </c>
      <c r="D15290" t="s">
        <v>359</v>
      </c>
      <c r="E15290" t="s">
        <v>362</v>
      </c>
      <c r="F15290" t="s">
        <v>140</v>
      </c>
      <c r="G15290" t="s">
        <v>364</v>
      </c>
      <c r="H15290" t="s">
        <v>101</v>
      </c>
    </row>
    <row r="15291" spans="1:8" x14ac:dyDescent="0.35">
      <c r="A15291">
        <v>20022025</v>
      </c>
      <c r="B15291" t="s">
        <v>823</v>
      </c>
      <c r="C15291" t="s">
        <v>665</v>
      </c>
      <c r="D15291" t="s">
        <v>366</v>
      </c>
      <c r="E15291" t="s">
        <v>257</v>
      </c>
      <c r="F15291" t="s">
        <v>367</v>
      </c>
      <c r="G15291" t="s">
        <v>101</v>
      </c>
    </row>
    <row r="15292" spans="1:8" x14ac:dyDescent="0.35">
      <c r="A15292">
        <v>20022025</v>
      </c>
      <c r="B15292" t="s">
        <v>837</v>
      </c>
      <c r="C15292" t="s">
        <v>413</v>
      </c>
      <c r="D15292" t="s">
        <v>369</v>
      </c>
      <c r="E15292" t="s">
        <v>370</v>
      </c>
      <c r="F15292" t="s">
        <v>101</v>
      </c>
    </row>
    <row r="15293" spans="1:8" x14ac:dyDescent="0.35">
      <c r="A15293">
        <v>20022025</v>
      </c>
      <c r="B15293" t="s">
        <v>856</v>
      </c>
      <c r="C15293" t="s">
        <v>597</v>
      </c>
      <c r="D15293" t="s">
        <v>371</v>
      </c>
      <c r="E15293" t="s">
        <v>101</v>
      </c>
    </row>
    <row r="15294" spans="1:8" x14ac:dyDescent="0.35">
      <c r="A15294">
        <v>20022025</v>
      </c>
      <c r="B15294" t="s">
        <v>837</v>
      </c>
      <c r="C15294" t="s">
        <v>450</v>
      </c>
      <c r="D15294" t="s">
        <v>372</v>
      </c>
      <c r="E15294" t="s">
        <v>101</v>
      </c>
    </row>
    <row r="15295" spans="1:8" x14ac:dyDescent="0.35">
      <c r="A15295">
        <v>20022025</v>
      </c>
      <c r="B15295" t="s">
        <v>557</v>
      </c>
      <c r="C15295" t="s">
        <v>373</v>
      </c>
      <c r="D15295" t="s">
        <v>101</v>
      </c>
    </row>
    <row r="15296" spans="1:8" x14ac:dyDescent="0.35">
      <c r="A15296">
        <v>20022025</v>
      </c>
      <c r="B15296" t="s">
        <v>823</v>
      </c>
      <c r="C15296" t="s">
        <v>566</v>
      </c>
      <c r="D15296" t="s">
        <v>376</v>
      </c>
      <c r="E15296" t="s">
        <v>140</v>
      </c>
      <c r="F15296" t="s">
        <v>331</v>
      </c>
      <c r="G15296" t="s">
        <v>377</v>
      </c>
      <c r="H15296" t="s">
        <v>101</v>
      </c>
    </row>
    <row r="15297" spans="1:9" x14ac:dyDescent="0.35">
      <c r="A15297">
        <v>20022025</v>
      </c>
      <c r="B15297" t="s">
        <v>856</v>
      </c>
      <c r="C15297" t="s">
        <v>444</v>
      </c>
      <c r="D15297" t="s">
        <v>378</v>
      </c>
    </row>
    <row r="15298" spans="1:9" x14ac:dyDescent="0.35">
      <c r="A15298">
        <v>20022025</v>
      </c>
      <c r="B15298" t="s">
        <v>822</v>
      </c>
      <c r="C15298" t="s">
        <v>247</v>
      </c>
      <c r="D15298" t="s">
        <v>380</v>
      </c>
      <c r="E15298" t="s">
        <v>101</v>
      </c>
    </row>
    <row r="15299" spans="1:9" x14ac:dyDescent="0.35">
      <c r="A15299">
        <v>20022025</v>
      </c>
      <c r="B15299" t="s">
        <v>837</v>
      </c>
      <c r="C15299" t="s">
        <v>451</v>
      </c>
      <c r="D15299" t="s">
        <v>382</v>
      </c>
      <c r="E15299" t="s">
        <v>383</v>
      </c>
    </row>
    <row r="15300" spans="1:9" x14ac:dyDescent="0.35">
      <c r="A15300">
        <v>20022025</v>
      </c>
      <c r="B15300" t="s">
        <v>838</v>
      </c>
      <c r="C15300" t="s">
        <v>493</v>
      </c>
      <c r="D15300" t="s">
        <v>385</v>
      </c>
      <c r="E15300" t="s">
        <v>386</v>
      </c>
    </row>
    <row r="15301" spans="1:9" x14ac:dyDescent="0.35">
      <c r="A15301">
        <v>20022025</v>
      </c>
      <c r="B15301" t="s">
        <v>783</v>
      </c>
      <c r="C15301" t="s">
        <v>507</v>
      </c>
      <c r="D15301" t="s">
        <v>388</v>
      </c>
      <c r="E15301" t="s">
        <v>101</v>
      </c>
    </row>
    <row r="15302" spans="1:9" x14ac:dyDescent="0.35">
      <c r="A15302">
        <v>20022025</v>
      </c>
      <c r="B15302" t="s">
        <v>446</v>
      </c>
      <c r="C15302" t="s">
        <v>391</v>
      </c>
      <c r="D15302" t="s">
        <v>101</v>
      </c>
    </row>
    <row r="15303" spans="1:9" x14ac:dyDescent="0.35">
      <c r="A15303">
        <v>20022025</v>
      </c>
      <c r="B15303" t="s">
        <v>783</v>
      </c>
      <c r="C15303" t="s">
        <v>342</v>
      </c>
      <c r="D15303" t="s">
        <v>393</v>
      </c>
    </row>
    <row r="15304" spans="1:9" x14ac:dyDescent="0.35">
      <c r="A15304">
        <v>20022025</v>
      </c>
      <c r="B15304" t="s">
        <v>796</v>
      </c>
      <c r="C15304" t="s">
        <v>418</v>
      </c>
      <c r="D15304" t="s">
        <v>394</v>
      </c>
      <c r="E15304" t="s">
        <v>395</v>
      </c>
      <c r="F15304" t="s">
        <v>101</v>
      </c>
    </row>
    <row r="15305" spans="1:9" x14ac:dyDescent="0.35">
      <c r="A15305">
        <v>20022025</v>
      </c>
      <c r="B15305" t="s">
        <v>830</v>
      </c>
      <c r="C15305" t="s">
        <v>137</v>
      </c>
      <c r="D15305" t="s">
        <v>396</v>
      </c>
    </row>
    <row r="15306" spans="1:9" x14ac:dyDescent="0.35">
      <c r="A15306">
        <v>20022025</v>
      </c>
      <c r="B15306" t="s">
        <v>576</v>
      </c>
      <c r="C15306" t="s">
        <v>397</v>
      </c>
      <c r="D15306" t="s">
        <v>101</v>
      </c>
    </row>
    <row r="15307" spans="1:9" x14ac:dyDescent="0.35">
      <c r="A15307">
        <v>20022025</v>
      </c>
      <c r="B15307" t="s">
        <v>853</v>
      </c>
      <c r="C15307" t="s">
        <v>576</v>
      </c>
      <c r="D15307" t="s">
        <v>399</v>
      </c>
      <c r="E15307" t="s">
        <v>140</v>
      </c>
      <c r="F15307" t="s">
        <v>400</v>
      </c>
      <c r="G15307" t="s">
        <v>257</v>
      </c>
      <c r="H15307" t="s">
        <v>331</v>
      </c>
      <c r="I15307" t="s">
        <v>401</v>
      </c>
    </row>
    <row r="15308" spans="1:9" x14ac:dyDescent="0.35">
      <c r="A15308">
        <v>20022025</v>
      </c>
      <c r="B15308" t="s">
        <v>826</v>
      </c>
      <c r="C15308" t="s">
        <v>602</v>
      </c>
      <c r="D15308" t="s">
        <v>399</v>
      </c>
      <c r="E15308" t="s">
        <v>187</v>
      </c>
      <c r="F15308" t="s">
        <v>101</v>
      </c>
    </row>
    <row r="15309" spans="1:9" x14ac:dyDescent="0.35">
      <c r="A15309">
        <v>20022025</v>
      </c>
      <c r="B15309" t="s">
        <v>842</v>
      </c>
      <c r="C15309" t="s">
        <v>559</v>
      </c>
      <c r="D15309" t="s">
        <v>399</v>
      </c>
      <c r="E15309" t="s">
        <v>403</v>
      </c>
      <c r="F15309" t="s">
        <v>101</v>
      </c>
    </row>
    <row r="15310" spans="1:9" x14ac:dyDescent="0.35">
      <c r="A15310">
        <v>20022025</v>
      </c>
      <c r="B15310" t="s">
        <v>836</v>
      </c>
      <c r="C15310" t="s">
        <v>536</v>
      </c>
      <c r="D15310" t="s">
        <v>399</v>
      </c>
      <c r="E15310" t="s">
        <v>404</v>
      </c>
      <c r="F15310" t="s">
        <v>101</v>
      </c>
    </row>
    <row r="15311" spans="1:9" x14ac:dyDescent="0.35">
      <c r="A15311">
        <v>19022025</v>
      </c>
      <c r="B15311" t="s">
        <v>736</v>
      </c>
      <c r="C15311" t="s">
        <v>496</v>
      </c>
      <c r="D15311" t="s">
        <v>100</v>
      </c>
      <c r="E15311" t="s">
        <v>101</v>
      </c>
    </row>
    <row r="15312" spans="1:9" x14ac:dyDescent="0.35">
      <c r="A15312">
        <v>19022025</v>
      </c>
      <c r="B15312" t="s">
        <v>755</v>
      </c>
      <c r="C15312" t="s">
        <v>497</v>
      </c>
      <c r="D15312" t="s">
        <v>104</v>
      </c>
      <c r="E15312" t="s">
        <v>101</v>
      </c>
    </row>
    <row r="15313" spans="1:7" x14ac:dyDescent="0.35">
      <c r="A15313">
        <v>19022025</v>
      </c>
      <c r="B15313" t="s">
        <v>921</v>
      </c>
      <c r="C15313" t="s">
        <v>418</v>
      </c>
      <c r="D15313" t="s">
        <v>107</v>
      </c>
      <c r="E15313" t="s">
        <v>108</v>
      </c>
      <c r="F15313" t="s">
        <v>101</v>
      </c>
    </row>
    <row r="15314" spans="1:7" x14ac:dyDescent="0.35">
      <c r="A15314">
        <v>19022025</v>
      </c>
      <c r="B15314" t="s">
        <v>717</v>
      </c>
      <c r="C15314" t="s">
        <v>150</v>
      </c>
      <c r="D15314" t="s">
        <v>111</v>
      </c>
      <c r="E15314" t="s">
        <v>101</v>
      </c>
    </row>
    <row r="15315" spans="1:7" x14ac:dyDescent="0.35">
      <c r="A15315">
        <v>19022025</v>
      </c>
      <c r="B15315" t="s">
        <v>242</v>
      </c>
      <c r="C15315" t="s">
        <v>868</v>
      </c>
      <c r="D15315" t="s">
        <v>114</v>
      </c>
      <c r="E15315" t="s">
        <v>115</v>
      </c>
      <c r="F15315" t="s">
        <v>116</v>
      </c>
    </row>
    <row r="15316" spans="1:7" x14ac:dyDescent="0.35">
      <c r="A15316">
        <v>19022025</v>
      </c>
      <c r="B15316" t="s">
        <v>146</v>
      </c>
      <c r="C15316" t="s">
        <v>197</v>
      </c>
      <c r="D15316" t="s">
        <v>114</v>
      </c>
      <c r="E15316" t="s">
        <v>119</v>
      </c>
      <c r="F15316" t="s">
        <v>120</v>
      </c>
      <c r="G15316" t="s">
        <v>121</v>
      </c>
    </row>
    <row r="15317" spans="1:7" x14ac:dyDescent="0.35">
      <c r="A15317">
        <v>19022025</v>
      </c>
      <c r="B15317" t="s">
        <v>227</v>
      </c>
      <c r="C15317" t="s">
        <v>433</v>
      </c>
      <c r="D15317" t="s">
        <v>114</v>
      </c>
      <c r="E15317" t="s">
        <v>124</v>
      </c>
    </row>
    <row r="15318" spans="1:7" x14ac:dyDescent="0.35">
      <c r="A15318">
        <v>19022025</v>
      </c>
      <c r="B15318" t="s">
        <v>363</v>
      </c>
      <c r="C15318" t="s">
        <v>610</v>
      </c>
      <c r="D15318" t="s">
        <v>114</v>
      </c>
      <c r="E15318" t="s">
        <v>127</v>
      </c>
    </row>
    <row r="15319" spans="1:7" x14ac:dyDescent="0.35">
      <c r="A15319">
        <v>19022025</v>
      </c>
      <c r="B15319" t="s">
        <v>412</v>
      </c>
      <c r="C15319" t="s">
        <v>131</v>
      </c>
      <c r="D15319" t="s">
        <v>114</v>
      </c>
      <c r="E15319" t="s">
        <v>130</v>
      </c>
    </row>
    <row r="15320" spans="1:7" x14ac:dyDescent="0.35">
      <c r="A15320">
        <v>19022025</v>
      </c>
      <c r="B15320" t="s">
        <v>160</v>
      </c>
      <c r="C15320" t="s">
        <v>448</v>
      </c>
      <c r="D15320" t="s">
        <v>114</v>
      </c>
      <c r="E15320" t="s">
        <v>132</v>
      </c>
      <c r="F15320" t="s">
        <v>133</v>
      </c>
    </row>
    <row r="15321" spans="1:7" x14ac:dyDescent="0.35">
      <c r="A15321">
        <v>19022025</v>
      </c>
      <c r="B15321" t="s">
        <v>812</v>
      </c>
      <c r="C15321" t="s">
        <v>450</v>
      </c>
      <c r="D15321" t="s">
        <v>135</v>
      </c>
      <c r="E15321" t="s">
        <v>136</v>
      </c>
    </row>
    <row r="15322" spans="1:7" x14ac:dyDescent="0.35">
      <c r="A15322">
        <v>19022025</v>
      </c>
      <c r="B15322" t="s">
        <v>629</v>
      </c>
      <c r="C15322" t="s">
        <v>493</v>
      </c>
      <c r="D15322" t="s">
        <v>139</v>
      </c>
      <c r="E15322" t="s">
        <v>140</v>
      </c>
      <c r="F15322" t="s">
        <v>141</v>
      </c>
      <c r="G15322" t="s">
        <v>101</v>
      </c>
    </row>
    <row r="15323" spans="1:7" x14ac:dyDescent="0.35">
      <c r="A15323">
        <v>19022025</v>
      </c>
      <c r="B15323" t="s">
        <v>777</v>
      </c>
      <c r="C15323" t="s">
        <v>233</v>
      </c>
      <c r="D15323" t="s">
        <v>144</v>
      </c>
      <c r="E15323" t="s">
        <v>101</v>
      </c>
    </row>
    <row r="15324" spans="1:7" x14ac:dyDescent="0.35">
      <c r="A15324">
        <v>19022025</v>
      </c>
      <c r="B15324" t="s">
        <v>761</v>
      </c>
      <c r="C15324" t="s">
        <v>426</v>
      </c>
      <c r="D15324" t="s">
        <v>147</v>
      </c>
      <c r="E15324" t="s">
        <v>148</v>
      </c>
      <c r="F15324" t="s">
        <v>149</v>
      </c>
    </row>
    <row r="15325" spans="1:7" x14ac:dyDescent="0.35">
      <c r="A15325">
        <v>19022025</v>
      </c>
      <c r="B15325" t="s">
        <v>759</v>
      </c>
      <c r="C15325" t="s">
        <v>145</v>
      </c>
      <c r="D15325" t="s">
        <v>152</v>
      </c>
      <c r="E15325" t="s">
        <v>140</v>
      </c>
      <c r="F15325" t="s">
        <v>153</v>
      </c>
      <c r="G15325" t="s">
        <v>101</v>
      </c>
    </row>
    <row r="15326" spans="1:7" x14ac:dyDescent="0.35">
      <c r="A15326">
        <v>19022025</v>
      </c>
      <c r="B15326" t="s">
        <v>765</v>
      </c>
      <c r="C15326" t="s">
        <v>608</v>
      </c>
      <c r="D15326" t="s">
        <v>156</v>
      </c>
      <c r="E15326" t="s">
        <v>101</v>
      </c>
    </row>
    <row r="15327" spans="1:7" x14ac:dyDescent="0.35">
      <c r="A15327">
        <v>19022025</v>
      </c>
      <c r="B15327" t="s">
        <v>339</v>
      </c>
      <c r="C15327" t="s">
        <v>159</v>
      </c>
      <c r="D15327" t="s">
        <v>101</v>
      </c>
    </row>
    <row r="15328" spans="1:7" x14ac:dyDescent="0.35">
      <c r="A15328">
        <v>19022025</v>
      </c>
      <c r="B15328" t="s">
        <v>459</v>
      </c>
      <c r="C15328" t="s">
        <v>161</v>
      </c>
      <c r="D15328" t="s">
        <v>101</v>
      </c>
    </row>
    <row r="15329" spans="1:7" x14ac:dyDescent="0.35">
      <c r="A15329">
        <v>19022025</v>
      </c>
      <c r="B15329" t="s">
        <v>718</v>
      </c>
      <c r="C15329" t="s">
        <v>150</v>
      </c>
      <c r="D15329" t="s">
        <v>164</v>
      </c>
      <c r="E15329" t="s">
        <v>101</v>
      </c>
    </row>
    <row r="15330" spans="1:7" x14ac:dyDescent="0.35">
      <c r="A15330">
        <v>19022025</v>
      </c>
      <c r="B15330" t="s">
        <v>810</v>
      </c>
      <c r="C15330" t="s">
        <v>218</v>
      </c>
      <c r="D15330" t="s">
        <v>167</v>
      </c>
    </row>
    <row r="15331" spans="1:7" x14ac:dyDescent="0.35">
      <c r="A15331">
        <v>19022025</v>
      </c>
      <c r="B15331" t="s">
        <v>777</v>
      </c>
      <c r="C15331" t="s">
        <v>477</v>
      </c>
      <c r="D15331" t="s">
        <v>169</v>
      </c>
      <c r="E15331" t="s">
        <v>170</v>
      </c>
      <c r="F15331" t="s">
        <v>101</v>
      </c>
    </row>
    <row r="15332" spans="1:7" x14ac:dyDescent="0.35">
      <c r="A15332">
        <v>19022025</v>
      </c>
      <c r="B15332" t="s">
        <v>796</v>
      </c>
      <c r="C15332" t="s">
        <v>454</v>
      </c>
      <c r="D15332" t="s">
        <v>173</v>
      </c>
      <c r="E15332" t="s">
        <v>101</v>
      </c>
    </row>
    <row r="15333" spans="1:7" x14ac:dyDescent="0.35">
      <c r="A15333">
        <v>19022025</v>
      </c>
      <c r="B15333" t="s">
        <v>769</v>
      </c>
      <c r="C15333" t="s">
        <v>559</v>
      </c>
      <c r="D15333" t="s">
        <v>176</v>
      </c>
      <c r="E15333" t="s">
        <v>101</v>
      </c>
    </row>
    <row r="15334" spans="1:7" x14ac:dyDescent="0.35">
      <c r="A15334">
        <v>19022025</v>
      </c>
      <c r="B15334" t="s">
        <v>824</v>
      </c>
      <c r="C15334" t="s">
        <v>449</v>
      </c>
      <c r="D15334" t="s">
        <v>176</v>
      </c>
      <c r="E15334" t="s">
        <v>149</v>
      </c>
    </row>
    <row r="15335" spans="1:7" x14ac:dyDescent="0.35">
      <c r="A15335">
        <v>19022025</v>
      </c>
      <c r="B15335" t="s">
        <v>832</v>
      </c>
      <c r="C15335" t="s">
        <v>604</v>
      </c>
      <c r="D15335" t="s">
        <v>181</v>
      </c>
      <c r="E15335" t="s">
        <v>182</v>
      </c>
      <c r="F15335" t="s">
        <v>101</v>
      </c>
    </row>
    <row r="15336" spans="1:7" x14ac:dyDescent="0.35">
      <c r="A15336">
        <v>19022025</v>
      </c>
      <c r="B15336" t="s">
        <v>812</v>
      </c>
      <c r="C15336" t="s">
        <v>477</v>
      </c>
      <c r="D15336" t="s">
        <v>184</v>
      </c>
      <c r="E15336" t="s">
        <v>101</v>
      </c>
    </row>
    <row r="15337" spans="1:7" x14ac:dyDescent="0.35">
      <c r="A15337">
        <v>19022025</v>
      </c>
      <c r="B15337" t="s">
        <v>203</v>
      </c>
      <c r="C15337" t="s">
        <v>187</v>
      </c>
      <c r="D15337" t="s">
        <v>101</v>
      </c>
    </row>
    <row r="15338" spans="1:7" x14ac:dyDescent="0.35">
      <c r="A15338">
        <v>19022025</v>
      </c>
      <c r="B15338" t="s">
        <v>664</v>
      </c>
      <c r="C15338" t="s">
        <v>398</v>
      </c>
      <c r="D15338" t="s">
        <v>190</v>
      </c>
      <c r="E15338" t="s">
        <v>191</v>
      </c>
      <c r="F15338" t="s">
        <v>101</v>
      </c>
    </row>
    <row r="15339" spans="1:7" x14ac:dyDescent="0.35">
      <c r="A15339">
        <v>19022025</v>
      </c>
      <c r="B15339" t="s">
        <v>608</v>
      </c>
      <c r="C15339" t="s">
        <v>190</v>
      </c>
      <c r="D15339" t="s">
        <v>194</v>
      </c>
      <c r="E15339" t="s">
        <v>101</v>
      </c>
    </row>
    <row r="15340" spans="1:7" x14ac:dyDescent="0.35">
      <c r="A15340">
        <v>19022025</v>
      </c>
      <c r="B15340" t="s">
        <v>723</v>
      </c>
      <c r="C15340" t="s">
        <v>305</v>
      </c>
      <c r="D15340" t="s">
        <v>190</v>
      </c>
      <c r="E15340" t="s">
        <v>196</v>
      </c>
      <c r="F15340" t="s">
        <v>101</v>
      </c>
    </row>
    <row r="15341" spans="1:7" x14ac:dyDescent="0.35">
      <c r="A15341">
        <v>19022025</v>
      </c>
      <c r="B15341" t="s">
        <v>450</v>
      </c>
      <c r="C15341" t="s">
        <v>198</v>
      </c>
      <c r="D15341" t="s">
        <v>140</v>
      </c>
      <c r="E15341" t="s">
        <v>199</v>
      </c>
      <c r="F15341" t="s">
        <v>200</v>
      </c>
      <c r="G15341" t="s">
        <v>101</v>
      </c>
    </row>
    <row r="15342" spans="1:7" x14ac:dyDescent="0.35">
      <c r="A15342">
        <v>19022025</v>
      </c>
      <c r="B15342" t="s">
        <v>787</v>
      </c>
      <c r="C15342" t="s">
        <v>600</v>
      </c>
      <c r="D15342" t="s">
        <v>61</v>
      </c>
      <c r="E15342" t="s">
        <v>101</v>
      </c>
    </row>
    <row r="15343" spans="1:7" x14ac:dyDescent="0.35">
      <c r="A15343">
        <v>19022025</v>
      </c>
      <c r="B15343" t="s">
        <v>801</v>
      </c>
      <c r="C15343" t="s">
        <v>323</v>
      </c>
      <c r="D15343" t="s">
        <v>205</v>
      </c>
      <c r="E15343" t="s">
        <v>101</v>
      </c>
    </row>
    <row r="15344" spans="1:7" x14ac:dyDescent="0.35">
      <c r="A15344">
        <v>19022025</v>
      </c>
      <c r="B15344" t="s">
        <v>831</v>
      </c>
      <c r="C15344" t="s">
        <v>593</v>
      </c>
      <c r="D15344" t="s">
        <v>208</v>
      </c>
      <c r="E15344" t="s">
        <v>101</v>
      </c>
    </row>
    <row r="15345" spans="1:6" x14ac:dyDescent="0.35">
      <c r="A15345">
        <v>19022025</v>
      </c>
      <c r="B15345" t="s">
        <v>796</v>
      </c>
      <c r="C15345" t="s">
        <v>183</v>
      </c>
      <c r="D15345" t="s">
        <v>210</v>
      </c>
      <c r="E15345" t="s">
        <v>211</v>
      </c>
      <c r="F15345" t="s">
        <v>101</v>
      </c>
    </row>
    <row r="15346" spans="1:6" x14ac:dyDescent="0.35">
      <c r="A15346">
        <v>19022025</v>
      </c>
      <c r="B15346" t="s">
        <v>551</v>
      </c>
      <c r="C15346" t="s">
        <v>183</v>
      </c>
      <c r="D15346" t="s">
        <v>214</v>
      </c>
      <c r="E15346" t="s">
        <v>215</v>
      </c>
      <c r="F15346" t="s">
        <v>101</v>
      </c>
    </row>
    <row r="15347" spans="1:6" x14ac:dyDescent="0.35">
      <c r="A15347">
        <v>19022025</v>
      </c>
      <c r="B15347" t="s">
        <v>755</v>
      </c>
      <c r="C15347" t="s">
        <v>456</v>
      </c>
      <c r="D15347" t="s">
        <v>217</v>
      </c>
      <c r="E15347" t="s">
        <v>101</v>
      </c>
    </row>
    <row r="15348" spans="1:6" x14ac:dyDescent="0.35">
      <c r="A15348">
        <v>19022025</v>
      </c>
      <c r="B15348" t="s">
        <v>746</v>
      </c>
      <c r="C15348" t="s">
        <v>557</v>
      </c>
      <c r="D15348" t="s">
        <v>220</v>
      </c>
      <c r="E15348" t="s">
        <v>101</v>
      </c>
    </row>
    <row r="15349" spans="1:6" x14ac:dyDescent="0.35">
      <c r="A15349">
        <v>19022025</v>
      </c>
      <c r="B15349" t="s">
        <v>765</v>
      </c>
      <c r="C15349" t="s">
        <v>137</v>
      </c>
      <c r="D15349" t="s">
        <v>222</v>
      </c>
    </row>
    <row r="15350" spans="1:6" x14ac:dyDescent="0.35">
      <c r="A15350">
        <v>19022025</v>
      </c>
      <c r="B15350" t="s">
        <v>752</v>
      </c>
      <c r="C15350" t="s">
        <v>465</v>
      </c>
      <c r="D15350" t="s">
        <v>225</v>
      </c>
      <c r="E15350" t="s">
        <v>101</v>
      </c>
    </row>
    <row r="15351" spans="1:6" x14ac:dyDescent="0.35">
      <c r="A15351">
        <v>19022025</v>
      </c>
      <c r="B15351" t="s">
        <v>629</v>
      </c>
      <c r="C15351" t="s">
        <v>436</v>
      </c>
      <c r="D15351" t="s">
        <v>225</v>
      </c>
      <c r="E15351" t="s">
        <v>228</v>
      </c>
      <c r="F15351" t="s">
        <v>229</v>
      </c>
    </row>
    <row r="15352" spans="1:6" x14ac:dyDescent="0.35">
      <c r="A15352">
        <v>19022025</v>
      </c>
      <c r="B15352" t="s">
        <v>716</v>
      </c>
      <c r="C15352" t="s">
        <v>305</v>
      </c>
      <c r="D15352" t="s">
        <v>232</v>
      </c>
      <c r="E15352" t="s">
        <v>101</v>
      </c>
    </row>
    <row r="15353" spans="1:6" x14ac:dyDescent="0.35">
      <c r="A15353">
        <v>19022025</v>
      </c>
      <c r="B15353" t="s">
        <v>720</v>
      </c>
      <c r="C15353" t="s">
        <v>600</v>
      </c>
      <c r="D15353" t="s">
        <v>235</v>
      </c>
      <c r="E15353" t="s">
        <v>236</v>
      </c>
      <c r="F15353" t="s">
        <v>101</v>
      </c>
    </row>
    <row r="15354" spans="1:6" x14ac:dyDescent="0.35">
      <c r="A15354">
        <v>19022025</v>
      </c>
      <c r="B15354" t="s">
        <v>514</v>
      </c>
      <c r="C15354" t="s">
        <v>476</v>
      </c>
      <c r="D15354" t="s">
        <v>235</v>
      </c>
      <c r="E15354" t="s">
        <v>239</v>
      </c>
      <c r="F15354" t="s">
        <v>149</v>
      </c>
    </row>
    <row r="15355" spans="1:6" x14ac:dyDescent="0.35">
      <c r="A15355">
        <v>19022025</v>
      </c>
      <c r="B15355" t="s">
        <v>823</v>
      </c>
      <c r="C15355" t="s">
        <v>339</v>
      </c>
      <c r="D15355" t="s">
        <v>235</v>
      </c>
      <c r="E15355" t="s">
        <v>241</v>
      </c>
      <c r="F15355" t="s">
        <v>101</v>
      </c>
    </row>
    <row r="15356" spans="1:6" x14ac:dyDescent="0.35">
      <c r="A15356">
        <v>19022025</v>
      </c>
      <c r="B15356" t="s">
        <v>810</v>
      </c>
      <c r="C15356" t="s">
        <v>430</v>
      </c>
      <c r="D15356" t="s">
        <v>243</v>
      </c>
      <c r="E15356" t="s">
        <v>101</v>
      </c>
    </row>
    <row r="15357" spans="1:6" x14ac:dyDescent="0.35">
      <c r="A15357">
        <v>19022025</v>
      </c>
      <c r="B15357" t="s">
        <v>755</v>
      </c>
      <c r="C15357" t="s">
        <v>543</v>
      </c>
      <c r="D15357" t="s">
        <v>245</v>
      </c>
      <c r="E15357" t="s">
        <v>246</v>
      </c>
    </row>
    <row r="15358" spans="1:6" x14ac:dyDescent="0.35">
      <c r="A15358">
        <v>19022025</v>
      </c>
      <c r="B15358" t="s">
        <v>629</v>
      </c>
      <c r="C15358" t="s">
        <v>583</v>
      </c>
      <c r="D15358" t="s">
        <v>245</v>
      </c>
      <c r="E15358" t="s">
        <v>249</v>
      </c>
    </row>
    <row r="15359" spans="1:6" x14ac:dyDescent="0.35">
      <c r="A15359">
        <v>19022025</v>
      </c>
      <c r="B15359" t="s">
        <v>806</v>
      </c>
      <c r="C15359" t="s">
        <v>183</v>
      </c>
      <c r="D15359" t="s">
        <v>252</v>
      </c>
      <c r="E15359" t="s">
        <v>101</v>
      </c>
    </row>
    <row r="15360" spans="1:6" x14ac:dyDescent="0.35">
      <c r="A15360">
        <v>19022025</v>
      </c>
      <c r="B15360" t="s">
        <v>786</v>
      </c>
      <c r="C15360" t="s">
        <v>450</v>
      </c>
      <c r="D15360" t="s">
        <v>254</v>
      </c>
    </row>
    <row r="15361" spans="1:7" x14ac:dyDescent="0.35">
      <c r="A15361">
        <v>19022025</v>
      </c>
      <c r="B15361" t="s">
        <v>788</v>
      </c>
      <c r="C15361" t="s">
        <v>340</v>
      </c>
      <c r="D15361" t="s">
        <v>256</v>
      </c>
      <c r="E15361" t="s">
        <v>257</v>
      </c>
      <c r="F15361" t="s">
        <v>236</v>
      </c>
      <c r="G15361" t="s">
        <v>101</v>
      </c>
    </row>
    <row r="15362" spans="1:7" x14ac:dyDescent="0.35">
      <c r="A15362">
        <v>19022025</v>
      </c>
      <c r="B15362" t="s">
        <v>829</v>
      </c>
      <c r="C15362" t="s">
        <v>460</v>
      </c>
      <c r="D15362" t="s">
        <v>260</v>
      </c>
      <c r="E15362" t="s">
        <v>136</v>
      </c>
      <c r="F15362" t="s">
        <v>101</v>
      </c>
    </row>
    <row r="15363" spans="1:7" x14ac:dyDescent="0.35">
      <c r="A15363">
        <v>19022025</v>
      </c>
      <c r="B15363" t="s">
        <v>292</v>
      </c>
      <c r="C15363" t="s">
        <v>261</v>
      </c>
      <c r="D15363" t="s">
        <v>262</v>
      </c>
      <c r="E15363" t="s">
        <v>101</v>
      </c>
    </row>
    <row r="15364" spans="1:7" x14ac:dyDescent="0.35">
      <c r="A15364">
        <v>19022025</v>
      </c>
      <c r="B15364" t="s">
        <v>449</v>
      </c>
      <c r="C15364" t="s">
        <v>264</v>
      </c>
      <c r="D15364" t="s">
        <v>101</v>
      </c>
    </row>
    <row r="15365" spans="1:7" x14ac:dyDescent="0.35">
      <c r="A15365">
        <v>19022025</v>
      </c>
      <c r="B15365" t="s">
        <v>516</v>
      </c>
      <c r="C15365" t="s">
        <v>264</v>
      </c>
      <c r="D15365" t="s">
        <v>149</v>
      </c>
    </row>
    <row r="15366" spans="1:7" x14ac:dyDescent="0.35">
      <c r="A15366">
        <v>19022025</v>
      </c>
      <c r="B15366" t="s">
        <v>841</v>
      </c>
      <c r="C15366" t="s">
        <v>542</v>
      </c>
      <c r="D15366" t="s">
        <v>265</v>
      </c>
      <c r="E15366" t="s">
        <v>101</v>
      </c>
      <c r="F15366" t="s">
        <v>266</v>
      </c>
    </row>
    <row r="15367" spans="1:7" x14ac:dyDescent="0.35">
      <c r="A15367">
        <v>19022025</v>
      </c>
      <c r="B15367" t="s">
        <v>171</v>
      </c>
      <c r="C15367" t="s">
        <v>267</v>
      </c>
      <c r="D15367" t="s">
        <v>101</v>
      </c>
    </row>
    <row r="15368" spans="1:7" x14ac:dyDescent="0.35">
      <c r="A15368">
        <v>19022025</v>
      </c>
      <c r="B15368" t="s">
        <v>628</v>
      </c>
      <c r="C15368" t="s">
        <v>430</v>
      </c>
      <c r="D15368" t="s">
        <v>268</v>
      </c>
    </row>
    <row r="15369" spans="1:7" x14ac:dyDescent="0.35">
      <c r="A15369">
        <v>19022025</v>
      </c>
      <c r="B15369" t="s">
        <v>534</v>
      </c>
      <c r="C15369" t="s">
        <v>270</v>
      </c>
      <c r="D15369" t="s">
        <v>271</v>
      </c>
      <c r="E15369" t="s">
        <v>101</v>
      </c>
    </row>
    <row r="15370" spans="1:7" x14ac:dyDescent="0.35">
      <c r="A15370">
        <v>19022025</v>
      </c>
      <c r="B15370" t="s">
        <v>721</v>
      </c>
      <c r="C15370" t="s">
        <v>425</v>
      </c>
      <c r="D15370" t="s">
        <v>274</v>
      </c>
      <c r="E15370" t="s">
        <v>101</v>
      </c>
    </row>
    <row r="15371" spans="1:7" x14ac:dyDescent="0.35">
      <c r="A15371">
        <v>19022025</v>
      </c>
      <c r="B15371" t="s">
        <v>851</v>
      </c>
      <c r="C15371" t="s">
        <v>465</v>
      </c>
      <c r="D15371" t="s">
        <v>277</v>
      </c>
      <c r="E15371" t="s">
        <v>101</v>
      </c>
    </row>
    <row r="15372" spans="1:7" x14ac:dyDescent="0.35">
      <c r="A15372">
        <v>19022025</v>
      </c>
      <c r="B15372" t="s">
        <v>801</v>
      </c>
      <c r="C15372" t="s">
        <v>450</v>
      </c>
      <c r="D15372" t="s">
        <v>279</v>
      </c>
      <c r="E15372" t="s">
        <v>140</v>
      </c>
      <c r="F15372" t="s">
        <v>280</v>
      </c>
    </row>
    <row r="15373" spans="1:7" x14ac:dyDescent="0.35">
      <c r="A15373">
        <v>19022025</v>
      </c>
      <c r="B15373" t="s">
        <v>786</v>
      </c>
      <c r="C15373" t="s">
        <v>230</v>
      </c>
      <c r="D15373" t="s">
        <v>284</v>
      </c>
      <c r="E15373" t="s">
        <v>101</v>
      </c>
    </row>
    <row r="15374" spans="1:7" x14ac:dyDescent="0.35">
      <c r="A15374">
        <v>19022025</v>
      </c>
      <c r="B15374" t="s">
        <v>723</v>
      </c>
      <c r="C15374" t="s">
        <v>542</v>
      </c>
      <c r="D15374" t="s">
        <v>287</v>
      </c>
      <c r="E15374" t="s">
        <v>101</v>
      </c>
    </row>
    <row r="15375" spans="1:7" x14ac:dyDescent="0.35">
      <c r="A15375">
        <v>19022025</v>
      </c>
      <c r="B15375" t="s">
        <v>431</v>
      </c>
      <c r="C15375" t="s">
        <v>288</v>
      </c>
      <c r="D15375" t="s">
        <v>101</v>
      </c>
    </row>
    <row r="15376" spans="1:7" x14ac:dyDescent="0.35">
      <c r="A15376">
        <v>19022025</v>
      </c>
      <c r="B15376" t="s">
        <v>723</v>
      </c>
      <c r="C15376" t="s">
        <v>290</v>
      </c>
      <c r="D15376" t="s">
        <v>140</v>
      </c>
      <c r="E15376" t="s">
        <v>291</v>
      </c>
    </row>
    <row r="15377" spans="1:9" x14ac:dyDescent="0.35">
      <c r="A15377">
        <v>19022025</v>
      </c>
      <c r="B15377" t="s">
        <v>783</v>
      </c>
      <c r="C15377" t="s">
        <v>477</v>
      </c>
      <c r="D15377" t="s">
        <v>290</v>
      </c>
      <c r="E15377" t="s">
        <v>140</v>
      </c>
      <c r="F15377" t="s">
        <v>294</v>
      </c>
      <c r="G15377" t="s">
        <v>295</v>
      </c>
      <c r="H15377" t="s">
        <v>101</v>
      </c>
    </row>
    <row r="15378" spans="1:9" x14ac:dyDescent="0.35">
      <c r="A15378">
        <v>19022025</v>
      </c>
      <c r="B15378" t="s">
        <v>804</v>
      </c>
      <c r="C15378" t="s">
        <v>447</v>
      </c>
      <c r="D15378" t="s">
        <v>298</v>
      </c>
      <c r="E15378" t="s">
        <v>101</v>
      </c>
    </row>
    <row r="15379" spans="1:9" x14ac:dyDescent="0.35">
      <c r="A15379">
        <v>19022025</v>
      </c>
      <c r="B15379" t="s">
        <v>665</v>
      </c>
      <c r="C15379" t="s">
        <v>221</v>
      </c>
      <c r="D15379" t="s">
        <v>300</v>
      </c>
      <c r="E15379" t="s">
        <v>262</v>
      </c>
      <c r="F15379" t="s">
        <v>101</v>
      </c>
    </row>
    <row r="15380" spans="1:9" x14ac:dyDescent="0.35">
      <c r="A15380">
        <v>19022025</v>
      </c>
      <c r="B15380" t="s">
        <v>810</v>
      </c>
      <c r="C15380" t="s">
        <v>323</v>
      </c>
      <c r="D15380" t="s">
        <v>301</v>
      </c>
      <c r="E15380" t="s">
        <v>101</v>
      </c>
    </row>
    <row r="15381" spans="1:9" x14ac:dyDescent="0.35">
      <c r="A15381">
        <v>19022025</v>
      </c>
      <c r="B15381" t="s">
        <v>768</v>
      </c>
      <c r="C15381" t="s">
        <v>495</v>
      </c>
      <c r="D15381" t="s">
        <v>303</v>
      </c>
      <c r="E15381" t="s">
        <v>149</v>
      </c>
    </row>
    <row r="15382" spans="1:9" x14ac:dyDescent="0.35">
      <c r="A15382">
        <v>19022025</v>
      </c>
      <c r="B15382" t="s">
        <v>810</v>
      </c>
      <c r="C15382" t="s">
        <v>518</v>
      </c>
      <c r="D15382" t="s">
        <v>306</v>
      </c>
      <c r="E15382" t="s">
        <v>101</v>
      </c>
    </row>
    <row r="15383" spans="1:9" x14ac:dyDescent="0.35">
      <c r="A15383">
        <v>19022025</v>
      </c>
      <c r="B15383" t="s">
        <v>824</v>
      </c>
      <c r="C15383" t="s">
        <v>440</v>
      </c>
      <c r="D15383" t="s">
        <v>308</v>
      </c>
      <c r="E15383" t="s">
        <v>309</v>
      </c>
      <c r="F15383" t="s">
        <v>310</v>
      </c>
      <c r="G15383" t="s">
        <v>311</v>
      </c>
      <c r="H15383" t="s">
        <v>312</v>
      </c>
      <c r="I15383" t="s">
        <v>101</v>
      </c>
    </row>
    <row r="15384" spans="1:9" x14ac:dyDescent="0.35">
      <c r="A15384">
        <v>19022025</v>
      </c>
      <c r="B15384" t="s">
        <v>437</v>
      </c>
      <c r="C15384" t="s">
        <v>292</v>
      </c>
      <c r="D15384" t="s">
        <v>314</v>
      </c>
      <c r="E15384" t="s">
        <v>315</v>
      </c>
      <c r="F15384" t="s">
        <v>101</v>
      </c>
    </row>
    <row r="15385" spans="1:9" x14ac:dyDescent="0.35">
      <c r="A15385">
        <v>19022025</v>
      </c>
      <c r="B15385" t="s">
        <v>823</v>
      </c>
      <c r="C15385" t="s">
        <v>304</v>
      </c>
      <c r="D15385" t="s">
        <v>314</v>
      </c>
      <c r="E15385" t="s">
        <v>317</v>
      </c>
      <c r="F15385" t="s">
        <v>101</v>
      </c>
    </row>
    <row r="15386" spans="1:9" x14ac:dyDescent="0.35">
      <c r="A15386">
        <v>19022025</v>
      </c>
      <c r="B15386" t="s">
        <v>736</v>
      </c>
      <c r="C15386" t="s">
        <v>292</v>
      </c>
      <c r="D15386" t="s">
        <v>319</v>
      </c>
      <c r="E15386" t="s">
        <v>320</v>
      </c>
      <c r="F15386" t="s">
        <v>321</v>
      </c>
    </row>
    <row r="15387" spans="1:9" x14ac:dyDescent="0.35">
      <c r="A15387">
        <v>19022025</v>
      </c>
      <c r="B15387" t="s">
        <v>852</v>
      </c>
      <c r="C15387" t="s">
        <v>418</v>
      </c>
      <c r="D15387" t="s">
        <v>322</v>
      </c>
      <c r="E15387" t="s">
        <v>101</v>
      </c>
    </row>
    <row r="15388" spans="1:9" x14ac:dyDescent="0.35">
      <c r="A15388">
        <v>19022025</v>
      </c>
      <c r="B15388" t="s">
        <v>827</v>
      </c>
      <c r="C15388" t="s">
        <v>440</v>
      </c>
      <c r="D15388" t="s">
        <v>325</v>
      </c>
      <c r="E15388" t="s">
        <v>101</v>
      </c>
    </row>
    <row r="15389" spans="1:9" x14ac:dyDescent="0.35">
      <c r="A15389">
        <v>19022025</v>
      </c>
      <c r="B15389" t="s">
        <v>855</v>
      </c>
      <c r="C15389" t="s">
        <v>473</v>
      </c>
      <c r="D15389" t="s">
        <v>328</v>
      </c>
      <c r="E15389" t="s">
        <v>101</v>
      </c>
    </row>
    <row r="15390" spans="1:9" x14ac:dyDescent="0.35">
      <c r="A15390">
        <v>19022025</v>
      </c>
      <c r="B15390" t="s">
        <v>415</v>
      </c>
      <c r="C15390" t="s">
        <v>331</v>
      </c>
      <c r="D15390" t="s">
        <v>332</v>
      </c>
      <c r="E15390" t="s">
        <v>101</v>
      </c>
    </row>
    <row r="15391" spans="1:9" x14ac:dyDescent="0.35">
      <c r="A15391">
        <v>19022025</v>
      </c>
      <c r="B15391" t="s">
        <v>591</v>
      </c>
      <c r="C15391" t="s">
        <v>171</v>
      </c>
      <c r="D15391" t="s">
        <v>331</v>
      </c>
      <c r="E15391" t="s">
        <v>335</v>
      </c>
      <c r="F15391" t="s">
        <v>101</v>
      </c>
    </row>
    <row r="15392" spans="1:9" x14ac:dyDescent="0.35">
      <c r="A15392">
        <v>19022025</v>
      </c>
      <c r="B15392" t="s">
        <v>456</v>
      </c>
      <c r="C15392" t="s">
        <v>248</v>
      </c>
      <c r="D15392" t="s">
        <v>331</v>
      </c>
      <c r="E15392" t="s">
        <v>338</v>
      </c>
      <c r="F15392" t="s">
        <v>321</v>
      </c>
    </row>
    <row r="15393" spans="1:8" x14ac:dyDescent="0.35">
      <c r="A15393">
        <v>19022025</v>
      </c>
      <c r="B15393" t="s">
        <v>755</v>
      </c>
      <c r="C15393" t="s">
        <v>581</v>
      </c>
      <c r="D15393" t="s">
        <v>170</v>
      </c>
    </row>
    <row r="15394" spans="1:8" x14ac:dyDescent="0.35">
      <c r="A15394">
        <v>19022025</v>
      </c>
      <c r="B15394" t="s">
        <v>804</v>
      </c>
      <c r="C15394" t="s">
        <v>438</v>
      </c>
      <c r="D15394" t="s">
        <v>341</v>
      </c>
      <c r="E15394" t="s">
        <v>101</v>
      </c>
    </row>
    <row r="15395" spans="1:8" x14ac:dyDescent="0.35">
      <c r="A15395">
        <v>19022025</v>
      </c>
      <c r="B15395" t="s">
        <v>737</v>
      </c>
      <c r="C15395" t="s">
        <v>304</v>
      </c>
      <c r="D15395" t="s">
        <v>343</v>
      </c>
      <c r="E15395" t="s">
        <v>101</v>
      </c>
    </row>
    <row r="15396" spans="1:8" x14ac:dyDescent="0.35">
      <c r="A15396">
        <v>19022025</v>
      </c>
      <c r="B15396" t="s">
        <v>292</v>
      </c>
      <c r="C15396" t="s">
        <v>132</v>
      </c>
      <c r="D15396" t="s">
        <v>344</v>
      </c>
      <c r="E15396" t="s">
        <v>345</v>
      </c>
      <c r="F15396" t="s">
        <v>101</v>
      </c>
    </row>
    <row r="15397" spans="1:8" x14ac:dyDescent="0.35">
      <c r="A15397">
        <v>19022025</v>
      </c>
      <c r="B15397" t="s">
        <v>759</v>
      </c>
      <c r="C15397" t="s">
        <v>183</v>
      </c>
      <c r="D15397" t="s">
        <v>132</v>
      </c>
      <c r="E15397" t="s">
        <v>347</v>
      </c>
      <c r="F15397" t="s">
        <v>101</v>
      </c>
    </row>
    <row r="15398" spans="1:8" x14ac:dyDescent="0.35">
      <c r="A15398">
        <v>19022025</v>
      </c>
      <c r="B15398" t="s">
        <v>874</v>
      </c>
      <c r="C15398" t="s">
        <v>576</v>
      </c>
      <c r="D15398" t="s">
        <v>132</v>
      </c>
      <c r="E15398" t="s">
        <v>348</v>
      </c>
      <c r="F15398" t="s">
        <v>101</v>
      </c>
    </row>
    <row r="15399" spans="1:8" x14ac:dyDescent="0.35">
      <c r="A15399">
        <v>19022025</v>
      </c>
      <c r="B15399" t="s">
        <v>658</v>
      </c>
      <c r="C15399" t="s">
        <v>424</v>
      </c>
      <c r="D15399" t="s">
        <v>132</v>
      </c>
      <c r="E15399" t="s">
        <v>350</v>
      </c>
      <c r="F15399" t="s">
        <v>101</v>
      </c>
    </row>
    <row r="15400" spans="1:8" x14ac:dyDescent="0.35">
      <c r="A15400">
        <v>19022025</v>
      </c>
      <c r="B15400" t="s">
        <v>806</v>
      </c>
      <c r="C15400" t="s">
        <v>508</v>
      </c>
      <c r="D15400" t="s">
        <v>132</v>
      </c>
      <c r="E15400" t="s">
        <v>352</v>
      </c>
      <c r="F15400" t="s">
        <v>101</v>
      </c>
    </row>
    <row r="15401" spans="1:8" x14ac:dyDescent="0.35">
      <c r="A15401">
        <v>19022025</v>
      </c>
      <c r="B15401" t="s">
        <v>849</v>
      </c>
      <c r="C15401" t="s">
        <v>473</v>
      </c>
      <c r="D15401" t="s">
        <v>132</v>
      </c>
      <c r="E15401" t="s">
        <v>133</v>
      </c>
      <c r="F15401" t="s">
        <v>355</v>
      </c>
    </row>
    <row r="15402" spans="1:8" x14ac:dyDescent="0.35">
      <c r="A15402">
        <v>19022025</v>
      </c>
      <c r="B15402" t="s">
        <v>838</v>
      </c>
      <c r="C15402" t="s">
        <v>442</v>
      </c>
      <c r="D15402" t="s">
        <v>132</v>
      </c>
      <c r="E15402" t="s">
        <v>356</v>
      </c>
      <c r="F15402" t="s">
        <v>101</v>
      </c>
    </row>
    <row r="15403" spans="1:8" x14ac:dyDescent="0.35">
      <c r="A15403">
        <v>19022025</v>
      </c>
      <c r="B15403" t="s">
        <v>413</v>
      </c>
      <c r="C15403" t="s">
        <v>221</v>
      </c>
      <c r="D15403" t="s">
        <v>359</v>
      </c>
      <c r="E15403" t="s">
        <v>360</v>
      </c>
      <c r="F15403" t="s">
        <v>101</v>
      </c>
    </row>
    <row r="15404" spans="1:8" x14ac:dyDescent="0.35">
      <c r="A15404">
        <v>19022025</v>
      </c>
      <c r="B15404" t="s">
        <v>874</v>
      </c>
      <c r="C15404" t="s">
        <v>442</v>
      </c>
      <c r="D15404" t="s">
        <v>359</v>
      </c>
      <c r="E15404" t="s">
        <v>362</v>
      </c>
      <c r="F15404" t="s">
        <v>101</v>
      </c>
    </row>
    <row r="15405" spans="1:8" x14ac:dyDescent="0.35">
      <c r="A15405">
        <v>19022025</v>
      </c>
      <c r="B15405" t="s">
        <v>775</v>
      </c>
      <c r="C15405" t="s">
        <v>154</v>
      </c>
      <c r="D15405" t="s">
        <v>359</v>
      </c>
      <c r="E15405" t="s">
        <v>362</v>
      </c>
      <c r="F15405" t="s">
        <v>140</v>
      </c>
      <c r="G15405" t="s">
        <v>364</v>
      </c>
      <c r="H15405" t="s">
        <v>101</v>
      </c>
    </row>
    <row r="15406" spans="1:8" x14ac:dyDescent="0.35">
      <c r="A15406">
        <v>19022025</v>
      </c>
      <c r="B15406" t="s">
        <v>813</v>
      </c>
      <c r="C15406" t="s">
        <v>534</v>
      </c>
      <c r="D15406" t="s">
        <v>366</v>
      </c>
      <c r="E15406" t="s">
        <v>257</v>
      </c>
      <c r="F15406" t="s">
        <v>367</v>
      </c>
      <c r="G15406" t="s">
        <v>101</v>
      </c>
    </row>
    <row r="15407" spans="1:8" x14ac:dyDescent="0.35">
      <c r="A15407">
        <v>19022025</v>
      </c>
      <c r="B15407" t="s">
        <v>810</v>
      </c>
      <c r="C15407" t="s">
        <v>501</v>
      </c>
      <c r="D15407" t="s">
        <v>369</v>
      </c>
      <c r="E15407" t="s">
        <v>370</v>
      </c>
      <c r="F15407" t="s">
        <v>101</v>
      </c>
    </row>
    <row r="15408" spans="1:8" x14ac:dyDescent="0.35">
      <c r="A15408">
        <v>19022025</v>
      </c>
      <c r="B15408" t="s">
        <v>877</v>
      </c>
      <c r="C15408" t="s">
        <v>496</v>
      </c>
      <c r="D15408" t="s">
        <v>371</v>
      </c>
      <c r="E15408" t="s">
        <v>101</v>
      </c>
    </row>
    <row r="15409" spans="1:9" x14ac:dyDescent="0.35">
      <c r="A15409">
        <v>19022025</v>
      </c>
      <c r="B15409" t="s">
        <v>786</v>
      </c>
      <c r="C15409" t="s">
        <v>361</v>
      </c>
      <c r="D15409" t="s">
        <v>372</v>
      </c>
      <c r="E15409" t="s">
        <v>101</v>
      </c>
    </row>
    <row r="15410" spans="1:9" x14ac:dyDescent="0.35">
      <c r="A15410">
        <v>19022025</v>
      </c>
      <c r="B15410" t="s">
        <v>339</v>
      </c>
      <c r="C15410" t="s">
        <v>373</v>
      </c>
      <c r="D15410" t="s">
        <v>101</v>
      </c>
    </row>
    <row r="15411" spans="1:9" x14ac:dyDescent="0.35">
      <c r="A15411">
        <v>19022025</v>
      </c>
      <c r="B15411" t="s">
        <v>796</v>
      </c>
      <c r="C15411" t="s">
        <v>419</v>
      </c>
      <c r="D15411" t="s">
        <v>376</v>
      </c>
      <c r="E15411" t="s">
        <v>140</v>
      </c>
      <c r="F15411" t="s">
        <v>331</v>
      </c>
      <c r="G15411" t="s">
        <v>377</v>
      </c>
      <c r="H15411" t="s">
        <v>101</v>
      </c>
    </row>
    <row r="15412" spans="1:9" x14ac:dyDescent="0.35">
      <c r="A15412">
        <v>19022025</v>
      </c>
      <c r="B15412" t="s">
        <v>810</v>
      </c>
      <c r="C15412" t="s">
        <v>430</v>
      </c>
      <c r="D15412" t="s">
        <v>378</v>
      </c>
    </row>
    <row r="15413" spans="1:9" x14ac:dyDescent="0.35">
      <c r="A15413">
        <v>19022025</v>
      </c>
      <c r="B15413" t="s">
        <v>822</v>
      </c>
      <c r="C15413" t="s">
        <v>221</v>
      </c>
      <c r="D15413" t="s">
        <v>380</v>
      </c>
      <c r="E15413" t="s">
        <v>101</v>
      </c>
    </row>
    <row r="15414" spans="1:9" x14ac:dyDescent="0.35">
      <c r="A15414">
        <v>19022025</v>
      </c>
      <c r="B15414" t="s">
        <v>788</v>
      </c>
      <c r="C15414" t="s">
        <v>240</v>
      </c>
      <c r="D15414" t="s">
        <v>382</v>
      </c>
      <c r="E15414" t="s">
        <v>383</v>
      </c>
    </row>
    <row r="15415" spans="1:9" x14ac:dyDescent="0.35">
      <c r="A15415">
        <v>19022025</v>
      </c>
      <c r="B15415" t="s">
        <v>826</v>
      </c>
      <c r="C15415" t="s">
        <v>471</v>
      </c>
      <c r="D15415" t="s">
        <v>385</v>
      </c>
      <c r="E15415" t="s">
        <v>386</v>
      </c>
    </row>
    <row r="15416" spans="1:9" x14ac:dyDescent="0.35">
      <c r="A15416">
        <v>19022025</v>
      </c>
      <c r="B15416" t="s">
        <v>768</v>
      </c>
      <c r="C15416" t="s">
        <v>454</v>
      </c>
      <c r="D15416" t="s">
        <v>388</v>
      </c>
      <c r="E15416" t="s">
        <v>101</v>
      </c>
    </row>
    <row r="15417" spans="1:9" x14ac:dyDescent="0.35">
      <c r="A15417">
        <v>19022025</v>
      </c>
      <c r="B15417" t="s">
        <v>105</v>
      </c>
      <c r="C15417" t="s">
        <v>391</v>
      </c>
      <c r="D15417" t="s">
        <v>101</v>
      </c>
    </row>
    <row r="15418" spans="1:9" x14ac:dyDescent="0.35">
      <c r="A15418">
        <v>19022025</v>
      </c>
      <c r="B15418" t="s">
        <v>832</v>
      </c>
      <c r="C15418" t="s">
        <v>604</v>
      </c>
      <c r="D15418" t="s">
        <v>393</v>
      </c>
    </row>
    <row r="15419" spans="1:9" x14ac:dyDescent="0.35">
      <c r="A15419">
        <v>19022025</v>
      </c>
      <c r="B15419" t="s">
        <v>802</v>
      </c>
      <c r="C15419" t="s">
        <v>466</v>
      </c>
      <c r="D15419" t="s">
        <v>394</v>
      </c>
      <c r="E15419" t="s">
        <v>395</v>
      </c>
      <c r="F15419" t="s">
        <v>101</v>
      </c>
    </row>
    <row r="15420" spans="1:9" x14ac:dyDescent="0.35">
      <c r="A15420">
        <v>19022025</v>
      </c>
      <c r="B15420" t="s">
        <v>884</v>
      </c>
      <c r="C15420" t="s">
        <v>374</v>
      </c>
      <c r="D15420" t="s">
        <v>396</v>
      </c>
    </row>
    <row r="15421" spans="1:9" x14ac:dyDescent="0.35">
      <c r="A15421">
        <v>19022025</v>
      </c>
      <c r="B15421" t="s">
        <v>466</v>
      </c>
      <c r="C15421" t="s">
        <v>397</v>
      </c>
      <c r="D15421" t="s">
        <v>101</v>
      </c>
    </row>
    <row r="15422" spans="1:9" x14ac:dyDescent="0.35">
      <c r="A15422">
        <v>19022025</v>
      </c>
      <c r="B15422" t="s">
        <v>828</v>
      </c>
      <c r="C15422" t="s">
        <v>206</v>
      </c>
      <c r="D15422" t="s">
        <v>399</v>
      </c>
      <c r="E15422" t="s">
        <v>140</v>
      </c>
      <c r="F15422" t="s">
        <v>400</v>
      </c>
      <c r="G15422" t="s">
        <v>257</v>
      </c>
      <c r="H15422" t="s">
        <v>331</v>
      </c>
      <c r="I15422" t="s">
        <v>401</v>
      </c>
    </row>
    <row r="15423" spans="1:9" x14ac:dyDescent="0.35">
      <c r="A15423">
        <v>19022025</v>
      </c>
      <c r="B15423" t="s">
        <v>829</v>
      </c>
      <c r="C15423" t="s">
        <v>504</v>
      </c>
      <c r="D15423" t="s">
        <v>399</v>
      </c>
      <c r="E15423" t="s">
        <v>187</v>
      </c>
      <c r="F15423" t="s">
        <v>101</v>
      </c>
    </row>
    <row r="15424" spans="1:9" x14ac:dyDescent="0.35">
      <c r="A15424">
        <v>19022025</v>
      </c>
      <c r="B15424" t="s">
        <v>777</v>
      </c>
      <c r="C15424" t="s">
        <v>543</v>
      </c>
      <c r="D15424" t="s">
        <v>399</v>
      </c>
      <c r="E15424" t="s">
        <v>403</v>
      </c>
      <c r="F15424" t="s">
        <v>101</v>
      </c>
    </row>
    <row r="15425" spans="1:7" x14ac:dyDescent="0.35">
      <c r="A15425">
        <v>19022025</v>
      </c>
      <c r="B15425" t="s">
        <v>765</v>
      </c>
      <c r="C15425" t="s">
        <v>415</v>
      </c>
      <c r="D15425" t="s">
        <v>399</v>
      </c>
      <c r="E15425" t="s">
        <v>404</v>
      </c>
      <c r="F15425" t="s">
        <v>101</v>
      </c>
    </row>
    <row r="15426" spans="1:7" x14ac:dyDescent="0.35">
      <c r="A15426">
        <v>18022025</v>
      </c>
      <c r="B15426" t="s">
        <v>567</v>
      </c>
      <c r="C15426" t="s">
        <v>292</v>
      </c>
      <c r="D15426" t="s">
        <v>100</v>
      </c>
      <c r="E15426" t="s">
        <v>101</v>
      </c>
    </row>
    <row r="15427" spans="1:7" x14ac:dyDescent="0.35">
      <c r="A15427">
        <v>18022025</v>
      </c>
      <c r="B15427" t="s">
        <v>594</v>
      </c>
      <c r="C15427" t="s">
        <v>505</v>
      </c>
      <c r="D15427" t="s">
        <v>104</v>
      </c>
      <c r="E15427" t="s">
        <v>101</v>
      </c>
    </row>
    <row r="15428" spans="1:7" x14ac:dyDescent="0.35">
      <c r="A15428">
        <v>18022025</v>
      </c>
      <c r="B15428" t="s">
        <v>761</v>
      </c>
      <c r="C15428" t="s">
        <v>174</v>
      </c>
      <c r="D15428" t="s">
        <v>107</v>
      </c>
      <c r="E15428" t="s">
        <v>108</v>
      </c>
      <c r="F15428" t="s">
        <v>101</v>
      </c>
    </row>
    <row r="15429" spans="1:7" x14ac:dyDescent="0.35">
      <c r="A15429">
        <v>18022025</v>
      </c>
      <c r="B15429" t="s">
        <v>761</v>
      </c>
      <c r="C15429" t="s">
        <v>361</v>
      </c>
      <c r="D15429" t="s">
        <v>111</v>
      </c>
      <c r="E15429" t="s">
        <v>101</v>
      </c>
    </row>
    <row r="15430" spans="1:7" x14ac:dyDescent="0.35">
      <c r="A15430">
        <v>18022025</v>
      </c>
      <c r="B15430" t="s">
        <v>316</v>
      </c>
      <c r="C15430" t="s">
        <v>299</v>
      </c>
      <c r="D15430" t="s">
        <v>114</v>
      </c>
      <c r="E15430" t="s">
        <v>115</v>
      </c>
      <c r="F15430" t="s">
        <v>116</v>
      </c>
    </row>
    <row r="15431" spans="1:7" x14ac:dyDescent="0.35">
      <c r="A15431">
        <v>18022025</v>
      </c>
      <c r="B15431" t="s">
        <v>478</v>
      </c>
      <c r="C15431" t="s">
        <v>412</v>
      </c>
      <c r="D15431" t="s">
        <v>114</v>
      </c>
      <c r="E15431" t="s">
        <v>119</v>
      </c>
      <c r="F15431" t="s">
        <v>120</v>
      </c>
      <c r="G15431" t="s">
        <v>121</v>
      </c>
    </row>
    <row r="15432" spans="1:7" x14ac:dyDescent="0.35">
      <c r="A15432">
        <v>18022025</v>
      </c>
      <c r="B15432" t="s">
        <v>158</v>
      </c>
      <c r="C15432" t="s">
        <v>212</v>
      </c>
      <c r="D15432" t="s">
        <v>114</v>
      </c>
      <c r="E15432" t="s">
        <v>124</v>
      </c>
    </row>
    <row r="15433" spans="1:7" x14ac:dyDescent="0.35">
      <c r="A15433">
        <v>18022025</v>
      </c>
      <c r="B15433" t="s">
        <v>186</v>
      </c>
      <c r="C15433" t="s">
        <v>546</v>
      </c>
      <c r="D15433" t="s">
        <v>114</v>
      </c>
      <c r="E15433" t="s">
        <v>127</v>
      </c>
    </row>
    <row r="15434" spans="1:7" x14ac:dyDescent="0.35">
      <c r="A15434">
        <v>18022025</v>
      </c>
      <c r="B15434" t="s">
        <v>192</v>
      </c>
      <c r="C15434" t="s">
        <v>472</v>
      </c>
      <c r="D15434" t="s">
        <v>114</v>
      </c>
      <c r="E15434" t="s">
        <v>130</v>
      </c>
    </row>
    <row r="15435" spans="1:7" x14ac:dyDescent="0.35">
      <c r="A15435">
        <v>18022025</v>
      </c>
      <c r="B15435" t="s">
        <v>99</v>
      </c>
      <c r="C15435" t="s">
        <v>434</v>
      </c>
      <c r="D15435" t="s">
        <v>114</v>
      </c>
      <c r="E15435" t="s">
        <v>132</v>
      </c>
      <c r="F15435" t="s">
        <v>133</v>
      </c>
    </row>
    <row r="15436" spans="1:7" x14ac:dyDescent="0.35">
      <c r="A15436">
        <v>18022025</v>
      </c>
      <c r="B15436" t="s">
        <v>657</v>
      </c>
      <c r="C15436" t="s">
        <v>197</v>
      </c>
      <c r="D15436" t="s">
        <v>135</v>
      </c>
      <c r="E15436" t="s">
        <v>136</v>
      </c>
    </row>
    <row r="15437" spans="1:7" x14ac:dyDescent="0.35">
      <c r="A15437">
        <v>18022025</v>
      </c>
      <c r="B15437" t="s">
        <v>687</v>
      </c>
      <c r="C15437" t="s">
        <v>438</v>
      </c>
      <c r="D15437" t="s">
        <v>139</v>
      </c>
      <c r="E15437" t="s">
        <v>140</v>
      </c>
      <c r="F15437" t="s">
        <v>141</v>
      </c>
      <c r="G15437" t="s">
        <v>101</v>
      </c>
    </row>
    <row r="15438" spans="1:7" x14ac:dyDescent="0.35">
      <c r="A15438">
        <v>18022025</v>
      </c>
      <c r="B15438" t="s">
        <v>658</v>
      </c>
      <c r="C15438" t="s">
        <v>478</v>
      </c>
      <c r="D15438" t="s">
        <v>144</v>
      </c>
      <c r="E15438" t="s">
        <v>101</v>
      </c>
    </row>
    <row r="15439" spans="1:7" x14ac:dyDescent="0.35">
      <c r="A15439">
        <v>18022025</v>
      </c>
      <c r="B15439" t="s">
        <v>657</v>
      </c>
      <c r="C15439" t="s">
        <v>240</v>
      </c>
      <c r="D15439" t="s">
        <v>147</v>
      </c>
      <c r="E15439" t="s">
        <v>148</v>
      </c>
      <c r="F15439" t="s">
        <v>149</v>
      </c>
    </row>
    <row r="15440" spans="1:7" x14ac:dyDescent="0.35">
      <c r="A15440">
        <v>18022025</v>
      </c>
      <c r="B15440" t="s">
        <v>551</v>
      </c>
      <c r="C15440" t="s">
        <v>138</v>
      </c>
      <c r="D15440" t="s">
        <v>152</v>
      </c>
      <c r="E15440" t="s">
        <v>140</v>
      </c>
      <c r="F15440" t="s">
        <v>153</v>
      </c>
      <c r="G15440" t="s">
        <v>101</v>
      </c>
    </row>
    <row r="15441" spans="1:7" x14ac:dyDescent="0.35">
      <c r="A15441">
        <v>18022025</v>
      </c>
      <c r="B15441" t="s">
        <v>801</v>
      </c>
      <c r="C15441" t="s">
        <v>440</v>
      </c>
      <c r="D15441" t="s">
        <v>156</v>
      </c>
      <c r="E15441" t="s">
        <v>101</v>
      </c>
    </row>
    <row r="15442" spans="1:7" x14ac:dyDescent="0.35">
      <c r="A15442">
        <v>18022025</v>
      </c>
      <c r="B15442" t="s">
        <v>590</v>
      </c>
      <c r="C15442" t="s">
        <v>159</v>
      </c>
      <c r="D15442" t="s">
        <v>101</v>
      </c>
    </row>
    <row r="15443" spans="1:7" x14ac:dyDescent="0.35">
      <c r="A15443">
        <v>18022025</v>
      </c>
      <c r="B15443" t="s">
        <v>542</v>
      </c>
      <c r="C15443" t="s">
        <v>161</v>
      </c>
      <c r="D15443" t="s">
        <v>101</v>
      </c>
    </row>
    <row r="15444" spans="1:7" x14ac:dyDescent="0.35">
      <c r="A15444">
        <v>18022025</v>
      </c>
      <c r="B15444" t="s">
        <v>841</v>
      </c>
      <c r="C15444" t="s">
        <v>282</v>
      </c>
      <c r="D15444" t="s">
        <v>164</v>
      </c>
      <c r="E15444" t="s">
        <v>101</v>
      </c>
    </row>
    <row r="15445" spans="1:7" x14ac:dyDescent="0.35">
      <c r="A15445">
        <v>18022025</v>
      </c>
      <c r="B15445" t="s">
        <v>783</v>
      </c>
      <c r="C15445" t="s">
        <v>218</v>
      </c>
      <c r="D15445" t="s">
        <v>167</v>
      </c>
    </row>
    <row r="15446" spans="1:7" x14ac:dyDescent="0.35">
      <c r="A15446">
        <v>18022025</v>
      </c>
      <c r="B15446" t="s">
        <v>777</v>
      </c>
      <c r="C15446" t="s">
        <v>460</v>
      </c>
      <c r="D15446" t="s">
        <v>169</v>
      </c>
      <c r="E15446" t="s">
        <v>170</v>
      </c>
      <c r="F15446" t="s">
        <v>101</v>
      </c>
    </row>
    <row r="15447" spans="1:7" x14ac:dyDescent="0.35">
      <c r="A15447">
        <v>18022025</v>
      </c>
      <c r="B15447" t="s">
        <v>721</v>
      </c>
      <c r="C15447" t="s">
        <v>339</v>
      </c>
      <c r="D15447" t="s">
        <v>173</v>
      </c>
      <c r="E15447" t="s">
        <v>101</v>
      </c>
    </row>
    <row r="15448" spans="1:7" x14ac:dyDescent="0.35">
      <c r="A15448">
        <v>18022025</v>
      </c>
      <c r="B15448" t="s">
        <v>558</v>
      </c>
      <c r="C15448" t="s">
        <v>171</v>
      </c>
      <c r="D15448" t="s">
        <v>176</v>
      </c>
      <c r="E15448" t="s">
        <v>101</v>
      </c>
    </row>
    <row r="15449" spans="1:7" x14ac:dyDescent="0.35">
      <c r="A15449">
        <v>18022025</v>
      </c>
      <c r="B15449" t="s">
        <v>752</v>
      </c>
      <c r="C15449" t="s">
        <v>460</v>
      </c>
      <c r="D15449" t="s">
        <v>176</v>
      </c>
      <c r="E15449" t="s">
        <v>149</v>
      </c>
    </row>
    <row r="15450" spans="1:7" x14ac:dyDescent="0.35">
      <c r="A15450">
        <v>18022025</v>
      </c>
      <c r="B15450" t="s">
        <v>712</v>
      </c>
      <c r="C15450" t="s">
        <v>160</v>
      </c>
      <c r="D15450" t="s">
        <v>181</v>
      </c>
      <c r="E15450" t="s">
        <v>182</v>
      </c>
      <c r="F15450" t="s">
        <v>101</v>
      </c>
    </row>
    <row r="15451" spans="1:7" x14ac:dyDescent="0.35">
      <c r="A15451">
        <v>18022025</v>
      </c>
      <c r="B15451" t="s">
        <v>716</v>
      </c>
      <c r="C15451" t="s">
        <v>581</v>
      </c>
      <c r="D15451" t="s">
        <v>184</v>
      </c>
      <c r="E15451" t="s">
        <v>101</v>
      </c>
    </row>
    <row r="15452" spans="1:7" x14ac:dyDescent="0.35">
      <c r="A15452">
        <v>18022025</v>
      </c>
      <c r="B15452" t="s">
        <v>481</v>
      </c>
      <c r="C15452" t="s">
        <v>187</v>
      </c>
      <c r="D15452" t="s">
        <v>101</v>
      </c>
    </row>
    <row r="15453" spans="1:7" x14ac:dyDescent="0.35">
      <c r="A15453">
        <v>18022025</v>
      </c>
      <c r="B15453" t="s">
        <v>729</v>
      </c>
      <c r="C15453" t="s">
        <v>177</v>
      </c>
      <c r="D15453" t="s">
        <v>190</v>
      </c>
      <c r="E15453" t="s">
        <v>191</v>
      </c>
      <c r="F15453" t="s">
        <v>101</v>
      </c>
    </row>
    <row r="15454" spans="1:7" x14ac:dyDescent="0.35">
      <c r="A15454">
        <v>18022025</v>
      </c>
      <c r="B15454" t="s">
        <v>578</v>
      </c>
      <c r="C15454" t="s">
        <v>190</v>
      </c>
      <c r="D15454" t="s">
        <v>194</v>
      </c>
      <c r="E15454" t="s">
        <v>101</v>
      </c>
    </row>
    <row r="15455" spans="1:7" x14ac:dyDescent="0.35">
      <c r="A15455">
        <v>18022025</v>
      </c>
      <c r="B15455" t="s">
        <v>565</v>
      </c>
      <c r="C15455" t="s">
        <v>154</v>
      </c>
      <c r="D15455" t="s">
        <v>190</v>
      </c>
      <c r="E15455" t="s">
        <v>196</v>
      </c>
      <c r="F15455" t="s">
        <v>101</v>
      </c>
    </row>
    <row r="15456" spans="1:7" x14ac:dyDescent="0.35">
      <c r="A15456">
        <v>18022025</v>
      </c>
      <c r="B15456" t="s">
        <v>154</v>
      </c>
      <c r="C15456" t="s">
        <v>198</v>
      </c>
      <c r="D15456" t="s">
        <v>140</v>
      </c>
      <c r="E15456" t="s">
        <v>199</v>
      </c>
      <c r="F15456" t="s">
        <v>200</v>
      </c>
      <c r="G15456" t="s">
        <v>101</v>
      </c>
    </row>
    <row r="15457" spans="1:6" x14ac:dyDescent="0.35">
      <c r="A15457">
        <v>18022025</v>
      </c>
      <c r="B15457" t="s">
        <v>635</v>
      </c>
      <c r="C15457" t="s">
        <v>157</v>
      </c>
      <c r="D15457" t="s">
        <v>61</v>
      </c>
      <c r="E15457" t="s">
        <v>101</v>
      </c>
    </row>
    <row r="15458" spans="1:6" x14ac:dyDescent="0.35">
      <c r="A15458">
        <v>18022025</v>
      </c>
      <c r="B15458" t="s">
        <v>565</v>
      </c>
      <c r="C15458" t="s">
        <v>122</v>
      </c>
      <c r="D15458" t="s">
        <v>205</v>
      </c>
      <c r="E15458" t="s">
        <v>101</v>
      </c>
    </row>
    <row r="15459" spans="1:6" x14ac:dyDescent="0.35">
      <c r="A15459">
        <v>18022025</v>
      </c>
      <c r="B15459" t="s">
        <v>717</v>
      </c>
      <c r="C15459" t="s">
        <v>608</v>
      </c>
      <c r="D15459" t="s">
        <v>208</v>
      </c>
      <c r="E15459" t="s">
        <v>101</v>
      </c>
    </row>
    <row r="15460" spans="1:6" x14ac:dyDescent="0.35">
      <c r="A15460">
        <v>18022025</v>
      </c>
      <c r="B15460" t="s">
        <v>629</v>
      </c>
      <c r="C15460" t="s">
        <v>398</v>
      </c>
      <c r="D15460" t="s">
        <v>210</v>
      </c>
      <c r="E15460" t="s">
        <v>211</v>
      </c>
      <c r="F15460" t="s">
        <v>101</v>
      </c>
    </row>
    <row r="15461" spans="1:6" x14ac:dyDescent="0.35">
      <c r="A15461">
        <v>18022025</v>
      </c>
      <c r="B15461" t="s">
        <v>736</v>
      </c>
      <c r="C15461" t="s">
        <v>543</v>
      </c>
      <c r="D15461" t="s">
        <v>214</v>
      </c>
      <c r="E15461" t="s">
        <v>215</v>
      </c>
      <c r="F15461" t="s">
        <v>101</v>
      </c>
    </row>
    <row r="15462" spans="1:6" x14ac:dyDescent="0.35">
      <c r="A15462">
        <v>18022025</v>
      </c>
      <c r="B15462" t="s">
        <v>693</v>
      </c>
      <c r="C15462" t="s">
        <v>304</v>
      </c>
      <c r="D15462" t="s">
        <v>217</v>
      </c>
      <c r="E15462" t="s">
        <v>101</v>
      </c>
    </row>
    <row r="15463" spans="1:6" x14ac:dyDescent="0.35">
      <c r="A15463">
        <v>18022025</v>
      </c>
      <c r="B15463" t="s">
        <v>635</v>
      </c>
      <c r="C15463" t="s">
        <v>576</v>
      </c>
      <c r="D15463" t="s">
        <v>220</v>
      </c>
      <c r="E15463" t="s">
        <v>101</v>
      </c>
    </row>
    <row r="15464" spans="1:6" x14ac:dyDescent="0.35">
      <c r="A15464">
        <v>18022025</v>
      </c>
      <c r="B15464" t="s">
        <v>778</v>
      </c>
      <c r="C15464" t="s">
        <v>137</v>
      </c>
      <c r="D15464" t="s">
        <v>222</v>
      </c>
    </row>
    <row r="15465" spans="1:6" x14ac:dyDescent="0.35">
      <c r="A15465">
        <v>18022025</v>
      </c>
      <c r="B15465" t="s">
        <v>693</v>
      </c>
      <c r="C15465" t="s">
        <v>426</v>
      </c>
      <c r="D15465" t="s">
        <v>225</v>
      </c>
      <c r="E15465" t="s">
        <v>101</v>
      </c>
    </row>
    <row r="15466" spans="1:6" x14ac:dyDescent="0.35">
      <c r="A15466">
        <v>18022025</v>
      </c>
      <c r="B15466" t="s">
        <v>493</v>
      </c>
      <c r="C15466" t="s">
        <v>237</v>
      </c>
      <c r="D15466" t="s">
        <v>225</v>
      </c>
      <c r="E15466" t="s">
        <v>228</v>
      </c>
      <c r="F15466" t="s">
        <v>229</v>
      </c>
    </row>
    <row r="15467" spans="1:6" x14ac:dyDescent="0.35">
      <c r="A15467">
        <v>18022025</v>
      </c>
      <c r="B15467" t="s">
        <v>658</v>
      </c>
      <c r="C15467" t="s">
        <v>293</v>
      </c>
      <c r="D15467" t="s">
        <v>232</v>
      </c>
      <c r="E15467" t="s">
        <v>101</v>
      </c>
    </row>
    <row r="15468" spans="1:6" x14ac:dyDescent="0.35">
      <c r="A15468">
        <v>18022025</v>
      </c>
      <c r="B15468" t="s">
        <v>557</v>
      </c>
      <c r="C15468" t="s">
        <v>105</v>
      </c>
      <c r="D15468" t="s">
        <v>235</v>
      </c>
      <c r="E15468" t="s">
        <v>236</v>
      </c>
      <c r="F15468" t="s">
        <v>101</v>
      </c>
    </row>
    <row r="15469" spans="1:6" x14ac:dyDescent="0.35">
      <c r="A15469">
        <v>18022025</v>
      </c>
      <c r="B15469" t="s">
        <v>454</v>
      </c>
      <c r="C15469" t="s">
        <v>138</v>
      </c>
      <c r="D15469" t="s">
        <v>235</v>
      </c>
      <c r="E15469" t="s">
        <v>239</v>
      </c>
      <c r="F15469" t="s">
        <v>149</v>
      </c>
    </row>
    <row r="15470" spans="1:6" x14ac:dyDescent="0.35">
      <c r="A15470">
        <v>18022025</v>
      </c>
      <c r="B15470" t="s">
        <v>766</v>
      </c>
      <c r="C15470" t="s">
        <v>520</v>
      </c>
      <c r="D15470" t="s">
        <v>235</v>
      </c>
      <c r="E15470" t="s">
        <v>241</v>
      </c>
      <c r="F15470" t="s">
        <v>101</v>
      </c>
    </row>
    <row r="15471" spans="1:6" x14ac:dyDescent="0.35">
      <c r="A15471">
        <v>18022025</v>
      </c>
      <c r="B15471" t="s">
        <v>712</v>
      </c>
      <c r="C15471" t="s">
        <v>439</v>
      </c>
      <c r="D15471" t="s">
        <v>243</v>
      </c>
      <c r="E15471" t="s">
        <v>101</v>
      </c>
    </row>
    <row r="15472" spans="1:6" x14ac:dyDescent="0.35">
      <c r="A15472">
        <v>18022025</v>
      </c>
      <c r="B15472" t="s">
        <v>557</v>
      </c>
      <c r="C15472" t="s">
        <v>275</v>
      </c>
      <c r="D15472" t="s">
        <v>245</v>
      </c>
      <c r="E15472" t="s">
        <v>246</v>
      </c>
    </row>
    <row r="15473" spans="1:7" x14ac:dyDescent="0.35">
      <c r="A15473">
        <v>18022025</v>
      </c>
      <c r="B15473" t="s">
        <v>630</v>
      </c>
      <c r="C15473" t="s">
        <v>582</v>
      </c>
      <c r="D15473" t="s">
        <v>245</v>
      </c>
      <c r="E15473" t="s">
        <v>249</v>
      </c>
    </row>
    <row r="15474" spans="1:7" x14ac:dyDescent="0.35">
      <c r="A15474">
        <v>18022025</v>
      </c>
      <c r="B15474" t="s">
        <v>730</v>
      </c>
      <c r="C15474" t="s">
        <v>172</v>
      </c>
      <c r="D15474" t="s">
        <v>252</v>
      </c>
      <c r="E15474" t="s">
        <v>101</v>
      </c>
    </row>
    <row r="15475" spans="1:7" x14ac:dyDescent="0.35">
      <c r="A15475">
        <v>18022025</v>
      </c>
      <c r="B15475" t="s">
        <v>752</v>
      </c>
      <c r="C15475" t="s">
        <v>450</v>
      </c>
      <c r="D15475" t="s">
        <v>254</v>
      </c>
    </row>
    <row r="15476" spans="1:7" x14ac:dyDescent="0.35">
      <c r="A15476">
        <v>18022025</v>
      </c>
      <c r="B15476" t="s">
        <v>520</v>
      </c>
      <c r="C15476" t="s">
        <v>99</v>
      </c>
      <c r="D15476" t="s">
        <v>256</v>
      </c>
      <c r="E15476" t="s">
        <v>257</v>
      </c>
      <c r="F15476" t="s">
        <v>236</v>
      </c>
      <c r="G15476" t="s">
        <v>101</v>
      </c>
    </row>
    <row r="15477" spans="1:7" x14ac:dyDescent="0.35">
      <c r="A15477">
        <v>18022025</v>
      </c>
      <c r="B15477" t="s">
        <v>742</v>
      </c>
      <c r="C15477" t="s">
        <v>447</v>
      </c>
      <c r="D15477" t="s">
        <v>260</v>
      </c>
      <c r="E15477" t="s">
        <v>136</v>
      </c>
      <c r="F15477" t="s">
        <v>101</v>
      </c>
    </row>
    <row r="15478" spans="1:7" x14ac:dyDescent="0.35">
      <c r="A15478">
        <v>18022025</v>
      </c>
      <c r="B15478" t="s">
        <v>203</v>
      </c>
      <c r="C15478" t="s">
        <v>261</v>
      </c>
      <c r="D15478" t="s">
        <v>262</v>
      </c>
      <c r="E15478" t="s">
        <v>101</v>
      </c>
    </row>
    <row r="15479" spans="1:7" x14ac:dyDescent="0.35">
      <c r="A15479">
        <v>18022025</v>
      </c>
      <c r="B15479" t="s">
        <v>339</v>
      </c>
      <c r="C15479" t="s">
        <v>264</v>
      </c>
      <c r="D15479" t="s">
        <v>101</v>
      </c>
    </row>
    <row r="15480" spans="1:7" x14ac:dyDescent="0.35">
      <c r="A15480">
        <v>18022025</v>
      </c>
      <c r="B15480" t="s">
        <v>292</v>
      </c>
      <c r="C15480" t="s">
        <v>264</v>
      </c>
      <c r="D15480" t="s">
        <v>149</v>
      </c>
    </row>
    <row r="15481" spans="1:7" x14ac:dyDescent="0.35">
      <c r="A15481">
        <v>18022025</v>
      </c>
      <c r="B15481" t="s">
        <v>795</v>
      </c>
      <c r="C15481" t="s">
        <v>473</v>
      </c>
      <c r="D15481" t="s">
        <v>265</v>
      </c>
      <c r="E15481" t="s">
        <v>101</v>
      </c>
      <c r="F15481" t="s">
        <v>266</v>
      </c>
    </row>
    <row r="15482" spans="1:7" x14ac:dyDescent="0.35">
      <c r="A15482">
        <v>18022025</v>
      </c>
      <c r="B15482" t="s">
        <v>203</v>
      </c>
      <c r="C15482" t="s">
        <v>267</v>
      </c>
      <c r="D15482" t="s">
        <v>101</v>
      </c>
    </row>
    <row r="15483" spans="1:7" x14ac:dyDescent="0.35">
      <c r="A15483">
        <v>18022025</v>
      </c>
      <c r="B15483" t="s">
        <v>665</v>
      </c>
      <c r="C15483" t="s">
        <v>285</v>
      </c>
      <c r="D15483" t="s">
        <v>268</v>
      </c>
    </row>
    <row r="15484" spans="1:7" x14ac:dyDescent="0.35">
      <c r="A15484">
        <v>18022025</v>
      </c>
      <c r="B15484" t="s">
        <v>515</v>
      </c>
      <c r="C15484" t="s">
        <v>270</v>
      </c>
      <c r="D15484" t="s">
        <v>271</v>
      </c>
      <c r="E15484" t="s">
        <v>101</v>
      </c>
    </row>
    <row r="15485" spans="1:7" x14ac:dyDescent="0.35">
      <c r="A15485">
        <v>18022025</v>
      </c>
      <c r="B15485" t="s">
        <v>658</v>
      </c>
      <c r="C15485" t="s">
        <v>219</v>
      </c>
      <c r="D15485" t="s">
        <v>274</v>
      </c>
      <c r="E15485" t="s">
        <v>101</v>
      </c>
    </row>
    <row r="15486" spans="1:7" x14ac:dyDescent="0.35">
      <c r="A15486">
        <v>18022025</v>
      </c>
      <c r="B15486" t="s">
        <v>908</v>
      </c>
      <c r="C15486" t="s">
        <v>422</v>
      </c>
      <c r="D15486" t="s">
        <v>277</v>
      </c>
      <c r="E15486" t="s">
        <v>101</v>
      </c>
    </row>
    <row r="15487" spans="1:7" x14ac:dyDescent="0.35">
      <c r="A15487">
        <v>18022025</v>
      </c>
      <c r="B15487" t="s">
        <v>565</v>
      </c>
      <c r="C15487" t="s">
        <v>497</v>
      </c>
      <c r="D15487" t="s">
        <v>279</v>
      </c>
      <c r="E15487" t="s">
        <v>140</v>
      </c>
      <c r="F15487" t="s">
        <v>280</v>
      </c>
    </row>
    <row r="15488" spans="1:7" x14ac:dyDescent="0.35">
      <c r="A15488">
        <v>18022025</v>
      </c>
      <c r="B15488" t="s">
        <v>636</v>
      </c>
      <c r="C15488" t="s">
        <v>204</v>
      </c>
      <c r="D15488" t="s">
        <v>284</v>
      </c>
      <c r="E15488" t="s">
        <v>101</v>
      </c>
    </row>
    <row r="15489" spans="1:9" x14ac:dyDescent="0.35">
      <c r="A15489">
        <v>18022025</v>
      </c>
      <c r="B15489" t="s">
        <v>718</v>
      </c>
      <c r="C15489" t="s">
        <v>597</v>
      </c>
      <c r="D15489" t="s">
        <v>287</v>
      </c>
      <c r="E15489" t="s">
        <v>101</v>
      </c>
    </row>
    <row r="15490" spans="1:9" x14ac:dyDescent="0.35">
      <c r="A15490">
        <v>18022025</v>
      </c>
      <c r="B15490" t="s">
        <v>438</v>
      </c>
      <c r="C15490" t="s">
        <v>288</v>
      </c>
      <c r="D15490" t="s">
        <v>101</v>
      </c>
    </row>
    <row r="15491" spans="1:9" x14ac:dyDescent="0.35">
      <c r="A15491">
        <v>18022025</v>
      </c>
      <c r="B15491" t="s">
        <v>639</v>
      </c>
      <c r="C15491" t="s">
        <v>290</v>
      </c>
      <c r="D15491" t="s">
        <v>140</v>
      </c>
      <c r="E15491" t="s">
        <v>291</v>
      </c>
    </row>
    <row r="15492" spans="1:9" x14ac:dyDescent="0.35">
      <c r="A15492">
        <v>18022025</v>
      </c>
      <c r="B15492" t="s">
        <v>781</v>
      </c>
      <c r="C15492" t="s">
        <v>493</v>
      </c>
      <c r="D15492" t="s">
        <v>290</v>
      </c>
      <c r="E15492" t="s">
        <v>140</v>
      </c>
      <c r="F15492" t="s">
        <v>294</v>
      </c>
      <c r="G15492" t="s">
        <v>295</v>
      </c>
      <c r="H15492" t="s">
        <v>101</v>
      </c>
    </row>
    <row r="15493" spans="1:9" x14ac:dyDescent="0.35">
      <c r="A15493">
        <v>18022025</v>
      </c>
      <c r="B15493" t="s">
        <v>592</v>
      </c>
      <c r="C15493" t="s">
        <v>168</v>
      </c>
      <c r="D15493" t="s">
        <v>298</v>
      </c>
      <c r="E15493" t="s">
        <v>101</v>
      </c>
    </row>
    <row r="15494" spans="1:9" x14ac:dyDescent="0.35">
      <c r="A15494">
        <v>18022025</v>
      </c>
      <c r="B15494" t="s">
        <v>477</v>
      </c>
      <c r="C15494" t="s">
        <v>541</v>
      </c>
      <c r="D15494" t="s">
        <v>300</v>
      </c>
      <c r="E15494" t="s">
        <v>262</v>
      </c>
      <c r="F15494" t="s">
        <v>101</v>
      </c>
    </row>
    <row r="15495" spans="1:9" x14ac:dyDescent="0.35">
      <c r="A15495">
        <v>18022025</v>
      </c>
      <c r="B15495" t="s">
        <v>560</v>
      </c>
      <c r="C15495" t="s">
        <v>296</v>
      </c>
      <c r="D15495" t="s">
        <v>301</v>
      </c>
      <c r="E15495" t="s">
        <v>101</v>
      </c>
    </row>
    <row r="15496" spans="1:9" x14ac:dyDescent="0.35">
      <c r="A15496">
        <v>18022025</v>
      </c>
      <c r="B15496" t="s">
        <v>635</v>
      </c>
      <c r="C15496" t="s">
        <v>424</v>
      </c>
      <c r="D15496" t="s">
        <v>303</v>
      </c>
      <c r="E15496" t="s">
        <v>149</v>
      </c>
    </row>
    <row r="15497" spans="1:9" x14ac:dyDescent="0.35">
      <c r="A15497">
        <v>18022025</v>
      </c>
      <c r="B15497" t="s">
        <v>723</v>
      </c>
      <c r="C15497" t="s">
        <v>609</v>
      </c>
      <c r="D15497" t="s">
        <v>306</v>
      </c>
      <c r="E15497" t="s">
        <v>101</v>
      </c>
    </row>
    <row r="15498" spans="1:9" x14ac:dyDescent="0.35">
      <c r="A15498">
        <v>18022025</v>
      </c>
      <c r="B15498" t="s">
        <v>795</v>
      </c>
      <c r="C15498" t="s">
        <v>609</v>
      </c>
      <c r="D15498" t="s">
        <v>308</v>
      </c>
      <c r="E15498" t="s">
        <v>309</v>
      </c>
      <c r="F15498" t="s">
        <v>310</v>
      </c>
      <c r="G15498" t="s">
        <v>311</v>
      </c>
      <c r="H15498" t="s">
        <v>312</v>
      </c>
      <c r="I15498" t="s">
        <v>101</v>
      </c>
    </row>
    <row r="15499" spans="1:9" x14ac:dyDescent="0.35">
      <c r="A15499">
        <v>18022025</v>
      </c>
      <c r="B15499" t="s">
        <v>518</v>
      </c>
      <c r="C15499" t="s">
        <v>145</v>
      </c>
      <c r="D15499" t="s">
        <v>314</v>
      </c>
      <c r="E15499" t="s">
        <v>315</v>
      </c>
      <c r="F15499" t="s">
        <v>101</v>
      </c>
    </row>
    <row r="15500" spans="1:9" x14ac:dyDescent="0.35">
      <c r="A15500">
        <v>18022025</v>
      </c>
      <c r="B15500" t="s">
        <v>786</v>
      </c>
      <c r="C15500" t="s">
        <v>559</v>
      </c>
      <c r="D15500" t="s">
        <v>314</v>
      </c>
      <c r="E15500" t="s">
        <v>317</v>
      </c>
      <c r="F15500" t="s">
        <v>101</v>
      </c>
    </row>
    <row r="15501" spans="1:9" x14ac:dyDescent="0.35">
      <c r="A15501">
        <v>18022025</v>
      </c>
      <c r="B15501" t="s">
        <v>518</v>
      </c>
      <c r="C15501" t="s">
        <v>145</v>
      </c>
      <c r="D15501" t="s">
        <v>319</v>
      </c>
      <c r="E15501" t="s">
        <v>320</v>
      </c>
      <c r="F15501" t="s">
        <v>321</v>
      </c>
    </row>
    <row r="15502" spans="1:9" x14ac:dyDescent="0.35">
      <c r="A15502">
        <v>18022025</v>
      </c>
      <c r="B15502" t="s">
        <v>755</v>
      </c>
      <c r="C15502" t="s">
        <v>285</v>
      </c>
      <c r="D15502" t="s">
        <v>322</v>
      </c>
      <c r="E15502" t="s">
        <v>101</v>
      </c>
    </row>
    <row r="15503" spans="1:9" x14ac:dyDescent="0.35">
      <c r="A15503">
        <v>18022025</v>
      </c>
      <c r="B15503" t="s">
        <v>729</v>
      </c>
      <c r="C15503" t="s">
        <v>137</v>
      </c>
      <c r="D15503" t="s">
        <v>325</v>
      </c>
      <c r="E15503" t="s">
        <v>101</v>
      </c>
    </row>
    <row r="15504" spans="1:9" x14ac:dyDescent="0.35">
      <c r="A15504">
        <v>18022025</v>
      </c>
      <c r="B15504" t="s">
        <v>769</v>
      </c>
      <c r="C15504" t="s">
        <v>477</v>
      </c>
      <c r="D15504" t="s">
        <v>328</v>
      </c>
      <c r="E15504" t="s">
        <v>101</v>
      </c>
    </row>
    <row r="15505" spans="1:8" x14ac:dyDescent="0.35">
      <c r="A15505">
        <v>18022025</v>
      </c>
      <c r="B15505" t="s">
        <v>98</v>
      </c>
      <c r="C15505" t="s">
        <v>331</v>
      </c>
      <c r="D15505" t="s">
        <v>332</v>
      </c>
      <c r="E15505" t="s">
        <v>101</v>
      </c>
    </row>
    <row r="15506" spans="1:8" x14ac:dyDescent="0.35">
      <c r="A15506">
        <v>18022025</v>
      </c>
      <c r="B15506" t="s">
        <v>557</v>
      </c>
      <c r="C15506" t="s">
        <v>340</v>
      </c>
      <c r="D15506" t="s">
        <v>331</v>
      </c>
      <c r="E15506" t="s">
        <v>335</v>
      </c>
      <c r="F15506" t="s">
        <v>101</v>
      </c>
    </row>
    <row r="15507" spans="1:8" x14ac:dyDescent="0.35">
      <c r="A15507">
        <v>18022025</v>
      </c>
      <c r="B15507" t="s">
        <v>493</v>
      </c>
      <c r="C15507" t="s">
        <v>145</v>
      </c>
      <c r="D15507" t="s">
        <v>331</v>
      </c>
      <c r="E15507" t="s">
        <v>338</v>
      </c>
      <c r="F15507" t="s">
        <v>321</v>
      </c>
    </row>
    <row r="15508" spans="1:8" x14ac:dyDescent="0.35">
      <c r="A15508">
        <v>18022025</v>
      </c>
      <c r="B15508" t="s">
        <v>796</v>
      </c>
      <c r="C15508" t="s">
        <v>578</v>
      </c>
      <c r="D15508" t="s">
        <v>170</v>
      </c>
    </row>
    <row r="15509" spans="1:8" x14ac:dyDescent="0.35">
      <c r="A15509">
        <v>18022025</v>
      </c>
      <c r="B15509" t="s">
        <v>696</v>
      </c>
      <c r="C15509" t="s">
        <v>368</v>
      </c>
      <c r="D15509" t="s">
        <v>341</v>
      </c>
      <c r="E15509" t="s">
        <v>101</v>
      </c>
    </row>
    <row r="15510" spans="1:8" x14ac:dyDescent="0.35">
      <c r="A15510">
        <v>18022025</v>
      </c>
      <c r="B15510" t="s">
        <v>657</v>
      </c>
      <c r="C15510" t="s">
        <v>479</v>
      </c>
      <c r="D15510" t="s">
        <v>343</v>
      </c>
      <c r="E15510" t="s">
        <v>101</v>
      </c>
    </row>
    <row r="15511" spans="1:8" x14ac:dyDescent="0.35">
      <c r="A15511">
        <v>18022025</v>
      </c>
      <c r="B15511" t="s">
        <v>439</v>
      </c>
      <c r="C15511" t="s">
        <v>132</v>
      </c>
      <c r="D15511" t="s">
        <v>344</v>
      </c>
      <c r="E15511" t="s">
        <v>345</v>
      </c>
      <c r="F15511" t="s">
        <v>101</v>
      </c>
    </row>
    <row r="15512" spans="1:8" x14ac:dyDescent="0.35">
      <c r="A15512">
        <v>18022025</v>
      </c>
      <c r="B15512" t="s">
        <v>611</v>
      </c>
      <c r="C15512" t="s">
        <v>550</v>
      </c>
      <c r="D15512" t="s">
        <v>132</v>
      </c>
      <c r="E15512" t="s">
        <v>347</v>
      </c>
      <c r="F15512" t="s">
        <v>101</v>
      </c>
    </row>
    <row r="15513" spans="1:8" x14ac:dyDescent="0.35">
      <c r="A15513">
        <v>18022025</v>
      </c>
      <c r="B15513" t="s">
        <v>810</v>
      </c>
      <c r="C15513" t="s">
        <v>510</v>
      </c>
      <c r="D15513" t="s">
        <v>132</v>
      </c>
      <c r="E15513" t="s">
        <v>348</v>
      </c>
      <c r="F15513" t="s">
        <v>101</v>
      </c>
    </row>
    <row r="15514" spans="1:8" x14ac:dyDescent="0.35">
      <c r="A15514">
        <v>18022025</v>
      </c>
      <c r="B15514" t="s">
        <v>623</v>
      </c>
      <c r="C15514" t="s">
        <v>414</v>
      </c>
      <c r="D15514" t="s">
        <v>132</v>
      </c>
      <c r="E15514" t="s">
        <v>350</v>
      </c>
      <c r="F15514" t="s">
        <v>101</v>
      </c>
    </row>
    <row r="15515" spans="1:8" x14ac:dyDescent="0.35">
      <c r="A15515">
        <v>18022025</v>
      </c>
      <c r="B15515" t="s">
        <v>755</v>
      </c>
      <c r="C15515" t="s">
        <v>285</v>
      </c>
      <c r="D15515" t="s">
        <v>132</v>
      </c>
      <c r="E15515" t="s">
        <v>352</v>
      </c>
      <c r="F15515" t="s">
        <v>101</v>
      </c>
    </row>
    <row r="15516" spans="1:8" x14ac:dyDescent="0.35">
      <c r="A15516">
        <v>18022025</v>
      </c>
      <c r="B15516" t="s">
        <v>770</v>
      </c>
      <c r="C15516" t="s">
        <v>237</v>
      </c>
      <c r="D15516" t="s">
        <v>132</v>
      </c>
      <c r="E15516" t="s">
        <v>133</v>
      </c>
      <c r="F15516" t="s">
        <v>355</v>
      </c>
    </row>
    <row r="15517" spans="1:8" x14ac:dyDescent="0.35">
      <c r="A15517">
        <v>18022025</v>
      </c>
      <c r="B15517" t="s">
        <v>783</v>
      </c>
      <c r="C15517" t="s">
        <v>346</v>
      </c>
      <c r="D15517" t="s">
        <v>132</v>
      </c>
      <c r="E15517" t="s">
        <v>356</v>
      </c>
      <c r="F15517" t="s">
        <v>101</v>
      </c>
    </row>
    <row r="15518" spans="1:8" x14ac:dyDescent="0.35">
      <c r="A15518">
        <v>18022025</v>
      </c>
      <c r="B15518" t="s">
        <v>658</v>
      </c>
      <c r="C15518" t="s">
        <v>439</v>
      </c>
      <c r="D15518" t="s">
        <v>359</v>
      </c>
      <c r="E15518" t="s">
        <v>360</v>
      </c>
      <c r="F15518" t="s">
        <v>101</v>
      </c>
    </row>
    <row r="15519" spans="1:8" x14ac:dyDescent="0.35">
      <c r="A15519">
        <v>18022025</v>
      </c>
      <c r="B15519" t="s">
        <v>787</v>
      </c>
      <c r="C15519" t="s">
        <v>138</v>
      </c>
      <c r="D15519" t="s">
        <v>359</v>
      </c>
      <c r="E15519" t="s">
        <v>362</v>
      </c>
      <c r="F15519" t="s">
        <v>101</v>
      </c>
    </row>
    <row r="15520" spans="1:8" x14ac:dyDescent="0.35">
      <c r="A15520">
        <v>18022025</v>
      </c>
      <c r="B15520" t="s">
        <v>786</v>
      </c>
      <c r="C15520" t="s">
        <v>145</v>
      </c>
      <c r="D15520" t="s">
        <v>359</v>
      </c>
      <c r="E15520" t="s">
        <v>362</v>
      </c>
      <c r="F15520" t="s">
        <v>140</v>
      </c>
      <c r="G15520" t="s">
        <v>364</v>
      </c>
      <c r="H15520" t="s">
        <v>101</v>
      </c>
    </row>
    <row r="15521" spans="1:8" x14ac:dyDescent="0.35">
      <c r="A15521">
        <v>18022025</v>
      </c>
      <c r="B15521" t="s">
        <v>661</v>
      </c>
      <c r="C15521" t="s">
        <v>557</v>
      </c>
      <c r="D15521" t="s">
        <v>366</v>
      </c>
      <c r="E15521" t="s">
        <v>257</v>
      </c>
      <c r="F15521" t="s">
        <v>367</v>
      </c>
      <c r="G15521" t="s">
        <v>101</v>
      </c>
    </row>
    <row r="15522" spans="1:8" x14ac:dyDescent="0.35">
      <c r="A15522">
        <v>18022025</v>
      </c>
      <c r="B15522" t="s">
        <v>752</v>
      </c>
      <c r="C15522" t="s">
        <v>540</v>
      </c>
      <c r="D15522" t="s">
        <v>369</v>
      </c>
      <c r="E15522" t="s">
        <v>370</v>
      </c>
      <c r="F15522" t="s">
        <v>101</v>
      </c>
    </row>
    <row r="15523" spans="1:8" x14ac:dyDescent="0.35">
      <c r="A15523">
        <v>18022025</v>
      </c>
      <c r="B15523" t="s">
        <v>778</v>
      </c>
      <c r="C15523" t="s">
        <v>460</v>
      </c>
      <c r="D15523" t="s">
        <v>371</v>
      </c>
      <c r="E15523" t="s">
        <v>101</v>
      </c>
    </row>
    <row r="15524" spans="1:8" x14ac:dyDescent="0.35">
      <c r="A15524">
        <v>18022025</v>
      </c>
      <c r="B15524" t="s">
        <v>520</v>
      </c>
      <c r="C15524" t="s">
        <v>416</v>
      </c>
      <c r="D15524" t="s">
        <v>372</v>
      </c>
      <c r="E15524" t="s">
        <v>101</v>
      </c>
    </row>
    <row r="15525" spans="1:8" x14ac:dyDescent="0.35">
      <c r="A15525">
        <v>18022025</v>
      </c>
      <c r="B15525" t="s">
        <v>493</v>
      </c>
      <c r="C15525" t="s">
        <v>373</v>
      </c>
      <c r="D15525" t="s">
        <v>101</v>
      </c>
    </row>
    <row r="15526" spans="1:8" x14ac:dyDescent="0.35">
      <c r="A15526">
        <v>18022025</v>
      </c>
      <c r="B15526" t="s">
        <v>780</v>
      </c>
      <c r="C15526" t="s">
        <v>413</v>
      </c>
      <c r="D15526" t="s">
        <v>376</v>
      </c>
      <c r="E15526" t="s">
        <v>140</v>
      </c>
      <c r="F15526" t="s">
        <v>331</v>
      </c>
      <c r="G15526" t="s">
        <v>377</v>
      </c>
      <c r="H15526" t="s">
        <v>101</v>
      </c>
    </row>
    <row r="15527" spans="1:8" x14ac:dyDescent="0.35">
      <c r="A15527">
        <v>18022025</v>
      </c>
      <c r="B15527" t="s">
        <v>736</v>
      </c>
      <c r="C15527" t="s">
        <v>339</v>
      </c>
      <c r="D15527" t="s">
        <v>378</v>
      </c>
    </row>
    <row r="15528" spans="1:8" x14ac:dyDescent="0.35">
      <c r="A15528">
        <v>18022025</v>
      </c>
      <c r="B15528" t="s">
        <v>729</v>
      </c>
      <c r="C15528" t="s">
        <v>442</v>
      </c>
      <c r="D15528" t="s">
        <v>380</v>
      </c>
      <c r="E15528" t="s">
        <v>101</v>
      </c>
    </row>
    <row r="15529" spans="1:8" x14ac:dyDescent="0.35">
      <c r="A15529">
        <v>18022025</v>
      </c>
      <c r="B15529" t="s">
        <v>623</v>
      </c>
      <c r="C15529" t="s">
        <v>604</v>
      </c>
      <c r="D15529" t="s">
        <v>382</v>
      </c>
      <c r="E15529" t="s">
        <v>383</v>
      </c>
    </row>
    <row r="15530" spans="1:8" x14ac:dyDescent="0.35">
      <c r="A15530">
        <v>18022025</v>
      </c>
      <c r="B15530" t="s">
        <v>696</v>
      </c>
      <c r="C15530" t="s">
        <v>296</v>
      </c>
      <c r="D15530" t="s">
        <v>385</v>
      </c>
      <c r="E15530" t="s">
        <v>386</v>
      </c>
    </row>
    <row r="15531" spans="1:8" x14ac:dyDescent="0.35">
      <c r="A15531">
        <v>18022025</v>
      </c>
      <c r="B15531" t="s">
        <v>722</v>
      </c>
      <c r="C15531" t="s">
        <v>496</v>
      </c>
      <c r="D15531" t="s">
        <v>388</v>
      </c>
      <c r="E15531" t="s">
        <v>101</v>
      </c>
    </row>
    <row r="15532" spans="1:8" x14ac:dyDescent="0.35">
      <c r="A15532">
        <v>18022025</v>
      </c>
      <c r="B15532" t="s">
        <v>150</v>
      </c>
      <c r="C15532" t="s">
        <v>391</v>
      </c>
      <c r="D15532" t="s">
        <v>101</v>
      </c>
    </row>
    <row r="15533" spans="1:8" x14ac:dyDescent="0.35">
      <c r="A15533">
        <v>18022025</v>
      </c>
      <c r="B15533" t="s">
        <v>639</v>
      </c>
      <c r="C15533" t="s">
        <v>286</v>
      </c>
      <c r="D15533" t="s">
        <v>393</v>
      </c>
    </row>
    <row r="15534" spans="1:8" x14ac:dyDescent="0.35">
      <c r="A15534">
        <v>18022025</v>
      </c>
      <c r="B15534" t="s">
        <v>551</v>
      </c>
      <c r="C15534" t="s">
        <v>207</v>
      </c>
      <c r="D15534" t="s">
        <v>394</v>
      </c>
      <c r="E15534" t="s">
        <v>395</v>
      </c>
      <c r="F15534" t="s">
        <v>101</v>
      </c>
    </row>
    <row r="15535" spans="1:8" x14ac:dyDescent="0.35">
      <c r="A15535">
        <v>18022025</v>
      </c>
      <c r="B15535" t="s">
        <v>755</v>
      </c>
      <c r="C15535" t="s">
        <v>233</v>
      </c>
      <c r="D15535" t="s">
        <v>396</v>
      </c>
    </row>
    <row r="15536" spans="1:8" x14ac:dyDescent="0.35">
      <c r="A15536">
        <v>18022025</v>
      </c>
      <c r="B15536" t="s">
        <v>122</v>
      </c>
      <c r="C15536" t="s">
        <v>397</v>
      </c>
      <c r="D15536" t="s">
        <v>101</v>
      </c>
    </row>
    <row r="15537" spans="1:9" x14ac:dyDescent="0.35">
      <c r="A15537">
        <v>18022025</v>
      </c>
      <c r="B15537" t="s">
        <v>781</v>
      </c>
      <c r="C15537" t="s">
        <v>540</v>
      </c>
      <c r="D15537" t="s">
        <v>399</v>
      </c>
      <c r="E15537" t="s">
        <v>140</v>
      </c>
      <c r="F15537" t="s">
        <v>400</v>
      </c>
      <c r="G15537" t="s">
        <v>257</v>
      </c>
      <c r="H15537" t="s">
        <v>331</v>
      </c>
      <c r="I15537" t="s">
        <v>401</v>
      </c>
    </row>
    <row r="15538" spans="1:9" x14ac:dyDescent="0.35">
      <c r="A15538">
        <v>18022025</v>
      </c>
      <c r="B15538" t="s">
        <v>755</v>
      </c>
      <c r="C15538" t="s">
        <v>183</v>
      </c>
      <c r="D15538" t="s">
        <v>399</v>
      </c>
      <c r="E15538" t="s">
        <v>187</v>
      </c>
      <c r="F15538" t="s">
        <v>101</v>
      </c>
    </row>
    <row r="15539" spans="1:9" x14ac:dyDescent="0.35">
      <c r="A15539">
        <v>18022025</v>
      </c>
      <c r="B15539" t="s">
        <v>451</v>
      </c>
      <c r="C15539" t="s">
        <v>155</v>
      </c>
      <c r="D15539" t="s">
        <v>399</v>
      </c>
      <c r="E15539" t="s">
        <v>403</v>
      </c>
      <c r="F15539" t="s">
        <v>101</v>
      </c>
    </row>
    <row r="15540" spans="1:9" x14ac:dyDescent="0.35">
      <c r="A15540">
        <v>18022025</v>
      </c>
      <c r="B15540" t="s">
        <v>733</v>
      </c>
      <c r="C15540" t="s">
        <v>207</v>
      </c>
      <c r="D15540" t="s">
        <v>399</v>
      </c>
      <c r="E15540" t="s">
        <v>404</v>
      </c>
      <c r="F15540" t="s">
        <v>101</v>
      </c>
    </row>
    <row r="15541" spans="1:9" x14ac:dyDescent="0.35">
      <c r="A15541">
        <v>17022025</v>
      </c>
      <c r="B15541" t="s">
        <v>759</v>
      </c>
      <c r="C15541" t="s">
        <v>589</v>
      </c>
      <c r="D15541" t="s">
        <v>100</v>
      </c>
      <c r="E15541" t="s">
        <v>101</v>
      </c>
    </row>
    <row r="15542" spans="1:9" x14ac:dyDescent="0.35">
      <c r="A15542">
        <v>17022025</v>
      </c>
      <c r="B15542" t="s">
        <v>661</v>
      </c>
      <c r="C15542" t="s">
        <v>105</v>
      </c>
      <c r="D15542" t="s">
        <v>104</v>
      </c>
      <c r="E15542" t="s">
        <v>101</v>
      </c>
    </row>
    <row r="15543" spans="1:9" x14ac:dyDescent="0.35">
      <c r="A15543">
        <v>17022025</v>
      </c>
      <c r="B15543" t="s">
        <v>578</v>
      </c>
      <c r="C15543" t="s">
        <v>346</v>
      </c>
      <c r="D15543" t="s">
        <v>107</v>
      </c>
      <c r="E15543" t="s">
        <v>108</v>
      </c>
      <c r="F15543" t="s">
        <v>101</v>
      </c>
    </row>
    <row r="15544" spans="1:9" x14ac:dyDescent="0.35">
      <c r="A15544">
        <v>17022025</v>
      </c>
      <c r="B15544" t="s">
        <v>665</v>
      </c>
      <c r="C15544" t="s">
        <v>109</v>
      </c>
      <c r="D15544" t="s">
        <v>111</v>
      </c>
      <c r="E15544" t="s">
        <v>101</v>
      </c>
    </row>
    <row r="15545" spans="1:9" x14ac:dyDescent="0.35">
      <c r="A15545">
        <v>17022025</v>
      </c>
      <c r="B15545" t="s">
        <v>610</v>
      </c>
      <c r="C15545" t="s">
        <v>659</v>
      </c>
      <c r="D15545" t="s">
        <v>114</v>
      </c>
      <c r="E15545" t="s">
        <v>115</v>
      </c>
      <c r="F15545" t="s">
        <v>116</v>
      </c>
    </row>
    <row r="15546" spans="1:9" x14ac:dyDescent="0.35">
      <c r="A15546">
        <v>17022025</v>
      </c>
      <c r="B15546" t="s">
        <v>188</v>
      </c>
      <c r="C15546" t="s">
        <v>259</v>
      </c>
      <c r="D15546" t="s">
        <v>114</v>
      </c>
      <c r="E15546" t="s">
        <v>119</v>
      </c>
      <c r="F15546" t="s">
        <v>120</v>
      </c>
      <c r="G15546" t="s">
        <v>121</v>
      </c>
    </row>
    <row r="15547" spans="1:9" x14ac:dyDescent="0.35">
      <c r="A15547">
        <v>17022025</v>
      </c>
      <c r="B15547" t="s">
        <v>155</v>
      </c>
      <c r="C15547" t="s">
        <v>568</v>
      </c>
      <c r="D15547" t="s">
        <v>114</v>
      </c>
      <c r="E15547" t="s">
        <v>124</v>
      </c>
    </row>
    <row r="15548" spans="1:9" x14ac:dyDescent="0.35">
      <c r="A15548">
        <v>17022025</v>
      </c>
      <c r="B15548" t="s">
        <v>467</v>
      </c>
      <c r="C15548" t="s">
        <v>616</v>
      </c>
      <c r="D15548" t="s">
        <v>114</v>
      </c>
      <c r="E15548" t="s">
        <v>127</v>
      </c>
    </row>
    <row r="15549" spans="1:9" x14ac:dyDescent="0.35">
      <c r="A15549">
        <v>17022025</v>
      </c>
      <c r="B15549" t="s">
        <v>482</v>
      </c>
      <c r="C15549" t="s">
        <v>546</v>
      </c>
      <c r="D15549" t="s">
        <v>114</v>
      </c>
      <c r="E15549" t="s">
        <v>130</v>
      </c>
    </row>
    <row r="15550" spans="1:9" x14ac:dyDescent="0.35">
      <c r="A15550">
        <v>17022025</v>
      </c>
      <c r="B15550" t="s">
        <v>128</v>
      </c>
      <c r="C15550" t="s">
        <v>539</v>
      </c>
      <c r="D15550" t="s">
        <v>114</v>
      </c>
      <c r="E15550" t="s">
        <v>132</v>
      </c>
      <c r="F15550" t="s">
        <v>133</v>
      </c>
    </row>
    <row r="15551" spans="1:9" x14ac:dyDescent="0.35">
      <c r="A15551">
        <v>17022025</v>
      </c>
      <c r="B15551" t="s">
        <v>663</v>
      </c>
      <c r="C15551" t="s">
        <v>553</v>
      </c>
      <c r="D15551" t="s">
        <v>135</v>
      </c>
      <c r="E15551" t="s">
        <v>136</v>
      </c>
    </row>
    <row r="15552" spans="1:9" x14ac:dyDescent="0.35">
      <c r="A15552">
        <v>17022025</v>
      </c>
      <c r="B15552" t="s">
        <v>761</v>
      </c>
      <c r="C15552" t="s">
        <v>496</v>
      </c>
      <c r="D15552" t="s">
        <v>139</v>
      </c>
      <c r="E15552" t="s">
        <v>140</v>
      </c>
      <c r="F15552" t="s">
        <v>141</v>
      </c>
      <c r="G15552" t="s">
        <v>101</v>
      </c>
    </row>
    <row r="15553" spans="1:7" x14ac:dyDescent="0.35">
      <c r="A15553">
        <v>17022025</v>
      </c>
      <c r="B15553" t="s">
        <v>781</v>
      </c>
      <c r="C15553" t="s">
        <v>305</v>
      </c>
      <c r="D15553" t="s">
        <v>144</v>
      </c>
      <c r="E15553" t="s">
        <v>101</v>
      </c>
    </row>
    <row r="15554" spans="1:7" x14ac:dyDescent="0.35">
      <c r="A15554">
        <v>17022025</v>
      </c>
      <c r="B15554" t="s">
        <v>831</v>
      </c>
      <c r="C15554" t="s">
        <v>593</v>
      </c>
      <c r="D15554" t="s">
        <v>147</v>
      </c>
      <c r="E15554" t="s">
        <v>148</v>
      </c>
      <c r="F15554" t="s">
        <v>149</v>
      </c>
    </row>
    <row r="15555" spans="1:7" x14ac:dyDescent="0.35">
      <c r="A15555">
        <v>17022025</v>
      </c>
      <c r="B15555" t="s">
        <v>778</v>
      </c>
      <c r="C15555" t="s">
        <v>183</v>
      </c>
      <c r="D15555" t="s">
        <v>152</v>
      </c>
      <c r="E15555" t="s">
        <v>140</v>
      </c>
      <c r="F15555" t="s">
        <v>153</v>
      </c>
      <c r="G15555" t="s">
        <v>101</v>
      </c>
    </row>
    <row r="15556" spans="1:7" x14ac:dyDescent="0.35">
      <c r="A15556">
        <v>17022025</v>
      </c>
      <c r="B15556" t="s">
        <v>828</v>
      </c>
      <c r="C15556" t="s">
        <v>657</v>
      </c>
      <c r="D15556" t="s">
        <v>156</v>
      </c>
      <c r="E15556" t="s">
        <v>101</v>
      </c>
    </row>
    <row r="15557" spans="1:7" x14ac:dyDescent="0.35">
      <c r="A15557">
        <v>17022025</v>
      </c>
      <c r="B15557" t="s">
        <v>413</v>
      </c>
      <c r="C15557" t="s">
        <v>159</v>
      </c>
      <c r="D15557" t="s">
        <v>101</v>
      </c>
    </row>
    <row r="15558" spans="1:7" x14ac:dyDescent="0.35">
      <c r="A15558">
        <v>17022025</v>
      </c>
      <c r="B15558" t="s">
        <v>218</v>
      </c>
      <c r="C15558" t="s">
        <v>161</v>
      </c>
      <c r="D15558" t="s">
        <v>101</v>
      </c>
    </row>
    <row r="15559" spans="1:7" x14ac:dyDescent="0.35">
      <c r="A15559">
        <v>17022025</v>
      </c>
      <c r="B15559" t="s">
        <v>662</v>
      </c>
      <c r="C15559" t="s">
        <v>244</v>
      </c>
      <c r="D15559" t="s">
        <v>164</v>
      </c>
      <c r="E15559" t="s">
        <v>101</v>
      </c>
    </row>
    <row r="15560" spans="1:7" x14ac:dyDescent="0.35">
      <c r="A15560">
        <v>17022025</v>
      </c>
      <c r="B15560" t="s">
        <v>721</v>
      </c>
      <c r="C15560" t="s">
        <v>611</v>
      </c>
      <c r="D15560" t="s">
        <v>167</v>
      </c>
    </row>
    <row r="15561" spans="1:7" x14ac:dyDescent="0.35">
      <c r="A15561">
        <v>17022025</v>
      </c>
      <c r="B15561" t="s">
        <v>418</v>
      </c>
      <c r="C15561" t="s">
        <v>361</v>
      </c>
      <c r="D15561" t="s">
        <v>169</v>
      </c>
      <c r="E15561" t="s">
        <v>170</v>
      </c>
      <c r="F15561" t="s">
        <v>101</v>
      </c>
    </row>
    <row r="15562" spans="1:7" x14ac:dyDescent="0.35">
      <c r="A15562">
        <v>17022025</v>
      </c>
      <c r="B15562" t="s">
        <v>781</v>
      </c>
      <c r="C15562" t="s">
        <v>518</v>
      </c>
      <c r="D15562" t="s">
        <v>173</v>
      </c>
      <c r="E15562" t="s">
        <v>101</v>
      </c>
    </row>
    <row r="15563" spans="1:7" x14ac:dyDescent="0.35">
      <c r="A15563">
        <v>17022025</v>
      </c>
      <c r="B15563" t="s">
        <v>789</v>
      </c>
      <c r="C15563" t="s">
        <v>599</v>
      </c>
      <c r="D15563" t="s">
        <v>176</v>
      </c>
      <c r="E15563" t="s">
        <v>101</v>
      </c>
    </row>
    <row r="15564" spans="1:7" x14ac:dyDescent="0.35">
      <c r="A15564">
        <v>17022025</v>
      </c>
      <c r="B15564" t="s">
        <v>796</v>
      </c>
      <c r="C15564" t="s">
        <v>494</v>
      </c>
      <c r="D15564" t="s">
        <v>176</v>
      </c>
      <c r="E15564" t="s">
        <v>149</v>
      </c>
    </row>
    <row r="15565" spans="1:7" x14ac:dyDescent="0.35">
      <c r="A15565">
        <v>17022025</v>
      </c>
      <c r="B15565" t="s">
        <v>717</v>
      </c>
      <c r="C15565" t="s">
        <v>233</v>
      </c>
      <c r="D15565" t="s">
        <v>181</v>
      </c>
      <c r="E15565" t="s">
        <v>182</v>
      </c>
      <c r="F15565" t="s">
        <v>101</v>
      </c>
    </row>
    <row r="15566" spans="1:7" x14ac:dyDescent="0.35">
      <c r="A15566">
        <v>17022025</v>
      </c>
      <c r="B15566" t="s">
        <v>782</v>
      </c>
      <c r="C15566" t="s">
        <v>657</v>
      </c>
      <c r="D15566" t="s">
        <v>184</v>
      </c>
      <c r="E15566" t="s">
        <v>101</v>
      </c>
    </row>
    <row r="15567" spans="1:7" x14ac:dyDescent="0.35">
      <c r="A15567">
        <v>17022025</v>
      </c>
      <c r="B15567" t="s">
        <v>556</v>
      </c>
      <c r="C15567" t="s">
        <v>187</v>
      </c>
      <c r="D15567" t="s">
        <v>101</v>
      </c>
    </row>
    <row r="15568" spans="1:7" x14ac:dyDescent="0.35">
      <c r="A15568">
        <v>17022025</v>
      </c>
      <c r="B15568" t="s">
        <v>558</v>
      </c>
      <c r="C15568" t="s">
        <v>502</v>
      </c>
      <c r="D15568" t="s">
        <v>190</v>
      </c>
      <c r="E15568" t="s">
        <v>191</v>
      </c>
      <c r="F15568" t="s">
        <v>101</v>
      </c>
    </row>
    <row r="15569" spans="1:7" x14ac:dyDescent="0.35">
      <c r="A15569">
        <v>17022025</v>
      </c>
      <c r="B15569" t="s">
        <v>515</v>
      </c>
      <c r="C15569" t="s">
        <v>190</v>
      </c>
      <c r="D15569" t="s">
        <v>194</v>
      </c>
      <c r="E15569" t="s">
        <v>101</v>
      </c>
    </row>
    <row r="15570" spans="1:7" x14ac:dyDescent="0.35">
      <c r="A15570">
        <v>17022025</v>
      </c>
      <c r="B15570" t="s">
        <v>764</v>
      </c>
      <c r="C15570" t="s">
        <v>413</v>
      </c>
      <c r="D15570" t="s">
        <v>190</v>
      </c>
      <c r="E15570" t="s">
        <v>196</v>
      </c>
      <c r="F15570" t="s">
        <v>101</v>
      </c>
    </row>
    <row r="15571" spans="1:7" x14ac:dyDescent="0.35">
      <c r="A15571">
        <v>17022025</v>
      </c>
      <c r="B15571" t="s">
        <v>496</v>
      </c>
      <c r="C15571" t="s">
        <v>198</v>
      </c>
      <c r="D15571" t="s">
        <v>140</v>
      </c>
      <c r="E15571" t="s">
        <v>199</v>
      </c>
      <c r="F15571" t="s">
        <v>200</v>
      </c>
      <c r="G15571" t="s">
        <v>101</v>
      </c>
    </row>
    <row r="15572" spans="1:7" x14ac:dyDescent="0.35">
      <c r="A15572">
        <v>17022025</v>
      </c>
      <c r="B15572" t="s">
        <v>557</v>
      </c>
      <c r="C15572" t="s">
        <v>99</v>
      </c>
      <c r="D15572" t="s">
        <v>61</v>
      </c>
      <c r="E15572" t="s">
        <v>101</v>
      </c>
    </row>
    <row r="15573" spans="1:7" x14ac:dyDescent="0.35">
      <c r="A15573">
        <v>17022025</v>
      </c>
      <c r="B15573" t="s">
        <v>729</v>
      </c>
      <c r="C15573" t="s">
        <v>418</v>
      </c>
      <c r="D15573" t="s">
        <v>205</v>
      </c>
      <c r="E15573" t="s">
        <v>101</v>
      </c>
    </row>
    <row r="15574" spans="1:7" x14ac:dyDescent="0.35">
      <c r="A15574">
        <v>17022025</v>
      </c>
      <c r="B15574" t="s">
        <v>874</v>
      </c>
      <c r="C15574" t="s">
        <v>583</v>
      </c>
      <c r="D15574" t="s">
        <v>208</v>
      </c>
      <c r="E15574" t="s">
        <v>101</v>
      </c>
    </row>
    <row r="15575" spans="1:7" x14ac:dyDescent="0.35">
      <c r="A15575">
        <v>17022025</v>
      </c>
      <c r="B15575" t="s">
        <v>795</v>
      </c>
      <c r="C15575" t="s">
        <v>183</v>
      </c>
      <c r="D15575" t="s">
        <v>210</v>
      </c>
      <c r="E15575" t="s">
        <v>211</v>
      </c>
      <c r="F15575" t="s">
        <v>101</v>
      </c>
    </row>
    <row r="15576" spans="1:7" x14ac:dyDescent="0.35">
      <c r="A15576">
        <v>17022025</v>
      </c>
      <c r="B15576" t="s">
        <v>444</v>
      </c>
      <c r="C15576" t="s">
        <v>402</v>
      </c>
      <c r="D15576" t="s">
        <v>214</v>
      </c>
      <c r="E15576" t="s">
        <v>215</v>
      </c>
      <c r="F15576" t="s">
        <v>101</v>
      </c>
    </row>
    <row r="15577" spans="1:7" x14ac:dyDescent="0.35">
      <c r="A15577">
        <v>17022025</v>
      </c>
      <c r="B15577" t="s">
        <v>770</v>
      </c>
      <c r="C15577" t="s">
        <v>515</v>
      </c>
      <c r="D15577" t="s">
        <v>217</v>
      </c>
      <c r="E15577" t="s">
        <v>101</v>
      </c>
    </row>
    <row r="15578" spans="1:7" x14ac:dyDescent="0.35">
      <c r="A15578">
        <v>17022025</v>
      </c>
      <c r="B15578" t="s">
        <v>858</v>
      </c>
      <c r="C15578" t="s">
        <v>514</v>
      </c>
      <c r="D15578" t="s">
        <v>220</v>
      </c>
      <c r="E15578" t="s">
        <v>101</v>
      </c>
    </row>
    <row r="15579" spans="1:7" x14ac:dyDescent="0.35">
      <c r="A15579">
        <v>17022025</v>
      </c>
      <c r="B15579" t="s">
        <v>729</v>
      </c>
      <c r="C15579" t="s">
        <v>413</v>
      </c>
      <c r="D15579" t="s">
        <v>222</v>
      </c>
    </row>
    <row r="15580" spans="1:7" x14ac:dyDescent="0.35">
      <c r="A15580">
        <v>17022025</v>
      </c>
      <c r="B15580" t="s">
        <v>692</v>
      </c>
      <c r="C15580" t="s">
        <v>602</v>
      </c>
      <c r="D15580" t="s">
        <v>225</v>
      </c>
      <c r="E15580" t="s">
        <v>101</v>
      </c>
    </row>
    <row r="15581" spans="1:7" x14ac:dyDescent="0.35">
      <c r="A15581">
        <v>17022025</v>
      </c>
      <c r="B15581" t="s">
        <v>722</v>
      </c>
      <c r="C15581" t="s">
        <v>508</v>
      </c>
      <c r="D15581" t="s">
        <v>225</v>
      </c>
      <c r="E15581" t="s">
        <v>228</v>
      </c>
      <c r="F15581" t="s">
        <v>229</v>
      </c>
    </row>
    <row r="15582" spans="1:7" x14ac:dyDescent="0.35">
      <c r="A15582">
        <v>17022025</v>
      </c>
      <c r="B15582" t="s">
        <v>757</v>
      </c>
      <c r="C15582" t="s">
        <v>438</v>
      </c>
      <c r="D15582" t="s">
        <v>232</v>
      </c>
      <c r="E15582" t="s">
        <v>101</v>
      </c>
    </row>
    <row r="15583" spans="1:7" x14ac:dyDescent="0.35">
      <c r="A15583">
        <v>17022025</v>
      </c>
      <c r="B15583" t="s">
        <v>721</v>
      </c>
      <c r="C15583" t="s">
        <v>504</v>
      </c>
      <c r="D15583" t="s">
        <v>235</v>
      </c>
      <c r="E15583" t="s">
        <v>236</v>
      </c>
      <c r="F15583" t="s">
        <v>101</v>
      </c>
    </row>
    <row r="15584" spans="1:7" x14ac:dyDescent="0.35">
      <c r="A15584">
        <v>17022025</v>
      </c>
      <c r="B15584" t="s">
        <v>413</v>
      </c>
      <c r="C15584" t="s">
        <v>258</v>
      </c>
      <c r="D15584" t="s">
        <v>235</v>
      </c>
      <c r="E15584" t="s">
        <v>239</v>
      </c>
      <c r="F15584" t="s">
        <v>149</v>
      </c>
    </row>
    <row r="15585" spans="1:7" x14ac:dyDescent="0.35">
      <c r="A15585">
        <v>17022025</v>
      </c>
      <c r="B15585" t="s">
        <v>836</v>
      </c>
      <c r="C15585" t="s">
        <v>573</v>
      </c>
      <c r="D15585" t="s">
        <v>235</v>
      </c>
      <c r="E15585" t="s">
        <v>241</v>
      </c>
      <c r="F15585" t="s">
        <v>101</v>
      </c>
    </row>
    <row r="15586" spans="1:7" x14ac:dyDescent="0.35">
      <c r="A15586">
        <v>17022025</v>
      </c>
      <c r="B15586" t="s">
        <v>831</v>
      </c>
      <c r="C15586" t="s">
        <v>574</v>
      </c>
      <c r="D15586" t="s">
        <v>243</v>
      </c>
      <c r="E15586" t="s">
        <v>101</v>
      </c>
    </row>
    <row r="15587" spans="1:7" x14ac:dyDescent="0.35">
      <c r="A15587">
        <v>17022025</v>
      </c>
      <c r="B15587" t="s">
        <v>718</v>
      </c>
      <c r="C15587" t="s">
        <v>292</v>
      </c>
      <c r="D15587" t="s">
        <v>245</v>
      </c>
      <c r="E15587" t="s">
        <v>246</v>
      </c>
    </row>
    <row r="15588" spans="1:7" x14ac:dyDescent="0.35">
      <c r="A15588">
        <v>17022025</v>
      </c>
      <c r="B15588" t="s">
        <v>909</v>
      </c>
      <c r="C15588" t="s">
        <v>558</v>
      </c>
      <c r="D15588" t="s">
        <v>245</v>
      </c>
      <c r="E15588" t="s">
        <v>249</v>
      </c>
    </row>
    <row r="15589" spans="1:7" x14ac:dyDescent="0.35">
      <c r="A15589">
        <v>17022025</v>
      </c>
      <c r="B15589" t="s">
        <v>750</v>
      </c>
      <c r="C15589" t="s">
        <v>145</v>
      </c>
      <c r="D15589" t="s">
        <v>252</v>
      </c>
      <c r="E15589" t="s">
        <v>101</v>
      </c>
    </row>
    <row r="15590" spans="1:7" x14ac:dyDescent="0.35">
      <c r="A15590">
        <v>17022025</v>
      </c>
      <c r="B15590" t="s">
        <v>583</v>
      </c>
      <c r="C15590" t="s">
        <v>553</v>
      </c>
      <c r="D15590" t="s">
        <v>254</v>
      </c>
    </row>
    <row r="15591" spans="1:7" x14ac:dyDescent="0.35">
      <c r="A15591">
        <v>17022025</v>
      </c>
      <c r="B15591" t="s">
        <v>565</v>
      </c>
      <c r="C15591" t="s">
        <v>368</v>
      </c>
      <c r="D15591" t="s">
        <v>256</v>
      </c>
      <c r="E15591" t="s">
        <v>257</v>
      </c>
      <c r="F15591" t="s">
        <v>236</v>
      </c>
      <c r="G15591" t="s">
        <v>101</v>
      </c>
    </row>
    <row r="15592" spans="1:7" x14ac:dyDescent="0.35">
      <c r="A15592">
        <v>17022025</v>
      </c>
      <c r="B15592" t="s">
        <v>804</v>
      </c>
      <c r="C15592" t="s">
        <v>534</v>
      </c>
      <c r="D15592" t="s">
        <v>260</v>
      </c>
      <c r="E15592" t="s">
        <v>136</v>
      </c>
      <c r="F15592" t="s">
        <v>101</v>
      </c>
    </row>
    <row r="15593" spans="1:7" x14ac:dyDescent="0.35">
      <c r="A15593">
        <v>17022025</v>
      </c>
      <c r="B15593" t="s">
        <v>493</v>
      </c>
      <c r="C15593" t="s">
        <v>261</v>
      </c>
      <c r="D15593" t="s">
        <v>262</v>
      </c>
      <c r="E15593" t="s">
        <v>101</v>
      </c>
    </row>
    <row r="15594" spans="1:7" x14ac:dyDescent="0.35">
      <c r="A15594">
        <v>17022025</v>
      </c>
      <c r="B15594" t="s">
        <v>565</v>
      </c>
      <c r="C15594" t="s">
        <v>264</v>
      </c>
      <c r="D15594" t="s">
        <v>101</v>
      </c>
    </row>
    <row r="15595" spans="1:7" x14ac:dyDescent="0.35">
      <c r="A15595">
        <v>17022025</v>
      </c>
      <c r="B15595" t="s">
        <v>440</v>
      </c>
      <c r="C15595" t="s">
        <v>264</v>
      </c>
      <c r="D15595" t="s">
        <v>149</v>
      </c>
    </row>
    <row r="15596" spans="1:7" x14ac:dyDescent="0.35">
      <c r="A15596">
        <v>17022025</v>
      </c>
      <c r="B15596" t="s">
        <v>565</v>
      </c>
      <c r="C15596" t="s">
        <v>413</v>
      </c>
      <c r="D15596" t="s">
        <v>265</v>
      </c>
      <c r="E15596" t="s">
        <v>101</v>
      </c>
      <c r="F15596" t="s">
        <v>266</v>
      </c>
    </row>
    <row r="15597" spans="1:7" x14ac:dyDescent="0.35">
      <c r="A15597">
        <v>17022025</v>
      </c>
      <c r="B15597" t="s">
        <v>137</v>
      </c>
      <c r="C15597" t="s">
        <v>267</v>
      </c>
      <c r="D15597" t="s">
        <v>101</v>
      </c>
    </row>
    <row r="15598" spans="1:7" x14ac:dyDescent="0.35">
      <c r="A15598">
        <v>17022025</v>
      </c>
      <c r="B15598" t="s">
        <v>779</v>
      </c>
      <c r="C15598" t="s">
        <v>218</v>
      </c>
      <c r="D15598" t="s">
        <v>268</v>
      </c>
    </row>
    <row r="15599" spans="1:7" x14ac:dyDescent="0.35">
      <c r="A15599">
        <v>17022025</v>
      </c>
      <c r="B15599" t="s">
        <v>573</v>
      </c>
      <c r="C15599" t="s">
        <v>270</v>
      </c>
      <c r="D15599" t="s">
        <v>271</v>
      </c>
      <c r="E15599" t="s">
        <v>101</v>
      </c>
    </row>
    <row r="15600" spans="1:7" x14ac:dyDescent="0.35">
      <c r="A15600">
        <v>17022025</v>
      </c>
      <c r="B15600" t="s">
        <v>778</v>
      </c>
      <c r="C15600" t="s">
        <v>542</v>
      </c>
      <c r="D15600" t="s">
        <v>274</v>
      </c>
      <c r="E15600" t="s">
        <v>101</v>
      </c>
    </row>
    <row r="15601" spans="1:9" x14ac:dyDescent="0.35">
      <c r="A15601">
        <v>17022025</v>
      </c>
      <c r="B15601" t="s">
        <v>730</v>
      </c>
      <c r="C15601" t="s">
        <v>425</v>
      </c>
      <c r="D15601" t="s">
        <v>277</v>
      </c>
      <c r="E15601" t="s">
        <v>101</v>
      </c>
    </row>
    <row r="15602" spans="1:9" x14ac:dyDescent="0.35">
      <c r="A15602">
        <v>17022025</v>
      </c>
      <c r="B15602" t="s">
        <v>762</v>
      </c>
      <c r="C15602" t="s">
        <v>237</v>
      </c>
      <c r="D15602" t="s">
        <v>279</v>
      </c>
      <c r="E15602" t="s">
        <v>140</v>
      </c>
      <c r="F15602" t="s">
        <v>280</v>
      </c>
    </row>
    <row r="15603" spans="1:9" x14ac:dyDescent="0.35">
      <c r="A15603">
        <v>17022025</v>
      </c>
      <c r="B15603" t="s">
        <v>628</v>
      </c>
      <c r="C15603" t="s">
        <v>601</v>
      </c>
      <c r="D15603" t="s">
        <v>284</v>
      </c>
      <c r="E15603" t="s">
        <v>101</v>
      </c>
    </row>
    <row r="15604" spans="1:9" x14ac:dyDescent="0.35">
      <c r="A15604">
        <v>17022025</v>
      </c>
      <c r="B15604" t="s">
        <v>765</v>
      </c>
      <c r="C15604" t="s">
        <v>560</v>
      </c>
      <c r="D15604" t="s">
        <v>287</v>
      </c>
      <c r="E15604" t="s">
        <v>101</v>
      </c>
    </row>
    <row r="15605" spans="1:9" x14ac:dyDescent="0.35">
      <c r="A15605">
        <v>17022025</v>
      </c>
      <c r="B15605" t="s">
        <v>493</v>
      </c>
      <c r="C15605" t="s">
        <v>288</v>
      </c>
      <c r="D15605" t="s">
        <v>101</v>
      </c>
    </row>
    <row r="15606" spans="1:9" x14ac:dyDescent="0.35">
      <c r="A15606">
        <v>17022025</v>
      </c>
      <c r="B15606" t="s">
        <v>629</v>
      </c>
      <c r="C15606" t="s">
        <v>290</v>
      </c>
      <c r="D15606" t="s">
        <v>140</v>
      </c>
      <c r="E15606" t="s">
        <v>291</v>
      </c>
    </row>
    <row r="15607" spans="1:9" x14ac:dyDescent="0.35">
      <c r="A15607">
        <v>17022025</v>
      </c>
      <c r="B15607" t="s">
        <v>623</v>
      </c>
      <c r="C15607" t="s">
        <v>573</v>
      </c>
      <c r="D15607" t="s">
        <v>290</v>
      </c>
      <c r="E15607" t="s">
        <v>140</v>
      </c>
      <c r="F15607" t="s">
        <v>294</v>
      </c>
      <c r="G15607" t="s">
        <v>295</v>
      </c>
      <c r="H15607" t="s">
        <v>101</v>
      </c>
    </row>
    <row r="15608" spans="1:9" x14ac:dyDescent="0.35">
      <c r="A15608">
        <v>17022025</v>
      </c>
      <c r="B15608" t="s">
        <v>776</v>
      </c>
      <c r="C15608" t="s">
        <v>368</v>
      </c>
      <c r="D15608" t="s">
        <v>298</v>
      </c>
      <c r="E15608" t="s">
        <v>101</v>
      </c>
    </row>
    <row r="15609" spans="1:9" x14ac:dyDescent="0.35">
      <c r="A15609">
        <v>17022025</v>
      </c>
      <c r="B15609" t="s">
        <v>536</v>
      </c>
      <c r="C15609" t="s">
        <v>188</v>
      </c>
      <c r="D15609" t="s">
        <v>300</v>
      </c>
      <c r="E15609" t="s">
        <v>262</v>
      </c>
      <c r="F15609" t="s">
        <v>101</v>
      </c>
    </row>
    <row r="15610" spans="1:9" x14ac:dyDescent="0.35">
      <c r="A15610">
        <v>17022025</v>
      </c>
      <c r="B15610" t="s">
        <v>728</v>
      </c>
      <c r="C15610" t="s">
        <v>519</v>
      </c>
      <c r="D15610" t="s">
        <v>301</v>
      </c>
      <c r="E15610" t="s">
        <v>101</v>
      </c>
    </row>
    <row r="15611" spans="1:9" x14ac:dyDescent="0.35">
      <c r="A15611">
        <v>17022025</v>
      </c>
      <c r="B15611" t="s">
        <v>764</v>
      </c>
      <c r="C15611" t="s">
        <v>494</v>
      </c>
      <c r="D15611" t="s">
        <v>303</v>
      </c>
      <c r="E15611" t="s">
        <v>149</v>
      </c>
    </row>
    <row r="15612" spans="1:9" x14ac:dyDescent="0.35">
      <c r="A15612">
        <v>17022025</v>
      </c>
      <c r="B15612" t="s">
        <v>810</v>
      </c>
      <c r="C15612" t="s">
        <v>589</v>
      </c>
      <c r="D15612" t="s">
        <v>306</v>
      </c>
      <c r="E15612" t="s">
        <v>101</v>
      </c>
    </row>
    <row r="15613" spans="1:9" x14ac:dyDescent="0.35">
      <c r="A15613">
        <v>17022025</v>
      </c>
      <c r="B15613" t="s">
        <v>843</v>
      </c>
      <c r="C15613" t="s">
        <v>691</v>
      </c>
      <c r="D15613" t="s">
        <v>308</v>
      </c>
      <c r="E15613" t="s">
        <v>309</v>
      </c>
      <c r="F15613" t="s">
        <v>310</v>
      </c>
      <c r="G15613" t="s">
        <v>311</v>
      </c>
      <c r="H15613" t="s">
        <v>312</v>
      </c>
      <c r="I15613" t="s">
        <v>101</v>
      </c>
    </row>
    <row r="15614" spans="1:9" x14ac:dyDescent="0.35">
      <c r="A15614">
        <v>17022025</v>
      </c>
      <c r="B15614" t="s">
        <v>499</v>
      </c>
      <c r="C15614" t="s">
        <v>158</v>
      </c>
      <c r="D15614" t="s">
        <v>314</v>
      </c>
      <c r="E15614" t="s">
        <v>315</v>
      </c>
      <c r="F15614" t="s">
        <v>101</v>
      </c>
    </row>
    <row r="15615" spans="1:9" x14ac:dyDescent="0.35">
      <c r="A15615">
        <v>17022025</v>
      </c>
      <c r="B15615" t="s">
        <v>441</v>
      </c>
      <c r="C15615" t="s">
        <v>318</v>
      </c>
      <c r="D15615" t="s">
        <v>314</v>
      </c>
      <c r="E15615" t="s">
        <v>317</v>
      </c>
      <c r="F15615" t="s">
        <v>101</v>
      </c>
    </row>
    <row r="15616" spans="1:9" x14ac:dyDescent="0.35">
      <c r="A15616">
        <v>17022025</v>
      </c>
      <c r="B15616" t="s">
        <v>639</v>
      </c>
      <c r="C15616" t="s">
        <v>418</v>
      </c>
      <c r="D15616" t="s">
        <v>319</v>
      </c>
      <c r="E15616" t="s">
        <v>320</v>
      </c>
      <c r="F15616" t="s">
        <v>321</v>
      </c>
    </row>
    <row r="15617" spans="1:6" x14ac:dyDescent="0.35">
      <c r="A15617">
        <v>17022025</v>
      </c>
      <c r="B15617" t="s">
        <v>796</v>
      </c>
      <c r="C15617" t="s">
        <v>438</v>
      </c>
      <c r="D15617" t="s">
        <v>322</v>
      </c>
      <c r="E15617" t="s">
        <v>101</v>
      </c>
    </row>
    <row r="15618" spans="1:6" x14ac:dyDescent="0.35">
      <c r="A15618">
        <v>17022025</v>
      </c>
      <c r="B15618" t="s">
        <v>560</v>
      </c>
      <c r="C15618" t="s">
        <v>557</v>
      </c>
      <c r="D15618" t="s">
        <v>325</v>
      </c>
      <c r="E15618" t="s">
        <v>101</v>
      </c>
    </row>
    <row r="15619" spans="1:6" x14ac:dyDescent="0.35">
      <c r="A15619">
        <v>17022025</v>
      </c>
      <c r="B15619" t="s">
        <v>755</v>
      </c>
      <c r="C15619" t="s">
        <v>665</v>
      </c>
      <c r="D15619" t="s">
        <v>328</v>
      </c>
      <c r="E15619" t="s">
        <v>101</v>
      </c>
    </row>
    <row r="15620" spans="1:6" x14ac:dyDescent="0.35">
      <c r="A15620">
        <v>17022025</v>
      </c>
      <c r="B15620" t="s">
        <v>456</v>
      </c>
      <c r="C15620" t="s">
        <v>331</v>
      </c>
      <c r="D15620" t="s">
        <v>332</v>
      </c>
      <c r="E15620" t="s">
        <v>101</v>
      </c>
    </row>
    <row r="15621" spans="1:6" x14ac:dyDescent="0.35">
      <c r="A15621">
        <v>17022025</v>
      </c>
      <c r="B15621" t="s">
        <v>368</v>
      </c>
      <c r="C15621" t="s">
        <v>467</v>
      </c>
      <c r="D15621" t="s">
        <v>331</v>
      </c>
      <c r="E15621" t="s">
        <v>335</v>
      </c>
      <c r="F15621" t="s">
        <v>101</v>
      </c>
    </row>
    <row r="15622" spans="1:6" x14ac:dyDescent="0.35">
      <c r="A15622">
        <v>17022025</v>
      </c>
      <c r="B15622" t="s">
        <v>549</v>
      </c>
      <c r="C15622" t="s">
        <v>242</v>
      </c>
      <c r="D15622" t="s">
        <v>331</v>
      </c>
      <c r="E15622" t="s">
        <v>338</v>
      </c>
      <c r="F15622" t="s">
        <v>321</v>
      </c>
    </row>
    <row r="15623" spans="1:6" x14ac:dyDescent="0.35">
      <c r="A15623">
        <v>17022025</v>
      </c>
      <c r="B15623" t="s">
        <v>873</v>
      </c>
      <c r="C15623" t="s">
        <v>750</v>
      </c>
      <c r="D15623" t="s">
        <v>170</v>
      </c>
    </row>
    <row r="15624" spans="1:6" x14ac:dyDescent="0.35">
      <c r="A15624">
        <v>17022025</v>
      </c>
      <c r="B15624" t="s">
        <v>829</v>
      </c>
      <c r="C15624" t="s">
        <v>137</v>
      </c>
      <c r="D15624" t="s">
        <v>341</v>
      </c>
      <c r="E15624" t="s">
        <v>101</v>
      </c>
    </row>
    <row r="15625" spans="1:6" x14ac:dyDescent="0.35">
      <c r="A15625">
        <v>17022025</v>
      </c>
      <c r="B15625" t="s">
        <v>752</v>
      </c>
      <c r="C15625" t="s">
        <v>137</v>
      </c>
      <c r="D15625" t="s">
        <v>343</v>
      </c>
      <c r="E15625" t="s">
        <v>101</v>
      </c>
    </row>
    <row r="15626" spans="1:6" x14ac:dyDescent="0.35">
      <c r="A15626">
        <v>17022025</v>
      </c>
      <c r="B15626" t="s">
        <v>305</v>
      </c>
      <c r="C15626" t="s">
        <v>132</v>
      </c>
      <c r="D15626" t="s">
        <v>344</v>
      </c>
      <c r="E15626" t="s">
        <v>345</v>
      </c>
      <c r="F15626" t="s">
        <v>101</v>
      </c>
    </row>
    <row r="15627" spans="1:6" x14ac:dyDescent="0.35">
      <c r="A15627">
        <v>17022025</v>
      </c>
      <c r="B15627" t="s">
        <v>768</v>
      </c>
      <c r="C15627" t="s">
        <v>609</v>
      </c>
      <c r="D15627" t="s">
        <v>132</v>
      </c>
      <c r="E15627" t="s">
        <v>347</v>
      </c>
      <c r="F15627" t="s">
        <v>101</v>
      </c>
    </row>
    <row r="15628" spans="1:6" x14ac:dyDescent="0.35">
      <c r="A15628">
        <v>17022025</v>
      </c>
      <c r="B15628" t="s">
        <v>813</v>
      </c>
      <c r="C15628" t="s">
        <v>557</v>
      </c>
      <c r="D15628" t="s">
        <v>132</v>
      </c>
      <c r="E15628" t="s">
        <v>348</v>
      </c>
      <c r="F15628" t="s">
        <v>101</v>
      </c>
    </row>
    <row r="15629" spans="1:6" x14ac:dyDescent="0.35">
      <c r="A15629">
        <v>17022025</v>
      </c>
      <c r="B15629" t="s">
        <v>441</v>
      </c>
      <c r="C15629" t="s">
        <v>160</v>
      </c>
      <c r="D15629" t="s">
        <v>132</v>
      </c>
      <c r="E15629" t="s">
        <v>350</v>
      </c>
      <c r="F15629" t="s">
        <v>101</v>
      </c>
    </row>
    <row r="15630" spans="1:6" x14ac:dyDescent="0.35">
      <c r="A15630">
        <v>17022025</v>
      </c>
      <c r="B15630" t="s">
        <v>762</v>
      </c>
      <c r="C15630" t="s">
        <v>218</v>
      </c>
      <c r="D15630" t="s">
        <v>132</v>
      </c>
      <c r="E15630" t="s">
        <v>352</v>
      </c>
      <c r="F15630" t="s">
        <v>101</v>
      </c>
    </row>
    <row r="15631" spans="1:6" x14ac:dyDescent="0.35">
      <c r="A15631">
        <v>17022025</v>
      </c>
      <c r="B15631" t="s">
        <v>788</v>
      </c>
      <c r="C15631" t="s">
        <v>591</v>
      </c>
      <c r="D15631" t="s">
        <v>132</v>
      </c>
      <c r="E15631" t="s">
        <v>133</v>
      </c>
      <c r="F15631" t="s">
        <v>355</v>
      </c>
    </row>
    <row r="15632" spans="1:6" x14ac:dyDescent="0.35">
      <c r="A15632">
        <v>17022025</v>
      </c>
      <c r="B15632" t="s">
        <v>718</v>
      </c>
      <c r="C15632" t="s">
        <v>519</v>
      </c>
      <c r="D15632" t="s">
        <v>132</v>
      </c>
      <c r="E15632" t="s">
        <v>356</v>
      </c>
      <c r="F15632" t="s">
        <v>101</v>
      </c>
    </row>
    <row r="15633" spans="1:8" x14ac:dyDescent="0.35">
      <c r="A15633">
        <v>17022025</v>
      </c>
      <c r="B15633" t="s">
        <v>237</v>
      </c>
      <c r="C15633" t="s">
        <v>231</v>
      </c>
      <c r="D15633" t="s">
        <v>359</v>
      </c>
      <c r="E15633" t="s">
        <v>360</v>
      </c>
      <c r="F15633" t="s">
        <v>101</v>
      </c>
    </row>
    <row r="15634" spans="1:8" x14ac:dyDescent="0.35">
      <c r="A15634">
        <v>17022025</v>
      </c>
      <c r="B15634" t="s">
        <v>624</v>
      </c>
      <c r="C15634" t="s">
        <v>432</v>
      </c>
      <c r="D15634" t="s">
        <v>359</v>
      </c>
      <c r="E15634" t="s">
        <v>362</v>
      </c>
      <c r="F15634" t="s">
        <v>101</v>
      </c>
    </row>
    <row r="15635" spans="1:8" x14ac:dyDescent="0.35">
      <c r="A15635">
        <v>17022025</v>
      </c>
      <c r="B15635" t="s">
        <v>292</v>
      </c>
      <c r="C15635" t="s">
        <v>359</v>
      </c>
      <c r="D15635" t="s">
        <v>362</v>
      </c>
      <c r="E15635" t="s">
        <v>140</v>
      </c>
      <c r="F15635" t="s">
        <v>364</v>
      </c>
      <c r="G15635" t="s">
        <v>101</v>
      </c>
    </row>
    <row r="15636" spans="1:8" x14ac:dyDescent="0.35">
      <c r="A15636">
        <v>17022025</v>
      </c>
      <c r="B15636" t="s">
        <v>789</v>
      </c>
      <c r="C15636" t="s">
        <v>573</v>
      </c>
      <c r="D15636" t="s">
        <v>366</v>
      </c>
      <c r="E15636" t="s">
        <v>257</v>
      </c>
      <c r="F15636" t="s">
        <v>367</v>
      </c>
      <c r="G15636" t="s">
        <v>101</v>
      </c>
    </row>
    <row r="15637" spans="1:8" x14ac:dyDescent="0.35">
      <c r="A15637">
        <v>17022025</v>
      </c>
      <c r="B15637" t="s">
        <v>812</v>
      </c>
      <c r="C15637" t="s">
        <v>504</v>
      </c>
      <c r="D15637" t="s">
        <v>369</v>
      </c>
      <c r="E15637" t="s">
        <v>370</v>
      </c>
      <c r="F15637" t="s">
        <v>101</v>
      </c>
    </row>
    <row r="15638" spans="1:8" x14ac:dyDescent="0.35">
      <c r="A15638">
        <v>17022025</v>
      </c>
      <c r="B15638" t="s">
        <v>908</v>
      </c>
      <c r="C15638" t="s">
        <v>525</v>
      </c>
      <c r="D15638" t="s">
        <v>371</v>
      </c>
      <c r="E15638" t="s">
        <v>101</v>
      </c>
    </row>
    <row r="15639" spans="1:8" x14ac:dyDescent="0.35">
      <c r="A15639">
        <v>17022025</v>
      </c>
      <c r="B15639" t="s">
        <v>693</v>
      </c>
      <c r="C15639" t="s">
        <v>521</v>
      </c>
      <c r="D15639" t="s">
        <v>372</v>
      </c>
      <c r="E15639" t="s">
        <v>101</v>
      </c>
    </row>
    <row r="15640" spans="1:8" x14ac:dyDescent="0.35">
      <c r="A15640">
        <v>17022025</v>
      </c>
      <c r="B15640" t="s">
        <v>658</v>
      </c>
      <c r="C15640" t="s">
        <v>373</v>
      </c>
      <c r="D15640" t="s">
        <v>101</v>
      </c>
    </row>
    <row r="15641" spans="1:8" x14ac:dyDescent="0.35">
      <c r="A15641">
        <v>17022025</v>
      </c>
      <c r="B15641" t="s">
        <v>802</v>
      </c>
      <c r="C15641" t="s">
        <v>565</v>
      </c>
      <c r="D15641" t="s">
        <v>376</v>
      </c>
      <c r="E15641" t="s">
        <v>140</v>
      </c>
      <c r="F15641" t="s">
        <v>331</v>
      </c>
      <c r="G15641" t="s">
        <v>377</v>
      </c>
      <c r="H15641" t="s">
        <v>101</v>
      </c>
    </row>
    <row r="15642" spans="1:8" x14ac:dyDescent="0.35">
      <c r="A15642">
        <v>17022025</v>
      </c>
      <c r="B15642" t="s">
        <v>796</v>
      </c>
      <c r="C15642" t="s">
        <v>413</v>
      </c>
      <c r="D15642" t="s">
        <v>378</v>
      </c>
    </row>
    <row r="15643" spans="1:8" x14ac:dyDescent="0.35">
      <c r="A15643">
        <v>17022025</v>
      </c>
      <c r="B15643" t="s">
        <v>441</v>
      </c>
      <c r="C15643" t="s">
        <v>195</v>
      </c>
      <c r="D15643" t="s">
        <v>380</v>
      </c>
      <c r="E15643" t="s">
        <v>101</v>
      </c>
    </row>
    <row r="15644" spans="1:8" x14ac:dyDescent="0.35">
      <c r="A15644">
        <v>17022025</v>
      </c>
      <c r="B15644" t="s">
        <v>711</v>
      </c>
      <c r="C15644" t="s">
        <v>237</v>
      </c>
      <c r="D15644" t="s">
        <v>382</v>
      </c>
      <c r="E15644" t="s">
        <v>383</v>
      </c>
    </row>
    <row r="15645" spans="1:8" x14ac:dyDescent="0.35">
      <c r="A15645">
        <v>17022025</v>
      </c>
      <c r="B15645" t="s">
        <v>636</v>
      </c>
      <c r="C15645" t="s">
        <v>604</v>
      </c>
      <c r="D15645" t="s">
        <v>385</v>
      </c>
      <c r="E15645" t="s">
        <v>386</v>
      </c>
    </row>
    <row r="15646" spans="1:8" x14ac:dyDescent="0.35">
      <c r="A15646">
        <v>17022025</v>
      </c>
      <c r="B15646" t="s">
        <v>723</v>
      </c>
      <c r="C15646" t="s">
        <v>579</v>
      </c>
      <c r="D15646" t="s">
        <v>388</v>
      </c>
      <c r="E15646" t="s">
        <v>101</v>
      </c>
    </row>
    <row r="15647" spans="1:8" x14ac:dyDescent="0.35">
      <c r="A15647">
        <v>17022025</v>
      </c>
      <c r="B15647" t="s">
        <v>151</v>
      </c>
      <c r="C15647" t="s">
        <v>391</v>
      </c>
      <c r="D15647" t="s">
        <v>101</v>
      </c>
    </row>
    <row r="15648" spans="1:8" x14ac:dyDescent="0.35">
      <c r="A15648">
        <v>17022025</v>
      </c>
      <c r="B15648" t="s">
        <v>736</v>
      </c>
      <c r="C15648" t="s">
        <v>604</v>
      </c>
      <c r="D15648" t="s">
        <v>393</v>
      </c>
    </row>
    <row r="15649" spans="1:9" x14ac:dyDescent="0.35">
      <c r="A15649">
        <v>17022025</v>
      </c>
      <c r="B15649" t="s">
        <v>757</v>
      </c>
      <c r="C15649" t="s">
        <v>438</v>
      </c>
      <c r="D15649" t="s">
        <v>394</v>
      </c>
      <c r="E15649" t="s">
        <v>395</v>
      </c>
      <c r="F15649" t="s">
        <v>101</v>
      </c>
    </row>
    <row r="15650" spans="1:9" x14ac:dyDescent="0.35">
      <c r="A15650">
        <v>17022025</v>
      </c>
      <c r="B15650" t="s">
        <v>751</v>
      </c>
      <c r="C15650" t="s">
        <v>203</v>
      </c>
      <c r="D15650" t="s">
        <v>396</v>
      </c>
    </row>
    <row r="15651" spans="1:9" x14ac:dyDescent="0.35">
      <c r="A15651">
        <v>17022025</v>
      </c>
      <c r="B15651" t="s">
        <v>519</v>
      </c>
      <c r="C15651" t="s">
        <v>397</v>
      </c>
      <c r="D15651" t="s">
        <v>101</v>
      </c>
    </row>
    <row r="15652" spans="1:9" x14ac:dyDescent="0.35">
      <c r="A15652">
        <v>17022025</v>
      </c>
      <c r="B15652" t="s">
        <v>788</v>
      </c>
      <c r="C15652" t="s">
        <v>418</v>
      </c>
      <c r="D15652" t="s">
        <v>399</v>
      </c>
      <c r="E15652" t="s">
        <v>140</v>
      </c>
      <c r="F15652" t="s">
        <v>400</v>
      </c>
      <c r="G15652" t="s">
        <v>257</v>
      </c>
      <c r="H15652" t="s">
        <v>331</v>
      </c>
      <c r="I15652" t="s">
        <v>401</v>
      </c>
    </row>
    <row r="15653" spans="1:9" x14ac:dyDescent="0.35">
      <c r="A15653">
        <v>17022025</v>
      </c>
      <c r="B15653" t="s">
        <v>795</v>
      </c>
      <c r="C15653" t="s">
        <v>339</v>
      </c>
      <c r="D15653" t="s">
        <v>399</v>
      </c>
      <c r="E15653" t="s">
        <v>187</v>
      </c>
      <c r="F15653" t="s">
        <v>101</v>
      </c>
    </row>
    <row r="15654" spans="1:9" x14ac:dyDescent="0.35">
      <c r="A15654">
        <v>17022025</v>
      </c>
      <c r="B15654" t="s">
        <v>658</v>
      </c>
      <c r="C15654" t="s">
        <v>466</v>
      </c>
      <c r="D15654" t="s">
        <v>399</v>
      </c>
      <c r="E15654" t="s">
        <v>403</v>
      </c>
      <c r="F15654" t="s">
        <v>101</v>
      </c>
    </row>
    <row r="15655" spans="1:9" x14ac:dyDescent="0.35">
      <c r="A15655">
        <v>17022025</v>
      </c>
      <c r="B15655" t="s">
        <v>795</v>
      </c>
      <c r="C15655" t="s">
        <v>150</v>
      </c>
      <c r="D15655" t="s">
        <v>399</v>
      </c>
      <c r="E15655" t="s">
        <v>404</v>
      </c>
      <c r="F15655" t="s">
        <v>101</v>
      </c>
    </row>
    <row r="15656" spans="1:9" x14ac:dyDescent="0.35">
      <c r="A15656">
        <v>16022025</v>
      </c>
      <c r="B15656" t="s">
        <v>733</v>
      </c>
      <c r="C15656" t="s">
        <v>589</v>
      </c>
      <c r="D15656" t="s">
        <v>100</v>
      </c>
      <c r="E15656" t="s">
        <v>101</v>
      </c>
    </row>
    <row r="15657" spans="1:9" x14ac:dyDescent="0.35">
      <c r="A15657">
        <v>16022025</v>
      </c>
      <c r="B15657" t="s">
        <v>796</v>
      </c>
      <c r="C15657" t="s">
        <v>171</v>
      </c>
      <c r="D15657" t="s">
        <v>104</v>
      </c>
      <c r="E15657" t="s">
        <v>101</v>
      </c>
    </row>
    <row r="15658" spans="1:9" x14ac:dyDescent="0.35">
      <c r="A15658">
        <v>16022025</v>
      </c>
      <c r="B15658" t="s">
        <v>711</v>
      </c>
      <c r="C15658" t="s">
        <v>515</v>
      </c>
      <c r="D15658" t="s">
        <v>107</v>
      </c>
      <c r="E15658" t="s">
        <v>108</v>
      </c>
      <c r="F15658" t="s">
        <v>101</v>
      </c>
    </row>
    <row r="15659" spans="1:9" x14ac:dyDescent="0.35">
      <c r="A15659">
        <v>16022025</v>
      </c>
      <c r="B15659" t="s">
        <v>464</v>
      </c>
      <c r="C15659" t="s">
        <v>138</v>
      </c>
      <c r="D15659" t="s">
        <v>111</v>
      </c>
      <c r="E15659" t="s">
        <v>101</v>
      </c>
    </row>
    <row r="15660" spans="1:9" x14ac:dyDescent="0.35">
      <c r="A15660">
        <v>16022025</v>
      </c>
      <c r="B15660" t="s">
        <v>433</v>
      </c>
      <c r="C15660" t="s">
        <v>483</v>
      </c>
      <c r="D15660" t="s">
        <v>114</v>
      </c>
      <c r="E15660" t="s">
        <v>115</v>
      </c>
      <c r="F15660" t="s">
        <v>116</v>
      </c>
    </row>
    <row r="15661" spans="1:9" x14ac:dyDescent="0.35">
      <c r="A15661">
        <v>16022025</v>
      </c>
      <c r="B15661" t="s">
        <v>259</v>
      </c>
      <c r="C15661" t="s">
        <v>524</v>
      </c>
      <c r="D15661" t="s">
        <v>114</v>
      </c>
      <c r="E15661" t="s">
        <v>119</v>
      </c>
      <c r="F15661" t="s">
        <v>120</v>
      </c>
      <c r="G15661" t="s">
        <v>121</v>
      </c>
    </row>
    <row r="15662" spans="1:9" x14ac:dyDescent="0.35">
      <c r="A15662">
        <v>16022025</v>
      </c>
      <c r="B15662" t="s">
        <v>297</v>
      </c>
      <c r="C15662" t="s">
        <v>797</v>
      </c>
      <c r="D15662" t="s">
        <v>114</v>
      </c>
      <c r="E15662" t="s">
        <v>124</v>
      </c>
    </row>
    <row r="15663" spans="1:9" x14ac:dyDescent="0.35">
      <c r="A15663">
        <v>16022025</v>
      </c>
      <c r="B15663" t="s">
        <v>538</v>
      </c>
      <c r="C15663" t="s">
        <v>563</v>
      </c>
      <c r="D15663" t="s">
        <v>114</v>
      </c>
      <c r="E15663" t="s">
        <v>127</v>
      </c>
    </row>
    <row r="15664" spans="1:9" x14ac:dyDescent="0.35">
      <c r="A15664">
        <v>16022025</v>
      </c>
      <c r="B15664" t="s">
        <v>231</v>
      </c>
      <c r="C15664" t="s">
        <v>381</v>
      </c>
      <c r="D15664" t="s">
        <v>114</v>
      </c>
      <c r="E15664" t="s">
        <v>130</v>
      </c>
    </row>
    <row r="15665" spans="1:7" x14ac:dyDescent="0.35">
      <c r="A15665">
        <v>16022025</v>
      </c>
      <c r="B15665" t="s">
        <v>109</v>
      </c>
      <c r="C15665" t="s">
        <v>390</v>
      </c>
      <c r="D15665" t="s">
        <v>114</v>
      </c>
      <c r="E15665" t="s">
        <v>132</v>
      </c>
      <c r="F15665" t="s">
        <v>133</v>
      </c>
    </row>
    <row r="15666" spans="1:7" x14ac:dyDescent="0.35">
      <c r="A15666">
        <v>16022025</v>
      </c>
      <c r="B15666" t="s">
        <v>839</v>
      </c>
      <c r="C15666" t="s">
        <v>422</v>
      </c>
      <c r="D15666" t="s">
        <v>135</v>
      </c>
      <c r="E15666" t="s">
        <v>136</v>
      </c>
    </row>
    <row r="15667" spans="1:7" x14ac:dyDescent="0.35">
      <c r="A15667">
        <v>16022025</v>
      </c>
      <c r="B15667" t="s">
        <v>768</v>
      </c>
      <c r="C15667" t="s">
        <v>413</v>
      </c>
      <c r="D15667" t="s">
        <v>139</v>
      </c>
      <c r="E15667" t="s">
        <v>140</v>
      </c>
      <c r="F15667" t="s">
        <v>141</v>
      </c>
      <c r="G15667" t="s">
        <v>101</v>
      </c>
    </row>
    <row r="15668" spans="1:7" x14ac:dyDescent="0.35">
      <c r="A15668">
        <v>16022025</v>
      </c>
      <c r="B15668" t="s">
        <v>831</v>
      </c>
      <c r="C15668" t="s">
        <v>285</v>
      </c>
      <c r="D15668" t="s">
        <v>144</v>
      </c>
      <c r="E15668" t="s">
        <v>101</v>
      </c>
    </row>
    <row r="15669" spans="1:7" x14ac:dyDescent="0.35">
      <c r="A15669">
        <v>16022025</v>
      </c>
      <c r="B15669" t="s">
        <v>755</v>
      </c>
      <c r="C15669" t="s">
        <v>567</v>
      </c>
      <c r="D15669" t="s">
        <v>147</v>
      </c>
      <c r="E15669" t="s">
        <v>148</v>
      </c>
      <c r="F15669" t="s">
        <v>149</v>
      </c>
    </row>
    <row r="15670" spans="1:7" x14ac:dyDescent="0.35">
      <c r="A15670">
        <v>16022025</v>
      </c>
      <c r="B15670" t="s">
        <v>152</v>
      </c>
      <c r="C15670" t="s">
        <v>140</v>
      </c>
      <c r="D15670" t="s">
        <v>153</v>
      </c>
      <c r="E15670" t="s">
        <v>101</v>
      </c>
    </row>
    <row r="15671" spans="1:7" x14ac:dyDescent="0.35">
      <c r="A15671">
        <v>16022025</v>
      </c>
      <c r="B15671" t="s">
        <v>830</v>
      </c>
      <c r="C15671" t="s">
        <v>623</v>
      </c>
      <c r="D15671" t="s">
        <v>156</v>
      </c>
      <c r="E15671" t="s">
        <v>101</v>
      </c>
    </row>
    <row r="15672" spans="1:7" x14ac:dyDescent="0.35">
      <c r="A15672">
        <v>16022025</v>
      </c>
      <c r="B15672" t="s">
        <v>611</v>
      </c>
      <c r="C15672" t="s">
        <v>159</v>
      </c>
      <c r="D15672" t="s">
        <v>101</v>
      </c>
    </row>
    <row r="15673" spans="1:7" x14ac:dyDescent="0.35">
      <c r="A15673">
        <v>16022025</v>
      </c>
      <c r="B15673" t="s">
        <v>694</v>
      </c>
      <c r="C15673" t="s">
        <v>161</v>
      </c>
      <c r="D15673" t="s">
        <v>101</v>
      </c>
    </row>
    <row r="15674" spans="1:7" x14ac:dyDescent="0.35">
      <c r="A15674">
        <v>16022025</v>
      </c>
      <c r="B15674" t="s">
        <v>565</v>
      </c>
      <c r="C15674" t="s">
        <v>248</v>
      </c>
      <c r="D15674" t="s">
        <v>164</v>
      </c>
      <c r="E15674" t="s">
        <v>101</v>
      </c>
    </row>
    <row r="15675" spans="1:7" x14ac:dyDescent="0.35">
      <c r="A15675">
        <v>16022025</v>
      </c>
      <c r="B15675" t="s">
        <v>765</v>
      </c>
      <c r="C15675" t="s">
        <v>551</v>
      </c>
      <c r="D15675" t="s">
        <v>167</v>
      </c>
    </row>
    <row r="15676" spans="1:7" x14ac:dyDescent="0.35">
      <c r="A15676">
        <v>16022025</v>
      </c>
      <c r="B15676" t="s">
        <v>589</v>
      </c>
      <c r="C15676" t="s">
        <v>323</v>
      </c>
      <c r="D15676" t="s">
        <v>169</v>
      </c>
      <c r="E15676" t="s">
        <v>170</v>
      </c>
      <c r="F15676" t="s">
        <v>101</v>
      </c>
    </row>
    <row r="15677" spans="1:7" x14ac:dyDescent="0.35">
      <c r="A15677">
        <v>16022025</v>
      </c>
      <c r="B15677" t="s">
        <v>655</v>
      </c>
      <c r="C15677" t="s">
        <v>573</v>
      </c>
      <c r="D15677" t="s">
        <v>173</v>
      </c>
      <c r="E15677" t="s">
        <v>101</v>
      </c>
    </row>
    <row r="15678" spans="1:7" x14ac:dyDescent="0.35">
      <c r="A15678">
        <v>16022025</v>
      </c>
      <c r="B15678" t="s">
        <v>724</v>
      </c>
      <c r="C15678" t="s">
        <v>609</v>
      </c>
      <c r="D15678" t="s">
        <v>176</v>
      </c>
      <c r="E15678" t="s">
        <v>101</v>
      </c>
    </row>
    <row r="15679" spans="1:7" x14ac:dyDescent="0.35">
      <c r="A15679">
        <v>16022025</v>
      </c>
      <c r="B15679" t="s">
        <v>782</v>
      </c>
      <c r="C15679" t="s">
        <v>602</v>
      </c>
      <c r="D15679" t="s">
        <v>176</v>
      </c>
      <c r="E15679" t="s">
        <v>149</v>
      </c>
    </row>
    <row r="15680" spans="1:7" x14ac:dyDescent="0.35">
      <c r="A15680">
        <v>16022025</v>
      </c>
      <c r="B15680" t="s">
        <v>768</v>
      </c>
      <c r="C15680" t="s">
        <v>368</v>
      </c>
      <c r="D15680" t="s">
        <v>181</v>
      </c>
      <c r="E15680" t="s">
        <v>182</v>
      </c>
      <c r="F15680" t="s">
        <v>101</v>
      </c>
    </row>
    <row r="15681" spans="1:7" x14ac:dyDescent="0.35">
      <c r="A15681">
        <v>16022025</v>
      </c>
      <c r="B15681" t="s">
        <v>866</v>
      </c>
      <c r="C15681" t="s">
        <v>638</v>
      </c>
      <c r="D15681" t="s">
        <v>184</v>
      </c>
      <c r="E15681" t="s">
        <v>101</v>
      </c>
    </row>
    <row r="15682" spans="1:7" x14ac:dyDescent="0.35">
      <c r="A15682">
        <v>16022025</v>
      </c>
      <c r="B15682" t="s">
        <v>534</v>
      </c>
      <c r="C15682" t="s">
        <v>187</v>
      </c>
      <c r="D15682" t="s">
        <v>101</v>
      </c>
    </row>
    <row r="15683" spans="1:7" x14ac:dyDescent="0.35">
      <c r="A15683">
        <v>16022025</v>
      </c>
      <c r="B15683" t="s">
        <v>552</v>
      </c>
      <c r="C15683" t="s">
        <v>99</v>
      </c>
      <c r="D15683" t="s">
        <v>190</v>
      </c>
      <c r="E15683" t="s">
        <v>191</v>
      </c>
      <c r="F15683" t="s">
        <v>101</v>
      </c>
    </row>
    <row r="15684" spans="1:7" x14ac:dyDescent="0.35">
      <c r="A15684">
        <v>16022025</v>
      </c>
      <c r="B15684" t="s">
        <v>575</v>
      </c>
      <c r="C15684" t="s">
        <v>190</v>
      </c>
      <c r="D15684" t="s">
        <v>194</v>
      </c>
      <c r="E15684" t="s">
        <v>101</v>
      </c>
    </row>
    <row r="15685" spans="1:7" x14ac:dyDescent="0.35">
      <c r="A15685">
        <v>16022025</v>
      </c>
      <c r="B15685" t="s">
        <v>729</v>
      </c>
      <c r="C15685" t="s">
        <v>514</v>
      </c>
      <c r="D15685" t="s">
        <v>190</v>
      </c>
      <c r="E15685" t="s">
        <v>196</v>
      </c>
      <c r="F15685" t="s">
        <v>101</v>
      </c>
    </row>
    <row r="15686" spans="1:7" x14ac:dyDescent="0.35">
      <c r="A15686">
        <v>16022025</v>
      </c>
      <c r="B15686" t="s">
        <v>591</v>
      </c>
      <c r="C15686" t="s">
        <v>198</v>
      </c>
      <c r="D15686" t="s">
        <v>140</v>
      </c>
      <c r="E15686" t="s">
        <v>199</v>
      </c>
      <c r="F15686" t="s">
        <v>200</v>
      </c>
      <c r="G15686" t="s">
        <v>101</v>
      </c>
    </row>
    <row r="15687" spans="1:7" x14ac:dyDescent="0.35">
      <c r="A15687">
        <v>16022025</v>
      </c>
      <c r="B15687" t="s">
        <v>137</v>
      </c>
      <c r="C15687" t="s">
        <v>293</v>
      </c>
      <c r="D15687" t="s">
        <v>61</v>
      </c>
      <c r="E15687" t="s">
        <v>101</v>
      </c>
    </row>
    <row r="15688" spans="1:7" x14ac:dyDescent="0.35">
      <c r="A15688">
        <v>16022025</v>
      </c>
      <c r="B15688" t="s">
        <v>778</v>
      </c>
      <c r="C15688" t="s">
        <v>557</v>
      </c>
      <c r="D15688" t="s">
        <v>205</v>
      </c>
      <c r="E15688" t="s">
        <v>101</v>
      </c>
    </row>
    <row r="15689" spans="1:7" x14ac:dyDescent="0.35">
      <c r="A15689">
        <v>16022025</v>
      </c>
      <c r="B15689" t="s">
        <v>883</v>
      </c>
      <c r="C15689" t="s">
        <v>661</v>
      </c>
      <c r="D15689" t="s">
        <v>208</v>
      </c>
      <c r="E15689" t="s">
        <v>101</v>
      </c>
    </row>
    <row r="15690" spans="1:7" x14ac:dyDescent="0.35">
      <c r="A15690">
        <v>16022025</v>
      </c>
      <c r="B15690" t="s">
        <v>806</v>
      </c>
      <c r="C15690" t="s">
        <v>418</v>
      </c>
      <c r="D15690" t="s">
        <v>210</v>
      </c>
      <c r="E15690" t="s">
        <v>211</v>
      </c>
      <c r="F15690" t="s">
        <v>101</v>
      </c>
    </row>
    <row r="15691" spans="1:7" x14ac:dyDescent="0.35">
      <c r="A15691">
        <v>16022025</v>
      </c>
      <c r="B15691" t="s">
        <v>473</v>
      </c>
      <c r="C15691" t="s">
        <v>327</v>
      </c>
      <c r="D15691" t="s">
        <v>214</v>
      </c>
      <c r="E15691" t="s">
        <v>215</v>
      </c>
      <c r="F15691" t="s">
        <v>101</v>
      </c>
    </row>
    <row r="15692" spans="1:7" x14ac:dyDescent="0.35">
      <c r="A15692">
        <v>16022025</v>
      </c>
      <c r="B15692" t="s">
        <v>694</v>
      </c>
      <c r="C15692" t="s">
        <v>597</v>
      </c>
      <c r="D15692" t="s">
        <v>217</v>
      </c>
      <c r="E15692" t="s">
        <v>101</v>
      </c>
    </row>
    <row r="15693" spans="1:7" x14ac:dyDescent="0.35">
      <c r="A15693">
        <v>16022025</v>
      </c>
      <c r="B15693" t="s">
        <v>850</v>
      </c>
      <c r="C15693" t="s">
        <v>611</v>
      </c>
      <c r="D15693" t="s">
        <v>220</v>
      </c>
      <c r="E15693" t="s">
        <v>101</v>
      </c>
    </row>
    <row r="15694" spans="1:7" x14ac:dyDescent="0.35">
      <c r="A15694">
        <v>16022025</v>
      </c>
      <c r="B15694" t="s">
        <v>873</v>
      </c>
      <c r="C15694" t="s">
        <v>629</v>
      </c>
      <c r="D15694" t="s">
        <v>222</v>
      </c>
    </row>
    <row r="15695" spans="1:7" x14ac:dyDescent="0.35">
      <c r="A15695">
        <v>16022025</v>
      </c>
      <c r="B15695" t="s">
        <v>824</v>
      </c>
      <c r="C15695" t="s">
        <v>572</v>
      </c>
      <c r="D15695" t="s">
        <v>225</v>
      </c>
      <c r="E15695" t="s">
        <v>101</v>
      </c>
    </row>
    <row r="15696" spans="1:7" x14ac:dyDescent="0.35">
      <c r="A15696">
        <v>16022025</v>
      </c>
      <c r="B15696" t="s">
        <v>764</v>
      </c>
      <c r="C15696" t="s">
        <v>508</v>
      </c>
      <c r="D15696" t="s">
        <v>225</v>
      </c>
      <c r="E15696" t="s">
        <v>228</v>
      </c>
      <c r="F15696" t="s">
        <v>229</v>
      </c>
    </row>
    <row r="15697" spans="1:7" x14ac:dyDescent="0.35">
      <c r="A15697">
        <v>16022025</v>
      </c>
      <c r="B15697" t="s">
        <v>777</v>
      </c>
      <c r="C15697" t="s">
        <v>477</v>
      </c>
      <c r="D15697" t="s">
        <v>232</v>
      </c>
      <c r="E15697" t="s">
        <v>101</v>
      </c>
    </row>
    <row r="15698" spans="1:7" x14ac:dyDescent="0.35">
      <c r="A15698">
        <v>16022025</v>
      </c>
      <c r="B15698" t="s">
        <v>755</v>
      </c>
      <c r="C15698" t="s">
        <v>572</v>
      </c>
      <c r="D15698" t="s">
        <v>235</v>
      </c>
      <c r="E15698" t="s">
        <v>236</v>
      </c>
      <c r="F15698" t="s">
        <v>101</v>
      </c>
    </row>
    <row r="15699" spans="1:7" x14ac:dyDescent="0.35">
      <c r="A15699">
        <v>16022025</v>
      </c>
      <c r="B15699" t="s">
        <v>570</v>
      </c>
      <c r="C15699" t="s">
        <v>145</v>
      </c>
      <c r="D15699" t="s">
        <v>235</v>
      </c>
      <c r="E15699" t="s">
        <v>239</v>
      </c>
      <c r="F15699" t="s">
        <v>149</v>
      </c>
    </row>
    <row r="15700" spans="1:7" x14ac:dyDescent="0.35">
      <c r="A15700">
        <v>16022025</v>
      </c>
      <c r="B15700" t="s">
        <v>877</v>
      </c>
      <c r="C15700" t="s">
        <v>565</v>
      </c>
      <c r="D15700" t="s">
        <v>235</v>
      </c>
      <c r="E15700" t="s">
        <v>241</v>
      </c>
      <c r="F15700" t="s">
        <v>101</v>
      </c>
    </row>
    <row r="15701" spans="1:7" x14ac:dyDescent="0.35">
      <c r="A15701">
        <v>16022025</v>
      </c>
      <c r="B15701" t="s">
        <v>812</v>
      </c>
      <c r="C15701" t="s">
        <v>542</v>
      </c>
      <c r="D15701" t="s">
        <v>243</v>
      </c>
      <c r="E15701" t="s">
        <v>101</v>
      </c>
    </row>
    <row r="15702" spans="1:7" x14ac:dyDescent="0.35">
      <c r="A15702">
        <v>16022025</v>
      </c>
      <c r="B15702" t="s">
        <v>783</v>
      </c>
      <c r="C15702" t="s">
        <v>137</v>
      </c>
      <c r="D15702" t="s">
        <v>245</v>
      </c>
      <c r="E15702" t="s">
        <v>246</v>
      </c>
    </row>
    <row r="15703" spans="1:7" x14ac:dyDescent="0.35">
      <c r="A15703">
        <v>16022025</v>
      </c>
      <c r="B15703" t="s">
        <v>863</v>
      </c>
      <c r="C15703" t="s">
        <v>750</v>
      </c>
      <c r="D15703" t="s">
        <v>245</v>
      </c>
      <c r="E15703" t="s">
        <v>249</v>
      </c>
    </row>
    <row r="15704" spans="1:7" x14ac:dyDescent="0.35">
      <c r="A15704">
        <v>16022025</v>
      </c>
      <c r="B15704" t="s">
        <v>777</v>
      </c>
      <c r="C15704" t="s">
        <v>604</v>
      </c>
      <c r="D15704" t="s">
        <v>252</v>
      </c>
      <c r="E15704" t="s">
        <v>101</v>
      </c>
    </row>
    <row r="15705" spans="1:7" x14ac:dyDescent="0.35">
      <c r="A15705">
        <v>16022025</v>
      </c>
      <c r="B15705" t="s">
        <v>662</v>
      </c>
      <c r="C15705" t="s">
        <v>248</v>
      </c>
      <c r="D15705" t="s">
        <v>254</v>
      </c>
    </row>
    <row r="15706" spans="1:7" x14ac:dyDescent="0.35">
      <c r="A15706">
        <v>16022025</v>
      </c>
      <c r="B15706" t="s">
        <v>826</v>
      </c>
      <c r="C15706" t="s">
        <v>307</v>
      </c>
      <c r="D15706" t="s">
        <v>256</v>
      </c>
      <c r="E15706" t="s">
        <v>257</v>
      </c>
      <c r="F15706" t="s">
        <v>236</v>
      </c>
      <c r="G15706" t="s">
        <v>101</v>
      </c>
    </row>
    <row r="15707" spans="1:7" x14ac:dyDescent="0.35">
      <c r="A15707">
        <v>16022025</v>
      </c>
      <c r="B15707" t="s">
        <v>721</v>
      </c>
      <c r="C15707" t="s">
        <v>137</v>
      </c>
      <c r="D15707" t="s">
        <v>260</v>
      </c>
      <c r="E15707" t="s">
        <v>136</v>
      </c>
      <c r="F15707" t="s">
        <v>101</v>
      </c>
    </row>
    <row r="15708" spans="1:7" x14ac:dyDescent="0.35">
      <c r="A15708">
        <v>16022025</v>
      </c>
      <c r="B15708" t="s">
        <v>573</v>
      </c>
      <c r="C15708" t="s">
        <v>261</v>
      </c>
      <c r="D15708" t="s">
        <v>262</v>
      </c>
      <c r="E15708" t="s">
        <v>101</v>
      </c>
    </row>
    <row r="15709" spans="1:7" x14ac:dyDescent="0.35">
      <c r="A15709">
        <v>16022025</v>
      </c>
      <c r="B15709" t="s">
        <v>570</v>
      </c>
      <c r="C15709" t="s">
        <v>264</v>
      </c>
      <c r="D15709" t="s">
        <v>101</v>
      </c>
    </row>
    <row r="15710" spans="1:7" x14ac:dyDescent="0.35">
      <c r="A15710">
        <v>16022025</v>
      </c>
      <c r="B15710" t="s">
        <v>566</v>
      </c>
      <c r="C15710" t="s">
        <v>264</v>
      </c>
      <c r="D15710" t="s">
        <v>149</v>
      </c>
    </row>
    <row r="15711" spans="1:7" x14ac:dyDescent="0.35">
      <c r="A15711">
        <v>16022025</v>
      </c>
      <c r="B15711" t="s">
        <v>904</v>
      </c>
      <c r="C15711" t="s">
        <v>583</v>
      </c>
      <c r="D15711" t="s">
        <v>265</v>
      </c>
      <c r="E15711" t="s">
        <v>101</v>
      </c>
      <c r="F15711" t="s">
        <v>266</v>
      </c>
    </row>
    <row r="15712" spans="1:7" x14ac:dyDescent="0.35">
      <c r="A15712">
        <v>16022025</v>
      </c>
      <c r="B15712" t="s">
        <v>557</v>
      </c>
      <c r="C15712" t="s">
        <v>267</v>
      </c>
      <c r="D15712" t="s">
        <v>101</v>
      </c>
    </row>
    <row r="15713" spans="1:9" x14ac:dyDescent="0.35">
      <c r="A15713">
        <v>16022025</v>
      </c>
      <c r="B15713" t="s">
        <v>764</v>
      </c>
      <c r="C15713" t="s">
        <v>137</v>
      </c>
      <c r="D15713" t="s">
        <v>268</v>
      </c>
    </row>
    <row r="15714" spans="1:9" x14ac:dyDescent="0.35">
      <c r="A15714">
        <v>16022025</v>
      </c>
      <c r="B15714" t="s">
        <v>557</v>
      </c>
      <c r="C15714" t="s">
        <v>270</v>
      </c>
      <c r="D15714" t="s">
        <v>271</v>
      </c>
      <c r="E15714" t="s">
        <v>101</v>
      </c>
    </row>
    <row r="15715" spans="1:9" x14ac:dyDescent="0.35">
      <c r="A15715">
        <v>16022025</v>
      </c>
      <c r="B15715" t="s">
        <v>795</v>
      </c>
      <c r="C15715" t="s">
        <v>557</v>
      </c>
      <c r="D15715" t="s">
        <v>274</v>
      </c>
      <c r="E15715" t="s">
        <v>101</v>
      </c>
    </row>
    <row r="15716" spans="1:9" x14ac:dyDescent="0.35">
      <c r="A15716">
        <v>16022025</v>
      </c>
      <c r="B15716" t="s">
        <v>802</v>
      </c>
      <c r="C15716" t="s">
        <v>495</v>
      </c>
      <c r="D15716" t="s">
        <v>277</v>
      </c>
      <c r="E15716" t="s">
        <v>101</v>
      </c>
    </row>
    <row r="15717" spans="1:9" x14ac:dyDescent="0.35">
      <c r="A15717">
        <v>16022025</v>
      </c>
      <c r="B15717" t="s">
        <v>783</v>
      </c>
      <c r="C15717" t="s">
        <v>507</v>
      </c>
      <c r="D15717" t="s">
        <v>279</v>
      </c>
      <c r="E15717" t="s">
        <v>140</v>
      </c>
      <c r="F15717" t="s">
        <v>280</v>
      </c>
    </row>
    <row r="15718" spans="1:9" x14ac:dyDescent="0.35">
      <c r="A15718">
        <v>16022025</v>
      </c>
      <c r="B15718" t="s">
        <v>833</v>
      </c>
      <c r="C15718" t="s">
        <v>466</v>
      </c>
      <c r="D15718" t="s">
        <v>284</v>
      </c>
      <c r="E15718" t="s">
        <v>101</v>
      </c>
    </row>
    <row r="15719" spans="1:9" x14ac:dyDescent="0.35">
      <c r="A15719">
        <v>16022025</v>
      </c>
      <c r="B15719" t="s">
        <v>890</v>
      </c>
      <c r="C15719" t="s">
        <v>637</v>
      </c>
      <c r="D15719" t="s">
        <v>287</v>
      </c>
      <c r="E15719" t="s">
        <v>101</v>
      </c>
    </row>
    <row r="15720" spans="1:9" x14ac:dyDescent="0.35">
      <c r="A15720">
        <v>16022025</v>
      </c>
      <c r="B15720" t="s">
        <v>572</v>
      </c>
      <c r="C15720" t="s">
        <v>288</v>
      </c>
      <c r="D15720" t="s">
        <v>101</v>
      </c>
    </row>
    <row r="15721" spans="1:9" x14ac:dyDescent="0.35">
      <c r="A15721">
        <v>16022025</v>
      </c>
      <c r="B15721" t="s">
        <v>662</v>
      </c>
      <c r="C15721" t="s">
        <v>290</v>
      </c>
      <c r="D15721" t="s">
        <v>140</v>
      </c>
      <c r="E15721" t="s">
        <v>291</v>
      </c>
    </row>
    <row r="15722" spans="1:9" x14ac:dyDescent="0.35">
      <c r="A15722">
        <v>16022025</v>
      </c>
      <c r="B15722" t="s">
        <v>890</v>
      </c>
      <c r="C15722" t="s">
        <v>565</v>
      </c>
      <c r="D15722" t="s">
        <v>290</v>
      </c>
      <c r="E15722" t="s">
        <v>140</v>
      </c>
      <c r="F15722" t="s">
        <v>294</v>
      </c>
      <c r="G15722" t="s">
        <v>295</v>
      </c>
      <c r="H15722" t="s">
        <v>101</v>
      </c>
    </row>
    <row r="15723" spans="1:9" x14ac:dyDescent="0.35">
      <c r="A15723">
        <v>16022025</v>
      </c>
      <c r="B15723" t="s">
        <v>783</v>
      </c>
      <c r="C15723" t="s">
        <v>496</v>
      </c>
      <c r="D15723" t="s">
        <v>298</v>
      </c>
      <c r="E15723" t="s">
        <v>101</v>
      </c>
    </row>
    <row r="15724" spans="1:9" x14ac:dyDescent="0.35">
      <c r="A15724">
        <v>16022025</v>
      </c>
      <c r="B15724" t="s">
        <v>300</v>
      </c>
      <c r="C15724" t="s">
        <v>262</v>
      </c>
      <c r="D15724" t="s">
        <v>101</v>
      </c>
    </row>
    <row r="15725" spans="1:9" x14ac:dyDescent="0.35">
      <c r="A15725">
        <v>16022025</v>
      </c>
      <c r="B15725" t="s">
        <v>729</v>
      </c>
      <c r="C15725" t="s">
        <v>430</v>
      </c>
      <c r="D15725" t="s">
        <v>301</v>
      </c>
      <c r="E15725" t="s">
        <v>101</v>
      </c>
    </row>
    <row r="15726" spans="1:9" x14ac:dyDescent="0.35">
      <c r="A15726">
        <v>16022025</v>
      </c>
      <c r="B15726" t="s">
        <v>762</v>
      </c>
      <c r="C15726" t="s">
        <v>609</v>
      </c>
      <c r="D15726" t="s">
        <v>303</v>
      </c>
      <c r="E15726" t="s">
        <v>149</v>
      </c>
    </row>
    <row r="15727" spans="1:9" x14ac:dyDescent="0.35">
      <c r="A15727">
        <v>16022025</v>
      </c>
      <c r="B15727" t="s">
        <v>893</v>
      </c>
      <c r="C15727" t="s">
        <v>737</v>
      </c>
      <c r="D15727" t="s">
        <v>306</v>
      </c>
      <c r="E15727" t="s">
        <v>101</v>
      </c>
    </row>
    <row r="15728" spans="1:9" x14ac:dyDescent="0.35">
      <c r="A15728">
        <v>16022025</v>
      </c>
      <c r="B15728" t="s">
        <v>871</v>
      </c>
      <c r="C15728" t="s">
        <v>759</v>
      </c>
      <c r="D15728" t="s">
        <v>308</v>
      </c>
      <c r="E15728" t="s">
        <v>309</v>
      </c>
      <c r="F15728" t="s">
        <v>310</v>
      </c>
      <c r="G15728" t="s">
        <v>311</v>
      </c>
      <c r="H15728" t="s">
        <v>312</v>
      </c>
      <c r="I15728" t="s">
        <v>101</v>
      </c>
    </row>
    <row r="15729" spans="1:6" x14ac:dyDescent="0.35">
      <c r="A15729">
        <v>16022025</v>
      </c>
      <c r="B15729" t="s">
        <v>183</v>
      </c>
      <c r="C15729" t="s">
        <v>185</v>
      </c>
      <c r="D15729" t="s">
        <v>314</v>
      </c>
      <c r="E15729" t="s">
        <v>315</v>
      </c>
      <c r="F15729" t="s">
        <v>101</v>
      </c>
    </row>
    <row r="15730" spans="1:6" x14ac:dyDescent="0.35">
      <c r="A15730">
        <v>16022025</v>
      </c>
      <c r="B15730" t="s">
        <v>712</v>
      </c>
      <c r="C15730" t="s">
        <v>248</v>
      </c>
      <c r="D15730" t="s">
        <v>314</v>
      </c>
      <c r="E15730" t="s">
        <v>317</v>
      </c>
      <c r="F15730" t="s">
        <v>101</v>
      </c>
    </row>
    <row r="15731" spans="1:6" x14ac:dyDescent="0.35">
      <c r="A15731">
        <v>16022025</v>
      </c>
      <c r="B15731" t="s">
        <v>723</v>
      </c>
      <c r="C15731" t="s">
        <v>218</v>
      </c>
      <c r="D15731" t="s">
        <v>319</v>
      </c>
      <c r="E15731" t="s">
        <v>320</v>
      </c>
      <c r="F15731" t="s">
        <v>321</v>
      </c>
    </row>
    <row r="15732" spans="1:6" x14ac:dyDescent="0.35">
      <c r="A15732">
        <v>16022025</v>
      </c>
      <c r="B15732" t="s">
        <v>639</v>
      </c>
      <c r="C15732" t="s">
        <v>413</v>
      </c>
      <c r="D15732" t="s">
        <v>322</v>
      </c>
      <c r="E15732" t="s">
        <v>101</v>
      </c>
    </row>
    <row r="15733" spans="1:6" x14ac:dyDescent="0.35">
      <c r="A15733">
        <v>16022025</v>
      </c>
      <c r="B15733" t="s">
        <v>883</v>
      </c>
      <c r="C15733" t="s">
        <v>636</v>
      </c>
      <c r="D15733" t="s">
        <v>325</v>
      </c>
      <c r="E15733" t="s">
        <v>101</v>
      </c>
    </row>
    <row r="15734" spans="1:6" x14ac:dyDescent="0.35">
      <c r="A15734">
        <v>16022025</v>
      </c>
      <c r="B15734" t="s">
        <v>889</v>
      </c>
      <c r="C15734" t="s">
        <v>722</v>
      </c>
      <c r="D15734" t="s">
        <v>328</v>
      </c>
      <c r="E15734" t="s">
        <v>101</v>
      </c>
    </row>
    <row r="15735" spans="1:6" x14ac:dyDescent="0.35">
      <c r="A15735">
        <v>16022025</v>
      </c>
      <c r="B15735" t="s">
        <v>511</v>
      </c>
      <c r="C15735" t="s">
        <v>331</v>
      </c>
      <c r="D15735" t="s">
        <v>332</v>
      </c>
      <c r="E15735" t="s">
        <v>101</v>
      </c>
    </row>
    <row r="15736" spans="1:6" x14ac:dyDescent="0.35">
      <c r="A15736">
        <v>16022025</v>
      </c>
      <c r="B15736" t="s">
        <v>424</v>
      </c>
      <c r="C15736" t="s">
        <v>269</v>
      </c>
      <c r="D15736" t="s">
        <v>331</v>
      </c>
      <c r="E15736" t="s">
        <v>335</v>
      </c>
      <c r="F15736" t="s">
        <v>101</v>
      </c>
    </row>
    <row r="15737" spans="1:6" x14ac:dyDescent="0.35">
      <c r="A15737">
        <v>16022025</v>
      </c>
      <c r="B15737" t="s">
        <v>442</v>
      </c>
      <c r="C15737" t="s">
        <v>443</v>
      </c>
      <c r="D15737" t="s">
        <v>331</v>
      </c>
      <c r="E15737" t="s">
        <v>338</v>
      </c>
      <c r="F15737" t="s">
        <v>321</v>
      </c>
    </row>
    <row r="15738" spans="1:6" x14ac:dyDescent="0.35">
      <c r="A15738">
        <v>16022025</v>
      </c>
      <c r="B15738" t="s">
        <v>867</v>
      </c>
      <c r="C15738" t="s">
        <v>719</v>
      </c>
      <c r="D15738" t="s">
        <v>170</v>
      </c>
    </row>
    <row r="15739" spans="1:6" x14ac:dyDescent="0.35">
      <c r="A15739">
        <v>16022025</v>
      </c>
      <c r="B15739" t="s">
        <v>787</v>
      </c>
      <c r="C15739" t="s">
        <v>413</v>
      </c>
      <c r="D15739" t="s">
        <v>341</v>
      </c>
      <c r="E15739" t="s">
        <v>101</v>
      </c>
    </row>
    <row r="15740" spans="1:6" x14ac:dyDescent="0.35">
      <c r="A15740">
        <v>16022025</v>
      </c>
      <c r="B15740" t="s">
        <v>806</v>
      </c>
      <c r="C15740" t="s">
        <v>508</v>
      </c>
      <c r="D15740" t="s">
        <v>343</v>
      </c>
      <c r="E15740" t="s">
        <v>101</v>
      </c>
    </row>
    <row r="15741" spans="1:6" x14ac:dyDescent="0.35">
      <c r="A15741">
        <v>16022025</v>
      </c>
      <c r="B15741" t="s">
        <v>426</v>
      </c>
      <c r="C15741" t="s">
        <v>132</v>
      </c>
      <c r="D15741" t="s">
        <v>344</v>
      </c>
      <c r="E15741" t="s">
        <v>345</v>
      </c>
      <c r="F15741" t="s">
        <v>101</v>
      </c>
    </row>
    <row r="15742" spans="1:6" x14ac:dyDescent="0.35">
      <c r="A15742">
        <v>16022025</v>
      </c>
      <c r="B15742" t="s">
        <v>721</v>
      </c>
      <c r="C15742" t="s">
        <v>578</v>
      </c>
      <c r="D15742" t="s">
        <v>132</v>
      </c>
      <c r="E15742" t="s">
        <v>347</v>
      </c>
      <c r="F15742" t="s">
        <v>101</v>
      </c>
    </row>
    <row r="15743" spans="1:6" x14ac:dyDescent="0.35">
      <c r="A15743">
        <v>16022025</v>
      </c>
      <c r="B15743" t="s">
        <v>823</v>
      </c>
      <c r="C15743" t="s">
        <v>507</v>
      </c>
      <c r="D15743" t="s">
        <v>132</v>
      </c>
      <c r="E15743" t="s">
        <v>348</v>
      </c>
      <c r="F15743" t="s">
        <v>101</v>
      </c>
    </row>
    <row r="15744" spans="1:6" x14ac:dyDescent="0.35">
      <c r="A15744">
        <v>16022025</v>
      </c>
      <c r="B15744" t="s">
        <v>415</v>
      </c>
      <c r="C15744" t="s">
        <v>548</v>
      </c>
      <c r="D15744" t="s">
        <v>132</v>
      </c>
      <c r="E15744" t="s">
        <v>350</v>
      </c>
      <c r="F15744" t="s">
        <v>101</v>
      </c>
    </row>
    <row r="15745" spans="1:8" x14ac:dyDescent="0.35">
      <c r="A15745">
        <v>16022025</v>
      </c>
      <c r="B15745" t="s">
        <v>795</v>
      </c>
      <c r="C15745" t="s">
        <v>449</v>
      </c>
      <c r="D15745" t="s">
        <v>132</v>
      </c>
      <c r="E15745" t="s">
        <v>352</v>
      </c>
      <c r="F15745" t="s">
        <v>101</v>
      </c>
    </row>
    <row r="15746" spans="1:8" x14ac:dyDescent="0.35">
      <c r="A15746">
        <v>16022025</v>
      </c>
      <c r="B15746" t="s">
        <v>812</v>
      </c>
      <c r="C15746" t="s">
        <v>514</v>
      </c>
      <c r="D15746" t="s">
        <v>132</v>
      </c>
      <c r="E15746" t="s">
        <v>133</v>
      </c>
      <c r="F15746" t="s">
        <v>355</v>
      </c>
    </row>
    <row r="15747" spans="1:8" x14ac:dyDescent="0.35">
      <c r="A15747">
        <v>16022025</v>
      </c>
      <c r="B15747" t="s">
        <v>829</v>
      </c>
      <c r="C15747" t="s">
        <v>516</v>
      </c>
      <c r="D15747" t="s">
        <v>132</v>
      </c>
      <c r="E15747" t="s">
        <v>356</v>
      </c>
      <c r="F15747" t="s">
        <v>101</v>
      </c>
    </row>
    <row r="15748" spans="1:8" x14ac:dyDescent="0.35">
      <c r="A15748">
        <v>16022025</v>
      </c>
      <c r="B15748" t="s">
        <v>237</v>
      </c>
      <c r="C15748" t="s">
        <v>244</v>
      </c>
      <c r="D15748" t="s">
        <v>359</v>
      </c>
      <c r="E15748" t="s">
        <v>360</v>
      </c>
      <c r="F15748" t="s">
        <v>101</v>
      </c>
    </row>
    <row r="15749" spans="1:8" x14ac:dyDescent="0.35">
      <c r="A15749">
        <v>16022025</v>
      </c>
      <c r="B15749" t="s">
        <v>842</v>
      </c>
      <c r="C15749" t="s">
        <v>431</v>
      </c>
      <c r="D15749" t="s">
        <v>359</v>
      </c>
      <c r="E15749" t="s">
        <v>362</v>
      </c>
      <c r="F15749" t="s">
        <v>101</v>
      </c>
    </row>
    <row r="15750" spans="1:8" x14ac:dyDescent="0.35">
      <c r="A15750">
        <v>16022025</v>
      </c>
      <c r="B15750" t="s">
        <v>789</v>
      </c>
      <c r="C15750" t="s">
        <v>473</v>
      </c>
      <c r="D15750" t="s">
        <v>359</v>
      </c>
      <c r="E15750" t="s">
        <v>362</v>
      </c>
      <c r="F15750" t="s">
        <v>140</v>
      </c>
      <c r="G15750" t="s">
        <v>364</v>
      </c>
      <c r="H15750" t="s">
        <v>101</v>
      </c>
    </row>
    <row r="15751" spans="1:8" x14ac:dyDescent="0.35">
      <c r="A15751">
        <v>16022025</v>
      </c>
      <c r="B15751" t="s">
        <v>845</v>
      </c>
      <c r="C15751" t="s">
        <v>658</v>
      </c>
      <c r="D15751" t="s">
        <v>366</v>
      </c>
      <c r="E15751" t="s">
        <v>257</v>
      </c>
      <c r="F15751" t="s">
        <v>367</v>
      </c>
      <c r="G15751" t="s">
        <v>101</v>
      </c>
    </row>
    <row r="15752" spans="1:8" x14ac:dyDescent="0.35">
      <c r="A15752">
        <v>16022025</v>
      </c>
      <c r="B15752" t="s">
        <v>780</v>
      </c>
      <c r="C15752" t="s">
        <v>596</v>
      </c>
      <c r="D15752" t="s">
        <v>369</v>
      </c>
      <c r="E15752" t="s">
        <v>370</v>
      </c>
      <c r="F15752" t="s">
        <v>101</v>
      </c>
    </row>
    <row r="15753" spans="1:8" x14ac:dyDescent="0.35">
      <c r="A15753">
        <v>16022025</v>
      </c>
      <c r="B15753" t="s">
        <v>801</v>
      </c>
      <c r="C15753" t="s">
        <v>514</v>
      </c>
      <c r="D15753" t="s">
        <v>371</v>
      </c>
      <c r="E15753" t="s">
        <v>101</v>
      </c>
    </row>
    <row r="15754" spans="1:8" x14ac:dyDescent="0.35">
      <c r="A15754">
        <v>16022025</v>
      </c>
      <c r="B15754" t="s">
        <v>841</v>
      </c>
      <c r="C15754" t="s">
        <v>414</v>
      </c>
      <c r="D15754" t="s">
        <v>372</v>
      </c>
      <c r="E15754" t="s">
        <v>101</v>
      </c>
    </row>
    <row r="15755" spans="1:8" x14ac:dyDescent="0.35">
      <c r="A15755">
        <v>16022025</v>
      </c>
      <c r="B15755" t="s">
        <v>623</v>
      </c>
      <c r="C15755" t="s">
        <v>373</v>
      </c>
      <c r="D15755" t="s">
        <v>101</v>
      </c>
    </row>
    <row r="15756" spans="1:8" x14ac:dyDescent="0.35">
      <c r="A15756">
        <v>16022025</v>
      </c>
      <c r="B15756" t="s">
        <v>854</v>
      </c>
      <c r="C15756" t="s">
        <v>593</v>
      </c>
      <c r="D15756" t="s">
        <v>376</v>
      </c>
      <c r="E15756" t="s">
        <v>140</v>
      </c>
      <c r="F15756" t="s">
        <v>331</v>
      </c>
      <c r="G15756" t="s">
        <v>377</v>
      </c>
      <c r="H15756" t="s">
        <v>101</v>
      </c>
    </row>
    <row r="15757" spans="1:8" x14ac:dyDescent="0.35">
      <c r="A15757">
        <v>16022025</v>
      </c>
      <c r="B15757" t="s">
        <v>886</v>
      </c>
      <c r="C15757" t="s">
        <v>419</v>
      </c>
      <c r="D15757" t="s">
        <v>378</v>
      </c>
    </row>
    <row r="15758" spans="1:8" x14ac:dyDescent="0.35">
      <c r="A15758">
        <v>16022025</v>
      </c>
      <c r="B15758" t="s">
        <v>644</v>
      </c>
      <c r="C15758" t="s">
        <v>595</v>
      </c>
      <c r="D15758" t="s">
        <v>380</v>
      </c>
      <c r="E15758" t="s">
        <v>101</v>
      </c>
    </row>
    <row r="15759" spans="1:8" x14ac:dyDescent="0.35">
      <c r="A15759">
        <v>16022025</v>
      </c>
      <c r="B15759" t="s">
        <v>789</v>
      </c>
      <c r="C15759" t="s">
        <v>137</v>
      </c>
      <c r="D15759" t="s">
        <v>382</v>
      </c>
      <c r="E15759" t="s">
        <v>383</v>
      </c>
    </row>
    <row r="15760" spans="1:8" x14ac:dyDescent="0.35">
      <c r="A15760">
        <v>16022025</v>
      </c>
      <c r="B15760" t="s">
        <v>788</v>
      </c>
      <c r="C15760" t="s">
        <v>575</v>
      </c>
      <c r="D15760" t="s">
        <v>385</v>
      </c>
      <c r="E15760" t="s">
        <v>386</v>
      </c>
    </row>
    <row r="15761" spans="1:9" x14ac:dyDescent="0.35">
      <c r="A15761">
        <v>16022025</v>
      </c>
      <c r="B15761" t="s">
        <v>664</v>
      </c>
      <c r="C15761" t="s">
        <v>594</v>
      </c>
      <c r="D15761" t="s">
        <v>388</v>
      </c>
      <c r="E15761" t="s">
        <v>101</v>
      </c>
    </row>
    <row r="15762" spans="1:9" x14ac:dyDescent="0.35">
      <c r="A15762">
        <v>16022025</v>
      </c>
      <c r="B15762" t="s">
        <v>506</v>
      </c>
      <c r="C15762" t="s">
        <v>391</v>
      </c>
      <c r="D15762" t="s">
        <v>101</v>
      </c>
    </row>
    <row r="15763" spans="1:9" x14ac:dyDescent="0.35">
      <c r="A15763">
        <v>16022025</v>
      </c>
      <c r="B15763" t="s">
        <v>718</v>
      </c>
      <c r="C15763" t="s">
        <v>651</v>
      </c>
      <c r="D15763" t="s">
        <v>393</v>
      </c>
    </row>
    <row r="15764" spans="1:9" x14ac:dyDescent="0.35">
      <c r="A15764">
        <v>16022025</v>
      </c>
      <c r="B15764" t="s">
        <v>760</v>
      </c>
      <c r="C15764" t="s">
        <v>493</v>
      </c>
      <c r="D15764" t="s">
        <v>394</v>
      </c>
      <c r="E15764" t="s">
        <v>395</v>
      </c>
      <c r="F15764" t="s">
        <v>101</v>
      </c>
    </row>
    <row r="15765" spans="1:9" x14ac:dyDescent="0.35">
      <c r="A15765">
        <v>16022025</v>
      </c>
      <c r="B15765" t="s">
        <v>396</v>
      </c>
    </row>
    <row r="15766" spans="1:9" x14ac:dyDescent="0.35">
      <c r="A15766">
        <v>16022025</v>
      </c>
      <c r="B15766" t="s">
        <v>516</v>
      </c>
      <c r="C15766" t="s">
        <v>397</v>
      </c>
      <c r="D15766" t="s">
        <v>101</v>
      </c>
    </row>
    <row r="15767" spans="1:9" x14ac:dyDescent="0.35">
      <c r="A15767">
        <v>16022025</v>
      </c>
      <c r="B15767" t="s">
        <v>750</v>
      </c>
      <c r="C15767" t="s">
        <v>573</v>
      </c>
      <c r="D15767" t="s">
        <v>399</v>
      </c>
      <c r="E15767" t="s">
        <v>140</v>
      </c>
      <c r="F15767" t="s">
        <v>400</v>
      </c>
      <c r="G15767" t="s">
        <v>257</v>
      </c>
      <c r="H15767" t="s">
        <v>331</v>
      </c>
      <c r="I15767" t="s">
        <v>401</v>
      </c>
    </row>
    <row r="15768" spans="1:9" x14ac:dyDescent="0.35">
      <c r="A15768">
        <v>16022025</v>
      </c>
      <c r="B15768" t="s">
        <v>839</v>
      </c>
      <c r="C15768" t="s">
        <v>451</v>
      </c>
      <c r="D15768" t="s">
        <v>399</v>
      </c>
      <c r="E15768" t="s">
        <v>187</v>
      </c>
      <c r="F15768" t="s">
        <v>101</v>
      </c>
    </row>
    <row r="15769" spans="1:9" x14ac:dyDescent="0.35">
      <c r="A15769">
        <v>16022025</v>
      </c>
      <c r="B15769" t="s">
        <v>814</v>
      </c>
      <c r="C15769" t="s">
        <v>496</v>
      </c>
      <c r="D15769" t="s">
        <v>399</v>
      </c>
      <c r="E15769" t="s">
        <v>403</v>
      </c>
      <c r="F15769" t="s">
        <v>101</v>
      </c>
    </row>
    <row r="15770" spans="1:9" x14ac:dyDescent="0.35">
      <c r="A15770">
        <v>16022025</v>
      </c>
      <c r="B15770" t="s">
        <v>757</v>
      </c>
      <c r="C15770" t="s">
        <v>499</v>
      </c>
      <c r="D15770" t="s">
        <v>399</v>
      </c>
      <c r="E15770" t="s">
        <v>404</v>
      </c>
      <c r="F15770" t="s">
        <v>101</v>
      </c>
    </row>
    <row r="15771" spans="1:9" x14ac:dyDescent="0.35">
      <c r="A15771">
        <v>15022025</v>
      </c>
      <c r="B15771" t="s">
        <v>722</v>
      </c>
      <c r="C15771" t="s">
        <v>581</v>
      </c>
      <c r="D15771" t="s">
        <v>100</v>
      </c>
      <c r="E15771" t="s">
        <v>101</v>
      </c>
    </row>
    <row r="15772" spans="1:9" x14ac:dyDescent="0.35">
      <c r="A15772">
        <v>15022025</v>
      </c>
      <c r="B15772" t="s">
        <v>718</v>
      </c>
      <c r="C15772" t="s">
        <v>318</v>
      </c>
      <c r="D15772" t="s">
        <v>104</v>
      </c>
      <c r="E15772" t="s">
        <v>101</v>
      </c>
    </row>
    <row r="15773" spans="1:9" x14ac:dyDescent="0.35">
      <c r="A15773">
        <v>15022025</v>
      </c>
      <c r="B15773" t="s">
        <v>813</v>
      </c>
      <c r="C15773" t="s">
        <v>247</v>
      </c>
      <c r="D15773" t="s">
        <v>107</v>
      </c>
      <c r="E15773" t="s">
        <v>108</v>
      </c>
      <c r="F15773" t="s">
        <v>101</v>
      </c>
    </row>
    <row r="15774" spans="1:9" x14ac:dyDescent="0.35">
      <c r="A15774">
        <v>15022025</v>
      </c>
      <c r="B15774" t="s">
        <v>611</v>
      </c>
      <c r="C15774" t="s">
        <v>353</v>
      </c>
      <c r="D15774" t="s">
        <v>111</v>
      </c>
      <c r="E15774" t="s">
        <v>101</v>
      </c>
    </row>
    <row r="15775" spans="1:9" x14ac:dyDescent="0.35">
      <c r="A15775">
        <v>15022025</v>
      </c>
      <c r="B15775" t="s">
        <v>433</v>
      </c>
      <c r="C15775" t="s">
        <v>805</v>
      </c>
      <c r="D15775" t="s">
        <v>114</v>
      </c>
      <c r="E15775" t="s">
        <v>115</v>
      </c>
      <c r="F15775" t="s">
        <v>116</v>
      </c>
    </row>
    <row r="15776" spans="1:9" x14ac:dyDescent="0.35">
      <c r="A15776">
        <v>15022025</v>
      </c>
      <c r="B15776" t="s">
        <v>162</v>
      </c>
      <c r="C15776" t="s">
        <v>433</v>
      </c>
      <c r="D15776" t="s">
        <v>114</v>
      </c>
      <c r="E15776" t="s">
        <v>119</v>
      </c>
      <c r="F15776" t="s">
        <v>120</v>
      </c>
      <c r="G15776" t="s">
        <v>121</v>
      </c>
    </row>
    <row r="15777" spans="1:7" x14ac:dyDescent="0.35">
      <c r="A15777">
        <v>15022025</v>
      </c>
      <c r="B15777" t="s">
        <v>482</v>
      </c>
      <c r="C15777" t="s">
        <v>242</v>
      </c>
      <c r="D15777" t="s">
        <v>114</v>
      </c>
      <c r="E15777" t="s">
        <v>124</v>
      </c>
    </row>
    <row r="15778" spans="1:7" x14ac:dyDescent="0.35">
      <c r="A15778">
        <v>15022025</v>
      </c>
      <c r="B15778" t="s">
        <v>123</v>
      </c>
      <c r="C15778" t="s">
        <v>180</v>
      </c>
      <c r="D15778" t="s">
        <v>114</v>
      </c>
      <c r="E15778" t="s">
        <v>127</v>
      </c>
    </row>
    <row r="15779" spans="1:7" x14ac:dyDescent="0.35">
      <c r="A15779">
        <v>15022025</v>
      </c>
      <c r="B15779" t="s">
        <v>467</v>
      </c>
      <c r="C15779" t="s">
        <v>433</v>
      </c>
      <c r="D15779" t="s">
        <v>114</v>
      </c>
      <c r="E15779" t="s">
        <v>130</v>
      </c>
    </row>
    <row r="15780" spans="1:7" x14ac:dyDescent="0.35">
      <c r="A15780">
        <v>15022025</v>
      </c>
      <c r="B15780" t="s">
        <v>234</v>
      </c>
      <c r="C15780" t="s">
        <v>126</v>
      </c>
      <c r="D15780" t="s">
        <v>114</v>
      </c>
      <c r="E15780" t="s">
        <v>132</v>
      </c>
      <c r="F15780" t="s">
        <v>133</v>
      </c>
    </row>
    <row r="15781" spans="1:7" x14ac:dyDescent="0.35">
      <c r="A15781">
        <v>15022025</v>
      </c>
      <c r="B15781" t="s">
        <v>761</v>
      </c>
      <c r="C15781" t="s">
        <v>258</v>
      </c>
      <c r="D15781" t="s">
        <v>135</v>
      </c>
      <c r="E15781" t="s">
        <v>136</v>
      </c>
    </row>
    <row r="15782" spans="1:7" x14ac:dyDescent="0.35">
      <c r="A15782">
        <v>15022025</v>
      </c>
      <c r="B15782" t="s">
        <v>795</v>
      </c>
      <c r="C15782" t="s">
        <v>218</v>
      </c>
      <c r="D15782" t="s">
        <v>139</v>
      </c>
      <c r="E15782" t="s">
        <v>140</v>
      </c>
      <c r="F15782" t="s">
        <v>141</v>
      </c>
      <c r="G15782" t="s">
        <v>101</v>
      </c>
    </row>
    <row r="15783" spans="1:7" x14ac:dyDescent="0.35">
      <c r="A15783">
        <v>15022025</v>
      </c>
      <c r="B15783" t="s">
        <v>746</v>
      </c>
      <c r="C15783" t="s">
        <v>455</v>
      </c>
      <c r="D15783" t="s">
        <v>144</v>
      </c>
      <c r="E15783" t="s">
        <v>101</v>
      </c>
    </row>
    <row r="15784" spans="1:7" x14ac:dyDescent="0.35">
      <c r="A15784">
        <v>15022025</v>
      </c>
      <c r="B15784" t="s">
        <v>766</v>
      </c>
      <c r="C15784" t="s">
        <v>493</v>
      </c>
      <c r="D15784" t="s">
        <v>147</v>
      </c>
      <c r="E15784" t="s">
        <v>148</v>
      </c>
      <c r="F15784" t="s">
        <v>149</v>
      </c>
    </row>
    <row r="15785" spans="1:7" x14ac:dyDescent="0.35">
      <c r="A15785">
        <v>15022025</v>
      </c>
      <c r="B15785" t="s">
        <v>152</v>
      </c>
      <c r="C15785" t="s">
        <v>140</v>
      </c>
      <c r="D15785" t="s">
        <v>153</v>
      </c>
      <c r="E15785" t="s">
        <v>101</v>
      </c>
    </row>
    <row r="15786" spans="1:7" x14ac:dyDescent="0.35">
      <c r="A15786">
        <v>15022025</v>
      </c>
      <c r="B15786" t="s">
        <v>849</v>
      </c>
      <c r="C15786" t="s">
        <v>638</v>
      </c>
      <c r="D15786" t="s">
        <v>156</v>
      </c>
      <c r="E15786" t="s">
        <v>101</v>
      </c>
    </row>
    <row r="15787" spans="1:7" x14ac:dyDescent="0.35">
      <c r="A15787">
        <v>15022025</v>
      </c>
      <c r="B15787" t="s">
        <v>655</v>
      </c>
      <c r="C15787" t="s">
        <v>159</v>
      </c>
      <c r="D15787" t="s">
        <v>101</v>
      </c>
    </row>
    <row r="15788" spans="1:7" x14ac:dyDescent="0.35">
      <c r="A15788">
        <v>15022025</v>
      </c>
      <c r="B15788" t="s">
        <v>688</v>
      </c>
      <c r="C15788" t="s">
        <v>161</v>
      </c>
      <c r="D15788" t="s">
        <v>101</v>
      </c>
    </row>
    <row r="15789" spans="1:7" x14ac:dyDescent="0.35">
      <c r="A15789">
        <v>15022025</v>
      </c>
      <c r="B15789" t="s">
        <v>629</v>
      </c>
      <c r="C15789" t="s">
        <v>248</v>
      </c>
      <c r="D15789" t="s">
        <v>164</v>
      </c>
      <c r="E15789" t="s">
        <v>101</v>
      </c>
    </row>
    <row r="15790" spans="1:7" x14ac:dyDescent="0.35">
      <c r="A15790">
        <v>15022025</v>
      </c>
      <c r="B15790" t="s">
        <v>810</v>
      </c>
      <c r="C15790" t="s">
        <v>611</v>
      </c>
      <c r="D15790" t="s">
        <v>167</v>
      </c>
    </row>
    <row r="15791" spans="1:7" x14ac:dyDescent="0.35">
      <c r="A15791">
        <v>15022025</v>
      </c>
      <c r="B15791" t="s">
        <v>752</v>
      </c>
      <c r="C15791" t="s">
        <v>342</v>
      </c>
      <c r="D15791" t="s">
        <v>169</v>
      </c>
      <c r="E15791" t="s">
        <v>170</v>
      </c>
      <c r="F15791" t="s">
        <v>101</v>
      </c>
    </row>
    <row r="15792" spans="1:7" x14ac:dyDescent="0.35">
      <c r="A15792">
        <v>15022025</v>
      </c>
      <c r="B15792" t="s">
        <v>777</v>
      </c>
      <c r="C15792" t="s">
        <v>542</v>
      </c>
      <c r="D15792" t="s">
        <v>173</v>
      </c>
      <c r="E15792" t="s">
        <v>101</v>
      </c>
    </row>
    <row r="15793" spans="1:7" x14ac:dyDescent="0.35">
      <c r="A15793">
        <v>15022025</v>
      </c>
      <c r="B15793" t="s">
        <v>691</v>
      </c>
      <c r="C15793" t="s">
        <v>674</v>
      </c>
      <c r="D15793" t="s">
        <v>176</v>
      </c>
      <c r="E15793" t="s">
        <v>101</v>
      </c>
    </row>
    <row r="15794" spans="1:7" x14ac:dyDescent="0.35">
      <c r="A15794">
        <v>15022025</v>
      </c>
      <c r="B15794" t="s">
        <v>760</v>
      </c>
      <c r="C15794" t="s">
        <v>582</v>
      </c>
      <c r="D15794" t="s">
        <v>176</v>
      </c>
      <c r="E15794" t="s">
        <v>149</v>
      </c>
    </row>
    <row r="15795" spans="1:7" x14ac:dyDescent="0.35">
      <c r="A15795">
        <v>15022025</v>
      </c>
      <c r="B15795" t="s">
        <v>718</v>
      </c>
      <c r="C15795" t="s">
        <v>203</v>
      </c>
      <c r="D15795" t="s">
        <v>181</v>
      </c>
      <c r="E15795" t="s">
        <v>182</v>
      </c>
      <c r="F15795" t="s">
        <v>101</v>
      </c>
    </row>
    <row r="15796" spans="1:7" x14ac:dyDescent="0.35">
      <c r="A15796">
        <v>15022025</v>
      </c>
      <c r="B15796" t="s">
        <v>878</v>
      </c>
      <c r="C15796" t="s">
        <v>736</v>
      </c>
      <c r="D15796" t="s">
        <v>184</v>
      </c>
      <c r="E15796" t="s">
        <v>101</v>
      </c>
    </row>
    <row r="15797" spans="1:7" x14ac:dyDescent="0.35">
      <c r="A15797">
        <v>15022025</v>
      </c>
      <c r="B15797" t="s">
        <v>516</v>
      </c>
      <c r="C15797" t="s">
        <v>187</v>
      </c>
      <c r="D15797" t="s">
        <v>101</v>
      </c>
    </row>
    <row r="15798" spans="1:7" x14ac:dyDescent="0.35">
      <c r="A15798">
        <v>15022025</v>
      </c>
      <c r="B15798" t="s">
        <v>724</v>
      </c>
      <c r="C15798" t="s">
        <v>179</v>
      </c>
      <c r="D15798" t="s">
        <v>190</v>
      </c>
      <c r="E15798" t="s">
        <v>191</v>
      </c>
      <c r="F15798" t="s">
        <v>101</v>
      </c>
    </row>
    <row r="15799" spans="1:7" x14ac:dyDescent="0.35">
      <c r="A15799">
        <v>15022025</v>
      </c>
      <c r="B15799" t="s">
        <v>496</v>
      </c>
      <c r="C15799" t="s">
        <v>190</v>
      </c>
      <c r="D15799" t="s">
        <v>194</v>
      </c>
      <c r="E15799" t="s">
        <v>101</v>
      </c>
    </row>
    <row r="15800" spans="1:7" x14ac:dyDescent="0.35">
      <c r="A15800">
        <v>15022025</v>
      </c>
      <c r="B15800" t="s">
        <v>723</v>
      </c>
      <c r="C15800" t="s">
        <v>339</v>
      </c>
      <c r="D15800" t="s">
        <v>190</v>
      </c>
      <c r="E15800" t="s">
        <v>196</v>
      </c>
      <c r="F15800" t="s">
        <v>101</v>
      </c>
    </row>
    <row r="15801" spans="1:7" x14ac:dyDescent="0.35">
      <c r="A15801">
        <v>15022025</v>
      </c>
      <c r="B15801" t="s">
        <v>581</v>
      </c>
      <c r="C15801" t="s">
        <v>198</v>
      </c>
      <c r="D15801" t="s">
        <v>140</v>
      </c>
      <c r="E15801" t="s">
        <v>199</v>
      </c>
      <c r="F15801" t="s">
        <v>200</v>
      </c>
      <c r="G15801" t="s">
        <v>101</v>
      </c>
    </row>
    <row r="15802" spans="1:7" x14ac:dyDescent="0.35">
      <c r="A15802">
        <v>15022025</v>
      </c>
      <c r="B15802" t="s">
        <v>570</v>
      </c>
      <c r="C15802" t="s">
        <v>601</v>
      </c>
      <c r="D15802" t="s">
        <v>61</v>
      </c>
      <c r="E15802" t="s">
        <v>101</v>
      </c>
    </row>
    <row r="15803" spans="1:7" x14ac:dyDescent="0.35">
      <c r="A15803">
        <v>15022025</v>
      </c>
      <c r="B15803" t="s">
        <v>718</v>
      </c>
      <c r="C15803" t="s">
        <v>540</v>
      </c>
      <c r="D15803" t="s">
        <v>205</v>
      </c>
      <c r="E15803" t="s">
        <v>101</v>
      </c>
    </row>
    <row r="15804" spans="1:7" x14ac:dyDescent="0.35">
      <c r="A15804">
        <v>15022025</v>
      </c>
      <c r="B15804" t="s">
        <v>865</v>
      </c>
      <c r="C15804" t="s">
        <v>779</v>
      </c>
      <c r="D15804" t="s">
        <v>208</v>
      </c>
      <c r="E15804" t="s">
        <v>101</v>
      </c>
    </row>
    <row r="15805" spans="1:7" x14ac:dyDescent="0.35">
      <c r="A15805">
        <v>15022025</v>
      </c>
      <c r="B15805" t="s">
        <v>624</v>
      </c>
      <c r="C15805" t="s">
        <v>285</v>
      </c>
      <c r="D15805" t="s">
        <v>210</v>
      </c>
      <c r="E15805" t="s">
        <v>211</v>
      </c>
      <c r="F15805" t="s">
        <v>101</v>
      </c>
    </row>
    <row r="15806" spans="1:7" x14ac:dyDescent="0.35">
      <c r="A15806">
        <v>15022025</v>
      </c>
      <c r="B15806" t="s">
        <v>413</v>
      </c>
      <c r="C15806" t="s">
        <v>174</v>
      </c>
      <c r="D15806" t="s">
        <v>214</v>
      </c>
      <c r="E15806" t="s">
        <v>215</v>
      </c>
      <c r="F15806" t="s">
        <v>101</v>
      </c>
    </row>
    <row r="15807" spans="1:7" x14ac:dyDescent="0.35">
      <c r="A15807">
        <v>15022025</v>
      </c>
      <c r="B15807" t="s">
        <v>724</v>
      </c>
      <c r="C15807" t="s">
        <v>493</v>
      </c>
      <c r="D15807" t="s">
        <v>217</v>
      </c>
      <c r="E15807" t="s">
        <v>101</v>
      </c>
    </row>
    <row r="15808" spans="1:7" x14ac:dyDescent="0.35">
      <c r="A15808">
        <v>15022025</v>
      </c>
      <c r="B15808" t="s">
        <v>836</v>
      </c>
      <c r="C15808" t="s">
        <v>657</v>
      </c>
      <c r="D15808" t="s">
        <v>220</v>
      </c>
      <c r="E15808" t="s">
        <v>101</v>
      </c>
    </row>
    <row r="15809" spans="1:7" x14ac:dyDescent="0.35">
      <c r="A15809">
        <v>15022025</v>
      </c>
      <c r="B15809" t="s">
        <v>864</v>
      </c>
      <c r="C15809" t="s">
        <v>623</v>
      </c>
      <c r="D15809" t="s">
        <v>222</v>
      </c>
    </row>
    <row r="15810" spans="1:7" x14ac:dyDescent="0.35">
      <c r="A15810">
        <v>15022025</v>
      </c>
      <c r="B15810" t="s">
        <v>828</v>
      </c>
      <c r="C15810" t="s">
        <v>542</v>
      </c>
      <c r="D15810" t="s">
        <v>225</v>
      </c>
      <c r="E15810" t="s">
        <v>101</v>
      </c>
    </row>
    <row r="15811" spans="1:7" x14ac:dyDescent="0.35">
      <c r="A15811">
        <v>15022025</v>
      </c>
      <c r="B15811" t="s">
        <v>768</v>
      </c>
      <c r="C15811" t="s">
        <v>534</v>
      </c>
      <c r="D15811" t="s">
        <v>225</v>
      </c>
      <c r="E15811" t="s">
        <v>228</v>
      </c>
      <c r="F15811" t="s">
        <v>229</v>
      </c>
    </row>
    <row r="15812" spans="1:7" x14ac:dyDescent="0.35">
      <c r="A15812">
        <v>15022025</v>
      </c>
      <c r="B15812" t="s">
        <v>759</v>
      </c>
      <c r="C15812" t="s">
        <v>224</v>
      </c>
      <c r="D15812" t="s">
        <v>232</v>
      </c>
      <c r="E15812" t="s">
        <v>101</v>
      </c>
    </row>
    <row r="15813" spans="1:7" x14ac:dyDescent="0.35">
      <c r="A15813">
        <v>15022025</v>
      </c>
      <c r="B15813" t="s">
        <v>628</v>
      </c>
      <c r="C15813" t="s">
        <v>247</v>
      </c>
      <c r="D15813" t="s">
        <v>235</v>
      </c>
      <c r="E15813" t="s">
        <v>236</v>
      </c>
      <c r="F15813" t="s">
        <v>101</v>
      </c>
    </row>
    <row r="15814" spans="1:7" x14ac:dyDescent="0.35">
      <c r="A15814">
        <v>15022025</v>
      </c>
      <c r="B15814" t="s">
        <v>602</v>
      </c>
      <c r="C15814" t="s">
        <v>595</v>
      </c>
      <c r="D15814" t="s">
        <v>235</v>
      </c>
      <c r="E15814" t="s">
        <v>239</v>
      </c>
      <c r="F15814" t="s">
        <v>149</v>
      </c>
    </row>
    <row r="15815" spans="1:7" x14ac:dyDescent="0.35">
      <c r="A15815">
        <v>15022025</v>
      </c>
      <c r="B15815" t="s">
        <v>849</v>
      </c>
      <c r="C15815" t="s">
        <v>661</v>
      </c>
      <c r="D15815" t="s">
        <v>235</v>
      </c>
      <c r="E15815" t="s">
        <v>241</v>
      </c>
      <c r="F15815" t="s">
        <v>101</v>
      </c>
    </row>
    <row r="15816" spans="1:7" x14ac:dyDescent="0.35">
      <c r="A15816">
        <v>15022025</v>
      </c>
      <c r="B15816" t="s">
        <v>730</v>
      </c>
      <c r="C15816" t="s">
        <v>516</v>
      </c>
      <c r="D15816" t="s">
        <v>243</v>
      </c>
      <c r="E15816" t="s">
        <v>101</v>
      </c>
    </row>
    <row r="15817" spans="1:7" x14ac:dyDescent="0.35">
      <c r="A15817">
        <v>15022025</v>
      </c>
      <c r="B15817" t="s">
        <v>755</v>
      </c>
      <c r="C15817" t="s">
        <v>307</v>
      </c>
      <c r="D15817" t="s">
        <v>245</v>
      </c>
      <c r="E15817" t="s">
        <v>246</v>
      </c>
    </row>
    <row r="15818" spans="1:7" x14ac:dyDescent="0.35">
      <c r="A15818">
        <v>15022025</v>
      </c>
      <c r="B15818" t="s">
        <v>871</v>
      </c>
      <c r="C15818" t="s">
        <v>629</v>
      </c>
      <c r="D15818" t="s">
        <v>245</v>
      </c>
      <c r="E15818" t="s">
        <v>249</v>
      </c>
    </row>
    <row r="15819" spans="1:7" x14ac:dyDescent="0.35">
      <c r="A15819">
        <v>15022025</v>
      </c>
      <c r="B15819" t="s">
        <v>711</v>
      </c>
      <c r="C15819" t="s">
        <v>526</v>
      </c>
      <c r="D15819" t="s">
        <v>252</v>
      </c>
      <c r="E15819" t="s">
        <v>101</v>
      </c>
    </row>
    <row r="15820" spans="1:7" x14ac:dyDescent="0.35">
      <c r="A15820">
        <v>15022025</v>
      </c>
      <c r="B15820" t="s">
        <v>746</v>
      </c>
      <c r="C15820" t="s">
        <v>150</v>
      </c>
      <c r="D15820" t="s">
        <v>254</v>
      </c>
    </row>
    <row r="15821" spans="1:7" x14ac:dyDescent="0.35">
      <c r="A15821">
        <v>15022025</v>
      </c>
      <c r="B15821" t="s">
        <v>737</v>
      </c>
      <c r="C15821" t="s">
        <v>600</v>
      </c>
      <c r="D15821" t="s">
        <v>256</v>
      </c>
      <c r="E15821" t="s">
        <v>257</v>
      </c>
      <c r="F15821" t="s">
        <v>236</v>
      </c>
      <c r="G15821" t="s">
        <v>101</v>
      </c>
    </row>
    <row r="15822" spans="1:7" x14ac:dyDescent="0.35">
      <c r="A15822">
        <v>15022025</v>
      </c>
      <c r="B15822" t="s">
        <v>730</v>
      </c>
      <c r="C15822" t="s">
        <v>413</v>
      </c>
      <c r="D15822" t="s">
        <v>260</v>
      </c>
      <c r="E15822" t="s">
        <v>136</v>
      </c>
      <c r="F15822" t="s">
        <v>101</v>
      </c>
    </row>
    <row r="15823" spans="1:7" x14ac:dyDescent="0.35">
      <c r="A15823">
        <v>15022025</v>
      </c>
      <c r="B15823" t="s">
        <v>339</v>
      </c>
      <c r="C15823" t="s">
        <v>261</v>
      </c>
      <c r="D15823" t="s">
        <v>262</v>
      </c>
      <c r="E15823" t="s">
        <v>101</v>
      </c>
    </row>
    <row r="15824" spans="1:7" x14ac:dyDescent="0.35">
      <c r="A15824">
        <v>15022025</v>
      </c>
      <c r="B15824" t="s">
        <v>566</v>
      </c>
      <c r="C15824" t="s">
        <v>264</v>
      </c>
      <c r="D15824" t="s">
        <v>101</v>
      </c>
    </row>
    <row r="15825" spans="1:8" x14ac:dyDescent="0.35">
      <c r="A15825">
        <v>15022025</v>
      </c>
      <c r="B15825" t="s">
        <v>542</v>
      </c>
      <c r="C15825" t="s">
        <v>264</v>
      </c>
      <c r="D15825" t="s">
        <v>149</v>
      </c>
    </row>
    <row r="15826" spans="1:8" x14ac:dyDescent="0.35">
      <c r="A15826">
        <v>15022025</v>
      </c>
      <c r="B15826" t="s">
        <v>838</v>
      </c>
      <c r="C15826" t="s">
        <v>623</v>
      </c>
      <c r="D15826" t="s">
        <v>265</v>
      </c>
      <c r="E15826" t="s">
        <v>101</v>
      </c>
      <c r="F15826" t="s">
        <v>266</v>
      </c>
    </row>
    <row r="15827" spans="1:8" x14ac:dyDescent="0.35">
      <c r="A15827">
        <v>15022025</v>
      </c>
      <c r="B15827" t="s">
        <v>418</v>
      </c>
      <c r="C15827" t="s">
        <v>267</v>
      </c>
      <c r="D15827" t="s">
        <v>101</v>
      </c>
    </row>
    <row r="15828" spans="1:8" x14ac:dyDescent="0.35">
      <c r="A15828">
        <v>15022025</v>
      </c>
      <c r="B15828" t="s">
        <v>812</v>
      </c>
      <c r="C15828" t="s">
        <v>451</v>
      </c>
      <c r="D15828" t="s">
        <v>268</v>
      </c>
    </row>
    <row r="15829" spans="1:8" x14ac:dyDescent="0.35">
      <c r="A15829">
        <v>15022025</v>
      </c>
      <c r="B15829" t="s">
        <v>592</v>
      </c>
      <c r="C15829" t="s">
        <v>270</v>
      </c>
      <c r="D15829" t="s">
        <v>271</v>
      </c>
      <c r="E15829" t="s">
        <v>101</v>
      </c>
    </row>
    <row r="15830" spans="1:8" x14ac:dyDescent="0.35">
      <c r="A15830">
        <v>15022025</v>
      </c>
      <c r="B15830" t="s">
        <v>759</v>
      </c>
      <c r="C15830" t="s">
        <v>536</v>
      </c>
      <c r="D15830" t="s">
        <v>274</v>
      </c>
      <c r="E15830" t="s">
        <v>101</v>
      </c>
    </row>
    <row r="15831" spans="1:8" x14ac:dyDescent="0.35">
      <c r="A15831">
        <v>15022025</v>
      </c>
      <c r="B15831" t="s">
        <v>823</v>
      </c>
      <c r="C15831" t="s">
        <v>454</v>
      </c>
      <c r="D15831" t="s">
        <v>277</v>
      </c>
      <c r="E15831" t="s">
        <v>101</v>
      </c>
    </row>
    <row r="15832" spans="1:8" x14ac:dyDescent="0.35">
      <c r="A15832">
        <v>15022025</v>
      </c>
      <c r="B15832" t="s">
        <v>766</v>
      </c>
      <c r="C15832" t="s">
        <v>466</v>
      </c>
      <c r="D15832" t="s">
        <v>279</v>
      </c>
      <c r="E15832" t="s">
        <v>140</v>
      </c>
      <c r="F15832" t="s">
        <v>280</v>
      </c>
    </row>
    <row r="15833" spans="1:8" x14ac:dyDescent="0.35">
      <c r="A15833">
        <v>15022025</v>
      </c>
      <c r="B15833" t="s">
        <v>776</v>
      </c>
      <c r="C15833" t="s">
        <v>526</v>
      </c>
      <c r="D15833" t="s">
        <v>284</v>
      </c>
      <c r="E15833" t="s">
        <v>101</v>
      </c>
    </row>
    <row r="15834" spans="1:8" x14ac:dyDescent="0.35">
      <c r="A15834">
        <v>15022025</v>
      </c>
      <c r="B15834" t="s">
        <v>875</v>
      </c>
      <c r="C15834" t="s">
        <v>758</v>
      </c>
      <c r="D15834" t="s">
        <v>287</v>
      </c>
      <c r="E15834" t="s">
        <v>101</v>
      </c>
    </row>
    <row r="15835" spans="1:8" x14ac:dyDescent="0.35">
      <c r="A15835">
        <v>15022025</v>
      </c>
      <c r="B15835" t="s">
        <v>609</v>
      </c>
      <c r="C15835" t="s">
        <v>288</v>
      </c>
      <c r="D15835" t="s">
        <v>101</v>
      </c>
    </row>
    <row r="15836" spans="1:8" x14ac:dyDescent="0.35">
      <c r="A15836">
        <v>15022025</v>
      </c>
      <c r="B15836" t="s">
        <v>776</v>
      </c>
      <c r="C15836" t="s">
        <v>290</v>
      </c>
      <c r="D15836" t="s">
        <v>140</v>
      </c>
      <c r="E15836" t="s">
        <v>291</v>
      </c>
    </row>
    <row r="15837" spans="1:8" x14ac:dyDescent="0.35">
      <c r="A15837">
        <v>15022025</v>
      </c>
      <c r="B15837" t="s">
        <v>796</v>
      </c>
      <c r="C15837" t="s">
        <v>637</v>
      </c>
      <c r="D15837" t="s">
        <v>290</v>
      </c>
      <c r="E15837" t="s">
        <v>140</v>
      </c>
      <c r="F15837" t="s">
        <v>294</v>
      </c>
      <c r="G15837" t="s">
        <v>295</v>
      </c>
      <c r="H15837" t="s">
        <v>101</v>
      </c>
    </row>
    <row r="15838" spans="1:8" x14ac:dyDescent="0.35">
      <c r="A15838">
        <v>15022025</v>
      </c>
      <c r="B15838" t="s">
        <v>730</v>
      </c>
      <c r="C15838" t="s">
        <v>559</v>
      </c>
      <c r="D15838" t="s">
        <v>298</v>
      </c>
      <c r="E15838" t="s">
        <v>101</v>
      </c>
    </row>
    <row r="15839" spans="1:8" x14ac:dyDescent="0.35">
      <c r="A15839">
        <v>15022025</v>
      </c>
      <c r="B15839" t="s">
        <v>444</v>
      </c>
      <c r="C15839" t="s">
        <v>150</v>
      </c>
      <c r="D15839" t="s">
        <v>300</v>
      </c>
      <c r="E15839" t="s">
        <v>262</v>
      </c>
      <c r="F15839" t="s">
        <v>101</v>
      </c>
    </row>
    <row r="15840" spans="1:8" x14ac:dyDescent="0.35">
      <c r="A15840">
        <v>15022025</v>
      </c>
      <c r="B15840" t="s">
        <v>795</v>
      </c>
      <c r="C15840" t="s">
        <v>600</v>
      </c>
      <c r="D15840" t="s">
        <v>301</v>
      </c>
      <c r="E15840" t="s">
        <v>101</v>
      </c>
    </row>
    <row r="15841" spans="1:9" x14ac:dyDescent="0.35">
      <c r="A15841">
        <v>15022025</v>
      </c>
      <c r="B15841" t="s">
        <v>715</v>
      </c>
      <c r="C15841" t="s">
        <v>218</v>
      </c>
      <c r="D15841" t="s">
        <v>303</v>
      </c>
      <c r="E15841" t="s">
        <v>149</v>
      </c>
    </row>
    <row r="15842" spans="1:9" x14ac:dyDescent="0.35">
      <c r="A15842">
        <v>15022025</v>
      </c>
      <c r="B15842" t="s">
        <v>856</v>
      </c>
      <c r="C15842" t="s">
        <v>737</v>
      </c>
      <c r="D15842" t="s">
        <v>306</v>
      </c>
      <c r="E15842" t="s">
        <v>101</v>
      </c>
    </row>
    <row r="15843" spans="1:9" x14ac:dyDescent="0.35">
      <c r="A15843">
        <v>15022025</v>
      </c>
      <c r="B15843" t="s">
        <v>883</v>
      </c>
      <c r="C15843" t="s">
        <v>623</v>
      </c>
      <c r="D15843" t="s">
        <v>308</v>
      </c>
      <c r="E15843" t="s">
        <v>309</v>
      </c>
      <c r="F15843" t="s">
        <v>310</v>
      </c>
      <c r="G15843" t="s">
        <v>311</v>
      </c>
      <c r="H15843" t="s">
        <v>312</v>
      </c>
      <c r="I15843" t="s">
        <v>101</v>
      </c>
    </row>
    <row r="15844" spans="1:9" x14ac:dyDescent="0.35">
      <c r="A15844">
        <v>15022025</v>
      </c>
      <c r="B15844" t="s">
        <v>218</v>
      </c>
      <c r="C15844" t="s">
        <v>145</v>
      </c>
      <c r="D15844" t="s">
        <v>314</v>
      </c>
      <c r="E15844" t="s">
        <v>315</v>
      </c>
      <c r="F15844" t="s">
        <v>101</v>
      </c>
    </row>
    <row r="15845" spans="1:9" x14ac:dyDescent="0.35">
      <c r="A15845">
        <v>15022025</v>
      </c>
      <c r="B15845" t="s">
        <v>841</v>
      </c>
      <c r="C15845" t="s">
        <v>195</v>
      </c>
      <c r="D15845" t="s">
        <v>314</v>
      </c>
      <c r="E15845" t="s">
        <v>317</v>
      </c>
      <c r="F15845" t="s">
        <v>101</v>
      </c>
    </row>
    <row r="15846" spans="1:9" x14ac:dyDescent="0.35">
      <c r="A15846">
        <v>15022025</v>
      </c>
      <c r="B15846" t="s">
        <v>752</v>
      </c>
      <c r="C15846" t="s">
        <v>499</v>
      </c>
      <c r="D15846" t="s">
        <v>319</v>
      </c>
      <c r="E15846" t="s">
        <v>320</v>
      </c>
      <c r="F15846" t="s">
        <v>321</v>
      </c>
    </row>
    <row r="15847" spans="1:9" x14ac:dyDescent="0.35">
      <c r="A15847">
        <v>15022025</v>
      </c>
      <c r="B15847" t="s">
        <v>638</v>
      </c>
      <c r="C15847" t="s">
        <v>322</v>
      </c>
      <c r="D15847" t="s">
        <v>101</v>
      </c>
    </row>
    <row r="15848" spans="1:9" x14ac:dyDescent="0.35">
      <c r="A15848">
        <v>15022025</v>
      </c>
      <c r="B15848" t="s">
        <v>843</v>
      </c>
      <c r="C15848" t="s">
        <v>629</v>
      </c>
      <c r="D15848" t="s">
        <v>325</v>
      </c>
      <c r="E15848" t="s">
        <v>101</v>
      </c>
    </row>
    <row r="15849" spans="1:9" x14ac:dyDescent="0.35">
      <c r="A15849">
        <v>15022025</v>
      </c>
      <c r="B15849" t="s">
        <v>881</v>
      </c>
      <c r="C15849" t="s">
        <v>687</v>
      </c>
      <c r="D15849" t="s">
        <v>328</v>
      </c>
      <c r="E15849" t="s">
        <v>101</v>
      </c>
    </row>
    <row r="15850" spans="1:9" x14ac:dyDescent="0.35">
      <c r="A15850">
        <v>15022025</v>
      </c>
      <c r="B15850" t="s">
        <v>590</v>
      </c>
      <c r="C15850" t="s">
        <v>331</v>
      </c>
      <c r="D15850" t="s">
        <v>332</v>
      </c>
      <c r="E15850" t="s">
        <v>101</v>
      </c>
    </row>
    <row r="15851" spans="1:9" x14ac:dyDescent="0.35">
      <c r="A15851">
        <v>15022025</v>
      </c>
      <c r="B15851" t="s">
        <v>418</v>
      </c>
      <c r="C15851" t="s">
        <v>145</v>
      </c>
      <c r="D15851" t="s">
        <v>331</v>
      </c>
      <c r="E15851" t="s">
        <v>335</v>
      </c>
      <c r="F15851" t="s">
        <v>101</v>
      </c>
    </row>
    <row r="15852" spans="1:9" x14ac:dyDescent="0.35">
      <c r="A15852">
        <v>15022025</v>
      </c>
      <c r="B15852" t="s">
        <v>430</v>
      </c>
      <c r="C15852" t="s">
        <v>480</v>
      </c>
      <c r="D15852" t="s">
        <v>331</v>
      </c>
      <c r="E15852" t="s">
        <v>338</v>
      </c>
      <c r="F15852" t="s">
        <v>321</v>
      </c>
    </row>
    <row r="15853" spans="1:9" x14ac:dyDescent="0.35">
      <c r="A15853">
        <v>15022025</v>
      </c>
      <c r="B15853" t="s">
        <v>906</v>
      </c>
      <c r="C15853" t="s">
        <v>779</v>
      </c>
      <c r="D15853" t="s">
        <v>170</v>
      </c>
    </row>
    <row r="15854" spans="1:9" x14ac:dyDescent="0.35">
      <c r="A15854">
        <v>15022025</v>
      </c>
      <c r="B15854" t="s">
        <v>720</v>
      </c>
      <c r="C15854" t="s">
        <v>542</v>
      </c>
      <c r="D15854" t="s">
        <v>341</v>
      </c>
      <c r="E15854" t="s">
        <v>101</v>
      </c>
    </row>
    <row r="15855" spans="1:9" x14ac:dyDescent="0.35">
      <c r="A15855">
        <v>15022025</v>
      </c>
      <c r="B15855" t="s">
        <v>778</v>
      </c>
      <c r="C15855" t="s">
        <v>418</v>
      </c>
      <c r="D15855" t="s">
        <v>343</v>
      </c>
      <c r="E15855" t="s">
        <v>101</v>
      </c>
    </row>
    <row r="15856" spans="1:9" x14ac:dyDescent="0.35">
      <c r="A15856">
        <v>15022025</v>
      </c>
      <c r="B15856" t="s">
        <v>430</v>
      </c>
      <c r="C15856" t="s">
        <v>132</v>
      </c>
      <c r="D15856" t="s">
        <v>344</v>
      </c>
      <c r="E15856" t="s">
        <v>345</v>
      </c>
      <c r="F15856" t="s">
        <v>101</v>
      </c>
    </row>
    <row r="15857" spans="1:8" x14ac:dyDescent="0.35">
      <c r="A15857">
        <v>15022025</v>
      </c>
      <c r="B15857" t="s">
        <v>724</v>
      </c>
      <c r="C15857" t="s">
        <v>474</v>
      </c>
      <c r="D15857" t="s">
        <v>132</v>
      </c>
      <c r="E15857" t="s">
        <v>347</v>
      </c>
      <c r="F15857" t="s">
        <v>101</v>
      </c>
    </row>
    <row r="15858" spans="1:8" x14ac:dyDescent="0.35">
      <c r="A15858">
        <v>15022025</v>
      </c>
      <c r="B15858" t="s">
        <v>765</v>
      </c>
      <c r="C15858" t="s">
        <v>579</v>
      </c>
      <c r="D15858" t="s">
        <v>132</v>
      </c>
      <c r="E15858" t="s">
        <v>348</v>
      </c>
      <c r="F15858" t="s">
        <v>101</v>
      </c>
    </row>
    <row r="15859" spans="1:8" x14ac:dyDescent="0.35">
      <c r="A15859">
        <v>15022025</v>
      </c>
      <c r="B15859" t="s">
        <v>413</v>
      </c>
      <c r="C15859" t="s">
        <v>207</v>
      </c>
      <c r="D15859" t="s">
        <v>132</v>
      </c>
      <c r="E15859" t="s">
        <v>350</v>
      </c>
      <c r="F15859" t="s">
        <v>101</v>
      </c>
    </row>
    <row r="15860" spans="1:8" x14ac:dyDescent="0.35">
      <c r="A15860">
        <v>15022025</v>
      </c>
      <c r="B15860" t="s">
        <v>757</v>
      </c>
      <c r="C15860" t="s">
        <v>459</v>
      </c>
      <c r="D15860" t="s">
        <v>132</v>
      </c>
      <c r="E15860" t="s">
        <v>352</v>
      </c>
      <c r="F15860" t="s">
        <v>101</v>
      </c>
    </row>
    <row r="15861" spans="1:8" x14ac:dyDescent="0.35">
      <c r="A15861">
        <v>15022025</v>
      </c>
      <c r="B15861" t="s">
        <v>814</v>
      </c>
      <c r="C15861" t="s">
        <v>493</v>
      </c>
      <c r="D15861" t="s">
        <v>132</v>
      </c>
      <c r="E15861" t="s">
        <v>133</v>
      </c>
      <c r="F15861" t="s">
        <v>355</v>
      </c>
    </row>
    <row r="15862" spans="1:8" x14ac:dyDescent="0.35">
      <c r="A15862">
        <v>15022025</v>
      </c>
      <c r="B15862" t="s">
        <v>796</v>
      </c>
      <c r="C15862" t="s">
        <v>599</v>
      </c>
      <c r="D15862" t="s">
        <v>132</v>
      </c>
      <c r="E15862" t="s">
        <v>356</v>
      </c>
      <c r="F15862" t="s">
        <v>101</v>
      </c>
    </row>
    <row r="15863" spans="1:8" x14ac:dyDescent="0.35">
      <c r="A15863">
        <v>15022025</v>
      </c>
      <c r="B15863" t="s">
        <v>591</v>
      </c>
      <c r="C15863" t="s">
        <v>439</v>
      </c>
      <c r="D15863" t="s">
        <v>359</v>
      </c>
      <c r="E15863" t="s">
        <v>360</v>
      </c>
      <c r="F15863" t="s">
        <v>101</v>
      </c>
    </row>
    <row r="15864" spans="1:8" x14ac:dyDescent="0.35">
      <c r="A15864">
        <v>15022025</v>
      </c>
      <c r="B15864" t="s">
        <v>761</v>
      </c>
      <c r="C15864" t="s">
        <v>431</v>
      </c>
      <c r="D15864" t="s">
        <v>359</v>
      </c>
      <c r="E15864" t="s">
        <v>362</v>
      </c>
      <c r="F15864" t="s">
        <v>101</v>
      </c>
    </row>
    <row r="15865" spans="1:8" x14ac:dyDescent="0.35">
      <c r="A15865">
        <v>15022025</v>
      </c>
      <c r="B15865" t="s">
        <v>814</v>
      </c>
      <c r="C15865" t="s">
        <v>451</v>
      </c>
      <c r="D15865" t="s">
        <v>359</v>
      </c>
      <c r="E15865" t="s">
        <v>362</v>
      </c>
      <c r="F15865" t="s">
        <v>140</v>
      </c>
      <c r="G15865" t="s">
        <v>364</v>
      </c>
      <c r="H15865" t="s">
        <v>101</v>
      </c>
    </row>
    <row r="15866" spans="1:8" x14ac:dyDescent="0.35">
      <c r="A15866">
        <v>15022025</v>
      </c>
      <c r="B15866" t="s">
        <v>920</v>
      </c>
      <c r="C15866" t="s">
        <v>655</v>
      </c>
      <c r="D15866" t="s">
        <v>366</v>
      </c>
      <c r="E15866" t="s">
        <v>257</v>
      </c>
      <c r="F15866" t="s">
        <v>367</v>
      </c>
      <c r="G15866" t="s">
        <v>101</v>
      </c>
    </row>
    <row r="15867" spans="1:8" x14ac:dyDescent="0.35">
      <c r="A15867">
        <v>15022025</v>
      </c>
      <c r="B15867" t="s">
        <v>764</v>
      </c>
      <c r="C15867" t="s">
        <v>581</v>
      </c>
      <c r="D15867" t="s">
        <v>369</v>
      </c>
      <c r="E15867" t="s">
        <v>370</v>
      </c>
      <c r="F15867" t="s">
        <v>101</v>
      </c>
    </row>
    <row r="15868" spans="1:8" x14ac:dyDescent="0.35">
      <c r="A15868">
        <v>15022025</v>
      </c>
      <c r="B15868" t="s">
        <v>788</v>
      </c>
      <c r="C15868" t="s">
        <v>609</v>
      </c>
      <c r="D15868" t="s">
        <v>371</v>
      </c>
      <c r="E15868" t="s">
        <v>101</v>
      </c>
    </row>
    <row r="15869" spans="1:8" x14ac:dyDescent="0.35">
      <c r="A15869">
        <v>15022025</v>
      </c>
      <c r="B15869" t="s">
        <v>718</v>
      </c>
      <c r="C15869" t="s">
        <v>541</v>
      </c>
      <c r="D15869" t="s">
        <v>372</v>
      </c>
      <c r="E15869" t="s">
        <v>101</v>
      </c>
    </row>
    <row r="15870" spans="1:8" x14ac:dyDescent="0.35">
      <c r="A15870">
        <v>15022025</v>
      </c>
      <c r="B15870" t="s">
        <v>694</v>
      </c>
      <c r="C15870" t="s">
        <v>373</v>
      </c>
      <c r="D15870" t="s">
        <v>101</v>
      </c>
    </row>
    <row r="15871" spans="1:8" x14ac:dyDescent="0.35">
      <c r="A15871">
        <v>15022025</v>
      </c>
      <c r="B15871" t="s">
        <v>884</v>
      </c>
      <c r="C15871" t="s">
        <v>623</v>
      </c>
      <c r="D15871" t="s">
        <v>376</v>
      </c>
      <c r="E15871" t="s">
        <v>140</v>
      </c>
      <c r="F15871" t="s">
        <v>331</v>
      </c>
      <c r="G15871" t="s">
        <v>377</v>
      </c>
      <c r="H15871" t="s">
        <v>101</v>
      </c>
    </row>
    <row r="15872" spans="1:8" x14ac:dyDescent="0.35">
      <c r="A15872">
        <v>15022025</v>
      </c>
      <c r="B15872" t="s">
        <v>856</v>
      </c>
      <c r="C15872" t="s">
        <v>557</v>
      </c>
      <c r="D15872" t="s">
        <v>378</v>
      </c>
    </row>
    <row r="15873" spans="1:9" x14ac:dyDescent="0.35">
      <c r="A15873">
        <v>15022025</v>
      </c>
      <c r="B15873" t="s">
        <v>770</v>
      </c>
      <c r="C15873" t="s">
        <v>233</v>
      </c>
      <c r="D15873" t="s">
        <v>380</v>
      </c>
      <c r="E15873" t="s">
        <v>101</v>
      </c>
    </row>
    <row r="15874" spans="1:9" x14ac:dyDescent="0.35">
      <c r="A15874">
        <v>15022025</v>
      </c>
      <c r="B15874" t="s">
        <v>766</v>
      </c>
      <c r="C15874" t="s">
        <v>183</v>
      </c>
      <c r="D15874" t="s">
        <v>382</v>
      </c>
      <c r="E15874" t="s">
        <v>383</v>
      </c>
    </row>
    <row r="15875" spans="1:9" x14ac:dyDescent="0.35">
      <c r="A15875">
        <v>15022025</v>
      </c>
      <c r="B15875" t="s">
        <v>786</v>
      </c>
      <c r="C15875" t="s">
        <v>154</v>
      </c>
      <c r="D15875" t="s">
        <v>385</v>
      </c>
      <c r="E15875" t="s">
        <v>386</v>
      </c>
    </row>
    <row r="15876" spans="1:9" x14ac:dyDescent="0.35">
      <c r="A15876">
        <v>15022025</v>
      </c>
      <c r="B15876" t="s">
        <v>836</v>
      </c>
      <c r="C15876" t="s">
        <v>657</v>
      </c>
      <c r="D15876" t="s">
        <v>388</v>
      </c>
      <c r="E15876" t="s">
        <v>101</v>
      </c>
    </row>
    <row r="15877" spans="1:9" x14ac:dyDescent="0.35">
      <c r="A15877">
        <v>15022025</v>
      </c>
      <c r="B15877" t="s">
        <v>275</v>
      </c>
      <c r="C15877" t="s">
        <v>391</v>
      </c>
      <c r="D15877" t="s">
        <v>101</v>
      </c>
    </row>
    <row r="15878" spans="1:9" x14ac:dyDescent="0.35">
      <c r="A15878">
        <v>15022025</v>
      </c>
      <c r="B15878" t="s">
        <v>692</v>
      </c>
      <c r="C15878" t="s">
        <v>219</v>
      </c>
      <c r="D15878" t="s">
        <v>393</v>
      </c>
    </row>
    <row r="15879" spans="1:9" x14ac:dyDescent="0.35">
      <c r="A15879">
        <v>15022025</v>
      </c>
      <c r="B15879" t="s">
        <v>722</v>
      </c>
      <c r="C15879" t="s">
        <v>438</v>
      </c>
      <c r="D15879" t="s">
        <v>394</v>
      </c>
      <c r="E15879" t="s">
        <v>395</v>
      </c>
      <c r="F15879" t="s">
        <v>101</v>
      </c>
    </row>
    <row r="15880" spans="1:9" x14ac:dyDescent="0.35">
      <c r="A15880">
        <v>15022025</v>
      </c>
      <c r="B15880" t="s">
        <v>778</v>
      </c>
      <c r="C15880" t="s">
        <v>339</v>
      </c>
      <c r="D15880" t="s">
        <v>396</v>
      </c>
    </row>
    <row r="15881" spans="1:9" x14ac:dyDescent="0.35">
      <c r="A15881">
        <v>15022025</v>
      </c>
      <c r="B15881" t="s">
        <v>430</v>
      </c>
      <c r="C15881" t="s">
        <v>397</v>
      </c>
      <c r="D15881" t="s">
        <v>101</v>
      </c>
    </row>
    <row r="15882" spans="1:9" x14ac:dyDescent="0.35">
      <c r="A15882">
        <v>15022025</v>
      </c>
      <c r="B15882" t="s">
        <v>711</v>
      </c>
      <c r="C15882" t="s">
        <v>557</v>
      </c>
      <c r="D15882" t="s">
        <v>399</v>
      </c>
      <c r="E15882" t="s">
        <v>140</v>
      </c>
      <c r="F15882" t="s">
        <v>400</v>
      </c>
      <c r="G15882" t="s">
        <v>257</v>
      </c>
      <c r="H15882" t="s">
        <v>331</v>
      </c>
      <c r="I15882" t="s">
        <v>401</v>
      </c>
    </row>
    <row r="15883" spans="1:9" x14ac:dyDescent="0.35">
      <c r="A15883">
        <v>15022025</v>
      </c>
      <c r="B15883" t="s">
        <v>842</v>
      </c>
      <c r="C15883" t="s">
        <v>518</v>
      </c>
      <c r="D15883" t="s">
        <v>399</v>
      </c>
      <c r="E15883" t="s">
        <v>187</v>
      </c>
      <c r="F15883" t="s">
        <v>101</v>
      </c>
    </row>
    <row r="15884" spans="1:9" x14ac:dyDescent="0.35">
      <c r="A15884">
        <v>15022025</v>
      </c>
      <c r="B15884" t="s">
        <v>628</v>
      </c>
      <c r="C15884" t="s">
        <v>438</v>
      </c>
      <c r="D15884" t="s">
        <v>399</v>
      </c>
      <c r="E15884" t="s">
        <v>403</v>
      </c>
      <c r="F15884" t="s">
        <v>101</v>
      </c>
    </row>
    <row r="15885" spans="1:9" x14ac:dyDescent="0.35">
      <c r="A15885">
        <v>15022025</v>
      </c>
      <c r="B15885" t="s">
        <v>551</v>
      </c>
      <c r="C15885" t="s">
        <v>591</v>
      </c>
      <c r="D15885" t="s">
        <v>399</v>
      </c>
      <c r="E15885" t="s">
        <v>404</v>
      </c>
      <c r="F15885" t="s">
        <v>101</v>
      </c>
    </row>
    <row r="15886" spans="1:9" x14ac:dyDescent="0.35">
      <c r="A15886">
        <v>14022025</v>
      </c>
      <c r="B15886" t="s">
        <v>750</v>
      </c>
      <c r="C15886" t="s">
        <v>609</v>
      </c>
      <c r="D15886" t="s">
        <v>100</v>
      </c>
      <c r="E15886" t="s">
        <v>101</v>
      </c>
    </row>
    <row r="15887" spans="1:9" x14ac:dyDescent="0.35">
      <c r="A15887">
        <v>14022025</v>
      </c>
      <c r="B15887" t="s">
        <v>663</v>
      </c>
      <c r="C15887" t="s">
        <v>422</v>
      </c>
      <c r="D15887" t="s">
        <v>104</v>
      </c>
      <c r="E15887" t="s">
        <v>101</v>
      </c>
    </row>
    <row r="15888" spans="1:9" x14ac:dyDescent="0.35">
      <c r="A15888">
        <v>14022025</v>
      </c>
      <c r="B15888" t="s">
        <v>760</v>
      </c>
      <c r="C15888" t="s">
        <v>440</v>
      </c>
      <c r="D15888" t="s">
        <v>107</v>
      </c>
      <c r="E15888" t="s">
        <v>108</v>
      </c>
      <c r="F15888" t="s">
        <v>101</v>
      </c>
    </row>
    <row r="15889" spans="1:7" x14ac:dyDescent="0.35">
      <c r="A15889">
        <v>14022025</v>
      </c>
      <c r="B15889" t="s">
        <v>742</v>
      </c>
      <c r="C15889" t="s">
        <v>146</v>
      </c>
      <c r="D15889" t="s">
        <v>111</v>
      </c>
      <c r="E15889" t="s">
        <v>101</v>
      </c>
    </row>
    <row r="15890" spans="1:7" x14ac:dyDescent="0.35">
      <c r="A15890">
        <v>14022025</v>
      </c>
      <c r="B15890" t="s">
        <v>381</v>
      </c>
      <c r="C15890" t="s">
        <v>648</v>
      </c>
      <c r="D15890" t="s">
        <v>114</v>
      </c>
      <c r="E15890" t="s">
        <v>115</v>
      </c>
      <c r="F15890" t="s">
        <v>116</v>
      </c>
    </row>
    <row r="15891" spans="1:7" x14ac:dyDescent="0.35">
      <c r="A15891">
        <v>14022025</v>
      </c>
      <c r="B15891" t="s">
        <v>158</v>
      </c>
      <c r="C15891" t="s">
        <v>467</v>
      </c>
      <c r="D15891" t="s">
        <v>114</v>
      </c>
      <c r="E15891" t="s">
        <v>119</v>
      </c>
      <c r="F15891" t="s">
        <v>120</v>
      </c>
      <c r="G15891" t="s">
        <v>121</v>
      </c>
    </row>
    <row r="15892" spans="1:7" x14ac:dyDescent="0.35">
      <c r="A15892">
        <v>14022025</v>
      </c>
      <c r="B15892" t="s">
        <v>402</v>
      </c>
      <c r="C15892" t="s">
        <v>472</v>
      </c>
      <c r="D15892" t="s">
        <v>114</v>
      </c>
      <c r="E15892" t="s">
        <v>124</v>
      </c>
    </row>
    <row r="15893" spans="1:7" x14ac:dyDescent="0.35">
      <c r="A15893">
        <v>14022025</v>
      </c>
      <c r="B15893" t="s">
        <v>411</v>
      </c>
      <c r="C15893" t="s">
        <v>517</v>
      </c>
      <c r="D15893" t="s">
        <v>114</v>
      </c>
      <c r="E15893" t="s">
        <v>127</v>
      </c>
    </row>
    <row r="15894" spans="1:7" x14ac:dyDescent="0.35">
      <c r="A15894">
        <v>14022025</v>
      </c>
      <c r="B15894" t="s">
        <v>469</v>
      </c>
      <c r="C15894" t="s">
        <v>333</v>
      </c>
      <c r="D15894" t="s">
        <v>114</v>
      </c>
      <c r="E15894" t="s">
        <v>130</v>
      </c>
    </row>
    <row r="15895" spans="1:7" x14ac:dyDescent="0.35">
      <c r="A15895">
        <v>14022025</v>
      </c>
      <c r="B15895" t="s">
        <v>197</v>
      </c>
      <c r="C15895" t="s">
        <v>118</v>
      </c>
      <c r="D15895" t="s">
        <v>114</v>
      </c>
      <c r="E15895" t="s">
        <v>132</v>
      </c>
      <c r="F15895" t="s">
        <v>133</v>
      </c>
    </row>
    <row r="15896" spans="1:7" x14ac:dyDescent="0.35">
      <c r="A15896">
        <v>14022025</v>
      </c>
      <c r="B15896" t="s">
        <v>636</v>
      </c>
      <c r="C15896" t="s">
        <v>574</v>
      </c>
      <c r="D15896" t="s">
        <v>135</v>
      </c>
      <c r="E15896" t="s">
        <v>136</v>
      </c>
    </row>
    <row r="15897" spans="1:7" x14ac:dyDescent="0.35">
      <c r="A15897">
        <v>14022025</v>
      </c>
      <c r="B15897" t="s">
        <v>801</v>
      </c>
      <c r="C15897" t="s">
        <v>518</v>
      </c>
      <c r="D15897" t="s">
        <v>139</v>
      </c>
      <c r="E15897" t="s">
        <v>140</v>
      </c>
      <c r="F15897" t="s">
        <v>141</v>
      </c>
      <c r="G15897" t="s">
        <v>101</v>
      </c>
    </row>
    <row r="15898" spans="1:7" x14ac:dyDescent="0.35">
      <c r="A15898">
        <v>14022025</v>
      </c>
      <c r="B15898" t="s">
        <v>573</v>
      </c>
      <c r="C15898" t="s">
        <v>285</v>
      </c>
      <c r="D15898" t="s">
        <v>144</v>
      </c>
      <c r="E15898" t="s">
        <v>101</v>
      </c>
    </row>
    <row r="15899" spans="1:7" x14ac:dyDescent="0.35">
      <c r="A15899">
        <v>14022025</v>
      </c>
      <c r="B15899" t="s">
        <v>766</v>
      </c>
      <c r="C15899" t="s">
        <v>413</v>
      </c>
      <c r="D15899" t="s">
        <v>147</v>
      </c>
      <c r="E15899" t="s">
        <v>148</v>
      </c>
      <c r="F15899" t="s">
        <v>149</v>
      </c>
    </row>
    <row r="15900" spans="1:7" x14ac:dyDescent="0.35">
      <c r="A15900">
        <v>14022025</v>
      </c>
      <c r="B15900" t="s">
        <v>718</v>
      </c>
      <c r="C15900" t="s">
        <v>436</v>
      </c>
      <c r="D15900" t="s">
        <v>152</v>
      </c>
      <c r="E15900" t="s">
        <v>140</v>
      </c>
      <c r="F15900" t="s">
        <v>153</v>
      </c>
      <c r="G15900" t="s">
        <v>101</v>
      </c>
    </row>
    <row r="15901" spans="1:7" x14ac:dyDescent="0.35">
      <c r="A15901">
        <v>14022025</v>
      </c>
      <c r="B15901" t="s">
        <v>879</v>
      </c>
      <c r="C15901" t="s">
        <v>728</v>
      </c>
      <c r="D15901" t="s">
        <v>156</v>
      </c>
      <c r="E15901" t="s">
        <v>101</v>
      </c>
    </row>
    <row r="15902" spans="1:7" x14ac:dyDescent="0.35">
      <c r="A15902">
        <v>14022025</v>
      </c>
      <c r="B15902" t="s">
        <v>688</v>
      </c>
      <c r="C15902" t="s">
        <v>159</v>
      </c>
      <c r="D15902" t="s">
        <v>101</v>
      </c>
    </row>
    <row r="15903" spans="1:7" x14ac:dyDescent="0.35">
      <c r="A15903">
        <v>14022025</v>
      </c>
      <c r="B15903" t="s">
        <v>567</v>
      </c>
      <c r="C15903" t="s">
        <v>161</v>
      </c>
      <c r="D15903" t="s">
        <v>101</v>
      </c>
    </row>
    <row r="15904" spans="1:7" x14ac:dyDescent="0.35">
      <c r="A15904">
        <v>14022025</v>
      </c>
      <c r="B15904" t="s">
        <v>624</v>
      </c>
      <c r="C15904" t="s">
        <v>145</v>
      </c>
      <c r="D15904" t="s">
        <v>164</v>
      </c>
      <c r="E15904" t="s">
        <v>101</v>
      </c>
    </row>
    <row r="15905" spans="1:7" x14ac:dyDescent="0.35">
      <c r="A15905">
        <v>14022025</v>
      </c>
      <c r="B15905" t="s">
        <v>836</v>
      </c>
      <c r="C15905" t="s">
        <v>557</v>
      </c>
      <c r="D15905" t="s">
        <v>167</v>
      </c>
    </row>
    <row r="15906" spans="1:7" x14ac:dyDescent="0.35">
      <c r="A15906">
        <v>14022025</v>
      </c>
      <c r="B15906" t="s">
        <v>597</v>
      </c>
      <c r="C15906" t="s">
        <v>550</v>
      </c>
      <c r="D15906" t="s">
        <v>169</v>
      </c>
      <c r="E15906" t="s">
        <v>170</v>
      </c>
      <c r="F15906" t="s">
        <v>101</v>
      </c>
    </row>
    <row r="15907" spans="1:7" x14ac:dyDescent="0.35">
      <c r="A15907">
        <v>14022025</v>
      </c>
      <c r="B15907" t="s">
        <v>836</v>
      </c>
      <c r="C15907" t="s">
        <v>514</v>
      </c>
      <c r="D15907" t="s">
        <v>173</v>
      </c>
      <c r="E15907" t="s">
        <v>101</v>
      </c>
    </row>
    <row r="15908" spans="1:7" x14ac:dyDescent="0.35">
      <c r="A15908">
        <v>14022025</v>
      </c>
      <c r="B15908" t="s">
        <v>841</v>
      </c>
      <c r="C15908" t="s">
        <v>542</v>
      </c>
      <c r="D15908" t="s">
        <v>176</v>
      </c>
      <c r="E15908" t="s">
        <v>101</v>
      </c>
    </row>
    <row r="15909" spans="1:7" x14ac:dyDescent="0.35">
      <c r="A15909">
        <v>14022025</v>
      </c>
      <c r="B15909" t="s">
        <v>775</v>
      </c>
      <c r="C15909" t="s">
        <v>695</v>
      </c>
      <c r="D15909" t="s">
        <v>176</v>
      </c>
      <c r="E15909" t="s">
        <v>149</v>
      </c>
    </row>
    <row r="15910" spans="1:7" x14ac:dyDescent="0.35">
      <c r="A15910">
        <v>14022025</v>
      </c>
      <c r="B15910" t="s">
        <v>551</v>
      </c>
      <c r="C15910" t="s">
        <v>374</v>
      </c>
      <c r="D15910" t="s">
        <v>181</v>
      </c>
      <c r="E15910" t="s">
        <v>182</v>
      </c>
      <c r="F15910" t="s">
        <v>101</v>
      </c>
    </row>
    <row r="15911" spans="1:7" x14ac:dyDescent="0.35">
      <c r="A15911">
        <v>14022025</v>
      </c>
      <c r="B15911" t="s">
        <v>848</v>
      </c>
      <c r="C15911" t="s">
        <v>557</v>
      </c>
      <c r="D15911" t="s">
        <v>184</v>
      </c>
      <c r="E15911" t="s">
        <v>101</v>
      </c>
    </row>
    <row r="15912" spans="1:7" x14ac:dyDescent="0.35">
      <c r="A15912">
        <v>14022025</v>
      </c>
      <c r="B15912" t="s">
        <v>465</v>
      </c>
      <c r="C15912" t="s">
        <v>187</v>
      </c>
      <c r="D15912" t="s">
        <v>101</v>
      </c>
    </row>
    <row r="15913" spans="1:7" x14ac:dyDescent="0.35">
      <c r="A15913">
        <v>14022025</v>
      </c>
      <c r="B15913" t="s">
        <v>718</v>
      </c>
      <c r="C15913" t="s">
        <v>420</v>
      </c>
      <c r="D15913" t="s">
        <v>190</v>
      </c>
      <c r="E15913" t="s">
        <v>191</v>
      </c>
      <c r="F15913" t="s">
        <v>101</v>
      </c>
    </row>
    <row r="15914" spans="1:7" x14ac:dyDescent="0.35">
      <c r="A15914">
        <v>14022025</v>
      </c>
      <c r="B15914" t="s">
        <v>510</v>
      </c>
      <c r="C15914" t="s">
        <v>190</v>
      </c>
      <c r="D15914" t="s">
        <v>194</v>
      </c>
      <c r="E15914" t="s">
        <v>101</v>
      </c>
    </row>
    <row r="15915" spans="1:7" x14ac:dyDescent="0.35">
      <c r="A15915">
        <v>14022025</v>
      </c>
      <c r="B15915" t="s">
        <v>723</v>
      </c>
      <c r="C15915" t="s">
        <v>438</v>
      </c>
      <c r="D15915" t="s">
        <v>190</v>
      </c>
      <c r="E15915" t="s">
        <v>196</v>
      </c>
      <c r="F15915" t="s">
        <v>101</v>
      </c>
    </row>
    <row r="15916" spans="1:7" x14ac:dyDescent="0.35">
      <c r="A15916">
        <v>14022025</v>
      </c>
      <c r="B15916" t="s">
        <v>520</v>
      </c>
      <c r="C15916" t="s">
        <v>198</v>
      </c>
      <c r="D15916" t="s">
        <v>140</v>
      </c>
      <c r="E15916" t="s">
        <v>199</v>
      </c>
      <c r="F15916" t="s">
        <v>200</v>
      </c>
      <c r="G15916" t="s">
        <v>101</v>
      </c>
    </row>
    <row r="15917" spans="1:7" x14ac:dyDescent="0.35">
      <c r="A15917">
        <v>14022025</v>
      </c>
      <c r="B15917" t="s">
        <v>742</v>
      </c>
      <c r="C15917" t="s">
        <v>293</v>
      </c>
      <c r="D15917" t="s">
        <v>61</v>
      </c>
      <c r="E15917" t="s">
        <v>101</v>
      </c>
    </row>
    <row r="15918" spans="1:7" x14ac:dyDescent="0.35">
      <c r="A15918">
        <v>14022025</v>
      </c>
      <c r="B15918" t="s">
        <v>787</v>
      </c>
      <c r="C15918" t="s">
        <v>418</v>
      </c>
      <c r="D15918" t="s">
        <v>205</v>
      </c>
      <c r="E15918" t="s">
        <v>101</v>
      </c>
    </row>
    <row r="15919" spans="1:7" x14ac:dyDescent="0.35">
      <c r="A15919">
        <v>14022025</v>
      </c>
      <c r="B15919" t="s">
        <v>850</v>
      </c>
      <c r="C15919" t="s">
        <v>596</v>
      </c>
      <c r="D15919" t="s">
        <v>208</v>
      </c>
      <c r="E15919" t="s">
        <v>101</v>
      </c>
    </row>
    <row r="15920" spans="1:7" x14ac:dyDescent="0.35">
      <c r="A15920">
        <v>14022025</v>
      </c>
      <c r="B15920" t="s">
        <v>687</v>
      </c>
      <c r="C15920" t="s">
        <v>501</v>
      </c>
      <c r="D15920" t="s">
        <v>210</v>
      </c>
      <c r="E15920" t="s">
        <v>211</v>
      </c>
      <c r="F15920" t="s">
        <v>101</v>
      </c>
    </row>
    <row r="15921" spans="1:7" x14ac:dyDescent="0.35">
      <c r="A15921">
        <v>14022025</v>
      </c>
      <c r="B15921" t="s">
        <v>623</v>
      </c>
      <c r="C15921" t="s">
        <v>146</v>
      </c>
      <c r="D15921" t="s">
        <v>214</v>
      </c>
      <c r="E15921" t="s">
        <v>215</v>
      </c>
      <c r="F15921" t="s">
        <v>101</v>
      </c>
    </row>
    <row r="15922" spans="1:7" x14ac:dyDescent="0.35">
      <c r="A15922">
        <v>14022025</v>
      </c>
      <c r="B15922" t="s">
        <v>770</v>
      </c>
      <c r="C15922" t="s">
        <v>418</v>
      </c>
      <c r="D15922" t="s">
        <v>217</v>
      </c>
      <c r="E15922" t="s">
        <v>101</v>
      </c>
    </row>
    <row r="15923" spans="1:7" x14ac:dyDescent="0.35">
      <c r="A15923">
        <v>14022025</v>
      </c>
      <c r="B15923" t="s">
        <v>827</v>
      </c>
      <c r="C15923" t="s">
        <v>593</v>
      </c>
      <c r="D15923" t="s">
        <v>220</v>
      </c>
      <c r="E15923" t="s">
        <v>101</v>
      </c>
    </row>
    <row r="15924" spans="1:7" x14ac:dyDescent="0.35">
      <c r="A15924">
        <v>14022025</v>
      </c>
      <c r="B15924" t="s">
        <v>874</v>
      </c>
      <c r="C15924" t="s">
        <v>557</v>
      </c>
      <c r="D15924" t="s">
        <v>222</v>
      </c>
    </row>
    <row r="15925" spans="1:7" x14ac:dyDescent="0.35">
      <c r="A15925">
        <v>14022025</v>
      </c>
      <c r="B15925" t="s">
        <v>664</v>
      </c>
      <c r="C15925" t="s">
        <v>137</v>
      </c>
      <c r="D15925" t="s">
        <v>225</v>
      </c>
      <c r="E15925" t="s">
        <v>101</v>
      </c>
    </row>
    <row r="15926" spans="1:7" x14ac:dyDescent="0.35">
      <c r="A15926">
        <v>14022025</v>
      </c>
      <c r="B15926" t="s">
        <v>721</v>
      </c>
      <c r="C15926" t="s">
        <v>247</v>
      </c>
      <c r="D15926" t="s">
        <v>225</v>
      </c>
      <c r="E15926" t="s">
        <v>228</v>
      </c>
      <c r="F15926" t="s">
        <v>229</v>
      </c>
    </row>
    <row r="15927" spans="1:7" x14ac:dyDescent="0.35">
      <c r="A15927">
        <v>14022025</v>
      </c>
      <c r="B15927" t="s">
        <v>692</v>
      </c>
      <c r="C15927" t="s">
        <v>460</v>
      </c>
      <c r="D15927" t="s">
        <v>232</v>
      </c>
      <c r="E15927" t="s">
        <v>101</v>
      </c>
    </row>
    <row r="15928" spans="1:7" x14ac:dyDescent="0.35">
      <c r="A15928">
        <v>14022025</v>
      </c>
      <c r="B15928" t="s">
        <v>628</v>
      </c>
      <c r="C15928" t="s">
        <v>498</v>
      </c>
      <c r="D15928" t="s">
        <v>235</v>
      </c>
      <c r="E15928" t="s">
        <v>236</v>
      </c>
      <c r="F15928" t="s">
        <v>101</v>
      </c>
    </row>
    <row r="15929" spans="1:7" x14ac:dyDescent="0.35">
      <c r="A15929">
        <v>14022025</v>
      </c>
      <c r="B15929" t="s">
        <v>518</v>
      </c>
      <c r="C15929" t="s">
        <v>595</v>
      </c>
      <c r="D15929" t="s">
        <v>235</v>
      </c>
      <c r="E15929" t="s">
        <v>239</v>
      </c>
      <c r="F15929" t="s">
        <v>149</v>
      </c>
    </row>
    <row r="15930" spans="1:7" x14ac:dyDescent="0.35">
      <c r="A15930">
        <v>14022025</v>
      </c>
      <c r="B15930" t="s">
        <v>881</v>
      </c>
      <c r="C15930" t="s">
        <v>623</v>
      </c>
      <c r="D15930" t="s">
        <v>235</v>
      </c>
      <c r="E15930" t="s">
        <v>241</v>
      </c>
      <c r="F15930" t="s">
        <v>101</v>
      </c>
    </row>
    <row r="15931" spans="1:7" x14ac:dyDescent="0.35">
      <c r="A15931">
        <v>14022025</v>
      </c>
      <c r="B15931" t="s">
        <v>810</v>
      </c>
      <c r="C15931" t="s">
        <v>218</v>
      </c>
      <c r="D15931" t="s">
        <v>243</v>
      </c>
      <c r="E15931" t="s">
        <v>101</v>
      </c>
    </row>
    <row r="15932" spans="1:7" x14ac:dyDescent="0.35">
      <c r="A15932">
        <v>14022025</v>
      </c>
      <c r="B15932" t="s">
        <v>636</v>
      </c>
      <c r="C15932" t="s">
        <v>224</v>
      </c>
      <c r="D15932" t="s">
        <v>245</v>
      </c>
      <c r="E15932" t="s">
        <v>246</v>
      </c>
    </row>
    <row r="15933" spans="1:7" x14ac:dyDescent="0.35">
      <c r="A15933">
        <v>14022025</v>
      </c>
      <c r="B15933" t="s">
        <v>851</v>
      </c>
      <c r="C15933" t="s">
        <v>579</v>
      </c>
      <c r="D15933" t="s">
        <v>245</v>
      </c>
      <c r="E15933" t="s">
        <v>249</v>
      </c>
    </row>
    <row r="15934" spans="1:7" x14ac:dyDescent="0.35">
      <c r="A15934">
        <v>14022025</v>
      </c>
      <c r="B15934" t="s">
        <v>778</v>
      </c>
      <c r="C15934" t="s">
        <v>154</v>
      </c>
      <c r="D15934" t="s">
        <v>252</v>
      </c>
      <c r="E15934" t="s">
        <v>101</v>
      </c>
    </row>
    <row r="15935" spans="1:7" x14ac:dyDescent="0.35">
      <c r="A15935">
        <v>14022025</v>
      </c>
      <c r="B15935" t="s">
        <v>639</v>
      </c>
      <c r="C15935" t="s">
        <v>327</v>
      </c>
      <c r="D15935" t="s">
        <v>254</v>
      </c>
    </row>
    <row r="15936" spans="1:7" x14ac:dyDescent="0.35">
      <c r="A15936">
        <v>14022025</v>
      </c>
      <c r="B15936" t="s">
        <v>573</v>
      </c>
      <c r="C15936" t="s">
        <v>600</v>
      </c>
      <c r="D15936" t="s">
        <v>256</v>
      </c>
      <c r="E15936" t="s">
        <v>257</v>
      </c>
      <c r="F15936" t="s">
        <v>236</v>
      </c>
      <c r="G15936" t="s">
        <v>101</v>
      </c>
    </row>
    <row r="15937" spans="1:8" x14ac:dyDescent="0.35">
      <c r="A15937">
        <v>14022025</v>
      </c>
      <c r="B15937" t="s">
        <v>908</v>
      </c>
      <c r="C15937" t="s">
        <v>218</v>
      </c>
      <c r="D15937" t="s">
        <v>260</v>
      </c>
      <c r="E15937" t="s">
        <v>136</v>
      </c>
      <c r="F15937" t="s">
        <v>101</v>
      </c>
    </row>
    <row r="15938" spans="1:8" x14ac:dyDescent="0.35">
      <c r="A15938">
        <v>14022025</v>
      </c>
      <c r="B15938" t="s">
        <v>137</v>
      </c>
      <c r="C15938" t="s">
        <v>261</v>
      </c>
      <c r="D15938" t="s">
        <v>262</v>
      </c>
      <c r="E15938" t="s">
        <v>101</v>
      </c>
    </row>
    <row r="15939" spans="1:8" x14ac:dyDescent="0.35">
      <c r="A15939">
        <v>14022025</v>
      </c>
      <c r="B15939" t="s">
        <v>714</v>
      </c>
      <c r="C15939" t="s">
        <v>264</v>
      </c>
      <c r="D15939" t="s">
        <v>101</v>
      </c>
    </row>
    <row r="15940" spans="1:8" x14ac:dyDescent="0.35">
      <c r="A15940">
        <v>14022025</v>
      </c>
      <c r="B15940" t="s">
        <v>218</v>
      </c>
      <c r="C15940" t="s">
        <v>264</v>
      </c>
      <c r="D15940" t="s">
        <v>149</v>
      </c>
    </row>
    <row r="15941" spans="1:8" x14ac:dyDescent="0.35">
      <c r="A15941">
        <v>14022025</v>
      </c>
      <c r="B15941" t="s">
        <v>836</v>
      </c>
      <c r="C15941" t="s">
        <v>665</v>
      </c>
      <c r="D15941" t="s">
        <v>265</v>
      </c>
      <c r="E15941" t="s">
        <v>101</v>
      </c>
      <c r="F15941" t="s">
        <v>266</v>
      </c>
    </row>
    <row r="15942" spans="1:8" x14ac:dyDescent="0.35">
      <c r="A15942">
        <v>14022025</v>
      </c>
      <c r="B15942" t="s">
        <v>536</v>
      </c>
      <c r="C15942" t="s">
        <v>267</v>
      </c>
      <c r="D15942" t="s">
        <v>101</v>
      </c>
    </row>
    <row r="15943" spans="1:8" x14ac:dyDescent="0.35">
      <c r="A15943">
        <v>14022025</v>
      </c>
      <c r="B15943" t="s">
        <v>786</v>
      </c>
      <c r="C15943" t="s">
        <v>534</v>
      </c>
      <c r="D15943" t="s">
        <v>268</v>
      </c>
    </row>
    <row r="15944" spans="1:8" x14ac:dyDescent="0.35">
      <c r="A15944">
        <v>14022025</v>
      </c>
      <c r="B15944" t="s">
        <v>594</v>
      </c>
      <c r="C15944" t="s">
        <v>270</v>
      </c>
      <c r="D15944" t="s">
        <v>271</v>
      </c>
      <c r="E15944" t="s">
        <v>101</v>
      </c>
    </row>
    <row r="15945" spans="1:8" x14ac:dyDescent="0.35">
      <c r="A15945">
        <v>14022025</v>
      </c>
      <c r="B15945" t="s">
        <v>759</v>
      </c>
      <c r="C15945" t="s">
        <v>542</v>
      </c>
      <c r="D15945" t="s">
        <v>274</v>
      </c>
      <c r="E15945" t="s">
        <v>101</v>
      </c>
    </row>
    <row r="15946" spans="1:8" x14ac:dyDescent="0.35">
      <c r="A15946">
        <v>14022025</v>
      </c>
      <c r="B15946" t="s">
        <v>812</v>
      </c>
      <c r="C15946" t="s">
        <v>454</v>
      </c>
      <c r="D15946" t="s">
        <v>277</v>
      </c>
      <c r="E15946" t="s">
        <v>101</v>
      </c>
    </row>
    <row r="15947" spans="1:8" x14ac:dyDescent="0.35">
      <c r="A15947">
        <v>14022025</v>
      </c>
      <c r="B15947" t="s">
        <v>636</v>
      </c>
      <c r="C15947" t="s">
        <v>417</v>
      </c>
      <c r="D15947" t="s">
        <v>279</v>
      </c>
      <c r="E15947" t="s">
        <v>140</v>
      </c>
      <c r="F15947" t="s">
        <v>280</v>
      </c>
    </row>
    <row r="15948" spans="1:8" x14ac:dyDescent="0.35">
      <c r="A15948">
        <v>14022025</v>
      </c>
      <c r="B15948" t="s">
        <v>594</v>
      </c>
      <c r="C15948" t="s">
        <v>183</v>
      </c>
      <c r="D15948" t="s">
        <v>284</v>
      </c>
      <c r="E15948" t="s">
        <v>101</v>
      </c>
    </row>
    <row r="15949" spans="1:8" x14ac:dyDescent="0.35">
      <c r="A15949">
        <v>14022025</v>
      </c>
      <c r="B15949" t="s">
        <v>836</v>
      </c>
      <c r="C15949" t="s">
        <v>592</v>
      </c>
      <c r="D15949" t="s">
        <v>287</v>
      </c>
      <c r="E15949" t="s">
        <v>101</v>
      </c>
    </row>
    <row r="15950" spans="1:8" x14ac:dyDescent="0.35">
      <c r="A15950">
        <v>14022025</v>
      </c>
      <c r="B15950" t="s">
        <v>603</v>
      </c>
      <c r="C15950" t="s">
        <v>288</v>
      </c>
      <c r="D15950" t="s">
        <v>101</v>
      </c>
    </row>
    <row r="15951" spans="1:8" x14ac:dyDescent="0.35">
      <c r="A15951">
        <v>14022025</v>
      </c>
      <c r="B15951" t="s">
        <v>736</v>
      </c>
      <c r="C15951" t="s">
        <v>290</v>
      </c>
      <c r="D15951" t="s">
        <v>140</v>
      </c>
      <c r="E15951" t="s">
        <v>291</v>
      </c>
    </row>
    <row r="15952" spans="1:8" x14ac:dyDescent="0.35">
      <c r="A15952">
        <v>14022025</v>
      </c>
      <c r="B15952" t="s">
        <v>856</v>
      </c>
      <c r="C15952" t="s">
        <v>567</v>
      </c>
      <c r="D15952" t="s">
        <v>290</v>
      </c>
      <c r="E15952" t="s">
        <v>140</v>
      </c>
      <c r="F15952" t="s">
        <v>294</v>
      </c>
      <c r="G15952" t="s">
        <v>295</v>
      </c>
      <c r="H15952" t="s">
        <v>101</v>
      </c>
    </row>
    <row r="15953" spans="1:9" x14ac:dyDescent="0.35">
      <c r="A15953">
        <v>14022025</v>
      </c>
      <c r="B15953" t="s">
        <v>714</v>
      </c>
      <c r="C15953" t="s">
        <v>575</v>
      </c>
      <c r="D15953" t="s">
        <v>298</v>
      </c>
      <c r="E15953" t="s">
        <v>101</v>
      </c>
    </row>
    <row r="15954" spans="1:9" x14ac:dyDescent="0.35">
      <c r="A15954">
        <v>14022025</v>
      </c>
      <c r="B15954" t="s">
        <v>644</v>
      </c>
      <c r="C15954" t="s">
        <v>476</v>
      </c>
      <c r="D15954" t="s">
        <v>300</v>
      </c>
      <c r="E15954" t="s">
        <v>262</v>
      </c>
      <c r="F15954" t="s">
        <v>101</v>
      </c>
    </row>
    <row r="15955" spans="1:9" x14ac:dyDescent="0.35">
      <c r="A15955">
        <v>14022025</v>
      </c>
      <c r="B15955" t="s">
        <v>728</v>
      </c>
      <c r="C15955" t="s">
        <v>525</v>
      </c>
      <c r="D15955" t="s">
        <v>301</v>
      </c>
      <c r="E15955" t="s">
        <v>101</v>
      </c>
    </row>
    <row r="15956" spans="1:9" x14ac:dyDescent="0.35">
      <c r="A15956">
        <v>14022025</v>
      </c>
      <c r="B15956" t="s">
        <v>756</v>
      </c>
      <c r="C15956" t="s">
        <v>589</v>
      </c>
      <c r="D15956" t="s">
        <v>303</v>
      </c>
      <c r="E15956" t="s">
        <v>149</v>
      </c>
    </row>
    <row r="15957" spans="1:9" x14ac:dyDescent="0.35">
      <c r="A15957">
        <v>14022025</v>
      </c>
      <c r="B15957" t="s">
        <v>845</v>
      </c>
      <c r="C15957" t="s">
        <v>712</v>
      </c>
      <c r="D15957" t="s">
        <v>306</v>
      </c>
      <c r="E15957" t="s">
        <v>101</v>
      </c>
    </row>
    <row r="15958" spans="1:9" x14ac:dyDescent="0.35">
      <c r="A15958">
        <v>14022025</v>
      </c>
      <c r="B15958" t="s">
        <v>860</v>
      </c>
      <c r="C15958" t="s">
        <v>583</v>
      </c>
      <c r="D15958" t="s">
        <v>308</v>
      </c>
      <c r="E15958" t="s">
        <v>309</v>
      </c>
      <c r="F15958" t="s">
        <v>310</v>
      </c>
      <c r="G15958" t="s">
        <v>311</v>
      </c>
      <c r="H15958" t="s">
        <v>312</v>
      </c>
      <c r="I15958" t="s">
        <v>101</v>
      </c>
    </row>
    <row r="15959" spans="1:9" x14ac:dyDescent="0.35">
      <c r="A15959">
        <v>14022025</v>
      </c>
      <c r="B15959" t="s">
        <v>418</v>
      </c>
      <c r="C15959" t="s">
        <v>177</v>
      </c>
      <c r="D15959" t="s">
        <v>314</v>
      </c>
      <c r="E15959" t="s">
        <v>315</v>
      </c>
      <c r="F15959" t="s">
        <v>101</v>
      </c>
    </row>
    <row r="15960" spans="1:9" x14ac:dyDescent="0.35">
      <c r="A15960">
        <v>14022025</v>
      </c>
      <c r="B15960" t="s">
        <v>693</v>
      </c>
      <c r="C15960" t="s">
        <v>426</v>
      </c>
      <c r="D15960" t="s">
        <v>314</v>
      </c>
      <c r="E15960" t="s">
        <v>317</v>
      </c>
      <c r="F15960" t="s">
        <v>101</v>
      </c>
    </row>
    <row r="15961" spans="1:9" x14ac:dyDescent="0.35">
      <c r="A15961">
        <v>14022025</v>
      </c>
      <c r="B15961" t="s">
        <v>736</v>
      </c>
      <c r="C15961" t="s">
        <v>444</v>
      </c>
      <c r="D15961" t="s">
        <v>319</v>
      </c>
      <c r="E15961" t="s">
        <v>320</v>
      </c>
      <c r="F15961" t="s">
        <v>321</v>
      </c>
    </row>
    <row r="15962" spans="1:9" x14ac:dyDescent="0.35">
      <c r="A15962">
        <v>14022025</v>
      </c>
      <c r="B15962" t="s">
        <v>844</v>
      </c>
      <c r="C15962" t="s">
        <v>413</v>
      </c>
      <c r="D15962" t="s">
        <v>322</v>
      </c>
      <c r="E15962" t="s">
        <v>101</v>
      </c>
    </row>
    <row r="15963" spans="1:9" x14ac:dyDescent="0.35">
      <c r="A15963">
        <v>14022025</v>
      </c>
      <c r="B15963" t="s">
        <v>851</v>
      </c>
      <c r="C15963" t="s">
        <v>603</v>
      </c>
      <c r="D15963" t="s">
        <v>325</v>
      </c>
      <c r="E15963" t="s">
        <v>101</v>
      </c>
    </row>
    <row r="15964" spans="1:9" x14ac:dyDescent="0.35">
      <c r="A15964">
        <v>14022025</v>
      </c>
      <c r="B15964" t="s">
        <v>869</v>
      </c>
      <c r="C15964" t="s">
        <v>413</v>
      </c>
      <c r="D15964" t="s">
        <v>328</v>
      </c>
      <c r="E15964" t="s">
        <v>101</v>
      </c>
    </row>
    <row r="15965" spans="1:9" x14ac:dyDescent="0.35">
      <c r="A15965">
        <v>14022025</v>
      </c>
      <c r="B15965" t="s">
        <v>674</v>
      </c>
      <c r="C15965" t="s">
        <v>331</v>
      </c>
      <c r="D15965" t="s">
        <v>332</v>
      </c>
      <c r="E15965" t="s">
        <v>101</v>
      </c>
    </row>
    <row r="15966" spans="1:9" x14ac:dyDescent="0.35">
      <c r="A15966">
        <v>14022025</v>
      </c>
      <c r="B15966" t="s">
        <v>473</v>
      </c>
      <c r="C15966" t="s">
        <v>286</v>
      </c>
      <c r="D15966" t="s">
        <v>331</v>
      </c>
      <c r="E15966" t="s">
        <v>335</v>
      </c>
      <c r="F15966" t="s">
        <v>101</v>
      </c>
    </row>
    <row r="15967" spans="1:9" x14ac:dyDescent="0.35">
      <c r="A15967">
        <v>14022025</v>
      </c>
      <c r="B15967" t="s">
        <v>516</v>
      </c>
      <c r="C15967" t="s">
        <v>168</v>
      </c>
      <c r="D15967" t="s">
        <v>331</v>
      </c>
      <c r="E15967" t="s">
        <v>338</v>
      </c>
      <c r="F15967" t="s">
        <v>321</v>
      </c>
    </row>
    <row r="15968" spans="1:9" x14ac:dyDescent="0.35">
      <c r="A15968">
        <v>14022025</v>
      </c>
      <c r="B15968" t="s">
        <v>844</v>
      </c>
      <c r="C15968" t="s">
        <v>714</v>
      </c>
      <c r="D15968" t="s">
        <v>170</v>
      </c>
    </row>
    <row r="15969" spans="1:8" x14ac:dyDescent="0.35">
      <c r="A15969">
        <v>14022025</v>
      </c>
      <c r="B15969" t="s">
        <v>796</v>
      </c>
      <c r="C15969" t="s">
        <v>518</v>
      </c>
      <c r="D15969" t="s">
        <v>341</v>
      </c>
      <c r="E15969" t="s">
        <v>101</v>
      </c>
    </row>
    <row r="15970" spans="1:8" x14ac:dyDescent="0.35">
      <c r="A15970">
        <v>14022025</v>
      </c>
      <c r="B15970" t="s">
        <v>723</v>
      </c>
      <c r="C15970" t="s">
        <v>339</v>
      </c>
      <c r="D15970" t="s">
        <v>343</v>
      </c>
      <c r="E15970" t="s">
        <v>101</v>
      </c>
    </row>
    <row r="15971" spans="1:8" x14ac:dyDescent="0.35">
      <c r="A15971">
        <v>14022025</v>
      </c>
      <c r="B15971" t="s">
        <v>426</v>
      </c>
      <c r="C15971" t="s">
        <v>132</v>
      </c>
      <c r="D15971" t="s">
        <v>344</v>
      </c>
      <c r="E15971" t="s">
        <v>345</v>
      </c>
      <c r="F15971" t="s">
        <v>101</v>
      </c>
    </row>
    <row r="15972" spans="1:8" x14ac:dyDescent="0.35">
      <c r="A15972">
        <v>14022025</v>
      </c>
      <c r="B15972" t="s">
        <v>733</v>
      </c>
      <c r="C15972" t="s">
        <v>510</v>
      </c>
      <c r="D15972" t="s">
        <v>132</v>
      </c>
      <c r="E15972" t="s">
        <v>347</v>
      </c>
      <c r="F15972" t="s">
        <v>101</v>
      </c>
    </row>
    <row r="15973" spans="1:8" x14ac:dyDescent="0.35">
      <c r="A15973">
        <v>14022025</v>
      </c>
      <c r="B15973" t="s">
        <v>865</v>
      </c>
      <c r="C15973" t="s">
        <v>551</v>
      </c>
      <c r="D15973" t="s">
        <v>132</v>
      </c>
      <c r="E15973" t="s">
        <v>348</v>
      </c>
      <c r="F15973" t="s">
        <v>101</v>
      </c>
    </row>
    <row r="15974" spans="1:8" x14ac:dyDescent="0.35">
      <c r="A15974">
        <v>14022025</v>
      </c>
      <c r="B15974" t="s">
        <v>603</v>
      </c>
      <c r="C15974" t="s">
        <v>293</v>
      </c>
      <c r="D15974" t="s">
        <v>132</v>
      </c>
      <c r="E15974" t="s">
        <v>350</v>
      </c>
      <c r="F15974" t="s">
        <v>101</v>
      </c>
    </row>
    <row r="15975" spans="1:8" x14ac:dyDescent="0.35">
      <c r="A15975">
        <v>14022025</v>
      </c>
      <c r="B15975" t="s">
        <v>827</v>
      </c>
      <c r="C15975" t="s">
        <v>758</v>
      </c>
      <c r="D15975" t="s">
        <v>132</v>
      </c>
      <c r="E15975" t="s">
        <v>352</v>
      </c>
      <c r="F15975" t="s">
        <v>101</v>
      </c>
    </row>
    <row r="15976" spans="1:8" x14ac:dyDescent="0.35">
      <c r="A15976">
        <v>14022025</v>
      </c>
      <c r="B15976" t="s">
        <v>854</v>
      </c>
      <c r="C15976" t="s">
        <v>602</v>
      </c>
      <c r="D15976" t="s">
        <v>132</v>
      </c>
      <c r="E15976" t="s">
        <v>133</v>
      </c>
      <c r="F15976" t="s">
        <v>355</v>
      </c>
    </row>
    <row r="15977" spans="1:8" x14ac:dyDescent="0.35">
      <c r="A15977">
        <v>14022025</v>
      </c>
      <c r="B15977" t="s">
        <v>831</v>
      </c>
      <c r="C15977" t="s">
        <v>590</v>
      </c>
      <c r="D15977" t="s">
        <v>132</v>
      </c>
      <c r="E15977" t="s">
        <v>356</v>
      </c>
      <c r="F15977" t="s">
        <v>101</v>
      </c>
    </row>
    <row r="15978" spans="1:8" x14ac:dyDescent="0.35">
      <c r="A15978">
        <v>14022025</v>
      </c>
      <c r="B15978" t="s">
        <v>657</v>
      </c>
      <c r="C15978" t="s">
        <v>185</v>
      </c>
      <c r="D15978" t="s">
        <v>359</v>
      </c>
      <c r="E15978" t="s">
        <v>360</v>
      </c>
      <c r="F15978" t="s">
        <v>101</v>
      </c>
    </row>
    <row r="15979" spans="1:8" x14ac:dyDescent="0.35">
      <c r="A15979">
        <v>14022025</v>
      </c>
      <c r="B15979" t="s">
        <v>722</v>
      </c>
      <c r="C15979" t="s">
        <v>473</v>
      </c>
      <c r="D15979" t="s">
        <v>359</v>
      </c>
      <c r="E15979" t="s">
        <v>362</v>
      </c>
      <c r="F15979" t="s">
        <v>101</v>
      </c>
    </row>
    <row r="15980" spans="1:8" x14ac:dyDescent="0.35">
      <c r="A15980">
        <v>14022025</v>
      </c>
      <c r="B15980" t="s">
        <v>836</v>
      </c>
      <c r="C15980" t="s">
        <v>602</v>
      </c>
      <c r="D15980" t="s">
        <v>359</v>
      </c>
      <c r="E15980" t="s">
        <v>362</v>
      </c>
      <c r="F15980" t="s">
        <v>140</v>
      </c>
      <c r="G15980" t="s">
        <v>364</v>
      </c>
      <c r="H15980" t="s">
        <v>101</v>
      </c>
    </row>
    <row r="15981" spans="1:8" x14ac:dyDescent="0.35">
      <c r="A15981">
        <v>14022025</v>
      </c>
      <c r="B15981" t="s">
        <v>921</v>
      </c>
      <c r="C15981" t="s">
        <v>589</v>
      </c>
      <c r="D15981" t="s">
        <v>366</v>
      </c>
      <c r="E15981" t="s">
        <v>257</v>
      </c>
      <c r="F15981" t="s">
        <v>367</v>
      </c>
      <c r="G15981" t="s">
        <v>101</v>
      </c>
    </row>
    <row r="15982" spans="1:8" x14ac:dyDescent="0.35">
      <c r="A15982">
        <v>14022025</v>
      </c>
      <c r="B15982" t="s">
        <v>840</v>
      </c>
      <c r="C15982" t="s">
        <v>567</v>
      </c>
      <c r="D15982" t="s">
        <v>369</v>
      </c>
      <c r="E15982" t="s">
        <v>370</v>
      </c>
      <c r="F15982" t="s">
        <v>101</v>
      </c>
    </row>
    <row r="15983" spans="1:8" x14ac:dyDescent="0.35">
      <c r="A15983">
        <v>14022025</v>
      </c>
      <c r="B15983" t="s">
        <v>893</v>
      </c>
      <c r="C15983" t="s">
        <v>589</v>
      </c>
      <c r="D15983" t="s">
        <v>371</v>
      </c>
      <c r="E15983" t="s">
        <v>101</v>
      </c>
    </row>
    <row r="15984" spans="1:8" x14ac:dyDescent="0.35">
      <c r="A15984">
        <v>14022025</v>
      </c>
      <c r="B15984" t="s">
        <v>611</v>
      </c>
      <c r="C15984" t="s">
        <v>171</v>
      </c>
      <c r="D15984" t="s">
        <v>372</v>
      </c>
      <c r="E15984" t="s">
        <v>101</v>
      </c>
    </row>
    <row r="15985" spans="1:9" x14ac:dyDescent="0.35">
      <c r="A15985">
        <v>14022025</v>
      </c>
      <c r="B15985" t="s">
        <v>520</v>
      </c>
      <c r="C15985" t="s">
        <v>373</v>
      </c>
      <c r="D15985" t="s">
        <v>101</v>
      </c>
    </row>
    <row r="15986" spans="1:9" x14ac:dyDescent="0.35">
      <c r="A15986">
        <v>14022025</v>
      </c>
      <c r="B15986" t="s">
        <v>845</v>
      </c>
      <c r="C15986" t="s">
        <v>514</v>
      </c>
      <c r="D15986" t="s">
        <v>376</v>
      </c>
      <c r="E15986" t="s">
        <v>140</v>
      </c>
      <c r="F15986" t="s">
        <v>331</v>
      </c>
      <c r="G15986" t="s">
        <v>377</v>
      </c>
      <c r="H15986" t="s">
        <v>101</v>
      </c>
    </row>
    <row r="15987" spans="1:9" x14ac:dyDescent="0.35">
      <c r="A15987">
        <v>14022025</v>
      </c>
      <c r="B15987" t="s">
        <v>844</v>
      </c>
      <c r="C15987" t="s">
        <v>611</v>
      </c>
      <c r="D15987" t="s">
        <v>378</v>
      </c>
    </row>
    <row r="15988" spans="1:9" x14ac:dyDescent="0.35">
      <c r="A15988">
        <v>14022025</v>
      </c>
      <c r="B15988" t="s">
        <v>565</v>
      </c>
      <c r="C15988" t="s">
        <v>304</v>
      </c>
      <c r="D15988" t="s">
        <v>380</v>
      </c>
      <c r="E15988" t="s">
        <v>101</v>
      </c>
    </row>
    <row r="15989" spans="1:9" x14ac:dyDescent="0.35">
      <c r="A15989">
        <v>14022025</v>
      </c>
      <c r="B15989" t="s">
        <v>758</v>
      </c>
      <c r="C15989" t="s">
        <v>525</v>
      </c>
      <c r="D15989" t="s">
        <v>382</v>
      </c>
      <c r="E15989" t="s">
        <v>383</v>
      </c>
    </row>
    <row r="15990" spans="1:9" x14ac:dyDescent="0.35">
      <c r="A15990">
        <v>14022025</v>
      </c>
      <c r="B15990" t="s">
        <v>742</v>
      </c>
      <c r="C15990" t="s">
        <v>247</v>
      </c>
      <c r="D15990" t="s">
        <v>385</v>
      </c>
      <c r="E15990" t="s">
        <v>386</v>
      </c>
    </row>
    <row r="15991" spans="1:9" x14ac:dyDescent="0.35">
      <c r="A15991">
        <v>14022025</v>
      </c>
      <c r="B15991" t="s">
        <v>847</v>
      </c>
      <c r="C15991" t="s">
        <v>593</v>
      </c>
      <c r="D15991" t="s">
        <v>388</v>
      </c>
      <c r="E15991" t="s">
        <v>101</v>
      </c>
    </row>
    <row r="15992" spans="1:9" x14ac:dyDescent="0.35">
      <c r="A15992">
        <v>14022025</v>
      </c>
      <c r="B15992" t="s">
        <v>172</v>
      </c>
      <c r="C15992" t="s">
        <v>391</v>
      </c>
      <c r="D15992" t="s">
        <v>101</v>
      </c>
    </row>
    <row r="15993" spans="1:9" x14ac:dyDescent="0.35">
      <c r="A15993">
        <v>14022025</v>
      </c>
      <c r="B15993" t="s">
        <v>664</v>
      </c>
      <c r="C15993" t="s">
        <v>431</v>
      </c>
      <c r="D15993" t="s">
        <v>393</v>
      </c>
    </row>
    <row r="15994" spans="1:9" x14ac:dyDescent="0.35">
      <c r="A15994">
        <v>14022025</v>
      </c>
      <c r="B15994" t="s">
        <v>788</v>
      </c>
      <c r="C15994" t="s">
        <v>339</v>
      </c>
      <c r="D15994" t="s">
        <v>394</v>
      </c>
      <c r="E15994" t="s">
        <v>395</v>
      </c>
      <c r="F15994" t="s">
        <v>101</v>
      </c>
    </row>
    <row r="15995" spans="1:9" x14ac:dyDescent="0.35">
      <c r="A15995">
        <v>14022025</v>
      </c>
      <c r="B15995" t="s">
        <v>639</v>
      </c>
      <c r="C15995" t="s">
        <v>137</v>
      </c>
      <c r="D15995" t="s">
        <v>396</v>
      </c>
    </row>
    <row r="15996" spans="1:9" x14ac:dyDescent="0.35">
      <c r="A15996">
        <v>14022025</v>
      </c>
      <c r="B15996" t="s">
        <v>525</v>
      </c>
      <c r="C15996" t="s">
        <v>397</v>
      </c>
      <c r="D15996" t="s">
        <v>101</v>
      </c>
    </row>
    <row r="15997" spans="1:9" x14ac:dyDescent="0.35">
      <c r="A15997">
        <v>14022025</v>
      </c>
      <c r="B15997" t="s">
        <v>846</v>
      </c>
      <c r="C15997" t="s">
        <v>593</v>
      </c>
      <c r="D15997" t="s">
        <v>399</v>
      </c>
      <c r="E15997" t="s">
        <v>140</v>
      </c>
      <c r="F15997" t="s">
        <v>400</v>
      </c>
      <c r="G15997" t="s">
        <v>257</v>
      </c>
      <c r="H15997" t="s">
        <v>331</v>
      </c>
      <c r="I15997" t="s">
        <v>401</v>
      </c>
    </row>
    <row r="15998" spans="1:9" x14ac:dyDescent="0.35">
      <c r="A15998">
        <v>14022025</v>
      </c>
      <c r="B15998" t="s">
        <v>828</v>
      </c>
      <c r="C15998" t="s">
        <v>572</v>
      </c>
      <c r="D15998" t="s">
        <v>399</v>
      </c>
      <c r="E15998" t="s">
        <v>187</v>
      </c>
      <c r="F15998" t="s">
        <v>101</v>
      </c>
    </row>
    <row r="15999" spans="1:9" x14ac:dyDescent="0.35">
      <c r="A15999">
        <v>14022025</v>
      </c>
      <c r="B15999" t="s">
        <v>583</v>
      </c>
      <c r="C15999" t="s">
        <v>525</v>
      </c>
      <c r="D15999" t="s">
        <v>399</v>
      </c>
      <c r="E15999" t="s">
        <v>403</v>
      </c>
      <c r="F15999" t="s">
        <v>101</v>
      </c>
    </row>
    <row r="16000" spans="1:9" x14ac:dyDescent="0.35">
      <c r="A16000">
        <v>14022025</v>
      </c>
      <c r="B16000" t="s">
        <v>825</v>
      </c>
      <c r="C16000" t="s">
        <v>542</v>
      </c>
      <c r="D16000" t="s">
        <v>399</v>
      </c>
      <c r="E16000" t="s">
        <v>404</v>
      </c>
      <c r="F16000" t="s">
        <v>101</v>
      </c>
    </row>
    <row r="16001" spans="1:7" x14ac:dyDescent="0.35">
      <c r="A16001">
        <v>13022025</v>
      </c>
      <c r="B16001" t="s">
        <v>639</v>
      </c>
      <c r="C16001" t="s">
        <v>507</v>
      </c>
      <c r="D16001" t="s">
        <v>100</v>
      </c>
      <c r="E16001" t="s">
        <v>101</v>
      </c>
    </row>
    <row r="16002" spans="1:7" x14ac:dyDescent="0.35">
      <c r="A16002">
        <v>13022025</v>
      </c>
      <c r="B16002" t="s">
        <v>804</v>
      </c>
      <c r="C16002" t="s">
        <v>574</v>
      </c>
      <c r="D16002" t="s">
        <v>104</v>
      </c>
      <c r="E16002" t="s">
        <v>101</v>
      </c>
    </row>
    <row r="16003" spans="1:7" x14ac:dyDescent="0.35">
      <c r="A16003">
        <v>13022025</v>
      </c>
      <c r="B16003" t="s">
        <v>832</v>
      </c>
      <c r="C16003" t="s">
        <v>516</v>
      </c>
      <c r="D16003" t="s">
        <v>107</v>
      </c>
      <c r="E16003" t="s">
        <v>108</v>
      </c>
      <c r="F16003" t="s">
        <v>101</v>
      </c>
    </row>
    <row r="16004" spans="1:7" x14ac:dyDescent="0.35">
      <c r="A16004">
        <v>13022025</v>
      </c>
      <c r="B16004" t="s">
        <v>759</v>
      </c>
      <c r="C16004" t="s">
        <v>102</v>
      </c>
      <c r="D16004" t="s">
        <v>111</v>
      </c>
      <c r="E16004" t="s">
        <v>101</v>
      </c>
    </row>
    <row r="16005" spans="1:7" x14ac:dyDescent="0.35">
      <c r="A16005">
        <v>13022025</v>
      </c>
      <c r="B16005" t="s">
        <v>433</v>
      </c>
      <c r="C16005" t="s">
        <v>349</v>
      </c>
      <c r="D16005" t="s">
        <v>114</v>
      </c>
      <c r="E16005" t="s">
        <v>115</v>
      </c>
      <c r="F16005" t="s">
        <v>116</v>
      </c>
    </row>
    <row r="16006" spans="1:7" x14ac:dyDescent="0.35">
      <c r="A16006">
        <v>13022025</v>
      </c>
      <c r="B16006" t="s">
        <v>160</v>
      </c>
      <c r="C16006" t="s">
        <v>131</v>
      </c>
      <c r="D16006" t="s">
        <v>114</v>
      </c>
      <c r="E16006" t="s">
        <v>119</v>
      </c>
      <c r="F16006" t="s">
        <v>120</v>
      </c>
      <c r="G16006" t="s">
        <v>121</v>
      </c>
    </row>
    <row r="16007" spans="1:7" x14ac:dyDescent="0.35">
      <c r="A16007">
        <v>13022025</v>
      </c>
      <c r="B16007" t="s">
        <v>433</v>
      </c>
      <c r="C16007" t="s">
        <v>283</v>
      </c>
      <c r="D16007" t="s">
        <v>114</v>
      </c>
      <c r="E16007" t="s">
        <v>124</v>
      </c>
    </row>
    <row r="16008" spans="1:7" x14ac:dyDescent="0.35">
      <c r="A16008">
        <v>13022025</v>
      </c>
      <c r="B16008" t="s">
        <v>458</v>
      </c>
      <c r="C16008" t="s">
        <v>797</v>
      </c>
      <c r="D16008" t="s">
        <v>114</v>
      </c>
      <c r="E16008" t="s">
        <v>127</v>
      </c>
    </row>
    <row r="16009" spans="1:7" x14ac:dyDescent="0.35">
      <c r="A16009">
        <v>13022025</v>
      </c>
      <c r="B16009" t="s">
        <v>128</v>
      </c>
      <c r="C16009" t="s">
        <v>278</v>
      </c>
      <c r="D16009" t="s">
        <v>114</v>
      </c>
      <c r="E16009" t="s">
        <v>130</v>
      </c>
    </row>
    <row r="16010" spans="1:7" x14ac:dyDescent="0.35">
      <c r="A16010">
        <v>13022025</v>
      </c>
      <c r="B16010" t="s">
        <v>128</v>
      </c>
      <c r="C16010" t="s">
        <v>472</v>
      </c>
      <c r="D16010" t="s">
        <v>114</v>
      </c>
      <c r="E16010" t="s">
        <v>132</v>
      </c>
      <c r="F16010" t="s">
        <v>133</v>
      </c>
    </row>
    <row r="16011" spans="1:7" x14ac:dyDescent="0.35">
      <c r="A16011">
        <v>13022025</v>
      </c>
      <c r="B16011" t="s">
        <v>715</v>
      </c>
      <c r="C16011" t="s">
        <v>450</v>
      </c>
      <c r="D16011" t="s">
        <v>135</v>
      </c>
      <c r="E16011" t="s">
        <v>136</v>
      </c>
    </row>
    <row r="16012" spans="1:7" x14ac:dyDescent="0.35">
      <c r="A16012">
        <v>13022025</v>
      </c>
      <c r="B16012" t="s">
        <v>628</v>
      </c>
      <c r="C16012" t="s">
        <v>518</v>
      </c>
      <c r="D16012" t="s">
        <v>139</v>
      </c>
      <c r="E16012" t="s">
        <v>140</v>
      </c>
      <c r="F16012" t="s">
        <v>141</v>
      </c>
      <c r="G16012" t="s">
        <v>101</v>
      </c>
    </row>
    <row r="16013" spans="1:7" x14ac:dyDescent="0.35">
      <c r="A16013">
        <v>13022025</v>
      </c>
      <c r="B16013" t="s">
        <v>770</v>
      </c>
      <c r="C16013" t="s">
        <v>183</v>
      </c>
      <c r="D16013" t="s">
        <v>144</v>
      </c>
      <c r="E16013" t="s">
        <v>101</v>
      </c>
    </row>
    <row r="16014" spans="1:7" x14ac:dyDescent="0.35">
      <c r="A16014">
        <v>13022025</v>
      </c>
      <c r="B16014" t="s">
        <v>716</v>
      </c>
      <c r="C16014" t="s">
        <v>518</v>
      </c>
      <c r="D16014" t="s">
        <v>147</v>
      </c>
      <c r="E16014" t="s">
        <v>148</v>
      </c>
      <c r="F16014" t="s">
        <v>149</v>
      </c>
    </row>
    <row r="16015" spans="1:7" x14ac:dyDescent="0.35">
      <c r="A16015">
        <v>13022025</v>
      </c>
      <c r="B16015" t="s">
        <v>729</v>
      </c>
      <c r="C16015" t="s">
        <v>466</v>
      </c>
      <c r="D16015" t="s">
        <v>152</v>
      </c>
      <c r="E16015" t="s">
        <v>140</v>
      </c>
      <c r="F16015" t="s">
        <v>153</v>
      </c>
      <c r="G16015" t="s">
        <v>101</v>
      </c>
    </row>
    <row r="16016" spans="1:7" x14ac:dyDescent="0.35">
      <c r="A16016">
        <v>13022025</v>
      </c>
      <c r="B16016" t="s">
        <v>847</v>
      </c>
      <c r="C16016" t="s">
        <v>592</v>
      </c>
      <c r="D16016" t="s">
        <v>156</v>
      </c>
      <c r="E16016" t="s">
        <v>101</v>
      </c>
    </row>
    <row r="16017" spans="1:7" x14ac:dyDescent="0.35">
      <c r="A16017">
        <v>13022025</v>
      </c>
      <c r="B16017" t="s">
        <v>413</v>
      </c>
      <c r="C16017" t="s">
        <v>159</v>
      </c>
      <c r="D16017" t="s">
        <v>101</v>
      </c>
    </row>
    <row r="16018" spans="1:7" x14ac:dyDescent="0.35">
      <c r="A16018">
        <v>13022025</v>
      </c>
      <c r="B16018" t="s">
        <v>609</v>
      </c>
      <c r="C16018" t="s">
        <v>161</v>
      </c>
      <c r="D16018" t="s">
        <v>101</v>
      </c>
    </row>
    <row r="16019" spans="1:7" x14ac:dyDescent="0.35">
      <c r="A16019">
        <v>13022025</v>
      </c>
      <c r="B16019" t="s">
        <v>759</v>
      </c>
      <c r="C16019" t="s">
        <v>402</v>
      </c>
      <c r="D16019" t="s">
        <v>164</v>
      </c>
      <c r="E16019" t="s">
        <v>101</v>
      </c>
    </row>
    <row r="16020" spans="1:7" x14ac:dyDescent="0.35">
      <c r="A16020">
        <v>13022025</v>
      </c>
      <c r="B16020" t="s">
        <v>796</v>
      </c>
      <c r="C16020" t="s">
        <v>413</v>
      </c>
      <c r="D16020" t="s">
        <v>167</v>
      </c>
    </row>
    <row r="16021" spans="1:7" x14ac:dyDescent="0.35">
      <c r="A16021">
        <v>13022025</v>
      </c>
      <c r="B16021" t="s">
        <v>623</v>
      </c>
      <c r="C16021" t="s">
        <v>601</v>
      </c>
      <c r="D16021" t="s">
        <v>169</v>
      </c>
      <c r="E16021" t="s">
        <v>170</v>
      </c>
      <c r="F16021" t="s">
        <v>101</v>
      </c>
    </row>
    <row r="16022" spans="1:7" x14ac:dyDescent="0.35">
      <c r="A16022">
        <v>13022025</v>
      </c>
      <c r="B16022" t="s">
        <v>796</v>
      </c>
      <c r="C16022" t="s">
        <v>674</v>
      </c>
      <c r="D16022" t="s">
        <v>173</v>
      </c>
      <c r="E16022" t="s">
        <v>101</v>
      </c>
    </row>
    <row r="16023" spans="1:7" x14ac:dyDescent="0.35">
      <c r="A16023">
        <v>13022025</v>
      </c>
      <c r="B16023" t="s">
        <v>638</v>
      </c>
      <c r="C16023" t="s">
        <v>515</v>
      </c>
      <c r="D16023" t="s">
        <v>176</v>
      </c>
      <c r="E16023" t="s">
        <v>101</v>
      </c>
    </row>
    <row r="16024" spans="1:7" x14ac:dyDescent="0.35">
      <c r="A16024">
        <v>13022025</v>
      </c>
      <c r="B16024" t="s">
        <v>767</v>
      </c>
      <c r="C16024" t="s">
        <v>218</v>
      </c>
      <c r="D16024" t="s">
        <v>176</v>
      </c>
      <c r="E16024" t="s">
        <v>149</v>
      </c>
    </row>
    <row r="16025" spans="1:7" x14ac:dyDescent="0.35">
      <c r="A16025">
        <v>13022025</v>
      </c>
      <c r="B16025" t="s">
        <v>757</v>
      </c>
      <c r="C16025" t="s">
        <v>422</v>
      </c>
      <c r="D16025" t="s">
        <v>181</v>
      </c>
      <c r="E16025" t="s">
        <v>182</v>
      </c>
      <c r="F16025" t="s">
        <v>101</v>
      </c>
    </row>
    <row r="16026" spans="1:7" x14ac:dyDescent="0.35">
      <c r="A16026">
        <v>13022025</v>
      </c>
      <c r="B16026" t="s">
        <v>782</v>
      </c>
      <c r="C16026" t="s">
        <v>592</v>
      </c>
      <c r="D16026" t="s">
        <v>184</v>
      </c>
      <c r="E16026" t="s">
        <v>101</v>
      </c>
    </row>
    <row r="16027" spans="1:7" x14ac:dyDescent="0.35">
      <c r="A16027">
        <v>13022025</v>
      </c>
      <c r="B16027" t="s">
        <v>157</v>
      </c>
      <c r="C16027" t="s">
        <v>187</v>
      </c>
      <c r="D16027" t="s">
        <v>101</v>
      </c>
    </row>
    <row r="16028" spans="1:7" x14ac:dyDescent="0.35">
      <c r="A16028">
        <v>13022025</v>
      </c>
      <c r="B16028" t="s">
        <v>757</v>
      </c>
      <c r="C16028" t="s">
        <v>263</v>
      </c>
      <c r="D16028" t="s">
        <v>190</v>
      </c>
      <c r="E16028" t="s">
        <v>191</v>
      </c>
      <c r="F16028" t="s">
        <v>101</v>
      </c>
    </row>
    <row r="16029" spans="1:7" x14ac:dyDescent="0.35">
      <c r="A16029">
        <v>13022025</v>
      </c>
      <c r="B16029" t="s">
        <v>508</v>
      </c>
      <c r="C16029" t="s">
        <v>190</v>
      </c>
      <c r="D16029" t="s">
        <v>194</v>
      </c>
      <c r="E16029" t="s">
        <v>101</v>
      </c>
    </row>
    <row r="16030" spans="1:7" x14ac:dyDescent="0.35">
      <c r="A16030">
        <v>13022025</v>
      </c>
      <c r="B16030" t="s">
        <v>778</v>
      </c>
      <c r="C16030" t="s">
        <v>206</v>
      </c>
      <c r="D16030" t="s">
        <v>190</v>
      </c>
      <c r="E16030" t="s">
        <v>196</v>
      </c>
      <c r="F16030" t="s">
        <v>101</v>
      </c>
    </row>
    <row r="16031" spans="1:7" x14ac:dyDescent="0.35">
      <c r="A16031">
        <v>13022025</v>
      </c>
      <c r="B16031" t="s">
        <v>419</v>
      </c>
      <c r="C16031" t="s">
        <v>198</v>
      </c>
      <c r="D16031" t="s">
        <v>140</v>
      </c>
      <c r="E16031" t="s">
        <v>199</v>
      </c>
      <c r="F16031" t="s">
        <v>200</v>
      </c>
      <c r="G16031" t="s">
        <v>101</v>
      </c>
    </row>
    <row r="16032" spans="1:7" x14ac:dyDescent="0.35">
      <c r="A16032">
        <v>13022025</v>
      </c>
      <c r="B16032" t="s">
        <v>712</v>
      </c>
      <c r="C16032" t="s">
        <v>548</v>
      </c>
      <c r="D16032" t="s">
        <v>61</v>
      </c>
      <c r="E16032" t="s">
        <v>101</v>
      </c>
    </row>
    <row r="16033" spans="1:6" x14ac:dyDescent="0.35">
      <c r="A16033">
        <v>13022025</v>
      </c>
      <c r="B16033" t="s">
        <v>802</v>
      </c>
      <c r="C16033" t="s">
        <v>285</v>
      </c>
      <c r="D16033" t="s">
        <v>205</v>
      </c>
      <c r="E16033" t="s">
        <v>101</v>
      </c>
    </row>
    <row r="16034" spans="1:6" x14ac:dyDescent="0.35">
      <c r="A16034">
        <v>13022025</v>
      </c>
      <c r="B16034" t="s">
        <v>864</v>
      </c>
      <c r="C16034" t="s">
        <v>551</v>
      </c>
      <c r="D16034" t="s">
        <v>208</v>
      </c>
      <c r="E16034" t="s">
        <v>101</v>
      </c>
    </row>
    <row r="16035" spans="1:6" x14ac:dyDescent="0.35">
      <c r="A16035">
        <v>13022025</v>
      </c>
      <c r="B16035" t="s">
        <v>777</v>
      </c>
      <c r="C16035" t="s">
        <v>473</v>
      </c>
      <c r="D16035" t="s">
        <v>210</v>
      </c>
      <c r="E16035" t="s">
        <v>211</v>
      </c>
      <c r="F16035" t="s">
        <v>101</v>
      </c>
    </row>
    <row r="16036" spans="1:6" x14ac:dyDescent="0.35">
      <c r="A16036">
        <v>13022025</v>
      </c>
      <c r="B16036" t="s">
        <v>694</v>
      </c>
      <c r="C16036" t="s">
        <v>255</v>
      </c>
      <c r="D16036" t="s">
        <v>214</v>
      </c>
      <c r="E16036" t="s">
        <v>215</v>
      </c>
      <c r="F16036" t="s">
        <v>101</v>
      </c>
    </row>
    <row r="16037" spans="1:6" x14ac:dyDescent="0.35">
      <c r="A16037">
        <v>13022025</v>
      </c>
      <c r="B16037" t="s">
        <v>718</v>
      </c>
      <c r="C16037" t="s">
        <v>493</v>
      </c>
      <c r="D16037" t="s">
        <v>217</v>
      </c>
      <c r="E16037" t="s">
        <v>101</v>
      </c>
    </row>
    <row r="16038" spans="1:6" x14ac:dyDescent="0.35">
      <c r="A16038">
        <v>13022025</v>
      </c>
      <c r="B16038" t="s">
        <v>812</v>
      </c>
      <c r="C16038" t="s">
        <v>578</v>
      </c>
      <c r="D16038" t="s">
        <v>220</v>
      </c>
      <c r="E16038" t="s">
        <v>101</v>
      </c>
    </row>
    <row r="16039" spans="1:6" x14ac:dyDescent="0.35">
      <c r="A16039">
        <v>13022025</v>
      </c>
      <c r="B16039" t="s">
        <v>729</v>
      </c>
      <c r="C16039" t="s">
        <v>665</v>
      </c>
      <c r="D16039" t="s">
        <v>222</v>
      </c>
    </row>
    <row r="16040" spans="1:6" x14ac:dyDescent="0.35">
      <c r="A16040">
        <v>13022025</v>
      </c>
      <c r="B16040" t="s">
        <v>639</v>
      </c>
      <c r="C16040" t="s">
        <v>590</v>
      </c>
      <c r="D16040" t="s">
        <v>225</v>
      </c>
      <c r="E16040" t="s">
        <v>101</v>
      </c>
    </row>
    <row r="16041" spans="1:6" x14ac:dyDescent="0.35">
      <c r="A16041">
        <v>13022025</v>
      </c>
      <c r="B16041" t="s">
        <v>639</v>
      </c>
      <c r="C16041" t="s">
        <v>499</v>
      </c>
      <c r="D16041" t="s">
        <v>225</v>
      </c>
      <c r="E16041" t="s">
        <v>228</v>
      </c>
      <c r="F16041" t="s">
        <v>229</v>
      </c>
    </row>
    <row r="16042" spans="1:6" x14ac:dyDescent="0.35">
      <c r="A16042">
        <v>13022025</v>
      </c>
      <c r="B16042" t="s">
        <v>781</v>
      </c>
      <c r="C16042" t="s">
        <v>479</v>
      </c>
      <c r="D16042" t="s">
        <v>232</v>
      </c>
      <c r="E16042" t="s">
        <v>101</v>
      </c>
    </row>
    <row r="16043" spans="1:6" x14ac:dyDescent="0.35">
      <c r="A16043">
        <v>13022025</v>
      </c>
      <c r="B16043" t="s">
        <v>761</v>
      </c>
      <c r="C16043" t="s">
        <v>171</v>
      </c>
      <c r="D16043" t="s">
        <v>235</v>
      </c>
      <c r="E16043" t="s">
        <v>236</v>
      </c>
      <c r="F16043" t="s">
        <v>101</v>
      </c>
    </row>
    <row r="16044" spans="1:6" x14ac:dyDescent="0.35">
      <c r="A16044">
        <v>13022025</v>
      </c>
      <c r="B16044" t="s">
        <v>137</v>
      </c>
      <c r="C16044" t="s">
        <v>497</v>
      </c>
      <c r="D16044" t="s">
        <v>235</v>
      </c>
      <c r="E16044" t="s">
        <v>239</v>
      </c>
      <c r="F16044" t="s">
        <v>149</v>
      </c>
    </row>
    <row r="16045" spans="1:6" x14ac:dyDescent="0.35">
      <c r="A16045">
        <v>13022025</v>
      </c>
      <c r="B16045" t="s">
        <v>846</v>
      </c>
      <c r="C16045" t="s">
        <v>567</v>
      </c>
      <c r="D16045" t="s">
        <v>235</v>
      </c>
      <c r="E16045" t="s">
        <v>241</v>
      </c>
      <c r="F16045" t="s">
        <v>101</v>
      </c>
    </row>
    <row r="16046" spans="1:6" x14ac:dyDescent="0.35">
      <c r="A16046">
        <v>13022025</v>
      </c>
      <c r="B16046" t="s">
        <v>755</v>
      </c>
      <c r="C16046" t="s">
        <v>436</v>
      </c>
      <c r="D16046" t="s">
        <v>243</v>
      </c>
      <c r="E16046" t="s">
        <v>101</v>
      </c>
    </row>
    <row r="16047" spans="1:6" x14ac:dyDescent="0.35">
      <c r="A16047">
        <v>13022025</v>
      </c>
      <c r="B16047" t="s">
        <v>664</v>
      </c>
      <c r="C16047" t="s">
        <v>285</v>
      </c>
      <c r="D16047" t="s">
        <v>245</v>
      </c>
      <c r="E16047" t="s">
        <v>246</v>
      </c>
    </row>
    <row r="16048" spans="1:6" x14ac:dyDescent="0.35">
      <c r="A16048">
        <v>13022025</v>
      </c>
      <c r="B16048" t="s">
        <v>885</v>
      </c>
      <c r="C16048" t="s">
        <v>644</v>
      </c>
      <c r="D16048" t="s">
        <v>245</v>
      </c>
      <c r="E16048" t="s">
        <v>249</v>
      </c>
    </row>
    <row r="16049" spans="1:7" x14ac:dyDescent="0.35">
      <c r="A16049">
        <v>13022025</v>
      </c>
      <c r="B16049" t="s">
        <v>781</v>
      </c>
      <c r="C16049" t="s">
        <v>601</v>
      </c>
      <c r="D16049" t="s">
        <v>252</v>
      </c>
      <c r="E16049" t="s">
        <v>101</v>
      </c>
    </row>
    <row r="16050" spans="1:7" x14ac:dyDescent="0.35">
      <c r="A16050">
        <v>13022025</v>
      </c>
      <c r="B16050" t="s">
        <v>723</v>
      </c>
      <c r="C16050" t="s">
        <v>172</v>
      </c>
      <c r="D16050" t="s">
        <v>254</v>
      </c>
    </row>
    <row r="16051" spans="1:7" x14ac:dyDescent="0.35">
      <c r="A16051">
        <v>13022025</v>
      </c>
      <c r="B16051" t="s">
        <v>560</v>
      </c>
      <c r="C16051" t="s">
        <v>98</v>
      </c>
      <c r="D16051" t="s">
        <v>256</v>
      </c>
      <c r="E16051" t="s">
        <v>257</v>
      </c>
      <c r="F16051" t="s">
        <v>236</v>
      </c>
      <c r="G16051" t="s">
        <v>101</v>
      </c>
    </row>
    <row r="16052" spans="1:7" x14ac:dyDescent="0.35">
      <c r="A16052">
        <v>13022025</v>
      </c>
      <c r="B16052" t="s">
        <v>802</v>
      </c>
      <c r="C16052" t="s">
        <v>431</v>
      </c>
      <c r="D16052" t="s">
        <v>260</v>
      </c>
      <c r="E16052" t="s">
        <v>136</v>
      </c>
      <c r="F16052" t="s">
        <v>101</v>
      </c>
    </row>
    <row r="16053" spans="1:7" x14ac:dyDescent="0.35">
      <c r="A16053">
        <v>13022025</v>
      </c>
      <c r="B16053" t="s">
        <v>285</v>
      </c>
      <c r="C16053" t="s">
        <v>261</v>
      </c>
      <c r="D16053" t="s">
        <v>262</v>
      </c>
      <c r="E16053" t="s">
        <v>101</v>
      </c>
    </row>
    <row r="16054" spans="1:7" x14ac:dyDescent="0.35">
      <c r="A16054">
        <v>13022025</v>
      </c>
      <c r="B16054" t="s">
        <v>477</v>
      </c>
      <c r="C16054" t="s">
        <v>264</v>
      </c>
      <c r="D16054" t="s">
        <v>101</v>
      </c>
    </row>
    <row r="16055" spans="1:7" x14ac:dyDescent="0.35">
      <c r="A16055">
        <v>13022025</v>
      </c>
      <c r="B16055" t="s">
        <v>473</v>
      </c>
      <c r="C16055" t="s">
        <v>264</v>
      </c>
      <c r="D16055" t="s">
        <v>149</v>
      </c>
    </row>
    <row r="16056" spans="1:7" x14ac:dyDescent="0.35">
      <c r="A16056">
        <v>13022025</v>
      </c>
      <c r="B16056" t="s">
        <v>786</v>
      </c>
      <c r="C16056" t="s">
        <v>557</v>
      </c>
      <c r="D16056" t="s">
        <v>265</v>
      </c>
      <c r="E16056" t="s">
        <v>101</v>
      </c>
      <c r="F16056" t="s">
        <v>266</v>
      </c>
    </row>
    <row r="16057" spans="1:7" x14ac:dyDescent="0.35">
      <c r="A16057">
        <v>13022025</v>
      </c>
      <c r="B16057" t="s">
        <v>430</v>
      </c>
      <c r="C16057" t="s">
        <v>267</v>
      </c>
      <c r="D16057" t="s">
        <v>101</v>
      </c>
    </row>
    <row r="16058" spans="1:7" x14ac:dyDescent="0.35">
      <c r="A16058">
        <v>13022025</v>
      </c>
      <c r="B16058" t="s">
        <v>779</v>
      </c>
      <c r="C16058" t="s">
        <v>440</v>
      </c>
      <c r="D16058" t="s">
        <v>268</v>
      </c>
    </row>
    <row r="16059" spans="1:7" x14ac:dyDescent="0.35">
      <c r="A16059">
        <v>13022025</v>
      </c>
      <c r="B16059" t="s">
        <v>609</v>
      </c>
      <c r="C16059" t="s">
        <v>270</v>
      </c>
      <c r="D16059" t="s">
        <v>271</v>
      </c>
      <c r="E16059" t="s">
        <v>101</v>
      </c>
    </row>
    <row r="16060" spans="1:7" x14ac:dyDescent="0.35">
      <c r="A16060">
        <v>13022025</v>
      </c>
      <c r="B16060" t="s">
        <v>777</v>
      </c>
      <c r="C16060" t="s">
        <v>456</v>
      </c>
      <c r="D16060" t="s">
        <v>274</v>
      </c>
      <c r="E16060" t="s">
        <v>101</v>
      </c>
    </row>
    <row r="16061" spans="1:7" x14ac:dyDescent="0.35">
      <c r="A16061">
        <v>13022025</v>
      </c>
      <c r="B16061" t="s">
        <v>853</v>
      </c>
      <c r="C16061" t="s">
        <v>414</v>
      </c>
      <c r="D16061" t="s">
        <v>277</v>
      </c>
      <c r="E16061" t="s">
        <v>101</v>
      </c>
    </row>
    <row r="16062" spans="1:7" x14ac:dyDescent="0.35">
      <c r="A16062">
        <v>13022025</v>
      </c>
      <c r="B16062" t="s">
        <v>795</v>
      </c>
      <c r="C16062" t="s">
        <v>540</v>
      </c>
      <c r="D16062" t="s">
        <v>279</v>
      </c>
      <c r="E16062" t="s">
        <v>140</v>
      </c>
      <c r="F16062" t="s">
        <v>280</v>
      </c>
    </row>
    <row r="16063" spans="1:7" x14ac:dyDescent="0.35">
      <c r="A16063">
        <v>13022025</v>
      </c>
      <c r="B16063" t="s">
        <v>770</v>
      </c>
      <c r="C16063" t="s">
        <v>432</v>
      </c>
      <c r="D16063" t="s">
        <v>284</v>
      </c>
      <c r="E16063" t="s">
        <v>101</v>
      </c>
    </row>
    <row r="16064" spans="1:7" x14ac:dyDescent="0.35">
      <c r="A16064">
        <v>13022025</v>
      </c>
      <c r="B16064" t="s">
        <v>824</v>
      </c>
      <c r="C16064" t="s">
        <v>583</v>
      </c>
      <c r="D16064" t="s">
        <v>287</v>
      </c>
      <c r="E16064" t="s">
        <v>101</v>
      </c>
    </row>
    <row r="16065" spans="1:9" x14ac:dyDescent="0.35">
      <c r="A16065">
        <v>13022025</v>
      </c>
      <c r="B16065" t="s">
        <v>419</v>
      </c>
      <c r="C16065" t="s">
        <v>288</v>
      </c>
      <c r="D16065" t="s">
        <v>101</v>
      </c>
    </row>
    <row r="16066" spans="1:9" x14ac:dyDescent="0.35">
      <c r="A16066">
        <v>13022025</v>
      </c>
      <c r="B16066" t="s">
        <v>762</v>
      </c>
      <c r="C16066" t="s">
        <v>290</v>
      </c>
      <c r="D16066" t="s">
        <v>140</v>
      </c>
      <c r="E16066" t="s">
        <v>291</v>
      </c>
    </row>
    <row r="16067" spans="1:9" x14ac:dyDescent="0.35">
      <c r="A16067">
        <v>13022025</v>
      </c>
      <c r="B16067" t="s">
        <v>812</v>
      </c>
      <c r="C16067" t="s">
        <v>665</v>
      </c>
      <c r="D16067" t="s">
        <v>290</v>
      </c>
      <c r="E16067" t="s">
        <v>140</v>
      </c>
      <c r="F16067" t="s">
        <v>294</v>
      </c>
      <c r="G16067" t="s">
        <v>295</v>
      </c>
      <c r="H16067" t="s">
        <v>101</v>
      </c>
    </row>
    <row r="16068" spans="1:9" x14ac:dyDescent="0.35">
      <c r="A16068">
        <v>13022025</v>
      </c>
      <c r="B16068" t="s">
        <v>786</v>
      </c>
      <c r="C16068" t="s">
        <v>454</v>
      </c>
      <c r="D16068" t="s">
        <v>298</v>
      </c>
      <c r="E16068" t="s">
        <v>101</v>
      </c>
    </row>
    <row r="16069" spans="1:9" x14ac:dyDescent="0.35">
      <c r="A16069">
        <v>13022025</v>
      </c>
      <c r="B16069" t="s">
        <v>742</v>
      </c>
      <c r="C16069" t="s">
        <v>480</v>
      </c>
      <c r="D16069" t="s">
        <v>300</v>
      </c>
      <c r="E16069" t="s">
        <v>262</v>
      </c>
      <c r="F16069" t="s">
        <v>101</v>
      </c>
    </row>
    <row r="16070" spans="1:9" x14ac:dyDescent="0.35">
      <c r="A16070">
        <v>13022025</v>
      </c>
      <c r="B16070" t="s">
        <v>770</v>
      </c>
      <c r="C16070" t="s">
        <v>224</v>
      </c>
      <c r="D16070" t="s">
        <v>301</v>
      </c>
      <c r="E16070" t="s">
        <v>101</v>
      </c>
    </row>
    <row r="16071" spans="1:9" x14ac:dyDescent="0.35">
      <c r="A16071">
        <v>13022025</v>
      </c>
      <c r="B16071" t="s">
        <v>733</v>
      </c>
      <c r="C16071" t="s">
        <v>494</v>
      </c>
      <c r="D16071" t="s">
        <v>303</v>
      </c>
      <c r="E16071" t="s">
        <v>149</v>
      </c>
    </row>
    <row r="16072" spans="1:9" x14ac:dyDescent="0.35">
      <c r="A16072">
        <v>13022025</v>
      </c>
      <c r="B16072" t="s">
        <v>796</v>
      </c>
      <c r="C16072" t="s">
        <v>560</v>
      </c>
      <c r="D16072" t="s">
        <v>306</v>
      </c>
      <c r="E16072" t="s">
        <v>101</v>
      </c>
    </row>
    <row r="16073" spans="1:9" x14ac:dyDescent="0.35">
      <c r="A16073">
        <v>13022025</v>
      </c>
      <c r="B16073" t="s">
        <v>903</v>
      </c>
      <c r="C16073" t="s">
        <v>636</v>
      </c>
      <c r="D16073" t="s">
        <v>308</v>
      </c>
      <c r="E16073" t="s">
        <v>309</v>
      </c>
      <c r="F16073" t="s">
        <v>310</v>
      </c>
      <c r="G16073" t="s">
        <v>311</v>
      </c>
      <c r="H16073" t="s">
        <v>312</v>
      </c>
      <c r="I16073" t="s">
        <v>101</v>
      </c>
    </row>
    <row r="16074" spans="1:9" x14ac:dyDescent="0.35">
      <c r="A16074">
        <v>13022025</v>
      </c>
      <c r="B16074" t="s">
        <v>594</v>
      </c>
      <c r="C16074" t="s">
        <v>150</v>
      </c>
      <c r="D16074" t="s">
        <v>314</v>
      </c>
      <c r="E16074" t="s">
        <v>315</v>
      </c>
      <c r="F16074" t="s">
        <v>101</v>
      </c>
    </row>
    <row r="16075" spans="1:9" x14ac:dyDescent="0.35">
      <c r="A16075">
        <v>13022025</v>
      </c>
      <c r="B16075" t="s">
        <v>733</v>
      </c>
      <c r="C16075" t="s">
        <v>595</v>
      </c>
      <c r="D16075" t="s">
        <v>314</v>
      </c>
      <c r="E16075" t="s">
        <v>317</v>
      </c>
      <c r="F16075" t="s">
        <v>101</v>
      </c>
    </row>
    <row r="16076" spans="1:9" x14ac:dyDescent="0.35">
      <c r="A16076">
        <v>13022025</v>
      </c>
      <c r="B16076" t="s">
        <v>723</v>
      </c>
      <c r="C16076" t="s">
        <v>466</v>
      </c>
      <c r="D16076" t="s">
        <v>319</v>
      </c>
      <c r="E16076" t="s">
        <v>320</v>
      </c>
      <c r="F16076" t="s">
        <v>321</v>
      </c>
    </row>
    <row r="16077" spans="1:9" x14ac:dyDescent="0.35">
      <c r="A16077">
        <v>13022025</v>
      </c>
      <c r="B16077" t="s">
        <v>783</v>
      </c>
      <c r="C16077" t="s">
        <v>137</v>
      </c>
      <c r="D16077" t="s">
        <v>322</v>
      </c>
      <c r="E16077" t="s">
        <v>101</v>
      </c>
    </row>
    <row r="16078" spans="1:9" x14ac:dyDescent="0.35">
      <c r="A16078">
        <v>13022025</v>
      </c>
      <c r="B16078" t="s">
        <v>806</v>
      </c>
      <c r="C16078" t="s">
        <v>602</v>
      </c>
      <c r="D16078" t="s">
        <v>325</v>
      </c>
      <c r="E16078" t="s">
        <v>101</v>
      </c>
    </row>
    <row r="16079" spans="1:9" x14ac:dyDescent="0.35">
      <c r="A16079">
        <v>13022025</v>
      </c>
      <c r="B16079" t="s">
        <v>795</v>
      </c>
      <c r="C16079" t="s">
        <v>688</v>
      </c>
      <c r="D16079" t="s">
        <v>328</v>
      </c>
      <c r="E16079" t="s">
        <v>101</v>
      </c>
    </row>
    <row r="16080" spans="1:9" x14ac:dyDescent="0.35">
      <c r="A16080">
        <v>13022025</v>
      </c>
      <c r="B16080" t="s">
        <v>479</v>
      </c>
      <c r="C16080" t="s">
        <v>331</v>
      </c>
      <c r="D16080" t="s">
        <v>332</v>
      </c>
      <c r="E16080" t="s">
        <v>101</v>
      </c>
    </row>
    <row r="16081" spans="1:7" x14ac:dyDescent="0.35">
      <c r="A16081">
        <v>13022025</v>
      </c>
      <c r="B16081" t="s">
        <v>218</v>
      </c>
      <c r="C16081" t="s">
        <v>145</v>
      </c>
      <c r="D16081" t="s">
        <v>331</v>
      </c>
      <c r="E16081" t="s">
        <v>335</v>
      </c>
      <c r="F16081" t="s">
        <v>101</v>
      </c>
    </row>
    <row r="16082" spans="1:7" x14ac:dyDescent="0.35">
      <c r="A16082">
        <v>13022025</v>
      </c>
      <c r="B16082" t="s">
        <v>515</v>
      </c>
      <c r="C16082" t="s">
        <v>122</v>
      </c>
      <c r="D16082" t="s">
        <v>331</v>
      </c>
      <c r="E16082" t="s">
        <v>338</v>
      </c>
      <c r="F16082" t="s">
        <v>321</v>
      </c>
    </row>
    <row r="16083" spans="1:7" x14ac:dyDescent="0.35">
      <c r="A16083">
        <v>13022025</v>
      </c>
      <c r="B16083" t="s">
        <v>873</v>
      </c>
      <c r="C16083" t="s">
        <v>714</v>
      </c>
      <c r="D16083" t="s">
        <v>170</v>
      </c>
    </row>
    <row r="16084" spans="1:7" x14ac:dyDescent="0.35">
      <c r="A16084">
        <v>13022025</v>
      </c>
      <c r="B16084" t="s">
        <v>781</v>
      </c>
      <c r="C16084" t="s">
        <v>510</v>
      </c>
      <c r="D16084" t="s">
        <v>341</v>
      </c>
      <c r="E16084" t="s">
        <v>101</v>
      </c>
    </row>
    <row r="16085" spans="1:7" x14ac:dyDescent="0.35">
      <c r="A16085">
        <v>13022025</v>
      </c>
      <c r="B16085" t="s">
        <v>711</v>
      </c>
      <c r="C16085" t="s">
        <v>418</v>
      </c>
      <c r="D16085" t="s">
        <v>343</v>
      </c>
      <c r="E16085" t="s">
        <v>101</v>
      </c>
    </row>
    <row r="16086" spans="1:7" x14ac:dyDescent="0.35">
      <c r="A16086">
        <v>13022025</v>
      </c>
      <c r="B16086" t="s">
        <v>548</v>
      </c>
      <c r="C16086" t="s">
        <v>132</v>
      </c>
      <c r="D16086" t="s">
        <v>344</v>
      </c>
      <c r="E16086" t="s">
        <v>345</v>
      </c>
      <c r="F16086" t="s">
        <v>101</v>
      </c>
    </row>
    <row r="16087" spans="1:7" x14ac:dyDescent="0.35">
      <c r="A16087">
        <v>13022025</v>
      </c>
      <c r="B16087" t="s">
        <v>781</v>
      </c>
      <c r="C16087" t="s">
        <v>449</v>
      </c>
      <c r="D16087" t="s">
        <v>132</v>
      </c>
      <c r="E16087" t="s">
        <v>347</v>
      </c>
      <c r="F16087" t="s">
        <v>101</v>
      </c>
    </row>
    <row r="16088" spans="1:7" x14ac:dyDescent="0.35">
      <c r="A16088">
        <v>13022025</v>
      </c>
      <c r="B16088" t="s">
        <v>847</v>
      </c>
      <c r="C16088" t="s">
        <v>413</v>
      </c>
      <c r="D16088" t="s">
        <v>132</v>
      </c>
      <c r="E16088" t="s">
        <v>348</v>
      </c>
      <c r="F16088" t="s">
        <v>101</v>
      </c>
    </row>
    <row r="16089" spans="1:7" x14ac:dyDescent="0.35">
      <c r="A16089">
        <v>13022025</v>
      </c>
      <c r="B16089" t="s">
        <v>557</v>
      </c>
      <c r="C16089" t="s">
        <v>476</v>
      </c>
      <c r="D16089" t="s">
        <v>132</v>
      </c>
      <c r="E16089" t="s">
        <v>350</v>
      </c>
      <c r="F16089" t="s">
        <v>101</v>
      </c>
    </row>
    <row r="16090" spans="1:7" x14ac:dyDescent="0.35">
      <c r="A16090">
        <v>13022025</v>
      </c>
      <c r="B16090" t="s">
        <v>806</v>
      </c>
      <c r="C16090" t="s">
        <v>499</v>
      </c>
      <c r="D16090" t="s">
        <v>132</v>
      </c>
      <c r="E16090" t="s">
        <v>352</v>
      </c>
      <c r="F16090" t="s">
        <v>101</v>
      </c>
    </row>
    <row r="16091" spans="1:7" x14ac:dyDescent="0.35">
      <c r="A16091">
        <v>13022025</v>
      </c>
      <c r="B16091" t="s">
        <v>827</v>
      </c>
      <c r="C16091" t="s">
        <v>493</v>
      </c>
      <c r="D16091" t="s">
        <v>132</v>
      </c>
      <c r="E16091" t="s">
        <v>133</v>
      </c>
      <c r="F16091" t="s">
        <v>355</v>
      </c>
    </row>
    <row r="16092" spans="1:7" x14ac:dyDescent="0.35">
      <c r="A16092">
        <v>13022025</v>
      </c>
      <c r="B16092" t="s">
        <v>765</v>
      </c>
      <c r="C16092" t="s">
        <v>574</v>
      </c>
      <c r="D16092" t="s">
        <v>132</v>
      </c>
      <c r="E16092" t="s">
        <v>356</v>
      </c>
      <c r="F16092" t="s">
        <v>101</v>
      </c>
    </row>
    <row r="16093" spans="1:7" x14ac:dyDescent="0.35">
      <c r="A16093">
        <v>13022025</v>
      </c>
      <c r="B16093" t="s">
        <v>657</v>
      </c>
      <c r="C16093" t="s">
        <v>327</v>
      </c>
      <c r="D16093" t="s">
        <v>359</v>
      </c>
      <c r="E16093" t="s">
        <v>360</v>
      </c>
      <c r="F16093" t="s">
        <v>101</v>
      </c>
    </row>
    <row r="16094" spans="1:7" x14ac:dyDescent="0.35">
      <c r="A16094">
        <v>13022025</v>
      </c>
      <c r="B16094" t="s">
        <v>814</v>
      </c>
      <c r="C16094" t="s">
        <v>540</v>
      </c>
      <c r="D16094" t="s">
        <v>359</v>
      </c>
      <c r="E16094" t="s">
        <v>362</v>
      </c>
      <c r="F16094" t="s">
        <v>101</v>
      </c>
    </row>
    <row r="16095" spans="1:7" x14ac:dyDescent="0.35">
      <c r="A16095">
        <v>13022025</v>
      </c>
      <c r="B16095" t="s">
        <v>449</v>
      </c>
      <c r="C16095" t="s">
        <v>359</v>
      </c>
      <c r="D16095" t="s">
        <v>362</v>
      </c>
      <c r="E16095" t="s">
        <v>140</v>
      </c>
      <c r="F16095" t="s">
        <v>364</v>
      </c>
      <c r="G16095" t="s">
        <v>101</v>
      </c>
    </row>
    <row r="16096" spans="1:7" x14ac:dyDescent="0.35">
      <c r="A16096">
        <v>13022025</v>
      </c>
      <c r="B16096" t="s">
        <v>789</v>
      </c>
      <c r="C16096" t="s">
        <v>657</v>
      </c>
      <c r="D16096" t="s">
        <v>366</v>
      </c>
      <c r="E16096" t="s">
        <v>257</v>
      </c>
      <c r="F16096" t="s">
        <v>367</v>
      </c>
      <c r="G16096" t="s">
        <v>101</v>
      </c>
    </row>
    <row r="16097" spans="1:9" x14ac:dyDescent="0.35">
      <c r="A16097">
        <v>13022025</v>
      </c>
      <c r="B16097" t="s">
        <v>757</v>
      </c>
      <c r="C16097" t="s">
        <v>218</v>
      </c>
      <c r="D16097" t="s">
        <v>369</v>
      </c>
      <c r="E16097" t="s">
        <v>370</v>
      </c>
      <c r="F16097" t="s">
        <v>101</v>
      </c>
    </row>
    <row r="16098" spans="1:9" x14ac:dyDescent="0.35">
      <c r="A16098">
        <v>13022025</v>
      </c>
      <c r="B16098" t="s">
        <v>839</v>
      </c>
      <c r="C16098" t="s">
        <v>493</v>
      </c>
      <c r="D16098" t="s">
        <v>371</v>
      </c>
      <c r="E16098" t="s">
        <v>101</v>
      </c>
    </row>
    <row r="16099" spans="1:9" x14ac:dyDescent="0.35">
      <c r="A16099">
        <v>13022025</v>
      </c>
      <c r="B16099" t="s">
        <v>795</v>
      </c>
      <c r="C16099" t="s">
        <v>342</v>
      </c>
      <c r="D16099" t="s">
        <v>372</v>
      </c>
      <c r="E16099" t="s">
        <v>101</v>
      </c>
    </row>
    <row r="16100" spans="1:9" x14ac:dyDescent="0.35">
      <c r="A16100">
        <v>13022025</v>
      </c>
      <c r="B16100" t="s">
        <v>636</v>
      </c>
      <c r="C16100" t="s">
        <v>373</v>
      </c>
      <c r="D16100" t="s">
        <v>101</v>
      </c>
    </row>
    <row r="16101" spans="1:9" x14ac:dyDescent="0.35">
      <c r="A16101">
        <v>13022025</v>
      </c>
      <c r="B16101" t="s">
        <v>729</v>
      </c>
      <c r="C16101" t="s">
        <v>557</v>
      </c>
      <c r="D16101" t="s">
        <v>376</v>
      </c>
      <c r="E16101" t="s">
        <v>140</v>
      </c>
      <c r="F16101" t="s">
        <v>331</v>
      </c>
      <c r="G16101" t="s">
        <v>377</v>
      </c>
      <c r="H16101" t="s">
        <v>101</v>
      </c>
    </row>
    <row r="16102" spans="1:9" x14ac:dyDescent="0.35">
      <c r="A16102">
        <v>13022025</v>
      </c>
      <c r="B16102" t="s">
        <v>849</v>
      </c>
      <c r="C16102" t="s">
        <v>514</v>
      </c>
      <c r="D16102" t="s">
        <v>378</v>
      </c>
    </row>
    <row r="16103" spans="1:9" x14ac:dyDescent="0.35">
      <c r="A16103">
        <v>13022025</v>
      </c>
      <c r="B16103" t="s">
        <v>630</v>
      </c>
      <c r="C16103" t="s">
        <v>195</v>
      </c>
      <c r="D16103" t="s">
        <v>380</v>
      </c>
      <c r="E16103" t="s">
        <v>101</v>
      </c>
    </row>
    <row r="16104" spans="1:9" x14ac:dyDescent="0.35">
      <c r="A16104">
        <v>13022025</v>
      </c>
      <c r="B16104" t="s">
        <v>755</v>
      </c>
      <c r="C16104" t="s">
        <v>473</v>
      </c>
      <c r="D16104" t="s">
        <v>382</v>
      </c>
      <c r="E16104" t="s">
        <v>383</v>
      </c>
    </row>
    <row r="16105" spans="1:9" x14ac:dyDescent="0.35">
      <c r="A16105">
        <v>13022025</v>
      </c>
      <c r="B16105" t="s">
        <v>718</v>
      </c>
      <c r="C16105" t="s">
        <v>415</v>
      </c>
      <c r="D16105" t="s">
        <v>385</v>
      </c>
      <c r="E16105" t="s">
        <v>386</v>
      </c>
    </row>
    <row r="16106" spans="1:9" x14ac:dyDescent="0.35">
      <c r="A16106">
        <v>13022025</v>
      </c>
      <c r="B16106" t="s">
        <v>787</v>
      </c>
      <c r="C16106" t="s">
        <v>597</v>
      </c>
      <c r="D16106" t="s">
        <v>388</v>
      </c>
      <c r="E16106" t="s">
        <v>101</v>
      </c>
    </row>
    <row r="16107" spans="1:9" x14ac:dyDescent="0.35">
      <c r="A16107">
        <v>13022025</v>
      </c>
      <c r="B16107" t="s">
        <v>150</v>
      </c>
      <c r="C16107" t="s">
        <v>391</v>
      </c>
      <c r="D16107" t="s">
        <v>101</v>
      </c>
    </row>
    <row r="16108" spans="1:9" x14ac:dyDescent="0.35">
      <c r="A16108">
        <v>13022025</v>
      </c>
      <c r="B16108" t="s">
        <v>764</v>
      </c>
      <c r="C16108" t="s">
        <v>292</v>
      </c>
      <c r="D16108" t="s">
        <v>393</v>
      </c>
    </row>
    <row r="16109" spans="1:9" x14ac:dyDescent="0.35">
      <c r="A16109">
        <v>13022025</v>
      </c>
      <c r="B16109" t="s">
        <v>759</v>
      </c>
      <c r="C16109" t="s">
        <v>430</v>
      </c>
      <c r="D16109" t="s">
        <v>394</v>
      </c>
      <c r="E16109" t="s">
        <v>395</v>
      </c>
      <c r="F16109" t="s">
        <v>101</v>
      </c>
    </row>
    <row r="16110" spans="1:9" x14ac:dyDescent="0.35">
      <c r="A16110">
        <v>13022025</v>
      </c>
      <c r="B16110" t="s">
        <v>769</v>
      </c>
      <c r="C16110" t="s">
        <v>285</v>
      </c>
      <c r="D16110" t="s">
        <v>396</v>
      </c>
    </row>
    <row r="16111" spans="1:9" x14ac:dyDescent="0.35">
      <c r="A16111">
        <v>13022025</v>
      </c>
      <c r="B16111" t="s">
        <v>601</v>
      </c>
      <c r="C16111" t="s">
        <v>397</v>
      </c>
      <c r="D16111" t="s">
        <v>101</v>
      </c>
    </row>
    <row r="16112" spans="1:9" x14ac:dyDescent="0.35">
      <c r="A16112">
        <v>13022025</v>
      </c>
      <c r="B16112" t="s">
        <v>639</v>
      </c>
      <c r="C16112" t="s">
        <v>137</v>
      </c>
      <c r="D16112" t="s">
        <v>399</v>
      </c>
      <c r="E16112" t="s">
        <v>140</v>
      </c>
      <c r="F16112" t="s">
        <v>400</v>
      </c>
      <c r="G16112" t="s">
        <v>257</v>
      </c>
      <c r="H16112" t="s">
        <v>331</v>
      </c>
      <c r="I16112" t="s">
        <v>401</v>
      </c>
    </row>
    <row r="16113" spans="1:7" x14ac:dyDescent="0.35">
      <c r="A16113">
        <v>13022025</v>
      </c>
      <c r="B16113" t="s">
        <v>827</v>
      </c>
      <c r="C16113" t="s">
        <v>474</v>
      </c>
      <c r="D16113" t="s">
        <v>399</v>
      </c>
      <c r="E16113" t="s">
        <v>187</v>
      </c>
      <c r="F16113" t="s">
        <v>101</v>
      </c>
    </row>
    <row r="16114" spans="1:7" x14ac:dyDescent="0.35">
      <c r="A16114">
        <v>13022025</v>
      </c>
      <c r="B16114" t="s">
        <v>661</v>
      </c>
      <c r="C16114" t="s">
        <v>318</v>
      </c>
      <c r="D16114" t="s">
        <v>399</v>
      </c>
      <c r="E16114" t="s">
        <v>403</v>
      </c>
      <c r="F16114" t="s">
        <v>101</v>
      </c>
    </row>
    <row r="16115" spans="1:7" x14ac:dyDescent="0.35">
      <c r="A16115">
        <v>13022025</v>
      </c>
      <c r="B16115" t="s">
        <v>746</v>
      </c>
      <c r="C16115" t="s">
        <v>339</v>
      </c>
      <c r="D16115" t="s">
        <v>399</v>
      </c>
      <c r="E16115" t="s">
        <v>404</v>
      </c>
      <c r="F16115" t="s">
        <v>101</v>
      </c>
    </row>
    <row r="16116" spans="1:7" x14ac:dyDescent="0.35">
      <c r="A16116">
        <v>12022025</v>
      </c>
      <c r="B16116" t="s">
        <v>696</v>
      </c>
      <c r="C16116" t="s">
        <v>609</v>
      </c>
      <c r="D16116" t="s">
        <v>100</v>
      </c>
      <c r="E16116" t="s">
        <v>101</v>
      </c>
    </row>
    <row r="16117" spans="1:7" x14ac:dyDescent="0.35">
      <c r="A16117">
        <v>12022025</v>
      </c>
      <c r="B16117" t="s">
        <v>723</v>
      </c>
      <c r="C16117" t="s">
        <v>455</v>
      </c>
      <c r="D16117" t="s">
        <v>104</v>
      </c>
      <c r="E16117" t="s">
        <v>101</v>
      </c>
    </row>
    <row r="16118" spans="1:7" x14ac:dyDescent="0.35">
      <c r="A16118">
        <v>12022025</v>
      </c>
      <c r="B16118" t="s">
        <v>757</v>
      </c>
      <c r="C16118" t="s">
        <v>447</v>
      </c>
      <c r="D16118" t="s">
        <v>107</v>
      </c>
      <c r="E16118" t="s">
        <v>108</v>
      </c>
      <c r="F16118" t="s">
        <v>101</v>
      </c>
    </row>
    <row r="16119" spans="1:7" x14ac:dyDescent="0.35">
      <c r="A16119">
        <v>12022025</v>
      </c>
      <c r="B16119" t="s">
        <v>644</v>
      </c>
      <c r="C16119" t="s">
        <v>365</v>
      </c>
      <c r="D16119" t="s">
        <v>111</v>
      </c>
      <c r="E16119" t="s">
        <v>101</v>
      </c>
    </row>
    <row r="16120" spans="1:7" x14ac:dyDescent="0.35">
      <c r="A16120">
        <v>12022025</v>
      </c>
      <c r="B16120" t="s">
        <v>453</v>
      </c>
      <c r="C16120" t="s">
        <v>517</v>
      </c>
      <c r="D16120" t="s">
        <v>114</v>
      </c>
      <c r="E16120" t="s">
        <v>115</v>
      </c>
      <c r="F16120" t="s">
        <v>116</v>
      </c>
    </row>
    <row r="16121" spans="1:7" x14ac:dyDescent="0.35">
      <c r="A16121">
        <v>12022025</v>
      </c>
      <c r="B16121" t="s">
        <v>357</v>
      </c>
      <c r="C16121" t="s">
        <v>406</v>
      </c>
      <c r="D16121" t="s">
        <v>114</v>
      </c>
      <c r="E16121" t="s">
        <v>119</v>
      </c>
      <c r="F16121" t="s">
        <v>120</v>
      </c>
      <c r="G16121" t="s">
        <v>121</v>
      </c>
    </row>
    <row r="16122" spans="1:7" x14ac:dyDescent="0.35">
      <c r="A16122">
        <v>12022025</v>
      </c>
      <c r="B16122" t="s">
        <v>354</v>
      </c>
      <c r="C16122" t="s">
        <v>610</v>
      </c>
      <c r="D16122" t="s">
        <v>114</v>
      </c>
      <c r="E16122" t="s">
        <v>124</v>
      </c>
    </row>
    <row r="16123" spans="1:7" x14ac:dyDescent="0.35">
      <c r="A16123">
        <v>12022025</v>
      </c>
      <c r="B16123" t="s">
        <v>134</v>
      </c>
      <c r="C16123" t="s">
        <v>251</v>
      </c>
      <c r="D16123" t="s">
        <v>114</v>
      </c>
      <c r="E16123" t="s">
        <v>127</v>
      </c>
    </row>
    <row r="16124" spans="1:7" x14ac:dyDescent="0.35">
      <c r="A16124">
        <v>12022025</v>
      </c>
      <c r="B16124" t="s">
        <v>192</v>
      </c>
      <c r="C16124" t="s">
        <v>118</v>
      </c>
      <c r="D16124" t="s">
        <v>114</v>
      </c>
      <c r="E16124" t="s">
        <v>130</v>
      </c>
    </row>
    <row r="16125" spans="1:7" x14ac:dyDescent="0.35">
      <c r="A16125">
        <v>12022025</v>
      </c>
      <c r="B16125" t="s">
        <v>160</v>
      </c>
      <c r="C16125" t="s">
        <v>316</v>
      </c>
      <c r="D16125" t="s">
        <v>114</v>
      </c>
      <c r="E16125" t="s">
        <v>132</v>
      </c>
      <c r="F16125" t="s">
        <v>133</v>
      </c>
    </row>
    <row r="16126" spans="1:7" x14ac:dyDescent="0.35">
      <c r="A16126">
        <v>12022025</v>
      </c>
      <c r="B16126" t="s">
        <v>720</v>
      </c>
      <c r="C16126" t="s">
        <v>258</v>
      </c>
      <c r="D16126" t="s">
        <v>135</v>
      </c>
      <c r="E16126" t="s">
        <v>136</v>
      </c>
    </row>
    <row r="16127" spans="1:7" x14ac:dyDescent="0.35">
      <c r="A16127">
        <v>12022025</v>
      </c>
      <c r="B16127" t="s">
        <v>802</v>
      </c>
      <c r="C16127" t="s">
        <v>218</v>
      </c>
      <c r="D16127" t="s">
        <v>139</v>
      </c>
      <c r="E16127" t="s">
        <v>140</v>
      </c>
      <c r="F16127" t="s">
        <v>141</v>
      </c>
      <c r="G16127" t="s">
        <v>101</v>
      </c>
    </row>
    <row r="16128" spans="1:7" x14ac:dyDescent="0.35">
      <c r="A16128">
        <v>12022025</v>
      </c>
      <c r="B16128" t="s">
        <v>787</v>
      </c>
      <c r="C16128" t="s">
        <v>414</v>
      </c>
      <c r="D16128" t="s">
        <v>144</v>
      </c>
      <c r="E16128" t="s">
        <v>101</v>
      </c>
    </row>
    <row r="16129" spans="1:7" x14ac:dyDescent="0.35">
      <c r="A16129">
        <v>12022025</v>
      </c>
      <c r="B16129" t="s">
        <v>558</v>
      </c>
      <c r="C16129" t="s">
        <v>609</v>
      </c>
      <c r="D16129" t="s">
        <v>147</v>
      </c>
      <c r="E16129" t="s">
        <v>148</v>
      </c>
      <c r="F16129" t="s">
        <v>149</v>
      </c>
    </row>
    <row r="16130" spans="1:7" x14ac:dyDescent="0.35">
      <c r="A16130">
        <v>12022025</v>
      </c>
      <c r="B16130" t="s">
        <v>780</v>
      </c>
      <c r="C16130" t="s">
        <v>137</v>
      </c>
      <c r="D16130" t="s">
        <v>152</v>
      </c>
      <c r="E16130" t="s">
        <v>140</v>
      </c>
      <c r="F16130" t="s">
        <v>153</v>
      </c>
      <c r="G16130" t="s">
        <v>101</v>
      </c>
    </row>
    <row r="16131" spans="1:7" x14ac:dyDescent="0.35">
      <c r="A16131">
        <v>12022025</v>
      </c>
      <c r="B16131" t="s">
        <v>838</v>
      </c>
      <c r="C16131" t="s">
        <v>565</v>
      </c>
      <c r="D16131" t="s">
        <v>156</v>
      </c>
      <c r="E16131" t="s">
        <v>101</v>
      </c>
    </row>
    <row r="16132" spans="1:7" x14ac:dyDescent="0.35">
      <c r="A16132">
        <v>12022025</v>
      </c>
      <c r="B16132" t="s">
        <v>695</v>
      </c>
      <c r="C16132" t="s">
        <v>159</v>
      </c>
      <c r="D16132" t="s">
        <v>101</v>
      </c>
    </row>
    <row r="16133" spans="1:7" x14ac:dyDescent="0.35">
      <c r="A16133">
        <v>12022025</v>
      </c>
      <c r="B16133" t="s">
        <v>413</v>
      </c>
      <c r="C16133" t="s">
        <v>161</v>
      </c>
      <c r="D16133" t="s">
        <v>101</v>
      </c>
    </row>
    <row r="16134" spans="1:7" x14ac:dyDescent="0.35">
      <c r="A16134">
        <v>12022025</v>
      </c>
      <c r="B16134" t="s">
        <v>437</v>
      </c>
      <c r="C16134" t="s">
        <v>365</v>
      </c>
      <c r="D16134" t="s">
        <v>164</v>
      </c>
      <c r="E16134" t="s">
        <v>101</v>
      </c>
    </row>
    <row r="16135" spans="1:7" x14ac:dyDescent="0.35">
      <c r="A16135">
        <v>12022025</v>
      </c>
      <c r="B16135" t="s">
        <v>765</v>
      </c>
      <c r="C16135" t="s">
        <v>413</v>
      </c>
      <c r="D16135" t="s">
        <v>167</v>
      </c>
    </row>
    <row r="16136" spans="1:7" x14ac:dyDescent="0.35">
      <c r="A16136">
        <v>12022025</v>
      </c>
      <c r="B16136" t="s">
        <v>700</v>
      </c>
      <c r="C16136" t="s">
        <v>398</v>
      </c>
      <c r="D16136" t="s">
        <v>169</v>
      </c>
      <c r="E16136" t="s">
        <v>170</v>
      </c>
      <c r="F16136" t="s">
        <v>101</v>
      </c>
    </row>
    <row r="16137" spans="1:7" x14ac:dyDescent="0.35">
      <c r="A16137">
        <v>12022025</v>
      </c>
      <c r="B16137" t="s">
        <v>628</v>
      </c>
      <c r="C16137" t="s">
        <v>218</v>
      </c>
      <c r="D16137" t="s">
        <v>173</v>
      </c>
      <c r="E16137" t="s">
        <v>101</v>
      </c>
    </row>
    <row r="16138" spans="1:7" x14ac:dyDescent="0.35">
      <c r="A16138">
        <v>12022025</v>
      </c>
      <c r="B16138" t="s">
        <v>728</v>
      </c>
      <c r="C16138" t="s">
        <v>419</v>
      </c>
      <c r="D16138" t="s">
        <v>176</v>
      </c>
      <c r="E16138" t="s">
        <v>101</v>
      </c>
    </row>
    <row r="16139" spans="1:7" x14ac:dyDescent="0.35">
      <c r="A16139">
        <v>12022025</v>
      </c>
      <c r="B16139" t="s">
        <v>437</v>
      </c>
      <c r="C16139" t="s">
        <v>674</v>
      </c>
      <c r="D16139" t="s">
        <v>176</v>
      </c>
      <c r="E16139" t="s">
        <v>149</v>
      </c>
    </row>
    <row r="16140" spans="1:7" x14ac:dyDescent="0.35">
      <c r="A16140">
        <v>12022025</v>
      </c>
      <c r="B16140" t="s">
        <v>721</v>
      </c>
      <c r="C16140" t="s">
        <v>398</v>
      </c>
      <c r="D16140" t="s">
        <v>181</v>
      </c>
      <c r="E16140" t="s">
        <v>182</v>
      </c>
      <c r="F16140" t="s">
        <v>101</v>
      </c>
    </row>
    <row r="16141" spans="1:7" x14ac:dyDescent="0.35">
      <c r="A16141">
        <v>12022025</v>
      </c>
      <c r="B16141" t="s">
        <v>881</v>
      </c>
      <c r="C16141" t="s">
        <v>780</v>
      </c>
      <c r="D16141" t="s">
        <v>184</v>
      </c>
      <c r="E16141" t="s">
        <v>101</v>
      </c>
    </row>
    <row r="16142" spans="1:7" x14ac:dyDescent="0.35">
      <c r="A16142">
        <v>12022025</v>
      </c>
      <c r="B16142" t="s">
        <v>550</v>
      </c>
      <c r="C16142" t="s">
        <v>187</v>
      </c>
      <c r="D16142" t="s">
        <v>101</v>
      </c>
    </row>
    <row r="16143" spans="1:7" x14ac:dyDescent="0.35">
      <c r="A16143">
        <v>12022025</v>
      </c>
      <c r="B16143" t="s">
        <v>661</v>
      </c>
      <c r="C16143" t="s">
        <v>535</v>
      </c>
      <c r="D16143" t="s">
        <v>190</v>
      </c>
      <c r="E16143" t="s">
        <v>191</v>
      </c>
      <c r="F16143" t="s">
        <v>101</v>
      </c>
    </row>
    <row r="16144" spans="1:7" x14ac:dyDescent="0.35">
      <c r="A16144">
        <v>12022025</v>
      </c>
      <c r="B16144" t="s">
        <v>464</v>
      </c>
      <c r="C16144" t="s">
        <v>190</v>
      </c>
      <c r="D16144" t="s">
        <v>194</v>
      </c>
      <c r="E16144" t="s">
        <v>101</v>
      </c>
    </row>
    <row r="16145" spans="1:7" x14ac:dyDescent="0.35">
      <c r="A16145">
        <v>12022025</v>
      </c>
      <c r="B16145" t="s">
        <v>780</v>
      </c>
      <c r="C16145" t="s">
        <v>493</v>
      </c>
      <c r="D16145" t="s">
        <v>190</v>
      </c>
      <c r="E16145" t="s">
        <v>196</v>
      </c>
      <c r="F16145" t="s">
        <v>101</v>
      </c>
    </row>
    <row r="16146" spans="1:7" x14ac:dyDescent="0.35">
      <c r="A16146">
        <v>12022025</v>
      </c>
      <c r="B16146" t="s">
        <v>477</v>
      </c>
      <c r="C16146" t="s">
        <v>198</v>
      </c>
      <c r="D16146" t="s">
        <v>140</v>
      </c>
      <c r="E16146" t="s">
        <v>199</v>
      </c>
      <c r="F16146" t="s">
        <v>200</v>
      </c>
      <c r="G16146" t="s">
        <v>101</v>
      </c>
    </row>
    <row r="16147" spans="1:7" x14ac:dyDescent="0.35">
      <c r="A16147">
        <v>12022025</v>
      </c>
      <c r="B16147" t="s">
        <v>603</v>
      </c>
      <c r="C16147" t="s">
        <v>478</v>
      </c>
      <c r="D16147" t="s">
        <v>61</v>
      </c>
      <c r="E16147" t="s">
        <v>101</v>
      </c>
    </row>
    <row r="16148" spans="1:7" x14ac:dyDescent="0.35">
      <c r="A16148">
        <v>12022025</v>
      </c>
      <c r="B16148" t="s">
        <v>719</v>
      </c>
      <c r="C16148" t="s">
        <v>419</v>
      </c>
      <c r="D16148" t="s">
        <v>205</v>
      </c>
      <c r="E16148" t="s">
        <v>101</v>
      </c>
    </row>
    <row r="16149" spans="1:7" x14ac:dyDescent="0.35">
      <c r="A16149">
        <v>12022025</v>
      </c>
      <c r="B16149" t="s">
        <v>881</v>
      </c>
      <c r="C16149" t="s">
        <v>780</v>
      </c>
      <c r="D16149" t="s">
        <v>208</v>
      </c>
      <c r="E16149" t="s">
        <v>101</v>
      </c>
    </row>
    <row r="16150" spans="1:7" x14ac:dyDescent="0.35">
      <c r="A16150">
        <v>12022025</v>
      </c>
      <c r="B16150" t="s">
        <v>628</v>
      </c>
      <c r="C16150" t="s">
        <v>307</v>
      </c>
      <c r="D16150" t="s">
        <v>210</v>
      </c>
      <c r="E16150" t="s">
        <v>211</v>
      </c>
      <c r="F16150" t="s">
        <v>101</v>
      </c>
    </row>
    <row r="16151" spans="1:7" x14ac:dyDescent="0.35">
      <c r="A16151">
        <v>12022025</v>
      </c>
      <c r="B16151" t="s">
        <v>551</v>
      </c>
      <c r="C16151" t="s">
        <v>150</v>
      </c>
      <c r="D16151" t="s">
        <v>214</v>
      </c>
      <c r="E16151" t="s">
        <v>215</v>
      </c>
      <c r="F16151" t="s">
        <v>101</v>
      </c>
    </row>
    <row r="16152" spans="1:7" x14ac:dyDescent="0.35">
      <c r="A16152">
        <v>12022025</v>
      </c>
      <c r="B16152" t="s">
        <v>570</v>
      </c>
      <c r="C16152" t="s">
        <v>609</v>
      </c>
      <c r="D16152" t="s">
        <v>217</v>
      </c>
      <c r="E16152" t="s">
        <v>101</v>
      </c>
    </row>
    <row r="16153" spans="1:7" x14ac:dyDescent="0.35">
      <c r="A16153">
        <v>12022025</v>
      </c>
      <c r="B16153" t="s">
        <v>849</v>
      </c>
      <c r="C16153" t="s">
        <v>579</v>
      </c>
      <c r="D16153" t="s">
        <v>220</v>
      </c>
      <c r="E16153" t="s">
        <v>101</v>
      </c>
    </row>
    <row r="16154" spans="1:7" x14ac:dyDescent="0.35">
      <c r="A16154">
        <v>12022025</v>
      </c>
      <c r="B16154" t="s">
        <v>864</v>
      </c>
      <c r="C16154" t="s">
        <v>629</v>
      </c>
      <c r="D16154" t="s">
        <v>222</v>
      </c>
    </row>
    <row r="16155" spans="1:7" x14ac:dyDescent="0.35">
      <c r="A16155">
        <v>12022025</v>
      </c>
      <c r="B16155" t="s">
        <v>846</v>
      </c>
      <c r="C16155" t="s">
        <v>518</v>
      </c>
      <c r="D16155" t="s">
        <v>225</v>
      </c>
      <c r="E16155" t="s">
        <v>101</v>
      </c>
    </row>
    <row r="16156" spans="1:7" x14ac:dyDescent="0.35">
      <c r="A16156">
        <v>12022025</v>
      </c>
      <c r="B16156" t="s">
        <v>788</v>
      </c>
      <c r="C16156" t="s">
        <v>444</v>
      </c>
      <c r="D16156" t="s">
        <v>225</v>
      </c>
      <c r="E16156" t="s">
        <v>228</v>
      </c>
      <c r="F16156" t="s">
        <v>229</v>
      </c>
    </row>
    <row r="16157" spans="1:7" x14ac:dyDescent="0.35">
      <c r="A16157">
        <v>12022025</v>
      </c>
      <c r="B16157" t="s">
        <v>780</v>
      </c>
      <c r="C16157" t="s">
        <v>504</v>
      </c>
      <c r="D16157" t="s">
        <v>232</v>
      </c>
      <c r="E16157" t="s">
        <v>101</v>
      </c>
    </row>
    <row r="16158" spans="1:7" x14ac:dyDescent="0.35">
      <c r="A16158">
        <v>12022025</v>
      </c>
      <c r="B16158" t="s">
        <v>742</v>
      </c>
      <c r="C16158" t="s">
        <v>473</v>
      </c>
      <c r="D16158" t="s">
        <v>235</v>
      </c>
      <c r="E16158" t="s">
        <v>236</v>
      </c>
      <c r="F16158" t="s">
        <v>101</v>
      </c>
    </row>
    <row r="16159" spans="1:7" x14ac:dyDescent="0.35">
      <c r="A16159">
        <v>12022025</v>
      </c>
      <c r="B16159" t="s">
        <v>611</v>
      </c>
      <c r="C16159" t="s">
        <v>105</v>
      </c>
      <c r="D16159" t="s">
        <v>235</v>
      </c>
      <c r="E16159" t="s">
        <v>239</v>
      </c>
      <c r="F16159" t="s">
        <v>149</v>
      </c>
    </row>
    <row r="16160" spans="1:7" x14ac:dyDescent="0.35">
      <c r="A16160">
        <v>12022025</v>
      </c>
      <c r="B16160" t="s">
        <v>893</v>
      </c>
      <c r="C16160" t="s">
        <v>694</v>
      </c>
      <c r="D16160" t="s">
        <v>235</v>
      </c>
      <c r="E16160" t="s">
        <v>241</v>
      </c>
      <c r="F16160" t="s">
        <v>101</v>
      </c>
    </row>
    <row r="16161" spans="1:7" x14ac:dyDescent="0.35">
      <c r="A16161">
        <v>12022025</v>
      </c>
      <c r="B16161" t="s">
        <v>624</v>
      </c>
      <c r="C16161" t="s">
        <v>504</v>
      </c>
      <c r="D16161" t="s">
        <v>243</v>
      </c>
      <c r="E16161" t="s">
        <v>101</v>
      </c>
    </row>
    <row r="16162" spans="1:7" x14ac:dyDescent="0.35">
      <c r="A16162">
        <v>12022025</v>
      </c>
      <c r="B16162" t="s">
        <v>639</v>
      </c>
      <c r="C16162" t="s">
        <v>224</v>
      </c>
      <c r="D16162" t="s">
        <v>245</v>
      </c>
      <c r="E16162" t="s">
        <v>246</v>
      </c>
    </row>
    <row r="16163" spans="1:7" x14ac:dyDescent="0.35">
      <c r="A16163">
        <v>12022025</v>
      </c>
      <c r="B16163" t="s">
        <v>867</v>
      </c>
      <c r="C16163" t="s">
        <v>719</v>
      </c>
      <c r="D16163" t="s">
        <v>245</v>
      </c>
      <c r="E16163" t="s">
        <v>249</v>
      </c>
    </row>
    <row r="16164" spans="1:7" x14ac:dyDescent="0.35">
      <c r="A16164">
        <v>12022025</v>
      </c>
      <c r="B16164" t="s">
        <v>766</v>
      </c>
      <c r="C16164" t="s">
        <v>601</v>
      </c>
      <c r="D16164" t="s">
        <v>252</v>
      </c>
      <c r="E16164" t="s">
        <v>101</v>
      </c>
    </row>
    <row r="16165" spans="1:7" x14ac:dyDescent="0.35">
      <c r="A16165">
        <v>12022025</v>
      </c>
      <c r="B16165" t="s">
        <v>712</v>
      </c>
      <c r="C16165" t="s">
        <v>155</v>
      </c>
      <c r="D16165" t="s">
        <v>254</v>
      </c>
    </row>
    <row r="16166" spans="1:7" x14ac:dyDescent="0.35">
      <c r="A16166">
        <v>12022025</v>
      </c>
      <c r="B16166" t="s">
        <v>665</v>
      </c>
      <c r="C16166" t="s">
        <v>326</v>
      </c>
      <c r="D16166" t="s">
        <v>256</v>
      </c>
      <c r="E16166" t="s">
        <v>257</v>
      </c>
      <c r="F16166" t="s">
        <v>236</v>
      </c>
      <c r="G16166" t="s">
        <v>101</v>
      </c>
    </row>
    <row r="16167" spans="1:7" x14ac:dyDescent="0.35">
      <c r="A16167">
        <v>12022025</v>
      </c>
      <c r="B16167" t="s">
        <v>693</v>
      </c>
      <c r="C16167" t="s">
        <v>496</v>
      </c>
      <c r="D16167" t="s">
        <v>260</v>
      </c>
      <c r="E16167" t="s">
        <v>136</v>
      </c>
      <c r="F16167" t="s">
        <v>101</v>
      </c>
    </row>
    <row r="16168" spans="1:7" x14ac:dyDescent="0.35">
      <c r="A16168">
        <v>12022025</v>
      </c>
      <c r="B16168" t="s">
        <v>493</v>
      </c>
      <c r="C16168" t="s">
        <v>261</v>
      </c>
      <c r="D16168" t="s">
        <v>262</v>
      </c>
      <c r="E16168" t="s">
        <v>101</v>
      </c>
    </row>
    <row r="16169" spans="1:7" x14ac:dyDescent="0.35">
      <c r="A16169">
        <v>12022025</v>
      </c>
      <c r="B16169" t="s">
        <v>542</v>
      </c>
      <c r="C16169" t="s">
        <v>264</v>
      </c>
      <c r="D16169" t="s">
        <v>101</v>
      </c>
    </row>
    <row r="16170" spans="1:7" x14ac:dyDescent="0.35">
      <c r="A16170">
        <v>12022025</v>
      </c>
      <c r="B16170" t="s">
        <v>460</v>
      </c>
      <c r="C16170" t="s">
        <v>264</v>
      </c>
      <c r="D16170" t="s">
        <v>149</v>
      </c>
    </row>
    <row r="16171" spans="1:7" x14ac:dyDescent="0.35">
      <c r="A16171">
        <v>12022025</v>
      </c>
      <c r="B16171" t="s">
        <v>877</v>
      </c>
      <c r="C16171" t="s">
        <v>714</v>
      </c>
      <c r="D16171" t="s">
        <v>265</v>
      </c>
      <c r="E16171" t="s">
        <v>101</v>
      </c>
      <c r="F16171" t="s">
        <v>266</v>
      </c>
    </row>
    <row r="16172" spans="1:7" x14ac:dyDescent="0.35">
      <c r="A16172">
        <v>12022025</v>
      </c>
      <c r="B16172" t="s">
        <v>137</v>
      </c>
      <c r="C16172" t="s">
        <v>267</v>
      </c>
      <c r="D16172" t="s">
        <v>101</v>
      </c>
    </row>
    <row r="16173" spans="1:7" x14ac:dyDescent="0.35">
      <c r="A16173">
        <v>12022025</v>
      </c>
      <c r="B16173" t="s">
        <v>796</v>
      </c>
      <c r="C16173" t="s">
        <v>413</v>
      </c>
      <c r="D16173" t="s">
        <v>268</v>
      </c>
    </row>
    <row r="16174" spans="1:7" x14ac:dyDescent="0.35">
      <c r="A16174">
        <v>12022025</v>
      </c>
      <c r="B16174" t="s">
        <v>714</v>
      </c>
      <c r="C16174" t="s">
        <v>270</v>
      </c>
      <c r="D16174" t="s">
        <v>271</v>
      </c>
      <c r="E16174" t="s">
        <v>101</v>
      </c>
    </row>
    <row r="16175" spans="1:7" x14ac:dyDescent="0.35">
      <c r="A16175">
        <v>12022025</v>
      </c>
      <c r="B16175" t="s">
        <v>722</v>
      </c>
      <c r="C16175" t="s">
        <v>494</v>
      </c>
      <c r="D16175" t="s">
        <v>274</v>
      </c>
      <c r="E16175" t="s">
        <v>101</v>
      </c>
    </row>
    <row r="16176" spans="1:7" x14ac:dyDescent="0.35">
      <c r="A16176">
        <v>12022025</v>
      </c>
      <c r="B16176" t="s">
        <v>764</v>
      </c>
      <c r="C16176" t="s">
        <v>150</v>
      </c>
      <c r="D16176" t="s">
        <v>277</v>
      </c>
      <c r="E16176" t="s">
        <v>101</v>
      </c>
    </row>
    <row r="16177" spans="1:9" x14ac:dyDescent="0.35">
      <c r="A16177">
        <v>12022025</v>
      </c>
      <c r="B16177" t="s">
        <v>639</v>
      </c>
      <c r="C16177" t="s">
        <v>224</v>
      </c>
      <c r="D16177" t="s">
        <v>279</v>
      </c>
      <c r="E16177" t="s">
        <v>140</v>
      </c>
      <c r="F16177" t="s">
        <v>280</v>
      </c>
    </row>
    <row r="16178" spans="1:9" x14ac:dyDescent="0.35">
      <c r="A16178">
        <v>12022025</v>
      </c>
      <c r="B16178" t="s">
        <v>787</v>
      </c>
      <c r="C16178" t="s">
        <v>307</v>
      </c>
      <c r="D16178" t="s">
        <v>284</v>
      </c>
      <c r="E16178" t="s">
        <v>101</v>
      </c>
    </row>
    <row r="16179" spans="1:9" x14ac:dyDescent="0.35">
      <c r="A16179">
        <v>12022025</v>
      </c>
      <c r="B16179" t="s">
        <v>888</v>
      </c>
      <c r="C16179" t="s">
        <v>551</v>
      </c>
      <c r="D16179" t="s">
        <v>287</v>
      </c>
      <c r="E16179" t="s">
        <v>101</v>
      </c>
    </row>
    <row r="16180" spans="1:9" x14ac:dyDescent="0.35">
      <c r="A16180">
        <v>12022025</v>
      </c>
      <c r="B16180" t="s">
        <v>440</v>
      </c>
      <c r="C16180" t="s">
        <v>288</v>
      </c>
      <c r="D16180" t="s">
        <v>101</v>
      </c>
    </row>
    <row r="16181" spans="1:9" x14ac:dyDescent="0.35">
      <c r="A16181">
        <v>12022025</v>
      </c>
      <c r="B16181" t="s">
        <v>552</v>
      </c>
      <c r="C16181" t="s">
        <v>290</v>
      </c>
      <c r="D16181" t="s">
        <v>140</v>
      </c>
      <c r="E16181" t="s">
        <v>291</v>
      </c>
    </row>
    <row r="16182" spans="1:9" x14ac:dyDescent="0.35">
      <c r="A16182">
        <v>12022025</v>
      </c>
      <c r="B16182" t="s">
        <v>828</v>
      </c>
      <c r="C16182" t="s">
        <v>644</v>
      </c>
      <c r="D16182" t="s">
        <v>290</v>
      </c>
      <c r="E16182" t="s">
        <v>140</v>
      </c>
      <c r="F16182" t="s">
        <v>294</v>
      </c>
      <c r="G16182" t="s">
        <v>295</v>
      </c>
      <c r="H16182" t="s">
        <v>101</v>
      </c>
    </row>
    <row r="16183" spans="1:9" x14ac:dyDescent="0.35">
      <c r="A16183">
        <v>12022025</v>
      </c>
      <c r="B16183" t="s">
        <v>730</v>
      </c>
      <c r="C16183" t="s">
        <v>450</v>
      </c>
      <c r="D16183" t="s">
        <v>298</v>
      </c>
      <c r="E16183" t="s">
        <v>101</v>
      </c>
    </row>
    <row r="16184" spans="1:9" x14ac:dyDescent="0.35">
      <c r="A16184">
        <v>12022025</v>
      </c>
      <c r="B16184" t="s">
        <v>573</v>
      </c>
      <c r="C16184" t="s">
        <v>105</v>
      </c>
      <c r="D16184" t="s">
        <v>300</v>
      </c>
      <c r="E16184" t="s">
        <v>262</v>
      </c>
      <c r="F16184" t="s">
        <v>101</v>
      </c>
    </row>
    <row r="16185" spans="1:9" x14ac:dyDescent="0.35">
      <c r="A16185">
        <v>12022025</v>
      </c>
      <c r="B16185" t="s">
        <v>723</v>
      </c>
      <c r="C16185" t="s">
        <v>574</v>
      </c>
      <c r="D16185" t="s">
        <v>301</v>
      </c>
      <c r="E16185" t="s">
        <v>101</v>
      </c>
    </row>
    <row r="16186" spans="1:9" x14ac:dyDescent="0.35">
      <c r="A16186">
        <v>12022025</v>
      </c>
      <c r="B16186" t="s">
        <v>719</v>
      </c>
      <c r="C16186" t="s">
        <v>444</v>
      </c>
      <c r="D16186" t="s">
        <v>303</v>
      </c>
      <c r="E16186" t="s">
        <v>149</v>
      </c>
    </row>
    <row r="16187" spans="1:9" x14ac:dyDescent="0.35">
      <c r="A16187">
        <v>12022025</v>
      </c>
      <c r="B16187" t="s">
        <v>865</v>
      </c>
      <c r="C16187" t="s">
        <v>779</v>
      </c>
      <c r="D16187" t="s">
        <v>306</v>
      </c>
      <c r="E16187" t="s">
        <v>101</v>
      </c>
    </row>
    <row r="16188" spans="1:9" x14ac:dyDescent="0.35">
      <c r="A16188">
        <v>12022025</v>
      </c>
      <c r="B16188" t="s">
        <v>889</v>
      </c>
      <c r="C16188" t="s">
        <v>720</v>
      </c>
      <c r="D16188" t="s">
        <v>308</v>
      </c>
      <c r="E16188" t="s">
        <v>309</v>
      </c>
      <c r="F16188" t="s">
        <v>310</v>
      </c>
      <c r="G16188" t="s">
        <v>311</v>
      </c>
      <c r="H16188" t="s">
        <v>312</v>
      </c>
      <c r="I16188" t="s">
        <v>101</v>
      </c>
    </row>
    <row r="16189" spans="1:9" x14ac:dyDescent="0.35">
      <c r="A16189">
        <v>12022025</v>
      </c>
      <c r="B16189" t="s">
        <v>339</v>
      </c>
      <c r="C16189" t="s">
        <v>318</v>
      </c>
      <c r="D16189" t="s">
        <v>314</v>
      </c>
      <c r="E16189" t="s">
        <v>315</v>
      </c>
      <c r="F16189" t="s">
        <v>101</v>
      </c>
    </row>
    <row r="16190" spans="1:9" x14ac:dyDescent="0.35">
      <c r="A16190">
        <v>12022025</v>
      </c>
      <c r="B16190" t="s">
        <v>630</v>
      </c>
      <c r="C16190" t="s">
        <v>446</v>
      </c>
      <c r="D16190" t="s">
        <v>314</v>
      </c>
      <c r="E16190" t="s">
        <v>317</v>
      </c>
      <c r="F16190" t="s">
        <v>101</v>
      </c>
    </row>
    <row r="16191" spans="1:9" x14ac:dyDescent="0.35">
      <c r="A16191">
        <v>12022025</v>
      </c>
      <c r="B16191" t="s">
        <v>694</v>
      </c>
      <c r="C16191" t="s">
        <v>339</v>
      </c>
      <c r="D16191" t="s">
        <v>319</v>
      </c>
      <c r="E16191" t="s">
        <v>320</v>
      </c>
      <c r="F16191" t="s">
        <v>321</v>
      </c>
    </row>
    <row r="16192" spans="1:9" x14ac:dyDescent="0.35">
      <c r="A16192">
        <v>12022025</v>
      </c>
      <c r="B16192" t="s">
        <v>761</v>
      </c>
      <c r="C16192" t="s">
        <v>597</v>
      </c>
      <c r="D16192" t="s">
        <v>322</v>
      </c>
      <c r="E16192" t="s">
        <v>101</v>
      </c>
    </row>
    <row r="16193" spans="1:6" x14ac:dyDescent="0.35">
      <c r="A16193">
        <v>12022025</v>
      </c>
      <c r="B16193" t="s">
        <v>886</v>
      </c>
      <c r="C16193" t="s">
        <v>693</v>
      </c>
      <c r="D16193" t="s">
        <v>325</v>
      </c>
      <c r="E16193" t="s">
        <v>101</v>
      </c>
    </row>
    <row r="16194" spans="1:6" x14ac:dyDescent="0.35">
      <c r="A16194">
        <v>12022025</v>
      </c>
      <c r="B16194" t="s">
        <v>900</v>
      </c>
      <c r="C16194" t="s">
        <v>722</v>
      </c>
      <c r="D16194" t="s">
        <v>328</v>
      </c>
      <c r="E16194" t="s">
        <v>101</v>
      </c>
    </row>
    <row r="16195" spans="1:6" x14ac:dyDescent="0.35">
      <c r="A16195">
        <v>12022025</v>
      </c>
      <c r="B16195" t="s">
        <v>430</v>
      </c>
      <c r="C16195" t="s">
        <v>331</v>
      </c>
      <c r="D16195" t="s">
        <v>332</v>
      </c>
      <c r="E16195" t="s">
        <v>101</v>
      </c>
    </row>
    <row r="16196" spans="1:6" x14ac:dyDescent="0.35">
      <c r="A16196">
        <v>12022025</v>
      </c>
      <c r="B16196" t="s">
        <v>418</v>
      </c>
      <c r="C16196" t="s">
        <v>519</v>
      </c>
      <c r="D16196" t="s">
        <v>331</v>
      </c>
      <c r="E16196" t="s">
        <v>335</v>
      </c>
      <c r="F16196" t="s">
        <v>101</v>
      </c>
    </row>
    <row r="16197" spans="1:6" x14ac:dyDescent="0.35">
      <c r="A16197">
        <v>12022025</v>
      </c>
      <c r="B16197" t="s">
        <v>540</v>
      </c>
      <c r="C16197" t="s">
        <v>402</v>
      </c>
      <c r="D16197" t="s">
        <v>331</v>
      </c>
      <c r="E16197" t="s">
        <v>338</v>
      </c>
      <c r="F16197" t="s">
        <v>321</v>
      </c>
    </row>
    <row r="16198" spans="1:6" x14ac:dyDescent="0.35">
      <c r="A16198">
        <v>12022025</v>
      </c>
      <c r="B16198" t="s">
        <v>892</v>
      </c>
      <c r="C16198" t="s">
        <v>779</v>
      </c>
      <c r="D16198" t="s">
        <v>170</v>
      </c>
    </row>
    <row r="16199" spans="1:6" x14ac:dyDescent="0.35">
      <c r="A16199">
        <v>12022025</v>
      </c>
      <c r="B16199" t="s">
        <v>700</v>
      </c>
      <c r="C16199" t="s">
        <v>515</v>
      </c>
      <c r="D16199" t="s">
        <v>341</v>
      </c>
      <c r="E16199" t="s">
        <v>101</v>
      </c>
    </row>
    <row r="16200" spans="1:6" x14ac:dyDescent="0.35">
      <c r="A16200">
        <v>12022025</v>
      </c>
      <c r="B16200" t="s">
        <v>829</v>
      </c>
      <c r="C16200" t="s">
        <v>444</v>
      </c>
      <c r="D16200" t="s">
        <v>343</v>
      </c>
      <c r="E16200" t="s">
        <v>101</v>
      </c>
    </row>
    <row r="16201" spans="1:6" x14ac:dyDescent="0.35">
      <c r="A16201">
        <v>12022025</v>
      </c>
      <c r="B16201" t="s">
        <v>177</v>
      </c>
      <c r="C16201" t="s">
        <v>132</v>
      </c>
      <c r="D16201" t="s">
        <v>344</v>
      </c>
      <c r="E16201" t="s">
        <v>345</v>
      </c>
      <c r="F16201" t="s">
        <v>101</v>
      </c>
    </row>
    <row r="16202" spans="1:6" x14ac:dyDescent="0.35">
      <c r="A16202">
        <v>12022025</v>
      </c>
      <c r="B16202" t="s">
        <v>728</v>
      </c>
      <c r="C16202" t="s">
        <v>597</v>
      </c>
      <c r="D16202" t="s">
        <v>132</v>
      </c>
      <c r="E16202" t="s">
        <v>347</v>
      </c>
      <c r="F16202" t="s">
        <v>101</v>
      </c>
    </row>
    <row r="16203" spans="1:6" x14ac:dyDescent="0.35">
      <c r="A16203">
        <v>12022025</v>
      </c>
      <c r="B16203" t="s">
        <v>765</v>
      </c>
      <c r="C16203" t="s">
        <v>418</v>
      </c>
      <c r="D16203" t="s">
        <v>132</v>
      </c>
      <c r="E16203" t="s">
        <v>348</v>
      </c>
      <c r="F16203" t="s">
        <v>101</v>
      </c>
    </row>
    <row r="16204" spans="1:6" x14ac:dyDescent="0.35">
      <c r="A16204">
        <v>12022025</v>
      </c>
      <c r="B16204" t="s">
        <v>218</v>
      </c>
      <c r="C16204" t="s">
        <v>398</v>
      </c>
      <c r="D16204" t="s">
        <v>132</v>
      </c>
      <c r="E16204" t="s">
        <v>350</v>
      </c>
      <c r="F16204" t="s">
        <v>101</v>
      </c>
    </row>
    <row r="16205" spans="1:6" x14ac:dyDescent="0.35">
      <c r="A16205">
        <v>12022025</v>
      </c>
      <c r="B16205" t="s">
        <v>801</v>
      </c>
      <c r="C16205" t="s">
        <v>137</v>
      </c>
      <c r="D16205" t="s">
        <v>132</v>
      </c>
      <c r="E16205" t="s">
        <v>352</v>
      </c>
      <c r="F16205" t="s">
        <v>101</v>
      </c>
    </row>
    <row r="16206" spans="1:6" x14ac:dyDescent="0.35">
      <c r="A16206">
        <v>12022025</v>
      </c>
      <c r="B16206" t="s">
        <v>841</v>
      </c>
      <c r="C16206" t="s">
        <v>591</v>
      </c>
      <c r="D16206" t="s">
        <v>132</v>
      </c>
      <c r="E16206" t="s">
        <v>133</v>
      </c>
      <c r="F16206" t="s">
        <v>355</v>
      </c>
    </row>
    <row r="16207" spans="1:6" x14ac:dyDescent="0.35">
      <c r="A16207">
        <v>12022025</v>
      </c>
      <c r="B16207" t="s">
        <v>778</v>
      </c>
      <c r="C16207" t="s">
        <v>442</v>
      </c>
      <c r="D16207" t="s">
        <v>132</v>
      </c>
      <c r="E16207" t="s">
        <v>356</v>
      </c>
      <c r="F16207" t="s">
        <v>101</v>
      </c>
    </row>
    <row r="16208" spans="1:6" x14ac:dyDescent="0.35">
      <c r="A16208">
        <v>12022025</v>
      </c>
      <c r="B16208" t="s">
        <v>477</v>
      </c>
      <c r="C16208" t="s">
        <v>318</v>
      </c>
      <c r="D16208" t="s">
        <v>359</v>
      </c>
      <c r="E16208" t="s">
        <v>360</v>
      </c>
      <c r="F16208" t="s">
        <v>101</v>
      </c>
    </row>
    <row r="16209" spans="1:8" x14ac:dyDescent="0.35">
      <c r="A16209">
        <v>12022025</v>
      </c>
      <c r="B16209" t="s">
        <v>804</v>
      </c>
      <c r="C16209" t="s">
        <v>432</v>
      </c>
      <c r="D16209" t="s">
        <v>359</v>
      </c>
      <c r="E16209" t="s">
        <v>362</v>
      </c>
      <c r="F16209" t="s">
        <v>101</v>
      </c>
    </row>
    <row r="16210" spans="1:8" x14ac:dyDescent="0.35">
      <c r="A16210">
        <v>12022025</v>
      </c>
      <c r="B16210" t="s">
        <v>440</v>
      </c>
      <c r="C16210" t="s">
        <v>359</v>
      </c>
      <c r="D16210" t="s">
        <v>362</v>
      </c>
      <c r="E16210" t="s">
        <v>140</v>
      </c>
      <c r="F16210" t="s">
        <v>364</v>
      </c>
      <c r="G16210" t="s">
        <v>101</v>
      </c>
    </row>
    <row r="16211" spans="1:8" x14ac:dyDescent="0.35">
      <c r="A16211">
        <v>12022025</v>
      </c>
      <c r="B16211" t="s">
        <v>874</v>
      </c>
      <c r="C16211" t="s">
        <v>791</v>
      </c>
      <c r="D16211" t="s">
        <v>366</v>
      </c>
      <c r="E16211" t="s">
        <v>257</v>
      </c>
      <c r="F16211" t="s">
        <v>367</v>
      </c>
      <c r="G16211" t="s">
        <v>101</v>
      </c>
    </row>
    <row r="16212" spans="1:8" x14ac:dyDescent="0.35">
      <c r="A16212">
        <v>12022025</v>
      </c>
      <c r="B16212" t="s">
        <v>793</v>
      </c>
      <c r="C16212" t="s">
        <v>576</v>
      </c>
      <c r="D16212" t="s">
        <v>369</v>
      </c>
      <c r="E16212" t="s">
        <v>370</v>
      </c>
      <c r="F16212" t="s">
        <v>101</v>
      </c>
    </row>
    <row r="16213" spans="1:8" x14ac:dyDescent="0.35">
      <c r="A16213">
        <v>12022025</v>
      </c>
      <c r="B16213" t="s">
        <v>795</v>
      </c>
      <c r="C16213" t="s">
        <v>218</v>
      </c>
      <c r="D16213" t="s">
        <v>371</v>
      </c>
      <c r="E16213" t="s">
        <v>101</v>
      </c>
    </row>
    <row r="16214" spans="1:8" x14ac:dyDescent="0.35">
      <c r="A16214">
        <v>12022025</v>
      </c>
      <c r="B16214" t="s">
        <v>639</v>
      </c>
      <c r="C16214" t="s">
        <v>323</v>
      </c>
      <c r="D16214" t="s">
        <v>372</v>
      </c>
      <c r="E16214" t="s">
        <v>101</v>
      </c>
    </row>
    <row r="16215" spans="1:8" x14ac:dyDescent="0.35">
      <c r="A16215">
        <v>12022025</v>
      </c>
      <c r="B16215" t="s">
        <v>636</v>
      </c>
      <c r="C16215" t="s">
        <v>373</v>
      </c>
      <c r="D16215" t="s">
        <v>101</v>
      </c>
    </row>
    <row r="16216" spans="1:8" x14ac:dyDescent="0.35">
      <c r="A16216">
        <v>12022025</v>
      </c>
      <c r="B16216" t="s">
        <v>765</v>
      </c>
      <c r="C16216" t="s">
        <v>687</v>
      </c>
      <c r="D16216" t="s">
        <v>376</v>
      </c>
      <c r="E16216" t="s">
        <v>140</v>
      </c>
      <c r="F16216" t="s">
        <v>331</v>
      </c>
      <c r="G16216" t="s">
        <v>377</v>
      </c>
      <c r="H16216" t="s">
        <v>101</v>
      </c>
    </row>
    <row r="16217" spans="1:8" x14ac:dyDescent="0.35">
      <c r="A16217">
        <v>12022025</v>
      </c>
      <c r="B16217" t="s">
        <v>796</v>
      </c>
      <c r="C16217" t="s">
        <v>137</v>
      </c>
      <c r="D16217" t="s">
        <v>378</v>
      </c>
    </row>
    <row r="16218" spans="1:8" x14ac:dyDescent="0.35">
      <c r="A16218">
        <v>12022025</v>
      </c>
      <c r="B16218" t="s">
        <v>437</v>
      </c>
      <c r="C16218" t="s">
        <v>207</v>
      </c>
      <c r="D16218" t="s">
        <v>380</v>
      </c>
      <c r="E16218" t="s">
        <v>101</v>
      </c>
    </row>
    <row r="16219" spans="1:8" x14ac:dyDescent="0.35">
      <c r="A16219">
        <v>12022025</v>
      </c>
      <c r="B16219" t="s">
        <v>759</v>
      </c>
      <c r="C16219" t="s">
        <v>183</v>
      </c>
      <c r="D16219" t="s">
        <v>382</v>
      </c>
      <c r="E16219" t="s">
        <v>383</v>
      </c>
    </row>
    <row r="16220" spans="1:8" x14ac:dyDescent="0.35">
      <c r="A16220">
        <v>12022025</v>
      </c>
      <c r="B16220" t="s">
        <v>762</v>
      </c>
      <c r="C16220" t="s">
        <v>248</v>
      </c>
      <c r="D16220" t="s">
        <v>385</v>
      </c>
      <c r="E16220" t="s">
        <v>386</v>
      </c>
    </row>
    <row r="16221" spans="1:8" x14ac:dyDescent="0.35">
      <c r="A16221">
        <v>12022025</v>
      </c>
      <c r="B16221" t="s">
        <v>832</v>
      </c>
      <c r="C16221" t="s">
        <v>611</v>
      </c>
      <c r="D16221" t="s">
        <v>388</v>
      </c>
      <c r="E16221" t="s">
        <v>101</v>
      </c>
    </row>
    <row r="16222" spans="1:8" x14ac:dyDescent="0.35">
      <c r="A16222">
        <v>12022025</v>
      </c>
      <c r="B16222" t="s">
        <v>329</v>
      </c>
      <c r="C16222" t="s">
        <v>391</v>
      </c>
      <c r="D16222" t="s">
        <v>101</v>
      </c>
    </row>
    <row r="16223" spans="1:8" x14ac:dyDescent="0.35">
      <c r="A16223">
        <v>12022025</v>
      </c>
      <c r="B16223" t="s">
        <v>718</v>
      </c>
      <c r="C16223" t="s">
        <v>422</v>
      </c>
      <c r="D16223" t="s">
        <v>393</v>
      </c>
    </row>
    <row r="16224" spans="1:8" x14ac:dyDescent="0.35">
      <c r="A16224">
        <v>12022025</v>
      </c>
      <c r="B16224" t="s">
        <v>558</v>
      </c>
      <c r="C16224" t="s">
        <v>454</v>
      </c>
      <c r="D16224" t="s">
        <v>394</v>
      </c>
      <c r="E16224" t="s">
        <v>395</v>
      </c>
      <c r="F16224" t="s">
        <v>101</v>
      </c>
    </row>
    <row r="16225" spans="1:9" x14ac:dyDescent="0.35">
      <c r="A16225">
        <v>12022025</v>
      </c>
      <c r="B16225" t="s">
        <v>729</v>
      </c>
      <c r="C16225" t="s">
        <v>523</v>
      </c>
      <c r="D16225" t="s">
        <v>396</v>
      </c>
    </row>
    <row r="16226" spans="1:9" x14ac:dyDescent="0.35">
      <c r="A16226">
        <v>12022025</v>
      </c>
      <c r="B16226" t="s">
        <v>172</v>
      </c>
      <c r="C16226" t="s">
        <v>397</v>
      </c>
      <c r="D16226" t="s">
        <v>101</v>
      </c>
    </row>
    <row r="16227" spans="1:9" x14ac:dyDescent="0.35">
      <c r="A16227">
        <v>12022025</v>
      </c>
      <c r="B16227" t="s">
        <v>729</v>
      </c>
      <c r="C16227" t="s">
        <v>507</v>
      </c>
      <c r="D16227" t="s">
        <v>399</v>
      </c>
      <c r="E16227" t="s">
        <v>140</v>
      </c>
      <c r="F16227" t="s">
        <v>400</v>
      </c>
      <c r="G16227" t="s">
        <v>257</v>
      </c>
      <c r="H16227" t="s">
        <v>331</v>
      </c>
      <c r="I16227" t="s">
        <v>401</v>
      </c>
    </row>
    <row r="16228" spans="1:9" x14ac:dyDescent="0.35">
      <c r="A16228">
        <v>12022025</v>
      </c>
      <c r="B16228" t="s">
        <v>768</v>
      </c>
      <c r="C16228" t="s">
        <v>591</v>
      </c>
      <c r="D16228" t="s">
        <v>399</v>
      </c>
      <c r="E16228" t="s">
        <v>187</v>
      </c>
      <c r="F16228" t="s">
        <v>101</v>
      </c>
    </row>
    <row r="16229" spans="1:9" x14ac:dyDescent="0.35">
      <c r="A16229">
        <v>12022025</v>
      </c>
      <c r="B16229" t="s">
        <v>603</v>
      </c>
      <c r="C16229" t="s">
        <v>305</v>
      </c>
      <c r="D16229" t="s">
        <v>399</v>
      </c>
      <c r="E16229" t="s">
        <v>403</v>
      </c>
      <c r="F16229" t="s">
        <v>101</v>
      </c>
    </row>
    <row r="16230" spans="1:9" x14ac:dyDescent="0.35">
      <c r="A16230">
        <v>12022025</v>
      </c>
      <c r="B16230" t="s">
        <v>691</v>
      </c>
      <c r="C16230" t="s">
        <v>431</v>
      </c>
      <c r="D16230" t="s">
        <v>399</v>
      </c>
      <c r="E16230" t="s">
        <v>404</v>
      </c>
      <c r="F16230" t="s">
        <v>101</v>
      </c>
    </row>
    <row r="16231" spans="1:9" x14ac:dyDescent="0.35">
      <c r="A16231">
        <v>11022025</v>
      </c>
      <c r="B16231" t="s">
        <v>829</v>
      </c>
      <c r="C16231" t="s">
        <v>441</v>
      </c>
      <c r="D16231" t="s">
        <v>100</v>
      </c>
      <c r="E16231" t="s">
        <v>101</v>
      </c>
    </row>
    <row r="16232" spans="1:9" x14ac:dyDescent="0.35">
      <c r="A16232">
        <v>11022025</v>
      </c>
      <c r="B16232" t="s">
        <v>752</v>
      </c>
      <c r="C16232" t="s">
        <v>422</v>
      </c>
      <c r="D16232" t="s">
        <v>104</v>
      </c>
      <c r="E16232" t="s">
        <v>101</v>
      </c>
    </row>
    <row r="16233" spans="1:9" x14ac:dyDescent="0.35">
      <c r="A16233">
        <v>11022025</v>
      </c>
      <c r="B16233" t="s">
        <v>719</v>
      </c>
      <c r="C16233" t="s">
        <v>556</v>
      </c>
      <c r="D16233" t="s">
        <v>107</v>
      </c>
      <c r="E16233" t="s">
        <v>108</v>
      </c>
      <c r="F16233" t="s">
        <v>101</v>
      </c>
    </row>
    <row r="16234" spans="1:9" x14ac:dyDescent="0.35">
      <c r="A16234">
        <v>11022025</v>
      </c>
      <c r="B16234" t="s">
        <v>674</v>
      </c>
      <c r="C16234" t="s">
        <v>231</v>
      </c>
      <c r="D16234" t="s">
        <v>111</v>
      </c>
      <c r="E16234" t="s">
        <v>101</v>
      </c>
    </row>
    <row r="16235" spans="1:9" x14ac:dyDescent="0.35">
      <c r="A16235">
        <v>11022025</v>
      </c>
      <c r="B16235" t="s">
        <v>336</v>
      </c>
      <c r="C16235" t="s">
        <v>180</v>
      </c>
      <c r="D16235" t="s">
        <v>114</v>
      </c>
      <c r="E16235" t="s">
        <v>115</v>
      </c>
      <c r="F16235" t="s">
        <v>116</v>
      </c>
    </row>
    <row r="16236" spans="1:9" x14ac:dyDescent="0.35">
      <c r="A16236">
        <v>11022025</v>
      </c>
      <c r="B16236" t="s">
        <v>412</v>
      </c>
      <c r="C16236" t="s">
        <v>568</v>
      </c>
      <c r="D16236" t="s">
        <v>114</v>
      </c>
      <c r="E16236" t="s">
        <v>119</v>
      </c>
      <c r="F16236" t="s">
        <v>120</v>
      </c>
      <c r="G16236" t="s">
        <v>121</v>
      </c>
    </row>
    <row r="16237" spans="1:9" x14ac:dyDescent="0.35">
      <c r="A16237">
        <v>11022025</v>
      </c>
      <c r="B16237" t="s">
        <v>212</v>
      </c>
      <c r="C16237" t="s">
        <v>509</v>
      </c>
      <c r="D16237" t="s">
        <v>114</v>
      </c>
      <c r="E16237" t="s">
        <v>124</v>
      </c>
    </row>
    <row r="16238" spans="1:9" x14ac:dyDescent="0.35">
      <c r="A16238">
        <v>11022025</v>
      </c>
      <c r="B16238" t="s">
        <v>406</v>
      </c>
      <c r="C16238" t="s">
        <v>533</v>
      </c>
      <c r="D16238" t="s">
        <v>114</v>
      </c>
      <c r="E16238" t="s">
        <v>127</v>
      </c>
    </row>
    <row r="16239" spans="1:9" x14ac:dyDescent="0.35">
      <c r="A16239">
        <v>11022025</v>
      </c>
      <c r="B16239" t="s">
        <v>586</v>
      </c>
      <c r="C16239" t="s">
        <v>106</v>
      </c>
      <c r="D16239" t="s">
        <v>114</v>
      </c>
      <c r="E16239" t="s">
        <v>130</v>
      </c>
    </row>
    <row r="16240" spans="1:9" x14ac:dyDescent="0.35">
      <c r="A16240">
        <v>11022025</v>
      </c>
      <c r="B16240" t="s">
        <v>99</v>
      </c>
      <c r="C16240" t="s">
        <v>524</v>
      </c>
      <c r="D16240" t="s">
        <v>114</v>
      </c>
      <c r="E16240" t="s">
        <v>132</v>
      </c>
      <c r="F16240" t="s">
        <v>133</v>
      </c>
    </row>
    <row r="16241" spans="1:7" x14ac:dyDescent="0.35">
      <c r="A16241">
        <v>11022025</v>
      </c>
      <c r="B16241" t="s">
        <v>624</v>
      </c>
      <c r="C16241" t="s">
        <v>233</v>
      </c>
      <c r="D16241" t="s">
        <v>135</v>
      </c>
      <c r="E16241" t="s">
        <v>136</v>
      </c>
    </row>
    <row r="16242" spans="1:7" x14ac:dyDescent="0.35">
      <c r="A16242">
        <v>11022025</v>
      </c>
      <c r="B16242" t="s">
        <v>789</v>
      </c>
      <c r="C16242" t="s">
        <v>557</v>
      </c>
      <c r="D16242" t="s">
        <v>139</v>
      </c>
      <c r="E16242" t="s">
        <v>140</v>
      </c>
      <c r="F16242" t="s">
        <v>141</v>
      </c>
      <c r="G16242" t="s">
        <v>101</v>
      </c>
    </row>
    <row r="16243" spans="1:7" x14ac:dyDescent="0.35">
      <c r="A16243">
        <v>11022025</v>
      </c>
      <c r="B16243" t="s">
        <v>760</v>
      </c>
      <c r="C16243" t="s">
        <v>240</v>
      </c>
      <c r="D16243" t="s">
        <v>144</v>
      </c>
      <c r="E16243" t="s">
        <v>101</v>
      </c>
    </row>
    <row r="16244" spans="1:7" x14ac:dyDescent="0.35">
      <c r="A16244">
        <v>11022025</v>
      </c>
      <c r="B16244" t="s">
        <v>764</v>
      </c>
      <c r="C16244" t="s">
        <v>540</v>
      </c>
      <c r="D16244" t="s">
        <v>147</v>
      </c>
      <c r="E16244" t="s">
        <v>148</v>
      </c>
      <c r="F16244" t="s">
        <v>149</v>
      </c>
    </row>
    <row r="16245" spans="1:7" x14ac:dyDescent="0.35">
      <c r="A16245">
        <v>11022025</v>
      </c>
      <c r="B16245" t="s">
        <v>721</v>
      </c>
      <c r="C16245" t="s">
        <v>285</v>
      </c>
      <c r="D16245" t="s">
        <v>152</v>
      </c>
      <c r="E16245" t="s">
        <v>140</v>
      </c>
      <c r="F16245" t="s">
        <v>153</v>
      </c>
      <c r="G16245" t="s">
        <v>101</v>
      </c>
    </row>
    <row r="16246" spans="1:7" x14ac:dyDescent="0.35">
      <c r="A16246">
        <v>11022025</v>
      </c>
      <c r="B16246" t="s">
        <v>917</v>
      </c>
      <c r="C16246" t="s">
        <v>691</v>
      </c>
      <c r="D16246" t="s">
        <v>156</v>
      </c>
      <c r="E16246" t="s">
        <v>101</v>
      </c>
    </row>
    <row r="16247" spans="1:7" x14ac:dyDescent="0.35">
      <c r="A16247">
        <v>11022025</v>
      </c>
      <c r="B16247" t="s">
        <v>638</v>
      </c>
      <c r="C16247" t="s">
        <v>159</v>
      </c>
      <c r="D16247" t="s">
        <v>101</v>
      </c>
    </row>
    <row r="16248" spans="1:7" x14ac:dyDescent="0.35">
      <c r="A16248">
        <v>11022025</v>
      </c>
      <c r="B16248" t="s">
        <v>752</v>
      </c>
      <c r="C16248" t="s">
        <v>161</v>
      </c>
      <c r="D16248" t="s">
        <v>101</v>
      </c>
    </row>
    <row r="16249" spans="1:7" x14ac:dyDescent="0.35">
      <c r="A16249">
        <v>11022025</v>
      </c>
      <c r="B16249" t="s">
        <v>592</v>
      </c>
      <c r="C16249" t="s">
        <v>168</v>
      </c>
      <c r="D16249" t="s">
        <v>164</v>
      </c>
      <c r="E16249" t="s">
        <v>101</v>
      </c>
    </row>
    <row r="16250" spans="1:7" x14ac:dyDescent="0.35">
      <c r="A16250">
        <v>11022025</v>
      </c>
      <c r="B16250" t="s">
        <v>856</v>
      </c>
      <c r="C16250" t="s">
        <v>629</v>
      </c>
      <c r="D16250" t="s">
        <v>167</v>
      </c>
    </row>
    <row r="16251" spans="1:7" x14ac:dyDescent="0.35">
      <c r="A16251">
        <v>11022025</v>
      </c>
      <c r="B16251" t="s">
        <v>507</v>
      </c>
      <c r="C16251" t="s">
        <v>595</v>
      </c>
      <c r="D16251" t="s">
        <v>169</v>
      </c>
      <c r="E16251" t="s">
        <v>170</v>
      </c>
      <c r="F16251" t="s">
        <v>101</v>
      </c>
    </row>
    <row r="16252" spans="1:7" x14ac:dyDescent="0.35">
      <c r="A16252">
        <v>11022025</v>
      </c>
      <c r="B16252" t="s">
        <v>906</v>
      </c>
      <c r="C16252" t="s">
        <v>696</v>
      </c>
      <c r="D16252" t="s">
        <v>173</v>
      </c>
      <c r="E16252" t="s">
        <v>101</v>
      </c>
    </row>
    <row r="16253" spans="1:7" x14ac:dyDescent="0.35">
      <c r="A16253">
        <v>11022025</v>
      </c>
      <c r="B16253" t="s">
        <v>764</v>
      </c>
      <c r="C16253" t="s">
        <v>644</v>
      </c>
      <c r="D16253" t="s">
        <v>176</v>
      </c>
      <c r="E16253" t="s">
        <v>101</v>
      </c>
    </row>
    <row r="16254" spans="1:7" x14ac:dyDescent="0.35">
      <c r="A16254">
        <v>11022025</v>
      </c>
      <c r="B16254" t="s">
        <v>828</v>
      </c>
      <c r="C16254" t="s">
        <v>551</v>
      </c>
      <c r="D16254" t="s">
        <v>176</v>
      </c>
      <c r="E16254" t="s">
        <v>149</v>
      </c>
    </row>
    <row r="16255" spans="1:7" x14ac:dyDescent="0.35">
      <c r="A16255">
        <v>11022025</v>
      </c>
      <c r="B16255" t="s">
        <v>715</v>
      </c>
      <c r="C16255" t="s">
        <v>145</v>
      </c>
      <c r="D16255" t="s">
        <v>181</v>
      </c>
      <c r="E16255" t="s">
        <v>182</v>
      </c>
      <c r="F16255" t="s">
        <v>101</v>
      </c>
    </row>
    <row r="16256" spans="1:7" x14ac:dyDescent="0.35">
      <c r="A16256">
        <v>11022025</v>
      </c>
      <c r="B16256" t="s">
        <v>888</v>
      </c>
      <c r="C16256" t="s">
        <v>780</v>
      </c>
      <c r="D16256" t="s">
        <v>184</v>
      </c>
      <c r="E16256" t="s">
        <v>101</v>
      </c>
    </row>
    <row r="16257" spans="1:7" x14ac:dyDescent="0.35">
      <c r="A16257">
        <v>11022025</v>
      </c>
      <c r="B16257" t="s">
        <v>465</v>
      </c>
      <c r="C16257" t="s">
        <v>187</v>
      </c>
      <c r="D16257" t="s">
        <v>101</v>
      </c>
    </row>
    <row r="16258" spans="1:7" x14ac:dyDescent="0.35">
      <c r="A16258">
        <v>11022025</v>
      </c>
      <c r="B16258" t="s">
        <v>551</v>
      </c>
      <c r="C16258" t="s">
        <v>513</v>
      </c>
      <c r="D16258" t="s">
        <v>190</v>
      </c>
      <c r="E16258" t="s">
        <v>191</v>
      </c>
      <c r="F16258" t="s">
        <v>101</v>
      </c>
    </row>
    <row r="16259" spans="1:7" x14ac:dyDescent="0.35">
      <c r="A16259">
        <v>11022025</v>
      </c>
      <c r="B16259" t="s">
        <v>247</v>
      </c>
      <c r="C16259" t="s">
        <v>190</v>
      </c>
      <c r="D16259" t="s">
        <v>194</v>
      </c>
      <c r="E16259" t="s">
        <v>101</v>
      </c>
    </row>
    <row r="16260" spans="1:7" x14ac:dyDescent="0.35">
      <c r="A16260">
        <v>11022025</v>
      </c>
      <c r="B16260" t="s">
        <v>628</v>
      </c>
      <c r="C16260" t="s">
        <v>339</v>
      </c>
      <c r="D16260" t="s">
        <v>190</v>
      </c>
      <c r="E16260" t="s">
        <v>196</v>
      </c>
      <c r="F16260" t="s">
        <v>101</v>
      </c>
    </row>
    <row r="16261" spans="1:7" x14ac:dyDescent="0.35">
      <c r="A16261">
        <v>11022025</v>
      </c>
      <c r="B16261" t="s">
        <v>636</v>
      </c>
      <c r="C16261" t="s">
        <v>198</v>
      </c>
      <c r="D16261" t="s">
        <v>140</v>
      </c>
      <c r="E16261" t="s">
        <v>199</v>
      </c>
      <c r="F16261" t="s">
        <v>200</v>
      </c>
      <c r="G16261" t="s">
        <v>101</v>
      </c>
    </row>
    <row r="16262" spans="1:7" x14ac:dyDescent="0.35">
      <c r="A16262">
        <v>11022025</v>
      </c>
      <c r="B16262" t="s">
        <v>418</v>
      </c>
      <c r="C16262" t="s">
        <v>553</v>
      </c>
      <c r="D16262" t="s">
        <v>61</v>
      </c>
      <c r="E16262" t="s">
        <v>101</v>
      </c>
    </row>
    <row r="16263" spans="1:7" x14ac:dyDescent="0.35">
      <c r="A16263">
        <v>11022025</v>
      </c>
      <c r="B16263" t="s">
        <v>796</v>
      </c>
      <c r="C16263" t="s">
        <v>224</v>
      </c>
      <c r="D16263" t="s">
        <v>205</v>
      </c>
      <c r="E16263" t="s">
        <v>101</v>
      </c>
    </row>
    <row r="16264" spans="1:7" x14ac:dyDescent="0.35">
      <c r="A16264">
        <v>11022025</v>
      </c>
      <c r="B16264" t="s">
        <v>889</v>
      </c>
      <c r="C16264" t="s">
        <v>742</v>
      </c>
      <c r="D16264" t="s">
        <v>208</v>
      </c>
      <c r="E16264" t="s">
        <v>101</v>
      </c>
    </row>
    <row r="16265" spans="1:7" x14ac:dyDescent="0.35">
      <c r="A16265">
        <v>11022025</v>
      </c>
      <c r="B16265" t="s">
        <v>752</v>
      </c>
      <c r="C16265" t="s">
        <v>454</v>
      </c>
      <c r="D16265" t="s">
        <v>210</v>
      </c>
      <c r="E16265" t="s">
        <v>211</v>
      </c>
      <c r="F16265" t="s">
        <v>101</v>
      </c>
    </row>
    <row r="16266" spans="1:7" x14ac:dyDescent="0.35">
      <c r="A16266">
        <v>11022025</v>
      </c>
      <c r="B16266" t="s">
        <v>418</v>
      </c>
      <c r="C16266" t="s">
        <v>146</v>
      </c>
      <c r="D16266" t="s">
        <v>214</v>
      </c>
      <c r="E16266" t="s">
        <v>215</v>
      </c>
      <c r="F16266" t="s">
        <v>101</v>
      </c>
    </row>
    <row r="16267" spans="1:7" x14ac:dyDescent="0.35">
      <c r="A16267">
        <v>11022025</v>
      </c>
      <c r="B16267" t="s">
        <v>825</v>
      </c>
      <c r="C16267" t="s">
        <v>576</v>
      </c>
      <c r="D16267" t="s">
        <v>217</v>
      </c>
      <c r="E16267" t="s">
        <v>101</v>
      </c>
    </row>
    <row r="16268" spans="1:7" x14ac:dyDescent="0.35">
      <c r="A16268">
        <v>11022025</v>
      </c>
      <c r="B16268" t="s">
        <v>845</v>
      </c>
      <c r="C16268" t="s">
        <v>557</v>
      </c>
      <c r="D16268" t="s">
        <v>220</v>
      </c>
      <c r="E16268" t="s">
        <v>101</v>
      </c>
    </row>
    <row r="16269" spans="1:7" x14ac:dyDescent="0.35">
      <c r="A16269">
        <v>11022025</v>
      </c>
      <c r="B16269" t="s">
        <v>867</v>
      </c>
      <c r="C16269" t="s">
        <v>736</v>
      </c>
      <c r="D16269" t="s">
        <v>222</v>
      </c>
    </row>
    <row r="16270" spans="1:7" x14ac:dyDescent="0.35">
      <c r="A16270">
        <v>11022025</v>
      </c>
      <c r="B16270" t="s">
        <v>828</v>
      </c>
      <c r="C16270" t="s">
        <v>674</v>
      </c>
      <c r="D16270" t="s">
        <v>225</v>
      </c>
      <c r="E16270" t="s">
        <v>101</v>
      </c>
    </row>
    <row r="16271" spans="1:7" x14ac:dyDescent="0.35">
      <c r="A16271">
        <v>11022025</v>
      </c>
      <c r="B16271" t="s">
        <v>810</v>
      </c>
      <c r="C16271" t="s">
        <v>515</v>
      </c>
      <c r="D16271" t="s">
        <v>225</v>
      </c>
      <c r="E16271" t="s">
        <v>228</v>
      </c>
      <c r="F16271" t="s">
        <v>229</v>
      </c>
    </row>
    <row r="16272" spans="1:7" x14ac:dyDescent="0.35">
      <c r="A16272">
        <v>11022025</v>
      </c>
      <c r="B16272" t="s">
        <v>692</v>
      </c>
      <c r="C16272" t="s">
        <v>438</v>
      </c>
      <c r="D16272" t="s">
        <v>232</v>
      </c>
      <c r="E16272" t="s">
        <v>101</v>
      </c>
    </row>
    <row r="16273" spans="1:7" x14ac:dyDescent="0.35">
      <c r="A16273">
        <v>11022025</v>
      </c>
      <c r="B16273" t="s">
        <v>723</v>
      </c>
      <c r="C16273" t="s">
        <v>436</v>
      </c>
      <c r="D16273" t="s">
        <v>235</v>
      </c>
      <c r="E16273" t="s">
        <v>236</v>
      </c>
      <c r="F16273" t="s">
        <v>101</v>
      </c>
    </row>
    <row r="16274" spans="1:7" x14ac:dyDescent="0.35">
      <c r="A16274">
        <v>11022025</v>
      </c>
      <c r="B16274" t="s">
        <v>658</v>
      </c>
      <c r="C16274" t="s">
        <v>439</v>
      </c>
      <c r="D16274" t="s">
        <v>235</v>
      </c>
      <c r="E16274" t="s">
        <v>239</v>
      </c>
      <c r="F16274" t="s">
        <v>149</v>
      </c>
    </row>
    <row r="16275" spans="1:7" x14ac:dyDescent="0.35">
      <c r="A16275">
        <v>11022025</v>
      </c>
      <c r="B16275" t="s">
        <v>891</v>
      </c>
      <c r="C16275" t="s">
        <v>759</v>
      </c>
      <c r="D16275" t="s">
        <v>235</v>
      </c>
      <c r="E16275" t="s">
        <v>241</v>
      </c>
      <c r="F16275" t="s">
        <v>101</v>
      </c>
    </row>
    <row r="16276" spans="1:7" x14ac:dyDescent="0.35">
      <c r="A16276">
        <v>11022025</v>
      </c>
      <c r="B16276" t="s">
        <v>718</v>
      </c>
      <c r="C16276" t="s">
        <v>477</v>
      </c>
      <c r="D16276" t="s">
        <v>243</v>
      </c>
      <c r="E16276" t="s">
        <v>101</v>
      </c>
    </row>
    <row r="16277" spans="1:7" x14ac:dyDescent="0.35">
      <c r="A16277">
        <v>11022025</v>
      </c>
      <c r="B16277" t="s">
        <v>783</v>
      </c>
      <c r="C16277" t="s">
        <v>285</v>
      </c>
      <c r="D16277" t="s">
        <v>245</v>
      </c>
      <c r="E16277" t="s">
        <v>246</v>
      </c>
    </row>
    <row r="16278" spans="1:7" x14ac:dyDescent="0.35">
      <c r="A16278">
        <v>11022025</v>
      </c>
      <c r="B16278" t="s">
        <v>895</v>
      </c>
      <c r="C16278" t="s">
        <v>779</v>
      </c>
      <c r="D16278" t="s">
        <v>245</v>
      </c>
      <c r="E16278" t="s">
        <v>249</v>
      </c>
    </row>
    <row r="16279" spans="1:7" x14ac:dyDescent="0.35">
      <c r="A16279">
        <v>11022025</v>
      </c>
      <c r="B16279" t="s">
        <v>628</v>
      </c>
      <c r="C16279" t="s">
        <v>154</v>
      </c>
      <c r="D16279" t="s">
        <v>252</v>
      </c>
      <c r="E16279" t="s">
        <v>101</v>
      </c>
    </row>
    <row r="16280" spans="1:7" x14ac:dyDescent="0.35">
      <c r="A16280">
        <v>11022025</v>
      </c>
      <c r="B16280" t="s">
        <v>611</v>
      </c>
      <c r="C16280" t="s">
        <v>263</v>
      </c>
      <c r="D16280" t="s">
        <v>254</v>
      </c>
    </row>
    <row r="16281" spans="1:7" x14ac:dyDescent="0.35">
      <c r="A16281">
        <v>11022025</v>
      </c>
      <c r="B16281" t="s">
        <v>635</v>
      </c>
      <c r="C16281" t="s">
        <v>285</v>
      </c>
      <c r="D16281" t="s">
        <v>256</v>
      </c>
      <c r="E16281" t="s">
        <v>257</v>
      </c>
      <c r="F16281" t="s">
        <v>236</v>
      </c>
      <c r="G16281" t="s">
        <v>101</v>
      </c>
    </row>
    <row r="16282" spans="1:7" x14ac:dyDescent="0.35">
      <c r="A16282">
        <v>11022025</v>
      </c>
      <c r="B16282" t="s">
        <v>778</v>
      </c>
      <c r="C16282" t="s">
        <v>504</v>
      </c>
      <c r="D16282" t="s">
        <v>260</v>
      </c>
      <c r="E16282" t="s">
        <v>136</v>
      </c>
      <c r="F16282" t="s">
        <v>101</v>
      </c>
    </row>
    <row r="16283" spans="1:7" x14ac:dyDescent="0.35">
      <c r="A16283">
        <v>11022025</v>
      </c>
      <c r="B16283" t="s">
        <v>504</v>
      </c>
      <c r="C16283" t="s">
        <v>261</v>
      </c>
      <c r="D16283" t="s">
        <v>262</v>
      </c>
      <c r="E16283" t="s">
        <v>101</v>
      </c>
    </row>
    <row r="16284" spans="1:7" x14ac:dyDescent="0.35">
      <c r="A16284">
        <v>11022025</v>
      </c>
      <c r="B16284" t="s">
        <v>657</v>
      </c>
      <c r="C16284" t="s">
        <v>264</v>
      </c>
      <c r="D16284" t="s">
        <v>101</v>
      </c>
    </row>
    <row r="16285" spans="1:7" x14ac:dyDescent="0.35">
      <c r="A16285">
        <v>11022025</v>
      </c>
      <c r="B16285" t="s">
        <v>218</v>
      </c>
      <c r="C16285" t="s">
        <v>264</v>
      </c>
      <c r="D16285" t="s">
        <v>149</v>
      </c>
    </row>
    <row r="16286" spans="1:7" x14ac:dyDescent="0.35">
      <c r="A16286">
        <v>11022025</v>
      </c>
      <c r="B16286" t="s">
        <v>906</v>
      </c>
      <c r="C16286" t="s">
        <v>624</v>
      </c>
      <c r="D16286" t="s">
        <v>265</v>
      </c>
      <c r="E16286" t="s">
        <v>101</v>
      </c>
      <c r="F16286" t="s">
        <v>266</v>
      </c>
    </row>
    <row r="16287" spans="1:7" x14ac:dyDescent="0.35">
      <c r="A16287">
        <v>11022025</v>
      </c>
      <c r="B16287" t="s">
        <v>221</v>
      </c>
      <c r="C16287" t="s">
        <v>267</v>
      </c>
      <c r="D16287" t="s">
        <v>101</v>
      </c>
    </row>
    <row r="16288" spans="1:7" x14ac:dyDescent="0.35">
      <c r="A16288">
        <v>11022025</v>
      </c>
      <c r="B16288" t="s">
        <v>838</v>
      </c>
      <c r="C16288" t="s">
        <v>573</v>
      </c>
      <c r="D16288" t="s">
        <v>268</v>
      </c>
    </row>
    <row r="16289" spans="1:9" x14ac:dyDescent="0.35">
      <c r="A16289">
        <v>11022025</v>
      </c>
      <c r="B16289" t="s">
        <v>742</v>
      </c>
      <c r="C16289" t="s">
        <v>270</v>
      </c>
      <c r="D16289" t="s">
        <v>271</v>
      </c>
      <c r="E16289" t="s">
        <v>101</v>
      </c>
    </row>
    <row r="16290" spans="1:9" x14ac:dyDescent="0.35">
      <c r="A16290">
        <v>11022025</v>
      </c>
      <c r="B16290" t="s">
        <v>812</v>
      </c>
      <c r="C16290" t="s">
        <v>525</v>
      </c>
      <c r="D16290" t="s">
        <v>274</v>
      </c>
      <c r="E16290" t="s">
        <v>101</v>
      </c>
    </row>
    <row r="16291" spans="1:9" x14ac:dyDescent="0.35">
      <c r="A16291">
        <v>11022025</v>
      </c>
      <c r="B16291" t="s">
        <v>787</v>
      </c>
      <c r="C16291" t="s">
        <v>447</v>
      </c>
      <c r="D16291" t="s">
        <v>277</v>
      </c>
      <c r="E16291" t="s">
        <v>101</v>
      </c>
    </row>
    <row r="16292" spans="1:9" x14ac:dyDescent="0.35">
      <c r="A16292">
        <v>11022025</v>
      </c>
      <c r="B16292" t="s">
        <v>778</v>
      </c>
      <c r="C16292" t="s">
        <v>279</v>
      </c>
      <c r="D16292" t="s">
        <v>140</v>
      </c>
      <c r="E16292" t="s">
        <v>280</v>
      </c>
    </row>
    <row r="16293" spans="1:9" x14ac:dyDescent="0.35">
      <c r="A16293">
        <v>11022025</v>
      </c>
      <c r="B16293" t="s">
        <v>730</v>
      </c>
      <c r="C16293" t="s">
        <v>442</v>
      </c>
      <c r="D16293" t="s">
        <v>284</v>
      </c>
      <c r="E16293" t="s">
        <v>101</v>
      </c>
    </row>
    <row r="16294" spans="1:9" x14ac:dyDescent="0.35">
      <c r="A16294">
        <v>11022025</v>
      </c>
      <c r="B16294" t="s">
        <v>871</v>
      </c>
      <c r="C16294" t="s">
        <v>611</v>
      </c>
      <c r="D16294" t="s">
        <v>287</v>
      </c>
      <c r="E16294" t="s">
        <v>101</v>
      </c>
    </row>
    <row r="16295" spans="1:9" x14ac:dyDescent="0.35">
      <c r="A16295">
        <v>11022025</v>
      </c>
      <c r="B16295" t="s">
        <v>674</v>
      </c>
      <c r="C16295" t="s">
        <v>288</v>
      </c>
      <c r="D16295" t="s">
        <v>101</v>
      </c>
    </row>
    <row r="16296" spans="1:9" x14ac:dyDescent="0.35">
      <c r="A16296">
        <v>11022025</v>
      </c>
      <c r="B16296" t="s">
        <v>557</v>
      </c>
      <c r="C16296" t="s">
        <v>290</v>
      </c>
      <c r="D16296" t="s">
        <v>140</v>
      </c>
      <c r="E16296" t="s">
        <v>291</v>
      </c>
    </row>
    <row r="16297" spans="1:9" x14ac:dyDescent="0.35">
      <c r="A16297">
        <v>11022025</v>
      </c>
      <c r="B16297" t="s">
        <v>901</v>
      </c>
      <c r="C16297" t="s">
        <v>560</v>
      </c>
      <c r="D16297" t="s">
        <v>290</v>
      </c>
      <c r="E16297" t="s">
        <v>140</v>
      </c>
      <c r="F16297" t="s">
        <v>294</v>
      </c>
      <c r="G16297" t="s">
        <v>295</v>
      </c>
      <c r="H16297" t="s">
        <v>101</v>
      </c>
    </row>
    <row r="16298" spans="1:9" x14ac:dyDescent="0.35">
      <c r="A16298">
        <v>11022025</v>
      </c>
      <c r="B16298" t="s">
        <v>717</v>
      </c>
      <c r="C16298" t="s">
        <v>387</v>
      </c>
      <c r="D16298" t="s">
        <v>298</v>
      </c>
      <c r="E16298" t="s">
        <v>101</v>
      </c>
    </row>
    <row r="16299" spans="1:9" x14ac:dyDescent="0.35">
      <c r="A16299">
        <v>11022025</v>
      </c>
      <c r="B16299" t="s">
        <v>499</v>
      </c>
      <c r="C16299" t="s">
        <v>598</v>
      </c>
      <c r="D16299" t="s">
        <v>300</v>
      </c>
      <c r="E16299" t="s">
        <v>262</v>
      </c>
      <c r="F16299" t="s">
        <v>101</v>
      </c>
    </row>
    <row r="16300" spans="1:9" x14ac:dyDescent="0.35">
      <c r="A16300">
        <v>11022025</v>
      </c>
      <c r="B16300" t="s">
        <v>639</v>
      </c>
      <c r="C16300" t="s">
        <v>307</v>
      </c>
      <c r="D16300" t="s">
        <v>301</v>
      </c>
      <c r="E16300" t="s">
        <v>101</v>
      </c>
    </row>
    <row r="16301" spans="1:9" x14ac:dyDescent="0.35">
      <c r="A16301">
        <v>11022025</v>
      </c>
      <c r="B16301" t="s">
        <v>756</v>
      </c>
      <c r="C16301" t="s">
        <v>557</v>
      </c>
      <c r="D16301" t="s">
        <v>303</v>
      </c>
      <c r="E16301" t="s">
        <v>149</v>
      </c>
    </row>
    <row r="16302" spans="1:9" x14ac:dyDescent="0.35">
      <c r="A16302">
        <v>11022025</v>
      </c>
      <c r="B16302" t="s">
        <v>873</v>
      </c>
      <c r="C16302" t="s">
        <v>628</v>
      </c>
      <c r="D16302" t="s">
        <v>306</v>
      </c>
      <c r="E16302" t="s">
        <v>101</v>
      </c>
    </row>
    <row r="16303" spans="1:9" x14ac:dyDescent="0.35">
      <c r="A16303">
        <v>11022025</v>
      </c>
      <c r="B16303" t="s">
        <v>892</v>
      </c>
      <c r="C16303" t="s">
        <v>752</v>
      </c>
      <c r="D16303" t="s">
        <v>308</v>
      </c>
      <c r="E16303" t="s">
        <v>309</v>
      </c>
      <c r="F16303" t="s">
        <v>310</v>
      </c>
      <c r="G16303" t="s">
        <v>311</v>
      </c>
      <c r="H16303" t="s">
        <v>312</v>
      </c>
      <c r="I16303" t="s">
        <v>101</v>
      </c>
    </row>
    <row r="16304" spans="1:9" x14ac:dyDescent="0.35">
      <c r="A16304">
        <v>11022025</v>
      </c>
      <c r="B16304" t="s">
        <v>424</v>
      </c>
      <c r="C16304" t="s">
        <v>185</v>
      </c>
      <c r="D16304" t="s">
        <v>314</v>
      </c>
      <c r="E16304" t="s">
        <v>315</v>
      </c>
      <c r="F16304" t="s">
        <v>101</v>
      </c>
    </row>
    <row r="16305" spans="1:6" x14ac:dyDescent="0.35">
      <c r="A16305">
        <v>11022025</v>
      </c>
      <c r="B16305" t="s">
        <v>636</v>
      </c>
      <c r="C16305" t="s">
        <v>98</v>
      </c>
      <c r="D16305" t="s">
        <v>314</v>
      </c>
      <c r="E16305" t="s">
        <v>317</v>
      </c>
      <c r="F16305" t="s">
        <v>101</v>
      </c>
    </row>
    <row r="16306" spans="1:6" x14ac:dyDescent="0.35">
      <c r="A16306">
        <v>11022025</v>
      </c>
      <c r="B16306" t="s">
        <v>720</v>
      </c>
      <c r="C16306" t="s">
        <v>285</v>
      </c>
      <c r="D16306" t="s">
        <v>319</v>
      </c>
      <c r="E16306" t="s">
        <v>320</v>
      </c>
      <c r="F16306" t="s">
        <v>321</v>
      </c>
    </row>
    <row r="16307" spans="1:6" x14ac:dyDescent="0.35">
      <c r="A16307">
        <v>11022025</v>
      </c>
      <c r="B16307" t="s">
        <v>864</v>
      </c>
      <c r="C16307" t="s">
        <v>700</v>
      </c>
      <c r="D16307" t="s">
        <v>322</v>
      </c>
      <c r="E16307" t="s">
        <v>101</v>
      </c>
    </row>
    <row r="16308" spans="1:6" x14ac:dyDescent="0.35">
      <c r="A16308">
        <v>11022025</v>
      </c>
      <c r="B16308" t="s">
        <v>924</v>
      </c>
      <c r="C16308" t="s">
        <v>729</v>
      </c>
      <c r="D16308" t="s">
        <v>325</v>
      </c>
      <c r="E16308" t="s">
        <v>101</v>
      </c>
    </row>
    <row r="16309" spans="1:6" x14ac:dyDescent="0.35">
      <c r="A16309">
        <v>11022025</v>
      </c>
      <c r="B16309" t="s">
        <v>892</v>
      </c>
      <c r="C16309" t="s">
        <v>736</v>
      </c>
      <c r="D16309" t="s">
        <v>328</v>
      </c>
      <c r="E16309" t="s">
        <v>101</v>
      </c>
    </row>
    <row r="16310" spans="1:6" x14ac:dyDescent="0.35">
      <c r="A16310">
        <v>11022025</v>
      </c>
      <c r="B16310" t="s">
        <v>674</v>
      </c>
      <c r="C16310" t="s">
        <v>331</v>
      </c>
      <c r="D16310" t="s">
        <v>332</v>
      </c>
      <c r="E16310" t="s">
        <v>101</v>
      </c>
    </row>
    <row r="16311" spans="1:6" x14ac:dyDescent="0.35">
      <c r="A16311">
        <v>11022025</v>
      </c>
      <c r="B16311" t="s">
        <v>221</v>
      </c>
      <c r="C16311" t="s">
        <v>244</v>
      </c>
      <c r="D16311" t="s">
        <v>331</v>
      </c>
      <c r="E16311" t="s">
        <v>335</v>
      </c>
      <c r="F16311" t="s">
        <v>101</v>
      </c>
    </row>
    <row r="16312" spans="1:6" x14ac:dyDescent="0.35">
      <c r="A16312">
        <v>11022025</v>
      </c>
      <c r="B16312" t="s">
        <v>455</v>
      </c>
      <c r="C16312" t="s">
        <v>106</v>
      </c>
      <c r="D16312" t="s">
        <v>331</v>
      </c>
      <c r="E16312" t="s">
        <v>338</v>
      </c>
      <c r="F16312" t="s">
        <v>321</v>
      </c>
    </row>
    <row r="16313" spans="1:6" x14ac:dyDescent="0.35">
      <c r="A16313">
        <v>11022025</v>
      </c>
      <c r="B16313" t="s">
        <v>898</v>
      </c>
      <c r="C16313" t="s">
        <v>635</v>
      </c>
      <c r="D16313" t="s">
        <v>170</v>
      </c>
    </row>
    <row r="16314" spans="1:6" x14ac:dyDescent="0.35">
      <c r="A16314">
        <v>11022025</v>
      </c>
      <c r="B16314" t="s">
        <v>763</v>
      </c>
      <c r="C16314" t="s">
        <v>374</v>
      </c>
      <c r="D16314" t="s">
        <v>341</v>
      </c>
      <c r="E16314" t="s">
        <v>101</v>
      </c>
    </row>
    <row r="16315" spans="1:6" x14ac:dyDescent="0.35">
      <c r="A16315">
        <v>11022025</v>
      </c>
      <c r="B16315" t="s">
        <v>831</v>
      </c>
      <c r="C16315" t="s">
        <v>473</v>
      </c>
      <c r="D16315" t="s">
        <v>343</v>
      </c>
      <c r="E16315" t="s">
        <v>101</v>
      </c>
    </row>
    <row r="16316" spans="1:6" x14ac:dyDescent="0.35">
      <c r="A16316">
        <v>11022025</v>
      </c>
      <c r="B16316" t="s">
        <v>424</v>
      </c>
      <c r="C16316" t="s">
        <v>132</v>
      </c>
      <c r="D16316" t="s">
        <v>344</v>
      </c>
      <c r="E16316" t="s">
        <v>345</v>
      </c>
      <c r="F16316" t="s">
        <v>101</v>
      </c>
    </row>
    <row r="16317" spans="1:6" x14ac:dyDescent="0.35">
      <c r="A16317">
        <v>11022025</v>
      </c>
      <c r="B16317" t="s">
        <v>755</v>
      </c>
      <c r="C16317" t="s">
        <v>247</v>
      </c>
      <c r="D16317" t="s">
        <v>132</v>
      </c>
      <c r="E16317" t="s">
        <v>347</v>
      </c>
      <c r="F16317" t="s">
        <v>101</v>
      </c>
    </row>
    <row r="16318" spans="1:6" x14ac:dyDescent="0.35">
      <c r="A16318">
        <v>11022025</v>
      </c>
      <c r="B16318" t="s">
        <v>879</v>
      </c>
      <c r="C16318" t="s">
        <v>623</v>
      </c>
      <c r="D16318" t="s">
        <v>132</v>
      </c>
      <c r="E16318" t="s">
        <v>348</v>
      </c>
      <c r="F16318" t="s">
        <v>101</v>
      </c>
    </row>
    <row r="16319" spans="1:6" x14ac:dyDescent="0.35">
      <c r="A16319">
        <v>11022025</v>
      </c>
      <c r="B16319" t="s">
        <v>415</v>
      </c>
      <c r="C16319" t="s">
        <v>375</v>
      </c>
      <c r="D16319" t="s">
        <v>132</v>
      </c>
      <c r="E16319" t="s">
        <v>350</v>
      </c>
      <c r="F16319" t="s">
        <v>101</v>
      </c>
    </row>
    <row r="16320" spans="1:6" x14ac:dyDescent="0.35">
      <c r="A16320">
        <v>11022025</v>
      </c>
      <c r="B16320" t="s">
        <v>880</v>
      </c>
      <c r="C16320" t="s">
        <v>515</v>
      </c>
      <c r="D16320" t="s">
        <v>132</v>
      </c>
      <c r="E16320" t="s">
        <v>352</v>
      </c>
      <c r="F16320" t="s">
        <v>101</v>
      </c>
    </row>
    <row r="16321" spans="1:8" x14ac:dyDescent="0.35">
      <c r="A16321">
        <v>11022025</v>
      </c>
      <c r="B16321" t="s">
        <v>765</v>
      </c>
      <c r="C16321" t="s">
        <v>451</v>
      </c>
      <c r="D16321" t="s">
        <v>132</v>
      </c>
      <c r="E16321" t="s">
        <v>133</v>
      </c>
      <c r="F16321" t="s">
        <v>355</v>
      </c>
    </row>
    <row r="16322" spans="1:8" x14ac:dyDescent="0.35">
      <c r="A16322">
        <v>11022025</v>
      </c>
      <c r="B16322" t="s">
        <v>781</v>
      </c>
      <c r="C16322" t="s">
        <v>206</v>
      </c>
      <c r="D16322" t="s">
        <v>132</v>
      </c>
      <c r="E16322" t="s">
        <v>356</v>
      </c>
      <c r="F16322" t="s">
        <v>101</v>
      </c>
    </row>
    <row r="16323" spans="1:8" x14ac:dyDescent="0.35">
      <c r="A16323">
        <v>11022025</v>
      </c>
      <c r="B16323" t="s">
        <v>285</v>
      </c>
      <c r="C16323" t="s">
        <v>146</v>
      </c>
      <c r="D16323" t="s">
        <v>359</v>
      </c>
      <c r="E16323" t="s">
        <v>360</v>
      </c>
      <c r="F16323" t="s">
        <v>101</v>
      </c>
    </row>
    <row r="16324" spans="1:8" x14ac:dyDescent="0.35">
      <c r="A16324">
        <v>11022025</v>
      </c>
      <c r="B16324" t="s">
        <v>716</v>
      </c>
      <c r="C16324" t="s">
        <v>575</v>
      </c>
      <c r="D16324" t="s">
        <v>359</v>
      </c>
      <c r="E16324" t="s">
        <v>362</v>
      </c>
      <c r="F16324" t="s">
        <v>101</v>
      </c>
    </row>
    <row r="16325" spans="1:8" x14ac:dyDescent="0.35">
      <c r="A16325">
        <v>11022025</v>
      </c>
      <c r="B16325" t="s">
        <v>589</v>
      </c>
      <c r="C16325" t="s">
        <v>359</v>
      </c>
      <c r="D16325" t="s">
        <v>362</v>
      </c>
      <c r="E16325" t="s">
        <v>140</v>
      </c>
      <c r="F16325" t="s">
        <v>364</v>
      </c>
      <c r="G16325" t="s">
        <v>101</v>
      </c>
    </row>
    <row r="16326" spans="1:8" x14ac:dyDescent="0.35">
      <c r="A16326">
        <v>11022025</v>
      </c>
      <c r="B16326" t="s">
        <v>925</v>
      </c>
      <c r="C16326" t="s">
        <v>628</v>
      </c>
      <c r="D16326" t="s">
        <v>366</v>
      </c>
      <c r="E16326" t="s">
        <v>257</v>
      </c>
      <c r="F16326" t="s">
        <v>367</v>
      </c>
      <c r="G16326" t="s">
        <v>101</v>
      </c>
    </row>
    <row r="16327" spans="1:8" x14ac:dyDescent="0.35">
      <c r="A16327">
        <v>11022025</v>
      </c>
      <c r="B16327" t="s">
        <v>846</v>
      </c>
      <c r="C16327" t="s">
        <v>520</v>
      </c>
      <c r="D16327" t="s">
        <v>369</v>
      </c>
      <c r="E16327" t="s">
        <v>370</v>
      </c>
      <c r="F16327" t="s">
        <v>101</v>
      </c>
    </row>
    <row r="16328" spans="1:8" x14ac:dyDescent="0.35">
      <c r="A16328">
        <v>11022025</v>
      </c>
      <c r="B16328" t="s">
        <v>873</v>
      </c>
      <c r="C16328" t="s">
        <v>779</v>
      </c>
      <c r="D16328" t="s">
        <v>371</v>
      </c>
      <c r="E16328" t="s">
        <v>101</v>
      </c>
    </row>
    <row r="16329" spans="1:8" x14ac:dyDescent="0.35">
      <c r="A16329">
        <v>11022025</v>
      </c>
      <c r="B16329" t="s">
        <v>661</v>
      </c>
      <c r="C16329" t="s">
        <v>424</v>
      </c>
      <c r="D16329" t="s">
        <v>372</v>
      </c>
      <c r="E16329" t="s">
        <v>101</v>
      </c>
    </row>
    <row r="16330" spans="1:8" x14ac:dyDescent="0.35">
      <c r="A16330">
        <v>11022025</v>
      </c>
      <c r="B16330" t="s">
        <v>714</v>
      </c>
      <c r="C16330" t="s">
        <v>373</v>
      </c>
      <c r="D16330" t="s">
        <v>101</v>
      </c>
    </row>
    <row r="16331" spans="1:8" x14ac:dyDescent="0.35">
      <c r="A16331">
        <v>11022025</v>
      </c>
      <c r="B16331" t="s">
        <v>917</v>
      </c>
      <c r="C16331" t="s">
        <v>629</v>
      </c>
      <c r="D16331" t="s">
        <v>376</v>
      </c>
      <c r="E16331" t="s">
        <v>140</v>
      </c>
      <c r="F16331" t="s">
        <v>331</v>
      </c>
      <c r="G16331" t="s">
        <v>377</v>
      </c>
      <c r="H16331" t="s">
        <v>101</v>
      </c>
    </row>
    <row r="16332" spans="1:8" x14ac:dyDescent="0.35">
      <c r="A16332">
        <v>11022025</v>
      </c>
      <c r="B16332" t="s">
        <v>865</v>
      </c>
      <c r="C16332" t="s">
        <v>629</v>
      </c>
      <c r="D16332" t="s">
        <v>378</v>
      </c>
    </row>
    <row r="16333" spans="1:8" x14ac:dyDescent="0.35">
      <c r="A16333">
        <v>11022025</v>
      </c>
      <c r="B16333" t="s">
        <v>583</v>
      </c>
      <c r="C16333" t="s">
        <v>523</v>
      </c>
      <c r="D16333" t="s">
        <v>380</v>
      </c>
      <c r="E16333" t="s">
        <v>101</v>
      </c>
    </row>
    <row r="16334" spans="1:8" x14ac:dyDescent="0.35">
      <c r="A16334">
        <v>11022025</v>
      </c>
      <c r="B16334" t="s">
        <v>795</v>
      </c>
      <c r="C16334" t="s">
        <v>459</v>
      </c>
      <c r="D16334" t="s">
        <v>382</v>
      </c>
      <c r="E16334" t="s">
        <v>383</v>
      </c>
    </row>
    <row r="16335" spans="1:8" x14ac:dyDescent="0.35">
      <c r="A16335">
        <v>11022025</v>
      </c>
      <c r="B16335" t="s">
        <v>719</v>
      </c>
      <c r="C16335" t="s">
        <v>305</v>
      </c>
      <c r="D16335" t="s">
        <v>385</v>
      </c>
      <c r="E16335" t="s">
        <v>386</v>
      </c>
    </row>
    <row r="16336" spans="1:8" x14ac:dyDescent="0.35">
      <c r="A16336">
        <v>11022025</v>
      </c>
      <c r="B16336" t="s">
        <v>915</v>
      </c>
      <c r="C16336" t="s">
        <v>638</v>
      </c>
      <c r="D16336" t="s">
        <v>388</v>
      </c>
      <c r="E16336" t="s">
        <v>101</v>
      </c>
    </row>
    <row r="16337" spans="1:9" x14ac:dyDescent="0.35">
      <c r="A16337">
        <v>11022025</v>
      </c>
      <c r="B16337" t="s">
        <v>128</v>
      </c>
      <c r="C16337" t="s">
        <v>391</v>
      </c>
      <c r="D16337" t="s">
        <v>101</v>
      </c>
    </row>
    <row r="16338" spans="1:9" x14ac:dyDescent="0.35">
      <c r="A16338">
        <v>11022025</v>
      </c>
      <c r="B16338" t="s">
        <v>664</v>
      </c>
      <c r="C16338" t="s">
        <v>599</v>
      </c>
      <c r="D16338" t="s">
        <v>393</v>
      </c>
    </row>
    <row r="16339" spans="1:9" x14ac:dyDescent="0.35">
      <c r="A16339">
        <v>11022025</v>
      </c>
      <c r="B16339" t="s">
        <v>639</v>
      </c>
      <c r="C16339" t="s">
        <v>454</v>
      </c>
      <c r="D16339" t="s">
        <v>394</v>
      </c>
      <c r="E16339" t="s">
        <v>395</v>
      </c>
      <c r="F16339" t="s">
        <v>101</v>
      </c>
    </row>
    <row r="16340" spans="1:9" x14ac:dyDescent="0.35">
      <c r="A16340">
        <v>11022025</v>
      </c>
      <c r="B16340" t="s">
        <v>778</v>
      </c>
      <c r="C16340" t="s">
        <v>523</v>
      </c>
      <c r="D16340" t="s">
        <v>396</v>
      </c>
    </row>
    <row r="16341" spans="1:9" x14ac:dyDescent="0.35">
      <c r="A16341">
        <v>11022025</v>
      </c>
      <c r="B16341" t="s">
        <v>432</v>
      </c>
      <c r="C16341" t="s">
        <v>397</v>
      </c>
      <c r="D16341" t="s">
        <v>101</v>
      </c>
    </row>
    <row r="16342" spans="1:9" x14ac:dyDescent="0.35">
      <c r="A16342">
        <v>11022025</v>
      </c>
      <c r="B16342" t="s">
        <v>849</v>
      </c>
      <c r="C16342" t="s">
        <v>570</v>
      </c>
      <c r="D16342" t="s">
        <v>399</v>
      </c>
      <c r="E16342" t="s">
        <v>140</v>
      </c>
      <c r="F16342" t="s">
        <v>400</v>
      </c>
      <c r="G16342" t="s">
        <v>257</v>
      </c>
      <c r="H16342" t="s">
        <v>331</v>
      </c>
      <c r="I16342" t="s">
        <v>401</v>
      </c>
    </row>
    <row r="16343" spans="1:9" x14ac:dyDescent="0.35">
      <c r="A16343">
        <v>11022025</v>
      </c>
      <c r="B16343" t="s">
        <v>921</v>
      </c>
      <c r="C16343" t="s">
        <v>572</v>
      </c>
      <c r="D16343" t="s">
        <v>399</v>
      </c>
      <c r="E16343" t="s">
        <v>187</v>
      </c>
      <c r="F16343" t="s">
        <v>101</v>
      </c>
    </row>
    <row r="16344" spans="1:9" x14ac:dyDescent="0.35">
      <c r="A16344">
        <v>11022025</v>
      </c>
      <c r="B16344" t="s">
        <v>694</v>
      </c>
      <c r="C16344" t="s">
        <v>339</v>
      </c>
      <c r="D16344" t="s">
        <v>399</v>
      </c>
      <c r="E16344" t="s">
        <v>403</v>
      </c>
      <c r="F16344" t="s">
        <v>101</v>
      </c>
    </row>
    <row r="16345" spans="1:9" x14ac:dyDescent="0.35">
      <c r="A16345">
        <v>11022025</v>
      </c>
      <c r="B16345" t="s">
        <v>778</v>
      </c>
      <c r="C16345" t="s">
        <v>415</v>
      </c>
      <c r="D16345" t="s">
        <v>399</v>
      </c>
      <c r="E16345" t="s">
        <v>404</v>
      </c>
      <c r="F16345" t="s">
        <v>101</v>
      </c>
    </row>
    <row r="16346" spans="1:9" x14ac:dyDescent="0.35">
      <c r="A16346">
        <v>10022025</v>
      </c>
      <c r="B16346" t="s">
        <v>858</v>
      </c>
      <c r="C16346" t="s">
        <v>565</v>
      </c>
      <c r="D16346" t="s">
        <v>100</v>
      </c>
      <c r="E16346" t="s">
        <v>101</v>
      </c>
    </row>
    <row r="16347" spans="1:9" x14ac:dyDescent="0.35">
      <c r="A16347">
        <v>10022025</v>
      </c>
      <c r="B16347" t="s">
        <v>866</v>
      </c>
      <c r="C16347" t="s">
        <v>525</v>
      </c>
      <c r="D16347" t="s">
        <v>104</v>
      </c>
      <c r="E16347" t="s">
        <v>101</v>
      </c>
    </row>
    <row r="16348" spans="1:9" x14ac:dyDescent="0.35">
      <c r="A16348">
        <v>10022025</v>
      </c>
      <c r="B16348" t="s">
        <v>852</v>
      </c>
      <c r="C16348" t="s">
        <v>593</v>
      </c>
      <c r="D16348" t="s">
        <v>107</v>
      </c>
      <c r="E16348" t="s">
        <v>108</v>
      </c>
      <c r="F16348" t="s">
        <v>101</v>
      </c>
    </row>
    <row r="16349" spans="1:9" x14ac:dyDescent="0.35">
      <c r="A16349">
        <v>10022025</v>
      </c>
      <c r="B16349" t="s">
        <v>665</v>
      </c>
      <c r="C16349" t="s">
        <v>318</v>
      </c>
      <c r="D16349" t="s">
        <v>111</v>
      </c>
      <c r="E16349" t="s">
        <v>101</v>
      </c>
    </row>
    <row r="16350" spans="1:9" x14ac:dyDescent="0.35">
      <c r="A16350">
        <v>10022025</v>
      </c>
      <c r="B16350" t="s">
        <v>212</v>
      </c>
      <c r="C16350" t="s">
        <v>489</v>
      </c>
      <c r="D16350" t="s">
        <v>114</v>
      </c>
      <c r="E16350" t="s">
        <v>115</v>
      </c>
      <c r="F16350" t="s">
        <v>116</v>
      </c>
    </row>
    <row r="16351" spans="1:9" x14ac:dyDescent="0.35">
      <c r="A16351">
        <v>10022025</v>
      </c>
      <c r="B16351" t="s">
        <v>227</v>
      </c>
      <c r="C16351" t="s">
        <v>354</v>
      </c>
      <c r="D16351" t="s">
        <v>114</v>
      </c>
      <c r="E16351" t="s">
        <v>119</v>
      </c>
      <c r="F16351" t="s">
        <v>120</v>
      </c>
      <c r="G16351" t="s">
        <v>121</v>
      </c>
    </row>
    <row r="16352" spans="1:9" x14ac:dyDescent="0.35">
      <c r="A16352">
        <v>10022025</v>
      </c>
      <c r="B16352" t="s">
        <v>416</v>
      </c>
      <c r="C16352" t="s">
        <v>490</v>
      </c>
      <c r="D16352" t="s">
        <v>114</v>
      </c>
      <c r="E16352" t="s">
        <v>124</v>
      </c>
    </row>
    <row r="16353" spans="1:7" x14ac:dyDescent="0.35">
      <c r="A16353">
        <v>10022025</v>
      </c>
      <c r="B16353" t="s">
        <v>539</v>
      </c>
      <c r="C16353" t="s">
        <v>134</v>
      </c>
      <c r="D16353" t="s">
        <v>114</v>
      </c>
      <c r="E16353" t="s">
        <v>127</v>
      </c>
    </row>
    <row r="16354" spans="1:7" x14ac:dyDescent="0.35">
      <c r="A16354">
        <v>10022025</v>
      </c>
      <c r="B16354" t="s">
        <v>502</v>
      </c>
      <c r="C16354" t="s">
        <v>434</v>
      </c>
      <c r="D16354" t="s">
        <v>114</v>
      </c>
      <c r="E16354" t="s">
        <v>130</v>
      </c>
    </row>
    <row r="16355" spans="1:7" x14ac:dyDescent="0.35">
      <c r="A16355">
        <v>10022025</v>
      </c>
      <c r="B16355" t="s">
        <v>178</v>
      </c>
      <c r="C16355" t="s">
        <v>316</v>
      </c>
      <c r="D16355" t="s">
        <v>114</v>
      </c>
      <c r="E16355" t="s">
        <v>132</v>
      </c>
      <c r="F16355" t="s">
        <v>133</v>
      </c>
    </row>
    <row r="16356" spans="1:7" x14ac:dyDescent="0.35">
      <c r="A16356">
        <v>10022025</v>
      </c>
      <c r="B16356" t="s">
        <v>884</v>
      </c>
      <c r="C16356" t="s">
        <v>516</v>
      </c>
      <c r="D16356" t="s">
        <v>135</v>
      </c>
      <c r="E16356" t="s">
        <v>136</v>
      </c>
    </row>
    <row r="16357" spans="1:7" x14ac:dyDescent="0.35">
      <c r="A16357">
        <v>10022025</v>
      </c>
      <c r="B16357" t="s">
        <v>764</v>
      </c>
      <c r="C16357" t="s">
        <v>603</v>
      </c>
      <c r="D16357" t="s">
        <v>139</v>
      </c>
      <c r="E16357" t="s">
        <v>140</v>
      </c>
      <c r="F16357" t="s">
        <v>141</v>
      </c>
      <c r="G16357" t="s">
        <v>101</v>
      </c>
    </row>
    <row r="16358" spans="1:7" x14ac:dyDescent="0.35">
      <c r="A16358">
        <v>10022025</v>
      </c>
      <c r="B16358" t="s">
        <v>865</v>
      </c>
      <c r="C16358" t="s">
        <v>494</v>
      </c>
      <c r="D16358" t="s">
        <v>144</v>
      </c>
      <c r="E16358" t="s">
        <v>101</v>
      </c>
    </row>
    <row r="16359" spans="1:7" x14ac:dyDescent="0.35">
      <c r="A16359">
        <v>10022025</v>
      </c>
      <c r="B16359" t="s">
        <v>865</v>
      </c>
      <c r="C16359" t="s">
        <v>592</v>
      </c>
      <c r="D16359" t="s">
        <v>147</v>
      </c>
      <c r="E16359" t="s">
        <v>148</v>
      </c>
      <c r="F16359" t="s">
        <v>149</v>
      </c>
    </row>
    <row r="16360" spans="1:7" x14ac:dyDescent="0.35">
      <c r="A16360">
        <v>10022025</v>
      </c>
      <c r="B16360" t="s">
        <v>864</v>
      </c>
      <c r="C16360" t="s">
        <v>591</v>
      </c>
      <c r="D16360" t="s">
        <v>152</v>
      </c>
      <c r="E16360" t="s">
        <v>140</v>
      </c>
      <c r="F16360" t="s">
        <v>153</v>
      </c>
      <c r="G16360" t="s">
        <v>101</v>
      </c>
    </row>
    <row r="16361" spans="1:7" x14ac:dyDescent="0.35">
      <c r="A16361">
        <v>10022025</v>
      </c>
      <c r="B16361" t="s">
        <v>891</v>
      </c>
      <c r="C16361" t="s">
        <v>786</v>
      </c>
      <c r="D16361" t="s">
        <v>156</v>
      </c>
      <c r="E16361" t="s">
        <v>101</v>
      </c>
    </row>
    <row r="16362" spans="1:7" x14ac:dyDescent="0.35">
      <c r="A16362">
        <v>10022025</v>
      </c>
      <c r="B16362" t="s">
        <v>566</v>
      </c>
      <c r="C16362" t="s">
        <v>159</v>
      </c>
      <c r="D16362" t="s">
        <v>101</v>
      </c>
    </row>
    <row r="16363" spans="1:7" x14ac:dyDescent="0.35">
      <c r="A16363">
        <v>10022025</v>
      </c>
      <c r="B16363" t="s">
        <v>560</v>
      </c>
      <c r="C16363" t="s">
        <v>161</v>
      </c>
      <c r="D16363" t="s">
        <v>101</v>
      </c>
    </row>
    <row r="16364" spans="1:7" x14ac:dyDescent="0.35">
      <c r="A16364">
        <v>10022025</v>
      </c>
      <c r="B16364" t="s">
        <v>630</v>
      </c>
      <c r="C16364" t="s">
        <v>447</v>
      </c>
      <c r="D16364" t="s">
        <v>164</v>
      </c>
      <c r="E16364" t="s">
        <v>101</v>
      </c>
    </row>
    <row r="16365" spans="1:7" x14ac:dyDescent="0.35">
      <c r="A16365">
        <v>10022025</v>
      </c>
      <c r="B16365" t="s">
        <v>906</v>
      </c>
      <c r="C16365" t="s">
        <v>752</v>
      </c>
      <c r="D16365" t="s">
        <v>167</v>
      </c>
    </row>
    <row r="16366" spans="1:7" x14ac:dyDescent="0.35">
      <c r="A16366">
        <v>10022025</v>
      </c>
      <c r="B16366" t="s">
        <v>565</v>
      </c>
      <c r="C16366" t="s">
        <v>171</v>
      </c>
      <c r="D16366" t="s">
        <v>169</v>
      </c>
      <c r="E16366" t="s">
        <v>170</v>
      </c>
      <c r="F16366" t="s">
        <v>101</v>
      </c>
    </row>
    <row r="16367" spans="1:7" x14ac:dyDescent="0.35">
      <c r="A16367">
        <v>10022025</v>
      </c>
      <c r="B16367" t="s">
        <v>907</v>
      </c>
      <c r="C16367" t="s">
        <v>623</v>
      </c>
      <c r="D16367" t="s">
        <v>173</v>
      </c>
      <c r="E16367" t="s">
        <v>101</v>
      </c>
    </row>
    <row r="16368" spans="1:7" x14ac:dyDescent="0.35">
      <c r="A16368">
        <v>10022025</v>
      </c>
      <c r="B16368" t="s">
        <v>897</v>
      </c>
      <c r="C16368" t="s">
        <v>413</v>
      </c>
      <c r="D16368" t="s">
        <v>176</v>
      </c>
      <c r="E16368" t="s">
        <v>101</v>
      </c>
    </row>
    <row r="16369" spans="1:7" x14ac:dyDescent="0.35">
      <c r="A16369">
        <v>10022025</v>
      </c>
      <c r="B16369" t="s">
        <v>891</v>
      </c>
      <c r="C16369" t="s">
        <v>717</v>
      </c>
      <c r="D16369" t="s">
        <v>176</v>
      </c>
      <c r="E16369" t="s">
        <v>149</v>
      </c>
    </row>
    <row r="16370" spans="1:7" x14ac:dyDescent="0.35">
      <c r="A16370">
        <v>10022025</v>
      </c>
      <c r="B16370" t="s">
        <v>849</v>
      </c>
      <c r="C16370" t="s">
        <v>440</v>
      </c>
      <c r="D16370" t="s">
        <v>181</v>
      </c>
      <c r="E16370" t="s">
        <v>182</v>
      </c>
      <c r="F16370" t="s">
        <v>101</v>
      </c>
    </row>
    <row r="16371" spans="1:7" x14ac:dyDescent="0.35">
      <c r="A16371">
        <v>10022025</v>
      </c>
      <c r="B16371" t="s">
        <v>870</v>
      </c>
      <c r="C16371" t="s">
        <v>558</v>
      </c>
      <c r="D16371" t="s">
        <v>184</v>
      </c>
      <c r="E16371" t="s">
        <v>101</v>
      </c>
    </row>
    <row r="16372" spans="1:7" x14ac:dyDescent="0.35">
      <c r="A16372">
        <v>10022025</v>
      </c>
      <c r="B16372" t="s">
        <v>501</v>
      </c>
      <c r="C16372" t="s">
        <v>187</v>
      </c>
      <c r="D16372" t="s">
        <v>101</v>
      </c>
    </row>
    <row r="16373" spans="1:7" x14ac:dyDescent="0.35">
      <c r="A16373">
        <v>10022025</v>
      </c>
      <c r="B16373" t="s">
        <v>628</v>
      </c>
      <c r="C16373" t="s">
        <v>414</v>
      </c>
      <c r="D16373" t="s">
        <v>190</v>
      </c>
      <c r="E16373" t="s">
        <v>191</v>
      </c>
      <c r="F16373" t="s">
        <v>101</v>
      </c>
    </row>
    <row r="16374" spans="1:7" x14ac:dyDescent="0.35">
      <c r="A16374">
        <v>10022025</v>
      </c>
      <c r="B16374" t="s">
        <v>417</v>
      </c>
      <c r="C16374" t="s">
        <v>190</v>
      </c>
      <c r="D16374" t="s">
        <v>194</v>
      </c>
      <c r="E16374" t="s">
        <v>101</v>
      </c>
    </row>
    <row r="16375" spans="1:7" x14ac:dyDescent="0.35">
      <c r="A16375">
        <v>10022025</v>
      </c>
      <c r="B16375" t="s">
        <v>869</v>
      </c>
      <c r="C16375" t="s">
        <v>579</v>
      </c>
      <c r="D16375" t="s">
        <v>190</v>
      </c>
      <c r="E16375" t="s">
        <v>196</v>
      </c>
      <c r="F16375" t="s">
        <v>101</v>
      </c>
    </row>
    <row r="16376" spans="1:7" x14ac:dyDescent="0.35">
      <c r="A16376">
        <v>10022025</v>
      </c>
      <c r="B16376" t="s">
        <v>579</v>
      </c>
      <c r="C16376" t="s">
        <v>198</v>
      </c>
      <c r="D16376" t="s">
        <v>140</v>
      </c>
      <c r="E16376" t="s">
        <v>199</v>
      </c>
      <c r="F16376" t="s">
        <v>200</v>
      </c>
      <c r="G16376" t="s">
        <v>101</v>
      </c>
    </row>
    <row r="16377" spans="1:7" x14ac:dyDescent="0.35">
      <c r="A16377">
        <v>10022025</v>
      </c>
      <c r="B16377" t="s">
        <v>657</v>
      </c>
      <c r="C16377" t="s">
        <v>318</v>
      </c>
      <c r="D16377" t="s">
        <v>61</v>
      </c>
      <c r="E16377" t="s">
        <v>101</v>
      </c>
    </row>
    <row r="16378" spans="1:7" x14ac:dyDescent="0.35">
      <c r="A16378">
        <v>10022025</v>
      </c>
      <c r="B16378" t="s">
        <v>865</v>
      </c>
      <c r="C16378" t="s">
        <v>593</v>
      </c>
      <c r="D16378" t="s">
        <v>205</v>
      </c>
      <c r="E16378" t="s">
        <v>101</v>
      </c>
    </row>
    <row r="16379" spans="1:7" x14ac:dyDescent="0.35">
      <c r="A16379">
        <v>10022025</v>
      </c>
      <c r="B16379" t="s">
        <v>906</v>
      </c>
      <c r="C16379" t="s">
        <v>736</v>
      </c>
      <c r="D16379" t="s">
        <v>208</v>
      </c>
      <c r="E16379" t="s">
        <v>101</v>
      </c>
    </row>
    <row r="16380" spans="1:7" x14ac:dyDescent="0.35">
      <c r="A16380">
        <v>10022025</v>
      </c>
      <c r="B16380" t="s">
        <v>899</v>
      </c>
      <c r="C16380" t="s">
        <v>629</v>
      </c>
      <c r="D16380" t="s">
        <v>210</v>
      </c>
      <c r="E16380" t="s">
        <v>211</v>
      </c>
      <c r="F16380" t="s">
        <v>101</v>
      </c>
    </row>
    <row r="16381" spans="1:7" x14ac:dyDescent="0.35">
      <c r="A16381">
        <v>10022025</v>
      </c>
      <c r="B16381" t="s">
        <v>285</v>
      </c>
      <c r="C16381" t="s">
        <v>138</v>
      </c>
      <c r="D16381" t="s">
        <v>214</v>
      </c>
      <c r="E16381" t="s">
        <v>215</v>
      </c>
      <c r="F16381" t="s">
        <v>101</v>
      </c>
    </row>
    <row r="16382" spans="1:7" x14ac:dyDescent="0.35">
      <c r="A16382">
        <v>10022025</v>
      </c>
      <c r="B16382" t="s">
        <v>897</v>
      </c>
      <c r="C16382" t="s">
        <v>592</v>
      </c>
      <c r="D16382" t="s">
        <v>217</v>
      </c>
      <c r="E16382" t="s">
        <v>101</v>
      </c>
    </row>
    <row r="16383" spans="1:7" x14ac:dyDescent="0.35">
      <c r="A16383">
        <v>10022025</v>
      </c>
      <c r="B16383" t="s">
        <v>877</v>
      </c>
      <c r="C16383" t="s">
        <v>573</v>
      </c>
      <c r="D16383" t="s">
        <v>220</v>
      </c>
      <c r="E16383" t="s">
        <v>101</v>
      </c>
    </row>
    <row r="16384" spans="1:7" x14ac:dyDescent="0.35">
      <c r="A16384">
        <v>10022025</v>
      </c>
      <c r="B16384" t="s">
        <v>904</v>
      </c>
      <c r="C16384" t="s">
        <v>551</v>
      </c>
      <c r="D16384" t="s">
        <v>222</v>
      </c>
    </row>
    <row r="16385" spans="1:7" x14ac:dyDescent="0.35">
      <c r="A16385">
        <v>10022025</v>
      </c>
      <c r="B16385" t="s">
        <v>822</v>
      </c>
      <c r="C16385" t="s">
        <v>499</v>
      </c>
      <c r="D16385" t="s">
        <v>225</v>
      </c>
      <c r="E16385" t="s">
        <v>101</v>
      </c>
    </row>
    <row r="16386" spans="1:7" x14ac:dyDescent="0.35">
      <c r="A16386">
        <v>10022025</v>
      </c>
      <c r="B16386" t="s">
        <v>806</v>
      </c>
      <c r="C16386" t="s">
        <v>516</v>
      </c>
      <c r="D16386" t="s">
        <v>225</v>
      </c>
      <c r="E16386" t="s">
        <v>228</v>
      </c>
      <c r="F16386" t="s">
        <v>229</v>
      </c>
    </row>
    <row r="16387" spans="1:7" x14ac:dyDescent="0.35">
      <c r="A16387">
        <v>10022025</v>
      </c>
      <c r="B16387" t="s">
        <v>858</v>
      </c>
      <c r="C16387" t="s">
        <v>413</v>
      </c>
      <c r="D16387" t="s">
        <v>232</v>
      </c>
      <c r="E16387" t="s">
        <v>101</v>
      </c>
    </row>
    <row r="16388" spans="1:7" x14ac:dyDescent="0.35">
      <c r="A16388">
        <v>10022025</v>
      </c>
      <c r="B16388" t="s">
        <v>905</v>
      </c>
      <c r="C16388" t="s">
        <v>507</v>
      </c>
      <c r="D16388" t="s">
        <v>235</v>
      </c>
      <c r="E16388" t="s">
        <v>236</v>
      </c>
      <c r="F16388" t="s">
        <v>101</v>
      </c>
    </row>
    <row r="16389" spans="1:7" x14ac:dyDescent="0.35">
      <c r="A16389">
        <v>10022025</v>
      </c>
      <c r="B16389" t="s">
        <v>714</v>
      </c>
      <c r="C16389" t="s">
        <v>244</v>
      </c>
      <c r="D16389" t="s">
        <v>235</v>
      </c>
      <c r="E16389" t="s">
        <v>239</v>
      </c>
      <c r="F16389" t="s">
        <v>149</v>
      </c>
    </row>
    <row r="16390" spans="1:7" x14ac:dyDescent="0.35">
      <c r="A16390">
        <v>10022025</v>
      </c>
      <c r="B16390" t="s">
        <v>926</v>
      </c>
      <c r="C16390" t="s">
        <v>558</v>
      </c>
      <c r="D16390" t="s">
        <v>235</v>
      </c>
      <c r="E16390" t="s">
        <v>241</v>
      </c>
      <c r="F16390" t="s">
        <v>101</v>
      </c>
    </row>
    <row r="16391" spans="1:7" x14ac:dyDescent="0.35">
      <c r="A16391">
        <v>10022025</v>
      </c>
      <c r="B16391" t="s">
        <v>866</v>
      </c>
      <c r="C16391" t="s">
        <v>551</v>
      </c>
      <c r="D16391" t="s">
        <v>243</v>
      </c>
      <c r="E16391" t="s">
        <v>101</v>
      </c>
    </row>
    <row r="16392" spans="1:7" x14ac:dyDescent="0.35">
      <c r="A16392">
        <v>10022025</v>
      </c>
      <c r="B16392" t="s">
        <v>883</v>
      </c>
      <c r="C16392" t="s">
        <v>542</v>
      </c>
      <c r="D16392" t="s">
        <v>245</v>
      </c>
      <c r="E16392" t="s">
        <v>246</v>
      </c>
    </row>
    <row r="16393" spans="1:7" x14ac:dyDescent="0.35">
      <c r="A16393">
        <v>10022025</v>
      </c>
      <c r="B16393" t="s">
        <v>891</v>
      </c>
      <c r="C16393" t="s">
        <v>742</v>
      </c>
      <c r="D16393" t="s">
        <v>245</v>
      </c>
      <c r="E16393" t="s">
        <v>249</v>
      </c>
    </row>
    <row r="16394" spans="1:7" x14ac:dyDescent="0.35">
      <c r="A16394">
        <v>10022025</v>
      </c>
      <c r="B16394" t="s">
        <v>843</v>
      </c>
      <c r="C16394" t="s">
        <v>454</v>
      </c>
      <c r="D16394" t="s">
        <v>252</v>
      </c>
      <c r="E16394" t="s">
        <v>101</v>
      </c>
    </row>
    <row r="16395" spans="1:7" x14ac:dyDescent="0.35">
      <c r="A16395">
        <v>10022025</v>
      </c>
      <c r="B16395" t="s">
        <v>733</v>
      </c>
      <c r="C16395" t="s">
        <v>550</v>
      </c>
      <c r="D16395" t="s">
        <v>254</v>
      </c>
    </row>
    <row r="16396" spans="1:7" x14ac:dyDescent="0.35">
      <c r="A16396">
        <v>10022025</v>
      </c>
      <c r="B16396" t="s">
        <v>862</v>
      </c>
      <c r="C16396" t="s">
        <v>456</v>
      </c>
      <c r="D16396" t="s">
        <v>256</v>
      </c>
      <c r="E16396" t="s">
        <v>257</v>
      </c>
      <c r="F16396" t="s">
        <v>236</v>
      </c>
      <c r="G16396" t="s">
        <v>101</v>
      </c>
    </row>
    <row r="16397" spans="1:7" x14ac:dyDescent="0.35">
      <c r="A16397">
        <v>10022025</v>
      </c>
      <c r="B16397" t="s">
        <v>911</v>
      </c>
      <c r="C16397" t="s">
        <v>514</v>
      </c>
      <c r="D16397" t="s">
        <v>260</v>
      </c>
      <c r="E16397" t="s">
        <v>136</v>
      </c>
      <c r="F16397" t="s">
        <v>101</v>
      </c>
    </row>
    <row r="16398" spans="1:7" x14ac:dyDescent="0.35">
      <c r="A16398">
        <v>10022025</v>
      </c>
      <c r="B16398" t="s">
        <v>565</v>
      </c>
      <c r="C16398" t="s">
        <v>261</v>
      </c>
      <c r="D16398" t="s">
        <v>262</v>
      </c>
      <c r="E16398" t="s">
        <v>101</v>
      </c>
    </row>
    <row r="16399" spans="1:7" x14ac:dyDescent="0.35">
      <c r="A16399">
        <v>10022025</v>
      </c>
      <c r="B16399" t="s">
        <v>663</v>
      </c>
      <c r="C16399" t="s">
        <v>264</v>
      </c>
      <c r="D16399" t="s">
        <v>101</v>
      </c>
    </row>
    <row r="16400" spans="1:7" x14ac:dyDescent="0.35">
      <c r="A16400">
        <v>10022025</v>
      </c>
      <c r="B16400" t="s">
        <v>514</v>
      </c>
      <c r="C16400" t="s">
        <v>264</v>
      </c>
      <c r="D16400" t="s">
        <v>149</v>
      </c>
    </row>
    <row r="16401" spans="1:8" x14ac:dyDescent="0.35">
      <c r="A16401">
        <v>10022025</v>
      </c>
      <c r="B16401" t="s">
        <v>881</v>
      </c>
      <c r="C16401" t="s">
        <v>663</v>
      </c>
      <c r="D16401" t="s">
        <v>265</v>
      </c>
      <c r="E16401" t="s">
        <v>101</v>
      </c>
      <c r="F16401" t="s">
        <v>266</v>
      </c>
    </row>
    <row r="16402" spans="1:8" x14ac:dyDescent="0.35">
      <c r="A16402">
        <v>10022025</v>
      </c>
      <c r="B16402" t="s">
        <v>565</v>
      </c>
      <c r="C16402" t="s">
        <v>267</v>
      </c>
      <c r="D16402" t="s">
        <v>101</v>
      </c>
    </row>
    <row r="16403" spans="1:8" x14ac:dyDescent="0.35">
      <c r="A16403">
        <v>10022025</v>
      </c>
      <c r="B16403" t="s">
        <v>854</v>
      </c>
      <c r="C16403" t="s">
        <v>218</v>
      </c>
      <c r="D16403" t="s">
        <v>268</v>
      </c>
    </row>
    <row r="16404" spans="1:8" x14ac:dyDescent="0.35">
      <c r="A16404">
        <v>10022025</v>
      </c>
      <c r="B16404" t="s">
        <v>623</v>
      </c>
      <c r="C16404" t="s">
        <v>270</v>
      </c>
      <c r="D16404" t="s">
        <v>271</v>
      </c>
      <c r="E16404" t="s">
        <v>101</v>
      </c>
    </row>
    <row r="16405" spans="1:8" x14ac:dyDescent="0.35">
      <c r="A16405">
        <v>10022025</v>
      </c>
      <c r="B16405" t="s">
        <v>864</v>
      </c>
      <c r="C16405" t="s">
        <v>636</v>
      </c>
      <c r="D16405" t="s">
        <v>274</v>
      </c>
      <c r="E16405" t="s">
        <v>101</v>
      </c>
    </row>
    <row r="16406" spans="1:8" x14ac:dyDescent="0.35">
      <c r="A16406">
        <v>10022025</v>
      </c>
      <c r="B16406" t="s">
        <v>833</v>
      </c>
      <c r="C16406" t="s">
        <v>694</v>
      </c>
      <c r="D16406" t="s">
        <v>277</v>
      </c>
      <c r="E16406" t="s">
        <v>101</v>
      </c>
    </row>
    <row r="16407" spans="1:8" x14ac:dyDescent="0.35">
      <c r="A16407">
        <v>10022025</v>
      </c>
      <c r="B16407" t="s">
        <v>874</v>
      </c>
      <c r="C16407" t="s">
        <v>279</v>
      </c>
      <c r="D16407" t="s">
        <v>140</v>
      </c>
      <c r="E16407" t="s">
        <v>280</v>
      </c>
    </row>
    <row r="16408" spans="1:8" x14ac:dyDescent="0.35">
      <c r="A16408">
        <v>10022025</v>
      </c>
      <c r="B16408" t="s">
        <v>844</v>
      </c>
      <c r="C16408" t="s">
        <v>431</v>
      </c>
      <c r="D16408" t="s">
        <v>284</v>
      </c>
      <c r="E16408" t="s">
        <v>101</v>
      </c>
    </row>
    <row r="16409" spans="1:8" x14ac:dyDescent="0.35">
      <c r="A16409">
        <v>10022025</v>
      </c>
      <c r="B16409" t="s">
        <v>862</v>
      </c>
      <c r="C16409" t="s">
        <v>658</v>
      </c>
      <c r="D16409" t="s">
        <v>287</v>
      </c>
      <c r="E16409" t="s">
        <v>101</v>
      </c>
    </row>
    <row r="16410" spans="1:8" x14ac:dyDescent="0.35">
      <c r="A16410">
        <v>10022025</v>
      </c>
      <c r="B16410" t="s">
        <v>570</v>
      </c>
      <c r="C16410" t="s">
        <v>288</v>
      </c>
      <c r="D16410" t="s">
        <v>101</v>
      </c>
    </row>
    <row r="16411" spans="1:8" x14ac:dyDescent="0.35">
      <c r="A16411">
        <v>10022025</v>
      </c>
      <c r="B16411" t="s">
        <v>737</v>
      </c>
      <c r="C16411" t="s">
        <v>290</v>
      </c>
      <c r="D16411" t="s">
        <v>140</v>
      </c>
      <c r="E16411" t="s">
        <v>291</v>
      </c>
    </row>
    <row r="16412" spans="1:8" x14ac:dyDescent="0.35">
      <c r="A16412">
        <v>10022025</v>
      </c>
      <c r="B16412" t="s">
        <v>871</v>
      </c>
      <c r="C16412" t="s">
        <v>551</v>
      </c>
      <c r="D16412" t="s">
        <v>290</v>
      </c>
      <c r="E16412" t="s">
        <v>140</v>
      </c>
      <c r="F16412" t="s">
        <v>294</v>
      </c>
      <c r="G16412" t="s">
        <v>295</v>
      </c>
      <c r="H16412" t="s">
        <v>101</v>
      </c>
    </row>
    <row r="16413" spans="1:8" x14ac:dyDescent="0.35">
      <c r="A16413">
        <v>10022025</v>
      </c>
      <c r="B16413" t="s">
        <v>872</v>
      </c>
      <c r="C16413" t="s">
        <v>611</v>
      </c>
      <c r="D16413" t="s">
        <v>298</v>
      </c>
      <c r="E16413" t="s">
        <v>101</v>
      </c>
    </row>
    <row r="16414" spans="1:8" x14ac:dyDescent="0.35">
      <c r="A16414">
        <v>10022025</v>
      </c>
      <c r="B16414" t="s">
        <v>438</v>
      </c>
      <c r="C16414" t="s">
        <v>300</v>
      </c>
      <c r="D16414" t="s">
        <v>262</v>
      </c>
      <c r="E16414" t="s">
        <v>101</v>
      </c>
    </row>
    <row r="16415" spans="1:8" x14ac:dyDescent="0.35">
      <c r="A16415">
        <v>10022025</v>
      </c>
      <c r="B16415" t="s">
        <v>828</v>
      </c>
      <c r="C16415" t="s">
        <v>494</v>
      </c>
      <c r="D16415" t="s">
        <v>301</v>
      </c>
      <c r="E16415" t="s">
        <v>101</v>
      </c>
    </row>
    <row r="16416" spans="1:8" x14ac:dyDescent="0.35">
      <c r="A16416">
        <v>10022025</v>
      </c>
      <c r="B16416" t="s">
        <v>923</v>
      </c>
      <c r="C16416" t="s">
        <v>694</v>
      </c>
      <c r="D16416" t="s">
        <v>303</v>
      </c>
      <c r="E16416" t="s">
        <v>149</v>
      </c>
    </row>
    <row r="16417" spans="1:9" x14ac:dyDescent="0.35">
      <c r="A16417">
        <v>10022025</v>
      </c>
      <c r="B16417" t="s">
        <v>865</v>
      </c>
      <c r="C16417" t="s">
        <v>629</v>
      </c>
      <c r="D16417" t="s">
        <v>306</v>
      </c>
      <c r="E16417" t="s">
        <v>101</v>
      </c>
    </row>
    <row r="16418" spans="1:9" x14ac:dyDescent="0.35">
      <c r="A16418">
        <v>10022025</v>
      </c>
      <c r="B16418" t="s">
        <v>917</v>
      </c>
      <c r="C16418" t="s">
        <v>629</v>
      </c>
      <c r="D16418" t="s">
        <v>308</v>
      </c>
      <c r="E16418" t="s">
        <v>309</v>
      </c>
      <c r="F16418" t="s">
        <v>310</v>
      </c>
      <c r="G16418" t="s">
        <v>311</v>
      </c>
      <c r="H16418" t="s">
        <v>312</v>
      </c>
      <c r="I16418" t="s">
        <v>101</v>
      </c>
    </row>
    <row r="16419" spans="1:9" x14ac:dyDescent="0.35">
      <c r="A16419">
        <v>10022025</v>
      </c>
      <c r="B16419" t="s">
        <v>438</v>
      </c>
      <c r="C16419" t="s">
        <v>150</v>
      </c>
      <c r="D16419" t="s">
        <v>314</v>
      </c>
      <c r="E16419" t="s">
        <v>315</v>
      </c>
      <c r="F16419" t="s">
        <v>101</v>
      </c>
    </row>
    <row r="16420" spans="1:9" x14ac:dyDescent="0.35">
      <c r="A16420">
        <v>10022025</v>
      </c>
      <c r="B16420" t="s">
        <v>724</v>
      </c>
      <c r="C16420" t="s">
        <v>218</v>
      </c>
      <c r="D16420" t="s">
        <v>314</v>
      </c>
      <c r="E16420" t="s">
        <v>317</v>
      </c>
      <c r="F16420" t="s">
        <v>101</v>
      </c>
    </row>
    <row r="16421" spans="1:9" x14ac:dyDescent="0.35">
      <c r="A16421">
        <v>10022025</v>
      </c>
      <c r="B16421" t="s">
        <v>823</v>
      </c>
      <c r="C16421" t="s">
        <v>218</v>
      </c>
      <c r="D16421" t="s">
        <v>319</v>
      </c>
      <c r="E16421" t="s">
        <v>320</v>
      </c>
      <c r="F16421" t="s">
        <v>321</v>
      </c>
    </row>
    <row r="16422" spans="1:9" x14ac:dyDescent="0.35">
      <c r="A16422">
        <v>10022025</v>
      </c>
      <c r="B16422" t="s">
        <v>923</v>
      </c>
      <c r="C16422" t="s">
        <v>662</v>
      </c>
      <c r="D16422" t="s">
        <v>322</v>
      </c>
      <c r="E16422" t="s">
        <v>101</v>
      </c>
    </row>
    <row r="16423" spans="1:9" x14ac:dyDescent="0.35">
      <c r="A16423">
        <v>10022025</v>
      </c>
      <c r="B16423" t="s">
        <v>892</v>
      </c>
      <c r="C16423" t="s">
        <v>720</v>
      </c>
      <c r="D16423" t="s">
        <v>325</v>
      </c>
      <c r="E16423" t="s">
        <v>101</v>
      </c>
    </row>
    <row r="16424" spans="1:9" x14ac:dyDescent="0.35">
      <c r="A16424">
        <v>10022025</v>
      </c>
      <c r="B16424" t="s">
        <v>867</v>
      </c>
      <c r="C16424" t="s">
        <v>552</v>
      </c>
      <c r="D16424" t="s">
        <v>328</v>
      </c>
      <c r="E16424" t="s">
        <v>101</v>
      </c>
    </row>
    <row r="16425" spans="1:9" x14ac:dyDescent="0.35">
      <c r="A16425">
        <v>10022025</v>
      </c>
      <c r="B16425" t="s">
        <v>636</v>
      </c>
      <c r="C16425" t="s">
        <v>331</v>
      </c>
      <c r="D16425" t="s">
        <v>332</v>
      </c>
      <c r="E16425" t="s">
        <v>101</v>
      </c>
    </row>
    <row r="16426" spans="1:9" x14ac:dyDescent="0.35">
      <c r="A16426">
        <v>10022025</v>
      </c>
      <c r="B16426" t="s">
        <v>430</v>
      </c>
      <c r="C16426" t="s">
        <v>480</v>
      </c>
      <c r="D16426" t="s">
        <v>331</v>
      </c>
      <c r="E16426" t="s">
        <v>335</v>
      </c>
      <c r="F16426" t="s">
        <v>101</v>
      </c>
    </row>
    <row r="16427" spans="1:9" x14ac:dyDescent="0.35">
      <c r="A16427">
        <v>10022025</v>
      </c>
      <c r="B16427" t="s">
        <v>247</v>
      </c>
      <c r="C16427" t="s">
        <v>275</v>
      </c>
      <c r="D16427" t="s">
        <v>331</v>
      </c>
      <c r="E16427" t="s">
        <v>338</v>
      </c>
      <c r="F16427" t="s">
        <v>321</v>
      </c>
    </row>
    <row r="16428" spans="1:9" x14ac:dyDescent="0.35">
      <c r="A16428">
        <v>10022025</v>
      </c>
      <c r="B16428" t="s">
        <v>892</v>
      </c>
      <c r="C16428" t="s">
        <v>779</v>
      </c>
      <c r="D16428" t="s">
        <v>170</v>
      </c>
    </row>
    <row r="16429" spans="1:9" x14ac:dyDescent="0.35">
      <c r="A16429">
        <v>10022025</v>
      </c>
      <c r="B16429" t="s">
        <v>883</v>
      </c>
      <c r="C16429" t="s">
        <v>592</v>
      </c>
      <c r="D16429" t="s">
        <v>341</v>
      </c>
      <c r="E16429" t="s">
        <v>101</v>
      </c>
    </row>
    <row r="16430" spans="1:9" x14ac:dyDescent="0.35">
      <c r="A16430">
        <v>10022025</v>
      </c>
      <c r="B16430" t="s">
        <v>664</v>
      </c>
      <c r="C16430" t="s">
        <v>339</v>
      </c>
      <c r="D16430" t="s">
        <v>343</v>
      </c>
      <c r="E16430" t="s">
        <v>101</v>
      </c>
    </row>
    <row r="16431" spans="1:9" x14ac:dyDescent="0.35">
      <c r="A16431">
        <v>10022025</v>
      </c>
      <c r="B16431" t="s">
        <v>609</v>
      </c>
      <c r="C16431" t="s">
        <v>132</v>
      </c>
      <c r="D16431" t="s">
        <v>344</v>
      </c>
      <c r="E16431" t="s">
        <v>345</v>
      </c>
      <c r="F16431" t="s">
        <v>101</v>
      </c>
    </row>
    <row r="16432" spans="1:9" x14ac:dyDescent="0.35">
      <c r="A16432">
        <v>10022025</v>
      </c>
      <c r="B16432" t="s">
        <v>882</v>
      </c>
      <c r="C16432" t="s">
        <v>579</v>
      </c>
      <c r="D16432" t="s">
        <v>132</v>
      </c>
      <c r="E16432" t="s">
        <v>347</v>
      </c>
      <c r="F16432" t="s">
        <v>101</v>
      </c>
    </row>
    <row r="16433" spans="1:8" x14ac:dyDescent="0.35">
      <c r="A16433">
        <v>10022025</v>
      </c>
      <c r="B16433" t="s">
        <v>927</v>
      </c>
      <c r="C16433" t="s">
        <v>639</v>
      </c>
      <c r="D16433" t="s">
        <v>132</v>
      </c>
      <c r="E16433" t="s">
        <v>348</v>
      </c>
      <c r="F16433" t="s">
        <v>101</v>
      </c>
    </row>
    <row r="16434" spans="1:8" x14ac:dyDescent="0.35">
      <c r="A16434">
        <v>10022025</v>
      </c>
      <c r="B16434" t="s">
        <v>247</v>
      </c>
      <c r="C16434" t="s">
        <v>601</v>
      </c>
      <c r="D16434" t="s">
        <v>132</v>
      </c>
      <c r="E16434" t="s">
        <v>350</v>
      </c>
      <c r="F16434" t="s">
        <v>101</v>
      </c>
    </row>
    <row r="16435" spans="1:8" x14ac:dyDescent="0.35">
      <c r="A16435">
        <v>10022025</v>
      </c>
      <c r="B16435" t="s">
        <v>919</v>
      </c>
      <c r="C16435" t="s">
        <v>781</v>
      </c>
      <c r="D16435" t="s">
        <v>132</v>
      </c>
      <c r="E16435" t="s">
        <v>352</v>
      </c>
      <c r="F16435" t="s">
        <v>101</v>
      </c>
    </row>
    <row r="16436" spans="1:8" x14ac:dyDescent="0.35">
      <c r="A16436">
        <v>10022025</v>
      </c>
      <c r="B16436" t="s">
        <v>928</v>
      </c>
      <c r="C16436" t="s">
        <v>451</v>
      </c>
      <c r="D16436" t="s">
        <v>132</v>
      </c>
      <c r="E16436" t="s">
        <v>133</v>
      </c>
      <c r="F16436" t="s">
        <v>355</v>
      </c>
    </row>
    <row r="16437" spans="1:8" x14ac:dyDescent="0.35">
      <c r="A16437">
        <v>10022025</v>
      </c>
      <c r="B16437" t="s">
        <v>864</v>
      </c>
      <c r="C16437" t="s">
        <v>596</v>
      </c>
      <c r="D16437" t="s">
        <v>132</v>
      </c>
      <c r="E16437" t="s">
        <v>356</v>
      </c>
      <c r="F16437" t="s">
        <v>101</v>
      </c>
    </row>
    <row r="16438" spans="1:8" x14ac:dyDescent="0.35">
      <c r="A16438">
        <v>10022025</v>
      </c>
      <c r="B16438" t="s">
        <v>504</v>
      </c>
      <c r="C16438" t="s">
        <v>405</v>
      </c>
      <c r="D16438" t="s">
        <v>359</v>
      </c>
      <c r="E16438" t="s">
        <v>360</v>
      </c>
      <c r="F16438" t="s">
        <v>101</v>
      </c>
    </row>
    <row r="16439" spans="1:8" x14ac:dyDescent="0.35">
      <c r="A16439">
        <v>10022025</v>
      </c>
      <c r="B16439" t="s">
        <v>884</v>
      </c>
      <c r="C16439" t="s">
        <v>636</v>
      </c>
      <c r="D16439" t="s">
        <v>359</v>
      </c>
      <c r="E16439" t="s">
        <v>362</v>
      </c>
      <c r="F16439" t="s">
        <v>101</v>
      </c>
    </row>
    <row r="16440" spans="1:8" x14ac:dyDescent="0.35">
      <c r="A16440">
        <v>10022025</v>
      </c>
      <c r="B16440" t="s">
        <v>418</v>
      </c>
      <c r="C16440" t="s">
        <v>359</v>
      </c>
      <c r="D16440" t="s">
        <v>362</v>
      </c>
      <c r="E16440" t="s">
        <v>140</v>
      </c>
      <c r="F16440" t="s">
        <v>364</v>
      </c>
      <c r="G16440" t="s">
        <v>101</v>
      </c>
    </row>
    <row r="16441" spans="1:8" x14ac:dyDescent="0.35">
      <c r="A16441">
        <v>10022025</v>
      </c>
      <c r="B16441" t="s">
        <v>929</v>
      </c>
      <c r="C16441" t="s">
        <v>634</v>
      </c>
      <c r="D16441" t="s">
        <v>366</v>
      </c>
      <c r="E16441" t="s">
        <v>257</v>
      </c>
      <c r="F16441" t="s">
        <v>367</v>
      </c>
      <c r="G16441" t="s">
        <v>101</v>
      </c>
    </row>
    <row r="16442" spans="1:8" x14ac:dyDescent="0.35">
      <c r="A16442">
        <v>10022025</v>
      </c>
      <c r="B16442" t="s">
        <v>915</v>
      </c>
      <c r="C16442" t="s">
        <v>722</v>
      </c>
      <c r="D16442" t="s">
        <v>369</v>
      </c>
      <c r="E16442" t="s">
        <v>370</v>
      </c>
      <c r="F16442" t="s">
        <v>101</v>
      </c>
    </row>
    <row r="16443" spans="1:8" x14ac:dyDescent="0.35">
      <c r="A16443">
        <v>10022025</v>
      </c>
      <c r="B16443" t="s">
        <v>930</v>
      </c>
      <c r="C16443" t="s">
        <v>594</v>
      </c>
      <c r="D16443" t="s">
        <v>371</v>
      </c>
      <c r="E16443" t="s">
        <v>101</v>
      </c>
    </row>
    <row r="16444" spans="1:8" x14ac:dyDescent="0.35">
      <c r="A16444">
        <v>10022025</v>
      </c>
      <c r="B16444" t="s">
        <v>921</v>
      </c>
      <c r="C16444" t="s">
        <v>575</v>
      </c>
      <c r="D16444" t="s">
        <v>372</v>
      </c>
      <c r="E16444" t="s">
        <v>101</v>
      </c>
    </row>
    <row r="16445" spans="1:8" x14ac:dyDescent="0.35">
      <c r="A16445">
        <v>10022025</v>
      </c>
      <c r="B16445" t="s">
        <v>623</v>
      </c>
      <c r="C16445" t="s">
        <v>373</v>
      </c>
      <c r="D16445" t="s">
        <v>101</v>
      </c>
    </row>
    <row r="16446" spans="1:8" x14ac:dyDescent="0.35">
      <c r="A16446">
        <v>10022025</v>
      </c>
      <c r="B16446" t="s">
        <v>917</v>
      </c>
      <c r="C16446" t="s">
        <v>636</v>
      </c>
      <c r="D16446" t="s">
        <v>376</v>
      </c>
      <c r="E16446" t="s">
        <v>140</v>
      </c>
      <c r="F16446" t="s">
        <v>331</v>
      </c>
      <c r="G16446" t="s">
        <v>377</v>
      </c>
      <c r="H16446" t="s">
        <v>101</v>
      </c>
    </row>
    <row r="16447" spans="1:8" x14ac:dyDescent="0.35">
      <c r="A16447">
        <v>10022025</v>
      </c>
      <c r="B16447" t="s">
        <v>891</v>
      </c>
      <c r="C16447" t="s">
        <v>514</v>
      </c>
      <c r="D16447" t="s">
        <v>378</v>
      </c>
    </row>
    <row r="16448" spans="1:8" x14ac:dyDescent="0.35">
      <c r="A16448">
        <v>10022025</v>
      </c>
      <c r="B16448" t="s">
        <v>760</v>
      </c>
      <c r="C16448" t="s">
        <v>507</v>
      </c>
      <c r="D16448" t="s">
        <v>380</v>
      </c>
      <c r="E16448" t="s">
        <v>101</v>
      </c>
    </row>
    <row r="16449" spans="1:9" x14ac:dyDescent="0.35">
      <c r="A16449">
        <v>10022025</v>
      </c>
      <c r="B16449" t="s">
        <v>830</v>
      </c>
      <c r="C16449" t="s">
        <v>662</v>
      </c>
      <c r="D16449" t="s">
        <v>382</v>
      </c>
      <c r="E16449" t="s">
        <v>383</v>
      </c>
    </row>
    <row r="16450" spans="1:9" x14ac:dyDescent="0.35">
      <c r="A16450">
        <v>10022025</v>
      </c>
      <c r="B16450" t="s">
        <v>855</v>
      </c>
      <c r="C16450" t="s">
        <v>591</v>
      </c>
      <c r="D16450" t="s">
        <v>385</v>
      </c>
      <c r="E16450" t="s">
        <v>386</v>
      </c>
    </row>
    <row r="16451" spans="1:9" x14ac:dyDescent="0.35">
      <c r="A16451">
        <v>10022025</v>
      </c>
      <c r="B16451" t="s">
        <v>901</v>
      </c>
      <c r="C16451" t="s">
        <v>551</v>
      </c>
      <c r="D16451" t="s">
        <v>388</v>
      </c>
      <c r="E16451" t="s">
        <v>101</v>
      </c>
    </row>
    <row r="16452" spans="1:9" x14ac:dyDescent="0.35">
      <c r="A16452">
        <v>10022025</v>
      </c>
      <c r="B16452" t="s">
        <v>99</v>
      </c>
      <c r="C16452" t="s">
        <v>391</v>
      </c>
      <c r="D16452" t="s">
        <v>101</v>
      </c>
    </row>
    <row r="16453" spans="1:9" x14ac:dyDescent="0.35">
      <c r="A16453">
        <v>10022025</v>
      </c>
      <c r="B16453" t="s">
        <v>884</v>
      </c>
      <c r="C16453" t="s">
        <v>499</v>
      </c>
      <c r="D16453" t="s">
        <v>393</v>
      </c>
    </row>
    <row r="16454" spans="1:9" x14ac:dyDescent="0.35">
      <c r="A16454">
        <v>10022025</v>
      </c>
      <c r="B16454" t="s">
        <v>903</v>
      </c>
      <c r="C16454" t="s">
        <v>514</v>
      </c>
      <c r="D16454" t="s">
        <v>394</v>
      </c>
      <c r="E16454" t="s">
        <v>395</v>
      </c>
      <c r="F16454" t="s">
        <v>101</v>
      </c>
    </row>
    <row r="16455" spans="1:9" x14ac:dyDescent="0.35">
      <c r="A16455">
        <v>10022025</v>
      </c>
      <c r="B16455" t="s">
        <v>823</v>
      </c>
      <c r="C16455" t="s">
        <v>551</v>
      </c>
      <c r="D16455" t="s">
        <v>396</v>
      </c>
    </row>
    <row r="16456" spans="1:9" x14ac:dyDescent="0.35">
      <c r="A16456">
        <v>10022025</v>
      </c>
      <c r="B16456" t="s">
        <v>493</v>
      </c>
      <c r="C16456" t="s">
        <v>397</v>
      </c>
      <c r="D16456" t="s">
        <v>101</v>
      </c>
    </row>
    <row r="16457" spans="1:9" x14ac:dyDescent="0.35">
      <c r="A16457">
        <v>10022025</v>
      </c>
      <c r="B16457" t="s">
        <v>917</v>
      </c>
      <c r="C16457" t="s">
        <v>590</v>
      </c>
      <c r="D16457" t="s">
        <v>399</v>
      </c>
      <c r="E16457" t="s">
        <v>140</v>
      </c>
      <c r="F16457" t="s">
        <v>400</v>
      </c>
      <c r="G16457" t="s">
        <v>257</v>
      </c>
      <c r="H16457" t="s">
        <v>331</v>
      </c>
      <c r="I16457" t="s">
        <v>401</v>
      </c>
    </row>
    <row r="16458" spans="1:9" x14ac:dyDescent="0.35">
      <c r="A16458">
        <v>10022025</v>
      </c>
      <c r="B16458" t="s">
        <v>909</v>
      </c>
      <c r="C16458" t="s">
        <v>737</v>
      </c>
      <c r="D16458" t="s">
        <v>399</v>
      </c>
      <c r="E16458" t="s">
        <v>187</v>
      </c>
      <c r="F16458" t="s">
        <v>101</v>
      </c>
    </row>
    <row r="16459" spans="1:9" x14ac:dyDescent="0.35">
      <c r="A16459">
        <v>10022025</v>
      </c>
      <c r="B16459" t="s">
        <v>911</v>
      </c>
      <c r="C16459" t="s">
        <v>460</v>
      </c>
      <c r="D16459" t="s">
        <v>399</v>
      </c>
      <c r="E16459" t="s">
        <v>403</v>
      </c>
      <c r="F16459" t="s">
        <v>101</v>
      </c>
    </row>
    <row r="16460" spans="1:9" x14ac:dyDescent="0.35">
      <c r="A16460">
        <v>10022025</v>
      </c>
      <c r="B16460" t="s">
        <v>906</v>
      </c>
      <c r="C16460" t="s">
        <v>413</v>
      </c>
      <c r="D16460" t="s">
        <v>399</v>
      </c>
      <c r="E16460" t="s">
        <v>404</v>
      </c>
      <c r="F16460" t="s">
        <v>101</v>
      </c>
    </row>
    <row r="16461" spans="1:9" x14ac:dyDescent="0.35">
      <c r="A16461">
        <v>9022025</v>
      </c>
      <c r="B16461" t="s">
        <v>723</v>
      </c>
      <c r="C16461" t="s">
        <v>510</v>
      </c>
      <c r="D16461" t="s">
        <v>100</v>
      </c>
      <c r="E16461" t="s">
        <v>101</v>
      </c>
    </row>
    <row r="16462" spans="1:9" x14ac:dyDescent="0.35">
      <c r="A16462">
        <v>9022025</v>
      </c>
      <c r="B16462" t="s">
        <v>783</v>
      </c>
      <c r="C16462" t="s">
        <v>600</v>
      </c>
      <c r="D16462" t="s">
        <v>104</v>
      </c>
      <c r="E16462" t="s">
        <v>101</v>
      </c>
    </row>
    <row r="16463" spans="1:9" x14ac:dyDescent="0.35">
      <c r="A16463">
        <v>9022025</v>
      </c>
      <c r="B16463" t="s">
        <v>813</v>
      </c>
      <c r="C16463" t="s">
        <v>541</v>
      </c>
      <c r="D16463" t="s">
        <v>107</v>
      </c>
      <c r="E16463" t="s">
        <v>108</v>
      </c>
      <c r="F16463" t="s">
        <v>101</v>
      </c>
    </row>
    <row r="16464" spans="1:9" x14ac:dyDescent="0.35">
      <c r="A16464">
        <v>9022025</v>
      </c>
      <c r="B16464" t="s">
        <v>778</v>
      </c>
      <c r="C16464" t="s">
        <v>586</v>
      </c>
      <c r="D16464" t="s">
        <v>111</v>
      </c>
      <c r="E16464" t="s">
        <v>101</v>
      </c>
    </row>
    <row r="16465" spans="1:7" x14ac:dyDescent="0.35">
      <c r="A16465">
        <v>9022025</v>
      </c>
      <c r="B16465" t="s">
        <v>197</v>
      </c>
      <c r="C16465" t="s">
        <v>622</v>
      </c>
      <c r="D16465" t="s">
        <v>114</v>
      </c>
      <c r="E16465" t="s">
        <v>115</v>
      </c>
      <c r="F16465" t="s">
        <v>116</v>
      </c>
    </row>
    <row r="16466" spans="1:7" x14ac:dyDescent="0.35">
      <c r="A16466">
        <v>9022025</v>
      </c>
      <c r="B16466" t="s">
        <v>427</v>
      </c>
      <c r="C16466" t="s">
        <v>178</v>
      </c>
      <c r="D16466" t="s">
        <v>114</v>
      </c>
      <c r="E16466" t="s">
        <v>119</v>
      </c>
      <c r="F16466" t="s">
        <v>120</v>
      </c>
      <c r="G16466" t="s">
        <v>121</v>
      </c>
    </row>
    <row r="16467" spans="1:7" x14ac:dyDescent="0.35">
      <c r="A16467">
        <v>9022025</v>
      </c>
      <c r="B16467" t="s">
        <v>282</v>
      </c>
      <c r="C16467" t="s">
        <v>428</v>
      </c>
      <c r="D16467" t="s">
        <v>114</v>
      </c>
      <c r="E16467" t="s">
        <v>124</v>
      </c>
    </row>
    <row r="16468" spans="1:7" x14ac:dyDescent="0.35">
      <c r="A16468">
        <v>9022025</v>
      </c>
      <c r="B16468" t="s">
        <v>469</v>
      </c>
      <c r="C16468" t="s">
        <v>457</v>
      </c>
      <c r="D16468" t="s">
        <v>114</v>
      </c>
      <c r="E16468" t="s">
        <v>127</v>
      </c>
    </row>
    <row r="16469" spans="1:7" x14ac:dyDescent="0.35">
      <c r="A16469">
        <v>9022025</v>
      </c>
      <c r="B16469" t="s">
        <v>586</v>
      </c>
      <c r="C16469" t="s">
        <v>363</v>
      </c>
      <c r="D16469" t="s">
        <v>114</v>
      </c>
      <c r="E16469" t="s">
        <v>130</v>
      </c>
    </row>
    <row r="16470" spans="1:7" x14ac:dyDescent="0.35">
      <c r="A16470">
        <v>9022025</v>
      </c>
      <c r="B16470" t="s">
        <v>353</v>
      </c>
      <c r="C16470" t="s">
        <v>126</v>
      </c>
      <c r="D16470" t="s">
        <v>114</v>
      </c>
      <c r="E16470" t="s">
        <v>132</v>
      </c>
      <c r="F16470" t="s">
        <v>133</v>
      </c>
    </row>
    <row r="16471" spans="1:7" x14ac:dyDescent="0.35">
      <c r="A16471">
        <v>9022025</v>
      </c>
      <c r="B16471" t="s">
        <v>804</v>
      </c>
      <c r="C16471" t="s">
        <v>174</v>
      </c>
      <c r="D16471" t="s">
        <v>135</v>
      </c>
      <c r="E16471" t="s">
        <v>136</v>
      </c>
    </row>
    <row r="16472" spans="1:7" x14ac:dyDescent="0.35">
      <c r="A16472">
        <v>9022025</v>
      </c>
      <c r="B16472" t="s">
        <v>746</v>
      </c>
      <c r="C16472" t="s">
        <v>507</v>
      </c>
      <c r="D16472" t="s">
        <v>139</v>
      </c>
      <c r="E16472" t="s">
        <v>140</v>
      </c>
      <c r="F16472" t="s">
        <v>141</v>
      </c>
      <c r="G16472" t="s">
        <v>101</v>
      </c>
    </row>
    <row r="16473" spans="1:7" x14ac:dyDescent="0.35">
      <c r="A16473">
        <v>9022025</v>
      </c>
      <c r="B16473" t="s">
        <v>832</v>
      </c>
      <c r="C16473" t="s">
        <v>414</v>
      </c>
      <c r="D16473" t="s">
        <v>144</v>
      </c>
      <c r="E16473" t="s">
        <v>101</v>
      </c>
    </row>
    <row r="16474" spans="1:7" x14ac:dyDescent="0.35">
      <c r="A16474">
        <v>9022025</v>
      </c>
      <c r="B16474" t="s">
        <v>692</v>
      </c>
      <c r="C16474" t="s">
        <v>474</v>
      </c>
      <c r="D16474" t="s">
        <v>147</v>
      </c>
      <c r="E16474" t="s">
        <v>148</v>
      </c>
      <c r="F16474" t="s">
        <v>149</v>
      </c>
    </row>
    <row r="16475" spans="1:7" x14ac:dyDescent="0.35">
      <c r="A16475">
        <v>9022025</v>
      </c>
      <c r="B16475" t="s">
        <v>152</v>
      </c>
      <c r="C16475" t="s">
        <v>140</v>
      </c>
      <c r="D16475" t="s">
        <v>153</v>
      </c>
      <c r="E16475" t="s">
        <v>101</v>
      </c>
    </row>
    <row r="16476" spans="1:7" x14ac:dyDescent="0.35">
      <c r="A16476">
        <v>9022025</v>
      </c>
      <c r="B16476" t="s">
        <v>928</v>
      </c>
      <c r="C16476" t="s">
        <v>729</v>
      </c>
      <c r="D16476" t="s">
        <v>156</v>
      </c>
      <c r="E16476" t="s">
        <v>101</v>
      </c>
    </row>
    <row r="16477" spans="1:7" x14ac:dyDescent="0.35">
      <c r="A16477">
        <v>9022025</v>
      </c>
      <c r="B16477" t="s">
        <v>695</v>
      </c>
      <c r="C16477" t="s">
        <v>159</v>
      </c>
      <c r="D16477" t="s">
        <v>101</v>
      </c>
    </row>
    <row r="16478" spans="1:7" x14ac:dyDescent="0.35">
      <c r="A16478">
        <v>9022025</v>
      </c>
      <c r="B16478" t="s">
        <v>635</v>
      </c>
      <c r="C16478" t="s">
        <v>161</v>
      </c>
      <c r="D16478" t="s">
        <v>101</v>
      </c>
    </row>
    <row r="16479" spans="1:7" x14ac:dyDescent="0.35">
      <c r="A16479">
        <v>9022025</v>
      </c>
      <c r="B16479" t="s">
        <v>822</v>
      </c>
      <c r="C16479" t="s">
        <v>375</v>
      </c>
      <c r="D16479" t="s">
        <v>164</v>
      </c>
      <c r="E16479" t="s">
        <v>101</v>
      </c>
    </row>
    <row r="16480" spans="1:7" x14ac:dyDescent="0.35">
      <c r="A16480">
        <v>9022025</v>
      </c>
      <c r="B16480" t="s">
        <v>891</v>
      </c>
      <c r="C16480" t="s">
        <v>565</v>
      </c>
      <c r="D16480" t="s">
        <v>167</v>
      </c>
    </row>
    <row r="16481" spans="1:7" x14ac:dyDescent="0.35">
      <c r="A16481">
        <v>9022025</v>
      </c>
      <c r="B16481" t="s">
        <v>579</v>
      </c>
      <c r="C16481" t="s">
        <v>171</v>
      </c>
      <c r="D16481" t="s">
        <v>169</v>
      </c>
      <c r="E16481" t="s">
        <v>170</v>
      </c>
      <c r="F16481" t="s">
        <v>101</v>
      </c>
    </row>
    <row r="16482" spans="1:7" x14ac:dyDescent="0.35">
      <c r="A16482">
        <v>9022025</v>
      </c>
      <c r="B16482" t="s">
        <v>881</v>
      </c>
      <c r="C16482" t="s">
        <v>413</v>
      </c>
      <c r="D16482" t="s">
        <v>173</v>
      </c>
      <c r="E16482" t="s">
        <v>101</v>
      </c>
    </row>
    <row r="16483" spans="1:7" x14ac:dyDescent="0.35">
      <c r="A16483">
        <v>9022025</v>
      </c>
      <c r="B16483" t="s">
        <v>883</v>
      </c>
      <c r="C16483" t="s">
        <v>557</v>
      </c>
      <c r="D16483" t="s">
        <v>176</v>
      </c>
      <c r="E16483" t="s">
        <v>101</v>
      </c>
    </row>
    <row r="16484" spans="1:7" x14ac:dyDescent="0.35">
      <c r="A16484">
        <v>9022025</v>
      </c>
      <c r="B16484" t="s">
        <v>867</v>
      </c>
      <c r="C16484" t="s">
        <v>560</v>
      </c>
      <c r="D16484" t="s">
        <v>176</v>
      </c>
      <c r="E16484" t="s">
        <v>149</v>
      </c>
    </row>
    <row r="16485" spans="1:7" x14ac:dyDescent="0.35">
      <c r="A16485">
        <v>9022025</v>
      </c>
      <c r="B16485" t="s">
        <v>812</v>
      </c>
      <c r="C16485" t="s">
        <v>342</v>
      </c>
      <c r="D16485" t="s">
        <v>181</v>
      </c>
      <c r="E16485" t="s">
        <v>182</v>
      </c>
      <c r="F16485" t="s">
        <v>101</v>
      </c>
    </row>
    <row r="16486" spans="1:7" x14ac:dyDescent="0.35">
      <c r="A16486">
        <v>9022025</v>
      </c>
      <c r="B16486" t="s">
        <v>887</v>
      </c>
      <c r="C16486" t="s">
        <v>637</v>
      </c>
      <c r="D16486" t="s">
        <v>184</v>
      </c>
      <c r="E16486" t="s">
        <v>101</v>
      </c>
    </row>
    <row r="16487" spans="1:7" x14ac:dyDescent="0.35">
      <c r="A16487">
        <v>9022025</v>
      </c>
      <c r="B16487" t="s">
        <v>501</v>
      </c>
      <c r="C16487" t="s">
        <v>187</v>
      </c>
      <c r="D16487" t="s">
        <v>101</v>
      </c>
    </row>
    <row r="16488" spans="1:7" x14ac:dyDescent="0.35">
      <c r="A16488">
        <v>9022025</v>
      </c>
      <c r="B16488" t="s">
        <v>827</v>
      </c>
      <c r="C16488" t="s">
        <v>521</v>
      </c>
      <c r="D16488" t="s">
        <v>190</v>
      </c>
      <c r="E16488" t="s">
        <v>191</v>
      </c>
      <c r="F16488" t="s">
        <v>101</v>
      </c>
    </row>
    <row r="16489" spans="1:7" x14ac:dyDescent="0.35">
      <c r="A16489">
        <v>9022025</v>
      </c>
      <c r="B16489" t="s">
        <v>496</v>
      </c>
      <c r="C16489" t="s">
        <v>190</v>
      </c>
      <c r="D16489" t="s">
        <v>194</v>
      </c>
      <c r="E16489" t="s">
        <v>101</v>
      </c>
    </row>
    <row r="16490" spans="1:7" x14ac:dyDescent="0.35">
      <c r="A16490">
        <v>9022025</v>
      </c>
      <c r="B16490" t="s">
        <v>787</v>
      </c>
      <c r="C16490" t="s">
        <v>444</v>
      </c>
      <c r="D16490" t="s">
        <v>190</v>
      </c>
      <c r="E16490" t="s">
        <v>196</v>
      </c>
      <c r="F16490" t="s">
        <v>101</v>
      </c>
    </row>
    <row r="16491" spans="1:7" x14ac:dyDescent="0.35">
      <c r="A16491">
        <v>9022025</v>
      </c>
      <c r="B16491" t="s">
        <v>623</v>
      </c>
      <c r="C16491" t="s">
        <v>198</v>
      </c>
      <c r="D16491" t="s">
        <v>140</v>
      </c>
      <c r="E16491" t="s">
        <v>199</v>
      </c>
      <c r="F16491" t="s">
        <v>200</v>
      </c>
      <c r="G16491" t="s">
        <v>101</v>
      </c>
    </row>
    <row r="16492" spans="1:7" x14ac:dyDescent="0.35">
      <c r="A16492">
        <v>9022025</v>
      </c>
      <c r="B16492" t="s">
        <v>776</v>
      </c>
      <c r="C16492" t="s">
        <v>244</v>
      </c>
      <c r="D16492" t="s">
        <v>61</v>
      </c>
      <c r="E16492" t="s">
        <v>101</v>
      </c>
    </row>
    <row r="16493" spans="1:7" x14ac:dyDescent="0.35">
      <c r="A16493">
        <v>9022025</v>
      </c>
      <c r="B16493" t="s">
        <v>755</v>
      </c>
      <c r="C16493" t="s">
        <v>339</v>
      </c>
      <c r="D16493" t="s">
        <v>205</v>
      </c>
      <c r="E16493" t="s">
        <v>101</v>
      </c>
    </row>
    <row r="16494" spans="1:7" x14ac:dyDescent="0.35">
      <c r="A16494">
        <v>9022025</v>
      </c>
      <c r="B16494" t="s">
        <v>893</v>
      </c>
      <c r="C16494" t="s">
        <v>635</v>
      </c>
      <c r="D16494" t="s">
        <v>208</v>
      </c>
      <c r="E16494" t="s">
        <v>101</v>
      </c>
    </row>
    <row r="16495" spans="1:7" x14ac:dyDescent="0.35">
      <c r="A16495">
        <v>9022025</v>
      </c>
      <c r="B16495" t="s">
        <v>664</v>
      </c>
      <c r="C16495" t="s">
        <v>454</v>
      </c>
      <c r="D16495" t="s">
        <v>210</v>
      </c>
      <c r="E16495" t="s">
        <v>211</v>
      </c>
      <c r="F16495" t="s">
        <v>101</v>
      </c>
    </row>
    <row r="16496" spans="1:7" x14ac:dyDescent="0.35">
      <c r="A16496">
        <v>9022025</v>
      </c>
      <c r="B16496" t="s">
        <v>224</v>
      </c>
      <c r="C16496" t="s">
        <v>138</v>
      </c>
      <c r="D16496" t="s">
        <v>214</v>
      </c>
      <c r="E16496" t="s">
        <v>215</v>
      </c>
      <c r="F16496" t="s">
        <v>101</v>
      </c>
    </row>
    <row r="16497" spans="1:7" x14ac:dyDescent="0.35">
      <c r="A16497">
        <v>9022025</v>
      </c>
      <c r="B16497" t="s">
        <v>824</v>
      </c>
      <c r="C16497" t="s">
        <v>592</v>
      </c>
      <c r="D16497" t="s">
        <v>217</v>
      </c>
      <c r="E16497" t="s">
        <v>101</v>
      </c>
    </row>
    <row r="16498" spans="1:7" x14ac:dyDescent="0.35">
      <c r="A16498">
        <v>9022025</v>
      </c>
      <c r="B16498" t="s">
        <v>832</v>
      </c>
      <c r="C16498" t="s">
        <v>593</v>
      </c>
      <c r="D16498" t="s">
        <v>220</v>
      </c>
      <c r="E16498" t="s">
        <v>101</v>
      </c>
    </row>
    <row r="16499" spans="1:7" x14ac:dyDescent="0.35">
      <c r="A16499">
        <v>9022025</v>
      </c>
      <c r="B16499" t="s">
        <v>873</v>
      </c>
      <c r="C16499" t="s">
        <v>551</v>
      </c>
      <c r="D16499" t="s">
        <v>222</v>
      </c>
    </row>
    <row r="16500" spans="1:7" x14ac:dyDescent="0.35">
      <c r="A16500">
        <v>9022025</v>
      </c>
      <c r="B16500" t="s">
        <v>846</v>
      </c>
      <c r="C16500" t="s">
        <v>597</v>
      </c>
      <c r="D16500" t="s">
        <v>225</v>
      </c>
      <c r="E16500" t="s">
        <v>101</v>
      </c>
    </row>
    <row r="16501" spans="1:7" x14ac:dyDescent="0.35">
      <c r="A16501">
        <v>9022025</v>
      </c>
      <c r="B16501" t="s">
        <v>813</v>
      </c>
      <c r="C16501" t="s">
        <v>511</v>
      </c>
      <c r="D16501" t="s">
        <v>225</v>
      </c>
      <c r="E16501" t="s">
        <v>228</v>
      </c>
      <c r="F16501" t="s">
        <v>229</v>
      </c>
    </row>
    <row r="16502" spans="1:7" x14ac:dyDescent="0.35">
      <c r="A16502">
        <v>9022025</v>
      </c>
      <c r="B16502" t="s">
        <v>763</v>
      </c>
      <c r="C16502" t="s">
        <v>495</v>
      </c>
      <c r="D16502" t="s">
        <v>232</v>
      </c>
      <c r="E16502" t="s">
        <v>101</v>
      </c>
    </row>
    <row r="16503" spans="1:7" x14ac:dyDescent="0.35">
      <c r="A16503">
        <v>9022025</v>
      </c>
      <c r="B16503" t="s">
        <v>639</v>
      </c>
      <c r="C16503" t="s">
        <v>504</v>
      </c>
      <c r="D16503" t="s">
        <v>235</v>
      </c>
      <c r="E16503" t="s">
        <v>236</v>
      </c>
      <c r="F16503" t="s">
        <v>101</v>
      </c>
    </row>
    <row r="16504" spans="1:7" x14ac:dyDescent="0.35">
      <c r="A16504">
        <v>9022025</v>
      </c>
      <c r="B16504" t="s">
        <v>451</v>
      </c>
      <c r="C16504" t="s">
        <v>327</v>
      </c>
      <c r="D16504" t="s">
        <v>235</v>
      </c>
      <c r="E16504" t="s">
        <v>239</v>
      </c>
      <c r="F16504" t="s">
        <v>149</v>
      </c>
    </row>
    <row r="16505" spans="1:7" x14ac:dyDescent="0.35">
      <c r="A16505">
        <v>9022025</v>
      </c>
      <c r="B16505" t="s">
        <v>931</v>
      </c>
      <c r="C16505" t="s">
        <v>639</v>
      </c>
      <c r="D16505" t="s">
        <v>235</v>
      </c>
      <c r="E16505" t="s">
        <v>241</v>
      </c>
      <c r="F16505" t="s">
        <v>101</v>
      </c>
    </row>
    <row r="16506" spans="1:7" x14ac:dyDescent="0.35">
      <c r="A16506">
        <v>9022025</v>
      </c>
      <c r="B16506" t="s">
        <v>824</v>
      </c>
      <c r="C16506" t="s">
        <v>542</v>
      </c>
      <c r="D16506" t="s">
        <v>243</v>
      </c>
      <c r="E16506" t="s">
        <v>101</v>
      </c>
    </row>
    <row r="16507" spans="1:7" x14ac:dyDescent="0.35">
      <c r="A16507">
        <v>9022025</v>
      </c>
      <c r="B16507" t="s">
        <v>664</v>
      </c>
      <c r="C16507" t="s">
        <v>504</v>
      </c>
      <c r="D16507" t="s">
        <v>245</v>
      </c>
      <c r="E16507" t="s">
        <v>246</v>
      </c>
    </row>
    <row r="16508" spans="1:7" x14ac:dyDescent="0.35">
      <c r="A16508">
        <v>9022025</v>
      </c>
      <c r="B16508" t="s">
        <v>881</v>
      </c>
      <c r="C16508" t="s">
        <v>687</v>
      </c>
      <c r="D16508" t="s">
        <v>245</v>
      </c>
      <c r="E16508" t="s">
        <v>249</v>
      </c>
    </row>
    <row r="16509" spans="1:7" x14ac:dyDescent="0.35">
      <c r="A16509">
        <v>9022025</v>
      </c>
      <c r="B16509" t="s">
        <v>823</v>
      </c>
      <c r="C16509" t="s">
        <v>247</v>
      </c>
      <c r="D16509" t="s">
        <v>252</v>
      </c>
      <c r="E16509" t="s">
        <v>101</v>
      </c>
    </row>
    <row r="16510" spans="1:7" x14ac:dyDescent="0.35">
      <c r="A16510">
        <v>9022025</v>
      </c>
      <c r="B16510" t="s">
        <v>855</v>
      </c>
      <c r="C16510" t="s">
        <v>248</v>
      </c>
      <c r="D16510" t="s">
        <v>254</v>
      </c>
    </row>
    <row r="16511" spans="1:7" x14ac:dyDescent="0.35">
      <c r="A16511">
        <v>9022025</v>
      </c>
      <c r="B16511" t="s">
        <v>583</v>
      </c>
      <c r="C16511" t="s">
        <v>432</v>
      </c>
      <c r="D16511" t="s">
        <v>256</v>
      </c>
      <c r="E16511" t="s">
        <v>257</v>
      </c>
      <c r="F16511" t="s">
        <v>236</v>
      </c>
      <c r="G16511" t="s">
        <v>101</v>
      </c>
    </row>
    <row r="16512" spans="1:7" x14ac:dyDescent="0.35">
      <c r="A16512">
        <v>9022025</v>
      </c>
      <c r="B16512" t="s">
        <v>869</v>
      </c>
      <c r="C16512" t="s">
        <v>665</v>
      </c>
      <c r="D16512" t="s">
        <v>260</v>
      </c>
      <c r="E16512" t="s">
        <v>136</v>
      </c>
      <c r="F16512" t="s">
        <v>101</v>
      </c>
    </row>
    <row r="16513" spans="1:8" x14ac:dyDescent="0.35">
      <c r="A16513">
        <v>9022025</v>
      </c>
      <c r="B16513" t="s">
        <v>473</v>
      </c>
      <c r="C16513" t="s">
        <v>261</v>
      </c>
      <c r="D16513" t="s">
        <v>262</v>
      </c>
      <c r="E16513" t="s">
        <v>101</v>
      </c>
    </row>
    <row r="16514" spans="1:8" x14ac:dyDescent="0.35">
      <c r="A16514">
        <v>9022025</v>
      </c>
      <c r="B16514" t="s">
        <v>700</v>
      </c>
      <c r="C16514" t="s">
        <v>264</v>
      </c>
      <c r="D16514" t="s">
        <v>101</v>
      </c>
    </row>
    <row r="16515" spans="1:8" x14ac:dyDescent="0.35">
      <c r="A16515">
        <v>9022025</v>
      </c>
      <c r="B16515" t="s">
        <v>507</v>
      </c>
      <c r="C16515" t="s">
        <v>264</v>
      </c>
      <c r="D16515" t="s">
        <v>149</v>
      </c>
    </row>
    <row r="16516" spans="1:8" x14ac:dyDescent="0.35">
      <c r="A16516">
        <v>9022025</v>
      </c>
      <c r="B16516" t="s">
        <v>863</v>
      </c>
      <c r="C16516" t="s">
        <v>565</v>
      </c>
      <c r="D16516" t="s">
        <v>265</v>
      </c>
      <c r="E16516" t="s">
        <v>101</v>
      </c>
      <c r="F16516" t="s">
        <v>266</v>
      </c>
    </row>
    <row r="16517" spans="1:8" x14ac:dyDescent="0.35">
      <c r="A16517">
        <v>9022025</v>
      </c>
      <c r="B16517" t="s">
        <v>418</v>
      </c>
      <c r="C16517" t="s">
        <v>267</v>
      </c>
      <c r="D16517" t="s">
        <v>101</v>
      </c>
    </row>
    <row r="16518" spans="1:8" x14ac:dyDescent="0.35">
      <c r="A16518">
        <v>9022025</v>
      </c>
      <c r="B16518" t="s">
        <v>839</v>
      </c>
      <c r="C16518" t="s">
        <v>507</v>
      </c>
      <c r="D16518" t="s">
        <v>268</v>
      </c>
    </row>
    <row r="16519" spans="1:8" x14ac:dyDescent="0.35">
      <c r="A16519">
        <v>9022025</v>
      </c>
      <c r="B16519" t="s">
        <v>572</v>
      </c>
      <c r="C16519" t="s">
        <v>270</v>
      </c>
      <c r="D16519" t="s">
        <v>271</v>
      </c>
      <c r="E16519" t="s">
        <v>101</v>
      </c>
    </row>
    <row r="16520" spans="1:8" x14ac:dyDescent="0.35">
      <c r="A16520">
        <v>9022025</v>
      </c>
      <c r="B16520" t="s">
        <v>760</v>
      </c>
      <c r="C16520" t="s">
        <v>496</v>
      </c>
      <c r="D16520" t="s">
        <v>274</v>
      </c>
      <c r="E16520" t="s">
        <v>101</v>
      </c>
    </row>
    <row r="16521" spans="1:8" x14ac:dyDescent="0.35">
      <c r="A16521">
        <v>9022025</v>
      </c>
      <c r="B16521" t="s">
        <v>845</v>
      </c>
      <c r="C16521" t="s">
        <v>474</v>
      </c>
      <c r="D16521" t="s">
        <v>277</v>
      </c>
      <c r="E16521" t="s">
        <v>101</v>
      </c>
    </row>
    <row r="16522" spans="1:8" x14ac:dyDescent="0.35">
      <c r="A16522">
        <v>9022025</v>
      </c>
      <c r="B16522" t="s">
        <v>716</v>
      </c>
      <c r="C16522" t="s">
        <v>279</v>
      </c>
      <c r="D16522" t="s">
        <v>140</v>
      </c>
      <c r="E16522" t="s">
        <v>280</v>
      </c>
    </row>
    <row r="16523" spans="1:8" x14ac:dyDescent="0.35">
      <c r="A16523">
        <v>9022025</v>
      </c>
      <c r="B16523" t="s">
        <v>768</v>
      </c>
      <c r="C16523" t="s">
        <v>559</v>
      </c>
      <c r="D16523" t="s">
        <v>284</v>
      </c>
      <c r="E16523" t="s">
        <v>101</v>
      </c>
    </row>
    <row r="16524" spans="1:8" x14ac:dyDescent="0.35">
      <c r="A16524">
        <v>9022025</v>
      </c>
      <c r="B16524" t="s">
        <v>873</v>
      </c>
      <c r="C16524" t="s">
        <v>758</v>
      </c>
      <c r="D16524" t="s">
        <v>287</v>
      </c>
      <c r="E16524" t="s">
        <v>101</v>
      </c>
    </row>
    <row r="16525" spans="1:8" x14ac:dyDescent="0.35">
      <c r="A16525">
        <v>9022025</v>
      </c>
      <c r="B16525" t="s">
        <v>693</v>
      </c>
      <c r="C16525" t="s">
        <v>288</v>
      </c>
      <c r="D16525" t="s">
        <v>101</v>
      </c>
    </row>
    <row r="16526" spans="1:8" x14ac:dyDescent="0.35">
      <c r="A16526">
        <v>9022025</v>
      </c>
      <c r="B16526" t="s">
        <v>796</v>
      </c>
      <c r="C16526" t="s">
        <v>290</v>
      </c>
      <c r="D16526" t="s">
        <v>140</v>
      </c>
      <c r="E16526" t="s">
        <v>291</v>
      </c>
    </row>
    <row r="16527" spans="1:8" x14ac:dyDescent="0.35">
      <c r="A16527">
        <v>9022025</v>
      </c>
      <c r="B16527" t="s">
        <v>883</v>
      </c>
      <c r="C16527" t="s">
        <v>594</v>
      </c>
      <c r="D16527" t="s">
        <v>290</v>
      </c>
      <c r="E16527" t="s">
        <v>140</v>
      </c>
      <c r="F16527" t="s">
        <v>294</v>
      </c>
      <c r="G16527" t="s">
        <v>295</v>
      </c>
      <c r="H16527" t="s">
        <v>101</v>
      </c>
    </row>
    <row r="16528" spans="1:8" x14ac:dyDescent="0.35">
      <c r="A16528">
        <v>9022025</v>
      </c>
      <c r="B16528" t="s">
        <v>795</v>
      </c>
      <c r="C16528" t="s">
        <v>426</v>
      </c>
      <c r="D16528" t="s">
        <v>298</v>
      </c>
      <c r="E16528" t="s">
        <v>101</v>
      </c>
    </row>
    <row r="16529" spans="1:9" x14ac:dyDescent="0.35">
      <c r="A16529">
        <v>9022025</v>
      </c>
      <c r="B16529" t="s">
        <v>300</v>
      </c>
      <c r="C16529" t="s">
        <v>262</v>
      </c>
      <c r="D16529" t="s">
        <v>101</v>
      </c>
    </row>
    <row r="16530" spans="1:9" x14ac:dyDescent="0.35">
      <c r="A16530">
        <v>9022025</v>
      </c>
      <c r="B16530" t="s">
        <v>778</v>
      </c>
      <c r="C16530" t="s">
        <v>424</v>
      </c>
      <c r="D16530" t="s">
        <v>301</v>
      </c>
      <c r="E16530" t="s">
        <v>101</v>
      </c>
    </row>
    <row r="16531" spans="1:9" x14ac:dyDescent="0.35">
      <c r="A16531">
        <v>9022025</v>
      </c>
      <c r="B16531" t="s">
        <v>871</v>
      </c>
      <c r="C16531" t="s">
        <v>694</v>
      </c>
      <c r="D16531" t="s">
        <v>303</v>
      </c>
      <c r="E16531" t="s">
        <v>149</v>
      </c>
    </row>
    <row r="16532" spans="1:9" x14ac:dyDescent="0.35">
      <c r="A16532">
        <v>9022025</v>
      </c>
      <c r="B16532" t="s">
        <v>864</v>
      </c>
      <c r="C16532" t="s">
        <v>634</v>
      </c>
      <c r="D16532" t="s">
        <v>306</v>
      </c>
      <c r="E16532" t="s">
        <v>101</v>
      </c>
    </row>
    <row r="16533" spans="1:9" x14ac:dyDescent="0.35">
      <c r="A16533">
        <v>9022025</v>
      </c>
      <c r="B16533" t="s">
        <v>863</v>
      </c>
      <c r="C16533" t="s">
        <v>593</v>
      </c>
      <c r="D16533" t="s">
        <v>308</v>
      </c>
      <c r="E16533" t="s">
        <v>309</v>
      </c>
      <c r="F16533" t="s">
        <v>310</v>
      </c>
      <c r="G16533" t="s">
        <v>311</v>
      </c>
      <c r="H16533" t="s">
        <v>312</v>
      </c>
      <c r="I16533" t="s">
        <v>101</v>
      </c>
    </row>
    <row r="16534" spans="1:9" x14ac:dyDescent="0.35">
      <c r="A16534">
        <v>9022025</v>
      </c>
      <c r="B16534" t="s">
        <v>441</v>
      </c>
      <c r="C16534" t="s">
        <v>150</v>
      </c>
      <c r="D16534" t="s">
        <v>314</v>
      </c>
      <c r="E16534" t="s">
        <v>315</v>
      </c>
      <c r="F16534" t="s">
        <v>101</v>
      </c>
    </row>
    <row r="16535" spans="1:9" x14ac:dyDescent="0.35">
      <c r="A16535">
        <v>9022025</v>
      </c>
      <c r="B16535" t="s">
        <v>759</v>
      </c>
      <c r="C16535" t="s">
        <v>439</v>
      </c>
      <c r="D16535" t="s">
        <v>314</v>
      </c>
      <c r="E16535" t="s">
        <v>317</v>
      </c>
      <c r="F16535" t="s">
        <v>101</v>
      </c>
    </row>
    <row r="16536" spans="1:9" x14ac:dyDescent="0.35">
      <c r="A16536">
        <v>9022025</v>
      </c>
      <c r="B16536" t="s">
        <v>719</v>
      </c>
      <c r="C16536" t="s">
        <v>218</v>
      </c>
      <c r="D16536" t="s">
        <v>319</v>
      </c>
      <c r="E16536" t="s">
        <v>320</v>
      </c>
      <c r="F16536" t="s">
        <v>321</v>
      </c>
    </row>
    <row r="16537" spans="1:9" x14ac:dyDescent="0.35">
      <c r="A16537">
        <v>9022025</v>
      </c>
      <c r="B16537" t="s">
        <v>892</v>
      </c>
      <c r="C16537" t="s">
        <v>688</v>
      </c>
      <c r="D16537" t="s">
        <v>322</v>
      </c>
      <c r="E16537" t="s">
        <v>101</v>
      </c>
    </row>
    <row r="16538" spans="1:9" x14ac:dyDescent="0.35">
      <c r="A16538">
        <v>9022025</v>
      </c>
      <c r="B16538" t="s">
        <v>896</v>
      </c>
      <c r="C16538" t="s">
        <v>758</v>
      </c>
      <c r="D16538" t="s">
        <v>325</v>
      </c>
      <c r="E16538" t="s">
        <v>101</v>
      </c>
    </row>
    <row r="16539" spans="1:9" x14ac:dyDescent="0.35">
      <c r="A16539">
        <v>9022025</v>
      </c>
      <c r="B16539" t="s">
        <v>862</v>
      </c>
      <c r="C16539" t="s">
        <v>594</v>
      </c>
      <c r="D16539" t="s">
        <v>328</v>
      </c>
      <c r="E16539" t="s">
        <v>101</v>
      </c>
    </row>
    <row r="16540" spans="1:9" x14ac:dyDescent="0.35">
      <c r="A16540">
        <v>9022025</v>
      </c>
      <c r="B16540" t="s">
        <v>665</v>
      </c>
      <c r="C16540" t="s">
        <v>331</v>
      </c>
      <c r="D16540" t="s">
        <v>332</v>
      </c>
      <c r="E16540" t="s">
        <v>101</v>
      </c>
    </row>
    <row r="16541" spans="1:9" x14ac:dyDescent="0.35">
      <c r="A16541">
        <v>9022025</v>
      </c>
      <c r="B16541" t="s">
        <v>518</v>
      </c>
      <c r="C16541" t="s">
        <v>478</v>
      </c>
      <c r="D16541" t="s">
        <v>331</v>
      </c>
      <c r="E16541" t="s">
        <v>335</v>
      </c>
      <c r="F16541" t="s">
        <v>101</v>
      </c>
    </row>
    <row r="16542" spans="1:9" x14ac:dyDescent="0.35">
      <c r="A16542">
        <v>9022025</v>
      </c>
      <c r="B16542" t="s">
        <v>473</v>
      </c>
      <c r="C16542" t="s">
        <v>188</v>
      </c>
      <c r="D16542" t="s">
        <v>331</v>
      </c>
      <c r="E16542" t="s">
        <v>338</v>
      </c>
      <c r="F16542" t="s">
        <v>321</v>
      </c>
    </row>
    <row r="16543" spans="1:9" x14ac:dyDescent="0.35">
      <c r="A16543">
        <v>9022025</v>
      </c>
      <c r="B16543" t="s">
        <v>891</v>
      </c>
      <c r="C16543" t="s">
        <v>779</v>
      </c>
      <c r="D16543" t="s">
        <v>170</v>
      </c>
    </row>
    <row r="16544" spans="1:9" x14ac:dyDescent="0.35">
      <c r="A16544">
        <v>9022025</v>
      </c>
      <c r="B16544" t="s">
        <v>847</v>
      </c>
      <c r="C16544" t="s">
        <v>602</v>
      </c>
      <c r="D16544" t="s">
        <v>341</v>
      </c>
      <c r="E16544" t="s">
        <v>101</v>
      </c>
    </row>
    <row r="16545" spans="1:7" x14ac:dyDescent="0.35">
      <c r="A16545">
        <v>9022025</v>
      </c>
      <c r="B16545" t="s">
        <v>812</v>
      </c>
      <c r="C16545" t="s">
        <v>511</v>
      </c>
      <c r="D16545" t="s">
        <v>343</v>
      </c>
      <c r="E16545" t="s">
        <v>101</v>
      </c>
    </row>
    <row r="16546" spans="1:7" x14ac:dyDescent="0.35">
      <c r="A16546">
        <v>9022025</v>
      </c>
      <c r="B16546" t="s">
        <v>165</v>
      </c>
      <c r="C16546" t="s">
        <v>132</v>
      </c>
      <c r="D16546" t="s">
        <v>344</v>
      </c>
      <c r="E16546" t="s">
        <v>345</v>
      </c>
      <c r="F16546" t="s">
        <v>101</v>
      </c>
    </row>
    <row r="16547" spans="1:7" x14ac:dyDescent="0.35">
      <c r="A16547">
        <v>9022025</v>
      </c>
      <c r="B16547" t="s">
        <v>751</v>
      </c>
      <c r="C16547" t="s">
        <v>515</v>
      </c>
      <c r="D16547" t="s">
        <v>132</v>
      </c>
      <c r="E16547" t="s">
        <v>347</v>
      </c>
      <c r="F16547" t="s">
        <v>101</v>
      </c>
    </row>
    <row r="16548" spans="1:7" x14ac:dyDescent="0.35">
      <c r="A16548">
        <v>9022025</v>
      </c>
      <c r="B16548" t="s">
        <v>922</v>
      </c>
      <c r="C16548" t="s">
        <v>560</v>
      </c>
      <c r="D16548" t="s">
        <v>132</v>
      </c>
      <c r="E16548" t="s">
        <v>348</v>
      </c>
      <c r="F16548" t="s">
        <v>101</v>
      </c>
    </row>
    <row r="16549" spans="1:7" x14ac:dyDescent="0.35">
      <c r="A16549">
        <v>9022025</v>
      </c>
      <c r="B16549" t="s">
        <v>438</v>
      </c>
      <c r="C16549" t="s">
        <v>207</v>
      </c>
      <c r="D16549" t="s">
        <v>132</v>
      </c>
      <c r="E16549" t="s">
        <v>350</v>
      </c>
      <c r="F16549" t="s">
        <v>101</v>
      </c>
    </row>
    <row r="16550" spans="1:7" x14ac:dyDescent="0.35">
      <c r="A16550">
        <v>9022025</v>
      </c>
      <c r="B16550" t="s">
        <v>870</v>
      </c>
      <c r="C16550" t="s">
        <v>592</v>
      </c>
      <c r="D16550" t="s">
        <v>132</v>
      </c>
      <c r="E16550" t="s">
        <v>352</v>
      </c>
      <c r="F16550" t="s">
        <v>101</v>
      </c>
    </row>
    <row r="16551" spans="1:7" x14ac:dyDescent="0.35">
      <c r="A16551">
        <v>9022025</v>
      </c>
      <c r="B16551" t="s">
        <v>885</v>
      </c>
      <c r="C16551" t="s">
        <v>578</v>
      </c>
      <c r="D16551" t="s">
        <v>132</v>
      </c>
      <c r="E16551" t="s">
        <v>133</v>
      </c>
      <c r="F16551" t="s">
        <v>355</v>
      </c>
    </row>
    <row r="16552" spans="1:7" x14ac:dyDescent="0.35">
      <c r="A16552">
        <v>9022025</v>
      </c>
      <c r="B16552" t="s">
        <v>869</v>
      </c>
      <c r="C16552" t="s">
        <v>566</v>
      </c>
      <c r="D16552" t="s">
        <v>132</v>
      </c>
      <c r="E16552" t="s">
        <v>356</v>
      </c>
      <c r="F16552" t="s">
        <v>101</v>
      </c>
    </row>
    <row r="16553" spans="1:7" x14ac:dyDescent="0.35">
      <c r="A16553">
        <v>9022025</v>
      </c>
      <c r="B16553" t="s">
        <v>418</v>
      </c>
      <c r="C16553" t="s">
        <v>586</v>
      </c>
      <c r="D16553" t="s">
        <v>359</v>
      </c>
      <c r="E16553" t="s">
        <v>360</v>
      </c>
      <c r="F16553" t="s">
        <v>101</v>
      </c>
    </row>
    <row r="16554" spans="1:7" x14ac:dyDescent="0.35">
      <c r="A16554">
        <v>9022025</v>
      </c>
      <c r="B16554" t="s">
        <v>812</v>
      </c>
      <c r="C16554" t="s">
        <v>550</v>
      </c>
      <c r="D16554" t="s">
        <v>359</v>
      </c>
      <c r="E16554" t="s">
        <v>362</v>
      </c>
      <c r="F16554" t="s">
        <v>101</v>
      </c>
    </row>
    <row r="16555" spans="1:7" x14ac:dyDescent="0.35">
      <c r="A16555">
        <v>9022025</v>
      </c>
      <c r="B16555" t="s">
        <v>602</v>
      </c>
      <c r="C16555" t="s">
        <v>359</v>
      </c>
      <c r="D16555" t="s">
        <v>362</v>
      </c>
      <c r="E16555" t="s">
        <v>140</v>
      </c>
      <c r="F16555" t="s">
        <v>364</v>
      </c>
      <c r="G16555" t="s">
        <v>101</v>
      </c>
    </row>
    <row r="16556" spans="1:7" x14ac:dyDescent="0.35">
      <c r="A16556">
        <v>9022025</v>
      </c>
      <c r="B16556" t="s">
        <v>928</v>
      </c>
      <c r="C16556" t="s">
        <v>623</v>
      </c>
      <c r="D16556" t="s">
        <v>366</v>
      </c>
      <c r="E16556" t="s">
        <v>257</v>
      </c>
      <c r="F16556" t="s">
        <v>367</v>
      </c>
      <c r="G16556" t="s">
        <v>101</v>
      </c>
    </row>
    <row r="16557" spans="1:7" x14ac:dyDescent="0.35">
      <c r="A16557">
        <v>9022025</v>
      </c>
      <c r="B16557" t="s">
        <v>911</v>
      </c>
      <c r="C16557" t="s">
        <v>623</v>
      </c>
      <c r="D16557" t="s">
        <v>369</v>
      </c>
      <c r="E16557" t="s">
        <v>370</v>
      </c>
      <c r="F16557" t="s">
        <v>101</v>
      </c>
    </row>
    <row r="16558" spans="1:7" x14ac:dyDescent="0.35">
      <c r="A16558">
        <v>9022025</v>
      </c>
      <c r="B16558" t="s">
        <v>907</v>
      </c>
      <c r="C16558" t="s">
        <v>758</v>
      </c>
      <c r="D16558" t="s">
        <v>371</v>
      </c>
      <c r="E16558" t="s">
        <v>101</v>
      </c>
    </row>
    <row r="16559" spans="1:7" x14ac:dyDescent="0.35">
      <c r="A16559">
        <v>9022025</v>
      </c>
      <c r="B16559" t="s">
        <v>755</v>
      </c>
      <c r="C16559" t="s">
        <v>203</v>
      </c>
      <c r="D16559" t="s">
        <v>372</v>
      </c>
      <c r="E16559" t="s">
        <v>101</v>
      </c>
    </row>
    <row r="16560" spans="1:7" x14ac:dyDescent="0.35">
      <c r="A16560">
        <v>9022025</v>
      </c>
      <c r="B16560" t="s">
        <v>570</v>
      </c>
      <c r="C16560" t="s">
        <v>373</v>
      </c>
      <c r="D16560" t="s">
        <v>101</v>
      </c>
    </row>
    <row r="16561" spans="1:9" x14ac:dyDescent="0.35">
      <c r="A16561">
        <v>9022025</v>
      </c>
      <c r="B16561" t="s">
        <v>906</v>
      </c>
      <c r="C16561" t="s">
        <v>629</v>
      </c>
      <c r="D16561" t="s">
        <v>376</v>
      </c>
      <c r="E16561" t="s">
        <v>140</v>
      </c>
      <c r="F16561" t="s">
        <v>331</v>
      </c>
      <c r="G16561" t="s">
        <v>377</v>
      </c>
      <c r="H16561" t="s">
        <v>101</v>
      </c>
    </row>
    <row r="16562" spans="1:9" x14ac:dyDescent="0.35">
      <c r="A16562">
        <v>9022025</v>
      </c>
      <c r="B16562" t="s">
        <v>883</v>
      </c>
      <c r="C16562" t="s">
        <v>565</v>
      </c>
      <c r="D16562" t="s">
        <v>378</v>
      </c>
    </row>
    <row r="16563" spans="1:9" x14ac:dyDescent="0.35">
      <c r="A16563">
        <v>9022025</v>
      </c>
      <c r="B16563" t="s">
        <v>823</v>
      </c>
      <c r="C16563" t="s">
        <v>145</v>
      </c>
      <c r="D16563" t="s">
        <v>380</v>
      </c>
      <c r="E16563" t="s">
        <v>101</v>
      </c>
    </row>
    <row r="16564" spans="1:9" x14ac:dyDescent="0.35">
      <c r="A16564">
        <v>9022025</v>
      </c>
      <c r="B16564" t="s">
        <v>757</v>
      </c>
      <c r="C16564" t="s">
        <v>454</v>
      </c>
      <c r="D16564" t="s">
        <v>382</v>
      </c>
      <c r="E16564" t="s">
        <v>383</v>
      </c>
    </row>
    <row r="16565" spans="1:9" x14ac:dyDescent="0.35">
      <c r="A16565">
        <v>9022025</v>
      </c>
      <c r="B16565" t="s">
        <v>721</v>
      </c>
      <c r="C16565" t="s">
        <v>595</v>
      </c>
      <c r="D16565" t="s">
        <v>385</v>
      </c>
      <c r="E16565" t="s">
        <v>386</v>
      </c>
    </row>
    <row r="16566" spans="1:9" x14ac:dyDescent="0.35">
      <c r="A16566">
        <v>9022025</v>
      </c>
      <c r="B16566" t="s">
        <v>881</v>
      </c>
      <c r="C16566" t="s">
        <v>623</v>
      </c>
      <c r="D16566" t="s">
        <v>388</v>
      </c>
      <c r="E16566" t="s">
        <v>101</v>
      </c>
    </row>
    <row r="16567" spans="1:9" x14ac:dyDescent="0.35">
      <c r="A16567">
        <v>9022025</v>
      </c>
      <c r="B16567" t="s">
        <v>155</v>
      </c>
      <c r="C16567" t="s">
        <v>391</v>
      </c>
      <c r="D16567" t="s">
        <v>101</v>
      </c>
    </row>
    <row r="16568" spans="1:9" x14ac:dyDescent="0.35">
      <c r="A16568">
        <v>9022025</v>
      </c>
      <c r="B16568" t="s">
        <v>826</v>
      </c>
      <c r="C16568" t="s">
        <v>518</v>
      </c>
      <c r="D16568" t="s">
        <v>393</v>
      </c>
    </row>
    <row r="16569" spans="1:9" x14ac:dyDescent="0.35">
      <c r="A16569">
        <v>9022025</v>
      </c>
      <c r="B16569" t="s">
        <v>664</v>
      </c>
      <c r="C16569" t="s">
        <v>137</v>
      </c>
      <c r="D16569" t="s">
        <v>394</v>
      </c>
      <c r="E16569" t="s">
        <v>395</v>
      </c>
      <c r="F16569" t="s">
        <v>101</v>
      </c>
    </row>
    <row r="16570" spans="1:9" x14ac:dyDescent="0.35">
      <c r="A16570">
        <v>9022025</v>
      </c>
      <c r="B16570" t="s">
        <v>396</v>
      </c>
    </row>
    <row r="16571" spans="1:9" x14ac:dyDescent="0.35">
      <c r="A16571">
        <v>9022025</v>
      </c>
      <c r="B16571" t="s">
        <v>604</v>
      </c>
      <c r="C16571" t="s">
        <v>397</v>
      </c>
      <c r="D16571" t="s">
        <v>101</v>
      </c>
    </row>
    <row r="16572" spans="1:9" x14ac:dyDescent="0.35">
      <c r="A16572">
        <v>9022025</v>
      </c>
      <c r="B16572" t="s">
        <v>883</v>
      </c>
      <c r="C16572" t="s">
        <v>603</v>
      </c>
      <c r="D16572" t="s">
        <v>399</v>
      </c>
      <c r="E16572" t="s">
        <v>140</v>
      </c>
      <c r="F16572" t="s">
        <v>400</v>
      </c>
      <c r="G16572" t="s">
        <v>257</v>
      </c>
      <c r="H16572" t="s">
        <v>331</v>
      </c>
      <c r="I16572" t="s">
        <v>401</v>
      </c>
    </row>
    <row r="16573" spans="1:9" x14ac:dyDescent="0.35">
      <c r="A16573">
        <v>9022025</v>
      </c>
      <c r="B16573" t="s">
        <v>889</v>
      </c>
      <c r="C16573" t="s">
        <v>635</v>
      </c>
      <c r="D16573" t="s">
        <v>399</v>
      </c>
      <c r="E16573" t="s">
        <v>187</v>
      </c>
      <c r="F16573" t="s">
        <v>101</v>
      </c>
    </row>
    <row r="16574" spans="1:9" x14ac:dyDescent="0.35">
      <c r="A16574">
        <v>9022025</v>
      </c>
      <c r="B16574" t="s">
        <v>594</v>
      </c>
      <c r="C16574" t="s">
        <v>525</v>
      </c>
      <c r="D16574" t="s">
        <v>399</v>
      </c>
      <c r="E16574" t="s">
        <v>403</v>
      </c>
      <c r="F16574" t="s">
        <v>101</v>
      </c>
    </row>
    <row r="16575" spans="1:9" x14ac:dyDescent="0.35">
      <c r="A16575">
        <v>9022025</v>
      </c>
      <c r="B16575" t="s">
        <v>853</v>
      </c>
      <c r="C16575" t="s">
        <v>508</v>
      </c>
      <c r="D16575" t="s">
        <v>399</v>
      </c>
      <c r="E16575" t="s">
        <v>404</v>
      </c>
      <c r="F16575" t="s">
        <v>101</v>
      </c>
    </row>
    <row r="16576" spans="1:9" x14ac:dyDescent="0.35">
      <c r="A16576">
        <v>8022025</v>
      </c>
      <c r="B16576" t="s">
        <v>692</v>
      </c>
      <c r="C16576" t="s">
        <v>592</v>
      </c>
      <c r="D16576" t="s">
        <v>100</v>
      </c>
      <c r="E16576" t="s">
        <v>101</v>
      </c>
    </row>
    <row r="16577" spans="1:7" x14ac:dyDescent="0.35">
      <c r="A16577">
        <v>8022025</v>
      </c>
      <c r="B16577" t="s">
        <v>860</v>
      </c>
      <c r="C16577" t="s">
        <v>419</v>
      </c>
      <c r="D16577" t="s">
        <v>104</v>
      </c>
      <c r="E16577" t="s">
        <v>101</v>
      </c>
    </row>
    <row r="16578" spans="1:7" x14ac:dyDescent="0.35">
      <c r="A16578">
        <v>8022025</v>
      </c>
      <c r="B16578" t="s">
        <v>802</v>
      </c>
      <c r="C16578" t="s">
        <v>576</v>
      </c>
      <c r="D16578" t="s">
        <v>107</v>
      </c>
      <c r="E16578" t="s">
        <v>108</v>
      </c>
      <c r="F16578" t="s">
        <v>101</v>
      </c>
    </row>
    <row r="16579" spans="1:7" x14ac:dyDescent="0.35">
      <c r="A16579">
        <v>8022025</v>
      </c>
      <c r="B16579" t="s">
        <v>742</v>
      </c>
      <c r="C16579" t="s">
        <v>221</v>
      </c>
      <c r="D16579" t="s">
        <v>111</v>
      </c>
      <c r="E16579" t="s">
        <v>101</v>
      </c>
    </row>
    <row r="16580" spans="1:7" x14ac:dyDescent="0.35">
      <c r="A16580">
        <v>8022025</v>
      </c>
      <c r="B16580" t="s">
        <v>118</v>
      </c>
      <c r="C16580" t="s">
        <v>435</v>
      </c>
      <c r="D16580" t="s">
        <v>114</v>
      </c>
      <c r="E16580" t="s">
        <v>115</v>
      </c>
      <c r="F16580" t="s">
        <v>116</v>
      </c>
    </row>
    <row r="16581" spans="1:7" x14ac:dyDescent="0.35">
      <c r="A16581">
        <v>8022025</v>
      </c>
      <c r="B16581" t="s">
        <v>329</v>
      </c>
      <c r="C16581" t="s">
        <v>336</v>
      </c>
      <c r="D16581" t="s">
        <v>114</v>
      </c>
      <c r="E16581" t="s">
        <v>119</v>
      </c>
      <c r="F16581" t="s">
        <v>120</v>
      </c>
      <c r="G16581" t="s">
        <v>121</v>
      </c>
    </row>
    <row r="16582" spans="1:7" x14ac:dyDescent="0.35">
      <c r="A16582">
        <v>8022025</v>
      </c>
      <c r="B16582" t="s">
        <v>255</v>
      </c>
      <c r="C16582" t="s">
        <v>524</v>
      </c>
      <c r="D16582" t="s">
        <v>114</v>
      </c>
      <c r="E16582" t="s">
        <v>124</v>
      </c>
    </row>
    <row r="16583" spans="1:7" x14ac:dyDescent="0.35">
      <c r="A16583">
        <v>8022025</v>
      </c>
      <c r="B16583" t="s">
        <v>160</v>
      </c>
      <c r="C16583" t="s">
        <v>631</v>
      </c>
      <c r="D16583" t="s">
        <v>114</v>
      </c>
      <c r="E16583" t="s">
        <v>127</v>
      </c>
    </row>
    <row r="16584" spans="1:7" x14ac:dyDescent="0.35">
      <c r="A16584">
        <v>8022025</v>
      </c>
      <c r="B16584" t="s">
        <v>402</v>
      </c>
      <c r="C16584" t="s">
        <v>433</v>
      </c>
      <c r="D16584" t="s">
        <v>114</v>
      </c>
      <c r="E16584" t="s">
        <v>130</v>
      </c>
    </row>
    <row r="16585" spans="1:7" x14ac:dyDescent="0.35">
      <c r="A16585">
        <v>8022025</v>
      </c>
      <c r="B16585" t="s">
        <v>142</v>
      </c>
      <c r="C16585" t="s">
        <v>580</v>
      </c>
      <c r="D16585" t="s">
        <v>114</v>
      </c>
      <c r="E16585" t="s">
        <v>132</v>
      </c>
      <c r="F16585" t="s">
        <v>133</v>
      </c>
    </row>
    <row r="16586" spans="1:7" x14ac:dyDescent="0.35">
      <c r="A16586">
        <v>8022025</v>
      </c>
      <c r="B16586" t="s">
        <v>829</v>
      </c>
      <c r="C16586" t="s">
        <v>419</v>
      </c>
      <c r="D16586" t="s">
        <v>135</v>
      </c>
      <c r="E16586" t="s">
        <v>136</v>
      </c>
    </row>
    <row r="16587" spans="1:7" x14ac:dyDescent="0.35">
      <c r="A16587">
        <v>8022025</v>
      </c>
      <c r="B16587" t="s">
        <v>777</v>
      </c>
      <c r="C16587" t="s">
        <v>581</v>
      </c>
      <c r="D16587" t="s">
        <v>139</v>
      </c>
      <c r="E16587" t="s">
        <v>140</v>
      </c>
      <c r="F16587" t="s">
        <v>141</v>
      </c>
      <c r="G16587" t="s">
        <v>101</v>
      </c>
    </row>
    <row r="16588" spans="1:7" x14ac:dyDescent="0.35">
      <c r="A16588">
        <v>8022025</v>
      </c>
      <c r="B16588" t="s">
        <v>847</v>
      </c>
      <c r="C16588" t="s">
        <v>339</v>
      </c>
      <c r="D16588" t="s">
        <v>144</v>
      </c>
      <c r="E16588" t="s">
        <v>101</v>
      </c>
    </row>
    <row r="16589" spans="1:7" x14ac:dyDescent="0.35">
      <c r="A16589">
        <v>8022025</v>
      </c>
      <c r="B16589" t="s">
        <v>813</v>
      </c>
      <c r="C16589" t="s">
        <v>551</v>
      </c>
      <c r="D16589" t="s">
        <v>147</v>
      </c>
      <c r="E16589" t="s">
        <v>148</v>
      </c>
      <c r="F16589" t="s">
        <v>149</v>
      </c>
    </row>
    <row r="16590" spans="1:7" x14ac:dyDescent="0.35">
      <c r="A16590">
        <v>8022025</v>
      </c>
      <c r="B16590" t="s">
        <v>152</v>
      </c>
      <c r="C16590" t="s">
        <v>140</v>
      </c>
      <c r="D16590" t="s">
        <v>153</v>
      </c>
      <c r="E16590" t="s">
        <v>101</v>
      </c>
    </row>
    <row r="16591" spans="1:7" x14ac:dyDescent="0.35">
      <c r="A16591">
        <v>8022025</v>
      </c>
      <c r="B16591" t="s">
        <v>922</v>
      </c>
      <c r="C16591" t="s">
        <v>762</v>
      </c>
      <c r="D16591" t="s">
        <v>156</v>
      </c>
      <c r="E16591" t="s">
        <v>101</v>
      </c>
    </row>
    <row r="16592" spans="1:7" x14ac:dyDescent="0.35">
      <c r="A16592">
        <v>8022025</v>
      </c>
      <c r="B16592" t="s">
        <v>742</v>
      </c>
      <c r="C16592" t="s">
        <v>159</v>
      </c>
      <c r="D16592" t="s">
        <v>101</v>
      </c>
    </row>
    <row r="16593" spans="1:7" x14ac:dyDescent="0.35">
      <c r="A16593">
        <v>8022025</v>
      </c>
      <c r="B16593" t="s">
        <v>638</v>
      </c>
      <c r="C16593" t="s">
        <v>161</v>
      </c>
      <c r="D16593" t="s">
        <v>101</v>
      </c>
    </row>
    <row r="16594" spans="1:7" x14ac:dyDescent="0.35">
      <c r="A16594">
        <v>8022025</v>
      </c>
      <c r="B16594" t="s">
        <v>723</v>
      </c>
      <c r="C16594" t="s">
        <v>450</v>
      </c>
      <c r="D16594" t="s">
        <v>164</v>
      </c>
      <c r="E16594" t="s">
        <v>101</v>
      </c>
    </row>
    <row r="16595" spans="1:7" x14ac:dyDescent="0.35">
      <c r="A16595">
        <v>8022025</v>
      </c>
      <c r="B16595" t="s">
        <v>867</v>
      </c>
      <c r="C16595" t="s">
        <v>629</v>
      </c>
      <c r="D16595" t="s">
        <v>167</v>
      </c>
    </row>
    <row r="16596" spans="1:7" x14ac:dyDescent="0.35">
      <c r="A16596">
        <v>8022025</v>
      </c>
      <c r="B16596" t="s">
        <v>474</v>
      </c>
      <c r="C16596" t="s">
        <v>541</v>
      </c>
      <c r="D16596" t="s">
        <v>169</v>
      </c>
      <c r="E16596" t="s">
        <v>170</v>
      </c>
      <c r="F16596" t="s">
        <v>101</v>
      </c>
    </row>
    <row r="16597" spans="1:7" x14ac:dyDescent="0.35">
      <c r="A16597">
        <v>8022025</v>
      </c>
      <c r="B16597" t="s">
        <v>873</v>
      </c>
      <c r="C16597" t="s">
        <v>582</v>
      </c>
      <c r="D16597" t="s">
        <v>173</v>
      </c>
      <c r="E16597" t="s">
        <v>101</v>
      </c>
    </row>
    <row r="16598" spans="1:7" x14ac:dyDescent="0.35">
      <c r="A16598">
        <v>8022025</v>
      </c>
      <c r="B16598" t="s">
        <v>885</v>
      </c>
      <c r="C16598" t="s">
        <v>674</v>
      </c>
      <c r="D16598" t="s">
        <v>176</v>
      </c>
      <c r="E16598" t="s">
        <v>101</v>
      </c>
    </row>
    <row r="16599" spans="1:7" x14ac:dyDescent="0.35">
      <c r="A16599">
        <v>8022025</v>
      </c>
      <c r="B16599" t="s">
        <v>901</v>
      </c>
      <c r="C16599" t="s">
        <v>560</v>
      </c>
      <c r="D16599" t="s">
        <v>176</v>
      </c>
      <c r="E16599" t="s">
        <v>149</v>
      </c>
    </row>
    <row r="16600" spans="1:7" x14ac:dyDescent="0.35">
      <c r="A16600">
        <v>8022025</v>
      </c>
      <c r="B16600" t="s">
        <v>806</v>
      </c>
      <c r="C16600" t="s">
        <v>493</v>
      </c>
      <c r="D16600" t="s">
        <v>181</v>
      </c>
      <c r="E16600" t="s">
        <v>182</v>
      </c>
      <c r="F16600" t="s">
        <v>101</v>
      </c>
    </row>
    <row r="16601" spans="1:7" x14ac:dyDescent="0.35">
      <c r="A16601">
        <v>8022025</v>
      </c>
      <c r="B16601" t="s">
        <v>869</v>
      </c>
      <c r="C16601" t="s">
        <v>570</v>
      </c>
      <c r="D16601" t="s">
        <v>184</v>
      </c>
      <c r="E16601" t="s">
        <v>101</v>
      </c>
    </row>
    <row r="16602" spans="1:7" x14ac:dyDescent="0.35">
      <c r="A16602">
        <v>8022025</v>
      </c>
      <c r="B16602" t="s">
        <v>474</v>
      </c>
      <c r="C16602" t="s">
        <v>187</v>
      </c>
      <c r="D16602" t="s">
        <v>101</v>
      </c>
    </row>
    <row r="16603" spans="1:7" x14ac:dyDescent="0.35">
      <c r="A16603">
        <v>8022025</v>
      </c>
      <c r="B16603" t="s">
        <v>718</v>
      </c>
      <c r="C16603" t="s">
        <v>203</v>
      </c>
      <c r="D16603" t="s">
        <v>190</v>
      </c>
      <c r="E16603" t="s">
        <v>191</v>
      </c>
      <c r="F16603" t="s">
        <v>101</v>
      </c>
    </row>
    <row r="16604" spans="1:7" x14ac:dyDescent="0.35">
      <c r="A16604">
        <v>8022025</v>
      </c>
      <c r="B16604" t="s">
        <v>536</v>
      </c>
      <c r="C16604" t="s">
        <v>190</v>
      </c>
      <c r="D16604" t="s">
        <v>194</v>
      </c>
      <c r="E16604" t="s">
        <v>101</v>
      </c>
    </row>
    <row r="16605" spans="1:7" x14ac:dyDescent="0.35">
      <c r="A16605">
        <v>8022025</v>
      </c>
      <c r="B16605" t="s">
        <v>806</v>
      </c>
      <c r="C16605" t="s">
        <v>578</v>
      </c>
      <c r="D16605" t="s">
        <v>190</v>
      </c>
      <c r="E16605" t="s">
        <v>196</v>
      </c>
      <c r="F16605" t="s">
        <v>101</v>
      </c>
    </row>
    <row r="16606" spans="1:7" x14ac:dyDescent="0.35">
      <c r="A16606">
        <v>8022025</v>
      </c>
      <c r="B16606" t="s">
        <v>573</v>
      </c>
      <c r="C16606" t="s">
        <v>198</v>
      </c>
      <c r="D16606" t="s">
        <v>140</v>
      </c>
      <c r="E16606" t="s">
        <v>199</v>
      </c>
      <c r="F16606" t="s">
        <v>200</v>
      </c>
      <c r="G16606" t="s">
        <v>101</v>
      </c>
    </row>
    <row r="16607" spans="1:7" x14ac:dyDescent="0.35">
      <c r="A16607">
        <v>8022025</v>
      </c>
      <c r="B16607" t="s">
        <v>700</v>
      </c>
      <c r="C16607" t="s">
        <v>145</v>
      </c>
      <c r="D16607" t="s">
        <v>61</v>
      </c>
      <c r="E16607" t="s">
        <v>101</v>
      </c>
    </row>
    <row r="16608" spans="1:7" x14ac:dyDescent="0.35">
      <c r="A16608">
        <v>8022025</v>
      </c>
      <c r="B16608" t="s">
        <v>810</v>
      </c>
      <c r="C16608" t="s">
        <v>551</v>
      </c>
      <c r="D16608" t="s">
        <v>205</v>
      </c>
      <c r="E16608" t="s">
        <v>101</v>
      </c>
    </row>
    <row r="16609" spans="1:6" x14ac:dyDescent="0.35">
      <c r="A16609">
        <v>8022025</v>
      </c>
      <c r="B16609" t="s">
        <v>869</v>
      </c>
      <c r="C16609" t="s">
        <v>552</v>
      </c>
      <c r="D16609" t="s">
        <v>208</v>
      </c>
      <c r="E16609" t="s">
        <v>101</v>
      </c>
    </row>
    <row r="16610" spans="1:6" x14ac:dyDescent="0.35">
      <c r="A16610">
        <v>8022025</v>
      </c>
      <c r="B16610" t="s">
        <v>810</v>
      </c>
      <c r="C16610" t="s">
        <v>594</v>
      </c>
      <c r="D16610" t="s">
        <v>210</v>
      </c>
      <c r="E16610" t="s">
        <v>211</v>
      </c>
      <c r="F16610" t="s">
        <v>101</v>
      </c>
    </row>
    <row r="16611" spans="1:6" x14ac:dyDescent="0.35">
      <c r="A16611">
        <v>8022025</v>
      </c>
      <c r="B16611" t="s">
        <v>454</v>
      </c>
      <c r="C16611" t="s">
        <v>158</v>
      </c>
      <c r="D16611" t="s">
        <v>214</v>
      </c>
      <c r="E16611" t="s">
        <v>215</v>
      </c>
      <c r="F16611" t="s">
        <v>101</v>
      </c>
    </row>
    <row r="16612" spans="1:6" x14ac:dyDescent="0.35">
      <c r="A16612">
        <v>8022025</v>
      </c>
      <c r="B16612" t="s">
        <v>850</v>
      </c>
      <c r="C16612" t="s">
        <v>218</v>
      </c>
      <c r="D16612" t="s">
        <v>217</v>
      </c>
      <c r="E16612" t="s">
        <v>101</v>
      </c>
    </row>
    <row r="16613" spans="1:6" x14ac:dyDescent="0.35">
      <c r="A16613">
        <v>8022025</v>
      </c>
      <c r="B16613" t="s">
        <v>756</v>
      </c>
      <c r="C16613" t="s">
        <v>520</v>
      </c>
      <c r="D16613" t="s">
        <v>220</v>
      </c>
      <c r="E16613" t="s">
        <v>101</v>
      </c>
    </row>
    <row r="16614" spans="1:6" x14ac:dyDescent="0.35">
      <c r="A16614">
        <v>8022025</v>
      </c>
      <c r="B16614" t="s">
        <v>864</v>
      </c>
      <c r="C16614" t="s">
        <v>557</v>
      </c>
      <c r="D16614" t="s">
        <v>222</v>
      </c>
    </row>
    <row r="16615" spans="1:6" x14ac:dyDescent="0.35">
      <c r="A16615">
        <v>8022025</v>
      </c>
      <c r="B16615" t="s">
        <v>870</v>
      </c>
      <c r="C16615" t="s">
        <v>573</v>
      </c>
      <c r="D16615" t="s">
        <v>223</v>
      </c>
    </row>
    <row r="16616" spans="1:6" x14ac:dyDescent="0.35">
      <c r="A16616">
        <v>8022025</v>
      </c>
      <c r="B16616" t="s">
        <v>836</v>
      </c>
      <c r="C16616" t="s">
        <v>477</v>
      </c>
      <c r="D16616" t="s">
        <v>225</v>
      </c>
      <c r="E16616" t="s">
        <v>101</v>
      </c>
    </row>
    <row r="16617" spans="1:6" x14ac:dyDescent="0.35">
      <c r="A16617">
        <v>8022025</v>
      </c>
      <c r="B16617" t="s">
        <v>769</v>
      </c>
      <c r="C16617" t="s">
        <v>473</v>
      </c>
      <c r="D16617" t="s">
        <v>225</v>
      </c>
      <c r="E16617" t="s">
        <v>228</v>
      </c>
      <c r="F16617" t="s">
        <v>229</v>
      </c>
    </row>
    <row r="16618" spans="1:6" x14ac:dyDescent="0.35">
      <c r="A16618">
        <v>8022025</v>
      </c>
      <c r="B16618" t="s">
        <v>842</v>
      </c>
      <c r="C16618" t="s">
        <v>137</v>
      </c>
      <c r="D16618" t="s">
        <v>232</v>
      </c>
      <c r="E16618" t="s">
        <v>101</v>
      </c>
    </row>
    <row r="16619" spans="1:6" x14ac:dyDescent="0.35">
      <c r="A16619">
        <v>8022025</v>
      </c>
      <c r="B16619" t="s">
        <v>783</v>
      </c>
      <c r="C16619" t="s">
        <v>579</v>
      </c>
      <c r="D16619" t="s">
        <v>235</v>
      </c>
      <c r="E16619" t="s">
        <v>236</v>
      </c>
      <c r="F16619" t="s">
        <v>101</v>
      </c>
    </row>
    <row r="16620" spans="1:6" x14ac:dyDescent="0.35">
      <c r="A16620">
        <v>8022025</v>
      </c>
      <c r="B16620" t="s">
        <v>674</v>
      </c>
      <c r="C16620" t="s">
        <v>553</v>
      </c>
      <c r="D16620" t="s">
        <v>235</v>
      </c>
      <c r="E16620" t="s">
        <v>239</v>
      </c>
      <c r="F16620" t="s">
        <v>149</v>
      </c>
    </row>
    <row r="16621" spans="1:6" x14ac:dyDescent="0.35">
      <c r="A16621">
        <v>8022025</v>
      </c>
      <c r="B16621" t="s">
        <v>929</v>
      </c>
      <c r="C16621" t="s">
        <v>733</v>
      </c>
      <c r="D16621" t="s">
        <v>235</v>
      </c>
      <c r="E16621" t="s">
        <v>241</v>
      </c>
      <c r="F16621" t="s">
        <v>101</v>
      </c>
    </row>
    <row r="16622" spans="1:6" x14ac:dyDescent="0.35">
      <c r="A16622">
        <v>8022025</v>
      </c>
      <c r="B16622" t="s">
        <v>844</v>
      </c>
      <c r="C16622" t="s">
        <v>451</v>
      </c>
      <c r="D16622" t="s">
        <v>243</v>
      </c>
      <c r="E16622" t="s">
        <v>101</v>
      </c>
    </row>
    <row r="16623" spans="1:6" x14ac:dyDescent="0.35">
      <c r="A16623">
        <v>8022025</v>
      </c>
      <c r="B16623" t="s">
        <v>856</v>
      </c>
      <c r="C16623" t="s">
        <v>218</v>
      </c>
      <c r="D16623" t="s">
        <v>245</v>
      </c>
      <c r="E16623" t="s">
        <v>246</v>
      </c>
    </row>
    <row r="16624" spans="1:6" x14ac:dyDescent="0.35">
      <c r="A16624">
        <v>8022025</v>
      </c>
      <c r="B16624" t="s">
        <v>885</v>
      </c>
      <c r="C16624" t="s">
        <v>687</v>
      </c>
      <c r="D16624" t="s">
        <v>245</v>
      </c>
      <c r="E16624" t="s">
        <v>249</v>
      </c>
    </row>
    <row r="16625" spans="1:7" x14ac:dyDescent="0.35">
      <c r="A16625">
        <v>8022025</v>
      </c>
      <c r="B16625" t="s">
        <v>828</v>
      </c>
      <c r="C16625" t="s">
        <v>460</v>
      </c>
      <c r="D16625" t="s">
        <v>252</v>
      </c>
      <c r="E16625" t="s">
        <v>101</v>
      </c>
    </row>
    <row r="16626" spans="1:7" x14ac:dyDescent="0.35">
      <c r="A16626">
        <v>8022025</v>
      </c>
      <c r="B16626" t="s">
        <v>733</v>
      </c>
      <c r="C16626" t="s">
        <v>519</v>
      </c>
      <c r="D16626" t="s">
        <v>254</v>
      </c>
    </row>
    <row r="16627" spans="1:7" x14ac:dyDescent="0.35">
      <c r="A16627">
        <v>8022025</v>
      </c>
      <c r="B16627" t="s">
        <v>847</v>
      </c>
      <c r="C16627" t="s">
        <v>518</v>
      </c>
      <c r="D16627" t="s">
        <v>256</v>
      </c>
      <c r="E16627" t="s">
        <v>257</v>
      </c>
      <c r="F16627" t="s">
        <v>236</v>
      </c>
      <c r="G16627" t="s">
        <v>101</v>
      </c>
    </row>
    <row r="16628" spans="1:7" x14ac:dyDescent="0.35">
      <c r="A16628">
        <v>8022025</v>
      </c>
      <c r="B16628" t="s">
        <v>890</v>
      </c>
      <c r="C16628" t="s">
        <v>581</v>
      </c>
      <c r="D16628" t="s">
        <v>260</v>
      </c>
      <c r="E16628" t="s">
        <v>136</v>
      </c>
      <c r="F16628" t="s">
        <v>101</v>
      </c>
    </row>
    <row r="16629" spans="1:7" x14ac:dyDescent="0.35">
      <c r="A16629">
        <v>8022025</v>
      </c>
      <c r="B16629" t="s">
        <v>557</v>
      </c>
      <c r="C16629" t="s">
        <v>261</v>
      </c>
      <c r="D16629" t="s">
        <v>262</v>
      </c>
      <c r="E16629" t="s">
        <v>101</v>
      </c>
    </row>
    <row r="16630" spans="1:7" x14ac:dyDescent="0.35">
      <c r="A16630">
        <v>8022025</v>
      </c>
      <c r="B16630" t="s">
        <v>780</v>
      </c>
      <c r="C16630" t="s">
        <v>264</v>
      </c>
      <c r="D16630" t="s">
        <v>101</v>
      </c>
    </row>
    <row r="16631" spans="1:7" x14ac:dyDescent="0.35">
      <c r="A16631">
        <v>8022025</v>
      </c>
      <c r="B16631" t="s">
        <v>655</v>
      </c>
      <c r="C16631" t="s">
        <v>264</v>
      </c>
      <c r="D16631" t="s">
        <v>149</v>
      </c>
    </row>
    <row r="16632" spans="1:7" x14ac:dyDescent="0.35">
      <c r="A16632">
        <v>8022025</v>
      </c>
      <c r="B16632" t="s">
        <v>879</v>
      </c>
      <c r="C16632" t="s">
        <v>573</v>
      </c>
      <c r="D16632" t="s">
        <v>265</v>
      </c>
      <c r="E16632" t="s">
        <v>101</v>
      </c>
      <c r="F16632" t="s">
        <v>266</v>
      </c>
    </row>
    <row r="16633" spans="1:7" x14ac:dyDescent="0.35">
      <c r="A16633">
        <v>8022025</v>
      </c>
      <c r="B16633" t="s">
        <v>557</v>
      </c>
      <c r="C16633" t="s">
        <v>267</v>
      </c>
      <c r="D16633" t="s">
        <v>101</v>
      </c>
    </row>
    <row r="16634" spans="1:7" x14ac:dyDescent="0.35">
      <c r="A16634">
        <v>8022025</v>
      </c>
      <c r="B16634" t="s">
        <v>831</v>
      </c>
      <c r="C16634" t="s">
        <v>493</v>
      </c>
      <c r="D16634" t="s">
        <v>268</v>
      </c>
    </row>
    <row r="16635" spans="1:7" x14ac:dyDescent="0.35">
      <c r="A16635">
        <v>8022025</v>
      </c>
      <c r="B16635" t="s">
        <v>578</v>
      </c>
      <c r="C16635" t="s">
        <v>270</v>
      </c>
      <c r="D16635" t="s">
        <v>271</v>
      </c>
      <c r="E16635" t="s">
        <v>101</v>
      </c>
    </row>
    <row r="16636" spans="1:7" x14ac:dyDescent="0.35">
      <c r="A16636">
        <v>8022025</v>
      </c>
      <c r="B16636" t="s">
        <v>825</v>
      </c>
      <c r="C16636" t="s">
        <v>603</v>
      </c>
      <c r="D16636" t="s">
        <v>274</v>
      </c>
      <c r="E16636" t="s">
        <v>101</v>
      </c>
    </row>
    <row r="16637" spans="1:7" x14ac:dyDescent="0.35">
      <c r="A16637">
        <v>8022025</v>
      </c>
      <c r="B16637" t="s">
        <v>853</v>
      </c>
      <c r="C16637" t="s">
        <v>520</v>
      </c>
      <c r="D16637" t="s">
        <v>277</v>
      </c>
      <c r="E16637" t="s">
        <v>101</v>
      </c>
    </row>
    <row r="16638" spans="1:7" x14ac:dyDescent="0.35">
      <c r="A16638">
        <v>8022025</v>
      </c>
      <c r="B16638" t="s">
        <v>836</v>
      </c>
      <c r="C16638" t="s">
        <v>279</v>
      </c>
      <c r="D16638" t="s">
        <v>140</v>
      </c>
      <c r="E16638" t="s">
        <v>280</v>
      </c>
    </row>
    <row r="16639" spans="1:7" x14ac:dyDescent="0.35">
      <c r="A16639">
        <v>8022025</v>
      </c>
      <c r="B16639" t="s">
        <v>856</v>
      </c>
      <c r="C16639" t="s">
        <v>504</v>
      </c>
      <c r="D16639" t="s">
        <v>284</v>
      </c>
      <c r="E16639" t="s">
        <v>101</v>
      </c>
    </row>
    <row r="16640" spans="1:7" x14ac:dyDescent="0.35">
      <c r="A16640">
        <v>8022025</v>
      </c>
      <c r="B16640" t="s">
        <v>864</v>
      </c>
      <c r="C16640" t="s">
        <v>603</v>
      </c>
      <c r="D16640" t="s">
        <v>287</v>
      </c>
      <c r="E16640" t="s">
        <v>101</v>
      </c>
    </row>
    <row r="16641" spans="1:9" x14ac:dyDescent="0.35">
      <c r="A16641">
        <v>8022025</v>
      </c>
      <c r="B16641" t="s">
        <v>518</v>
      </c>
      <c r="C16641" t="s">
        <v>288</v>
      </c>
      <c r="D16641" t="s">
        <v>101</v>
      </c>
    </row>
    <row r="16642" spans="1:9" x14ac:dyDescent="0.35">
      <c r="A16642">
        <v>8022025</v>
      </c>
      <c r="B16642" t="s">
        <v>290</v>
      </c>
      <c r="C16642" t="s">
        <v>140</v>
      </c>
      <c r="D16642" t="s">
        <v>291</v>
      </c>
    </row>
    <row r="16643" spans="1:9" x14ac:dyDescent="0.35">
      <c r="A16643">
        <v>8022025</v>
      </c>
      <c r="B16643" t="s">
        <v>874</v>
      </c>
      <c r="C16643" t="s">
        <v>557</v>
      </c>
      <c r="D16643" t="s">
        <v>290</v>
      </c>
      <c r="E16643" t="s">
        <v>140</v>
      </c>
      <c r="F16643" t="s">
        <v>294</v>
      </c>
      <c r="G16643" t="s">
        <v>295</v>
      </c>
      <c r="H16643" t="s">
        <v>101</v>
      </c>
    </row>
    <row r="16644" spans="1:9" x14ac:dyDescent="0.35">
      <c r="A16644">
        <v>8022025</v>
      </c>
      <c r="B16644" t="s">
        <v>832</v>
      </c>
      <c r="C16644" t="s">
        <v>520</v>
      </c>
      <c r="D16644" t="s">
        <v>298</v>
      </c>
      <c r="E16644" t="s">
        <v>101</v>
      </c>
    </row>
    <row r="16645" spans="1:9" x14ac:dyDescent="0.35">
      <c r="A16645">
        <v>8022025</v>
      </c>
      <c r="B16645" t="s">
        <v>499</v>
      </c>
      <c r="C16645" t="s">
        <v>230</v>
      </c>
      <c r="D16645" t="s">
        <v>300</v>
      </c>
      <c r="E16645" t="s">
        <v>262</v>
      </c>
      <c r="F16645" t="s">
        <v>101</v>
      </c>
    </row>
    <row r="16646" spans="1:9" x14ac:dyDescent="0.35">
      <c r="A16646">
        <v>8022025</v>
      </c>
      <c r="B16646" t="s">
        <v>832</v>
      </c>
      <c r="C16646" t="s">
        <v>477</v>
      </c>
      <c r="D16646" t="s">
        <v>301</v>
      </c>
      <c r="E16646" t="s">
        <v>101</v>
      </c>
    </row>
    <row r="16647" spans="1:9" x14ac:dyDescent="0.35">
      <c r="A16647">
        <v>8022025</v>
      </c>
      <c r="B16647" t="s">
        <v>930</v>
      </c>
      <c r="C16647" t="s">
        <v>693</v>
      </c>
      <c r="D16647" t="s">
        <v>303</v>
      </c>
      <c r="E16647" t="s">
        <v>149</v>
      </c>
    </row>
    <row r="16648" spans="1:9" x14ac:dyDescent="0.35">
      <c r="A16648">
        <v>8022025</v>
      </c>
      <c r="B16648" t="s">
        <v>869</v>
      </c>
      <c r="C16648" t="s">
        <v>644</v>
      </c>
      <c r="D16648" t="s">
        <v>306</v>
      </c>
      <c r="E16648" t="s">
        <v>101</v>
      </c>
    </row>
    <row r="16649" spans="1:9" x14ac:dyDescent="0.35">
      <c r="A16649">
        <v>8022025</v>
      </c>
      <c r="B16649" t="s">
        <v>867</v>
      </c>
      <c r="C16649" t="s">
        <v>657</v>
      </c>
      <c r="D16649" t="s">
        <v>308</v>
      </c>
      <c r="E16649" t="s">
        <v>309</v>
      </c>
      <c r="F16649" t="s">
        <v>310</v>
      </c>
      <c r="G16649" t="s">
        <v>311</v>
      </c>
      <c r="H16649" t="s">
        <v>312</v>
      </c>
      <c r="I16649" t="s">
        <v>101</v>
      </c>
    </row>
    <row r="16650" spans="1:9" x14ac:dyDescent="0.35">
      <c r="A16650">
        <v>8022025</v>
      </c>
      <c r="B16650" t="s">
        <v>183</v>
      </c>
      <c r="C16650" t="s">
        <v>318</v>
      </c>
      <c r="D16650" t="s">
        <v>314</v>
      </c>
      <c r="E16650" t="s">
        <v>315</v>
      </c>
      <c r="F16650" t="s">
        <v>101</v>
      </c>
    </row>
    <row r="16651" spans="1:9" x14ac:dyDescent="0.35">
      <c r="A16651">
        <v>8022025</v>
      </c>
      <c r="B16651" t="s">
        <v>742</v>
      </c>
      <c r="C16651" t="s">
        <v>183</v>
      </c>
      <c r="D16651" t="s">
        <v>314</v>
      </c>
      <c r="E16651" t="s">
        <v>317</v>
      </c>
      <c r="F16651" t="s">
        <v>101</v>
      </c>
    </row>
    <row r="16652" spans="1:9" x14ac:dyDescent="0.35">
      <c r="A16652">
        <v>8022025</v>
      </c>
      <c r="B16652" t="s">
        <v>664</v>
      </c>
      <c r="C16652" t="s">
        <v>565</v>
      </c>
      <c r="D16652" t="s">
        <v>319</v>
      </c>
      <c r="E16652" t="s">
        <v>320</v>
      </c>
      <c r="F16652" t="s">
        <v>321</v>
      </c>
    </row>
    <row r="16653" spans="1:9" x14ac:dyDescent="0.35">
      <c r="A16653">
        <v>8022025</v>
      </c>
      <c r="B16653" t="s">
        <v>917</v>
      </c>
      <c r="C16653" t="s">
        <v>603</v>
      </c>
      <c r="D16653" t="s">
        <v>322</v>
      </c>
      <c r="E16653" t="s">
        <v>101</v>
      </c>
    </row>
    <row r="16654" spans="1:9" x14ac:dyDescent="0.35">
      <c r="A16654">
        <v>8022025</v>
      </c>
      <c r="B16654" t="s">
        <v>870</v>
      </c>
      <c r="C16654" t="s">
        <v>688</v>
      </c>
      <c r="D16654" t="s">
        <v>325</v>
      </c>
      <c r="E16654" t="s">
        <v>101</v>
      </c>
    </row>
    <row r="16655" spans="1:9" x14ac:dyDescent="0.35">
      <c r="A16655">
        <v>8022025</v>
      </c>
      <c r="B16655" t="s">
        <v>873</v>
      </c>
      <c r="C16655" t="s">
        <v>629</v>
      </c>
      <c r="D16655" t="s">
        <v>328</v>
      </c>
      <c r="E16655" t="s">
        <v>101</v>
      </c>
    </row>
    <row r="16656" spans="1:9" x14ac:dyDescent="0.35">
      <c r="A16656">
        <v>8022025</v>
      </c>
      <c r="B16656" t="s">
        <v>693</v>
      </c>
      <c r="C16656" t="s">
        <v>331</v>
      </c>
      <c r="D16656" t="s">
        <v>332</v>
      </c>
      <c r="E16656" t="s">
        <v>101</v>
      </c>
    </row>
    <row r="16657" spans="1:7" x14ac:dyDescent="0.35">
      <c r="A16657">
        <v>8022025</v>
      </c>
      <c r="B16657" t="s">
        <v>418</v>
      </c>
      <c r="C16657" t="s">
        <v>375</v>
      </c>
      <c r="D16657" t="s">
        <v>331</v>
      </c>
      <c r="E16657" t="s">
        <v>335</v>
      </c>
      <c r="F16657" t="s">
        <v>101</v>
      </c>
    </row>
    <row r="16658" spans="1:7" x14ac:dyDescent="0.35">
      <c r="A16658">
        <v>8022025</v>
      </c>
      <c r="B16658" t="s">
        <v>454</v>
      </c>
      <c r="C16658" t="s">
        <v>443</v>
      </c>
      <c r="D16658" t="s">
        <v>331</v>
      </c>
      <c r="E16658" t="s">
        <v>338</v>
      </c>
      <c r="F16658" t="s">
        <v>321</v>
      </c>
    </row>
    <row r="16659" spans="1:7" x14ac:dyDescent="0.35">
      <c r="A16659">
        <v>8022025</v>
      </c>
      <c r="B16659" t="s">
        <v>906</v>
      </c>
      <c r="C16659" t="s">
        <v>693</v>
      </c>
      <c r="D16659" t="s">
        <v>170</v>
      </c>
    </row>
    <row r="16660" spans="1:7" x14ac:dyDescent="0.35">
      <c r="A16660">
        <v>8022025</v>
      </c>
      <c r="B16660" t="s">
        <v>882</v>
      </c>
      <c r="C16660" t="s">
        <v>674</v>
      </c>
      <c r="D16660" t="s">
        <v>341</v>
      </c>
      <c r="E16660" t="s">
        <v>101</v>
      </c>
    </row>
    <row r="16661" spans="1:7" x14ac:dyDescent="0.35">
      <c r="A16661">
        <v>8022025</v>
      </c>
      <c r="B16661" t="s">
        <v>788</v>
      </c>
      <c r="C16661" t="s">
        <v>247</v>
      </c>
      <c r="D16661" t="s">
        <v>343</v>
      </c>
      <c r="E16661" t="s">
        <v>101</v>
      </c>
    </row>
    <row r="16662" spans="1:7" x14ac:dyDescent="0.35">
      <c r="A16662">
        <v>8022025</v>
      </c>
      <c r="B16662" t="s">
        <v>516</v>
      </c>
      <c r="C16662" t="s">
        <v>132</v>
      </c>
      <c r="D16662" t="s">
        <v>344</v>
      </c>
      <c r="E16662" t="s">
        <v>345</v>
      </c>
      <c r="F16662" t="s">
        <v>101</v>
      </c>
    </row>
    <row r="16663" spans="1:7" x14ac:dyDescent="0.35">
      <c r="A16663">
        <v>8022025</v>
      </c>
      <c r="B16663" t="s">
        <v>783</v>
      </c>
      <c r="C16663" t="s">
        <v>593</v>
      </c>
      <c r="D16663" t="s">
        <v>132</v>
      </c>
      <c r="E16663" t="s">
        <v>347</v>
      </c>
      <c r="F16663" t="s">
        <v>101</v>
      </c>
    </row>
    <row r="16664" spans="1:7" x14ac:dyDescent="0.35">
      <c r="A16664">
        <v>8022025</v>
      </c>
      <c r="B16664" t="s">
        <v>891</v>
      </c>
      <c r="C16664" t="s">
        <v>723</v>
      </c>
      <c r="D16664" t="s">
        <v>132</v>
      </c>
      <c r="E16664" t="s">
        <v>348</v>
      </c>
      <c r="F16664" t="s">
        <v>101</v>
      </c>
    </row>
    <row r="16665" spans="1:7" x14ac:dyDescent="0.35">
      <c r="A16665">
        <v>8022025</v>
      </c>
      <c r="B16665" t="s">
        <v>516</v>
      </c>
      <c r="C16665" t="s">
        <v>598</v>
      </c>
      <c r="D16665" t="s">
        <v>132</v>
      </c>
      <c r="E16665" t="s">
        <v>350</v>
      </c>
      <c r="F16665" t="s">
        <v>101</v>
      </c>
    </row>
    <row r="16666" spans="1:7" x14ac:dyDescent="0.35">
      <c r="A16666">
        <v>8022025</v>
      </c>
      <c r="B16666" t="s">
        <v>885</v>
      </c>
      <c r="C16666" t="s">
        <v>566</v>
      </c>
      <c r="D16666" t="s">
        <v>132</v>
      </c>
      <c r="E16666" t="s">
        <v>352</v>
      </c>
      <c r="F16666" t="s">
        <v>101</v>
      </c>
    </row>
    <row r="16667" spans="1:7" x14ac:dyDescent="0.35">
      <c r="A16667">
        <v>8022025</v>
      </c>
      <c r="B16667" t="s">
        <v>893</v>
      </c>
      <c r="C16667" t="s">
        <v>623</v>
      </c>
      <c r="D16667" t="s">
        <v>132</v>
      </c>
      <c r="E16667" t="s">
        <v>133</v>
      </c>
      <c r="F16667" t="s">
        <v>355</v>
      </c>
    </row>
    <row r="16668" spans="1:7" x14ac:dyDescent="0.35">
      <c r="A16668">
        <v>8022025</v>
      </c>
      <c r="B16668" t="s">
        <v>855</v>
      </c>
      <c r="C16668" t="s">
        <v>578</v>
      </c>
      <c r="D16668" t="s">
        <v>132</v>
      </c>
      <c r="E16668" t="s">
        <v>356</v>
      </c>
      <c r="F16668" t="s">
        <v>101</v>
      </c>
    </row>
    <row r="16669" spans="1:7" x14ac:dyDescent="0.35">
      <c r="A16669">
        <v>8022025</v>
      </c>
      <c r="B16669" t="s">
        <v>339</v>
      </c>
      <c r="C16669" t="s">
        <v>172</v>
      </c>
      <c r="D16669" t="s">
        <v>359</v>
      </c>
      <c r="E16669" t="s">
        <v>360</v>
      </c>
      <c r="F16669" t="s">
        <v>101</v>
      </c>
    </row>
    <row r="16670" spans="1:7" x14ac:dyDescent="0.35">
      <c r="A16670">
        <v>8022025</v>
      </c>
      <c r="B16670" t="s">
        <v>847</v>
      </c>
      <c r="C16670" t="s">
        <v>602</v>
      </c>
      <c r="D16670" t="s">
        <v>359</v>
      </c>
      <c r="E16670" t="s">
        <v>362</v>
      </c>
      <c r="F16670" t="s">
        <v>101</v>
      </c>
    </row>
    <row r="16671" spans="1:7" x14ac:dyDescent="0.35">
      <c r="A16671">
        <v>8022025</v>
      </c>
      <c r="B16671" t="s">
        <v>623</v>
      </c>
      <c r="C16671" t="s">
        <v>359</v>
      </c>
      <c r="D16671" t="s">
        <v>362</v>
      </c>
      <c r="E16671" t="s">
        <v>140</v>
      </c>
      <c r="F16671" t="s">
        <v>364</v>
      </c>
      <c r="G16671" t="s">
        <v>101</v>
      </c>
    </row>
    <row r="16672" spans="1:7" x14ac:dyDescent="0.35">
      <c r="A16672">
        <v>8022025</v>
      </c>
      <c r="B16672" t="s">
        <v>912</v>
      </c>
      <c r="C16672" t="s">
        <v>634</v>
      </c>
      <c r="D16672" t="s">
        <v>366</v>
      </c>
      <c r="E16672" t="s">
        <v>257</v>
      </c>
      <c r="F16672" t="s">
        <v>367</v>
      </c>
      <c r="G16672" t="s">
        <v>101</v>
      </c>
    </row>
    <row r="16673" spans="1:9" x14ac:dyDescent="0.35">
      <c r="A16673">
        <v>8022025</v>
      </c>
      <c r="B16673" t="s">
        <v>890</v>
      </c>
      <c r="C16673" t="s">
        <v>570</v>
      </c>
      <c r="D16673" t="s">
        <v>369</v>
      </c>
      <c r="E16673" t="s">
        <v>370</v>
      </c>
      <c r="F16673" t="s">
        <v>101</v>
      </c>
    </row>
    <row r="16674" spans="1:9" x14ac:dyDescent="0.35">
      <c r="A16674">
        <v>8022025</v>
      </c>
      <c r="B16674" t="s">
        <v>917</v>
      </c>
      <c r="C16674" t="s">
        <v>594</v>
      </c>
      <c r="D16674" t="s">
        <v>371</v>
      </c>
      <c r="E16674" t="s">
        <v>101</v>
      </c>
    </row>
    <row r="16675" spans="1:9" x14ac:dyDescent="0.35">
      <c r="A16675">
        <v>8022025</v>
      </c>
      <c r="B16675" t="s">
        <v>905</v>
      </c>
      <c r="C16675" t="s">
        <v>449</v>
      </c>
      <c r="D16675" t="s">
        <v>372</v>
      </c>
      <c r="E16675" t="s">
        <v>101</v>
      </c>
    </row>
    <row r="16676" spans="1:9" x14ac:dyDescent="0.35">
      <c r="A16676">
        <v>8022025</v>
      </c>
      <c r="B16676" t="s">
        <v>592</v>
      </c>
      <c r="C16676" t="s">
        <v>373</v>
      </c>
      <c r="D16676" t="s">
        <v>101</v>
      </c>
    </row>
    <row r="16677" spans="1:9" x14ac:dyDescent="0.35">
      <c r="A16677">
        <v>8022025</v>
      </c>
      <c r="B16677" t="s">
        <v>889</v>
      </c>
      <c r="C16677" t="s">
        <v>629</v>
      </c>
      <c r="D16677" t="s">
        <v>376</v>
      </c>
      <c r="E16677" t="s">
        <v>140</v>
      </c>
      <c r="F16677" t="s">
        <v>331</v>
      </c>
      <c r="G16677" t="s">
        <v>377</v>
      </c>
      <c r="H16677" t="s">
        <v>101</v>
      </c>
    </row>
    <row r="16678" spans="1:9" x14ac:dyDescent="0.35">
      <c r="A16678">
        <v>8022025</v>
      </c>
      <c r="B16678" t="s">
        <v>871</v>
      </c>
      <c r="C16678" t="s">
        <v>623</v>
      </c>
      <c r="D16678" t="s">
        <v>378</v>
      </c>
    </row>
    <row r="16679" spans="1:9" x14ac:dyDescent="0.35">
      <c r="A16679">
        <v>8022025</v>
      </c>
      <c r="B16679" t="s">
        <v>687</v>
      </c>
      <c r="C16679" t="s">
        <v>304</v>
      </c>
      <c r="D16679" t="s">
        <v>380</v>
      </c>
      <c r="E16679" t="s">
        <v>101</v>
      </c>
    </row>
    <row r="16680" spans="1:9" x14ac:dyDescent="0.35">
      <c r="A16680">
        <v>8022025</v>
      </c>
      <c r="B16680" t="s">
        <v>775</v>
      </c>
      <c r="C16680" t="s">
        <v>578</v>
      </c>
      <c r="D16680" t="s">
        <v>382</v>
      </c>
      <c r="E16680" t="s">
        <v>383</v>
      </c>
    </row>
    <row r="16681" spans="1:9" x14ac:dyDescent="0.35">
      <c r="A16681">
        <v>8022025</v>
      </c>
      <c r="B16681" t="s">
        <v>763</v>
      </c>
      <c r="C16681" t="s">
        <v>474</v>
      </c>
      <c r="D16681" t="s">
        <v>385</v>
      </c>
      <c r="E16681" t="s">
        <v>386</v>
      </c>
    </row>
    <row r="16682" spans="1:9" x14ac:dyDescent="0.35">
      <c r="A16682">
        <v>8022025</v>
      </c>
      <c r="B16682" t="s">
        <v>920</v>
      </c>
      <c r="C16682" t="s">
        <v>644</v>
      </c>
      <c r="D16682" t="s">
        <v>388</v>
      </c>
      <c r="E16682" t="s">
        <v>101</v>
      </c>
    </row>
    <row r="16683" spans="1:9" x14ac:dyDescent="0.35">
      <c r="A16683">
        <v>8022025</v>
      </c>
      <c r="B16683" t="s">
        <v>469</v>
      </c>
      <c r="C16683" t="s">
        <v>391</v>
      </c>
      <c r="D16683" t="s">
        <v>101</v>
      </c>
    </row>
    <row r="16684" spans="1:9" x14ac:dyDescent="0.35">
      <c r="A16684">
        <v>8022025</v>
      </c>
      <c r="B16684" t="s">
        <v>812</v>
      </c>
      <c r="C16684" t="s">
        <v>510</v>
      </c>
      <c r="D16684" t="s">
        <v>393</v>
      </c>
    </row>
    <row r="16685" spans="1:9" x14ac:dyDescent="0.35">
      <c r="A16685">
        <v>8022025</v>
      </c>
      <c r="B16685" t="s">
        <v>856</v>
      </c>
      <c r="C16685" t="s">
        <v>493</v>
      </c>
      <c r="D16685" t="s">
        <v>394</v>
      </c>
      <c r="E16685" t="s">
        <v>395</v>
      </c>
      <c r="F16685" t="s">
        <v>101</v>
      </c>
    </row>
    <row r="16686" spans="1:9" x14ac:dyDescent="0.35">
      <c r="A16686">
        <v>8022025</v>
      </c>
      <c r="B16686" t="s">
        <v>847</v>
      </c>
      <c r="C16686" t="s">
        <v>413</v>
      </c>
      <c r="D16686" t="s">
        <v>396</v>
      </c>
    </row>
    <row r="16687" spans="1:9" x14ac:dyDescent="0.35">
      <c r="A16687">
        <v>8022025</v>
      </c>
      <c r="B16687" t="s">
        <v>459</v>
      </c>
      <c r="C16687" t="s">
        <v>397</v>
      </c>
      <c r="D16687" t="s">
        <v>101</v>
      </c>
    </row>
    <row r="16688" spans="1:9" x14ac:dyDescent="0.35">
      <c r="A16688">
        <v>8022025</v>
      </c>
      <c r="B16688" t="s">
        <v>863</v>
      </c>
      <c r="C16688" t="s">
        <v>657</v>
      </c>
      <c r="D16688" t="s">
        <v>399</v>
      </c>
      <c r="E16688" t="s">
        <v>140</v>
      </c>
      <c r="F16688" t="s">
        <v>400</v>
      </c>
      <c r="G16688" t="s">
        <v>257</v>
      </c>
      <c r="H16688" t="s">
        <v>331</v>
      </c>
      <c r="I16688" t="s">
        <v>401</v>
      </c>
    </row>
    <row r="16689" spans="1:7" x14ac:dyDescent="0.35">
      <c r="A16689">
        <v>8022025</v>
      </c>
      <c r="B16689" t="s">
        <v>885</v>
      </c>
      <c r="C16689" t="s">
        <v>780</v>
      </c>
      <c r="D16689" t="s">
        <v>399</v>
      </c>
      <c r="E16689" t="s">
        <v>187</v>
      </c>
      <c r="F16689" t="s">
        <v>101</v>
      </c>
    </row>
    <row r="16690" spans="1:7" x14ac:dyDescent="0.35">
      <c r="A16690">
        <v>8022025</v>
      </c>
      <c r="B16690" t="s">
        <v>860</v>
      </c>
      <c r="C16690" t="s">
        <v>581</v>
      </c>
      <c r="D16690" t="s">
        <v>399</v>
      </c>
      <c r="E16690" t="s">
        <v>403</v>
      </c>
      <c r="F16690" t="s">
        <v>101</v>
      </c>
    </row>
    <row r="16691" spans="1:7" x14ac:dyDescent="0.35">
      <c r="A16691">
        <v>8022025</v>
      </c>
      <c r="B16691" t="s">
        <v>890</v>
      </c>
      <c r="C16691" t="s">
        <v>589</v>
      </c>
      <c r="D16691" t="s">
        <v>399</v>
      </c>
      <c r="E16691" t="s">
        <v>404</v>
      </c>
      <c r="F16691" t="s">
        <v>101</v>
      </c>
    </row>
    <row r="16692" spans="1:7" x14ac:dyDescent="0.35">
      <c r="A16692">
        <v>7022025</v>
      </c>
      <c r="B16692" t="s">
        <v>776</v>
      </c>
      <c r="C16692" t="s">
        <v>579</v>
      </c>
      <c r="D16692" t="s">
        <v>100</v>
      </c>
      <c r="E16692" t="s">
        <v>101</v>
      </c>
    </row>
    <row r="16693" spans="1:7" x14ac:dyDescent="0.35">
      <c r="A16693">
        <v>7022025</v>
      </c>
      <c r="B16693" t="s">
        <v>828</v>
      </c>
      <c r="C16693" t="s">
        <v>556</v>
      </c>
      <c r="D16693" t="s">
        <v>104</v>
      </c>
      <c r="E16693" t="s">
        <v>101</v>
      </c>
    </row>
    <row r="16694" spans="1:7" x14ac:dyDescent="0.35">
      <c r="A16694">
        <v>7022025</v>
      </c>
      <c r="B16694" t="s">
        <v>879</v>
      </c>
      <c r="C16694" t="s">
        <v>515</v>
      </c>
      <c r="D16694" t="s">
        <v>107</v>
      </c>
      <c r="E16694" t="s">
        <v>108</v>
      </c>
      <c r="F16694" t="s">
        <v>101</v>
      </c>
    </row>
    <row r="16695" spans="1:7" x14ac:dyDescent="0.35">
      <c r="A16695">
        <v>7022025</v>
      </c>
      <c r="B16695" t="s">
        <v>639</v>
      </c>
      <c r="C16695" t="s">
        <v>324</v>
      </c>
      <c r="D16695" t="s">
        <v>111</v>
      </c>
      <c r="E16695" t="s">
        <v>101</v>
      </c>
    </row>
    <row r="16696" spans="1:7" x14ac:dyDescent="0.35">
      <c r="A16696">
        <v>7022025</v>
      </c>
      <c r="B16696" t="s">
        <v>118</v>
      </c>
      <c r="C16696" t="s">
        <v>463</v>
      </c>
      <c r="D16696" t="s">
        <v>114</v>
      </c>
      <c r="E16696" t="s">
        <v>115</v>
      </c>
      <c r="F16696" t="s">
        <v>116</v>
      </c>
    </row>
    <row r="16697" spans="1:7" x14ac:dyDescent="0.35">
      <c r="A16697">
        <v>7022025</v>
      </c>
      <c r="B16697" t="s">
        <v>263</v>
      </c>
      <c r="C16697" t="s">
        <v>197</v>
      </c>
      <c r="D16697" t="s">
        <v>114</v>
      </c>
      <c r="E16697" t="s">
        <v>119</v>
      </c>
      <c r="F16697" t="s">
        <v>120</v>
      </c>
      <c r="G16697" t="s">
        <v>121</v>
      </c>
    </row>
    <row r="16698" spans="1:7" x14ac:dyDescent="0.35">
      <c r="A16698">
        <v>7022025</v>
      </c>
      <c r="B16698" t="s">
        <v>513</v>
      </c>
      <c r="C16698" t="s">
        <v>470</v>
      </c>
      <c r="D16698" t="s">
        <v>114</v>
      </c>
      <c r="E16698" t="s">
        <v>124</v>
      </c>
    </row>
    <row r="16699" spans="1:7" x14ac:dyDescent="0.35">
      <c r="A16699">
        <v>7022025</v>
      </c>
      <c r="B16699" t="s">
        <v>103</v>
      </c>
      <c r="C16699" t="s">
        <v>522</v>
      </c>
      <c r="D16699" t="s">
        <v>114</v>
      </c>
      <c r="E16699" t="s">
        <v>127</v>
      </c>
    </row>
    <row r="16700" spans="1:7" x14ac:dyDescent="0.35">
      <c r="A16700">
        <v>7022025</v>
      </c>
      <c r="B16700" t="s">
        <v>99</v>
      </c>
      <c r="C16700" t="s">
        <v>278</v>
      </c>
      <c r="D16700" t="s">
        <v>114</v>
      </c>
      <c r="E16700" t="s">
        <v>130</v>
      </c>
    </row>
    <row r="16701" spans="1:7" x14ac:dyDescent="0.35">
      <c r="A16701">
        <v>7022025</v>
      </c>
      <c r="B16701" t="s">
        <v>427</v>
      </c>
      <c r="C16701" t="s">
        <v>186</v>
      </c>
      <c r="D16701" t="s">
        <v>114</v>
      </c>
      <c r="E16701" t="s">
        <v>132</v>
      </c>
      <c r="F16701" t="s">
        <v>133</v>
      </c>
    </row>
    <row r="16702" spans="1:7" x14ac:dyDescent="0.35">
      <c r="A16702">
        <v>7022025</v>
      </c>
      <c r="B16702" t="s">
        <v>765</v>
      </c>
      <c r="C16702" t="s">
        <v>206</v>
      </c>
      <c r="D16702" t="s">
        <v>135</v>
      </c>
      <c r="E16702" t="s">
        <v>136</v>
      </c>
    </row>
    <row r="16703" spans="1:7" x14ac:dyDescent="0.35">
      <c r="A16703">
        <v>7022025</v>
      </c>
      <c r="B16703" t="s">
        <v>793</v>
      </c>
      <c r="C16703" t="s">
        <v>499</v>
      </c>
      <c r="D16703" t="s">
        <v>139</v>
      </c>
      <c r="E16703" t="s">
        <v>140</v>
      </c>
      <c r="F16703" t="s">
        <v>141</v>
      </c>
      <c r="G16703" t="s">
        <v>101</v>
      </c>
    </row>
    <row r="16704" spans="1:7" x14ac:dyDescent="0.35">
      <c r="A16704">
        <v>7022025</v>
      </c>
      <c r="B16704" t="s">
        <v>837</v>
      </c>
      <c r="C16704" t="s">
        <v>473</v>
      </c>
      <c r="D16704" t="s">
        <v>144</v>
      </c>
      <c r="E16704" t="s">
        <v>101</v>
      </c>
    </row>
    <row r="16705" spans="1:7" x14ac:dyDescent="0.35">
      <c r="A16705">
        <v>7022025</v>
      </c>
      <c r="B16705" t="s">
        <v>664</v>
      </c>
      <c r="C16705" t="s">
        <v>573</v>
      </c>
      <c r="D16705" t="s">
        <v>147</v>
      </c>
      <c r="E16705" t="s">
        <v>148</v>
      </c>
      <c r="F16705" t="s">
        <v>149</v>
      </c>
    </row>
    <row r="16706" spans="1:7" x14ac:dyDescent="0.35">
      <c r="A16706">
        <v>7022025</v>
      </c>
      <c r="B16706" t="s">
        <v>841</v>
      </c>
      <c r="C16706" t="s">
        <v>285</v>
      </c>
      <c r="D16706" t="s">
        <v>152</v>
      </c>
      <c r="E16706" t="s">
        <v>140</v>
      </c>
      <c r="F16706" t="s">
        <v>153</v>
      </c>
      <c r="G16706" t="s">
        <v>101</v>
      </c>
    </row>
    <row r="16707" spans="1:7" x14ac:dyDescent="0.35">
      <c r="A16707">
        <v>7022025</v>
      </c>
      <c r="B16707" t="s">
        <v>867</v>
      </c>
      <c r="C16707" t="s">
        <v>639</v>
      </c>
      <c r="D16707" t="s">
        <v>156</v>
      </c>
      <c r="E16707" t="s">
        <v>101</v>
      </c>
    </row>
    <row r="16708" spans="1:7" x14ac:dyDescent="0.35">
      <c r="A16708">
        <v>7022025</v>
      </c>
      <c r="B16708" t="s">
        <v>493</v>
      </c>
      <c r="C16708" t="s">
        <v>159</v>
      </c>
      <c r="D16708" t="s">
        <v>101</v>
      </c>
    </row>
    <row r="16709" spans="1:7" x14ac:dyDescent="0.35">
      <c r="A16709">
        <v>7022025</v>
      </c>
      <c r="B16709" t="s">
        <v>629</v>
      </c>
      <c r="C16709" t="s">
        <v>161</v>
      </c>
      <c r="D16709" t="s">
        <v>101</v>
      </c>
    </row>
    <row r="16710" spans="1:7" x14ac:dyDescent="0.35">
      <c r="A16710">
        <v>7022025</v>
      </c>
      <c r="B16710" t="s">
        <v>664</v>
      </c>
      <c r="C16710" t="s">
        <v>296</v>
      </c>
      <c r="D16710" t="s">
        <v>164</v>
      </c>
      <c r="E16710" t="s">
        <v>101</v>
      </c>
    </row>
    <row r="16711" spans="1:7" x14ac:dyDescent="0.35">
      <c r="A16711">
        <v>7022025</v>
      </c>
      <c r="B16711" t="s">
        <v>844</v>
      </c>
      <c r="C16711" t="s">
        <v>623</v>
      </c>
      <c r="D16711" t="s">
        <v>167</v>
      </c>
    </row>
    <row r="16712" spans="1:7" x14ac:dyDescent="0.35">
      <c r="A16712">
        <v>7022025</v>
      </c>
      <c r="B16712" t="s">
        <v>609</v>
      </c>
      <c r="C16712" t="s">
        <v>523</v>
      </c>
      <c r="D16712" t="s">
        <v>169</v>
      </c>
      <c r="E16712" t="s">
        <v>170</v>
      </c>
      <c r="F16712" t="s">
        <v>101</v>
      </c>
    </row>
    <row r="16713" spans="1:7" x14ac:dyDescent="0.35">
      <c r="A16713">
        <v>7022025</v>
      </c>
      <c r="B16713" t="s">
        <v>879</v>
      </c>
      <c r="C16713" t="s">
        <v>542</v>
      </c>
      <c r="D16713" t="s">
        <v>173</v>
      </c>
      <c r="E16713" t="s">
        <v>101</v>
      </c>
    </row>
    <row r="16714" spans="1:7" x14ac:dyDescent="0.35">
      <c r="A16714">
        <v>7022025</v>
      </c>
      <c r="B16714" t="s">
        <v>908</v>
      </c>
      <c r="C16714" t="s">
        <v>459</v>
      </c>
      <c r="D16714" t="s">
        <v>176</v>
      </c>
      <c r="E16714" t="s">
        <v>101</v>
      </c>
    </row>
    <row r="16715" spans="1:7" x14ac:dyDescent="0.35">
      <c r="A16715">
        <v>7022025</v>
      </c>
      <c r="B16715" t="s">
        <v>856</v>
      </c>
      <c r="C16715" t="s">
        <v>557</v>
      </c>
      <c r="D16715" t="s">
        <v>176</v>
      </c>
      <c r="E16715" t="s">
        <v>149</v>
      </c>
    </row>
    <row r="16716" spans="1:7" x14ac:dyDescent="0.35">
      <c r="A16716">
        <v>7022025</v>
      </c>
      <c r="B16716" t="s">
        <v>826</v>
      </c>
      <c r="C16716" t="s">
        <v>495</v>
      </c>
      <c r="D16716" t="s">
        <v>181</v>
      </c>
      <c r="E16716" t="s">
        <v>182</v>
      </c>
      <c r="F16716" t="s">
        <v>101</v>
      </c>
    </row>
    <row r="16717" spans="1:7" x14ac:dyDescent="0.35">
      <c r="A16717">
        <v>7022025</v>
      </c>
      <c r="B16717" t="s">
        <v>866</v>
      </c>
      <c r="C16717" t="s">
        <v>742</v>
      </c>
      <c r="D16717" t="s">
        <v>184</v>
      </c>
      <c r="E16717" t="s">
        <v>101</v>
      </c>
    </row>
    <row r="16718" spans="1:7" x14ac:dyDescent="0.35">
      <c r="A16718">
        <v>7022025</v>
      </c>
      <c r="B16718" t="s">
        <v>510</v>
      </c>
      <c r="C16718" t="s">
        <v>187</v>
      </c>
      <c r="D16718" t="s">
        <v>101</v>
      </c>
    </row>
    <row r="16719" spans="1:7" x14ac:dyDescent="0.35">
      <c r="A16719">
        <v>7022025</v>
      </c>
      <c r="B16719" t="s">
        <v>755</v>
      </c>
      <c r="C16719" t="s">
        <v>275</v>
      </c>
      <c r="D16719" t="s">
        <v>190</v>
      </c>
      <c r="E16719" t="s">
        <v>191</v>
      </c>
      <c r="F16719" t="s">
        <v>101</v>
      </c>
    </row>
    <row r="16720" spans="1:7" x14ac:dyDescent="0.35">
      <c r="A16720">
        <v>7022025</v>
      </c>
      <c r="B16720" t="s">
        <v>442</v>
      </c>
      <c r="C16720" t="s">
        <v>190</v>
      </c>
      <c r="D16720" t="s">
        <v>194</v>
      </c>
      <c r="E16720" t="s">
        <v>101</v>
      </c>
    </row>
    <row r="16721" spans="1:7" x14ac:dyDescent="0.35">
      <c r="A16721">
        <v>7022025</v>
      </c>
      <c r="B16721" t="s">
        <v>664</v>
      </c>
      <c r="C16721" t="s">
        <v>473</v>
      </c>
      <c r="D16721" t="s">
        <v>190</v>
      </c>
      <c r="E16721" t="s">
        <v>196</v>
      </c>
      <c r="F16721" t="s">
        <v>101</v>
      </c>
    </row>
    <row r="16722" spans="1:7" x14ac:dyDescent="0.35">
      <c r="A16722">
        <v>7022025</v>
      </c>
      <c r="B16722" t="s">
        <v>504</v>
      </c>
      <c r="C16722" t="s">
        <v>198</v>
      </c>
      <c r="D16722" t="s">
        <v>140</v>
      </c>
      <c r="E16722" t="s">
        <v>199</v>
      </c>
      <c r="F16722" t="s">
        <v>200</v>
      </c>
      <c r="G16722" t="s">
        <v>101</v>
      </c>
    </row>
    <row r="16723" spans="1:7" x14ac:dyDescent="0.35">
      <c r="A16723">
        <v>7022025</v>
      </c>
      <c r="B16723" t="s">
        <v>722</v>
      </c>
      <c r="C16723" t="s">
        <v>99</v>
      </c>
      <c r="D16723" t="s">
        <v>61</v>
      </c>
      <c r="E16723" t="s">
        <v>101</v>
      </c>
    </row>
    <row r="16724" spans="1:7" x14ac:dyDescent="0.35">
      <c r="A16724">
        <v>7022025</v>
      </c>
      <c r="B16724" t="s">
        <v>841</v>
      </c>
      <c r="C16724" t="s">
        <v>493</v>
      </c>
      <c r="D16724" t="s">
        <v>205</v>
      </c>
      <c r="E16724" t="s">
        <v>101</v>
      </c>
    </row>
    <row r="16725" spans="1:7" x14ac:dyDescent="0.35">
      <c r="A16725">
        <v>7022025</v>
      </c>
      <c r="B16725" t="s">
        <v>894</v>
      </c>
      <c r="C16725" t="s">
        <v>722</v>
      </c>
      <c r="D16725" t="s">
        <v>208</v>
      </c>
      <c r="E16725" t="s">
        <v>101</v>
      </c>
    </row>
    <row r="16726" spans="1:7" x14ac:dyDescent="0.35">
      <c r="A16726">
        <v>7022025</v>
      </c>
      <c r="B16726" t="s">
        <v>769</v>
      </c>
      <c r="C16726" t="s">
        <v>520</v>
      </c>
      <c r="D16726" t="s">
        <v>210</v>
      </c>
      <c r="E16726" t="s">
        <v>211</v>
      </c>
      <c r="F16726" t="s">
        <v>101</v>
      </c>
    </row>
    <row r="16727" spans="1:7" x14ac:dyDescent="0.35">
      <c r="A16727">
        <v>7022025</v>
      </c>
      <c r="B16727" t="s">
        <v>414</v>
      </c>
      <c r="C16727" t="s">
        <v>122</v>
      </c>
      <c r="D16727" t="s">
        <v>214</v>
      </c>
      <c r="E16727" t="s">
        <v>215</v>
      </c>
      <c r="F16727" t="s">
        <v>101</v>
      </c>
    </row>
    <row r="16728" spans="1:7" x14ac:dyDescent="0.35">
      <c r="A16728">
        <v>7022025</v>
      </c>
      <c r="B16728" t="s">
        <v>810</v>
      </c>
      <c r="C16728" t="s">
        <v>493</v>
      </c>
      <c r="D16728" t="s">
        <v>217</v>
      </c>
      <c r="E16728" t="s">
        <v>101</v>
      </c>
    </row>
    <row r="16729" spans="1:7" x14ac:dyDescent="0.35">
      <c r="A16729">
        <v>7022025</v>
      </c>
      <c r="B16729" t="s">
        <v>812</v>
      </c>
      <c r="C16729" t="s">
        <v>451</v>
      </c>
      <c r="D16729" t="s">
        <v>220</v>
      </c>
      <c r="E16729" t="s">
        <v>101</v>
      </c>
    </row>
    <row r="16730" spans="1:7" x14ac:dyDescent="0.35">
      <c r="A16730">
        <v>7022025</v>
      </c>
      <c r="B16730" t="s">
        <v>864</v>
      </c>
      <c r="C16730" t="s">
        <v>565</v>
      </c>
      <c r="D16730" t="s">
        <v>222</v>
      </c>
    </row>
    <row r="16731" spans="1:7" x14ac:dyDescent="0.35">
      <c r="A16731">
        <v>7022025</v>
      </c>
      <c r="B16731" t="s">
        <v>869</v>
      </c>
      <c r="C16731" t="s">
        <v>572</v>
      </c>
      <c r="D16731" t="s">
        <v>223</v>
      </c>
    </row>
    <row r="16732" spans="1:7" x14ac:dyDescent="0.35">
      <c r="A16732">
        <v>7022025</v>
      </c>
      <c r="B16732" t="s">
        <v>768</v>
      </c>
      <c r="C16732" t="s">
        <v>419</v>
      </c>
      <c r="D16732" t="s">
        <v>225</v>
      </c>
      <c r="E16732" t="s">
        <v>101</v>
      </c>
    </row>
    <row r="16733" spans="1:7" x14ac:dyDescent="0.35">
      <c r="A16733">
        <v>7022025</v>
      </c>
      <c r="B16733" t="s">
        <v>760</v>
      </c>
      <c r="C16733" t="s">
        <v>534</v>
      </c>
      <c r="D16733" t="s">
        <v>225</v>
      </c>
      <c r="E16733" t="s">
        <v>228</v>
      </c>
      <c r="F16733" t="s">
        <v>229</v>
      </c>
    </row>
    <row r="16734" spans="1:7" x14ac:dyDescent="0.35">
      <c r="A16734">
        <v>7022025</v>
      </c>
      <c r="B16734" t="s">
        <v>806</v>
      </c>
      <c r="C16734" t="s">
        <v>339</v>
      </c>
      <c r="D16734" t="s">
        <v>232</v>
      </c>
      <c r="E16734" t="s">
        <v>101</v>
      </c>
    </row>
    <row r="16735" spans="1:7" x14ac:dyDescent="0.35">
      <c r="A16735">
        <v>7022025</v>
      </c>
      <c r="B16735" t="s">
        <v>802</v>
      </c>
      <c r="C16735" t="s">
        <v>501</v>
      </c>
      <c r="D16735" t="s">
        <v>235</v>
      </c>
      <c r="E16735" t="s">
        <v>236</v>
      </c>
      <c r="F16735" t="s">
        <v>101</v>
      </c>
    </row>
    <row r="16736" spans="1:7" x14ac:dyDescent="0.35">
      <c r="A16736">
        <v>7022025</v>
      </c>
      <c r="B16736" t="s">
        <v>454</v>
      </c>
      <c r="C16736" t="s">
        <v>165</v>
      </c>
      <c r="D16736" t="s">
        <v>235</v>
      </c>
      <c r="E16736" t="s">
        <v>239</v>
      </c>
      <c r="F16736" t="s">
        <v>149</v>
      </c>
    </row>
    <row r="16737" spans="1:7" x14ac:dyDescent="0.35">
      <c r="A16737">
        <v>7022025</v>
      </c>
      <c r="B16737" t="s">
        <v>865</v>
      </c>
      <c r="C16737" t="s">
        <v>752</v>
      </c>
      <c r="D16737" t="s">
        <v>235</v>
      </c>
      <c r="E16737" t="s">
        <v>241</v>
      </c>
      <c r="F16737" t="s">
        <v>101</v>
      </c>
    </row>
    <row r="16738" spans="1:7" x14ac:dyDescent="0.35">
      <c r="A16738">
        <v>7022025</v>
      </c>
      <c r="B16738" t="s">
        <v>768</v>
      </c>
      <c r="C16738" t="s">
        <v>419</v>
      </c>
      <c r="D16738" t="s">
        <v>243</v>
      </c>
      <c r="E16738" t="s">
        <v>101</v>
      </c>
    </row>
    <row r="16739" spans="1:7" x14ac:dyDescent="0.35">
      <c r="A16739">
        <v>7022025</v>
      </c>
      <c r="B16739" t="s">
        <v>822</v>
      </c>
      <c r="C16739" t="s">
        <v>508</v>
      </c>
      <c r="D16739" t="s">
        <v>245</v>
      </c>
      <c r="E16739" t="s">
        <v>246</v>
      </c>
    </row>
    <row r="16740" spans="1:7" x14ac:dyDescent="0.35">
      <c r="A16740">
        <v>7022025</v>
      </c>
      <c r="B16740" t="s">
        <v>883</v>
      </c>
      <c r="C16740" t="s">
        <v>551</v>
      </c>
      <c r="D16740" t="s">
        <v>245</v>
      </c>
      <c r="E16740" t="s">
        <v>249</v>
      </c>
    </row>
    <row r="16741" spans="1:7" x14ac:dyDescent="0.35">
      <c r="A16741">
        <v>7022025</v>
      </c>
      <c r="B16741" t="s">
        <v>822</v>
      </c>
      <c r="C16741" t="s">
        <v>438</v>
      </c>
      <c r="D16741" t="s">
        <v>252</v>
      </c>
      <c r="E16741" t="s">
        <v>101</v>
      </c>
    </row>
    <row r="16742" spans="1:7" x14ac:dyDescent="0.35">
      <c r="A16742">
        <v>7022025</v>
      </c>
      <c r="B16742" t="s">
        <v>824</v>
      </c>
      <c r="C16742" t="s">
        <v>165</v>
      </c>
      <c r="D16742" t="s">
        <v>254</v>
      </c>
    </row>
    <row r="16743" spans="1:7" x14ac:dyDescent="0.35">
      <c r="A16743">
        <v>7022025</v>
      </c>
      <c r="B16743" t="s">
        <v>880</v>
      </c>
      <c r="C16743" t="s">
        <v>581</v>
      </c>
      <c r="D16743" t="s">
        <v>256</v>
      </c>
      <c r="E16743" t="s">
        <v>257</v>
      </c>
      <c r="F16743" t="s">
        <v>236</v>
      </c>
      <c r="G16743" t="s">
        <v>101</v>
      </c>
    </row>
    <row r="16744" spans="1:7" x14ac:dyDescent="0.35">
      <c r="A16744">
        <v>7022025</v>
      </c>
      <c r="B16744" t="s">
        <v>836</v>
      </c>
      <c r="C16744" t="s">
        <v>460</v>
      </c>
      <c r="D16744" t="s">
        <v>260</v>
      </c>
      <c r="E16744" t="s">
        <v>136</v>
      </c>
      <c r="F16744" t="s">
        <v>101</v>
      </c>
    </row>
    <row r="16745" spans="1:7" x14ac:dyDescent="0.35">
      <c r="A16745">
        <v>7022025</v>
      </c>
      <c r="B16745" t="s">
        <v>444</v>
      </c>
      <c r="C16745" t="s">
        <v>261</v>
      </c>
      <c r="D16745" t="s">
        <v>262</v>
      </c>
      <c r="E16745" t="s">
        <v>101</v>
      </c>
    </row>
    <row r="16746" spans="1:7" x14ac:dyDescent="0.35">
      <c r="A16746">
        <v>7022025</v>
      </c>
      <c r="B16746" t="s">
        <v>696</v>
      </c>
      <c r="C16746" t="s">
        <v>264</v>
      </c>
      <c r="D16746" t="s">
        <v>101</v>
      </c>
    </row>
    <row r="16747" spans="1:7" x14ac:dyDescent="0.35">
      <c r="A16747">
        <v>7022025</v>
      </c>
      <c r="B16747" t="s">
        <v>694</v>
      </c>
      <c r="C16747" t="s">
        <v>264</v>
      </c>
      <c r="D16747" t="s">
        <v>149</v>
      </c>
    </row>
    <row r="16748" spans="1:7" x14ac:dyDescent="0.35">
      <c r="A16748">
        <v>7022025</v>
      </c>
      <c r="B16748" t="s">
        <v>869</v>
      </c>
      <c r="C16748" t="s">
        <v>579</v>
      </c>
      <c r="D16748" t="s">
        <v>265</v>
      </c>
      <c r="E16748" t="s">
        <v>101</v>
      </c>
      <c r="F16748" t="s">
        <v>266</v>
      </c>
    </row>
    <row r="16749" spans="1:7" x14ac:dyDescent="0.35">
      <c r="A16749">
        <v>7022025</v>
      </c>
      <c r="B16749" t="s">
        <v>590</v>
      </c>
      <c r="C16749" t="s">
        <v>267</v>
      </c>
      <c r="D16749" t="s">
        <v>101</v>
      </c>
    </row>
    <row r="16750" spans="1:7" x14ac:dyDescent="0.35">
      <c r="A16750">
        <v>7022025</v>
      </c>
      <c r="B16750" t="s">
        <v>778</v>
      </c>
      <c r="C16750" t="s">
        <v>494</v>
      </c>
      <c r="D16750" t="s">
        <v>268</v>
      </c>
    </row>
    <row r="16751" spans="1:7" x14ac:dyDescent="0.35">
      <c r="A16751">
        <v>7022025</v>
      </c>
      <c r="B16751" t="s">
        <v>582</v>
      </c>
      <c r="C16751" t="s">
        <v>270</v>
      </c>
      <c r="D16751" t="s">
        <v>271</v>
      </c>
      <c r="E16751" t="s">
        <v>101</v>
      </c>
    </row>
    <row r="16752" spans="1:7" x14ac:dyDescent="0.35">
      <c r="A16752">
        <v>7022025</v>
      </c>
      <c r="B16752" t="s">
        <v>788</v>
      </c>
      <c r="C16752" t="s">
        <v>440</v>
      </c>
      <c r="D16752" t="s">
        <v>274</v>
      </c>
      <c r="E16752" t="s">
        <v>101</v>
      </c>
    </row>
    <row r="16753" spans="1:9" x14ac:dyDescent="0.35">
      <c r="A16753">
        <v>7022025</v>
      </c>
      <c r="B16753" t="s">
        <v>884</v>
      </c>
      <c r="C16753" t="s">
        <v>498</v>
      </c>
      <c r="D16753" t="s">
        <v>277</v>
      </c>
      <c r="E16753" t="s">
        <v>101</v>
      </c>
    </row>
    <row r="16754" spans="1:9" x14ac:dyDescent="0.35">
      <c r="A16754">
        <v>7022025</v>
      </c>
      <c r="B16754" t="s">
        <v>775</v>
      </c>
      <c r="C16754" t="s">
        <v>494</v>
      </c>
      <c r="D16754" t="s">
        <v>279</v>
      </c>
      <c r="E16754" t="s">
        <v>140</v>
      </c>
      <c r="F16754" t="s">
        <v>280</v>
      </c>
    </row>
    <row r="16755" spans="1:9" x14ac:dyDescent="0.35">
      <c r="A16755">
        <v>7022025</v>
      </c>
      <c r="B16755" t="s">
        <v>828</v>
      </c>
      <c r="C16755" t="s">
        <v>456</v>
      </c>
      <c r="D16755" t="s">
        <v>284</v>
      </c>
      <c r="E16755" t="s">
        <v>101</v>
      </c>
    </row>
    <row r="16756" spans="1:9" x14ac:dyDescent="0.35">
      <c r="A16756">
        <v>7022025</v>
      </c>
      <c r="B16756" t="s">
        <v>847</v>
      </c>
      <c r="C16756" t="s">
        <v>583</v>
      </c>
      <c r="D16756" t="s">
        <v>287</v>
      </c>
      <c r="E16756" t="s">
        <v>101</v>
      </c>
    </row>
    <row r="16757" spans="1:9" x14ac:dyDescent="0.35">
      <c r="A16757">
        <v>7022025</v>
      </c>
      <c r="B16757" t="s">
        <v>508</v>
      </c>
      <c r="C16757" t="s">
        <v>288</v>
      </c>
      <c r="D16757" t="s">
        <v>101</v>
      </c>
    </row>
    <row r="16758" spans="1:9" x14ac:dyDescent="0.35">
      <c r="A16758">
        <v>7022025</v>
      </c>
      <c r="B16758" t="s">
        <v>782</v>
      </c>
      <c r="C16758" t="s">
        <v>290</v>
      </c>
      <c r="D16758" t="s">
        <v>140</v>
      </c>
      <c r="E16758" t="s">
        <v>291</v>
      </c>
    </row>
    <row r="16759" spans="1:9" x14ac:dyDescent="0.35">
      <c r="A16759">
        <v>7022025</v>
      </c>
      <c r="B16759" t="s">
        <v>874</v>
      </c>
      <c r="C16759" t="s">
        <v>583</v>
      </c>
      <c r="D16759" t="s">
        <v>290</v>
      </c>
      <c r="E16759" t="s">
        <v>140</v>
      </c>
      <c r="F16759" t="s">
        <v>294</v>
      </c>
      <c r="G16759" t="s">
        <v>295</v>
      </c>
      <c r="H16759" t="s">
        <v>101</v>
      </c>
    </row>
    <row r="16760" spans="1:9" x14ac:dyDescent="0.35">
      <c r="A16760">
        <v>7022025</v>
      </c>
      <c r="B16760" t="s">
        <v>825</v>
      </c>
      <c r="C16760" t="s">
        <v>440</v>
      </c>
      <c r="D16760" t="s">
        <v>298</v>
      </c>
      <c r="E16760" t="s">
        <v>101</v>
      </c>
    </row>
    <row r="16761" spans="1:9" x14ac:dyDescent="0.35">
      <c r="A16761">
        <v>7022025</v>
      </c>
      <c r="B16761" t="s">
        <v>525</v>
      </c>
      <c r="C16761" t="s">
        <v>480</v>
      </c>
      <c r="D16761" t="s">
        <v>300</v>
      </c>
      <c r="E16761" t="s">
        <v>262</v>
      </c>
      <c r="F16761" t="s">
        <v>101</v>
      </c>
    </row>
    <row r="16762" spans="1:9" x14ac:dyDescent="0.35">
      <c r="A16762">
        <v>7022025</v>
      </c>
      <c r="B16762" t="s">
        <v>854</v>
      </c>
      <c r="C16762" t="s">
        <v>441</v>
      </c>
      <c r="D16762" t="s">
        <v>301</v>
      </c>
      <c r="E16762" t="s">
        <v>101</v>
      </c>
    </row>
    <row r="16763" spans="1:9" x14ac:dyDescent="0.35">
      <c r="A16763">
        <v>7022025</v>
      </c>
      <c r="B16763" t="s">
        <v>905</v>
      </c>
      <c r="C16763" t="s">
        <v>499</v>
      </c>
      <c r="D16763" t="s">
        <v>303</v>
      </c>
      <c r="E16763" t="s">
        <v>149</v>
      </c>
    </row>
    <row r="16764" spans="1:9" x14ac:dyDescent="0.35">
      <c r="A16764">
        <v>7022025</v>
      </c>
      <c r="B16764" t="s">
        <v>851</v>
      </c>
      <c r="C16764" t="s">
        <v>579</v>
      </c>
      <c r="D16764" t="s">
        <v>306</v>
      </c>
      <c r="E16764" t="s">
        <v>101</v>
      </c>
    </row>
    <row r="16765" spans="1:9" x14ac:dyDescent="0.35">
      <c r="A16765">
        <v>7022025</v>
      </c>
      <c r="B16765" t="s">
        <v>870</v>
      </c>
      <c r="C16765" t="s">
        <v>570</v>
      </c>
      <c r="D16765" t="s">
        <v>308</v>
      </c>
      <c r="E16765" t="s">
        <v>309</v>
      </c>
      <c r="F16765" t="s">
        <v>310</v>
      </c>
      <c r="G16765" t="s">
        <v>311</v>
      </c>
      <c r="H16765" t="s">
        <v>312</v>
      </c>
      <c r="I16765" t="s">
        <v>101</v>
      </c>
    </row>
    <row r="16766" spans="1:9" x14ac:dyDescent="0.35">
      <c r="A16766">
        <v>7022025</v>
      </c>
      <c r="B16766" t="s">
        <v>444</v>
      </c>
      <c r="C16766" t="s">
        <v>455</v>
      </c>
      <c r="D16766" t="s">
        <v>314</v>
      </c>
      <c r="E16766" t="s">
        <v>315</v>
      </c>
      <c r="F16766" t="s">
        <v>101</v>
      </c>
    </row>
    <row r="16767" spans="1:9" x14ac:dyDescent="0.35">
      <c r="A16767">
        <v>7022025</v>
      </c>
      <c r="B16767" t="s">
        <v>560</v>
      </c>
      <c r="C16767" t="s">
        <v>195</v>
      </c>
      <c r="D16767" t="s">
        <v>314</v>
      </c>
      <c r="E16767" t="s">
        <v>317</v>
      </c>
      <c r="F16767" t="s">
        <v>101</v>
      </c>
    </row>
    <row r="16768" spans="1:9" x14ac:dyDescent="0.35">
      <c r="A16768">
        <v>7022025</v>
      </c>
      <c r="B16768" t="s">
        <v>786</v>
      </c>
      <c r="C16768" t="s">
        <v>444</v>
      </c>
      <c r="D16768" t="s">
        <v>319</v>
      </c>
      <c r="E16768" t="s">
        <v>320</v>
      </c>
      <c r="F16768" t="s">
        <v>321</v>
      </c>
    </row>
    <row r="16769" spans="1:6" x14ac:dyDescent="0.35">
      <c r="A16769">
        <v>7022025</v>
      </c>
      <c r="B16769" t="s">
        <v>843</v>
      </c>
      <c r="C16769" t="s">
        <v>581</v>
      </c>
      <c r="D16769" t="s">
        <v>322</v>
      </c>
      <c r="E16769" t="s">
        <v>101</v>
      </c>
    </row>
    <row r="16770" spans="1:6" x14ac:dyDescent="0.35">
      <c r="A16770">
        <v>7022025</v>
      </c>
      <c r="B16770" t="s">
        <v>865</v>
      </c>
      <c r="C16770" t="s">
        <v>557</v>
      </c>
      <c r="D16770" t="s">
        <v>325</v>
      </c>
      <c r="E16770" t="s">
        <v>101</v>
      </c>
    </row>
    <row r="16771" spans="1:6" x14ac:dyDescent="0.35">
      <c r="A16771">
        <v>7022025</v>
      </c>
      <c r="B16771" t="s">
        <v>863</v>
      </c>
      <c r="C16771" t="s">
        <v>722</v>
      </c>
      <c r="D16771" t="s">
        <v>328</v>
      </c>
      <c r="E16771" t="s">
        <v>101</v>
      </c>
    </row>
    <row r="16772" spans="1:6" x14ac:dyDescent="0.35">
      <c r="A16772">
        <v>7022025</v>
      </c>
      <c r="B16772" t="s">
        <v>515</v>
      </c>
      <c r="C16772" t="s">
        <v>331</v>
      </c>
      <c r="D16772" t="s">
        <v>332</v>
      </c>
      <c r="E16772" t="s">
        <v>101</v>
      </c>
    </row>
    <row r="16773" spans="1:6" x14ac:dyDescent="0.35">
      <c r="A16773">
        <v>7022025</v>
      </c>
      <c r="B16773" t="s">
        <v>496</v>
      </c>
      <c r="C16773" t="s">
        <v>353</v>
      </c>
      <c r="D16773" t="s">
        <v>331</v>
      </c>
      <c r="E16773" t="s">
        <v>335</v>
      </c>
      <c r="F16773" t="s">
        <v>101</v>
      </c>
    </row>
    <row r="16774" spans="1:6" x14ac:dyDescent="0.35">
      <c r="A16774">
        <v>7022025</v>
      </c>
      <c r="B16774" t="s">
        <v>454</v>
      </c>
      <c r="C16774" t="s">
        <v>117</v>
      </c>
      <c r="D16774" t="s">
        <v>331</v>
      </c>
      <c r="E16774" t="s">
        <v>338</v>
      </c>
      <c r="F16774" t="s">
        <v>321</v>
      </c>
    </row>
    <row r="16775" spans="1:6" x14ac:dyDescent="0.35">
      <c r="A16775">
        <v>7022025</v>
      </c>
      <c r="B16775" t="s">
        <v>865</v>
      </c>
      <c r="C16775" t="s">
        <v>570</v>
      </c>
      <c r="D16775" t="s">
        <v>170</v>
      </c>
    </row>
    <row r="16776" spans="1:6" x14ac:dyDescent="0.35">
      <c r="A16776">
        <v>7022025</v>
      </c>
      <c r="B16776" t="s">
        <v>839</v>
      </c>
      <c r="C16776" t="s">
        <v>494</v>
      </c>
      <c r="D16776" t="s">
        <v>341</v>
      </c>
      <c r="E16776" t="s">
        <v>101</v>
      </c>
    </row>
    <row r="16777" spans="1:6" x14ac:dyDescent="0.35">
      <c r="A16777">
        <v>7022025</v>
      </c>
      <c r="B16777" t="s">
        <v>692</v>
      </c>
      <c r="C16777" t="s">
        <v>444</v>
      </c>
      <c r="D16777" t="s">
        <v>343</v>
      </c>
      <c r="E16777" t="s">
        <v>101</v>
      </c>
    </row>
    <row r="16778" spans="1:6" x14ac:dyDescent="0.35">
      <c r="A16778">
        <v>7022025</v>
      </c>
      <c r="B16778" t="s">
        <v>304</v>
      </c>
      <c r="C16778" t="s">
        <v>132</v>
      </c>
      <c r="D16778" t="s">
        <v>344</v>
      </c>
      <c r="E16778" t="s">
        <v>345</v>
      </c>
      <c r="F16778" t="s">
        <v>101</v>
      </c>
    </row>
    <row r="16779" spans="1:6" x14ac:dyDescent="0.35">
      <c r="A16779">
        <v>7022025</v>
      </c>
      <c r="B16779" t="s">
        <v>664</v>
      </c>
      <c r="C16779" t="s">
        <v>473</v>
      </c>
      <c r="D16779" t="s">
        <v>132</v>
      </c>
      <c r="E16779" t="s">
        <v>347</v>
      </c>
      <c r="F16779" t="s">
        <v>101</v>
      </c>
    </row>
    <row r="16780" spans="1:6" x14ac:dyDescent="0.35">
      <c r="A16780">
        <v>7022025</v>
      </c>
      <c r="B16780" t="s">
        <v>923</v>
      </c>
      <c r="C16780" t="s">
        <v>719</v>
      </c>
      <c r="D16780" t="s">
        <v>132</v>
      </c>
      <c r="E16780" t="s">
        <v>348</v>
      </c>
      <c r="F16780" t="s">
        <v>101</v>
      </c>
    </row>
    <row r="16781" spans="1:6" x14ac:dyDescent="0.35">
      <c r="A16781">
        <v>7022025</v>
      </c>
      <c r="B16781" t="s">
        <v>304</v>
      </c>
      <c r="C16781" t="s">
        <v>375</v>
      </c>
      <c r="D16781" t="s">
        <v>132</v>
      </c>
      <c r="E16781" t="s">
        <v>350</v>
      </c>
      <c r="F16781" t="s">
        <v>101</v>
      </c>
    </row>
    <row r="16782" spans="1:6" x14ac:dyDescent="0.35">
      <c r="A16782">
        <v>7022025</v>
      </c>
      <c r="B16782" t="s">
        <v>904</v>
      </c>
      <c r="C16782" t="s">
        <v>696</v>
      </c>
      <c r="D16782" t="s">
        <v>132</v>
      </c>
      <c r="E16782" t="s">
        <v>352</v>
      </c>
      <c r="F16782" t="s">
        <v>101</v>
      </c>
    </row>
    <row r="16783" spans="1:6" x14ac:dyDescent="0.35">
      <c r="A16783">
        <v>7022025</v>
      </c>
      <c r="B16783" t="s">
        <v>897</v>
      </c>
      <c r="C16783" t="s">
        <v>582</v>
      </c>
      <c r="D16783" t="s">
        <v>132</v>
      </c>
      <c r="E16783" t="s">
        <v>133</v>
      </c>
      <c r="F16783" t="s">
        <v>355</v>
      </c>
    </row>
    <row r="16784" spans="1:6" x14ac:dyDescent="0.35">
      <c r="A16784">
        <v>7022025</v>
      </c>
      <c r="B16784" t="s">
        <v>873</v>
      </c>
      <c r="C16784" t="s">
        <v>444</v>
      </c>
      <c r="D16784" t="s">
        <v>132</v>
      </c>
      <c r="E16784" t="s">
        <v>356</v>
      </c>
      <c r="F16784" t="s">
        <v>101</v>
      </c>
    </row>
    <row r="16785" spans="1:8" x14ac:dyDescent="0.35">
      <c r="A16785">
        <v>7022025</v>
      </c>
      <c r="B16785" t="s">
        <v>285</v>
      </c>
      <c r="C16785" t="s">
        <v>197</v>
      </c>
      <c r="D16785" t="s">
        <v>359</v>
      </c>
      <c r="E16785" t="s">
        <v>360</v>
      </c>
      <c r="F16785" t="s">
        <v>101</v>
      </c>
    </row>
    <row r="16786" spans="1:8" x14ac:dyDescent="0.35">
      <c r="A16786">
        <v>7022025</v>
      </c>
      <c r="B16786" t="s">
        <v>843</v>
      </c>
      <c r="C16786" t="s">
        <v>413</v>
      </c>
      <c r="D16786" t="s">
        <v>359</v>
      </c>
      <c r="E16786" t="s">
        <v>362</v>
      </c>
      <c r="F16786" t="s">
        <v>101</v>
      </c>
    </row>
    <row r="16787" spans="1:8" x14ac:dyDescent="0.35">
      <c r="A16787">
        <v>7022025</v>
      </c>
      <c r="B16787" t="s">
        <v>520</v>
      </c>
      <c r="C16787" t="s">
        <v>359</v>
      </c>
      <c r="D16787" t="s">
        <v>362</v>
      </c>
      <c r="E16787" t="s">
        <v>140</v>
      </c>
      <c r="F16787" t="s">
        <v>364</v>
      </c>
      <c r="G16787" t="s">
        <v>101</v>
      </c>
    </row>
    <row r="16788" spans="1:8" x14ac:dyDescent="0.35">
      <c r="A16788">
        <v>7022025</v>
      </c>
      <c r="B16788" t="s">
        <v>909</v>
      </c>
      <c r="C16788" t="s">
        <v>719</v>
      </c>
      <c r="D16788" t="s">
        <v>366</v>
      </c>
      <c r="E16788" t="s">
        <v>257</v>
      </c>
      <c r="F16788" t="s">
        <v>367</v>
      </c>
      <c r="G16788" t="s">
        <v>101</v>
      </c>
    </row>
    <row r="16789" spans="1:8" x14ac:dyDescent="0.35">
      <c r="A16789">
        <v>7022025</v>
      </c>
      <c r="B16789" t="s">
        <v>886</v>
      </c>
      <c r="C16789" t="s">
        <v>419</v>
      </c>
      <c r="D16789" t="s">
        <v>369</v>
      </c>
      <c r="E16789" t="s">
        <v>370</v>
      </c>
      <c r="F16789" t="s">
        <v>101</v>
      </c>
    </row>
    <row r="16790" spans="1:8" x14ac:dyDescent="0.35">
      <c r="A16790">
        <v>7022025</v>
      </c>
      <c r="B16790" t="s">
        <v>873</v>
      </c>
      <c r="C16790" t="s">
        <v>339</v>
      </c>
      <c r="D16790" t="s">
        <v>371</v>
      </c>
      <c r="E16790" t="s">
        <v>101</v>
      </c>
    </row>
    <row r="16791" spans="1:8" x14ac:dyDescent="0.35">
      <c r="A16791">
        <v>7022025</v>
      </c>
      <c r="B16791" t="s">
        <v>823</v>
      </c>
      <c r="C16791" t="s">
        <v>436</v>
      </c>
      <c r="D16791" t="s">
        <v>372</v>
      </c>
      <c r="E16791" t="s">
        <v>101</v>
      </c>
    </row>
    <row r="16792" spans="1:8" x14ac:dyDescent="0.35">
      <c r="A16792">
        <v>7022025</v>
      </c>
      <c r="B16792" t="s">
        <v>657</v>
      </c>
      <c r="C16792" t="s">
        <v>373</v>
      </c>
      <c r="D16792" t="s">
        <v>101</v>
      </c>
    </row>
    <row r="16793" spans="1:8" x14ac:dyDescent="0.35">
      <c r="A16793">
        <v>7022025</v>
      </c>
      <c r="B16793" t="s">
        <v>890</v>
      </c>
      <c r="C16793" t="s">
        <v>694</v>
      </c>
      <c r="D16793" t="s">
        <v>376</v>
      </c>
      <c r="E16793" t="s">
        <v>140</v>
      </c>
      <c r="F16793" t="s">
        <v>331</v>
      </c>
      <c r="G16793" t="s">
        <v>377</v>
      </c>
      <c r="H16793" t="s">
        <v>101</v>
      </c>
    </row>
    <row r="16794" spans="1:8" x14ac:dyDescent="0.35">
      <c r="A16794">
        <v>7022025</v>
      </c>
      <c r="B16794" t="s">
        <v>864</v>
      </c>
      <c r="C16794" t="s">
        <v>623</v>
      </c>
      <c r="D16794" t="s">
        <v>378</v>
      </c>
    </row>
    <row r="16795" spans="1:8" x14ac:dyDescent="0.35">
      <c r="A16795">
        <v>7022025</v>
      </c>
      <c r="B16795" t="s">
        <v>793</v>
      </c>
      <c r="C16795" t="s">
        <v>600</v>
      </c>
      <c r="D16795" t="s">
        <v>380</v>
      </c>
      <c r="E16795" t="s">
        <v>101</v>
      </c>
    </row>
    <row r="16796" spans="1:8" x14ac:dyDescent="0.35">
      <c r="A16796">
        <v>7022025</v>
      </c>
      <c r="B16796" t="s">
        <v>814</v>
      </c>
      <c r="C16796" t="s">
        <v>493</v>
      </c>
      <c r="D16796" t="s">
        <v>382</v>
      </c>
      <c r="E16796" t="s">
        <v>383</v>
      </c>
    </row>
    <row r="16797" spans="1:8" x14ac:dyDescent="0.35">
      <c r="A16797">
        <v>7022025</v>
      </c>
      <c r="B16797" t="s">
        <v>850</v>
      </c>
      <c r="C16797" t="s">
        <v>525</v>
      </c>
      <c r="D16797" t="s">
        <v>385</v>
      </c>
      <c r="E16797" t="s">
        <v>386</v>
      </c>
    </row>
    <row r="16798" spans="1:8" x14ac:dyDescent="0.35">
      <c r="A16798">
        <v>7022025</v>
      </c>
      <c r="B16798" t="s">
        <v>874</v>
      </c>
      <c r="C16798" t="s">
        <v>663</v>
      </c>
      <c r="D16798" t="s">
        <v>388</v>
      </c>
      <c r="E16798" t="s">
        <v>101</v>
      </c>
    </row>
    <row r="16799" spans="1:8" x14ac:dyDescent="0.35">
      <c r="A16799">
        <v>7022025</v>
      </c>
      <c r="B16799" t="s">
        <v>329</v>
      </c>
      <c r="C16799" t="s">
        <v>391</v>
      </c>
      <c r="D16799" t="s">
        <v>101</v>
      </c>
    </row>
    <row r="16800" spans="1:8" x14ac:dyDescent="0.35">
      <c r="A16800">
        <v>7022025</v>
      </c>
      <c r="B16800" t="s">
        <v>849</v>
      </c>
      <c r="C16800" t="s">
        <v>449</v>
      </c>
      <c r="D16800" t="s">
        <v>393</v>
      </c>
    </row>
    <row r="16801" spans="1:9" x14ac:dyDescent="0.35">
      <c r="A16801">
        <v>7022025</v>
      </c>
      <c r="B16801" t="s">
        <v>802</v>
      </c>
      <c r="C16801" t="s">
        <v>454</v>
      </c>
      <c r="D16801" t="s">
        <v>394</v>
      </c>
      <c r="E16801" t="s">
        <v>395</v>
      </c>
      <c r="F16801" t="s">
        <v>101</v>
      </c>
    </row>
    <row r="16802" spans="1:9" x14ac:dyDescent="0.35">
      <c r="A16802">
        <v>7022025</v>
      </c>
      <c r="B16802" t="s">
        <v>884</v>
      </c>
      <c r="C16802" t="s">
        <v>493</v>
      </c>
      <c r="D16802" t="s">
        <v>396</v>
      </c>
    </row>
    <row r="16803" spans="1:9" x14ac:dyDescent="0.35">
      <c r="A16803">
        <v>7022025</v>
      </c>
      <c r="B16803" t="s">
        <v>417</v>
      </c>
      <c r="C16803" t="s">
        <v>397</v>
      </c>
      <c r="D16803" t="s">
        <v>101</v>
      </c>
    </row>
    <row r="16804" spans="1:9" x14ac:dyDescent="0.35">
      <c r="A16804">
        <v>7022025</v>
      </c>
      <c r="B16804" t="s">
        <v>858</v>
      </c>
      <c r="C16804" t="s">
        <v>501</v>
      </c>
      <c r="D16804" t="s">
        <v>399</v>
      </c>
      <c r="E16804" t="s">
        <v>140</v>
      </c>
      <c r="F16804" t="s">
        <v>400</v>
      </c>
      <c r="G16804" t="s">
        <v>257</v>
      </c>
      <c r="H16804" t="s">
        <v>331</v>
      </c>
      <c r="I16804" t="s">
        <v>401</v>
      </c>
    </row>
    <row r="16805" spans="1:9" x14ac:dyDescent="0.35">
      <c r="A16805">
        <v>7022025</v>
      </c>
      <c r="B16805" t="s">
        <v>887</v>
      </c>
      <c r="C16805" t="s">
        <v>576</v>
      </c>
      <c r="D16805" t="s">
        <v>399</v>
      </c>
      <c r="E16805" t="s">
        <v>187</v>
      </c>
      <c r="F16805" t="s">
        <v>101</v>
      </c>
    </row>
    <row r="16806" spans="1:9" x14ac:dyDescent="0.35">
      <c r="A16806">
        <v>7022025</v>
      </c>
      <c r="B16806" t="s">
        <v>839</v>
      </c>
      <c r="C16806" t="s">
        <v>374</v>
      </c>
      <c r="D16806" t="s">
        <v>399</v>
      </c>
      <c r="E16806" t="s">
        <v>403</v>
      </c>
      <c r="F16806" t="s">
        <v>101</v>
      </c>
    </row>
    <row r="16807" spans="1:9" x14ac:dyDescent="0.35">
      <c r="A16807">
        <v>7022025</v>
      </c>
      <c r="B16807" t="s">
        <v>871</v>
      </c>
      <c r="C16807" t="s">
        <v>542</v>
      </c>
      <c r="D16807" t="s">
        <v>399</v>
      </c>
      <c r="E16807" t="s">
        <v>404</v>
      </c>
      <c r="F16807" t="s">
        <v>101</v>
      </c>
    </row>
    <row r="16808" spans="1:9" x14ac:dyDescent="0.35">
      <c r="A16808">
        <v>6022025</v>
      </c>
      <c r="B16808" t="s">
        <v>752</v>
      </c>
      <c r="C16808" t="s">
        <v>474</v>
      </c>
      <c r="D16808" t="s">
        <v>100</v>
      </c>
      <c r="E16808" t="s">
        <v>101</v>
      </c>
    </row>
    <row r="16809" spans="1:9" x14ac:dyDescent="0.35">
      <c r="A16809">
        <v>6022025</v>
      </c>
      <c r="B16809" t="s">
        <v>829</v>
      </c>
      <c r="C16809" t="s">
        <v>237</v>
      </c>
      <c r="D16809" t="s">
        <v>104</v>
      </c>
      <c r="E16809" t="s">
        <v>101</v>
      </c>
    </row>
    <row r="16810" spans="1:9" x14ac:dyDescent="0.35">
      <c r="A16810">
        <v>6022025</v>
      </c>
      <c r="B16810" t="s">
        <v>756</v>
      </c>
      <c r="C16810" t="s">
        <v>247</v>
      </c>
      <c r="D16810" t="s">
        <v>107</v>
      </c>
      <c r="E16810" t="s">
        <v>108</v>
      </c>
      <c r="F16810" t="s">
        <v>101</v>
      </c>
    </row>
    <row r="16811" spans="1:9" x14ac:dyDescent="0.35">
      <c r="A16811">
        <v>6022025</v>
      </c>
      <c r="B16811" t="s">
        <v>581</v>
      </c>
      <c r="C16811" t="s">
        <v>519</v>
      </c>
      <c r="D16811" t="s">
        <v>111</v>
      </c>
      <c r="E16811" t="s">
        <v>101</v>
      </c>
    </row>
    <row r="16812" spans="1:9" x14ac:dyDescent="0.35">
      <c r="A16812">
        <v>6022025</v>
      </c>
      <c r="B16812" t="s">
        <v>443</v>
      </c>
      <c r="C16812" t="s">
        <v>349</v>
      </c>
      <c r="D16812" t="s">
        <v>114</v>
      </c>
      <c r="E16812" t="s">
        <v>115</v>
      </c>
      <c r="F16812" t="s">
        <v>116</v>
      </c>
    </row>
    <row r="16813" spans="1:9" x14ac:dyDescent="0.35">
      <c r="A16813">
        <v>6022025</v>
      </c>
      <c r="B16813" t="s">
        <v>168</v>
      </c>
      <c r="C16813" t="s">
        <v>151</v>
      </c>
      <c r="D16813" t="s">
        <v>114</v>
      </c>
      <c r="E16813" t="s">
        <v>119</v>
      </c>
      <c r="F16813" t="s">
        <v>120</v>
      </c>
      <c r="G16813" t="s">
        <v>121</v>
      </c>
    </row>
    <row r="16814" spans="1:9" x14ac:dyDescent="0.35">
      <c r="A16814">
        <v>6022025</v>
      </c>
      <c r="B16814" t="s">
        <v>109</v>
      </c>
      <c r="C16814" t="s">
        <v>114</v>
      </c>
      <c r="D16814" t="s">
        <v>124</v>
      </c>
    </row>
    <row r="16815" spans="1:9" x14ac:dyDescent="0.35">
      <c r="A16815">
        <v>6022025</v>
      </c>
      <c r="B16815" t="s">
        <v>453</v>
      </c>
      <c r="C16815" t="s">
        <v>517</v>
      </c>
      <c r="D16815" t="s">
        <v>114</v>
      </c>
      <c r="E16815" t="s">
        <v>127</v>
      </c>
    </row>
    <row r="16816" spans="1:9" x14ac:dyDescent="0.35">
      <c r="A16816">
        <v>6022025</v>
      </c>
      <c r="B16816" t="s">
        <v>506</v>
      </c>
      <c r="C16816" t="s">
        <v>539</v>
      </c>
      <c r="D16816" t="s">
        <v>114</v>
      </c>
      <c r="E16816" t="s">
        <v>130</v>
      </c>
    </row>
    <row r="16817" spans="1:7" x14ac:dyDescent="0.35">
      <c r="A16817">
        <v>6022025</v>
      </c>
      <c r="B16817" t="s">
        <v>142</v>
      </c>
      <c r="C16817" t="s">
        <v>166</v>
      </c>
      <c r="D16817" t="s">
        <v>114</v>
      </c>
      <c r="E16817" t="s">
        <v>132</v>
      </c>
      <c r="F16817" t="s">
        <v>133</v>
      </c>
    </row>
    <row r="16818" spans="1:7" x14ac:dyDescent="0.35">
      <c r="A16818">
        <v>6022025</v>
      </c>
      <c r="B16818" t="s">
        <v>795</v>
      </c>
      <c r="C16818" t="s">
        <v>516</v>
      </c>
      <c r="D16818" t="s">
        <v>135</v>
      </c>
      <c r="E16818" t="s">
        <v>136</v>
      </c>
    </row>
    <row r="16819" spans="1:7" x14ac:dyDescent="0.35">
      <c r="A16819">
        <v>6022025</v>
      </c>
      <c r="B16819" t="s">
        <v>761</v>
      </c>
      <c r="C16819" t="s">
        <v>591</v>
      </c>
      <c r="D16819" t="s">
        <v>139</v>
      </c>
      <c r="E16819" t="s">
        <v>140</v>
      </c>
      <c r="F16819" t="s">
        <v>141</v>
      </c>
      <c r="G16819" t="s">
        <v>101</v>
      </c>
    </row>
    <row r="16820" spans="1:7" x14ac:dyDescent="0.35">
      <c r="A16820">
        <v>6022025</v>
      </c>
      <c r="B16820" t="s">
        <v>789</v>
      </c>
      <c r="C16820" t="s">
        <v>422</v>
      </c>
      <c r="D16820" t="s">
        <v>144</v>
      </c>
      <c r="E16820" t="s">
        <v>101</v>
      </c>
    </row>
    <row r="16821" spans="1:7" x14ac:dyDescent="0.35">
      <c r="A16821">
        <v>6022025</v>
      </c>
      <c r="B16821" t="s">
        <v>776</v>
      </c>
      <c r="C16821" t="s">
        <v>499</v>
      </c>
      <c r="D16821" t="s">
        <v>147</v>
      </c>
      <c r="E16821" t="s">
        <v>148</v>
      </c>
      <c r="F16821" t="s">
        <v>149</v>
      </c>
    </row>
    <row r="16822" spans="1:7" x14ac:dyDescent="0.35">
      <c r="A16822">
        <v>6022025</v>
      </c>
      <c r="B16822" t="s">
        <v>802</v>
      </c>
      <c r="C16822" t="s">
        <v>454</v>
      </c>
      <c r="D16822" t="s">
        <v>152</v>
      </c>
      <c r="E16822" t="s">
        <v>140</v>
      </c>
      <c r="F16822" t="s">
        <v>153</v>
      </c>
      <c r="G16822" t="s">
        <v>101</v>
      </c>
    </row>
    <row r="16823" spans="1:7" x14ac:dyDescent="0.35">
      <c r="A16823">
        <v>6022025</v>
      </c>
      <c r="B16823" t="s">
        <v>883</v>
      </c>
      <c r="C16823" t="s">
        <v>663</v>
      </c>
      <c r="D16823" t="s">
        <v>156</v>
      </c>
      <c r="E16823" t="s">
        <v>101</v>
      </c>
    </row>
    <row r="16824" spans="1:7" x14ac:dyDescent="0.35">
      <c r="A16824">
        <v>6022025</v>
      </c>
      <c r="B16824" t="s">
        <v>566</v>
      </c>
      <c r="C16824" t="s">
        <v>159</v>
      </c>
      <c r="D16824" t="s">
        <v>101</v>
      </c>
    </row>
    <row r="16825" spans="1:7" x14ac:dyDescent="0.35">
      <c r="A16825">
        <v>6022025</v>
      </c>
      <c r="B16825" t="s">
        <v>611</v>
      </c>
      <c r="C16825" t="s">
        <v>161</v>
      </c>
      <c r="D16825" t="s">
        <v>101</v>
      </c>
    </row>
    <row r="16826" spans="1:7" x14ac:dyDescent="0.35">
      <c r="A16826">
        <v>6022025</v>
      </c>
      <c r="B16826" t="s">
        <v>655</v>
      </c>
      <c r="C16826" t="s">
        <v>154</v>
      </c>
      <c r="D16826" t="s">
        <v>164</v>
      </c>
      <c r="E16826" t="s">
        <v>101</v>
      </c>
    </row>
    <row r="16827" spans="1:7" x14ac:dyDescent="0.35">
      <c r="A16827">
        <v>6022025</v>
      </c>
      <c r="B16827" t="s">
        <v>874</v>
      </c>
      <c r="C16827" t="s">
        <v>218</v>
      </c>
      <c r="D16827" t="s">
        <v>167</v>
      </c>
    </row>
    <row r="16828" spans="1:7" x14ac:dyDescent="0.35">
      <c r="A16828">
        <v>6022025</v>
      </c>
      <c r="B16828" t="s">
        <v>742</v>
      </c>
      <c r="C16828" t="s">
        <v>292</v>
      </c>
      <c r="D16828" t="s">
        <v>169</v>
      </c>
      <c r="E16828" t="s">
        <v>170</v>
      </c>
      <c r="F16828" t="s">
        <v>101</v>
      </c>
    </row>
    <row r="16829" spans="1:7" x14ac:dyDescent="0.35">
      <c r="A16829">
        <v>6022025</v>
      </c>
      <c r="B16829" t="s">
        <v>839</v>
      </c>
      <c r="C16829" t="s">
        <v>218</v>
      </c>
      <c r="D16829" t="s">
        <v>173</v>
      </c>
      <c r="E16829" t="s">
        <v>101</v>
      </c>
    </row>
    <row r="16830" spans="1:7" x14ac:dyDescent="0.35">
      <c r="A16830">
        <v>6022025</v>
      </c>
      <c r="B16830" t="s">
        <v>831</v>
      </c>
      <c r="C16830" t="s">
        <v>471</v>
      </c>
      <c r="D16830" t="s">
        <v>176</v>
      </c>
      <c r="E16830" t="s">
        <v>101</v>
      </c>
    </row>
    <row r="16831" spans="1:7" x14ac:dyDescent="0.35">
      <c r="A16831">
        <v>6022025</v>
      </c>
      <c r="B16831" t="s">
        <v>908</v>
      </c>
      <c r="C16831" t="s">
        <v>444</v>
      </c>
      <c r="D16831" t="s">
        <v>176</v>
      </c>
      <c r="E16831" t="s">
        <v>149</v>
      </c>
    </row>
    <row r="16832" spans="1:7" x14ac:dyDescent="0.35">
      <c r="A16832">
        <v>6022025</v>
      </c>
      <c r="B16832" t="s">
        <v>768</v>
      </c>
      <c r="C16832" t="s">
        <v>523</v>
      </c>
      <c r="D16832" t="s">
        <v>181</v>
      </c>
      <c r="E16832" t="s">
        <v>182</v>
      </c>
      <c r="F16832" t="s">
        <v>101</v>
      </c>
    </row>
    <row r="16833" spans="1:7" x14ac:dyDescent="0.35">
      <c r="A16833">
        <v>6022025</v>
      </c>
      <c r="B16833" t="s">
        <v>904</v>
      </c>
      <c r="C16833" t="s">
        <v>791</v>
      </c>
      <c r="D16833" t="s">
        <v>184</v>
      </c>
      <c r="E16833" t="s">
        <v>101</v>
      </c>
    </row>
    <row r="16834" spans="1:7" x14ac:dyDescent="0.35">
      <c r="A16834">
        <v>6022025</v>
      </c>
      <c r="B16834" t="s">
        <v>240</v>
      </c>
      <c r="C16834" t="s">
        <v>187</v>
      </c>
      <c r="D16834" t="s">
        <v>101</v>
      </c>
    </row>
    <row r="16835" spans="1:7" x14ac:dyDescent="0.35">
      <c r="A16835">
        <v>6022025</v>
      </c>
      <c r="B16835" t="s">
        <v>694</v>
      </c>
      <c r="C16835" t="s">
        <v>305</v>
      </c>
      <c r="D16835" t="s">
        <v>190</v>
      </c>
      <c r="E16835" t="s">
        <v>191</v>
      </c>
      <c r="F16835" t="s">
        <v>101</v>
      </c>
    </row>
    <row r="16836" spans="1:7" x14ac:dyDescent="0.35">
      <c r="A16836">
        <v>6022025</v>
      </c>
      <c r="B16836" t="s">
        <v>425</v>
      </c>
      <c r="C16836" t="s">
        <v>190</v>
      </c>
      <c r="D16836" t="s">
        <v>194</v>
      </c>
      <c r="E16836" t="s">
        <v>101</v>
      </c>
    </row>
    <row r="16837" spans="1:7" x14ac:dyDescent="0.35">
      <c r="A16837">
        <v>6022025</v>
      </c>
      <c r="B16837" t="s">
        <v>755</v>
      </c>
      <c r="C16837" t="s">
        <v>430</v>
      </c>
      <c r="D16837" t="s">
        <v>190</v>
      </c>
      <c r="E16837" t="s">
        <v>196</v>
      </c>
      <c r="F16837" t="s">
        <v>101</v>
      </c>
    </row>
    <row r="16838" spans="1:7" x14ac:dyDescent="0.35">
      <c r="A16838">
        <v>6022025</v>
      </c>
      <c r="B16838" t="s">
        <v>426</v>
      </c>
      <c r="C16838" t="s">
        <v>198</v>
      </c>
      <c r="D16838" t="s">
        <v>140</v>
      </c>
      <c r="E16838" t="s">
        <v>199</v>
      </c>
      <c r="F16838" t="s">
        <v>200</v>
      </c>
      <c r="G16838" t="s">
        <v>101</v>
      </c>
    </row>
    <row r="16839" spans="1:7" x14ac:dyDescent="0.35">
      <c r="A16839">
        <v>6022025</v>
      </c>
      <c r="B16839" t="s">
        <v>591</v>
      </c>
      <c r="C16839" t="s">
        <v>323</v>
      </c>
      <c r="D16839" t="s">
        <v>61</v>
      </c>
      <c r="E16839" t="s">
        <v>101</v>
      </c>
    </row>
    <row r="16840" spans="1:7" x14ac:dyDescent="0.35">
      <c r="A16840">
        <v>6022025</v>
      </c>
      <c r="B16840" t="s">
        <v>802</v>
      </c>
      <c r="C16840" t="s">
        <v>438</v>
      </c>
      <c r="D16840" t="s">
        <v>205</v>
      </c>
      <c r="E16840" t="s">
        <v>101</v>
      </c>
    </row>
    <row r="16841" spans="1:7" x14ac:dyDescent="0.35">
      <c r="A16841">
        <v>6022025</v>
      </c>
      <c r="B16841" t="s">
        <v>897</v>
      </c>
      <c r="C16841" t="s">
        <v>638</v>
      </c>
      <c r="D16841" t="s">
        <v>208</v>
      </c>
      <c r="E16841" t="s">
        <v>101</v>
      </c>
    </row>
    <row r="16842" spans="1:7" x14ac:dyDescent="0.35">
      <c r="A16842">
        <v>6022025</v>
      </c>
      <c r="B16842" t="s">
        <v>778</v>
      </c>
      <c r="C16842" t="s">
        <v>438</v>
      </c>
      <c r="D16842" t="s">
        <v>210</v>
      </c>
      <c r="E16842" t="s">
        <v>211</v>
      </c>
      <c r="F16842" t="s">
        <v>101</v>
      </c>
    </row>
    <row r="16843" spans="1:7" x14ac:dyDescent="0.35">
      <c r="A16843">
        <v>6022025</v>
      </c>
      <c r="B16843" t="s">
        <v>137</v>
      </c>
      <c r="C16843" t="s">
        <v>138</v>
      </c>
      <c r="D16843" t="s">
        <v>214</v>
      </c>
      <c r="E16843" t="s">
        <v>215</v>
      </c>
      <c r="F16843" t="s">
        <v>101</v>
      </c>
    </row>
    <row r="16844" spans="1:7" x14ac:dyDescent="0.35">
      <c r="A16844">
        <v>6022025</v>
      </c>
      <c r="B16844" t="s">
        <v>781</v>
      </c>
      <c r="C16844" t="s">
        <v>515</v>
      </c>
      <c r="D16844" t="s">
        <v>217</v>
      </c>
      <c r="E16844" t="s">
        <v>101</v>
      </c>
    </row>
    <row r="16845" spans="1:7" x14ac:dyDescent="0.35">
      <c r="A16845">
        <v>6022025</v>
      </c>
      <c r="B16845" t="s">
        <v>852</v>
      </c>
      <c r="C16845" t="s">
        <v>565</v>
      </c>
      <c r="D16845" t="s">
        <v>220</v>
      </c>
      <c r="E16845" t="s">
        <v>101</v>
      </c>
    </row>
    <row r="16846" spans="1:7" x14ac:dyDescent="0.35">
      <c r="A16846">
        <v>6022025</v>
      </c>
      <c r="B16846" t="s">
        <v>869</v>
      </c>
      <c r="C16846" t="s">
        <v>629</v>
      </c>
      <c r="D16846" t="s">
        <v>222</v>
      </c>
    </row>
    <row r="16847" spans="1:7" x14ac:dyDescent="0.35">
      <c r="A16847">
        <v>6022025</v>
      </c>
      <c r="B16847" t="s">
        <v>844</v>
      </c>
      <c r="C16847" t="s">
        <v>418</v>
      </c>
      <c r="D16847" t="s">
        <v>223</v>
      </c>
    </row>
    <row r="16848" spans="1:7" x14ac:dyDescent="0.35">
      <c r="A16848">
        <v>6022025</v>
      </c>
      <c r="B16848" t="s">
        <v>851</v>
      </c>
      <c r="C16848" t="s">
        <v>578</v>
      </c>
      <c r="D16848" t="s">
        <v>225</v>
      </c>
      <c r="E16848" t="s">
        <v>101</v>
      </c>
    </row>
    <row r="16849" spans="1:7" x14ac:dyDescent="0.35">
      <c r="A16849">
        <v>6022025</v>
      </c>
      <c r="B16849" t="s">
        <v>833</v>
      </c>
      <c r="C16849" t="s">
        <v>494</v>
      </c>
      <c r="D16849" t="s">
        <v>225</v>
      </c>
      <c r="E16849" t="s">
        <v>228</v>
      </c>
      <c r="F16849" t="s">
        <v>229</v>
      </c>
    </row>
    <row r="16850" spans="1:7" x14ac:dyDescent="0.35">
      <c r="A16850">
        <v>6022025</v>
      </c>
      <c r="B16850" t="s">
        <v>789</v>
      </c>
      <c r="C16850" t="s">
        <v>237</v>
      </c>
      <c r="D16850" t="s">
        <v>232</v>
      </c>
      <c r="E16850" t="s">
        <v>101</v>
      </c>
    </row>
    <row r="16851" spans="1:7" x14ac:dyDescent="0.35">
      <c r="A16851">
        <v>6022025</v>
      </c>
      <c r="B16851" t="s">
        <v>718</v>
      </c>
      <c r="C16851" t="s">
        <v>454</v>
      </c>
      <c r="D16851" t="s">
        <v>235</v>
      </c>
      <c r="E16851" t="s">
        <v>236</v>
      </c>
      <c r="F16851" t="s">
        <v>101</v>
      </c>
    </row>
    <row r="16852" spans="1:7" x14ac:dyDescent="0.35">
      <c r="A16852">
        <v>6022025</v>
      </c>
      <c r="B16852" t="s">
        <v>597</v>
      </c>
      <c r="C16852" t="s">
        <v>165</v>
      </c>
      <c r="D16852" t="s">
        <v>235</v>
      </c>
      <c r="E16852" t="s">
        <v>239</v>
      </c>
      <c r="F16852" t="s">
        <v>149</v>
      </c>
    </row>
    <row r="16853" spans="1:7" x14ac:dyDescent="0.35">
      <c r="A16853">
        <v>6022025</v>
      </c>
      <c r="B16853" t="s">
        <v>873</v>
      </c>
      <c r="C16853" t="s">
        <v>736</v>
      </c>
      <c r="D16853" t="s">
        <v>235</v>
      </c>
      <c r="E16853" t="s">
        <v>241</v>
      </c>
      <c r="F16853" t="s">
        <v>101</v>
      </c>
    </row>
    <row r="16854" spans="1:7" x14ac:dyDescent="0.35">
      <c r="A16854">
        <v>6022025</v>
      </c>
      <c r="B16854" t="s">
        <v>788</v>
      </c>
      <c r="C16854" t="s">
        <v>456</v>
      </c>
      <c r="D16854" t="s">
        <v>243</v>
      </c>
      <c r="E16854" t="s">
        <v>101</v>
      </c>
    </row>
    <row r="16855" spans="1:7" x14ac:dyDescent="0.35">
      <c r="A16855">
        <v>6022025</v>
      </c>
      <c r="B16855" t="s">
        <v>806</v>
      </c>
      <c r="C16855" t="s">
        <v>206</v>
      </c>
      <c r="D16855" t="s">
        <v>245</v>
      </c>
      <c r="E16855" t="s">
        <v>246</v>
      </c>
    </row>
    <row r="16856" spans="1:7" x14ac:dyDescent="0.35">
      <c r="A16856">
        <v>6022025</v>
      </c>
      <c r="B16856" t="s">
        <v>898</v>
      </c>
      <c r="C16856" t="s">
        <v>720</v>
      </c>
      <c r="D16856" t="s">
        <v>245</v>
      </c>
      <c r="E16856" t="s">
        <v>249</v>
      </c>
    </row>
    <row r="16857" spans="1:7" x14ac:dyDescent="0.35">
      <c r="A16857">
        <v>6022025</v>
      </c>
      <c r="B16857" t="s">
        <v>839</v>
      </c>
      <c r="C16857" t="s">
        <v>425</v>
      </c>
      <c r="D16857" t="s">
        <v>252</v>
      </c>
      <c r="E16857" t="s">
        <v>101</v>
      </c>
    </row>
    <row r="16858" spans="1:7" x14ac:dyDescent="0.35">
      <c r="A16858">
        <v>6022025</v>
      </c>
      <c r="B16858" t="s">
        <v>661</v>
      </c>
      <c r="C16858" t="s">
        <v>145</v>
      </c>
      <c r="D16858" t="s">
        <v>254</v>
      </c>
    </row>
    <row r="16859" spans="1:7" x14ac:dyDescent="0.35">
      <c r="A16859">
        <v>6022025</v>
      </c>
      <c r="B16859" t="s">
        <v>788</v>
      </c>
      <c r="C16859" t="s">
        <v>450</v>
      </c>
      <c r="D16859" t="s">
        <v>256</v>
      </c>
      <c r="E16859" t="s">
        <v>257</v>
      </c>
      <c r="F16859" t="s">
        <v>236</v>
      </c>
      <c r="G16859" t="s">
        <v>101</v>
      </c>
    </row>
    <row r="16860" spans="1:7" x14ac:dyDescent="0.35">
      <c r="A16860">
        <v>6022025</v>
      </c>
      <c r="B16860" t="s">
        <v>775</v>
      </c>
      <c r="C16860" t="s">
        <v>438</v>
      </c>
      <c r="D16860" t="s">
        <v>260</v>
      </c>
      <c r="E16860" t="s">
        <v>136</v>
      </c>
      <c r="F16860" t="s">
        <v>101</v>
      </c>
    </row>
    <row r="16861" spans="1:7" x14ac:dyDescent="0.35">
      <c r="A16861">
        <v>6022025</v>
      </c>
      <c r="B16861" t="s">
        <v>418</v>
      </c>
      <c r="C16861" t="s">
        <v>261</v>
      </c>
      <c r="D16861" t="s">
        <v>262</v>
      </c>
      <c r="E16861" t="s">
        <v>101</v>
      </c>
    </row>
    <row r="16862" spans="1:7" x14ac:dyDescent="0.35">
      <c r="A16862">
        <v>6022025</v>
      </c>
      <c r="B16862" t="s">
        <v>603</v>
      </c>
      <c r="C16862" t="s">
        <v>264</v>
      </c>
      <c r="D16862" t="s">
        <v>101</v>
      </c>
    </row>
    <row r="16863" spans="1:7" x14ac:dyDescent="0.35">
      <c r="A16863">
        <v>6022025</v>
      </c>
      <c r="B16863" t="s">
        <v>218</v>
      </c>
      <c r="C16863" t="s">
        <v>264</v>
      </c>
      <c r="D16863" t="s">
        <v>149</v>
      </c>
    </row>
    <row r="16864" spans="1:7" x14ac:dyDescent="0.35">
      <c r="A16864">
        <v>6022025</v>
      </c>
      <c r="B16864" t="s">
        <v>858</v>
      </c>
      <c r="C16864" t="s">
        <v>611</v>
      </c>
      <c r="D16864" t="s">
        <v>265</v>
      </c>
      <c r="E16864" t="s">
        <v>101</v>
      </c>
      <c r="F16864" t="s">
        <v>266</v>
      </c>
    </row>
    <row r="16865" spans="1:8" x14ac:dyDescent="0.35">
      <c r="A16865">
        <v>6022025</v>
      </c>
      <c r="B16865" t="s">
        <v>418</v>
      </c>
      <c r="C16865" t="s">
        <v>267</v>
      </c>
      <c r="D16865" t="s">
        <v>101</v>
      </c>
    </row>
    <row r="16866" spans="1:8" x14ac:dyDescent="0.35">
      <c r="A16866">
        <v>6022025</v>
      </c>
      <c r="B16866" t="s">
        <v>778</v>
      </c>
      <c r="C16866" t="s">
        <v>665</v>
      </c>
      <c r="D16866" t="s">
        <v>268</v>
      </c>
    </row>
    <row r="16867" spans="1:8" x14ac:dyDescent="0.35">
      <c r="A16867">
        <v>6022025</v>
      </c>
      <c r="B16867" t="s">
        <v>578</v>
      </c>
      <c r="C16867" t="s">
        <v>270</v>
      </c>
      <c r="D16867" t="s">
        <v>271</v>
      </c>
      <c r="E16867" t="s">
        <v>101</v>
      </c>
    </row>
    <row r="16868" spans="1:8" x14ac:dyDescent="0.35">
      <c r="A16868">
        <v>6022025</v>
      </c>
      <c r="B16868" t="s">
        <v>755</v>
      </c>
      <c r="C16868" t="s">
        <v>339</v>
      </c>
      <c r="D16868" t="s">
        <v>274</v>
      </c>
      <c r="E16868" t="s">
        <v>101</v>
      </c>
    </row>
    <row r="16869" spans="1:8" x14ac:dyDescent="0.35">
      <c r="A16869">
        <v>6022025</v>
      </c>
      <c r="B16869" t="s">
        <v>846</v>
      </c>
      <c r="C16869" t="s">
        <v>456</v>
      </c>
      <c r="D16869" t="s">
        <v>277</v>
      </c>
      <c r="E16869" t="s">
        <v>101</v>
      </c>
    </row>
    <row r="16870" spans="1:8" x14ac:dyDescent="0.35">
      <c r="A16870">
        <v>6022025</v>
      </c>
      <c r="B16870" t="s">
        <v>769</v>
      </c>
      <c r="C16870" t="s">
        <v>221</v>
      </c>
      <c r="D16870" t="s">
        <v>279</v>
      </c>
      <c r="E16870" t="s">
        <v>140</v>
      </c>
      <c r="F16870" t="s">
        <v>280</v>
      </c>
    </row>
    <row r="16871" spans="1:8" x14ac:dyDescent="0.35">
      <c r="A16871">
        <v>6022025</v>
      </c>
      <c r="B16871" t="s">
        <v>783</v>
      </c>
      <c r="C16871" t="s">
        <v>430</v>
      </c>
      <c r="D16871" t="s">
        <v>284</v>
      </c>
      <c r="E16871" t="s">
        <v>101</v>
      </c>
    </row>
    <row r="16872" spans="1:8" x14ac:dyDescent="0.35">
      <c r="A16872">
        <v>6022025</v>
      </c>
      <c r="B16872" t="s">
        <v>920</v>
      </c>
      <c r="C16872" t="s">
        <v>636</v>
      </c>
      <c r="D16872" t="s">
        <v>287</v>
      </c>
      <c r="E16872" t="s">
        <v>101</v>
      </c>
    </row>
    <row r="16873" spans="1:8" x14ac:dyDescent="0.35">
      <c r="A16873">
        <v>6022025</v>
      </c>
      <c r="B16873" t="s">
        <v>511</v>
      </c>
      <c r="C16873" t="s">
        <v>288</v>
      </c>
      <c r="D16873" t="s">
        <v>101</v>
      </c>
    </row>
    <row r="16874" spans="1:8" x14ac:dyDescent="0.35">
      <c r="A16874">
        <v>6022025</v>
      </c>
      <c r="B16874" t="s">
        <v>623</v>
      </c>
      <c r="C16874" t="s">
        <v>290</v>
      </c>
      <c r="D16874" t="s">
        <v>140</v>
      </c>
      <c r="E16874" t="s">
        <v>291</v>
      </c>
    </row>
    <row r="16875" spans="1:8" x14ac:dyDescent="0.35">
      <c r="A16875">
        <v>6022025</v>
      </c>
      <c r="B16875" t="s">
        <v>846</v>
      </c>
      <c r="C16875" t="s">
        <v>594</v>
      </c>
      <c r="D16875" t="s">
        <v>290</v>
      </c>
      <c r="E16875" t="s">
        <v>140</v>
      </c>
      <c r="F16875" t="s">
        <v>294</v>
      </c>
      <c r="G16875" t="s">
        <v>295</v>
      </c>
      <c r="H16875" t="s">
        <v>101</v>
      </c>
    </row>
    <row r="16876" spans="1:8" x14ac:dyDescent="0.35">
      <c r="A16876">
        <v>6022025</v>
      </c>
      <c r="B16876" t="s">
        <v>788</v>
      </c>
      <c r="C16876" t="s">
        <v>424</v>
      </c>
      <c r="D16876" t="s">
        <v>298</v>
      </c>
      <c r="E16876" t="s">
        <v>101</v>
      </c>
    </row>
    <row r="16877" spans="1:8" x14ac:dyDescent="0.35">
      <c r="A16877">
        <v>6022025</v>
      </c>
      <c r="B16877" t="s">
        <v>516</v>
      </c>
      <c r="C16877" t="s">
        <v>272</v>
      </c>
      <c r="D16877" t="s">
        <v>300</v>
      </c>
      <c r="E16877" t="s">
        <v>262</v>
      </c>
      <c r="F16877" t="s">
        <v>101</v>
      </c>
    </row>
    <row r="16878" spans="1:8" x14ac:dyDescent="0.35">
      <c r="A16878">
        <v>6022025</v>
      </c>
      <c r="B16878" t="s">
        <v>770</v>
      </c>
      <c r="C16878" t="s">
        <v>326</v>
      </c>
      <c r="D16878" t="s">
        <v>301</v>
      </c>
      <c r="E16878" t="s">
        <v>101</v>
      </c>
    </row>
    <row r="16879" spans="1:8" x14ac:dyDescent="0.35">
      <c r="A16879">
        <v>6022025</v>
      </c>
      <c r="B16879" t="s">
        <v>833</v>
      </c>
      <c r="C16879" t="s">
        <v>454</v>
      </c>
      <c r="D16879" t="s">
        <v>303</v>
      </c>
      <c r="E16879" t="s">
        <v>149</v>
      </c>
    </row>
    <row r="16880" spans="1:8" x14ac:dyDescent="0.35">
      <c r="A16880">
        <v>6022025</v>
      </c>
      <c r="B16880" t="s">
        <v>844</v>
      </c>
      <c r="C16880" t="s">
        <v>750</v>
      </c>
      <c r="D16880" t="s">
        <v>306</v>
      </c>
      <c r="E16880" t="s">
        <v>101</v>
      </c>
    </row>
    <row r="16881" spans="1:8" x14ac:dyDescent="0.35">
      <c r="A16881">
        <v>6022025</v>
      </c>
      <c r="B16881" t="s">
        <v>918</v>
      </c>
      <c r="C16881" t="s">
        <v>308</v>
      </c>
      <c r="D16881" t="s">
        <v>309</v>
      </c>
      <c r="E16881" t="s">
        <v>310</v>
      </c>
      <c r="F16881" t="s">
        <v>311</v>
      </c>
      <c r="G16881" t="s">
        <v>312</v>
      </c>
      <c r="H16881" t="s">
        <v>101</v>
      </c>
    </row>
    <row r="16882" spans="1:8" x14ac:dyDescent="0.35">
      <c r="A16882">
        <v>6022025</v>
      </c>
      <c r="B16882" t="s">
        <v>603</v>
      </c>
      <c r="C16882" t="s">
        <v>340</v>
      </c>
      <c r="D16882" t="s">
        <v>314</v>
      </c>
      <c r="E16882" t="s">
        <v>315</v>
      </c>
      <c r="F16882" t="s">
        <v>101</v>
      </c>
    </row>
    <row r="16883" spans="1:8" x14ac:dyDescent="0.35">
      <c r="A16883">
        <v>6022025</v>
      </c>
      <c r="B16883" t="s">
        <v>778</v>
      </c>
      <c r="C16883" t="s">
        <v>425</v>
      </c>
      <c r="D16883" t="s">
        <v>314</v>
      </c>
      <c r="E16883" t="s">
        <v>317</v>
      </c>
      <c r="F16883" t="s">
        <v>101</v>
      </c>
    </row>
    <row r="16884" spans="1:8" x14ac:dyDescent="0.35">
      <c r="A16884">
        <v>6022025</v>
      </c>
      <c r="B16884" t="s">
        <v>719</v>
      </c>
      <c r="C16884" t="s">
        <v>339</v>
      </c>
      <c r="D16884" t="s">
        <v>319</v>
      </c>
      <c r="E16884" t="s">
        <v>320</v>
      </c>
      <c r="F16884" t="s">
        <v>321</v>
      </c>
    </row>
    <row r="16885" spans="1:8" x14ac:dyDescent="0.35">
      <c r="A16885">
        <v>6022025</v>
      </c>
      <c r="B16885" t="s">
        <v>822</v>
      </c>
      <c r="C16885" t="s">
        <v>474</v>
      </c>
      <c r="D16885" t="s">
        <v>322</v>
      </c>
      <c r="E16885" t="s">
        <v>101</v>
      </c>
    </row>
    <row r="16886" spans="1:8" x14ac:dyDescent="0.35">
      <c r="A16886">
        <v>6022025</v>
      </c>
      <c r="B16886" t="s">
        <v>848</v>
      </c>
      <c r="C16886" t="s">
        <v>579</v>
      </c>
      <c r="D16886" t="s">
        <v>325</v>
      </c>
      <c r="E16886" t="s">
        <v>101</v>
      </c>
    </row>
    <row r="16887" spans="1:8" x14ac:dyDescent="0.35">
      <c r="A16887">
        <v>6022025</v>
      </c>
      <c r="B16887" t="s">
        <v>920</v>
      </c>
      <c r="C16887" t="s">
        <v>558</v>
      </c>
      <c r="D16887" t="s">
        <v>328</v>
      </c>
      <c r="E16887" t="s">
        <v>101</v>
      </c>
    </row>
    <row r="16888" spans="1:8" x14ac:dyDescent="0.35">
      <c r="A16888">
        <v>6022025</v>
      </c>
      <c r="B16888" t="s">
        <v>387</v>
      </c>
      <c r="C16888" t="s">
        <v>331</v>
      </c>
      <c r="D16888" t="s">
        <v>332</v>
      </c>
      <c r="E16888" t="s">
        <v>101</v>
      </c>
    </row>
    <row r="16889" spans="1:8" x14ac:dyDescent="0.35">
      <c r="A16889">
        <v>6022025</v>
      </c>
      <c r="B16889" t="s">
        <v>247</v>
      </c>
      <c r="C16889" t="s">
        <v>168</v>
      </c>
      <c r="D16889" t="s">
        <v>331</v>
      </c>
      <c r="E16889" t="s">
        <v>335</v>
      </c>
      <c r="F16889" t="s">
        <v>101</v>
      </c>
    </row>
    <row r="16890" spans="1:8" x14ac:dyDescent="0.35">
      <c r="A16890">
        <v>6022025</v>
      </c>
      <c r="B16890" t="s">
        <v>495</v>
      </c>
      <c r="C16890" t="s">
        <v>179</v>
      </c>
      <c r="D16890" t="s">
        <v>331</v>
      </c>
      <c r="E16890" t="s">
        <v>338</v>
      </c>
      <c r="F16890" t="s">
        <v>321</v>
      </c>
    </row>
    <row r="16891" spans="1:8" x14ac:dyDescent="0.35">
      <c r="A16891">
        <v>6022025</v>
      </c>
      <c r="B16891" t="s">
        <v>898</v>
      </c>
      <c r="C16891" t="s">
        <v>720</v>
      </c>
      <c r="D16891" t="s">
        <v>170</v>
      </c>
    </row>
    <row r="16892" spans="1:8" x14ac:dyDescent="0.35">
      <c r="A16892">
        <v>6022025</v>
      </c>
      <c r="B16892" t="s">
        <v>802</v>
      </c>
      <c r="C16892" t="s">
        <v>339</v>
      </c>
      <c r="D16892" t="s">
        <v>341</v>
      </c>
      <c r="E16892" t="s">
        <v>101</v>
      </c>
    </row>
    <row r="16893" spans="1:8" x14ac:dyDescent="0.35">
      <c r="A16893">
        <v>6022025</v>
      </c>
      <c r="B16893" t="s">
        <v>796</v>
      </c>
      <c r="C16893" t="s">
        <v>440</v>
      </c>
      <c r="D16893" t="s">
        <v>343</v>
      </c>
      <c r="E16893" t="s">
        <v>101</v>
      </c>
    </row>
    <row r="16894" spans="1:8" x14ac:dyDescent="0.35">
      <c r="A16894">
        <v>6022025</v>
      </c>
      <c r="B16894" t="s">
        <v>307</v>
      </c>
      <c r="C16894" t="s">
        <v>132</v>
      </c>
      <c r="D16894" t="s">
        <v>344</v>
      </c>
      <c r="E16894" t="s">
        <v>345</v>
      </c>
      <c r="F16894" t="s">
        <v>101</v>
      </c>
    </row>
    <row r="16895" spans="1:8" x14ac:dyDescent="0.35">
      <c r="A16895">
        <v>6022025</v>
      </c>
      <c r="B16895" t="s">
        <v>723</v>
      </c>
      <c r="C16895" t="s">
        <v>511</v>
      </c>
      <c r="D16895" t="s">
        <v>132</v>
      </c>
      <c r="E16895" t="s">
        <v>347</v>
      </c>
      <c r="F16895" t="s">
        <v>101</v>
      </c>
    </row>
    <row r="16896" spans="1:8" x14ac:dyDescent="0.35">
      <c r="A16896">
        <v>6022025</v>
      </c>
      <c r="B16896" t="s">
        <v>863</v>
      </c>
      <c r="C16896" t="s">
        <v>567</v>
      </c>
      <c r="D16896" t="s">
        <v>132</v>
      </c>
      <c r="E16896" t="s">
        <v>348</v>
      </c>
      <c r="F16896" t="s">
        <v>101</v>
      </c>
    </row>
    <row r="16897" spans="1:8" x14ac:dyDescent="0.35">
      <c r="A16897">
        <v>6022025</v>
      </c>
      <c r="B16897" t="s">
        <v>520</v>
      </c>
      <c r="C16897" t="s">
        <v>541</v>
      </c>
      <c r="D16897" t="s">
        <v>132</v>
      </c>
      <c r="E16897" t="s">
        <v>350</v>
      </c>
      <c r="F16897" t="s">
        <v>101</v>
      </c>
    </row>
    <row r="16898" spans="1:8" x14ac:dyDescent="0.35">
      <c r="A16898">
        <v>6022025</v>
      </c>
      <c r="B16898" t="s">
        <v>890</v>
      </c>
      <c r="C16898" t="s">
        <v>592</v>
      </c>
      <c r="D16898" t="s">
        <v>132</v>
      </c>
      <c r="E16898" t="s">
        <v>352</v>
      </c>
      <c r="F16898" t="s">
        <v>101</v>
      </c>
    </row>
    <row r="16899" spans="1:8" x14ac:dyDescent="0.35">
      <c r="A16899">
        <v>6022025</v>
      </c>
      <c r="B16899" t="s">
        <v>916</v>
      </c>
      <c r="C16899" t="s">
        <v>132</v>
      </c>
      <c r="D16899" t="s">
        <v>133</v>
      </c>
      <c r="E16899" t="s">
        <v>355</v>
      </c>
    </row>
    <row r="16900" spans="1:8" x14ac:dyDescent="0.35">
      <c r="A16900">
        <v>6022025</v>
      </c>
      <c r="B16900" t="s">
        <v>864</v>
      </c>
      <c r="C16900" t="s">
        <v>599</v>
      </c>
      <c r="D16900" t="s">
        <v>132</v>
      </c>
      <c r="E16900" t="s">
        <v>356</v>
      </c>
      <c r="F16900" t="s">
        <v>101</v>
      </c>
    </row>
    <row r="16901" spans="1:8" x14ac:dyDescent="0.35">
      <c r="A16901">
        <v>6022025</v>
      </c>
      <c r="B16901" t="s">
        <v>137</v>
      </c>
      <c r="C16901" t="s">
        <v>138</v>
      </c>
      <c r="D16901" t="s">
        <v>359</v>
      </c>
      <c r="E16901" t="s">
        <v>360</v>
      </c>
      <c r="F16901" t="s">
        <v>101</v>
      </c>
    </row>
    <row r="16902" spans="1:8" x14ac:dyDescent="0.35">
      <c r="A16902">
        <v>6022025</v>
      </c>
      <c r="B16902" t="s">
        <v>810</v>
      </c>
      <c r="C16902" t="s">
        <v>285</v>
      </c>
      <c r="D16902" t="s">
        <v>359</v>
      </c>
      <c r="E16902" t="s">
        <v>362</v>
      </c>
      <c r="F16902" t="s">
        <v>101</v>
      </c>
    </row>
    <row r="16903" spans="1:8" x14ac:dyDescent="0.35">
      <c r="A16903">
        <v>6022025</v>
      </c>
      <c r="B16903" t="s">
        <v>237</v>
      </c>
      <c r="C16903" t="s">
        <v>359</v>
      </c>
      <c r="D16903" t="s">
        <v>362</v>
      </c>
      <c r="E16903" t="s">
        <v>140</v>
      </c>
      <c r="F16903" t="s">
        <v>364</v>
      </c>
      <c r="G16903" t="s">
        <v>101</v>
      </c>
    </row>
    <row r="16904" spans="1:8" x14ac:dyDescent="0.35">
      <c r="A16904">
        <v>6022025</v>
      </c>
      <c r="B16904" t="s">
        <v>879</v>
      </c>
      <c r="C16904" t="s">
        <v>696</v>
      </c>
      <c r="D16904" t="s">
        <v>366</v>
      </c>
      <c r="E16904" t="s">
        <v>257</v>
      </c>
      <c r="F16904" t="s">
        <v>367</v>
      </c>
      <c r="G16904" t="s">
        <v>101</v>
      </c>
    </row>
    <row r="16905" spans="1:8" x14ac:dyDescent="0.35">
      <c r="A16905">
        <v>6022025</v>
      </c>
      <c r="B16905" t="s">
        <v>832</v>
      </c>
      <c r="C16905" t="s">
        <v>504</v>
      </c>
      <c r="D16905" t="s">
        <v>369</v>
      </c>
      <c r="E16905" t="s">
        <v>370</v>
      </c>
      <c r="F16905" t="s">
        <v>101</v>
      </c>
    </row>
    <row r="16906" spans="1:8" x14ac:dyDescent="0.35">
      <c r="A16906">
        <v>6022025</v>
      </c>
      <c r="B16906" t="s">
        <v>840</v>
      </c>
      <c r="C16906" t="s">
        <v>418</v>
      </c>
      <c r="D16906" t="s">
        <v>371</v>
      </c>
      <c r="E16906" t="s">
        <v>101</v>
      </c>
    </row>
    <row r="16907" spans="1:8" x14ac:dyDescent="0.35">
      <c r="A16907">
        <v>6022025</v>
      </c>
      <c r="B16907" t="s">
        <v>783</v>
      </c>
      <c r="C16907" t="s">
        <v>372</v>
      </c>
      <c r="D16907" t="s">
        <v>101</v>
      </c>
    </row>
    <row r="16908" spans="1:8" x14ac:dyDescent="0.35">
      <c r="A16908">
        <v>6022025</v>
      </c>
      <c r="B16908" t="s">
        <v>373</v>
      </c>
      <c r="C16908" t="s">
        <v>101</v>
      </c>
    </row>
    <row r="16909" spans="1:8" x14ac:dyDescent="0.35">
      <c r="A16909">
        <v>6022025</v>
      </c>
      <c r="B16909" t="s">
        <v>846</v>
      </c>
      <c r="C16909" t="s">
        <v>623</v>
      </c>
      <c r="D16909" t="s">
        <v>376</v>
      </c>
      <c r="E16909" t="s">
        <v>140</v>
      </c>
      <c r="F16909" t="s">
        <v>331</v>
      </c>
      <c r="G16909" t="s">
        <v>377</v>
      </c>
      <c r="H16909" t="s">
        <v>101</v>
      </c>
    </row>
    <row r="16910" spans="1:8" x14ac:dyDescent="0.35">
      <c r="A16910">
        <v>6022025</v>
      </c>
      <c r="B16910" t="s">
        <v>864</v>
      </c>
      <c r="C16910" t="s">
        <v>551</v>
      </c>
      <c r="D16910" t="s">
        <v>378</v>
      </c>
    </row>
    <row r="16911" spans="1:8" x14ac:dyDescent="0.35">
      <c r="A16911">
        <v>6022025</v>
      </c>
      <c r="B16911" t="s">
        <v>729</v>
      </c>
      <c r="C16911" t="s">
        <v>304</v>
      </c>
      <c r="D16911" t="s">
        <v>380</v>
      </c>
      <c r="E16911" t="s">
        <v>101</v>
      </c>
    </row>
    <row r="16912" spans="1:8" x14ac:dyDescent="0.35">
      <c r="A16912">
        <v>6022025</v>
      </c>
      <c r="B16912" t="s">
        <v>789</v>
      </c>
      <c r="C16912" t="s">
        <v>473</v>
      </c>
      <c r="D16912" t="s">
        <v>382</v>
      </c>
      <c r="E16912" t="s">
        <v>383</v>
      </c>
    </row>
    <row r="16913" spans="1:9" x14ac:dyDescent="0.35">
      <c r="A16913">
        <v>6022025</v>
      </c>
      <c r="B16913" t="s">
        <v>806</v>
      </c>
      <c r="C16913" t="s">
        <v>206</v>
      </c>
      <c r="D16913" t="s">
        <v>385</v>
      </c>
      <c r="E16913" t="s">
        <v>386</v>
      </c>
    </row>
    <row r="16914" spans="1:9" x14ac:dyDescent="0.35">
      <c r="A16914">
        <v>6022025</v>
      </c>
      <c r="B16914" t="s">
        <v>813</v>
      </c>
      <c r="C16914" t="s">
        <v>596</v>
      </c>
      <c r="D16914" t="s">
        <v>388</v>
      </c>
      <c r="E16914" t="s">
        <v>101</v>
      </c>
    </row>
    <row r="16915" spans="1:9" x14ac:dyDescent="0.35">
      <c r="A16915">
        <v>6022025</v>
      </c>
      <c r="B16915" t="s">
        <v>391</v>
      </c>
      <c r="C16915" t="s">
        <v>101</v>
      </c>
    </row>
    <row r="16916" spans="1:9" x14ac:dyDescent="0.35">
      <c r="A16916">
        <v>6022025</v>
      </c>
      <c r="B16916" t="s">
        <v>756</v>
      </c>
      <c r="C16916" t="s">
        <v>393</v>
      </c>
    </row>
    <row r="16917" spans="1:9" x14ac:dyDescent="0.35">
      <c r="A16917">
        <v>6022025</v>
      </c>
      <c r="B16917" t="s">
        <v>718</v>
      </c>
      <c r="C16917" t="s">
        <v>285</v>
      </c>
      <c r="D16917" t="s">
        <v>394</v>
      </c>
      <c r="E16917" t="s">
        <v>395</v>
      </c>
      <c r="F16917" t="s">
        <v>101</v>
      </c>
    </row>
    <row r="16918" spans="1:9" x14ac:dyDescent="0.35">
      <c r="A16918">
        <v>6022025</v>
      </c>
      <c r="B16918" t="s">
        <v>837</v>
      </c>
      <c r="C16918" t="s">
        <v>456</v>
      </c>
      <c r="D16918" t="s">
        <v>396</v>
      </c>
    </row>
    <row r="16919" spans="1:9" x14ac:dyDescent="0.35">
      <c r="A16919">
        <v>6022025</v>
      </c>
      <c r="B16919" t="s">
        <v>498</v>
      </c>
      <c r="C16919" t="s">
        <v>397</v>
      </c>
      <c r="D16919" t="s">
        <v>101</v>
      </c>
    </row>
    <row r="16920" spans="1:9" x14ac:dyDescent="0.35">
      <c r="A16920">
        <v>6022025</v>
      </c>
      <c r="B16920" t="s">
        <v>806</v>
      </c>
      <c r="C16920" t="s">
        <v>608</v>
      </c>
      <c r="D16920" t="s">
        <v>399</v>
      </c>
      <c r="E16920" t="s">
        <v>140</v>
      </c>
      <c r="F16920" t="s">
        <v>400</v>
      </c>
      <c r="G16920" t="s">
        <v>257</v>
      </c>
      <c r="H16920" t="s">
        <v>331</v>
      </c>
      <c r="I16920" t="s">
        <v>401</v>
      </c>
    </row>
    <row r="16921" spans="1:9" x14ac:dyDescent="0.35">
      <c r="A16921">
        <v>6022025</v>
      </c>
      <c r="B16921" t="s">
        <v>851</v>
      </c>
      <c r="C16921" t="s">
        <v>183</v>
      </c>
      <c r="D16921" t="s">
        <v>399</v>
      </c>
      <c r="E16921" t="s">
        <v>187</v>
      </c>
      <c r="F16921" t="s">
        <v>101</v>
      </c>
    </row>
    <row r="16922" spans="1:9" x14ac:dyDescent="0.35">
      <c r="A16922">
        <v>6022025</v>
      </c>
      <c r="B16922" t="s">
        <v>729</v>
      </c>
      <c r="C16922" t="s">
        <v>422</v>
      </c>
      <c r="D16922" t="s">
        <v>399</v>
      </c>
      <c r="E16922" t="s">
        <v>403</v>
      </c>
      <c r="F16922" t="s">
        <v>101</v>
      </c>
    </row>
    <row r="16923" spans="1:9" x14ac:dyDescent="0.35">
      <c r="A16923">
        <v>6022025</v>
      </c>
      <c r="B16923" t="s">
        <v>886</v>
      </c>
      <c r="C16923" t="s">
        <v>318</v>
      </c>
      <c r="D16923" t="s">
        <v>399</v>
      </c>
      <c r="E16923" t="s">
        <v>404</v>
      </c>
      <c r="F16923" t="s">
        <v>101</v>
      </c>
    </row>
    <row r="16924" spans="1:9" x14ac:dyDescent="0.35">
      <c r="A16924">
        <v>5022025</v>
      </c>
      <c r="B16924" t="s">
        <v>560</v>
      </c>
      <c r="C16924" t="s">
        <v>514</v>
      </c>
      <c r="D16924" t="s">
        <v>100</v>
      </c>
      <c r="E16924" t="s">
        <v>101</v>
      </c>
    </row>
    <row r="16925" spans="1:9" x14ac:dyDescent="0.35">
      <c r="A16925">
        <v>5022025</v>
      </c>
      <c r="B16925" t="s">
        <v>551</v>
      </c>
      <c r="C16925" t="s">
        <v>221</v>
      </c>
      <c r="D16925" t="s">
        <v>104</v>
      </c>
      <c r="E16925" t="s">
        <v>101</v>
      </c>
    </row>
    <row r="16926" spans="1:9" x14ac:dyDescent="0.35">
      <c r="A16926">
        <v>5022025</v>
      </c>
      <c r="B16926" t="s">
        <v>655</v>
      </c>
      <c r="C16926" t="s">
        <v>465</v>
      </c>
      <c r="D16926" t="s">
        <v>107</v>
      </c>
      <c r="E16926" t="s">
        <v>108</v>
      </c>
      <c r="F16926" t="s">
        <v>101</v>
      </c>
    </row>
    <row r="16927" spans="1:9" x14ac:dyDescent="0.35">
      <c r="A16927">
        <v>5022025</v>
      </c>
      <c r="B16927" t="s">
        <v>464</v>
      </c>
      <c r="C16927" t="s">
        <v>598</v>
      </c>
      <c r="D16927" t="s">
        <v>111</v>
      </c>
      <c r="E16927" t="s">
        <v>101</v>
      </c>
    </row>
    <row r="16928" spans="1:9" x14ac:dyDescent="0.35">
      <c r="A16928">
        <v>5022025</v>
      </c>
      <c r="B16928" t="s">
        <v>381</v>
      </c>
      <c r="C16928" t="s">
        <v>622</v>
      </c>
      <c r="D16928" t="s">
        <v>114</v>
      </c>
      <c r="E16928" t="s">
        <v>115</v>
      </c>
      <c r="F16928" t="s">
        <v>116</v>
      </c>
    </row>
    <row r="16929" spans="1:7" x14ac:dyDescent="0.35">
      <c r="A16929">
        <v>5022025</v>
      </c>
      <c r="B16929" t="s">
        <v>146</v>
      </c>
      <c r="C16929" t="s">
        <v>178</v>
      </c>
      <c r="D16929" t="s">
        <v>114</v>
      </c>
      <c r="E16929" t="s">
        <v>119</v>
      </c>
      <c r="F16929" t="s">
        <v>120</v>
      </c>
      <c r="G16929" t="s">
        <v>121</v>
      </c>
    </row>
    <row r="16930" spans="1:7" x14ac:dyDescent="0.35">
      <c r="A16930">
        <v>5022025</v>
      </c>
      <c r="B16930" t="s">
        <v>469</v>
      </c>
      <c r="C16930" t="s">
        <v>453</v>
      </c>
      <c r="D16930" t="s">
        <v>114</v>
      </c>
      <c r="E16930" t="s">
        <v>124</v>
      </c>
    </row>
    <row r="16931" spans="1:7" x14ac:dyDescent="0.35">
      <c r="A16931">
        <v>5022025</v>
      </c>
      <c r="B16931" t="s">
        <v>131</v>
      </c>
      <c r="C16931" t="s">
        <v>631</v>
      </c>
      <c r="D16931" t="s">
        <v>114</v>
      </c>
      <c r="E16931" t="s">
        <v>127</v>
      </c>
    </row>
    <row r="16932" spans="1:7" x14ac:dyDescent="0.35">
      <c r="A16932">
        <v>5022025</v>
      </c>
      <c r="B16932" t="s">
        <v>389</v>
      </c>
      <c r="C16932" t="s">
        <v>259</v>
      </c>
      <c r="D16932" t="s">
        <v>114</v>
      </c>
      <c r="E16932" t="s">
        <v>130</v>
      </c>
    </row>
    <row r="16933" spans="1:7" x14ac:dyDescent="0.35">
      <c r="A16933">
        <v>5022025</v>
      </c>
      <c r="B16933" t="s">
        <v>353</v>
      </c>
      <c r="C16933" t="s">
        <v>448</v>
      </c>
      <c r="D16933" t="s">
        <v>114</v>
      </c>
      <c r="E16933" t="s">
        <v>132</v>
      </c>
      <c r="F16933" t="s">
        <v>133</v>
      </c>
    </row>
    <row r="16934" spans="1:7" x14ac:dyDescent="0.35">
      <c r="A16934">
        <v>5022025</v>
      </c>
      <c r="B16934" t="s">
        <v>714</v>
      </c>
      <c r="C16934" t="s">
        <v>318</v>
      </c>
      <c r="D16934" t="s">
        <v>135</v>
      </c>
      <c r="E16934" t="s">
        <v>136</v>
      </c>
    </row>
    <row r="16935" spans="1:7" x14ac:dyDescent="0.35">
      <c r="A16935">
        <v>5022025</v>
      </c>
      <c r="B16935" t="s">
        <v>729</v>
      </c>
      <c r="C16935" t="s">
        <v>597</v>
      </c>
      <c r="D16935" t="s">
        <v>139</v>
      </c>
      <c r="E16935" t="s">
        <v>140</v>
      </c>
      <c r="F16935" t="s">
        <v>141</v>
      </c>
      <c r="G16935" t="s">
        <v>101</v>
      </c>
    </row>
    <row r="16936" spans="1:7" x14ac:dyDescent="0.35">
      <c r="A16936">
        <v>5022025</v>
      </c>
      <c r="B16936" t="s">
        <v>717</v>
      </c>
      <c r="C16936" t="s">
        <v>285</v>
      </c>
      <c r="D16936" t="s">
        <v>144</v>
      </c>
      <c r="E16936" t="s">
        <v>101</v>
      </c>
    </row>
    <row r="16937" spans="1:7" x14ac:dyDescent="0.35">
      <c r="A16937">
        <v>5022025</v>
      </c>
      <c r="B16937" t="s">
        <v>742</v>
      </c>
      <c r="C16937" t="s">
        <v>573</v>
      </c>
      <c r="D16937" t="s">
        <v>147</v>
      </c>
      <c r="E16937" t="s">
        <v>148</v>
      </c>
      <c r="F16937" t="s">
        <v>149</v>
      </c>
    </row>
    <row r="16938" spans="1:7" x14ac:dyDescent="0.35">
      <c r="A16938">
        <v>5022025</v>
      </c>
      <c r="B16938" t="s">
        <v>629</v>
      </c>
      <c r="C16938" t="s">
        <v>413</v>
      </c>
      <c r="D16938" t="s">
        <v>152</v>
      </c>
      <c r="E16938" t="s">
        <v>140</v>
      </c>
      <c r="F16938" t="s">
        <v>153</v>
      </c>
      <c r="G16938" t="s">
        <v>101</v>
      </c>
    </row>
    <row r="16939" spans="1:7" x14ac:dyDescent="0.35">
      <c r="A16939">
        <v>5022025</v>
      </c>
      <c r="B16939" t="s">
        <v>867</v>
      </c>
      <c r="C16939" t="s">
        <v>437</v>
      </c>
      <c r="D16939" t="s">
        <v>156</v>
      </c>
      <c r="E16939" t="s">
        <v>101</v>
      </c>
    </row>
    <row r="16940" spans="1:7" x14ac:dyDescent="0.35">
      <c r="A16940">
        <v>5022025</v>
      </c>
      <c r="B16940" t="s">
        <v>742</v>
      </c>
      <c r="C16940" t="s">
        <v>159</v>
      </c>
      <c r="D16940" t="s">
        <v>101</v>
      </c>
    </row>
    <row r="16941" spans="1:7" x14ac:dyDescent="0.35">
      <c r="A16941">
        <v>5022025</v>
      </c>
      <c r="B16941" t="s">
        <v>693</v>
      </c>
      <c r="C16941" t="s">
        <v>161</v>
      </c>
      <c r="D16941" t="s">
        <v>101</v>
      </c>
    </row>
    <row r="16942" spans="1:7" x14ac:dyDescent="0.35">
      <c r="A16942">
        <v>5022025</v>
      </c>
      <c r="B16942" t="s">
        <v>573</v>
      </c>
      <c r="C16942" t="s">
        <v>150</v>
      </c>
      <c r="D16942" t="s">
        <v>164</v>
      </c>
      <c r="E16942" t="s">
        <v>101</v>
      </c>
    </row>
    <row r="16943" spans="1:7" x14ac:dyDescent="0.35">
      <c r="A16943">
        <v>5022025</v>
      </c>
      <c r="B16943" t="s">
        <v>856</v>
      </c>
      <c r="C16943" t="s">
        <v>629</v>
      </c>
      <c r="D16943" t="s">
        <v>167</v>
      </c>
    </row>
    <row r="16944" spans="1:7" x14ac:dyDescent="0.35">
      <c r="A16944">
        <v>5022025</v>
      </c>
      <c r="B16944" t="s">
        <v>793</v>
      </c>
      <c r="C16944" t="s">
        <v>248</v>
      </c>
      <c r="D16944" t="s">
        <v>169</v>
      </c>
      <c r="E16944" t="s">
        <v>170</v>
      </c>
      <c r="F16944" t="s">
        <v>101</v>
      </c>
    </row>
    <row r="16945" spans="1:7" x14ac:dyDescent="0.35">
      <c r="A16945">
        <v>5022025</v>
      </c>
      <c r="B16945" t="s">
        <v>895</v>
      </c>
      <c r="C16945" t="s">
        <v>663</v>
      </c>
      <c r="D16945" t="s">
        <v>173</v>
      </c>
      <c r="E16945" t="s">
        <v>101</v>
      </c>
    </row>
    <row r="16946" spans="1:7" x14ac:dyDescent="0.35">
      <c r="A16946">
        <v>5022025</v>
      </c>
      <c r="B16946" t="s">
        <v>801</v>
      </c>
      <c r="C16946" t="s">
        <v>493</v>
      </c>
      <c r="D16946" t="s">
        <v>176</v>
      </c>
      <c r="E16946" t="s">
        <v>101</v>
      </c>
    </row>
    <row r="16947" spans="1:7" x14ac:dyDescent="0.35">
      <c r="A16947">
        <v>5022025</v>
      </c>
      <c r="B16947" t="s">
        <v>778</v>
      </c>
      <c r="C16947" t="s">
        <v>579</v>
      </c>
      <c r="D16947" t="s">
        <v>176</v>
      </c>
      <c r="E16947" t="s">
        <v>149</v>
      </c>
    </row>
    <row r="16948" spans="1:7" x14ac:dyDescent="0.35">
      <c r="A16948">
        <v>5022025</v>
      </c>
      <c r="B16948" t="s">
        <v>695</v>
      </c>
      <c r="C16948" t="s">
        <v>425</v>
      </c>
      <c r="D16948" t="s">
        <v>181</v>
      </c>
      <c r="E16948" t="s">
        <v>182</v>
      </c>
      <c r="F16948" t="s">
        <v>101</v>
      </c>
    </row>
    <row r="16949" spans="1:7" x14ac:dyDescent="0.35">
      <c r="A16949">
        <v>5022025</v>
      </c>
      <c r="B16949" t="s">
        <v>862</v>
      </c>
      <c r="C16949" t="s">
        <v>638</v>
      </c>
      <c r="D16949" t="s">
        <v>184</v>
      </c>
      <c r="E16949" t="s">
        <v>101</v>
      </c>
    </row>
    <row r="16950" spans="1:7" x14ac:dyDescent="0.35">
      <c r="A16950">
        <v>5022025</v>
      </c>
      <c r="B16950" t="s">
        <v>575</v>
      </c>
      <c r="C16950" t="s">
        <v>187</v>
      </c>
      <c r="D16950" t="s">
        <v>101</v>
      </c>
    </row>
    <row r="16951" spans="1:7" x14ac:dyDescent="0.35">
      <c r="A16951">
        <v>5022025</v>
      </c>
      <c r="B16951" t="s">
        <v>623</v>
      </c>
      <c r="C16951" t="s">
        <v>549</v>
      </c>
      <c r="D16951" t="s">
        <v>190</v>
      </c>
      <c r="E16951" t="s">
        <v>191</v>
      </c>
      <c r="F16951" t="s">
        <v>101</v>
      </c>
    </row>
    <row r="16952" spans="1:7" x14ac:dyDescent="0.35">
      <c r="A16952">
        <v>5022025</v>
      </c>
      <c r="B16952" t="s">
        <v>508</v>
      </c>
      <c r="C16952" t="s">
        <v>190</v>
      </c>
      <c r="D16952" t="s">
        <v>194</v>
      </c>
      <c r="E16952" t="s">
        <v>101</v>
      </c>
    </row>
    <row r="16953" spans="1:7" x14ac:dyDescent="0.35">
      <c r="A16953">
        <v>5022025</v>
      </c>
      <c r="B16953" t="s">
        <v>728</v>
      </c>
      <c r="C16953" t="s">
        <v>413</v>
      </c>
      <c r="D16953" t="s">
        <v>190</v>
      </c>
      <c r="E16953" t="s">
        <v>196</v>
      </c>
      <c r="F16953" t="s">
        <v>101</v>
      </c>
    </row>
    <row r="16954" spans="1:7" x14ac:dyDescent="0.35">
      <c r="A16954">
        <v>5022025</v>
      </c>
      <c r="B16954" t="s">
        <v>218</v>
      </c>
      <c r="C16954" t="s">
        <v>198</v>
      </c>
      <c r="D16954" t="s">
        <v>140</v>
      </c>
      <c r="E16954" t="s">
        <v>199</v>
      </c>
      <c r="F16954" t="s">
        <v>200</v>
      </c>
      <c r="G16954" t="s">
        <v>101</v>
      </c>
    </row>
    <row r="16955" spans="1:7" x14ac:dyDescent="0.35">
      <c r="A16955">
        <v>5022025</v>
      </c>
      <c r="B16955" t="s">
        <v>582</v>
      </c>
      <c r="C16955" t="s">
        <v>595</v>
      </c>
      <c r="D16955" t="s">
        <v>61</v>
      </c>
      <c r="E16955" t="s">
        <v>101</v>
      </c>
    </row>
    <row r="16956" spans="1:7" x14ac:dyDescent="0.35">
      <c r="A16956">
        <v>5022025</v>
      </c>
      <c r="B16956" t="s">
        <v>634</v>
      </c>
      <c r="C16956" t="s">
        <v>542</v>
      </c>
      <c r="D16956" t="s">
        <v>205</v>
      </c>
      <c r="E16956" t="s">
        <v>101</v>
      </c>
    </row>
    <row r="16957" spans="1:7" x14ac:dyDescent="0.35">
      <c r="A16957">
        <v>5022025</v>
      </c>
      <c r="B16957" t="s">
        <v>909</v>
      </c>
      <c r="C16957" t="s">
        <v>437</v>
      </c>
      <c r="D16957" t="s">
        <v>208</v>
      </c>
      <c r="E16957" t="s">
        <v>101</v>
      </c>
    </row>
    <row r="16958" spans="1:7" x14ac:dyDescent="0.35">
      <c r="A16958">
        <v>5022025</v>
      </c>
      <c r="B16958" t="s">
        <v>638</v>
      </c>
      <c r="C16958" t="s">
        <v>508</v>
      </c>
      <c r="D16958" t="s">
        <v>210</v>
      </c>
      <c r="E16958" t="s">
        <v>211</v>
      </c>
      <c r="F16958" t="s">
        <v>101</v>
      </c>
    </row>
    <row r="16959" spans="1:7" x14ac:dyDescent="0.35">
      <c r="A16959">
        <v>5022025</v>
      </c>
      <c r="B16959" t="s">
        <v>572</v>
      </c>
      <c r="C16959" t="s">
        <v>138</v>
      </c>
      <c r="D16959" t="s">
        <v>214</v>
      </c>
      <c r="E16959" t="s">
        <v>215</v>
      </c>
      <c r="F16959" t="s">
        <v>101</v>
      </c>
    </row>
    <row r="16960" spans="1:7" x14ac:dyDescent="0.35">
      <c r="A16960">
        <v>5022025</v>
      </c>
      <c r="B16960" t="s">
        <v>719</v>
      </c>
      <c r="C16960" t="s">
        <v>520</v>
      </c>
      <c r="D16960" t="s">
        <v>217</v>
      </c>
      <c r="E16960" t="s">
        <v>101</v>
      </c>
    </row>
    <row r="16961" spans="1:7" x14ac:dyDescent="0.35">
      <c r="A16961">
        <v>5022025</v>
      </c>
      <c r="B16961" t="s">
        <v>826</v>
      </c>
      <c r="C16961" t="s">
        <v>583</v>
      </c>
      <c r="D16961" t="s">
        <v>220</v>
      </c>
      <c r="E16961" t="s">
        <v>101</v>
      </c>
    </row>
    <row r="16962" spans="1:7" x14ac:dyDescent="0.35">
      <c r="A16962">
        <v>5022025</v>
      </c>
      <c r="B16962" t="s">
        <v>873</v>
      </c>
      <c r="C16962" t="s">
        <v>623</v>
      </c>
      <c r="D16962" t="s">
        <v>222</v>
      </c>
    </row>
    <row r="16963" spans="1:7" x14ac:dyDescent="0.35">
      <c r="A16963">
        <v>5022025</v>
      </c>
      <c r="B16963" t="s">
        <v>823</v>
      </c>
      <c r="C16963" t="s">
        <v>285</v>
      </c>
      <c r="D16963" t="s">
        <v>223</v>
      </c>
    </row>
    <row r="16964" spans="1:7" x14ac:dyDescent="0.35">
      <c r="A16964">
        <v>5022025</v>
      </c>
      <c r="B16964" t="s">
        <v>903</v>
      </c>
      <c r="C16964" t="s">
        <v>572</v>
      </c>
      <c r="D16964" t="s">
        <v>225</v>
      </c>
      <c r="E16964" t="s">
        <v>101</v>
      </c>
    </row>
    <row r="16965" spans="1:7" x14ac:dyDescent="0.35">
      <c r="A16965">
        <v>5022025</v>
      </c>
      <c r="B16965" t="s">
        <v>854</v>
      </c>
      <c r="C16965" t="s">
        <v>449</v>
      </c>
      <c r="D16965" t="s">
        <v>225</v>
      </c>
      <c r="E16965" t="s">
        <v>228</v>
      </c>
      <c r="F16965" t="s">
        <v>229</v>
      </c>
    </row>
    <row r="16966" spans="1:7" x14ac:dyDescent="0.35">
      <c r="A16966">
        <v>5022025</v>
      </c>
      <c r="B16966" t="s">
        <v>696</v>
      </c>
      <c r="C16966" t="s">
        <v>419</v>
      </c>
      <c r="D16966" t="s">
        <v>232</v>
      </c>
      <c r="E16966" t="s">
        <v>101</v>
      </c>
    </row>
    <row r="16967" spans="1:7" x14ac:dyDescent="0.35">
      <c r="A16967">
        <v>5022025</v>
      </c>
      <c r="B16967" t="s">
        <v>693</v>
      </c>
      <c r="C16967" t="s">
        <v>591</v>
      </c>
      <c r="D16967" t="s">
        <v>235</v>
      </c>
      <c r="E16967" t="s">
        <v>236</v>
      </c>
      <c r="F16967" t="s">
        <v>101</v>
      </c>
    </row>
    <row r="16968" spans="1:7" x14ac:dyDescent="0.35">
      <c r="A16968">
        <v>5022025</v>
      </c>
      <c r="B16968" t="s">
        <v>694</v>
      </c>
      <c r="C16968" t="s">
        <v>172</v>
      </c>
      <c r="D16968" t="s">
        <v>235</v>
      </c>
      <c r="E16968" t="s">
        <v>239</v>
      </c>
      <c r="F16968" t="s">
        <v>149</v>
      </c>
    </row>
    <row r="16969" spans="1:7" x14ac:dyDescent="0.35">
      <c r="A16969">
        <v>5022025</v>
      </c>
      <c r="B16969" t="s">
        <v>862</v>
      </c>
      <c r="C16969" t="s">
        <v>780</v>
      </c>
      <c r="D16969" t="s">
        <v>235</v>
      </c>
      <c r="E16969" t="s">
        <v>241</v>
      </c>
      <c r="F16969" t="s">
        <v>101</v>
      </c>
    </row>
    <row r="16970" spans="1:7" x14ac:dyDescent="0.35">
      <c r="A16970">
        <v>5022025</v>
      </c>
      <c r="B16970" t="s">
        <v>638</v>
      </c>
      <c r="C16970" t="s">
        <v>441</v>
      </c>
      <c r="D16970" t="s">
        <v>243</v>
      </c>
      <c r="E16970" t="s">
        <v>101</v>
      </c>
    </row>
    <row r="16971" spans="1:7" x14ac:dyDescent="0.35">
      <c r="A16971">
        <v>5022025</v>
      </c>
      <c r="B16971" t="s">
        <v>558</v>
      </c>
      <c r="C16971" t="s">
        <v>426</v>
      </c>
      <c r="D16971" t="s">
        <v>245</v>
      </c>
      <c r="E16971" t="s">
        <v>246</v>
      </c>
    </row>
    <row r="16972" spans="1:7" x14ac:dyDescent="0.35">
      <c r="A16972">
        <v>5022025</v>
      </c>
      <c r="B16972" t="s">
        <v>898</v>
      </c>
      <c r="C16972" t="s">
        <v>628</v>
      </c>
      <c r="D16972" t="s">
        <v>245</v>
      </c>
      <c r="E16972" t="s">
        <v>249</v>
      </c>
    </row>
    <row r="16973" spans="1:7" x14ac:dyDescent="0.35">
      <c r="A16973">
        <v>5022025</v>
      </c>
      <c r="B16973" t="s">
        <v>765</v>
      </c>
      <c r="C16973" t="s">
        <v>526</v>
      </c>
      <c r="D16973" t="s">
        <v>252</v>
      </c>
      <c r="E16973" t="s">
        <v>101</v>
      </c>
    </row>
    <row r="16974" spans="1:7" x14ac:dyDescent="0.35">
      <c r="A16974">
        <v>5022025</v>
      </c>
      <c r="B16974" t="s">
        <v>737</v>
      </c>
      <c r="C16974" t="s">
        <v>455</v>
      </c>
      <c r="D16974" t="s">
        <v>254</v>
      </c>
    </row>
    <row r="16975" spans="1:7" x14ac:dyDescent="0.35">
      <c r="A16975">
        <v>5022025</v>
      </c>
      <c r="B16975" t="s">
        <v>567</v>
      </c>
      <c r="C16975" t="s">
        <v>501</v>
      </c>
      <c r="D16975" t="s">
        <v>256</v>
      </c>
      <c r="E16975" t="s">
        <v>257</v>
      </c>
      <c r="F16975" t="s">
        <v>236</v>
      </c>
      <c r="G16975" t="s">
        <v>101</v>
      </c>
    </row>
    <row r="16976" spans="1:7" x14ac:dyDescent="0.35">
      <c r="A16976">
        <v>5022025</v>
      </c>
      <c r="B16976" t="s">
        <v>752</v>
      </c>
      <c r="C16976" t="s">
        <v>573</v>
      </c>
      <c r="D16976" t="s">
        <v>260</v>
      </c>
      <c r="E16976" t="s">
        <v>136</v>
      </c>
      <c r="F16976" t="s">
        <v>101</v>
      </c>
    </row>
    <row r="16977" spans="1:8" x14ac:dyDescent="0.35">
      <c r="A16977">
        <v>5022025</v>
      </c>
      <c r="B16977" t="s">
        <v>520</v>
      </c>
      <c r="C16977" t="s">
        <v>261</v>
      </c>
      <c r="D16977" t="s">
        <v>262</v>
      </c>
      <c r="E16977" t="s">
        <v>101</v>
      </c>
    </row>
    <row r="16978" spans="1:8" x14ac:dyDescent="0.35">
      <c r="A16978">
        <v>5022025</v>
      </c>
      <c r="B16978" t="s">
        <v>542</v>
      </c>
      <c r="C16978" t="s">
        <v>264</v>
      </c>
      <c r="D16978" t="s">
        <v>101</v>
      </c>
    </row>
    <row r="16979" spans="1:8" x14ac:dyDescent="0.35">
      <c r="A16979">
        <v>5022025</v>
      </c>
      <c r="B16979" t="s">
        <v>496</v>
      </c>
      <c r="C16979" t="s">
        <v>264</v>
      </c>
      <c r="D16979" t="s">
        <v>149</v>
      </c>
    </row>
    <row r="16980" spans="1:8" x14ac:dyDescent="0.35">
      <c r="A16980">
        <v>5022025</v>
      </c>
      <c r="B16980" t="s">
        <v>909</v>
      </c>
      <c r="C16980" t="s">
        <v>687</v>
      </c>
      <c r="D16980" t="s">
        <v>265</v>
      </c>
      <c r="E16980" t="s">
        <v>101</v>
      </c>
      <c r="F16980" t="s">
        <v>266</v>
      </c>
    </row>
    <row r="16981" spans="1:8" x14ac:dyDescent="0.35">
      <c r="A16981">
        <v>5022025</v>
      </c>
      <c r="B16981" t="s">
        <v>413</v>
      </c>
      <c r="C16981" t="s">
        <v>267</v>
      </c>
      <c r="D16981" t="s">
        <v>101</v>
      </c>
    </row>
    <row r="16982" spans="1:8" x14ac:dyDescent="0.35">
      <c r="A16982">
        <v>5022025</v>
      </c>
      <c r="B16982" t="s">
        <v>874</v>
      </c>
      <c r="C16982" t="s">
        <v>413</v>
      </c>
      <c r="D16982" t="s">
        <v>268</v>
      </c>
    </row>
    <row r="16983" spans="1:8" x14ac:dyDescent="0.35">
      <c r="A16983">
        <v>5022025</v>
      </c>
      <c r="B16983" t="s">
        <v>634</v>
      </c>
      <c r="C16983" t="s">
        <v>270</v>
      </c>
      <c r="D16983" t="s">
        <v>271</v>
      </c>
      <c r="E16983" t="s">
        <v>101</v>
      </c>
    </row>
    <row r="16984" spans="1:8" x14ac:dyDescent="0.35">
      <c r="A16984">
        <v>5022025</v>
      </c>
      <c r="B16984" t="s">
        <v>780</v>
      </c>
      <c r="C16984" t="s">
        <v>413</v>
      </c>
      <c r="D16984" t="s">
        <v>274</v>
      </c>
      <c r="E16984" t="s">
        <v>101</v>
      </c>
    </row>
    <row r="16985" spans="1:8" x14ac:dyDescent="0.35">
      <c r="A16985">
        <v>5022025</v>
      </c>
      <c r="B16985" t="s">
        <v>829</v>
      </c>
      <c r="C16985" t="s">
        <v>418</v>
      </c>
      <c r="D16985" t="s">
        <v>277</v>
      </c>
      <c r="E16985" t="s">
        <v>101</v>
      </c>
    </row>
    <row r="16986" spans="1:8" x14ac:dyDescent="0.35">
      <c r="A16986">
        <v>5022025</v>
      </c>
      <c r="B16986" t="s">
        <v>638</v>
      </c>
      <c r="C16986" t="s">
        <v>221</v>
      </c>
      <c r="D16986" t="s">
        <v>279</v>
      </c>
      <c r="E16986" t="s">
        <v>140</v>
      </c>
      <c r="F16986" t="s">
        <v>280</v>
      </c>
    </row>
    <row r="16987" spans="1:8" x14ac:dyDescent="0.35">
      <c r="A16987">
        <v>5022025</v>
      </c>
      <c r="B16987" t="s">
        <v>637</v>
      </c>
      <c r="C16987" t="s">
        <v>307</v>
      </c>
      <c r="D16987" t="s">
        <v>284</v>
      </c>
      <c r="E16987" t="s">
        <v>101</v>
      </c>
    </row>
    <row r="16988" spans="1:8" x14ac:dyDescent="0.35">
      <c r="A16988">
        <v>5022025</v>
      </c>
      <c r="B16988" t="s">
        <v>906</v>
      </c>
      <c r="C16988" t="s">
        <v>594</v>
      </c>
      <c r="D16988" t="s">
        <v>287</v>
      </c>
      <c r="E16988" t="s">
        <v>101</v>
      </c>
    </row>
    <row r="16989" spans="1:8" x14ac:dyDescent="0.35">
      <c r="A16989">
        <v>5022025</v>
      </c>
      <c r="B16989" t="s">
        <v>557</v>
      </c>
      <c r="C16989" t="s">
        <v>288</v>
      </c>
      <c r="D16989" t="s">
        <v>101</v>
      </c>
    </row>
    <row r="16990" spans="1:8" x14ac:dyDescent="0.35">
      <c r="A16990">
        <v>5022025</v>
      </c>
      <c r="B16990" t="s">
        <v>737</v>
      </c>
      <c r="C16990" t="s">
        <v>290</v>
      </c>
      <c r="D16990" t="s">
        <v>140</v>
      </c>
      <c r="E16990" t="s">
        <v>291</v>
      </c>
    </row>
    <row r="16991" spans="1:8" x14ac:dyDescent="0.35">
      <c r="A16991">
        <v>5022025</v>
      </c>
      <c r="B16991" t="s">
        <v>906</v>
      </c>
      <c r="C16991" t="s">
        <v>742</v>
      </c>
      <c r="D16991" t="s">
        <v>290</v>
      </c>
      <c r="E16991" t="s">
        <v>140</v>
      </c>
      <c r="F16991" t="s">
        <v>294</v>
      </c>
      <c r="G16991" t="s">
        <v>295</v>
      </c>
      <c r="H16991" t="s">
        <v>101</v>
      </c>
    </row>
    <row r="16992" spans="1:8" x14ac:dyDescent="0.35">
      <c r="A16992">
        <v>5022025</v>
      </c>
      <c r="B16992" t="s">
        <v>780</v>
      </c>
      <c r="C16992" t="s">
        <v>495</v>
      </c>
      <c r="D16992" t="s">
        <v>298</v>
      </c>
      <c r="E16992" t="s">
        <v>101</v>
      </c>
    </row>
    <row r="16993" spans="1:9" x14ac:dyDescent="0.35">
      <c r="A16993">
        <v>5022025</v>
      </c>
      <c r="B16993" t="s">
        <v>451</v>
      </c>
      <c r="C16993" t="s">
        <v>519</v>
      </c>
      <c r="D16993" t="s">
        <v>300</v>
      </c>
      <c r="E16993" t="s">
        <v>262</v>
      </c>
      <c r="F16993" t="s">
        <v>101</v>
      </c>
    </row>
    <row r="16994" spans="1:9" x14ac:dyDescent="0.35">
      <c r="A16994">
        <v>5022025</v>
      </c>
      <c r="B16994" t="s">
        <v>758</v>
      </c>
      <c r="C16994" t="s">
        <v>456</v>
      </c>
      <c r="D16994" t="s">
        <v>301</v>
      </c>
      <c r="E16994" t="s">
        <v>101</v>
      </c>
    </row>
    <row r="16995" spans="1:9" x14ac:dyDescent="0.35">
      <c r="A16995">
        <v>5022025</v>
      </c>
      <c r="B16995" t="s">
        <v>760</v>
      </c>
      <c r="C16995" t="s">
        <v>557</v>
      </c>
      <c r="D16995" t="s">
        <v>303</v>
      </c>
      <c r="E16995" t="s">
        <v>149</v>
      </c>
    </row>
    <row r="16996" spans="1:9" x14ac:dyDescent="0.35">
      <c r="A16996">
        <v>5022025</v>
      </c>
      <c r="B16996" t="s">
        <v>916</v>
      </c>
      <c r="C16996" t="s">
        <v>750</v>
      </c>
      <c r="D16996" t="s">
        <v>306</v>
      </c>
      <c r="E16996" t="s">
        <v>101</v>
      </c>
    </row>
    <row r="16997" spans="1:9" x14ac:dyDescent="0.35">
      <c r="A16997">
        <v>5022025</v>
      </c>
      <c r="B16997" t="s">
        <v>929</v>
      </c>
      <c r="C16997" t="s">
        <v>700</v>
      </c>
      <c r="D16997" t="s">
        <v>308</v>
      </c>
      <c r="E16997" t="s">
        <v>309</v>
      </c>
      <c r="F16997" t="s">
        <v>310</v>
      </c>
      <c r="G16997" t="s">
        <v>311</v>
      </c>
      <c r="H16997" t="s">
        <v>312</v>
      </c>
      <c r="I16997" t="s">
        <v>101</v>
      </c>
    </row>
    <row r="16998" spans="1:9" x14ac:dyDescent="0.35">
      <c r="A16998">
        <v>5022025</v>
      </c>
      <c r="B16998" t="s">
        <v>609</v>
      </c>
      <c r="C16998" t="s">
        <v>226</v>
      </c>
      <c r="D16998" t="s">
        <v>314</v>
      </c>
      <c r="E16998" t="s">
        <v>315</v>
      </c>
      <c r="F16998" t="s">
        <v>101</v>
      </c>
    </row>
    <row r="16999" spans="1:9" x14ac:dyDescent="0.35">
      <c r="A16999">
        <v>5022025</v>
      </c>
      <c r="B16999" t="s">
        <v>639</v>
      </c>
      <c r="C16999" t="s">
        <v>465</v>
      </c>
      <c r="D16999" t="s">
        <v>314</v>
      </c>
      <c r="E16999" t="s">
        <v>317</v>
      </c>
      <c r="F16999" t="s">
        <v>101</v>
      </c>
    </row>
    <row r="17000" spans="1:9" x14ac:dyDescent="0.35">
      <c r="A17000">
        <v>5022025</v>
      </c>
      <c r="B17000" t="s">
        <v>565</v>
      </c>
      <c r="C17000" t="s">
        <v>218</v>
      </c>
      <c r="D17000" t="s">
        <v>319</v>
      </c>
      <c r="E17000" t="s">
        <v>320</v>
      </c>
      <c r="F17000" t="s">
        <v>321</v>
      </c>
    </row>
    <row r="17001" spans="1:9" x14ac:dyDescent="0.35">
      <c r="A17001">
        <v>5022025</v>
      </c>
      <c r="B17001" t="s">
        <v>823</v>
      </c>
      <c r="C17001" t="s">
        <v>514</v>
      </c>
      <c r="D17001" t="s">
        <v>322</v>
      </c>
      <c r="E17001" t="s">
        <v>101</v>
      </c>
    </row>
    <row r="17002" spans="1:9" x14ac:dyDescent="0.35">
      <c r="A17002">
        <v>5022025</v>
      </c>
      <c r="B17002" t="s">
        <v>932</v>
      </c>
      <c r="C17002" t="s">
        <v>719</v>
      </c>
      <c r="D17002" t="s">
        <v>325</v>
      </c>
      <c r="E17002" t="s">
        <v>101</v>
      </c>
    </row>
    <row r="17003" spans="1:9" x14ac:dyDescent="0.35">
      <c r="A17003">
        <v>5022025</v>
      </c>
      <c r="B17003" t="s">
        <v>889</v>
      </c>
      <c r="C17003" t="s">
        <v>552</v>
      </c>
      <c r="D17003" t="s">
        <v>328</v>
      </c>
      <c r="E17003" t="s">
        <v>101</v>
      </c>
    </row>
    <row r="17004" spans="1:9" x14ac:dyDescent="0.35">
      <c r="A17004">
        <v>5022025</v>
      </c>
      <c r="B17004" t="s">
        <v>507</v>
      </c>
      <c r="C17004" t="s">
        <v>331</v>
      </c>
      <c r="D17004" t="s">
        <v>332</v>
      </c>
      <c r="E17004" t="s">
        <v>101</v>
      </c>
    </row>
    <row r="17005" spans="1:9" x14ac:dyDescent="0.35">
      <c r="A17005">
        <v>5022025</v>
      </c>
      <c r="B17005" t="s">
        <v>597</v>
      </c>
      <c r="C17005" t="s">
        <v>155</v>
      </c>
      <c r="D17005" t="s">
        <v>331</v>
      </c>
      <c r="E17005" t="s">
        <v>335</v>
      </c>
      <c r="F17005" t="s">
        <v>101</v>
      </c>
    </row>
    <row r="17006" spans="1:9" x14ac:dyDescent="0.35">
      <c r="A17006">
        <v>5022025</v>
      </c>
      <c r="B17006" t="s">
        <v>495</v>
      </c>
      <c r="C17006" t="s">
        <v>502</v>
      </c>
      <c r="D17006" t="s">
        <v>331</v>
      </c>
      <c r="E17006" t="s">
        <v>338</v>
      </c>
      <c r="F17006" t="s">
        <v>321</v>
      </c>
    </row>
    <row r="17007" spans="1:9" x14ac:dyDescent="0.35">
      <c r="A17007">
        <v>5022025</v>
      </c>
      <c r="B17007" t="s">
        <v>926</v>
      </c>
      <c r="C17007" t="s">
        <v>779</v>
      </c>
      <c r="D17007" t="s">
        <v>170</v>
      </c>
    </row>
    <row r="17008" spans="1:9" x14ac:dyDescent="0.35">
      <c r="A17008">
        <v>5022025</v>
      </c>
      <c r="B17008" t="s">
        <v>722</v>
      </c>
      <c r="C17008" t="s">
        <v>477</v>
      </c>
      <c r="D17008" t="s">
        <v>341</v>
      </c>
      <c r="E17008" t="s">
        <v>101</v>
      </c>
    </row>
    <row r="17009" spans="1:7" x14ac:dyDescent="0.35">
      <c r="A17009">
        <v>5022025</v>
      </c>
      <c r="B17009" t="s">
        <v>852</v>
      </c>
      <c r="C17009" t="s">
        <v>540</v>
      </c>
      <c r="D17009" t="s">
        <v>343</v>
      </c>
      <c r="E17009" t="s">
        <v>101</v>
      </c>
    </row>
    <row r="17010" spans="1:7" x14ac:dyDescent="0.35">
      <c r="A17010">
        <v>5022025</v>
      </c>
      <c r="B17010" t="s">
        <v>304</v>
      </c>
      <c r="C17010" t="s">
        <v>132</v>
      </c>
      <c r="D17010" t="s">
        <v>344</v>
      </c>
      <c r="E17010" t="s">
        <v>345</v>
      </c>
      <c r="F17010" t="s">
        <v>101</v>
      </c>
    </row>
    <row r="17011" spans="1:7" x14ac:dyDescent="0.35">
      <c r="A17011">
        <v>5022025</v>
      </c>
      <c r="B17011" t="s">
        <v>742</v>
      </c>
      <c r="C17011" t="s">
        <v>573</v>
      </c>
      <c r="D17011" t="s">
        <v>132</v>
      </c>
      <c r="E17011" t="s">
        <v>347</v>
      </c>
      <c r="F17011" t="s">
        <v>101</v>
      </c>
    </row>
    <row r="17012" spans="1:7" x14ac:dyDescent="0.35">
      <c r="A17012">
        <v>5022025</v>
      </c>
      <c r="B17012" t="s">
        <v>856</v>
      </c>
      <c r="C17012" t="s">
        <v>596</v>
      </c>
      <c r="D17012" t="s">
        <v>132</v>
      </c>
      <c r="E17012" t="s">
        <v>348</v>
      </c>
      <c r="F17012" t="s">
        <v>101</v>
      </c>
    </row>
    <row r="17013" spans="1:7" x14ac:dyDescent="0.35">
      <c r="A17013">
        <v>5022025</v>
      </c>
      <c r="B17013" t="s">
        <v>657</v>
      </c>
      <c r="C17013" t="s">
        <v>521</v>
      </c>
      <c r="D17013" t="s">
        <v>132</v>
      </c>
      <c r="E17013" t="s">
        <v>350</v>
      </c>
      <c r="F17013" t="s">
        <v>101</v>
      </c>
    </row>
    <row r="17014" spans="1:7" x14ac:dyDescent="0.35">
      <c r="A17014">
        <v>5022025</v>
      </c>
      <c r="B17014" t="s">
        <v>783</v>
      </c>
      <c r="C17014" t="s">
        <v>593</v>
      </c>
      <c r="D17014" t="s">
        <v>132</v>
      </c>
      <c r="E17014" t="s">
        <v>352</v>
      </c>
      <c r="F17014" t="s">
        <v>101</v>
      </c>
    </row>
    <row r="17015" spans="1:7" x14ac:dyDescent="0.35">
      <c r="A17015">
        <v>5022025</v>
      </c>
      <c r="B17015" t="s">
        <v>840</v>
      </c>
      <c r="C17015" t="s">
        <v>454</v>
      </c>
      <c r="D17015" t="s">
        <v>132</v>
      </c>
      <c r="E17015" t="s">
        <v>133</v>
      </c>
      <c r="F17015" t="s">
        <v>355</v>
      </c>
    </row>
    <row r="17016" spans="1:7" x14ac:dyDescent="0.35">
      <c r="A17016">
        <v>5022025</v>
      </c>
      <c r="B17016" t="s">
        <v>833</v>
      </c>
      <c r="C17016" t="s">
        <v>575</v>
      </c>
      <c r="D17016" t="s">
        <v>132</v>
      </c>
      <c r="E17016" t="s">
        <v>356</v>
      </c>
      <c r="F17016" t="s">
        <v>101</v>
      </c>
    </row>
    <row r="17017" spans="1:7" x14ac:dyDescent="0.35">
      <c r="A17017">
        <v>5022025</v>
      </c>
      <c r="B17017" t="s">
        <v>518</v>
      </c>
      <c r="C17017" t="s">
        <v>497</v>
      </c>
      <c r="D17017" t="s">
        <v>359</v>
      </c>
      <c r="E17017" t="s">
        <v>360</v>
      </c>
      <c r="F17017" t="s">
        <v>101</v>
      </c>
    </row>
    <row r="17018" spans="1:7" x14ac:dyDescent="0.35">
      <c r="A17018">
        <v>5022025</v>
      </c>
      <c r="B17018" t="s">
        <v>717</v>
      </c>
      <c r="C17018" t="s">
        <v>460</v>
      </c>
      <c r="D17018" t="s">
        <v>359</v>
      </c>
      <c r="E17018" t="s">
        <v>362</v>
      </c>
      <c r="F17018" t="s">
        <v>101</v>
      </c>
    </row>
    <row r="17019" spans="1:7" x14ac:dyDescent="0.35">
      <c r="A17019">
        <v>5022025</v>
      </c>
      <c r="B17019" t="s">
        <v>576</v>
      </c>
      <c r="C17019" t="s">
        <v>359</v>
      </c>
      <c r="D17019" t="s">
        <v>362</v>
      </c>
      <c r="E17019" t="s">
        <v>140</v>
      </c>
      <c r="F17019" t="s">
        <v>364</v>
      </c>
      <c r="G17019" t="s">
        <v>101</v>
      </c>
    </row>
    <row r="17020" spans="1:7" x14ac:dyDescent="0.35">
      <c r="A17020">
        <v>5022025</v>
      </c>
      <c r="B17020" t="s">
        <v>931</v>
      </c>
      <c r="C17020" t="s">
        <v>663</v>
      </c>
      <c r="D17020" t="s">
        <v>366</v>
      </c>
      <c r="E17020" t="s">
        <v>257</v>
      </c>
      <c r="F17020" t="s">
        <v>367</v>
      </c>
      <c r="G17020" t="s">
        <v>101</v>
      </c>
    </row>
    <row r="17021" spans="1:7" x14ac:dyDescent="0.35">
      <c r="A17021">
        <v>5022025</v>
      </c>
      <c r="B17021" t="s">
        <v>770</v>
      </c>
      <c r="C17021" t="s">
        <v>665</v>
      </c>
      <c r="D17021" t="s">
        <v>369</v>
      </c>
      <c r="E17021" t="s">
        <v>370</v>
      </c>
      <c r="F17021" t="s">
        <v>101</v>
      </c>
    </row>
    <row r="17022" spans="1:7" x14ac:dyDescent="0.35">
      <c r="A17022">
        <v>5022025</v>
      </c>
      <c r="B17022" t="s">
        <v>904</v>
      </c>
      <c r="C17022" t="s">
        <v>594</v>
      </c>
      <c r="D17022" t="s">
        <v>371</v>
      </c>
      <c r="E17022" t="s">
        <v>101</v>
      </c>
    </row>
    <row r="17023" spans="1:7" x14ac:dyDescent="0.35">
      <c r="A17023">
        <v>5022025</v>
      </c>
      <c r="B17023" t="s">
        <v>728</v>
      </c>
      <c r="C17023" t="s">
        <v>224</v>
      </c>
      <c r="D17023" t="s">
        <v>372</v>
      </c>
      <c r="E17023" t="s">
        <v>101</v>
      </c>
    </row>
    <row r="17024" spans="1:7" x14ac:dyDescent="0.35">
      <c r="A17024">
        <v>5022025</v>
      </c>
      <c r="B17024" t="s">
        <v>695</v>
      </c>
      <c r="C17024" t="s">
        <v>373</v>
      </c>
      <c r="D17024" t="s">
        <v>101</v>
      </c>
    </row>
    <row r="17025" spans="1:9" x14ac:dyDescent="0.35">
      <c r="A17025">
        <v>5022025</v>
      </c>
      <c r="B17025" t="s">
        <v>928</v>
      </c>
      <c r="C17025" t="s">
        <v>565</v>
      </c>
      <c r="D17025" t="s">
        <v>376</v>
      </c>
      <c r="E17025" t="s">
        <v>140</v>
      </c>
      <c r="F17025" t="s">
        <v>331</v>
      </c>
      <c r="G17025" t="s">
        <v>377</v>
      </c>
      <c r="H17025" t="s">
        <v>101</v>
      </c>
    </row>
    <row r="17026" spans="1:9" x14ac:dyDescent="0.35">
      <c r="A17026">
        <v>5022025</v>
      </c>
      <c r="B17026" t="s">
        <v>883</v>
      </c>
      <c r="C17026" t="s">
        <v>551</v>
      </c>
      <c r="D17026" t="s">
        <v>378</v>
      </c>
    </row>
    <row r="17027" spans="1:9" x14ac:dyDescent="0.35">
      <c r="A17027">
        <v>5022025</v>
      </c>
      <c r="B17027" t="s">
        <v>804</v>
      </c>
      <c r="C17027" t="s">
        <v>292</v>
      </c>
      <c r="D17027" t="s">
        <v>380</v>
      </c>
      <c r="E17027" t="s">
        <v>101</v>
      </c>
    </row>
    <row r="17028" spans="1:9" x14ac:dyDescent="0.35">
      <c r="A17028">
        <v>5022025</v>
      </c>
      <c r="B17028" t="s">
        <v>720</v>
      </c>
      <c r="C17028" t="s">
        <v>515</v>
      </c>
      <c r="D17028" t="s">
        <v>382</v>
      </c>
      <c r="E17028" t="s">
        <v>383</v>
      </c>
    </row>
    <row r="17029" spans="1:9" x14ac:dyDescent="0.35">
      <c r="A17029">
        <v>5022025</v>
      </c>
      <c r="B17029" t="s">
        <v>634</v>
      </c>
      <c r="C17029" t="s">
        <v>460</v>
      </c>
      <c r="D17029" t="s">
        <v>385</v>
      </c>
      <c r="E17029" t="s">
        <v>386</v>
      </c>
    </row>
    <row r="17030" spans="1:9" x14ac:dyDescent="0.35">
      <c r="A17030">
        <v>5022025</v>
      </c>
      <c r="B17030" t="s">
        <v>882</v>
      </c>
      <c r="C17030" t="s">
        <v>694</v>
      </c>
      <c r="D17030" t="s">
        <v>388</v>
      </c>
      <c r="E17030" t="s">
        <v>101</v>
      </c>
    </row>
    <row r="17031" spans="1:9" x14ac:dyDescent="0.35">
      <c r="A17031">
        <v>5022025</v>
      </c>
      <c r="B17031" t="s">
        <v>598</v>
      </c>
      <c r="C17031" t="s">
        <v>391</v>
      </c>
      <c r="D17031" t="s">
        <v>101</v>
      </c>
    </row>
    <row r="17032" spans="1:9" x14ac:dyDescent="0.35">
      <c r="A17032">
        <v>5022025</v>
      </c>
      <c r="B17032" t="s">
        <v>664</v>
      </c>
      <c r="C17032" t="s">
        <v>422</v>
      </c>
      <c r="D17032" t="s">
        <v>393</v>
      </c>
    </row>
    <row r="17033" spans="1:9" x14ac:dyDescent="0.35">
      <c r="A17033">
        <v>5022025</v>
      </c>
      <c r="B17033" t="s">
        <v>736</v>
      </c>
      <c r="C17033" t="s">
        <v>438</v>
      </c>
      <c r="D17033" t="s">
        <v>394</v>
      </c>
      <c r="E17033" t="s">
        <v>395</v>
      </c>
      <c r="F17033" t="s">
        <v>101</v>
      </c>
    </row>
    <row r="17034" spans="1:9" x14ac:dyDescent="0.35">
      <c r="A17034">
        <v>5022025</v>
      </c>
      <c r="B17034" t="s">
        <v>691</v>
      </c>
      <c r="C17034" t="s">
        <v>474</v>
      </c>
      <c r="D17034" t="s">
        <v>396</v>
      </c>
    </row>
    <row r="17035" spans="1:9" x14ac:dyDescent="0.35">
      <c r="A17035">
        <v>5022025</v>
      </c>
      <c r="B17035" t="s">
        <v>498</v>
      </c>
      <c r="C17035" t="s">
        <v>397</v>
      </c>
      <c r="D17035" t="s">
        <v>101</v>
      </c>
    </row>
    <row r="17036" spans="1:9" x14ac:dyDescent="0.35">
      <c r="A17036">
        <v>5022025</v>
      </c>
      <c r="B17036" t="s">
        <v>866</v>
      </c>
      <c r="C17036" t="s">
        <v>413</v>
      </c>
      <c r="D17036" t="s">
        <v>399</v>
      </c>
      <c r="E17036" t="s">
        <v>140</v>
      </c>
      <c r="F17036" t="s">
        <v>400</v>
      </c>
      <c r="G17036" t="s">
        <v>257</v>
      </c>
      <c r="H17036" t="s">
        <v>331</v>
      </c>
      <c r="I17036" t="s">
        <v>401</v>
      </c>
    </row>
    <row r="17037" spans="1:9" x14ac:dyDescent="0.35">
      <c r="A17037">
        <v>5022025</v>
      </c>
      <c r="B17037" t="s">
        <v>856</v>
      </c>
      <c r="C17037" t="s">
        <v>570</v>
      </c>
      <c r="D17037" t="s">
        <v>399</v>
      </c>
      <c r="E17037" t="s">
        <v>187</v>
      </c>
      <c r="F17037" t="s">
        <v>101</v>
      </c>
    </row>
    <row r="17038" spans="1:9" x14ac:dyDescent="0.35">
      <c r="A17038">
        <v>5022025</v>
      </c>
      <c r="B17038" t="s">
        <v>583</v>
      </c>
      <c r="C17038" t="s">
        <v>534</v>
      </c>
      <c r="D17038" t="s">
        <v>399</v>
      </c>
      <c r="E17038" t="s">
        <v>403</v>
      </c>
      <c r="F17038" t="s">
        <v>101</v>
      </c>
    </row>
    <row r="17039" spans="1:9" x14ac:dyDescent="0.35">
      <c r="A17039">
        <v>5022025</v>
      </c>
      <c r="B17039" t="s">
        <v>720</v>
      </c>
      <c r="C17039" t="s">
        <v>451</v>
      </c>
      <c r="D17039" t="s">
        <v>399</v>
      </c>
      <c r="E17039" t="s">
        <v>404</v>
      </c>
      <c r="F17039" t="s">
        <v>101</v>
      </c>
    </row>
    <row r="17040" spans="1:9" x14ac:dyDescent="0.35">
      <c r="A17040">
        <v>4022025</v>
      </c>
      <c r="B17040" t="s">
        <v>757</v>
      </c>
      <c r="C17040" t="s">
        <v>552</v>
      </c>
      <c r="D17040" t="s">
        <v>100</v>
      </c>
      <c r="E17040" t="s">
        <v>101</v>
      </c>
    </row>
    <row r="17041" spans="1:7" x14ac:dyDescent="0.35">
      <c r="A17041">
        <v>4022025</v>
      </c>
      <c r="B17041" t="s">
        <v>777</v>
      </c>
      <c r="C17041" t="s">
        <v>591</v>
      </c>
      <c r="D17041" t="s">
        <v>104</v>
      </c>
      <c r="E17041" t="s">
        <v>101</v>
      </c>
    </row>
    <row r="17042" spans="1:7" x14ac:dyDescent="0.35">
      <c r="A17042">
        <v>4022025</v>
      </c>
      <c r="B17042" t="s">
        <v>787</v>
      </c>
      <c r="C17042" t="s">
        <v>556</v>
      </c>
      <c r="D17042" t="s">
        <v>107</v>
      </c>
      <c r="E17042" t="s">
        <v>108</v>
      </c>
      <c r="F17042" t="s">
        <v>101</v>
      </c>
    </row>
    <row r="17043" spans="1:7" x14ac:dyDescent="0.35">
      <c r="A17043">
        <v>4022025</v>
      </c>
      <c r="B17043" t="s">
        <v>570</v>
      </c>
      <c r="C17043" t="s">
        <v>353</v>
      </c>
      <c r="D17043" t="s">
        <v>111</v>
      </c>
      <c r="E17043" t="s">
        <v>101</v>
      </c>
    </row>
    <row r="17044" spans="1:7" x14ac:dyDescent="0.35">
      <c r="A17044">
        <v>4022025</v>
      </c>
      <c r="B17044" t="s">
        <v>580</v>
      </c>
      <c r="C17044" t="s">
        <v>616</v>
      </c>
      <c r="D17044" t="s">
        <v>114</v>
      </c>
      <c r="E17044" t="s">
        <v>115</v>
      </c>
      <c r="F17044" t="s">
        <v>116</v>
      </c>
    </row>
    <row r="17045" spans="1:7" x14ac:dyDescent="0.35">
      <c r="A17045">
        <v>4022025</v>
      </c>
      <c r="B17045" t="s">
        <v>158</v>
      </c>
      <c r="C17045" t="s">
        <v>234</v>
      </c>
      <c r="D17045" t="s">
        <v>114</v>
      </c>
      <c r="E17045" t="s">
        <v>119</v>
      </c>
      <c r="F17045" t="s">
        <v>120</v>
      </c>
      <c r="G17045" t="s">
        <v>121</v>
      </c>
    </row>
    <row r="17046" spans="1:7" x14ac:dyDescent="0.35">
      <c r="A17046">
        <v>4022025</v>
      </c>
      <c r="B17046" t="s">
        <v>513</v>
      </c>
      <c r="C17046" t="s">
        <v>390</v>
      </c>
      <c r="D17046" t="s">
        <v>114</v>
      </c>
      <c r="E17046" t="s">
        <v>124</v>
      </c>
    </row>
    <row r="17047" spans="1:7" x14ac:dyDescent="0.35">
      <c r="A17047">
        <v>4022025</v>
      </c>
      <c r="B17047" t="s">
        <v>490</v>
      </c>
      <c r="C17047" t="s">
        <v>134</v>
      </c>
      <c r="D17047" t="s">
        <v>114</v>
      </c>
      <c r="E17047" t="s">
        <v>127</v>
      </c>
    </row>
    <row r="17048" spans="1:7" x14ac:dyDescent="0.35">
      <c r="A17048">
        <v>4022025</v>
      </c>
      <c r="B17048" t="s">
        <v>427</v>
      </c>
      <c r="C17048" t="s">
        <v>363</v>
      </c>
      <c r="D17048" t="s">
        <v>114</v>
      </c>
      <c r="E17048" t="s">
        <v>130</v>
      </c>
    </row>
    <row r="17049" spans="1:7" x14ac:dyDescent="0.35">
      <c r="A17049">
        <v>4022025</v>
      </c>
      <c r="B17049" t="s">
        <v>142</v>
      </c>
      <c r="C17049" t="s">
        <v>103</v>
      </c>
      <c r="D17049" t="s">
        <v>114</v>
      </c>
      <c r="E17049" t="s">
        <v>132</v>
      </c>
      <c r="F17049" t="s">
        <v>133</v>
      </c>
    </row>
    <row r="17050" spans="1:7" x14ac:dyDescent="0.35">
      <c r="A17050">
        <v>4022025</v>
      </c>
      <c r="B17050" t="s">
        <v>779</v>
      </c>
      <c r="C17050" t="s">
        <v>599</v>
      </c>
      <c r="D17050" t="s">
        <v>135</v>
      </c>
      <c r="E17050" t="s">
        <v>136</v>
      </c>
    </row>
    <row r="17051" spans="1:7" x14ac:dyDescent="0.35">
      <c r="A17051">
        <v>4022025</v>
      </c>
      <c r="B17051" t="s">
        <v>777</v>
      </c>
      <c r="C17051" t="s">
        <v>451</v>
      </c>
      <c r="D17051" t="s">
        <v>139</v>
      </c>
      <c r="E17051" t="s">
        <v>140</v>
      </c>
      <c r="F17051" t="s">
        <v>141</v>
      </c>
      <c r="G17051" t="s">
        <v>101</v>
      </c>
    </row>
    <row r="17052" spans="1:7" x14ac:dyDescent="0.35">
      <c r="A17052">
        <v>4022025</v>
      </c>
      <c r="B17052" t="s">
        <v>775</v>
      </c>
      <c r="C17052" t="s">
        <v>137</v>
      </c>
      <c r="D17052" t="s">
        <v>144</v>
      </c>
      <c r="E17052" t="s">
        <v>101</v>
      </c>
    </row>
    <row r="17053" spans="1:7" x14ac:dyDescent="0.35">
      <c r="A17053">
        <v>4022025</v>
      </c>
      <c r="B17053" t="s">
        <v>842</v>
      </c>
      <c r="C17053" t="s">
        <v>551</v>
      </c>
      <c r="D17053" t="s">
        <v>147</v>
      </c>
      <c r="E17053" t="s">
        <v>148</v>
      </c>
      <c r="F17053" t="s">
        <v>149</v>
      </c>
    </row>
    <row r="17054" spans="1:7" x14ac:dyDescent="0.35">
      <c r="A17054">
        <v>4022025</v>
      </c>
      <c r="B17054" t="s">
        <v>804</v>
      </c>
      <c r="C17054" t="s">
        <v>572</v>
      </c>
      <c r="D17054" t="s">
        <v>152</v>
      </c>
      <c r="E17054" t="s">
        <v>140</v>
      </c>
      <c r="F17054" t="s">
        <v>153</v>
      </c>
      <c r="G17054" t="s">
        <v>101</v>
      </c>
    </row>
    <row r="17055" spans="1:7" x14ac:dyDescent="0.35">
      <c r="A17055">
        <v>4022025</v>
      </c>
      <c r="B17055" t="s">
        <v>895</v>
      </c>
      <c r="C17055" t="s">
        <v>629</v>
      </c>
      <c r="D17055" t="s">
        <v>156</v>
      </c>
      <c r="E17055" t="s">
        <v>101</v>
      </c>
    </row>
    <row r="17056" spans="1:7" x14ac:dyDescent="0.35">
      <c r="A17056">
        <v>4022025</v>
      </c>
      <c r="B17056" t="s">
        <v>570</v>
      </c>
      <c r="C17056" t="s">
        <v>159</v>
      </c>
      <c r="D17056" t="s">
        <v>101</v>
      </c>
    </row>
    <row r="17057" spans="1:7" x14ac:dyDescent="0.35">
      <c r="A17057">
        <v>4022025</v>
      </c>
      <c r="B17057" t="s">
        <v>638</v>
      </c>
      <c r="C17057" t="s">
        <v>161</v>
      </c>
      <c r="D17057" t="s">
        <v>101</v>
      </c>
    </row>
    <row r="17058" spans="1:7" x14ac:dyDescent="0.35">
      <c r="A17058">
        <v>4022025</v>
      </c>
      <c r="B17058" t="s">
        <v>560</v>
      </c>
      <c r="C17058" t="s">
        <v>478</v>
      </c>
      <c r="D17058" t="s">
        <v>164</v>
      </c>
      <c r="E17058" t="s">
        <v>101</v>
      </c>
    </row>
    <row r="17059" spans="1:7" x14ac:dyDescent="0.35">
      <c r="A17059">
        <v>4022025</v>
      </c>
      <c r="B17059" t="s">
        <v>765</v>
      </c>
      <c r="C17059" t="s">
        <v>218</v>
      </c>
      <c r="D17059" t="s">
        <v>167</v>
      </c>
    </row>
    <row r="17060" spans="1:7" x14ac:dyDescent="0.35">
      <c r="A17060">
        <v>4022025</v>
      </c>
      <c r="B17060" t="s">
        <v>591</v>
      </c>
      <c r="C17060" t="s">
        <v>604</v>
      </c>
      <c r="D17060" t="s">
        <v>169</v>
      </c>
      <c r="E17060" t="s">
        <v>170</v>
      </c>
      <c r="F17060" t="s">
        <v>101</v>
      </c>
    </row>
    <row r="17061" spans="1:7" x14ac:dyDescent="0.35">
      <c r="A17061">
        <v>4022025</v>
      </c>
      <c r="B17061" t="s">
        <v>871</v>
      </c>
      <c r="C17061" t="s">
        <v>636</v>
      </c>
      <c r="D17061" t="s">
        <v>173</v>
      </c>
      <c r="E17061" t="s">
        <v>101</v>
      </c>
    </row>
    <row r="17062" spans="1:7" x14ac:dyDescent="0.35">
      <c r="A17062">
        <v>4022025</v>
      </c>
      <c r="B17062" t="s">
        <v>717</v>
      </c>
      <c r="C17062" t="s">
        <v>514</v>
      </c>
      <c r="D17062" t="s">
        <v>176</v>
      </c>
      <c r="E17062" t="s">
        <v>101</v>
      </c>
    </row>
    <row r="17063" spans="1:7" x14ac:dyDescent="0.35">
      <c r="A17063">
        <v>4022025</v>
      </c>
      <c r="B17063" t="s">
        <v>810</v>
      </c>
      <c r="C17063" t="s">
        <v>665</v>
      </c>
      <c r="D17063" t="s">
        <v>176</v>
      </c>
      <c r="E17063" t="s">
        <v>149</v>
      </c>
    </row>
    <row r="17064" spans="1:7" x14ac:dyDescent="0.35">
      <c r="A17064">
        <v>4022025</v>
      </c>
      <c r="B17064" t="s">
        <v>761</v>
      </c>
      <c r="C17064" t="s">
        <v>554</v>
      </c>
      <c r="D17064" t="s">
        <v>181</v>
      </c>
      <c r="E17064" t="s">
        <v>182</v>
      </c>
      <c r="F17064" t="s">
        <v>101</v>
      </c>
    </row>
    <row r="17065" spans="1:7" x14ac:dyDescent="0.35">
      <c r="A17065">
        <v>4022025</v>
      </c>
      <c r="B17065" t="s">
        <v>897</v>
      </c>
      <c r="C17065" t="s">
        <v>779</v>
      </c>
      <c r="D17065" t="s">
        <v>184</v>
      </c>
      <c r="E17065" t="s">
        <v>101</v>
      </c>
    </row>
    <row r="17066" spans="1:7" x14ac:dyDescent="0.35">
      <c r="A17066">
        <v>4022025</v>
      </c>
      <c r="B17066" t="s">
        <v>451</v>
      </c>
      <c r="C17066" t="s">
        <v>187</v>
      </c>
      <c r="D17066" t="s">
        <v>101</v>
      </c>
    </row>
    <row r="17067" spans="1:7" x14ac:dyDescent="0.35">
      <c r="A17067">
        <v>4022025</v>
      </c>
      <c r="B17067" t="s">
        <v>780</v>
      </c>
      <c r="C17067" t="s">
        <v>158</v>
      </c>
      <c r="D17067" t="s">
        <v>190</v>
      </c>
      <c r="E17067" t="s">
        <v>191</v>
      </c>
      <c r="F17067" t="s">
        <v>101</v>
      </c>
    </row>
    <row r="17068" spans="1:7" x14ac:dyDescent="0.35">
      <c r="A17068">
        <v>4022025</v>
      </c>
      <c r="B17068" t="s">
        <v>515</v>
      </c>
      <c r="C17068" t="s">
        <v>190</v>
      </c>
      <c r="D17068" t="s">
        <v>194</v>
      </c>
      <c r="E17068" t="s">
        <v>101</v>
      </c>
    </row>
    <row r="17069" spans="1:7" x14ac:dyDescent="0.35">
      <c r="A17069">
        <v>4022025</v>
      </c>
      <c r="B17069" t="s">
        <v>664</v>
      </c>
      <c r="C17069" t="s">
        <v>218</v>
      </c>
      <c r="D17069" t="s">
        <v>190</v>
      </c>
      <c r="E17069" t="s">
        <v>196</v>
      </c>
      <c r="F17069" t="s">
        <v>101</v>
      </c>
    </row>
    <row r="17070" spans="1:7" x14ac:dyDescent="0.35">
      <c r="A17070">
        <v>4022025</v>
      </c>
      <c r="B17070" t="s">
        <v>557</v>
      </c>
      <c r="C17070" t="s">
        <v>198</v>
      </c>
      <c r="D17070" t="s">
        <v>140</v>
      </c>
      <c r="E17070" t="s">
        <v>199</v>
      </c>
      <c r="F17070" t="s">
        <v>200</v>
      </c>
      <c r="G17070" t="s">
        <v>101</v>
      </c>
    </row>
    <row r="17071" spans="1:7" x14ac:dyDescent="0.35">
      <c r="A17071">
        <v>4022025</v>
      </c>
      <c r="B17071" t="s">
        <v>602</v>
      </c>
      <c r="C17071" t="s">
        <v>302</v>
      </c>
      <c r="D17071" t="s">
        <v>61</v>
      </c>
      <c r="E17071" t="s">
        <v>101</v>
      </c>
    </row>
    <row r="17072" spans="1:7" x14ac:dyDescent="0.35">
      <c r="A17072">
        <v>4022025</v>
      </c>
      <c r="B17072" t="s">
        <v>783</v>
      </c>
      <c r="C17072" t="s">
        <v>520</v>
      </c>
      <c r="D17072" t="s">
        <v>205</v>
      </c>
      <c r="E17072" t="s">
        <v>101</v>
      </c>
    </row>
    <row r="17073" spans="1:6" x14ac:dyDescent="0.35">
      <c r="A17073">
        <v>4022025</v>
      </c>
      <c r="B17073" t="s">
        <v>906</v>
      </c>
      <c r="C17073" t="s">
        <v>724</v>
      </c>
      <c r="D17073" t="s">
        <v>208</v>
      </c>
      <c r="E17073" t="s">
        <v>101</v>
      </c>
    </row>
    <row r="17074" spans="1:6" x14ac:dyDescent="0.35">
      <c r="A17074">
        <v>4022025</v>
      </c>
      <c r="B17074" t="s">
        <v>778</v>
      </c>
      <c r="C17074" t="s">
        <v>444</v>
      </c>
      <c r="D17074" t="s">
        <v>210</v>
      </c>
      <c r="E17074" t="s">
        <v>211</v>
      </c>
      <c r="F17074" t="s">
        <v>101</v>
      </c>
    </row>
    <row r="17075" spans="1:6" x14ac:dyDescent="0.35">
      <c r="A17075">
        <v>4022025</v>
      </c>
      <c r="B17075" t="s">
        <v>418</v>
      </c>
      <c r="C17075" t="s">
        <v>174</v>
      </c>
      <c r="D17075" t="s">
        <v>214</v>
      </c>
      <c r="E17075" t="s">
        <v>215</v>
      </c>
      <c r="F17075" t="s">
        <v>101</v>
      </c>
    </row>
    <row r="17076" spans="1:6" x14ac:dyDescent="0.35">
      <c r="A17076">
        <v>4022025</v>
      </c>
      <c r="B17076" t="s">
        <v>824</v>
      </c>
      <c r="C17076" t="s">
        <v>694</v>
      </c>
      <c r="D17076" t="s">
        <v>217</v>
      </c>
      <c r="E17076" t="s">
        <v>101</v>
      </c>
    </row>
    <row r="17077" spans="1:6" x14ac:dyDescent="0.35">
      <c r="A17077">
        <v>4022025</v>
      </c>
      <c r="B17077" t="s">
        <v>839</v>
      </c>
      <c r="C17077" t="s">
        <v>603</v>
      </c>
      <c r="D17077" t="s">
        <v>220</v>
      </c>
      <c r="E17077" t="s">
        <v>101</v>
      </c>
    </row>
    <row r="17078" spans="1:6" x14ac:dyDescent="0.35">
      <c r="A17078">
        <v>4022025</v>
      </c>
      <c r="B17078" t="s">
        <v>873</v>
      </c>
      <c r="C17078" t="s">
        <v>565</v>
      </c>
      <c r="D17078" t="s">
        <v>222</v>
      </c>
    </row>
    <row r="17079" spans="1:6" x14ac:dyDescent="0.35">
      <c r="A17079">
        <v>4022025</v>
      </c>
      <c r="B17079" t="s">
        <v>829</v>
      </c>
      <c r="C17079" t="s">
        <v>473</v>
      </c>
      <c r="D17079" t="s">
        <v>223</v>
      </c>
    </row>
    <row r="17080" spans="1:6" x14ac:dyDescent="0.35">
      <c r="A17080">
        <v>4022025</v>
      </c>
      <c r="B17080" t="s">
        <v>872</v>
      </c>
      <c r="C17080" t="s">
        <v>493</v>
      </c>
      <c r="D17080" t="s">
        <v>225</v>
      </c>
      <c r="E17080" t="s">
        <v>101</v>
      </c>
    </row>
    <row r="17081" spans="1:6" x14ac:dyDescent="0.35">
      <c r="A17081">
        <v>4022025</v>
      </c>
      <c r="B17081" t="s">
        <v>823</v>
      </c>
      <c r="C17081" t="s">
        <v>496</v>
      </c>
      <c r="D17081" t="s">
        <v>225</v>
      </c>
      <c r="E17081" t="s">
        <v>228</v>
      </c>
      <c r="F17081" t="s">
        <v>229</v>
      </c>
    </row>
    <row r="17082" spans="1:6" x14ac:dyDescent="0.35">
      <c r="A17082">
        <v>4022025</v>
      </c>
      <c r="B17082" t="s">
        <v>795</v>
      </c>
      <c r="C17082" t="s">
        <v>477</v>
      </c>
      <c r="D17082" t="s">
        <v>232</v>
      </c>
      <c r="E17082" t="s">
        <v>101</v>
      </c>
    </row>
    <row r="17083" spans="1:6" x14ac:dyDescent="0.35">
      <c r="A17083">
        <v>4022025</v>
      </c>
      <c r="B17083" t="s">
        <v>778</v>
      </c>
      <c r="C17083" t="s">
        <v>514</v>
      </c>
      <c r="D17083" t="s">
        <v>235</v>
      </c>
      <c r="E17083" t="s">
        <v>236</v>
      </c>
      <c r="F17083" t="s">
        <v>101</v>
      </c>
    </row>
    <row r="17084" spans="1:6" x14ac:dyDescent="0.35">
      <c r="A17084">
        <v>4022025</v>
      </c>
      <c r="B17084" t="s">
        <v>570</v>
      </c>
      <c r="C17084" t="s">
        <v>521</v>
      </c>
      <c r="D17084" t="s">
        <v>235</v>
      </c>
      <c r="E17084" t="s">
        <v>239</v>
      </c>
      <c r="F17084" t="s">
        <v>149</v>
      </c>
    </row>
    <row r="17085" spans="1:6" x14ac:dyDescent="0.35">
      <c r="A17085">
        <v>4022025</v>
      </c>
      <c r="B17085" t="s">
        <v>870</v>
      </c>
      <c r="C17085" t="s">
        <v>723</v>
      </c>
      <c r="D17085" t="s">
        <v>235</v>
      </c>
      <c r="E17085" t="s">
        <v>241</v>
      </c>
      <c r="F17085" t="s">
        <v>101</v>
      </c>
    </row>
    <row r="17086" spans="1:6" x14ac:dyDescent="0.35">
      <c r="A17086">
        <v>4022025</v>
      </c>
      <c r="B17086" t="s">
        <v>718</v>
      </c>
      <c r="C17086" t="s">
        <v>218</v>
      </c>
      <c r="D17086" t="s">
        <v>243</v>
      </c>
      <c r="E17086" t="s">
        <v>101</v>
      </c>
    </row>
    <row r="17087" spans="1:6" x14ac:dyDescent="0.35">
      <c r="A17087">
        <v>4022025</v>
      </c>
      <c r="B17087" t="s">
        <v>783</v>
      </c>
      <c r="C17087" t="s">
        <v>609</v>
      </c>
      <c r="D17087" t="s">
        <v>245</v>
      </c>
      <c r="E17087" t="s">
        <v>246</v>
      </c>
    </row>
    <row r="17088" spans="1:6" x14ac:dyDescent="0.35">
      <c r="A17088">
        <v>4022025</v>
      </c>
      <c r="B17088" t="s">
        <v>898</v>
      </c>
      <c r="C17088" t="s">
        <v>634</v>
      </c>
      <c r="D17088" t="s">
        <v>245</v>
      </c>
      <c r="E17088" t="s">
        <v>249</v>
      </c>
    </row>
    <row r="17089" spans="1:7" x14ac:dyDescent="0.35">
      <c r="A17089">
        <v>4022025</v>
      </c>
      <c r="B17089" t="s">
        <v>736</v>
      </c>
      <c r="C17089" t="s">
        <v>342</v>
      </c>
      <c r="D17089" t="s">
        <v>252</v>
      </c>
      <c r="E17089" t="s">
        <v>101</v>
      </c>
    </row>
    <row r="17090" spans="1:7" x14ac:dyDescent="0.35">
      <c r="A17090">
        <v>4022025</v>
      </c>
      <c r="B17090" t="s">
        <v>623</v>
      </c>
      <c r="C17090" t="s">
        <v>188</v>
      </c>
      <c r="D17090" t="s">
        <v>254</v>
      </c>
    </row>
    <row r="17091" spans="1:7" x14ac:dyDescent="0.35">
      <c r="A17091">
        <v>4022025</v>
      </c>
      <c r="B17091" t="s">
        <v>688</v>
      </c>
      <c r="C17091" t="s">
        <v>515</v>
      </c>
      <c r="D17091" t="s">
        <v>256</v>
      </c>
      <c r="E17091" t="s">
        <v>257</v>
      </c>
      <c r="F17091" t="s">
        <v>236</v>
      </c>
      <c r="G17091" t="s">
        <v>101</v>
      </c>
    </row>
    <row r="17092" spans="1:7" x14ac:dyDescent="0.35">
      <c r="A17092">
        <v>4022025</v>
      </c>
      <c r="B17092" t="s">
        <v>801</v>
      </c>
      <c r="C17092" t="s">
        <v>608</v>
      </c>
      <c r="D17092" t="s">
        <v>260</v>
      </c>
      <c r="E17092" t="s">
        <v>136</v>
      </c>
      <c r="F17092" t="s">
        <v>101</v>
      </c>
    </row>
    <row r="17093" spans="1:7" x14ac:dyDescent="0.35">
      <c r="A17093">
        <v>4022025</v>
      </c>
      <c r="B17093" t="s">
        <v>413</v>
      </c>
      <c r="C17093" t="s">
        <v>261</v>
      </c>
      <c r="D17093" t="s">
        <v>262</v>
      </c>
      <c r="E17093" t="s">
        <v>101</v>
      </c>
    </row>
    <row r="17094" spans="1:7" x14ac:dyDescent="0.35">
      <c r="A17094">
        <v>4022025</v>
      </c>
      <c r="B17094" t="s">
        <v>567</v>
      </c>
      <c r="C17094" t="s">
        <v>264</v>
      </c>
      <c r="D17094" t="s">
        <v>101</v>
      </c>
    </row>
    <row r="17095" spans="1:7" x14ac:dyDescent="0.35">
      <c r="A17095">
        <v>4022025</v>
      </c>
      <c r="B17095" t="s">
        <v>419</v>
      </c>
      <c r="C17095" t="s">
        <v>264</v>
      </c>
      <c r="D17095" t="s">
        <v>149</v>
      </c>
    </row>
    <row r="17096" spans="1:7" x14ac:dyDescent="0.35">
      <c r="A17096">
        <v>4022025</v>
      </c>
      <c r="B17096" t="s">
        <v>909</v>
      </c>
      <c r="C17096" t="s">
        <v>560</v>
      </c>
      <c r="D17096" t="s">
        <v>265</v>
      </c>
      <c r="E17096" t="s">
        <v>101</v>
      </c>
      <c r="F17096" t="s">
        <v>266</v>
      </c>
    </row>
    <row r="17097" spans="1:7" x14ac:dyDescent="0.35">
      <c r="A17097">
        <v>4022025</v>
      </c>
      <c r="B17097" t="s">
        <v>514</v>
      </c>
      <c r="C17097" t="s">
        <v>267</v>
      </c>
      <c r="D17097" t="s">
        <v>101</v>
      </c>
    </row>
    <row r="17098" spans="1:7" x14ac:dyDescent="0.35">
      <c r="A17098">
        <v>4022025</v>
      </c>
      <c r="B17098" t="s">
        <v>856</v>
      </c>
      <c r="C17098" t="s">
        <v>451</v>
      </c>
      <c r="D17098" t="s">
        <v>268</v>
      </c>
    </row>
    <row r="17099" spans="1:7" x14ac:dyDescent="0.35">
      <c r="A17099">
        <v>4022025</v>
      </c>
      <c r="B17099" t="s">
        <v>688</v>
      </c>
      <c r="C17099" t="s">
        <v>270</v>
      </c>
      <c r="D17099" t="s">
        <v>271</v>
      </c>
      <c r="E17099" t="s">
        <v>101</v>
      </c>
    </row>
    <row r="17100" spans="1:7" x14ac:dyDescent="0.35">
      <c r="A17100">
        <v>4022025</v>
      </c>
      <c r="B17100" t="s">
        <v>806</v>
      </c>
      <c r="C17100" t="s">
        <v>589</v>
      </c>
      <c r="D17100" t="s">
        <v>274</v>
      </c>
      <c r="E17100" t="s">
        <v>101</v>
      </c>
    </row>
    <row r="17101" spans="1:7" x14ac:dyDescent="0.35">
      <c r="A17101">
        <v>4022025</v>
      </c>
      <c r="B17101" t="s">
        <v>715</v>
      </c>
      <c r="C17101" t="s">
        <v>504</v>
      </c>
      <c r="D17101" t="s">
        <v>277</v>
      </c>
      <c r="E17101" t="s">
        <v>101</v>
      </c>
    </row>
    <row r="17102" spans="1:7" x14ac:dyDescent="0.35">
      <c r="A17102">
        <v>4022025</v>
      </c>
      <c r="B17102" t="s">
        <v>755</v>
      </c>
      <c r="C17102" t="s">
        <v>459</v>
      </c>
      <c r="D17102" t="s">
        <v>279</v>
      </c>
      <c r="E17102" t="s">
        <v>140</v>
      </c>
      <c r="F17102" t="s">
        <v>280</v>
      </c>
    </row>
    <row r="17103" spans="1:7" x14ac:dyDescent="0.35">
      <c r="A17103">
        <v>4022025</v>
      </c>
      <c r="B17103" t="s">
        <v>770</v>
      </c>
      <c r="C17103" t="s">
        <v>444</v>
      </c>
      <c r="D17103" t="s">
        <v>284</v>
      </c>
      <c r="E17103" t="s">
        <v>101</v>
      </c>
    </row>
    <row r="17104" spans="1:7" x14ac:dyDescent="0.35">
      <c r="A17104">
        <v>4022025</v>
      </c>
      <c r="B17104" t="s">
        <v>867</v>
      </c>
      <c r="C17104" t="s">
        <v>665</v>
      </c>
      <c r="D17104" t="s">
        <v>287</v>
      </c>
      <c r="E17104" t="s">
        <v>101</v>
      </c>
    </row>
    <row r="17105" spans="1:9" x14ac:dyDescent="0.35">
      <c r="A17105">
        <v>4022025</v>
      </c>
      <c r="B17105" t="s">
        <v>663</v>
      </c>
      <c r="C17105" t="s">
        <v>288</v>
      </c>
      <c r="D17105" t="s">
        <v>101</v>
      </c>
    </row>
    <row r="17106" spans="1:9" x14ac:dyDescent="0.35">
      <c r="A17106">
        <v>4022025</v>
      </c>
      <c r="B17106" t="s">
        <v>552</v>
      </c>
      <c r="C17106" t="s">
        <v>290</v>
      </c>
      <c r="D17106" t="s">
        <v>140</v>
      </c>
      <c r="E17106" t="s">
        <v>291</v>
      </c>
    </row>
    <row r="17107" spans="1:9" x14ac:dyDescent="0.35">
      <c r="A17107">
        <v>4022025</v>
      </c>
      <c r="B17107" t="s">
        <v>885</v>
      </c>
      <c r="C17107" t="s">
        <v>714</v>
      </c>
      <c r="D17107" t="s">
        <v>290</v>
      </c>
      <c r="E17107" t="s">
        <v>140</v>
      </c>
      <c r="F17107" t="s">
        <v>294</v>
      </c>
      <c r="G17107" t="s">
        <v>295</v>
      </c>
      <c r="H17107" t="s">
        <v>101</v>
      </c>
    </row>
    <row r="17108" spans="1:9" x14ac:dyDescent="0.35">
      <c r="A17108">
        <v>4022025</v>
      </c>
      <c r="B17108" t="s">
        <v>813</v>
      </c>
      <c r="C17108" t="s">
        <v>518</v>
      </c>
      <c r="D17108" t="s">
        <v>298</v>
      </c>
      <c r="E17108" t="s">
        <v>101</v>
      </c>
    </row>
    <row r="17109" spans="1:9" x14ac:dyDescent="0.35">
      <c r="A17109">
        <v>4022025</v>
      </c>
      <c r="B17109" t="s">
        <v>534</v>
      </c>
      <c r="C17109" t="s">
        <v>296</v>
      </c>
      <c r="D17109" t="s">
        <v>300</v>
      </c>
      <c r="E17109" t="s">
        <v>262</v>
      </c>
      <c r="F17109" t="s">
        <v>101</v>
      </c>
    </row>
    <row r="17110" spans="1:9" x14ac:dyDescent="0.35">
      <c r="A17110">
        <v>4022025</v>
      </c>
      <c r="B17110" t="s">
        <v>729</v>
      </c>
      <c r="C17110" t="s">
        <v>426</v>
      </c>
      <c r="D17110" t="s">
        <v>301</v>
      </c>
      <c r="E17110" t="s">
        <v>101</v>
      </c>
    </row>
    <row r="17111" spans="1:9" x14ac:dyDescent="0.35">
      <c r="A17111">
        <v>4022025</v>
      </c>
      <c r="B17111" t="s">
        <v>664</v>
      </c>
      <c r="C17111" t="s">
        <v>413</v>
      </c>
      <c r="D17111" t="s">
        <v>303</v>
      </c>
      <c r="E17111" t="s">
        <v>149</v>
      </c>
    </row>
    <row r="17112" spans="1:9" x14ac:dyDescent="0.35">
      <c r="A17112">
        <v>4022025</v>
      </c>
      <c r="B17112" t="s">
        <v>904</v>
      </c>
      <c r="C17112" t="s">
        <v>737</v>
      </c>
      <c r="D17112" t="s">
        <v>306</v>
      </c>
      <c r="E17112" t="s">
        <v>101</v>
      </c>
    </row>
    <row r="17113" spans="1:9" x14ac:dyDescent="0.35">
      <c r="A17113">
        <v>4022025</v>
      </c>
      <c r="B17113" t="s">
        <v>898</v>
      </c>
      <c r="C17113" t="s">
        <v>583</v>
      </c>
      <c r="D17113" t="s">
        <v>308</v>
      </c>
      <c r="E17113" t="s">
        <v>309</v>
      </c>
      <c r="F17113" t="s">
        <v>310</v>
      </c>
      <c r="G17113" t="s">
        <v>311</v>
      </c>
      <c r="H17113" t="s">
        <v>312</v>
      </c>
      <c r="I17113" t="s">
        <v>101</v>
      </c>
    </row>
    <row r="17114" spans="1:9" x14ac:dyDescent="0.35">
      <c r="A17114">
        <v>4022025</v>
      </c>
      <c r="B17114" t="s">
        <v>495</v>
      </c>
      <c r="C17114" t="s">
        <v>168</v>
      </c>
      <c r="D17114" t="s">
        <v>314</v>
      </c>
      <c r="E17114" t="s">
        <v>315</v>
      </c>
      <c r="F17114" t="s">
        <v>101</v>
      </c>
    </row>
    <row r="17115" spans="1:9" x14ac:dyDescent="0.35">
      <c r="A17115">
        <v>4022025</v>
      </c>
      <c r="B17115" t="s">
        <v>629</v>
      </c>
      <c r="C17115" t="s">
        <v>150</v>
      </c>
      <c r="D17115" t="s">
        <v>314</v>
      </c>
      <c r="E17115" t="s">
        <v>317</v>
      </c>
      <c r="F17115" t="s">
        <v>101</v>
      </c>
    </row>
    <row r="17116" spans="1:9" x14ac:dyDescent="0.35">
      <c r="A17116">
        <v>4022025</v>
      </c>
      <c r="B17116" t="s">
        <v>638</v>
      </c>
      <c r="C17116" t="s">
        <v>557</v>
      </c>
      <c r="D17116" t="s">
        <v>319</v>
      </c>
      <c r="E17116" t="s">
        <v>320</v>
      </c>
      <c r="F17116" t="s">
        <v>321</v>
      </c>
    </row>
    <row r="17117" spans="1:9" x14ac:dyDescent="0.35">
      <c r="A17117">
        <v>4022025</v>
      </c>
      <c r="B17117" t="s">
        <v>849</v>
      </c>
      <c r="C17117" t="s">
        <v>557</v>
      </c>
      <c r="D17117" t="s">
        <v>322</v>
      </c>
      <c r="E17117" t="s">
        <v>101</v>
      </c>
    </row>
    <row r="17118" spans="1:9" x14ac:dyDescent="0.35">
      <c r="A17118">
        <v>4022025</v>
      </c>
      <c r="B17118" t="s">
        <v>912</v>
      </c>
      <c r="C17118" t="s">
        <v>628</v>
      </c>
      <c r="D17118" t="s">
        <v>325</v>
      </c>
      <c r="E17118" t="s">
        <v>101</v>
      </c>
    </row>
    <row r="17119" spans="1:9" x14ac:dyDescent="0.35">
      <c r="A17119">
        <v>4022025</v>
      </c>
      <c r="B17119" t="s">
        <v>917</v>
      </c>
      <c r="C17119" t="s">
        <v>552</v>
      </c>
      <c r="D17119" t="s">
        <v>328</v>
      </c>
      <c r="E17119" t="s">
        <v>101</v>
      </c>
    </row>
    <row r="17120" spans="1:9" x14ac:dyDescent="0.35">
      <c r="A17120">
        <v>4022025</v>
      </c>
      <c r="B17120" t="s">
        <v>581</v>
      </c>
      <c r="C17120" t="s">
        <v>331</v>
      </c>
      <c r="D17120" t="s">
        <v>332</v>
      </c>
      <c r="E17120" t="s">
        <v>101</v>
      </c>
    </row>
    <row r="17121" spans="1:7" x14ac:dyDescent="0.35">
      <c r="A17121">
        <v>4022025</v>
      </c>
      <c r="B17121" t="s">
        <v>501</v>
      </c>
      <c r="C17121" t="s">
        <v>553</v>
      </c>
      <c r="D17121" t="s">
        <v>331</v>
      </c>
      <c r="E17121" t="s">
        <v>335</v>
      </c>
      <c r="F17121" t="s">
        <v>101</v>
      </c>
    </row>
    <row r="17122" spans="1:7" x14ac:dyDescent="0.35">
      <c r="A17122">
        <v>4022025</v>
      </c>
      <c r="B17122" t="s">
        <v>426</v>
      </c>
      <c r="C17122" t="s">
        <v>146</v>
      </c>
      <c r="D17122" t="s">
        <v>331</v>
      </c>
      <c r="E17122" t="s">
        <v>338</v>
      </c>
      <c r="F17122" t="s">
        <v>321</v>
      </c>
    </row>
    <row r="17123" spans="1:7" x14ac:dyDescent="0.35">
      <c r="A17123">
        <v>4022025</v>
      </c>
      <c r="B17123" t="s">
        <v>933</v>
      </c>
      <c r="C17123" t="s">
        <v>779</v>
      </c>
      <c r="D17123" t="s">
        <v>170</v>
      </c>
    </row>
    <row r="17124" spans="1:7" x14ac:dyDescent="0.35">
      <c r="A17124">
        <v>4022025</v>
      </c>
      <c r="B17124" t="s">
        <v>789</v>
      </c>
      <c r="C17124" t="s">
        <v>589</v>
      </c>
      <c r="D17124" t="s">
        <v>341</v>
      </c>
      <c r="E17124" t="s">
        <v>101</v>
      </c>
    </row>
    <row r="17125" spans="1:7" x14ac:dyDescent="0.35">
      <c r="A17125">
        <v>4022025</v>
      </c>
      <c r="B17125" t="s">
        <v>765</v>
      </c>
      <c r="C17125" t="s">
        <v>438</v>
      </c>
      <c r="D17125" t="s">
        <v>343</v>
      </c>
      <c r="E17125" t="s">
        <v>101</v>
      </c>
    </row>
    <row r="17126" spans="1:7" x14ac:dyDescent="0.35">
      <c r="A17126">
        <v>4022025</v>
      </c>
      <c r="B17126" t="s">
        <v>285</v>
      </c>
      <c r="C17126" t="s">
        <v>132</v>
      </c>
      <c r="D17126" t="s">
        <v>344</v>
      </c>
      <c r="E17126" t="s">
        <v>345</v>
      </c>
      <c r="F17126" t="s">
        <v>101</v>
      </c>
    </row>
    <row r="17127" spans="1:7" x14ac:dyDescent="0.35">
      <c r="A17127">
        <v>4022025</v>
      </c>
      <c r="B17127" t="s">
        <v>768</v>
      </c>
      <c r="C17127" t="s">
        <v>665</v>
      </c>
      <c r="D17127" t="s">
        <v>132</v>
      </c>
      <c r="E17127" t="s">
        <v>347</v>
      </c>
      <c r="F17127" t="s">
        <v>101</v>
      </c>
    </row>
    <row r="17128" spans="1:7" x14ac:dyDescent="0.35">
      <c r="A17128">
        <v>4022025</v>
      </c>
      <c r="B17128" t="s">
        <v>765</v>
      </c>
      <c r="C17128" t="s">
        <v>694</v>
      </c>
      <c r="D17128" t="s">
        <v>132</v>
      </c>
      <c r="E17128" t="s">
        <v>348</v>
      </c>
      <c r="F17128" t="s">
        <v>101</v>
      </c>
    </row>
    <row r="17129" spans="1:7" x14ac:dyDescent="0.35">
      <c r="A17129">
        <v>4022025</v>
      </c>
      <c r="B17129" t="s">
        <v>339</v>
      </c>
      <c r="C17129" t="s">
        <v>227</v>
      </c>
      <c r="D17129" t="s">
        <v>132</v>
      </c>
      <c r="E17129" t="s">
        <v>350</v>
      </c>
      <c r="F17129" t="s">
        <v>101</v>
      </c>
    </row>
    <row r="17130" spans="1:7" x14ac:dyDescent="0.35">
      <c r="A17130">
        <v>4022025</v>
      </c>
      <c r="B17130" t="s">
        <v>723</v>
      </c>
      <c r="C17130" t="s">
        <v>514</v>
      </c>
      <c r="D17130" t="s">
        <v>132</v>
      </c>
      <c r="E17130" t="s">
        <v>352</v>
      </c>
      <c r="F17130" t="s">
        <v>101</v>
      </c>
    </row>
    <row r="17131" spans="1:7" x14ac:dyDescent="0.35">
      <c r="A17131">
        <v>4022025</v>
      </c>
      <c r="B17131" t="s">
        <v>788</v>
      </c>
      <c r="C17131" t="s">
        <v>501</v>
      </c>
      <c r="D17131" t="s">
        <v>132</v>
      </c>
      <c r="E17131" t="s">
        <v>133</v>
      </c>
      <c r="F17131" t="s">
        <v>355</v>
      </c>
    </row>
    <row r="17132" spans="1:7" x14ac:dyDescent="0.35">
      <c r="A17132">
        <v>4022025</v>
      </c>
      <c r="B17132" t="s">
        <v>718</v>
      </c>
      <c r="C17132" t="s">
        <v>374</v>
      </c>
      <c r="D17132" t="s">
        <v>132</v>
      </c>
      <c r="E17132" t="s">
        <v>356</v>
      </c>
      <c r="F17132" t="s">
        <v>101</v>
      </c>
    </row>
    <row r="17133" spans="1:7" x14ac:dyDescent="0.35">
      <c r="A17133">
        <v>4022025</v>
      </c>
      <c r="B17133" t="s">
        <v>473</v>
      </c>
      <c r="C17133" t="s">
        <v>117</v>
      </c>
      <c r="D17133" t="s">
        <v>359</v>
      </c>
      <c r="E17133" t="s">
        <v>360</v>
      </c>
      <c r="F17133" t="s">
        <v>101</v>
      </c>
    </row>
    <row r="17134" spans="1:7" x14ac:dyDescent="0.35">
      <c r="A17134">
        <v>4022025</v>
      </c>
      <c r="B17134" t="s">
        <v>756</v>
      </c>
      <c r="C17134" t="s">
        <v>495</v>
      </c>
      <c r="D17134" t="s">
        <v>359</v>
      </c>
      <c r="E17134" t="s">
        <v>362</v>
      </c>
      <c r="F17134" t="s">
        <v>101</v>
      </c>
    </row>
    <row r="17135" spans="1:7" x14ac:dyDescent="0.35">
      <c r="A17135">
        <v>4022025</v>
      </c>
      <c r="B17135" t="s">
        <v>413</v>
      </c>
      <c r="C17135" t="s">
        <v>359</v>
      </c>
      <c r="D17135" t="s">
        <v>362</v>
      </c>
      <c r="E17135" t="s">
        <v>140</v>
      </c>
      <c r="F17135" t="s">
        <v>364</v>
      </c>
      <c r="G17135" t="s">
        <v>101</v>
      </c>
    </row>
    <row r="17136" spans="1:7" x14ac:dyDescent="0.35">
      <c r="A17136">
        <v>4022025</v>
      </c>
      <c r="B17136" t="s">
        <v>925</v>
      </c>
      <c r="C17136" t="s">
        <v>655</v>
      </c>
      <c r="D17136" t="s">
        <v>366</v>
      </c>
      <c r="E17136" t="s">
        <v>257</v>
      </c>
      <c r="F17136" t="s">
        <v>367</v>
      </c>
      <c r="G17136" t="s">
        <v>101</v>
      </c>
    </row>
    <row r="17137" spans="1:9" x14ac:dyDescent="0.35">
      <c r="A17137">
        <v>4022025</v>
      </c>
      <c r="B17137" t="s">
        <v>839</v>
      </c>
      <c r="C17137" t="s">
        <v>578</v>
      </c>
      <c r="D17137" t="s">
        <v>369</v>
      </c>
      <c r="E17137" t="s">
        <v>370</v>
      </c>
      <c r="F17137" t="s">
        <v>101</v>
      </c>
    </row>
    <row r="17138" spans="1:9" x14ac:dyDescent="0.35">
      <c r="A17138">
        <v>4022025</v>
      </c>
      <c r="B17138" t="s">
        <v>856</v>
      </c>
      <c r="C17138" t="s">
        <v>557</v>
      </c>
      <c r="D17138" t="s">
        <v>371</v>
      </c>
      <c r="E17138" t="s">
        <v>101</v>
      </c>
    </row>
    <row r="17139" spans="1:9" x14ac:dyDescent="0.35">
      <c r="A17139">
        <v>4022025</v>
      </c>
      <c r="B17139" t="s">
        <v>729</v>
      </c>
      <c r="C17139" t="s">
        <v>501</v>
      </c>
      <c r="D17139" t="s">
        <v>372</v>
      </c>
      <c r="E17139" t="s">
        <v>101</v>
      </c>
    </row>
    <row r="17140" spans="1:9" x14ac:dyDescent="0.35">
      <c r="A17140">
        <v>4022025</v>
      </c>
      <c r="B17140" t="s">
        <v>644</v>
      </c>
      <c r="C17140" t="s">
        <v>373</v>
      </c>
      <c r="D17140" t="s">
        <v>101</v>
      </c>
    </row>
    <row r="17141" spans="1:9" x14ac:dyDescent="0.35">
      <c r="A17141">
        <v>4022025</v>
      </c>
      <c r="B17141" t="s">
        <v>912</v>
      </c>
      <c r="C17141" t="s">
        <v>514</v>
      </c>
      <c r="D17141" t="s">
        <v>376</v>
      </c>
      <c r="E17141" t="s">
        <v>140</v>
      </c>
      <c r="F17141" t="s">
        <v>331</v>
      </c>
      <c r="G17141" t="s">
        <v>377</v>
      </c>
      <c r="H17141" t="s">
        <v>101</v>
      </c>
    </row>
    <row r="17142" spans="1:9" x14ac:dyDescent="0.35">
      <c r="A17142">
        <v>4022025</v>
      </c>
      <c r="B17142" t="s">
        <v>873</v>
      </c>
      <c r="C17142" t="s">
        <v>694</v>
      </c>
      <c r="D17142" t="s">
        <v>378</v>
      </c>
    </row>
    <row r="17143" spans="1:9" x14ac:dyDescent="0.35">
      <c r="A17143">
        <v>4022025</v>
      </c>
      <c r="B17143" t="s">
        <v>694</v>
      </c>
      <c r="C17143" t="s">
        <v>318</v>
      </c>
      <c r="D17143" t="s">
        <v>380</v>
      </c>
      <c r="E17143" t="s">
        <v>101</v>
      </c>
    </row>
    <row r="17144" spans="1:9" x14ac:dyDescent="0.35">
      <c r="A17144">
        <v>4022025</v>
      </c>
      <c r="B17144" t="s">
        <v>806</v>
      </c>
      <c r="C17144" t="s">
        <v>137</v>
      </c>
      <c r="D17144" t="s">
        <v>382</v>
      </c>
      <c r="E17144" t="s">
        <v>383</v>
      </c>
    </row>
    <row r="17145" spans="1:9" x14ac:dyDescent="0.35">
      <c r="A17145">
        <v>4022025</v>
      </c>
      <c r="B17145" t="s">
        <v>437</v>
      </c>
      <c r="C17145" t="s">
        <v>575</v>
      </c>
      <c r="D17145" t="s">
        <v>385</v>
      </c>
      <c r="E17145" t="s">
        <v>386</v>
      </c>
    </row>
    <row r="17146" spans="1:9" x14ac:dyDescent="0.35">
      <c r="A17146">
        <v>4022025</v>
      </c>
      <c r="B17146" t="s">
        <v>919</v>
      </c>
      <c r="C17146" t="s">
        <v>623</v>
      </c>
      <c r="D17146" t="s">
        <v>388</v>
      </c>
      <c r="E17146" t="s">
        <v>101</v>
      </c>
    </row>
    <row r="17147" spans="1:9" x14ac:dyDescent="0.35">
      <c r="A17147">
        <v>4022025</v>
      </c>
      <c r="B17147" t="s">
        <v>324</v>
      </c>
      <c r="C17147" t="s">
        <v>391</v>
      </c>
      <c r="D17147" t="s">
        <v>101</v>
      </c>
    </row>
    <row r="17148" spans="1:9" x14ac:dyDescent="0.35">
      <c r="A17148">
        <v>4022025</v>
      </c>
      <c r="B17148" t="s">
        <v>718</v>
      </c>
      <c r="C17148" t="s">
        <v>339</v>
      </c>
      <c r="D17148" t="s">
        <v>393</v>
      </c>
    </row>
    <row r="17149" spans="1:9" x14ac:dyDescent="0.35">
      <c r="A17149">
        <v>4022025</v>
      </c>
      <c r="B17149" t="s">
        <v>723</v>
      </c>
      <c r="C17149" t="s">
        <v>444</v>
      </c>
      <c r="D17149" t="s">
        <v>394</v>
      </c>
      <c r="E17149" t="s">
        <v>395</v>
      </c>
      <c r="F17149" t="s">
        <v>101</v>
      </c>
    </row>
    <row r="17150" spans="1:9" x14ac:dyDescent="0.35">
      <c r="A17150">
        <v>4022025</v>
      </c>
      <c r="B17150" t="s">
        <v>783</v>
      </c>
      <c r="C17150" t="s">
        <v>326</v>
      </c>
      <c r="D17150" t="s">
        <v>396</v>
      </c>
    </row>
    <row r="17151" spans="1:9" x14ac:dyDescent="0.35">
      <c r="A17151">
        <v>4022025</v>
      </c>
      <c r="B17151" t="s">
        <v>447</v>
      </c>
      <c r="C17151" t="s">
        <v>397</v>
      </c>
      <c r="D17151" t="s">
        <v>101</v>
      </c>
    </row>
    <row r="17152" spans="1:9" x14ac:dyDescent="0.35">
      <c r="A17152">
        <v>4022025</v>
      </c>
      <c r="B17152" t="s">
        <v>804</v>
      </c>
      <c r="C17152" t="s">
        <v>576</v>
      </c>
      <c r="D17152" t="s">
        <v>399</v>
      </c>
      <c r="E17152" t="s">
        <v>140</v>
      </c>
      <c r="F17152" t="s">
        <v>400</v>
      </c>
      <c r="G17152" t="s">
        <v>257</v>
      </c>
      <c r="H17152" t="s">
        <v>331</v>
      </c>
      <c r="I17152" t="s">
        <v>401</v>
      </c>
    </row>
    <row r="17153" spans="1:7" x14ac:dyDescent="0.35">
      <c r="A17153">
        <v>4022025</v>
      </c>
      <c r="B17153" t="s">
        <v>856</v>
      </c>
      <c r="C17153" t="s">
        <v>567</v>
      </c>
      <c r="D17153" t="s">
        <v>399</v>
      </c>
      <c r="E17153" t="s">
        <v>187</v>
      </c>
      <c r="F17153" t="s">
        <v>101</v>
      </c>
    </row>
    <row r="17154" spans="1:7" x14ac:dyDescent="0.35">
      <c r="A17154">
        <v>4022025</v>
      </c>
      <c r="B17154" t="s">
        <v>758</v>
      </c>
      <c r="C17154" t="s">
        <v>477</v>
      </c>
      <c r="D17154" t="s">
        <v>399</v>
      </c>
      <c r="E17154" t="s">
        <v>403</v>
      </c>
      <c r="F17154" t="s">
        <v>101</v>
      </c>
    </row>
    <row r="17155" spans="1:7" x14ac:dyDescent="0.35">
      <c r="A17155">
        <v>4022025</v>
      </c>
      <c r="B17155" t="s">
        <v>558</v>
      </c>
      <c r="C17155" t="s">
        <v>218</v>
      </c>
      <c r="D17155" t="s">
        <v>399</v>
      </c>
      <c r="E17155" t="s">
        <v>404</v>
      </c>
      <c r="F17155" t="s">
        <v>101</v>
      </c>
    </row>
    <row r="17156" spans="1:7" x14ac:dyDescent="0.35">
      <c r="A17156">
        <v>3022025</v>
      </c>
      <c r="B17156" t="s">
        <v>826</v>
      </c>
      <c r="C17156" t="s">
        <v>693</v>
      </c>
      <c r="D17156" t="s">
        <v>100</v>
      </c>
      <c r="E17156" t="s">
        <v>101</v>
      </c>
    </row>
    <row r="17157" spans="1:7" x14ac:dyDescent="0.35">
      <c r="A17157">
        <v>3022025</v>
      </c>
      <c r="B17157" t="s">
        <v>812</v>
      </c>
      <c r="C17157" t="s">
        <v>507</v>
      </c>
      <c r="D17157" t="s">
        <v>104</v>
      </c>
      <c r="E17157" t="s">
        <v>101</v>
      </c>
    </row>
    <row r="17158" spans="1:7" x14ac:dyDescent="0.35">
      <c r="A17158">
        <v>3022025</v>
      </c>
      <c r="B17158" t="s">
        <v>780</v>
      </c>
      <c r="C17158" t="s">
        <v>501</v>
      </c>
      <c r="D17158" t="s">
        <v>107</v>
      </c>
      <c r="E17158" t="s">
        <v>108</v>
      </c>
      <c r="F17158" t="s">
        <v>101</v>
      </c>
    </row>
    <row r="17159" spans="1:7" x14ac:dyDescent="0.35">
      <c r="A17159">
        <v>3022025</v>
      </c>
      <c r="B17159" t="s">
        <v>496</v>
      </c>
      <c r="C17159" t="s">
        <v>216</v>
      </c>
      <c r="D17159" t="s">
        <v>111</v>
      </c>
      <c r="E17159" t="s">
        <v>101</v>
      </c>
    </row>
    <row r="17160" spans="1:7" x14ac:dyDescent="0.35">
      <c r="A17160">
        <v>3022025</v>
      </c>
      <c r="B17160" t="s">
        <v>259</v>
      </c>
      <c r="C17160" t="s">
        <v>522</v>
      </c>
      <c r="D17160" t="s">
        <v>114</v>
      </c>
      <c r="E17160" t="s">
        <v>115</v>
      </c>
      <c r="F17160" t="s">
        <v>116</v>
      </c>
    </row>
    <row r="17161" spans="1:7" x14ac:dyDescent="0.35">
      <c r="A17161">
        <v>3022025</v>
      </c>
      <c r="B17161" t="s">
        <v>502</v>
      </c>
      <c r="C17161" t="s">
        <v>482</v>
      </c>
      <c r="D17161" t="s">
        <v>114</v>
      </c>
      <c r="E17161" t="s">
        <v>119</v>
      </c>
      <c r="F17161" t="s">
        <v>120</v>
      </c>
      <c r="G17161" t="s">
        <v>121</v>
      </c>
    </row>
    <row r="17162" spans="1:7" x14ac:dyDescent="0.35">
      <c r="A17162">
        <v>3022025</v>
      </c>
      <c r="B17162" t="s">
        <v>197</v>
      </c>
      <c r="C17162" t="s">
        <v>491</v>
      </c>
      <c r="D17162" t="s">
        <v>114</v>
      </c>
      <c r="E17162" t="s">
        <v>124</v>
      </c>
    </row>
    <row r="17163" spans="1:7" x14ac:dyDescent="0.35">
      <c r="A17163">
        <v>3022025</v>
      </c>
      <c r="B17163" t="s">
        <v>457</v>
      </c>
      <c r="C17163" t="s">
        <v>532</v>
      </c>
      <c r="D17163" t="s">
        <v>114</v>
      </c>
      <c r="E17163" t="s">
        <v>127</v>
      </c>
    </row>
    <row r="17164" spans="1:7" x14ac:dyDescent="0.35">
      <c r="A17164">
        <v>3022025</v>
      </c>
      <c r="B17164" t="s">
        <v>375</v>
      </c>
      <c r="C17164" t="s">
        <v>389</v>
      </c>
      <c r="D17164" t="s">
        <v>114</v>
      </c>
      <c r="E17164" t="s">
        <v>130</v>
      </c>
    </row>
    <row r="17165" spans="1:7" x14ac:dyDescent="0.35">
      <c r="A17165">
        <v>3022025</v>
      </c>
      <c r="B17165" t="s">
        <v>99</v>
      </c>
      <c r="C17165" t="s">
        <v>472</v>
      </c>
      <c r="D17165" t="s">
        <v>114</v>
      </c>
      <c r="E17165" t="s">
        <v>132</v>
      </c>
      <c r="F17165" t="s">
        <v>133</v>
      </c>
    </row>
    <row r="17166" spans="1:7" x14ac:dyDescent="0.35">
      <c r="A17166">
        <v>3022025</v>
      </c>
      <c r="B17166" t="s">
        <v>760</v>
      </c>
      <c r="C17166" t="s">
        <v>339</v>
      </c>
      <c r="D17166" t="s">
        <v>135</v>
      </c>
      <c r="E17166" t="s">
        <v>136</v>
      </c>
    </row>
    <row r="17167" spans="1:7" x14ac:dyDescent="0.35">
      <c r="A17167">
        <v>3022025</v>
      </c>
      <c r="B17167" t="s">
        <v>777</v>
      </c>
      <c r="C17167" t="s">
        <v>608</v>
      </c>
      <c r="D17167" t="s">
        <v>139</v>
      </c>
      <c r="E17167" t="s">
        <v>140</v>
      </c>
      <c r="F17167" t="s">
        <v>141</v>
      </c>
      <c r="G17167" t="s">
        <v>101</v>
      </c>
    </row>
    <row r="17168" spans="1:7" x14ac:dyDescent="0.35">
      <c r="A17168">
        <v>3022025</v>
      </c>
      <c r="B17168" t="s">
        <v>716</v>
      </c>
      <c r="C17168" t="s">
        <v>520</v>
      </c>
      <c r="D17168" t="s">
        <v>144</v>
      </c>
      <c r="E17168" t="s">
        <v>101</v>
      </c>
    </row>
    <row r="17169" spans="1:7" x14ac:dyDescent="0.35">
      <c r="A17169">
        <v>3022025</v>
      </c>
      <c r="B17169" t="s">
        <v>872</v>
      </c>
      <c r="C17169" t="s">
        <v>737</v>
      </c>
      <c r="D17169" t="s">
        <v>147</v>
      </c>
      <c r="E17169" t="s">
        <v>148</v>
      </c>
      <c r="F17169" t="s">
        <v>149</v>
      </c>
    </row>
    <row r="17170" spans="1:7" x14ac:dyDescent="0.35">
      <c r="A17170">
        <v>3022025</v>
      </c>
      <c r="B17170" t="s">
        <v>869</v>
      </c>
      <c r="C17170" t="s">
        <v>565</v>
      </c>
      <c r="D17170" t="s">
        <v>152</v>
      </c>
      <c r="E17170" t="s">
        <v>140</v>
      </c>
      <c r="F17170" t="s">
        <v>153</v>
      </c>
      <c r="G17170" t="s">
        <v>101</v>
      </c>
    </row>
    <row r="17171" spans="1:7" x14ac:dyDescent="0.35">
      <c r="A17171">
        <v>3022025</v>
      </c>
      <c r="B17171" t="s">
        <v>892</v>
      </c>
      <c r="C17171" t="s">
        <v>762</v>
      </c>
      <c r="D17171" t="s">
        <v>156</v>
      </c>
      <c r="E17171" t="s">
        <v>101</v>
      </c>
    </row>
    <row r="17172" spans="1:7" x14ac:dyDescent="0.35">
      <c r="A17172">
        <v>3022025</v>
      </c>
      <c r="B17172" t="s">
        <v>137</v>
      </c>
      <c r="C17172" t="s">
        <v>159</v>
      </c>
      <c r="D17172" t="s">
        <v>101</v>
      </c>
    </row>
    <row r="17173" spans="1:7" x14ac:dyDescent="0.35">
      <c r="A17173">
        <v>3022025</v>
      </c>
      <c r="B17173" t="s">
        <v>694</v>
      </c>
      <c r="C17173" t="s">
        <v>161</v>
      </c>
      <c r="D17173" t="s">
        <v>101</v>
      </c>
    </row>
    <row r="17174" spans="1:7" x14ac:dyDescent="0.35">
      <c r="A17174">
        <v>3022025</v>
      </c>
      <c r="B17174" t="s">
        <v>218</v>
      </c>
      <c r="C17174" t="s">
        <v>478</v>
      </c>
      <c r="D17174" t="s">
        <v>164</v>
      </c>
      <c r="E17174" t="s">
        <v>101</v>
      </c>
    </row>
    <row r="17175" spans="1:7" x14ac:dyDescent="0.35">
      <c r="A17175">
        <v>3022025</v>
      </c>
      <c r="B17175" t="s">
        <v>822</v>
      </c>
      <c r="C17175" t="s">
        <v>629</v>
      </c>
      <c r="D17175" t="s">
        <v>167</v>
      </c>
    </row>
    <row r="17176" spans="1:7" x14ac:dyDescent="0.35">
      <c r="A17176">
        <v>3022025</v>
      </c>
      <c r="B17176" t="s">
        <v>566</v>
      </c>
      <c r="C17176" t="s">
        <v>318</v>
      </c>
      <c r="D17176" t="s">
        <v>169</v>
      </c>
      <c r="E17176" t="s">
        <v>170</v>
      </c>
      <c r="F17176" t="s">
        <v>101</v>
      </c>
    </row>
    <row r="17177" spans="1:7" x14ac:dyDescent="0.35">
      <c r="A17177">
        <v>3022025</v>
      </c>
      <c r="B17177" t="s">
        <v>862</v>
      </c>
      <c r="C17177" t="s">
        <v>594</v>
      </c>
      <c r="D17177" t="s">
        <v>173</v>
      </c>
      <c r="E17177" t="s">
        <v>101</v>
      </c>
    </row>
    <row r="17178" spans="1:7" x14ac:dyDescent="0.35">
      <c r="A17178">
        <v>3022025</v>
      </c>
      <c r="B17178" t="s">
        <v>860</v>
      </c>
      <c r="C17178" t="s">
        <v>464</v>
      </c>
      <c r="D17178" t="s">
        <v>176</v>
      </c>
      <c r="E17178" t="s">
        <v>101</v>
      </c>
    </row>
    <row r="17179" spans="1:7" x14ac:dyDescent="0.35">
      <c r="A17179">
        <v>3022025</v>
      </c>
      <c r="B17179" t="s">
        <v>904</v>
      </c>
      <c r="C17179" t="s">
        <v>688</v>
      </c>
      <c r="D17179" t="s">
        <v>176</v>
      </c>
      <c r="E17179" t="s">
        <v>149</v>
      </c>
    </row>
    <row r="17180" spans="1:7" x14ac:dyDescent="0.35">
      <c r="A17180">
        <v>3022025</v>
      </c>
      <c r="B17180" t="s">
        <v>789</v>
      </c>
      <c r="C17180" t="s">
        <v>496</v>
      </c>
      <c r="D17180" t="s">
        <v>181</v>
      </c>
      <c r="E17180" t="s">
        <v>182</v>
      </c>
      <c r="F17180" t="s">
        <v>101</v>
      </c>
    </row>
    <row r="17181" spans="1:7" x14ac:dyDescent="0.35">
      <c r="A17181">
        <v>3022025</v>
      </c>
      <c r="B17181" t="s">
        <v>911</v>
      </c>
      <c r="C17181" t="s">
        <v>552</v>
      </c>
      <c r="D17181" t="s">
        <v>184</v>
      </c>
      <c r="E17181" t="s">
        <v>101</v>
      </c>
    </row>
    <row r="17182" spans="1:7" x14ac:dyDescent="0.35">
      <c r="A17182">
        <v>3022025</v>
      </c>
      <c r="B17182" t="s">
        <v>611</v>
      </c>
      <c r="C17182" t="s">
        <v>187</v>
      </c>
      <c r="D17182" t="s">
        <v>101</v>
      </c>
    </row>
    <row r="17183" spans="1:7" x14ac:dyDescent="0.35">
      <c r="A17183">
        <v>3022025</v>
      </c>
      <c r="B17183" t="s">
        <v>581</v>
      </c>
      <c r="C17183" t="s">
        <v>248</v>
      </c>
      <c r="D17183" t="s">
        <v>190</v>
      </c>
      <c r="E17183" t="s">
        <v>191</v>
      </c>
      <c r="F17183" t="s">
        <v>101</v>
      </c>
    </row>
    <row r="17184" spans="1:7" x14ac:dyDescent="0.35">
      <c r="A17184">
        <v>3022025</v>
      </c>
      <c r="B17184" t="s">
        <v>426</v>
      </c>
      <c r="C17184" t="s">
        <v>190</v>
      </c>
      <c r="D17184" t="s">
        <v>194</v>
      </c>
      <c r="E17184" t="s">
        <v>101</v>
      </c>
    </row>
    <row r="17185" spans="1:7" x14ac:dyDescent="0.35">
      <c r="A17185">
        <v>3022025</v>
      </c>
      <c r="B17185" t="s">
        <v>864</v>
      </c>
      <c r="C17185" t="s">
        <v>629</v>
      </c>
      <c r="D17185" t="s">
        <v>190</v>
      </c>
      <c r="E17185" t="s">
        <v>196</v>
      </c>
      <c r="F17185" t="s">
        <v>101</v>
      </c>
    </row>
    <row r="17186" spans="1:7" x14ac:dyDescent="0.35">
      <c r="A17186">
        <v>3022025</v>
      </c>
      <c r="B17186" t="s">
        <v>137</v>
      </c>
      <c r="C17186" t="s">
        <v>198</v>
      </c>
      <c r="D17186" t="s">
        <v>140</v>
      </c>
      <c r="E17186" t="s">
        <v>199</v>
      </c>
      <c r="F17186" t="s">
        <v>200</v>
      </c>
      <c r="G17186" t="s">
        <v>101</v>
      </c>
    </row>
    <row r="17187" spans="1:7" x14ac:dyDescent="0.35">
      <c r="A17187">
        <v>3022025</v>
      </c>
      <c r="B17187" t="s">
        <v>415</v>
      </c>
      <c r="C17187" t="s">
        <v>476</v>
      </c>
      <c r="D17187" t="s">
        <v>61</v>
      </c>
      <c r="E17187" t="s">
        <v>101</v>
      </c>
    </row>
    <row r="17188" spans="1:7" x14ac:dyDescent="0.35">
      <c r="A17188">
        <v>3022025</v>
      </c>
      <c r="B17188" t="s">
        <v>864</v>
      </c>
      <c r="C17188" t="s">
        <v>611</v>
      </c>
      <c r="D17188" t="s">
        <v>205</v>
      </c>
      <c r="E17188" t="s">
        <v>101</v>
      </c>
    </row>
    <row r="17189" spans="1:7" x14ac:dyDescent="0.35">
      <c r="A17189">
        <v>3022025</v>
      </c>
      <c r="B17189" t="s">
        <v>910</v>
      </c>
      <c r="C17189" t="s">
        <v>570</v>
      </c>
      <c r="D17189" t="s">
        <v>208</v>
      </c>
      <c r="E17189" t="s">
        <v>101</v>
      </c>
    </row>
    <row r="17190" spans="1:7" x14ac:dyDescent="0.35">
      <c r="A17190">
        <v>3022025</v>
      </c>
      <c r="B17190" t="s">
        <v>664</v>
      </c>
      <c r="C17190" t="s">
        <v>413</v>
      </c>
      <c r="D17190" t="s">
        <v>210</v>
      </c>
      <c r="E17190" t="s">
        <v>211</v>
      </c>
      <c r="F17190" t="s">
        <v>101</v>
      </c>
    </row>
    <row r="17191" spans="1:7" x14ac:dyDescent="0.35">
      <c r="A17191">
        <v>3022025</v>
      </c>
      <c r="B17191" t="s">
        <v>473</v>
      </c>
      <c r="C17191" t="s">
        <v>150</v>
      </c>
      <c r="D17191" t="s">
        <v>214</v>
      </c>
      <c r="E17191" t="s">
        <v>215</v>
      </c>
      <c r="F17191" t="s">
        <v>101</v>
      </c>
    </row>
    <row r="17192" spans="1:7" x14ac:dyDescent="0.35">
      <c r="A17192">
        <v>3022025</v>
      </c>
      <c r="B17192" t="s">
        <v>911</v>
      </c>
      <c r="C17192" t="s">
        <v>593</v>
      </c>
      <c r="D17192" t="s">
        <v>217</v>
      </c>
      <c r="E17192" t="s">
        <v>101</v>
      </c>
    </row>
    <row r="17193" spans="1:7" x14ac:dyDescent="0.35">
      <c r="A17193">
        <v>3022025</v>
      </c>
      <c r="B17193" t="s">
        <v>827</v>
      </c>
      <c r="C17193" t="s">
        <v>589</v>
      </c>
      <c r="D17193" t="s">
        <v>220</v>
      </c>
      <c r="E17193" t="s">
        <v>101</v>
      </c>
    </row>
    <row r="17194" spans="1:7" x14ac:dyDescent="0.35">
      <c r="A17194">
        <v>3022025</v>
      </c>
      <c r="B17194" t="s">
        <v>865</v>
      </c>
      <c r="C17194" t="s">
        <v>565</v>
      </c>
      <c r="D17194" t="s">
        <v>222</v>
      </c>
    </row>
    <row r="17195" spans="1:7" x14ac:dyDescent="0.35">
      <c r="A17195">
        <v>3022025</v>
      </c>
      <c r="B17195" t="s">
        <v>765</v>
      </c>
      <c r="C17195" t="s">
        <v>593</v>
      </c>
      <c r="D17195" t="s">
        <v>223</v>
      </c>
    </row>
    <row r="17196" spans="1:7" x14ac:dyDescent="0.35">
      <c r="A17196">
        <v>3022025</v>
      </c>
      <c r="B17196" t="s">
        <v>830</v>
      </c>
      <c r="C17196" t="s">
        <v>494</v>
      </c>
      <c r="D17196" t="s">
        <v>225</v>
      </c>
      <c r="E17196" t="s">
        <v>101</v>
      </c>
    </row>
    <row r="17197" spans="1:7" x14ac:dyDescent="0.35">
      <c r="A17197">
        <v>3022025</v>
      </c>
      <c r="B17197" t="s">
        <v>827</v>
      </c>
      <c r="C17197" t="s">
        <v>516</v>
      </c>
      <c r="D17197" t="s">
        <v>225</v>
      </c>
      <c r="E17197" t="s">
        <v>228</v>
      </c>
      <c r="F17197" t="s">
        <v>229</v>
      </c>
    </row>
    <row r="17198" spans="1:7" x14ac:dyDescent="0.35">
      <c r="A17198">
        <v>3022025</v>
      </c>
      <c r="B17198" t="s">
        <v>828</v>
      </c>
      <c r="C17198" t="s">
        <v>218</v>
      </c>
      <c r="D17198" t="s">
        <v>232</v>
      </c>
      <c r="E17198" t="s">
        <v>101</v>
      </c>
    </row>
    <row r="17199" spans="1:7" x14ac:dyDescent="0.35">
      <c r="A17199">
        <v>3022025</v>
      </c>
      <c r="B17199" t="s">
        <v>866</v>
      </c>
      <c r="C17199" t="s">
        <v>609</v>
      </c>
      <c r="D17199" t="s">
        <v>235</v>
      </c>
      <c r="E17199" t="s">
        <v>236</v>
      </c>
      <c r="F17199" t="s">
        <v>101</v>
      </c>
    </row>
    <row r="17200" spans="1:7" x14ac:dyDescent="0.35">
      <c r="A17200">
        <v>3022025</v>
      </c>
      <c r="B17200" t="s">
        <v>551</v>
      </c>
      <c r="C17200" t="s">
        <v>179</v>
      </c>
      <c r="D17200" t="s">
        <v>235</v>
      </c>
      <c r="E17200" t="s">
        <v>239</v>
      </c>
      <c r="F17200" t="s">
        <v>149</v>
      </c>
    </row>
    <row r="17201" spans="1:7" x14ac:dyDescent="0.35">
      <c r="A17201">
        <v>3022025</v>
      </c>
      <c r="B17201" t="s">
        <v>888</v>
      </c>
      <c r="C17201" t="s">
        <v>638</v>
      </c>
      <c r="D17201" t="s">
        <v>235</v>
      </c>
      <c r="E17201" t="s">
        <v>241</v>
      </c>
      <c r="F17201" t="s">
        <v>101</v>
      </c>
    </row>
    <row r="17202" spans="1:7" x14ac:dyDescent="0.35">
      <c r="A17202">
        <v>3022025</v>
      </c>
      <c r="B17202" t="s">
        <v>880</v>
      </c>
      <c r="C17202" t="s">
        <v>603</v>
      </c>
      <c r="D17202" t="s">
        <v>243</v>
      </c>
      <c r="E17202" t="s">
        <v>101</v>
      </c>
    </row>
    <row r="17203" spans="1:7" x14ac:dyDescent="0.35">
      <c r="A17203">
        <v>3022025</v>
      </c>
      <c r="B17203" t="s">
        <v>856</v>
      </c>
      <c r="C17203" t="s">
        <v>557</v>
      </c>
      <c r="D17203" t="s">
        <v>245</v>
      </c>
      <c r="E17203" t="s">
        <v>246</v>
      </c>
    </row>
    <row r="17204" spans="1:7" x14ac:dyDescent="0.35">
      <c r="A17204">
        <v>3022025</v>
      </c>
      <c r="B17204" t="s">
        <v>891</v>
      </c>
      <c r="C17204" t="s">
        <v>592</v>
      </c>
      <c r="D17204" t="s">
        <v>245</v>
      </c>
      <c r="E17204" t="s">
        <v>249</v>
      </c>
    </row>
    <row r="17205" spans="1:7" x14ac:dyDescent="0.35">
      <c r="A17205">
        <v>3022025</v>
      </c>
      <c r="B17205" t="s">
        <v>776</v>
      </c>
      <c r="C17205" t="s">
        <v>432</v>
      </c>
      <c r="D17205" t="s">
        <v>252</v>
      </c>
      <c r="E17205" t="s">
        <v>101</v>
      </c>
    </row>
    <row r="17206" spans="1:7" x14ac:dyDescent="0.35">
      <c r="A17206">
        <v>3022025</v>
      </c>
      <c r="B17206" t="s">
        <v>565</v>
      </c>
      <c r="C17206" t="s">
        <v>506</v>
      </c>
      <c r="D17206" t="s">
        <v>254</v>
      </c>
    </row>
    <row r="17207" spans="1:7" x14ac:dyDescent="0.35">
      <c r="A17207">
        <v>3022025</v>
      </c>
      <c r="B17207" t="s">
        <v>715</v>
      </c>
      <c r="C17207" t="s">
        <v>520</v>
      </c>
      <c r="D17207" t="s">
        <v>256</v>
      </c>
      <c r="E17207" t="s">
        <v>257</v>
      </c>
      <c r="F17207" t="s">
        <v>236</v>
      </c>
      <c r="G17207" t="s">
        <v>101</v>
      </c>
    </row>
    <row r="17208" spans="1:7" x14ac:dyDescent="0.35">
      <c r="A17208">
        <v>3022025</v>
      </c>
      <c r="B17208" t="s">
        <v>893</v>
      </c>
      <c r="C17208" t="s">
        <v>418</v>
      </c>
      <c r="D17208" t="s">
        <v>260</v>
      </c>
      <c r="E17208" t="s">
        <v>136</v>
      </c>
      <c r="F17208" t="s">
        <v>101</v>
      </c>
    </row>
    <row r="17209" spans="1:7" x14ac:dyDescent="0.35">
      <c r="A17209">
        <v>3022025</v>
      </c>
      <c r="B17209" t="s">
        <v>688</v>
      </c>
      <c r="C17209" t="s">
        <v>261</v>
      </c>
      <c r="D17209" t="s">
        <v>262</v>
      </c>
      <c r="E17209" t="s">
        <v>101</v>
      </c>
    </row>
    <row r="17210" spans="1:7" x14ac:dyDescent="0.35">
      <c r="A17210">
        <v>3022025</v>
      </c>
      <c r="B17210" t="s">
        <v>629</v>
      </c>
      <c r="C17210" t="s">
        <v>264</v>
      </c>
      <c r="D17210" t="s">
        <v>101</v>
      </c>
    </row>
    <row r="17211" spans="1:7" x14ac:dyDescent="0.35">
      <c r="A17211">
        <v>3022025</v>
      </c>
      <c r="B17211" t="s">
        <v>594</v>
      </c>
      <c r="C17211" t="s">
        <v>264</v>
      </c>
      <c r="D17211" t="s">
        <v>149</v>
      </c>
    </row>
    <row r="17212" spans="1:7" x14ac:dyDescent="0.35">
      <c r="A17212">
        <v>3022025</v>
      </c>
      <c r="B17212" t="s">
        <v>890</v>
      </c>
      <c r="C17212" t="s">
        <v>551</v>
      </c>
      <c r="D17212" t="s">
        <v>265</v>
      </c>
      <c r="E17212" t="s">
        <v>101</v>
      </c>
      <c r="F17212" t="s">
        <v>266</v>
      </c>
    </row>
    <row r="17213" spans="1:7" x14ac:dyDescent="0.35">
      <c r="A17213">
        <v>3022025</v>
      </c>
      <c r="B17213" t="s">
        <v>637</v>
      </c>
      <c r="C17213" t="s">
        <v>267</v>
      </c>
      <c r="D17213" t="s">
        <v>101</v>
      </c>
    </row>
    <row r="17214" spans="1:7" x14ac:dyDescent="0.35">
      <c r="A17214">
        <v>3022025</v>
      </c>
      <c r="B17214" t="s">
        <v>765</v>
      </c>
      <c r="C17214" t="s">
        <v>581</v>
      </c>
      <c r="D17214" t="s">
        <v>268</v>
      </c>
    </row>
    <row r="17215" spans="1:7" x14ac:dyDescent="0.35">
      <c r="A17215">
        <v>3022025</v>
      </c>
      <c r="B17215" t="s">
        <v>611</v>
      </c>
      <c r="C17215" t="s">
        <v>270</v>
      </c>
      <c r="D17215" t="s">
        <v>271</v>
      </c>
      <c r="E17215" t="s">
        <v>101</v>
      </c>
    </row>
    <row r="17216" spans="1:7" x14ac:dyDescent="0.35">
      <c r="A17216">
        <v>3022025</v>
      </c>
      <c r="B17216" t="s">
        <v>864</v>
      </c>
      <c r="C17216" t="s">
        <v>629</v>
      </c>
      <c r="D17216" t="s">
        <v>274</v>
      </c>
      <c r="E17216" t="s">
        <v>101</v>
      </c>
    </row>
    <row r="17217" spans="1:9" x14ac:dyDescent="0.35">
      <c r="A17217">
        <v>3022025</v>
      </c>
      <c r="B17217" t="s">
        <v>795</v>
      </c>
      <c r="C17217" t="s">
        <v>447</v>
      </c>
      <c r="D17217" t="s">
        <v>277</v>
      </c>
      <c r="E17217" t="s">
        <v>101</v>
      </c>
    </row>
    <row r="17218" spans="1:9" x14ac:dyDescent="0.35">
      <c r="A17218">
        <v>3022025</v>
      </c>
      <c r="B17218" t="s">
        <v>783</v>
      </c>
      <c r="C17218" t="s">
        <v>507</v>
      </c>
      <c r="D17218" t="s">
        <v>279</v>
      </c>
      <c r="E17218" t="s">
        <v>140</v>
      </c>
      <c r="F17218" t="s">
        <v>280</v>
      </c>
    </row>
    <row r="17219" spans="1:9" x14ac:dyDescent="0.35">
      <c r="A17219">
        <v>3022025</v>
      </c>
      <c r="B17219" t="s">
        <v>832</v>
      </c>
      <c r="C17219" t="s">
        <v>591</v>
      </c>
      <c r="D17219" t="s">
        <v>284</v>
      </c>
      <c r="E17219" t="s">
        <v>101</v>
      </c>
    </row>
    <row r="17220" spans="1:9" x14ac:dyDescent="0.35">
      <c r="A17220">
        <v>3022025</v>
      </c>
      <c r="B17220" t="s">
        <v>871</v>
      </c>
      <c r="C17220" t="s">
        <v>665</v>
      </c>
      <c r="D17220" t="s">
        <v>287</v>
      </c>
      <c r="E17220" t="s">
        <v>101</v>
      </c>
    </row>
    <row r="17221" spans="1:9" x14ac:dyDescent="0.35">
      <c r="A17221">
        <v>3022025</v>
      </c>
      <c r="B17221" t="s">
        <v>596</v>
      </c>
      <c r="C17221" t="s">
        <v>288</v>
      </c>
      <c r="D17221" t="s">
        <v>101</v>
      </c>
    </row>
    <row r="17222" spans="1:9" x14ac:dyDescent="0.35">
      <c r="A17222">
        <v>3022025</v>
      </c>
      <c r="B17222" t="s">
        <v>515</v>
      </c>
      <c r="C17222" t="s">
        <v>290</v>
      </c>
      <c r="D17222" t="s">
        <v>140</v>
      </c>
      <c r="E17222" t="s">
        <v>291</v>
      </c>
    </row>
    <row r="17223" spans="1:9" x14ac:dyDescent="0.35">
      <c r="A17223">
        <v>3022025</v>
      </c>
      <c r="B17223" t="s">
        <v>871</v>
      </c>
      <c r="C17223" t="s">
        <v>714</v>
      </c>
      <c r="D17223" t="s">
        <v>290</v>
      </c>
      <c r="E17223" t="s">
        <v>140</v>
      </c>
      <c r="F17223" t="s">
        <v>294</v>
      </c>
      <c r="G17223" t="s">
        <v>295</v>
      </c>
      <c r="H17223" t="s">
        <v>101</v>
      </c>
    </row>
    <row r="17224" spans="1:9" x14ac:dyDescent="0.35">
      <c r="A17224">
        <v>3022025</v>
      </c>
      <c r="B17224" t="s">
        <v>781</v>
      </c>
      <c r="C17224" t="s">
        <v>572</v>
      </c>
      <c r="D17224" t="s">
        <v>298</v>
      </c>
      <c r="E17224" t="s">
        <v>101</v>
      </c>
    </row>
    <row r="17225" spans="1:9" x14ac:dyDescent="0.35">
      <c r="A17225">
        <v>3022025</v>
      </c>
      <c r="B17225" t="s">
        <v>540</v>
      </c>
      <c r="C17225" t="s">
        <v>300</v>
      </c>
      <c r="D17225" t="s">
        <v>262</v>
      </c>
      <c r="E17225" t="s">
        <v>101</v>
      </c>
    </row>
    <row r="17226" spans="1:9" x14ac:dyDescent="0.35">
      <c r="A17226">
        <v>3022025</v>
      </c>
      <c r="B17226" t="s">
        <v>832</v>
      </c>
      <c r="C17226" t="s">
        <v>536</v>
      </c>
      <c r="D17226" t="s">
        <v>301</v>
      </c>
      <c r="E17226" t="s">
        <v>101</v>
      </c>
    </row>
    <row r="17227" spans="1:9" x14ac:dyDescent="0.35">
      <c r="A17227">
        <v>3022025</v>
      </c>
      <c r="B17227" t="s">
        <v>882</v>
      </c>
      <c r="C17227" t="s">
        <v>413</v>
      </c>
      <c r="D17227" t="s">
        <v>303</v>
      </c>
      <c r="E17227" t="s">
        <v>149</v>
      </c>
    </row>
    <row r="17228" spans="1:9" x14ac:dyDescent="0.35">
      <c r="A17228">
        <v>3022025</v>
      </c>
      <c r="B17228" t="s">
        <v>869</v>
      </c>
      <c r="C17228" t="s">
        <v>635</v>
      </c>
      <c r="D17228" t="s">
        <v>306</v>
      </c>
      <c r="E17228" t="s">
        <v>101</v>
      </c>
    </row>
    <row r="17229" spans="1:9" x14ac:dyDescent="0.35">
      <c r="A17229">
        <v>3022025</v>
      </c>
      <c r="B17229" t="s">
        <v>892</v>
      </c>
      <c r="C17229" t="s">
        <v>603</v>
      </c>
      <c r="D17229" t="s">
        <v>308</v>
      </c>
      <c r="E17229" t="s">
        <v>309</v>
      </c>
      <c r="F17229" t="s">
        <v>310</v>
      </c>
      <c r="G17229" t="s">
        <v>311</v>
      </c>
      <c r="H17229" t="s">
        <v>312</v>
      </c>
      <c r="I17229" t="s">
        <v>101</v>
      </c>
    </row>
    <row r="17230" spans="1:9" x14ac:dyDescent="0.35">
      <c r="A17230">
        <v>3022025</v>
      </c>
      <c r="B17230" t="s">
        <v>440</v>
      </c>
      <c r="C17230" t="s">
        <v>165</v>
      </c>
      <c r="D17230" t="s">
        <v>314</v>
      </c>
      <c r="E17230" t="s">
        <v>315</v>
      </c>
      <c r="F17230" t="s">
        <v>101</v>
      </c>
    </row>
    <row r="17231" spans="1:9" x14ac:dyDescent="0.35">
      <c r="A17231">
        <v>3022025</v>
      </c>
      <c r="B17231" t="s">
        <v>687</v>
      </c>
      <c r="C17231" t="s">
        <v>150</v>
      </c>
      <c r="D17231" t="s">
        <v>314</v>
      </c>
      <c r="E17231" t="s">
        <v>317</v>
      </c>
      <c r="F17231" t="s">
        <v>101</v>
      </c>
    </row>
    <row r="17232" spans="1:9" x14ac:dyDescent="0.35">
      <c r="A17232">
        <v>3022025</v>
      </c>
      <c r="B17232" t="s">
        <v>836</v>
      </c>
      <c r="C17232" t="s">
        <v>557</v>
      </c>
      <c r="D17232" t="s">
        <v>319</v>
      </c>
      <c r="E17232" t="s">
        <v>320</v>
      </c>
      <c r="F17232" t="s">
        <v>321</v>
      </c>
    </row>
    <row r="17233" spans="1:6" x14ac:dyDescent="0.35">
      <c r="A17233">
        <v>3022025</v>
      </c>
      <c r="B17233" t="s">
        <v>867</v>
      </c>
      <c r="C17233" t="s">
        <v>218</v>
      </c>
      <c r="D17233" t="s">
        <v>322</v>
      </c>
      <c r="E17233" t="s">
        <v>101</v>
      </c>
    </row>
    <row r="17234" spans="1:6" x14ac:dyDescent="0.35">
      <c r="A17234">
        <v>3022025</v>
      </c>
      <c r="B17234" t="s">
        <v>915</v>
      </c>
      <c r="C17234" t="s">
        <v>551</v>
      </c>
      <c r="D17234" t="s">
        <v>325</v>
      </c>
      <c r="E17234" t="s">
        <v>101</v>
      </c>
    </row>
    <row r="17235" spans="1:6" x14ac:dyDescent="0.35">
      <c r="A17235">
        <v>3022025</v>
      </c>
      <c r="B17235" t="s">
        <v>888</v>
      </c>
      <c r="C17235" t="s">
        <v>663</v>
      </c>
      <c r="D17235" t="s">
        <v>328</v>
      </c>
      <c r="E17235" t="s">
        <v>101</v>
      </c>
    </row>
    <row r="17236" spans="1:6" x14ac:dyDescent="0.35">
      <c r="A17236">
        <v>3022025</v>
      </c>
      <c r="B17236" t="s">
        <v>623</v>
      </c>
      <c r="C17236" t="s">
        <v>331</v>
      </c>
      <c r="D17236" t="s">
        <v>332</v>
      </c>
      <c r="E17236" t="s">
        <v>101</v>
      </c>
    </row>
    <row r="17237" spans="1:6" x14ac:dyDescent="0.35">
      <c r="A17237">
        <v>3022025</v>
      </c>
      <c r="B17237" t="s">
        <v>339</v>
      </c>
      <c r="C17237" t="s">
        <v>244</v>
      </c>
      <c r="D17237" t="s">
        <v>331</v>
      </c>
      <c r="E17237" t="s">
        <v>335</v>
      </c>
      <c r="F17237" t="s">
        <v>101</v>
      </c>
    </row>
    <row r="17238" spans="1:6" x14ac:dyDescent="0.35">
      <c r="A17238">
        <v>3022025</v>
      </c>
      <c r="B17238" t="s">
        <v>183</v>
      </c>
      <c r="C17238" t="s">
        <v>324</v>
      </c>
      <c r="D17238" t="s">
        <v>331</v>
      </c>
      <c r="E17238" t="s">
        <v>338</v>
      </c>
      <c r="F17238" t="s">
        <v>321</v>
      </c>
    </row>
    <row r="17239" spans="1:6" x14ac:dyDescent="0.35">
      <c r="A17239">
        <v>3022025</v>
      </c>
      <c r="B17239" t="s">
        <v>927</v>
      </c>
      <c r="C17239" t="s">
        <v>634</v>
      </c>
      <c r="D17239" t="s">
        <v>170</v>
      </c>
    </row>
    <row r="17240" spans="1:6" x14ac:dyDescent="0.35">
      <c r="A17240">
        <v>3022025</v>
      </c>
      <c r="B17240" t="s">
        <v>876</v>
      </c>
      <c r="C17240" t="s">
        <v>674</v>
      </c>
      <c r="D17240" t="s">
        <v>341</v>
      </c>
      <c r="E17240" t="s">
        <v>101</v>
      </c>
    </row>
    <row r="17241" spans="1:6" x14ac:dyDescent="0.35">
      <c r="A17241">
        <v>3022025</v>
      </c>
      <c r="B17241" t="s">
        <v>827</v>
      </c>
      <c r="C17241" t="s">
        <v>247</v>
      </c>
      <c r="D17241" t="s">
        <v>343</v>
      </c>
      <c r="E17241" t="s">
        <v>101</v>
      </c>
    </row>
    <row r="17242" spans="1:6" x14ac:dyDescent="0.35">
      <c r="A17242">
        <v>3022025</v>
      </c>
      <c r="B17242" t="s">
        <v>495</v>
      </c>
      <c r="C17242" t="s">
        <v>132</v>
      </c>
      <c r="D17242" t="s">
        <v>344</v>
      </c>
      <c r="E17242" t="s">
        <v>345</v>
      </c>
      <c r="F17242" t="s">
        <v>101</v>
      </c>
    </row>
    <row r="17243" spans="1:6" x14ac:dyDescent="0.35">
      <c r="A17243">
        <v>3022025</v>
      </c>
      <c r="B17243" t="s">
        <v>830</v>
      </c>
      <c r="C17243" t="s">
        <v>596</v>
      </c>
      <c r="D17243" t="s">
        <v>132</v>
      </c>
      <c r="E17243" t="s">
        <v>347</v>
      </c>
      <c r="F17243" t="s">
        <v>101</v>
      </c>
    </row>
    <row r="17244" spans="1:6" x14ac:dyDescent="0.35">
      <c r="A17244">
        <v>3022025</v>
      </c>
      <c r="B17244" t="s">
        <v>843</v>
      </c>
      <c r="C17244" t="s">
        <v>558</v>
      </c>
      <c r="D17244" t="s">
        <v>132</v>
      </c>
      <c r="E17244" t="s">
        <v>348</v>
      </c>
      <c r="F17244" t="s">
        <v>101</v>
      </c>
    </row>
    <row r="17245" spans="1:6" x14ac:dyDescent="0.35">
      <c r="A17245">
        <v>3022025</v>
      </c>
      <c r="B17245" t="s">
        <v>493</v>
      </c>
      <c r="C17245" t="s">
        <v>99</v>
      </c>
      <c r="D17245" t="s">
        <v>132</v>
      </c>
      <c r="E17245" t="s">
        <v>350</v>
      </c>
      <c r="F17245" t="s">
        <v>101</v>
      </c>
    </row>
    <row r="17246" spans="1:6" x14ac:dyDescent="0.35">
      <c r="A17246">
        <v>3022025</v>
      </c>
      <c r="B17246" t="s">
        <v>833</v>
      </c>
      <c r="C17246" t="s">
        <v>551</v>
      </c>
      <c r="D17246" t="s">
        <v>132</v>
      </c>
      <c r="E17246" t="s">
        <v>352</v>
      </c>
      <c r="F17246" t="s">
        <v>101</v>
      </c>
    </row>
    <row r="17247" spans="1:6" x14ac:dyDescent="0.35">
      <c r="A17247">
        <v>3022025</v>
      </c>
      <c r="B17247" t="s">
        <v>853</v>
      </c>
      <c r="C17247" t="s">
        <v>218</v>
      </c>
      <c r="D17247" t="s">
        <v>132</v>
      </c>
      <c r="E17247" t="s">
        <v>133</v>
      </c>
      <c r="F17247" t="s">
        <v>355</v>
      </c>
    </row>
    <row r="17248" spans="1:6" x14ac:dyDescent="0.35">
      <c r="A17248">
        <v>3022025</v>
      </c>
      <c r="B17248" t="s">
        <v>795</v>
      </c>
      <c r="C17248" t="s">
        <v>444</v>
      </c>
      <c r="D17248" t="s">
        <v>132</v>
      </c>
      <c r="E17248" t="s">
        <v>356</v>
      </c>
      <c r="F17248" t="s">
        <v>101</v>
      </c>
    </row>
    <row r="17249" spans="1:8" x14ac:dyDescent="0.35">
      <c r="A17249">
        <v>3022025</v>
      </c>
      <c r="B17249" t="s">
        <v>418</v>
      </c>
      <c r="C17249" t="s">
        <v>275</v>
      </c>
      <c r="D17249" t="s">
        <v>359</v>
      </c>
      <c r="E17249" t="s">
        <v>360</v>
      </c>
      <c r="F17249" t="s">
        <v>101</v>
      </c>
    </row>
    <row r="17250" spans="1:8" x14ac:dyDescent="0.35">
      <c r="A17250">
        <v>3022025</v>
      </c>
      <c r="B17250" t="s">
        <v>796</v>
      </c>
      <c r="C17250" t="s">
        <v>590</v>
      </c>
      <c r="D17250" t="s">
        <v>359</v>
      </c>
      <c r="E17250" t="s">
        <v>362</v>
      </c>
      <c r="F17250" t="s">
        <v>101</v>
      </c>
    </row>
    <row r="17251" spans="1:8" x14ac:dyDescent="0.35">
      <c r="A17251">
        <v>3022025</v>
      </c>
      <c r="B17251" t="s">
        <v>590</v>
      </c>
      <c r="C17251" t="s">
        <v>359</v>
      </c>
      <c r="D17251" t="s">
        <v>362</v>
      </c>
      <c r="E17251" t="s">
        <v>140</v>
      </c>
      <c r="F17251" t="s">
        <v>364</v>
      </c>
      <c r="G17251" t="s">
        <v>101</v>
      </c>
    </row>
    <row r="17252" spans="1:8" x14ac:dyDescent="0.35">
      <c r="A17252">
        <v>3022025</v>
      </c>
      <c r="B17252" t="s">
        <v>907</v>
      </c>
      <c r="C17252" t="s">
        <v>603</v>
      </c>
      <c r="D17252" t="s">
        <v>366</v>
      </c>
      <c r="E17252" t="s">
        <v>257</v>
      </c>
      <c r="F17252" t="s">
        <v>367</v>
      </c>
      <c r="G17252" t="s">
        <v>101</v>
      </c>
    </row>
    <row r="17253" spans="1:8" x14ac:dyDescent="0.35">
      <c r="A17253">
        <v>3022025</v>
      </c>
      <c r="B17253" t="s">
        <v>893</v>
      </c>
      <c r="C17253" t="s">
        <v>573</v>
      </c>
      <c r="D17253" t="s">
        <v>369</v>
      </c>
      <c r="E17253" t="s">
        <v>370</v>
      </c>
      <c r="F17253" t="s">
        <v>101</v>
      </c>
    </row>
    <row r="17254" spans="1:8" x14ac:dyDescent="0.35">
      <c r="A17254">
        <v>3022025</v>
      </c>
      <c r="B17254" t="s">
        <v>863</v>
      </c>
      <c r="C17254" t="s">
        <v>218</v>
      </c>
      <c r="D17254" t="s">
        <v>371</v>
      </c>
      <c r="E17254" t="s">
        <v>101</v>
      </c>
    </row>
    <row r="17255" spans="1:8" x14ac:dyDescent="0.35">
      <c r="A17255">
        <v>3022025</v>
      </c>
      <c r="B17255" t="s">
        <v>783</v>
      </c>
      <c r="C17255" t="s">
        <v>608</v>
      </c>
      <c r="D17255" t="s">
        <v>372</v>
      </c>
      <c r="E17255" t="s">
        <v>101</v>
      </c>
    </row>
    <row r="17256" spans="1:8" x14ac:dyDescent="0.35">
      <c r="A17256">
        <v>3022025</v>
      </c>
      <c r="B17256" t="s">
        <v>634</v>
      </c>
      <c r="C17256" t="s">
        <v>373</v>
      </c>
      <c r="D17256" t="s">
        <v>101</v>
      </c>
    </row>
    <row r="17257" spans="1:8" x14ac:dyDescent="0.35">
      <c r="A17257">
        <v>3022025</v>
      </c>
      <c r="B17257" t="s">
        <v>930</v>
      </c>
      <c r="C17257" t="s">
        <v>623</v>
      </c>
      <c r="D17257" t="s">
        <v>376</v>
      </c>
      <c r="E17257" t="s">
        <v>140</v>
      </c>
      <c r="F17257" t="s">
        <v>331</v>
      </c>
      <c r="G17257" t="s">
        <v>377</v>
      </c>
      <c r="H17257" t="s">
        <v>101</v>
      </c>
    </row>
    <row r="17258" spans="1:8" x14ac:dyDescent="0.35">
      <c r="A17258">
        <v>3022025</v>
      </c>
      <c r="B17258" t="s">
        <v>871</v>
      </c>
      <c r="C17258" t="s">
        <v>694</v>
      </c>
      <c r="D17258" t="s">
        <v>378</v>
      </c>
    </row>
    <row r="17259" spans="1:8" x14ac:dyDescent="0.35">
      <c r="A17259">
        <v>3022025</v>
      </c>
      <c r="B17259" t="s">
        <v>687</v>
      </c>
      <c r="C17259" t="s">
        <v>154</v>
      </c>
      <c r="D17259" t="s">
        <v>380</v>
      </c>
      <c r="E17259" t="s">
        <v>101</v>
      </c>
    </row>
    <row r="17260" spans="1:8" x14ac:dyDescent="0.35">
      <c r="A17260">
        <v>3022025</v>
      </c>
      <c r="B17260" t="s">
        <v>777</v>
      </c>
      <c r="C17260" t="s">
        <v>573</v>
      </c>
      <c r="D17260" t="s">
        <v>382</v>
      </c>
      <c r="E17260" t="s">
        <v>383</v>
      </c>
    </row>
    <row r="17261" spans="1:8" x14ac:dyDescent="0.35">
      <c r="A17261">
        <v>3022025</v>
      </c>
      <c r="B17261" t="s">
        <v>812</v>
      </c>
      <c r="C17261" t="s">
        <v>477</v>
      </c>
      <c r="D17261" t="s">
        <v>385</v>
      </c>
      <c r="E17261" t="s">
        <v>386</v>
      </c>
    </row>
    <row r="17262" spans="1:8" x14ac:dyDescent="0.35">
      <c r="A17262">
        <v>3022025</v>
      </c>
      <c r="B17262" t="s">
        <v>885</v>
      </c>
      <c r="C17262" t="s">
        <v>573</v>
      </c>
      <c r="D17262" t="s">
        <v>388</v>
      </c>
      <c r="E17262" t="s">
        <v>101</v>
      </c>
    </row>
    <row r="17263" spans="1:8" x14ac:dyDescent="0.35">
      <c r="A17263">
        <v>3022025</v>
      </c>
      <c r="B17263" t="s">
        <v>244</v>
      </c>
      <c r="C17263" t="s">
        <v>391</v>
      </c>
      <c r="D17263" t="s">
        <v>101</v>
      </c>
    </row>
    <row r="17264" spans="1:8" x14ac:dyDescent="0.35">
      <c r="A17264">
        <v>3022025</v>
      </c>
      <c r="B17264" t="s">
        <v>796</v>
      </c>
      <c r="C17264" t="s">
        <v>591</v>
      </c>
      <c r="D17264" t="s">
        <v>393</v>
      </c>
    </row>
    <row r="17265" spans="1:9" x14ac:dyDescent="0.35">
      <c r="A17265">
        <v>3022025</v>
      </c>
      <c r="B17265" t="s">
        <v>830</v>
      </c>
      <c r="C17265" t="s">
        <v>444</v>
      </c>
      <c r="D17265" t="s">
        <v>394</v>
      </c>
      <c r="E17265" t="s">
        <v>395</v>
      </c>
      <c r="F17265" t="s">
        <v>101</v>
      </c>
    </row>
    <row r="17266" spans="1:9" x14ac:dyDescent="0.35">
      <c r="A17266">
        <v>3022025</v>
      </c>
      <c r="B17266" t="s">
        <v>829</v>
      </c>
      <c r="C17266" t="s">
        <v>430</v>
      </c>
      <c r="D17266" t="s">
        <v>396</v>
      </c>
    </row>
    <row r="17267" spans="1:9" x14ac:dyDescent="0.35">
      <c r="A17267">
        <v>3022025</v>
      </c>
      <c r="B17267" t="s">
        <v>425</v>
      </c>
      <c r="C17267" t="s">
        <v>397</v>
      </c>
      <c r="D17267" t="s">
        <v>101</v>
      </c>
    </row>
    <row r="17268" spans="1:9" x14ac:dyDescent="0.35">
      <c r="A17268">
        <v>3022025</v>
      </c>
      <c r="B17268" t="s">
        <v>866</v>
      </c>
      <c r="C17268" t="s">
        <v>441</v>
      </c>
      <c r="D17268" t="s">
        <v>399</v>
      </c>
      <c r="E17268" t="s">
        <v>140</v>
      </c>
      <c r="F17268" t="s">
        <v>400</v>
      </c>
      <c r="G17268" t="s">
        <v>257</v>
      </c>
      <c r="H17268" t="s">
        <v>331</v>
      </c>
      <c r="I17268" t="s">
        <v>401</v>
      </c>
    </row>
    <row r="17269" spans="1:9" x14ac:dyDescent="0.35">
      <c r="A17269">
        <v>3022025</v>
      </c>
      <c r="B17269" t="s">
        <v>866</v>
      </c>
      <c r="C17269" t="s">
        <v>565</v>
      </c>
      <c r="D17269" t="s">
        <v>399</v>
      </c>
      <c r="E17269" t="s">
        <v>187</v>
      </c>
      <c r="F17269" t="s">
        <v>101</v>
      </c>
    </row>
    <row r="17270" spans="1:9" x14ac:dyDescent="0.35">
      <c r="A17270">
        <v>3022025</v>
      </c>
      <c r="B17270" t="s">
        <v>841</v>
      </c>
      <c r="C17270" t="s">
        <v>609</v>
      </c>
      <c r="D17270" t="s">
        <v>399</v>
      </c>
      <c r="E17270" t="s">
        <v>403</v>
      </c>
      <c r="F17270" t="s">
        <v>101</v>
      </c>
    </row>
    <row r="17271" spans="1:9" x14ac:dyDescent="0.35">
      <c r="A17271">
        <v>3022025</v>
      </c>
      <c r="B17271" t="s">
        <v>716</v>
      </c>
      <c r="C17271" t="s">
        <v>493</v>
      </c>
      <c r="D17271" t="s">
        <v>399</v>
      </c>
      <c r="E17271" t="s">
        <v>404</v>
      </c>
      <c r="F17271" t="s">
        <v>101</v>
      </c>
    </row>
    <row r="17272" spans="1:9" x14ac:dyDescent="0.35">
      <c r="A17272">
        <v>2022025</v>
      </c>
      <c r="B17272" t="s">
        <v>756</v>
      </c>
      <c r="C17272" t="s">
        <v>714</v>
      </c>
      <c r="D17272" t="s">
        <v>100</v>
      </c>
      <c r="E17272" t="s">
        <v>101</v>
      </c>
    </row>
    <row r="17273" spans="1:9" x14ac:dyDescent="0.35">
      <c r="A17273">
        <v>2022025</v>
      </c>
      <c r="B17273" t="s">
        <v>853</v>
      </c>
      <c r="C17273" t="s">
        <v>504</v>
      </c>
      <c r="D17273" t="s">
        <v>104</v>
      </c>
      <c r="E17273" t="s">
        <v>101</v>
      </c>
    </row>
    <row r="17274" spans="1:9" x14ac:dyDescent="0.35">
      <c r="A17274">
        <v>2022025</v>
      </c>
      <c r="B17274" t="s">
        <v>846</v>
      </c>
      <c r="C17274" t="s">
        <v>477</v>
      </c>
      <c r="D17274" t="s">
        <v>107</v>
      </c>
      <c r="E17274" t="s">
        <v>108</v>
      </c>
      <c r="F17274" t="s">
        <v>101</v>
      </c>
    </row>
    <row r="17275" spans="1:9" x14ac:dyDescent="0.35">
      <c r="A17275">
        <v>2022025</v>
      </c>
      <c r="B17275" t="s">
        <v>534</v>
      </c>
      <c r="C17275" t="s">
        <v>145</v>
      </c>
      <c r="D17275" t="s">
        <v>111</v>
      </c>
      <c r="E17275" t="s">
        <v>101</v>
      </c>
    </row>
    <row r="17276" spans="1:9" x14ac:dyDescent="0.35">
      <c r="A17276">
        <v>2022025</v>
      </c>
      <c r="B17276" t="s">
        <v>351</v>
      </c>
      <c r="C17276" t="s">
        <v>475</v>
      </c>
      <c r="D17276" t="s">
        <v>114</v>
      </c>
      <c r="E17276" t="s">
        <v>115</v>
      </c>
      <c r="F17276" t="s">
        <v>116</v>
      </c>
    </row>
    <row r="17277" spans="1:9" x14ac:dyDescent="0.35">
      <c r="A17277">
        <v>2022025</v>
      </c>
      <c r="B17277" t="s">
        <v>269</v>
      </c>
      <c r="C17277" t="s">
        <v>302</v>
      </c>
      <c r="D17277" t="s">
        <v>114</v>
      </c>
      <c r="E17277" t="s">
        <v>119</v>
      </c>
      <c r="F17277" t="s">
        <v>120</v>
      </c>
      <c r="G17277" t="s">
        <v>121</v>
      </c>
    </row>
    <row r="17278" spans="1:9" x14ac:dyDescent="0.35">
      <c r="A17278">
        <v>2022025</v>
      </c>
      <c r="B17278" t="s">
        <v>117</v>
      </c>
      <c r="C17278" t="s">
        <v>490</v>
      </c>
      <c r="D17278" t="s">
        <v>114</v>
      </c>
      <c r="E17278" t="s">
        <v>124</v>
      </c>
    </row>
    <row r="17279" spans="1:9" x14ac:dyDescent="0.35">
      <c r="A17279">
        <v>2022025</v>
      </c>
      <c r="B17279" t="s">
        <v>354</v>
      </c>
      <c r="C17279" t="s">
        <v>509</v>
      </c>
      <c r="D17279" t="s">
        <v>114</v>
      </c>
      <c r="E17279" t="s">
        <v>127</v>
      </c>
    </row>
    <row r="17280" spans="1:9" x14ac:dyDescent="0.35">
      <c r="A17280">
        <v>2022025</v>
      </c>
      <c r="B17280" t="s">
        <v>204</v>
      </c>
      <c r="C17280" t="s">
        <v>278</v>
      </c>
      <c r="D17280" t="s">
        <v>114</v>
      </c>
      <c r="E17280" t="s">
        <v>130</v>
      </c>
    </row>
    <row r="17281" spans="1:7" x14ac:dyDescent="0.35">
      <c r="A17281">
        <v>2022025</v>
      </c>
      <c r="B17281" t="s">
        <v>109</v>
      </c>
      <c r="C17281" t="s">
        <v>448</v>
      </c>
      <c r="D17281" t="s">
        <v>114</v>
      </c>
      <c r="E17281" t="s">
        <v>132</v>
      </c>
      <c r="F17281" t="s">
        <v>133</v>
      </c>
    </row>
    <row r="17282" spans="1:7" x14ac:dyDescent="0.35">
      <c r="A17282">
        <v>2022025</v>
      </c>
      <c r="B17282" t="s">
        <v>826</v>
      </c>
      <c r="C17282" t="s">
        <v>507</v>
      </c>
      <c r="D17282" t="s">
        <v>135</v>
      </c>
      <c r="E17282" t="s">
        <v>136</v>
      </c>
    </row>
    <row r="17283" spans="1:7" x14ac:dyDescent="0.35">
      <c r="A17283">
        <v>2022025</v>
      </c>
      <c r="B17283" t="s">
        <v>763</v>
      </c>
      <c r="C17283" t="s">
        <v>218</v>
      </c>
      <c r="D17283" t="s">
        <v>139</v>
      </c>
      <c r="E17283" t="s">
        <v>140</v>
      </c>
      <c r="F17283" t="s">
        <v>141</v>
      </c>
      <c r="G17283" t="s">
        <v>101</v>
      </c>
    </row>
    <row r="17284" spans="1:7" x14ac:dyDescent="0.35">
      <c r="A17284">
        <v>2022025</v>
      </c>
      <c r="B17284" t="s">
        <v>872</v>
      </c>
      <c r="C17284" t="s">
        <v>137</v>
      </c>
      <c r="D17284" t="s">
        <v>144</v>
      </c>
      <c r="E17284" t="s">
        <v>101</v>
      </c>
    </row>
    <row r="17285" spans="1:7" x14ac:dyDescent="0.35">
      <c r="A17285">
        <v>2022025</v>
      </c>
      <c r="B17285" t="s">
        <v>846</v>
      </c>
      <c r="C17285" t="s">
        <v>658</v>
      </c>
      <c r="D17285" t="s">
        <v>147</v>
      </c>
      <c r="E17285" t="s">
        <v>148</v>
      </c>
      <c r="F17285" t="s">
        <v>149</v>
      </c>
    </row>
    <row r="17286" spans="1:7" x14ac:dyDescent="0.35">
      <c r="A17286">
        <v>2022025</v>
      </c>
      <c r="B17286" t="s">
        <v>152</v>
      </c>
      <c r="C17286" t="s">
        <v>140</v>
      </c>
      <c r="D17286" t="s">
        <v>153</v>
      </c>
      <c r="E17286" t="s">
        <v>101</v>
      </c>
    </row>
    <row r="17287" spans="1:7" x14ac:dyDescent="0.35">
      <c r="A17287">
        <v>2022025</v>
      </c>
      <c r="B17287" t="s">
        <v>883</v>
      </c>
      <c r="C17287" t="s">
        <v>639</v>
      </c>
      <c r="D17287" t="s">
        <v>156</v>
      </c>
      <c r="E17287" t="s">
        <v>101</v>
      </c>
    </row>
    <row r="17288" spans="1:7" x14ac:dyDescent="0.35">
      <c r="A17288">
        <v>2022025</v>
      </c>
      <c r="B17288" t="s">
        <v>474</v>
      </c>
      <c r="C17288" t="s">
        <v>159</v>
      </c>
      <c r="D17288" t="s">
        <v>101</v>
      </c>
    </row>
    <row r="17289" spans="1:7" x14ac:dyDescent="0.35">
      <c r="A17289">
        <v>2022025</v>
      </c>
      <c r="B17289" t="s">
        <v>611</v>
      </c>
      <c r="C17289" t="s">
        <v>161</v>
      </c>
      <c r="D17289" t="s">
        <v>101</v>
      </c>
    </row>
    <row r="17290" spans="1:7" x14ac:dyDescent="0.35">
      <c r="A17290">
        <v>2022025</v>
      </c>
      <c r="B17290" t="s">
        <v>591</v>
      </c>
      <c r="C17290" t="s">
        <v>258</v>
      </c>
      <c r="D17290" t="s">
        <v>164</v>
      </c>
      <c r="E17290" t="s">
        <v>101</v>
      </c>
    </row>
    <row r="17291" spans="1:7" x14ac:dyDescent="0.35">
      <c r="A17291">
        <v>2022025</v>
      </c>
      <c r="B17291" t="s">
        <v>874</v>
      </c>
      <c r="C17291" t="s">
        <v>623</v>
      </c>
      <c r="D17291" t="s">
        <v>167</v>
      </c>
    </row>
    <row r="17292" spans="1:7" x14ac:dyDescent="0.35">
      <c r="A17292">
        <v>2022025</v>
      </c>
      <c r="B17292" t="s">
        <v>658</v>
      </c>
      <c r="C17292" t="s">
        <v>426</v>
      </c>
      <c r="D17292" t="s">
        <v>169</v>
      </c>
      <c r="E17292" t="s">
        <v>170</v>
      </c>
      <c r="F17292" t="s">
        <v>101</v>
      </c>
    </row>
    <row r="17293" spans="1:7" x14ac:dyDescent="0.35">
      <c r="A17293">
        <v>2022025</v>
      </c>
      <c r="B17293" t="s">
        <v>874</v>
      </c>
      <c r="C17293" t="s">
        <v>218</v>
      </c>
      <c r="D17293" t="s">
        <v>173</v>
      </c>
      <c r="E17293" t="s">
        <v>101</v>
      </c>
    </row>
    <row r="17294" spans="1:7" x14ac:dyDescent="0.35">
      <c r="A17294">
        <v>2022025</v>
      </c>
      <c r="B17294" t="s">
        <v>810</v>
      </c>
      <c r="C17294" t="s">
        <v>339</v>
      </c>
      <c r="D17294" t="s">
        <v>176</v>
      </c>
      <c r="E17294" t="s">
        <v>101</v>
      </c>
    </row>
    <row r="17295" spans="1:7" x14ac:dyDescent="0.35">
      <c r="A17295">
        <v>2022025</v>
      </c>
      <c r="B17295" t="s">
        <v>849</v>
      </c>
      <c r="C17295" t="s">
        <v>565</v>
      </c>
      <c r="D17295" t="s">
        <v>176</v>
      </c>
      <c r="E17295" t="s">
        <v>149</v>
      </c>
    </row>
    <row r="17296" spans="1:7" x14ac:dyDescent="0.35">
      <c r="A17296">
        <v>2022025</v>
      </c>
      <c r="B17296" t="s">
        <v>852</v>
      </c>
      <c r="C17296" t="s">
        <v>498</v>
      </c>
      <c r="D17296" t="s">
        <v>181</v>
      </c>
      <c r="E17296" t="s">
        <v>182</v>
      </c>
      <c r="F17296" t="s">
        <v>101</v>
      </c>
    </row>
    <row r="17297" spans="1:7" x14ac:dyDescent="0.35">
      <c r="A17297">
        <v>2022025</v>
      </c>
      <c r="B17297" t="s">
        <v>843</v>
      </c>
      <c r="C17297" t="s">
        <v>218</v>
      </c>
      <c r="D17297" t="s">
        <v>184</v>
      </c>
      <c r="E17297" t="s">
        <v>101</v>
      </c>
    </row>
    <row r="17298" spans="1:7" x14ac:dyDescent="0.35">
      <c r="A17298">
        <v>2022025</v>
      </c>
      <c r="B17298" t="s">
        <v>591</v>
      </c>
      <c r="C17298" t="s">
        <v>187</v>
      </c>
      <c r="D17298" t="s">
        <v>101</v>
      </c>
    </row>
    <row r="17299" spans="1:7" x14ac:dyDescent="0.35">
      <c r="A17299">
        <v>2022025</v>
      </c>
      <c r="B17299" t="s">
        <v>687</v>
      </c>
      <c r="C17299" t="s">
        <v>450</v>
      </c>
      <c r="D17299" t="s">
        <v>190</v>
      </c>
      <c r="E17299" t="s">
        <v>191</v>
      </c>
      <c r="F17299" t="s">
        <v>101</v>
      </c>
    </row>
    <row r="17300" spans="1:7" x14ac:dyDescent="0.35">
      <c r="A17300">
        <v>2022025</v>
      </c>
      <c r="B17300" t="s">
        <v>540</v>
      </c>
      <c r="C17300" t="s">
        <v>190</v>
      </c>
      <c r="D17300" t="s">
        <v>194</v>
      </c>
      <c r="E17300" t="s">
        <v>101</v>
      </c>
    </row>
    <row r="17301" spans="1:7" x14ac:dyDescent="0.35">
      <c r="A17301">
        <v>2022025</v>
      </c>
      <c r="B17301" t="s">
        <v>836</v>
      </c>
      <c r="C17301" t="s">
        <v>572</v>
      </c>
      <c r="D17301" t="s">
        <v>190</v>
      </c>
      <c r="E17301" t="s">
        <v>196</v>
      </c>
      <c r="F17301" t="s">
        <v>101</v>
      </c>
    </row>
    <row r="17302" spans="1:7" x14ac:dyDescent="0.35">
      <c r="A17302">
        <v>2022025</v>
      </c>
      <c r="B17302" t="s">
        <v>510</v>
      </c>
      <c r="C17302" t="s">
        <v>198</v>
      </c>
      <c r="D17302" t="s">
        <v>140</v>
      </c>
      <c r="E17302" t="s">
        <v>199</v>
      </c>
      <c r="F17302" t="s">
        <v>200</v>
      </c>
      <c r="G17302" t="s">
        <v>101</v>
      </c>
    </row>
    <row r="17303" spans="1:7" x14ac:dyDescent="0.35">
      <c r="A17303">
        <v>2022025</v>
      </c>
      <c r="B17303" t="s">
        <v>454</v>
      </c>
      <c r="C17303" t="s">
        <v>145</v>
      </c>
      <c r="D17303" t="s">
        <v>61</v>
      </c>
      <c r="E17303" t="s">
        <v>101</v>
      </c>
    </row>
    <row r="17304" spans="1:7" x14ac:dyDescent="0.35">
      <c r="A17304">
        <v>2022025</v>
      </c>
      <c r="B17304" t="s">
        <v>855</v>
      </c>
      <c r="C17304" t="s">
        <v>592</v>
      </c>
      <c r="D17304" t="s">
        <v>205</v>
      </c>
      <c r="E17304" t="s">
        <v>101</v>
      </c>
    </row>
    <row r="17305" spans="1:7" x14ac:dyDescent="0.35">
      <c r="A17305">
        <v>2022025</v>
      </c>
      <c r="B17305" t="s">
        <v>866</v>
      </c>
      <c r="C17305" t="s">
        <v>566</v>
      </c>
      <c r="D17305" t="s">
        <v>208</v>
      </c>
      <c r="E17305" t="s">
        <v>101</v>
      </c>
    </row>
    <row r="17306" spans="1:7" x14ac:dyDescent="0.35">
      <c r="A17306">
        <v>2022025</v>
      </c>
      <c r="B17306" t="s">
        <v>830</v>
      </c>
      <c r="C17306" t="s">
        <v>557</v>
      </c>
      <c r="D17306" t="s">
        <v>210</v>
      </c>
      <c r="E17306" t="s">
        <v>211</v>
      </c>
      <c r="F17306" t="s">
        <v>101</v>
      </c>
    </row>
    <row r="17307" spans="1:7" x14ac:dyDescent="0.35">
      <c r="A17307">
        <v>2022025</v>
      </c>
      <c r="B17307" t="s">
        <v>501</v>
      </c>
      <c r="C17307" t="s">
        <v>122</v>
      </c>
      <c r="D17307" t="s">
        <v>214</v>
      </c>
      <c r="E17307" t="s">
        <v>215</v>
      </c>
      <c r="F17307" t="s">
        <v>101</v>
      </c>
    </row>
    <row r="17308" spans="1:7" x14ac:dyDescent="0.35">
      <c r="A17308">
        <v>2022025</v>
      </c>
      <c r="B17308" t="s">
        <v>856</v>
      </c>
      <c r="C17308" t="s">
        <v>494</v>
      </c>
      <c r="D17308" t="s">
        <v>217</v>
      </c>
      <c r="E17308" t="s">
        <v>101</v>
      </c>
    </row>
    <row r="17309" spans="1:7" x14ac:dyDescent="0.35">
      <c r="A17309">
        <v>2022025</v>
      </c>
      <c r="B17309" t="s">
        <v>765</v>
      </c>
      <c r="C17309" t="s">
        <v>602</v>
      </c>
      <c r="D17309" t="s">
        <v>220</v>
      </c>
      <c r="E17309" t="s">
        <v>101</v>
      </c>
    </row>
    <row r="17310" spans="1:7" x14ac:dyDescent="0.35">
      <c r="A17310">
        <v>2022025</v>
      </c>
      <c r="B17310" t="s">
        <v>874</v>
      </c>
      <c r="C17310" t="s">
        <v>218</v>
      </c>
      <c r="D17310" t="s">
        <v>222</v>
      </c>
    </row>
    <row r="17311" spans="1:7" x14ac:dyDescent="0.35">
      <c r="A17311">
        <v>2022025</v>
      </c>
      <c r="B17311" t="s">
        <v>223</v>
      </c>
    </row>
    <row r="17312" spans="1:7" x14ac:dyDescent="0.35">
      <c r="A17312">
        <v>2022025</v>
      </c>
      <c r="B17312" t="s">
        <v>836</v>
      </c>
      <c r="C17312" t="s">
        <v>518</v>
      </c>
      <c r="D17312" t="s">
        <v>225</v>
      </c>
      <c r="E17312" t="s">
        <v>101</v>
      </c>
    </row>
    <row r="17313" spans="1:7" x14ac:dyDescent="0.35">
      <c r="A17313">
        <v>2022025</v>
      </c>
      <c r="B17313" t="s">
        <v>812</v>
      </c>
      <c r="C17313" t="s">
        <v>496</v>
      </c>
      <c r="D17313" t="s">
        <v>225</v>
      </c>
      <c r="E17313" t="s">
        <v>228</v>
      </c>
      <c r="F17313" t="s">
        <v>229</v>
      </c>
    </row>
    <row r="17314" spans="1:7" x14ac:dyDescent="0.35">
      <c r="A17314">
        <v>2022025</v>
      </c>
      <c r="B17314" t="s">
        <v>899</v>
      </c>
      <c r="C17314" t="s">
        <v>510</v>
      </c>
      <c r="D17314" t="s">
        <v>232</v>
      </c>
      <c r="E17314" t="s">
        <v>101</v>
      </c>
    </row>
    <row r="17315" spans="1:7" x14ac:dyDescent="0.35">
      <c r="A17315">
        <v>2022025</v>
      </c>
      <c r="B17315" t="s">
        <v>827</v>
      </c>
      <c r="C17315" t="s">
        <v>507</v>
      </c>
      <c r="D17315" t="s">
        <v>235</v>
      </c>
      <c r="E17315" t="s">
        <v>236</v>
      </c>
      <c r="F17315" t="s">
        <v>101</v>
      </c>
    </row>
    <row r="17316" spans="1:7" x14ac:dyDescent="0.35">
      <c r="A17316">
        <v>2022025</v>
      </c>
      <c r="B17316" t="s">
        <v>623</v>
      </c>
      <c r="C17316" t="s">
        <v>177</v>
      </c>
      <c r="D17316" t="s">
        <v>235</v>
      </c>
      <c r="E17316" t="s">
        <v>239</v>
      </c>
      <c r="F17316" t="s">
        <v>149</v>
      </c>
    </row>
    <row r="17317" spans="1:7" x14ac:dyDescent="0.35">
      <c r="A17317">
        <v>2022025</v>
      </c>
      <c r="B17317" t="s">
        <v>907</v>
      </c>
      <c r="C17317" t="s">
        <v>629</v>
      </c>
      <c r="D17317" t="s">
        <v>235</v>
      </c>
      <c r="E17317" t="s">
        <v>241</v>
      </c>
      <c r="F17317" t="s">
        <v>101</v>
      </c>
    </row>
    <row r="17318" spans="1:7" x14ac:dyDescent="0.35">
      <c r="A17318">
        <v>2022025</v>
      </c>
      <c r="B17318" t="s">
        <v>844</v>
      </c>
      <c r="C17318" t="s">
        <v>444</v>
      </c>
      <c r="D17318" t="s">
        <v>243</v>
      </c>
      <c r="E17318" t="s">
        <v>101</v>
      </c>
    </row>
    <row r="17319" spans="1:7" x14ac:dyDescent="0.35">
      <c r="A17319">
        <v>2022025</v>
      </c>
      <c r="B17319" t="s">
        <v>844</v>
      </c>
      <c r="C17319" t="s">
        <v>419</v>
      </c>
      <c r="D17319" t="s">
        <v>245</v>
      </c>
      <c r="E17319" t="s">
        <v>246</v>
      </c>
    </row>
    <row r="17320" spans="1:7" x14ac:dyDescent="0.35">
      <c r="A17320">
        <v>2022025</v>
      </c>
      <c r="B17320" t="s">
        <v>909</v>
      </c>
      <c r="C17320" t="s">
        <v>589</v>
      </c>
      <c r="D17320" t="s">
        <v>245</v>
      </c>
      <c r="E17320" t="s">
        <v>249</v>
      </c>
    </row>
    <row r="17321" spans="1:7" x14ac:dyDescent="0.35">
      <c r="A17321">
        <v>2022025</v>
      </c>
      <c r="B17321" t="s">
        <v>765</v>
      </c>
      <c r="C17321" t="s">
        <v>523</v>
      </c>
      <c r="D17321" t="s">
        <v>252</v>
      </c>
      <c r="E17321" t="s">
        <v>101</v>
      </c>
    </row>
    <row r="17322" spans="1:7" x14ac:dyDescent="0.35">
      <c r="A17322">
        <v>2022025</v>
      </c>
      <c r="B17322" t="s">
        <v>437</v>
      </c>
      <c r="C17322" t="s">
        <v>150</v>
      </c>
      <c r="D17322" t="s">
        <v>254</v>
      </c>
    </row>
    <row r="17323" spans="1:7" x14ac:dyDescent="0.35">
      <c r="A17323">
        <v>2022025</v>
      </c>
      <c r="B17323" t="s">
        <v>856</v>
      </c>
      <c r="C17323" t="s">
        <v>516</v>
      </c>
      <c r="D17323" t="s">
        <v>256</v>
      </c>
      <c r="E17323" t="s">
        <v>257</v>
      </c>
      <c r="F17323" t="s">
        <v>236</v>
      </c>
      <c r="G17323" t="s">
        <v>101</v>
      </c>
    </row>
    <row r="17324" spans="1:7" x14ac:dyDescent="0.35">
      <c r="A17324">
        <v>2022025</v>
      </c>
      <c r="B17324" t="s">
        <v>846</v>
      </c>
      <c r="C17324" t="s">
        <v>456</v>
      </c>
      <c r="D17324" t="s">
        <v>260</v>
      </c>
      <c r="E17324" t="s">
        <v>136</v>
      </c>
      <c r="F17324" t="s">
        <v>101</v>
      </c>
    </row>
    <row r="17325" spans="1:7" x14ac:dyDescent="0.35">
      <c r="A17325">
        <v>2022025</v>
      </c>
      <c r="B17325" t="s">
        <v>557</v>
      </c>
      <c r="C17325" t="s">
        <v>261</v>
      </c>
      <c r="D17325" t="s">
        <v>262</v>
      </c>
      <c r="E17325" t="s">
        <v>101</v>
      </c>
    </row>
    <row r="17326" spans="1:7" x14ac:dyDescent="0.35">
      <c r="A17326">
        <v>2022025</v>
      </c>
      <c r="B17326" t="s">
        <v>655</v>
      </c>
      <c r="C17326" t="s">
        <v>264</v>
      </c>
      <c r="D17326" t="s">
        <v>101</v>
      </c>
    </row>
    <row r="17327" spans="1:7" x14ac:dyDescent="0.35">
      <c r="A17327">
        <v>2022025</v>
      </c>
      <c r="B17327" t="s">
        <v>594</v>
      </c>
      <c r="C17327" t="s">
        <v>264</v>
      </c>
      <c r="D17327" t="s">
        <v>149</v>
      </c>
    </row>
    <row r="17328" spans="1:7" x14ac:dyDescent="0.35">
      <c r="A17328">
        <v>2022025</v>
      </c>
      <c r="B17328" t="s">
        <v>856</v>
      </c>
      <c r="C17328" t="s">
        <v>572</v>
      </c>
      <c r="D17328" t="s">
        <v>265</v>
      </c>
      <c r="E17328" t="s">
        <v>101</v>
      </c>
      <c r="F17328" t="s">
        <v>266</v>
      </c>
    </row>
    <row r="17329" spans="1:8" x14ac:dyDescent="0.35">
      <c r="A17329">
        <v>2022025</v>
      </c>
      <c r="B17329" t="s">
        <v>573</v>
      </c>
      <c r="C17329" t="s">
        <v>267</v>
      </c>
      <c r="D17329" t="s">
        <v>101</v>
      </c>
    </row>
    <row r="17330" spans="1:8" x14ac:dyDescent="0.35">
      <c r="A17330">
        <v>2022025</v>
      </c>
      <c r="B17330" t="s">
        <v>765</v>
      </c>
      <c r="C17330" t="s">
        <v>413</v>
      </c>
      <c r="D17330" t="s">
        <v>268</v>
      </c>
    </row>
    <row r="17331" spans="1:8" x14ac:dyDescent="0.35">
      <c r="A17331">
        <v>2022025</v>
      </c>
      <c r="B17331" t="s">
        <v>413</v>
      </c>
      <c r="C17331" t="s">
        <v>270</v>
      </c>
      <c r="D17331" t="s">
        <v>271</v>
      </c>
      <c r="E17331" t="s">
        <v>101</v>
      </c>
    </row>
    <row r="17332" spans="1:8" x14ac:dyDescent="0.35">
      <c r="A17332">
        <v>2022025</v>
      </c>
      <c r="B17332" t="s">
        <v>880</v>
      </c>
      <c r="C17332" t="s">
        <v>636</v>
      </c>
      <c r="D17332" t="s">
        <v>274</v>
      </c>
      <c r="E17332" t="s">
        <v>101</v>
      </c>
    </row>
    <row r="17333" spans="1:8" x14ac:dyDescent="0.35">
      <c r="A17333">
        <v>2022025</v>
      </c>
      <c r="B17333" t="s">
        <v>788</v>
      </c>
      <c r="C17333" t="s">
        <v>499</v>
      </c>
      <c r="D17333" t="s">
        <v>277</v>
      </c>
      <c r="E17333" t="s">
        <v>101</v>
      </c>
    </row>
    <row r="17334" spans="1:8" x14ac:dyDescent="0.35">
      <c r="A17334">
        <v>2022025</v>
      </c>
      <c r="B17334" t="s">
        <v>844</v>
      </c>
      <c r="C17334" t="s">
        <v>499</v>
      </c>
      <c r="D17334" t="s">
        <v>279</v>
      </c>
      <c r="E17334" t="s">
        <v>140</v>
      </c>
      <c r="F17334" t="s">
        <v>280</v>
      </c>
    </row>
    <row r="17335" spans="1:8" x14ac:dyDescent="0.35">
      <c r="A17335">
        <v>2022025</v>
      </c>
      <c r="B17335" t="s">
        <v>848</v>
      </c>
      <c r="C17335" t="s">
        <v>496</v>
      </c>
      <c r="D17335" t="s">
        <v>284</v>
      </c>
      <c r="E17335" t="s">
        <v>101</v>
      </c>
    </row>
    <row r="17336" spans="1:8" x14ac:dyDescent="0.35">
      <c r="A17336">
        <v>2022025</v>
      </c>
      <c r="B17336" t="s">
        <v>921</v>
      </c>
      <c r="C17336" t="s">
        <v>602</v>
      </c>
      <c r="D17336" t="s">
        <v>287</v>
      </c>
      <c r="E17336" t="s">
        <v>101</v>
      </c>
    </row>
    <row r="17337" spans="1:8" x14ac:dyDescent="0.35">
      <c r="A17337">
        <v>2022025</v>
      </c>
      <c r="B17337" t="s">
        <v>137</v>
      </c>
      <c r="C17337" t="s">
        <v>288</v>
      </c>
      <c r="D17337" t="s">
        <v>101</v>
      </c>
    </row>
    <row r="17338" spans="1:8" x14ac:dyDescent="0.35">
      <c r="A17338">
        <v>2022025</v>
      </c>
      <c r="B17338" t="s">
        <v>560</v>
      </c>
      <c r="C17338" t="s">
        <v>290</v>
      </c>
      <c r="D17338" t="s">
        <v>140</v>
      </c>
      <c r="E17338" t="s">
        <v>291</v>
      </c>
    </row>
    <row r="17339" spans="1:8" x14ac:dyDescent="0.35">
      <c r="A17339">
        <v>2022025</v>
      </c>
      <c r="B17339" t="s">
        <v>838</v>
      </c>
      <c r="C17339" t="s">
        <v>520</v>
      </c>
      <c r="D17339" t="s">
        <v>290</v>
      </c>
      <c r="E17339" t="s">
        <v>140</v>
      </c>
      <c r="F17339" t="s">
        <v>294</v>
      </c>
      <c r="G17339" t="s">
        <v>295</v>
      </c>
      <c r="H17339" t="s">
        <v>101</v>
      </c>
    </row>
    <row r="17340" spans="1:8" x14ac:dyDescent="0.35">
      <c r="A17340">
        <v>2022025</v>
      </c>
      <c r="B17340" t="s">
        <v>872</v>
      </c>
      <c r="C17340" t="s">
        <v>578</v>
      </c>
      <c r="D17340" t="s">
        <v>298</v>
      </c>
      <c r="E17340" t="s">
        <v>101</v>
      </c>
    </row>
    <row r="17341" spans="1:8" x14ac:dyDescent="0.35">
      <c r="A17341">
        <v>2022025</v>
      </c>
      <c r="B17341" t="s">
        <v>300</v>
      </c>
      <c r="C17341" t="s">
        <v>262</v>
      </c>
      <c r="D17341" t="s">
        <v>101</v>
      </c>
    </row>
    <row r="17342" spans="1:8" x14ac:dyDescent="0.35">
      <c r="A17342">
        <v>2022025</v>
      </c>
      <c r="B17342" t="s">
        <v>823</v>
      </c>
      <c r="C17342" t="s">
        <v>444</v>
      </c>
      <c r="D17342" t="s">
        <v>301</v>
      </c>
      <c r="E17342" t="s">
        <v>101</v>
      </c>
    </row>
    <row r="17343" spans="1:8" x14ac:dyDescent="0.35">
      <c r="A17343">
        <v>2022025</v>
      </c>
      <c r="B17343" t="s">
        <v>846</v>
      </c>
      <c r="C17343" t="s">
        <v>451</v>
      </c>
      <c r="D17343" t="s">
        <v>303</v>
      </c>
      <c r="E17343" t="s">
        <v>149</v>
      </c>
    </row>
    <row r="17344" spans="1:8" x14ac:dyDescent="0.35">
      <c r="A17344">
        <v>2022025</v>
      </c>
      <c r="B17344" t="s">
        <v>845</v>
      </c>
      <c r="C17344" t="s">
        <v>688</v>
      </c>
      <c r="D17344" t="s">
        <v>306</v>
      </c>
      <c r="E17344" t="s">
        <v>101</v>
      </c>
    </row>
    <row r="17345" spans="1:9" x14ac:dyDescent="0.35">
      <c r="A17345">
        <v>2022025</v>
      </c>
      <c r="B17345" t="s">
        <v>873</v>
      </c>
      <c r="C17345" t="s">
        <v>454</v>
      </c>
      <c r="D17345" t="s">
        <v>308</v>
      </c>
      <c r="E17345" t="s">
        <v>309</v>
      </c>
      <c r="F17345" t="s">
        <v>310</v>
      </c>
      <c r="G17345" t="s">
        <v>311</v>
      </c>
      <c r="H17345" t="s">
        <v>312</v>
      </c>
      <c r="I17345" t="s">
        <v>101</v>
      </c>
    </row>
    <row r="17346" spans="1:9" x14ac:dyDescent="0.35">
      <c r="A17346">
        <v>2022025</v>
      </c>
      <c r="B17346" t="s">
        <v>557</v>
      </c>
      <c r="C17346" t="s">
        <v>154</v>
      </c>
      <c r="D17346" t="s">
        <v>314</v>
      </c>
      <c r="E17346" t="s">
        <v>315</v>
      </c>
      <c r="F17346" t="s">
        <v>101</v>
      </c>
    </row>
    <row r="17347" spans="1:9" x14ac:dyDescent="0.35">
      <c r="A17347">
        <v>2022025</v>
      </c>
      <c r="B17347" t="s">
        <v>730</v>
      </c>
      <c r="C17347" t="s">
        <v>415</v>
      </c>
      <c r="D17347" t="s">
        <v>314</v>
      </c>
      <c r="E17347" t="s">
        <v>317</v>
      </c>
      <c r="F17347" t="s">
        <v>101</v>
      </c>
    </row>
    <row r="17348" spans="1:9" x14ac:dyDescent="0.35">
      <c r="A17348">
        <v>2022025</v>
      </c>
      <c r="B17348" t="s">
        <v>810</v>
      </c>
      <c r="C17348" t="s">
        <v>557</v>
      </c>
      <c r="D17348" t="s">
        <v>319</v>
      </c>
      <c r="E17348" t="s">
        <v>320</v>
      </c>
      <c r="F17348" t="s">
        <v>321</v>
      </c>
    </row>
    <row r="17349" spans="1:9" x14ac:dyDescent="0.35">
      <c r="A17349">
        <v>2022025</v>
      </c>
      <c r="B17349" t="s">
        <v>844</v>
      </c>
      <c r="C17349" t="s">
        <v>418</v>
      </c>
      <c r="D17349" t="s">
        <v>322</v>
      </c>
      <c r="E17349" t="s">
        <v>101</v>
      </c>
    </row>
    <row r="17350" spans="1:9" x14ac:dyDescent="0.35">
      <c r="A17350">
        <v>2022025</v>
      </c>
      <c r="B17350" t="s">
        <v>903</v>
      </c>
      <c r="C17350" t="s">
        <v>581</v>
      </c>
      <c r="D17350" t="s">
        <v>325</v>
      </c>
      <c r="E17350" t="s">
        <v>101</v>
      </c>
    </row>
    <row r="17351" spans="1:9" x14ac:dyDescent="0.35">
      <c r="A17351">
        <v>2022025</v>
      </c>
      <c r="B17351" t="s">
        <v>875</v>
      </c>
      <c r="C17351" t="s">
        <v>499</v>
      </c>
      <c r="D17351" t="s">
        <v>328</v>
      </c>
      <c r="E17351" t="s">
        <v>101</v>
      </c>
    </row>
    <row r="17352" spans="1:9" x14ac:dyDescent="0.35">
      <c r="A17352">
        <v>2022025</v>
      </c>
      <c r="B17352" t="s">
        <v>572</v>
      </c>
      <c r="C17352" t="s">
        <v>331</v>
      </c>
      <c r="D17352" t="s">
        <v>332</v>
      </c>
      <c r="E17352" t="s">
        <v>101</v>
      </c>
    </row>
    <row r="17353" spans="1:9" x14ac:dyDescent="0.35">
      <c r="A17353">
        <v>2022025</v>
      </c>
      <c r="B17353" t="s">
        <v>493</v>
      </c>
      <c r="C17353" t="s">
        <v>595</v>
      </c>
      <c r="D17353" t="s">
        <v>331</v>
      </c>
      <c r="E17353" t="s">
        <v>335</v>
      </c>
      <c r="F17353" t="s">
        <v>101</v>
      </c>
    </row>
    <row r="17354" spans="1:9" x14ac:dyDescent="0.35">
      <c r="A17354">
        <v>2022025</v>
      </c>
      <c r="B17354" t="s">
        <v>459</v>
      </c>
      <c r="C17354" t="s">
        <v>476</v>
      </c>
      <c r="D17354" t="s">
        <v>331</v>
      </c>
      <c r="E17354" t="s">
        <v>338</v>
      </c>
      <c r="F17354" t="s">
        <v>321</v>
      </c>
    </row>
    <row r="17355" spans="1:9" x14ac:dyDescent="0.35">
      <c r="A17355">
        <v>2022025</v>
      </c>
      <c r="B17355" t="s">
        <v>898</v>
      </c>
      <c r="C17355" t="s">
        <v>688</v>
      </c>
      <c r="D17355" t="s">
        <v>170</v>
      </c>
    </row>
    <row r="17356" spans="1:9" x14ac:dyDescent="0.35">
      <c r="A17356">
        <v>2022025</v>
      </c>
      <c r="B17356" t="s">
        <v>830</v>
      </c>
      <c r="C17356" t="s">
        <v>576</v>
      </c>
      <c r="D17356" t="s">
        <v>341</v>
      </c>
      <c r="E17356" t="s">
        <v>101</v>
      </c>
    </row>
    <row r="17357" spans="1:9" x14ac:dyDescent="0.35">
      <c r="A17357">
        <v>2022025</v>
      </c>
      <c r="B17357" t="s">
        <v>768</v>
      </c>
      <c r="C17357" t="s">
        <v>496</v>
      </c>
      <c r="D17357" t="s">
        <v>343</v>
      </c>
      <c r="E17357" t="s">
        <v>101</v>
      </c>
    </row>
    <row r="17358" spans="1:9" x14ac:dyDescent="0.35">
      <c r="A17358">
        <v>2022025</v>
      </c>
      <c r="B17358" t="s">
        <v>525</v>
      </c>
      <c r="C17358" t="s">
        <v>132</v>
      </c>
      <c r="D17358" t="s">
        <v>344</v>
      </c>
      <c r="E17358" t="s">
        <v>345</v>
      </c>
      <c r="F17358" t="s">
        <v>101</v>
      </c>
    </row>
    <row r="17359" spans="1:9" x14ac:dyDescent="0.35">
      <c r="A17359">
        <v>2022025</v>
      </c>
      <c r="B17359" t="s">
        <v>853</v>
      </c>
      <c r="C17359" t="s">
        <v>440</v>
      </c>
      <c r="D17359" t="s">
        <v>132</v>
      </c>
      <c r="E17359" t="s">
        <v>347</v>
      </c>
      <c r="F17359" t="s">
        <v>101</v>
      </c>
    </row>
    <row r="17360" spans="1:9" x14ac:dyDescent="0.35">
      <c r="A17360">
        <v>2022025</v>
      </c>
      <c r="B17360" t="s">
        <v>867</v>
      </c>
      <c r="C17360" t="s">
        <v>758</v>
      </c>
      <c r="D17360" t="s">
        <v>132</v>
      </c>
      <c r="E17360" t="s">
        <v>348</v>
      </c>
      <c r="F17360" t="s">
        <v>101</v>
      </c>
    </row>
    <row r="17361" spans="1:8" x14ac:dyDescent="0.35">
      <c r="A17361">
        <v>2022025</v>
      </c>
      <c r="B17361" t="s">
        <v>493</v>
      </c>
      <c r="C17361" t="s">
        <v>541</v>
      </c>
      <c r="D17361" t="s">
        <v>132</v>
      </c>
      <c r="E17361" t="s">
        <v>350</v>
      </c>
      <c r="F17361" t="s">
        <v>101</v>
      </c>
    </row>
    <row r="17362" spans="1:8" x14ac:dyDescent="0.35">
      <c r="A17362">
        <v>2022025</v>
      </c>
      <c r="B17362" t="s">
        <v>866</v>
      </c>
      <c r="C17362" t="s">
        <v>629</v>
      </c>
      <c r="D17362" t="s">
        <v>132</v>
      </c>
      <c r="E17362" t="s">
        <v>352</v>
      </c>
      <c r="F17362" t="s">
        <v>101</v>
      </c>
    </row>
    <row r="17363" spans="1:8" x14ac:dyDescent="0.35">
      <c r="A17363">
        <v>2022025</v>
      </c>
      <c r="B17363" t="s">
        <v>904</v>
      </c>
      <c r="C17363" t="s">
        <v>737</v>
      </c>
      <c r="D17363" t="s">
        <v>132</v>
      </c>
      <c r="E17363" t="s">
        <v>133</v>
      </c>
      <c r="F17363" t="s">
        <v>355</v>
      </c>
    </row>
    <row r="17364" spans="1:8" x14ac:dyDescent="0.35">
      <c r="A17364">
        <v>2022025</v>
      </c>
      <c r="B17364" t="s">
        <v>856</v>
      </c>
      <c r="C17364" t="s">
        <v>608</v>
      </c>
      <c r="D17364" t="s">
        <v>132</v>
      </c>
      <c r="E17364" t="s">
        <v>356</v>
      </c>
      <c r="F17364" t="s">
        <v>101</v>
      </c>
    </row>
    <row r="17365" spans="1:8" x14ac:dyDescent="0.35">
      <c r="A17365">
        <v>2022025</v>
      </c>
      <c r="B17365" t="s">
        <v>137</v>
      </c>
      <c r="C17365" t="s">
        <v>219</v>
      </c>
      <c r="D17365" t="s">
        <v>359</v>
      </c>
      <c r="E17365" t="s">
        <v>360</v>
      </c>
      <c r="F17365" t="s">
        <v>101</v>
      </c>
    </row>
    <row r="17366" spans="1:8" x14ac:dyDescent="0.35">
      <c r="A17366">
        <v>2022025</v>
      </c>
      <c r="B17366" t="s">
        <v>884</v>
      </c>
      <c r="C17366" t="s">
        <v>413</v>
      </c>
      <c r="D17366" t="s">
        <v>359</v>
      </c>
      <c r="E17366" t="s">
        <v>362</v>
      </c>
      <c r="F17366" t="s">
        <v>101</v>
      </c>
    </row>
    <row r="17367" spans="1:8" x14ac:dyDescent="0.35">
      <c r="A17367">
        <v>2022025</v>
      </c>
      <c r="B17367" t="s">
        <v>507</v>
      </c>
      <c r="C17367" t="s">
        <v>359</v>
      </c>
      <c r="D17367" t="s">
        <v>362</v>
      </c>
      <c r="E17367" t="s">
        <v>140</v>
      </c>
      <c r="F17367" t="s">
        <v>364</v>
      </c>
      <c r="G17367" t="s">
        <v>101</v>
      </c>
    </row>
    <row r="17368" spans="1:8" x14ac:dyDescent="0.35">
      <c r="A17368">
        <v>2022025</v>
      </c>
      <c r="B17368" t="s">
        <v>890</v>
      </c>
      <c r="C17368" t="s">
        <v>572</v>
      </c>
      <c r="D17368" t="s">
        <v>366</v>
      </c>
      <c r="E17368" t="s">
        <v>257</v>
      </c>
      <c r="F17368" t="s">
        <v>367</v>
      </c>
      <c r="G17368" t="s">
        <v>101</v>
      </c>
    </row>
    <row r="17369" spans="1:8" x14ac:dyDescent="0.35">
      <c r="A17369">
        <v>2022025</v>
      </c>
      <c r="B17369" t="s">
        <v>886</v>
      </c>
      <c r="C17369" t="s">
        <v>520</v>
      </c>
      <c r="D17369" t="s">
        <v>369</v>
      </c>
      <c r="E17369" t="s">
        <v>370</v>
      </c>
      <c r="F17369" t="s">
        <v>101</v>
      </c>
    </row>
    <row r="17370" spans="1:8" x14ac:dyDescent="0.35">
      <c r="A17370">
        <v>2022025</v>
      </c>
      <c r="B17370" t="s">
        <v>903</v>
      </c>
      <c r="C17370" t="s">
        <v>444</v>
      </c>
      <c r="D17370" t="s">
        <v>371</v>
      </c>
      <c r="E17370" t="s">
        <v>101</v>
      </c>
    </row>
    <row r="17371" spans="1:8" x14ac:dyDescent="0.35">
      <c r="A17371">
        <v>2022025</v>
      </c>
      <c r="B17371" t="s">
        <v>849</v>
      </c>
      <c r="C17371" t="s">
        <v>599</v>
      </c>
      <c r="D17371" t="s">
        <v>372</v>
      </c>
      <c r="E17371" t="s">
        <v>101</v>
      </c>
    </row>
    <row r="17372" spans="1:8" x14ac:dyDescent="0.35">
      <c r="A17372">
        <v>2022025</v>
      </c>
      <c r="B17372" t="s">
        <v>565</v>
      </c>
      <c r="C17372" t="s">
        <v>373</v>
      </c>
      <c r="D17372" t="s">
        <v>101</v>
      </c>
    </row>
    <row r="17373" spans="1:8" x14ac:dyDescent="0.35">
      <c r="A17373">
        <v>2022025</v>
      </c>
      <c r="B17373" t="s">
        <v>890</v>
      </c>
      <c r="C17373" t="s">
        <v>565</v>
      </c>
      <c r="D17373" t="s">
        <v>376</v>
      </c>
      <c r="E17373" t="s">
        <v>140</v>
      </c>
      <c r="F17373" t="s">
        <v>331</v>
      </c>
      <c r="G17373" t="s">
        <v>377</v>
      </c>
      <c r="H17373" t="s">
        <v>101</v>
      </c>
    </row>
    <row r="17374" spans="1:8" x14ac:dyDescent="0.35">
      <c r="A17374">
        <v>2022025</v>
      </c>
      <c r="B17374" t="s">
        <v>867</v>
      </c>
      <c r="C17374" t="s">
        <v>565</v>
      </c>
      <c r="D17374" t="s">
        <v>378</v>
      </c>
    </row>
    <row r="17375" spans="1:8" x14ac:dyDescent="0.35">
      <c r="A17375">
        <v>2022025</v>
      </c>
      <c r="B17375" t="s">
        <v>723</v>
      </c>
      <c r="C17375" t="s">
        <v>285</v>
      </c>
      <c r="D17375" t="s">
        <v>380</v>
      </c>
      <c r="E17375" t="s">
        <v>101</v>
      </c>
    </row>
    <row r="17376" spans="1:8" x14ac:dyDescent="0.35">
      <c r="A17376">
        <v>2022025</v>
      </c>
      <c r="B17376" t="s">
        <v>856</v>
      </c>
      <c r="C17376" t="s">
        <v>596</v>
      </c>
      <c r="D17376" t="s">
        <v>382</v>
      </c>
      <c r="E17376" t="s">
        <v>383</v>
      </c>
    </row>
    <row r="17377" spans="1:9" x14ac:dyDescent="0.35">
      <c r="A17377">
        <v>2022025</v>
      </c>
      <c r="B17377" t="s">
        <v>836</v>
      </c>
      <c r="C17377" t="s">
        <v>495</v>
      </c>
      <c r="D17377" t="s">
        <v>385</v>
      </c>
      <c r="E17377" t="s">
        <v>386</v>
      </c>
    </row>
    <row r="17378" spans="1:9" x14ac:dyDescent="0.35">
      <c r="A17378">
        <v>2022025</v>
      </c>
      <c r="B17378" t="s">
        <v>894</v>
      </c>
      <c r="C17378" t="s">
        <v>565</v>
      </c>
      <c r="D17378" t="s">
        <v>388</v>
      </c>
      <c r="E17378" t="s">
        <v>101</v>
      </c>
    </row>
    <row r="17379" spans="1:9" x14ac:dyDescent="0.35">
      <c r="A17379">
        <v>2022025</v>
      </c>
      <c r="B17379" t="s">
        <v>269</v>
      </c>
      <c r="C17379" t="s">
        <v>391</v>
      </c>
      <c r="D17379" t="s">
        <v>101</v>
      </c>
    </row>
    <row r="17380" spans="1:9" x14ac:dyDescent="0.35">
      <c r="A17380">
        <v>2022025</v>
      </c>
      <c r="B17380" t="s">
        <v>846</v>
      </c>
      <c r="C17380" t="s">
        <v>474</v>
      </c>
      <c r="D17380" t="s">
        <v>393</v>
      </c>
    </row>
    <row r="17381" spans="1:9" x14ac:dyDescent="0.35">
      <c r="A17381">
        <v>2022025</v>
      </c>
      <c r="B17381" t="s">
        <v>836</v>
      </c>
      <c r="C17381" t="s">
        <v>454</v>
      </c>
      <c r="D17381" t="s">
        <v>394</v>
      </c>
      <c r="E17381" t="s">
        <v>395</v>
      </c>
      <c r="F17381" t="s">
        <v>101</v>
      </c>
    </row>
    <row r="17382" spans="1:9" x14ac:dyDescent="0.35">
      <c r="A17382">
        <v>2022025</v>
      </c>
      <c r="B17382" t="s">
        <v>396</v>
      </c>
    </row>
    <row r="17383" spans="1:9" x14ac:dyDescent="0.35">
      <c r="A17383">
        <v>2022025</v>
      </c>
      <c r="B17383" t="s">
        <v>474</v>
      </c>
      <c r="C17383" t="s">
        <v>397</v>
      </c>
      <c r="D17383" t="s">
        <v>101</v>
      </c>
    </row>
    <row r="17384" spans="1:9" x14ac:dyDescent="0.35">
      <c r="A17384">
        <v>2022025</v>
      </c>
      <c r="B17384" t="s">
        <v>855</v>
      </c>
      <c r="C17384" t="s">
        <v>599</v>
      </c>
      <c r="D17384" t="s">
        <v>399</v>
      </c>
      <c r="E17384" t="s">
        <v>140</v>
      </c>
      <c r="F17384" t="s">
        <v>400</v>
      </c>
      <c r="G17384" t="s">
        <v>257</v>
      </c>
      <c r="H17384" t="s">
        <v>331</v>
      </c>
      <c r="I17384" t="s">
        <v>401</v>
      </c>
    </row>
    <row r="17385" spans="1:9" x14ac:dyDescent="0.35">
      <c r="A17385">
        <v>2022025</v>
      </c>
      <c r="B17385" t="s">
        <v>845</v>
      </c>
      <c r="C17385" t="s">
        <v>464</v>
      </c>
      <c r="D17385" t="s">
        <v>399</v>
      </c>
      <c r="E17385" t="s">
        <v>187</v>
      </c>
      <c r="F17385" t="s">
        <v>101</v>
      </c>
    </row>
    <row r="17386" spans="1:9" x14ac:dyDescent="0.35">
      <c r="A17386">
        <v>2022025</v>
      </c>
      <c r="B17386" t="s">
        <v>828</v>
      </c>
      <c r="C17386" t="s">
        <v>494</v>
      </c>
      <c r="D17386" t="s">
        <v>399</v>
      </c>
      <c r="E17386" t="s">
        <v>403</v>
      </c>
      <c r="F17386" t="s">
        <v>101</v>
      </c>
    </row>
    <row r="17387" spans="1:9" x14ac:dyDescent="0.35">
      <c r="A17387">
        <v>2022025</v>
      </c>
      <c r="B17387" t="s">
        <v>893</v>
      </c>
      <c r="C17387" t="s">
        <v>507</v>
      </c>
      <c r="D17387" t="s">
        <v>399</v>
      </c>
      <c r="E17387" t="s">
        <v>404</v>
      </c>
      <c r="F17387" t="s">
        <v>101</v>
      </c>
    </row>
    <row r="17388" spans="1:9" x14ac:dyDescent="0.35">
      <c r="A17388">
        <v>1022025</v>
      </c>
      <c r="B17388" t="s">
        <v>755</v>
      </c>
      <c r="C17388" t="s">
        <v>578</v>
      </c>
      <c r="D17388" t="s">
        <v>100</v>
      </c>
      <c r="E17388" t="s">
        <v>101</v>
      </c>
    </row>
    <row r="17389" spans="1:9" x14ac:dyDescent="0.35">
      <c r="A17389">
        <v>1022025</v>
      </c>
      <c r="B17389" t="s">
        <v>832</v>
      </c>
      <c r="C17389" t="s">
        <v>496</v>
      </c>
      <c r="D17389" t="s">
        <v>104</v>
      </c>
      <c r="E17389" t="s">
        <v>101</v>
      </c>
    </row>
    <row r="17390" spans="1:9" x14ac:dyDescent="0.35">
      <c r="A17390">
        <v>1022025</v>
      </c>
      <c r="B17390" t="s">
        <v>755</v>
      </c>
      <c r="C17390" t="s">
        <v>496</v>
      </c>
      <c r="D17390" t="s">
        <v>107</v>
      </c>
      <c r="E17390" t="s">
        <v>108</v>
      </c>
      <c r="F17390" t="s">
        <v>101</v>
      </c>
    </row>
    <row r="17391" spans="1:9" x14ac:dyDescent="0.35">
      <c r="A17391">
        <v>1022025</v>
      </c>
      <c r="B17391" t="s">
        <v>722</v>
      </c>
      <c r="C17391" t="s">
        <v>102</v>
      </c>
      <c r="D17391" t="s">
        <v>111</v>
      </c>
      <c r="E17391" t="s">
        <v>101</v>
      </c>
    </row>
    <row r="17392" spans="1:9" x14ac:dyDescent="0.35">
      <c r="A17392">
        <v>1022025</v>
      </c>
      <c r="B17392" t="s">
        <v>539</v>
      </c>
      <c r="C17392" t="s">
        <v>532</v>
      </c>
      <c r="D17392" t="s">
        <v>114</v>
      </c>
      <c r="E17392" t="s">
        <v>115</v>
      </c>
      <c r="F17392" t="s">
        <v>116</v>
      </c>
    </row>
    <row r="17393" spans="1:7" x14ac:dyDescent="0.35">
      <c r="A17393">
        <v>1022025</v>
      </c>
      <c r="B17393" t="s">
        <v>282</v>
      </c>
      <c r="C17393" t="s">
        <v>467</v>
      </c>
      <c r="D17393" t="s">
        <v>114</v>
      </c>
      <c r="E17393" t="s">
        <v>119</v>
      </c>
      <c r="F17393" t="s">
        <v>120</v>
      </c>
      <c r="G17393" t="s">
        <v>121</v>
      </c>
    </row>
    <row r="17394" spans="1:7" x14ac:dyDescent="0.35">
      <c r="A17394">
        <v>1022025</v>
      </c>
      <c r="B17394" t="s">
        <v>548</v>
      </c>
      <c r="C17394" t="s">
        <v>389</v>
      </c>
      <c r="D17394" t="s">
        <v>114</v>
      </c>
      <c r="E17394" t="s">
        <v>124</v>
      </c>
    </row>
    <row r="17395" spans="1:7" x14ac:dyDescent="0.35">
      <c r="A17395">
        <v>1022025</v>
      </c>
      <c r="B17395" t="s">
        <v>188</v>
      </c>
      <c r="C17395" t="s">
        <v>491</v>
      </c>
      <c r="D17395" t="s">
        <v>114</v>
      </c>
      <c r="E17395" t="s">
        <v>127</v>
      </c>
    </row>
    <row r="17396" spans="1:7" x14ac:dyDescent="0.35">
      <c r="A17396">
        <v>1022025</v>
      </c>
      <c r="B17396" t="s">
        <v>336</v>
      </c>
      <c r="C17396" t="s">
        <v>118</v>
      </c>
      <c r="D17396" t="s">
        <v>114</v>
      </c>
      <c r="E17396" t="s">
        <v>130</v>
      </c>
    </row>
    <row r="17397" spans="1:7" x14ac:dyDescent="0.35">
      <c r="A17397">
        <v>1022025</v>
      </c>
      <c r="B17397" t="s">
        <v>109</v>
      </c>
      <c r="C17397" t="s">
        <v>354</v>
      </c>
      <c r="D17397" t="s">
        <v>114</v>
      </c>
      <c r="E17397" t="s">
        <v>132</v>
      </c>
      <c r="F17397" t="s">
        <v>133</v>
      </c>
    </row>
    <row r="17398" spans="1:7" x14ac:dyDescent="0.35">
      <c r="A17398">
        <v>1022025</v>
      </c>
      <c r="B17398" t="s">
        <v>717</v>
      </c>
      <c r="C17398" t="s">
        <v>459</v>
      </c>
      <c r="D17398" t="s">
        <v>135</v>
      </c>
      <c r="E17398" t="s">
        <v>136</v>
      </c>
    </row>
    <row r="17399" spans="1:7" x14ac:dyDescent="0.35">
      <c r="A17399">
        <v>1022025</v>
      </c>
      <c r="B17399" t="s">
        <v>762</v>
      </c>
      <c r="C17399" t="s">
        <v>137</v>
      </c>
      <c r="D17399" t="s">
        <v>139</v>
      </c>
      <c r="E17399" t="s">
        <v>140</v>
      </c>
      <c r="F17399" t="s">
        <v>141</v>
      </c>
      <c r="G17399" t="s">
        <v>101</v>
      </c>
    </row>
    <row r="17400" spans="1:7" x14ac:dyDescent="0.35">
      <c r="A17400">
        <v>1022025</v>
      </c>
      <c r="B17400" t="s">
        <v>822</v>
      </c>
      <c r="C17400" t="s">
        <v>418</v>
      </c>
      <c r="D17400" t="s">
        <v>144</v>
      </c>
      <c r="E17400" t="s">
        <v>101</v>
      </c>
    </row>
    <row r="17401" spans="1:7" x14ac:dyDescent="0.35">
      <c r="A17401">
        <v>1022025</v>
      </c>
      <c r="B17401" t="s">
        <v>841</v>
      </c>
      <c r="C17401" t="s">
        <v>565</v>
      </c>
      <c r="D17401" t="s">
        <v>147</v>
      </c>
      <c r="E17401" t="s">
        <v>148</v>
      </c>
      <c r="F17401" t="s">
        <v>149</v>
      </c>
    </row>
    <row r="17402" spans="1:7" x14ac:dyDescent="0.35">
      <c r="A17402">
        <v>1022025</v>
      </c>
      <c r="B17402" t="s">
        <v>152</v>
      </c>
      <c r="C17402" t="s">
        <v>140</v>
      </c>
      <c r="D17402" t="s">
        <v>153</v>
      </c>
      <c r="E17402" t="s">
        <v>101</v>
      </c>
    </row>
    <row r="17403" spans="1:7" x14ac:dyDescent="0.35">
      <c r="A17403">
        <v>1022025</v>
      </c>
      <c r="B17403" t="s">
        <v>865</v>
      </c>
      <c r="C17403" t="s">
        <v>791</v>
      </c>
      <c r="D17403" t="s">
        <v>156</v>
      </c>
      <c r="E17403" t="s">
        <v>101</v>
      </c>
    </row>
    <row r="17404" spans="1:7" x14ac:dyDescent="0.35">
      <c r="A17404">
        <v>1022025</v>
      </c>
      <c r="B17404" t="s">
        <v>518</v>
      </c>
      <c r="C17404" t="s">
        <v>159</v>
      </c>
      <c r="D17404" t="s">
        <v>101</v>
      </c>
    </row>
    <row r="17405" spans="1:7" x14ac:dyDescent="0.35">
      <c r="A17405">
        <v>1022025</v>
      </c>
      <c r="B17405" t="s">
        <v>583</v>
      </c>
      <c r="C17405" t="s">
        <v>161</v>
      </c>
      <c r="D17405" t="s">
        <v>101</v>
      </c>
    </row>
    <row r="17406" spans="1:7" x14ac:dyDescent="0.35">
      <c r="A17406">
        <v>1022025</v>
      </c>
      <c r="B17406" t="s">
        <v>718</v>
      </c>
      <c r="C17406" t="s">
        <v>172</v>
      </c>
      <c r="D17406" t="s">
        <v>164</v>
      </c>
      <c r="E17406" t="s">
        <v>101</v>
      </c>
    </row>
    <row r="17407" spans="1:7" x14ac:dyDescent="0.35">
      <c r="A17407">
        <v>1022025</v>
      </c>
      <c r="B17407" t="s">
        <v>830</v>
      </c>
      <c r="C17407" t="s">
        <v>611</v>
      </c>
      <c r="D17407" t="s">
        <v>167</v>
      </c>
    </row>
    <row r="17408" spans="1:7" x14ac:dyDescent="0.35">
      <c r="A17408">
        <v>1022025</v>
      </c>
      <c r="B17408" t="s">
        <v>629</v>
      </c>
      <c r="C17408" t="s">
        <v>651</v>
      </c>
      <c r="D17408" t="s">
        <v>169</v>
      </c>
      <c r="E17408" t="s">
        <v>170</v>
      </c>
      <c r="F17408" t="s">
        <v>101</v>
      </c>
    </row>
    <row r="17409" spans="1:7" x14ac:dyDescent="0.35">
      <c r="A17409">
        <v>1022025</v>
      </c>
      <c r="B17409" t="s">
        <v>905</v>
      </c>
      <c r="C17409" t="s">
        <v>440</v>
      </c>
      <c r="D17409" t="s">
        <v>173</v>
      </c>
      <c r="E17409" t="s">
        <v>101</v>
      </c>
    </row>
    <row r="17410" spans="1:7" x14ac:dyDescent="0.35">
      <c r="A17410">
        <v>1022025</v>
      </c>
      <c r="B17410" t="s">
        <v>842</v>
      </c>
      <c r="C17410" t="s">
        <v>536</v>
      </c>
      <c r="D17410" t="s">
        <v>176</v>
      </c>
      <c r="E17410" t="s">
        <v>101</v>
      </c>
    </row>
    <row r="17411" spans="1:7" x14ac:dyDescent="0.35">
      <c r="A17411">
        <v>1022025</v>
      </c>
      <c r="B17411" t="s">
        <v>765</v>
      </c>
      <c r="C17411" t="s">
        <v>573</v>
      </c>
      <c r="D17411" t="s">
        <v>176</v>
      </c>
      <c r="E17411" t="s">
        <v>149</v>
      </c>
    </row>
    <row r="17412" spans="1:7" x14ac:dyDescent="0.35">
      <c r="A17412">
        <v>1022025</v>
      </c>
      <c r="B17412" t="s">
        <v>841</v>
      </c>
      <c r="C17412" t="s">
        <v>459</v>
      </c>
      <c r="D17412" t="s">
        <v>181</v>
      </c>
      <c r="E17412" t="s">
        <v>182</v>
      </c>
      <c r="F17412" t="s">
        <v>101</v>
      </c>
    </row>
    <row r="17413" spans="1:7" x14ac:dyDescent="0.35">
      <c r="A17413">
        <v>1022025</v>
      </c>
      <c r="B17413" t="s">
        <v>836</v>
      </c>
      <c r="C17413" t="s">
        <v>674</v>
      </c>
      <c r="D17413" t="s">
        <v>184</v>
      </c>
      <c r="E17413" t="s">
        <v>101</v>
      </c>
    </row>
    <row r="17414" spans="1:7" x14ac:dyDescent="0.35">
      <c r="A17414">
        <v>1022025</v>
      </c>
      <c r="B17414" t="s">
        <v>599</v>
      </c>
      <c r="C17414" t="s">
        <v>187</v>
      </c>
      <c r="D17414" t="s">
        <v>101</v>
      </c>
    </row>
    <row r="17415" spans="1:7" x14ac:dyDescent="0.35">
      <c r="A17415">
        <v>1022025</v>
      </c>
      <c r="B17415" t="s">
        <v>801</v>
      </c>
      <c r="C17415" t="s">
        <v>275</v>
      </c>
      <c r="D17415" t="s">
        <v>190</v>
      </c>
      <c r="E17415" t="s">
        <v>191</v>
      </c>
      <c r="F17415" t="s">
        <v>101</v>
      </c>
    </row>
    <row r="17416" spans="1:7" x14ac:dyDescent="0.35">
      <c r="A17416">
        <v>1022025</v>
      </c>
      <c r="B17416" t="s">
        <v>593</v>
      </c>
      <c r="C17416" t="s">
        <v>190</v>
      </c>
      <c r="D17416" t="s">
        <v>194</v>
      </c>
      <c r="E17416" t="s">
        <v>101</v>
      </c>
    </row>
    <row r="17417" spans="1:7" x14ac:dyDescent="0.35">
      <c r="A17417">
        <v>1022025</v>
      </c>
      <c r="B17417" t="s">
        <v>810</v>
      </c>
      <c r="C17417" t="s">
        <v>473</v>
      </c>
      <c r="D17417" t="s">
        <v>190</v>
      </c>
      <c r="E17417" t="s">
        <v>196</v>
      </c>
      <c r="F17417" t="s">
        <v>101</v>
      </c>
    </row>
    <row r="17418" spans="1:7" x14ac:dyDescent="0.35">
      <c r="A17418">
        <v>1022025</v>
      </c>
      <c r="B17418" t="s">
        <v>473</v>
      </c>
      <c r="C17418" t="s">
        <v>198</v>
      </c>
      <c r="D17418" t="s">
        <v>140</v>
      </c>
      <c r="E17418" t="s">
        <v>199</v>
      </c>
      <c r="F17418" t="s">
        <v>200</v>
      </c>
      <c r="G17418" t="s">
        <v>101</v>
      </c>
    </row>
    <row r="17419" spans="1:7" x14ac:dyDescent="0.35">
      <c r="A17419">
        <v>1022025</v>
      </c>
      <c r="B17419" t="s">
        <v>560</v>
      </c>
      <c r="C17419" t="s">
        <v>416</v>
      </c>
      <c r="D17419" t="s">
        <v>61</v>
      </c>
      <c r="E17419" t="s">
        <v>101</v>
      </c>
    </row>
    <row r="17420" spans="1:7" x14ac:dyDescent="0.35">
      <c r="A17420">
        <v>1022025</v>
      </c>
      <c r="B17420" t="s">
        <v>822</v>
      </c>
      <c r="C17420" t="s">
        <v>514</v>
      </c>
      <c r="D17420" t="s">
        <v>205</v>
      </c>
      <c r="E17420" t="s">
        <v>101</v>
      </c>
    </row>
    <row r="17421" spans="1:7" x14ac:dyDescent="0.35">
      <c r="A17421">
        <v>1022025</v>
      </c>
      <c r="B17421" t="s">
        <v>846</v>
      </c>
      <c r="C17421" t="s">
        <v>557</v>
      </c>
      <c r="D17421" t="s">
        <v>208</v>
      </c>
      <c r="E17421" t="s">
        <v>101</v>
      </c>
    </row>
    <row r="17422" spans="1:7" x14ac:dyDescent="0.35">
      <c r="A17422">
        <v>1022025</v>
      </c>
      <c r="B17422" t="s">
        <v>824</v>
      </c>
      <c r="C17422" t="s">
        <v>674</v>
      </c>
      <c r="D17422" t="s">
        <v>210</v>
      </c>
      <c r="E17422" t="s">
        <v>211</v>
      </c>
      <c r="F17422" t="s">
        <v>101</v>
      </c>
    </row>
    <row r="17423" spans="1:7" x14ac:dyDescent="0.35">
      <c r="A17423">
        <v>1022025</v>
      </c>
      <c r="B17423" t="s">
        <v>493</v>
      </c>
      <c r="C17423" t="s">
        <v>305</v>
      </c>
      <c r="D17423" t="s">
        <v>214</v>
      </c>
      <c r="E17423" t="s">
        <v>215</v>
      </c>
      <c r="F17423" t="s">
        <v>101</v>
      </c>
    </row>
    <row r="17424" spans="1:7" x14ac:dyDescent="0.35">
      <c r="A17424">
        <v>1022025</v>
      </c>
      <c r="B17424" t="s">
        <v>826</v>
      </c>
      <c r="C17424" t="s">
        <v>418</v>
      </c>
      <c r="D17424" t="s">
        <v>217</v>
      </c>
      <c r="E17424" t="s">
        <v>101</v>
      </c>
    </row>
    <row r="17425" spans="1:7" x14ac:dyDescent="0.35">
      <c r="A17425">
        <v>1022025</v>
      </c>
      <c r="B17425" t="s">
        <v>824</v>
      </c>
      <c r="C17425" t="s">
        <v>602</v>
      </c>
      <c r="D17425" t="s">
        <v>220</v>
      </c>
      <c r="E17425" t="s">
        <v>101</v>
      </c>
    </row>
    <row r="17426" spans="1:7" x14ac:dyDescent="0.35">
      <c r="A17426">
        <v>1022025</v>
      </c>
      <c r="B17426" t="s">
        <v>836</v>
      </c>
      <c r="C17426" t="s">
        <v>520</v>
      </c>
      <c r="D17426" t="s">
        <v>222</v>
      </c>
    </row>
    <row r="17427" spans="1:7" x14ac:dyDescent="0.35">
      <c r="A17427">
        <v>1022025</v>
      </c>
      <c r="B17427" t="s">
        <v>844</v>
      </c>
      <c r="C17427" t="s">
        <v>609</v>
      </c>
      <c r="D17427" t="s">
        <v>223</v>
      </c>
    </row>
    <row r="17428" spans="1:7" x14ac:dyDescent="0.35">
      <c r="A17428">
        <v>1022025</v>
      </c>
      <c r="B17428" t="s">
        <v>823</v>
      </c>
      <c r="C17428" t="s">
        <v>591</v>
      </c>
      <c r="D17428" t="s">
        <v>225</v>
      </c>
      <c r="E17428" t="s">
        <v>101</v>
      </c>
    </row>
    <row r="17429" spans="1:7" x14ac:dyDescent="0.35">
      <c r="A17429">
        <v>1022025</v>
      </c>
      <c r="B17429" t="s">
        <v>768</v>
      </c>
      <c r="C17429" t="s">
        <v>501</v>
      </c>
      <c r="D17429" t="s">
        <v>225</v>
      </c>
      <c r="E17429" t="s">
        <v>228</v>
      </c>
      <c r="F17429" t="s">
        <v>229</v>
      </c>
    </row>
    <row r="17430" spans="1:7" x14ac:dyDescent="0.35">
      <c r="A17430">
        <v>1022025</v>
      </c>
      <c r="B17430" t="s">
        <v>853</v>
      </c>
      <c r="C17430" t="s">
        <v>501</v>
      </c>
      <c r="D17430" t="s">
        <v>232</v>
      </c>
      <c r="E17430" t="s">
        <v>101</v>
      </c>
    </row>
    <row r="17431" spans="1:7" x14ac:dyDescent="0.35">
      <c r="A17431">
        <v>1022025</v>
      </c>
      <c r="B17431" t="s">
        <v>829</v>
      </c>
      <c r="C17431" t="s">
        <v>473</v>
      </c>
      <c r="D17431" t="s">
        <v>235</v>
      </c>
      <c r="E17431" t="s">
        <v>236</v>
      </c>
      <c r="F17431" t="s">
        <v>101</v>
      </c>
    </row>
    <row r="17432" spans="1:7" x14ac:dyDescent="0.35">
      <c r="A17432">
        <v>1022025</v>
      </c>
      <c r="B17432" t="s">
        <v>694</v>
      </c>
      <c r="C17432" t="s">
        <v>155</v>
      </c>
      <c r="D17432" t="s">
        <v>235</v>
      </c>
      <c r="E17432" t="s">
        <v>239</v>
      </c>
      <c r="F17432" t="s">
        <v>149</v>
      </c>
    </row>
    <row r="17433" spans="1:7" x14ac:dyDescent="0.35">
      <c r="A17433">
        <v>1022025</v>
      </c>
      <c r="B17433" t="s">
        <v>915</v>
      </c>
      <c r="C17433" t="s">
        <v>694</v>
      </c>
      <c r="D17433" t="s">
        <v>235</v>
      </c>
      <c r="E17433" t="s">
        <v>241</v>
      </c>
      <c r="F17433" t="s">
        <v>101</v>
      </c>
    </row>
    <row r="17434" spans="1:7" x14ac:dyDescent="0.35">
      <c r="A17434">
        <v>1022025</v>
      </c>
      <c r="B17434" t="s">
        <v>854</v>
      </c>
      <c r="C17434" t="s">
        <v>493</v>
      </c>
      <c r="D17434" t="s">
        <v>243</v>
      </c>
      <c r="E17434" t="s">
        <v>101</v>
      </c>
    </row>
    <row r="17435" spans="1:7" x14ac:dyDescent="0.35">
      <c r="A17435">
        <v>1022025</v>
      </c>
      <c r="B17435" t="s">
        <v>822</v>
      </c>
      <c r="C17435" t="s">
        <v>137</v>
      </c>
      <c r="D17435" t="s">
        <v>245</v>
      </c>
      <c r="E17435" t="s">
        <v>246</v>
      </c>
    </row>
    <row r="17436" spans="1:7" x14ac:dyDescent="0.35">
      <c r="A17436">
        <v>1022025</v>
      </c>
      <c r="B17436" t="s">
        <v>893</v>
      </c>
      <c r="C17436" t="s">
        <v>657</v>
      </c>
      <c r="D17436" t="s">
        <v>245</v>
      </c>
      <c r="E17436" t="s">
        <v>249</v>
      </c>
    </row>
    <row r="17437" spans="1:7" x14ac:dyDescent="0.35">
      <c r="A17437">
        <v>1022025</v>
      </c>
      <c r="B17437" t="s">
        <v>827</v>
      </c>
      <c r="C17437" t="s">
        <v>425</v>
      </c>
      <c r="D17437" t="s">
        <v>252</v>
      </c>
      <c r="E17437" t="s">
        <v>101</v>
      </c>
    </row>
    <row r="17438" spans="1:7" x14ac:dyDescent="0.35">
      <c r="A17438">
        <v>1022025</v>
      </c>
      <c r="B17438" t="s">
        <v>786</v>
      </c>
      <c r="C17438" t="s">
        <v>258</v>
      </c>
      <c r="D17438" t="s">
        <v>254</v>
      </c>
    </row>
    <row r="17439" spans="1:7" x14ac:dyDescent="0.35">
      <c r="A17439">
        <v>1022025</v>
      </c>
      <c r="B17439" t="s">
        <v>696</v>
      </c>
      <c r="C17439" t="s">
        <v>510</v>
      </c>
      <c r="D17439" t="s">
        <v>256</v>
      </c>
      <c r="E17439" t="s">
        <v>257</v>
      </c>
      <c r="F17439" t="s">
        <v>236</v>
      </c>
      <c r="G17439" t="s">
        <v>101</v>
      </c>
    </row>
    <row r="17440" spans="1:7" x14ac:dyDescent="0.35">
      <c r="A17440">
        <v>1022025</v>
      </c>
      <c r="B17440" t="s">
        <v>833</v>
      </c>
      <c r="C17440" t="s">
        <v>536</v>
      </c>
      <c r="D17440" t="s">
        <v>260</v>
      </c>
      <c r="E17440" t="s">
        <v>136</v>
      </c>
      <c r="F17440" t="s">
        <v>101</v>
      </c>
    </row>
    <row r="17441" spans="1:8" x14ac:dyDescent="0.35">
      <c r="A17441">
        <v>1022025</v>
      </c>
      <c r="B17441" t="s">
        <v>520</v>
      </c>
      <c r="C17441" t="s">
        <v>261</v>
      </c>
      <c r="D17441" t="s">
        <v>262</v>
      </c>
      <c r="E17441" t="s">
        <v>101</v>
      </c>
    </row>
    <row r="17442" spans="1:8" x14ac:dyDescent="0.35">
      <c r="A17442">
        <v>1022025</v>
      </c>
      <c r="B17442" t="s">
        <v>700</v>
      </c>
      <c r="C17442" t="s">
        <v>264</v>
      </c>
      <c r="D17442" t="s">
        <v>101</v>
      </c>
    </row>
    <row r="17443" spans="1:8" x14ac:dyDescent="0.35">
      <c r="A17443">
        <v>1022025</v>
      </c>
      <c r="B17443" t="s">
        <v>557</v>
      </c>
      <c r="C17443" t="s">
        <v>264</v>
      </c>
      <c r="D17443" t="s">
        <v>149</v>
      </c>
    </row>
    <row r="17444" spans="1:8" x14ac:dyDescent="0.35">
      <c r="A17444">
        <v>1022025</v>
      </c>
      <c r="B17444" t="s">
        <v>828</v>
      </c>
      <c r="C17444" t="s">
        <v>518</v>
      </c>
      <c r="D17444" t="s">
        <v>265</v>
      </c>
      <c r="E17444" t="s">
        <v>101</v>
      </c>
      <c r="F17444" t="s">
        <v>266</v>
      </c>
    </row>
    <row r="17445" spans="1:8" x14ac:dyDescent="0.35">
      <c r="A17445">
        <v>1022025</v>
      </c>
      <c r="B17445" t="s">
        <v>218</v>
      </c>
      <c r="C17445" t="s">
        <v>267</v>
      </c>
      <c r="D17445" t="s">
        <v>101</v>
      </c>
    </row>
    <row r="17446" spans="1:8" x14ac:dyDescent="0.35">
      <c r="A17446">
        <v>1022025</v>
      </c>
      <c r="B17446" t="s">
        <v>778</v>
      </c>
      <c r="C17446" t="s">
        <v>218</v>
      </c>
      <c r="D17446" t="s">
        <v>268</v>
      </c>
    </row>
    <row r="17447" spans="1:8" x14ac:dyDescent="0.35">
      <c r="A17447">
        <v>1022025</v>
      </c>
      <c r="B17447" t="s">
        <v>520</v>
      </c>
      <c r="C17447" t="s">
        <v>270</v>
      </c>
      <c r="D17447" t="s">
        <v>271</v>
      </c>
      <c r="E17447" t="s">
        <v>101</v>
      </c>
    </row>
    <row r="17448" spans="1:8" x14ac:dyDescent="0.35">
      <c r="A17448">
        <v>1022025</v>
      </c>
      <c r="B17448" t="s">
        <v>852</v>
      </c>
      <c r="C17448" t="s">
        <v>589</v>
      </c>
      <c r="D17448" t="s">
        <v>274</v>
      </c>
      <c r="E17448" t="s">
        <v>101</v>
      </c>
    </row>
    <row r="17449" spans="1:8" x14ac:dyDescent="0.35">
      <c r="A17449">
        <v>1022025</v>
      </c>
      <c r="B17449" t="s">
        <v>788</v>
      </c>
      <c r="C17449" t="s">
        <v>183</v>
      </c>
      <c r="D17449" t="s">
        <v>277</v>
      </c>
      <c r="E17449" t="s">
        <v>101</v>
      </c>
    </row>
    <row r="17450" spans="1:8" x14ac:dyDescent="0.35">
      <c r="A17450">
        <v>1022025</v>
      </c>
      <c r="B17450" t="s">
        <v>855</v>
      </c>
      <c r="C17450" t="s">
        <v>540</v>
      </c>
      <c r="D17450" t="s">
        <v>279</v>
      </c>
      <c r="E17450" t="s">
        <v>140</v>
      </c>
      <c r="F17450" t="s">
        <v>280</v>
      </c>
    </row>
    <row r="17451" spans="1:8" x14ac:dyDescent="0.35">
      <c r="A17451">
        <v>1022025</v>
      </c>
      <c r="B17451" t="s">
        <v>814</v>
      </c>
      <c r="C17451" t="s">
        <v>449</v>
      </c>
      <c r="D17451" t="s">
        <v>284</v>
      </c>
      <c r="E17451" t="s">
        <v>101</v>
      </c>
    </row>
    <row r="17452" spans="1:8" x14ac:dyDescent="0.35">
      <c r="A17452">
        <v>1022025</v>
      </c>
      <c r="B17452" t="s">
        <v>874</v>
      </c>
      <c r="C17452" t="s">
        <v>636</v>
      </c>
      <c r="D17452" t="s">
        <v>287</v>
      </c>
      <c r="E17452" t="s">
        <v>101</v>
      </c>
    </row>
    <row r="17453" spans="1:8" x14ac:dyDescent="0.35">
      <c r="A17453">
        <v>1022025</v>
      </c>
      <c r="B17453" t="s">
        <v>451</v>
      </c>
      <c r="C17453" t="s">
        <v>288</v>
      </c>
      <c r="D17453" t="s">
        <v>101</v>
      </c>
    </row>
    <row r="17454" spans="1:8" x14ac:dyDescent="0.35">
      <c r="A17454">
        <v>1022025</v>
      </c>
      <c r="B17454" t="s">
        <v>729</v>
      </c>
      <c r="C17454" t="s">
        <v>290</v>
      </c>
      <c r="D17454" t="s">
        <v>140</v>
      </c>
      <c r="E17454" t="s">
        <v>291</v>
      </c>
    </row>
    <row r="17455" spans="1:8" x14ac:dyDescent="0.35">
      <c r="A17455">
        <v>1022025</v>
      </c>
      <c r="B17455" t="s">
        <v>810</v>
      </c>
      <c r="C17455" t="s">
        <v>520</v>
      </c>
      <c r="D17455" t="s">
        <v>290</v>
      </c>
      <c r="E17455" t="s">
        <v>140</v>
      </c>
      <c r="F17455" t="s">
        <v>294</v>
      </c>
      <c r="G17455" t="s">
        <v>295</v>
      </c>
      <c r="H17455" t="s">
        <v>101</v>
      </c>
    </row>
    <row r="17456" spans="1:8" x14ac:dyDescent="0.35">
      <c r="A17456">
        <v>1022025</v>
      </c>
      <c r="B17456" t="s">
        <v>849</v>
      </c>
      <c r="C17456" t="s">
        <v>418</v>
      </c>
      <c r="D17456" t="s">
        <v>298</v>
      </c>
      <c r="E17456" t="s">
        <v>101</v>
      </c>
    </row>
    <row r="17457" spans="1:9" x14ac:dyDescent="0.35">
      <c r="A17457">
        <v>1022025</v>
      </c>
      <c r="B17457" t="s">
        <v>218</v>
      </c>
      <c r="C17457" t="s">
        <v>122</v>
      </c>
      <c r="D17457" t="s">
        <v>300</v>
      </c>
      <c r="E17457" t="s">
        <v>262</v>
      </c>
      <c r="F17457" t="s">
        <v>101</v>
      </c>
    </row>
    <row r="17458" spans="1:9" x14ac:dyDescent="0.35">
      <c r="A17458">
        <v>1022025</v>
      </c>
      <c r="B17458" t="s">
        <v>841</v>
      </c>
      <c r="C17458" t="s">
        <v>536</v>
      </c>
      <c r="D17458" t="s">
        <v>301</v>
      </c>
      <c r="E17458" t="s">
        <v>101</v>
      </c>
    </row>
    <row r="17459" spans="1:9" x14ac:dyDescent="0.35">
      <c r="A17459">
        <v>1022025</v>
      </c>
      <c r="B17459" t="s">
        <v>833</v>
      </c>
      <c r="C17459" t="s">
        <v>674</v>
      </c>
      <c r="D17459" t="s">
        <v>303</v>
      </c>
      <c r="E17459" t="s">
        <v>149</v>
      </c>
    </row>
    <row r="17460" spans="1:9" x14ac:dyDescent="0.35">
      <c r="A17460">
        <v>1022025</v>
      </c>
      <c r="B17460" t="s">
        <v>846</v>
      </c>
      <c r="C17460" t="s">
        <v>636</v>
      </c>
      <c r="D17460" t="s">
        <v>306</v>
      </c>
      <c r="E17460" t="s">
        <v>101</v>
      </c>
    </row>
    <row r="17461" spans="1:9" x14ac:dyDescent="0.35">
      <c r="A17461">
        <v>1022025</v>
      </c>
      <c r="B17461" t="s">
        <v>844</v>
      </c>
      <c r="C17461" t="s">
        <v>454</v>
      </c>
      <c r="D17461" t="s">
        <v>308</v>
      </c>
      <c r="E17461" t="s">
        <v>309</v>
      </c>
      <c r="F17461" t="s">
        <v>310</v>
      </c>
      <c r="G17461" t="s">
        <v>311</v>
      </c>
      <c r="H17461" t="s">
        <v>312</v>
      </c>
      <c r="I17461" t="s">
        <v>101</v>
      </c>
    </row>
    <row r="17462" spans="1:9" x14ac:dyDescent="0.35">
      <c r="A17462">
        <v>1022025</v>
      </c>
      <c r="B17462" t="s">
        <v>693</v>
      </c>
      <c r="C17462" t="s">
        <v>154</v>
      </c>
      <c r="D17462" t="s">
        <v>314</v>
      </c>
      <c r="E17462" t="s">
        <v>315</v>
      </c>
      <c r="F17462" t="s">
        <v>101</v>
      </c>
    </row>
    <row r="17463" spans="1:9" x14ac:dyDescent="0.35">
      <c r="A17463">
        <v>1022025</v>
      </c>
      <c r="B17463" t="s">
        <v>560</v>
      </c>
      <c r="C17463" t="s">
        <v>226</v>
      </c>
      <c r="D17463" t="s">
        <v>314</v>
      </c>
      <c r="E17463" t="s">
        <v>317</v>
      </c>
      <c r="F17463" t="s">
        <v>101</v>
      </c>
    </row>
    <row r="17464" spans="1:9" x14ac:dyDescent="0.35">
      <c r="A17464">
        <v>1022025</v>
      </c>
      <c r="B17464" t="s">
        <v>764</v>
      </c>
      <c r="C17464" t="s">
        <v>441</v>
      </c>
      <c r="D17464" t="s">
        <v>319</v>
      </c>
      <c r="E17464" t="s">
        <v>320</v>
      </c>
      <c r="F17464" t="s">
        <v>321</v>
      </c>
    </row>
    <row r="17465" spans="1:9" x14ac:dyDescent="0.35">
      <c r="A17465">
        <v>1022025</v>
      </c>
      <c r="B17465" t="s">
        <v>836</v>
      </c>
      <c r="C17465" t="s">
        <v>418</v>
      </c>
      <c r="D17465" t="s">
        <v>322</v>
      </c>
      <c r="E17465" t="s">
        <v>101</v>
      </c>
    </row>
    <row r="17466" spans="1:9" x14ac:dyDescent="0.35">
      <c r="A17466">
        <v>1022025</v>
      </c>
      <c r="B17466" t="s">
        <v>836</v>
      </c>
      <c r="C17466" t="s">
        <v>419</v>
      </c>
      <c r="D17466" t="s">
        <v>325</v>
      </c>
      <c r="E17466" t="s">
        <v>101</v>
      </c>
    </row>
    <row r="17467" spans="1:9" x14ac:dyDescent="0.35">
      <c r="A17467">
        <v>1022025</v>
      </c>
      <c r="B17467" t="s">
        <v>856</v>
      </c>
      <c r="C17467" t="s">
        <v>444</v>
      </c>
      <c r="D17467" t="s">
        <v>328</v>
      </c>
      <c r="E17467" t="s">
        <v>101</v>
      </c>
    </row>
    <row r="17468" spans="1:9" x14ac:dyDescent="0.35">
      <c r="A17468">
        <v>1022025</v>
      </c>
      <c r="B17468" t="s">
        <v>591</v>
      </c>
      <c r="C17468" t="s">
        <v>331</v>
      </c>
      <c r="D17468" t="s">
        <v>332</v>
      </c>
      <c r="E17468" t="s">
        <v>101</v>
      </c>
    </row>
    <row r="17469" spans="1:9" x14ac:dyDescent="0.35">
      <c r="A17469">
        <v>1022025</v>
      </c>
      <c r="B17469" t="s">
        <v>583</v>
      </c>
      <c r="C17469" t="s">
        <v>233</v>
      </c>
      <c r="D17469" t="s">
        <v>331</v>
      </c>
      <c r="E17469" t="s">
        <v>335</v>
      </c>
      <c r="F17469" t="s">
        <v>101</v>
      </c>
    </row>
    <row r="17470" spans="1:9" x14ac:dyDescent="0.35">
      <c r="A17470">
        <v>1022025</v>
      </c>
      <c r="B17470" t="s">
        <v>440</v>
      </c>
      <c r="C17470" t="s">
        <v>203</v>
      </c>
      <c r="D17470" t="s">
        <v>331</v>
      </c>
      <c r="E17470" t="s">
        <v>338</v>
      </c>
      <c r="F17470" t="s">
        <v>321</v>
      </c>
    </row>
    <row r="17471" spans="1:9" x14ac:dyDescent="0.35">
      <c r="A17471">
        <v>1022025</v>
      </c>
      <c r="B17471" t="s">
        <v>867</v>
      </c>
      <c r="C17471" t="s">
        <v>714</v>
      </c>
      <c r="D17471" t="s">
        <v>170</v>
      </c>
    </row>
    <row r="17472" spans="1:9" x14ac:dyDescent="0.35">
      <c r="A17472">
        <v>1022025</v>
      </c>
      <c r="B17472" t="s">
        <v>852</v>
      </c>
      <c r="C17472" t="s">
        <v>477</v>
      </c>
      <c r="D17472" t="s">
        <v>341</v>
      </c>
      <c r="E17472" t="s">
        <v>101</v>
      </c>
    </row>
    <row r="17473" spans="1:7" x14ac:dyDescent="0.35">
      <c r="A17473">
        <v>1022025</v>
      </c>
      <c r="B17473" t="s">
        <v>804</v>
      </c>
      <c r="C17473" t="s">
        <v>534</v>
      </c>
      <c r="D17473" t="s">
        <v>343</v>
      </c>
      <c r="E17473" t="s">
        <v>101</v>
      </c>
    </row>
    <row r="17474" spans="1:7" x14ac:dyDescent="0.35">
      <c r="A17474">
        <v>1022025</v>
      </c>
      <c r="B17474" t="s">
        <v>523</v>
      </c>
      <c r="C17474" t="s">
        <v>132</v>
      </c>
      <c r="D17474" t="s">
        <v>344</v>
      </c>
      <c r="E17474" t="s">
        <v>345</v>
      </c>
      <c r="F17474" t="s">
        <v>101</v>
      </c>
    </row>
    <row r="17475" spans="1:7" x14ac:dyDescent="0.35">
      <c r="A17475">
        <v>1022025</v>
      </c>
      <c r="B17475" t="s">
        <v>812</v>
      </c>
      <c r="C17475" t="s">
        <v>590</v>
      </c>
      <c r="D17475" t="s">
        <v>132</v>
      </c>
      <c r="E17475" t="s">
        <v>347</v>
      </c>
      <c r="F17475" t="s">
        <v>101</v>
      </c>
    </row>
    <row r="17476" spans="1:7" x14ac:dyDescent="0.35">
      <c r="A17476">
        <v>1022025</v>
      </c>
      <c r="B17476" t="s">
        <v>912</v>
      </c>
      <c r="C17476" t="s">
        <v>662</v>
      </c>
      <c r="D17476" t="s">
        <v>132</v>
      </c>
      <c r="E17476" t="s">
        <v>348</v>
      </c>
      <c r="F17476" t="s">
        <v>101</v>
      </c>
    </row>
    <row r="17477" spans="1:7" x14ac:dyDescent="0.35">
      <c r="A17477">
        <v>1022025</v>
      </c>
      <c r="B17477" t="s">
        <v>688</v>
      </c>
      <c r="C17477" t="s">
        <v>595</v>
      </c>
      <c r="D17477" t="s">
        <v>132</v>
      </c>
      <c r="E17477" t="s">
        <v>350</v>
      </c>
      <c r="F17477" t="s">
        <v>101</v>
      </c>
    </row>
    <row r="17478" spans="1:7" x14ac:dyDescent="0.35">
      <c r="A17478">
        <v>1022025</v>
      </c>
      <c r="B17478" t="s">
        <v>869</v>
      </c>
      <c r="C17478" t="s">
        <v>623</v>
      </c>
      <c r="D17478" t="s">
        <v>132</v>
      </c>
      <c r="E17478" t="s">
        <v>352</v>
      </c>
      <c r="F17478" t="s">
        <v>101</v>
      </c>
    </row>
    <row r="17479" spans="1:7" x14ac:dyDescent="0.35">
      <c r="A17479">
        <v>1022025</v>
      </c>
      <c r="B17479" t="s">
        <v>876</v>
      </c>
      <c r="C17479" t="s">
        <v>570</v>
      </c>
      <c r="D17479" t="s">
        <v>132</v>
      </c>
      <c r="E17479" t="s">
        <v>133</v>
      </c>
      <c r="F17479" t="s">
        <v>355</v>
      </c>
    </row>
    <row r="17480" spans="1:7" x14ac:dyDescent="0.35">
      <c r="A17480">
        <v>1022025</v>
      </c>
      <c r="B17480" t="s">
        <v>849</v>
      </c>
      <c r="C17480" t="s">
        <v>514</v>
      </c>
      <c r="D17480" t="s">
        <v>132</v>
      </c>
      <c r="E17480" t="s">
        <v>356</v>
      </c>
      <c r="F17480" t="s">
        <v>101</v>
      </c>
    </row>
    <row r="17481" spans="1:7" x14ac:dyDescent="0.35">
      <c r="A17481">
        <v>1022025</v>
      </c>
      <c r="B17481" t="s">
        <v>514</v>
      </c>
      <c r="C17481" t="s">
        <v>286</v>
      </c>
      <c r="D17481" t="s">
        <v>359</v>
      </c>
      <c r="E17481" t="s">
        <v>360</v>
      </c>
      <c r="F17481" t="s">
        <v>101</v>
      </c>
    </row>
    <row r="17482" spans="1:7" x14ac:dyDescent="0.35">
      <c r="A17482">
        <v>1022025</v>
      </c>
      <c r="B17482" t="s">
        <v>908</v>
      </c>
      <c r="C17482" t="s">
        <v>510</v>
      </c>
      <c r="D17482" t="s">
        <v>359</v>
      </c>
      <c r="E17482" t="s">
        <v>362</v>
      </c>
      <c r="F17482" t="s">
        <v>101</v>
      </c>
    </row>
    <row r="17483" spans="1:7" x14ac:dyDescent="0.35">
      <c r="A17483">
        <v>1022025</v>
      </c>
      <c r="B17483" t="s">
        <v>218</v>
      </c>
      <c r="C17483" t="s">
        <v>359</v>
      </c>
      <c r="D17483" t="s">
        <v>362</v>
      </c>
      <c r="E17483" t="s">
        <v>140</v>
      </c>
      <c r="F17483" t="s">
        <v>364</v>
      </c>
      <c r="G17483" t="s">
        <v>101</v>
      </c>
    </row>
    <row r="17484" spans="1:7" x14ac:dyDescent="0.35">
      <c r="A17484">
        <v>1022025</v>
      </c>
      <c r="B17484" t="s">
        <v>874</v>
      </c>
      <c r="C17484" t="s">
        <v>413</v>
      </c>
      <c r="D17484" t="s">
        <v>366</v>
      </c>
      <c r="E17484" t="s">
        <v>257</v>
      </c>
      <c r="F17484" t="s">
        <v>367</v>
      </c>
      <c r="G17484" t="s">
        <v>101</v>
      </c>
    </row>
    <row r="17485" spans="1:7" x14ac:dyDescent="0.35">
      <c r="A17485">
        <v>1022025</v>
      </c>
      <c r="B17485" t="s">
        <v>837</v>
      </c>
      <c r="C17485" t="s">
        <v>520</v>
      </c>
      <c r="D17485" t="s">
        <v>369</v>
      </c>
      <c r="E17485" t="s">
        <v>370</v>
      </c>
      <c r="F17485" t="s">
        <v>101</v>
      </c>
    </row>
    <row r="17486" spans="1:7" x14ac:dyDescent="0.35">
      <c r="A17486">
        <v>1022025</v>
      </c>
      <c r="B17486" t="s">
        <v>846</v>
      </c>
      <c r="C17486" t="s">
        <v>444</v>
      </c>
      <c r="D17486" t="s">
        <v>371</v>
      </c>
      <c r="E17486" t="s">
        <v>101</v>
      </c>
    </row>
    <row r="17487" spans="1:7" x14ac:dyDescent="0.35">
      <c r="A17487">
        <v>1022025</v>
      </c>
      <c r="B17487" t="s">
        <v>788</v>
      </c>
      <c r="C17487" t="s">
        <v>454</v>
      </c>
      <c r="D17487" t="s">
        <v>372</v>
      </c>
      <c r="E17487" t="s">
        <v>101</v>
      </c>
    </row>
    <row r="17488" spans="1:7" x14ac:dyDescent="0.35">
      <c r="A17488">
        <v>1022025</v>
      </c>
      <c r="B17488" t="s">
        <v>572</v>
      </c>
      <c r="C17488" t="s">
        <v>373</v>
      </c>
      <c r="D17488" t="s">
        <v>101</v>
      </c>
    </row>
    <row r="17489" spans="1:9" x14ac:dyDescent="0.35">
      <c r="A17489">
        <v>1022025</v>
      </c>
      <c r="B17489" t="s">
        <v>884</v>
      </c>
      <c r="C17489" t="s">
        <v>565</v>
      </c>
      <c r="D17489" t="s">
        <v>376</v>
      </c>
      <c r="E17489" t="s">
        <v>140</v>
      </c>
      <c r="F17489" t="s">
        <v>331</v>
      </c>
      <c r="G17489" t="s">
        <v>377</v>
      </c>
      <c r="H17489" t="s">
        <v>101</v>
      </c>
    </row>
    <row r="17490" spans="1:9" x14ac:dyDescent="0.35">
      <c r="A17490">
        <v>1022025</v>
      </c>
      <c r="B17490" t="s">
        <v>883</v>
      </c>
      <c r="C17490" t="s">
        <v>611</v>
      </c>
      <c r="D17490" t="s">
        <v>378</v>
      </c>
    </row>
    <row r="17491" spans="1:9" x14ac:dyDescent="0.35">
      <c r="A17491">
        <v>1022025</v>
      </c>
      <c r="B17491" t="s">
        <v>752</v>
      </c>
      <c r="C17491" t="s">
        <v>598</v>
      </c>
      <c r="D17491" t="s">
        <v>380</v>
      </c>
      <c r="E17491" t="s">
        <v>101</v>
      </c>
    </row>
    <row r="17492" spans="1:9" x14ac:dyDescent="0.35">
      <c r="A17492">
        <v>1022025</v>
      </c>
      <c r="B17492" t="s">
        <v>836</v>
      </c>
      <c r="C17492" t="s">
        <v>590</v>
      </c>
      <c r="D17492" t="s">
        <v>382</v>
      </c>
      <c r="E17492" t="s">
        <v>383</v>
      </c>
    </row>
    <row r="17493" spans="1:9" x14ac:dyDescent="0.35">
      <c r="A17493">
        <v>1022025</v>
      </c>
      <c r="B17493" t="s">
        <v>692</v>
      </c>
      <c r="C17493" t="s">
        <v>510</v>
      </c>
      <c r="D17493" t="s">
        <v>385</v>
      </c>
      <c r="E17493" t="s">
        <v>386</v>
      </c>
    </row>
    <row r="17494" spans="1:9" x14ac:dyDescent="0.35">
      <c r="A17494">
        <v>1022025</v>
      </c>
      <c r="B17494" t="s">
        <v>828</v>
      </c>
      <c r="C17494" t="s">
        <v>594</v>
      </c>
      <c r="D17494" t="s">
        <v>388</v>
      </c>
      <c r="E17494" t="s">
        <v>101</v>
      </c>
    </row>
    <row r="17495" spans="1:9" x14ac:dyDescent="0.35">
      <c r="A17495">
        <v>1022025</v>
      </c>
      <c r="B17495" t="s">
        <v>398</v>
      </c>
      <c r="C17495" t="s">
        <v>391</v>
      </c>
      <c r="D17495" t="s">
        <v>101</v>
      </c>
    </row>
    <row r="17496" spans="1:9" x14ac:dyDescent="0.35">
      <c r="A17496">
        <v>1022025</v>
      </c>
      <c r="B17496" t="s">
        <v>823</v>
      </c>
      <c r="C17496" t="s">
        <v>510</v>
      </c>
      <c r="D17496" t="s">
        <v>393</v>
      </c>
    </row>
    <row r="17497" spans="1:9" x14ac:dyDescent="0.35">
      <c r="A17497">
        <v>1022025</v>
      </c>
      <c r="B17497" t="s">
        <v>806</v>
      </c>
      <c r="C17497" t="s">
        <v>418</v>
      </c>
      <c r="D17497" t="s">
        <v>394</v>
      </c>
      <c r="E17497" t="s">
        <v>395</v>
      </c>
      <c r="F17497" t="s">
        <v>101</v>
      </c>
    </row>
    <row r="17498" spans="1:9" x14ac:dyDescent="0.35">
      <c r="A17498">
        <v>1022025</v>
      </c>
      <c r="B17498" t="s">
        <v>783</v>
      </c>
      <c r="C17498" t="s">
        <v>540</v>
      </c>
      <c r="D17498" t="s">
        <v>396</v>
      </c>
    </row>
    <row r="17499" spans="1:9" x14ac:dyDescent="0.35">
      <c r="A17499">
        <v>1022025</v>
      </c>
      <c r="B17499" t="s">
        <v>157</v>
      </c>
      <c r="C17499" t="s">
        <v>397</v>
      </c>
      <c r="D17499" t="s">
        <v>101</v>
      </c>
    </row>
    <row r="17500" spans="1:9" x14ac:dyDescent="0.35">
      <c r="A17500">
        <v>1022025</v>
      </c>
      <c r="B17500" t="s">
        <v>824</v>
      </c>
      <c r="C17500" t="s">
        <v>575</v>
      </c>
      <c r="D17500" t="s">
        <v>399</v>
      </c>
      <c r="E17500" t="s">
        <v>140</v>
      </c>
      <c r="F17500" t="s">
        <v>400</v>
      </c>
      <c r="G17500" t="s">
        <v>257</v>
      </c>
      <c r="H17500" t="s">
        <v>331</v>
      </c>
      <c r="I17500" t="s">
        <v>401</v>
      </c>
    </row>
    <row r="17501" spans="1:9" x14ac:dyDescent="0.35">
      <c r="A17501">
        <v>1022025</v>
      </c>
      <c r="B17501" t="s">
        <v>849</v>
      </c>
      <c r="C17501" t="s">
        <v>518</v>
      </c>
      <c r="D17501" t="s">
        <v>399</v>
      </c>
      <c r="E17501" t="s">
        <v>187</v>
      </c>
      <c r="F17501" t="s">
        <v>101</v>
      </c>
    </row>
    <row r="17502" spans="1:9" x14ac:dyDescent="0.35">
      <c r="A17502">
        <v>1022025</v>
      </c>
      <c r="B17502" t="s">
        <v>760</v>
      </c>
      <c r="C17502" t="s">
        <v>415</v>
      </c>
      <c r="D17502" t="s">
        <v>399</v>
      </c>
      <c r="E17502" t="s">
        <v>403</v>
      </c>
      <c r="F17502" t="s">
        <v>101</v>
      </c>
    </row>
    <row r="17503" spans="1:9" x14ac:dyDescent="0.35">
      <c r="A17503">
        <v>1022025</v>
      </c>
      <c r="B17503" t="s">
        <v>830</v>
      </c>
      <c r="C17503" t="s">
        <v>536</v>
      </c>
      <c r="D17503" t="s">
        <v>399</v>
      </c>
      <c r="E17503" t="s">
        <v>404</v>
      </c>
      <c r="F17503" t="s">
        <v>101</v>
      </c>
    </row>
    <row r="17504" spans="1:9" x14ac:dyDescent="0.35">
      <c r="A17504">
        <v>31012025</v>
      </c>
      <c r="B17504" t="s">
        <v>724</v>
      </c>
      <c r="C17504" t="s">
        <v>573</v>
      </c>
      <c r="D17504" t="s">
        <v>100</v>
      </c>
      <c r="E17504" t="s">
        <v>101</v>
      </c>
    </row>
    <row r="17505" spans="1:7" x14ac:dyDescent="0.35">
      <c r="A17505">
        <v>31012025</v>
      </c>
      <c r="B17505" t="s">
        <v>839</v>
      </c>
      <c r="C17505" t="s">
        <v>304</v>
      </c>
      <c r="D17505" t="s">
        <v>104</v>
      </c>
      <c r="E17505" t="s">
        <v>101</v>
      </c>
    </row>
    <row r="17506" spans="1:7" x14ac:dyDescent="0.35">
      <c r="A17506">
        <v>31012025</v>
      </c>
      <c r="B17506" t="s">
        <v>875</v>
      </c>
      <c r="C17506" t="s">
        <v>593</v>
      </c>
      <c r="D17506" t="s">
        <v>107</v>
      </c>
      <c r="E17506" t="s">
        <v>108</v>
      </c>
      <c r="F17506" t="s">
        <v>101</v>
      </c>
    </row>
    <row r="17507" spans="1:7" x14ac:dyDescent="0.35">
      <c r="A17507">
        <v>31012025</v>
      </c>
      <c r="B17507" t="s">
        <v>693</v>
      </c>
      <c r="C17507" t="s">
        <v>183</v>
      </c>
      <c r="D17507" t="s">
        <v>111</v>
      </c>
      <c r="E17507" t="s">
        <v>101</v>
      </c>
    </row>
    <row r="17508" spans="1:7" x14ac:dyDescent="0.35">
      <c r="A17508">
        <v>31012025</v>
      </c>
      <c r="B17508" t="s">
        <v>453</v>
      </c>
      <c r="C17508" t="s">
        <v>835</v>
      </c>
      <c r="D17508" t="s">
        <v>114</v>
      </c>
      <c r="E17508" t="s">
        <v>115</v>
      </c>
      <c r="F17508" t="s">
        <v>116</v>
      </c>
    </row>
    <row r="17509" spans="1:7" x14ac:dyDescent="0.35">
      <c r="A17509">
        <v>31012025</v>
      </c>
      <c r="B17509" t="s">
        <v>204</v>
      </c>
      <c r="C17509" t="s">
        <v>412</v>
      </c>
      <c r="D17509" t="s">
        <v>114</v>
      </c>
      <c r="E17509" t="s">
        <v>119</v>
      </c>
      <c r="F17509" t="s">
        <v>120</v>
      </c>
      <c r="G17509" t="s">
        <v>121</v>
      </c>
    </row>
    <row r="17510" spans="1:7" x14ac:dyDescent="0.35">
      <c r="A17510">
        <v>31012025</v>
      </c>
      <c r="B17510" t="s">
        <v>158</v>
      </c>
      <c r="C17510" t="s">
        <v>259</v>
      </c>
      <c r="D17510" t="s">
        <v>114</v>
      </c>
      <c r="E17510" t="s">
        <v>124</v>
      </c>
    </row>
    <row r="17511" spans="1:7" x14ac:dyDescent="0.35">
      <c r="A17511">
        <v>31012025</v>
      </c>
      <c r="B17511" t="s">
        <v>357</v>
      </c>
      <c r="C17511" t="s">
        <v>381</v>
      </c>
      <c r="D17511" t="s">
        <v>114</v>
      </c>
      <c r="E17511" t="s">
        <v>127</v>
      </c>
    </row>
    <row r="17512" spans="1:7" x14ac:dyDescent="0.35">
      <c r="A17512">
        <v>31012025</v>
      </c>
      <c r="B17512" t="s">
        <v>188</v>
      </c>
      <c r="C17512" t="s">
        <v>118</v>
      </c>
      <c r="D17512" t="s">
        <v>114</v>
      </c>
      <c r="E17512" t="s">
        <v>130</v>
      </c>
    </row>
    <row r="17513" spans="1:7" x14ac:dyDescent="0.35">
      <c r="A17513">
        <v>31012025</v>
      </c>
      <c r="B17513" t="s">
        <v>160</v>
      </c>
      <c r="C17513" t="s">
        <v>467</v>
      </c>
      <c r="D17513" t="s">
        <v>114</v>
      </c>
      <c r="E17513" t="s">
        <v>132</v>
      </c>
      <c r="F17513" t="s">
        <v>133</v>
      </c>
    </row>
    <row r="17514" spans="1:7" x14ac:dyDescent="0.35">
      <c r="A17514">
        <v>31012025</v>
      </c>
      <c r="B17514" t="s">
        <v>812</v>
      </c>
      <c r="C17514" t="s">
        <v>536</v>
      </c>
      <c r="D17514" t="s">
        <v>135</v>
      </c>
      <c r="E17514" t="s">
        <v>136</v>
      </c>
    </row>
    <row r="17515" spans="1:7" x14ac:dyDescent="0.35">
      <c r="A17515">
        <v>31012025</v>
      </c>
      <c r="B17515" t="s">
        <v>767</v>
      </c>
      <c r="C17515" t="s">
        <v>137</v>
      </c>
      <c r="D17515" t="s">
        <v>139</v>
      </c>
      <c r="E17515" t="s">
        <v>140</v>
      </c>
      <c r="F17515" t="s">
        <v>141</v>
      </c>
      <c r="G17515" t="s">
        <v>101</v>
      </c>
    </row>
    <row r="17516" spans="1:7" x14ac:dyDescent="0.35">
      <c r="A17516">
        <v>31012025</v>
      </c>
      <c r="B17516" t="s">
        <v>848</v>
      </c>
      <c r="C17516" t="s">
        <v>418</v>
      </c>
      <c r="D17516" t="s">
        <v>144</v>
      </c>
      <c r="E17516" t="s">
        <v>101</v>
      </c>
    </row>
    <row r="17517" spans="1:7" x14ac:dyDescent="0.35">
      <c r="A17517">
        <v>31012025</v>
      </c>
      <c r="B17517" t="s">
        <v>795</v>
      </c>
      <c r="C17517" t="s">
        <v>665</v>
      </c>
      <c r="D17517" t="s">
        <v>147</v>
      </c>
      <c r="E17517" t="s">
        <v>148</v>
      </c>
      <c r="F17517" t="s">
        <v>149</v>
      </c>
    </row>
    <row r="17518" spans="1:7" x14ac:dyDescent="0.35">
      <c r="A17518">
        <v>31012025</v>
      </c>
      <c r="B17518" t="s">
        <v>789</v>
      </c>
      <c r="C17518" t="s">
        <v>218</v>
      </c>
      <c r="D17518" t="s">
        <v>152</v>
      </c>
      <c r="E17518" t="s">
        <v>140</v>
      </c>
      <c r="F17518" t="s">
        <v>153</v>
      </c>
      <c r="G17518" t="s">
        <v>101</v>
      </c>
    </row>
    <row r="17519" spans="1:7" x14ac:dyDescent="0.35">
      <c r="A17519">
        <v>31012025</v>
      </c>
      <c r="B17519" t="s">
        <v>864</v>
      </c>
      <c r="C17519" t="s">
        <v>722</v>
      </c>
      <c r="D17519" t="s">
        <v>156</v>
      </c>
      <c r="E17519" t="s">
        <v>101</v>
      </c>
    </row>
    <row r="17520" spans="1:7" x14ac:dyDescent="0.35">
      <c r="A17520">
        <v>31012025</v>
      </c>
      <c r="B17520" t="s">
        <v>218</v>
      </c>
      <c r="C17520" t="s">
        <v>159</v>
      </c>
      <c r="D17520" t="s">
        <v>101</v>
      </c>
    </row>
    <row r="17521" spans="1:7" x14ac:dyDescent="0.35">
      <c r="A17521">
        <v>31012025</v>
      </c>
      <c r="B17521" t="s">
        <v>413</v>
      </c>
      <c r="C17521" t="s">
        <v>161</v>
      </c>
      <c r="D17521" t="s">
        <v>101</v>
      </c>
    </row>
    <row r="17522" spans="1:7" x14ac:dyDescent="0.35">
      <c r="A17522">
        <v>31012025</v>
      </c>
      <c r="B17522" t="s">
        <v>638</v>
      </c>
      <c r="C17522" t="s">
        <v>183</v>
      </c>
      <c r="D17522" t="s">
        <v>164</v>
      </c>
      <c r="E17522" t="s">
        <v>101</v>
      </c>
    </row>
    <row r="17523" spans="1:7" x14ac:dyDescent="0.35">
      <c r="A17523">
        <v>31012025</v>
      </c>
      <c r="B17523" t="s">
        <v>849</v>
      </c>
      <c r="C17523" t="s">
        <v>611</v>
      </c>
      <c r="D17523" t="s">
        <v>167</v>
      </c>
    </row>
    <row r="17524" spans="1:7" x14ac:dyDescent="0.35">
      <c r="A17524">
        <v>31012025</v>
      </c>
      <c r="B17524" t="s">
        <v>629</v>
      </c>
      <c r="C17524" t="s">
        <v>471</v>
      </c>
      <c r="D17524" t="s">
        <v>169</v>
      </c>
      <c r="E17524" t="s">
        <v>170</v>
      </c>
      <c r="F17524" t="s">
        <v>101</v>
      </c>
    </row>
    <row r="17525" spans="1:7" x14ac:dyDescent="0.35">
      <c r="A17525">
        <v>31012025</v>
      </c>
      <c r="B17525" t="s">
        <v>839</v>
      </c>
      <c r="C17525" t="s">
        <v>542</v>
      </c>
      <c r="D17525" t="s">
        <v>173</v>
      </c>
      <c r="E17525" t="s">
        <v>101</v>
      </c>
    </row>
    <row r="17526" spans="1:7" x14ac:dyDescent="0.35">
      <c r="A17526">
        <v>31012025</v>
      </c>
      <c r="B17526" t="s">
        <v>842</v>
      </c>
      <c r="C17526" t="s">
        <v>473</v>
      </c>
      <c r="D17526" t="s">
        <v>176</v>
      </c>
      <c r="E17526" t="s">
        <v>101</v>
      </c>
    </row>
    <row r="17527" spans="1:7" x14ac:dyDescent="0.35">
      <c r="A17527">
        <v>31012025</v>
      </c>
      <c r="B17527" t="s">
        <v>765</v>
      </c>
      <c r="C17527" t="s">
        <v>573</v>
      </c>
      <c r="D17527" t="s">
        <v>176</v>
      </c>
      <c r="E17527" t="s">
        <v>149</v>
      </c>
    </row>
    <row r="17528" spans="1:7" x14ac:dyDescent="0.35">
      <c r="A17528">
        <v>31012025</v>
      </c>
      <c r="B17528" t="s">
        <v>823</v>
      </c>
      <c r="C17528" t="s">
        <v>449</v>
      </c>
      <c r="D17528" t="s">
        <v>181</v>
      </c>
      <c r="E17528" t="s">
        <v>182</v>
      </c>
      <c r="F17528" t="s">
        <v>101</v>
      </c>
    </row>
    <row r="17529" spans="1:7" x14ac:dyDescent="0.35">
      <c r="A17529">
        <v>31012025</v>
      </c>
      <c r="B17529" t="s">
        <v>852</v>
      </c>
      <c r="C17529" t="s">
        <v>413</v>
      </c>
      <c r="D17529" t="s">
        <v>184</v>
      </c>
      <c r="E17529" t="s">
        <v>101</v>
      </c>
    </row>
    <row r="17530" spans="1:7" x14ac:dyDescent="0.35">
      <c r="A17530">
        <v>31012025</v>
      </c>
      <c r="B17530" t="s">
        <v>459</v>
      </c>
      <c r="C17530" t="s">
        <v>187</v>
      </c>
      <c r="D17530" t="s">
        <v>101</v>
      </c>
    </row>
    <row r="17531" spans="1:7" x14ac:dyDescent="0.35">
      <c r="A17531">
        <v>31012025</v>
      </c>
      <c r="B17531" t="s">
        <v>759</v>
      </c>
      <c r="C17531" t="s">
        <v>224</v>
      </c>
      <c r="D17531" t="s">
        <v>190</v>
      </c>
      <c r="E17531" t="s">
        <v>191</v>
      </c>
      <c r="F17531" t="s">
        <v>101</v>
      </c>
    </row>
    <row r="17532" spans="1:7" x14ac:dyDescent="0.35">
      <c r="A17532">
        <v>31012025</v>
      </c>
      <c r="B17532" t="s">
        <v>464</v>
      </c>
      <c r="C17532" t="s">
        <v>190</v>
      </c>
      <c r="D17532" t="s">
        <v>194</v>
      </c>
      <c r="E17532" t="s">
        <v>101</v>
      </c>
    </row>
    <row r="17533" spans="1:7" x14ac:dyDescent="0.35">
      <c r="A17533">
        <v>31012025</v>
      </c>
      <c r="B17533" t="s">
        <v>778</v>
      </c>
      <c r="C17533" t="s">
        <v>566</v>
      </c>
      <c r="D17533" t="s">
        <v>190</v>
      </c>
      <c r="E17533" t="s">
        <v>196</v>
      </c>
      <c r="F17533" t="s">
        <v>101</v>
      </c>
    </row>
    <row r="17534" spans="1:7" x14ac:dyDescent="0.35">
      <c r="A17534">
        <v>31012025</v>
      </c>
      <c r="B17534" t="s">
        <v>449</v>
      </c>
      <c r="C17534" t="s">
        <v>198</v>
      </c>
      <c r="D17534" t="s">
        <v>140</v>
      </c>
      <c r="E17534" t="s">
        <v>199</v>
      </c>
      <c r="F17534" t="s">
        <v>200</v>
      </c>
      <c r="G17534" t="s">
        <v>101</v>
      </c>
    </row>
    <row r="17535" spans="1:7" x14ac:dyDescent="0.35">
      <c r="A17535">
        <v>31012025</v>
      </c>
      <c r="B17535" t="s">
        <v>662</v>
      </c>
      <c r="C17535" t="s">
        <v>305</v>
      </c>
      <c r="D17535" t="s">
        <v>61</v>
      </c>
      <c r="E17535" t="s">
        <v>101</v>
      </c>
    </row>
    <row r="17536" spans="1:7" x14ac:dyDescent="0.35">
      <c r="A17536">
        <v>31012025</v>
      </c>
      <c r="B17536" t="s">
        <v>804</v>
      </c>
      <c r="C17536" t="s">
        <v>413</v>
      </c>
      <c r="D17536" t="s">
        <v>205</v>
      </c>
      <c r="E17536" t="s">
        <v>101</v>
      </c>
    </row>
    <row r="17537" spans="1:6" x14ac:dyDescent="0.35">
      <c r="A17537">
        <v>31012025</v>
      </c>
      <c r="B17537" t="s">
        <v>836</v>
      </c>
      <c r="C17537" t="s">
        <v>589</v>
      </c>
      <c r="D17537" t="s">
        <v>208</v>
      </c>
      <c r="E17537" t="s">
        <v>101</v>
      </c>
    </row>
    <row r="17538" spans="1:6" x14ac:dyDescent="0.35">
      <c r="A17538">
        <v>31012025</v>
      </c>
      <c r="B17538" t="s">
        <v>836</v>
      </c>
      <c r="C17538" t="s">
        <v>609</v>
      </c>
      <c r="D17538" t="s">
        <v>210</v>
      </c>
      <c r="E17538" t="s">
        <v>211</v>
      </c>
      <c r="F17538" t="s">
        <v>101</v>
      </c>
    </row>
    <row r="17539" spans="1:6" x14ac:dyDescent="0.35">
      <c r="A17539">
        <v>31012025</v>
      </c>
      <c r="B17539" t="s">
        <v>418</v>
      </c>
      <c r="C17539" t="s">
        <v>138</v>
      </c>
      <c r="D17539" t="s">
        <v>214</v>
      </c>
      <c r="E17539" t="s">
        <v>215</v>
      </c>
      <c r="F17539" t="s">
        <v>101</v>
      </c>
    </row>
    <row r="17540" spans="1:6" x14ac:dyDescent="0.35">
      <c r="A17540">
        <v>31012025</v>
      </c>
      <c r="B17540" t="s">
        <v>783</v>
      </c>
      <c r="C17540" t="s">
        <v>542</v>
      </c>
      <c r="D17540" t="s">
        <v>217</v>
      </c>
      <c r="E17540" t="s">
        <v>101</v>
      </c>
    </row>
    <row r="17541" spans="1:6" x14ac:dyDescent="0.35">
      <c r="A17541">
        <v>31012025</v>
      </c>
      <c r="B17541" t="s">
        <v>829</v>
      </c>
      <c r="C17541" t="s">
        <v>218</v>
      </c>
      <c r="D17541" t="s">
        <v>220</v>
      </c>
      <c r="E17541" t="s">
        <v>101</v>
      </c>
    </row>
    <row r="17542" spans="1:6" x14ac:dyDescent="0.35">
      <c r="A17542">
        <v>31012025</v>
      </c>
      <c r="B17542" t="s">
        <v>765</v>
      </c>
      <c r="C17542" t="s">
        <v>520</v>
      </c>
      <c r="D17542" t="s">
        <v>222</v>
      </c>
    </row>
    <row r="17543" spans="1:6" x14ac:dyDescent="0.35">
      <c r="A17543">
        <v>31012025</v>
      </c>
      <c r="B17543" t="s">
        <v>879</v>
      </c>
      <c r="C17543" t="s">
        <v>516</v>
      </c>
      <c r="D17543" t="s">
        <v>223</v>
      </c>
    </row>
    <row r="17544" spans="1:6" x14ac:dyDescent="0.35">
      <c r="A17544">
        <v>31012025</v>
      </c>
      <c r="B17544" t="s">
        <v>796</v>
      </c>
      <c r="C17544" t="s">
        <v>597</v>
      </c>
      <c r="D17544" t="s">
        <v>225</v>
      </c>
      <c r="E17544" t="s">
        <v>101</v>
      </c>
    </row>
    <row r="17545" spans="1:6" x14ac:dyDescent="0.35">
      <c r="A17545">
        <v>31012025</v>
      </c>
      <c r="B17545" t="s">
        <v>778</v>
      </c>
      <c r="C17545" t="s">
        <v>507</v>
      </c>
      <c r="D17545" t="s">
        <v>225</v>
      </c>
      <c r="E17545" t="s">
        <v>228</v>
      </c>
      <c r="F17545" t="s">
        <v>229</v>
      </c>
    </row>
    <row r="17546" spans="1:6" x14ac:dyDescent="0.35">
      <c r="A17546">
        <v>31012025</v>
      </c>
      <c r="B17546" t="s">
        <v>824</v>
      </c>
      <c r="C17546" t="s">
        <v>515</v>
      </c>
      <c r="D17546" t="s">
        <v>232</v>
      </c>
      <c r="E17546" t="s">
        <v>101</v>
      </c>
    </row>
    <row r="17547" spans="1:6" x14ac:dyDescent="0.35">
      <c r="A17547">
        <v>31012025</v>
      </c>
      <c r="B17547" t="s">
        <v>767</v>
      </c>
      <c r="C17547" t="s">
        <v>218</v>
      </c>
      <c r="D17547" t="s">
        <v>235</v>
      </c>
      <c r="E17547" t="s">
        <v>236</v>
      </c>
      <c r="F17547" t="s">
        <v>101</v>
      </c>
    </row>
    <row r="17548" spans="1:6" x14ac:dyDescent="0.35">
      <c r="A17548">
        <v>31012025</v>
      </c>
      <c r="B17548" t="s">
        <v>714</v>
      </c>
      <c r="C17548" t="s">
        <v>174</v>
      </c>
      <c r="D17548" t="s">
        <v>235</v>
      </c>
      <c r="E17548" t="s">
        <v>239</v>
      </c>
      <c r="F17548" t="s">
        <v>149</v>
      </c>
    </row>
    <row r="17549" spans="1:6" x14ac:dyDescent="0.35">
      <c r="A17549">
        <v>31012025</v>
      </c>
      <c r="B17549" t="s">
        <v>876</v>
      </c>
      <c r="C17549" t="s">
        <v>611</v>
      </c>
      <c r="D17549" t="s">
        <v>235</v>
      </c>
      <c r="E17549" t="s">
        <v>241</v>
      </c>
      <c r="F17549" t="s">
        <v>101</v>
      </c>
    </row>
    <row r="17550" spans="1:6" x14ac:dyDescent="0.35">
      <c r="A17550">
        <v>31012025</v>
      </c>
      <c r="B17550" t="s">
        <v>850</v>
      </c>
      <c r="C17550" t="s">
        <v>137</v>
      </c>
      <c r="D17550" t="s">
        <v>243</v>
      </c>
      <c r="E17550" t="s">
        <v>101</v>
      </c>
    </row>
    <row r="17551" spans="1:6" x14ac:dyDescent="0.35">
      <c r="A17551">
        <v>31012025</v>
      </c>
      <c r="B17551" t="s">
        <v>796</v>
      </c>
      <c r="C17551" t="s">
        <v>438</v>
      </c>
      <c r="D17551" t="s">
        <v>245</v>
      </c>
      <c r="E17551" t="s">
        <v>246</v>
      </c>
    </row>
    <row r="17552" spans="1:6" x14ac:dyDescent="0.35">
      <c r="A17552">
        <v>31012025</v>
      </c>
      <c r="B17552" t="s">
        <v>851</v>
      </c>
      <c r="C17552" t="s">
        <v>695</v>
      </c>
      <c r="D17552" t="s">
        <v>245</v>
      </c>
      <c r="E17552" t="s">
        <v>249</v>
      </c>
    </row>
    <row r="17553" spans="1:7" x14ac:dyDescent="0.35">
      <c r="A17553">
        <v>31012025</v>
      </c>
      <c r="B17553" t="s">
        <v>839</v>
      </c>
      <c r="C17553" t="s">
        <v>479</v>
      </c>
      <c r="D17553" t="s">
        <v>252</v>
      </c>
      <c r="E17553" t="s">
        <v>101</v>
      </c>
    </row>
    <row r="17554" spans="1:7" x14ac:dyDescent="0.35">
      <c r="A17554">
        <v>31012025</v>
      </c>
      <c r="B17554" t="s">
        <v>795</v>
      </c>
      <c r="C17554" t="s">
        <v>559</v>
      </c>
      <c r="D17554" t="s">
        <v>254</v>
      </c>
    </row>
    <row r="17555" spans="1:7" x14ac:dyDescent="0.35">
      <c r="A17555">
        <v>31012025</v>
      </c>
      <c r="B17555" t="s">
        <v>692</v>
      </c>
      <c r="C17555" t="s">
        <v>479</v>
      </c>
      <c r="D17555" t="s">
        <v>256</v>
      </c>
      <c r="E17555" t="s">
        <v>257</v>
      </c>
      <c r="F17555" t="s">
        <v>236</v>
      </c>
      <c r="G17555" t="s">
        <v>101</v>
      </c>
    </row>
    <row r="17556" spans="1:7" x14ac:dyDescent="0.35">
      <c r="A17556">
        <v>31012025</v>
      </c>
      <c r="B17556" t="s">
        <v>833</v>
      </c>
      <c r="C17556" t="s">
        <v>536</v>
      </c>
      <c r="D17556" t="s">
        <v>260</v>
      </c>
      <c r="E17556" t="s">
        <v>136</v>
      </c>
      <c r="F17556" t="s">
        <v>101</v>
      </c>
    </row>
    <row r="17557" spans="1:7" x14ac:dyDescent="0.35">
      <c r="A17557">
        <v>31012025</v>
      </c>
      <c r="B17557" t="s">
        <v>514</v>
      </c>
      <c r="C17557" t="s">
        <v>261</v>
      </c>
      <c r="D17557" t="s">
        <v>262</v>
      </c>
      <c r="E17557" t="s">
        <v>101</v>
      </c>
    </row>
    <row r="17558" spans="1:7" x14ac:dyDescent="0.35">
      <c r="A17558">
        <v>31012025</v>
      </c>
      <c r="B17558" t="s">
        <v>565</v>
      </c>
      <c r="C17558" t="s">
        <v>264</v>
      </c>
      <c r="D17558" t="s">
        <v>101</v>
      </c>
    </row>
    <row r="17559" spans="1:7" x14ac:dyDescent="0.35">
      <c r="A17559">
        <v>31012025</v>
      </c>
      <c r="B17559" t="s">
        <v>413</v>
      </c>
      <c r="C17559" t="s">
        <v>264</v>
      </c>
      <c r="D17559" t="s">
        <v>149</v>
      </c>
    </row>
    <row r="17560" spans="1:7" x14ac:dyDescent="0.35">
      <c r="A17560">
        <v>31012025</v>
      </c>
      <c r="B17560" t="s">
        <v>756</v>
      </c>
      <c r="C17560" t="s">
        <v>137</v>
      </c>
      <c r="D17560" t="s">
        <v>265</v>
      </c>
      <c r="E17560" t="s">
        <v>101</v>
      </c>
      <c r="F17560" t="s">
        <v>266</v>
      </c>
    </row>
    <row r="17561" spans="1:7" x14ac:dyDescent="0.35">
      <c r="A17561">
        <v>31012025</v>
      </c>
      <c r="B17561" t="s">
        <v>578</v>
      </c>
      <c r="C17561" t="s">
        <v>267</v>
      </c>
      <c r="D17561" t="s">
        <v>101</v>
      </c>
    </row>
    <row r="17562" spans="1:7" x14ac:dyDescent="0.35">
      <c r="A17562">
        <v>31012025</v>
      </c>
      <c r="B17562" t="s">
        <v>831</v>
      </c>
      <c r="C17562" t="s">
        <v>493</v>
      </c>
      <c r="D17562" t="s">
        <v>268</v>
      </c>
    </row>
    <row r="17563" spans="1:7" x14ac:dyDescent="0.35">
      <c r="A17563">
        <v>31012025</v>
      </c>
      <c r="B17563" t="s">
        <v>218</v>
      </c>
      <c r="C17563" t="s">
        <v>270</v>
      </c>
      <c r="D17563" t="s">
        <v>271</v>
      </c>
      <c r="E17563" t="s">
        <v>101</v>
      </c>
    </row>
    <row r="17564" spans="1:7" x14ac:dyDescent="0.35">
      <c r="A17564">
        <v>31012025</v>
      </c>
      <c r="B17564" t="s">
        <v>783</v>
      </c>
      <c r="C17564" t="s">
        <v>596</v>
      </c>
      <c r="D17564" t="s">
        <v>274</v>
      </c>
      <c r="E17564" t="s">
        <v>101</v>
      </c>
    </row>
    <row r="17565" spans="1:7" x14ac:dyDescent="0.35">
      <c r="A17565">
        <v>31012025</v>
      </c>
      <c r="B17565" t="s">
        <v>874</v>
      </c>
      <c r="C17565" t="s">
        <v>218</v>
      </c>
      <c r="D17565" t="s">
        <v>277</v>
      </c>
      <c r="E17565" t="s">
        <v>101</v>
      </c>
    </row>
    <row r="17566" spans="1:7" x14ac:dyDescent="0.35">
      <c r="A17566">
        <v>31012025</v>
      </c>
      <c r="B17566" t="s">
        <v>826</v>
      </c>
      <c r="C17566" t="s">
        <v>525</v>
      </c>
      <c r="D17566" t="s">
        <v>279</v>
      </c>
      <c r="E17566" t="s">
        <v>140</v>
      </c>
      <c r="F17566" t="s">
        <v>280</v>
      </c>
    </row>
    <row r="17567" spans="1:7" x14ac:dyDescent="0.35">
      <c r="A17567">
        <v>31012025</v>
      </c>
      <c r="B17567" t="s">
        <v>814</v>
      </c>
      <c r="C17567" t="s">
        <v>525</v>
      </c>
      <c r="D17567" t="s">
        <v>284</v>
      </c>
      <c r="E17567" t="s">
        <v>101</v>
      </c>
    </row>
    <row r="17568" spans="1:7" x14ac:dyDescent="0.35">
      <c r="A17568">
        <v>31012025</v>
      </c>
      <c r="B17568" t="s">
        <v>905</v>
      </c>
      <c r="C17568" t="s">
        <v>570</v>
      </c>
      <c r="D17568" t="s">
        <v>287</v>
      </c>
      <c r="E17568" t="s">
        <v>101</v>
      </c>
    </row>
    <row r="17569" spans="1:9" x14ac:dyDescent="0.35">
      <c r="A17569">
        <v>31012025</v>
      </c>
      <c r="B17569" t="s">
        <v>581</v>
      </c>
      <c r="C17569" t="s">
        <v>288</v>
      </c>
      <c r="D17569" t="s">
        <v>101</v>
      </c>
    </row>
    <row r="17570" spans="1:9" x14ac:dyDescent="0.35">
      <c r="A17570">
        <v>31012025</v>
      </c>
      <c r="B17570" t="s">
        <v>718</v>
      </c>
      <c r="C17570" t="s">
        <v>290</v>
      </c>
      <c r="D17570" t="s">
        <v>140</v>
      </c>
      <c r="E17570" t="s">
        <v>291</v>
      </c>
    </row>
    <row r="17571" spans="1:9" x14ac:dyDescent="0.35">
      <c r="A17571">
        <v>31012025</v>
      </c>
      <c r="B17571" t="s">
        <v>768</v>
      </c>
      <c r="C17571" t="s">
        <v>593</v>
      </c>
      <c r="D17571" t="s">
        <v>290</v>
      </c>
      <c r="E17571" t="s">
        <v>140</v>
      </c>
      <c r="F17571" t="s">
        <v>294</v>
      </c>
      <c r="G17571" t="s">
        <v>295</v>
      </c>
      <c r="H17571" t="s">
        <v>101</v>
      </c>
    </row>
    <row r="17572" spans="1:9" x14ac:dyDescent="0.35">
      <c r="A17572">
        <v>31012025</v>
      </c>
      <c r="B17572" t="s">
        <v>836</v>
      </c>
      <c r="C17572" t="s">
        <v>499</v>
      </c>
      <c r="D17572" t="s">
        <v>298</v>
      </c>
      <c r="E17572" t="s">
        <v>101</v>
      </c>
    </row>
    <row r="17573" spans="1:9" x14ac:dyDescent="0.35">
      <c r="A17573">
        <v>31012025</v>
      </c>
      <c r="B17573" t="s">
        <v>520</v>
      </c>
      <c r="C17573" t="s">
        <v>446</v>
      </c>
      <c r="D17573" t="s">
        <v>300</v>
      </c>
      <c r="E17573" t="s">
        <v>262</v>
      </c>
      <c r="F17573" t="s">
        <v>101</v>
      </c>
    </row>
    <row r="17574" spans="1:9" x14ac:dyDescent="0.35">
      <c r="A17574">
        <v>31012025</v>
      </c>
      <c r="B17574" t="s">
        <v>825</v>
      </c>
      <c r="C17574" t="s">
        <v>510</v>
      </c>
      <c r="D17574" t="s">
        <v>301</v>
      </c>
      <c r="E17574" t="s">
        <v>101</v>
      </c>
    </row>
    <row r="17575" spans="1:9" x14ac:dyDescent="0.35">
      <c r="A17575">
        <v>31012025</v>
      </c>
      <c r="B17575" t="s">
        <v>810</v>
      </c>
      <c r="C17575" t="s">
        <v>218</v>
      </c>
      <c r="D17575" t="s">
        <v>303</v>
      </c>
      <c r="E17575" t="s">
        <v>149</v>
      </c>
    </row>
    <row r="17576" spans="1:9" x14ac:dyDescent="0.35">
      <c r="A17576">
        <v>31012025</v>
      </c>
      <c r="B17576" t="s">
        <v>775</v>
      </c>
      <c r="C17576" t="s">
        <v>557</v>
      </c>
      <c r="D17576" t="s">
        <v>306</v>
      </c>
      <c r="E17576" t="s">
        <v>101</v>
      </c>
    </row>
    <row r="17577" spans="1:9" x14ac:dyDescent="0.35">
      <c r="A17577">
        <v>31012025</v>
      </c>
      <c r="B17577" t="s">
        <v>830</v>
      </c>
      <c r="C17577" t="s">
        <v>137</v>
      </c>
      <c r="D17577" t="s">
        <v>308</v>
      </c>
      <c r="E17577" t="s">
        <v>309</v>
      </c>
      <c r="F17577" t="s">
        <v>310</v>
      </c>
      <c r="G17577" t="s">
        <v>311</v>
      </c>
      <c r="H17577" t="s">
        <v>312</v>
      </c>
      <c r="I17577" t="s">
        <v>101</v>
      </c>
    </row>
    <row r="17578" spans="1:9" x14ac:dyDescent="0.35">
      <c r="A17578">
        <v>31012025</v>
      </c>
      <c r="B17578" t="s">
        <v>801</v>
      </c>
      <c r="C17578" t="s">
        <v>145</v>
      </c>
      <c r="D17578" t="s">
        <v>314</v>
      </c>
      <c r="E17578" t="s">
        <v>315</v>
      </c>
      <c r="F17578" t="s">
        <v>101</v>
      </c>
    </row>
    <row r="17579" spans="1:9" x14ac:dyDescent="0.35">
      <c r="A17579">
        <v>31012025</v>
      </c>
      <c r="B17579" t="s">
        <v>789</v>
      </c>
      <c r="C17579" t="s">
        <v>247</v>
      </c>
      <c r="D17579" t="s">
        <v>314</v>
      </c>
      <c r="E17579" t="s">
        <v>317</v>
      </c>
      <c r="F17579" t="s">
        <v>101</v>
      </c>
    </row>
    <row r="17580" spans="1:9" x14ac:dyDescent="0.35">
      <c r="A17580">
        <v>31012025</v>
      </c>
      <c r="B17580" t="s">
        <v>723</v>
      </c>
      <c r="C17580" t="s">
        <v>418</v>
      </c>
      <c r="D17580" t="s">
        <v>319</v>
      </c>
      <c r="E17580" t="s">
        <v>320</v>
      </c>
      <c r="F17580" t="s">
        <v>321</v>
      </c>
    </row>
    <row r="17581" spans="1:9" x14ac:dyDescent="0.35">
      <c r="A17581">
        <v>31012025</v>
      </c>
      <c r="B17581" t="s">
        <v>810</v>
      </c>
      <c r="C17581" t="s">
        <v>418</v>
      </c>
      <c r="D17581" t="s">
        <v>322</v>
      </c>
      <c r="E17581" t="s">
        <v>101</v>
      </c>
    </row>
    <row r="17582" spans="1:9" x14ac:dyDescent="0.35">
      <c r="A17582">
        <v>31012025</v>
      </c>
      <c r="B17582" t="s">
        <v>837</v>
      </c>
      <c r="C17582" t="s">
        <v>507</v>
      </c>
      <c r="D17582" t="s">
        <v>325</v>
      </c>
      <c r="E17582" t="s">
        <v>101</v>
      </c>
    </row>
    <row r="17583" spans="1:9" x14ac:dyDescent="0.35">
      <c r="A17583">
        <v>31012025</v>
      </c>
      <c r="B17583" t="s">
        <v>828</v>
      </c>
      <c r="C17583" t="s">
        <v>440</v>
      </c>
      <c r="D17583" t="s">
        <v>328</v>
      </c>
      <c r="E17583" t="s">
        <v>101</v>
      </c>
    </row>
    <row r="17584" spans="1:9" x14ac:dyDescent="0.35">
      <c r="A17584">
        <v>31012025</v>
      </c>
      <c r="B17584" t="s">
        <v>518</v>
      </c>
      <c r="C17584" t="s">
        <v>331</v>
      </c>
      <c r="D17584" t="s">
        <v>332</v>
      </c>
      <c r="E17584" t="s">
        <v>101</v>
      </c>
    </row>
    <row r="17585" spans="1:7" x14ac:dyDescent="0.35">
      <c r="A17585">
        <v>31012025</v>
      </c>
      <c r="B17585" t="s">
        <v>593</v>
      </c>
      <c r="C17585" t="s">
        <v>446</v>
      </c>
      <c r="D17585" t="s">
        <v>331</v>
      </c>
      <c r="E17585" t="s">
        <v>335</v>
      </c>
      <c r="F17585" t="s">
        <v>101</v>
      </c>
    </row>
    <row r="17586" spans="1:7" x14ac:dyDescent="0.35">
      <c r="A17586">
        <v>31012025</v>
      </c>
      <c r="B17586" t="s">
        <v>418</v>
      </c>
      <c r="C17586" t="s">
        <v>329</v>
      </c>
      <c r="D17586" t="s">
        <v>331</v>
      </c>
      <c r="E17586" t="s">
        <v>338</v>
      </c>
      <c r="F17586" t="s">
        <v>321</v>
      </c>
    </row>
    <row r="17587" spans="1:7" x14ac:dyDescent="0.35">
      <c r="A17587">
        <v>31012025</v>
      </c>
      <c r="B17587" t="s">
        <v>873</v>
      </c>
      <c r="C17587" t="s">
        <v>657</v>
      </c>
      <c r="D17587" t="s">
        <v>170</v>
      </c>
    </row>
    <row r="17588" spans="1:7" x14ac:dyDescent="0.35">
      <c r="A17588">
        <v>31012025</v>
      </c>
      <c r="B17588" t="s">
        <v>824</v>
      </c>
      <c r="C17588" t="s">
        <v>477</v>
      </c>
      <c r="D17588" t="s">
        <v>341</v>
      </c>
      <c r="E17588" t="s">
        <v>101</v>
      </c>
    </row>
    <row r="17589" spans="1:7" x14ac:dyDescent="0.35">
      <c r="A17589">
        <v>31012025</v>
      </c>
      <c r="B17589" t="s">
        <v>783</v>
      </c>
      <c r="C17589" t="s">
        <v>590</v>
      </c>
      <c r="D17589" t="s">
        <v>343</v>
      </c>
      <c r="E17589" t="s">
        <v>101</v>
      </c>
    </row>
    <row r="17590" spans="1:7" x14ac:dyDescent="0.35">
      <c r="A17590">
        <v>31012025</v>
      </c>
      <c r="B17590" t="s">
        <v>540</v>
      </c>
      <c r="C17590" t="s">
        <v>132</v>
      </c>
      <c r="D17590" t="s">
        <v>344</v>
      </c>
      <c r="E17590" t="s">
        <v>345</v>
      </c>
      <c r="F17590" t="s">
        <v>101</v>
      </c>
    </row>
    <row r="17591" spans="1:7" x14ac:dyDescent="0.35">
      <c r="A17591">
        <v>31012025</v>
      </c>
      <c r="B17591" t="s">
        <v>795</v>
      </c>
      <c r="C17591" t="s">
        <v>597</v>
      </c>
      <c r="D17591" t="s">
        <v>132</v>
      </c>
      <c r="E17591" t="s">
        <v>347</v>
      </c>
      <c r="F17591" t="s">
        <v>101</v>
      </c>
    </row>
    <row r="17592" spans="1:7" x14ac:dyDescent="0.35">
      <c r="A17592">
        <v>31012025</v>
      </c>
      <c r="B17592" t="s">
        <v>871</v>
      </c>
      <c r="C17592" t="s">
        <v>611</v>
      </c>
      <c r="D17592" t="s">
        <v>132</v>
      </c>
      <c r="E17592" t="s">
        <v>348</v>
      </c>
      <c r="F17592" t="s">
        <v>101</v>
      </c>
    </row>
    <row r="17593" spans="1:7" x14ac:dyDescent="0.35">
      <c r="A17593">
        <v>31012025</v>
      </c>
      <c r="B17593" t="s">
        <v>589</v>
      </c>
      <c r="C17593" t="s">
        <v>555</v>
      </c>
      <c r="D17593" t="s">
        <v>132</v>
      </c>
      <c r="E17593" t="s">
        <v>350</v>
      </c>
      <c r="F17593" t="s">
        <v>101</v>
      </c>
    </row>
    <row r="17594" spans="1:7" x14ac:dyDescent="0.35">
      <c r="A17594">
        <v>31012025</v>
      </c>
      <c r="B17594" t="s">
        <v>844</v>
      </c>
      <c r="C17594" t="s">
        <v>592</v>
      </c>
      <c r="D17594" t="s">
        <v>132</v>
      </c>
      <c r="E17594" t="s">
        <v>352</v>
      </c>
      <c r="F17594" t="s">
        <v>101</v>
      </c>
    </row>
    <row r="17595" spans="1:7" x14ac:dyDescent="0.35">
      <c r="A17595">
        <v>31012025</v>
      </c>
      <c r="B17595" t="s">
        <v>921</v>
      </c>
      <c r="C17595" t="s">
        <v>566</v>
      </c>
      <c r="D17595" t="s">
        <v>132</v>
      </c>
      <c r="E17595" t="s">
        <v>133</v>
      </c>
      <c r="F17595" t="s">
        <v>355</v>
      </c>
    </row>
    <row r="17596" spans="1:7" x14ac:dyDescent="0.35">
      <c r="A17596">
        <v>31012025</v>
      </c>
      <c r="B17596" t="s">
        <v>856</v>
      </c>
      <c r="C17596" t="s">
        <v>451</v>
      </c>
      <c r="D17596" t="s">
        <v>132</v>
      </c>
      <c r="E17596" t="s">
        <v>356</v>
      </c>
      <c r="F17596" t="s">
        <v>101</v>
      </c>
    </row>
    <row r="17597" spans="1:7" x14ac:dyDescent="0.35">
      <c r="A17597">
        <v>31012025</v>
      </c>
      <c r="B17597" t="s">
        <v>218</v>
      </c>
      <c r="C17597" t="s">
        <v>405</v>
      </c>
      <c r="D17597" t="s">
        <v>359</v>
      </c>
      <c r="E17597" t="s">
        <v>360</v>
      </c>
      <c r="F17597" t="s">
        <v>101</v>
      </c>
    </row>
    <row r="17598" spans="1:7" x14ac:dyDescent="0.35">
      <c r="A17598">
        <v>31012025</v>
      </c>
      <c r="B17598" t="s">
        <v>850</v>
      </c>
      <c r="C17598" t="s">
        <v>218</v>
      </c>
      <c r="D17598" t="s">
        <v>359</v>
      </c>
      <c r="E17598" t="s">
        <v>362</v>
      </c>
      <c r="F17598" t="s">
        <v>101</v>
      </c>
    </row>
    <row r="17599" spans="1:7" x14ac:dyDescent="0.35">
      <c r="A17599">
        <v>31012025</v>
      </c>
      <c r="B17599" t="s">
        <v>515</v>
      </c>
      <c r="C17599" t="s">
        <v>359</v>
      </c>
      <c r="D17599" t="s">
        <v>362</v>
      </c>
      <c r="E17599" t="s">
        <v>140</v>
      </c>
      <c r="F17599" t="s">
        <v>364</v>
      </c>
      <c r="G17599" t="s">
        <v>101</v>
      </c>
    </row>
    <row r="17600" spans="1:7" x14ac:dyDescent="0.35">
      <c r="A17600">
        <v>31012025</v>
      </c>
      <c r="B17600" t="s">
        <v>850</v>
      </c>
      <c r="C17600" t="s">
        <v>507</v>
      </c>
      <c r="D17600" t="s">
        <v>366</v>
      </c>
      <c r="E17600" t="s">
        <v>257</v>
      </c>
      <c r="F17600" t="s">
        <v>367</v>
      </c>
      <c r="G17600" t="s">
        <v>101</v>
      </c>
    </row>
    <row r="17601" spans="1:9" x14ac:dyDescent="0.35">
      <c r="A17601">
        <v>31012025</v>
      </c>
      <c r="B17601" t="s">
        <v>810</v>
      </c>
      <c r="C17601" t="s">
        <v>572</v>
      </c>
      <c r="D17601" t="s">
        <v>369</v>
      </c>
      <c r="E17601" t="s">
        <v>370</v>
      </c>
      <c r="F17601" t="s">
        <v>101</v>
      </c>
    </row>
    <row r="17602" spans="1:9" x14ac:dyDescent="0.35">
      <c r="A17602">
        <v>31012025</v>
      </c>
      <c r="B17602" t="s">
        <v>822</v>
      </c>
      <c r="C17602" t="s">
        <v>515</v>
      </c>
      <c r="D17602" t="s">
        <v>371</v>
      </c>
      <c r="E17602" t="s">
        <v>101</v>
      </c>
    </row>
    <row r="17603" spans="1:9" x14ac:dyDescent="0.35">
      <c r="A17603">
        <v>31012025</v>
      </c>
      <c r="B17603" t="s">
        <v>783</v>
      </c>
      <c r="C17603" t="s">
        <v>183</v>
      </c>
      <c r="D17603" t="s">
        <v>372</v>
      </c>
      <c r="E17603" t="s">
        <v>101</v>
      </c>
    </row>
    <row r="17604" spans="1:9" x14ac:dyDescent="0.35">
      <c r="A17604">
        <v>31012025</v>
      </c>
      <c r="B17604" t="s">
        <v>623</v>
      </c>
      <c r="C17604" t="s">
        <v>373</v>
      </c>
      <c r="D17604" t="s">
        <v>101</v>
      </c>
    </row>
    <row r="17605" spans="1:9" x14ac:dyDescent="0.35">
      <c r="A17605">
        <v>31012025</v>
      </c>
      <c r="B17605" t="s">
        <v>836</v>
      </c>
      <c r="C17605" t="s">
        <v>557</v>
      </c>
      <c r="D17605" t="s">
        <v>376</v>
      </c>
      <c r="E17605" t="s">
        <v>140</v>
      </c>
      <c r="F17605" t="s">
        <v>331</v>
      </c>
      <c r="G17605" t="s">
        <v>377</v>
      </c>
      <c r="H17605" t="s">
        <v>101</v>
      </c>
    </row>
    <row r="17606" spans="1:9" x14ac:dyDescent="0.35">
      <c r="A17606">
        <v>31012025</v>
      </c>
      <c r="B17606" t="s">
        <v>871</v>
      </c>
      <c r="C17606" t="s">
        <v>413</v>
      </c>
      <c r="D17606" t="s">
        <v>378</v>
      </c>
    </row>
    <row r="17607" spans="1:9" x14ac:dyDescent="0.35">
      <c r="A17607">
        <v>31012025</v>
      </c>
      <c r="B17607" t="s">
        <v>828</v>
      </c>
      <c r="C17607" t="s">
        <v>479</v>
      </c>
      <c r="D17607" t="s">
        <v>380</v>
      </c>
      <c r="E17607" t="s">
        <v>101</v>
      </c>
    </row>
    <row r="17608" spans="1:9" x14ac:dyDescent="0.35">
      <c r="A17608">
        <v>31012025</v>
      </c>
      <c r="B17608" t="s">
        <v>855</v>
      </c>
      <c r="C17608" t="s">
        <v>507</v>
      </c>
      <c r="D17608" t="s">
        <v>382</v>
      </c>
      <c r="E17608" t="s">
        <v>383</v>
      </c>
    </row>
    <row r="17609" spans="1:9" x14ac:dyDescent="0.35">
      <c r="A17609">
        <v>31012025</v>
      </c>
      <c r="B17609" t="s">
        <v>846</v>
      </c>
      <c r="C17609" t="s">
        <v>440</v>
      </c>
      <c r="D17609" t="s">
        <v>385</v>
      </c>
      <c r="E17609" t="s">
        <v>386</v>
      </c>
    </row>
    <row r="17610" spans="1:9" x14ac:dyDescent="0.35">
      <c r="A17610">
        <v>31012025</v>
      </c>
      <c r="B17610" t="s">
        <v>823</v>
      </c>
      <c r="C17610" t="s">
        <v>413</v>
      </c>
      <c r="D17610" t="s">
        <v>388</v>
      </c>
      <c r="E17610" t="s">
        <v>101</v>
      </c>
    </row>
    <row r="17611" spans="1:9" x14ac:dyDescent="0.35">
      <c r="A17611">
        <v>31012025</v>
      </c>
      <c r="B17611" t="s">
        <v>327</v>
      </c>
      <c r="C17611" t="s">
        <v>391</v>
      </c>
      <c r="D17611" t="s">
        <v>101</v>
      </c>
    </row>
    <row r="17612" spans="1:9" x14ac:dyDescent="0.35">
      <c r="A17612">
        <v>31012025</v>
      </c>
      <c r="B17612" t="s">
        <v>824</v>
      </c>
      <c r="C17612" t="s">
        <v>504</v>
      </c>
      <c r="D17612" t="s">
        <v>393</v>
      </c>
    </row>
    <row r="17613" spans="1:9" x14ac:dyDescent="0.35">
      <c r="A17613">
        <v>31012025</v>
      </c>
      <c r="B17613" t="s">
        <v>806</v>
      </c>
      <c r="C17613" t="s">
        <v>495</v>
      </c>
      <c r="D17613" t="s">
        <v>394</v>
      </c>
      <c r="E17613" t="s">
        <v>395</v>
      </c>
      <c r="F17613" t="s">
        <v>101</v>
      </c>
    </row>
    <row r="17614" spans="1:9" x14ac:dyDescent="0.35">
      <c r="A17614">
        <v>31012025</v>
      </c>
      <c r="B17614" t="s">
        <v>844</v>
      </c>
      <c r="C17614" t="s">
        <v>493</v>
      </c>
      <c r="D17614" t="s">
        <v>396</v>
      </c>
    </row>
    <row r="17615" spans="1:9" x14ac:dyDescent="0.35">
      <c r="A17615">
        <v>31012025</v>
      </c>
      <c r="B17615" t="s">
        <v>536</v>
      </c>
      <c r="C17615" t="s">
        <v>397</v>
      </c>
      <c r="D17615" t="s">
        <v>101</v>
      </c>
    </row>
    <row r="17616" spans="1:9" x14ac:dyDescent="0.35">
      <c r="A17616">
        <v>31012025</v>
      </c>
      <c r="B17616" t="s">
        <v>796</v>
      </c>
      <c r="C17616" t="s">
        <v>459</v>
      </c>
      <c r="D17616" t="s">
        <v>399</v>
      </c>
      <c r="E17616" t="s">
        <v>140</v>
      </c>
      <c r="F17616" t="s">
        <v>400</v>
      </c>
      <c r="G17616" t="s">
        <v>257</v>
      </c>
      <c r="H17616" t="s">
        <v>331</v>
      </c>
      <c r="I17616" t="s">
        <v>401</v>
      </c>
    </row>
    <row r="17617" spans="1:7" x14ac:dyDescent="0.35">
      <c r="A17617">
        <v>31012025</v>
      </c>
      <c r="B17617" t="s">
        <v>823</v>
      </c>
      <c r="C17617" t="s">
        <v>576</v>
      </c>
      <c r="D17617" t="s">
        <v>399</v>
      </c>
      <c r="E17617" t="s">
        <v>187</v>
      </c>
      <c r="F17617" t="s">
        <v>101</v>
      </c>
    </row>
    <row r="17618" spans="1:7" x14ac:dyDescent="0.35">
      <c r="A17618">
        <v>31012025</v>
      </c>
      <c r="B17618" t="s">
        <v>733</v>
      </c>
      <c r="C17618" t="s">
        <v>525</v>
      </c>
      <c r="D17618" t="s">
        <v>399</v>
      </c>
      <c r="E17618" t="s">
        <v>403</v>
      </c>
      <c r="F17618" t="s">
        <v>101</v>
      </c>
    </row>
    <row r="17619" spans="1:7" x14ac:dyDescent="0.35">
      <c r="A17619">
        <v>31012025</v>
      </c>
      <c r="B17619" t="s">
        <v>845</v>
      </c>
      <c r="C17619" t="s">
        <v>540</v>
      </c>
      <c r="D17619" t="s">
        <v>399</v>
      </c>
      <c r="E17619" t="s">
        <v>404</v>
      </c>
      <c r="F17619" t="s">
        <v>101</v>
      </c>
    </row>
    <row r="17620" spans="1:7" x14ac:dyDescent="0.35">
      <c r="A17620">
        <v>30012025</v>
      </c>
      <c r="B17620" t="s">
        <v>752</v>
      </c>
      <c r="C17620" t="s">
        <v>657</v>
      </c>
      <c r="D17620" t="s">
        <v>100</v>
      </c>
      <c r="E17620" t="s">
        <v>101</v>
      </c>
    </row>
    <row r="17621" spans="1:7" x14ac:dyDescent="0.35">
      <c r="A17621">
        <v>30012025</v>
      </c>
      <c r="B17621" t="s">
        <v>783</v>
      </c>
      <c r="C17621" t="s">
        <v>504</v>
      </c>
      <c r="D17621" t="s">
        <v>104</v>
      </c>
      <c r="E17621" t="s">
        <v>101</v>
      </c>
    </row>
    <row r="17622" spans="1:7" x14ac:dyDescent="0.35">
      <c r="A17622">
        <v>30012025</v>
      </c>
      <c r="B17622" t="s">
        <v>873</v>
      </c>
      <c r="C17622" t="s">
        <v>459</v>
      </c>
      <c r="D17622" t="s">
        <v>107</v>
      </c>
      <c r="E17622" t="s">
        <v>108</v>
      </c>
      <c r="F17622" t="s">
        <v>101</v>
      </c>
    </row>
    <row r="17623" spans="1:7" x14ac:dyDescent="0.35">
      <c r="A17623">
        <v>30012025</v>
      </c>
      <c r="B17623" t="s">
        <v>757</v>
      </c>
      <c r="C17623" t="s">
        <v>275</v>
      </c>
      <c r="D17623" t="s">
        <v>111</v>
      </c>
      <c r="E17623" t="s">
        <v>101</v>
      </c>
    </row>
    <row r="17624" spans="1:7" x14ac:dyDescent="0.35">
      <c r="A17624">
        <v>30012025</v>
      </c>
      <c r="B17624" t="s">
        <v>259</v>
      </c>
      <c r="C17624" t="s">
        <v>337</v>
      </c>
      <c r="D17624" t="s">
        <v>114</v>
      </c>
      <c r="E17624" t="s">
        <v>115</v>
      </c>
      <c r="F17624" t="s">
        <v>116</v>
      </c>
    </row>
    <row r="17625" spans="1:7" x14ac:dyDescent="0.35">
      <c r="A17625">
        <v>30012025</v>
      </c>
      <c r="B17625" t="s">
        <v>146</v>
      </c>
      <c r="C17625" t="s">
        <v>186</v>
      </c>
      <c r="D17625" t="s">
        <v>114</v>
      </c>
      <c r="E17625" t="s">
        <v>119</v>
      </c>
      <c r="F17625" t="s">
        <v>120</v>
      </c>
      <c r="G17625" t="s">
        <v>121</v>
      </c>
    </row>
    <row r="17626" spans="1:7" x14ac:dyDescent="0.35">
      <c r="A17626">
        <v>30012025</v>
      </c>
      <c r="B17626" t="s">
        <v>128</v>
      </c>
      <c r="C17626" t="s">
        <v>381</v>
      </c>
      <c r="D17626" t="s">
        <v>114</v>
      </c>
      <c r="E17626" t="s">
        <v>124</v>
      </c>
    </row>
    <row r="17627" spans="1:7" x14ac:dyDescent="0.35">
      <c r="A17627">
        <v>30012025</v>
      </c>
      <c r="B17627" t="s">
        <v>162</v>
      </c>
      <c r="C17627" t="s">
        <v>143</v>
      </c>
      <c r="D17627" t="s">
        <v>114</v>
      </c>
      <c r="E17627" t="s">
        <v>127</v>
      </c>
    </row>
    <row r="17628" spans="1:7" x14ac:dyDescent="0.35">
      <c r="A17628">
        <v>30012025</v>
      </c>
      <c r="B17628" t="s">
        <v>402</v>
      </c>
      <c r="C17628" t="s">
        <v>212</v>
      </c>
      <c r="D17628" t="s">
        <v>114</v>
      </c>
      <c r="E17628" t="s">
        <v>130</v>
      </c>
    </row>
    <row r="17629" spans="1:7" x14ac:dyDescent="0.35">
      <c r="A17629">
        <v>30012025</v>
      </c>
      <c r="B17629" t="s">
        <v>244</v>
      </c>
      <c r="C17629" t="s">
        <v>186</v>
      </c>
      <c r="D17629" t="s">
        <v>114</v>
      </c>
      <c r="E17629" t="s">
        <v>132</v>
      </c>
      <c r="F17629" t="s">
        <v>133</v>
      </c>
    </row>
    <row r="17630" spans="1:7" x14ac:dyDescent="0.35">
      <c r="A17630">
        <v>30012025</v>
      </c>
      <c r="B17630" t="s">
        <v>804</v>
      </c>
      <c r="C17630" t="s">
        <v>224</v>
      </c>
      <c r="D17630" t="s">
        <v>135</v>
      </c>
      <c r="E17630" t="s">
        <v>136</v>
      </c>
    </row>
    <row r="17631" spans="1:7" x14ac:dyDescent="0.35">
      <c r="A17631">
        <v>30012025</v>
      </c>
      <c r="B17631" t="s">
        <v>787</v>
      </c>
      <c r="C17631" t="s">
        <v>578</v>
      </c>
      <c r="D17631" t="s">
        <v>139</v>
      </c>
      <c r="E17631" t="s">
        <v>140</v>
      </c>
      <c r="F17631" t="s">
        <v>141</v>
      </c>
      <c r="G17631" t="s">
        <v>101</v>
      </c>
    </row>
    <row r="17632" spans="1:7" x14ac:dyDescent="0.35">
      <c r="A17632">
        <v>30012025</v>
      </c>
      <c r="B17632" t="s">
        <v>824</v>
      </c>
      <c r="C17632" t="s">
        <v>504</v>
      </c>
      <c r="D17632" t="s">
        <v>144</v>
      </c>
      <c r="E17632" t="s">
        <v>101</v>
      </c>
    </row>
    <row r="17633" spans="1:7" x14ac:dyDescent="0.35">
      <c r="A17633">
        <v>30012025</v>
      </c>
      <c r="B17633" t="s">
        <v>781</v>
      </c>
      <c r="C17633" t="s">
        <v>637</v>
      </c>
      <c r="D17633" t="s">
        <v>147</v>
      </c>
      <c r="E17633" t="s">
        <v>148</v>
      </c>
      <c r="F17633" t="s">
        <v>149</v>
      </c>
    </row>
    <row r="17634" spans="1:7" x14ac:dyDescent="0.35">
      <c r="A17634">
        <v>30012025</v>
      </c>
      <c r="B17634" t="s">
        <v>778</v>
      </c>
      <c r="C17634" t="s">
        <v>218</v>
      </c>
      <c r="D17634" t="s">
        <v>152</v>
      </c>
      <c r="E17634" t="s">
        <v>140</v>
      </c>
      <c r="F17634" t="s">
        <v>153</v>
      </c>
      <c r="G17634" t="s">
        <v>101</v>
      </c>
    </row>
    <row r="17635" spans="1:7" x14ac:dyDescent="0.35">
      <c r="A17635">
        <v>30012025</v>
      </c>
      <c r="B17635" t="s">
        <v>877</v>
      </c>
      <c r="C17635" t="s">
        <v>570</v>
      </c>
      <c r="D17635" t="s">
        <v>156</v>
      </c>
      <c r="E17635" t="s">
        <v>101</v>
      </c>
    </row>
    <row r="17636" spans="1:7" x14ac:dyDescent="0.35">
      <c r="A17636">
        <v>30012025</v>
      </c>
      <c r="B17636" t="s">
        <v>609</v>
      </c>
      <c r="C17636" t="s">
        <v>159</v>
      </c>
      <c r="D17636" t="s">
        <v>101</v>
      </c>
    </row>
    <row r="17637" spans="1:7" x14ac:dyDescent="0.35">
      <c r="A17637">
        <v>30012025</v>
      </c>
      <c r="B17637" t="s">
        <v>520</v>
      </c>
      <c r="C17637" t="s">
        <v>161</v>
      </c>
      <c r="D17637" t="s">
        <v>101</v>
      </c>
    </row>
    <row r="17638" spans="1:7" x14ac:dyDescent="0.35">
      <c r="A17638">
        <v>30012025</v>
      </c>
      <c r="B17638" t="s">
        <v>806</v>
      </c>
      <c r="C17638" t="s">
        <v>145</v>
      </c>
      <c r="D17638" t="s">
        <v>164</v>
      </c>
      <c r="E17638" t="s">
        <v>101</v>
      </c>
    </row>
    <row r="17639" spans="1:7" x14ac:dyDescent="0.35">
      <c r="A17639">
        <v>30012025</v>
      </c>
      <c r="B17639" t="s">
        <v>765</v>
      </c>
      <c r="C17639" t="s">
        <v>520</v>
      </c>
      <c r="D17639" t="s">
        <v>167</v>
      </c>
    </row>
    <row r="17640" spans="1:7" x14ac:dyDescent="0.35">
      <c r="A17640">
        <v>30012025</v>
      </c>
      <c r="B17640" t="s">
        <v>849</v>
      </c>
      <c r="C17640" t="s">
        <v>511</v>
      </c>
      <c r="D17640" t="s">
        <v>169</v>
      </c>
      <c r="E17640" t="s">
        <v>170</v>
      </c>
      <c r="F17640" t="s">
        <v>101</v>
      </c>
    </row>
    <row r="17641" spans="1:7" x14ac:dyDescent="0.35">
      <c r="A17641">
        <v>30012025</v>
      </c>
      <c r="B17641" t="s">
        <v>765</v>
      </c>
      <c r="C17641" t="s">
        <v>520</v>
      </c>
      <c r="D17641" t="s">
        <v>173</v>
      </c>
      <c r="E17641" t="s">
        <v>101</v>
      </c>
    </row>
    <row r="17642" spans="1:7" x14ac:dyDescent="0.35">
      <c r="A17642">
        <v>30012025</v>
      </c>
      <c r="B17642" t="s">
        <v>755</v>
      </c>
      <c r="C17642" t="s">
        <v>504</v>
      </c>
      <c r="D17642" t="s">
        <v>176</v>
      </c>
      <c r="E17642" t="s">
        <v>101</v>
      </c>
    </row>
    <row r="17643" spans="1:7" x14ac:dyDescent="0.35">
      <c r="A17643">
        <v>30012025</v>
      </c>
      <c r="B17643" t="s">
        <v>831</v>
      </c>
      <c r="C17643" t="s">
        <v>451</v>
      </c>
      <c r="D17643" t="s">
        <v>176</v>
      </c>
      <c r="E17643" t="s">
        <v>149</v>
      </c>
    </row>
    <row r="17644" spans="1:7" x14ac:dyDescent="0.35">
      <c r="A17644">
        <v>30012025</v>
      </c>
      <c r="B17644" t="s">
        <v>775</v>
      </c>
      <c r="C17644" t="s">
        <v>387</v>
      </c>
      <c r="D17644" t="s">
        <v>181</v>
      </c>
      <c r="E17644" t="s">
        <v>182</v>
      </c>
      <c r="F17644" t="s">
        <v>101</v>
      </c>
    </row>
    <row r="17645" spans="1:7" x14ac:dyDescent="0.35">
      <c r="A17645">
        <v>30012025</v>
      </c>
      <c r="B17645" t="s">
        <v>810</v>
      </c>
      <c r="C17645" t="s">
        <v>413</v>
      </c>
      <c r="D17645" t="s">
        <v>184</v>
      </c>
      <c r="E17645" t="s">
        <v>101</v>
      </c>
    </row>
    <row r="17646" spans="1:7" x14ac:dyDescent="0.35">
      <c r="A17646">
        <v>30012025</v>
      </c>
      <c r="B17646" t="s">
        <v>417</v>
      </c>
      <c r="C17646" t="s">
        <v>187</v>
      </c>
      <c r="D17646" t="s">
        <v>101</v>
      </c>
    </row>
    <row r="17647" spans="1:7" x14ac:dyDescent="0.35">
      <c r="A17647">
        <v>30012025</v>
      </c>
      <c r="B17647" t="s">
        <v>838</v>
      </c>
      <c r="C17647" t="s">
        <v>375</v>
      </c>
      <c r="D17647" t="s">
        <v>190</v>
      </c>
      <c r="E17647" t="s">
        <v>191</v>
      </c>
      <c r="F17647" t="s">
        <v>101</v>
      </c>
    </row>
    <row r="17648" spans="1:7" x14ac:dyDescent="0.35">
      <c r="A17648">
        <v>30012025</v>
      </c>
      <c r="B17648" t="s">
        <v>608</v>
      </c>
      <c r="C17648" t="s">
        <v>190</v>
      </c>
      <c r="D17648" t="s">
        <v>194</v>
      </c>
      <c r="E17648" t="s">
        <v>101</v>
      </c>
    </row>
    <row r="17649" spans="1:7" x14ac:dyDescent="0.35">
      <c r="A17649">
        <v>30012025</v>
      </c>
      <c r="B17649" t="s">
        <v>778</v>
      </c>
      <c r="C17649" t="s">
        <v>551</v>
      </c>
      <c r="D17649" t="s">
        <v>190</v>
      </c>
      <c r="E17649" t="s">
        <v>196</v>
      </c>
      <c r="F17649" t="s">
        <v>101</v>
      </c>
    </row>
    <row r="17650" spans="1:7" x14ac:dyDescent="0.35">
      <c r="A17650">
        <v>30012025</v>
      </c>
      <c r="B17650" t="s">
        <v>418</v>
      </c>
      <c r="C17650" t="s">
        <v>198</v>
      </c>
      <c r="D17650" t="s">
        <v>140</v>
      </c>
      <c r="E17650" t="s">
        <v>199</v>
      </c>
      <c r="F17650" t="s">
        <v>200</v>
      </c>
      <c r="G17650" t="s">
        <v>101</v>
      </c>
    </row>
    <row r="17651" spans="1:7" x14ac:dyDescent="0.35">
      <c r="A17651">
        <v>30012025</v>
      </c>
      <c r="B17651" t="s">
        <v>764</v>
      </c>
      <c r="C17651" t="s">
        <v>598</v>
      </c>
      <c r="D17651" t="s">
        <v>61</v>
      </c>
      <c r="E17651" t="s">
        <v>101</v>
      </c>
    </row>
    <row r="17652" spans="1:7" x14ac:dyDescent="0.35">
      <c r="A17652">
        <v>30012025</v>
      </c>
      <c r="B17652" t="s">
        <v>778</v>
      </c>
      <c r="C17652" t="s">
        <v>493</v>
      </c>
      <c r="D17652" t="s">
        <v>205</v>
      </c>
      <c r="E17652" t="s">
        <v>101</v>
      </c>
    </row>
    <row r="17653" spans="1:7" x14ac:dyDescent="0.35">
      <c r="A17653">
        <v>30012025</v>
      </c>
      <c r="B17653" t="s">
        <v>853</v>
      </c>
      <c r="C17653" t="s">
        <v>557</v>
      </c>
      <c r="D17653" t="s">
        <v>208</v>
      </c>
      <c r="E17653" t="s">
        <v>101</v>
      </c>
    </row>
    <row r="17654" spans="1:7" x14ac:dyDescent="0.35">
      <c r="A17654">
        <v>30012025</v>
      </c>
      <c r="B17654" t="s">
        <v>810</v>
      </c>
      <c r="C17654" t="s">
        <v>496</v>
      </c>
      <c r="D17654" t="s">
        <v>210</v>
      </c>
      <c r="E17654" t="s">
        <v>211</v>
      </c>
      <c r="F17654" t="s">
        <v>101</v>
      </c>
    </row>
    <row r="17655" spans="1:7" x14ac:dyDescent="0.35">
      <c r="A17655">
        <v>30012025</v>
      </c>
      <c r="B17655" t="s">
        <v>661</v>
      </c>
      <c r="C17655" t="s">
        <v>466</v>
      </c>
      <c r="D17655" t="s">
        <v>214</v>
      </c>
      <c r="E17655" t="s">
        <v>215</v>
      </c>
      <c r="F17655" t="s">
        <v>101</v>
      </c>
    </row>
    <row r="17656" spans="1:7" x14ac:dyDescent="0.35">
      <c r="A17656">
        <v>30012025</v>
      </c>
      <c r="B17656" t="s">
        <v>806</v>
      </c>
      <c r="C17656" t="s">
        <v>578</v>
      </c>
      <c r="D17656" t="s">
        <v>217</v>
      </c>
      <c r="E17656" t="s">
        <v>101</v>
      </c>
    </row>
    <row r="17657" spans="1:7" x14ac:dyDescent="0.35">
      <c r="A17657">
        <v>30012025</v>
      </c>
      <c r="B17657" t="s">
        <v>756</v>
      </c>
      <c r="C17657" t="s">
        <v>578</v>
      </c>
      <c r="D17657" t="s">
        <v>220</v>
      </c>
      <c r="E17657" t="s">
        <v>101</v>
      </c>
    </row>
    <row r="17658" spans="1:7" x14ac:dyDescent="0.35">
      <c r="A17658">
        <v>30012025</v>
      </c>
      <c r="B17658" t="s">
        <v>796</v>
      </c>
      <c r="C17658" t="s">
        <v>218</v>
      </c>
      <c r="D17658" t="s">
        <v>222</v>
      </c>
    </row>
    <row r="17659" spans="1:7" x14ac:dyDescent="0.35">
      <c r="A17659">
        <v>30012025</v>
      </c>
      <c r="B17659" t="s">
        <v>886</v>
      </c>
      <c r="C17659" t="s">
        <v>456</v>
      </c>
      <c r="D17659" t="s">
        <v>223</v>
      </c>
    </row>
    <row r="17660" spans="1:7" x14ac:dyDescent="0.35">
      <c r="A17660">
        <v>30012025</v>
      </c>
      <c r="B17660" t="s">
        <v>770</v>
      </c>
      <c r="C17660" t="s">
        <v>602</v>
      </c>
      <c r="D17660" t="s">
        <v>225</v>
      </c>
      <c r="E17660" t="s">
        <v>101</v>
      </c>
    </row>
    <row r="17661" spans="1:7" x14ac:dyDescent="0.35">
      <c r="A17661">
        <v>30012025</v>
      </c>
      <c r="B17661" t="s">
        <v>733</v>
      </c>
      <c r="C17661" t="s">
        <v>493</v>
      </c>
      <c r="D17661" t="s">
        <v>225</v>
      </c>
      <c r="E17661" t="s">
        <v>228</v>
      </c>
      <c r="F17661" t="s">
        <v>229</v>
      </c>
    </row>
    <row r="17662" spans="1:7" x14ac:dyDescent="0.35">
      <c r="A17662">
        <v>30012025</v>
      </c>
      <c r="B17662" t="s">
        <v>833</v>
      </c>
      <c r="C17662" t="s">
        <v>444</v>
      </c>
      <c r="D17662" t="s">
        <v>232</v>
      </c>
      <c r="E17662" t="s">
        <v>101</v>
      </c>
    </row>
    <row r="17663" spans="1:7" x14ac:dyDescent="0.35">
      <c r="A17663">
        <v>30012025</v>
      </c>
      <c r="B17663" t="s">
        <v>718</v>
      </c>
      <c r="C17663" t="s">
        <v>609</v>
      </c>
      <c r="D17663" t="s">
        <v>235</v>
      </c>
      <c r="E17663" t="s">
        <v>236</v>
      </c>
      <c r="F17663" t="s">
        <v>101</v>
      </c>
    </row>
    <row r="17664" spans="1:7" x14ac:dyDescent="0.35">
      <c r="A17664">
        <v>30012025</v>
      </c>
      <c r="B17664" t="s">
        <v>593</v>
      </c>
      <c r="C17664" t="s">
        <v>547</v>
      </c>
      <c r="D17664" t="s">
        <v>235</v>
      </c>
      <c r="E17664" t="s">
        <v>239</v>
      </c>
      <c r="F17664" t="s">
        <v>149</v>
      </c>
    </row>
    <row r="17665" spans="1:7" x14ac:dyDescent="0.35">
      <c r="A17665">
        <v>30012025</v>
      </c>
      <c r="B17665" t="s">
        <v>874</v>
      </c>
      <c r="C17665" t="s">
        <v>137</v>
      </c>
      <c r="D17665" t="s">
        <v>235</v>
      </c>
      <c r="E17665" t="s">
        <v>241</v>
      </c>
      <c r="F17665" t="s">
        <v>101</v>
      </c>
    </row>
    <row r="17666" spans="1:7" x14ac:dyDescent="0.35">
      <c r="A17666">
        <v>30012025</v>
      </c>
      <c r="B17666" t="s">
        <v>765</v>
      </c>
      <c r="C17666" t="s">
        <v>438</v>
      </c>
      <c r="D17666" t="s">
        <v>243</v>
      </c>
      <c r="E17666" t="s">
        <v>101</v>
      </c>
    </row>
    <row r="17667" spans="1:7" x14ac:dyDescent="0.35">
      <c r="A17667">
        <v>30012025</v>
      </c>
      <c r="B17667" t="s">
        <v>806</v>
      </c>
      <c r="C17667" t="s">
        <v>496</v>
      </c>
      <c r="D17667" t="s">
        <v>245</v>
      </c>
      <c r="E17667" t="s">
        <v>246</v>
      </c>
    </row>
    <row r="17668" spans="1:7" x14ac:dyDescent="0.35">
      <c r="A17668">
        <v>30012025</v>
      </c>
      <c r="B17668" t="s">
        <v>856</v>
      </c>
      <c r="C17668" t="s">
        <v>565</v>
      </c>
      <c r="D17668" t="s">
        <v>245</v>
      </c>
      <c r="E17668" t="s">
        <v>249</v>
      </c>
    </row>
    <row r="17669" spans="1:7" x14ac:dyDescent="0.35">
      <c r="A17669">
        <v>30012025</v>
      </c>
      <c r="B17669" t="s">
        <v>908</v>
      </c>
      <c r="C17669" t="s">
        <v>247</v>
      </c>
      <c r="D17669" t="s">
        <v>252</v>
      </c>
      <c r="E17669" t="s">
        <v>101</v>
      </c>
    </row>
    <row r="17670" spans="1:7" x14ac:dyDescent="0.35">
      <c r="A17670">
        <v>30012025</v>
      </c>
      <c r="B17670" t="s">
        <v>873</v>
      </c>
      <c r="C17670" t="s">
        <v>455</v>
      </c>
      <c r="D17670" t="s">
        <v>254</v>
      </c>
    </row>
    <row r="17671" spans="1:7" x14ac:dyDescent="0.35">
      <c r="A17671">
        <v>30012025</v>
      </c>
      <c r="B17671" t="s">
        <v>639</v>
      </c>
      <c r="C17671" t="s">
        <v>460</v>
      </c>
      <c r="D17671" t="s">
        <v>256</v>
      </c>
      <c r="E17671" t="s">
        <v>257</v>
      </c>
      <c r="F17671" t="s">
        <v>236</v>
      </c>
      <c r="G17671" t="s">
        <v>101</v>
      </c>
    </row>
    <row r="17672" spans="1:7" x14ac:dyDescent="0.35">
      <c r="A17672">
        <v>30012025</v>
      </c>
      <c r="B17672" t="s">
        <v>765</v>
      </c>
      <c r="C17672" t="s">
        <v>419</v>
      </c>
      <c r="D17672" t="s">
        <v>260</v>
      </c>
      <c r="E17672" t="s">
        <v>136</v>
      </c>
      <c r="F17672" t="s">
        <v>101</v>
      </c>
    </row>
    <row r="17673" spans="1:7" x14ac:dyDescent="0.35">
      <c r="A17673">
        <v>30012025</v>
      </c>
      <c r="B17673" t="s">
        <v>611</v>
      </c>
      <c r="C17673" t="s">
        <v>261</v>
      </c>
      <c r="D17673" t="s">
        <v>262</v>
      </c>
      <c r="E17673" t="s">
        <v>101</v>
      </c>
    </row>
    <row r="17674" spans="1:7" x14ac:dyDescent="0.35">
      <c r="A17674">
        <v>30012025</v>
      </c>
      <c r="B17674" t="s">
        <v>594</v>
      </c>
      <c r="C17674" t="s">
        <v>264</v>
      </c>
      <c r="D17674" t="s">
        <v>101</v>
      </c>
    </row>
    <row r="17675" spans="1:7" x14ac:dyDescent="0.35">
      <c r="A17675">
        <v>30012025</v>
      </c>
      <c r="B17675" t="s">
        <v>440</v>
      </c>
      <c r="C17675" t="s">
        <v>264</v>
      </c>
      <c r="D17675" t="s">
        <v>149</v>
      </c>
    </row>
    <row r="17676" spans="1:7" x14ac:dyDescent="0.35">
      <c r="A17676">
        <v>30012025</v>
      </c>
      <c r="B17676" t="s">
        <v>812</v>
      </c>
      <c r="C17676" t="s">
        <v>518</v>
      </c>
      <c r="D17676" t="s">
        <v>265</v>
      </c>
      <c r="E17676" t="s">
        <v>101</v>
      </c>
      <c r="F17676" t="s">
        <v>266</v>
      </c>
    </row>
    <row r="17677" spans="1:7" x14ac:dyDescent="0.35">
      <c r="A17677">
        <v>30012025</v>
      </c>
      <c r="B17677" t="s">
        <v>218</v>
      </c>
      <c r="C17677" t="s">
        <v>267</v>
      </c>
      <c r="D17677" t="s">
        <v>101</v>
      </c>
    </row>
    <row r="17678" spans="1:7" x14ac:dyDescent="0.35">
      <c r="A17678">
        <v>30012025</v>
      </c>
      <c r="B17678" t="s">
        <v>766</v>
      </c>
      <c r="C17678" t="s">
        <v>493</v>
      </c>
      <c r="D17678" t="s">
        <v>268</v>
      </c>
    </row>
    <row r="17679" spans="1:7" x14ac:dyDescent="0.35">
      <c r="A17679">
        <v>30012025</v>
      </c>
      <c r="B17679" t="s">
        <v>413</v>
      </c>
      <c r="C17679" t="s">
        <v>270</v>
      </c>
      <c r="D17679" t="s">
        <v>271</v>
      </c>
      <c r="E17679" t="s">
        <v>101</v>
      </c>
    </row>
    <row r="17680" spans="1:7" x14ac:dyDescent="0.35">
      <c r="A17680">
        <v>30012025</v>
      </c>
      <c r="B17680" t="s">
        <v>802</v>
      </c>
      <c r="C17680" t="s">
        <v>451</v>
      </c>
      <c r="D17680" t="s">
        <v>274</v>
      </c>
      <c r="E17680" t="s">
        <v>101</v>
      </c>
    </row>
    <row r="17681" spans="1:9" x14ac:dyDescent="0.35">
      <c r="A17681">
        <v>30012025</v>
      </c>
      <c r="B17681" t="s">
        <v>918</v>
      </c>
      <c r="C17681" t="s">
        <v>624</v>
      </c>
      <c r="D17681" t="s">
        <v>277</v>
      </c>
      <c r="E17681" t="s">
        <v>101</v>
      </c>
    </row>
    <row r="17682" spans="1:9" x14ac:dyDescent="0.35">
      <c r="A17682">
        <v>30012025</v>
      </c>
      <c r="B17682" t="s">
        <v>854</v>
      </c>
      <c r="C17682" t="s">
        <v>575</v>
      </c>
      <c r="D17682" t="s">
        <v>279</v>
      </c>
      <c r="E17682" t="s">
        <v>140</v>
      </c>
      <c r="F17682" t="s">
        <v>280</v>
      </c>
    </row>
    <row r="17683" spans="1:9" x14ac:dyDescent="0.35">
      <c r="A17683">
        <v>30012025</v>
      </c>
      <c r="B17683" t="s">
        <v>842</v>
      </c>
      <c r="C17683" t="s">
        <v>510</v>
      </c>
      <c r="D17683" t="s">
        <v>284</v>
      </c>
      <c r="E17683" t="s">
        <v>101</v>
      </c>
    </row>
    <row r="17684" spans="1:9" x14ac:dyDescent="0.35">
      <c r="A17684">
        <v>30012025</v>
      </c>
      <c r="B17684" t="s">
        <v>833</v>
      </c>
      <c r="C17684" t="s">
        <v>658</v>
      </c>
      <c r="D17684" t="s">
        <v>287</v>
      </c>
      <c r="E17684" t="s">
        <v>101</v>
      </c>
    </row>
    <row r="17685" spans="1:9" x14ac:dyDescent="0.35">
      <c r="A17685">
        <v>30012025</v>
      </c>
      <c r="B17685" t="s">
        <v>413</v>
      </c>
      <c r="C17685" t="s">
        <v>288</v>
      </c>
      <c r="D17685" t="s">
        <v>101</v>
      </c>
    </row>
    <row r="17686" spans="1:9" x14ac:dyDescent="0.35">
      <c r="A17686">
        <v>30012025</v>
      </c>
      <c r="B17686" t="s">
        <v>921</v>
      </c>
      <c r="C17686" t="s">
        <v>290</v>
      </c>
      <c r="D17686" t="s">
        <v>140</v>
      </c>
      <c r="E17686" t="s">
        <v>291</v>
      </c>
    </row>
    <row r="17687" spans="1:9" x14ac:dyDescent="0.35">
      <c r="A17687">
        <v>30012025</v>
      </c>
      <c r="B17687" t="s">
        <v>783</v>
      </c>
      <c r="C17687" t="s">
        <v>557</v>
      </c>
      <c r="D17687" t="s">
        <v>290</v>
      </c>
      <c r="E17687" t="s">
        <v>140</v>
      </c>
      <c r="F17687" t="s">
        <v>294</v>
      </c>
      <c r="G17687" t="s">
        <v>295</v>
      </c>
      <c r="H17687" t="s">
        <v>101</v>
      </c>
    </row>
    <row r="17688" spans="1:9" x14ac:dyDescent="0.35">
      <c r="A17688">
        <v>30012025</v>
      </c>
      <c r="B17688" t="s">
        <v>908</v>
      </c>
      <c r="C17688" t="s">
        <v>599</v>
      </c>
      <c r="D17688" t="s">
        <v>298</v>
      </c>
      <c r="E17688" t="s">
        <v>101</v>
      </c>
    </row>
    <row r="17689" spans="1:9" x14ac:dyDescent="0.35">
      <c r="A17689">
        <v>30012025</v>
      </c>
      <c r="B17689" t="s">
        <v>728</v>
      </c>
      <c r="C17689" t="s">
        <v>305</v>
      </c>
      <c r="D17689" t="s">
        <v>300</v>
      </c>
      <c r="E17689" t="s">
        <v>262</v>
      </c>
      <c r="F17689" t="s">
        <v>101</v>
      </c>
    </row>
    <row r="17690" spans="1:9" x14ac:dyDescent="0.35">
      <c r="A17690">
        <v>30012025</v>
      </c>
      <c r="B17690" t="s">
        <v>833</v>
      </c>
      <c r="C17690" t="s">
        <v>247</v>
      </c>
      <c r="D17690" t="s">
        <v>301</v>
      </c>
      <c r="E17690" t="s">
        <v>101</v>
      </c>
    </row>
    <row r="17691" spans="1:9" x14ac:dyDescent="0.35">
      <c r="A17691">
        <v>30012025</v>
      </c>
      <c r="B17691" t="s">
        <v>664</v>
      </c>
      <c r="C17691" t="s">
        <v>591</v>
      </c>
      <c r="D17691" t="s">
        <v>303</v>
      </c>
      <c r="E17691" t="s">
        <v>149</v>
      </c>
    </row>
    <row r="17692" spans="1:9" x14ac:dyDescent="0.35">
      <c r="A17692">
        <v>30012025</v>
      </c>
      <c r="B17692" t="s">
        <v>908</v>
      </c>
      <c r="C17692" t="s">
        <v>557</v>
      </c>
      <c r="D17692" t="s">
        <v>306</v>
      </c>
      <c r="E17692" t="s">
        <v>101</v>
      </c>
    </row>
    <row r="17693" spans="1:9" x14ac:dyDescent="0.35">
      <c r="A17693">
        <v>30012025</v>
      </c>
      <c r="B17693" t="s">
        <v>838</v>
      </c>
      <c r="C17693" t="s">
        <v>493</v>
      </c>
      <c r="D17693" t="s">
        <v>308</v>
      </c>
      <c r="E17693" t="s">
        <v>309</v>
      </c>
      <c r="F17693" t="s">
        <v>310</v>
      </c>
      <c r="G17693" t="s">
        <v>311</v>
      </c>
      <c r="H17693" t="s">
        <v>312</v>
      </c>
      <c r="I17693" t="s">
        <v>101</v>
      </c>
    </row>
    <row r="17694" spans="1:9" x14ac:dyDescent="0.35">
      <c r="A17694">
        <v>30012025</v>
      </c>
      <c r="B17694" t="s">
        <v>823</v>
      </c>
      <c r="C17694" t="s">
        <v>499</v>
      </c>
      <c r="D17694" t="s">
        <v>314</v>
      </c>
      <c r="E17694" t="s">
        <v>315</v>
      </c>
      <c r="F17694" t="s">
        <v>101</v>
      </c>
    </row>
    <row r="17695" spans="1:9" x14ac:dyDescent="0.35">
      <c r="A17695">
        <v>30012025</v>
      </c>
      <c r="B17695" t="s">
        <v>879</v>
      </c>
      <c r="C17695" t="s">
        <v>636</v>
      </c>
      <c r="D17695" t="s">
        <v>314</v>
      </c>
      <c r="E17695" t="s">
        <v>317</v>
      </c>
      <c r="F17695" t="s">
        <v>101</v>
      </c>
    </row>
    <row r="17696" spans="1:9" x14ac:dyDescent="0.35">
      <c r="A17696">
        <v>30012025</v>
      </c>
      <c r="B17696" t="s">
        <v>624</v>
      </c>
      <c r="C17696" t="s">
        <v>413</v>
      </c>
      <c r="D17696" t="s">
        <v>319</v>
      </c>
      <c r="E17696" t="s">
        <v>320</v>
      </c>
      <c r="F17696" t="s">
        <v>321</v>
      </c>
    </row>
    <row r="17697" spans="1:6" x14ac:dyDescent="0.35">
      <c r="A17697">
        <v>30012025</v>
      </c>
      <c r="B17697" t="s">
        <v>444</v>
      </c>
      <c r="C17697" t="s">
        <v>322</v>
      </c>
      <c r="D17697" t="s">
        <v>101</v>
      </c>
    </row>
    <row r="17698" spans="1:6" x14ac:dyDescent="0.35">
      <c r="A17698">
        <v>30012025</v>
      </c>
      <c r="B17698" t="s">
        <v>775</v>
      </c>
      <c r="C17698" t="s">
        <v>218</v>
      </c>
      <c r="D17698" t="s">
        <v>325</v>
      </c>
      <c r="E17698" t="s">
        <v>101</v>
      </c>
    </row>
    <row r="17699" spans="1:6" x14ac:dyDescent="0.35">
      <c r="A17699">
        <v>30012025</v>
      </c>
      <c r="B17699" t="s">
        <v>826</v>
      </c>
      <c r="C17699" t="s">
        <v>451</v>
      </c>
      <c r="D17699" t="s">
        <v>328</v>
      </c>
      <c r="E17699" t="s">
        <v>101</v>
      </c>
    </row>
    <row r="17700" spans="1:6" x14ac:dyDescent="0.35">
      <c r="A17700">
        <v>30012025</v>
      </c>
      <c r="B17700" t="s">
        <v>441</v>
      </c>
      <c r="C17700" t="s">
        <v>331</v>
      </c>
      <c r="D17700" t="s">
        <v>332</v>
      </c>
      <c r="E17700" t="s">
        <v>101</v>
      </c>
    </row>
    <row r="17701" spans="1:6" x14ac:dyDescent="0.35">
      <c r="A17701">
        <v>30012025</v>
      </c>
      <c r="B17701" t="s">
        <v>700</v>
      </c>
      <c r="C17701" t="s">
        <v>525</v>
      </c>
      <c r="D17701" t="s">
        <v>331</v>
      </c>
      <c r="E17701" t="s">
        <v>335</v>
      </c>
      <c r="F17701" t="s">
        <v>101</v>
      </c>
    </row>
    <row r="17702" spans="1:6" x14ac:dyDescent="0.35">
      <c r="A17702">
        <v>30012025</v>
      </c>
      <c r="B17702" t="s">
        <v>609</v>
      </c>
      <c r="C17702" t="s">
        <v>651</v>
      </c>
      <c r="D17702" t="s">
        <v>331</v>
      </c>
      <c r="E17702" t="s">
        <v>338</v>
      </c>
      <c r="F17702" t="s">
        <v>321</v>
      </c>
    </row>
    <row r="17703" spans="1:6" x14ac:dyDescent="0.35">
      <c r="A17703">
        <v>30012025</v>
      </c>
      <c r="B17703" t="s">
        <v>856</v>
      </c>
      <c r="C17703" t="s">
        <v>657</v>
      </c>
      <c r="D17703" t="s">
        <v>170</v>
      </c>
    </row>
    <row r="17704" spans="1:6" x14ac:dyDescent="0.35">
      <c r="A17704">
        <v>30012025</v>
      </c>
      <c r="B17704" t="s">
        <v>826</v>
      </c>
      <c r="C17704" t="s">
        <v>573</v>
      </c>
      <c r="D17704" t="s">
        <v>341</v>
      </c>
      <c r="E17704" t="s">
        <v>101</v>
      </c>
    </row>
    <row r="17705" spans="1:6" x14ac:dyDescent="0.35">
      <c r="A17705">
        <v>30012025</v>
      </c>
      <c r="B17705" t="s">
        <v>723</v>
      </c>
      <c r="C17705" t="s">
        <v>137</v>
      </c>
      <c r="D17705" t="s">
        <v>343</v>
      </c>
      <c r="E17705" t="s">
        <v>101</v>
      </c>
    </row>
    <row r="17706" spans="1:6" x14ac:dyDescent="0.35">
      <c r="A17706">
        <v>30012025</v>
      </c>
      <c r="B17706" t="s">
        <v>779</v>
      </c>
      <c r="C17706" t="s">
        <v>132</v>
      </c>
      <c r="D17706" t="s">
        <v>344</v>
      </c>
      <c r="E17706" t="s">
        <v>345</v>
      </c>
      <c r="F17706" t="s">
        <v>101</v>
      </c>
    </row>
    <row r="17707" spans="1:6" x14ac:dyDescent="0.35">
      <c r="A17707">
        <v>30012025</v>
      </c>
      <c r="B17707" t="s">
        <v>718</v>
      </c>
      <c r="C17707" t="s">
        <v>589</v>
      </c>
      <c r="D17707" t="s">
        <v>132</v>
      </c>
      <c r="E17707" t="s">
        <v>347</v>
      </c>
      <c r="F17707" t="s">
        <v>101</v>
      </c>
    </row>
    <row r="17708" spans="1:6" x14ac:dyDescent="0.35">
      <c r="A17708">
        <v>30012025</v>
      </c>
      <c r="B17708" t="s">
        <v>873</v>
      </c>
      <c r="C17708" t="s">
        <v>218</v>
      </c>
      <c r="D17708" t="s">
        <v>132</v>
      </c>
      <c r="E17708" t="s">
        <v>348</v>
      </c>
      <c r="F17708" t="s">
        <v>101</v>
      </c>
    </row>
    <row r="17709" spans="1:6" x14ac:dyDescent="0.35">
      <c r="A17709">
        <v>30012025</v>
      </c>
      <c r="B17709" t="s">
        <v>778</v>
      </c>
      <c r="C17709" t="s">
        <v>534</v>
      </c>
      <c r="D17709" t="s">
        <v>132</v>
      </c>
      <c r="E17709" t="s">
        <v>350</v>
      </c>
      <c r="F17709" t="s">
        <v>101</v>
      </c>
    </row>
    <row r="17710" spans="1:6" x14ac:dyDescent="0.35">
      <c r="A17710">
        <v>30012025</v>
      </c>
      <c r="B17710" t="s">
        <v>848</v>
      </c>
      <c r="C17710" t="s">
        <v>218</v>
      </c>
      <c r="D17710" t="s">
        <v>132</v>
      </c>
      <c r="E17710" t="s">
        <v>352</v>
      </c>
      <c r="F17710" t="s">
        <v>101</v>
      </c>
    </row>
    <row r="17711" spans="1:6" x14ac:dyDescent="0.35">
      <c r="A17711">
        <v>30012025</v>
      </c>
      <c r="B17711" t="s">
        <v>886</v>
      </c>
      <c r="C17711" t="s">
        <v>597</v>
      </c>
      <c r="D17711" t="s">
        <v>132</v>
      </c>
      <c r="E17711" t="s">
        <v>133</v>
      </c>
      <c r="F17711" t="s">
        <v>355</v>
      </c>
    </row>
    <row r="17712" spans="1:6" x14ac:dyDescent="0.35">
      <c r="A17712">
        <v>30012025</v>
      </c>
      <c r="B17712" t="s">
        <v>877</v>
      </c>
      <c r="C17712" t="s">
        <v>494</v>
      </c>
      <c r="D17712" t="s">
        <v>132</v>
      </c>
      <c r="E17712" t="s">
        <v>356</v>
      </c>
      <c r="F17712" t="s">
        <v>101</v>
      </c>
    </row>
    <row r="17713" spans="1:8" x14ac:dyDescent="0.35">
      <c r="A17713">
        <v>30012025</v>
      </c>
      <c r="B17713" t="s">
        <v>752</v>
      </c>
      <c r="C17713" t="s">
        <v>285</v>
      </c>
      <c r="D17713" t="s">
        <v>359</v>
      </c>
      <c r="E17713" t="s">
        <v>360</v>
      </c>
      <c r="F17713" t="s">
        <v>101</v>
      </c>
    </row>
    <row r="17714" spans="1:8" x14ac:dyDescent="0.35">
      <c r="A17714">
        <v>30012025</v>
      </c>
      <c r="B17714" t="s">
        <v>828</v>
      </c>
      <c r="C17714" t="s">
        <v>418</v>
      </c>
      <c r="D17714" t="s">
        <v>359</v>
      </c>
      <c r="E17714" t="s">
        <v>362</v>
      </c>
      <c r="F17714" t="s">
        <v>101</v>
      </c>
    </row>
    <row r="17715" spans="1:8" x14ac:dyDescent="0.35">
      <c r="A17715">
        <v>30012025</v>
      </c>
      <c r="B17715" t="s">
        <v>285</v>
      </c>
      <c r="C17715" t="s">
        <v>359</v>
      </c>
      <c r="D17715" t="s">
        <v>362</v>
      </c>
      <c r="E17715" t="s">
        <v>140</v>
      </c>
      <c r="F17715" t="s">
        <v>364</v>
      </c>
      <c r="G17715" t="s">
        <v>101</v>
      </c>
    </row>
    <row r="17716" spans="1:8" x14ac:dyDescent="0.35">
      <c r="A17716">
        <v>30012025</v>
      </c>
      <c r="B17716" t="s">
        <v>853</v>
      </c>
      <c r="C17716" t="s">
        <v>542</v>
      </c>
      <c r="D17716" t="s">
        <v>366</v>
      </c>
      <c r="E17716" t="s">
        <v>257</v>
      </c>
      <c r="F17716" t="s">
        <v>367</v>
      </c>
      <c r="G17716" t="s">
        <v>101</v>
      </c>
    </row>
    <row r="17717" spans="1:8" x14ac:dyDescent="0.35">
      <c r="A17717">
        <v>30012025</v>
      </c>
      <c r="B17717" t="s">
        <v>839</v>
      </c>
      <c r="C17717" t="s">
        <v>583</v>
      </c>
      <c r="D17717" t="s">
        <v>369</v>
      </c>
      <c r="E17717" t="s">
        <v>370</v>
      </c>
      <c r="F17717" t="s">
        <v>101</v>
      </c>
    </row>
    <row r="17718" spans="1:8" x14ac:dyDescent="0.35">
      <c r="A17718">
        <v>30012025</v>
      </c>
      <c r="B17718" t="s">
        <v>823</v>
      </c>
      <c r="C17718" t="s">
        <v>508</v>
      </c>
      <c r="D17718" t="s">
        <v>371</v>
      </c>
      <c r="E17718" t="s">
        <v>101</v>
      </c>
    </row>
    <row r="17719" spans="1:8" x14ac:dyDescent="0.35">
      <c r="A17719">
        <v>30012025</v>
      </c>
      <c r="B17719" t="s">
        <v>764</v>
      </c>
      <c r="C17719" t="s">
        <v>247</v>
      </c>
      <c r="D17719" t="s">
        <v>372</v>
      </c>
      <c r="E17719" t="s">
        <v>101</v>
      </c>
    </row>
    <row r="17720" spans="1:8" x14ac:dyDescent="0.35">
      <c r="A17720">
        <v>30012025</v>
      </c>
      <c r="B17720" t="s">
        <v>573</v>
      </c>
      <c r="C17720" t="s">
        <v>373</v>
      </c>
      <c r="D17720" t="s">
        <v>101</v>
      </c>
    </row>
    <row r="17721" spans="1:8" x14ac:dyDescent="0.35">
      <c r="A17721">
        <v>30012025</v>
      </c>
      <c r="B17721" t="s">
        <v>825</v>
      </c>
      <c r="C17721" t="s">
        <v>520</v>
      </c>
      <c r="D17721" t="s">
        <v>376</v>
      </c>
      <c r="E17721" t="s">
        <v>140</v>
      </c>
      <c r="F17721" t="s">
        <v>331</v>
      </c>
      <c r="G17721" t="s">
        <v>377</v>
      </c>
      <c r="H17721" t="s">
        <v>101</v>
      </c>
    </row>
    <row r="17722" spans="1:8" x14ac:dyDescent="0.35">
      <c r="A17722">
        <v>30012025</v>
      </c>
      <c r="B17722" t="s">
        <v>844</v>
      </c>
      <c r="C17722" t="s">
        <v>218</v>
      </c>
      <c r="D17722" t="s">
        <v>378</v>
      </c>
    </row>
    <row r="17723" spans="1:8" x14ac:dyDescent="0.35">
      <c r="A17723">
        <v>30012025</v>
      </c>
      <c r="B17723" t="s">
        <v>898</v>
      </c>
      <c r="C17723" t="s">
        <v>477</v>
      </c>
      <c r="D17723" t="s">
        <v>380</v>
      </c>
      <c r="E17723" t="s">
        <v>101</v>
      </c>
    </row>
    <row r="17724" spans="1:8" x14ac:dyDescent="0.35">
      <c r="A17724">
        <v>30012025</v>
      </c>
      <c r="B17724" t="s">
        <v>823</v>
      </c>
      <c r="C17724" t="s">
        <v>591</v>
      </c>
      <c r="D17724" t="s">
        <v>382</v>
      </c>
      <c r="E17724" t="s">
        <v>383</v>
      </c>
    </row>
    <row r="17725" spans="1:8" x14ac:dyDescent="0.35">
      <c r="A17725">
        <v>30012025</v>
      </c>
      <c r="B17725" t="s">
        <v>827</v>
      </c>
      <c r="C17725" t="s">
        <v>495</v>
      </c>
      <c r="D17725" t="s">
        <v>385</v>
      </c>
      <c r="E17725" t="s">
        <v>386</v>
      </c>
    </row>
    <row r="17726" spans="1:8" x14ac:dyDescent="0.35">
      <c r="A17726">
        <v>30012025</v>
      </c>
      <c r="B17726" t="s">
        <v>768</v>
      </c>
      <c r="C17726" t="s">
        <v>609</v>
      </c>
      <c r="D17726" t="s">
        <v>388</v>
      </c>
      <c r="E17726" t="s">
        <v>101</v>
      </c>
    </row>
    <row r="17727" spans="1:8" x14ac:dyDescent="0.35">
      <c r="A17727">
        <v>30012025</v>
      </c>
      <c r="B17727" t="s">
        <v>555</v>
      </c>
      <c r="C17727" t="s">
        <v>391</v>
      </c>
      <c r="D17727" t="s">
        <v>101</v>
      </c>
    </row>
    <row r="17728" spans="1:8" x14ac:dyDescent="0.35">
      <c r="A17728">
        <v>30012025</v>
      </c>
      <c r="B17728" t="s">
        <v>768</v>
      </c>
      <c r="C17728" t="s">
        <v>516</v>
      </c>
      <c r="D17728" t="s">
        <v>393</v>
      </c>
    </row>
    <row r="17729" spans="1:9" x14ac:dyDescent="0.35">
      <c r="A17729">
        <v>30012025</v>
      </c>
      <c r="B17729" t="s">
        <v>806</v>
      </c>
      <c r="C17729" t="s">
        <v>444</v>
      </c>
      <c r="D17729" t="s">
        <v>394</v>
      </c>
      <c r="E17729" t="s">
        <v>395</v>
      </c>
      <c r="F17729" t="s">
        <v>101</v>
      </c>
    </row>
    <row r="17730" spans="1:9" x14ac:dyDescent="0.35">
      <c r="A17730">
        <v>30012025</v>
      </c>
      <c r="B17730" t="s">
        <v>847</v>
      </c>
      <c r="C17730" t="s">
        <v>511</v>
      </c>
      <c r="D17730" t="s">
        <v>396</v>
      </c>
    </row>
    <row r="17731" spans="1:9" x14ac:dyDescent="0.35">
      <c r="A17731">
        <v>30012025</v>
      </c>
      <c r="B17731" t="s">
        <v>694</v>
      </c>
      <c r="C17731" t="s">
        <v>397</v>
      </c>
      <c r="D17731" t="s">
        <v>101</v>
      </c>
    </row>
    <row r="17732" spans="1:9" x14ac:dyDescent="0.35">
      <c r="A17732">
        <v>30012025</v>
      </c>
      <c r="B17732" t="s">
        <v>783</v>
      </c>
      <c r="C17732" t="s">
        <v>536</v>
      </c>
      <c r="D17732" t="s">
        <v>399</v>
      </c>
      <c r="E17732" t="s">
        <v>140</v>
      </c>
      <c r="F17732" t="s">
        <v>400</v>
      </c>
      <c r="G17732" t="s">
        <v>257</v>
      </c>
      <c r="H17732" t="s">
        <v>331</v>
      </c>
      <c r="I17732" t="s">
        <v>401</v>
      </c>
    </row>
    <row r="17733" spans="1:9" x14ac:dyDescent="0.35">
      <c r="A17733">
        <v>30012025</v>
      </c>
      <c r="B17733" t="s">
        <v>824</v>
      </c>
      <c r="C17733" t="s">
        <v>498</v>
      </c>
      <c r="D17733" t="s">
        <v>399</v>
      </c>
      <c r="E17733" t="s">
        <v>187</v>
      </c>
      <c r="F17733" t="s">
        <v>101</v>
      </c>
    </row>
    <row r="17734" spans="1:9" x14ac:dyDescent="0.35">
      <c r="A17734">
        <v>30012025</v>
      </c>
      <c r="B17734" t="s">
        <v>720</v>
      </c>
      <c r="C17734" t="s">
        <v>399</v>
      </c>
      <c r="D17734" t="s">
        <v>403</v>
      </c>
      <c r="E17734" t="s">
        <v>101</v>
      </c>
    </row>
    <row r="17735" spans="1:9" x14ac:dyDescent="0.35">
      <c r="A17735">
        <v>30012025</v>
      </c>
      <c r="B17735" t="s">
        <v>850</v>
      </c>
      <c r="C17735" t="s">
        <v>304</v>
      </c>
      <c r="D17735" t="s">
        <v>399</v>
      </c>
      <c r="E17735" t="s">
        <v>404</v>
      </c>
      <c r="F17735" t="s">
        <v>101</v>
      </c>
    </row>
    <row r="17736" spans="1:9" x14ac:dyDescent="0.35">
      <c r="A17736">
        <v>29012025</v>
      </c>
      <c r="B17736" t="s">
        <v>639</v>
      </c>
      <c r="C17736" t="s">
        <v>578</v>
      </c>
      <c r="D17736" t="s">
        <v>100</v>
      </c>
      <c r="E17736" t="s">
        <v>101</v>
      </c>
    </row>
    <row r="17737" spans="1:9" x14ac:dyDescent="0.35">
      <c r="A17737">
        <v>29012025</v>
      </c>
      <c r="B17737" t="s">
        <v>789</v>
      </c>
      <c r="C17737" t="s">
        <v>424</v>
      </c>
      <c r="D17737" t="s">
        <v>104</v>
      </c>
      <c r="E17737" t="s">
        <v>101</v>
      </c>
    </row>
    <row r="17738" spans="1:9" x14ac:dyDescent="0.35">
      <c r="A17738">
        <v>29012025</v>
      </c>
      <c r="B17738" t="s">
        <v>876</v>
      </c>
      <c r="C17738" t="s">
        <v>339</v>
      </c>
      <c r="D17738" t="s">
        <v>107</v>
      </c>
      <c r="E17738" t="s">
        <v>108</v>
      </c>
      <c r="F17738" t="s">
        <v>101</v>
      </c>
    </row>
    <row r="17739" spans="1:9" x14ac:dyDescent="0.35">
      <c r="A17739">
        <v>29012025</v>
      </c>
      <c r="B17739" t="s">
        <v>842</v>
      </c>
      <c r="C17739" t="s">
        <v>102</v>
      </c>
      <c r="D17739" t="s">
        <v>111</v>
      </c>
      <c r="E17739" t="s">
        <v>101</v>
      </c>
    </row>
    <row r="17740" spans="1:9" x14ac:dyDescent="0.35">
      <c r="A17740">
        <v>29012025</v>
      </c>
      <c r="B17740" t="s">
        <v>491</v>
      </c>
      <c r="C17740" t="s">
        <v>622</v>
      </c>
      <c r="D17740" t="s">
        <v>114</v>
      </c>
      <c r="E17740" t="s">
        <v>115</v>
      </c>
      <c r="F17740" t="s">
        <v>116</v>
      </c>
    </row>
    <row r="17741" spans="1:9" x14ac:dyDescent="0.35">
      <c r="A17741">
        <v>29012025</v>
      </c>
      <c r="B17741" t="s">
        <v>502</v>
      </c>
      <c r="C17741" t="s">
        <v>467</v>
      </c>
      <c r="D17741" t="s">
        <v>114</v>
      </c>
      <c r="E17741" t="s">
        <v>119</v>
      </c>
      <c r="F17741" t="s">
        <v>120</v>
      </c>
      <c r="G17741" t="s">
        <v>121</v>
      </c>
    </row>
    <row r="17742" spans="1:9" x14ac:dyDescent="0.35">
      <c r="A17742">
        <v>29012025</v>
      </c>
      <c r="B17742" t="s">
        <v>443</v>
      </c>
      <c r="C17742" t="s">
        <v>453</v>
      </c>
      <c r="D17742" t="s">
        <v>114</v>
      </c>
      <c r="E17742" t="s">
        <v>124</v>
      </c>
    </row>
    <row r="17743" spans="1:9" x14ac:dyDescent="0.35">
      <c r="A17743">
        <v>29012025</v>
      </c>
      <c r="B17743" t="s">
        <v>490</v>
      </c>
      <c r="C17743" t="s">
        <v>134</v>
      </c>
      <c r="D17743" t="s">
        <v>114</v>
      </c>
      <c r="E17743" t="s">
        <v>127</v>
      </c>
    </row>
    <row r="17744" spans="1:9" x14ac:dyDescent="0.35">
      <c r="A17744">
        <v>29012025</v>
      </c>
      <c r="B17744" t="s">
        <v>329</v>
      </c>
      <c r="C17744" t="s">
        <v>363</v>
      </c>
      <c r="D17744" t="s">
        <v>114</v>
      </c>
      <c r="E17744" t="s">
        <v>130</v>
      </c>
    </row>
    <row r="17745" spans="1:7" x14ac:dyDescent="0.35">
      <c r="A17745">
        <v>29012025</v>
      </c>
      <c r="B17745" t="s">
        <v>548</v>
      </c>
      <c r="C17745" t="s">
        <v>117</v>
      </c>
      <c r="D17745" t="s">
        <v>114</v>
      </c>
      <c r="E17745" t="s">
        <v>132</v>
      </c>
      <c r="F17745" t="s">
        <v>133</v>
      </c>
    </row>
    <row r="17746" spans="1:7" x14ac:dyDescent="0.35">
      <c r="A17746">
        <v>29012025</v>
      </c>
      <c r="B17746" t="s">
        <v>842</v>
      </c>
      <c r="C17746" t="s">
        <v>414</v>
      </c>
      <c r="D17746" t="s">
        <v>135</v>
      </c>
      <c r="E17746" t="s">
        <v>136</v>
      </c>
    </row>
    <row r="17747" spans="1:7" x14ac:dyDescent="0.35">
      <c r="A17747">
        <v>29012025</v>
      </c>
      <c r="B17747" t="s">
        <v>723</v>
      </c>
      <c r="C17747" t="s">
        <v>137</v>
      </c>
      <c r="D17747" t="s">
        <v>139</v>
      </c>
      <c r="E17747" t="s">
        <v>140</v>
      </c>
      <c r="F17747" t="s">
        <v>141</v>
      </c>
      <c r="G17747" t="s">
        <v>101</v>
      </c>
    </row>
    <row r="17748" spans="1:7" x14ac:dyDescent="0.35">
      <c r="A17748">
        <v>29012025</v>
      </c>
      <c r="B17748" t="s">
        <v>775</v>
      </c>
      <c r="C17748" t="s">
        <v>543</v>
      </c>
      <c r="D17748" t="s">
        <v>144</v>
      </c>
      <c r="E17748" t="s">
        <v>101</v>
      </c>
    </row>
    <row r="17749" spans="1:7" x14ac:dyDescent="0.35">
      <c r="A17749">
        <v>29012025</v>
      </c>
      <c r="B17749" t="s">
        <v>789</v>
      </c>
      <c r="C17749" t="s">
        <v>593</v>
      </c>
      <c r="D17749" t="s">
        <v>147</v>
      </c>
      <c r="E17749" t="s">
        <v>148</v>
      </c>
      <c r="F17749" t="s">
        <v>149</v>
      </c>
    </row>
    <row r="17750" spans="1:7" x14ac:dyDescent="0.35">
      <c r="A17750">
        <v>29012025</v>
      </c>
      <c r="B17750" t="s">
        <v>664</v>
      </c>
      <c r="C17750" t="s">
        <v>218</v>
      </c>
      <c r="D17750" t="s">
        <v>152</v>
      </c>
      <c r="E17750" t="s">
        <v>140</v>
      </c>
      <c r="F17750" t="s">
        <v>153</v>
      </c>
      <c r="G17750" t="s">
        <v>101</v>
      </c>
    </row>
    <row r="17751" spans="1:7" x14ac:dyDescent="0.35">
      <c r="A17751">
        <v>29012025</v>
      </c>
      <c r="B17751" t="s">
        <v>852</v>
      </c>
      <c r="C17751" t="s">
        <v>477</v>
      </c>
      <c r="D17751" t="s">
        <v>156</v>
      </c>
      <c r="E17751" t="s">
        <v>101</v>
      </c>
    </row>
    <row r="17752" spans="1:7" x14ac:dyDescent="0.35">
      <c r="A17752">
        <v>29012025</v>
      </c>
      <c r="B17752" t="s">
        <v>593</v>
      </c>
      <c r="C17752" t="s">
        <v>159</v>
      </c>
      <c r="D17752" t="s">
        <v>101</v>
      </c>
    </row>
    <row r="17753" spans="1:7" x14ac:dyDescent="0.35">
      <c r="A17753">
        <v>29012025</v>
      </c>
      <c r="B17753" t="s">
        <v>418</v>
      </c>
      <c r="C17753" t="s">
        <v>161</v>
      </c>
      <c r="D17753" t="s">
        <v>101</v>
      </c>
    </row>
    <row r="17754" spans="1:7" x14ac:dyDescent="0.35">
      <c r="A17754">
        <v>29012025</v>
      </c>
      <c r="B17754" t="s">
        <v>828</v>
      </c>
      <c r="C17754" t="s">
        <v>158</v>
      </c>
      <c r="D17754" t="s">
        <v>164</v>
      </c>
      <c r="E17754" t="s">
        <v>101</v>
      </c>
    </row>
    <row r="17755" spans="1:7" x14ac:dyDescent="0.35">
      <c r="A17755">
        <v>29012025</v>
      </c>
      <c r="B17755" t="s">
        <v>783</v>
      </c>
      <c r="C17755" t="s">
        <v>493</v>
      </c>
      <c r="D17755" t="s">
        <v>167</v>
      </c>
    </row>
    <row r="17756" spans="1:7" x14ac:dyDescent="0.35">
      <c r="A17756">
        <v>29012025</v>
      </c>
      <c r="B17756" t="s">
        <v>836</v>
      </c>
      <c r="C17756" t="s">
        <v>477</v>
      </c>
      <c r="D17756" t="s">
        <v>169</v>
      </c>
      <c r="E17756" t="s">
        <v>170</v>
      </c>
      <c r="F17756" t="s">
        <v>101</v>
      </c>
    </row>
    <row r="17757" spans="1:7" x14ac:dyDescent="0.35">
      <c r="A17757">
        <v>29012025</v>
      </c>
      <c r="B17757" t="s">
        <v>908</v>
      </c>
      <c r="C17757" t="s">
        <v>565</v>
      </c>
      <c r="D17757" t="s">
        <v>173</v>
      </c>
      <c r="E17757" t="s">
        <v>101</v>
      </c>
    </row>
    <row r="17758" spans="1:7" x14ac:dyDescent="0.35">
      <c r="A17758">
        <v>29012025</v>
      </c>
      <c r="B17758" t="s">
        <v>801</v>
      </c>
      <c r="C17758" t="s">
        <v>339</v>
      </c>
      <c r="D17758" t="s">
        <v>176</v>
      </c>
      <c r="E17758" t="s">
        <v>101</v>
      </c>
    </row>
    <row r="17759" spans="1:7" x14ac:dyDescent="0.35">
      <c r="A17759">
        <v>29012025</v>
      </c>
      <c r="B17759" t="s">
        <v>664</v>
      </c>
      <c r="C17759" t="s">
        <v>419</v>
      </c>
      <c r="D17759" t="s">
        <v>176</v>
      </c>
      <c r="E17759" t="s">
        <v>149</v>
      </c>
    </row>
    <row r="17760" spans="1:7" x14ac:dyDescent="0.35">
      <c r="A17760">
        <v>29012025</v>
      </c>
      <c r="B17760" t="s">
        <v>765</v>
      </c>
      <c r="C17760" t="s">
        <v>183</v>
      </c>
      <c r="D17760" t="s">
        <v>181</v>
      </c>
      <c r="E17760" t="s">
        <v>182</v>
      </c>
      <c r="F17760" t="s">
        <v>101</v>
      </c>
    </row>
    <row r="17761" spans="1:7" x14ac:dyDescent="0.35">
      <c r="A17761">
        <v>29012025</v>
      </c>
      <c r="B17761" t="s">
        <v>756</v>
      </c>
      <c r="C17761" t="s">
        <v>567</v>
      </c>
      <c r="D17761" t="s">
        <v>184</v>
      </c>
      <c r="E17761" t="s">
        <v>101</v>
      </c>
    </row>
    <row r="17762" spans="1:7" x14ac:dyDescent="0.35">
      <c r="A17762">
        <v>29012025</v>
      </c>
      <c r="B17762" t="s">
        <v>219</v>
      </c>
      <c r="C17762" t="s">
        <v>187</v>
      </c>
      <c r="D17762" t="s">
        <v>101</v>
      </c>
    </row>
    <row r="17763" spans="1:7" x14ac:dyDescent="0.35">
      <c r="A17763">
        <v>29012025</v>
      </c>
      <c r="B17763" t="s">
        <v>848</v>
      </c>
      <c r="C17763" t="s">
        <v>275</v>
      </c>
      <c r="D17763" t="s">
        <v>190</v>
      </c>
      <c r="E17763" t="s">
        <v>191</v>
      </c>
      <c r="F17763" t="s">
        <v>101</v>
      </c>
    </row>
    <row r="17764" spans="1:7" x14ac:dyDescent="0.35">
      <c r="A17764">
        <v>29012025</v>
      </c>
      <c r="B17764" t="s">
        <v>635</v>
      </c>
      <c r="C17764" t="s">
        <v>190</v>
      </c>
      <c r="D17764" t="s">
        <v>194</v>
      </c>
      <c r="E17764" t="s">
        <v>101</v>
      </c>
    </row>
    <row r="17765" spans="1:7" x14ac:dyDescent="0.35">
      <c r="A17765">
        <v>29012025</v>
      </c>
      <c r="B17765" t="s">
        <v>829</v>
      </c>
      <c r="C17765" t="s">
        <v>493</v>
      </c>
      <c r="D17765" t="s">
        <v>190</v>
      </c>
      <c r="E17765" t="s">
        <v>196</v>
      </c>
      <c r="F17765" t="s">
        <v>101</v>
      </c>
    </row>
    <row r="17766" spans="1:7" x14ac:dyDescent="0.35">
      <c r="A17766">
        <v>29012025</v>
      </c>
      <c r="B17766" t="s">
        <v>444</v>
      </c>
      <c r="C17766" t="s">
        <v>198</v>
      </c>
      <c r="D17766" t="s">
        <v>140</v>
      </c>
      <c r="E17766" t="s">
        <v>199</v>
      </c>
      <c r="F17766" t="s">
        <v>200</v>
      </c>
      <c r="G17766" t="s">
        <v>101</v>
      </c>
    </row>
    <row r="17767" spans="1:7" x14ac:dyDescent="0.35">
      <c r="A17767">
        <v>29012025</v>
      </c>
      <c r="B17767" t="s">
        <v>764</v>
      </c>
      <c r="C17767" t="s">
        <v>269</v>
      </c>
      <c r="D17767" t="s">
        <v>61</v>
      </c>
      <c r="E17767" t="s">
        <v>101</v>
      </c>
    </row>
    <row r="17768" spans="1:7" x14ac:dyDescent="0.35">
      <c r="A17768">
        <v>29012025</v>
      </c>
      <c r="B17768" t="s">
        <v>841</v>
      </c>
      <c r="C17768" t="s">
        <v>449</v>
      </c>
      <c r="D17768" t="s">
        <v>205</v>
      </c>
      <c r="E17768" t="s">
        <v>101</v>
      </c>
    </row>
    <row r="17769" spans="1:7" x14ac:dyDescent="0.35">
      <c r="A17769">
        <v>29012025</v>
      </c>
      <c r="B17769" t="s">
        <v>765</v>
      </c>
      <c r="C17769" t="s">
        <v>714</v>
      </c>
      <c r="D17769" t="s">
        <v>208</v>
      </c>
      <c r="E17769" t="s">
        <v>101</v>
      </c>
    </row>
    <row r="17770" spans="1:7" x14ac:dyDescent="0.35">
      <c r="A17770">
        <v>29012025</v>
      </c>
      <c r="B17770" t="s">
        <v>841</v>
      </c>
      <c r="C17770" t="s">
        <v>473</v>
      </c>
      <c r="D17770" t="s">
        <v>210</v>
      </c>
      <c r="E17770" t="s">
        <v>211</v>
      </c>
      <c r="F17770" t="s">
        <v>101</v>
      </c>
    </row>
    <row r="17771" spans="1:7" x14ac:dyDescent="0.35">
      <c r="A17771">
        <v>29012025</v>
      </c>
      <c r="B17771" t="s">
        <v>558</v>
      </c>
      <c r="C17771" t="s">
        <v>339</v>
      </c>
      <c r="D17771" t="s">
        <v>214</v>
      </c>
      <c r="E17771" t="s">
        <v>215</v>
      </c>
      <c r="F17771" t="s">
        <v>101</v>
      </c>
    </row>
    <row r="17772" spans="1:7" x14ac:dyDescent="0.35">
      <c r="A17772">
        <v>29012025</v>
      </c>
      <c r="B17772" t="s">
        <v>837</v>
      </c>
      <c r="C17772" t="s">
        <v>596</v>
      </c>
      <c r="D17772" t="s">
        <v>217</v>
      </c>
      <c r="E17772" t="s">
        <v>101</v>
      </c>
    </row>
    <row r="17773" spans="1:7" x14ac:dyDescent="0.35">
      <c r="A17773">
        <v>29012025</v>
      </c>
      <c r="B17773" t="s">
        <v>777</v>
      </c>
      <c r="C17773" t="s">
        <v>602</v>
      </c>
      <c r="D17773" t="s">
        <v>220</v>
      </c>
      <c r="E17773" t="s">
        <v>101</v>
      </c>
    </row>
    <row r="17774" spans="1:7" x14ac:dyDescent="0.35">
      <c r="A17774">
        <v>29012025</v>
      </c>
      <c r="B17774" t="s">
        <v>853</v>
      </c>
      <c r="C17774" t="s">
        <v>611</v>
      </c>
      <c r="D17774" t="s">
        <v>222</v>
      </c>
    </row>
    <row r="17775" spans="1:7" x14ac:dyDescent="0.35">
      <c r="A17775">
        <v>29012025</v>
      </c>
      <c r="B17775" t="s">
        <v>828</v>
      </c>
      <c r="C17775" t="s">
        <v>438</v>
      </c>
      <c r="D17775" t="s">
        <v>223</v>
      </c>
    </row>
    <row r="17776" spans="1:7" x14ac:dyDescent="0.35">
      <c r="A17776">
        <v>29012025</v>
      </c>
      <c r="B17776" t="s">
        <v>759</v>
      </c>
      <c r="C17776" t="s">
        <v>440</v>
      </c>
      <c r="D17776" t="s">
        <v>225</v>
      </c>
      <c r="E17776" t="s">
        <v>101</v>
      </c>
    </row>
    <row r="17777" spans="1:7" x14ac:dyDescent="0.35">
      <c r="A17777">
        <v>29012025</v>
      </c>
      <c r="B17777" t="s">
        <v>437</v>
      </c>
      <c r="C17777" t="s">
        <v>473</v>
      </c>
      <c r="D17777" t="s">
        <v>225</v>
      </c>
      <c r="E17777" t="s">
        <v>228</v>
      </c>
      <c r="F17777" t="s">
        <v>229</v>
      </c>
    </row>
    <row r="17778" spans="1:7" x14ac:dyDescent="0.35">
      <c r="A17778">
        <v>29012025</v>
      </c>
      <c r="B17778" t="s">
        <v>788</v>
      </c>
      <c r="C17778" t="s">
        <v>304</v>
      </c>
      <c r="D17778" t="s">
        <v>232</v>
      </c>
      <c r="E17778" t="s">
        <v>101</v>
      </c>
    </row>
    <row r="17779" spans="1:7" x14ac:dyDescent="0.35">
      <c r="A17779">
        <v>29012025</v>
      </c>
      <c r="B17779" t="s">
        <v>804</v>
      </c>
      <c r="C17779" t="s">
        <v>449</v>
      </c>
      <c r="D17779" t="s">
        <v>235</v>
      </c>
      <c r="E17779" t="s">
        <v>236</v>
      </c>
      <c r="F17779" t="s">
        <v>101</v>
      </c>
    </row>
    <row r="17780" spans="1:7" x14ac:dyDescent="0.35">
      <c r="A17780">
        <v>29012025</v>
      </c>
      <c r="B17780" t="s">
        <v>477</v>
      </c>
      <c r="C17780" t="s">
        <v>446</v>
      </c>
      <c r="D17780" t="s">
        <v>235</v>
      </c>
      <c r="E17780" t="s">
        <v>239</v>
      </c>
      <c r="F17780" t="s">
        <v>149</v>
      </c>
    </row>
    <row r="17781" spans="1:7" x14ac:dyDescent="0.35">
      <c r="A17781">
        <v>29012025</v>
      </c>
      <c r="B17781" t="s">
        <v>826</v>
      </c>
      <c r="C17781" t="s">
        <v>515</v>
      </c>
      <c r="D17781" t="s">
        <v>235</v>
      </c>
      <c r="E17781" t="s">
        <v>241</v>
      </c>
      <c r="F17781" t="s">
        <v>101</v>
      </c>
    </row>
    <row r="17782" spans="1:7" x14ac:dyDescent="0.35">
      <c r="A17782">
        <v>29012025</v>
      </c>
      <c r="B17782" t="s">
        <v>756</v>
      </c>
      <c r="C17782" t="s">
        <v>515</v>
      </c>
      <c r="D17782" t="s">
        <v>243</v>
      </c>
      <c r="E17782" t="s">
        <v>101</v>
      </c>
    </row>
    <row r="17783" spans="1:7" x14ac:dyDescent="0.35">
      <c r="A17783">
        <v>29012025</v>
      </c>
      <c r="B17783" t="s">
        <v>806</v>
      </c>
      <c r="C17783" t="s">
        <v>154</v>
      </c>
      <c r="D17783" t="s">
        <v>245</v>
      </c>
      <c r="E17783" t="s">
        <v>246</v>
      </c>
    </row>
    <row r="17784" spans="1:7" x14ac:dyDescent="0.35">
      <c r="A17784">
        <v>29012025</v>
      </c>
      <c r="B17784" t="s">
        <v>836</v>
      </c>
      <c r="C17784" t="s">
        <v>570</v>
      </c>
      <c r="D17784" t="s">
        <v>245</v>
      </c>
      <c r="E17784" t="s">
        <v>249</v>
      </c>
    </row>
    <row r="17785" spans="1:7" x14ac:dyDescent="0.35">
      <c r="A17785">
        <v>29012025</v>
      </c>
      <c r="B17785" t="s">
        <v>788</v>
      </c>
      <c r="C17785" t="s">
        <v>438</v>
      </c>
      <c r="D17785" t="s">
        <v>252</v>
      </c>
      <c r="E17785" t="s">
        <v>101</v>
      </c>
    </row>
    <row r="17786" spans="1:7" x14ac:dyDescent="0.35">
      <c r="A17786">
        <v>29012025</v>
      </c>
      <c r="B17786" t="s">
        <v>843</v>
      </c>
      <c r="C17786" t="s">
        <v>168</v>
      </c>
      <c r="D17786" t="s">
        <v>254</v>
      </c>
    </row>
    <row r="17787" spans="1:7" x14ac:dyDescent="0.35">
      <c r="A17787">
        <v>29012025</v>
      </c>
      <c r="B17787" t="s">
        <v>629</v>
      </c>
      <c r="C17787" t="s">
        <v>519</v>
      </c>
      <c r="D17787" t="s">
        <v>256</v>
      </c>
      <c r="E17787" t="s">
        <v>257</v>
      </c>
      <c r="F17787" t="s">
        <v>236</v>
      </c>
      <c r="G17787" t="s">
        <v>101</v>
      </c>
    </row>
    <row r="17788" spans="1:7" x14ac:dyDescent="0.35">
      <c r="A17788">
        <v>29012025</v>
      </c>
      <c r="B17788" t="s">
        <v>831</v>
      </c>
      <c r="C17788" t="s">
        <v>224</v>
      </c>
      <c r="D17788" t="s">
        <v>260</v>
      </c>
      <c r="E17788" t="s">
        <v>136</v>
      </c>
      <c r="F17788" t="s">
        <v>101</v>
      </c>
    </row>
    <row r="17789" spans="1:7" x14ac:dyDescent="0.35">
      <c r="A17789">
        <v>29012025</v>
      </c>
      <c r="B17789" t="s">
        <v>218</v>
      </c>
      <c r="C17789" t="s">
        <v>261</v>
      </c>
      <c r="D17789" t="s">
        <v>262</v>
      </c>
      <c r="E17789" t="s">
        <v>101</v>
      </c>
    </row>
    <row r="17790" spans="1:7" x14ac:dyDescent="0.35">
      <c r="A17790">
        <v>29012025</v>
      </c>
      <c r="B17790" t="s">
        <v>477</v>
      </c>
      <c r="C17790" t="s">
        <v>264</v>
      </c>
      <c r="D17790" t="s">
        <v>101</v>
      </c>
    </row>
    <row r="17791" spans="1:7" x14ac:dyDescent="0.35">
      <c r="A17791">
        <v>29012025</v>
      </c>
      <c r="B17791" t="s">
        <v>473</v>
      </c>
      <c r="C17791" t="s">
        <v>264</v>
      </c>
      <c r="D17791" t="s">
        <v>149</v>
      </c>
    </row>
    <row r="17792" spans="1:7" x14ac:dyDescent="0.35">
      <c r="A17792">
        <v>29012025</v>
      </c>
      <c r="B17792" t="s">
        <v>801</v>
      </c>
      <c r="C17792" t="s">
        <v>514</v>
      </c>
      <c r="D17792" t="s">
        <v>265</v>
      </c>
      <c r="E17792" t="s">
        <v>101</v>
      </c>
      <c r="F17792" t="s">
        <v>266</v>
      </c>
    </row>
    <row r="17793" spans="1:8" x14ac:dyDescent="0.35">
      <c r="A17793">
        <v>29012025</v>
      </c>
      <c r="B17793" t="s">
        <v>477</v>
      </c>
      <c r="C17793" t="s">
        <v>267</v>
      </c>
      <c r="D17793" t="s">
        <v>101</v>
      </c>
    </row>
    <row r="17794" spans="1:8" x14ac:dyDescent="0.35">
      <c r="A17794">
        <v>29012025</v>
      </c>
      <c r="B17794" t="s">
        <v>624</v>
      </c>
      <c r="C17794" t="s">
        <v>493</v>
      </c>
      <c r="D17794" t="s">
        <v>268</v>
      </c>
    </row>
    <row r="17795" spans="1:8" x14ac:dyDescent="0.35">
      <c r="A17795">
        <v>29012025</v>
      </c>
      <c r="B17795" t="s">
        <v>578</v>
      </c>
      <c r="C17795" t="s">
        <v>270</v>
      </c>
      <c r="D17795" t="s">
        <v>271</v>
      </c>
      <c r="E17795" t="s">
        <v>101</v>
      </c>
    </row>
    <row r="17796" spans="1:8" x14ac:dyDescent="0.35">
      <c r="A17796">
        <v>29012025</v>
      </c>
      <c r="B17796" t="s">
        <v>768</v>
      </c>
      <c r="C17796" t="s">
        <v>581</v>
      </c>
      <c r="D17796" t="s">
        <v>274</v>
      </c>
      <c r="E17796" t="s">
        <v>101</v>
      </c>
    </row>
    <row r="17797" spans="1:8" x14ac:dyDescent="0.35">
      <c r="A17797">
        <v>29012025</v>
      </c>
      <c r="B17797" t="s">
        <v>867</v>
      </c>
      <c r="C17797" t="s">
        <v>674</v>
      </c>
      <c r="D17797" t="s">
        <v>277</v>
      </c>
      <c r="E17797" t="s">
        <v>101</v>
      </c>
    </row>
    <row r="17798" spans="1:8" x14ac:dyDescent="0.35">
      <c r="A17798">
        <v>29012025</v>
      </c>
      <c r="B17798" t="s">
        <v>841</v>
      </c>
      <c r="C17798" t="s">
        <v>171</v>
      </c>
      <c r="D17798" t="s">
        <v>279</v>
      </c>
      <c r="E17798" t="s">
        <v>140</v>
      </c>
      <c r="F17798" t="s">
        <v>280</v>
      </c>
    </row>
    <row r="17799" spans="1:8" x14ac:dyDescent="0.35">
      <c r="A17799">
        <v>29012025</v>
      </c>
      <c r="B17799" t="s">
        <v>769</v>
      </c>
      <c r="C17799" t="s">
        <v>549</v>
      </c>
      <c r="D17799" t="s">
        <v>284</v>
      </c>
      <c r="E17799" t="s">
        <v>101</v>
      </c>
    </row>
    <row r="17800" spans="1:8" x14ac:dyDescent="0.35">
      <c r="A17800">
        <v>29012025</v>
      </c>
      <c r="B17800" t="s">
        <v>804</v>
      </c>
      <c r="C17800" t="s">
        <v>557</v>
      </c>
      <c r="D17800" t="s">
        <v>287</v>
      </c>
      <c r="E17800" t="s">
        <v>101</v>
      </c>
    </row>
    <row r="17801" spans="1:8" x14ac:dyDescent="0.35">
      <c r="A17801">
        <v>29012025</v>
      </c>
      <c r="B17801" t="s">
        <v>542</v>
      </c>
      <c r="C17801" t="s">
        <v>288</v>
      </c>
      <c r="D17801" t="s">
        <v>101</v>
      </c>
    </row>
    <row r="17802" spans="1:8" x14ac:dyDescent="0.35">
      <c r="A17802">
        <v>29012025</v>
      </c>
      <c r="B17802" t="s">
        <v>849</v>
      </c>
      <c r="C17802" t="s">
        <v>290</v>
      </c>
      <c r="D17802" t="s">
        <v>140</v>
      </c>
      <c r="E17802" t="s">
        <v>291</v>
      </c>
    </row>
    <row r="17803" spans="1:8" x14ac:dyDescent="0.35">
      <c r="A17803">
        <v>29012025</v>
      </c>
      <c r="B17803" t="s">
        <v>723</v>
      </c>
      <c r="C17803" t="s">
        <v>557</v>
      </c>
      <c r="D17803" t="s">
        <v>290</v>
      </c>
      <c r="E17803" t="s">
        <v>140</v>
      </c>
      <c r="F17803" t="s">
        <v>294</v>
      </c>
      <c r="G17803" t="s">
        <v>295</v>
      </c>
      <c r="H17803" t="s">
        <v>101</v>
      </c>
    </row>
    <row r="17804" spans="1:8" x14ac:dyDescent="0.35">
      <c r="A17804">
        <v>29012025</v>
      </c>
      <c r="B17804" t="s">
        <v>796</v>
      </c>
      <c r="C17804" t="s">
        <v>550</v>
      </c>
      <c r="D17804" t="s">
        <v>298</v>
      </c>
      <c r="E17804" t="s">
        <v>101</v>
      </c>
    </row>
    <row r="17805" spans="1:8" x14ac:dyDescent="0.35">
      <c r="A17805">
        <v>29012025</v>
      </c>
      <c r="B17805" t="s">
        <v>688</v>
      </c>
      <c r="C17805" t="s">
        <v>442</v>
      </c>
      <c r="D17805" t="s">
        <v>300</v>
      </c>
      <c r="E17805" t="s">
        <v>262</v>
      </c>
      <c r="F17805" t="s">
        <v>101</v>
      </c>
    </row>
    <row r="17806" spans="1:8" x14ac:dyDescent="0.35">
      <c r="A17806">
        <v>29012025</v>
      </c>
      <c r="B17806" t="s">
        <v>756</v>
      </c>
      <c r="C17806" t="s">
        <v>426</v>
      </c>
      <c r="D17806" t="s">
        <v>301</v>
      </c>
      <c r="E17806" t="s">
        <v>101</v>
      </c>
    </row>
    <row r="17807" spans="1:8" x14ac:dyDescent="0.35">
      <c r="A17807">
        <v>29012025</v>
      </c>
      <c r="B17807" t="s">
        <v>764</v>
      </c>
      <c r="C17807" t="s">
        <v>576</v>
      </c>
      <c r="D17807" t="s">
        <v>303</v>
      </c>
      <c r="E17807" t="s">
        <v>149</v>
      </c>
    </row>
    <row r="17808" spans="1:8" x14ac:dyDescent="0.35">
      <c r="A17808">
        <v>29012025</v>
      </c>
      <c r="B17808" t="s">
        <v>828</v>
      </c>
      <c r="C17808" t="s">
        <v>693</v>
      </c>
      <c r="D17808" t="s">
        <v>306</v>
      </c>
      <c r="E17808" t="s">
        <v>101</v>
      </c>
    </row>
    <row r="17809" spans="1:9" x14ac:dyDescent="0.35">
      <c r="A17809">
        <v>29012025</v>
      </c>
      <c r="B17809" t="s">
        <v>852</v>
      </c>
      <c r="C17809" t="s">
        <v>565</v>
      </c>
      <c r="D17809" t="s">
        <v>308</v>
      </c>
      <c r="E17809" t="s">
        <v>309</v>
      </c>
      <c r="F17809" t="s">
        <v>310</v>
      </c>
      <c r="G17809" t="s">
        <v>311</v>
      </c>
      <c r="H17809" t="s">
        <v>312</v>
      </c>
      <c r="I17809" t="s">
        <v>101</v>
      </c>
    </row>
    <row r="17810" spans="1:9" x14ac:dyDescent="0.35">
      <c r="A17810">
        <v>29012025</v>
      </c>
      <c r="B17810" t="s">
        <v>756</v>
      </c>
      <c r="C17810" t="s">
        <v>339</v>
      </c>
      <c r="D17810" t="s">
        <v>314</v>
      </c>
      <c r="E17810" t="s">
        <v>315</v>
      </c>
      <c r="F17810" t="s">
        <v>101</v>
      </c>
    </row>
    <row r="17811" spans="1:9" x14ac:dyDescent="0.35">
      <c r="A17811">
        <v>29012025</v>
      </c>
      <c r="B17811" t="s">
        <v>825</v>
      </c>
      <c r="C17811" t="s">
        <v>171</v>
      </c>
      <c r="D17811" t="s">
        <v>314</v>
      </c>
      <c r="E17811" t="s">
        <v>317</v>
      </c>
      <c r="F17811" t="s">
        <v>101</v>
      </c>
    </row>
    <row r="17812" spans="1:9" x14ac:dyDescent="0.35">
      <c r="A17812">
        <v>29012025</v>
      </c>
      <c r="B17812" t="s">
        <v>715</v>
      </c>
      <c r="C17812" t="s">
        <v>339</v>
      </c>
      <c r="D17812" t="s">
        <v>319</v>
      </c>
      <c r="E17812" t="s">
        <v>320</v>
      </c>
      <c r="F17812" t="s">
        <v>321</v>
      </c>
    </row>
    <row r="17813" spans="1:9" x14ac:dyDescent="0.35">
      <c r="A17813">
        <v>29012025</v>
      </c>
      <c r="B17813" t="s">
        <v>783</v>
      </c>
      <c r="C17813" t="s">
        <v>473</v>
      </c>
      <c r="D17813" t="s">
        <v>322</v>
      </c>
      <c r="E17813" t="s">
        <v>101</v>
      </c>
    </row>
    <row r="17814" spans="1:9" x14ac:dyDescent="0.35">
      <c r="A17814">
        <v>29012025</v>
      </c>
      <c r="B17814" t="s">
        <v>664</v>
      </c>
      <c r="C17814" t="s">
        <v>579</v>
      </c>
      <c r="D17814" t="s">
        <v>325</v>
      </c>
      <c r="E17814" t="s">
        <v>101</v>
      </c>
    </row>
    <row r="17815" spans="1:9" x14ac:dyDescent="0.35">
      <c r="A17815">
        <v>29012025</v>
      </c>
      <c r="B17815" t="s">
        <v>840</v>
      </c>
      <c r="C17815" t="s">
        <v>557</v>
      </c>
      <c r="D17815" t="s">
        <v>328</v>
      </c>
      <c r="E17815" t="s">
        <v>101</v>
      </c>
    </row>
    <row r="17816" spans="1:9" x14ac:dyDescent="0.35">
      <c r="A17816">
        <v>29012025</v>
      </c>
      <c r="B17816" t="s">
        <v>515</v>
      </c>
      <c r="C17816" t="s">
        <v>331</v>
      </c>
      <c r="D17816" t="s">
        <v>332</v>
      </c>
      <c r="E17816" t="s">
        <v>101</v>
      </c>
    </row>
    <row r="17817" spans="1:9" x14ac:dyDescent="0.35">
      <c r="A17817">
        <v>29012025</v>
      </c>
      <c r="B17817" t="s">
        <v>779</v>
      </c>
      <c r="C17817" t="s">
        <v>556</v>
      </c>
      <c r="D17817" t="s">
        <v>331</v>
      </c>
      <c r="E17817" t="s">
        <v>335</v>
      </c>
      <c r="F17817" t="s">
        <v>101</v>
      </c>
    </row>
    <row r="17818" spans="1:9" x14ac:dyDescent="0.35">
      <c r="A17818">
        <v>29012025</v>
      </c>
      <c r="B17818" t="s">
        <v>237</v>
      </c>
      <c r="C17818" t="s">
        <v>195</v>
      </c>
      <c r="D17818" t="s">
        <v>331</v>
      </c>
      <c r="E17818" t="s">
        <v>338</v>
      </c>
      <c r="F17818" t="s">
        <v>321</v>
      </c>
    </row>
    <row r="17819" spans="1:9" x14ac:dyDescent="0.35">
      <c r="A17819">
        <v>29012025</v>
      </c>
      <c r="B17819" t="s">
        <v>810</v>
      </c>
      <c r="C17819" t="s">
        <v>589</v>
      </c>
      <c r="D17819" t="s">
        <v>170</v>
      </c>
    </row>
    <row r="17820" spans="1:9" x14ac:dyDescent="0.35">
      <c r="A17820">
        <v>29012025</v>
      </c>
      <c r="B17820" t="s">
        <v>813</v>
      </c>
      <c r="C17820" t="s">
        <v>474</v>
      </c>
      <c r="D17820" t="s">
        <v>341</v>
      </c>
      <c r="E17820" t="s">
        <v>101</v>
      </c>
    </row>
    <row r="17821" spans="1:9" x14ac:dyDescent="0.35">
      <c r="A17821">
        <v>29012025</v>
      </c>
      <c r="B17821" t="s">
        <v>558</v>
      </c>
      <c r="C17821" t="s">
        <v>418</v>
      </c>
      <c r="D17821" t="s">
        <v>343</v>
      </c>
      <c r="E17821" t="s">
        <v>101</v>
      </c>
    </row>
    <row r="17822" spans="1:9" x14ac:dyDescent="0.35">
      <c r="A17822">
        <v>29012025</v>
      </c>
      <c r="B17822" t="s">
        <v>695</v>
      </c>
      <c r="C17822" t="s">
        <v>132</v>
      </c>
      <c r="D17822" t="s">
        <v>344</v>
      </c>
      <c r="E17822" t="s">
        <v>345</v>
      </c>
      <c r="F17822" t="s">
        <v>101</v>
      </c>
    </row>
    <row r="17823" spans="1:9" x14ac:dyDescent="0.35">
      <c r="A17823">
        <v>29012025</v>
      </c>
      <c r="B17823" t="s">
        <v>789</v>
      </c>
      <c r="C17823" t="s">
        <v>589</v>
      </c>
      <c r="D17823" t="s">
        <v>132</v>
      </c>
      <c r="E17823" t="s">
        <v>347</v>
      </c>
      <c r="F17823" t="s">
        <v>101</v>
      </c>
    </row>
    <row r="17824" spans="1:9" x14ac:dyDescent="0.35">
      <c r="A17824">
        <v>29012025</v>
      </c>
      <c r="B17824" t="s">
        <v>874</v>
      </c>
      <c r="C17824" t="s">
        <v>576</v>
      </c>
      <c r="D17824" t="s">
        <v>132</v>
      </c>
      <c r="E17824" t="s">
        <v>348</v>
      </c>
      <c r="F17824" t="s">
        <v>101</v>
      </c>
    </row>
    <row r="17825" spans="1:8" x14ac:dyDescent="0.35">
      <c r="A17825">
        <v>29012025</v>
      </c>
      <c r="B17825" t="s">
        <v>751</v>
      </c>
      <c r="C17825" t="s">
        <v>449</v>
      </c>
      <c r="D17825" t="s">
        <v>132</v>
      </c>
      <c r="E17825" t="s">
        <v>350</v>
      </c>
      <c r="F17825" t="s">
        <v>101</v>
      </c>
    </row>
    <row r="17826" spans="1:8" x14ac:dyDescent="0.35">
      <c r="A17826">
        <v>29012025</v>
      </c>
      <c r="B17826" t="s">
        <v>822</v>
      </c>
      <c r="C17826" t="s">
        <v>218</v>
      </c>
      <c r="D17826" t="s">
        <v>132</v>
      </c>
      <c r="E17826" t="s">
        <v>352</v>
      </c>
      <c r="F17826" t="s">
        <v>101</v>
      </c>
    </row>
    <row r="17827" spans="1:8" x14ac:dyDescent="0.35">
      <c r="A17827">
        <v>29012025</v>
      </c>
      <c r="B17827" t="s">
        <v>848</v>
      </c>
      <c r="C17827" t="s">
        <v>474</v>
      </c>
      <c r="D17827" t="s">
        <v>132</v>
      </c>
      <c r="E17827" t="s">
        <v>133</v>
      </c>
      <c r="F17827" t="s">
        <v>355</v>
      </c>
    </row>
    <row r="17828" spans="1:8" x14ac:dyDescent="0.35">
      <c r="A17828">
        <v>29012025</v>
      </c>
      <c r="B17828" t="s">
        <v>856</v>
      </c>
      <c r="C17828" t="s">
        <v>536</v>
      </c>
      <c r="D17828" t="s">
        <v>132</v>
      </c>
      <c r="E17828" t="s">
        <v>356</v>
      </c>
      <c r="F17828" t="s">
        <v>101</v>
      </c>
    </row>
    <row r="17829" spans="1:8" x14ac:dyDescent="0.35">
      <c r="A17829">
        <v>29012025</v>
      </c>
      <c r="B17829" t="s">
        <v>760</v>
      </c>
      <c r="C17829" t="s">
        <v>479</v>
      </c>
      <c r="D17829" t="s">
        <v>359</v>
      </c>
      <c r="E17829" t="s">
        <v>360</v>
      </c>
      <c r="F17829" t="s">
        <v>101</v>
      </c>
    </row>
    <row r="17830" spans="1:8" x14ac:dyDescent="0.35">
      <c r="A17830">
        <v>29012025</v>
      </c>
      <c r="B17830" t="s">
        <v>765</v>
      </c>
      <c r="C17830" t="s">
        <v>456</v>
      </c>
      <c r="D17830" t="s">
        <v>359</v>
      </c>
      <c r="E17830" t="s">
        <v>362</v>
      </c>
      <c r="F17830" t="s">
        <v>101</v>
      </c>
    </row>
    <row r="17831" spans="1:8" x14ac:dyDescent="0.35">
      <c r="A17831">
        <v>29012025</v>
      </c>
      <c r="B17831" t="s">
        <v>510</v>
      </c>
      <c r="C17831" t="s">
        <v>359</v>
      </c>
      <c r="D17831" t="s">
        <v>362</v>
      </c>
      <c r="E17831" t="s">
        <v>140</v>
      </c>
      <c r="F17831" t="s">
        <v>364</v>
      </c>
      <c r="G17831" t="s">
        <v>101</v>
      </c>
    </row>
    <row r="17832" spans="1:8" x14ac:dyDescent="0.35">
      <c r="A17832">
        <v>29012025</v>
      </c>
      <c r="B17832" t="s">
        <v>783</v>
      </c>
      <c r="C17832" t="s">
        <v>494</v>
      </c>
      <c r="D17832" t="s">
        <v>366</v>
      </c>
      <c r="E17832" t="s">
        <v>257</v>
      </c>
      <c r="F17832" t="s">
        <v>367</v>
      </c>
      <c r="G17832" t="s">
        <v>101</v>
      </c>
    </row>
    <row r="17833" spans="1:8" x14ac:dyDescent="0.35">
      <c r="A17833">
        <v>29012025</v>
      </c>
      <c r="B17833" t="s">
        <v>812</v>
      </c>
      <c r="C17833" t="s">
        <v>137</v>
      </c>
      <c r="D17833" t="s">
        <v>369</v>
      </c>
      <c r="E17833" t="s">
        <v>370</v>
      </c>
      <c r="F17833" t="s">
        <v>101</v>
      </c>
    </row>
    <row r="17834" spans="1:8" x14ac:dyDescent="0.35">
      <c r="A17834">
        <v>29012025</v>
      </c>
      <c r="B17834" t="s">
        <v>841</v>
      </c>
      <c r="C17834" t="s">
        <v>441</v>
      </c>
      <c r="D17834" t="s">
        <v>371</v>
      </c>
      <c r="E17834" t="s">
        <v>101</v>
      </c>
    </row>
    <row r="17835" spans="1:8" x14ac:dyDescent="0.35">
      <c r="A17835">
        <v>29012025</v>
      </c>
      <c r="B17835" t="s">
        <v>804</v>
      </c>
      <c r="C17835" t="s">
        <v>368</v>
      </c>
      <c r="D17835" t="s">
        <v>372</v>
      </c>
      <c r="E17835" t="s">
        <v>101</v>
      </c>
    </row>
    <row r="17836" spans="1:8" x14ac:dyDescent="0.35">
      <c r="A17836">
        <v>29012025</v>
      </c>
      <c r="B17836" t="s">
        <v>218</v>
      </c>
      <c r="C17836" t="s">
        <v>373</v>
      </c>
      <c r="D17836" t="s">
        <v>101</v>
      </c>
    </row>
    <row r="17837" spans="1:8" x14ac:dyDescent="0.35">
      <c r="A17837">
        <v>29012025</v>
      </c>
      <c r="B17837" t="s">
        <v>842</v>
      </c>
      <c r="C17837" t="s">
        <v>451</v>
      </c>
      <c r="D17837" t="s">
        <v>376</v>
      </c>
      <c r="E17837" t="s">
        <v>140</v>
      </c>
      <c r="F17837" t="s">
        <v>331</v>
      </c>
      <c r="G17837" t="s">
        <v>377</v>
      </c>
      <c r="H17837" t="s">
        <v>101</v>
      </c>
    </row>
    <row r="17838" spans="1:8" x14ac:dyDescent="0.35">
      <c r="A17838">
        <v>29012025</v>
      </c>
      <c r="B17838" t="s">
        <v>836</v>
      </c>
      <c r="C17838" t="s">
        <v>473</v>
      </c>
      <c r="D17838" t="s">
        <v>378</v>
      </c>
    </row>
    <row r="17839" spans="1:8" x14ac:dyDescent="0.35">
      <c r="A17839">
        <v>29012025</v>
      </c>
      <c r="B17839" t="s">
        <v>865</v>
      </c>
      <c r="C17839" t="s">
        <v>171</v>
      </c>
      <c r="D17839" t="s">
        <v>380</v>
      </c>
      <c r="E17839" t="s">
        <v>101</v>
      </c>
    </row>
    <row r="17840" spans="1:8" x14ac:dyDescent="0.35">
      <c r="A17840">
        <v>29012025</v>
      </c>
      <c r="B17840" t="s">
        <v>824</v>
      </c>
      <c r="C17840" t="s">
        <v>599</v>
      </c>
      <c r="D17840" t="s">
        <v>382</v>
      </c>
      <c r="E17840" t="s">
        <v>383</v>
      </c>
    </row>
    <row r="17841" spans="1:9" x14ac:dyDescent="0.35">
      <c r="A17841">
        <v>29012025</v>
      </c>
      <c r="B17841" t="s">
        <v>855</v>
      </c>
      <c r="C17841" t="s">
        <v>442</v>
      </c>
      <c r="D17841" t="s">
        <v>385</v>
      </c>
      <c r="E17841" t="s">
        <v>386</v>
      </c>
    </row>
    <row r="17842" spans="1:9" x14ac:dyDescent="0.35">
      <c r="A17842">
        <v>29012025</v>
      </c>
      <c r="B17842" t="s">
        <v>789</v>
      </c>
      <c r="C17842" t="s">
        <v>581</v>
      </c>
      <c r="D17842" t="s">
        <v>388</v>
      </c>
      <c r="E17842" t="s">
        <v>101</v>
      </c>
    </row>
    <row r="17843" spans="1:9" x14ac:dyDescent="0.35">
      <c r="A17843">
        <v>29012025</v>
      </c>
      <c r="B17843" t="s">
        <v>145</v>
      </c>
      <c r="C17843" t="s">
        <v>391</v>
      </c>
      <c r="D17843" t="s">
        <v>101</v>
      </c>
    </row>
    <row r="17844" spans="1:9" x14ac:dyDescent="0.35">
      <c r="A17844">
        <v>29012025</v>
      </c>
      <c r="B17844" t="s">
        <v>777</v>
      </c>
      <c r="C17844" t="s">
        <v>450</v>
      </c>
      <c r="D17844" t="s">
        <v>393</v>
      </c>
    </row>
    <row r="17845" spans="1:9" x14ac:dyDescent="0.35">
      <c r="A17845">
        <v>29012025</v>
      </c>
      <c r="B17845" t="s">
        <v>755</v>
      </c>
      <c r="C17845" t="s">
        <v>339</v>
      </c>
      <c r="D17845" t="s">
        <v>394</v>
      </c>
      <c r="E17845" t="s">
        <v>395</v>
      </c>
      <c r="F17845" t="s">
        <v>101</v>
      </c>
    </row>
    <row r="17846" spans="1:9" x14ac:dyDescent="0.35">
      <c r="A17846">
        <v>29012025</v>
      </c>
      <c r="B17846" t="s">
        <v>854</v>
      </c>
      <c r="C17846" t="s">
        <v>444</v>
      </c>
      <c r="D17846" t="s">
        <v>396</v>
      </c>
    </row>
    <row r="17847" spans="1:9" x14ac:dyDescent="0.35">
      <c r="A17847">
        <v>29012025</v>
      </c>
      <c r="B17847" t="s">
        <v>609</v>
      </c>
      <c r="C17847" t="s">
        <v>397</v>
      </c>
      <c r="D17847" t="s">
        <v>101</v>
      </c>
    </row>
    <row r="17848" spans="1:9" x14ac:dyDescent="0.35">
      <c r="A17848">
        <v>29012025</v>
      </c>
      <c r="B17848" t="s">
        <v>729</v>
      </c>
      <c r="C17848" t="s">
        <v>444</v>
      </c>
      <c r="D17848" t="s">
        <v>399</v>
      </c>
      <c r="E17848" t="s">
        <v>140</v>
      </c>
      <c r="F17848" t="s">
        <v>400</v>
      </c>
      <c r="G17848" t="s">
        <v>257</v>
      </c>
      <c r="H17848" t="s">
        <v>331</v>
      </c>
      <c r="I17848" t="s">
        <v>401</v>
      </c>
    </row>
    <row r="17849" spans="1:9" x14ac:dyDescent="0.35">
      <c r="A17849">
        <v>29012025</v>
      </c>
      <c r="B17849" t="s">
        <v>664</v>
      </c>
      <c r="C17849" t="s">
        <v>477</v>
      </c>
      <c r="D17849" t="s">
        <v>399</v>
      </c>
      <c r="E17849" t="s">
        <v>187</v>
      </c>
      <c r="F17849" t="s">
        <v>101</v>
      </c>
    </row>
    <row r="17850" spans="1:9" x14ac:dyDescent="0.35">
      <c r="A17850">
        <v>29012025</v>
      </c>
      <c r="B17850" t="s">
        <v>634</v>
      </c>
      <c r="C17850" t="s">
        <v>534</v>
      </c>
      <c r="D17850" t="s">
        <v>399</v>
      </c>
      <c r="E17850" t="s">
        <v>403</v>
      </c>
      <c r="F17850" t="s">
        <v>101</v>
      </c>
    </row>
    <row r="17851" spans="1:9" x14ac:dyDescent="0.35">
      <c r="A17851">
        <v>29012025</v>
      </c>
      <c r="B17851" t="s">
        <v>849</v>
      </c>
      <c r="C17851" t="s">
        <v>495</v>
      </c>
      <c r="D17851" t="s">
        <v>399</v>
      </c>
      <c r="E17851" t="s">
        <v>404</v>
      </c>
      <c r="F17851" t="s">
        <v>101</v>
      </c>
    </row>
    <row r="17852" spans="1:9" x14ac:dyDescent="0.35">
      <c r="A17852">
        <v>28012025</v>
      </c>
      <c r="B17852" t="s">
        <v>752</v>
      </c>
      <c r="C17852" t="s">
        <v>579</v>
      </c>
      <c r="D17852" t="s">
        <v>100</v>
      </c>
      <c r="E17852" t="s">
        <v>101</v>
      </c>
    </row>
    <row r="17853" spans="1:9" x14ac:dyDescent="0.35">
      <c r="A17853">
        <v>28012025</v>
      </c>
      <c r="B17853" t="s">
        <v>802</v>
      </c>
      <c r="C17853" t="s">
        <v>442</v>
      </c>
      <c r="D17853" t="s">
        <v>104</v>
      </c>
      <c r="E17853" t="s">
        <v>101</v>
      </c>
    </row>
    <row r="17854" spans="1:9" x14ac:dyDescent="0.35">
      <c r="A17854">
        <v>28012025</v>
      </c>
      <c r="B17854" t="s">
        <v>853</v>
      </c>
      <c r="C17854" t="s">
        <v>154</v>
      </c>
      <c r="D17854" t="s">
        <v>107</v>
      </c>
      <c r="E17854" t="s">
        <v>108</v>
      </c>
      <c r="F17854" t="s">
        <v>101</v>
      </c>
    </row>
    <row r="17855" spans="1:9" x14ac:dyDescent="0.35">
      <c r="A17855">
        <v>28012025</v>
      </c>
      <c r="B17855" t="s">
        <v>711</v>
      </c>
      <c r="C17855" t="s">
        <v>178</v>
      </c>
      <c r="D17855" t="s">
        <v>111</v>
      </c>
      <c r="E17855" t="s">
        <v>101</v>
      </c>
    </row>
    <row r="17856" spans="1:9" x14ac:dyDescent="0.35">
      <c r="A17856">
        <v>28012025</v>
      </c>
      <c r="B17856" t="s">
        <v>433</v>
      </c>
      <c r="C17856" t="s">
        <v>622</v>
      </c>
      <c r="D17856" t="s">
        <v>114</v>
      </c>
      <c r="E17856" t="s">
        <v>115</v>
      </c>
      <c r="F17856" t="s">
        <v>116</v>
      </c>
    </row>
    <row r="17857" spans="1:7" x14ac:dyDescent="0.35">
      <c r="A17857">
        <v>28012025</v>
      </c>
      <c r="B17857" t="s">
        <v>336</v>
      </c>
      <c r="C17857" t="s">
        <v>186</v>
      </c>
      <c r="D17857" t="s">
        <v>114</v>
      </c>
      <c r="E17857" t="s">
        <v>119</v>
      </c>
      <c r="F17857" t="s">
        <v>120</v>
      </c>
      <c r="G17857" t="s">
        <v>121</v>
      </c>
    </row>
    <row r="17858" spans="1:7" x14ac:dyDescent="0.35">
      <c r="A17858">
        <v>28012025</v>
      </c>
      <c r="B17858" t="s">
        <v>192</v>
      </c>
      <c r="C17858" t="s">
        <v>411</v>
      </c>
      <c r="D17858" t="s">
        <v>114</v>
      </c>
      <c r="E17858" t="s">
        <v>124</v>
      </c>
    </row>
    <row r="17859" spans="1:7" x14ac:dyDescent="0.35">
      <c r="A17859">
        <v>28012025</v>
      </c>
      <c r="B17859" t="s">
        <v>118</v>
      </c>
      <c r="C17859" t="s">
        <v>492</v>
      </c>
      <c r="D17859" t="s">
        <v>114</v>
      </c>
      <c r="E17859" t="s">
        <v>127</v>
      </c>
    </row>
    <row r="17860" spans="1:7" x14ac:dyDescent="0.35">
      <c r="A17860">
        <v>28012025</v>
      </c>
      <c r="B17860" t="s">
        <v>263</v>
      </c>
      <c r="C17860" t="s">
        <v>197</v>
      </c>
      <c r="D17860" t="s">
        <v>114</v>
      </c>
      <c r="E17860" t="s">
        <v>130</v>
      </c>
    </row>
    <row r="17861" spans="1:7" x14ac:dyDescent="0.35">
      <c r="A17861">
        <v>28012025</v>
      </c>
      <c r="B17861" t="s">
        <v>269</v>
      </c>
      <c r="C17861" t="s">
        <v>412</v>
      </c>
      <c r="D17861" t="s">
        <v>114</v>
      </c>
      <c r="E17861" t="s">
        <v>132</v>
      </c>
      <c r="F17861" t="s">
        <v>133</v>
      </c>
    </row>
    <row r="17862" spans="1:7" x14ac:dyDescent="0.35">
      <c r="A17862">
        <v>28012025</v>
      </c>
      <c r="B17862" t="s">
        <v>721</v>
      </c>
      <c r="C17862" t="s">
        <v>286</v>
      </c>
      <c r="D17862" t="s">
        <v>135</v>
      </c>
      <c r="E17862" t="s">
        <v>136</v>
      </c>
    </row>
    <row r="17863" spans="1:7" x14ac:dyDescent="0.35">
      <c r="A17863">
        <v>28012025</v>
      </c>
      <c r="B17863" t="s">
        <v>746</v>
      </c>
      <c r="C17863" t="s">
        <v>499</v>
      </c>
      <c r="D17863" t="s">
        <v>139</v>
      </c>
      <c r="E17863" t="s">
        <v>140</v>
      </c>
      <c r="F17863" t="s">
        <v>141</v>
      </c>
      <c r="G17863" t="s">
        <v>101</v>
      </c>
    </row>
    <row r="17864" spans="1:7" x14ac:dyDescent="0.35">
      <c r="A17864">
        <v>28012025</v>
      </c>
      <c r="B17864" t="s">
        <v>814</v>
      </c>
      <c r="C17864" t="s">
        <v>466</v>
      </c>
      <c r="D17864" t="s">
        <v>144</v>
      </c>
      <c r="E17864" t="s">
        <v>101</v>
      </c>
    </row>
    <row r="17865" spans="1:7" x14ac:dyDescent="0.35">
      <c r="A17865">
        <v>28012025</v>
      </c>
      <c r="B17865" t="s">
        <v>755</v>
      </c>
      <c r="C17865" t="s">
        <v>611</v>
      </c>
      <c r="D17865" t="s">
        <v>147</v>
      </c>
      <c r="E17865" t="s">
        <v>148</v>
      </c>
      <c r="F17865" t="s">
        <v>149</v>
      </c>
    </row>
    <row r="17866" spans="1:7" x14ac:dyDescent="0.35">
      <c r="A17866">
        <v>28012025</v>
      </c>
      <c r="B17866" t="s">
        <v>770</v>
      </c>
      <c r="C17866" t="s">
        <v>218</v>
      </c>
      <c r="D17866" t="s">
        <v>152</v>
      </c>
      <c r="E17866" t="s">
        <v>140</v>
      </c>
      <c r="F17866" t="s">
        <v>153</v>
      </c>
      <c r="G17866" t="s">
        <v>101</v>
      </c>
    </row>
    <row r="17867" spans="1:7" x14ac:dyDescent="0.35">
      <c r="A17867">
        <v>28012025</v>
      </c>
      <c r="B17867" t="s">
        <v>777</v>
      </c>
      <c r="C17867" t="s">
        <v>596</v>
      </c>
      <c r="D17867" t="s">
        <v>156</v>
      </c>
      <c r="E17867" t="s">
        <v>101</v>
      </c>
    </row>
    <row r="17868" spans="1:7" x14ac:dyDescent="0.35">
      <c r="A17868">
        <v>28012025</v>
      </c>
      <c r="B17868" t="s">
        <v>477</v>
      </c>
      <c r="C17868" t="s">
        <v>159</v>
      </c>
      <c r="D17868" t="s">
        <v>101</v>
      </c>
    </row>
    <row r="17869" spans="1:7" x14ac:dyDescent="0.35">
      <c r="A17869">
        <v>28012025</v>
      </c>
      <c r="B17869" t="s">
        <v>576</v>
      </c>
      <c r="C17869" t="s">
        <v>161</v>
      </c>
      <c r="D17869" t="s">
        <v>101</v>
      </c>
    </row>
    <row r="17870" spans="1:7" x14ac:dyDescent="0.35">
      <c r="A17870">
        <v>28012025</v>
      </c>
      <c r="B17870" t="s">
        <v>755</v>
      </c>
      <c r="C17870" t="s">
        <v>402</v>
      </c>
      <c r="D17870" t="s">
        <v>164</v>
      </c>
      <c r="E17870" t="s">
        <v>101</v>
      </c>
    </row>
    <row r="17871" spans="1:7" x14ac:dyDescent="0.35">
      <c r="A17871">
        <v>28012025</v>
      </c>
      <c r="B17871" t="s">
        <v>639</v>
      </c>
      <c r="C17871" t="s">
        <v>218</v>
      </c>
      <c r="D17871" t="s">
        <v>167</v>
      </c>
    </row>
    <row r="17872" spans="1:7" x14ac:dyDescent="0.35">
      <c r="A17872">
        <v>28012025</v>
      </c>
      <c r="B17872" t="s">
        <v>638</v>
      </c>
      <c r="C17872" t="s">
        <v>387</v>
      </c>
      <c r="D17872" t="s">
        <v>169</v>
      </c>
      <c r="E17872" t="s">
        <v>170</v>
      </c>
      <c r="F17872" t="s">
        <v>101</v>
      </c>
    </row>
    <row r="17873" spans="1:7" x14ac:dyDescent="0.35">
      <c r="A17873">
        <v>28012025</v>
      </c>
      <c r="B17873" t="s">
        <v>849</v>
      </c>
      <c r="C17873" t="s">
        <v>582</v>
      </c>
      <c r="D17873" t="s">
        <v>173</v>
      </c>
      <c r="E17873" t="s">
        <v>101</v>
      </c>
    </row>
    <row r="17874" spans="1:7" x14ac:dyDescent="0.35">
      <c r="A17874">
        <v>28012025</v>
      </c>
      <c r="B17874" t="s">
        <v>751</v>
      </c>
      <c r="C17874" t="s">
        <v>590</v>
      </c>
      <c r="D17874" t="s">
        <v>176</v>
      </c>
      <c r="E17874" t="s">
        <v>101</v>
      </c>
    </row>
    <row r="17875" spans="1:7" x14ac:dyDescent="0.35">
      <c r="A17875">
        <v>28012025</v>
      </c>
      <c r="B17875" t="s">
        <v>721</v>
      </c>
      <c r="C17875" t="s">
        <v>674</v>
      </c>
      <c r="D17875" t="s">
        <v>176</v>
      </c>
      <c r="E17875" t="s">
        <v>149</v>
      </c>
    </row>
    <row r="17876" spans="1:7" x14ac:dyDescent="0.35">
      <c r="A17876">
        <v>28012025</v>
      </c>
      <c r="B17876" t="s">
        <v>831</v>
      </c>
      <c r="C17876" t="s">
        <v>447</v>
      </c>
      <c r="D17876" t="s">
        <v>181</v>
      </c>
      <c r="E17876" t="s">
        <v>182</v>
      </c>
      <c r="F17876" t="s">
        <v>101</v>
      </c>
    </row>
    <row r="17877" spans="1:7" x14ac:dyDescent="0.35">
      <c r="A17877">
        <v>28012025</v>
      </c>
      <c r="B17877" t="s">
        <v>759</v>
      </c>
      <c r="C17877" t="s">
        <v>557</v>
      </c>
      <c r="D17877" t="s">
        <v>184</v>
      </c>
      <c r="E17877" t="s">
        <v>101</v>
      </c>
    </row>
    <row r="17878" spans="1:7" x14ac:dyDescent="0.35">
      <c r="A17878">
        <v>28012025</v>
      </c>
      <c r="B17878" t="s">
        <v>516</v>
      </c>
      <c r="C17878" t="s">
        <v>187</v>
      </c>
      <c r="D17878" t="s">
        <v>101</v>
      </c>
    </row>
    <row r="17879" spans="1:7" x14ac:dyDescent="0.35">
      <c r="A17879">
        <v>28012025</v>
      </c>
      <c r="B17879" t="s">
        <v>778</v>
      </c>
      <c r="C17879" t="s">
        <v>478</v>
      </c>
      <c r="D17879" t="s">
        <v>190</v>
      </c>
      <c r="E17879" t="s">
        <v>191</v>
      </c>
      <c r="F17879" t="s">
        <v>101</v>
      </c>
    </row>
    <row r="17880" spans="1:7" x14ac:dyDescent="0.35">
      <c r="A17880">
        <v>28012025</v>
      </c>
      <c r="B17880" t="s">
        <v>695</v>
      </c>
      <c r="C17880" t="s">
        <v>190</v>
      </c>
      <c r="D17880" t="s">
        <v>194</v>
      </c>
      <c r="E17880" t="s">
        <v>101</v>
      </c>
    </row>
    <row r="17881" spans="1:7" x14ac:dyDescent="0.35">
      <c r="A17881">
        <v>28012025</v>
      </c>
      <c r="B17881" t="s">
        <v>770</v>
      </c>
      <c r="C17881" t="s">
        <v>218</v>
      </c>
      <c r="D17881" t="s">
        <v>190</v>
      </c>
      <c r="E17881" t="s">
        <v>196</v>
      </c>
      <c r="F17881" t="s">
        <v>101</v>
      </c>
    </row>
    <row r="17882" spans="1:7" x14ac:dyDescent="0.35">
      <c r="A17882">
        <v>28012025</v>
      </c>
      <c r="B17882" t="s">
        <v>218</v>
      </c>
      <c r="C17882" t="s">
        <v>198</v>
      </c>
      <c r="D17882" t="s">
        <v>140</v>
      </c>
      <c r="E17882" t="s">
        <v>199</v>
      </c>
      <c r="F17882" t="s">
        <v>200</v>
      </c>
      <c r="G17882" t="s">
        <v>101</v>
      </c>
    </row>
    <row r="17883" spans="1:7" x14ac:dyDescent="0.35">
      <c r="A17883">
        <v>28012025</v>
      </c>
      <c r="B17883" t="s">
        <v>558</v>
      </c>
      <c r="C17883" t="s">
        <v>255</v>
      </c>
      <c r="D17883" t="s">
        <v>61</v>
      </c>
      <c r="E17883" t="s">
        <v>101</v>
      </c>
    </row>
    <row r="17884" spans="1:7" x14ac:dyDescent="0.35">
      <c r="A17884">
        <v>28012025</v>
      </c>
      <c r="B17884" t="s">
        <v>796</v>
      </c>
      <c r="C17884" t="s">
        <v>444</v>
      </c>
      <c r="D17884" t="s">
        <v>205</v>
      </c>
      <c r="E17884" t="s">
        <v>101</v>
      </c>
    </row>
    <row r="17885" spans="1:7" x14ac:dyDescent="0.35">
      <c r="A17885">
        <v>28012025</v>
      </c>
      <c r="B17885" t="s">
        <v>756</v>
      </c>
      <c r="C17885" t="s">
        <v>603</v>
      </c>
      <c r="D17885" t="s">
        <v>208</v>
      </c>
      <c r="E17885" t="s">
        <v>101</v>
      </c>
    </row>
    <row r="17886" spans="1:7" x14ac:dyDescent="0.35">
      <c r="A17886">
        <v>28012025</v>
      </c>
      <c r="B17886" t="s">
        <v>664</v>
      </c>
      <c r="C17886" t="s">
        <v>456</v>
      </c>
      <c r="D17886" t="s">
        <v>210</v>
      </c>
      <c r="E17886" t="s">
        <v>211</v>
      </c>
      <c r="F17886" t="s">
        <v>101</v>
      </c>
    </row>
    <row r="17887" spans="1:7" x14ac:dyDescent="0.35">
      <c r="A17887">
        <v>28012025</v>
      </c>
      <c r="B17887" t="s">
        <v>565</v>
      </c>
      <c r="C17887" t="s">
        <v>414</v>
      </c>
      <c r="D17887" t="s">
        <v>214</v>
      </c>
      <c r="E17887" t="s">
        <v>215</v>
      </c>
      <c r="F17887" t="s">
        <v>101</v>
      </c>
    </row>
    <row r="17888" spans="1:7" x14ac:dyDescent="0.35">
      <c r="A17888">
        <v>28012025</v>
      </c>
      <c r="B17888" t="s">
        <v>842</v>
      </c>
      <c r="C17888" t="s">
        <v>573</v>
      </c>
      <c r="D17888" t="s">
        <v>217</v>
      </c>
      <c r="E17888" t="s">
        <v>101</v>
      </c>
    </row>
    <row r="17889" spans="1:7" x14ac:dyDescent="0.35">
      <c r="A17889">
        <v>28012025</v>
      </c>
      <c r="B17889" t="s">
        <v>842</v>
      </c>
      <c r="C17889" t="s">
        <v>507</v>
      </c>
      <c r="D17889" t="s">
        <v>220</v>
      </c>
      <c r="E17889" t="s">
        <v>101</v>
      </c>
    </row>
    <row r="17890" spans="1:7" x14ac:dyDescent="0.35">
      <c r="A17890">
        <v>28012025</v>
      </c>
      <c r="B17890" t="s">
        <v>836</v>
      </c>
      <c r="C17890" t="s">
        <v>557</v>
      </c>
      <c r="D17890" t="s">
        <v>222</v>
      </c>
    </row>
    <row r="17891" spans="1:7" x14ac:dyDescent="0.35">
      <c r="A17891">
        <v>28012025</v>
      </c>
      <c r="B17891" t="s">
        <v>639</v>
      </c>
      <c r="C17891" t="s">
        <v>520</v>
      </c>
      <c r="D17891" t="s">
        <v>223</v>
      </c>
    </row>
    <row r="17892" spans="1:7" x14ac:dyDescent="0.35">
      <c r="A17892">
        <v>28012025</v>
      </c>
      <c r="B17892" t="s">
        <v>765</v>
      </c>
      <c r="C17892" t="s">
        <v>593</v>
      </c>
      <c r="D17892" t="s">
        <v>225</v>
      </c>
      <c r="E17892" t="s">
        <v>101</v>
      </c>
    </row>
    <row r="17893" spans="1:7" x14ac:dyDescent="0.35">
      <c r="A17893">
        <v>28012025</v>
      </c>
      <c r="B17893" t="s">
        <v>729</v>
      </c>
      <c r="C17893" t="s">
        <v>419</v>
      </c>
      <c r="D17893" t="s">
        <v>225</v>
      </c>
      <c r="E17893" t="s">
        <v>228</v>
      </c>
      <c r="F17893" t="s">
        <v>229</v>
      </c>
    </row>
    <row r="17894" spans="1:7" x14ac:dyDescent="0.35">
      <c r="A17894">
        <v>28012025</v>
      </c>
      <c r="B17894" t="s">
        <v>763</v>
      </c>
      <c r="C17894" t="s">
        <v>473</v>
      </c>
      <c r="D17894" t="s">
        <v>232</v>
      </c>
      <c r="E17894" t="s">
        <v>101</v>
      </c>
    </row>
    <row r="17895" spans="1:7" x14ac:dyDescent="0.35">
      <c r="A17895">
        <v>28012025</v>
      </c>
      <c r="B17895" t="s">
        <v>778</v>
      </c>
      <c r="C17895" t="s">
        <v>441</v>
      </c>
      <c r="D17895" t="s">
        <v>235</v>
      </c>
      <c r="E17895" t="s">
        <v>236</v>
      </c>
      <c r="F17895" t="s">
        <v>101</v>
      </c>
    </row>
    <row r="17896" spans="1:7" x14ac:dyDescent="0.35">
      <c r="A17896">
        <v>28012025</v>
      </c>
      <c r="B17896" t="s">
        <v>551</v>
      </c>
      <c r="C17896" t="s">
        <v>269</v>
      </c>
      <c r="D17896" t="s">
        <v>235</v>
      </c>
      <c r="E17896" t="s">
        <v>239</v>
      </c>
      <c r="F17896" t="s">
        <v>149</v>
      </c>
    </row>
    <row r="17897" spans="1:7" x14ac:dyDescent="0.35">
      <c r="A17897">
        <v>28012025</v>
      </c>
      <c r="B17897" t="s">
        <v>723</v>
      </c>
      <c r="C17897" t="s">
        <v>520</v>
      </c>
      <c r="D17897" t="s">
        <v>235</v>
      </c>
      <c r="E17897" t="s">
        <v>241</v>
      </c>
      <c r="F17897" t="s">
        <v>101</v>
      </c>
    </row>
    <row r="17898" spans="1:7" x14ac:dyDescent="0.35">
      <c r="A17898">
        <v>28012025</v>
      </c>
      <c r="B17898" t="s">
        <v>768</v>
      </c>
      <c r="C17898" t="s">
        <v>477</v>
      </c>
      <c r="D17898" t="s">
        <v>243</v>
      </c>
      <c r="E17898" t="s">
        <v>101</v>
      </c>
    </row>
    <row r="17899" spans="1:7" x14ac:dyDescent="0.35">
      <c r="A17899">
        <v>28012025</v>
      </c>
      <c r="B17899" t="s">
        <v>755</v>
      </c>
      <c r="C17899" t="s">
        <v>430</v>
      </c>
      <c r="D17899" t="s">
        <v>245</v>
      </c>
      <c r="E17899" t="s">
        <v>246</v>
      </c>
    </row>
    <row r="17900" spans="1:7" x14ac:dyDescent="0.35">
      <c r="A17900">
        <v>28012025</v>
      </c>
      <c r="B17900" t="s">
        <v>917</v>
      </c>
      <c r="C17900" t="s">
        <v>644</v>
      </c>
      <c r="D17900" t="s">
        <v>245</v>
      </c>
      <c r="E17900" t="s">
        <v>249</v>
      </c>
    </row>
    <row r="17901" spans="1:7" x14ac:dyDescent="0.35">
      <c r="A17901">
        <v>28012025</v>
      </c>
      <c r="B17901" t="s">
        <v>720</v>
      </c>
      <c r="C17901" t="s">
        <v>304</v>
      </c>
      <c r="D17901" t="s">
        <v>252</v>
      </c>
      <c r="E17901" t="s">
        <v>101</v>
      </c>
    </row>
    <row r="17902" spans="1:7" x14ac:dyDescent="0.35">
      <c r="A17902">
        <v>28012025</v>
      </c>
      <c r="B17902" t="s">
        <v>778</v>
      </c>
      <c r="C17902" t="s">
        <v>255</v>
      </c>
      <c r="D17902" t="s">
        <v>254</v>
      </c>
    </row>
    <row r="17903" spans="1:7" x14ac:dyDescent="0.35">
      <c r="A17903">
        <v>28012025</v>
      </c>
      <c r="B17903" t="s">
        <v>694</v>
      </c>
      <c r="C17903" t="s">
        <v>534</v>
      </c>
      <c r="D17903" t="s">
        <v>256</v>
      </c>
      <c r="E17903" t="s">
        <v>257</v>
      </c>
      <c r="F17903" t="s">
        <v>236</v>
      </c>
      <c r="G17903" t="s">
        <v>101</v>
      </c>
    </row>
    <row r="17904" spans="1:7" x14ac:dyDescent="0.35">
      <c r="A17904">
        <v>28012025</v>
      </c>
      <c r="B17904" t="s">
        <v>752</v>
      </c>
      <c r="C17904" t="s">
        <v>578</v>
      </c>
      <c r="D17904" t="s">
        <v>260</v>
      </c>
      <c r="E17904" t="s">
        <v>136</v>
      </c>
      <c r="F17904" t="s">
        <v>101</v>
      </c>
    </row>
    <row r="17905" spans="1:8" x14ac:dyDescent="0.35">
      <c r="A17905">
        <v>28012025</v>
      </c>
      <c r="B17905" t="s">
        <v>518</v>
      </c>
      <c r="C17905" t="s">
        <v>261</v>
      </c>
      <c r="D17905" t="s">
        <v>262</v>
      </c>
      <c r="E17905" t="s">
        <v>101</v>
      </c>
    </row>
    <row r="17906" spans="1:8" x14ac:dyDescent="0.35">
      <c r="A17906">
        <v>28012025</v>
      </c>
      <c r="B17906" t="s">
        <v>572</v>
      </c>
      <c r="C17906" t="s">
        <v>264</v>
      </c>
      <c r="D17906" t="s">
        <v>101</v>
      </c>
    </row>
    <row r="17907" spans="1:8" x14ac:dyDescent="0.35">
      <c r="A17907">
        <v>28012025</v>
      </c>
      <c r="B17907" t="s">
        <v>591</v>
      </c>
      <c r="C17907" t="s">
        <v>264</v>
      </c>
      <c r="D17907" t="s">
        <v>149</v>
      </c>
    </row>
    <row r="17908" spans="1:8" x14ac:dyDescent="0.35">
      <c r="A17908">
        <v>28012025</v>
      </c>
      <c r="B17908" t="s">
        <v>810</v>
      </c>
      <c r="C17908" t="s">
        <v>583</v>
      </c>
      <c r="D17908" t="s">
        <v>265</v>
      </c>
      <c r="E17908" t="s">
        <v>101</v>
      </c>
      <c r="F17908" t="s">
        <v>266</v>
      </c>
    </row>
    <row r="17909" spans="1:8" x14ac:dyDescent="0.35">
      <c r="A17909">
        <v>28012025</v>
      </c>
      <c r="B17909" t="s">
        <v>464</v>
      </c>
      <c r="C17909" t="s">
        <v>267</v>
      </c>
      <c r="D17909" t="s">
        <v>101</v>
      </c>
    </row>
    <row r="17910" spans="1:8" x14ac:dyDescent="0.35">
      <c r="A17910">
        <v>28012025</v>
      </c>
      <c r="B17910" t="s">
        <v>721</v>
      </c>
      <c r="C17910" t="s">
        <v>518</v>
      </c>
      <c r="D17910" t="s">
        <v>268</v>
      </c>
    </row>
    <row r="17911" spans="1:8" x14ac:dyDescent="0.35">
      <c r="A17911">
        <v>28012025</v>
      </c>
      <c r="B17911" t="s">
        <v>579</v>
      </c>
      <c r="C17911" t="s">
        <v>270</v>
      </c>
      <c r="D17911" t="s">
        <v>271</v>
      </c>
      <c r="E17911" t="s">
        <v>101</v>
      </c>
    </row>
    <row r="17912" spans="1:8" x14ac:dyDescent="0.35">
      <c r="A17912">
        <v>28012025</v>
      </c>
      <c r="B17912" t="s">
        <v>841</v>
      </c>
      <c r="C17912" t="s">
        <v>507</v>
      </c>
      <c r="D17912" t="s">
        <v>274</v>
      </c>
      <c r="E17912" t="s">
        <v>101</v>
      </c>
    </row>
    <row r="17913" spans="1:8" x14ac:dyDescent="0.35">
      <c r="A17913">
        <v>28012025</v>
      </c>
      <c r="B17913" t="s">
        <v>886</v>
      </c>
      <c r="C17913" t="s">
        <v>426</v>
      </c>
      <c r="D17913" t="s">
        <v>277</v>
      </c>
      <c r="E17913" t="s">
        <v>101</v>
      </c>
    </row>
    <row r="17914" spans="1:8" x14ac:dyDescent="0.35">
      <c r="A17914">
        <v>28012025</v>
      </c>
      <c r="B17914" t="s">
        <v>664</v>
      </c>
      <c r="C17914" t="s">
        <v>436</v>
      </c>
      <c r="D17914" t="s">
        <v>279</v>
      </c>
      <c r="E17914" t="s">
        <v>140</v>
      </c>
      <c r="F17914" t="s">
        <v>280</v>
      </c>
    </row>
    <row r="17915" spans="1:8" x14ac:dyDescent="0.35">
      <c r="A17915">
        <v>28012025</v>
      </c>
      <c r="B17915" t="s">
        <v>281</v>
      </c>
    </row>
    <row r="17916" spans="1:8" x14ac:dyDescent="0.35">
      <c r="A17916">
        <v>28012025</v>
      </c>
      <c r="B17916" t="s">
        <v>770</v>
      </c>
      <c r="C17916" t="s">
        <v>224</v>
      </c>
      <c r="D17916" t="s">
        <v>284</v>
      </c>
      <c r="E17916" t="s">
        <v>101</v>
      </c>
    </row>
    <row r="17917" spans="1:8" x14ac:dyDescent="0.35">
      <c r="A17917">
        <v>28012025</v>
      </c>
      <c r="B17917" t="s">
        <v>903</v>
      </c>
      <c r="C17917" t="s">
        <v>578</v>
      </c>
      <c r="D17917" t="s">
        <v>287</v>
      </c>
      <c r="E17917" t="s">
        <v>101</v>
      </c>
    </row>
    <row r="17918" spans="1:8" x14ac:dyDescent="0.35">
      <c r="A17918">
        <v>28012025</v>
      </c>
      <c r="B17918" t="s">
        <v>609</v>
      </c>
      <c r="C17918" t="s">
        <v>288</v>
      </c>
      <c r="D17918" t="s">
        <v>101</v>
      </c>
    </row>
    <row r="17919" spans="1:8" x14ac:dyDescent="0.35">
      <c r="A17919">
        <v>28012025</v>
      </c>
      <c r="B17919" t="s">
        <v>711</v>
      </c>
      <c r="C17919" t="s">
        <v>290</v>
      </c>
      <c r="D17919" t="s">
        <v>140</v>
      </c>
      <c r="E17919" t="s">
        <v>291</v>
      </c>
    </row>
    <row r="17920" spans="1:8" x14ac:dyDescent="0.35">
      <c r="A17920">
        <v>28012025</v>
      </c>
      <c r="B17920" t="s">
        <v>849</v>
      </c>
      <c r="C17920" t="s">
        <v>611</v>
      </c>
      <c r="D17920" t="s">
        <v>290</v>
      </c>
      <c r="E17920" t="s">
        <v>140</v>
      </c>
      <c r="F17920" t="s">
        <v>294</v>
      </c>
      <c r="G17920" t="s">
        <v>295</v>
      </c>
      <c r="H17920" t="s">
        <v>101</v>
      </c>
    </row>
    <row r="17921" spans="1:9" x14ac:dyDescent="0.35">
      <c r="A17921">
        <v>28012025</v>
      </c>
      <c r="B17921" t="s">
        <v>783</v>
      </c>
      <c r="C17921" t="s">
        <v>430</v>
      </c>
      <c r="D17921" t="s">
        <v>298</v>
      </c>
      <c r="E17921" t="s">
        <v>101</v>
      </c>
    </row>
    <row r="17922" spans="1:9" x14ac:dyDescent="0.35">
      <c r="A17922">
        <v>28012025</v>
      </c>
      <c r="B17922" t="s">
        <v>608</v>
      </c>
      <c r="C17922" t="s">
        <v>145</v>
      </c>
      <c r="D17922" t="s">
        <v>300</v>
      </c>
      <c r="E17922" t="s">
        <v>262</v>
      </c>
      <c r="F17922" t="s">
        <v>101</v>
      </c>
    </row>
    <row r="17923" spans="1:9" x14ac:dyDescent="0.35">
      <c r="A17923">
        <v>28012025</v>
      </c>
      <c r="B17923" t="s">
        <v>763</v>
      </c>
      <c r="C17923" t="s">
        <v>574</v>
      </c>
      <c r="D17923" t="s">
        <v>301</v>
      </c>
      <c r="E17923" t="s">
        <v>101</v>
      </c>
    </row>
    <row r="17924" spans="1:9" x14ac:dyDescent="0.35">
      <c r="A17924">
        <v>28012025</v>
      </c>
      <c r="B17924" t="s">
        <v>715</v>
      </c>
      <c r="C17924" t="s">
        <v>218</v>
      </c>
      <c r="D17924" t="s">
        <v>303</v>
      </c>
      <c r="E17924" t="s">
        <v>149</v>
      </c>
    </row>
    <row r="17925" spans="1:9" x14ac:dyDescent="0.35">
      <c r="A17925">
        <v>28012025</v>
      </c>
      <c r="B17925" t="s">
        <v>838</v>
      </c>
      <c r="C17925" t="s">
        <v>570</v>
      </c>
      <c r="D17925" t="s">
        <v>306</v>
      </c>
      <c r="E17925" t="s">
        <v>101</v>
      </c>
    </row>
    <row r="17926" spans="1:9" x14ac:dyDescent="0.35">
      <c r="A17926">
        <v>28012025</v>
      </c>
      <c r="B17926" t="s">
        <v>765</v>
      </c>
      <c r="C17926" t="s">
        <v>623</v>
      </c>
      <c r="D17926" t="s">
        <v>308</v>
      </c>
      <c r="E17926" t="s">
        <v>309</v>
      </c>
      <c r="F17926" t="s">
        <v>310</v>
      </c>
      <c r="G17926" t="s">
        <v>311</v>
      </c>
      <c r="H17926" t="s">
        <v>312</v>
      </c>
      <c r="I17926" t="s">
        <v>101</v>
      </c>
    </row>
    <row r="17927" spans="1:9" x14ac:dyDescent="0.35">
      <c r="A17927">
        <v>28012025</v>
      </c>
      <c r="B17927" t="s">
        <v>639</v>
      </c>
      <c r="C17927" t="s">
        <v>432</v>
      </c>
      <c r="D17927" t="s">
        <v>314</v>
      </c>
      <c r="E17927" t="s">
        <v>315</v>
      </c>
      <c r="F17927" t="s">
        <v>101</v>
      </c>
    </row>
    <row r="17928" spans="1:9" x14ac:dyDescent="0.35">
      <c r="A17928">
        <v>28012025</v>
      </c>
      <c r="B17928" t="s">
        <v>719</v>
      </c>
      <c r="C17928" t="s">
        <v>519</v>
      </c>
      <c r="D17928" t="s">
        <v>314</v>
      </c>
      <c r="E17928" t="s">
        <v>317</v>
      </c>
      <c r="F17928" t="s">
        <v>101</v>
      </c>
    </row>
    <row r="17929" spans="1:9" x14ac:dyDescent="0.35">
      <c r="A17929">
        <v>28012025</v>
      </c>
      <c r="B17929" t="s">
        <v>755</v>
      </c>
      <c r="C17929" t="s">
        <v>441</v>
      </c>
      <c r="D17929" t="s">
        <v>319</v>
      </c>
      <c r="E17929" t="s">
        <v>320</v>
      </c>
      <c r="F17929" t="s">
        <v>321</v>
      </c>
    </row>
    <row r="17930" spans="1:9" x14ac:dyDescent="0.35">
      <c r="A17930">
        <v>28012025</v>
      </c>
      <c r="B17930" t="s">
        <v>751</v>
      </c>
      <c r="C17930" t="s">
        <v>218</v>
      </c>
      <c r="D17930" t="s">
        <v>322</v>
      </c>
      <c r="E17930" t="s">
        <v>101</v>
      </c>
    </row>
    <row r="17931" spans="1:9" x14ac:dyDescent="0.35">
      <c r="A17931">
        <v>28012025</v>
      </c>
      <c r="B17931" t="s">
        <v>763</v>
      </c>
      <c r="C17931" t="s">
        <v>714</v>
      </c>
      <c r="D17931" t="s">
        <v>325</v>
      </c>
      <c r="E17931" t="s">
        <v>101</v>
      </c>
    </row>
    <row r="17932" spans="1:9" x14ac:dyDescent="0.35">
      <c r="A17932">
        <v>28012025</v>
      </c>
      <c r="B17932" t="s">
        <v>729</v>
      </c>
      <c r="C17932" t="s">
        <v>593</v>
      </c>
      <c r="D17932" t="s">
        <v>328</v>
      </c>
      <c r="E17932" t="s">
        <v>101</v>
      </c>
    </row>
    <row r="17933" spans="1:9" x14ac:dyDescent="0.35">
      <c r="A17933">
        <v>28012025</v>
      </c>
      <c r="B17933" t="s">
        <v>520</v>
      </c>
      <c r="C17933" t="s">
        <v>331</v>
      </c>
      <c r="D17933" t="s">
        <v>332</v>
      </c>
      <c r="E17933" t="s">
        <v>101</v>
      </c>
    </row>
    <row r="17934" spans="1:9" x14ac:dyDescent="0.35">
      <c r="A17934">
        <v>28012025</v>
      </c>
      <c r="B17934" t="s">
        <v>655</v>
      </c>
      <c r="C17934" t="s">
        <v>258</v>
      </c>
      <c r="D17934" t="s">
        <v>331</v>
      </c>
      <c r="E17934" t="s">
        <v>335</v>
      </c>
      <c r="F17934" t="s">
        <v>101</v>
      </c>
    </row>
    <row r="17935" spans="1:9" x14ac:dyDescent="0.35">
      <c r="A17935">
        <v>28012025</v>
      </c>
      <c r="B17935" t="s">
        <v>536</v>
      </c>
      <c r="C17935" t="s">
        <v>275</v>
      </c>
      <c r="D17935" t="s">
        <v>331</v>
      </c>
      <c r="E17935" t="s">
        <v>338</v>
      </c>
      <c r="F17935" t="s">
        <v>321</v>
      </c>
    </row>
    <row r="17936" spans="1:9" x14ac:dyDescent="0.35">
      <c r="A17936">
        <v>28012025</v>
      </c>
      <c r="B17936" t="s">
        <v>927</v>
      </c>
      <c r="C17936" t="s">
        <v>657</v>
      </c>
      <c r="D17936" t="s">
        <v>170</v>
      </c>
    </row>
    <row r="17937" spans="1:7" x14ac:dyDescent="0.35">
      <c r="A17937">
        <v>28012025</v>
      </c>
      <c r="B17937" t="s">
        <v>721</v>
      </c>
      <c r="C17937" t="s">
        <v>596</v>
      </c>
      <c r="D17937" t="s">
        <v>341</v>
      </c>
      <c r="E17937" t="s">
        <v>101</v>
      </c>
    </row>
    <row r="17938" spans="1:7" x14ac:dyDescent="0.35">
      <c r="A17938">
        <v>28012025</v>
      </c>
      <c r="B17938" t="s">
        <v>786</v>
      </c>
      <c r="C17938" t="s">
        <v>499</v>
      </c>
      <c r="D17938" t="s">
        <v>343</v>
      </c>
      <c r="E17938" t="s">
        <v>101</v>
      </c>
    </row>
    <row r="17939" spans="1:7" x14ac:dyDescent="0.35">
      <c r="A17939">
        <v>28012025</v>
      </c>
      <c r="B17939" t="s">
        <v>305</v>
      </c>
      <c r="C17939" t="s">
        <v>132</v>
      </c>
      <c r="D17939" t="s">
        <v>344</v>
      </c>
      <c r="E17939" t="s">
        <v>345</v>
      </c>
      <c r="F17939" t="s">
        <v>101</v>
      </c>
    </row>
    <row r="17940" spans="1:7" x14ac:dyDescent="0.35">
      <c r="A17940">
        <v>28012025</v>
      </c>
      <c r="B17940" t="s">
        <v>746</v>
      </c>
      <c r="C17940" t="s">
        <v>589</v>
      </c>
      <c r="D17940" t="s">
        <v>132</v>
      </c>
      <c r="E17940" t="s">
        <v>347</v>
      </c>
      <c r="F17940" t="s">
        <v>101</v>
      </c>
    </row>
    <row r="17941" spans="1:7" x14ac:dyDescent="0.35">
      <c r="A17941">
        <v>28012025</v>
      </c>
      <c r="B17941" t="s">
        <v>842</v>
      </c>
      <c r="C17941" t="s">
        <v>413</v>
      </c>
      <c r="D17941" t="s">
        <v>132</v>
      </c>
      <c r="E17941" t="s">
        <v>348</v>
      </c>
      <c r="F17941" t="s">
        <v>101</v>
      </c>
    </row>
    <row r="17942" spans="1:7" x14ac:dyDescent="0.35">
      <c r="A17942">
        <v>28012025</v>
      </c>
      <c r="B17942" t="s">
        <v>638</v>
      </c>
      <c r="C17942" t="s">
        <v>523</v>
      </c>
      <c r="D17942" t="s">
        <v>132</v>
      </c>
      <c r="E17942" t="s">
        <v>350</v>
      </c>
      <c r="F17942" t="s">
        <v>101</v>
      </c>
    </row>
    <row r="17943" spans="1:7" x14ac:dyDescent="0.35">
      <c r="A17943">
        <v>28012025</v>
      </c>
      <c r="B17943" t="s">
        <v>775</v>
      </c>
      <c r="C17943" t="s">
        <v>418</v>
      </c>
      <c r="D17943" t="s">
        <v>132</v>
      </c>
      <c r="E17943" t="s">
        <v>352</v>
      </c>
      <c r="F17943" t="s">
        <v>101</v>
      </c>
    </row>
    <row r="17944" spans="1:7" x14ac:dyDescent="0.35">
      <c r="A17944">
        <v>28012025</v>
      </c>
      <c r="B17944" t="s">
        <v>768</v>
      </c>
      <c r="C17944" t="s">
        <v>674</v>
      </c>
      <c r="D17944" t="s">
        <v>132</v>
      </c>
      <c r="E17944" t="s">
        <v>133</v>
      </c>
      <c r="F17944" t="s">
        <v>355</v>
      </c>
    </row>
    <row r="17945" spans="1:7" x14ac:dyDescent="0.35">
      <c r="A17945">
        <v>28012025</v>
      </c>
      <c r="B17945" t="s">
        <v>769</v>
      </c>
      <c r="C17945" t="s">
        <v>510</v>
      </c>
      <c r="D17945" t="s">
        <v>132</v>
      </c>
      <c r="E17945" t="s">
        <v>356</v>
      </c>
      <c r="F17945" t="s">
        <v>101</v>
      </c>
    </row>
    <row r="17946" spans="1:7" x14ac:dyDescent="0.35">
      <c r="A17946">
        <v>28012025</v>
      </c>
      <c r="B17946" t="s">
        <v>629</v>
      </c>
      <c r="C17946" t="s">
        <v>305</v>
      </c>
      <c r="D17946" t="s">
        <v>359</v>
      </c>
      <c r="E17946" t="s">
        <v>360</v>
      </c>
      <c r="F17946" t="s">
        <v>101</v>
      </c>
    </row>
    <row r="17947" spans="1:7" x14ac:dyDescent="0.35">
      <c r="A17947">
        <v>28012025</v>
      </c>
      <c r="B17947" t="s">
        <v>769</v>
      </c>
      <c r="C17947" t="s">
        <v>285</v>
      </c>
      <c r="D17947" t="s">
        <v>359</v>
      </c>
      <c r="E17947" t="s">
        <v>362</v>
      </c>
      <c r="F17947" t="s">
        <v>101</v>
      </c>
    </row>
    <row r="17948" spans="1:7" x14ac:dyDescent="0.35">
      <c r="A17948">
        <v>28012025</v>
      </c>
      <c r="B17948" t="s">
        <v>418</v>
      </c>
      <c r="C17948" t="s">
        <v>359</v>
      </c>
      <c r="D17948" t="s">
        <v>362</v>
      </c>
      <c r="E17948" t="s">
        <v>140</v>
      </c>
      <c r="F17948" t="s">
        <v>364</v>
      </c>
      <c r="G17948" t="s">
        <v>101</v>
      </c>
    </row>
    <row r="17949" spans="1:7" x14ac:dyDescent="0.35">
      <c r="A17949">
        <v>28012025</v>
      </c>
      <c r="B17949" t="s">
        <v>729</v>
      </c>
      <c r="C17949" t="s">
        <v>581</v>
      </c>
      <c r="D17949" t="s">
        <v>366</v>
      </c>
      <c r="E17949" t="s">
        <v>257</v>
      </c>
      <c r="F17949" t="s">
        <v>367</v>
      </c>
      <c r="G17949" t="s">
        <v>101</v>
      </c>
    </row>
    <row r="17950" spans="1:7" x14ac:dyDescent="0.35">
      <c r="A17950">
        <v>28012025</v>
      </c>
      <c r="B17950" t="s">
        <v>795</v>
      </c>
      <c r="C17950" t="s">
        <v>589</v>
      </c>
      <c r="D17950" t="s">
        <v>369</v>
      </c>
      <c r="E17950" t="s">
        <v>370</v>
      </c>
      <c r="F17950" t="s">
        <v>101</v>
      </c>
    </row>
    <row r="17951" spans="1:7" x14ac:dyDescent="0.35">
      <c r="A17951">
        <v>28012025</v>
      </c>
      <c r="B17951" t="s">
        <v>715</v>
      </c>
      <c r="C17951" t="s">
        <v>591</v>
      </c>
      <c r="D17951" t="s">
        <v>371</v>
      </c>
      <c r="E17951" t="s">
        <v>101</v>
      </c>
    </row>
    <row r="17952" spans="1:7" x14ac:dyDescent="0.35">
      <c r="A17952">
        <v>28012025</v>
      </c>
      <c r="B17952" t="s">
        <v>760</v>
      </c>
      <c r="C17952" t="s">
        <v>543</v>
      </c>
      <c r="D17952" t="s">
        <v>372</v>
      </c>
      <c r="E17952" t="s">
        <v>101</v>
      </c>
    </row>
    <row r="17953" spans="1:9" x14ac:dyDescent="0.35">
      <c r="A17953">
        <v>28012025</v>
      </c>
      <c r="B17953" t="s">
        <v>714</v>
      </c>
      <c r="C17953" t="s">
        <v>373</v>
      </c>
      <c r="D17953" t="s">
        <v>101</v>
      </c>
    </row>
    <row r="17954" spans="1:9" x14ac:dyDescent="0.35">
      <c r="A17954">
        <v>28012025</v>
      </c>
      <c r="B17954" t="s">
        <v>723</v>
      </c>
      <c r="C17954" t="s">
        <v>572</v>
      </c>
      <c r="D17954" t="s">
        <v>376</v>
      </c>
      <c r="E17954" t="s">
        <v>140</v>
      </c>
      <c r="F17954" t="s">
        <v>331</v>
      </c>
      <c r="G17954" t="s">
        <v>377</v>
      </c>
      <c r="H17954" t="s">
        <v>101</v>
      </c>
    </row>
    <row r="17955" spans="1:9" x14ac:dyDescent="0.35">
      <c r="A17955">
        <v>28012025</v>
      </c>
      <c r="B17955" t="s">
        <v>755</v>
      </c>
      <c r="C17955" t="s">
        <v>594</v>
      </c>
      <c r="D17955" t="s">
        <v>378</v>
      </c>
    </row>
    <row r="17956" spans="1:9" x14ac:dyDescent="0.35">
      <c r="A17956">
        <v>28012025</v>
      </c>
      <c r="B17956" t="s">
        <v>839</v>
      </c>
      <c r="C17956" t="s">
        <v>318</v>
      </c>
      <c r="D17956" t="s">
        <v>380</v>
      </c>
      <c r="E17956" t="s">
        <v>101</v>
      </c>
    </row>
    <row r="17957" spans="1:9" x14ac:dyDescent="0.35">
      <c r="A17957">
        <v>28012025</v>
      </c>
      <c r="B17957" t="s">
        <v>832</v>
      </c>
      <c r="C17957" t="s">
        <v>415</v>
      </c>
      <c r="D17957" t="s">
        <v>382</v>
      </c>
      <c r="E17957" t="s">
        <v>383</v>
      </c>
    </row>
    <row r="17958" spans="1:9" x14ac:dyDescent="0.35">
      <c r="A17958">
        <v>28012025</v>
      </c>
      <c r="B17958" t="s">
        <v>795</v>
      </c>
      <c r="C17958" t="s">
        <v>318</v>
      </c>
      <c r="D17958" t="s">
        <v>385</v>
      </c>
      <c r="E17958" t="s">
        <v>386</v>
      </c>
    </row>
    <row r="17959" spans="1:9" x14ac:dyDescent="0.35">
      <c r="A17959">
        <v>28012025</v>
      </c>
      <c r="B17959" t="s">
        <v>724</v>
      </c>
      <c r="C17959" t="s">
        <v>494</v>
      </c>
      <c r="D17959" t="s">
        <v>388</v>
      </c>
      <c r="E17959" t="s">
        <v>101</v>
      </c>
    </row>
    <row r="17960" spans="1:9" x14ac:dyDescent="0.35">
      <c r="A17960">
        <v>28012025</v>
      </c>
      <c r="B17960" t="s">
        <v>174</v>
      </c>
      <c r="C17960" t="s">
        <v>391</v>
      </c>
      <c r="D17960" t="s">
        <v>101</v>
      </c>
    </row>
    <row r="17961" spans="1:9" x14ac:dyDescent="0.35">
      <c r="A17961">
        <v>28012025</v>
      </c>
      <c r="B17961" t="s">
        <v>736</v>
      </c>
      <c r="C17961" t="s">
        <v>417</v>
      </c>
      <c r="D17961" t="s">
        <v>393</v>
      </c>
    </row>
    <row r="17962" spans="1:9" x14ac:dyDescent="0.35">
      <c r="A17962">
        <v>28012025</v>
      </c>
      <c r="B17962" t="s">
        <v>718</v>
      </c>
      <c r="C17962" t="s">
        <v>493</v>
      </c>
      <c r="D17962" t="s">
        <v>394</v>
      </c>
      <c r="E17962" t="s">
        <v>395</v>
      </c>
      <c r="F17962" t="s">
        <v>101</v>
      </c>
    </row>
    <row r="17963" spans="1:9" x14ac:dyDescent="0.35">
      <c r="A17963">
        <v>28012025</v>
      </c>
      <c r="B17963" t="s">
        <v>768</v>
      </c>
      <c r="C17963" t="s">
        <v>237</v>
      </c>
      <c r="D17963" t="s">
        <v>396</v>
      </c>
    </row>
    <row r="17964" spans="1:9" x14ac:dyDescent="0.35">
      <c r="A17964">
        <v>28012025</v>
      </c>
      <c r="B17964" t="s">
        <v>219</v>
      </c>
      <c r="C17964" t="s">
        <v>397</v>
      </c>
      <c r="D17964" t="s">
        <v>101</v>
      </c>
    </row>
    <row r="17965" spans="1:9" x14ac:dyDescent="0.35">
      <c r="A17965">
        <v>28012025</v>
      </c>
      <c r="B17965" t="s">
        <v>762</v>
      </c>
      <c r="C17965" t="s">
        <v>474</v>
      </c>
      <c r="D17965" t="s">
        <v>399</v>
      </c>
      <c r="E17965" t="s">
        <v>140</v>
      </c>
      <c r="F17965" t="s">
        <v>400</v>
      </c>
      <c r="G17965" t="s">
        <v>257</v>
      </c>
      <c r="H17965" t="s">
        <v>331</v>
      </c>
      <c r="I17965" t="s">
        <v>401</v>
      </c>
    </row>
    <row r="17966" spans="1:9" x14ac:dyDescent="0.35">
      <c r="A17966">
        <v>28012025</v>
      </c>
      <c r="B17966" t="s">
        <v>787</v>
      </c>
      <c r="C17966" t="s">
        <v>477</v>
      </c>
      <c r="D17966" t="s">
        <v>399</v>
      </c>
      <c r="E17966" t="s">
        <v>187</v>
      </c>
      <c r="F17966" t="s">
        <v>101</v>
      </c>
    </row>
    <row r="17967" spans="1:9" x14ac:dyDescent="0.35">
      <c r="A17967">
        <v>28012025</v>
      </c>
      <c r="B17967" t="s">
        <v>695</v>
      </c>
      <c r="C17967" t="s">
        <v>534</v>
      </c>
      <c r="D17967" t="s">
        <v>399</v>
      </c>
      <c r="E17967" t="s">
        <v>403</v>
      </c>
      <c r="F17967" t="s">
        <v>101</v>
      </c>
    </row>
    <row r="17968" spans="1:9" x14ac:dyDescent="0.35">
      <c r="A17968">
        <v>28012025</v>
      </c>
      <c r="B17968" t="s">
        <v>831</v>
      </c>
      <c r="C17968" t="s">
        <v>499</v>
      </c>
      <c r="D17968" t="s">
        <v>399</v>
      </c>
      <c r="E17968" t="s">
        <v>404</v>
      </c>
      <c r="F17968" t="s">
        <v>101</v>
      </c>
    </row>
    <row r="17969" spans="1:7" x14ac:dyDescent="0.35">
      <c r="A17969">
        <v>27012025</v>
      </c>
      <c r="B17969" t="s">
        <v>759</v>
      </c>
      <c r="C17969" t="s">
        <v>581</v>
      </c>
      <c r="D17969" t="s">
        <v>100</v>
      </c>
      <c r="E17969" t="s">
        <v>101</v>
      </c>
    </row>
    <row r="17970" spans="1:7" x14ac:dyDescent="0.35">
      <c r="A17970">
        <v>27012025</v>
      </c>
      <c r="B17970" t="s">
        <v>718</v>
      </c>
      <c r="C17970" t="s">
        <v>451</v>
      </c>
      <c r="D17970" t="s">
        <v>104</v>
      </c>
      <c r="E17970" t="s">
        <v>101</v>
      </c>
    </row>
    <row r="17971" spans="1:7" x14ac:dyDescent="0.35">
      <c r="A17971">
        <v>27012025</v>
      </c>
      <c r="B17971" t="s">
        <v>788</v>
      </c>
      <c r="C17971" t="s">
        <v>591</v>
      </c>
      <c r="D17971" t="s">
        <v>107</v>
      </c>
      <c r="E17971" t="s">
        <v>108</v>
      </c>
      <c r="F17971" t="s">
        <v>101</v>
      </c>
    </row>
    <row r="17972" spans="1:7" x14ac:dyDescent="0.35">
      <c r="A17972">
        <v>27012025</v>
      </c>
      <c r="B17972" t="s">
        <v>493</v>
      </c>
      <c r="C17972" t="s">
        <v>230</v>
      </c>
      <c r="D17972" t="s">
        <v>111</v>
      </c>
      <c r="E17972" t="s">
        <v>101</v>
      </c>
    </row>
    <row r="17973" spans="1:7" x14ac:dyDescent="0.35">
      <c r="A17973">
        <v>27012025</v>
      </c>
      <c r="B17973" t="s">
        <v>457</v>
      </c>
      <c r="C17973" t="s">
        <v>435</v>
      </c>
      <c r="D17973" t="s">
        <v>114</v>
      </c>
      <c r="E17973" t="s">
        <v>115</v>
      </c>
      <c r="F17973" t="s">
        <v>116</v>
      </c>
    </row>
    <row r="17974" spans="1:7" x14ac:dyDescent="0.35">
      <c r="A17974">
        <v>27012025</v>
      </c>
      <c r="B17974" t="s">
        <v>102</v>
      </c>
      <c r="C17974" t="s">
        <v>467</v>
      </c>
      <c r="D17974" t="s">
        <v>114</v>
      </c>
      <c r="E17974" t="s">
        <v>119</v>
      </c>
      <c r="F17974" t="s">
        <v>120</v>
      </c>
      <c r="G17974" t="s">
        <v>121</v>
      </c>
    </row>
    <row r="17975" spans="1:7" x14ac:dyDescent="0.35">
      <c r="A17975">
        <v>27012025</v>
      </c>
      <c r="B17975" t="s">
        <v>402</v>
      </c>
      <c r="C17975" t="s">
        <v>250</v>
      </c>
      <c r="D17975" t="s">
        <v>114</v>
      </c>
      <c r="E17975" t="s">
        <v>124</v>
      </c>
    </row>
    <row r="17976" spans="1:7" x14ac:dyDescent="0.35">
      <c r="A17976">
        <v>27012025</v>
      </c>
      <c r="B17976" t="s">
        <v>357</v>
      </c>
      <c r="C17976" t="s">
        <v>129</v>
      </c>
      <c r="D17976" t="s">
        <v>114</v>
      </c>
      <c r="E17976" t="s">
        <v>127</v>
      </c>
    </row>
    <row r="17977" spans="1:7" x14ac:dyDescent="0.35">
      <c r="A17977">
        <v>27012025</v>
      </c>
      <c r="B17977" t="s">
        <v>188</v>
      </c>
      <c r="C17977" t="s">
        <v>411</v>
      </c>
      <c r="D17977" t="s">
        <v>114</v>
      </c>
      <c r="E17977" t="s">
        <v>130</v>
      </c>
    </row>
    <row r="17978" spans="1:7" x14ac:dyDescent="0.35">
      <c r="A17978">
        <v>27012025</v>
      </c>
      <c r="B17978" t="s">
        <v>375</v>
      </c>
      <c r="C17978" t="s">
        <v>357</v>
      </c>
      <c r="D17978" t="s">
        <v>114</v>
      </c>
      <c r="E17978" t="s">
        <v>132</v>
      </c>
      <c r="F17978" t="s">
        <v>133</v>
      </c>
    </row>
    <row r="17979" spans="1:7" x14ac:dyDescent="0.35">
      <c r="A17979">
        <v>27012025</v>
      </c>
      <c r="B17979" t="s">
        <v>787</v>
      </c>
      <c r="C17979" t="s">
        <v>449</v>
      </c>
      <c r="D17979" t="s">
        <v>135</v>
      </c>
      <c r="E17979" t="s">
        <v>136</v>
      </c>
    </row>
    <row r="17980" spans="1:7" x14ac:dyDescent="0.35">
      <c r="A17980">
        <v>27012025</v>
      </c>
      <c r="B17980" t="s">
        <v>638</v>
      </c>
      <c r="C17980" t="s">
        <v>591</v>
      </c>
      <c r="D17980" t="s">
        <v>139</v>
      </c>
      <c r="E17980" t="s">
        <v>140</v>
      </c>
      <c r="F17980" t="s">
        <v>141</v>
      </c>
      <c r="G17980" t="s">
        <v>101</v>
      </c>
    </row>
    <row r="17981" spans="1:7" x14ac:dyDescent="0.35">
      <c r="A17981">
        <v>27012025</v>
      </c>
      <c r="B17981" t="s">
        <v>757</v>
      </c>
      <c r="C17981" t="s">
        <v>493</v>
      </c>
      <c r="D17981" t="s">
        <v>144</v>
      </c>
      <c r="E17981" t="s">
        <v>101</v>
      </c>
    </row>
    <row r="17982" spans="1:7" x14ac:dyDescent="0.35">
      <c r="A17982">
        <v>27012025</v>
      </c>
      <c r="B17982" t="s">
        <v>781</v>
      </c>
      <c r="C17982" t="s">
        <v>565</v>
      </c>
      <c r="D17982" t="s">
        <v>147</v>
      </c>
      <c r="E17982" t="s">
        <v>148</v>
      </c>
      <c r="F17982" t="s">
        <v>149</v>
      </c>
    </row>
    <row r="17983" spans="1:7" x14ac:dyDescent="0.35">
      <c r="A17983">
        <v>27012025</v>
      </c>
      <c r="B17983" t="s">
        <v>152</v>
      </c>
      <c r="C17983" t="s">
        <v>140</v>
      </c>
      <c r="D17983" t="s">
        <v>153</v>
      </c>
      <c r="E17983" t="s">
        <v>101</v>
      </c>
    </row>
    <row r="17984" spans="1:7" x14ac:dyDescent="0.35">
      <c r="A17984">
        <v>27012025</v>
      </c>
      <c r="B17984" t="s">
        <v>886</v>
      </c>
      <c r="C17984" t="s">
        <v>695</v>
      </c>
      <c r="D17984" t="s">
        <v>156</v>
      </c>
      <c r="E17984" t="s">
        <v>101</v>
      </c>
    </row>
    <row r="17985" spans="1:7" x14ac:dyDescent="0.35">
      <c r="A17985">
        <v>27012025</v>
      </c>
      <c r="B17985" t="s">
        <v>551</v>
      </c>
      <c r="C17985" t="s">
        <v>159</v>
      </c>
      <c r="D17985" t="s">
        <v>101</v>
      </c>
    </row>
    <row r="17986" spans="1:7" x14ac:dyDescent="0.35">
      <c r="A17986">
        <v>27012025</v>
      </c>
      <c r="B17986" t="s">
        <v>514</v>
      </c>
      <c r="C17986" t="s">
        <v>161</v>
      </c>
      <c r="D17986" t="s">
        <v>101</v>
      </c>
    </row>
    <row r="17987" spans="1:7" x14ac:dyDescent="0.35">
      <c r="A17987">
        <v>27012025</v>
      </c>
      <c r="B17987" t="s">
        <v>565</v>
      </c>
      <c r="C17987" t="s">
        <v>595</v>
      </c>
      <c r="D17987" t="s">
        <v>164</v>
      </c>
      <c r="E17987" t="s">
        <v>101</v>
      </c>
    </row>
    <row r="17988" spans="1:7" x14ac:dyDescent="0.35">
      <c r="A17988">
        <v>27012025</v>
      </c>
      <c r="B17988" t="s">
        <v>822</v>
      </c>
      <c r="C17988" t="s">
        <v>285</v>
      </c>
      <c r="D17988" t="s">
        <v>167</v>
      </c>
    </row>
    <row r="17989" spans="1:7" x14ac:dyDescent="0.35">
      <c r="A17989">
        <v>27012025</v>
      </c>
      <c r="B17989" t="s">
        <v>552</v>
      </c>
      <c r="C17989" t="s">
        <v>171</v>
      </c>
      <c r="D17989" t="s">
        <v>169</v>
      </c>
      <c r="E17989" t="s">
        <v>170</v>
      </c>
      <c r="F17989" t="s">
        <v>101</v>
      </c>
    </row>
    <row r="17990" spans="1:7" x14ac:dyDescent="0.35">
      <c r="A17990">
        <v>27012025</v>
      </c>
      <c r="B17990" t="s">
        <v>856</v>
      </c>
      <c r="C17990" t="s">
        <v>514</v>
      </c>
      <c r="D17990" t="s">
        <v>173</v>
      </c>
      <c r="E17990" t="s">
        <v>101</v>
      </c>
    </row>
    <row r="17991" spans="1:7" x14ac:dyDescent="0.35">
      <c r="A17991">
        <v>27012025</v>
      </c>
      <c r="B17991" t="s">
        <v>841</v>
      </c>
      <c r="C17991" t="s">
        <v>473</v>
      </c>
      <c r="D17991" t="s">
        <v>176</v>
      </c>
      <c r="E17991" t="s">
        <v>101</v>
      </c>
    </row>
    <row r="17992" spans="1:7" x14ac:dyDescent="0.35">
      <c r="A17992">
        <v>27012025</v>
      </c>
      <c r="B17992" t="s">
        <v>839</v>
      </c>
      <c r="C17992" t="s">
        <v>567</v>
      </c>
      <c r="D17992" t="s">
        <v>176</v>
      </c>
      <c r="E17992" t="s">
        <v>149</v>
      </c>
    </row>
    <row r="17993" spans="1:7" x14ac:dyDescent="0.35">
      <c r="A17993">
        <v>27012025</v>
      </c>
      <c r="B17993" t="s">
        <v>804</v>
      </c>
      <c r="C17993" t="s">
        <v>444</v>
      </c>
      <c r="D17993" t="s">
        <v>181</v>
      </c>
      <c r="E17993" t="s">
        <v>182</v>
      </c>
      <c r="F17993" t="s">
        <v>101</v>
      </c>
    </row>
    <row r="17994" spans="1:7" x14ac:dyDescent="0.35">
      <c r="A17994">
        <v>27012025</v>
      </c>
      <c r="B17994" t="s">
        <v>795</v>
      </c>
      <c r="C17994" t="s">
        <v>657</v>
      </c>
      <c r="D17994" t="s">
        <v>184</v>
      </c>
      <c r="E17994" t="s">
        <v>101</v>
      </c>
    </row>
    <row r="17995" spans="1:7" x14ac:dyDescent="0.35">
      <c r="A17995">
        <v>27012025</v>
      </c>
      <c r="B17995" t="s">
        <v>473</v>
      </c>
      <c r="C17995" t="s">
        <v>187</v>
      </c>
      <c r="D17995" t="s">
        <v>101</v>
      </c>
    </row>
    <row r="17996" spans="1:7" x14ac:dyDescent="0.35">
      <c r="A17996">
        <v>27012025</v>
      </c>
      <c r="B17996" t="s">
        <v>636</v>
      </c>
      <c r="C17996" t="s">
        <v>255</v>
      </c>
      <c r="D17996" t="s">
        <v>190</v>
      </c>
      <c r="E17996" t="s">
        <v>191</v>
      </c>
      <c r="F17996" t="s">
        <v>101</v>
      </c>
    </row>
    <row r="17997" spans="1:7" x14ac:dyDescent="0.35">
      <c r="A17997">
        <v>27012025</v>
      </c>
      <c r="B17997" t="s">
        <v>498</v>
      </c>
      <c r="C17997" t="s">
        <v>190</v>
      </c>
      <c r="D17997" t="s">
        <v>194</v>
      </c>
      <c r="E17997" t="s">
        <v>101</v>
      </c>
    </row>
    <row r="17998" spans="1:7" x14ac:dyDescent="0.35">
      <c r="A17998">
        <v>27012025</v>
      </c>
      <c r="B17998" t="s">
        <v>806</v>
      </c>
      <c r="C17998" t="s">
        <v>507</v>
      </c>
      <c r="D17998" t="s">
        <v>190</v>
      </c>
      <c r="E17998" t="s">
        <v>196</v>
      </c>
      <c r="F17998" t="s">
        <v>101</v>
      </c>
    </row>
    <row r="17999" spans="1:7" x14ac:dyDescent="0.35">
      <c r="A17999">
        <v>27012025</v>
      </c>
      <c r="B17999" t="s">
        <v>494</v>
      </c>
      <c r="C17999" t="s">
        <v>198</v>
      </c>
      <c r="D17999" t="s">
        <v>140</v>
      </c>
      <c r="E17999" t="s">
        <v>199</v>
      </c>
      <c r="F17999" t="s">
        <v>200</v>
      </c>
      <c r="G17999" t="s">
        <v>101</v>
      </c>
    </row>
    <row r="18000" spans="1:7" x14ac:dyDescent="0.35">
      <c r="A18000">
        <v>27012025</v>
      </c>
      <c r="B18000" t="s">
        <v>495</v>
      </c>
      <c r="C18000" t="s">
        <v>185</v>
      </c>
      <c r="D18000" t="s">
        <v>61</v>
      </c>
      <c r="E18000" t="s">
        <v>101</v>
      </c>
    </row>
    <row r="18001" spans="1:6" x14ac:dyDescent="0.35">
      <c r="A18001">
        <v>27012025</v>
      </c>
      <c r="B18001" t="s">
        <v>842</v>
      </c>
      <c r="C18001" t="s">
        <v>658</v>
      </c>
      <c r="D18001" t="s">
        <v>205</v>
      </c>
      <c r="E18001" t="s">
        <v>101</v>
      </c>
    </row>
    <row r="18002" spans="1:6" x14ac:dyDescent="0.35">
      <c r="A18002">
        <v>27012025</v>
      </c>
      <c r="B18002" t="s">
        <v>778</v>
      </c>
      <c r="C18002" t="s">
        <v>629</v>
      </c>
      <c r="D18002" t="s">
        <v>208</v>
      </c>
      <c r="E18002" t="s">
        <v>101</v>
      </c>
    </row>
    <row r="18003" spans="1:6" x14ac:dyDescent="0.35">
      <c r="A18003">
        <v>27012025</v>
      </c>
      <c r="B18003" t="s">
        <v>664</v>
      </c>
      <c r="C18003" t="s">
        <v>374</v>
      </c>
      <c r="D18003" t="s">
        <v>210</v>
      </c>
      <c r="E18003" t="s">
        <v>211</v>
      </c>
      <c r="F18003" t="s">
        <v>101</v>
      </c>
    </row>
    <row r="18004" spans="1:6" x14ac:dyDescent="0.35">
      <c r="A18004">
        <v>27012025</v>
      </c>
      <c r="B18004" t="s">
        <v>444</v>
      </c>
      <c r="C18004" t="s">
        <v>146</v>
      </c>
      <c r="D18004" t="s">
        <v>214</v>
      </c>
      <c r="E18004" t="s">
        <v>215</v>
      </c>
      <c r="F18004" t="s">
        <v>101</v>
      </c>
    </row>
    <row r="18005" spans="1:6" x14ac:dyDescent="0.35">
      <c r="A18005">
        <v>27012025</v>
      </c>
      <c r="B18005" t="s">
        <v>770</v>
      </c>
      <c r="C18005" t="s">
        <v>413</v>
      </c>
      <c r="D18005" t="s">
        <v>217</v>
      </c>
      <c r="E18005" t="s">
        <v>101</v>
      </c>
    </row>
    <row r="18006" spans="1:6" x14ac:dyDescent="0.35">
      <c r="A18006">
        <v>27012025</v>
      </c>
      <c r="B18006" t="s">
        <v>842</v>
      </c>
      <c r="C18006" t="s">
        <v>573</v>
      </c>
      <c r="D18006" t="s">
        <v>220</v>
      </c>
      <c r="E18006" t="s">
        <v>101</v>
      </c>
    </row>
    <row r="18007" spans="1:6" x14ac:dyDescent="0.35">
      <c r="A18007">
        <v>27012025</v>
      </c>
      <c r="B18007" t="s">
        <v>729</v>
      </c>
      <c r="C18007" t="s">
        <v>573</v>
      </c>
      <c r="D18007" t="s">
        <v>222</v>
      </c>
    </row>
    <row r="18008" spans="1:6" x14ac:dyDescent="0.35">
      <c r="A18008">
        <v>27012025</v>
      </c>
      <c r="B18008" t="s">
        <v>765</v>
      </c>
      <c r="C18008" t="s">
        <v>418</v>
      </c>
      <c r="D18008" t="s">
        <v>223</v>
      </c>
    </row>
    <row r="18009" spans="1:6" x14ac:dyDescent="0.35">
      <c r="A18009">
        <v>27012025</v>
      </c>
      <c r="B18009" t="s">
        <v>829</v>
      </c>
      <c r="C18009" t="s">
        <v>597</v>
      </c>
      <c r="D18009" t="s">
        <v>225</v>
      </c>
      <c r="E18009" t="s">
        <v>101</v>
      </c>
    </row>
    <row r="18010" spans="1:6" x14ac:dyDescent="0.35">
      <c r="A18010">
        <v>27012025</v>
      </c>
      <c r="B18010" t="s">
        <v>802</v>
      </c>
      <c r="C18010" t="s">
        <v>590</v>
      </c>
      <c r="D18010" t="s">
        <v>225</v>
      </c>
      <c r="E18010" t="s">
        <v>228</v>
      </c>
      <c r="F18010" t="s">
        <v>229</v>
      </c>
    </row>
    <row r="18011" spans="1:6" x14ac:dyDescent="0.35">
      <c r="A18011">
        <v>27012025</v>
      </c>
      <c r="B18011" t="s">
        <v>801</v>
      </c>
      <c r="C18011" t="s">
        <v>515</v>
      </c>
      <c r="D18011" t="s">
        <v>232</v>
      </c>
      <c r="E18011" t="s">
        <v>101</v>
      </c>
    </row>
    <row r="18012" spans="1:6" x14ac:dyDescent="0.35">
      <c r="A18012">
        <v>27012025</v>
      </c>
      <c r="B18012" t="s">
        <v>755</v>
      </c>
      <c r="C18012" t="s">
        <v>581</v>
      </c>
      <c r="D18012" t="s">
        <v>235</v>
      </c>
      <c r="E18012" t="s">
        <v>236</v>
      </c>
      <c r="F18012" t="s">
        <v>101</v>
      </c>
    </row>
    <row r="18013" spans="1:6" x14ac:dyDescent="0.35">
      <c r="A18013">
        <v>27012025</v>
      </c>
      <c r="B18013" t="s">
        <v>565</v>
      </c>
      <c r="C18013" t="s">
        <v>154</v>
      </c>
      <c r="D18013" t="s">
        <v>235</v>
      </c>
      <c r="E18013" t="s">
        <v>239</v>
      </c>
      <c r="F18013" t="s">
        <v>149</v>
      </c>
    </row>
    <row r="18014" spans="1:6" x14ac:dyDescent="0.35">
      <c r="A18014">
        <v>27012025</v>
      </c>
      <c r="B18014" t="s">
        <v>828</v>
      </c>
      <c r="C18014" t="s">
        <v>557</v>
      </c>
      <c r="D18014" t="s">
        <v>235</v>
      </c>
      <c r="E18014" t="s">
        <v>241</v>
      </c>
      <c r="F18014" t="s">
        <v>101</v>
      </c>
    </row>
    <row r="18015" spans="1:6" x14ac:dyDescent="0.35">
      <c r="A18015">
        <v>27012025</v>
      </c>
      <c r="B18015" t="s">
        <v>801</v>
      </c>
      <c r="C18015" t="s">
        <v>494</v>
      </c>
      <c r="D18015" t="s">
        <v>243</v>
      </c>
      <c r="E18015" t="s">
        <v>101</v>
      </c>
    </row>
    <row r="18016" spans="1:6" x14ac:dyDescent="0.35">
      <c r="A18016">
        <v>27012025</v>
      </c>
      <c r="B18016" t="s">
        <v>778</v>
      </c>
      <c r="C18016" t="s">
        <v>591</v>
      </c>
      <c r="D18016" t="s">
        <v>245</v>
      </c>
      <c r="E18016" t="s">
        <v>246</v>
      </c>
    </row>
    <row r="18017" spans="1:7" x14ac:dyDescent="0.35">
      <c r="A18017">
        <v>27012025</v>
      </c>
      <c r="B18017" t="s">
        <v>930</v>
      </c>
      <c r="C18017" t="s">
        <v>636</v>
      </c>
      <c r="D18017" t="s">
        <v>245</v>
      </c>
      <c r="E18017" t="s">
        <v>249</v>
      </c>
    </row>
    <row r="18018" spans="1:7" x14ac:dyDescent="0.35">
      <c r="A18018">
        <v>27012025</v>
      </c>
      <c r="B18018" t="s">
        <v>661</v>
      </c>
      <c r="C18018" t="s">
        <v>307</v>
      </c>
      <c r="D18018" t="s">
        <v>252</v>
      </c>
      <c r="E18018" t="s">
        <v>101</v>
      </c>
    </row>
    <row r="18019" spans="1:7" x14ac:dyDescent="0.35">
      <c r="A18019">
        <v>27012025</v>
      </c>
      <c r="B18019" t="s">
        <v>694</v>
      </c>
      <c r="C18019" t="s">
        <v>195</v>
      </c>
      <c r="D18019" t="s">
        <v>254</v>
      </c>
    </row>
    <row r="18020" spans="1:7" x14ac:dyDescent="0.35">
      <c r="A18020">
        <v>27012025</v>
      </c>
      <c r="B18020" t="s">
        <v>770</v>
      </c>
      <c r="C18020" t="s">
        <v>440</v>
      </c>
      <c r="D18020" t="s">
        <v>256</v>
      </c>
      <c r="E18020" t="s">
        <v>257</v>
      </c>
      <c r="F18020" t="s">
        <v>236</v>
      </c>
      <c r="G18020" t="s">
        <v>101</v>
      </c>
    </row>
    <row r="18021" spans="1:7" x14ac:dyDescent="0.35">
      <c r="A18021">
        <v>27012025</v>
      </c>
      <c r="B18021" t="s">
        <v>775</v>
      </c>
      <c r="C18021" t="s">
        <v>515</v>
      </c>
      <c r="D18021" t="s">
        <v>260</v>
      </c>
      <c r="E18021" t="s">
        <v>136</v>
      </c>
      <c r="F18021" t="s">
        <v>101</v>
      </c>
    </row>
    <row r="18022" spans="1:7" x14ac:dyDescent="0.35">
      <c r="A18022">
        <v>27012025</v>
      </c>
      <c r="B18022" t="s">
        <v>514</v>
      </c>
      <c r="C18022" t="s">
        <v>261</v>
      </c>
      <c r="D18022" t="s">
        <v>262</v>
      </c>
      <c r="E18022" t="s">
        <v>101</v>
      </c>
    </row>
    <row r="18023" spans="1:7" x14ac:dyDescent="0.35">
      <c r="A18023">
        <v>27012025</v>
      </c>
      <c r="B18023" t="s">
        <v>593</v>
      </c>
      <c r="C18023" t="s">
        <v>264</v>
      </c>
      <c r="D18023" t="s">
        <v>101</v>
      </c>
    </row>
    <row r="18024" spans="1:7" x14ac:dyDescent="0.35">
      <c r="A18024">
        <v>27012025</v>
      </c>
      <c r="B18024" t="s">
        <v>542</v>
      </c>
      <c r="C18024" t="s">
        <v>264</v>
      </c>
      <c r="D18024" t="s">
        <v>149</v>
      </c>
    </row>
    <row r="18025" spans="1:7" x14ac:dyDescent="0.35">
      <c r="A18025">
        <v>27012025</v>
      </c>
      <c r="B18025" t="s">
        <v>850</v>
      </c>
      <c r="C18025" t="s">
        <v>657</v>
      </c>
      <c r="D18025" t="s">
        <v>265</v>
      </c>
      <c r="E18025" t="s">
        <v>101</v>
      </c>
      <c r="F18025" t="s">
        <v>266</v>
      </c>
    </row>
    <row r="18026" spans="1:7" x14ac:dyDescent="0.35">
      <c r="A18026">
        <v>27012025</v>
      </c>
      <c r="B18026" t="s">
        <v>566</v>
      </c>
      <c r="C18026" t="s">
        <v>267</v>
      </c>
      <c r="D18026" t="s">
        <v>101</v>
      </c>
    </row>
    <row r="18027" spans="1:7" x14ac:dyDescent="0.35">
      <c r="A18027">
        <v>27012025</v>
      </c>
      <c r="B18027" t="s">
        <v>786</v>
      </c>
      <c r="C18027" t="s">
        <v>218</v>
      </c>
      <c r="D18027" t="s">
        <v>268</v>
      </c>
    </row>
    <row r="18028" spans="1:7" x14ac:dyDescent="0.35">
      <c r="A18028">
        <v>27012025</v>
      </c>
      <c r="B18028" t="s">
        <v>665</v>
      </c>
      <c r="C18028" t="s">
        <v>270</v>
      </c>
      <c r="D18028" t="s">
        <v>271</v>
      </c>
      <c r="E18028" t="s">
        <v>101</v>
      </c>
    </row>
    <row r="18029" spans="1:7" x14ac:dyDescent="0.35">
      <c r="A18029">
        <v>27012025</v>
      </c>
      <c r="B18029" t="s">
        <v>842</v>
      </c>
      <c r="C18029" t="s">
        <v>657</v>
      </c>
      <c r="D18029" t="s">
        <v>274</v>
      </c>
      <c r="E18029" t="s">
        <v>101</v>
      </c>
    </row>
    <row r="18030" spans="1:7" x14ac:dyDescent="0.35">
      <c r="A18030">
        <v>27012025</v>
      </c>
      <c r="B18030" t="s">
        <v>770</v>
      </c>
      <c r="C18030" t="s">
        <v>507</v>
      </c>
      <c r="D18030" t="s">
        <v>277</v>
      </c>
      <c r="E18030" t="s">
        <v>101</v>
      </c>
    </row>
    <row r="18031" spans="1:7" x14ac:dyDescent="0.35">
      <c r="A18031">
        <v>27012025</v>
      </c>
      <c r="B18031" t="s">
        <v>664</v>
      </c>
      <c r="C18031" t="s">
        <v>418</v>
      </c>
      <c r="D18031" t="s">
        <v>279</v>
      </c>
      <c r="E18031" t="s">
        <v>140</v>
      </c>
      <c r="F18031" t="s">
        <v>280</v>
      </c>
    </row>
    <row r="18032" spans="1:7" x14ac:dyDescent="0.35">
      <c r="A18032">
        <v>27012025</v>
      </c>
      <c r="B18032" t="s">
        <v>796</v>
      </c>
      <c r="C18032" t="s">
        <v>565</v>
      </c>
      <c r="D18032" t="s">
        <v>281</v>
      </c>
    </row>
    <row r="18033" spans="1:9" x14ac:dyDescent="0.35">
      <c r="A18033">
        <v>27012025</v>
      </c>
      <c r="B18033" t="s">
        <v>795</v>
      </c>
      <c r="C18033" t="s">
        <v>419</v>
      </c>
      <c r="D18033" t="s">
        <v>284</v>
      </c>
      <c r="E18033" t="s">
        <v>101</v>
      </c>
    </row>
    <row r="18034" spans="1:9" x14ac:dyDescent="0.35">
      <c r="A18034">
        <v>27012025</v>
      </c>
      <c r="B18034" t="s">
        <v>796</v>
      </c>
      <c r="C18034" t="s">
        <v>593</v>
      </c>
      <c r="D18034" t="s">
        <v>287</v>
      </c>
      <c r="E18034" t="s">
        <v>101</v>
      </c>
    </row>
    <row r="18035" spans="1:9" x14ac:dyDescent="0.35">
      <c r="A18035">
        <v>27012025</v>
      </c>
      <c r="B18035" t="s">
        <v>597</v>
      </c>
      <c r="C18035" t="s">
        <v>288</v>
      </c>
      <c r="D18035" t="s">
        <v>101</v>
      </c>
    </row>
    <row r="18036" spans="1:9" x14ac:dyDescent="0.35">
      <c r="A18036">
        <v>27012025</v>
      </c>
      <c r="B18036" t="s">
        <v>594</v>
      </c>
      <c r="C18036" t="s">
        <v>290</v>
      </c>
      <c r="D18036" t="s">
        <v>140</v>
      </c>
      <c r="E18036" t="s">
        <v>291</v>
      </c>
    </row>
    <row r="18037" spans="1:9" x14ac:dyDescent="0.35">
      <c r="A18037">
        <v>27012025</v>
      </c>
      <c r="B18037" t="s">
        <v>830</v>
      </c>
      <c r="C18037" t="s">
        <v>611</v>
      </c>
      <c r="D18037" t="s">
        <v>290</v>
      </c>
      <c r="E18037" t="s">
        <v>140</v>
      </c>
      <c r="F18037" t="s">
        <v>294</v>
      </c>
      <c r="G18037" t="s">
        <v>295</v>
      </c>
      <c r="H18037" t="s">
        <v>101</v>
      </c>
    </row>
    <row r="18038" spans="1:9" x14ac:dyDescent="0.35">
      <c r="A18038">
        <v>27012025</v>
      </c>
      <c r="B18038" t="s">
        <v>770</v>
      </c>
      <c r="C18038" t="s">
        <v>440</v>
      </c>
      <c r="D18038" t="s">
        <v>298</v>
      </c>
      <c r="E18038" t="s">
        <v>101</v>
      </c>
    </row>
    <row r="18039" spans="1:9" x14ac:dyDescent="0.35">
      <c r="A18039">
        <v>27012025</v>
      </c>
      <c r="B18039" t="s">
        <v>511</v>
      </c>
      <c r="C18039" t="s">
        <v>555</v>
      </c>
      <c r="D18039" t="s">
        <v>300</v>
      </c>
      <c r="E18039" t="s">
        <v>262</v>
      </c>
      <c r="F18039" t="s">
        <v>101</v>
      </c>
    </row>
    <row r="18040" spans="1:9" x14ac:dyDescent="0.35">
      <c r="A18040">
        <v>27012025</v>
      </c>
      <c r="B18040" t="s">
        <v>760</v>
      </c>
      <c r="C18040" t="s">
        <v>499</v>
      </c>
      <c r="D18040" t="s">
        <v>301</v>
      </c>
      <c r="E18040" t="s">
        <v>101</v>
      </c>
    </row>
    <row r="18041" spans="1:9" x14ac:dyDescent="0.35">
      <c r="A18041">
        <v>27012025</v>
      </c>
      <c r="B18041" t="s">
        <v>829</v>
      </c>
      <c r="C18041" t="s">
        <v>218</v>
      </c>
      <c r="D18041" t="s">
        <v>303</v>
      </c>
      <c r="E18041" t="s">
        <v>149</v>
      </c>
    </row>
    <row r="18042" spans="1:9" x14ac:dyDescent="0.35">
      <c r="A18042">
        <v>27012025</v>
      </c>
      <c r="B18042" t="s">
        <v>829</v>
      </c>
      <c r="C18042" t="s">
        <v>688</v>
      </c>
      <c r="D18042" t="s">
        <v>306</v>
      </c>
      <c r="E18042" t="s">
        <v>101</v>
      </c>
    </row>
    <row r="18043" spans="1:9" x14ac:dyDescent="0.35">
      <c r="A18043">
        <v>27012025</v>
      </c>
      <c r="B18043" t="s">
        <v>845</v>
      </c>
      <c r="C18043" t="s">
        <v>611</v>
      </c>
      <c r="D18043" t="s">
        <v>308</v>
      </c>
      <c r="E18043" t="s">
        <v>309</v>
      </c>
      <c r="F18043" t="s">
        <v>310</v>
      </c>
      <c r="G18043" t="s">
        <v>311</v>
      </c>
      <c r="H18043" t="s">
        <v>312</v>
      </c>
      <c r="I18043" t="s">
        <v>101</v>
      </c>
    </row>
    <row r="18044" spans="1:9" x14ac:dyDescent="0.35">
      <c r="A18044">
        <v>27012025</v>
      </c>
      <c r="B18044" t="s">
        <v>594</v>
      </c>
      <c r="C18044" t="s">
        <v>323</v>
      </c>
      <c r="D18044" t="s">
        <v>314</v>
      </c>
      <c r="E18044" t="s">
        <v>315</v>
      </c>
      <c r="F18044" t="s">
        <v>101</v>
      </c>
    </row>
    <row r="18045" spans="1:9" x14ac:dyDescent="0.35">
      <c r="A18045">
        <v>27012025</v>
      </c>
      <c r="B18045" t="s">
        <v>723</v>
      </c>
      <c r="C18045" t="s">
        <v>504</v>
      </c>
      <c r="D18045" t="s">
        <v>314</v>
      </c>
      <c r="E18045" t="s">
        <v>317</v>
      </c>
      <c r="F18045" t="s">
        <v>101</v>
      </c>
    </row>
    <row r="18046" spans="1:9" x14ac:dyDescent="0.35">
      <c r="A18046">
        <v>27012025</v>
      </c>
      <c r="B18046" t="s">
        <v>729</v>
      </c>
      <c r="C18046" t="s">
        <v>413</v>
      </c>
      <c r="D18046" t="s">
        <v>319</v>
      </c>
      <c r="E18046" t="s">
        <v>320</v>
      </c>
      <c r="F18046" t="s">
        <v>321</v>
      </c>
    </row>
    <row r="18047" spans="1:9" x14ac:dyDescent="0.35">
      <c r="A18047">
        <v>27012025</v>
      </c>
      <c r="B18047" t="s">
        <v>822</v>
      </c>
      <c r="C18047" t="s">
        <v>591</v>
      </c>
      <c r="D18047" t="s">
        <v>322</v>
      </c>
      <c r="E18047" t="s">
        <v>101</v>
      </c>
    </row>
    <row r="18048" spans="1:9" x14ac:dyDescent="0.35">
      <c r="A18048">
        <v>27012025</v>
      </c>
      <c r="B18048" t="s">
        <v>874</v>
      </c>
      <c r="C18048" t="s">
        <v>655</v>
      </c>
      <c r="D18048" t="s">
        <v>325</v>
      </c>
      <c r="E18048" t="s">
        <v>101</v>
      </c>
    </row>
    <row r="18049" spans="1:6" x14ac:dyDescent="0.35">
      <c r="A18049">
        <v>27012025</v>
      </c>
      <c r="B18049" t="s">
        <v>664</v>
      </c>
      <c r="C18049" t="s">
        <v>594</v>
      </c>
      <c r="D18049" t="s">
        <v>328</v>
      </c>
      <c r="E18049" t="s">
        <v>101</v>
      </c>
    </row>
    <row r="18050" spans="1:6" x14ac:dyDescent="0.35">
      <c r="A18050">
        <v>27012025</v>
      </c>
      <c r="B18050" t="s">
        <v>477</v>
      </c>
      <c r="C18050" t="s">
        <v>331</v>
      </c>
      <c r="D18050" t="s">
        <v>332</v>
      </c>
      <c r="E18050" t="s">
        <v>101</v>
      </c>
    </row>
    <row r="18051" spans="1:6" x14ac:dyDescent="0.35">
      <c r="A18051">
        <v>27012025</v>
      </c>
      <c r="B18051" t="s">
        <v>596</v>
      </c>
      <c r="C18051" t="s">
        <v>255</v>
      </c>
      <c r="D18051" t="s">
        <v>331</v>
      </c>
      <c r="E18051" t="s">
        <v>335</v>
      </c>
      <c r="F18051" t="s">
        <v>101</v>
      </c>
    </row>
    <row r="18052" spans="1:6" x14ac:dyDescent="0.35">
      <c r="A18052">
        <v>27012025</v>
      </c>
      <c r="B18052" t="s">
        <v>479</v>
      </c>
      <c r="C18052" t="s">
        <v>553</v>
      </c>
      <c r="D18052" t="s">
        <v>331</v>
      </c>
      <c r="E18052" t="s">
        <v>338</v>
      </c>
      <c r="F18052" t="s">
        <v>321</v>
      </c>
    </row>
    <row r="18053" spans="1:6" x14ac:dyDescent="0.35">
      <c r="A18053">
        <v>27012025</v>
      </c>
      <c r="B18053" t="s">
        <v>898</v>
      </c>
      <c r="C18053" t="s">
        <v>714</v>
      </c>
      <c r="D18053" t="s">
        <v>170</v>
      </c>
    </row>
    <row r="18054" spans="1:6" x14ac:dyDescent="0.35">
      <c r="A18054">
        <v>27012025</v>
      </c>
      <c r="B18054" t="s">
        <v>765</v>
      </c>
      <c r="C18054" t="s">
        <v>451</v>
      </c>
      <c r="D18054" t="s">
        <v>341</v>
      </c>
      <c r="E18054" t="s">
        <v>101</v>
      </c>
    </row>
    <row r="18055" spans="1:6" x14ac:dyDescent="0.35">
      <c r="A18055">
        <v>27012025</v>
      </c>
      <c r="B18055" t="s">
        <v>801</v>
      </c>
      <c r="C18055" t="s">
        <v>474</v>
      </c>
      <c r="D18055" t="s">
        <v>343</v>
      </c>
      <c r="E18055" t="s">
        <v>101</v>
      </c>
    </row>
    <row r="18056" spans="1:6" x14ac:dyDescent="0.35">
      <c r="A18056">
        <v>27012025</v>
      </c>
      <c r="B18056" t="s">
        <v>440</v>
      </c>
      <c r="C18056" t="s">
        <v>132</v>
      </c>
      <c r="D18056" t="s">
        <v>344</v>
      </c>
      <c r="E18056" t="s">
        <v>345</v>
      </c>
      <c r="F18056" t="s">
        <v>101</v>
      </c>
    </row>
    <row r="18057" spans="1:6" x14ac:dyDescent="0.35">
      <c r="A18057">
        <v>27012025</v>
      </c>
      <c r="B18057" t="s">
        <v>778</v>
      </c>
      <c r="C18057" t="s">
        <v>464</v>
      </c>
      <c r="D18057" t="s">
        <v>132</v>
      </c>
      <c r="E18057" t="s">
        <v>347</v>
      </c>
      <c r="F18057" t="s">
        <v>101</v>
      </c>
    </row>
    <row r="18058" spans="1:6" x14ac:dyDescent="0.35">
      <c r="A18058">
        <v>27012025</v>
      </c>
      <c r="B18058" t="s">
        <v>836</v>
      </c>
      <c r="C18058" t="s">
        <v>565</v>
      </c>
      <c r="D18058" t="s">
        <v>132</v>
      </c>
      <c r="E18058" t="s">
        <v>348</v>
      </c>
      <c r="F18058" t="s">
        <v>101</v>
      </c>
    </row>
    <row r="18059" spans="1:6" x14ac:dyDescent="0.35">
      <c r="A18059">
        <v>27012025</v>
      </c>
      <c r="B18059" t="s">
        <v>557</v>
      </c>
      <c r="C18059" t="s">
        <v>480</v>
      </c>
      <c r="D18059" t="s">
        <v>132</v>
      </c>
      <c r="E18059" t="s">
        <v>350</v>
      </c>
      <c r="F18059" t="s">
        <v>101</v>
      </c>
    </row>
    <row r="18060" spans="1:6" x14ac:dyDescent="0.35">
      <c r="A18060">
        <v>27012025</v>
      </c>
      <c r="B18060" t="s">
        <v>762</v>
      </c>
      <c r="C18060" t="s">
        <v>557</v>
      </c>
      <c r="D18060" t="s">
        <v>132</v>
      </c>
      <c r="E18060" t="s">
        <v>352</v>
      </c>
      <c r="F18060" t="s">
        <v>101</v>
      </c>
    </row>
    <row r="18061" spans="1:6" x14ac:dyDescent="0.35">
      <c r="A18061">
        <v>27012025</v>
      </c>
      <c r="B18061" t="s">
        <v>802</v>
      </c>
      <c r="C18061" t="s">
        <v>581</v>
      </c>
      <c r="D18061" t="s">
        <v>132</v>
      </c>
      <c r="E18061" t="s">
        <v>133</v>
      </c>
      <c r="F18061" t="s">
        <v>355</v>
      </c>
    </row>
    <row r="18062" spans="1:6" x14ac:dyDescent="0.35">
      <c r="A18062">
        <v>27012025</v>
      </c>
      <c r="B18062" t="s">
        <v>810</v>
      </c>
      <c r="C18062" t="s">
        <v>581</v>
      </c>
      <c r="D18062" t="s">
        <v>132</v>
      </c>
      <c r="E18062" t="s">
        <v>356</v>
      </c>
      <c r="F18062" t="s">
        <v>101</v>
      </c>
    </row>
    <row r="18063" spans="1:6" x14ac:dyDescent="0.35">
      <c r="A18063">
        <v>27012025</v>
      </c>
      <c r="B18063" t="s">
        <v>579</v>
      </c>
      <c r="C18063" t="s">
        <v>327</v>
      </c>
      <c r="D18063" t="s">
        <v>359</v>
      </c>
      <c r="E18063" t="s">
        <v>360</v>
      </c>
      <c r="F18063" t="s">
        <v>101</v>
      </c>
    </row>
    <row r="18064" spans="1:6" x14ac:dyDescent="0.35">
      <c r="A18064">
        <v>27012025</v>
      </c>
      <c r="B18064" t="s">
        <v>770</v>
      </c>
      <c r="C18064" t="s">
        <v>441</v>
      </c>
      <c r="D18064" t="s">
        <v>359</v>
      </c>
      <c r="E18064" t="s">
        <v>362</v>
      </c>
      <c r="F18064" t="s">
        <v>101</v>
      </c>
    </row>
    <row r="18065" spans="1:8" x14ac:dyDescent="0.35">
      <c r="A18065">
        <v>27012025</v>
      </c>
      <c r="B18065" t="s">
        <v>494</v>
      </c>
      <c r="C18065" t="s">
        <v>359</v>
      </c>
      <c r="D18065" t="s">
        <v>362</v>
      </c>
      <c r="E18065" t="s">
        <v>140</v>
      </c>
      <c r="F18065" t="s">
        <v>364</v>
      </c>
      <c r="G18065" t="s">
        <v>101</v>
      </c>
    </row>
    <row r="18066" spans="1:8" x14ac:dyDescent="0.35">
      <c r="A18066">
        <v>27012025</v>
      </c>
      <c r="B18066" t="s">
        <v>827</v>
      </c>
      <c r="C18066" t="s">
        <v>593</v>
      </c>
      <c r="D18066" t="s">
        <v>366</v>
      </c>
      <c r="E18066" t="s">
        <v>257</v>
      </c>
      <c r="F18066" t="s">
        <v>367</v>
      </c>
      <c r="G18066" t="s">
        <v>101</v>
      </c>
    </row>
    <row r="18067" spans="1:8" x14ac:dyDescent="0.35">
      <c r="A18067">
        <v>27012025</v>
      </c>
      <c r="B18067" t="s">
        <v>765</v>
      </c>
      <c r="C18067" t="s">
        <v>582</v>
      </c>
      <c r="D18067" t="s">
        <v>369</v>
      </c>
      <c r="E18067" t="s">
        <v>370</v>
      </c>
      <c r="F18067" t="s">
        <v>101</v>
      </c>
    </row>
    <row r="18068" spans="1:8" x14ac:dyDescent="0.35">
      <c r="A18068">
        <v>27012025</v>
      </c>
      <c r="B18068" t="s">
        <v>877</v>
      </c>
      <c r="C18068" t="s">
        <v>218</v>
      </c>
      <c r="D18068" t="s">
        <v>371</v>
      </c>
      <c r="E18068" t="s">
        <v>101</v>
      </c>
    </row>
    <row r="18069" spans="1:8" x14ac:dyDescent="0.35">
      <c r="A18069">
        <v>27012025</v>
      </c>
      <c r="B18069" t="s">
        <v>723</v>
      </c>
      <c r="C18069" t="s">
        <v>438</v>
      </c>
      <c r="D18069" t="s">
        <v>372</v>
      </c>
      <c r="E18069" t="s">
        <v>101</v>
      </c>
    </row>
    <row r="18070" spans="1:8" x14ac:dyDescent="0.35">
      <c r="A18070">
        <v>27012025</v>
      </c>
      <c r="B18070" t="s">
        <v>570</v>
      </c>
      <c r="C18070" t="s">
        <v>373</v>
      </c>
      <c r="D18070" t="s">
        <v>101</v>
      </c>
    </row>
    <row r="18071" spans="1:8" x14ac:dyDescent="0.35">
      <c r="A18071">
        <v>27012025</v>
      </c>
      <c r="B18071" t="s">
        <v>664</v>
      </c>
      <c r="C18071" t="s">
        <v>557</v>
      </c>
      <c r="D18071" t="s">
        <v>376</v>
      </c>
      <c r="E18071" t="s">
        <v>140</v>
      </c>
      <c r="F18071" t="s">
        <v>331</v>
      </c>
      <c r="G18071" t="s">
        <v>377</v>
      </c>
      <c r="H18071" t="s">
        <v>101</v>
      </c>
    </row>
    <row r="18072" spans="1:8" x14ac:dyDescent="0.35">
      <c r="A18072">
        <v>27012025</v>
      </c>
      <c r="B18072" t="s">
        <v>864</v>
      </c>
      <c r="C18072" t="s">
        <v>514</v>
      </c>
      <c r="D18072" t="s">
        <v>378</v>
      </c>
    </row>
    <row r="18073" spans="1:8" x14ac:dyDescent="0.35">
      <c r="A18073">
        <v>27012025</v>
      </c>
      <c r="B18073" t="s">
        <v>824</v>
      </c>
      <c r="C18073" t="s">
        <v>495</v>
      </c>
      <c r="D18073" t="s">
        <v>380</v>
      </c>
      <c r="E18073" t="s">
        <v>101</v>
      </c>
    </row>
    <row r="18074" spans="1:8" x14ac:dyDescent="0.35">
      <c r="A18074">
        <v>27012025</v>
      </c>
      <c r="B18074" t="s">
        <v>789</v>
      </c>
      <c r="C18074" t="s">
        <v>494</v>
      </c>
      <c r="D18074" t="s">
        <v>382</v>
      </c>
      <c r="E18074" t="s">
        <v>383</v>
      </c>
    </row>
    <row r="18075" spans="1:8" x14ac:dyDescent="0.35">
      <c r="A18075">
        <v>27012025</v>
      </c>
      <c r="B18075" t="s">
        <v>781</v>
      </c>
      <c r="C18075" t="s">
        <v>444</v>
      </c>
      <c r="D18075" t="s">
        <v>385</v>
      </c>
      <c r="E18075" t="s">
        <v>386</v>
      </c>
    </row>
    <row r="18076" spans="1:8" x14ac:dyDescent="0.35">
      <c r="A18076">
        <v>27012025</v>
      </c>
      <c r="B18076" t="s">
        <v>778</v>
      </c>
      <c r="C18076" t="s">
        <v>514</v>
      </c>
      <c r="D18076" t="s">
        <v>388</v>
      </c>
      <c r="E18076" t="s">
        <v>101</v>
      </c>
    </row>
    <row r="18077" spans="1:8" x14ac:dyDescent="0.35">
      <c r="A18077">
        <v>27012025</v>
      </c>
      <c r="B18077" t="s">
        <v>420</v>
      </c>
      <c r="C18077" t="s">
        <v>391</v>
      </c>
      <c r="D18077" t="s">
        <v>101</v>
      </c>
    </row>
    <row r="18078" spans="1:8" x14ac:dyDescent="0.35">
      <c r="A18078">
        <v>27012025</v>
      </c>
      <c r="B18078" t="s">
        <v>787</v>
      </c>
      <c r="C18078" t="s">
        <v>459</v>
      </c>
      <c r="D18078" t="s">
        <v>393</v>
      </c>
    </row>
    <row r="18079" spans="1:8" x14ac:dyDescent="0.35">
      <c r="A18079">
        <v>27012025</v>
      </c>
      <c r="B18079" t="s">
        <v>778</v>
      </c>
      <c r="C18079" t="s">
        <v>444</v>
      </c>
      <c r="D18079" t="s">
        <v>394</v>
      </c>
      <c r="E18079" t="s">
        <v>395</v>
      </c>
      <c r="F18079" t="s">
        <v>101</v>
      </c>
    </row>
    <row r="18080" spans="1:8" x14ac:dyDescent="0.35">
      <c r="A18080">
        <v>27012025</v>
      </c>
      <c r="B18080" t="s">
        <v>764</v>
      </c>
      <c r="C18080" t="s">
        <v>387</v>
      </c>
      <c r="D18080" t="s">
        <v>396</v>
      </c>
    </row>
    <row r="18081" spans="1:9" x14ac:dyDescent="0.35">
      <c r="A18081">
        <v>27012025</v>
      </c>
      <c r="B18081" t="s">
        <v>510</v>
      </c>
      <c r="C18081" t="s">
        <v>397</v>
      </c>
      <c r="D18081" t="s">
        <v>101</v>
      </c>
    </row>
    <row r="18082" spans="1:9" x14ac:dyDescent="0.35">
      <c r="A18082">
        <v>27012025</v>
      </c>
      <c r="B18082" t="s">
        <v>825</v>
      </c>
      <c r="C18082" t="s">
        <v>440</v>
      </c>
      <c r="D18082" t="s">
        <v>399</v>
      </c>
      <c r="E18082" t="s">
        <v>140</v>
      </c>
      <c r="F18082" t="s">
        <v>400</v>
      </c>
      <c r="G18082" t="s">
        <v>257</v>
      </c>
      <c r="H18082" t="s">
        <v>331</v>
      </c>
      <c r="I18082" t="s">
        <v>401</v>
      </c>
    </row>
    <row r="18083" spans="1:9" x14ac:dyDescent="0.35">
      <c r="A18083">
        <v>27012025</v>
      </c>
      <c r="B18083" t="s">
        <v>833</v>
      </c>
      <c r="C18083" t="s">
        <v>542</v>
      </c>
      <c r="D18083" t="s">
        <v>399</v>
      </c>
      <c r="E18083" t="s">
        <v>187</v>
      </c>
      <c r="F18083" t="s">
        <v>101</v>
      </c>
    </row>
    <row r="18084" spans="1:9" x14ac:dyDescent="0.35">
      <c r="A18084">
        <v>27012025</v>
      </c>
      <c r="B18084" t="s">
        <v>755</v>
      </c>
      <c r="C18084" t="s">
        <v>515</v>
      </c>
      <c r="D18084" t="s">
        <v>399</v>
      </c>
      <c r="E18084" t="s">
        <v>403</v>
      </c>
      <c r="F18084" t="s">
        <v>101</v>
      </c>
    </row>
    <row r="18085" spans="1:9" x14ac:dyDescent="0.35">
      <c r="A18085">
        <v>27012025</v>
      </c>
      <c r="B18085" t="s">
        <v>718</v>
      </c>
      <c r="C18085" t="s">
        <v>515</v>
      </c>
      <c r="D18085" t="s">
        <v>399</v>
      </c>
      <c r="E18085" t="s">
        <v>404</v>
      </c>
      <c r="F18085" t="s">
        <v>101</v>
      </c>
    </row>
    <row r="18086" spans="1:9" x14ac:dyDescent="0.35">
      <c r="A18086">
        <v>26012025</v>
      </c>
      <c r="B18086" t="s">
        <v>716</v>
      </c>
      <c r="C18086" t="s">
        <v>602</v>
      </c>
      <c r="D18086" t="s">
        <v>100</v>
      </c>
      <c r="E18086" t="s">
        <v>101</v>
      </c>
    </row>
    <row r="18087" spans="1:9" x14ac:dyDescent="0.35">
      <c r="A18087">
        <v>26012025</v>
      </c>
      <c r="B18087" t="s">
        <v>810</v>
      </c>
      <c r="C18087" t="s">
        <v>556</v>
      </c>
      <c r="D18087" t="s">
        <v>104</v>
      </c>
      <c r="E18087" t="s">
        <v>101</v>
      </c>
    </row>
    <row r="18088" spans="1:9" x14ac:dyDescent="0.35">
      <c r="A18088">
        <v>26012025</v>
      </c>
      <c r="B18088" t="s">
        <v>904</v>
      </c>
      <c r="C18088" t="s">
        <v>441</v>
      </c>
      <c r="D18088" t="s">
        <v>107</v>
      </c>
      <c r="E18088" t="s">
        <v>108</v>
      </c>
      <c r="F18088" t="s">
        <v>101</v>
      </c>
    </row>
    <row r="18089" spans="1:9" x14ac:dyDescent="0.35">
      <c r="A18089">
        <v>26012025</v>
      </c>
      <c r="B18089" t="s">
        <v>736</v>
      </c>
      <c r="C18089" t="s">
        <v>105</v>
      </c>
      <c r="D18089" t="s">
        <v>111</v>
      </c>
      <c r="E18089" t="s">
        <v>101</v>
      </c>
    </row>
    <row r="18090" spans="1:9" x14ac:dyDescent="0.35">
      <c r="A18090">
        <v>26012025</v>
      </c>
      <c r="B18090" t="s">
        <v>197</v>
      </c>
      <c r="C18090" t="s">
        <v>463</v>
      </c>
      <c r="D18090" t="s">
        <v>114</v>
      </c>
      <c r="E18090" t="s">
        <v>115</v>
      </c>
      <c r="F18090" t="s">
        <v>116</v>
      </c>
    </row>
    <row r="18091" spans="1:9" x14ac:dyDescent="0.35">
      <c r="A18091">
        <v>26012025</v>
      </c>
      <c r="B18091" t="s">
        <v>329</v>
      </c>
      <c r="C18091" t="s">
        <v>186</v>
      </c>
      <c r="D18091" t="s">
        <v>114</v>
      </c>
      <c r="E18091" t="s">
        <v>119</v>
      </c>
      <c r="F18091" t="s">
        <v>120</v>
      </c>
      <c r="G18091" t="s">
        <v>121</v>
      </c>
    </row>
    <row r="18092" spans="1:9" x14ac:dyDescent="0.35">
      <c r="A18092">
        <v>26012025</v>
      </c>
      <c r="B18092" t="s">
        <v>168</v>
      </c>
      <c r="C18092" t="s">
        <v>259</v>
      </c>
      <c r="D18092" t="s">
        <v>114</v>
      </c>
      <c r="E18092" t="s">
        <v>124</v>
      </c>
    </row>
    <row r="18093" spans="1:9" x14ac:dyDescent="0.35">
      <c r="A18093">
        <v>26012025</v>
      </c>
      <c r="B18093" t="s">
        <v>324</v>
      </c>
      <c r="C18093" t="s">
        <v>457</v>
      </c>
      <c r="D18093" t="s">
        <v>114</v>
      </c>
      <c r="E18093" t="s">
        <v>127</v>
      </c>
    </row>
    <row r="18094" spans="1:9" x14ac:dyDescent="0.35">
      <c r="A18094">
        <v>26012025</v>
      </c>
      <c r="B18094" t="s">
        <v>273</v>
      </c>
      <c r="C18094" t="s">
        <v>201</v>
      </c>
      <c r="D18094" t="s">
        <v>114</v>
      </c>
      <c r="E18094" t="s">
        <v>130</v>
      </c>
    </row>
    <row r="18095" spans="1:9" x14ac:dyDescent="0.35">
      <c r="A18095">
        <v>26012025</v>
      </c>
      <c r="B18095" t="s">
        <v>109</v>
      </c>
      <c r="C18095" t="s">
        <v>126</v>
      </c>
      <c r="D18095" t="s">
        <v>114</v>
      </c>
      <c r="E18095" t="s">
        <v>132</v>
      </c>
      <c r="F18095" t="s">
        <v>133</v>
      </c>
    </row>
    <row r="18096" spans="1:9" x14ac:dyDescent="0.35">
      <c r="A18096">
        <v>26012025</v>
      </c>
      <c r="B18096" t="s">
        <v>806</v>
      </c>
      <c r="C18096" t="s">
        <v>219</v>
      </c>
      <c r="D18096" t="s">
        <v>135</v>
      </c>
      <c r="E18096" t="s">
        <v>136</v>
      </c>
    </row>
    <row r="18097" spans="1:7" x14ac:dyDescent="0.35">
      <c r="A18097">
        <v>26012025</v>
      </c>
      <c r="B18097" t="s">
        <v>733</v>
      </c>
      <c r="C18097" t="s">
        <v>591</v>
      </c>
      <c r="D18097" t="s">
        <v>139</v>
      </c>
      <c r="E18097" t="s">
        <v>140</v>
      </c>
      <c r="F18097" t="s">
        <v>141</v>
      </c>
      <c r="G18097" t="s">
        <v>101</v>
      </c>
    </row>
    <row r="18098" spans="1:7" x14ac:dyDescent="0.35">
      <c r="A18098">
        <v>26012025</v>
      </c>
      <c r="B18098" t="s">
        <v>840</v>
      </c>
      <c r="C18098" t="s">
        <v>575</v>
      </c>
      <c r="D18098" t="s">
        <v>144</v>
      </c>
      <c r="E18098" t="s">
        <v>101</v>
      </c>
    </row>
    <row r="18099" spans="1:7" x14ac:dyDescent="0.35">
      <c r="A18099">
        <v>26012025</v>
      </c>
      <c r="B18099" t="s">
        <v>783</v>
      </c>
      <c r="C18099" t="s">
        <v>636</v>
      </c>
      <c r="D18099" t="s">
        <v>147</v>
      </c>
      <c r="E18099" t="s">
        <v>148</v>
      </c>
      <c r="F18099" t="s">
        <v>149</v>
      </c>
    </row>
    <row r="18100" spans="1:7" x14ac:dyDescent="0.35">
      <c r="A18100">
        <v>26012025</v>
      </c>
      <c r="B18100" t="s">
        <v>152</v>
      </c>
      <c r="C18100" t="s">
        <v>140</v>
      </c>
      <c r="D18100" t="s">
        <v>153</v>
      </c>
      <c r="E18100" t="s">
        <v>101</v>
      </c>
    </row>
    <row r="18101" spans="1:7" x14ac:dyDescent="0.35">
      <c r="A18101">
        <v>26012025</v>
      </c>
      <c r="B18101" t="s">
        <v>756</v>
      </c>
      <c r="C18101" t="s">
        <v>593</v>
      </c>
      <c r="D18101" t="s">
        <v>156</v>
      </c>
      <c r="E18101" t="s">
        <v>101</v>
      </c>
    </row>
    <row r="18102" spans="1:7" x14ac:dyDescent="0.35">
      <c r="A18102">
        <v>26012025</v>
      </c>
      <c r="B18102" t="s">
        <v>611</v>
      </c>
      <c r="C18102" t="s">
        <v>159</v>
      </c>
      <c r="D18102" t="s">
        <v>101</v>
      </c>
    </row>
    <row r="18103" spans="1:7" x14ac:dyDescent="0.35">
      <c r="A18103">
        <v>26012025</v>
      </c>
      <c r="B18103" t="s">
        <v>473</v>
      </c>
      <c r="C18103" t="s">
        <v>161</v>
      </c>
      <c r="D18103" t="s">
        <v>101</v>
      </c>
    </row>
    <row r="18104" spans="1:7" x14ac:dyDescent="0.35">
      <c r="A18104">
        <v>26012025</v>
      </c>
      <c r="B18104" t="s">
        <v>723</v>
      </c>
      <c r="C18104" t="s">
        <v>122</v>
      </c>
      <c r="D18104" t="s">
        <v>164</v>
      </c>
      <c r="E18104" t="s">
        <v>101</v>
      </c>
    </row>
    <row r="18105" spans="1:7" x14ac:dyDescent="0.35">
      <c r="A18105">
        <v>26012025</v>
      </c>
      <c r="B18105" t="s">
        <v>755</v>
      </c>
      <c r="C18105" t="s">
        <v>438</v>
      </c>
      <c r="D18105" t="s">
        <v>167</v>
      </c>
    </row>
    <row r="18106" spans="1:7" x14ac:dyDescent="0.35">
      <c r="A18106">
        <v>26012025</v>
      </c>
      <c r="B18106" t="s">
        <v>804</v>
      </c>
      <c r="C18106" t="s">
        <v>510</v>
      </c>
      <c r="D18106" t="s">
        <v>169</v>
      </c>
      <c r="E18106" t="s">
        <v>170</v>
      </c>
      <c r="F18106" t="s">
        <v>101</v>
      </c>
    </row>
    <row r="18107" spans="1:7" x14ac:dyDescent="0.35">
      <c r="A18107">
        <v>26012025</v>
      </c>
      <c r="B18107" t="s">
        <v>836</v>
      </c>
      <c r="C18107" t="s">
        <v>565</v>
      </c>
      <c r="D18107" t="s">
        <v>173</v>
      </c>
      <c r="E18107" t="s">
        <v>101</v>
      </c>
    </row>
    <row r="18108" spans="1:7" x14ac:dyDescent="0.35">
      <c r="A18108">
        <v>26012025</v>
      </c>
      <c r="B18108" t="s">
        <v>763</v>
      </c>
      <c r="C18108" t="s">
        <v>137</v>
      </c>
      <c r="D18108" t="s">
        <v>176</v>
      </c>
      <c r="E18108" t="s">
        <v>101</v>
      </c>
    </row>
    <row r="18109" spans="1:7" x14ac:dyDescent="0.35">
      <c r="A18109">
        <v>26012025</v>
      </c>
      <c r="B18109" t="s">
        <v>812</v>
      </c>
      <c r="C18109" t="s">
        <v>674</v>
      </c>
      <c r="D18109" t="s">
        <v>176</v>
      </c>
      <c r="E18109" t="s">
        <v>149</v>
      </c>
    </row>
    <row r="18110" spans="1:7" x14ac:dyDescent="0.35">
      <c r="A18110">
        <v>26012025</v>
      </c>
      <c r="B18110" t="s">
        <v>826</v>
      </c>
      <c r="C18110" t="s">
        <v>307</v>
      </c>
      <c r="D18110" t="s">
        <v>181</v>
      </c>
      <c r="E18110" t="s">
        <v>182</v>
      </c>
      <c r="F18110" t="s">
        <v>101</v>
      </c>
    </row>
    <row r="18111" spans="1:7" x14ac:dyDescent="0.35">
      <c r="A18111">
        <v>26012025</v>
      </c>
      <c r="B18111" t="s">
        <v>856</v>
      </c>
      <c r="C18111" t="s">
        <v>674</v>
      </c>
      <c r="D18111" t="s">
        <v>184</v>
      </c>
      <c r="E18111" t="s">
        <v>101</v>
      </c>
    </row>
    <row r="18112" spans="1:7" x14ac:dyDescent="0.35">
      <c r="A18112">
        <v>26012025</v>
      </c>
      <c r="B18112" t="s">
        <v>575</v>
      </c>
      <c r="C18112" t="s">
        <v>187</v>
      </c>
      <c r="D18112" t="s">
        <v>101</v>
      </c>
    </row>
    <row r="18113" spans="1:7" x14ac:dyDescent="0.35">
      <c r="A18113">
        <v>26012025</v>
      </c>
      <c r="B18113" t="s">
        <v>755</v>
      </c>
      <c r="C18113" t="s">
        <v>446</v>
      </c>
      <c r="D18113" t="s">
        <v>190</v>
      </c>
      <c r="E18113" t="s">
        <v>191</v>
      </c>
      <c r="F18113" t="s">
        <v>101</v>
      </c>
    </row>
    <row r="18114" spans="1:7" x14ac:dyDescent="0.35">
      <c r="A18114">
        <v>26012025</v>
      </c>
      <c r="B18114" t="s">
        <v>583</v>
      </c>
      <c r="C18114" t="s">
        <v>190</v>
      </c>
      <c r="D18114" t="s">
        <v>194</v>
      </c>
      <c r="E18114" t="s">
        <v>101</v>
      </c>
    </row>
    <row r="18115" spans="1:7" x14ac:dyDescent="0.35">
      <c r="A18115">
        <v>26012025</v>
      </c>
      <c r="B18115" t="s">
        <v>796</v>
      </c>
      <c r="C18115" t="s">
        <v>597</v>
      </c>
      <c r="D18115" t="s">
        <v>190</v>
      </c>
      <c r="E18115" t="s">
        <v>196</v>
      </c>
      <c r="F18115" t="s">
        <v>101</v>
      </c>
    </row>
    <row r="18116" spans="1:7" x14ac:dyDescent="0.35">
      <c r="A18116">
        <v>26012025</v>
      </c>
      <c r="B18116" t="s">
        <v>477</v>
      </c>
      <c r="C18116" t="s">
        <v>198</v>
      </c>
      <c r="D18116" t="s">
        <v>140</v>
      </c>
      <c r="E18116" t="s">
        <v>199</v>
      </c>
      <c r="F18116" t="s">
        <v>200</v>
      </c>
      <c r="G18116" t="s">
        <v>101</v>
      </c>
    </row>
    <row r="18117" spans="1:7" x14ac:dyDescent="0.35">
      <c r="A18117">
        <v>26012025</v>
      </c>
      <c r="B18117" t="s">
        <v>719</v>
      </c>
      <c r="C18117" t="s">
        <v>293</v>
      </c>
      <c r="D18117" t="s">
        <v>61</v>
      </c>
      <c r="E18117" t="s">
        <v>101</v>
      </c>
    </row>
    <row r="18118" spans="1:7" x14ac:dyDescent="0.35">
      <c r="A18118">
        <v>26012025</v>
      </c>
      <c r="B18118" t="s">
        <v>756</v>
      </c>
      <c r="C18118" t="s">
        <v>611</v>
      </c>
      <c r="D18118" t="s">
        <v>205</v>
      </c>
      <c r="E18118" t="s">
        <v>101</v>
      </c>
    </row>
    <row r="18119" spans="1:7" x14ac:dyDescent="0.35">
      <c r="A18119">
        <v>26012025</v>
      </c>
      <c r="B18119" t="s">
        <v>838</v>
      </c>
      <c r="C18119" t="s">
        <v>609</v>
      </c>
      <c r="D18119" t="s">
        <v>208</v>
      </c>
      <c r="E18119" t="s">
        <v>101</v>
      </c>
    </row>
    <row r="18120" spans="1:7" x14ac:dyDescent="0.35">
      <c r="A18120">
        <v>26012025</v>
      </c>
      <c r="B18120" t="s">
        <v>856</v>
      </c>
      <c r="C18120" t="s">
        <v>413</v>
      </c>
      <c r="D18120" t="s">
        <v>210</v>
      </c>
      <c r="E18120" t="s">
        <v>211</v>
      </c>
      <c r="F18120" t="s">
        <v>101</v>
      </c>
    </row>
    <row r="18121" spans="1:7" x14ac:dyDescent="0.35">
      <c r="A18121">
        <v>26012025</v>
      </c>
      <c r="B18121" t="s">
        <v>694</v>
      </c>
      <c r="C18121" t="s">
        <v>224</v>
      </c>
      <c r="D18121" t="s">
        <v>214</v>
      </c>
      <c r="E18121" t="s">
        <v>215</v>
      </c>
      <c r="F18121" t="s">
        <v>101</v>
      </c>
    </row>
    <row r="18122" spans="1:7" x14ac:dyDescent="0.35">
      <c r="A18122">
        <v>26012025</v>
      </c>
      <c r="B18122" t="s">
        <v>908</v>
      </c>
      <c r="C18122" t="s">
        <v>451</v>
      </c>
      <c r="D18122" t="s">
        <v>217</v>
      </c>
      <c r="E18122" t="s">
        <v>101</v>
      </c>
    </row>
    <row r="18123" spans="1:7" x14ac:dyDescent="0.35">
      <c r="A18123">
        <v>26012025</v>
      </c>
      <c r="B18123" t="s">
        <v>764</v>
      </c>
      <c r="C18123" t="s">
        <v>602</v>
      </c>
      <c r="D18123" t="s">
        <v>220</v>
      </c>
      <c r="E18123" t="s">
        <v>101</v>
      </c>
    </row>
    <row r="18124" spans="1:7" x14ac:dyDescent="0.35">
      <c r="A18124">
        <v>26012025</v>
      </c>
      <c r="B18124" t="s">
        <v>856</v>
      </c>
      <c r="C18124" t="s">
        <v>573</v>
      </c>
      <c r="D18124" t="s">
        <v>222</v>
      </c>
    </row>
    <row r="18125" spans="1:7" x14ac:dyDescent="0.35">
      <c r="A18125">
        <v>26012025</v>
      </c>
      <c r="B18125" t="s">
        <v>838</v>
      </c>
      <c r="C18125" t="s">
        <v>493</v>
      </c>
      <c r="D18125" t="s">
        <v>223</v>
      </c>
    </row>
    <row r="18126" spans="1:7" x14ac:dyDescent="0.35">
      <c r="A18126">
        <v>26012025</v>
      </c>
      <c r="B18126" t="s">
        <v>764</v>
      </c>
      <c r="C18126" t="s">
        <v>608</v>
      </c>
      <c r="D18126" t="s">
        <v>225</v>
      </c>
      <c r="E18126" t="s">
        <v>101</v>
      </c>
    </row>
    <row r="18127" spans="1:7" x14ac:dyDescent="0.35">
      <c r="A18127">
        <v>26012025</v>
      </c>
      <c r="B18127" t="s">
        <v>759</v>
      </c>
      <c r="C18127" t="s">
        <v>499</v>
      </c>
      <c r="D18127" t="s">
        <v>225</v>
      </c>
      <c r="E18127" t="s">
        <v>228</v>
      </c>
      <c r="F18127" t="s">
        <v>229</v>
      </c>
    </row>
    <row r="18128" spans="1:7" x14ac:dyDescent="0.35">
      <c r="A18128">
        <v>26012025</v>
      </c>
      <c r="B18128" t="s">
        <v>828</v>
      </c>
      <c r="C18128" t="s">
        <v>444</v>
      </c>
      <c r="D18128" t="s">
        <v>232</v>
      </c>
      <c r="E18128" t="s">
        <v>101</v>
      </c>
    </row>
    <row r="18129" spans="1:7" x14ac:dyDescent="0.35">
      <c r="A18129">
        <v>26012025</v>
      </c>
      <c r="B18129" t="s">
        <v>841</v>
      </c>
      <c r="C18129" t="s">
        <v>441</v>
      </c>
      <c r="D18129" t="s">
        <v>235</v>
      </c>
      <c r="E18129" t="s">
        <v>236</v>
      </c>
      <c r="F18129" t="s">
        <v>101</v>
      </c>
    </row>
    <row r="18130" spans="1:7" x14ac:dyDescent="0.35">
      <c r="A18130">
        <v>26012025</v>
      </c>
      <c r="B18130" t="s">
        <v>551</v>
      </c>
      <c r="C18130" t="s">
        <v>595</v>
      </c>
      <c r="D18130" t="s">
        <v>235</v>
      </c>
      <c r="E18130" t="s">
        <v>239</v>
      </c>
      <c r="F18130" t="s">
        <v>149</v>
      </c>
    </row>
    <row r="18131" spans="1:7" x14ac:dyDescent="0.35">
      <c r="A18131">
        <v>26012025</v>
      </c>
      <c r="B18131" t="s">
        <v>846</v>
      </c>
      <c r="C18131" t="s">
        <v>609</v>
      </c>
      <c r="D18131" t="s">
        <v>235</v>
      </c>
      <c r="E18131" t="s">
        <v>241</v>
      </c>
      <c r="F18131" t="s">
        <v>101</v>
      </c>
    </row>
    <row r="18132" spans="1:7" x14ac:dyDescent="0.35">
      <c r="A18132">
        <v>26012025</v>
      </c>
      <c r="B18132" t="s">
        <v>836</v>
      </c>
      <c r="C18132" t="s">
        <v>572</v>
      </c>
      <c r="D18132" t="s">
        <v>243</v>
      </c>
      <c r="E18132" t="s">
        <v>101</v>
      </c>
    </row>
    <row r="18133" spans="1:7" x14ac:dyDescent="0.35">
      <c r="A18133">
        <v>26012025</v>
      </c>
      <c r="B18133" t="s">
        <v>822</v>
      </c>
      <c r="C18133" t="s">
        <v>137</v>
      </c>
      <c r="D18133" t="s">
        <v>245</v>
      </c>
      <c r="E18133" t="s">
        <v>246</v>
      </c>
    </row>
    <row r="18134" spans="1:7" x14ac:dyDescent="0.35">
      <c r="A18134">
        <v>26012025</v>
      </c>
      <c r="B18134" t="s">
        <v>874</v>
      </c>
      <c r="C18134" t="s">
        <v>413</v>
      </c>
      <c r="D18134" t="s">
        <v>245</v>
      </c>
      <c r="E18134" t="s">
        <v>249</v>
      </c>
    </row>
    <row r="18135" spans="1:7" x14ac:dyDescent="0.35">
      <c r="A18135">
        <v>26012025</v>
      </c>
      <c r="B18135" t="s">
        <v>836</v>
      </c>
      <c r="C18135" t="s">
        <v>499</v>
      </c>
      <c r="D18135" t="s">
        <v>252</v>
      </c>
      <c r="E18135" t="s">
        <v>101</v>
      </c>
    </row>
    <row r="18136" spans="1:7" x14ac:dyDescent="0.35">
      <c r="A18136">
        <v>26012025</v>
      </c>
      <c r="B18136" t="s">
        <v>836</v>
      </c>
      <c r="C18136" t="s">
        <v>258</v>
      </c>
      <c r="D18136" t="s">
        <v>254</v>
      </c>
    </row>
    <row r="18137" spans="1:7" x14ac:dyDescent="0.35">
      <c r="A18137">
        <v>26012025</v>
      </c>
      <c r="B18137" t="s">
        <v>812</v>
      </c>
      <c r="C18137" t="s">
        <v>206</v>
      </c>
      <c r="D18137" t="s">
        <v>256</v>
      </c>
      <c r="E18137" t="s">
        <v>257</v>
      </c>
      <c r="F18137" t="s">
        <v>236</v>
      </c>
      <c r="G18137" t="s">
        <v>101</v>
      </c>
    </row>
    <row r="18138" spans="1:7" x14ac:dyDescent="0.35">
      <c r="A18138">
        <v>26012025</v>
      </c>
      <c r="B18138" t="s">
        <v>824</v>
      </c>
      <c r="C18138" t="s">
        <v>579</v>
      </c>
      <c r="D18138" t="s">
        <v>260</v>
      </c>
      <c r="E18138" t="s">
        <v>136</v>
      </c>
      <c r="F18138" t="s">
        <v>101</v>
      </c>
    </row>
    <row r="18139" spans="1:7" x14ac:dyDescent="0.35">
      <c r="A18139">
        <v>26012025</v>
      </c>
      <c r="B18139" t="s">
        <v>593</v>
      </c>
      <c r="C18139" t="s">
        <v>261</v>
      </c>
      <c r="D18139" t="s">
        <v>262</v>
      </c>
      <c r="E18139" t="s">
        <v>101</v>
      </c>
    </row>
    <row r="18140" spans="1:7" x14ac:dyDescent="0.35">
      <c r="A18140">
        <v>26012025</v>
      </c>
      <c r="B18140" t="s">
        <v>603</v>
      </c>
      <c r="C18140" t="s">
        <v>264</v>
      </c>
      <c r="D18140" t="s">
        <v>101</v>
      </c>
    </row>
    <row r="18141" spans="1:7" x14ac:dyDescent="0.35">
      <c r="A18141">
        <v>26012025</v>
      </c>
      <c r="B18141" t="s">
        <v>593</v>
      </c>
      <c r="C18141" t="s">
        <v>264</v>
      </c>
      <c r="D18141" t="s">
        <v>149</v>
      </c>
    </row>
    <row r="18142" spans="1:7" x14ac:dyDescent="0.35">
      <c r="A18142">
        <v>26012025</v>
      </c>
      <c r="B18142" t="s">
        <v>828</v>
      </c>
      <c r="C18142" t="s">
        <v>623</v>
      </c>
      <c r="D18142" t="s">
        <v>265</v>
      </c>
      <c r="E18142" t="s">
        <v>101</v>
      </c>
      <c r="F18142" t="s">
        <v>266</v>
      </c>
    </row>
    <row r="18143" spans="1:7" x14ac:dyDescent="0.35">
      <c r="A18143">
        <v>26012025</v>
      </c>
      <c r="B18143" t="s">
        <v>413</v>
      </c>
      <c r="C18143" t="s">
        <v>267</v>
      </c>
      <c r="D18143" t="s">
        <v>101</v>
      </c>
    </row>
    <row r="18144" spans="1:7" x14ac:dyDescent="0.35">
      <c r="A18144">
        <v>26012025</v>
      </c>
      <c r="B18144" t="s">
        <v>719</v>
      </c>
      <c r="C18144" t="s">
        <v>493</v>
      </c>
      <c r="D18144" t="s">
        <v>268</v>
      </c>
    </row>
    <row r="18145" spans="1:9" x14ac:dyDescent="0.35">
      <c r="A18145">
        <v>26012025</v>
      </c>
      <c r="B18145" t="s">
        <v>570</v>
      </c>
      <c r="C18145" t="s">
        <v>270</v>
      </c>
      <c r="D18145" t="s">
        <v>271</v>
      </c>
      <c r="E18145" t="s">
        <v>101</v>
      </c>
    </row>
    <row r="18146" spans="1:9" x14ac:dyDescent="0.35">
      <c r="A18146">
        <v>26012025</v>
      </c>
      <c r="B18146" t="s">
        <v>756</v>
      </c>
      <c r="C18146" t="s">
        <v>596</v>
      </c>
      <c r="D18146" t="s">
        <v>274</v>
      </c>
      <c r="E18146" t="s">
        <v>101</v>
      </c>
    </row>
    <row r="18147" spans="1:9" x14ac:dyDescent="0.35">
      <c r="A18147">
        <v>26012025</v>
      </c>
      <c r="B18147" t="s">
        <v>889</v>
      </c>
      <c r="C18147" t="s">
        <v>511</v>
      </c>
      <c r="D18147" t="s">
        <v>277</v>
      </c>
      <c r="E18147" t="s">
        <v>101</v>
      </c>
    </row>
    <row r="18148" spans="1:9" x14ac:dyDescent="0.35">
      <c r="A18148">
        <v>26012025</v>
      </c>
      <c r="B18148" t="s">
        <v>848</v>
      </c>
      <c r="C18148" t="s">
        <v>495</v>
      </c>
      <c r="D18148" t="s">
        <v>279</v>
      </c>
      <c r="E18148" t="s">
        <v>140</v>
      </c>
      <c r="F18148" t="s">
        <v>280</v>
      </c>
    </row>
    <row r="18149" spans="1:9" x14ac:dyDescent="0.35">
      <c r="A18149">
        <v>26012025</v>
      </c>
      <c r="B18149" t="s">
        <v>281</v>
      </c>
    </row>
    <row r="18150" spans="1:9" x14ac:dyDescent="0.35">
      <c r="A18150">
        <v>26012025</v>
      </c>
      <c r="B18150" t="s">
        <v>827</v>
      </c>
      <c r="C18150" t="s">
        <v>430</v>
      </c>
      <c r="D18150" t="s">
        <v>284</v>
      </c>
      <c r="E18150" t="s">
        <v>101</v>
      </c>
    </row>
    <row r="18151" spans="1:9" x14ac:dyDescent="0.35">
      <c r="A18151">
        <v>26012025</v>
      </c>
      <c r="B18151" t="s">
        <v>838</v>
      </c>
      <c r="C18151" t="s">
        <v>688</v>
      </c>
      <c r="D18151" t="s">
        <v>287</v>
      </c>
      <c r="E18151" t="s">
        <v>101</v>
      </c>
    </row>
    <row r="18152" spans="1:9" x14ac:dyDescent="0.35">
      <c r="A18152">
        <v>26012025</v>
      </c>
      <c r="B18152" t="s">
        <v>573</v>
      </c>
      <c r="C18152" t="s">
        <v>288</v>
      </c>
      <c r="D18152" t="s">
        <v>101</v>
      </c>
    </row>
    <row r="18153" spans="1:9" x14ac:dyDescent="0.35">
      <c r="A18153">
        <v>26012025</v>
      </c>
      <c r="B18153" t="s">
        <v>765</v>
      </c>
      <c r="C18153" t="s">
        <v>290</v>
      </c>
      <c r="D18153" t="s">
        <v>140</v>
      </c>
      <c r="E18153" t="s">
        <v>291</v>
      </c>
    </row>
    <row r="18154" spans="1:9" x14ac:dyDescent="0.35">
      <c r="A18154">
        <v>26012025</v>
      </c>
      <c r="B18154" t="s">
        <v>765</v>
      </c>
      <c r="C18154" t="s">
        <v>623</v>
      </c>
      <c r="D18154" t="s">
        <v>290</v>
      </c>
      <c r="E18154" t="s">
        <v>140</v>
      </c>
      <c r="F18154" t="s">
        <v>294</v>
      </c>
      <c r="G18154" t="s">
        <v>295</v>
      </c>
      <c r="H18154" t="s">
        <v>101</v>
      </c>
    </row>
    <row r="18155" spans="1:9" x14ac:dyDescent="0.35">
      <c r="A18155">
        <v>26012025</v>
      </c>
      <c r="B18155" t="s">
        <v>853</v>
      </c>
      <c r="C18155" t="s">
        <v>501</v>
      </c>
      <c r="D18155" t="s">
        <v>298</v>
      </c>
      <c r="E18155" t="s">
        <v>101</v>
      </c>
    </row>
    <row r="18156" spans="1:9" x14ac:dyDescent="0.35">
      <c r="A18156">
        <v>26012025</v>
      </c>
      <c r="B18156" t="s">
        <v>526</v>
      </c>
      <c r="C18156" t="s">
        <v>300</v>
      </c>
      <c r="D18156" t="s">
        <v>262</v>
      </c>
      <c r="E18156" t="s">
        <v>101</v>
      </c>
    </row>
    <row r="18157" spans="1:9" x14ac:dyDescent="0.35">
      <c r="A18157">
        <v>26012025</v>
      </c>
      <c r="B18157" t="s">
        <v>822</v>
      </c>
      <c r="C18157" t="s">
        <v>477</v>
      </c>
      <c r="D18157" t="s">
        <v>301</v>
      </c>
      <c r="E18157" t="s">
        <v>101</v>
      </c>
    </row>
    <row r="18158" spans="1:9" x14ac:dyDescent="0.35">
      <c r="A18158">
        <v>26012025</v>
      </c>
      <c r="B18158" t="s">
        <v>831</v>
      </c>
      <c r="C18158" t="s">
        <v>218</v>
      </c>
      <c r="D18158" t="s">
        <v>303</v>
      </c>
      <c r="E18158" t="s">
        <v>149</v>
      </c>
    </row>
    <row r="18159" spans="1:9" x14ac:dyDescent="0.35">
      <c r="A18159">
        <v>26012025</v>
      </c>
      <c r="B18159" t="s">
        <v>830</v>
      </c>
      <c r="C18159" t="s">
        <v>714</v>
      </c>
      <c r="D18159" t="s">
        <v>306</v>
      </c>
      <c r="E18159" t="s">
        <v>101</v>
      </c>
    </row>
    <row r="18160" spans="1:9" x14ac:dyDescent="0.35">
      <c r="A18160">
        <v>26012025</v>
      </c>
      <c r="B18160" t="s">
        <v>783</v>
      </c>
      <c r="C18160" t="s">
        <v>520</v>
      </c>
      <c r="D18160" t="s">
        <v>308</v>
      </c>
      <c r="E18160" t="s">
        <v>309</v>
      </c>
      <c r="F18160" t="s">
        <v>310</v>
      </c>
      <c r="G18160" t="s">
        <v>311</v>
      </c>
      <c r="H18160" t="s">
        <v>312</v>
      </c>
      <c r="I18160" t="s">
        <v>101</v>
      </c>
    </row>
    <row r="18161" spans="1:6" x14ac:dyDescent="0.35">
      <c r="A18161">
        <v>26012025</v>
      </c>
      <c r="B18161" t="s">
        <v>755</v>
      </c>
      <c r="C18161" t="s">
        <v>285</v>
      </c>
      <c r="D18161" t="s">
        <v>314</v>
      </c>
      <c r="E18161" t="s">
        <v>315</v>
      </c>
      <c r="F18161" t="s">
        <v>101</v>
      </c>
    </row>
    <row r="18162" spans="1:6" x14ac:dyDescent="0.35">
      <c r="A18162">
        <v>26012025</v>
      </c>
      <c r="B18162" t="s">
        <v>876</v>
      </c>
      <c r="C18162" t="s">
        <v>459</v>
      </c>
      <c r="D18162" t="s">
        <v>314</v>
      </c>
      <c r="E18162" t="s">
        <v>317</v>
      </c>
      <c r="F18162" t="s">
        <v>101</v>
      </c>
    </row>
    <row r="18163" spans="1:6" x14ac:dyDescent="0.35">
      <c r="A18163">
        <v>26012025</v>
      </c>
      <c r="B18163" t="s">
        <v>786</v>
      </c>
      <c r="C18163" t="s">
        <v>137</v>
      </c>
      <c r="D18163" t="s">
        <v>319</v>
      </c>
      <c r="E18163" t="s">
        <v>320</v>
      </c>
      <c r="F18163" t="s">
        <v>321</v>
      </c>
    </row>
    <row r="18164" spans="1:6" x14ac:dyDescent="0.35">
      <c r="A18164">
        <v>26012025</v>
      </c>
      <c r="B18164" t="s">
        <v>765</v>
      </c>
      <c r="C18164" t="s">
        <v>609</v>
      </c>
      <c r="D18164" t="s">
        <v>322</v>
      </c>
      <c r="E18164" t="s">
        <v>101</v>
      </c>
    </row>
    <row r="18165" spans="1:6" x14ac:dyDescent="0.35">
      <c r="A18165">
        <v>26012025</v>
      </c>
      <c r="B18165" t="s">
        <v>847</v>
      </c>
      <c r="C18165" t="s">
        <v>579</v>
      </c>
      <c r="D18165" t="s">
        <v>325</v>
      </c>
      <c r="E18165" t="s">
        <v>101</v>
      </c>
    </row>
    <row r="18166" spans="1:6" x14ac:dyDescent="0.35">
      <c r="A18166">
        <v>26012025</v>
      </c>
      <c r="B18166" t="s">
        <v>877</v>
      </c>
      <c r="C18166" t="s">
        <v>418</v>
      </c>
      <c r="D18166" t="s">
        <v>328</v>
      </c>
      <c r="E18166" t="s">
        <v>101</v>
      </c>
    </row>
    <row r="18167" spans="1:6" x14ac:dyDescent="0.35">
      <c r="A18167">
        <v>26012025</v>
      </c>
      <c r="B18167" t="s">
        <v>464</v>
      </c>
      <c r="C18167" t="s">
        <v>331</v>
      </c>
      <c r="D18167" t="s">
        <v>332</v>
      </c>
      <c r="E18167" t="s">
        <v>101</v>
      </c>
    </row>
    <row r="18168" spans="1:6" x14ac:dyDescent="0.35">
      <c r="A18168">
        <v>26012025</v>
      </c>
      <c r="B18168" t="s">
        <v>630</v>
      </c>
      <c r="C18168" t="s">
        <v>221</v>
      </c>
      <c r="D18168" t="s">
        <v>331</v>
      </c>
      <c r="E18168" t="s">
        <v>335</v>
      </c>
      <c r="F18168" t="s">
        <v>101</v>
      </c>
    </row>
    <row r="18169" spans="1:6" x14ac:dyDescent="0.35">
      <c r="A18169">
        <v>26012025</v>
      </c>
      <c r="B18169" t="s">
        <v>496</v>
      </c>
      <c r="C18169" t="s">
        <v>439</v>
      </c>
      <c r="D18169" t="s">
        <v>331</v>
      </c>
      <c r="E18169" t="s">
        <v>338</v>
      </c>
      <c r="F18169" t="s">
        <v>321</v>
      </c>
    </row>
    <row r="18170" spans="1:6" x14ac:dyDescent="0.35">
      <c r="A18170">
        <v>26012025</v>
      </c>
      <c r="B18170" t="s">
        <v>871</v>
      </c>
      <c r="C18170" t="s">
        <v>634</v>
      </c>
      <c r="D18170" t="s">
        <v>170</v>
      </c>
    </row>
    <row r="18171" spans="1:6" x14ac:dyDescent="0.35">
      <c r="A18171">
        <v>26012025</v>
      </c>
      <c r="B18171" t="s">
        <v>823</v>
      </c>
      <c r="C18171" t="s">
        <v>594</v>
      </c>
      <c r="D18171" t="s">
        <v>341</v>
      </c>
      <c r="E18171" t="s">
        <v>101</v>
      </c>
    </row>
    <row r="18172" spans="1:6" x14ac:dyDescent="0.35">
      <c r="A18172">
        <v>26012025</v>
      </c>
      <c r="B18172" t="s">
        <v>720</v>
      </c>
      <c r="C18172" t="s">
        <v>473</v>
      </c>
      <c r="D18172" t="s">
        <v>343</v>
      </c>
      <c r="E18172" t="s">
        <v>101</v>
      </c>
    </row>
    <row r="18173" spans="1:6" x14ac:dyDescent="0.35">
      <c r="A18173">
        <v>26012025</v>
      </c>
      <c r="B18173" t="s">
        <v>456</v>
      </c>
      <c r="C18173" t="s">
        <v>132</v>
      </c>
      <c r="D18173" t="s">
        <v>344</v>
      </c>
      <c r="E18173" t="s">
        <v>345</v>
      </c>
      <c r="F18173" t="s">
        <v>101</v>
      </c>
    </row>
    <row r="18174" spans="1:6" x14ac:dyDescent="0.35">
      <c r="A18174">
        <v>26012025</v>
      </c>
      <c r="B18174" t="s">
        <v>842</v>
      </c>
      <c r="C18174" t="s">
        <v>508</v>
      </c>
      <c r="D18174" t="s">
        <v>132</v>
      </c>
      <c r="E18174" t="s">
        <v>347</v>
      </c>
      <c r="F18174" t="s">
        <v>101</v>
      </c>
    </row>
    <row r="18175" spans="1:6" x14ac:dyDescent="0.35">
      <c r="A18175">
        <v>26012025</v>
      </c>
      <c r="B18175" t="s">
        <v>864</v>
      </c>
      <c r="C18175" t="s">
        <v>611</v>
      </c>
      <c r="D18175" t="s">
        <v>132</v>
      </c>
      <c r="E18175" t="s">
        <v>348</v>
      </c>
      <c r="F18175" t="s">
        <v>101</v>
      </c>
    </row>
    <row r="18176" spans="1:6" x14ac:dyDescent="0.35">
      <c r="A18176">
        <v>26012025</v>
      </c>
      <c r="B18176" t="s">
        <v>795</v>
      </c>
      <c r="C18176" t="s">
        <v>436</v>
      </c>
      <c r="D18176" t="s">
        <v>132</v>
      </c>
      <c r="E18176" t="s">
        <v>350</v>
      </c>
      <c r="F18176" t="s">
        <v>101</v>
      </c>
    </row>
    <row r="18177" spans="1:8" x14ac:dyDescent="0.35">
      <c r="A18177">
        <v>26012025</v>
      </c>
      <c r="B18177" t="s">
        <v>765</v>
      </c>
      <c r="C18177" t="s">
        <v>444</v>
      </c>
      <c r="D18177" t="s">
        <v>132</v>
      </c>
      <c r="E18177" t="s">
        <v>352</v>
      </c>
      <c r="F18177" t="s">
        <v>101</v>
      </c>
    </row>
    <row r="18178" spans="1:8" x14ac:dyDescent="0.35">
      <c r="A18178">
        <v>26012025</v>
      </c>
      <c r="B18178" t="s">
        <v>850</v>
      </c>
      <c r="C18178" t="s">
        <v>514</v>
      </c>
      <c r="D18178" t="s">
        <v>132</v>
      </c>
      <c r="E18178" t="s">
        <v>133</v>
      </c>
      <c r="F18178" t="s">
        <v>355</v>
      </c>
    </row>
    <row r="18179" spans="1:8" x14ac:dyDescent="0.35">
      <c r="A18179">
        <v>26012025</v>
      </c>
      <c r="B18179" t="s">
        <v>874</v>
      </c>
      <c r="C18179" t="s">
        <v>582</v>
      </c>
      <c r="D18179" t="s">
        <v>132</v>
      </c>
      <c r="E18179" t="s">
        <v>356</v>
      </c>
      <c r="F18179" t="s">
        <v>101</v>
      </c>
    </row>
    <row r="18180" spans="1:8" x14ac:dyDescent="0.35">
      <c r="A18180">
        <v>26012025</v>
      </c>
      <c r="B18180" t="s">
        <v>736</v>
      </c>
      <c r="C18180" t="s">
        <v>554</v>
      </c>
      <c r="D18180" t="s">
        <v>359</v>
      </c>
      <c r="E18180" t="s">
        <v>360</v>
      </c>
      <c r="F18180" t="s">
        <v>101</v>
      </c>
    </row>
    <row r="18181" spans="1:8" x14ac:dyDescent="0.35">
      <c r="A18181">
        <v>26012025</v>
      </c>
      <c r="B18181" t="s">
        <v>872</v>
      </c>
      <c r="C18181" t="s">
        <v>511</v>
      </c>
      <c r="D18181" t="s">
        <v>359</v>
      </c>
      <c r="E18181" t="s">
        <v>362</v>
      </c>
      <c r="F18181" t="s">
        <v>101</v>
      </c>
    </row>
    <row r="18182" spans="1:8" x14ac:dyDescent="0.35">
      <c r="A18182">
        <v>26012025</v>
      </c>
      <c r="B18182" t="s">
        <v>419</v>
      </c>
      <c r="C18182" t="s">
        <v>359</v>
      </c>
      <c r="D18182" t="s">
        <v>362</v>
      </c>
      <c r="E18182" t="s">
        <v>140</v>
      </c>
      <c r="F18182" t="s">
        <v>364</v>
      </c>
      <c r="G18182" t="s">
        <v>101</v>
      </c>
    </row>
    <row r="18183" spans="1:8" x14ac:dyDescent="0.35">
      <c r="A18183">
        <v>26012025</v>
      </c>
      <c r="B18183" t="s">
        <v>764</v>
      </c>
      <c r="C18183" t="s">
        <v>557</v>
      </c>
      <c r="D18183" t="s">
        <v>366</v>
      </c>
      <c r="E18183" t="s">
        <v>257</v>
      </c>
      <c r="F18183" t="s">
        <v>367</v>
      </c>
      <c r="G18183" t="s">
        <v>101</v>
      </c>
    </row>
    <row r="18184" spans="1:8" x14ac:dyDescent="0.35">
      <c r="A18184">
        <v>26012025</v>
      </c>
      <c r="B18184" t="s">
        <v>880</v>
      </c>
      <c r="C18184" t="s">
        <v>557</v>
      </c>
      <c r="D18184" t="s">
        <v>369</v>
      </c>
      <c r="E18184" t="s">
        <v>370</v>
      </c>
      <c r="F18184" t="s">
        <v>101</v>
      </c>
    </row>
    <row r="18185" spans="1:8" x14ac:dyDescent="0.35">
      <c r="A18185">
        <v>26012025</v>
      </c>
      <c r="B18185" t="s">
        <v>848</v>
      </c>
      <c r="C18185" t="s">
        <v>557</v>
      </c>
      <c r="D18185" t="s">
        <v>371</v>
      </c>
      <c r="E18185" t="s">
        <v>101</v>
      </c>
    </row>
    <row r="18186" spans="1:8" x14ac:dyDescent="0.35">
      <c r="A18186">
        <v>26012025</v>
      </c>
      <c r="B18186" t="s">
        <v>775</v>
      </c>
      <c r="C18186" t="s">
        <v>523</v>
      </c>
      <c r="D18186" t="s">
        <v>372</v>
      </c>
      <c r="E18186" t="s">
        <v>101</v>
      </c>
    </row>
    <row r="18187" spans="1:8" x14ac:dyDescent="0.35">
      <c r="A18187">
        <v>26012025</v>
      </c>
      <c r="B18187" t="s">
        <v>700</v>
      </c>
      <c r="C18187" t="s">
        <v>373</v>
      </c>
      <c r="D18187" t="s">
        <v>101</v>
      </c>
    </row>
    <row r="18188" spans="1:8" x14ac:dyDescent="0.35">
      <c r="A18188">
        <v>26012025</v>
      </c>
      <c r="B18188" t="s">
        <v>766</v>
      </c>
      <c r="C18188" t="s">
        <v>520</v>
      </c>
      <c r="D18188" t="s">
        <v>376</v>
      </c>
      <c r="E18188" t="s">
        <v>140</v>
      </c>
      <c r="F18188" t="s">
        <v>331</v>
      </c>
      <c r="G18188" t="s">
        <v>377</v>
      </c>
      <c r="H18188" t="s">
        <v>101</v>
      </c>
    </row>
    <row r="18189" spans="1:8" x14ac:dyDescent="0.35">
      <c r="A18189">
        <v>26012025</v>
      </c>
      <c r="B18189" t="s">
        <v>822</v>
      </c>
      <c r="C18189" t="s">
        <v>514</v>
      </c>
      <c r="D18189" t="s">
        <v>378</v>
      </c>
    </row>
    <row r="18190" spans="1:8" x14ac:dyDescent="0.35">
      <c r="A18190">
        <v>26012025</v>
      </c>
      <c r="B18190" t="s">
        <v>876</v>
      </c>
      <c r="C18190" t="s">
        <v>516</v>
      </c>
      <c r="D18190" t="s">
        <v>380</v>
      </c>
      <c r="E18190" t="s">
        <v>101</v>
      </c>
    </row>
    <row r="18191" spans="1:8" x14ac:dyDescent="0.35">
      <c r="A18191">
        <v>26012025</v>
      </c>
      <c r="B18191" t="s">
        <v>836</v>
      </c>
      <c r="C18191" t="s">
        <v>578</v>
      </c>
      <c r="D18191" t="s">
        <v>382</v>
      </c>
      <c r="E18191" t="s">
        <v>383</v>
      </c>
    </row>
    <row r="18192" spans="1:8" x14ac:dyDescent="0.35">
      <c r="A18192">
        <v>26012025</v>
      </c>
      <c r="B18192" t="s">
        <v>846</v>
      </c>
      <c r="C18192" t="s">
        <v>471</v>
      </c>
      <c r="D18192" t="s">
        <v>385</v>
      </c>
      <c r="E18192" t="s">
        <v>386</v>
      </c>
    </row>
    <row r="18193" spans="1:9" x14ac:dyDescent="0.35">
      <c r="A18193">
        <v>26012025</v>
      </c>
      <c r="B18193" t="s">
        <v>724</v>
      </c>
      <c r="C18193" t="s">
        <v>520</v>
      </c>
      <c r="D18193" t="s">
        <v>388</v>
      </c>
      <c r="E18193" t="s">
        <v>101</v>
      </c>
    </row>
    <row r="18194" spans="1:9" x14ac:dyDescent="0.35">
      <c r="A18194">
        <v>26012025</v>
      </c>
      <c r="B18194" t="s">
        <v>150</v>
      </c>
      <c r="C18194" t="s">
        <v>391</v>
      </c>
      <c r="D18194" t="s">
        <v>101</v>
      </c>
    </row>
    <row r="18195" spans="1:9" x14ac:dyDescent="0.35">
      <c r="A18195">
        <v>26012025</v>
      </c>
      <c r="B18195" t="s">
        <v>833</v>
      </c>
      <c r="C18195" t="s">
        <v>575</v>
      </c>
      <c r="D18195" t="s">
        <v>393</v>
      </c>
    </row>
    <row r="18196" spans="1:9" x14ac:dyDescent="0.35">
      <c r="A18196">
        <v>26012025</v>
      </c>
      <c r="B18196" t="s">
        <v>806</v>
      </c>
      <c r="C18196" t="s">
        <v>581</v>
      </c>
      <c r="D18196" t="s">
        <v>394</v>
      </c>
      <c r="E18196" t="s">
        <v>395</v>
      </c>
      <c r="F18196" t="s">
        <v>101</v>
      </c>
    </row>
    <row r="18197" spans="1:9" x14ac:dyDescent="0.35">
      <c r="A18197">
        <v>26012025</v>
      </c>
      <c r="B18197" t="s">
        <v>396</v>
      </c>
    </row>
    <row r="18198" spans="1:9" x14ac:dyDescent="0.35">
      <c r="A18198">
        <v>26012025</v>
      </c>
      <c r="B18198" t="s">
        <v>496</v>
      </c>
      <c r="C18198" t="s">
        <v>397</v>
      </c>
      <c r="D18198" t="s">
        <v>101</v>
      </c>
    </row>
    <row r="18199" spans="1:9" x14ac:dyDescent="0.35">
      <c r="A18199">
        <v>26012025</v>
      </c>
      <c r="B18199" t="s">
        <v>786</v>
      </c>
      <c r="C18199" t="s">
        <v>518</v>
      </c>
      <c r="D18199" t="s">
        <v>399</v>
      </c>
      <c r="E18199" t="s">
        <v>140</v>
      </c>
      <c r="F18199" t="s">
        <v>400</v>
      </c>
      <c r="G18199" t="s">
        <v>257</v>
      </c>
      <c r="H18199" t="s">
        <v>331</v>
      </c>
      <c r="I18199" t="s">
        <v>401</v>
      </c>
    </row>
    <row r="18200" spans="1:9" x14ac:dyDescent="0.35">
      <c r="A18200">
        <v>26012025</v>
      </c>
      <c r="B18200" t="s">
        <v>831</v>
      </c>
      <c r="C18200" t="s">
        <v>590</v>
      </c>
      <c r="D18200" t="s">
        <v>399</v>
      </c>
      <c r="E18200" t="s">
        <v>187</v>
      </c>
      <c r="F18200" t="s">
        <v>101</v>
      </c>
    </row>
    <row r="18201" spans="1:9" x14ac:dyDescent="0.35">
      <c r="A18201">
        <v>26012025</v>
      </c>
      <c r="B18201" t="s">
        <v>812</v>
      </c>
      <c r="C18201" t="s">
        <v>456</v>
      </c>
      <c r="D18201" t="s">
        <v>399</v>
      </c>
      <c r="E18201" t="s">
        <v>403</v>
      </c>
      <c r="F18201" t="s">
        <v>101</v>
      </c>
    </row>
    <row r="18202" spans="1:9" x14ac:dyDescent="0.35">
      <c r="A18202">
        <v>26012025</v>
      </c>
      <c r="B18202" t="s">
        <v>853</v>
      </c>
      <c r="C18202" t="s">
        <v>419</v>
      </c>
      <c r="D18202" t="s">
        <v>399</v>
      </c>
      <c r="E18202" t="s">
        <v>404</v>
      </c>
      <c r="F18202" t="s">
        <v>101</v>
      </c>
    </row>
    <row r="18203" spans="1:9" x14ac:dyDescent="0.35">
      <c r="A18203">
        <v>25012025</v>
      </c>
      <c r="B18203" t="s">
        <v>718</v>
      </c>
      <c r="C18203" t="s">
        <v>579</v>
      </c>
      <c r="D18203" t="s">
        <v>100</v>
      </c>
      <c r="E18203" t="s">
        <v>101</v>
      </c>
    </row>
    <row r="18204" spans="1:9" x14ac:dyDescent="0.35">
      <c r="A18204">
        <v>25012025</v>
      </c>
      <c r="B18204" t="s">
        <v>831</v>
      </c>
      <c r="C18204" t="s">
        <v>292</v>
      </c>
      <c r="D18204" t="s">
        <v>104</v>
      </c>
      <c r="E18204" t="s">
        <v>101</v>
      </c>
    </row>
    <row r="18205" spans="1:9" x14ac:dyDescent="0.35">
      <c r="A18205">
        <v>25012025</v>
      </c>
      <c r="B18205" t="s">
        <v>802</v>
      </c>
      <c r="C18205" t="s">
        <v>422</v>
      </c>
      <c r="D18205" t="s">
        <v>107</v>
      </c>
      <c r="E18205" t="s">
        <v>108</v>
      </c>
      <c r="F18205" t="s">
        <v>101</v>
      </c>
    </row>
    <row r="18206" spans="1:9" x14ac:dyDescent="0.35">
      <c r="A18206">
        <v>25012025</v>
      </c>
      <c r="B18206" t="s">
        <v>719</v>
      </c>
      <c r="C18206" t="s">
        <v>428</v>
      </c>
      <c r="D18206" t="s">
        <v>111</v>
      </c>
      <c r="E18206" t="s">
        <v>101</v>
      </c>
    </row>
    <row r="18207" spans="1:9" x14ac:dyDescent="0.35">
      <c r="A18207">
        <v>25012025</v>
      </c>
      <c r="B18207" t="s">
        <v>106</v>
      </c>
      <c r="C18207" t="s">
        <v>129</v>
      </c>
      <c r="D18207" t="s">
        <v>114</v>
      </c>
      <c r="E18207" t="s">
        <v>115</v>
      </c>
      <c r="F18207" t="s">
        <v>116</v>
      </c>
    </row>
    <row r="18208" spans="1:9" x14ac:dyDescent="0.35">
      <c r="A18208">
        <v>25012025</v>
      </c>
      <c r="B18208" t="s">
        <v>329</v>
      </c>
      <c r="C18208" t="s">
        <v>197</v>
      </c>
      <c r="D18208" t="s">
        <v>114</v>
      </c>
      <c r="E18208" t="s">
        <v>119</v>
      </c>
      <c r="F18208" t="s">
        <v>120</v>
      </c>
      <c r="G18208" t="s">
        <v>121</v>
      </c>
    </row>
    <row r="18209" spans="1:7" x14ac:dyDescent="0.35">
      <c r="A18209">
        <v>25012025</v>
      </c>
      <c r="B18209" t="s">
        <v>478</v>
      </c>
      <c r="C18209" t="s">
        <v>351</v>
      </c>
      <c r="D18209" t="s">
        <v>114</v>
      </c>
      <c r="E18209" t="s">
        <v>124</v>
      </c>
    </row>
    <row r="18210" spans="1:7" x14ac:dyDescent="0.35">
      <c r="A18210">
        <v>25012025</v>
      </c>
      <c r="B18210" t="s">
        <v>178</v>
      </c>
      <c r="C18210" t="s">
        <v>610</v>
      </c>
      <c r="D18210" t="s">
        <v>114</v>
      </c>
      <c r="E18210" t="s">
        <v>127</v>
      </c>
    </row>
    <row r="18211" spans="1:7" x14ac:dyDescent="0.35">
      <c r="A18211">
        <v>25012025</v>
      </c>
      <c r="B18211" t="s">
        <v>427</v>
      </c>
      <c r="C18211" t="s">
        <v>278</v>
      </c>
      <c r="D18211" t="s">
        <v>114</v>
      </c>
      <c r="E18211" t="s">
        <v>130</v>
      </c>
    </row>
    <row r="18212" spans="1:7" x14ac:dyDescent="0.35">
      <c r="A18212">
        <v>25012025</v>
      </c>
      <c r="B18212" t="s">
        <v>469</v>
      </c>
      <c r="C18212" t="s">
        <v>580</v>
      </c>
      <c r="D18212" t="s">
        <v>114</v>
      </c>
      <c r="E18212" t="s">
        <v>132</v>
      </c>
      <c r="F18212" t="s">
        <v>133</v>
      </c>
    </row>
    <row r="18213" spans="1:7" x14ac:dyDescent="0.35">
      <c r="A18213">
        <v>25012025</v>
      </c>
      <c r="B18213" t="s">
        <v>778</v>
      </c>
      <c r="C18213" t="s">
        <v>346</v>
      </c>
      <c r="D18213" t="s">
        <v>135</v>
      </c>
      <c r="E18213" t="s">
        <v>136</v>
      </c>
    </row>
    <row r="18214" spans="1:7" x14ac:dyDescent="0.35">
      <c r="A18214">
        <v>25012025</v>
      </c>
      <c r="B18214" t="s">
        <v>691</v>
      </c>
      <c r="C18214" t="s">
        <v>444</v>
      </c>
      <c r="D18214" t="s">
        <v>139</v>
      </c>
      <c r="E18214" t="s">
        <v>140</v>
      </c>
      <c r="F18214" t="s">
        <v>141</v>
      </c>
      <c r="G18214" t="s">
        <v>101</v>
      </c>
    </row>
    <row r="18215" spans="1:7" x14ac:dyDescent="0.35">
      <c r="A18215">
        <v>25012025</v>
      </c>
      <c r="B18215" t="s">
        <v>832</v>
      </c>
      <c r="C18215" t="s">
        <v>414</v>
      </c>
      <c r="D18215" t="s">
        <v>144</v>
      </c>
      <c r="E18215" t="s">
        <v>101</v>
      </c>
    </row>
    <row r="18216" spans="1:7" x14ac:dyDescent="0.35">
      <c r="A18216">
        <v>25012025</v>
      </c>
      <c r="B18216" t="s">
        <v>829</v>
      </c>
      <c r="C18216" t="s">
        <v>573</v>
      </c>
      <c r="D18216" t="s">
        <v>147</v>
      </c>
      <c r="E18216" t="s">
        <v>148</v>
      </c>
      <c r="F18216" t="s">
        <v>149</v>
      </c>
    </row>
    <row r="18217" spans="1:7" x14ac:dyDescent="0.35">
      <c r="A18217">
        <v>25012025</v>
      </c>
      <c r="B18217" t="s">
        <v>152</v>
      </c>
      <c r="C18217" t="s">
        <v>140</v>
      </c>
      <c r="D18217" t="s">
        <v>153</v>
      </c>
      <c r="E18217" t="s">
        <v>101</v>
      </c>
    </row>
    <row r="18218" spans="1:7" x14ac:dyDescent="0.35">
      <c r="A18218">
        <v>25012025</v>
      </c>
      <c r="B18218" t="s">
        <v>838</v>
      </c>
      <c r="C18218" t="s">
        <v>644</v>
      </c>
      <c r="D18218" t="s">
        <v>156</v>
      </c>
      <c r="E18218" t="s">
        <v>101</v>
      </c>
    </row>
    <row r="18219" spans="1:7" x14ac:dyDescent="0.35">
      <c r="A18219">
        <v>25012025</v>
      </c>
      <c r="B18219" t="s">
        <v>593</v>
      </c>
      <c r="C18219" t="s">
        <v>159</v>
      </c>
      <c r="D18219" t="s">
        <v>101</v>
      </c>
    </row>
    <row r="18220" spans="1:7" x14ac:dyDescent="0.35">
      <c r="A18220">
        <v>25012025</v>
      </c>
      <c r="B18220" t="s">
        <v>560</v>
      </c>
      <c r="C18220" t="s">
        <v>161</v>
      </c>
      <c r="D18220" t="s">
        <v>101</v>
      </c>
    </row>
    <row r="18221" spans="1:7" x14ac:dyDescent="0.35">
      <c r="A18221">
        <v>25012025</v>
      </c>
      <c r="B18221" t="s">
        <v>565</v>
      </c>
      <c r="C18221" t="s">
        <v>513</v>
      </c>
      <c r="D18221" t="s">
        <v>164</v>
      </c>
      <c r="E18221" t="s">
        <v>101</v>
      </c>
    </row>
    <row r="18222" spans="1:7" x14ac:dyDescent="0.35">
      <c r="A18222">
        <v>25012025</v>
      </c>
      <c r="B18222" t="s">
        <v>783</v>
      </c>
      <c r="C18222" t="s">
        <v>413</v>
      </c>
      <c r="D18222" t="s">
        <v>167</v>
      </c>
    </row>
    <row r="18223" spans="1:7" x14ac:dyDescent="0.35">
      <c r="A18223">
        <v>25012025</v>
      </c>
      <c r="B18223" t="s">
        <v>724</v>
      </c>
      <c r="C18223" t="s">
        <v>436</v>
      </c>
      <c r="D18223" t="s">
        <v>169</v>
      </c>
      <c r="E18223" t="s">
        <v>170</v>
      </c>
      <c r="F18223" t="s">
        <v>101</v>
      </c>
    </row>
    <row r="18224" spans="1:7" x14ac:dyDescent="0.35">
      <c r="A18224">
        <v>25012025</v>
      </c>
      <c r="B18224" t="s">
        <v>886</v>
      </c>
      <c r="C18224" t="s">
        <v>218</v>
      </c>
      <c r="D18224" t="s">
        <v>173</v>
      </c>
      <c r="E18224" t="s">
        <v>101</v>
      </c>
    </row>
    <row r="18225" spans="1:7" x14ac:dyDescent="0.35">
      <c r="A18225">
        <v>25012025</v>
      </c>
      <c r="B18225" t="s">
        <v>768</v>
      </c>
      <c r="C18225" t="s">
        <v>674</v>
      </c>
      <c r="D18225" t="s">
        <v>176</v>
      </c>
      <c r="E18225" t="s">
        <v>101</v>
      </c>
    </row>
    <row r="18226" spans="1:7" x14ac:dyDescent="0.35">
      <c r="A18226">
        <v>25012025</v>
      </c>
      <c r="B18226" t="s">
        <v>764</v>
      </c>
      <c r="C18226" t="s">
        <v>592</v>
      </c>
      <c r="D18226" t="s">
        <v>176</v>
      </c>
      <c r="E18226" t="s">
        <v>149</v>
      </c>
    </row>
    <row r="18227" spans="1:7" x14ac:dyDescent="0.35">
      <c r="A18227">
        <v>25012025</v>
      </c>
      <c r="B18227" t="s">
        <v>833</v>
      </c>
      <c r="C18227" t="s">
        <v>98</v>
      </c>
      <c r="D18227" t="s">
        <v>181</v>
      </c>
      <c r="E18227" t="s">
        <v>182</v>
      </c>
      <c r="F18227" t="s">
        <v>101</v>
      </c>
    </row>
    <row r="18228" spans="1:7" x14ac:dyDescent="0.35">
      <c r="A18228">
        <v>25012025</v>
      </c>
      <c r="B18228" t="s">
        <v>760</v>
      </c>
      <c r="C18228" t="s">
        <v>565</v>
      </c>
      <c r="D18228" t="s">
        <v>184</v>
      </c>
      <c r="E18228" t="s">
        <v>101</v>
      </c>
    </row>
    <row r="18229" spans="1:7" x14ac:dyDescent="0.35">
      <c r="A18229">
        <v>25012025</v>
      </c>
      <c r="B18229" t="s">
        <v>554</v>
      </c>
      <c r="C18229" t="s">
        <v>187</v>
      </c>
      <c r="D18229" t="s">
        <v>101</v>
      </c>
    </row>
    <row r="18230" spans="1:7" x14ac:dyDescent="0.35">
      <c r="A18230">
        <v>25012025</v>
      </c>
      <c r="B18230" t="s">
        <v>767</v>
      </c>
      <c r="C18230" t="s">
        <v>296</v>
      </c>
      <c r="D18230" t="s">
        <v>190</v>
      </c>
      <c r="E18230" t="s">
        <v>191</v>
      </c>
      <c r="F18230" t="s">
        <v>101</v>
      </c>
    </row>
    <row r="18231" spans="1:7" x14ac:dyDescent="0.35">
      <c r="A18231">
        <v>25012025</v>
      </c>
      <c r="B18231" t="s">
        <v>596</v>
      </c>
      <c r="C18231" t="s">
        <v>190</v>
      </c>
      <c r="D18231" t="s">
        <v>194</v>
      </c>
      <c r="E18231" t="s">
        <v>101</v>
      </c>
    </row>
    <row r="18232" spans="1:7" x14ac:dyDescent="0.35">
      <c r="A18232">
        <v>25012025</v>
      </c>
      <c r="B18232" t="s">
        <v>842</v>
      </c>
      <c r="C18232" t="s">
        <v>137</v>
      </c>
      <c r="D18232" t="s">
        <v>190</v>
      </c>
      <c r="E18232" t="s">
        <v>196</v>
      </c>
      <c r="F18232" t="s">
        <v>101</v>
      </c>
    </row>
    <row r="18233" spans="1:7" x14ac:dyDescent="0.35">
      <c r="A18233">
        <v>25012025</v>
      </c>
      <c r="B18233" t="s">
        <v>542</v>
      </c>
      <c r="C18233" t="s">
        <v>198</v>
      </c>
      <c r="D18233" t="s">
        <v>140</v>
      </c>
      <c r="E18233" t="s">
        <v>199</v>
      </c>
      <c r="F18233" t="s">
        <v>200</v>
      </c>
      <c r="G18233" t="s">
        <v>101</v>
      </c>
    </row>
    <row r="18234" spans="1:7" x14ac:dyDescent="0.35">
      <c r="A18234">
        <v>25012025</v>
      </c>
      <c r="B18234" t="s">
        <v>700</v>
      </c>
      <c r="C18234" t="s">
        <v>122</v>
      </c>
      <c r="D18234" t="s">
        <v>61</v>
      </c>
      <c r="E18234" t="s">
        <v>101</v>
      </c>
    </row>
    <row r="18235" spans="1:7" x14ac:dyDescent="0.35">
      <c r="A18235">
        <v>25012025</v>
      </c>
      <c r="B18235" t="s">
        <v>812</v>
      </c>
      <c r="C18235" t="s">
        <v>444</v>
      </c>
      <c r="D18235" t="s">
        <v>205</v>
      </c>
      <c r="E18235" t="s">
        <v>101</v>
      </c>
    </row>
    <row r="18236" spans="1:7" x14ac:dyDescent="0.35">
      <c r="A18236">
        <v>25012025</v>
      </c>
      <c r="B18236" t="s">
        <v>832</v>
      </c>
      <c r="C18236" t="s">
        <v>603</v>
      </c>
      <c r="D18236" t="s">
        <v>208</v>
      </c>
      <c r="E18236" t="s">
        <v>101</v>
      </c>
    </row>
    <row r="18237" spans="1:7" x14ac:dyDescent="0.35">
      <c r="A18237">
        <v>25012025</v>
      </c>
      <c r="B18237" t="s">
        <v>839</v>
      </c>
      <c r="C18237" t="s">
        <v>438</v>
      </c>
      <c r="D18237" t="s">
        <v>210</v>
      </c>
      <c r="E18237" t="s">
        <v>211</v>
      </c>
      <c r="F18237" t="s">
        <v>101</v>
      </c>
    </row>
    <row r="18238" spans="1:7" x14ac:dyDescent="0.35">
      <c r="A18238">
        <v>25012025</v>
      </c>
      <c r="B18238" t="s">
        <v>218</v>
      </c>
      <c r="C18238" t="s">
        <v>154</v>
      </c>
      <c r="D18238" t="s">
        <v>214</v>
      </c>
      <c r="E18238" t="s">
        <v>215</v>
      </c>
      <c r="F18238" t="s">
        <v>101</v>
      </c>
    </row>
    <row r="18239" spans="1:7" x14ac:dyDescent="0.35">
      <c r="A18239">
        <v>25012025</v>
      </c>
      <c r="B18239" t="s">
        <v>827</v>
      </c>
      <c r="C18239" t="s">
        <v>581</v>
      </c>
      <c r="D18239" t="s">
        <v>217</v>
      </c>
      <c r="E18239" t="s">
        <v>101</v>
      </c>
    </row>
    <row r="18240" spans="1:7" x14ac:dyDescent="0.35">
      <c r="A18240">
        <v>25012025</v>
      </c>
      <c r="B18240" t="s">
        <v>628</v>
      </c>
      <c r="C18240" t="s">
        <v>579</v>
      </c>
      <c r="D18240" t="s">
        <v>220</v>
      </c>
      <c r="E18240" t="s">
        <v>101</v>
      </c>
    </row>
    <row r="18241" spans="1:7" x14ac:dyDescent="0.35">
      <c r="A18241">
        <v>25012025</v>
      </c>
      <c r="B18241" t="s">
        <v>783</v>
      </c>
      <c r="C18241" t="s">
        <v>514</v>
      </c>
      <c r="D18241" t="s">
        <v>222</v>
      </c>
    </row>
    <row r="18242" spans="1:7" x14ac:dyDescent="0.35">
      <c r="A18242">
        <v>25012025</v>
      </c>
      <c r="B18242" t="s">
        <v>822</v>
      </c>
      <c r="C18242" t="s">
        <v>611</v>
      </c>
      <c r="D18242" t="s">
        <v>223</v>
      </c>
    </row>
    <row r="18243" spans="1:7" x14ac:dyDescent="0.35">
      <c r="A18243">
        <v>25012025</v>
      </c>
      <c r="B18243" t="s">
        <v>778</v>
      </c>
      <c r="C18243" t="s">
        <v>581</v>
      </c>
      <c r="D18243" t="s">
        <v>225</v>
      </c>
      <c r="E18243" t="s">
        <v>101</v>
      </c>
    </row>
    <row r="18244" spans="1:7" x14ac:dyDescent="0.35">
      <c r="A18244">
        <v>25012025</v>
      </c>
      <c r="B18244" t="s">
        <v>628</v>
      </c>
      <c r="C18244" t="s">
        <v>444</v>
      </c>
      <c r="D18244" t="s">
        <v>225</v>
      </c>
      <c r="E18244" t="s">
        <v>228</v>
      </c>
      <c r="F18244" t="s">
        <v>229</v>
      </c>
    </row>
    <row r="18245" spans="1:7" x14ac:dyDescent="0.35">
      <c r="A18245">
        <v>25012025</v>
      </c>
      <c r="B18245" t="s">
        <v>756</v>
      </c>
      <c r="C18245" t="s">
        <v>418</v>
      </c>
      <c r="D18245" t="s">
        <v>232</v>
      </c>
      <c r="E18245" t="s">
        <v>101</v>
      </c>
    </row>
    <row r="18246" spans="1:7" x14ac:dyDescent="0.35">
      <c r="A18246">
        <v>25012025</v>
      </c>
      <c r="B18246" t="s">
        <v>764</v>
      </c>
      <c r="C18246" t="s">
        <v>504</v>
      </c>
      <c r="D18246" t="s">
        <v>235</v>
      </c>
      <c r="E18246" t="s">
        <v>236</v>
      </c>
      <c r="F18246" t="s">
        <v>101</v>
      </c>
    </row>
    <row r="18247" spans="1:7" x14ac:dyDescent="0.35">
      <c r="A18247">
        <v>25012025</v>
      </c>
      <c r="B18247" t="s">
        <v>474</v>
      </c>
      <c r="C18247" t="s">
        <v>519</v>
      </c>
      <c r="D18247" t="s">
        <v>235</v>
      </c>
      <c r="E18247" t="s">
        <v>239</v>
      </c>
      <c r="F18247" t="s">
        <v>149</v>
      </c>
    </row>
    <row r="18248" spans="1:7" x14ac:dyDescent="0.35">
      <c r="A18248">
        <v>25012025</v>
      </c>
      <c r="B18248" t="s">
        <v>894</v>
      </c>
      <c r="C18248" t="s">
        <v>623</v>
      </c>
      <c r="D18248" t="s">
        <v>235</v>
      </c>
      <c r="E18248" t="s">
        <v>241</v>
      </c>
      <c r="F18248" t="s">
        <v>101</v>
      </c>
    </row>
    <row r="18249" spans="1:7" x14ac:dyDescent="0.35">
      <c r="A18249">
        <v>25012025</v>
      </c>
      <c r="B18249" t="s">
        <v>812</v>
      </c>
      <c r="C18249" t="s">
        <v>572</v>
      </c>
      <c r="D18249" t="s">
        <v>243</v>
      </c>
      <c r="E18249" t="s">
        <v>101</v>
      </c>
    </row>
    <row r="18250" spans="1:7" x14ac:dyDescent="0.35">
      <c r="A18250">
        <v>25012025</v>
      </c>
      <c r="B18250" t="s">
        <v>806</v>
      </c>
      <c r="C18250" t="s">
        <v>424</v>
      </c>
      <c r="D18250" t="s">
        <v>245</v>
      </c>
      <c r="E18250" t="s">
        <v>246</v>
      </c>
    </row>
    <row r="18251" spans="1:7" x14ac:dyDescent="0.35">
      <c r="A18251">
        <v>25012025</v>
      </c>
      <c r="B18251" t="s">
        <v>865</v>
      </c>
      <c r="C18251" t="s">
        <v>628</v>
      </c>
      <c r="D18251" t="s">
        <v>245</v>
      </c>
      <c r="E18251" t="s">
        <v>249</v>
      </c>
    </row>
    <row r="18252" spans="1:7" x14ac:dyDescent="0.35">
      <c r="A18252">
        <v>25012025</v>
      </c>
      <c r="B18252" t="s">
        <v>729</v>
      </c>
      <c r="C18252" t="s">
        <v>368</v>
      </c>
      <c r="D18252" t="s">
        <v>252</v>
      </c>
      <c r="E18252" t="s">
        <v>101</v>
      </c>
    </row>
    <row r="18253" spans="1:7" x14ac:dyDescent="0.35">
      <c r="A18253">
        <v>25012025</v>
      </c>
      <c r="B18253" t="s">
        <v>729</v>
      </c>
      <c r="C18253" t="s">
        <v>598</v>
      </c>
      <c r="D18253" t="s">
        <v>254</v>
      </c>
    </row>
    <row r="18254" spans="1:7" x14ac:dyDescent="0.35">
      <c r="A18254">
        <v>25012025</v>
      </c>
      <c r="B18254" t="s">
        <v>777</v>
      </c>
      <c r="C18254" t="s">
        <v>195</v>
      </c>
      <c r="D18254" t="s">
        <v>256</v>
      </c>
      <c r="E18254" t="s">
        <v>257</v>
      </c>
      <c r="F18254" t="s">
        <v>236</v>
      </c>
      <c r="G18254" t="s">
        <v>101</v>
      </c>
    </row>
    <row r="18255" spans="1:7" x14ac:dyDescent="0.35">
      <c r="A18255">
        <v>25012025</v>
      </c>
      <c r="B18255" t="s">
        <v>775</v>
      </c>
      <c r="C18255" t="s">
        <v>440</v>
      </c>
      <c r="D18255" t="s">
        <v>260</v>
      </c>
      <c r="E18255" t="s">
        <v>136</v>
      </c>
      <c r="F18255" t="s">
        <v>101</v>
      </c>
    </row>
    <row r="18256" spans="1:7" x14ac:dyDescent="0.35">
      <c r="A18256">
        <v>25012025</v>
      </c>
      <c r="B18256" t="s">
        <v>413</v>
      </c>
      <c r="C18256" t="s">
        <v>261</v>
      </c>
      <c r="D18256" t="s">
        <v>262</v>
      </c>
      <c r="E18256" t="s">
        <v>101</v>
      </c>
    </row>
    <row r="18257" spans="1:8" x14ac:dyDescent="0.35">
      <c r="A18257">
        <v>25012025</v>
      </c>
      <c r="B18257" t="s">
        <v>557</v>
      </c>
      <c r="C18257" t="s">
        <v>264</v>
      </c>
      <c r="D18257" t="s">
        <v>101</v>
      </c>
    </row>
    <row r="18258" spans="1:8" x14ac:dyDescent="0.35">
      <c r="A18258">
        <v>25012025</v>
      </c>
      <c r="B18258" t="s">
        <v>590</v>
      </c>
      <c r="C18258" t="s">
        <v>264</v>
      </c>
      <c r="D18258" t="s">
        <v>149</v>
      </c>
    </row>
    <row r="18259" spans="1:8" x14ac:dyDescent="0.35">
      <c r="A18259">
        <v>25012025</v>
      </c>
      <c r="B18259" t="s">
        <v>823</v>
      </c>
      <c r="C18259" t="s">
        <v>218</v>
      </c>
      <c r="D18259" t="s">
        <v>265</v>
      </c>
      <c r="E18259" t="s">
        <v>101</v>
      </c>
      <c r="F18259" t="s">
        <v>266</v>
      </c>
    </row>
    <row r="18260" spans="1:8" x14ac:dyDescent="0.35">
      <c r="A18260">
        <v>25012025</v>
      </c>
      <c r="B18260" t="s">
        <v>218</v>
      </c>
      <c r="C18260" t="s">
        <v>267</v>
      </c>
      <c r="D18260" t="s">
        <v>101</v>
      </c>
    </row>
    <row r="18261" spans="1:8" x14ac:dyDescent="0.35">
      <c r="A18261">
        <v>25012025</v>
      </c>
      <c r="B18261" t="s">
        <v>801</v>
      </c>
      <c r="C18261" t="s">
        <v>591</v>
      </c>
      <c r="D18261" t="s">
        <v>268</v>
      </c>
    </row>
    <row r="18262" spans="1:8" x14ac:dyDescent="0.35">
      <c r="A18262">
        <v>25012025</v>
      </c>
      <c r="B18262" t="s">
        <v>581</v>
      </c>
      <c r="C18262" t="s">
        <v>270</v>
      </c>
      <c r="D18262" t="s">
        <v>271</v>
      </c>
      <c r="E18262" t="s">
        <v>101</v>
      </c>
    </row>
    <row r="18263" spans="1:8" x14ac:dyDescent="0.35">
      <c r="A18263">
        <v>25012025</v>
      </c>
      <c r="B18263" t="s">
        <v>806</v>
      </c>
      <c r="C18263" t="s">
        <v>451</v>
      </c>
      <c r="D18263" t="s">
        <v>274</v>
      </c>
      <c r="E18263" t="s">
        <v>101</v>
      </c>
    </row>
    <row r="18264" spans="1:8" x14ac:dyDescent="0.35">
      <c r="A18264">
        <v>25012025</v>
      </c>
      <c r="B18264" t="s">
        <v>832</v>
      </c>
      <c r="C18264" t="s">
        <v>221</v>
      </c>
      <c r="D18264" t="s">
        <v>277</v>
      </c>
      <c r="E18264" t="s">
        <v>101</v>
      </c>
    </row>
    <row r="18265" spans="1:8" x14ac:dyDescent="0.35">
      <c r="A18265">
        <v>25012025</v>
      </c>
      <c r="B18265" t="s">
        <v>814</v>
      </c>
      <c r="C18265" t="s">
        <v>465</v>
      </c>
      <c r="D18265" t="s">
        <v>279</v>
      </c>
      <c r="E18265" t="s">
        <v>140</v>
      </c>
      <c r="F18265" t="s">
        <v>280</v>
      </c>
    </row>
    <row r="18266" spans="1:8" x14ac:dyDescent="0.35">
      <c r="A18266">
        <v>25012025</v>
      </c>
      <c r="B18266" t="s">
        <v>796</v>
      </c>
      <c r="C18266" t="s">
        <v>218</v>
      </c>
      <c r="D18266" t="s">
        <v>281</v>
      </c>
    </row>
    <row r="18267" spans="1:8" x14ac:dyDescent="0.35">
      <c r="A18267">
        <v>25012025</v>
      </c>
      <c r="B18267" t="s">
        <v>788</v>
      </c>
      <c r="C18267" t="s">
        <v>455</v>
      </c>
      <c r="D18267" t="s">
        <v>284</v>
      </c>
      <c r="E18267" t="s">
        <v>101</v>
      </c>
    </row>
    <row r="18268" spans="1:8" x14ac:dyDescent="0.35">
      <c r="A18268">
        <v>25012025</v>
      </c>
      <c r="B18268" t="s">
        <v>824</v>
      </c>
      <c r="C18268" t="s">
        <v>566</v>
      </c>
      <c r="D18268" t="s">
        <v>287</v>
      </c>
      <c r="E18268" t="s">
        <v>101</v>
      </c>
    </row>
    <row r="18269" spans="1:8" x14ac:dyDescent="0.35">
      <c r="A18269">
        <v>25012025</v>
      </c>
      <c r="B18269" t="s">
        <v>464</v>
      </c>
      <c r="C18269" t="s">
        <v>288</v>
      </c>
      <c r="D18269" t="s">
        <v>101</v>
      </c>
    </row>
    <row r="18270" spans="1:8" x14ac:dyDescent="0.35">
      <c r="A18270">
        <v>25012025</v>
      </c>
      <c r="B18270" t="s">
        <v>721</v>
      </c>
      <c r="C18270" t="s">
        <v>290</v>
      </c>
      <c r="D18270" t="s">
        <v>140</v>
      </c>
      <c r="E18270" t="s">
        <v>291</v>
      </c>
    </row>
    <row r="18271" spans="1:8" x14ac:dyDescent="0.35">
      <c r="A18271">
        <v>25012025</v>
      </c>
      <c r="B18271" t="s">
        <v>822</v>
      </c>
      <c r="C18271" t="s">
        <v>520</v>
      </c>
      <c r="D18271" t="s">
        <v>290</v>
      </c>
      <c r="E18271" t="s">
        <v>140</v>
      </c>
      <c r="F18271" t="s">
        <v>294</v>
      </c>
      <c r="G18271" t="s">
        <v>295</v>
      </c>
      <c r="H18271" t="s">
        <v>101</v>
      </c>
    </row>
    <row r="18272" spans="1:8" x14ac:dyDescent="0.35">
      <c r="A18272">
        <v>25012025</v>
      </c>
      <c r="B18272" t="s">
        <v>839</v>
      </c>
      <c r="C18272" t="s">
        <v>304</v>
      </c>
      <c r="D18272" t="s">
        <v>298</v>
      </c>
      <c r="E18272" t="s">
        <v>101</v>
      </c>
    </row>
    <row r="18273" spans="1:9" x14ac:dyDescent="0.35">
      <c r="A18273">
        <v>25012025</v>
      </c>
      <c r="B18273" t="s">
        <v>608</v>
      </c>
      <c r="C18273" t="s">
        <v>543</v>
      </c>
      <c r="D18273" t="s">
        <v>300</v>
      </c>
      <c r="E18273" t="s">
        <v>262</v>
      </c>
      <c r="F18273" t="s">
        <v>101</v>
      </c>
    </row>
    <row r="18274" spans="1:9" x14ac:dyDescent="0.35">
      <c r="A18274">
        <v>25012025</v>
      </c>
      <c r="B18274" t="s">
        <v>854</v>
      </c>
      <c r="C18274" t="s">
        <v>342</v>
      </c>
      <c r="D18274" t="s">
        <v>301</v>
      </c>
      <c r="E18274" t="s">
        <v>101</v>
      </c>
    </row>
    <row r="18275" spans="1:9" x14ac:dyDescent="0.35">
      <c r="A18275">
        <v>25012025</v>
      </c>
      <c r="B18275" t="s">
        <v>770</v>
      </c>
      <c r="C18275" t="s">
        <v>507</v>
      </c>
      <c r="D18275" t="s">
        <v>303</v>
      </c>
      <c r="E18275" t="s">
        <v>149</v>
      </c>
    </row>
    <row r="18276" spans="1:9" x14ac:dyDescent="0.35">
      <c r="A18276">
        <v>25012025</v>
      </c>
      <c r="B18276" t="s">
        <v>764</v>
      </c>
      <c r="C18276" t="s">
        <v>578</v>
      </c>
      <c r="D18276" t="s">
        <v>306</v>
      </c>
      <c r="E18276" t="s">
        <v>101</v>
      </c>
    </row>
    <row r="18277" spans="1:9" x14ac:dyDescent="0.35">
      <c r="A18277">
        <v>25012025</v>
      </c>
      <c r="B18277" t="s">
        <v>770</v>
      </c>
      <c r="C18277" t="s">
        <v>623</v>
      </c>
      <c r="D18277" t="s">
        <v>308</v>
      </c>
      <c r="E18277" t="s">
        <v>309</v>
      </c>
      <c r="F18277" t="s">
        <v>310</v>
      </c>
      <c r="G18277" t="s">
        <v>311</v>
      </c>
      <c r="H18277" t="s">
        <v>312</v>
      </c>
      <c r="I18277" t="s">
        <v>101</v>
      </c>
    </row>
    <row r="18278" spans="1:9" x14ac:dyDescent="0.35">
      <c r="A18278">
        <v>25012025</v>
      </c>
      <c r="B18278" t="s">
        <v>499</v>
      </c>
      <c r="C18278" t="s">
        <v>154</v>
      </c>
      <c r="D18278" t="s">
        <v>314</v>
      </c>
      <c r="E18278" t="s">
        <v>315</v>
      </c>
      <c r="F18278" t="s">
        <v>101</v>
      </c>
    </row>
    <row r="18279" spans="1:9" x14ac:dyDescent="0.35">
      <c r="A18279">
        <v>25012025</v>
      </c>
      <c r="B18279" t="s">
        <v>661</v>
      </c>
      <c r="C18279" t="s">
        <v>495</v>
      </c>
      <c r="D18279" t="s">
        <v>314</v>
      </c>
      <c r="E18279" t="s">
        <v>317</v>
      </c>
      <c r="F18279" t="s">
        <v>101</v>
      </c>
    </row>
    <row r="18280" spans="1:9" x14ac:dyDescent="0.35">
      <c r="A18280">
        <v>25012025</v>
      </c>
      <c r="B18280" t="s">
        <v>759</v>
      </c>
      <c r="C18280" t="s">
        <v>418</v>
      </c>
      <c r="D18280" t="s">
        <v>319</v>
      </c>
      <c r="E18280" t="s">
        <v>320</v>
      </c>
      <c r="F18280" t="s">
        <v>321</v>
      </c>
    </row>
    <row r="18281" spans="1:9" x14ac:dyDescent="0.35">
      <c r="A18281">
        <v>25012025</v>
      </c>
      <c r="B18281" t="s">
        <v>827</v>
      </c>
      <c r="C18281" t="s">
        <v>218</v>
      </c>
      <c r="D18281" t="s">
        <v>322</v>
      </c>
      <c r="E18281" t="s">
        <v>101</v>
      </c>
    </row>
    <row r="18282" spans="1:9" x14ac:dyDescent="0.35">
      <c r="A18282">
        <v>25012025</v>
      </c>
      <c r="B18282" t="s">
        <v>837</v>
      </c>
      <c r="C18282" t="s">
        <v>218</v>
      </c>
      <c r="D18282" t="s">
        <v>325</v>
      </c>
      <c r="E18282" t="s">
        <v>101</v>
      </c>
    </row>
    <row r="18283" spans="1:9" x14ac:dyDescent="0.35">
      <c r="A18283">
        <v>25012025</v>
      </c>
      <c r="B18283" t="s">
        <v>729</v>
      </c>
      <c r="C18283" t="s">
        <v>589</v>
      </c>
      <c r="D18283" t="s">
        <v>328</v>
      </c>
      <c r="E18283" t="s">
        <v>101</v>
      </c>
    </row>
    <row r="18284" spans="1:9" x14ac:dyDescent="0.35">
      <c r="A18284">
        <v>25012025</v>
      </c>
      <c r="B18284" t="s">
        <v>498</v>
      </c>
      <c r="C18284" t="s">
        <v>331</v>
      </c>
      <c r="D18284" t="s">
        <v>332</v>
      </c>
      <c r="E18284" t="s">
        <v>101</v>
      </c>
    </row>
    <row r="18285" spans="1:9" x14ac:dyDescent="0.35">
      <c r="A18285">
        <v>25012025</v>
      </c>
      <c r="B18285" t="s">
        <v>582</v>
      </c>
      <c r="C18285" t="s">
        <v>269</v>
      </c>
      <c r="D18285" t="s">
        <v>331</v>
      </c>
      <c r="E18285" t="s">
        <v>335</v>
      </c>
      <c r="F18285" t="s">
        <v>101</v>
      </c>
    </row>
    <row r="18286" spans="1:9" x14ac:dyDescent="0.35">
      <c r="A18286">
        <v>25012025</v>
      </c>
      <c r="B18286" t="s">
        <v>137</v>
      </c>
      <c r="C18286" t="s">
        <v>165</v>
      </c>
      <c r="D18286" t="s">
        <v>331</v>
      </c>
      <c r="E18286" t="s">
        <v>338</v>
      </c>
      <c r="F18286" t="s">
        <v>321</v>
      </c>
    </row>
    <row r="18287" spans="1:9" x14ac:dyDescent="0.35">
      <c r="A18287">
        <v>25012025</v>
      </c>
      <c r="B18287" t="s">
        <v>867</v>
      </c>
      <c r="C18287" t="s">
        <v>779</v>
      </c>
      <c r="D18287" t="s">
        <v>170</v>
      </c>
    </row>
    <row r="18288" spans="1:9" x14ac:dyDescent="0.35">
      <c r="A18288">
        <v>25012025</v>
      </c>
      <c r="B18288" t="s">
        <v>824</v>
      </c>
      <c r="C18288" t="s">
        <v>674</v>
      </c>
      <c r="D18288" t="s">
        <v>341</v>
      </c>
      <c r="E18288" t="s">
        <v>101</v>
      </c>
    </row>
    <row r="18289" spans="1:7" x14ac:dyDescent="0.35">
      <c r="A18289">
        <v>25012025</v>
      </c>
      <c r="B18289" t="s">
        <v>724</v>
      </c>
      <c r="C18289" t="s">
        <v>444</v>
      </c>
      <c r="D18289" t="s">
        <v>343</v>
      </c>
      <c r="E18289" t="s">
        <v>101</v>
      </c>
    </row>
    <row r="18290" spans="1:7" x14ac:dyDescent="0.35">
      <c r="A18290">
        <v>25012025</v>
      </c>
      <c r="B18290" t="s">
        <v>183</v>
      </c>
      <c r="C18290" t="s">
        <v>132</v>
      </c>
      <c r="D18290" t="s">
        <v>344</v>
      </c>
      <c r="E18290" t="s">
        <v>345</v>
      </c>
      <c r="F18290" t="s">
        <v>101</v>
      </c>
    </row>
    <row r="18291" spans="1:7" x14ac:dyDescent="0.35">
      <c r="A18291">
        <v>25012025</v>
      </c>
      <c r="B18291" t="s">
        <v>789</v>
      </c>
      <c r="C18291" t="s">
        <v>596</v>
      </c>
      <c r="D18291" t="s">
        <v>132</v>
      </c>
      <c r="E18291" t="s">
        <v>347</v>
      </c>
      <c r="F18291" t="s">
        <v>101</v>
      </c>
    </row>
    <row r="18292" spans="1:7" x14ac:dyDescent="0.35">
      <c r="A18292">
        <v>25012025</v>
      </c>
      <c r="B18292" t="s">
        <v>864</v>
      </c>
      <c r="C18292" t="s">
        <v>583</v>
      </c>
      <c r="D18292" t="s">
        <v>132</v>
      </c>
      <c r="E18292" t="s">
        <v>348</v>
      </c>
      <c r="F18292" t="s">
        <v>101</v>
      </c>
    </row>
    <row r="18293" spans="1:7" x14ac:dyDescent="0.35">
      <c r="A18293">
        <v>25012025</v>
      </c>
      <c r="B18293" t="s">
        <v>573</v>
      </c>
      <c r="C18293" t="s">
        <v>346</v>
      </c>
      <c r="D18293" t="s">
        <v>132</v>
      </c>
      <c r="E18293" t="s">
        <v>350</v>
      </c>
      <c r="F18293" t="s">
        <v>101</v>
      </c>
    </row>
    <row r="18294" spans="1:7" x14ac:dyDescent="0.35">
      <c r="A18294">
        <v>25012025</v>
      </c>
      <c r="B18294" t="s">
        <v>839</v>
      </c>
      <c r="C18294" t="s">
        <v>413</v>
      </c>
      <c r="D18294" t="s">
        <v>132</v>
      </c>
      <c r="E18294" t="s">
        <v>352</v>
      </c>
      <c r="F18294" t="s">
        <v>101</v>
      </c>
    </row>
    <row r="18295" spans="1:7" x14ac:dyDescent="0.35">
      <c r="A18295">
        <v>25012025</v>
      </c>
      <c r="B18295" t="s">
        <v>846</v>
      </c>
      <c r="C18295" t="s">
        <v>582</v>
      </c>
      <c r="D18295" t="s">
        <v>132</v>
      </c>
      <c r="E18295" t="s">
        <v>133</v>
      </c>
      <c r="F18295" t="s">
        <v>355</v>
      </c>
    </row>
    <row r="18296" spans="1:7" x14ac:dyDescent="0.35">
      <c r="A18296">
        <v>25012025</v>
      </c>
      <c r="B18296" t="s">
        <v>842</v>
      </c>
      <c r="C18296" t="s">
        <v>454</v>
      </c>
      <c r="D18296" t="s">
        <v>132</v>
      </c>
      <c r="E18296" t="s">
        <v>356</v>
      </c>
      <c r="F18296" t="s">
        <v>101</v>
      </c>
    </row>
    <row r="18297" spans="1:7" x14ac:dyDescent="0.35">
      <c r="A18297">
        <v>25012025</v>
      </c>
      <c r="B18297" t="s">
        <v>662</v>
      </c>
      <c r="C18297" t="s">
        <v>327</v>
      </c>
      <c r="D18297" t="s">
        <v>359</v>
      </c>
      <c r="E18297" t="s">
        <v>360</v>
      </c>
      <c r="F18297" t="s">
        <v>101</v>
      </c>
    </row>
    <row r="18298" spans="1:7" x14ac:dyDescent="0.35">
      <c r="A18298">
        <v>25012025</v>
      </c>
      <c r="B18298" t="s">
        <v>846</v>
      </c>
      <c r="C18298" t="s">
        <v>556</v>
      </c>
      <c r="D18298" t="s">
        <v>359</v>
      </c>
      <c r="E18298" t="s">
        <v>362</v>
      </c>
      <c r="F18298" t="s">
        <v>101</v>
      </c>
    </row>
    <row r="18299" spans="1:7" x14ac:dyDescent="0.35">
      <c r="A18299">
        <v>25012025</v>
      </c>
      <c r="B18299" t="s">
        <v>514</v>
      </c>
      <c r="C18299" t="s">
        <v>359</v>
      </c>
      <c r="D18299" t="s">
        <v>362</v>
      </c>
      <c r="E18299" t="s">
        <v>140</v>
      </c>
      <c r="F18299" t="s">
        <v>364</v>
      </c>
      <c r="G18299" t="s">
        <v>101</v>
      </c>
    </row>
    <row r="18300" spans="1:7" x14ac:dyDescent="0.35">
      <c r="A18300">
        <v>25012025</v>
      </c>
      <c r="B18300" t="s">
        <v>849</v>
      </c>
      <c r="C18300" t="s">
        <v>573</v>
      </c>
      <c r="D18300" t="s">
        <v>366</v>
      </c>
      <c r="E18300" t="s">
        <v>257</v>
      </c>
      <c r="F18300" t="s">
        <v>367</v>
      </c>
      <c r="G18300" t="s">
        <v>101</v>
      </c>
    </row>
    <row r="18301" spans="1:7" x14ac:dyDescent="0.35">
      <c r="A18301">
        <v>25012025</v>
      </c>
      <c r="B18301" t="s">
        <v>828</v>
      </c>
      <c r="C18301" t="s">
        <v>674</v>
      </c>
      <c r="D18301" t="s">
        <v>369</v>
      </c>
      <c r="E18301" t="s">
        <v>370</v>
      </c>
      <c r="F18301" t="s">
        <v>101</v>
      </c>
    </row>
    <row r="18302" spans="1:7" x14ac:dyDescent="0.35">
      <c r="A18302">
        <v>25012025</v>
      </c>
      <c r="B18302" t="s">
        <v>836</v>
      </c>
      <c r="C18302" t="s">
        <v>542</v>
      </c>
      <c r="D18302" t="s">
        <v>371</v>
      </c>
      <c r="E18302" t="s">
        <v>101</v>
      </c>
    </row>
    <row r="18303" spans="1:7" x14ac:dyDescent="0.35">
      <c r="A18303">
        <v>25012025</v>
      </c>
      <c r="B18303" t="s">
        <v>770</v>
      </c>
      <c r="C18303" t="s">
        <v>651</v>
      </c>
      <c r="D18303" t="s">
        <v>372</v>
      </c>
      <c r="E18303" t="s">
        <v>101</v>
      </c>
    </row>
    <row r="18304" spans="1:7" x14ac:dyDescent="0.35">
      <c r="A18304">
        <v>25012025</v>
      </c>
      <c r="B18304" t="s">
        <v>565</v>
      </c>
      <c r="C18304" t="s">
        <v>373</v>
      </c>
      <c r="D18304" t="s">
        <v>101</v>
      </c>
    </row>
    <row r="18305" spans="1:9" x14ac:dyDescent="0.35">
      <c r="A18305">
        <v>25012025</v>
      </c>
      <c r="B18305" t="s">
        <v>846</v>
      </c>
      <c r="C18305" t="s">
        <v>557</v>
      </c>
      <c r="D18305" t="s">
        <v>376</v>
      </c>
      <c r="E18305" t="s">
        <v>140</v>
      </c>
      <c r="F18305" t="s">
        <v>331</v>
      </c>
      <c r="G18305" t="s">
        <v>377</v>
      </c>
      <c r="H18305" t="s">
        <v>101</v>
      </c>
    </row>
    <row r="18306" spans="1:9" x14ac:dyDescent="0.35">
      <c r="A18306">
        <v>25012025</v>
      </c>
      <c r="B18306" t="s">
        <v>836</v>
      </c>
      <c r="C18306" t="s">
        <v>413</v>
      </c>
      <c r="D18306" t="s">
        <v>378</v>
      </c>
    </row>
    <row r="18307" spans="1:9" x14ac:dyDescent="0.35">
      <c r="A18307">
        <v>25012025</v>
      </c>
      <c r="B18307" t="s">
        <v>760</v>
      </c>
      <c r="C18307" t="s">
        <v>525</v>
      </c>
      <c r="D18307" t="s">
        <v>380</v>
      </c>
      <c r="E18307" t="s">
        <v>101</v>
      </c>
    </row>
    <row r="18308" spans="1:9" x14ac:dyDescent="0.35">
      <c r="A18308">
        <v>25012025</v>
      </c>
      <c r="B18308" t="s">
        <v>765</v>
      </c>
      <c r="C18308" t="s">
        <v>454</v>
      </c>
      <c r="D18308" t="s">
        <v>382</v>
      </c>
      <c r="E18308" t="s">
        <v>383</v>
      </c>
    </row>
    <row r="18309" spans="1:9" x14ac:dyDescent="0.35">
      <c r="A18309">
        <v>25012025</v>
      </c>
      <c r="B18309" t="s">
        <v>812</v>
      </c>
      <c r="C18309" t="s">
        <v>414</v>
      </c>
      <c r="D18309" t="s">
        <v>385</v>
      </c>
      <c r="E18309" t="s">
        <v>386</v>
      </c>
    </row>
    <row r="18310" spans="1:9" x14ac:dyDescent="0.35">
      <c r="A18310">
        <v>25012025</v>
      </c>
      <c r="B18310" t="s">
        <v>822</v>
      </c>
      <c r="C18310" t="s">
        <v>572</v>
      </c>
      <c r="D18310" t="s">
        <v>388</v>
      </c>
      <c r="E18310" t="s">
        <v>101</v>
      </c>
    </row>
    <row r="18311" spans="1:9" x14ac:dyDescent="0.35">
      <c r="A18311">
        <v>25012025</v>
      </c>
      <c r="B18311" t="s">
        <v>476</v>
      </c>
      <c r="C18311" t="s">
        <v>391</v>
      </c>
      <c r="D18311" t="s">
        <v>101</v>
      </c>
    </row>
    <row r="18312" spans="1:9" x14ac:dyDescent="0.35">
      <c r="A18312">
        <v>25012025</v>
      </c>
      <c r="B18312" t="s">
        <v>718</v>
      </c>
      <c r="C18312" t="s">
        <v>285</v>
      </c>
      <c r="D18312" t="s">
        <v>393</v>
      </c>
    </row>
    <row r="18313" spans="1:9" x14ac:dyDescent="0.35">
      <c r="A18313">
        <v>25012025</v>
      </c>
      <c r="B18313" t="s">
        <v>783</v>
      </c>
      <c r="C18313" t="s">
        <v>493</v>
      </c>
      <c r="D18313" t="s">
        <v>394</v>
      </c>
      <c r="E18313" t="s">
        <v>395</v>
      </c>
      <c r="F18313" t="s">
        <v>101</v>
      </c>
    </row>
    <row r="18314" spans="1:9" x14ac:dyDescent="0.35">
      <c r="A18314">
        <v>25012025</v>
      </c>
      <c r="B18314" t="s">
        <v>860</v>
      </c>
      <c r="C18314" t="s">
        <v>292</v>
      </c>
      <c r="D18314" t="s">
        <v>396</v>
      </c>
    </row>
    <row r="18315" spans="1:9" x14ac:dyDescent="0.35">
      <c r="A18315">
        <v>25012025</v>
      </c>
      <c r="B18315" t="s">
        <v>425</v>
      </c>
      <c r="C18315" t="s">
        <v>397</v>
      </c>
      <c r="D18315" t="s">
        <v>101</v>
      </c>
    </row>
    <row r="18316" spans="1:9" x14ac:dyDescent="0.35">
      <c r="A18316">
        <v>25012025</v>
      </c>
      <c r="B18316" t="s">
        <v>813</v>
      </c>
      <c r="C18316" t="s">
        <v>451</v>
      </c>
      <c r="D18316" t="s">
        <v>399</v>
      </c>
      <c r="E18316" t="s">
        <v>140</v>
      </c>
      <c r="F18316" t="s">
        <v>400</v>
      </c>
      <c r="G18316" t="s">
        <v>257</v>
      </c>
      <c r="H18316" t="s">
        <v>331</v>
      </c>
      <c r="I18316" t="s">
        <v>401</v>
      </c>
    </row>
    <row r="18317" spans="1:9" x14ac:dyDescent="0.35">
      <c r="A18317">
        <v>25012025</v>
      </c>
      <c r="B18317" t="s">
        <v>822</v>
      </c>
      <c r="C18317" t="s">
        <v>419</v>
      </c>
      <c r="D18317" t="s">
        <v>399</v>
      </c>
      <c r="E18317" t="s">
        <v>187</v>
      </c>
      <c r="F18317" t="s">
        <v>101</v>
      </c>
    </row>
    <row r="18318" spans="1:9" x14ac:dyDescent="0.35">
      <c r="A18318">
        <v>25012025</v>
      </c>
      <c r="B18318" t="s">
        <v>721</v>
      </c>
      <c r="C18318" t="s">
        <v>455</v>
      </c>
      <c r="D18318" t="s">
        <v>399</v>
      </c>
      <c r="E18318" t="s">
        <v>403</v>
      </c>
      <c r="F18318" t="s">
        <v>101</v>
      </c>
    </row>
    <row r="18319" spans="1:9" x14ac:dyDescent="0.35">
      <c r="A18319">
        <v>25012025</v>
      </c>
      <c r="B18319" t="s">
        <v>746</v>
      </c>
      <c r="C18319" t="s">
        <v>387</v>
      </c>
      <c r="D18319" t="s">
        <v>399</v>
      </c>
      <c r="E18319" t="s">
        <v>404</v>
      </c>
      <c r="F18319" t="s">
        <v>101</v>
      </c>
    </row>
    <row r="18320" spans="1:9" x14ac:dyDescent="0.35">
      <c r="A18320">
        <v>24012025</v>
      </c>
      <c r="B18320" t="s">
        <v>778</v>
      </c>
      <c r="C18320" t="s">
        <v>583</v>
      </c>
      <c r="D18320" t="s">
        <v>100</v>
      </c>
      <c r="E18320" t="s">
        <v>101</v>
      </c>
    </row>
    <row r="18321" spans="1:7" x14ac:dyDescent="0.35">
      <c r="A18321">
        <v>24012025</v>
      </c>
      <c r="B18321" t="s">
        <v>755</v>
      </c>
      <c r="C18321" t="s">
        <v>449</v>
      </c>
      <c r="D18321" t="s">
        <v>104</v>
      </c>
      <c r="E18321" t="s">
        <v>101</v>
      </c>
    </row>
    <row r="18322" spans="1:7" x14ac:dyDescent="0.35">
      <c r="A18322">
        <v>24012025</v>
      </c>
      <c r="B18322" t="s">
        <v>782</v>
      </c>
      <c r="C18322" t="s">
        <v>454</v>
      </c>
      <c r="D18322" t="s">
        <v>107</v>
      </c>
      <c r="E18322" t="s">
        <v>108</v>
      </c>
      <c r="F18322" t="s">
        <v>101</v>
      </c>
    </row>
    <row r="18323" spans="1:7" x14ac:dyDescent="0.35">
      <c r="A18323">
        <v>24012025</v>
      </c>
      <c r="B18323" t="s">
        <v>464</v>
      </c>
      <c r="C18323" t="s">
        <v>272</v>
      </c>
      <c r="D18323" t="s">
        <v>111</v>
      </c>
      <c r="E18323" t="s">
        <v>101</v>
      </c>
    </row>
    <row r="18324" spans="1:7" x14ac:dyDescent="0.35">
      <c r="A18324">
        <v>24012025</v>
      </c>
      <c r="B18324" t="s">
        <v>197</v>
      </c>
      <c r="C18324" t="s">
        <v>503</v>
      </c>
      <c r="D18324" t="s">
        <v>114</v>
      </c>
      <c r="E18324" t="s">
        <v>115</v>
      </c>
      <c r="F18324" t="s">
        <v>116</v>
      </c>
    </row>
    <row r="18325" spans="1:7" x14ac:dyDescent="0.35">
      <c r="A18325">
        <v>24012025</v>
      </c>
      <c r="B18325" t="s">
        <v>329</v>
      </c>
      <c r="C18325" t="s">
        <v>428</v>
      </c>
      <c r="D18325" t="s">
        <v>114</v>
      </c>
      <c r="E18325" t="s">
        <v>119</v>
      </c>
      <c r="F18325" t="s">
        <v>120</v>
      </c>
      <c r="G18325" t="s">
        <v>121</v>
      </c>
    </row>
    <row r="18326" spans="1:7" x14ac:dyDescent="0.35">
      <c r="A18326">
        <v>24012025</v>
      </c>
      <c r="B18326" t="s">
        <v>275</v>
      </c>
      <c r="C18326" t="s">
        <v>482</v>
      </c>
      <c r="D18326" t="s">
        <v>114</v>
      </c>
      <c r="E18326" t="s">
        <v>124</v>
      </c>
    </row>
    <row r="18327" spans="1:7" x14ac:dyDescent="0.35">
      <c r="A18327">
        <v>24012025</v>
      </c>
      <c r="B18327" t="s">
        <v>506</v>
      </c>
      <c r="C18327" t="s">
        <v>118</v>
      </c>
      <c r="D18327" t="s">
        <v>114</v>
      </c>
      <c r="E18327" t="s">
        <v>127</v>
      </c>
    </row>
    <row r="18328" spans="1:7" x14ac:dyDescent="0.35">
      <c r="A18328">
        <v>24012025</v>
      </c>
      <c r="B18328" t="s">
        <v>327</v>
      </c>
      <c r="C18328" t="s">
        <v>231</v>
      </c>
      <c r="D18328" t="s">
        <v>114</v>
      </c>
      <c r="E18328" t="s">
        <v>130</v>
      </c>
    </row>
    <row r="18329" spans="1:7" x14ac:dyDescent="0.35">
      <c r="A18329">
        <v>24012025</v>
      </c>
      <c r="B18329" t="s">
        <v>204</v>
      </c>
      <c r="C18329" t="s">
        <v>580</v>
      </c>
      <c r="D18329" t="s">
        <v>114</v>
      </c>
      <c r="E18329" t="s">
        <v>132</v>
      </c>
      <c r="F18329" t="s">
        <v>133</v>
      </c>
    </row>
    <row r="18330" spans="1:7" x14ac:dyDescent="0.35">
      <c r="A18330">
        <v>24012025</v>
      </c>
      <c r="B18330" t="s">
        <v>760</v>
      </c>
      <c r="C18330" t="s">
        <v>135</v>
      </c>
      <c r="D18330" t="s">
        <v>136</v>
      </c>
    </row>
    <row r="18331" spans="1:7" x14ac:dyDescent="0.35">
      <c r="A18331">
        <v>24012025</v>
      </c>
      <c r="B18331" t="s">
        <v>762</v>
      </c>
      <c r="C18331" t="s">
        <v>137</v>
      </c>
      <c r="D18331" t="s">
        <v>139</v>
      </c>
      <c r="E18331" t="s">
        <v>140</v>
      </c>
      <c r="F18331" t="s">
        <v>141</v>
      </c>
      <c r="G18331" t="s">
        <v>101</v>
      </c>
    </row>
    <row r="18332" spans="1:7" x14ac:dyDescent="0.35">
      <c r="A18332">
        <v>24012025</v>
      </c>
      <c r="B18332" t="s">
        <v>777</v>
      </c>
      <c r="C18332" t="s">
        <v>418</v>
      </c>
      <c r="D18332" t="s">
        <v>144</v>
      </c>
      <c r="E18332" t="s">
        <v>101</v>
      </c>
    </row>
    <row r="18333" spans="1:7" x14ac:dyDescent="0.35">
      <c r="A18333">
        <v>24012025</v>
      </c>
      <c r="B18333" t="s">
        <v>829</v>
      </c>
      <c r="C18333" t="s">
        <v>695</v>
      </c>
      <c r="D18333" t="s">
        <v>147</v>
      </c>
      <c r="E18333" t="s">
        <v>148</v>
      </c>
      <c r="F18333" t="s">
        <v>149</v>
      </c>
    </row>
    <row r="18334" spans="1:7" x14ac:dyDescent="0.35">
      <c r="A18334">
        <v>24012025</v>
      </c>
      <c r="B18334" t="s">
        <v>788</v>
      </c>
      <c r="C18334" t="s">
        <v>218</v>
      </c>
      <c r="D18334" t="s">
        <v>152</v>
      </c>
      <c r="E18334" t="s">
        <v>140</v>
      </c>
      <c r="F18334" t="s">
        <v>153</v>
      </c>
      <c r="G18334" t="s">
        <v>101</v>
      </c>
    </row>
    <row r="18335" spans="1:7" x14ac:dyDescent="0.35">
      <c r="A18335">
        <v>24012025</v>
      </c>
      <c r="B18335" t="s">
        <v>905</v>
      </c>
      <c r="C18335" t="s">
        <v>629</v>
      </c>
      <c r="D18335" t="s">
        <v>156</v>
      </c>
      <c r="E18335" t="s">
        <v>101</v>
      </c>
    </row>
    <row r="18336" spans="1:7" x14ac:dyDescent="0.35">
      <c r="A18336">
        <v>24012025</v>
      </c>
      <c r="B18336" t="s">
        <v>413</v>
      </c>
      <c r="C18336" t="s">
        <v>159</v>
      </c>
      <c r="D18336" t="s">
        <v>101</v>
      </c>
    </row>
    <row r="18337" spans="1:7" x14ac:dyDescent="0.35">
      <c r="A18337">
        <v>24012025</v>
      </c>
      <c r="B18337" t="s">
        <v>578</v>
      </c>
      <c r="C18337" t="s">
        <v>161</v>
      </c>
      <c r="D18337" t="s">
        <v>101</v>
      </c>
    </row>
    <row r="18338" spans="1:7" x14ac:dyDescent="0.35">
      <c r="A18338">
        <v>24012025</v>
      </c>
      <c r="B18338" t="s">
        <v>592</v>
      </c>
      <c r="C18338" t="s">
        <v>203</v>
      </c>
      <c r="D18338" t="s">
        <v>164</v>
      </c>
      <c r="E18338" t="s">
        <v>101</v>
      </c>
    </row>
    <row r="18339" spans="1:7" x14ac:dyDescent="0.35">
      <c r="A18339">
        <v>24012025</v>
      </c>
      <c r="B18339" t="s">
        <v>810</v>
      </c>
      <c r="C18339" t="s">
        <v>137</v>
      </c>
      <c r="D18339" t="s">
        <v>167</v>
      </c>
    </row>
    <row r="18340" spans="1:7" x14ac:dyDescent="0.35">
      <c r="A18340">
        <v>24012025</v>
      </c>
      <c r="B18340" t="s">
        <v>722</v>
      </c>
      <c r="C18340" t="s">
        <v>224</v>
      </c>
      <c r="D18340" t="s">
        <v>169</v>
      </c>
      <c r="E18340" t="s">
        <v>170</v>
      </c>
      <c r="F18340" t="s">
        <v>101</v>
      </c>
    </row>
    <row r="18341" spans="1:7" x14ac:dyDescent="0.35">
      <c r="A18341">
        <v>24012025</v>
      </c>
      <c r="B18341" t="s">
        <v>839</v>
      </c>
      <c r="C18341" t="s">
        <v>565</v>
      </c>
      <c r="D18341" t="s">
        <v>173</v>
      </c>
      <c r="E18341" t="s">
        <v>101</v>
      </c>
    </row>
    <row r="18342" spans="1:7" x14ac:dyDescent="0.35">
      <c r="A18342">
        <v>24012025</v>
      </c>
      <c r="B18342" t="s">
        <v>852</v>
      </c>
      <c r="C18342" t="s">
        <v>602</v>
      </c>
      <c r="D18342" t="s">
        <v>176</v>
      </c>
      <c r="E18342" t="s">
        <v>101</v>
      </c>
    </row>
    <row r="18343" spans="1:7" x14ac:dyDescent="0.35">
      <c r="A18343">
        <v>24012025</v>
      </c>
      <c r="B18343" t="s">
        <v>856</v>
      </c>
      <c r="C18343" t="s">
        <v>758</v>
      </c>
      <c r="D18343" t="s">
        <v>176</v>
      </c>
      <c r="E18343" t="s">
        <v>149</v>
      </c>
    </row>
    <row r="18344" spans="1:7" x14ac:dyDescent="0.35">
      <c r="A18344">
        <v>24012025</v>
      </c>
      <c r="B18344" t="s">
        <v>783</v>
      </c>
      <c r="C18344" t="s">
        <v>454</v>
      </c>
      <c r="D18344" t="s">
        <v>181</v>
      </c>
      <c r="E18344" t="s">
        <v>182</v>
      </c>
      <c r="F18344" t="s">
        <v>101</v>
      </c>
    </row>
    <row r="18345" spans="1:7" x14ac:dyDescent="0.35">
      <c r="A18345">
        <v>24012025</v>
      </c>
      <c r="B18345" t="s">
        <v>870</v>
      </c>
      <c r="C18345" t="s">
        <v>695</v>
      </c>
      <c r="D18345" t="s">
        <v>184</v>
      </c>
      <c r="E18345" t="s">
        <v>101</v>
      </c>
    </row>
    <row r="18346" spans="1:7" x14ac:dyDescent="0.35">
      <c r="A18346">
        <v>24012025</v>
      </c>
      <c r="B18346" t="s">
        <v>591</v>
      </c>
      <c r="C18346" t="s">
        <v>187</v>
      </c>
      <c r="D18346" t="s">
        <v>101</v>
      </c>
    </row>
    <row r="18347" spans="1:7" x14ac:dyDescent="0.35">
      <c r="A18347">
        <v>24012025</v>
      </c>
      <c r="B18347" t="s">
        <v>565</v>
      </c>
      <c r="C18347" t="s">
        <v>138</v>
      </c>
      <c r="D18347" t="s">
        <v>190</v>
      </c>
      <c r="E18347" t="s">
        <v>191</v>
      </c>
      <c r="F18347" t="s">
        <v>101</v>
      </c>
    </row>
    <row r="18348" spans="1:7" x14ac:dyDescent="0.35">
      <c r="A18348">
        <v>24012025</v>
      </c>
      <c r="B18348" t="s">
        <v>608</v>
      </c>
      <c r="C18348" t="s">
        <v>190</v>
      </c>
      <c r="D18348" t="s">
        <v>194</v>
      </c>
      <c r="E18348" t="s">
        <v>101</v>
      </c>
    </row>
    <row r="18349" spans="1:7" x14ac:dyDescent="0.35">
      <c r="A18349">
        <v>24012025</v>
      </c>
      <c r="B18349" t="s">
        <v>788</v>
      </c>
      <c r="C18349" t="s">
        <v>413</v>
      </c>
      <c r="D18349" t="s">
        <v>190</v>
      </c>
      <c r="E18349" t="s">
        <v>196</v>
      </c>
      <c r="F18349" t="s">
        <v>101</v>
      </c>
    </row>
    <row r="18350" spans="1:7" x14ac:dyDescent="0.35">
      <c r="A18350">
        <v>24012025</v>
      </c>
      <c r="B18350" t="s">
        <v>520</v>
      </c>
      <c r="C18350" t="s">
        <v>198</v>
      </c>
      <c r="D18350" t="s">
        <v>140</v>
      </c>
      <c r="E18350" t="s">
        <v>199</v>
      </c>
      <c r="F18350" t="s">
        <v>200</v>
      </c>
      <c r="G18350" t="s">
        <v>101</v>
      </c>
    </row>
    <row r="18351" spans="1:7" x14ac:dyDescent="0.35">
      <c r="A18351">
        <v>24012025</v>
      </c>
      <c r="B18351" t="s">
        <v>474</v>
      </c>
      <c r="C18351" t="s">
        <v>150</v>
      </c>
      <c r="D18351" t="s">
        <v>61</v>
      </c>
      <c r="E18351" t="s">
        <v>101</v>
      </c>
    </row>
    <row r="18352" spans="1:7" x14ac:dyDescent="0.35">
      <c r="A18352">
        <v>24012025</v>
      </c>
      <c r="B18352" t="s">
        <v>812</v>
      </c>
      <c r="C18352" t="s">
        <v>557</v>
      </c>
      <c r="D18352" t="s">
        <v>205</v>
      </c>
      <c r="E18352" t="s">
        <v>101</v>
      </c>
    </row>
    <row r="18353" spans="1:6" x14ac:dyDescent="0.35">
      <c r="A18353">
        <v>24012025</v>
      </c>
      <c r="B18353" t="s">
        <v>876</v>
      </c>
      <c r="C18353" t="s">
        <v>693</v>
      </c>
      <c r="D18353" t="s">
        <v>208</v>
      </c>
      <c r="E18353" t="s">
        <v>101</v>
      </c>
    </row>
    <row r="18354" spans="1:6" x14ac:dyDescent="0.35">
      <c r="A18354">
        <v>24012025</v>
      </c>
      <c r="B18354" t="s">
        <v>777</v>
      </c>
      <c r="C18354" t="s">
        <v>441</v>
      </c>
      <c r="D18354" t="s">
        <v>210</v>
      </c>
      <c r="E18354" t="s">
        <v>211</v>
      </c>
      <c r="F18354" t="s">
        <v>101</v>
      </c>
    </row>
    <row r="18355" spans="1:6" x14ac:dyDescent="0.35">
      <c r="A18355">
        <v>24012025</v>
      </c>
      <c r="B18355" t="s">
        <v>493</v>
      </c>
      <c r="C18355" t="s">
        <v>145</v>
      </c>
      <c r="D18355" t="s">
        <v>214</v>
      </c>
      <c r="E18355" t="s">
        <v>215</v>
      </c>
      <c r="F18355" t="s">
        <v>101</v>
      </c>
    </row>
    <row r="18356" spans="1:6" x14ac:dyDescent="0.35">
      <c r="A18356">
        <v>24012025</v>
      </c>
      <c r="B18356" t="s">
        <v>806</v>
      </c>
      <c r="C18356" t="s">
        <v>636</v>
      </c>
      <c r="D18356" t="s">
        <v>217</v>
      </c>
      <c r="E18356" t="s">
        <v>101</v>
      </c>
    </row>
    <row r="18357" spans="1:6" x14ac:dyDescent="0.35">
      <c r="A18357">
        <v>24012025</v>
      </c>
      <c r="B18357" t="s">
        <v>810</v>
      </c>
      <c r="C18357" t="s">
        <v>609</v>
      </c>
      <c r="D18357" t="s">
        <v>220</v>
      </c>
      <c r="E18357" t="s">
        <v>101</v>
      </c>
    </row>
    <row r="18358" spans="1:6" x14ac:dyDescent="0.35">
      <c r="A18358">
        <v>24012025</v>
      </c>
      <c r="B18358" t="s">
        <v>836</v>
      </c>
      <c r="C18358" t="s">
        <v>557</v>
      </c>
      <c r="D18358" t="s">
        <v>222</v>
      </c>
    </row>
    <row r="18359" spans="1:6" x14ac:dyDescent="0.35">
      <c r="A18359">
        <v>24012025</v>
      </c>
      <c r="B18359" t="s">
        <v>796</v>
      </c>
      <c r="C18359" t="s">
        <v>137</v>
      </c>
      <c r="D18359" t="s">
        <v>223</v>
      </c>
    </row>
    <row r="18360" spans="1:6" x14ac:dyDescent="0.35">
      <c r="A18360">
        <v>24012025</v>
      </c>
      <c r="B18360" t="s">
        <v>755</v>
      </c>
      <c r="C18360" t="s">
        <v>603</v>
      </c>
      <c r="D18360" t="s">
        <v>225</v>
      </c>
      <c r="E18360" t="s">
        <v>101</v>
      </c>
    </row>
    <row r="18361" spans="1:6" x14ac:dyDescent="0.35">
      <c r="A18361">
        <v>24012025</v>
      </c>
      <c r="B18361" t="s">
        <v>751</v>
      </c>
      <c r="C18361" t="s">
        <v>451</v>
      </c>
      <c r="D18361" t="s">
        <v>225</v>
      </c>
      <c r="E18361" t="s">
        <v>228</v>
      </c>
      <c r="F18361" t="s">
        <v>229</v>
      </c>
    </row>
    <row r="18362" spans="1:6" x14ac:dyDescent="0.35">
      <c r="A18362">
        <v>24012025</v>
      </c>
      <c r="B18362" t="s">
        <v>763</v>
      </c>
      <c r="C18362" t="s">
        <v>477</v>
      </c>
      <c r="D18362" t="s">
        <v>232</v>
      </c>
      <c r="E18362" t="s">
        <v>101</v>
      </c>
    </row>
    <row r="18363" spans="1:6" x14ac:dyDescent="0.35">
      <c r="A18363">
        <v>24012025</v>
      </c>
      <c r="B18363" t="s">
        <v>664</v>
      </c>
      <c r="C18363" t="s">
        <v>578</v>
      </c>
      <c r="D18363" t="s">
        <v>235</v>
      </c>
      <c r="E18363" t="s">
        <v>236</v>
      </c>
      <c r="F18363" t="s">
        <v>101</v>
      </c>
    </row>
    <row r="18364" spans="1:6" x14ac:dyDescent="0.35">
      <c r="A18364">
        <v>24012025</v>
      </c>
      <c r="B18364" t="s">
        <v>714</v>
      </c>
      <c r="C18364" t="s">
        <v>226</v>
      </c>
      <c r="D18364" t="s">
        <v>235</v>
      </c>
      <c r="E18364" t="s">
        <v>239</v>
      </c>
      <c r="F18364" t="s">
        <v>149</v>
      </c>
    </row>
    <row r="18365" spans="1:6" x14ac:dyDescent="0.35">
      <c r="A18365">
        <v>24012025</v>
      </c>
      <c r="B18365" t="s">
        <v>881</v>
      </c>
      <c r="C18365" t="s">
        <v>750</v>
      </c>
      <c r="D18365" t="s">
        <v>235</v>
      </c>
      <c r="E18365" t="s">
        <v>241</v>
      </c>
      <c r="F18365" t="s">
        <v>101</v>
      </c>
    </row>
    <row r="18366" spans="1:6" x14ac:dyDescent="0.35">
      <c r="A18366">
        <v>24012025</v>
      </c>
      <c r="B18366" t="s">
        <v>789</v>
      </c>
      <c r="C18366" t="s">
        <v>451</v>
      </c>
      <c r="D18366" t="s">
        <v>243</v>
      </c>
      <c r="E18366" t="s">
        <v>101</v>
      </c>
    </row>
    <row r="18367" spans="1:6" x14ac:dyDescent="0.35">
      <c r="A18367">
        <v>24012025</v>
      </c>
      <c r="B18367" t="s">
        <v>783</v>
      </c>
      <c r="C18367" t="s">
        <v>137</v>
      </c>
      <c r="D18367" t="s">
        <v>245</v>
      </c>
      <c r="E18367" t="s">
        <v>246</v>
      </c>
    </row>
    <row r="18368" spans="1:6" x14ac:dyDescent="0.35">
      <c r="A18368">
        <v>24012025</v>
      </c>
      <c r="B18368" t="s">
        <v>871</v>
      </c>
      <c r="C18368" t="s">
        <v>688</v>
      </c>
      <c r="D18368" t="s">
        <v>245</v>
      </c>
      <c r="E18368" t="s">
        <v>249</v>
      </c>
    </row>
    <row r="18369" spans="1:7" x14ac:dyDescent="0.35">
      <c r="A18369">
        <v>24012025</v>
      </c>
      <c r="B18369" t="s">
        <v>729</v>
      </c>
      <c r="C18369" t="s">
        <v>424</v>
      </c>
      <c r="D18369" t="s">
        <v>252</v>
      </c>
      <c r="E18369" t="s">
        <v>101</v>
      </c>
    </row>
    <row r="18370" spans="1:7" x14ac:dyDescent="0.35">
      <c r="A18370">
        <v>24012025</v>
      </c>
      <c r="B18370" t="s">
        <v>742</v>
      </c>
      <c r="C18370" t="s">
        <v>138</v>
      </c>
      <c r="D18370" t="s">
        <v>254</v>
      </c>
    </row>
    <row r="18371" spans="1:7" x14ac:dyDescent="0.35">
      <c r="A18371">
        <v>24012025</v>
      </c>
      <c r="B18371" t="s">
        <v>777</v>
      </c>
      <c r="C18371" t="s">
        <v>511</v>
      </c>
      <c r="D18371" t="s">
        <v>256</v>
      </c>
      <c r="E18371" t="s">
        <v>257</v>
      </c>
      <c r="F18371" t="s">
        <v>236</v>
      </c>
      <c r="G18371" t="s">
        <v>101</v>
      </c>
    </row>
    <row r="18372" spans="1:7" x14ac:dyDescent="0.35">
      <c r="A18372">
        <v>24012025</v>
      </c>
      <c r="B18372" t="s">
        <v>829</v>
      </c>
      <c r="C18372" t="s">
        <v>608</v>
      </c>
      <c r="D18372" t="s">
        <v>260</v>
      </c>
      <c r="E18372" t="s">
        <v>136</v>
      </c>
      <c r="F18372" t="s">
        <v>101</v>
      </c>
    </row>
    <row r="18373" spans="1:7" x14ac:dyDescent="0.35">
      <c r="A18373">
        <v>24012025</v>
      </c>
      <c r="B18373" t="s">
        <v>557</v>
      </c>
      <c r="C18373" t="s">
        <v>261</v>
      </c>
      <c r="D18373" t="s">
        <v>262</v>
      </c>
      <c r="E18373" t="s">
        <v>101</v>
      </c>
    </row>
    <row r="18374" spans="1:7" x14ac:dyDescent="0.35">
      <c r="A18374">
        <v>24012025</v>
      </c>
      <c r="B18374" t="s">
        <v>603</v>
      </c>
      <c r="C18374" t="s">
        <v>264</v>
      </c>
      <c r="D18374" t="s">
        <v>101</v>
      </c>
    </row>
    <row r="18375" spans="1:7" x14ac:dyDescent="0.35">
      <c r="A18375">
        <v>24012025</v>
      </c>
      <c r="B18375" t="s">
        <v>218</v>
      </c>
      <c r="C18375" t="s">
        <v>264</v>
      </c>
      <c r="D18375" t="s">
        <v>149</v>
      </c>
    </row>
    <row r="18376" spans="1:7" x14ac:dyDescent="0.35">
      <c r="A18376">
        <v>24012025</v>
      </c>
      <c r="B18376" t="s">
        <v>836</v>
      </c>
      <c r="C18376" t="s">
        <v>593</v>
      </c>
      <c r="D18376" t="s">
        <v>265</v>
      </c>
      <c r="E18376" t="s">
        <v>101</v>
      </c>
      <c r="F18376" t="s">
        <v>266</v>
      </c>
    </row>
    <row r="18377" spans="1:7" x14ac:dyDescent="0.35">
      <c r="A18377">
        <v>24012025</v>
      </c>
      <c r="B18377" t="s">
        <v>603</v>
      </c>
      <c r="C18377" t="s">
        <v>267</v>
      </c>
      <c r="D18377" t="s">
        <v>101</v>
      </c>
    </row>
    <row r="18378" spans="1:7" x14ac:dyDescent="0.35">
      <c r="A18378">
        <v>24012025</v>
      </c>
      <c r="B18378" t="s">
        <v>638</v>
      </c>
      <c r="C18378" t="s">
        <v>593</v>
      </c>
      <c r="D18378" t="s">
        <v>268</v>
      </c>
    </row>
    <row r="18379" spans="1:7" x14ac:dyDescent="0.35">
      <c r="A18379">
        <v>24012025</v>
      </c>
      <c r="B18379" t="s">
        <v>714</v>
      </c>
      <c r="C18379" t="s">
        <v>270</v>
      </c>
      <c r="D18379" t="s">
        <v>271</v>
      </c>
      <c r="E18379" t="s">
        <v>101</v>
      </c>
    </row>
    <row r="18380" spans="1:7" x14ac:dyDescent="0.35">
      <c r="A18380">
        <v>24012025</v>
      </c>
      <c r="B18380" t="s">
        <v>831</v>
      </c>
      <c r="C18380" t="s">
        <v>557</v>
      </c>
      <c r="D18380" t="s">
        <v>274</v>
      </c>
      <c r="E18380" t="s">
        <v>101</v>
      </c>
    </row>
    <row r="18381" spans="1:7" x14ac:dyDescent="0.35">
      <c r="A18381">
        <v>24012025</v>
      </c>
      <c r="B18381" t="s">
        <v>801</v>
      </c>
      <c r="C18381" t="s">
        <v>430</v>
      </c>
      <c r="D18381" t="s">
        <v>277</v>
      </c>
      <c r="E18381" t="s">
        <v>101</v>
      </c>
    </row>
    <row r="18382" spans="1:7" x14ac:dyDescent="0.35">
      <c r="A18382">
        <v>24012025</v>
      </c>
      <c r="B18382" t="s">
        <v>769</v>
      </c>
      <c r="C18382" t="s">
        <v>459</v>
      </c>
      <c r="D18382" t="s">
        <v>279</v>
      </c>
      <c r="E18382" t="s">
        <v>140</v>
      </c>
      <c r="F18382" t="s">
        <v>280</v>
      </c>
    </row>
    <row r="18383" spans="1:7" x14ac:dyDescent="0.35">
      <c r="A18383">
        <v>24012025</v>
      </c>
      <c r="B18383" t="s">
        <v>783</v>
      </c>
      <c r="C18383" t="s">
        <v>413</v>
      </c>
      <c r="D18383" t="s">
        <v>281</v>
      </c>
    </row>
    <row r="18384" spans="1:7" x14ac:dyDescent="0.35">
      <c r="A18384">
        <v>24012025</v>
      </c>
      <c r="B18384" t="s">
        <v>763</v>
      </c>
      <c r="C18384" t="s">
        <v>510</v>
      </c>
      <c r="D18384" t="s">
        <v>284</v>
      </c>
      <c r="E18384" t="s">
        <v>101</v>
      </c>
    </row>
    <row r="18385" spans="1:9" x14ac:dyDescent="0.35">
      <c r="A18385">
        <v>24012025</v>
      </c>
      <c r="B18385" t="s">
        <v>921</v>
      </c>
      <c r="C18385" t="s">
        <v>551</v>
      </c>
      <c r="D18385" t="s">
        <v>287</v>
      </c>
      <c r="E18385" t="s">
        <v>101</v>
      </c>
    </row>
    <row r="18386" spans="1:9" x14ac:dyDescent="0.35">
      <c r="A18386">
        <v>24012025</v>
      </c>
      <c r="B18386" t="s">
        <v>583</v>
      </c>
      <c r="C18386" t="s">
        <v>288</v>
      </c>
      <c r="D18386" t="s">
        <v>101</v>
      </c>
    </row>
    <row r="18387" spans="1:9" x14ac:dyDescent="0.35">
      <c r="A18387">
        <v>24012025</v>
      </c>
      <c r="B18387" t="s">
        <v>636</v>
      </c>
      <c r="C18387" t="s">
        <v>290</v>
      </c>
      <c r="D18387" t="s">
        <v>140</v>
      </c>
      <c r="E18387" t="s">
        <v>291</v>
      </c>
    </row>
    <row r="18388" spans="1:9" x14ac:dyDescent="0.35">
      <c r="A18388">
        <v>24012025</v>
      </c>
      <c r="B18388" t="s">
        <v>836</v>
      </c>
      <c r="C18388" t="s">
        <v>557</v>
      </c>
      <c r="D18388" t="s">
        <v>290</v>
      </c>
      <c r="E18388" t="s">
        <v>140</v>
      </c>
      <c r="F18388" t="s">
        <v>294</v>
      </c>
      <c r="G18388" t="s">
        <v>295</v>
      </c>
      <c r="H18388" t="s">
        <v>101</v>
      </c>
    </row>
    <row r="18389" spans="1:9" x14ac:dyDescent="0.35">
      <c r="A18389">
        <v>24012025</v>
      </c>
      <c r="B18389" t="s">
        <v>764</v>
      </c>
      <c r="C18389" t="s">
        <v>137</v>
      </c>
      <c r="D18389" t="s">
        <v>298</v>
      </c>
      <c r="E18389" t="s">
        <v>101</v>
      </c>
    </row>
    <row r="18390" spans="1:9" x14ac:dyDescent="0.35">
      <c r="A18390">
        <v>24012025</v>
      </c>
      <c r="B18390" t="s">
        <v>590</v>
      </c>
      <c r="C18390" t="s">
        <v>595</v>
      </c>
      <c r="D18390" t="s">
        <v>300</v>
      </c>
      <c r="E18390" t="s">
        <v>262</v>
      </c>
      <c r="F18390" t="s">
        <v>101</v>
      </c>
    </row>
    <row r="18391" spans="1:9" x14ac:dyDescent="0.35">
      <c r="A18391">
        <v>24012025</v>
      </c>
      <c r="B18391" t="s">
        <v>770</v>
      </c>
      <c r="C18391" t="s">
        <v>504</v>
      </c>
      <c r="D18391" t="s">
        <v>301</v>
      </c>
      <c r="E18391" t="s">
        <v>101</v>
      </c>
    </row>
    <row r="18392" spans="1:9" x14ac:dyDescent="0.35">
      <c r="A18392">
        <v>24012025</v>
      </c>
      <c r="B18392" t="s">
        <v>849</v>
      </c>
      <c r="C18392" t="s">
        <v>565</v>
      </c>
      <c r="D18392" t="s">
        <v>303</v>
      </c>
      <c r="E18392" t="s">
        <v>149</v>
      </c>
    </row>
    <row r="18393" spans="1:9" x14ac:dyDescent="0.35">
      <c r="A18393">
        <v>24012025</v>
      </c>
      <c r="B18393" t="s">
        <v>838</v>
      </c>
      <c r="C18393" t="s">
        <v>565</v>
      </c>
      <c r="D18393" t="s">
        <v>306</v>
      </c>
      <c r="E18393" t="s">
        <v>101</v>
      </c>
    </row>
    <row r="18394" spans="1:9" x14ac:dyDescent="0.35">
      <c r="A18394">
        <v>24012025</v>
      </c>
      <c r="B18394" t="s">
        <v>893</v>
      </c>
      <c r="C18394" t="s">
        <v>623</v>
      </c>
      <c r="D18394" t="s">
        <v>308</v>
      </c>
      <c r="E18394" t="s">
        <v>309</v>
      </c>
      <c r="F18394" t="s">
        <v>310</v>
      </c>
      <c r="G18394" t="s">
        <v>311</v>
      </c>
      <c r="H18394" t="s">
        <v>312</v>
      </c>
      <c r="I18394" t="s">
        <v>101</v>
      </c>
    </row>
    <row r="18395" spans="1:9" x14ac:dyDescent="0.35">
      <c r="A18395">
        <v>24012025</v>
      </c>
      <c r="B18395" t="s">
        <v>655</v>
      </c>
      <c r="C18395" t="s">
        <v>550</v>
      </c>
      <c r="D18395" t="s">
        <v>314</v>
      </c>
      <c r="E18395" t="s">
        <v>315</v>
      </c>
      <c r="F18395" t="s">
        <v>101</v>
      </c>
    </row>
    <row r="18396" spans="1:9" x14ac:dyDescent="0.35">
      <c r="A18396">
        <v>24012025</v>
      </c>
      <c r="B18396" t="s">
        <v>766</v>
      </c>
      <c r="C18396" t="s">
        <v>474</v>
      </c>
      <c r="D18396" t="s">
        <v>314</v>
      </c>
      <c r="E18396" t="s">
        <v>317</v>
      </c>
      <c r="F18396" t="s">
        <v>101</v>
      </c>
    </row>
    <row r="18397" spans="1:9" x14ac:dyDescent="0.35">
      <c r="A18397">
        <v>24012025</v>
      </c>
      <c r="B18397" t="s">
        <v>812</v>
      </c>
      <c r="C18397" t="s">
        <v>594</v>
      </c>
      <c r="D18397" t="s">
        <v>319</v>
      </c>
      <c r="E18397" t="s">
        <v>320</v>
      </c>
      <c r="F18397" t="s">
        <v>321</v>
      </c>
    </row>
    <row r="18398" spans="1:9" x14ac:dyDescent="0.35">
      <c r="A18398">
        <v>24012025</v>
      </c>
      <c r="B18398" t="s">
        <v>783</v>
      </c>
      <c r="C18398" t="s">
        <v>567</v>
      </c>
      <c r="D18398" t="s">
        <v>322</v>
      </c>
      <c r="E18398" t="s">
        <v>101</v>
      </c>
    </row>
    <row r="18399" spans="1:9" x14ac:dyDescent="0.35">
      <c r="A18399">
        <v>24012025</v>
      </c>
      <c r="B18399" t="s">
        <v>826</v>
      </c>
      <c r="C18399" t="s">
        <v>572</v>
      </c>
      <c r="D18399" t="s">
        <v>325</v>
      </c>
      <c r="E18399" t="s">
        <v>101</v>
      </c>
    </row>
    <row r="18400" spans="1:9" x14ac:dyDescent="0.35">
      <c r="A18400">
        <v>24012025</v>
      </c>
      <c r="B18400" t="s">
        <v>897</v>
      </c>
      <c r="C18400" t="s">
        <v>551</v>
      </c>
      <c r="D18400" t="s">
        <v>328</v>
      </c>
      <c r="E18400" t="s">
        <v>101</v>
      </c>
    </row>
    <row r="18401" spans="1:7" x14ac:dyDescent="0.35">
      <c r="A18401">
        <v>24012025</v>
      </c>
      <c r="B18401" t="s">
        <v>419</v>
      </c>
      <c r="C18401" t="s">
        <v>331</v>
      </c>
      <c r="D18401" t="s">
        <v>332</v>
      </c>
      <c r="E18401" t="s">
        <v>101</v>
      </c>
    </row>
    <row r="18402" spans="1:7" x14ac:dyDescent="0.35">
      <c r="A18402">
        <v>24012025</v>
      </c>
      <c r="B18402" t="s">
        <v>514</v>
      </c>
      <c r="C18402" t="s">
        <v>543</v>
      </c>
      <c r="D18402" t="s">
        <v>331</v>
      </c>
      <c r="E18402" t="s">
        <v>335</v>
      </c>
      <c r="F18402" t="s">
        <v>101</v>
      </c>
    </row>
    <row r="18403" spans="1:7" x14ac:dyDescent="0.35">
      <c r="A18403">
        <v>24012025</v>
      </c>
      <c r="B18403" t="s">
        <v>339</v>
      </c>
      <c r="C18403" t="s">
        <v>521</v>
      </c>
      <c r="D18403" t="s">
        <v>331</v>
      </c>
      <c r="E18403" t="s">
        <v>338</v>
      </c>
      <c r="F18403" t="s">
        <v>321</v>
      </c>
    </row>
    <row r="18404" spans="1:7" x14ac:dyDescent="0.35">
      <c r="A18404">
        <v>24012025</v>
      </c>
      <c r="B18404" t="s">
        <v>873</v>
      </c>
      <c r="C18404" t="s">
        <v>687</v>
      </c>
      <c r="D18404" t="s">
        <v>170</v>
      </c>
    </row>
    <row r="18405" spans="1:7" x14ac:dyDescent="0.35">
      <c r="A18405">
        <v>24012025</v>
      </c>
      <c r="B18405" t="s">
        <v>775</v>
      </c>
      <c r="C18405" t="s">
        <v>518</v>
      </c>
      <c r="D18405" t="s">
        <v>341</v>
      </c>
      <c r="E18405" t="s">
        <v>101</v>
      </c>
    </row>
    <row r="18406" spans="1:7" x14ac:dyDescent="0.35">
      <c r="A18406">
        <v>24012025</v>
      </c>
      <c r="B18406" t="s">
        <v>751</v>
      </c>
      <c r="C18406" t="s">
        <v>218</v>
      </c>
      <c r="D18406" t="s">
        <v>343</v>
      </c>
      <c r="E18406" t="s">
        <v>101</v>
      </c>
    </row>
    <row r="18407" spans="1:7" x14ac:dyDescent="0.35">
      <c r="A18407">
        <v>24012025</v>
      </c>
      <c r="B18407" t="s">
        <v>440</v>
      </c>
      <c r="C18407" t="s">
        <v>132</v>
      </c>
      <c r="D18407" t="s">
        <v>344</v>
      </c>
      <c r="E18407" t="s">
        <v>345</v>
      </c>
      <c r="F18407" t="s">
        <v>101</v>
      </c>
    </row>
    <row r="18408" spans="1:7" x14ac:dyDescent="0.35">
      <c r="A18408">
        <v>24012025</v>
      </c>
      <c r="B18408" t="s">
        <v>755</v>
      </c>
      <c r="C18408" t="s">
        <v>589</v>
      </c>
      <c r="D18408" t="s">
        <v>132</v>
      </c>
      <c r="E18408" t="s">
        <v>347</v>
      </c>
      <c r="F18408" t="s">
        <v>101</v>
      </c>
    </row>
    <row r="18409" spans="1:7" x14ac:dyDescent="0.35">
      <c r="A18409">
        <v>24012025</v>
      </c>
      <c r="B18409" t="s">
        <v>880</v>
      </c>
      <c r="C18409" t="s">
        <v>576</v>
      </c>
      <c r="D18409" t="s">
        <v>132</v>
      </c>
      <c r="E18409" t="s">
        <v>348</v>
      </c>
      <c r="F18409" t="s">
        <v>101</v>
      </c>
    </row>
    <row r="18410" spans="1:7" x14ac:dyDescent="0.35">
      <c r="A18410">
        <v>24012025</v>
      </c>
      <c r="B18410" t="s">
        <v>657</v>
      </c>
      <c r="C18410" t="s">
        <v>651</v>
      </c>
      <c r="D18410" t="s">
        <v>132</v>
      </c>
      <c r="E18410" t="s">
        <v>350</v>
      </c>
      <c r="F18410" t="s">
        <v>101</v>
      </c>
    </row>
    <row r="18411" spans="1:7" x14ac:dyDescent="0.35">
      <c r="A18411">
        <v>24012025</v>
      </c>
      <c r="B18411" t="s">
        <v>778</v>
      </c>
      <c r="C18411" t="s">
        <v>413</v>
      </c>
      <c r="D18411" t="s">
        <v>132</v>
      </c>
      <c r="E18411" t="s">
        <v>352</v>
      </c>
      <c r="F18411" t="s">
        <v>101</v>
      </c>
    </row>
    <row r="18412" spans="1:7" x14ac:dyDescent="0.35">
      <c r="A18412">
        <v>24012025</v>
      </c>
      <c r="B18412" t="s">
        <v>829</v>
      </c>
      <c r="C18412" t="s">
        <v>573</v>
      </c>
      <c r="D18412" t="s">
        <v>132</v>
      </c>
      <c r="E18412" t="s">
        <v>133</v>
      </c>
      <c r="F18412" t="s">
        <v>355</v>
      </c>
    </row>
    <row r="18413" spans="1:7" x14ac:dyDescent="0.35">
      <c r="A18413">
        <v>24012025</v>
      </c>
      <c r="B18413" t="s">
        <v>781</v>
      </c>
      <c r="C18413" t="s">
        <v>419</v>
      </c>
      <c r="D18413" t="s">
        <v>132</v>
      </c>
      <c r="E18413" t="s">
        <v>356</v>
      </c>
      <c r="F18413" t="s">
        <v>101</v>
      </c>
    </row>
    <row r="18414" spans="1:7" x14ac:dyDescent="0.35">
      <c r="A18414">
        <v>24012025</v>
      </c>
      <c r="B18414" t="s">
        <v>557</v>
      </c>
      <c r="C18414" t="s">
        <v>305</v>
      </c>
      <c r="D18414" t="s">
        <v>359</v>
      </c>
      <c r="E18414" t="s">
        <v>360</v>
      </c>
      <c r="F18414" t="s">
        <v>101</v>
      </c>
    </row>
    <row r="18415" spans="1:7" x14ac:dyDescent="0.35">
      <c r="A18415">
        <v>24012025</v>
      </c>
      <c r="B18415" t="s">
        <v>852</v>
      </c>
      <c r="C18415" t="s">
        <v>477</v>
      </c>
      <c r="D18415" t="s">
        <v>359</v>
      </c>
      <c r="E18415" t="s">
        <v>362</v>
      </c>
      <c r="F18415" t="s">
        <v>101</v>
      </c>
    </row>
    <row r="18416" spans="1:7" x14ac:dyDescent="0.35">
      <c r="A18416">
        <v>24012025</v>
      </c>
      <c r="B18416" t="s">
        <v>218</v>
      </c>
      <c r="C18416" t="s">
        <v>359</v>
      </c>
      <c r="D18416" t="s">
        <v>362</v>
      </c>
      <c r="E18416" t="s">
        <v>140</v>
      </c>
      <c r="F18416" t="s">
        <v>364</v>
      </c>
      <c r="G18416" t="s">
        <v>101</v>
      </c>
    </row>
    <row r="18417" spans="1:8" x14ac:dyDescent="0.35">
      <c r="A18417">
        <v>24012025</v>
      </c>
      <c r="B18417" t="s">
        <v>886</v>
      </c>
      <c r="C18417" t="s">
        <v>557</v>
      </c>
      <c r="D18417" t="s">
        <v>366</v>
      </c>
      <c r="E18417" t="s">
        <v>257</v>
      </c>
      <c r="F18417" t="s">
        <v>367</v>
      </c>
      <c r="G18417" t="s">
        <v>101</v>
      </c>
    </row>
    <row r="18418" spans="1:8" x14ac:dyDescent="0.35">
      <c r="A18418">
        <v>24012025</v>
      </c>
      <c r="B18418" t="s">
        <v>833</v>
      </c>
      <c r="C18418" t="s">
        <v>602</v>
      </c>
      <c r="D18418" t="s">
        <v>369</v>
      </c>
      <c r="E18418" t="s">
        <v>370</v>
      </c>
      <c r="F18418" t="s">
        <v>101</v>
      </c>
    </row>
    <row r="18419" spans="1:8" x14ac:dyDescent="0.35">
      <c r="A18419">
        <v>24012025</v>
      </c>
      <c r="B18419" t="s">
        <v>775</v>
      </c>
      <c r="C18419" t="s">
        <v>567</v>
      </c>
      <c r="D18419" t="s">
        <v>371</v>
      </c>
      <c r="E18419" t="s">
        <v>101</v>
      </c>
    </row>
    <row r="18420" spans="1:8" x14ac:dyDescent="0.35">
      <c r="A18420">
        <v>24012025</v>
      </c>
      <c r="B18420" t="s">
        <v>760</v>
      </c>
      <c r="C18420" t="s">
        <v>449</v>
      </c>
      <c r="D18420" t="s">
        <v>372</v>
      </c>
      <c r="E18420" t="s">
        <v>101</v>
      </c>
    </row>
    <row r="18421" spans="1:8" x14ac:dyDescent="0.35">
      <c r="A18421">
        <v>24012025</v>
      </c>
      <c r="B18421" t="s">
        <v>657</v>
      </c>
      <c r="C18421" t="s">
        <v>373</v>
      </c>
      <c r="D18421" t="s">
        <v>101</v>
      </c>
    </row>
    <row r="18422" spans="1:8" x14ac:dyDescent="0.35">
      <c r="A18422">
        <v>24012025</v>
      </c>
      <c r="B18422" t="s">
        <v>886</v>
      </c>
      <c r="C18422" t="s">
        <v>413</v>
      </c>
      <c r="D18422" t="s">
        <v>376</v>
      </c>
      <c r="E18422" t="s">
        <v>140</v>
      </c>
      <c r="F18422" t="s">
        <v>331</v>
      </c>
      <c r="G18422" t="s">
        <v>377</v>
      </c>
      <c r="H18422" t="s">
        <v>101</v>
      </c>
    </row>
    <row r="18423" spans="1:8" x14ac:dyDescent="0.35">
      <c r="A18423">
        <v>24012025</v>
      </c>
      <c r="B18423" t="s">
        <v>830</v>
      </c>
      <c r="C18423" t="s">
        <v>623</v>
      </c>
      <c r="D18423" t="s">
        <v>378</v>
      </c>
    </row>
    <row r="18424" spans="1:8" x14ac:dyDescent="0.35">
      <c r="A18424">
        <v>24012025</v>
      </c>
      <c r="B18424" t="s">
        <v>762</v>
      </c>
      <c r="C18424" t="s">
        <v>339</v>
      </c>
      <c r="D18424" t="s">
        <v>380</v>
      </c>
      <c r="E18424" t="s">
        <v>101</v>
      </c>
    </row>
    <row r="18425" spans="1:8" x14ac:dyDescent="0.35">
      <c r="A18425">
        <v>24012025</v>
      </c>
      <c r="B18425" t="s">
        <v>783</v>
      </c>
      <c r="C18425" t="s">
        <v>444</v>
      </c>
      <c r="D18425" t="s">
        <v>382</v>
      </c>
      <c r="E18425" t="s">
        <v>383</v>
      </c>
    </row>
    <row r="18426" spans="1:8" x14ac:dyDescent="0.35">
      <c r="A18426">
        <v>24012025</v>
      </c>
      <c r="B18426" t="s">
        <v>801</v>
      </c>
      <c r="C18426" t="s">
        <v>419</v>
      </c>
      <c r="D18426" t="s">
        <v>385</v>
      </c>
      <c r="E18426" t="s">
        <v>386</v>
      </c>
    </row>
    <row r="18427" spans="1:8" x14ac:dyDescent="0.35">
      <c r="A18427">
        <v>24012025</v>
      </c>
      <c r="B18427" t="s">
        <v>854</v>
      </c>
      <c r="C18427" t="s">
        <v>514</v>
      </c>
      <c r="D18427" t="s">
        <v>388</v>
      </c>
      <c r="E18427" t="s">
        <v>101</v>
      </c>
    </row>
    <row r="18428" spans="1:8" x14ac:dyDescent="0.35">
      <c r="A18428">
        <v>24012025</v>
      </c>
      <c r="B18428" t="s">
        <v>105</v>
      </c>
      <c r="C18428" t="s">
        <v>391</v>
      </c>
      <c r="D18428" t="s">
        <v>101</v>
      </c>
    </row>
    <row r="18429" spans="1:8" x14ac:dyDescent="0.35">
      <c r="A18429">
        <v>24012025</v>
      </c>
      <c r="B18429" t="s">
        <v>783</v>
      </c>
      <c r="C18429" t="s">
        <v>436</v>
      </c>
      <c r="D18429" t="s">
        <v>393</v>
      </c>
    </row>
    <row r="18430" spans="1:8" x14ac:dyDescent="0.35">
      <c r="A18430">
        <v>24012025</v>
      </c>
      <c r="B18430" t="s">
        <v>781</v>
      </c>
      <c r="C18430" t="s">
        <v>493</v>
      </c>
      <c r="D18430" t="s">
        <v>394</v>
      </c>
      <c r="E18430" t="s">
        <v>395</v>
      </c>
      <c r="F18430" t="s">
        <v>101</v>
      </c>
    </row>
    <row r="18431" spans="1:8" x14ac:dyDescent="0.35">
      <c r="A18431">
        <v>24012025</v>
      </c>
      <c r="B18431" t="s">
        <v>769</v>
      </c>
      <c r="C18431" t="s">
        <v>454</v>
      </c>
      <c r="D18431" t="s">
        <v>396</v>
      </c>
    </row>
    <row r="18432" spans="1:8" x14ac:dyDescent="0.35">
      <c r="A18432">
        <v>24012025</v>
      </c>
      <c r="B18432" t="s">
        <v>504</v>
      </c>
      <c r="C18432" t="s">
        <v>397</v>
      </c>
      <c r="D18432" t="s">
        <v>101</v>
      </c>
    </row>
    <row r="18433" spans="1:9" x14ac:dyDescent="0.35">
      <c r="A18433">
        <v>24012025</v>
      </c>
      <c r="B18433" t="s">
        <v>765</v>
      </c>
      <c r="C18433" t="s">
        <v>590</v>
      </c>
      <c r="D18433" t="s">
        <v>399</v>
      </c>
      <c r="E18433" t="s">
        <v>140</v>
      </c>
      <c r="F18433" t="s">
        <v>400</v>
      </c>
      <c r="G18433" t="s">
        <v>257</v>
      </c>
      <c r="H18433" t="s">
        <v>331</v>
      </c>
      <c r="I18433" t="s">
        <v>401</v>
      </c>
    </row>
    <row r="18434" spans="1:9" x14ac:dyDescent="0.35">
      <c r="A18434">
        <v>24012025</v>
      </c>
      <c r="B18434" t="s">
        <v>849</v>
      </c>
      <c r="C18434" t="s">
        <v>593</v>
      </c>
      <c r="D18434" t="s">
        <v>399</v>
      </c>
      <c r="E18434" t="s">
        <v>187</v>
      </c>
      <c r="F18434" t="s">
        <v>101</v>
      </c>
    </row>
    <row r="18435" spans="1:9" x14ac:dyDescent="0.35">
      <c r="A18435">
        <v>24012025</v>
      </c>
      <c r="B18435" t="s">
        <v>782</v>
      </c>
      <c r="C18435" t="s">
        <v>494</v>
      </c>
      <c r="D18435" t="s">
        <v>399</v>
      </c>
      <c r="E18435" t="s">
        <v>403</v>
      </c>
      <c r="F18435" t="s">
        <v>101</v>
      </c>
    </row>
    <row r="18436" spans="1:9" x14ac:dyDescent="0.35">
      <c r="A18436">
        <v>24012025</v>
      </c>
      <c r="B18436" t="s">
        <v>717</v>
      </c>
      <c r="C18436" t="s">
        <v>609</v>
      </c>
      <c r="D18436" t="s">
        <v>399</v>
      </c>
      <c r="E18436" t="s">
        <v>404</v>
      </c>
      <c r="F18436" t="s">
        <v>101</v>
      </c>
    </row>
    <row r="18437" spans="1:9" x14ac:dyDescent="0.35">
      <c r="A18437">
        <v>23012025</v>
      </c>
      <c r="B18437" t="s">
        <v>764</v>
      </c>
      <c r="C18437" t="s">
        <v>688</v>
      </c>
      <c r="D18437" t="s">
        <v>100</v>
      </c>
      <c r="E18437" t="s">
        <v>101</v>
      </c>
    </row>
    <row r="18438" spans="1:9" x14ac:dyDescent="0.35">
      <c r="A18438">
        <v>23012025</v>
      </c>
      <c r="B18438" t="s">
        <v>905</v>
      </c>
      <c r="C18438" t="s">
        <v>374</v>
      </c>
      <c r="D18438" t="s">
        <v>104</v>
      </c>
      <c r="E18438" t="s">
        <v>101</v>
      </c>
    </row>
    <row r="18439" spans="1:9" x14ac:dyDescent="0.35">
      <c r="A18439">
        <v>23012025</v>
      </c>
      <c r="B18439" t="s">
        <v>897</v>
      </c>
      <c r="C18439" t="s">
        <v>602</v>
      </c>
      <c r="D18439" t="s">
        <v>107</v>
      </c>
      <c r="E18439" t="s">
        <v>108</v>
      </c>
      <c r="F18439" t="s">
        <v>101</v>
      </c>
    </row>
    <row r="18440" spans="1:9" x14ac:dyDescent="0.35">
      <c r="A18440">
        <v>23012025</v>
      </c>
      <c r="B18440" t="s">
        <v>440</v>
      </c>
      <c r="C18440" t="s">
        <v>171</v>
      </c>
      <c r="D18440" t="s">
        <v>111</v>
      </c>
      <c r="E18440" t="s">
        <v>101</v>
      </c>
    </row>
    <row r="18441" spans="1:9" x14ac:dyDescent="0.35">
      <c r="A18441">
        <v>23012025</v>
      </c>
      <c r="B18441" t="s">
        <v>234</v>
      </c>
      <c r="C18441" t="s">
        <v>458</v>
      </c>
      <c r="D18441" t="s">
        <v>114</v>
      </c>
      <c r="E18441" t="s">
        <v>115</v>
      </c>
      <c r="F18441" t="s">
        <v>116</v>
      </c>
    </row>
    <row r="18442" spans="1:9" x14ac:dyDescent="0.35">
      <c r="A18442">
        <v>23012025</v>
      </c>
      <c r="B18442" t="s">
        <v>521</v>
      </c>
      <c r="C18442" t="s">
        <v>151</v>
      </c>
      <c r="D18442" t="s">
        <v>114</v>
      </c>
      <c r="E18442" t="s">
        <v>119</v>
      </c>
      <c r="F18442" t="s">
        <v>120</v>
      </c>
      <c r="G18442" t="s">
        <v>121</v>
      </c>
    </row>
    <row r="18443" spans="1:9" x14ac:dyDescent="0.35">
      <c r="A18443">
        <v>23012025</v>
      </c>
      <c r="B18443" t="s">
        <v>447</v>
      </c>
      <c r="C18443" t="s">
        <v>212</v>
      </c>
      <c r="D18443" t="s">
        <v>114</v>
      </c>
      <c r="E18443" t="s">
        <v>124</v>
      </c>
    </row>
    <row r="18444" spans="1:9" x14ac:dyDescent="0.35">
      <c r="A18444">
        <v>23012025</v>
      </c>
      <c r="B18444" t="s">
        <v>154</v>
      </c>
      <c r="C18444" t="s">
        <v>175</v>
      </c>
      <c r="D18444" t="s">
        <v>114</v>
      </c>
      <c r="E18444" t="s">
        <v>127</v>
      </c>
    </row>
    <row r="18445" spans="1:9" x14ac:dyDescent="0.35">
      <c r="A18445">
        <v>23012025</v>
      </c>
      <c r="B18445" t="s">
        <v>150</v>
      </c>
      <c r="C18445" t="s">
        <v>448</v>
      </c>
      <c r="D18445" t="s">
        <v>114</v>
      </c>
      <c r="E18445" t="s">
        <v>130</v>
      </c>
    </row>
    <row r="18446" spans="1:9" x14ac:dyDescent="0.35">
      <c r="A18446">
        <v>23012025</v>
      </c>
      <c r="B18446" t="s">
        <v>505</v>
      </c>
      <c r="C18446" t="s">
        <v>434</v>
      </c>
      <c r="D18446" t="s">
        <v>114</v>
      </c>
      <c r="E18446" t="s">
        <v>132</v>
      </c>
      <c r="F18446" t="s">
        <v>133</v>
      </c>
    </row>
    <row r="18447" spans="1:9" x14ac:dyDescent="0.35">
      <c r="A18447">
        <v>23012025</v>
      </c>
      <c r="B18447" t="s">
        <v>846</v>
      </c>
      <c r="C18447" t="s">
        <v>466</v>
      </c>
      <c r="D18447" t="s">
        <v>135</v>
      </c>
      <c r="E18447" t="s">
        <v>136</v>
      </c>
    </row>
    <row r="18448" spans="1:9" x14ac:dyDescent="0.35">
      <c r="A18448">
        <v>23012025</v>
      </c>
      <c r="B18448" t="s">
        <v>783</v>
      </c>
      <c r="C18448" t="s">
        <v>591</v>
      </c>
      <c r="D18448" t="s">
        <v>139</v>
      </c>
      <c r="E18448" t="s">
        <v>140</v>
      </c>
      <c r="F18448" t="s">
        <v>141</v>
      </c>
      <c r="G18448" t="s">
        <v>101</v>
      </c>
    </row>
    <row r="18449" spans="1:7" x14ac:dyDescent="0.35">
      <c r="A18449">
        <v>23012025</v>
      </c>
      <c r="B18449" t="s">
        <v>899</v>
      </c>
      <c r="C18449" t="s">
        <v>418</v>
      </c>
      <c r="D18449" t="s">
        <v>144</v>
      </c>
      <c r="E18449" t="s">
        <v>101</v>
      </c>
    </row>
    <row r="18450" spans="1:7" x14ac:dyDescent="0.35">
      <c r="A18450">
        <v>23012025</v>
      </c>
      <c r="B18450" t="s">
        <v>836</v>
      </c>
      <c r="C18450" t="s">
        <v>693</v>
      </c>
      <c r="D18450" t="s">
        <v>147</v>
      </c>
      <c r="E18450" t="s">
        <v>148</v>
      </c>
      <c r="F18450" t="s">
        <v>149</v>
      </c>
    </row>
    <row r="18451" spans="1:7" x14ac:dyDescent="0.35">
      <c r="A18451">
        <v>23012025</v>
      </c>
      <c r="B18451" t="s">
        <v>856</v>
      </c>
      <c r="C18451" t="s">
        <v>218</v>
      </c>
      <c r="D18451" t="s">
        <v>152</v>
      </c>
      <c r="E18451" t="s">
        <v>140</v>
      </c>
      <c r="F18451" t="s">
        <v>153</v>
      </c>
      <c r="G18451" t="s">
        <v>101</v>
      </c>
    </row>
    <row r="18452" spans="1:7" x14ac:dyDescent="0.35">
      <c r="A18452">
        <v>23012025</v>
      </c>
      <c r="B18452" t="s">
        <v>856</v>
      </c>
      <c r="C18452" t="s">
        <v>552</v>
      </c>
      <c r="D18452" t="s">
        <v>156</v>
      </c>
      <c r="E18452" t="s">
        <v>101</v>
      </c>
    </row>
    <row r="18453" spans="1:7" x14ac:dyDescent="0.35">
      <c r="A18453">
        <v>23012025</v>
      </c>
      <c r="B18453" t="s">
        <v>657</v>
      </c>
      <c r="C18453" t="s">
        <v>159</v>
      </c>
      <c r="D18453" t="s">
        <v>101</v>
      </c>
    </row>
    <row r="18454" spans="1:7" x14ac:dyDescent="0.35">
      <c r="A18454">
        <v>23012025</v>
      </c>
      <c r="B18454" t="s">
        <v>514</v>
      </c>
      <c r="C18454" t="s">
        <v>161</v>
      </c>
      <c r="D18454" t="s">
        <v>101</v>
      </c>
    </row>
    <row r="18455" spans="1:7" x14ac:dyDescent="0.35">
      <c r="A18455">
        <v>23012025</v>
      </c>
      <c r="B18455" t="s">
        <v>593</v>
      </c>
      <c r="C18455" t="s">
        <v>450</v>
      </c>
      <c r="D18455" t="s">
        <v>164</v>
      </c>
      <c r="E18455" t="s">
        <v>101</v>
      </c>
    </row>
    <row r="18456" spans="1:7" x14ac:dyDescent="0.35">
      <c r="A18456">
        <v>23012025</v>
      </c>
      <c r="B18456" t="s">
        <v>830</v>
      </c>
      <c r="C18456" t="s">
        <v>218</v>
      </c>
      <c r="D18456" t="s">
        <v>167</v>
      </c>
    </row>
    <row r="18457" spans="1:7" x14ac:dyDescent="0.35">
      <c r="A18457">
        <v>23012025</v>
      </c>
      <c r="B18457" t="s">
        <v>752</v>
      </c>
      <c r="C18457" t="s">
        <v>247</v>
      </c>
      <c r="D18457" t="s">
        <v>169</v>
      </c>
      <c r="E18457" t="s">
        <v>170</v>
      </c>
      <c r="F18457" t="s">
        <v>101</v>
      </c>
    </row>
    <row r="18458" spans="1:7" x14ac:dyDescent="0.35">
      <c r="A18458">
        <v>23012025</v>
      </c>
      <c r="B18458" t="s">
        <v>876</v>
      </c>
      <c r="C18458" t="s">
        <v>579</v>
      </c>
      <c r="D18458" t="s">
        <v>173</v>
      </c>
      <c r="E18458" t="s">
        <v>101</v>
      </c>
    </row>
    <row r="18459" spans="1:7" x14ac:dyDescent="0.35">
      <c r="A18459">
        <v>23012025</v>
      </c>
      <c r="B18459" t="s">
        <v>768</v>
      </c>
      <c r="C18459" t="s">
        <v>510</v>
      </c>
      <c r="D18459" t="s">
        <v>176</v>
      </c>
      <c r="E18459" t="s">
        <v>101</v>
      </c>
    </row>
    <row r="18460" spans="1:7" x14ac:dyDescent="0.35">
      <c r="A18460">
        <v>23012025</v>
      </c>
      <c r="B18460" t="s">
        <v>812</v>
      </c>
      <c r="C18460" t="s">
        <v>592</v>
      </c>
      <c r="D18460" t="s">
        <v>176</v>
      </c>
      <c r="E18460" t="s">
        <v>149</v>
      </c>
    </row>
    <row r="18461" spans="1:7" x14ac:dyDescent="0.35">
      <c r="A18461">
        <v>23012025</v>
      </c>
      <c r="B18461" t="s">
        <v>856</v>
      </c>
      <c r="C18461" t="s">
        <v>339</v>
      </c>
      <c r="D18461" t="s">
        <v>181</v>
      </c>
      <c r="E18461" t="s">
        <v>182</v>
      </c>
      <c r="F18461" t="s">
        <v>101</v>
      </c>
    </row>
    <row r="18462" spans="1:7" x14ac:dyDescent="0.35">
      <c r="A18462">
        <v>23012025</v>
      </c>
      <c r="B18462" t="s">
        <v>860</v>
      </c>
      <c r="C18462" t="s">
        <v>558</v>
      </c>
      <c r="D18462" t="s">
        <v>184</v>
      </c>
      <c r="E18462" t="s">
        <v>101</v>
      </c>
    </row>
    <row r="18463" spans="1:7" x14ac:dyDescent="0.35">
      <c r="A18463">
        <v>23012025</v>
      </c>
      <c r="B18463" t="s">
        <v>247</v>
      </c>
      <c r="C18463" t="s">
        <v>187</v>
      </c>
      <c r="D18463" t="s">
        <v>101</v>
      </c>
    </row>
    <row r="18464" spans="1:7" x14ac:dyDescent="0.35">
      <c r="A18464">
        <v>23012025</v>
      </c>
      <c r="B18464" t="s">
        <v>662</v>
      </c>
      <c r="C18464" t="s">
        <v>183</v>
      </c>
      <c r="D18464" t="s">
        <v>190</v>
      </c>
      <c r="E18464" t="s">
        <v>191</v>
      </c>
      <c r="F18464" t="s">
        <v>101</v>
      </c>
    </row>
    <row r="18465" spans="1:7" x14ac:dyDescent="0.35">
      <c r="A18465">
        <v>23012025</v>
      </c>
      <c r="B18465" t="s">
        <v>590</v>
      </c>
      <c r="C18465" t="s">
        <v>190</v>
      </c>
      <c r="D18465" t="s">
        <v>194</v>
      </c>
      <c r="E18465" t="s">
        <v>101</v>
      </c>
    </row>
    <row r="18466" spans="1:7" x14ac:dyDescent="0.35">
      <c r="A18466">
        <v>23012025</v>
      </c>
      <c r="B18466" t="s">
        <v>849</v>
      </c>
      <c r="C18466" t="s">
        <v>520</v>
      </c>
      <c r="D18466" t="s">
        <v>190</v>
      </c>
      <c r="E18466" t="s">
        <v>196</v>
      </c>
      <c r="F18466" t="s">
        <v>101</v>
      </c>
    </row>
    <row r="18467" spans="1:7" x14ac:dyDescent="0.35">
      <c r="A18467">
        <v>23012025</v>
      </c>
      <c r="B18467" t="s">
        <v>218</v>
      </c>
      <c r="C18467" t="s">
        <v>198</v>
      </c>
      <c r="D18467" t="s">
        <v>140</v>
      </c>
      <c r="E18467" t="s">
        <v>199</v>
      </c>
      <c r="F18467" t="s">
        <v>200</v>
      </c>
      <c r="G18467" t="s">
        <v>101</v>
      </c>
    </row>
    <row r="18468" spans="1:7" x14ac:dyDescent="0.35">
      <c r="A18468">
        <v>23012025</v>
      </c>
      <c r="B18468" t="s">
        <v>474</v>
      </c>
      <c r="C18468" t="s">
        <v>447</v>
      </c>
      <c r="D18468" t="s">
        <v>61</v>
      </c>
      <c r="E18468" t="s">
        <v>101</v>
      </c>
    </row>
    <row r="18469" spans="1:7" x14ac:dyDescent="0.35">
      <c r="A18469">
        <v>23012025</v>
      </c>
      <c r="B18469" t="s">
        <v>830</v>
      </c>
      <c r="C18469" t="s">
        <v>636</v>
      </c>
      <c r="D18469" t="s">
        <v>205</v>
      </c>
      <c r="E18469" t="s">
        <v>101</v>
      </c>
    </row>
    <row r="18470" spans="1:7" x14ac:dyDescent="0.35">
      <c r="A18470">
        <v>23012025</v>
      </c>
      <c r="B18470" t="s">
        <v>838</v>
      </c>
      <c r="C18470" t="s">
        <v>629</v>
      </c>
      <c r="D18470" t="s">
        <v>208</v>
      </c>
      <c r="E18470" t="s">
        <v>101</v>
      </c>
    </row>
    <row r="18471" spans="1:7" x14ac:dyDescent="0.35">
      <c r="A18471">
        <v>23012025</v>
      </c>
      <c r="B18471" t="s">
        <v>830</v>
      </c>
      <c r="C18471" t="s">
        <v>572</v>
      </c>
      <c r="D18471" t="s">
        <v>210</v>
      </c>
      <c r="E18471" t="s">
        <v>211</v>
      </c>
      <c r="F18471" t="s">
        <v>101</v>
      </c>
    </row>
    <row r="18472" spans="1:7" x14ac:dyDescent="0.35">
      <c r="A18472">
        <v>23012025</v>
      </c>
      <c r="B18472" t="s">
        <v>493</v>
      </c>
      <c r="C18472" t="s">
        <v>519</v>
      </c>
      <c r="D18472" t="s">
        <v>214</v>
      </c>
      <c r="E18472" t="s">
        <v>215</v>
      </c>
      <c r="F18472" t="s">
        <v>101</v>
      </c>
    </row>
    <row r="18473" spans="1:7" x14ac:dyDescent="0.35">
      <c r="A18473">
        <v>23012025</v>
      </c>
      <c r="B18473" t="s">
        <v>836</v>
      </c>
      <c r="C18473" t="s">
        <v>413</v>
      </c>
      <c r="D18473" t="s">
        <v>217</v>
      </c>
      <c r="E18473" t="s">
        <v>101</v>
      </c>
    </row>
    <row r="18474" spans="1:7" x14ac:dyDescent="0.35">
      <c r="A18474">
        <v>23012025</v>
      </c>
      <c r="B18474" t="s">
        <v>877</v>
      </c>
      <c r="C18474" t="s">
        <v>657</v>
      </c>
      <c r="D18474" t="s">
        <v>220</v>
      </c>
      <c r="E18474" t="s">
        <v>101</v>
      </c>
    </row>
    <row r="18475" spans="1:7" x14ac:dyDescent="0.35">
      <c r="A18475">
        <v>23012025</v>
      </c>
      <c r="B18475" t="s">
        <v>874</v>
      </c>
      <c r="C18475" t="s">
        <v>557</v>
      </c>
      <c r="D18475" t="s">
        <v>222</v>
      </c>
    </row>
    <row r="18476" spans="1:7" x14ac:dyDescent="0.35">
      <c r="A18476">
        <v>23012025</v>
      </c>
      <c r="B18476" t="s">
        <v>844</v>
      </c>
      <c r="C18476" t="s">
        <v>415</v>
      </c>
      <c r="D18476" t="s">
        <v>223</v>
      </c>
    </row>
    <row r="18477" spans="1:7" x14ac:dyDescent="0.35">
      <c r="A18477">
        <v>23012025</v>
      </c>
      <c r="B18477" t="s">
        <v>729</v>
      </c>
      <c r="C18477" t="s">
        <v>413</v>
      </c>
      <c r="D18477" t="s">
        <v>225</v>
      </c>
      <c r="E18477" t="s">
        <v>101</v>
      </c>
    </row>
    <row r="18478" spans="1:7" x14ac:dyDescent="0.35">
      <c r="A18478">
        <v>23012025</v>
      </c>
      <c r="B18478" t="s">
        <v>717</v>
      </c>
      <c r="C18478" t="s">
        <v>518</v>
      </c>
      <c r="D18478" t="s">
        <v>225</v>
      </c>
      <c r="E18478" t="s">
        <v>228</v>
      </c>
      <c r="F18478" t="s">
        <v>229</v>
      </c>
    </row>
    <row r="18479" spans="1:7" x14ac:dyDescent="0.35">
      <c r="A18479">
        <v>23012025</v>
      </c>
      <c r="B18479" t="s">
        <v>905</v>
      </c>
      <c r="C18479" t="s">
        <v>137</v>
      </c>
      <c r="D18479" t="s">
        <v>232</v>
      </c>
      <c r="E18479" t="s">
        <v>101</v>
      </c>
    </row>
    <row r="18480" spans="1:7" x14ac:dyDescent="0.35">
      <c r="A18480">
        <v>23012025</v>
      </c>
      <c r="B18480" t="s">
        <v>854</v>
      </c>
      <c r="C18480" t="s">
        <v>674</v>
      </c>
      <c r="D18480" t="s">
        <v>235</v>
      </c>
      <c r="E18480" t="s">
        <v>236</v>
      </c>
      <c r="F18480" t="s">
        <v>101</v>
      </c>
    </row>
    <row r="18481" spans="1:7" x14ac:dyDescent="0.35">
      <c r="A18481">
        <v>23012025</v>
      </c>
      <c r="B18481" t="s">
        <v>583</v>
      </c>
      <c r="C18481" t="s">
        <v>286</v>
      </c>
      <c r="D18481" t="s">
        <v>235</v>
      </c>
      <c r="E18481" t="s">
        <v>239</v>
      </c>
      <c r="F18481" t="s">
        <v>149</v>
      </c>
    </row>
    <row r="18482" spans="1:7" x14ac:dyDescent="0.35">
      <c r="A18482">
        <v>23012025</v>
      </c>
      <c r="B18482" t="s">
        <v>870</v>
      </c>
      <c r="C18482" t="s">
        <v>573</v>
      </c>
      <c r="D18482" t="s">
        <v>235</v>
      </c>
      <c r="E18482" t="s">
        <v>241</v>
      </c>
      <c r="F18482" t="s">
        <v>101</v>
      </c>
    </row>
    <row r="18483" spans="1:7" x14ac:dyDescent="0.35">
      <c r="A18483">
        <v>23012025</v>
      </c>
      <c r="B18483" t="s">
        <v>812</v>
      </c>
      <c r="C18483" t="s">
        <v>418</v>
      </c>
      <c r="D18483" t="s">
        <v>243</v>
      </c>
      <c r="E18483" t="s">
        <v>101</v>
      </c>
    </row>
    <row r="18484" spans="1:7" x14ac:dyDescent="0.35">
      <c r="A18484">
        <v>23012025</v>
      </c>
      <c r="B18484" t="s">
        <v>856</v>
      </c>
      <c r="C18484" t="s">
        <v>339</v>
      </c>
      <c r="D18484" t="s">
        <v>245</v>
      </c>
      <c r="E18484" t="s">
        <v>246</v>
      </c>
    </row>
    <row r="18485" spans="1:7" x14ac:dyDescent="0.35">
      <c r="A18485">
        <v>23012025</v>
      </c>
      <c r="B18485" t="s">
        <v>905</v>
      </c>
      <c r="C18485" t="s">
        <v>728</v>
      </c>
      <c r="D18485" t="s">
        <v>245</v>
      </c>
      <c r="E18485" t="s">
        <v>249</v>
      </c>
    </row>
    <row r="18486" spans="1:7" x14ac:dyDescent="0.35">
      <c r="A18486">
        <v>23012025</v>
      </c>
      <c r="B18486" t="s">
        <v>778</v>
      </c>
      <c r="C18486" t="s">
        <v>447</v>
      </c>
      <c r="D18486" t="s">
        <v>252</v>
      </c>
      <c r="E18486" t="s">
        <v>101</v>
      </c>
    </row>
    <row r="18487" spans="1:7" x14ac:dyDescent="0.35">
      <c r="A18487">
        <v>23012025</v>
      </c>
      <c r="B18487" t="s">
        <v>711</v>
      </c>
      <c r="C18487" t="s">
        <v>154</v>
      </c>
      <c r="D18487" t="s">
        <v>254</v>
      </c>
    </row>
    <row r="18488" spans="1:7" x14ac:dyDescent="0.35">
      <c r="A18488">
        <v>23012025</v>
      </c>
      <c r="B18488" t="s">
        <v>558</v>
      </c>
      <c r="C18488" t="s">
        <v>340</v>
      </c>
      <c r="D18488" t="s">
        <v>256</v>
      </c>
      <c r="E18488" t="s">
        <v>257</v>
      </c>
      <c r="F18488" t="s">
        <v>236</v>
      </c>
      <c r="G18488" t="s">
        <v>101</v>
      </c>
    </row>
    <row r="18489" spans="1:7" x14ac:dyDescent="0.35">
      <c r="A18489">
        <v>23012025</v>
      </c>
      <c r="B18489" t="s">
        <v>783</v>
      </c>
      <c r="C18489" t="s">
        <v>418</v>
      </c>
      <c r="D18489" t="s">
        <v>260</v>
      </c>
      <c r="E18489" t="s">
        <v>136</v>
      </c>
      <c r="F18489" t="s">
        <v>101</v>
      </c>
    </row>
    <row r="18490" spans="1:7" x14ac:dyDescent="0.35">
      <c r="A18490">
        <v>23012025</v>
      </c>
      <c r="B18490" t="s">
        <v>551</v>
      </c>
      <c r="C18490" t="s">
        <v>261</v>
      </c>
      <c r="D18490" t="s">
        <v>262</v>
      </c>
      <c r="E18490" t="s">
        <v>101</v>
      </c>
    </row>
    <row r="18491" spans="1:7" x14ac:dyDescent="0.35">
      <c r="A18491">
        <v>23012025</v>
      </c>
      <c r="B18491" t="s">
        <v>603</v>
      </c>
      <c r="C18491" t="s">
        <v>264</v>
      </c>
      <c r="D18491" t="s">
        <v>101</v>
      </c>
    </row>
    <row r="18492" spans="1:7" x14ac:dyDescent="0.35">
      <c r="A18492">
        <v>23012025</v>
      </c>
      <c r="B18492" t="s">
        <v>542</v>
      </c>
      <c r="C18492" t="s">
        <v>264</v>
      </c>
      <c r="D18492" t="s">
        <v>149</v>
      </c>
    </row>
    <row r="18493" spans="1:7" x14ac:dyDescent="0.35">
      <c r="A18493">
        <v>23012025</v>
      </c>
      <c r="B18493" t="s">
        <v>873</v>
      </c>
      <c r="C18493" t="s">
        <v>663</v>
      </c>
      <c r="D18493" t="s">
        <v>265</v>
      </c>
      <c r="E18493" t="s">
        <v>101</v>
      </c>
      <c r="F18493" t="s">
        <v>266</v>
      </c>
    </row>
    <row r="18494" spans="1:7" x14ac:dyDescent="0.35">
      <c r="A18494">
        <v>23012025</v>
      </c>
      <c r="B18494" t="s">
        <v>567</v>
      </c>
      <c r="C18494" t="s">
        <v>267</v>
      </c>
      <c r="D18494" t="s">
        <v>101</v>
      </c>
    </row>
    <row r="18495" spans="1:7" x14ac:dyDescent="0.35">
      <c r="A18495">
        <v>23012025</v>
      </c>
      <c r="B18495" t="s">
        <v>628</v>
      </c>
      <c r="C18495" t="s">
        <v>464</v>
      </c>
      <c r="D18495" t="s">
        <v>268</v>
      </c>
    </row>
    <row r="18496" spans="1:7" x14ac:dyDescent="0.35">
      <c r="A18496">
        <v>23012025</v>
      </c>
      <c r="B18496" t="s">
        <v>579</v>
      </c>
      <c r="C18496" t="s">
        <v>270</v>
      </c>
      <c r="D18496" t="s">
        <v>271</v>
      </c>
      <c r="E18496" t="s">
        <v>101</v>
      </c>
    </row>
    <row r="18497" spans="1:9" x14ac:dyDescent="0.35">
      <c r="A18497">
        <v>23012025</v>
      </c>
      <c r="B18497" t="s">
        <v>838</v>
      </c>
      <c r="C18497" t="s">
        <v>603</v>
      </c>
      <c r="D18497" t="s">
        <v>274</v>
      </c>
      <c r="E18497" t="s">
        <v>101</v>
      </c>
    </row>
    <row r="18498" spans="1:9" x14ac:dyDescent="0.35">
      <c r="A18498">
        <v>23012025</v>
      </c>
      <c r="B18498" t="s">
        <v>756</v>
      </c>
      <c r="C18498" t="s">
        <v>440</v>
      </c>
      <c r="D18498" t="s">
        <v>277</v>
      </c>
      <c r="E18498" t="s">
        <v>101</v>
      </c>
    </row>
    <row r="18499" spans="1:9" x14ac:dyDescent="0.35">
      <c r="A18499">
        <v>23012025</v>
      </c>
      <c r="B18499" t="s">
        <v>903</v>
      </c>
      <c r="C18499" t="s">
        <v>498</v>
      </c>
      <c r="D18499" t="s">
        <v>279</v>
      </c>
      <c r="E18499" t="s">
        <v>140</v>
      </c>
      <c r="F18499" t="s">
        <v>280</v>
      </c>
    </row>
    <row r="18500" spans="1:9" x14ac:dyDescent="0.35">
      <c r="A18500">
        <v>23012025</v>
      </c>
      <c r="B18500" t="s">
        <v>856</v>
      </c>
      <c r="C18500" t="s">
        <v>657</v>
      </c>
      <c r="D18500" t="s">
        <v>281</v>
      </c>
    </row>
    <row r="18501" spans="1:9" x14ac:dyDescent="0.35">
      <c r="A18501">
        <v>23012025</v>
      </c>
      <c r="B18501" t="s">
        <v>838</v>
      </c>
      <c r="C18501" t="s">
        <v>525</v>
      </c>
      <c r="D18501" t="s">
        <v>284</v>
      </c>
      <c r="E18501" t="s">
        <v>101</v>
      </c>
    </row>
    <row r="18502" spans="1:9" x14ac:dyDescent="0.35">
      <c r="A18502">
        <v>23012025</v>
      </c>
      <c r="B18502" t="s">
        <v>822</v>
      </c>
      <c r="C18502" t="s">
        <v>579</v>
      </c>
      <c r="D18502" t="s">
        <v>287</v>
      </c>
      <c r="E18502" t="s">
        <v>101</v>
      </c>
    </row>
    <row r="18503" spans="1:9" x14ac:dyDescent="0.35">
      <c r="A18503">
        <v>23012025</v>
      </c>
      <c r="B18503" t="s">
        <v>657</v>
      </c>
      <c r="C18503" t="s">
        <v>288</v>
      </c>
      <c r="D18503" t="s">
        <v>101</v>
      </c>
    </row>
    <row r="18504" spans="1:9" x14ac:dyDescent="0.35">
      <c r="A18504">
        <v>23012025</v>
      </c>
      <c r="B18504" t="s">
        <v>693</v>
      </c>
      <c r="C18504" t="s">
        <v>290</v>
      </c>
      <c r="D18504" t="s">
        <v>140</v>
      </c>
      <c r="E18504" t="s">
        <v>291</v>
      </c>
    </row>
    <row r="18505" spans="1:9" x14ac:dyDescent="0.35">
      <c r="A18505">
        <v>23012025</v>
      </c>
      <c r="B18505" t="s">
        <v>923</v>
      </c>
      <c r="C18505" t="s">
        <v>636</v>
      </c>
      <c r="D18505" t="s">
        <v>290</v>
      </c>
      <c r="E18505" t="s">
        <v>140</v>
      </c>
      <c r="F18505" t="s">
        <v>294</v>
      </c>
      <c r="G18505" t="s">
        <v>295</v>
      </c>
      <c r="H18505" t="s">
        <v>101</v>
      </c>
    </row>
    <row r="18506" spans="1:9" x14ac:dyDescent="0.35">
      <c r="A18506">
        <v>23012025</v>
      </c>
      <c r="B18506" t="s">
        <v>882</v>
      </c>
      <c r="C18506" t="s">
        <v>474</v>
      </c>
      <c r="D18506" t="s">
        <v>298</v>
      </c>
      <c r="E18506" t="s">
        <v>101</v>
      </c>
    </row>
    <row r="18507" spans="1:9" x14ac:dyDescent="0.35">
      <c r="A18507">
        <v>23012025</v>
      </c>
      <c r="B18507" t="s">
        <v>542</v>
      </c>
      <c r="C18507" t="s">
        <v>138</v>
      </c>
      <c r="D18507" t="s">
        <v>300</v>
      </c>
      <c r="E18507" t="s">
        <v>262</v>
      </c>
      <c r="F18507" t="s">
        <v>101</v>
      </c>
    </row>
    <row r="18508" spans="1:9" x14ac:dyDescent="0.35">
      <c r="A18508">
        <v>23012025</v>
      </c>
      <c r="B18508" t="s">
        <v>853</v>
      </c>
      <c r="C18508" t="s">
        <v>515</v>
      </c>
      <c r="D18508" t="s">
        <v>301</v>
      </c>
      <c r="E18508" t="s">
        <v>101</v>
      </c>
    </row>
    <row r="18509" spans="1:9" x14ac:dyDescent="0.35">
      <c r="A18509">
        <v>23012025</v>
      </c>
      <c r="B18509" t="s">
        <v>796</v>
      </c>
      <c r="C18509" t="s">
        <v>602</v>
      </c>
      <c r="D18509" t="s">
        <v>303</v>
      </c>
      <c r="E18509" t="s">
        <v>149</v>
      </c>
    </row>
    <row r="18510" spans="1:9" x14ac:dyDescent="0.35">
      <c r="A18510">
        <v>23012025</v>
      </c>
      <c r="B18510" t="s">
        <v>878</v>
      </c>
      <c r="C18510" t="s">
        <v>714</v>
      </c>
      <c r="D18510" t="s">
        <v>306</v>
      </c>
      <c r="E18510" t="s">
        <v>101</v>
      </c>
    </row>
    <row r="18511" spans="1:9" x14ac:dyDescent="0.35">
      <c r="A18511">
        <v>23012025</v>
      </c>
      <c r="B18511" t="s">
        <v>832</v>
      </c>
      <c r="C18511" t="s">
        <v>611</v>
      </c>
      <c r="D18511" t="s">
        <v>308</v>
      </c>
      <c r="E18511" t="s">
        <v>309</v>
      </c>
      <c r="F18511" t="s">
        <v>310</v>
      </c>
      <c r="G18511" t="s">
        <v>311</v>
      </c>
      <c r="H18511" t="s">
        <v>312</v>
      </c>
      <c r="I18511" t="s">
        <v>101</v>
      </c>
    </row>
    <row r="18512" spans="1:9" x14ac:dyDescent="0.35">
      <c r="A18512">
        <v>23012025</v>
      </c>
      <c r="B18512" t="s">
        <v>687</v>
      </c>
      <c r="C18512" t="s">
        <v>183</v>
      </c>
      <c r="D18512" t="s">
        <v>314</v>
      </c>
      <c r="E18512" t="s">
        <v>315</v>
      </c>
      <c r="F18512" t="s">
        <v>101</v>
      </c>
    </row>
    <row r="18513" spans="1:6" x14ac:dyDescent="0.35">
      <c r="A18513">
        <v>23012025</v>
      </c>
      <c r="B18513" t="s">
        <v>729</v>
      </c>
      <c r="C18513" t="s">
        <v>426</v>
      </c>
      <c r="D18513" t="s">
        <v>314</v>
      </c>
      <c r="E18513" t="s">
        <v>317</v>
      </c>
      <c r="F18513" t="s">
        <v>101</v>
      </c>
    </row>
    <row r="18514" spans="1:6" x14ac:dyDescent="0.35">
      <c r="A18514">
        <v>23012025</v>
      </c>
      <c r="B18514" t="s">
        <v>823</v>
      </c>
      <c r="C18514" t="s">
        <v>218</v>
      </c>
      <c r="D18514" t="s">
        <v>319</v>
      </c>
      <c r="E18514" t="s">
        <v>320</v>
      </c>
      <c r="F18514" t="s">
        <v>321</v>
      </c>
    </row>
    <row r="18515" spans="1:6" x14ac:dyDescent="0.35">
      <c r="A18515">
        <v>23012025</v>
      </c>
      <c r="B18515" t="s">
        <v>721</v>
      </c>
      <c r="C18515" t="s">
        <v>514</v>
      </c>
      <c r="D18515" t="s">
        <v>322</v>
      </c>
      <c r="E18515" t="s">
        <v>101</v>
      </c>
    </row>
    <row r="18516" spans="1:6" x14ac:dyDescent="0.35">
      <c r="A18516">
        <v>23012025</v>
      </c>
      <c r="B18516" t="s">
        <v>854</v>
      </c>
      <c r="C18516" t="s">
        <v>714</v>
      </c>
      <c r="D18516" t="s">
        <v>325</v>
      </c>
      <c r="E18516" t="s">
        <v>101</v>
      </c>
    </row>
    <row r="18517" spans="1:6" x14ac:dyDescent="0.35">
      <c r="A18517">
        <v>23012025</v>
      </c>
      <c r="B18517" t="s">
        <v>899</v>
      </c>
      <c r="C18517" t="s">
        <v>623</v>
      </c>
      <c r="D18517" t="s">
        <v>328</v>
      </c>
      <c r="E18517" t="s">
        <v>101</v>
      </c>
    </row>
    <row r="18518" spans="1:6" x14ac:dyDescent="0.35">
      <c r="A18518">
        <v>23012025</v>
      </c>
      <c r="B18518" t="s">
        <v>576</v>
      </c>
      <c r="C18518" t="s">
        <v>331</v>
      </c>
      <c r="D18518" t="s">
        <v>332</v>
      </c>
      <c r="E18518" t="s">
        <v>101</v>
      </c>
    </row>
    <row r="18519" spans="1:6" x14ac:dyDescent="0.35">
      <c r="A18519">
        <v>23012025</v>
      </c>
      <c r="B18519" t="s">
        <v>579</v>
      </c>
      <c r="C18519" t="s">
        <v>595</v>
      </c>
      <c r="D18519" t="s">
        <v>331</v>
      </c>
      <c r="E18519" t="s">
        <v>335</v>
      </c>
      <c r="F18519" t="s">
        <v>101</v>
      </c>
    </row>
    <row r="18520" spans="1:6" x14ac:dyDescent="0.35">
      <c r="A18520">
        <v>23012025</v>
      </c>
      <c r="B18520" t="s">
        <v>494</v>
      </c>
      <c r="C18520" t="s">
        <v>519</v>
      </c>
      <c r="D18520" t="s">
        <v>331</v>
      </c>
      <c r="E18520" t="s">
        <v>338</v>
      </c>
      <c r="F18520" t="s">
        <v>321</v>
      </c>
    </row>
    <row r="18521" spans="1:6" x14ac:dyDescent="0.35">
      <c r="A18521">
        <v>23012025</v>
      </c>
      <c r="B18521" t="s">
        <v>783</v>
      </c>
      <c r="C18521" t="s">
        <v>570</v>
      </c>
      <c r="D18521" t="s">
        <v>170</v>
      </c>
    </row>
    <row r="18522" spans="1:6" x14ac:dyDescent="0.35">
      <c r="A18522">
        <v>23012025</v>
      </c>
      <c r="B18522" t="s">
        <v>884</v>
      </c>
      <c r="C18522" t="s">
        <v>658</v>
      </c>
      <c r="D18522" t="s">
        <v>341</v>
      </c>
      <c r="E18522" t="s">
        <v>101</v>
      </c>
    </row>
    <row r="18523" spans="1:6" x14ac:dyDescent="0.35">
      <c r="A18523">
        <v>23012025</v>
      </c>
      <c r="B18523" t="s">
        <v>752</v>
      </c>
      <c r="C18523" t="s">
        <v>591</v>
      </c>
      <c r="D18523" t="s">
        <v>343</v>
      </c>
      <c r="E18523" t="s">
        <v>101</v>
      </c>
    </row>
    <row r="18524" spans="1:6" x14ac:dyDescent="0.35">
      <c r="A18524">
        <v>23012025</v>
      </c>
      <c r="B18524" t="s">
        <v>609</v>
      </c>
      <c r="C18524" t="s">
        <v>132</v>
      </c>
      <c r="D18524" t="s">
        <v>344</v>
      </c>
      <c r="E18524" t="s">
        <v>345</v>
      </c>
      <c r="F18524" t="s">
        <v>101</v>
      </c>
    </row>
    <row r="18525" spans="1:6" x14ac:dyDescent="0.35">
      <c r="A18525">
        <v>23012025</v>
      </c>
      <c r="B18525" t="s">
        <v>853</v>
      </c>
      <c r="C18525" t="s">
        <v>636</v>
      </c>
      <c r="D18525" t="s">
        <v>132</v>
      </c>
      <c r="E18525" t="s">
        <v>347</v>
      </c>
      <c r="F18525" t="s">
        <v>101</v>
      </c>
    </row>
    <row r="18526" spans="1:6" x14ac:dyDescent="0.35">
      <c r="A18526">
        <v>23012025</v>
      </c>
      <c r="B18526" t="s">
        <v>883</v>
      </c>
      <c r="C18526" t="s">
        <v>557</v>
      </c>
      <c r="D18526" t="s">
        <v>132</v>
      </c>
      <c r="E18526" t="s">
        <v>348</v>
      </c>
      <c r="F18526" t="s">
        <v>101</v>
      </c>
    </row>
    <row r="18527" spans="1:6" x14ac:dyDescent="0.35">
      <c r="A18527">
        <v>23012025</v>
      </c>
      <c r="B18527" t="s">
        <v>687</v>
      </c>
      <c r="C18527" t="s">
        <v>171</v>
      </c>
      <c r="D18527" t="s">
        <v>132</v>
      </c>
      <c r="E18527" t="s">
        <v>350</v>
      </c>
      <c r="F18527" t="s">
        <v>101</v>
      </c>
    </row>
    <row r="18528" spans="1:6" x14ac:dyDescent="0.35">
      <c r="A18528">
        <v>23012025</v>
      </c>
      <c r="B18528" t="s">
        <v>905</v>
      </c>
      <c r="C18528" t="s">
        <v>602</v>
      </c>
      <c r="D18528" t="s">
        <v>132</v>
      </c>
      <c r="E18528" t="s">
        <v>352</v>
      </c>
      <c r="F18528" t="s">
        <v>101</v>
      </c>
    </row>
    <row r="18529" spans="1:8" x14ac:dyDescent="0.35">
      <c r="A18529">
        <v>23012025</v>
      </c>
      <c r="B18529" t="s">
        <v>893</v>
      </c>
      <c r="C18529" t="s">
        <v>514</v>
      </c>
      <c r="D18529" t="s">
        <v>132</v>
      </c>
      <c r="E18529" t="s">
        <v>133</v>
      </c>
      <c r="F18529" t="s">
        <v>355</v>
      </c>
    </row>
    <row r="18530" spans="1:8" x14ac:dyDescent="0.35">
      <c r="A18530">
        <v>23012025</v>
      </c>
      <c r="B18530" t="s">
        <v>839</v>
      </c>
      <c r="C18530" t="s">
        <v>576</v>
      </c>
      <c r="D18530" t="s">
        <v>132</v>
      </c>
      <c r="E18530" t="s">
        <v>356</v>
      </c>
      <c r="F18530" t="s">
        <v>101</v>
      </c>
    </row>
    <row r="18531" spans="1:8" x14ac:dyDescent="0.35">
      <c r="A18531">
        <v>23012025</v>
      </c>
      <c r="B18531" t="s">
        <v>565</v>
      </c>
      <c r="C18531" t="s">
        <v>154</v>
      </c>
      <c r="D18531" t="s">
        <v>359</v>
      </c>
      <c r="E18531" t="s">
        <v>360</v>
      </c>
      <c r="F18531" t="s">
        <v>101</v>
      </c>
    </row>
    <row r="18532" spans="1:8" x14ac:dyDescent="0.35">
      <c r="A18532">
        <v>23012025</v>
      </c>
      <c r="B18532" t="s">
        <v>866</v>
      </c>
      <c r="C18532" t="s">
        <v>451</v>
      </c>
      <c r="D18532" t="s">
        <v>359</v>
      </c>
      <c r="E18532" t="s">
        <v>362</v>
      </c>
      <c r="F18532" t="s">
        <v>101</v>
      </c>
    </row>
    <row r="18533" spans="1:8" x14ac:dyDescent="0.35">
      <c r="A18533">
        <v>23012025</v>
      </c>
      <c r="B18533" t="s">
        <v>576</v>
      </c>
      <c r="C18533" t="s">
        <v>359</v>
      </c>
      <c r="D18533" t="s">
        <v>362</v>
      </c>
      <c r="E18533" t="s">
        <v>140</v>
      </c>
      <c r="F18533" t="s">
        <v>364</v>
      </c>
      <c r="G18533" t="s">
        <v>101</v>
      </c>
    </row>
    <row r="18534" spans="1:8" x14ac:dyDescent="0.35">
      <c r="A18534">
        <v>23012025</v>
      </c>
      <c r="B18534" t="s">
        <v>838</v>
      </c>
      <c r="C18534" t="s">
        <v>657</v>
      </c>
      <c r="D18534" t="s">
        <v>366</v>
      </c>
      <c r="E18534" t="s">
        <v>257</v>
      </c>
      <c r="F18534" t="s">
        <v>367</v>
      </c>
      <c r="G18534" t="s">
        <v>101</v>
      </c>
    </row>
    <row r="18535" spans="1:8" x14ac:dyDescent="0.35">
      <c r="A18535">
        <v>23012025</v>
      </c>
      <c r="B18535" t="s">
        <v>795</v>
      </c>
      <c r="C18535" t="s">
        <v>658</v>
      </c>
      <c r="D18535" t="s">
        <v>369</v>
      </c>
      <c r="E18535" t="s">
        <v>370</v>
      </c>
      <c r="F18535" t="s">
        <v>101</v>
      </c>
    </row>
    <row r="18536" spans="1:8" x14ac:dyDescent="0.35">
      <c r="A18536">
        <v>23012025</v>
      </c>
      <c r="B18536" t="s">
        <v>760</v>
      </c>
      <c r="C18536" t="s">
        <v>451</v>
      </c>
      <c r="D18536" t="s">
        <v>371</v>
      </c>
      <c r="E18536" t="s">
        <v>101</v>
      </c>
    </row>
    <row r="18537" spans="1:8" x14ac:dyDescent="0.35">
      <c r="A18537">
        <v>23012025</v>
      </c>
      <c r="B18537" t="s">
        <v>822</v>
      </c>
      <c r="C18537" t="s">
        <v>425</v>
      </c>
      <c r="D18537" t="s">
        <v>372</v>
      </c>
      <c r="E18537" t="s">
        <v>101</v>
      </c>
    </row>
    <row r="18538" spans="1:8" x14ac:dyDescent="0.35">
      <c r="A18538">
        <v>23012025</v>
      </c>
      <c r="B18538" t="s">
        <v>464</v>
      </c>
      <c r="C18538" t="s">
        <v>373</v>
      </c>
      <c r="D18538" t="s">
        <v>101</v>
      </c>
    </row>
    <row r="18539" spans="1:8" x14ac:dyDescent="0.35">
      <c r="A18539">
        <v>23012025</v>
      </c>
      <c r="B18539" t="s">
        <v>854</v>
      </c>
      <c r="C18539" t="s">
        <v>583</v>
      </c>
      <c r="D18539" t="s">
        <v>376</v>
      </c>
      <c r="E18539" t="s">
        <v>140</v>
      </c>
      <c r="F18539" t="s">
        <v>331</v>
      </c>
      <c r="G18539" t="s">
        <v>377</v>
      </c>
      <c r="H18539" t="s">
        <v>101</v>
      </c>
    </row>
    <row r="18540" spans="1:8" x14ac:dyDescent="0.35">
      <c r="A18540">
        <v>23012025</v>
      </c>
      <c r="B18540" t="s">
        <v>844</v>
      </c>
      <c r="C18540" t="s">
        <v>444</v>
      </c>
      <c r="D18540" t="s">
        <v>378</v>
      </c>
    </row>
    <row r="18541" spans="1:8" x14ac:dyDescent="0.35">
      <c r="A18541">
        <v>23012025</v>
      </c>
      <c r="B18541" t="s">
        <v>729</v>
      </c>
      <c r="C18541" t="s">
        <v>556</v>
      </c>
      <c r="D18541" t="s">
        <v>380</v>
      </c>
      <c r="E18541" t="s">
        <v>101</v>
      </c>
    </row>
    <row r="18542" spans="1:8" x14ac:dyDescent="0.35">
      <c r="A18542">
        <v>23012025</v>
      </c>
      <c r="B18542" t="s">
        <v>899</v>
      </c>
      <c r="C18542" t="s">
        <v>674</v>
      </c>
      <c r="D18542" t="s">
        <v>382</v>
      </c>
      <c r="E18542" t="s">
        <v>383</v>
      </c>
    </row>
    <row r="18543" spans="1:8" x14ac:dyDescent="0.35">
      <c r="A18543">
        <v>23012025</v>
      </c>
      <c r="B18543" t="s">
        <v>843</v>
      </c>
      <c r="C18543" t="s">
        <v>224</v>
      </c>
      <c r="D18543" t="s">
        <v>385</v>
      </c>
      <c r="E18543" t="s">
        <v>386</v>
      </c>
    </row>
    <row r="18544" spans="1:8" x14ac:dyDescent="0.35">
      <c r="A18544">
        <v>23012025</v>
      </c>
      <c r="B18544" t="s">
        <v>841</v>
      </c>
      <c r="C18544" t="s">
        <v>413</v>
      </c>
      <c r="D18544" t="s">
        <v>388</v>
      </c>
      <c r="E18544" t="s">
        <v>101</v>
      </c>
    </row>
    <row r="18545" spans="1:9" x14ac:dyDescent="0.35">
      <c r="A18545">
        <v>23012025</v>
      </c>
      <c r="B18545" t="s">
        <v>138</v>
      </c>
      <c r="C18545" t="s">
        <v>391</v>
      </c>
      <c r="D18545" t="s">
        <v>101</v>
      </c>
    </row>
    <row r="18546" spans="1:9" x14ac:dyDescent="0.35">
      <c r="A18546">
        <v>23012025</v>
      </c>
      <c r="B18546" t="s">
        <v>224</v>
      </c>
      <c r="C18546" t="s">
        <v>393</v>
      </c>
    </row>
    <row r="18547" spans="1:9" x14ac:dyDescent="0.35">
      <c r="A18547">
        <v>23012025</v>
      </c>
      <c r="B18547" t="s">
        <v>783</v>
      </c>
      <c r="C18547" t="s">
        <v>473</v>
      </c>
      <c r="D18547" t="s">
        <v>394</v>
      </c>
      <c r="E18547" t="s">
        <v>395</v>
      </c>
      <c r="F18547" t="s">
        <v>101</v>
      </c>
    </row>
    <row r="18548" spans="1:9" x14ac:dyDescent="0.35">
      <c r="A18548">
        <v>23012025</v>
      </c>
      <c r="B18548" t="s">
        <v>874</v>
      </c>
      <c r="C18548" t="s">
        <v>218</v>
      </c>
      <c r="D18548" t="s">
        <v>396</v>
      </c>
    </row>
    <row r="18549" spans="1:9" x14ac:dyDescent="0.35">
      <c r="A18549">
        <v>23012025</v>
      </c>
      <c r="B18549" t="s">
        <v>499</v>
      </c>
      <c r="C18549" t="s">
        <v>397</v>
      </c>
      <c r="D18549" t="s">
        <v>101</v>
      </c>
    </row>
    <row r="18550" spans="1:9" x14ac:dyDescent="0.35">
      <c r="A18550">
        <v>23012025</v>
      </c>
      <c r="B18550" t="s">
        <v>806</v>
      </c>
      <c r="C18550" t="s">
        <v>493</v>
      </c>
      <c r="D18550" t="s">
        <v>399</v>
      </c>
      <c r="E18550" t="s">
        <v>140</v>
      </c>
      <c r="F18550" t="s">
        <v>400</v>
      </c>
      <c r="G18550" t="s">
        <v>257</v>
      </c>
      <c r="H18550" t="s">
        <v>331</v>
      </c>
      <c r="I18550" t="s">
        <v>401</v>
      </c>
    </row>
    <row r="18551" spans="1:9" x14ac:dyDescent="0.35">
      <c r="A18551">
        <v>23012025</v>
      </c>
      <c r="B18551" t="s">
        <v>825</v>
      </c>
      <c r="C18551" t="s">
        <v>542</v>
      </c>
      <c r="D18551" t="s">
        <v>399</v>
      </c>
      <c r="E18551" t="s">
        <v>187</v>
      </c>
      <c r="F18551" t="s">
        <v>101</v>
      </c>
    </row>
    <row r="18552" spans="1:9" x14ac:dyDescent="0.35">
      <c r="A18552">
        <v>23012025</v>
      </c>
      <c r="B18552" t="s">
        <v>719</v>
      </c>
      <c r="C18552" t="s">
        <v>541</v>
      </c>
      <c r="D18552" t="s">
        <v>399</v>
      </c>
      <c r="E18552" t="s">
        <v>403</v>
      </c>
      <c r="F18552" t="s">
        <v>101</v>
      </c>
    </row>
    <row r="18553" spans="1:9" x14ac:dyDescent="0.35">
      <c r="A18553">
        <v>23012025</v>
      </c>
      <c r="B18553" t="s">
        <v>828</v>
      </c>
      <c r="C18553" t="s">
        <v>339</v>
      </c>
      <c r="D18553" t="s">
        <v>399</v>
      </c>
      <c r="E18553" t="s">
        <v>404</v>
      </c>
      <c r="F18553" t="s">
        <v>101</v>
      </c>
    </row>
    <row r="18554" spans="1:9" x14ac:dyDescent="0.35">
      <c r="A18554">
        <v>22012025</v>
      </c>
      <c r="B18554" t="s">
        <v>829</v>
      </c>
      <c r="C18554" t="s">
        <v>566</v>
      </c>
      <c r="D18554" t="s">
        <v>100</v>
      </c>
      <c r="E18554" t="s">
        <v>101</v>
      </c>
    </row>
    <row r="18555" spans="1:9" x14ac:dyDescent="0.35">
      <c r="A18555">
        <v>22012025</v>
      </c>
      <c r="B18555" t="s">
        <v>853</v>
      </c>
      <c r="C18555" t="s">
        <v>237</v>
      </c>
      <c r="D18555" t="s">
        <v>104</v>
      </c>
      <c r="E18555" t="s">
        <v>101</v>
      </c>
    </row>
    <row r="18556" spans="1:9" x14ac:dyDescent="0.35">
      <c r="A18556">
        <v>22012025</v>
      </c>
      <c r="B18556" t="s">
        <v>768</v>
      </c>
      <c r="C18556" t="s">
        <v>424</v>
      </c>
      <c r="D18556" t="s">
        <v>107</v>
      </c>
      <c r="E18556" t="s">
        <v>108</v>
      </c>
      <c r="F18556" t="s">
        <v>101</v>
      </c>
    </row>
    <row r="18557" spans="1:9" x14ac:dyDescent="0.35">
      <c r="A18557">
        <v>22012025</v>
      </c>
      <c r="B18557" t="s">
        <v>558</v>
      </c>
      <c r="C18557" t="s">
        <v>142</v>
      </c>
      <c r="D18557" t="s">
        <v>111</v>
      </c>
      <c r="E18557" t="s">
        <v>101</v>
      </c>
    </row>
    <row r="18558" spans="1:9" x14ac:dyDescent="0.35">
      <c r="A18558">
        <v>22012025</v>
      </c>
      <c r="B18558" t="s">
        <v>282</v>
      </c>
      <c r="C18558" t="s">
        <v>126</v>
      </c>
      <c r="D18558" t="s">
        <v>114</v>
      </c>
      <c r="E18558" t="s">
        <v>115</v>
      </c>
      <c r="F18558" t="s">
        <v>116</v>
      </c>
    </row>
    <row r="18559" spans="1:9" x14ac:dyDescent="0.35">
      <c r="A18559">
        <v>22012025</v>
      </c>
      <c r="B18559" t="s">
        <v>329</v>
      </c>
      <c r="C18559" t="s">
        <v>428</v>
      </c>
      <c r="D18559" t="s">
        <v>114</v>
      </c>
      <c r="E18559" t="s">
        <v>119</v>
      </c>
      <c r="F18559" t="s">
        <v>120</v>
      </c>
      <c r="G18559" t="s">
        <v>121</v>
      </c>
    </row>
    <row r="18560" spans="1:9" x14ac:dyDescent="0.35">
      <c r="A18560">
        <v>22012025</v>
      </c>
      <c r="B18560" t="s">
        <v>340</v>
      </c>
      <c r="C18560" t="s">
        <v>580</v>
      </c>
      <c r="D18560" t="s">
        <v>114</v>
      </c>
      <c r="E18560" t="s">
        <v>124</v>
      </c>
    </row>
    <row r="18561" spans="1:7" x14ac:dyDescent="0.35">
      <c r="A18561">
        <v>22012025</v>
      </c>
      <c r="B18561" t="s">
        <v>471</v>
      </c>
      <c r="C18561" t="s">
        <v>381</v>
      </c>
      <c r="D18561" t="s">
        <v>114</v>
      </c>
      <c r="E18561" t="s">
        <v>127</v>
      </c>
    </row>
    <row r="18562" spans="1:7" x14ac:dyDescent="0.35">
      <c r="A18562">
        <v>22012025</v>
      </c>
      <c r="B18562" t="s">
        <v>128</v>
      </c>
      <c r="C18562" t="s">
        <v>330</v>
      </c>
      <c r="D18562" t="s">
        <v>114</v>
      </c>
      <c r="E18562" t="s">
        <v>130</v>
      </c>
    </row>
    <row r="18563" spans="1:7" x14ac:dyDescent="0.35">
      <c r="A18563">
        <v>22012025</v>
      </c>
      <c r="B18563" t="s">
        <v>227</v>
      </c>
      <c r="C18563" t="s">
        <v>259</v>
      </c>
      <c r="D18563" t="s">
        <v>114</v>
      </c>
      <c r="E18563" t="s">
        <v>132</v>
      </c>
      <c r="F18563" t="s">
        <v>133</v>
      </c>
    </row>
    <row r="18564" spans="1:7" x14ac:dyDescent="0.35">
      <c r="A18564">
        <v>22012025</v>
      </c>
      <c r="B18564" t="s">
        <v>795</v>
      </c>
      <c r="C18564" t="s">
        <v>318</v>
      </c>
      <c r="D18564" t="s">
        <v>135</v>
      </c>
      <c r="E18564" t="s">
        <v>136</v>
      </c>
    </row>
    <row r="18565" spans="1:7" x14ac:dyDescent="0.35">
      <c r="A18565">
        <v>22012025</v>
      </c>
      <c r="B18565" t="s">
        <v>806</v>
      </c>
      <c r="C18565" t="s">
        <v>603</v>
      </c>
      <c r="D18565" t="s">
        <v>139</v>
      </c>
      <c r="E18565" t="s">
        <v>140</v>
      </c>
      <c r="F18565" t="s">
        <v>141</v>
      </c>
      <c r="G18565" t="s">
        <v>101</v>
      </c>
    </row>
    <row r="18566" spans="1:7" x14ac:dyDescent="0.35">
      <c r="A18566">
        <v>22012025</v>
      </c>
      <c r="B18566" t="s">
        <v>855</v>
      </c>
      <c r="C18566" t="s">
        <v>237</v>
      </c>
      <c r="D18566" t="s">
        <v>144</v>
      </c>
      <c r="E18566" t="s">
        <v>101</v>
      </c>
    </row>
    <row r="18567" spans="1:7" x14ac:dyDescent="0.35">
      <c r="A18567">
        <v>22012025</v>
      </c>
      <c r="B18567" t="s">
        <v>847</v>
      </c>
      <c r="C18567" t="s">
        <v>695</v>
      </c>
      <c r="D18567" t="s">
        <v>147</v>
      </c>
      <c r="E18567" t="s">
        <v>148</v>
      </c>
      <c r="F18567" t="s">
        <v>149</v>
      </c>
    </row>
    <row r="18568" spans="1:7" x14ac:dyDescent="0.35">
      <c r="A18568">
        <v>22012025</v>
      </c>
      <c r="B18568" t="s">
        <v>843</v>
      </c>
      <c r="C18568" t="s">
        <v>518</v>
      </c>
      <c r="D18568" t="s">
        <v>152</v>
      </c>
      <c r="E18568" t="s">
        <v>140</v>
      </c>
      <c r="F18568" t="s">
        <v>153</v>
      </c>
      <c r="G18568" t="s">
        <v>101</v>
      </c>
    </row>
    <row r="18569" spans="1:7" x14ac:dyDescent="0.35">
      <c r="A18569">
        <v>22012025</v>
      </c>
      <c r="B18569" t="s">
        <v>796</v>
      </c>
      <c r="C18569" t="s">
        <v>593</v>
      </c>
      <c r="D18569" t="s">
        <v>156</v>
      </c>
      <c r="E18569" t="s">
        <v>101</v>
      </c>
    </row>
    <row r="18570" spans="1:7" x14ac:dyDescent="0.35">
      <c r="A18570">
        <v>22012025</v>
      </c>
      <c r="B18570" t="s">
        <v>464</v>
      </c>
      <c r="C18570" t="s">
        <v>159</v>
      </c>
      <c r="D18570" t="s">
        <v>101</v>
      </c>
    </row>
    <row r="18571" spans="1:7" x14ac:dyDescent="0.35">
      <c r="A18571">
        <v>22012025</v>
      </c>
      <c r="B18571" t="s">
        <v>695</v>
      </c>
      <c r="C18571" t="s">
        <v>161</v>
      </c>
      <c r="D18571" t="s">
        <v>101</v>
      </c>
    </row>
    <row r="18572" spans="1:7" x14ac:dyDescent="0.35">
      <c r="A18572">
        <v>22012025</v>
      </c>
      <c r="B18572" t="s">
        <v>661</v>
      </c>
      <c r="C18572" t="s">
        <v>146</v>
      </c>
      <c r="D18572" t="s">
        <v>164</v>
      </c>
      <c r="E18572" t="s">
        <v>101</v>
      </c>
    </row>
    <row r="18573" spans="1:7" x14ac:dyDescent="0.35">
      <c r="A18573">
        <v>22012025</v>
      </c>
      <c r="B18573" t="s">
        <v>810</v>
      </c>
      <c r="C18573" t="s">
        <v>413</v>
      </c>
      <c r="D18573" t="s">
        <v>167</v>
      </c>
    </row>
    <row r="18574" spans="1:7" x14ac:dyDescent="0.35">
      <c r="A18574">
        <v>22012025</v>
      </c>
      <c r="B18574" t="s">
        <v>636</v>
      </c>
      <c r="C18574" t="s">
        <v>422</v>
      </c>
      <c r="D18574" t="s">
        <v>169</v>
      </c>
      <c r="E18574" t="s">
        <v>170</v>
      </c>
      <c r="F18574" t="s">
        <v>101</v>
      </c>
    </row>
    <row r="18575" spans="1:7" x14ac:dyDescent="0.35">
      <c r="A18575">
        <v>22012025</v>
      </c>
      <c r="B18575" t="s">
        <v>886</v>
      </c>
      <c r="C18575" t="s">
        <v>474</v>
      </c>
      <c r="D18575" t="s">
        <v>173</v>
      </c>
      <c r="E18575" t="s">
        <v>101</v>
      </c>
    </row>
    <row r="18576" spans="1:7" x14ac:dyDescent="0.35">
      <c r="A18576">
        <v>22012025</v>
      </c>
      <c r="B18576" t="s">
        <v>841</v>
      </c>
      <c r="C18576" t="s">
        <v>525</v>
      </c>
      <c r="D18576" t="s">
        <v>176</v>
      </c>
      <c r="E18576" t="s">
        <v>101</v>
      </c>
    </row>
    <row r="18577" spans="1:7" x14ac:dyDescent="0.35">
      <c r="A18577">
        <v>22012025</v>
      </c>
      <c r="B18577" t="s">
        <v>828</v>
      </c>
      <c r="C18577" t="s">
        <v>218</v>
      </c>
      <c r="D18577" t="s">
        <v>176</v>
      </c>
      <c r="E18577" t="s">
        <v>149</v>
      </c>
    </row>
    <row r="18578" spans="1:7" x14ac:dyDescent="0.35">
      <c r="A18578">
        <v>22012025</v>
      </c>
      <c r="B18578" t="s">
        <v>852</v>
      </c>
      <c r="C18578" t="s">
        <v>240</v>
      </c>
      <c r="D18578" t="s">
        <v>181</v>
      </c>
      <c r="E18578" t="s">
        <v>182</v>
      </c>
      <c r="F18578" t="s">
        <v>101</v>
      </c>
    </row>
    <row r="18579" spans="1:7" x14ac:dyDescent="0.35">
      <c r="A18579">
        <v>22012025</v>
      </c>
      <c r="B18579" t="s">
        <v>894</v>
      </c>
      <c r="C18579" t="s">
        <v>557</v>
      </c>
      <c r="D18579" t="s">
        <v>184</v>
      </c>
      <c r="E18579" t="s">
        <v>101</v>
      </c>
    </row>
    <row r="18580" spans="1:7" x14ac:dyDescent="0.35">
      <c r="A18580">
        <v>22012025</v>
      </c>
      <c r="B18580" t="s">
        <v>599</v>
      </c>
      <c r="C18580" t="s">
        <v>187</v>
      </c>
      <c r="D18580" t="s">
        <v>101</v>
      </c>
    </row>
    <row r="18581" spans="1:7" x14ac:dyDescent="0.35">
      <c r="A18581">
        <v>22012025</v>
      </c>
      <c r="B18581" t="s">
        <v>664</v>
      </c>
      <c r="C18581" t="s">
        <v>480</v>
      </c>
      <c r="D18581" t="s">
        <v>190</v>
      </c>
      <c r="E18581" t="s">
        <v>191</v>
      </c>
      <c r="F18581" t="s">
        <v>101</v>
      </c>
    </row>
    <row r="18582" spans="1:7" x14ac:dyDescent="0.35">
      <c r="A18582">
        <v>22012025</v>
      </c>
      <c r="B18582" t="s">
        <v>464</v>
      </c>
      <c r="C18582" t="s">
        <v>190</v>
      </c>
      <c r="D18582" t="s">
        <v>194</v>
      </c>
      <c r="E18582" t="s">
        <v>101</v>
      </c>
    </row>
    <row r="18583" spans="1:7" x14ac:dyDescent="0.35">
      <c r="A18583">
        <v>22012025</v>
      </c>
      <c r="B18583" t="s">
        <v>849</v>
      </c>
      <c r="C18583" t="s">
        <v>493</v>
      </c>
      <c r="D18583" t="s">
        <v>190</v>
      </c>
      <c r="E18583" t="s">
        <v>196</v>
      </c>
      <c r="F18583" t="s">
        <v>101</v>
      </c>
    </row>
    <row r="18584" spans="1:7" x14ac:dyDescent="0.35">
      <c r="A18584">
        <v>22012025</v>
      </c>
      <c r="B18584" t="s">
        <v>247</v>
      </c>
      <c r="C18584" t="s">
        <v>198</v>
      </c>
      <c r="D18584" t="s">
        <v>140</v>
      </c>
      <c r="E18584" t="s">
        <v>199</v>
      </c>
      <c r="F18584" t="s">
        <v>200</v>
      </c>
      <c r="G18584" t="s">
        <v>101</v>
      </c>
    </row>
    <row r="18585" spans="1:7" x14ac:dyDescent="0.35">
      <c r="A18585">
        <v>22012025</v>
      </c>
      <c r="B18585" t="s">
        <v>722</v>
      </c>
      <c r="C18585" t="s">
        <v>146</v>
      </c>
      <c r="D18585" t="s">
        <v>61</v>
      </c>
      <c r="E18585" t="s">
        <v>101</v>
      </c>
    </row>
    <row r="18586" spans="1:7" x14ac:dyDescent="0.35">
      <c r="A18586">
        <v>22012025</v>
      </c>
      <c r="B18586" t="s">
        <v>903</v>
      </c>
      <c r="C18586" t="s">
        <v>657</v>
      </c>
      <c r="D18586" t="s">
        <v>205</v>
      </c>
      <c r="E18586" t="s">
        <v>101</v>
      </c>
    </row>
    <row r="18587" spans="1:7" x14ac:dyDescent="0.35">
      <c r="A18587">
        <v>22012025</v>
      </c>
      <c r="B18587" t="s">
        <v>873</v>
      </c>
      <c r="C18587" t="s">
        <v>514</v>
      </c>
      <c r="D18587" t="s">
        <v>208</v>
      </c>
      <c r="E18587" t="s">
        <v>101</v>
      </c>
    </row>
    <row r="18588" spans="1:7" x14ac:dyDescent="0.35">
      <c r="A18588">
        <v>22012025</v>
      </c>
      <c r="B18588" t="s">
        <v>844</v>
      </c>
      <c r="C18588" t="s">
        <v>430</v>
      </c>
      <c r="D18588" t="s">
        <v>210</v>
      </c>
      <c r="E18588" t="s">
        <v>211</v>
      </c>
      <c r="F18588" t="s">
        <v>101</v>
      </c>
    </row>
    <row r="18589" spans="1:7" x14ac:dyDescent="0.35">
      <c r="A18589">
        <v>22012025</v>
      </c>
      <c r="B18589" t="s">
        <v>514</v>
      </c>
      <c r="C18589" t="s">
        <v>154</v>
      </c>
      <c r="D18589" t="s">
        <v>214</v>
      </c>
      <c r="E18589" t="s">
        <v>215</v>
      </c>
      <c r="F18589" t="s">
        <v>101</v>
      </c>
    </row>
    <row r="18590" spans="1:7" x14ac:dyDescent="0.35">
      <c r="A18590">
        <v>22012025</v>
      </c>
      <c r="B18590" t="s">
        <v>905</v>
      </c>
      <c r="C18590" t="s">
        <v>419</v>
      </c>
      <c r="D18590" t="s">
        <v>217</v>
      </c>
      <c r="E18590" t="s">
        <v>101</v>
      </c>
    </row>
    <row r="18591" spans="1:7" x14ac:dyDescent="0.35">
      <c r="A18591">
        <v>22012025</v>
      </c>
      <c r="B18591" t="s">
        <v>775</v>
      </c>
      <c r="C18591" t="s">
        <v>609</v>
      </c>
      <c r="D18591" t="s">
        <v>220</v>
      </c>
      <c r="E18591" t="s">
        <v>101</v>
      </c>
    </row>
    <row r="18592" spans="1:7" x14ac:dyDescent="0.35">
      <c r="A18592">
        <v>22012025</v>
      </c>
      <c r="B18592" t="s">
        <v>873</v>
      </c>
      <c r="C18592" t="s">
        <v>218</v>
      </c>
      <c r="D18592" t="s">
        <v>222</v>
      </c>
    </row>
    <row r="18593" spans="1:7" x14ac:dyDescent="0.35">
      <c r="A18593">
        <v>22012025</v>
      </c>
      <c r="B18593" t="s">
        <v>825</v>
      </c>
      <c r="C18593" t="s">
        <v>454</v>
      </c>
      <c r="D18593" t="s">
        <v>223</v>
      </c>
    </row>
    <row r="18594" spans="1:7" x14ac:dyDescent="0.35">
      <c r="A18594">
        <v>22012025</v>
      </c>
      <c r="B18594" t="s">
        <v>765</v>
      </c>
      <c r="C18594" t="s">
        <v>583</v>
      </c>
      <c r="D18594" t="s">
        <v>225</v>
      </c>
      <c r="E18594" t="s">
        <v>101</v>
      </c>
    </row>
    <row r="18595" spans="1:7" x14ac:dyDescent="0.35">
      <c r="A18595">
        <v>22012025</v>
      </c>
      <c r="B18595" t="s">
        <v>723</v>
      </c>
      <c r="C18595" t="s">
        <v>477</v>
      </c>
      <c r="D18595" t="s">
        <v>225</v>
      </c>
      <c r="E18595" t="s">
        <v>228</v>
      </c>
      <c r="F18595" t="s">
        <v>229</v>
      </c>
    </row>
    <row r="18596" spans="1:7" x14ac:dyDescent="0.35">
      <c r="A18596">
        <v>22012025</v>
      </c>
      <c r="B18596" t="s">
        <v>884</v>
      </c>
      <c r="C18596" t="s">
        <v>454</v>
      </c>
      <c r="D18596" t="s">
        <v>232</v>
      </c>
      <c r="E18596" t="s">
        <v>101</v>
      </c>
    </row>
    <row r="18597" spans="1:7" x14ac:dyDescent="0.35">
      <c r="A18597">
        <v>22012025</v>
      </c>
      <c r="B18597" t="s">
        <v>765</v>
      </c>
      <c r="C18597" t="s">
        <v>218</v>
      </c>
      <c r="D18597" t="s">
        <v>235</v>
      </c>
      <c r="E18597" t="s">
        <v>236</v>
      </c>
      <c r="F18597" t="s">
        <v>101</v>
      </c>
    </row>
    <row r="18598" spans="1:7" x14ac:dyDescent="0.35">
      <c r="A18598">
        <v>22012025</v>
      </c>
      <c r="B18598" t="s">
        <v>518</v>
      </c>
      <c r="C18598" t="s">
        <v>203</v>
      </c>
      <c r="D18598" t="s">
        <v>235</v>
      </c>
      <c r="E18598" t="s">
        <v>239</v>
      </c>
      <c r="F18598" t="s">
        <v>149</v>
      </c>
    </row>
    <row r="18599" spans="1:7" x14ac:dyDescent="0.35">
      <c r="A18599">
        <v>22012025</v>
      </c>
      <c r="B18599" t="s">
        <v>765</v>
      </c>
      <c r="C18599" t="s">
        <v>514</v>
      </c>
      <c r="D18599" t="s">
        <v>235</v>
      </c>
      <c r="E18599" t="s">
        <v>241</v>
      </c>
      <c r="F18599" t="s">
        <v>101</v>
      </c>
    </row>
    <row r="18600" spans="1:7" x14ac:dyDescent="0.35">
      <c r="A18600">
        <v>22012025</v>
      </c>
      <c r="B18600" t="s">
        <v>843</v>
      </c>
      <c r="C18600" t="s">
        <v>499</v>
      </c>
      <c r="D18600" t="s">
        <v>243</v>
      </c>
      <c r="E18600" t="s">
        <v>101</v>
      </c>
    </row>
    <row r="18601" spans="1:7" x14ac:dyDescent="0.35">
      <c r="A18601">
        <v>22012025</v>
      </c>
      <c r="B18601" t="s">
        <v>810</v>
      </c>
      <c r="C18601" t="s">
        <v>339</v>
      </c>
      <c r="D18601" t="s">
        <v>245</v>
      </c>
      <c r="E18601" t="s">
        <v>246</v>
      </c>
    </row>
    <row r="18602" spans="1:7" x14ac:dyDescent="0.35">
      <c r="A18602">
        <v>22012025</v>
      </c>
      <c r="B18602" t="s">
        <v>867</v>
      </c>
      <c r="C18602" t="s">
        <v>695</v>
      </c>
      <c r="D18602" t="s">
        <v>245</v>
      </c>
      <c r="E18602" t="s">
        <v>249</v>
      </c>
    </row>
    <row r="18603" spans="1:7" x14ac:dyDescent="0.35">
      <c r="A18603">
        <v>22012025</v>
      </c>
      <c r="B18603" t="s">
        <v>783</v>
      </c>
      <c r="C18603" t="s">
        <v>574</v>
      </c>
      <c r="D18603" t="s">
        <v>252</v>
      </c>
      <c r="E18603" t="s">
        <v>101</v>
      </c>
    </row>
    <row r="18604" spans="1:7" x14ac:dyDescent="0.35">
      <c r="A18604">
        <v>22012025</v>
      </c>
      <c r="B18604" t="s">
        <v>860</v>
      </c>
      <c r="C18604" t="s">
        <v>595</v>
      </c>
      <c r="D18604" t="s">
        <v>254</v>
      </c>
    </row>
    <row r="18605" spans="1:7" x14ac:dyDescent="0.35">
      <c r="A18605">
        <v>22012025</v>
      </c>
      <c r="B18605" t="s">
        <v>722</v>
      </c>
      <c r="C18605" t="s">
        <v>247</v>
      </c>
      <c r="D18605" t="s">
        <v>256</v>
      </c>
      <c r="E18605" t="s">
        <v>257</v>
      </c>
      <c r="F18605" t="s">
        <v>236</v>
      </c>
      <c r="G18605" t="s">
        <v>101</v>
      </c>
    </row>
    <row r="18606" spans="1:7" x14ac:dyDescent="0.35">
      <c r="A18606">
        <v>22012025</v>
      </c>
      <c r="B18606" t="s">
        <v>765</v>
      </c>
      <c r="C18606" t="s">
        <v>456</v>
      </c>
      <c r="D18606" t="s">
        <v>260</v>
      </c>
      <c r="E18606" t="s">
        <v>136</v>
      </c>
      <c r="F18606" t="s">
        <v>101</v>
      </c>
    </row>
    <row r="18607" spans="1:7" x14ac:dyDescent="0.35">
      <c r="A18607">
        <v>22012025</v>
      </c>
      <c r="B18607" t="s">
        <v>218</v>
      </c>
      <c r="C18607" t="s">
        <v>261</v>
      </c>
      <c r="D18607" t="s">
        <v>262</v>
      </c>
      <c r="E18607" t="s">
        <v>101</v>
      </c>
    </row>
    <row r="18608" spans="1:7" x14ac:dyDescent="0.35">
      <c r="A18608">
        <v>22012025</v>
      </c>
      <c r="B18608" t="s">
        <v>542</v>
      </c>
      <c r="C18608" t="s">
        <v>264</v>
      </c>
      <c r="D18608" t="s">
        <v>101</v>
      </c>
    </row>
    <row r="18609" spans="1:8" x14ac:dyDescent="0.35">
      <c r="A18609">
        <v>22012025</v>
      </c>
      <c r="B18609" t="s">
        <v>444</v>
      </c>
      <c r="C18609" t="s">
        <v>264</v>
      </c>
      <c r="D18609" t="s">
        <v>149</v>
      </c>
    </row>
    <row r="18610" spans="1:8" x14ac:dyDescent="0.35">
      <c r="A18610">
        <v>22012025</v>
      </c>
      <c r="B18610" t="s">
        <v>903</v>
      </c>
      <c r="C18610" t="s">
        <v>542</v>
      </c>
      <c r="D18610" t="s">
        <v>265</v>
      </c>
      <c r="E18610" t="s">
        <v>101</v>
      </c>
      <c r="F18610" t="s">
        <v>266</v>
      </c>
    </row>
    <row r="18611" spans="1:8" x14ac:dyDescent="0.35">
      <c r="A18611">
        <v>22012025</v>
      </c>
      <c r="B18611" t="s">
        <v>451</v>
      </c>
      <c r="C18611" t="s">
        <v>267</v>
      </c>
      <c r="D18611" t="s">
        <v>101</v>
      </c>
    </row>
    <row r="18612" spans="1:8" x14ac:dyDescent="0.35">
      <c r="A18612">
        <v>22012025</v>
      </c>
      <c r="B18612" t="s">
        <v>770</v>
      </c>
      <c r="C18612" t="s">
        <v>566</v>
      </c>
      <c r="D18612" t="s">
        <v>268</v>
      </c>
    </row>
    <row r="18613" spans="1:8" x14ac:dyDescent="0.35">
      <c r="A18613">
        <v>22012025</v>
      </c>
      <c r="B18613" t="s">
        <v>413</v>
      </c>
      <c r="C18613" t="s">
        <v>270</v>
      </c>
      <c r="D18613" t="s">
        <v>271</v>
      </c>
      <c r="E18613" t="s">
        <v>101</v>
      </c>
    </row>
    <row r="18614" spans="1:8" x14ac:dyDescent="0.35">
      <c r="A18614">
        <v>22012025</v>
      </c>
      <c r="B18614" t="s">
        <v>877</v>
      </c>
      <c r="C18614" t="s">
        <v>593</v>
      </c>
      <c r="D18614" t="s">
        <v>274</v>
      </c>
      <c r="E18614" t="s">
        <v>101</v>
      </c>
    </row>
    <row r="18615" spans="1:8" x14ac:dyDescent="0.35">
      <c r="A18615">
        <v>22012025</v>
      </c>
      <c r="B18615" t="s">
        <v>875</v>
      </c>
      <c r="C18615" t="s">
        <v>510</v>
      </c>
      <c r="D18615" t="s">
        <v>277</v>
      </c>
      <c r="E18615" t="s">
        <v>101</v>
      </c>
    </row>
    <row r="18616" spans="1:8" x14ac:dyDescent="0.35">
      <c r="A18616">
        <v>22012025</v>
      </c>
      <c r="B18616" t="s">
        <v>893</v>
      </c>
      <c r="C18616" t="s">
        <v>339</v>
      </c>
      <c r="D18616" t="s">
        <v>279</v>
      </c>
      <c r="E18616" t="s">
        <v>140</v>
      </c>
      <c r="F18616" t="s">
        <v>280</v>
      </c>
    </row>
    <row r="18617" spans="1:8" x14ac:dyDescent="0.35">
      <c r="A18617">
        <v>22012025</v>
      </c>
      <c r="B18617" t="s">
        <v>796</v>
      </c>
      <c r="C18617" t="s">
        <v>413</v>
      </c>
      <c r="D18617" t="s">
        <v>281</v>
      </c>
    </row>
    <row r="18618" spans="1:8" x14ac:dyDescent="0.35">
      <c r="A18618">
        <v>22012025</v>
      </c>
      <c r="B18618" t="s">
        <v>826</v>
      </c>
      <c r="C18618" t="s">
        <v>534</v>
      </c>
      <c r="D18618" t="s">
        <v>284</v>
      </c>
      <c r="E18618" t="s">
        <v>101</v>
      </c>
    </row>
    <row r="18619" spans="1:8" x14ac:dyDescent="0.35">
      <c r="A18619">
        <v>22012025</v>
      </c>
      <c r="B18619" t="s">
        <v>843</v>
      </c>
      <c r="C18619" t="s">
        <v>712</v>
      </c>
      <c r="D18619" t="s">
        <v>287</v>
      </c>
      <c r="E18619" t="s">
        <v>101</v>
      </c>
    </row>
    <row r="18620" spans="1:8" x14ac:dyDescent="0.35">
      <c r="A18620">
        <v>22012025</v>
      </c>
      <c r="B18620" t="s">
        <v>440</v>
      </c>
      <c r="C18620" t="s">
        <v>288</v>
      </c>
      <c r="D18620" t="s">
        <v>101</v>
      </c>
    </row>
    <row r="18621" spans="1:8" x14ac:dyDescent="0.35">
      <c r="A18621">
        <v>22012025</v>
      </c>
      <c r="B18621" t="s">
        <v>832</v>
      </c>
      <c r="C18621" t="s">
        <v>290</v>
      </c>
      <c r="D18621" t="s">
        <v>140</v>
      </c>
      <c r="E18621" t="s">
        <v>291</v>
      </c>
    </row>
    <row r="18622" spans="1:8" x14ac:dyDescent="0.35">
      <c r="A18622">
        <v>22012025</v>
      </c>
      <c r="B18622" t="s">
        <v>843</v>
      </c>
      <c r="C18622" t="s">
        <v>218</v>
      </c>
      <c r="D18622" t="s">
        <v>290</v>
      </c>
      <c r="E18622" t="s">
        <v>140</v>
      </c>
      <c r="F18622" t="s">
        <v>294</v>
      </c>
      <c r="G18622" t="s">
        <v>295</v>
      </c>
      <c r="H18622" t="s">
        <v>101</v>
      </c>
    </row>
    <row r="18623" spans="1:8" x14ac:dyDescent="0.35">
      <c r="A18623">
        <v>22012025</v>
      </c>
      <c r="B18623" t="s">
        <v>878</v>
      </c>
      <c r="C18623" t="s">
        <v>456</v>
      </c>
      <c r="D18623" t="s">
        <v>298</v>
      </c>
      <c r="E18623" t="s">
        <v>101</v>
      </c>
    </row>
    <row r="18624" spans="1:8" x14ac:dyDescent="0.35">
      <c r="A18624">
        <v>22012025</v>
      </c>
      <c r="B18624" t="s">
        <v>508</v>
      </c>
      <c r="C18624" t="s">
        <v>145</v>
      </c>
      <c r="D18624" t="s">
        <v>300</v>
      </c>
      <c r="E18624" t="s">
        <v>262</v>
      </c>
      <c r="F18624" t="s">
        <v>101</v>
      </c>
    </row>
    <row r="18625" spans="1:9" x14ac:dyDescent="0.35">
      <c r="A18625">
        <v>22012025</v>
      </c>
      <c r="B18625" t="s">
        <v>836</v>
      </c>
      <c r="C18625" t="s">
        <v>495</v>
      </c>
      <c r="D18625" t="s">
        <v>301</v>
      </c>
      <c r="E18625" t="s">
        <v>101</v>
      </c>
    </row>
    <row r="18626" spans="1:9" x14ac:dyDescent="0.35">
      <c r="A18626">
        <v>22012025</v>
      </c>
      <c r="B18626" t="s">
        <v>825</v>
      </c>
      <c r="C18626" t="s">
        <v>441</v>
      </c>
      <c r="D18626" t="s">
        <v>303</v>
      </c>
      <c r="E18626" t="s">
        <v>149</v>
      </c>
    </row>
    <row r="18627" spans="1:9" x14ac:dyDescent="0.35">
      <c r="A18627">
        <v>22012025</v>
      </c>
      <c r="B18627" t="s">
        <v>864</v>
      </c>
      <c r="C18627" t="s">
        <v>567</v>
      </c>
      <c r="D18627" t="s">
        <v>306</v>
      </c>
      <c r="E18627" t="s">
        <v>101</v>
      </c>
    </row>
    <row r="18628" spans="1:9" x14ac:dyDescent="0.35">
      <c r="A18628">
        <v>22012025</v>
      </c>
      <c r="B18628" t="s">
        <v>871</v>
      </c>
      <c r="C18628" t="s">
        <v>514</v>
      </c>
      <c r="D18628" t="s">
        <v>308</v>
      </c>
      <c r="E18628" t="s">
        <v>309</v>
      </c>
      <c r="F18628" t="s">
        <v>310</v>
      </c>
      <c r="G18628" t="s">
        <v>311</v>
      </c>
      <c r="H18628" t="s">
        <v>312</v>
      </c>
      <c r="I18628" t="s">
        <v>101</v>
      </c>
    </row>
    <row r="18629" spans="1:9" x14ac:dyDescent="0.35">
      <c r="A18629">
        <v>22012025</v>
      </c>
      <c r="B18629" t="s">
        <v>218</v>
      </c>
      <c r="C18629" t="s">
        <v>219</v>
      </c>
      <c r="D18629" t="s">
        <v>314</v>
      </c>
      <c r="E18629" t="s">
        <v>315</v>
      </c>
      <c r="F18629" t="s">
        <v>101</v>
      </c>
    </row>
    <row r="18630" spans="1:9" x14ac:dyDescent="0.35">
      <c r="A18630">
        <v>22012025</v>
      </c>
      <c r="B18630" t="s">
        <v>719</v>
      </c>
      <c r="C18630" t="s">
        <v>221</v>
      </c>
      <c r="D18630" t="s">
        <v>314</v>
      </c>
      <c r="E18630" t="s">
        <v>317</v>
      </c>
      <c r="F18630" t="s">
        <v>101</v>
      </c>
    </row>
    <row r="18631" spans="1:9" x14ac:dyDescent="0.35">
      <c r="A18631">
        <v>22012025</v>
      </c>
      <c r="B18631" t="s">
        <v>822</v>
      </c>
      <c r="C18631" t="s">
        <v>444</v>
      </c>
      <c r="D18631" t="s">
        <v>319</v>
      </c>
      <c r="E18631" t="s">
        <v>320</v>
      </c>
      <c r="F18631" t="s">
        <v>321</v>
      </c>
    </row>
    <row r="18632" spans="1:9" x14ac:dyDescent="0.35">
      <c r="A18632">
        <v>22012025</v>
      </c>
      <c r="B18632" t="s">
        <v>836</v>
      </c>
      <c r="C18632" t="s">
        <v>137</v>
      </c>
      <c r="D18632" t="s">
        <v>322</v>
      </c>
      <c r="E18632" t="s">
        <v>101</v>
      </c>
    </row>
    <row r="18633" spans="1:9" x14ac:dyDescent="0.35">
      <c r="A18633">
        <v>22012025</v>
      </c>
      <c r="B18633" t="s">
        <v>849</v>
      </c>
      <c r="C18633" t="s">
        <v>582</v>
      </c>
      <c r="D18633" t="s">
        <v>325</v>
      </c>
      <c r="E18633" t="s">
        <v>101</v>
      </c>
    </row>
    <row r="18634" spans="1:9" x14ac:dyDescent="0.35">
      <c r="A18634">
        <v>22012025</v>
      </c>
      <c r="B18634" t="s">
        <v>923</v>
      </c>
      <c r="C18634" t="s">
        <v>593</v>
      </c>
      <c r="D18634" t="s">
        <v>328</v>
      </c>
      <c r="E18634" t="s">
        <v>101</v>
      </c>
    </row>
    <row r="18635" spans="1:9" x14ac:dyDescent="0.35">
      <c r="A18635">
        <v>22012025</v>
      </c>
      <c r="B18635" t="s">
        <v>504</v>
      </c>
      <c r="C18635" t="s">
        <v>331</v>
      </c>
      <c r="D18635" t="s">
        <v>332</v>
      </c>
      <c r="E18635" t="s">
        <v>101</v>
      </c>
    </row>
    <row r="18636" spans="1:9" x14ac:dyDescent="0.35">
      <c r="A18636">
        <v>22012025</v>
      </c>
      <c r="B18636" t="s">
        <v>742</v>
      </c>
      <c r="C18636" t="s">
        <v>318</v>
      </c>
      <c r="D18636" t="s">
        <v>331</v>
      </c>
      <c r="E18636" t="s">
        <v>335</v>
      </c>
      <c r="F18636" t="s">
        <v>101</v>
      </c>
    </row>
    <row r="18637" spans="1:9" x14ac:dyDescent="0.35">
      <c r="A18637">
        <v>22012025</v>
      </c>
      <c r="B18637" t="s">
        <v>292</v>
      </c>
      <c r="C18637" t="s">
        <v>98</v>
      </c>
      <c r="D18637" t="s">
        <v>331</v>
      </c>
      <c r="E18637" t="s">
        <v>338</v>
      </c>
      <c r="F18637" t="s">
        <v>321</v>
      </c>
    </row>
    <row r="18638" spans="1:9" x14ac:dyDescent="0.35">
      <c r="A18638">
        <v>22012025</v>
      </c>
      <c r="B18638" t="s">
        <v>871</v>
      </c>
      <c r="C18638" t="s">
        <v>751</v>
      </c>
      <c r="D18638" t="s">
        <v>170</v>
      </c>
    </row>
    <row r="18639" spans="1:9" x14ac:dyDescent="0.35">
      <c r="A18639">
        <v>22012025</v>
      </c>
      <c r="B18639" t="s">
        <v>856</v>
      </c>
      <c r="C18639" t="s">
        <v>454</v>
      </c>
      <c r="D18639" t="s">
        <v>341</v>
      </c>
      <c r="E18639" t="s">
        <v>101</v>
      </c>
    </row>
    <row r="18640" spans="1:9" x14ac:dyDescent="0.35">
      <c r="A18640">
        <v>22012025</v>
      </c>
      <c r="B18640" t="s">
        <v>723</v>
      </c>
      <c r="C18640" t="s">
        <v>590</v>
      </c>
      <c r="D18640" t="s">
        <v>343</v>
      </c>
      <c r="E18640" t="s">
        <v>101</v>
      </c>
    </row>
    <row r="18641" spans="1:8" x14ac:dyDescent="0.35">
      <c r="A18641">
        <v>22012025</v>
      </c>
      <c r="B18641" t="s">
        <v>422</v>
      </c>
      <c r="C18641" t="s">
        <v>132</v>
      </c>
      <c r="D18641" t="s">
        <v>344</v>
      </c>
      <c r="E18641" t="s">
        <v>345</v>
      </c>
      <c r="F18641" t="s">
        <v>101</v>
      </c>
    </row>
    <row r="18642" spans="1:8" x14ac:dyDescent="0.35">
      <c r="A18642">
        <v>22012025</v>
      </c>
      <c r="B18642" t="s">
        <v>855</v>
      </c>
      <c r="C18642" t="s">
        <v>542</v>
      </c>
      <c r="D18642" t="s">
        <v>132</v>
      </c>
      <c r="E18642" t="s">
        <v>347</v>
      </c>
      <c r="F18642" t="s">
        <v>101</v>
      </c>
    </row>
    <row r="18643" spans="1:8" x14ac:dyDescent="0.35">
      <c r="A18643">
        <v>22012025</v>
      </c>
      <c r="B18643" t="s">
        <v>875</v>
      </c>
      <c r="C18643" t="s">
        <v>623</v>
      </c>
      <c r="D18643" t="s">
        <v>132</v>
      </c>
      <c r="E18643" t="s">
        <v>348</v>
      </c>
      <c r="F18643" t="s">
        <v>101</v>
      </c>
    </row>
    <row r="18644" spans="1:8" x14ac:dyDescent="0.35">
      <c r="A18644">
        <v>22012025</v>
      </c>
      <c r="B18644" t="s">
        <v>558</v>
      </c>
      <c r="C18644" t="s">
        <v>432</v>
      </c>
      <c r="D18644" t="s">
        <v>132</v>
      </c>
      <c r="E18644" t="s">
        <v>350</v>
      </c>
      <c r="F18644" t="s">
        <v>101</v>
      </c>
    </row>
    <row r="18645" spans="1:8" x14ac:dyDescent="0.35">
      <c r="A18645">
        <v>22012025</v>
      </c>
      <c r="B18645" t="s">
        <v>830</v>
      </c>
      <c r="C18645" t="s">
        <v>557</v>
      </c>
      <c r="D18645" t="s">
        <v>132</v>
      </c>
      <c r="E18645" t="s">
        <v>352</v>
      </c>
      <c r="F18645" t="s">
        <v>101</v>
      </c>
    </row>
    <row r="18646" spans="1:8" x14ac:dyDescent="0.35">
      <c r="A18646">
        <v>22012025</v>
      </c>
      <c r="B18646" t="s">
        <v>872</v>
      </c>
      <c r="C18646" t="s">
        <v>674</v>
      </c>
      <c r="D18646" t="s">
        <v>132</v>
      </c>
      <c r="E18646" t="s">
        <v>133</v>
      </c>
      <c r="F18646" t="s">
        <v>355</v>
      </c>
    </row>
    <row r="18647" spans="1:8" x14ac:dyDescent="0.35">
      <c r="A18647">
        <v>22012025</v>
      </c>
      <c r="B18647" t="s">
        <v>844</v>
      </c>
      <c r="C18647" t="s">
        <v>599</v>
      </c>
      <c r="D18647" t="s">
        <v>132</v>
      </c>
      <c r="E18647" t="s">
        <v>356</v>
      </c>
      <c r="F18647" t="s">
        <v>101</v>
      </c>
    </row>
    <row r="18648" spans="1:8" x14ac:dyDescent="0.35">
      <c r="A18648">
        <v>22012025</v>
      </c>
      <c r="B18648" t="s">
        <v>629</v>
      </c>
      <c r="C18648" t="s">
        <v>550</v>
      </c>
      <c r="D18648" t="s">
        <v>359</v>
      </c>
      <c r="E18648" t="s">
        <v>360</v>
      </c>
      <c r="F18648" t="s">
        <v>101</v>
      </c>
    </row>
    <row r="18649" spans="1:8" x14ac:dyDescent="0.35">
      <c r="A18649">
        <v>22012025</v>
      </c>
      <c r="B18649" t="s">
        <v>874</v>
      </c>
      <c r="C18649" t="s">
        <v>326</v>
      </c>
      <c r="D18649" t="s">
        <v>359</v>
      </c>
      <c r="E18649" t="s">
        <v>362</v>
      </c>
      <c r="F18649" t="s">
        <v>101</v>
      </c>
    </row>
    <row r="18650" spans="1:8" x14ac:dyDescent="0.35">
      <c r="A18650">
        <v>22012025</v>
      </c>
      <c r="B18650" t="s">
        <v>479</v>
      </c>
      <c r="C18650" t="s">
        <v>359</v>
      </c>
      <c r="D18650" t="s">
        <v>362</v>
      </c>
      <c r="E18650" t="s">
        <v>140</v>
      </c>
      <c r="F18650" t="s">
        <v>364</v>
      </c>
      <c r="G18650" t="s">
        <v>101</v>
      </c>
    </row>
    <row r="18651" spans="1:8" x14ac:dyDescent="0.35">
      <c r="A18651">
        <v>22012025</v>
      </c>
      <c r="B18651" t="s">
        <v>846</v>
      </c>
      <c r="C18651" t="s">
        <v>629</v>
      </c>
      <c r="D18651" t="s">
        <v>366</v>
      </c>
      <c r="E18651" t="s">
        <v>257</v>
      </c>
      <c r="F18651" t="s">
        <v>367</v>
      </c>
      <c r="G18651" t="s">
        <v>101</v>
      </c>
    </row>
    <row r="18652" spans="1:8" x14ac:dyDescent="0.35">
      <c r="A18652">
        <v>22012025</v>
      </c>
      <c r="B18652" t="s">
        <v>847</v>
      </c>
      <c r="C18652" t="s">
        <v>339</v>
      </c>
      <c r="D18652" t="s">
        <v>369</v>
      </c>
      <c r="E18652" t="s">
        <v>370</v>
      </c>
      <c r="F18652" t="s">
        <v>101</v>
      </c>
    </row>
    <row r="18653" spans="1:8" x14ac:dyDescent="0.35">
      <c r="A18653">
        <v>22012025</v>
      </c>
      <c r="B18653" t="s">
        <v>850</v>
      </c>
      <c r="C18653" t="s">
        <v>477</v>
      </c>
      <c r="D18653" t="s">
        <v>371</v>
      </c>
      <c r="E18653" t="s">
        <v>101</v>
      </c>
    </row>
    <row r="18654" spans="1:8" x14ac:dyDescent="0.35">
      <c r="A18654">
        <v>22012025</v>
      </c>
      <c r="B18654" t="s">
        <v>806</v>
      </c>
      <c r="C18654" t="s">
        <v>424</v>
      </c>
      <c r="D18654" t="s">
        <v>372</v>
      </c>
      <c r="E18654" t="s">
        <v>101</v>
      </c>
    </row>
    <row r="18655" spans="1:8" x14ac:dyDescent="0.35">
      <c r="A18655">
        <v>22012025</v>
      </c>
      <c r="B18655" t="s">
        <v>700</v>
      </c>
      <c r="C18655" t="s">
        <v>373</v>
      </c>
      <c r="D18655" t="s">
        <v>101</v>
      </c>
    </row>
    <row r="18656" spans="1:8" x14ac:dyDescent="0.35">
      <c r="A18656">
        <v>22012025</v>
      </c>
      <c r="B18656" t="s">
        <v>854</v>
      </c>
      <c r="C18656" t="s">
        <v>623</v>
      </c>
      <c r="D18656" t="s">
        <v>376</v>
      </c>
      <c r="E18656" t="s">
        <v>140</v>
      </c>
      <c r="F18656" t="s">
        <v>331</v>
      </c>
      <c r="G18656" t="s">
        <v>377</v>
      </c>
      <c r="H18656" t="s">
        <v>101</v>
      </c>
    </row>
    <row r="18657" spans="1:9" x14ac:dyDescent="0.35">
      <c r="A18657">
        <v>22012025</v>
      </c>
      <c r="B18657" t="s">
        <v>796</v>
      </c>
      <c r="C18657" t="s">
        <v>507</v>
      </c>
      <c r="D18657" t="s">
        <v>378</v>
      </c>
    </row>
    <row r="18658" spans="1:9" x14ac:dyDescent="0.35">
      <c r="A18658">
        <v>22012025</v>
      </c>
      <c r="B18658" t="s">
        <v>715</v>
      </c>
      <c r="C18658" t="s">
        <v>183</v>
      </c>
      <c r="D18658" t="s">
        <v>380</v>
      </c>
      <c r="E18658" t="s">
        <v>101</v>
      </c>
    </row>
    <row r="18659" spans="1:9" x14ac:dyDescent="0.35">
      <c r="A18659">
        <v>22012025</v>
      </c>
      <c r="B18659" t="s">
        <v>864</v>
      </c>
      <c r="C18659" t="s">
        <v>599</v>
      </c>
      <c r="D18659" t="s">
        <v>382</v>
      </c>
      <c r="E18659" t="s">
        <v>383</v>
      </c>
    </row>
    <row r="18660" spans="1:9" x14ac:dyDescent="0.35">
      <c r="A18660">
        <v>22012025</v>
      </c>
      <c r="B18660" t="s">
        <v>624</v>
      </c>
      <c r="C18660" t="s">
        <v>432</v>
      </c>
      <c r="D18660" t="s">
        <v>385</v>
      </c>
      <c r="E18660" t="s">
        <v>386</v>
      </c>
    </row>
    <row r="18661" spans="1:9" x14ac:dyDescent="0.35">
      <c r="A18661">
        <v>22012025</v>
      </c>
      <c r="B18661" t="s">
        <v>853</v>
      </c>
      <c r="C18661" t="s">
        <v>583</v>
      </c>
      <c r="D18661" t="s">
        <v>388</v>
      </c>
      <c r="E18661" t="s">
        <v>101</v>
      </c>
    </row>
    <row r="18662" spans="1:9" x14ac:dyDescent="0.35">
      <c r="A18662">
        <v>22012025</v>
      </c>
      <c r="B18662" t="s">
        <v>98</v>
      </c>
      <c r="C18662" t="s">
        <v>391</v>
      </c>
      <c r="D18662" t="s">
        <v>101</v>
      </c>
    </row>
    <row r="18663" spans="1:9" x14ac:dyDescent="0.35">
      <c r="A18663">
        <v>22012025</v>
      </c>
      <c r="B18663" t="s">
        <v>755</v>
      </c>
      <c r="C18663" t="s">
        <v>550</v>
      </c>
      <c r="D18663" t="s">
        <v>393</v>
      </c>
    </row>
    <row r="18664" spans="1:9" x14ac:dyDescent="0.35">
      <c r="A18664">
        <v>22012025</v>
      </c>
      <c r="B18664" t="s">
        <v>810</v>
      </c>
      <c r="C18664" t="s">
        <v>473</v>
      </c>
      <c r="D18664" t="s">
        <v>394</v>
      </c>
      <c r="E18664" t="s">
        <v>395</v>
      </c>
      <c r="F18664" t="s">
        <v>101</v>
      </c>
    </row>
    <row r="18665" spans="1:9" x14ac:dyDescent="0.35">
      <c r="A18665">
        <v>22012025</v>
      </c>
      <c r="B18665" t="s">
        <v>875</v>
      </c>
      <c r="C18665" t="s">
        <v>424</v>
      </c>
      <c r="D18665" t="s">
        <v>396</v>
      </c>
    </row>
    <row r="18666" spans="1:9" x14ac:dyDescent="0.35">
      <c r="A18666">
        <v>22012025</v>
      </c>
      <c r="B18666" t="s">
        <v>157</v>
      </c>
      <c r="C18666" t="s">
        <v>397</v>
      </c>
      <c r="D18666" t="s">
        <v>101</v>
      </c>
    </row>
    <row r="18667" spans="1:9" x14ac:dyDescent="0.35">
      <c r="A18667">
        <v>22012025</v>
      </c>
      <c r="B18667" t="s">
        <v>624</v>
      </c>
      <c r="C18667" t="s">
        <v>418</v>
      </c>
      <c r="D18667" t="s">
        <v>399</v>
      </c>
      <c r="E18667" t="s">
        <v>140</v>
      </c>
      <c r="F18667" t="s">
        <v>400</v>
      </c>
      <c r="G18667" t="s">
        <v>257</v>
      </c>
      <c r="H18667" t="s">
        <v>331</v>
      </c>
      <c r="I18667" t="s">
        <v>401</v>
      </c>
    </row>
    <row r="18668" spans="1:9" x14ac:dyDescent="0.35">
      <c r="A18668">
        <v>22012025</v>
      </c>
      <c r="B18668" t="s">
        <v>812</v>
      </c>
      <c r="C18668" t="s">
        <v>540</v>
      </c>
      <c r="D18668" t="s">
        <v>399</v>
      </c>
      <c r="E18668" t="s">
        <v>187</v>
      </c>
      <c r="F18668" t="s">
        <v>101</v>
      </c>
    </row>
    <row r="18669" spans="1:9" x14ac:dyDescent="0.35">
      <c r="A18669">
        <v>22012025</v>
      </c>
      <c r="B18669" t="s">
        <v>655</v>
      </c>
      <c r="C18669" t="s">
        <v>496</v>
      </c>
      <c r="D18669" t="s">
        <v>399</v>
      </c>
      <c r="E18669" t="s">
        <v>403</v>
      </c>
      <c r="F18669" t="s">
        <v>101</v>
      </c>
    </row>
    <row r="18670" spans="1:9" x14ac:dyDescent="0.35">
      <c r="A18670">
        <v>22012025</v>
      </c>
      <c r="B18670" t="s">
        <v>850</v>
      </c>
      <c r="C18670" t="s">
        <v>438</v>
      </c>
      <c r="D18670" t="s">
        <v>399</v>
      </c>
      <c r="E18670" t="s">
        <v>404</v>
      </c>
      <c r="F18670" t="s">
        <v>101</v>
      </c>
    </row>
    <row r="18671" spans="1:9" x14ac:dyDescent="0.35">
      <c r="A18671">
        <v>21012025</v>
      </c>
      <c r="B18671" t="s">
        <v>639</v>
      </c>
      <c r="C18671" t="s">
        <v>542</v>
      </c>
      <c r="D18671" t="s">
        <v>100</v>
      </c>
      <c r="E18671" t="s">
        <v>101</v>
      </c>
    </row>
    <row r="18672" spans="1:9" x14ac:dyDescent="0.35">
      <c r="A18672">
        <v>21012025</v>
      </c>
      <c r="B18672" t="s">
        <v>804</v>
      </c>
      <c r="C18672" t="s">
        <v>601</v>
      </c>
      <c r="D18672" t="s">
        <v>104</v>
      </c>
      <c r="E18672" t="s">
        <v>101</v>
      </c>
    </row>
    <row r="18673" spans="1:7" x14ac:dyDescent="0.35">
      <c r="A18673">
        <v>21012025</v>
      </c>
      <c r="B18673" t="s">
        <v>860</v>
      </c>
      <c r="C18673" t="s">
        <v>493</v>
      </c>
      <c r="D18673" t="s">
        <v>107</v>
      </c>
      <c r="E18673" t="s">
        <v>108</v>
      </c>
      <c r="F18673" t="s">
        <v>101</v>
      </c>
    </row>
    <row r="18674" spans="1:7" x14ac:dyDescent="0.35">
      <c r="A18674">
        <v>21012025</v>
      </c>
      <c r="B18674" t="s">
        <v>637</v>
      </c>
      <c r="C18674" t="s">
        <v>550</v>
      </c>
      <c r="D18674" t="s">
        <v>111</v>
      </c>
      <c r="E18674" t="s">
        <v>101</v>
      </c>
    </row>
    <row r="18675" spans="1:7" x14ac:dyDescent="0.35">
      <c r="A18675">
        <v>21012025</v>
      </c>
      <c r="B18675" t="s">
        <v>197</v>
      </c>
      <c r="C18675" t="s">
        <v>390</v>
      </c>
      <c r="D18675" t="s">
        <v>114</v>
      </c>
      <c r="E18675" t="s">
        <v>115</v>
      </c>
      <c r="F18675" t="s">
        <v>116</v>
      </c>
    </row>
    <row r="18676" spans="1:7" x14ac:dyDescent="0.35">
      <c r="A18676">
        <v>21012025</v>
      </c>
      <c r="B18676" t="s">
        <v>263</v>
      </c>
      <c r="C18676" t="s">
        <v>389</v>
      </c>
      <c r="D18676" t="s">
        <v>114</v>
      </c>
      <c r="E18676" t="s">
        <v>119</v>
      </c>
      <c r="F18676" t="s">
        <v>120</v>
      </c>
      <c r="G18676" t="s">
        <v>121</v>
      </c>
    </row>
    <row r="18677" spans="1:7" x14ac:dyDescent="0.35">
      <c r="A18677">
        <v>21012025</v>
      </c>
      <c r="B18677" t="s">
        <v>353</v>
      </c>
      <c r="C18677" t="s">
        <v>433</v>
      </c>
      <c r="D18677" t="s">
        <v>114</v>
      </c>
      <c r="E18677" t="s">
        <v>124</v>
      </c>
    </row>
    <row r="18678" spans="1:7" x14ac:dyDescent="0.35">
      <c r="A18678">
        <v>21012025</v>
      </c>
      <c r="B18678" t="s">
        <v>188</v>
      </c>
      <c r="C18678" t="s">
        <v>537</v>
      </c>
      <c r="D18678" t="s">
        <v>114</v>
      </c>
      <c r="E18678" t="s">
        <v>127</v>
      </c>
    </row>
    <row r="18679" spans="1:7" x14ac:dyDescent="0.35">
      <c r="A18679">
        <v>21012025</v>
      </c>
      <c r="B18679" t="s">
        <v>234</v>
      </c>
      <c r="C18679" t="s">
        <v>131</v>
      </c>
      <c r="D18679" t="s">
        <v>114</v>
      </c>
      <c r="E18679" t="s">
        <v>130</v>
      </c>
    </row>
    <row r="18680" spans="1:7" x14ac:dyDescent="0.35">
      <c r="A18680">
        <v>21012025</v>
      </c>
      <c r="B18680" t="s">
        <v>158</v>
      </c>
      <c r="C18680" t="s">
        <v>434</v>
      </c>
      <c r="D18680" t="s">
        <v>114</v>
      </c>
      <c r="E18680" t="s">
        <v>132</v>
      </c>
      <c r="F18680" t="s">
        <v>133</v>
      </c>
    </row>
    <row r="18681" spans="1:7" x14ac:dyDescent="0.35">
      <c r="A18681">
        <v>21012025</v>
      </c>
      <c r="B18681" t="s">
        <v>716</v>
      </c>
      <c r="C18681" t="s">
        <v>414</v>
      </c>
      <c r="D18681" t="s">
        <v>135</v>
      </c>
      <c r="E18681" t="s">
        <v>136</v>
      </c>
    </row>
    <row r="18682" spans="1:7" x14ac:dyDescent="0.35">
      <c r="A18682">
        <v>21012025</v>
      </c>
      <c r="B18682" t="s">
        <v>776</v>
      </c>
      <c r="C18682" t="s">
        <v>441</v>
      </c>
      <c r="D18682" t="s">
        <v>139</v>
      </c>
      <c r="E18682" t="s">
        <v>140</v>
      </c>
      <c r="F18682" t="s">
        <v>141</v>
      </c>
      <c r="G18682" t="s">
        <v>101</v>
      </c>
    </row>
    <row r="18683" spans="1:7" x14ac:dyDescent="0.35">
      <c r="A18683">
        <v>21012025</v>
      </c>
      <c r="B18683" t="s">
        <v>775</v>
      </c>
      <c r="C18683" t="s">
        <v>154</v>
      </c>
      <c r="D18683" t="s">
        <v>144</v>
      </c>
      <c r="E18683" t="s">
        <v>101</v>
      </c>
    </row>
    <row r="18684" spans="1:7" x14ac:dyDescent="0.35">
      <c r="A18684">
        <v>21012025</v>
      </c>
      <c r="B18684" t="s">
        <v>746</v>
      </c>
      <c r="C18684" t="s">
        <v>451</v>
      </c>
      <c r="D18684" t="s">
        <v>147</v>
      </c>
      <c r="E18684" t="s">
        <v>148</v>
      </c>
      <c r="F18684" t="s">
        <v>149</v>
      </c>
    </row>
    <row r="18685" spans="1:7" x14ac:dyDescent="0.35">
      <c r="A18685">
        <v>21012025</v>
      </c>
      <c r="B18685" t="s">
        <v>729</v>
      </c>
      <c r="C18685" t="s">
        <v>285</v>
      </c>
      <c r="D18685" t="s">
        <v>152</v>
      </c>
      <c r="E18685" t="s">
        <v>140</v>
      </c>
      <c r="F18685" t="s">
        <v>153</v>
      </c>
      <c r="G18685" t="s">
        <v>101</v>
      </c>
    </row>
    <row r="18686" spans="1:7" x14ac:dyDescent="0.35">
      <c r="A18686">
        <v>21012025</v>
      </c>
      <c r="B18686" t="s">
        <v>856</v>
      </c>
      <c r="C18686" t="s">
        <v>637</v>
      </c>
      <c r="D18686" t="s">
        <v>156</v>
      </c>
      <c r="E18686" t="s">
        <v>101</v>
      </c>
    </row>
    <row r="18687" spans="1:7" x14ac:dyDescent="0.35">
      <c r="A18687">
        <v>21012025</v>
      </c>
      <c r="B18687" t="s">
        <v>444</v>
      </c>
      <c r="C18687" t="s">
        <v>159</v>
      </c>
      <c r="D18687" t="s">
        <v>101</v>
      </c>
    </row>
    <row r="18688" spans="1:7" x14ac:dyDescent="0.35">
      <c r="A18688">
        <v>21012025</v>
      </c>
      <c r="B18688" t="s">
        <v>444</v>
      </c>
      <c r="C18688" t="s">
        <v>161</v>
      </c>
      <c r="D18688" t="s">
        <v>101</v>
      </c>
    </row>
    <row r="18689" spans="1:7" x14ac:dyDescent="0.35">
      <c r="A18689">
        <v>21012025</v>
      </c>
      <c r="B18689" t="s">
        <v>630</v>
      </c>
      <c r="C18689" t="s">
        <v>221</v>
      </c>
      <c r="D18689" t="s">
        <v>164</v>
      </c>
      <c r="E18689" t="s">
        <v>101</v>
      </c>
    </row>
    <row r="18690" spans="1:7" x14ac:dyDescent="0.35">
      <c r="A18690">
        <v>21012025</v>
      </c>
      <c r="B18690" t="s">
        <v>810</v>
      </c>
      <c r="C18690" t="s">
        <v>137</v>
      </c>
      <c r="D18690" t="s">
        <v>167</v>
      </c>
    </row>
    <row r="18691" spans="1:7" x14ac:dyDescent="0.35">
      <c r="A18691">
        <v>21012025</v>
      </c>
      <c r="B18691" t="s">
        <v>218</v>
      </c>
      <c r="C18691" t="s">
        <v>171</v>
      </c>
      <c r="D18691" t="s">
        <v>169</v>
      </c>
      <c r="E18691" t="s">
        <v>170</v>
      </c>
      <c r="F18691" t="s">
        <v>101</v>
      </c>
    </row>
    <row r="18692" spans="1:7" x14ac:dyDescent="0.35">
      <c r="A18692">
        <v>21012025</v>
      </c>
      <c r="B18692" t="s">
        <v>806</v>
      </c>
      <c r="C18692" t="s">
        <v>418</v>
      </c>
      <c r="D18692" t="s">
        <v>173</v>
      </c>
      <c r="E18692" t="s">
        <v>101</v>
      </c>
    </row>
    <row r="18693" spans="1:7" x14ac:dyDescent="0.35">
      <c r="A18693">
        <v>21012025</v>
      </c>
      <c r="B18693" t="s">
        <v>831</v>
      </c>
      <c r="C18693" t="s">
        <v>466</v>
      </c>
      <c r="D18693" t="s">
        <v>176</v>
      </c>
      <c r="E18693" t="s">
        <v>101</v>
      </c>
    </row>
    <row r="18694" spans="1:7" x14ac:dyDescent="0.35">
      <c r="A18694">
        <v>21012025</v>
      </c>
      <c r="B18694" t="s">
        <v>825</v>
      </c>
      <c r="C18694" t="s">
        <v>515</v>
      </c>
      <c r="D18694" t="s">
        <v>176</v>
      </c>
      <c r="E18694" t="s">
        <v>149</v>
      </c>
    </row>
    <row r="18695" spans="1:7" x14ac:dyDescent="0.35">
      <c r="A18695">
        <v>21012025</v>
      </c>
      <c r="B18695" t="s">
        <v>812</v>
      </c>
      <c r="C18695" t="s">
        <v>154</v>
      </c>
      <c r="D18695" t="s">
        <v>181</v>
      </c>
      <c r="E18695" t="s">
        <v>182</v>
      </c>
      <c r="F18695" t="s">
        <v>101</v>
      </c>
    </row>
    <row r="18696" spans="1:7" x14ac:dyDescent="0.35">
      <c r="A18696">
        <v>21012025</v>
      </c>
      <c r="B18696" t="s">
        <v>848</v>
      </c>
      <c r="C18696" t="s">
        <v>591</v>
      </c>
      <c r="D18696" t="s">
        <v>184</v>
      </c>
      <c r="E18696" t="s">
        <v>101</v>
      </c>
    </row>
    <row r="18697" spans="1:7" x14ac:dyDescent="0.35">
      <c r="A18697">
        <v>21012025</v>
      </c>
      <c r="B18697" t="s">
        <v>555</v>
      </c>
      <c r="C18697" t="s">
        <v>187</v>
      </c>
      <c r="D18697" t="s">
        <v>101</v>
      </c>
    </row>
    <row r="18698" spans="1:7" x14ac:dyDescent="0.35">
      <c r="A18698">
        <v>21012025</v>
      </c>
      <c r="B18698" t="s">
        <v>759</v>
      </c>
      <c r="C18698" t="s">
        <v>601</v>
      </c>
      <c r="D18698" t="s">
        <v>190</v>
      </c>
      <c r="E18698" t="s">
        <v>191</v>
      </c>
      <c r="F18698" t="s">
        <v>101</v>
      </c>
    </row>
    <row r="18699" spans="1:7" x14ac:dyDescent="0.35">
      <c r="A18699">
        <v>21012025</v>
      </c>
      <c r="B18699" t="s">
        <v>608</v>
      </c>
      <c r="C18699" t="s">
        <v>190</v>
      </c>
      <c r="D18699" t="s">
        <v>194</v>
      </c>
      <c r="E18699" t="s">
        <v>101</v>
      </c>
    </row>
    <row r="18700" spans="1:7" x14ac:dyDescent="0.35">
      <c r="A18700">
        <v>21012025</v>
      </c>
      <c r="B18700" t="s">
        <v>802</v>
      </c>
      <c r="C18700" t="s">
        <v>556</v>
      </c>
      <c r="D18700" t="s">
        <v>190</v>
      </c>
      <c r="E18700" t="s">
        <v>196</v>
      </c>
      <c r="F18700" t="s">
        <v>101</v>
      </c>
    </row>
    <row r="18701" spans="1:7" x14ac:dyDescent="0.35">
      <c r="A18701">
        <v>21012025</v>
      </c>
      <c r="B18701" t="s">
        <v>224</v>
      </c>
      <c r="C18701" t="s">
        <v>198</v>
      </c>
      <c r="D18701" t="s">
        <v>140</v>
      </c>
      <c r="E18701" t="s">
        <v>199</v>
      </c>
      <c r="F18701" t="s">
        <v>200</v>
      </c>
      <c r="G18701" t="s">
        <v>101</v>
      </c>
    </row>
    <row r="18702" spans="1:7" x14ac:dyDescent="0.35">
      <c r="A18702">
        <v>21012025</v>
      </c>
      <c r="B18702" t="s">
        <v>665</v>
      </c>
      <c r="C18702" t="s">
        <v>150</v>
      </c>
      <c r="D18702" t="s">
        <v>61</v>
      </c>
      <c r="E18702" t="s">
        <v>101</v>
      </c>
    </row>
    <row r="18703" spans="1:7" x14ac:dyDescent="0.35">
      <c r="A18703">
        <v>21012025</v>
      </c>
      <c r="B18703" t="s">
        <v>789</v>
      </c>
      <c r="C18703" t="s">
        <v>465</v>
      </c>
      <c r="D18703" t="s">
        <v>205</v>
      </c>
      <c r="E18703" t="s">
        <v>101</v>
      </c>
    </row>
    <row r="18704" spans="1:7" x14ac:dyDescent="0.35">
      <c r="A18704">
        <v>21012025</v>
      </c>
      <c r="B18704" t="s">
        <v>874</v>
      </c>
      <c r="C18704" t="s">
        <v>499</v>
      </c>
      <c r="D18704" t="s">
        <v>208</v>
      </c>
      <c r="E18704" t="s">
        <v>101</v>
      </c>
    </row>
    <row r="18705" spans="1:6" x14ac:dyDescent="0.35">
      <c r="A18705">
        <v>21012025</v>
      </c>
      <c r="B18705" t="s">
        <v>830</v>
      </c>
      <c r="C18705" t="s">
        <v>285</v>
      </c>
      <c r="D18705" t="s">
        <v>210</v>
      </c>
      <c r="E18705" t="s">
        <v>211</v>
      </c>
      <c r="F18705" t="s">
        <v>101</v>
      </c>
    </row>
    <row r="18706" spans="1:6" x14ac:dyDescent="0.35">
      <c r="A18706">
        <v>21012025</v>
      </c>
      <c r="B18706" t="s">
        <v>557</v>
      </c>
      <c r="C18706" t="s">
        <v>154</v>
      </c>
      <c r="D18706" t="s">
        <v>214</v>
      </c>
      <c r="E18706" t="s">
        <v>215</v>
      </c>
      <c r="F18706" t="s">
        <v>101</v>
      </c>
    </row>
    <row r="18707" spans="1:6" x14ac:dyDescent="0.35">
      <c r="A18707">
        <v>21012025</v>
      </c>
      <c r="B18707" t="s">
        <v>831</v>
      </c>
      <c r="C18707" t="s">
        <v>496</v>
      </c>
      <c r="D18707" t="s">
        <v>217</v>
      </c>
      <c r="E18707" t="s">
        <v>101</v>
      </c>
    </row>
    <row r="18708" spans="1:6" x14ac:dyDescent="0.35">
      <c r="A18708">
        <v>21012025</v>
      </c>
      <c r="B18708" t="s">
        <v>822</v>
      </c>
      <c r="C18708" t="s">
        <v>441</v>
      </c>
      <c r="D18708" t="s">
        <v>220</v>
      </c>
      <c r="E18708" t="s">
        <v>101</v>
      </c>
    </row>
    <row r="18709" spans="1:6" x14ac:dyDescent="0.35">
      <c r="A18709">
        <v>21012025</v>
      </c>
      <c r="B18709" t="s">
        <v>822</v>
      </c>
      <c r="C18709" t="s">
        <v>493</v>
      </c>
      <c r="D18709" t="s">
        <v>222</v>
      </c>
    </row>
    <row r="18710" spans="1:6" x14ac:dyDescent="0.35">
      <c r="A18710">
        <v>21012025</v>
      </c>
      <c r="B18710" t="s">
        <v>822</v>
      </c>
      <c r="C18710" t="s">
        <v>432</v>
      </c>
      <c r="D18710" t="s">
        <v>223</v>
      </c>
    </row>
    <row r="18711" spans="1:6" x14ac:dyDescent="0.35">
      <c r="A18711">
        <v>21012025</v>
      </c>
      <c r="B18711" t="s">
        <v>770</v>
      </c>
      <c r="C18711" t="s">
        <v>508</v>
      </c>
      <c r="D18711" t="s">
        <v>225</v>
      </c>
      <c r="E18711" t="s">
        <v>101</v>
      </c>
    </row>
    <row r="18712" spans="1:6" x14ac:dyDescent="0.35">
      <c r="A18712">
        <v>21012025</v>
      </c>
      <c r="B18712" t="s">
        <v>724</v>
      </c>
      <c r="C18712" t="s">
        <v>419</v>
      </c>
      <c r="D18712" t="s">
        <v>225</v>
      </c>
      <c r="E18712" t="s">
        <v>228</v>
      </c>
      <c r="F18712" t="s">
        <v>229</v>
      </c>
    </row>
    <row r="18713" spans="1:6" x14ac:dyDescent="0.35">
      <c r="A18713">
        <v>21012025</v>
      </c>
      <c r="B18713" t="s">
        <v>796</v>
      </c>
      <c r="C18713" t="s">
        <v>292</v>
      </c>
      <c r="D18713" t="s">
        <v>232</v>
      </c>
      <c r="E18713" t="s">
        <v>101</v>
      </c>
    </row>
    <row r="18714" spans="1:6" x14ac:dyDescent="0.35">
      <c r="A18714">
        <v>21012025</v>
      </c>
      <c r="B18714" t="s">
        <v>762</v>
      </c>
      <c r="C18714" t="s">
        <v>424</v>
      </c>
      <c r="D18714" t="s">
        <v>235</v>
      </c>
      <c r="E18714" t="s">
        <v>236</v>
      </c>
      <c r="F18714" t="s">
        <v>101</v>
      </c>
    </row>
    <row r="18715" spans="1:6" x14ac:dyDescent="0.35">
      <c r="A18715">
        <v>21012025</v>
      </c>
      <c r="B18715" t="s">
        <v>636</v>
      </c>
      <c r="C18715" t="s">
        <v>405</v>
      </c>
      <c r="D18715" t="s">
        <v>235</v>
      </c>
      <c r="E18715" t="s">
        <v>239</v>
      </c>
      <c r="F18715" t="s">
        <v>149</v>
      </c>
    </row>
    <row r="18716" spans="1:6" x14ac:dyDescent="0.35">
      <c r="A18716">
        <v>21012025</v>
      </c>
      <c r="B18716" t="s">
        <v>869</v>
      </c>
      <c r="C18716" t="s">
        <v>589</v>
      </c>
      <c r="D18716" t="s">
        <v>235</v>
      </c>
      <c r="E18716" t="s">
        <v>241</v>
      </c>
      <c r="F18716" t="s">
        <v>101</v>
      </c>
    </row>
    <row r="18717" spans="1:6" x14ac:dyDescent="0.35">
      <c r="A18717">
        <v>21012025</v>
      </c>
      <c r="B18717" t="s">
        <v>848</v>
      </c>
      <c r="C18717" t="s">
        <v>424</v>
      </c>
      <c r="D18717" t="s">
        <v>243</v>
      </c>
      <c r="E18717" t="s">
        <v>101</v>
      </c>
    </row>
    <row r="18718" spans="1:6" x14ac:dyDescent="0.35">
      <c r="A18718">
        <v>21012025</v>
      </c>
      <c r="B18718" t="s">
        <v>778</v>
      </c>
      <c r="C18718" t="s">
        <v>305</v>
      </c>
      <c r="D18718" t="s">
        <v>245</v>
      </c>
      <c r="E18718" t="s">
        <v>246</v>
      </c>
    </row>
    <row r="18719" spans="1:6" x14ac:dyDescent="0.35">
      <c r="A18719">
        <v>21012025</v>
      </c>
      <c r="B18719" t="s">
        <v>865</v>
      </c>
      <c r="C18719" t="s">
        <v>218</v>
      </c>
      <c r="D18719" t="s">
        <v>245</v>
      </c>
      <c r="E18719" t="s">
        <v>249</v>
      </c>
    </row>
    <row r="18720" spans="1:6" x14ac:dyDescent="0.35">
      <c r="A18720">
        <v>21012025</v>
      </c>
      <c r="B18720" t="s">
        <v>812</v>
      </c>
      <c r="C18720" t="s">
        <v>550</v>
      </c>
      <c r="D18720" t="s">
        <v>252</v>
      </c>
      <c r="E18720" t="s">
        <v>101</v>
      </c>
    </row>
    <row r="18721" spans="1:6" x14ac:dyDescent="0.35">
      <c r="A18721">
        <v>21012025</v>
      </c>
      <c r="B18721" t="s">
        <v>638</v>
      </c>
      <c r="C18721" t="s">
        <v>422</v>
      </c>
      <c r="D18721" t="s">
        <v>254</v>
      </c>
    </row>
    <row r="18722" spans="1:6" x14ac:dyDescent="0.35">
      <c r="A18722">
        <v>21012025</v>
      </c>
      <c r="B18722" t="s">
        <v>782</v>
      </c>
      <c r="C18722" t="s">
        <v>256</v>
      </c>
      <c r="D18722" t="s">
        <v>257</v>
      </c>
      <c r="E18722" t="s">
        <v>236</v>
      </c>
      <c r="F18722" t="s">
        <v>101</v>
      </c>
    </row>
    <row r="18723" spans="1:6" x14ac:dyDescent="0.35">
      <c r="A18723">
        <v>21012025</v>
      </c>
      <c r="B18723" t="s">
        <v>842</v>
      </c>
      <c r="C18723" t="s">
        <v>436</v>
      </c>
      <c r="D18723" t="s">
        <v>260</v>
      </c>
      <c r="E18723" t="s">
        <v>136</v>
      </c>
      <c r="F18723" t="s">
        <v>101</v>
      </c>
    </row>
    <row r="18724" spans="1:6" x14ac:dyDescent="0.35">
      <c r="A18724">
        <v>21012025</v>
      </c>
      <c r="B18724" t="s">
        <v>224</v>
      </c>
      <c r="C18724" t="s">
        <v>261</v>
      </c>
      <c r="D18724" t="s">
        <v>262</v>
      </c>
      <c r="E18724" t="s">
        <v>101</v>
      </c>
    </row>
    <row r="18725" spans="1:6" x14ac:dyDescent="0.35">
      <c r="A18725">
        <v>21012025</v>
      </c>
      <c r="B18725" t="s">
        <v>590</v>
      </c>
      <c r="C18725" t="s">
        <v>264</v>
      </c>
      <c r="D18725" t="s">
        <v>101</v>
      </c>
    </row>
    <row r="18726" spans="1:6" x14ac:dyDescent="0.35">
      <c r="A18726">
        <v>21012025</v>
      </c>
      <c r="B18726" t="s">
        <v>419</v>
      </c>
      <c r="C18726" t="s">
        <v>264</v>
      </c>
      <c r="D18726" t="s">
        <v>149</v>
      </c>
    </row>
    <row r="18727" spans="1:6" x14ac:dyDescent="0.35">
      <c r="A18727">
        <v>21012025</v>
      </c>
      <c r="B18727" t="s">
        <v>836</v>
      </c>
      <c r="C18727" t="s">
        <v>534</v>
      </c>
      <c r="D18727" t="s">
        <v>265</v>
      </c>
      <c r="E18727" t="s">
        <v>101</v>
      </c>
      <c r="F18727" t="s">
        <v>266</v>
      </c>
    </row>
    <row r="18728" spans="1:6" x14ac:dyDescent="0.35">
      <c r="A18728">
        <v>21012025</v>
      </c>
      <c r="B18728" t="s">
        <v>465</v>
      </c>
      <c r="C18728" t="s">
        <v>267</v>
      </c>
      <c r="D18728" t="s">
        <v>101</v>
      </c>
    </row>
    <row r="18729" spans="1:6" x14ac:dyDescent="0.35">
      <c r="A18729">
        <v>21012025</v>
      </c>
      <c r="B18729" t="s">
        <v>723</v>
      </c>
      <c r="C18729" t="s">
        <v>339</v>
      </c>
      <c r="D18729" t="s">
        <v>268</v>
      </c>
    </row>
    <row r="18730" spans="1:6" x14ac:dyDescent="0.35">
      <c r="A18730">
        <v>21012025</v>
      </c>
      <c r="B18730" t="s">
        <v>536</v>
      </c>
      <c r="C18730" t="s">
        <v>270</v>
      </c>
      <c r="D18730" t="s">
        <v>271</v>
      </c>
      <c r="E18730" t="s">
        <v>101</v>
      </c>
    </row>
    <row r="18731" spans="1:6" x14ac:dyDescent="0.35">
      <c r="A18731">
        <v>21012025</v>
      </c>
      <c r="B18731" t="s">
        <v>778</v>
      </c>
      <c r="C18731" t="s">
        <v>479</v>
      </c>
      <c r="D18731" t="s">
        <v>274</v>
      </c>
      <c r="E18731" t="s">
        <v>101</v>
      </c>
    </row>
    <row r="18732" spans="1:6" x14ac:dyDescent="0.35">
      <c r="A18732">
        <v>21012025</v>
      </c>
      <c r="B18732" t="s">
        <v>849</v>
      </c>
      <c r="C18732" t="s">
        <v>454</v>
      </c>
      <c r="D18732" t="s">
        <v>277</v>
      </c>
      <c r="E18732" t="s">
        <v>101</v>
      </c>
    </row>
    <row r="18733" spans="1:6" x14ac:dyDescent="0.35">
      <c r="A18733">
        <v>21012025</v>
      </c>
      <c r="B18733" t="s">
        <v>775</v>
      </c>
      <c r="C18733" t="s">
        <v>541</v>
      </c>
      <c r="D18733" t="s">
        <v>279</v>
      </c>
      <c r="E18733" t="s">
        <v>140</v>
      </c>
      <c r="F18733" t="s">
        <v>280</v>
      </c>
    </row>
    <row r="18734" spans="1:6" x14ac:dyDescent="0.35">
      <c r="A18734">
        <v>21012025</v>
      </c>
      <c r="B18734" t="s">
        <v>783</v>
      </c>
      <c r="C18734" t="s">
        <v>137</v>
      </c>
      <c r="D18734" t="s">
        <v>281</v>
      </c>
    </row>
    <row r="18735" spans="1:6" x14ac:dyDescent="0.35">
      <c r="A18735">
        <v>21012025</v>
      </c>
      <c r="B18735" t="s">
        <v>770</v>
      </c>
      <c r="C18735" t="s">
        <v>346</v>
      </c>
      <c r="D18735" t="s">
        <v>284</v>
      </c>
      <c r="E18735" t="s">
        <v>101</v>
      </c>
    </row>
    <row r="18736" spans="1:6" x14ac:dyDescent="0.35">
      <c r="A18736">
        <v>21012025</v>
      </c>
      <c r="B18736" t="s">
        <v>860</v>
      </c>
      <c r="C18736" t="s">
        <v>581</v>
      </c>
      <c r="D18736" t="s">
        <v>287</v>
      </c>
      <c r="E18736" t="s">
        <v>101</v>
      </c>
    </row>
    <row r="18737" spans="1:9" x14ac:dyDescent="0.35">
      <c r="A18737">
        <v>21012025</v>
      </c>
      <c r="B18737" t="s">
        <v>499</v>
      </c>
      <c r="C18737" t="s">
        <v>288</v>
      </c>
      <c r="D18737" t="s">
        <v>101</v>
      </c>
    </row>
    <row r="18738" spans="1:9" x14ac:dyDescent="0.35">
      <c r="A18738">
        <v>21012025</v>
      </c>
      <c r="B18738" t="s">
        <v>736</v>
      </c>
      <c r="C18738" t="s">
        <v>290</v>
      </c>
      <c r="D18738" t="s">
        <v>140</v>
      </c>
      <c r="E18738" t="s">
        <v>291</v>
      </c>
    </row>
    <row r="18739" spans="1:9" x14ac:dyDescent="0.35">
      <c r="A18739">
        <v>21012025</v>
      </c>
      <c r="B18739" t="s">
        <v>813</v>
      </c>
      <c r="C18739" t="s">
        <v>511</v>
      </c>
      <c r="D18739" t="s">
        <v>290</v>
      </c>
      <c r="E18739" t="s">
        <v>140</v>
      </c>
      <c r="F18739" t="s">
        <v>294</v>
      </c>
      <c r="G18739" t="s">
        <v>295</v>
      </c>
      <c r="H18739" t="s">
        <v>101</v>
      </c>
    </row>
    <row r="18740" spans="1:9" x14ac:dyDescent="0.35">
      <c r="A18740">
        <v>21012025</v>
      </c>
      <c r="B18740" t="s">
        <v>822</v>
      </c>
      <c r="C18740" t="s">
        <v>550</v>
      </c>
      <c r="D18740" t="s">
        <v>298</v>
      </c>
      <c r="E18740" t="s">
        <v>101</v>
      </c>
    </row>
    <row r="18741" spans="1:9" x14ac:dyDescent="0.35">
      <c r="A18741">
        <v>21012025</v>
      </c>
      <c r="B18741" t="s">
        <v>566</v>
      </c>
      <c r="C18741" t="s">
        <v>541</v>
      </c>
      <c r="D18741" t="s">
        <v>300</v>
      </c>
      <c r="E18741" t="s">
        <v>262</v>
      </c>
      <c r="F18741" t="s">
        <v>101</v>
      </c>
    </row>
    <row r="18742" spans="1:9" x14ac:dyDescent="0.35">
      <c r="A18742">
        <v>21012025</v>
      </c>
      <c r="B18742" t="s">
        <v>841</v>
      </c>
      <c r="C18742" t="s">
        <v>550</v>
      </c>
      <c r="D18742" t="s">
        <v>301</v>
      </c>
      <c r="E18742" t="s">
        <v>101</v>
      </c>
    </row>
    <row r="18743" spans="1:9" x14ac:dyDescent="0.35">
      <c r="A18743">
        <v>21012025</v>
      </c>
      <c r="B18743" t="s">
        <v>788</v>
      </c>
      <c r="C18743" t="s">
        <v>418</v>
      </c>
      <c r="D18743" t="s">
        <v>303</v>
      </c>
      <c r="E18743" t="s">
        <v>149</v>
      </c>
    </row>
    <row r="18744" spans="1:9" x14ac:dyDescent="0.35">
      <c r="A18744">
        <v>21012025</v>
      </c>
      <c r="B18744" t="s">
        <v>824</v>
      </c>
      <c r="C18744" t="s">
        <v>589</v>
      </c>
      <c r="D18744" t="s">
        <v>306</v>
      </c>
      <c r="E18744" t="s">
        <v>101</v>
      </c>
    </row>
    <row r="18745" spans="1:9" x14ac:dyDescent="0.35">
      <c r="A18745">
        <v>21012025</v>
      </c>
      <c r="B18745" t="s">
        <v>884</v>
      </c>
      <c r="C18745" t="s">
        <v>221</v>
      </c>
      <c r="D18745" t="s">
        <v>308</v>
      </c>
      <c r="E18745" t="s">
        <v>309</v>
      </c>
      <c r="F18745" t="s">
        <v>310</v>
      </c>
      <c r="G18745" t="s">
        <v>311</v>
      </c>
      <c r="H18745" t="s">
        <v>312</v>
      </c>
      <c r="I18745" t="s">
        <v>101</v>
      </c>
    </row>
    <row r="18746" spans="1:9" x14ac:dyDescent="0.35">
      <c r="A18746">
        <v>21012025</v>
      </c>
      <c r="B18746" t="s">
        <v>493</v>
      </c>
      <c r="C18746" t="s">
        <v>240</v>
      </c>
      <c r="D18746" t="s">
        <v>314</v>
      </c>
      <c r="E18746" t="s">
        <v>315</v>
      </c>
      <c r="F18746" t="s">
        <v>101</v>
      </c>
    </row>
    <row r="18747" spans="1:9" x14ac:dyDescent="0.35">
      <c r="A18747">
        <v>21012025</v>
      </c>
      <c r="B18747" t="s">
        <v>638</v>
      </c>
      <c r="C18747" t="s">
        <v>285</v>
      </c>
      <c r="D18747" t="s">
        <v>314</v>
      </c>
      <c r="E18747" t="s">
        <v>317</v>
      </c>
      <c r="F18747" t="s">
        <v>101</v>
      </c>
    </row>
    <row r="18748" spans="1:9" x14ac:dyDescent="0.35">
      <c r="A18748">
        <v>21012025</v>
      </c>
      <c r="B18748" t="s">
        <v>437</v>
      </c>
      <c r="C18748" t="s">
        <v>183</v>
      </c>
      <c r="D18748" t="s">
        <v>319</v>
      </c>
      <c r="E18748" t="s">
        <v>320</v>
      </c>
      <c r="F18748" t="s">
        <v>321</v>
      </c>
    </row>
    <row r="18749" spans="1:9" x14ac:dyDescent="0.35">
      <c r="A18749">
        <v>21012025</v>
      </c>
      <c r="B18749" t="s">
        <v>832</v>
      </c>
      <c r="C18749" t="s">
        <v>339</v>
      </c>
      <c r="D18749" t="s">
        <v>322</v>
      </c>
      <c r="E18749" t="s">
        <v>101</v>
      </c>
    </row>
    <row r="18750" spans="1:9" x14ac:dyDescent="0.35">
      <c r="A18750">
        <v>21012025</v>
      </c>
      <c r="B18750" t="s">
        <v>810</v>
      </c>
      <c r="C18750" t="s">
        <v>494</v>
      </c>
      <c r="D18750" t="s">
        <v>325</v>
      </c>
      <c r="E18750" t="s">
        <v>101</v>
      </c>
    </row>
    <row r="18751" spans="1:9" x14ac:dyDescent="0.35">
      <c r="A18751">
        <v>21012025</v>
      </c>
      <c r="B18751" t="s">
        <v>886</v>
      </c>
      <c r="C18751" t="s">
        <v>456</v>
      </c>
      <c r="D18751" t="s">
        <v>328</v>
      </c>
      <c r="E18751" t="s">
        <v>101</v>
      </c>
    </row>
    <row r="18752" spans="1:9" x14ac:dyDescent="0.35">
      <c r="A18752">
        <v>21012025</v>
      </c>
      <c r="B18752" t="s">
        <v>496</v>
      </c>
      <c r="C18752" t="s">
        <v>331</v>
      </c>
      <c r="D18752" t="s">
        <v>332</v>
      </c>
      <c r="E18752" t="s">
        <v>101</v>
      </c>
    </row>
    <row r="18753" spans="1:7" x14ac:dyDescent="0.35">
      <c r="A18753">
        <v>21012025</v>
      </c>
      <c r="B18753" t="s">
        <v>137</v>
      </c>
      <c r="C18753" t="s">
        <v>519</v>
      </c>
      <c r="D18753" t="s">
        <v>331</v>
      </c>
      <c r="E18753" t="s">
        <v>335</v>
      </c>
      <c r="F18753" t="s">
        <v>101</v>
      </c>
    </row>
    <row r="18754" spans="1:7" x14ac:dyDescent="0.35">
      <c r="A18754">
        <v>21012025</v>
      </c>
      <c r="B18754" t="s">
        <v>304</v>
      </c>
      <c r="C18754" t="s">
        <v>502</v>
      </c>
      <c r="D18754" t="s">
        <v>331</v>
      </c>
      <c r="E18754" t="s">
        <v>338</v>
      </c>
      <c r="F18754" t="s">
        <v>321</v>
      </c>
    </row>
    <row r="18755" spans="1:7" x14ac:dyDescent="0.35">
      <c r="A18755">
        <v>21012025</v>
      </c>
      <c r="B18755" t="s">
        <v>867</v>
      </c>
      <c r="C18755" t="s">
        <v>589</v>
      </c>
      <c r="D18755" t="s">
        <v>170</v>
      </c>
    </row>
    <row r="18756" spans="1:7" x14ac:dyDescent="0.35">
      <c r="A18756">
        <v>21012025</v>
      </c>
      <c r="B18756" t="s">
        <v>824</v>
      </c>
      <c r="C18756" t="s">
        <v>525</v>
      </c>
      <c r="D18756" t="s">
        <v>341</v>
      </c>
      <c r="E18756" t="s">
        <v>101</v>
      </c>
    </row>
    <row r="18757" spans="1:7" x14ac:dyDescent="0.35">
      <c r="A18757">
        <v>21012025</v>
      </c>
      <c r="B18757" t="s">
        <v>791</v>
      </c>
      <c r="C18757" t="s">
        <v>479</v>
      </c>
      <c r="D18757" t="s">
        <v>343</v>
      </c>
      <c r="E18757" t="s">
        <v>101</v>
      </c>
    </row>
    <row r="18758" spans="1:7" x14ac:dyDescent="0.35">
      <c r="A18758">
        <v>21012025</v>
      </c>
      <c r="B18758" t="s">
        <v>495</v>
      </c>
      <c r="C18758" t="s">
        <v>132</v>
      </c>
      <c r="D18758" t="s">
        <v>344</v>
      </c>
      <c r="E18758" t="s">
        <v>345</v>
      </c>
      <c r="F18758" t="s">
        <v>101</v>
      </c>
    </row>
    <row r="18759" spans="1:7" x14ac:dyDescent="0.35">
      <c r="A18759">
        <v>21012025</v>
      </c>
      <c r="B18759" t="s">
        <v>718</v>
      </c>
      <c r="C18759" t="s">
        <v>374</v>
      </c>
      <c r="D18759" t="s">
        <v>132</v>
      </c>
      <c r="E18759" t="s">
        <v>347</v>
      </c>
      <c r="F18759" t="s">
        <v>101</v>
      </c>
    </row>
    <row r="18760" spans="1:7" x14ac:dyDescent="0.35">
      <c r="A18760">
        <v>21012025</v>
      </c>
      <c r="B18760" t="s">
        <v>851</v>
      </c>
      <c r="C18760" t="s">
        <v>473</v>
      </c>
      <c r="D18760" t="s">
        <v>132</v>
      </c>
      <c r="E18760" t="s">
        <v>348</v>
      </c>
      <c r="F18760" t="s">
        <v>101</v>
      </c>
    </row>
    <row r="18761" spans="1:7" x14ac:dyDescent="0.35">
      <c r="A18761">
        <v>21012025</v>
      </c>
      <c r="B18761" t="s">
        <v>440</v>
      </c>
      <c r="C18761" t="s">
        <v>157</v>
      </c>
      <c r="D18761" t="s">
        <v>132</v>
      </c>
      <c r="E18761" t="s">
        <v>350</v>
      </c>
      <c r="F18761" t="s">
        <v>101</v>
      </c>
    </row>
    <row r="18762" spans="1:7" x14ac:dyDescent="0.35">
      <c r="A18762">
        <v>21012025</v>
      </c>
      <c r="B18762" t="s">
        <v>853</v>
      </c>
      <c r="C18762" t="s">
        <v>542</v>
      </c>
      <c r="D18762" t="s">
        <v>132</v>
      </c>
      <c r="E18762" t="s">
        <v>352</v>
      </c>
      <c r="F18762" t="s">
        <v>101</v>
      </c>
    </row>
    <row r="18763" spans="1:7" x14ac:dyDescent="0.35">
      <c r="A18763">
        <v>21012025</v>
      </c>
      <c r="B18763" t="s">
        <v>884</v>
      </c>
      <c r="C18763" t="s">
        <v>499</v>
      </c>
      <c r="D18763" t="s">
        <v>132</v>
      </c>
      <c r="E18763" t="s">
        <v>133</v>
      </c>
      <c r="F18763" t="s">
        <v>355</v>
      </c>
    </row>
    <row r="18764" spans="1:7" x14ac:dyDescent="0.35">
      <c r="A18764">
        <v>21012025</v>
      </c>
      <c r="B18764" t="s">
        <v>823</v>
      </c>
      <c r="C18764" t="s">
        <v>374</v>
      </c>
      <c r="D18764" t="s">
        <v>132</v>
      </c>
      <c r="E18764" t="s">
        <v>356</v>
      </c>
      <c r="F18764" t="s">
        <v>101</v>
      </c>
    </row>
    <row r="18765" spans="1:7" x14ac:dyDescent="0.35">
      <c r="A18765">
        <v>21012025</v>
      </c>
      <c r="B18765" t="s">
        <v>589</v>
      </c>
      <c r="C18765" t="s">
        <v>526</v>
      </c>
      <c r="D18765" t="s">
        <v>359</v>
      </c>
      <c r="E18765" t="s">
        <v>360</v>
      </c>
      <c r="F18765" t="s">
        <v>101</v>
      </c>
    </row>
    <row r="18766" spans="1:7" x14ac:dyDescent="0.35">
      <c r="A18766">
        <v>21012025</v>
      </c>
      <c r="B18766" t="s">
        <v>854</v>
      </c>
      <c r="C18766" t="s">
        <v>430</v>
      </c>
      <c r="D18766" t="s">
        <v>359</v>
      </c>
      <c r="E18766" t="s">
        <v>362</v>
      </c>
      <c r="F18766" t="s">
        <v>101</v>
      </c>
    </row>
    <row r="18767" spans="1:7" x14ac:dyDescent="0.35">
      <c r="A18767">
        <v>21012025</v>
      </c>
      <c r="B18767" t="s">
        <v>426</v>
      </c>
      <c r="C18767" t="s">
        <v>359</v>
      </c>
      <c r="D18767" t="s">
        <v>362</v>
      </c>
      <c r="E18767" t="s">
        <v>140</v>
      </c>
      <c r="F18767" t="s">
        <v>364</v>
      </c>
      <c r="G18767" t="s">
        <v>101</v>
      </c>
    </row>
    <row r="18768" spans="1:7" x14ac:dyDescent="0.35">
      <c r="A18768">
        <v>21012025</v>
      </c>
      <c r="B18768" t="s">
        <v>877</v>
      </c>
      <c r="C18768" t="s">
        <v>451</v>
      </c>
      <c r="D18768" t="s">
        <v>366</v>
      </c>
      <c r="E18768" t="s">
        <v>257</v>
      </c>
      <c r="F18768" t="s">
        <v>367</v>
      </c>
      <c r="G18768" t="s">
        <v>101</v>
      </c>
    </row>
    <row r="18769" spans="1:9" x14ac:dyDescent="0.35">
      <c r="A18769">
        <v>21012025</v>
      </c>
      <c r="B18769" t="s">
        <v>824</v>
      </c>
      <c r="C18769" t="s">
        <v>474</v>
      </c>
      <c r="D18769" t="s">
        <v>369</v>
      </c>
      <c r="E18769" t="s">
        <v>370</v>
      </c>
      <c r="F18769" t="s">
        <v>101</v>
      </c>
    </row>
    <row r="18770" spans="1:9" x14ac:dyDescent="0.35">
      <c r="A18770">
        <v>21012025</v>
      </c>
      <c r="B18770" t="s">
        <v>825</v>
      </c>
      <c r="C18770" t="s">
        <v>501</v>
      </c>
      <c r="D18770" t="s">
        <v>371</v>
      </c>
      <c r="E18770" t="s">
        <v>101</v>
      </c>
    </row>
    <row r="18771" spans="1:9" x14ac:dyDescent="0.35">
      <c r="A18771">
        <v>21012025</v>
      </c>
      <c r="B18771" t="s">
        <v>755</v>
      </c>
      <c r="C18771" t="s">
        <v>168</v>
      </c>
      <c r="D18771" t="s">
        <v>372</v>
      </c>
      <c r="E18771" t="s">
        <v>101</v>
      </c>
    </row>
    <row r="18772" spans="1:9" x14ac:dyDescent="0.35">
      <c r="A18772">
        <v>21012025</v>
      </c>
      <c r="B18772" t="s">
        <v>567</v>
      </c>
      <c r="C18772" t="s">
        <v>373</v>
      </c>
      <c r="D18772" t="s">
        <v>101</v>
      </c>
    </row>
    <row r="18773" spans="1:9" x14ac:dyDescent="0.35">
      <c r="A18773">
        <v>21012025</v>
      </c>
      <c r="B18773" t="s">
        <v>886</v>
      </c>
      <c r="C18773" t="s">
        <v>413</v>
      </c>
      <c r="D18773" t="s">
        <v>376</v>
      </c>
      <c r="E18773" t="s">
        <v>140</v>
      </c>
      <c r="F18773" t="s">
        <v>331</v>
      </c>
      <c r="G18773" t="s">
        <v>377</v>
      </c>
      <c r="H18773" t="s">
        <v>101</v>
      </c>
    </row>
    <row r="18774" spans="1:9" x14ac:dyDescent="0.35">
      <c r="A18774">
        <v>21012025</v>
      </c>
      <c r="B18774" t="s">
        <v>856</v>
      </c>
      <c r="C18774" t="s">
        <v>137</v>
      </c>
      <c r="D18774" t="s">
        <v>378</v>
      </c>
    </row>
    <row r="18775" spans="1:9" x14ac:dyDescent="0.35">
      <c r="A18775">
        <v>21012025</v>
      </c>
      <c r="B18775" t="s">
        <v>558</v>
      </c>
      <c r="C18775" t="s">
        <v>438</v>
      </c>
      <c r="D18775" t="s">
        <v>380</v>
      </c>
      <c r="E18775" t="s">
        <v>101</v>
      </c>
    </row>
    <row r="18776" spans="1:9" x14ac:dyDescent="0.35">
      <c r="A18776">
        <v>21012025</v>
      </c>
      <c r="B18776" t="s">
        <v>828</v>
      </c>
      <c r="C18776" t="s">
        <v>465</v>
      </c>
      <c r="D18776" t="s">
        <v>382</v>
      </c>
      <c r="E18776" t="s">
        <v>383</v>
      </c>
    </row>
    <row r="18777" spans="1:9" x14ac:dyDescent="0.35">
      <c r="A18777">
        <v>21012025</v>
      </c>
      <c r="B18777" t="s">
        <v>756</v>
      </c>
      <c r="C18777" t="s">
        <v>422</v>
      </c>
      <c r="D18777" t="s">
        <v>385</v>
      </c>
      <c r="E18777" t="s">
        <v>386</v>
      </c>
    </row>
    <row r="18778" spans="1:9" x14ac:dyDescent="0.35">
      <c r="A18778">
        <v>21012025</v>
      </c>
      <c r="B18778" t="s">
        <v>823</v>
      </c>
      <c r="C18778" t="s">
        <v>218</v>
      </c>
      <c r="D18778" t="s">
        <v>388</v>
      </c>
      <c r="E18778" t="s">
        <v>101</v>
      </c>
    </row>
    <row r="18779" spans="1:9" x14ac:dyDescent="0.35">
      <c r="A18779">
        <v>21012025</v>
      </c>
      <c r="B18779" t="s">
        <v>553</v>
      </c>
      <c r="C18779" t="s">
        <v>391</v>
      </c>
      <c r="D18779" t="s">
        <v>101</v>
      </c>
    </row>
    <row r="18780" spans="1:9" x14ac:dyDescent="0.35">
      <c r="A18780">
        <v>21012025</v>
      </c>
      <c r="B18780" t="s">
        <v>795</v>
      </c>
      <c r="C18780" t="s">
        <v>417</v>
      </c>
      <c r="D18780" t="s">
        <v>393</v>
      </c>
    </row>
    <row r="18781" spans="1:9" x14ac:dyDescent="0.35">
      <c r="A18781">
        <v>21012025</v>
      </c>
      <c r="B18781" t="s">
        <v>778</v>
      </c>
      <c r="C18781" t="s">
        <v>304</v>
      </c>
      <c r="D18781" t="s">
        <v>394</v>
      </c>
      <c r="E18781" t="s">
        <v>395</v>
      </c>
      <c r="F18781" t="s">
        <v>101</v>
      </c>
    </row>
    <row r="18782" spans="1:9" x14ac:dyDescent="0.35">
      <c r="A18782">
        <v>21012025</v>
      </c>
      <c r="B18782" t="s">
        <v>828</v>
      </c>
      <c r="C18782" t="s">
        <v>496</v>
      </c>
      <c r="D18782" t="s">
        <v>396</v>
      </c>
    </row>
    <row r="18783" spans="1:9" x14ac:dyDescent="0.35">
      <c r="A18783">
        <v>21012025</v>
      </c>
      <c r="B18783" t="s">
        <v>464</v>
      </c>
      <c r="C18783" t="s">
        <v>397</v>
      </c>
      <c r="D18783" t="s">
        <v>101</v>
      </c>
    </row>
    <row r="18784" spans="1:9" x14ac:dyDescent="0.35">
      <c r="A18784">
        <v>21012025</v>
      </c>
      <c r="B18784" t="s">
        <v>832</v>
      </c>
      <c r="C18784" t="s">
        <v>422</v>
      </c>
      <c r="D18784" t="s">
        <v>399</v>
      </c>
      <c r="E18784" t="s">
        <v>140</v>
      </c>
      <c r="F18784" t="s">
        <v>400</v>
      </c>
      <c r="G18784" t="s">
        <v>257</v>
      </c>
      <c r="H18784" t="s">
        <v>331</v>
      </c>
      <c r="I18784" t="s">
        <v>401</v>
      </c>
    </row>
    <row r="18785" spans="1:7" x14ac:dyDescent="0.35">
      <c r="A18785">
        <v>21012025</v>
      </c>
      <c r="B18785" t="s">
        <v>769</v>
      </c>
      <c r="C18785" t="s">
        <v>247</v>
      </c>
      <c r="D18785" t="s">
        <v>399</v>
      </c>
      <c r="E18785" t="s">
        <v>187</v>
      </c>
      <c r="F18785" t="s">
        <v>101</v>
      </c>
    </row>
    <row r="18786" spans="1:7" x14ac:dyDescent="0.35">
      <c r="A18786">
        <v>21012025</v>
      </c>
      <c r="B18786" t="s">
        <v>628</v>
      </c>
      <c r="C18786" t="s">
        <v>600</v>
      </c>
      <c r="D18786" t="s">
        <v>399</v>
      </c>
      <c r="E18786" t="s">
        <v>403</v>
      </c>
      <c r="F18786" t="s">
        <v>101</v>
      </c>
    </row>
    <row r="18787" spans="1:7" x14ac:dyDescent="0.35">
      <c r="A18787">
        <v>21012025</v>
      </c>
      <c r="B18787" t="s">
        <v>852</v>
      </c>
      <c r="C18787" t="s">
        <v>600</v>
      </c>
      <c r="D18787" t="s">
        <v>399</v>
      </c>
      <c r="E18787" t="s">
        <v>404</v>
      </c>
      <c r="F18787" t="s">
        <v>101</v>
      </c>
    </row>
    <row r="18788" spans="1:7" x14ac:dyDescent="0.35">
      <c r="A18788">
        <v>20012025</v>
      </c>
      <c r="B18788" t="s">
        <v>736</v>
      </c>
      <c r="C18788" t="s">
        <v>511</v>
      </c>
      <c r="D18788" t="s">
        <v>100</v>
      </c>
      <c r="E18788" t="s">
        <v>101</v>
      </c>
    </row>
    <row r="18789" spans="1:7" x14ac:dyDescent="0.35">
      <c r="A18789">
        <v>20012025</v>
      </c>
      <c r="B18789" t="s">
        <v>761</v>
      </c>
      <c r="C18789" t="s">
        <v>398</v>
      </c>
      <c r="D18789" t="s">
        <v>104</v>
      </c>
      <c r="E18789" t="s">
        <v>101</v>
      </c>
    </row>
    <row r="18790" spans="1:7" x14ac:dyDescent="0.35">
      <c r="A18790">
        <v>20012025</v>
      </c>
      <c r="B18790" t="s">
        <v>854</v>
      </c>
      <c r="C18790" t="s">
        <v>554</v>
      </c>
      <c r="D18790" t="s">
        <v>107</v>
      </c>
      <c r="E18790" t="s">
        <v>108</v>
      </c>
      <c r="F18790" t="s">
        <v>101</v>
      </c>
    </row>
    <row r="18791" spans="1:7" x14ac:dyDescent="0.35">
      <c r="A18791">
        <v>20012025</v>
      </c>
      <c r="B18791" t="s">
        <v>630</v>
      </c>
      <c r="C18791" t="s">
        <v>207</v>
      </c>
      <c r="D18791" t="s">
        <v>111</v>
      </c>
      <c r="E18791" t="s">
        <v>101</v>
      </c>
    </row>
    <row r="18792" spans="1:7" x14ac:dyDescent="0.35">
      <c r="A18792">
        <v>20012025</v>
      </c>
      <c r="B18792" t="s">
        <v>179</v>
      </c>
      <c r="C18792" t="s">
        <v>406</v>
      </c>
      <c r="D18792" t="s">
        <v>114</v>
      </c>
      <c r="E18792" t="s">
        <v>115</v>
      </c>
      <c r="F18792" t="s">
        <v>116</v>
      </c>
    </row>
    <row r="18793" spans="1:7" x14ac:dyDescent="0.35">
      <c r="A18793">
        <v>20012025</v>
      </c>
      <c r="B18793" t="s">
        <v>168</v>
      </c>
      <c r="C18793" t="s">
        <v>354</v>
      </c>
      <c r="D18793" t="s">
        <v>114</v>
      </c>
      <c r="E18793" t="s">
        <v>119</v>
      </c>
      <c r="F18793" t="s">
        <v>120</v>
      </c>
      <c r="G18793" t="s">
        <v>121</v>
      </c>
    </row>
    <row r="18794" spans="1:7" x14ac:dyDescent="0.35">
      <c r="A18794">
        <v>20012025</v>
      </c>
      <c r="B18794" t="s">
        <v>481</v>
      </c>
      <c r="C18794" t="s">
        <v>259</v>
      </c>
      <c r="D18794" t="s">
        <v>114</v>
      </c>
      <c r="E18794" t="s">
        <v>124</v>
      </c>
    </row>
    <row r="18795" spans="1:7" x14ac:dyDescent="0.35">
      <c r="A18795">
        <v>20012025</v>
      </c>
      <c r="B18795" t="s">
        <v>259</v>
      </c>
      <c r="C18795" t="s">
        <v>458</v>
      </c>
      <c r="D18795" t="s">
        <v>114</v>
      </c>
      <c r="E18795" t="s">
        <v>127</v>
      </c>
    </row>
    <row r="18796" spans="1:7" x14ac:dyDescent="0.35">
      <c r="A18796">
        <v>20012025</v>
      </c>
      <c r="B18796" t="s">
        <v>412</v>
      </c>
      <c r="C18796" t="s">
        <v>131</v>
      </c>
      <c r="D18796" t="s">
        <v>114</v>
      </c>
      <c r="E18796" t="s">
        <v>130</v>
      </c>
    </row>
    <row r="18797" spans="1:7" x14ac:dyDescent="0.35">
      <c r="A18797">
        <v>20012025</v>
      </c>
      <c r="B18797" t="s">
        <v>99</v>
      </c>
      <c r="C18797" t="s">
        <v>453</v>
      </c>
      <c r="D18797" t="s">
        <v>114</v>
      </c>
      <c r="E18797" t="s">
        <v>132</v>
      </c>
      <c r="F18797" t="s">
        <v>133</v>
      </c>
    </row>
    <row r="18798" spans="1:7" x14ac:dyDescent="0.35">
      <c r="A18798">
        <v>20012025</v>
      </c>
      <c r="B18798" t="s">
        <v>762</v>
      </c>
      <c r="C18798" t="s">
        <v>286</v>
      </c>
      <c r="D18798" t="s">
        <v>135</v>
      </c>
      <c r="E18798" t="s">
        <v>136</v>
      </c>
    </row>
    <row r="18799" spans="1:7" x14ac:dyDescent="0.35">
      <c r="A18799">
        <v>20012025</v>
      </c>
      <c r="B18799" t="s">
        <v>634</v>
      </c>
      <c r="C18799" t="s">
        <v>572</v>
      </c>
      <c r="D18799" t="s">
        <v>139</v>
      </c>
      <c r="E18799" t="s">
        <v>140</v>
      </c>
      <c r="F18799" t="s">
        <v>141</v>
      </c>
      <c r="G18799" t="s">
        <v>101</v>
      </c>
    </row>
    <row r="18800" spans="1:7" x14ac:dyDescent="0.35">
      <c r="A18800">
        <v>20012025</v>
      </c>
      <c r="B18800" t="s">
        <v>692</v>
      </c>
      <c r="C18800" t="s">
        <v>154</v>
      </c>
      <c r="D18800" t="s">
        <v>144</v>
      </c>
      <c r="E18800" t="s">
        <v>101</v>
      </c>
    </row>
    <row r="18801" spans="1:6" x14ac:dyDescent="0.35">
      <c r="A18801">
        <v>20012025</v>
      </c>
      <c r="B18801" t="s">
        <v>752</v>
      </c>
      <c r="C18801" t="s">
        <v>441</v>
      </c>
      <c r="D18801" t="s">
        <v>147</v>
      </c>
      <c r="E18801" t="s">
        <v>148</v>
      </c>
      <c r="F18801" t="s">
        <v>149</v>
      </c>
    </row>
    <row r="18802" spans="1:6" x14ac:dyDescent="0.35">
      <c r="A18802">
        <v>20012025</v>
      </c>
      <c r="B18802" t="s">
        <v>152</v>
      </c>
      <c r="C18802" t="s">
        <v>140</v>
      </c>
      <c r="D18802" t="s">
        <v>153</v>
      </c>
      <c r="E18802" t="s">
        <v>101</v>
      </c>
    </row>
    <row r="18803" spans="1:6" x14ac:dyDescent="0.35">
      <c r="A18803">
        <v>20012025</v>
      </c>
      <c r="B18803" t="s">
        <v>852</v>
      </c>
      <c r="C18803" t="s">
        <v>515</v>
      </c>
      <c r="D18803" t="s">
        <v>156</v>
      </c>
      <c r="E18803" t="s">
        <v>101</v>
      </c>
    </row>
    <row r="18804" spans="1:6" x14ac:dyDescent="0.35">
      <c r="A18804">
        <v>20012025</v>
      </c>
      <c r="B18804" t="s">
        <v>449</v>
      </c>
      <c r="C18804" t="s">
        <v>159</v>
      </c>
      <c r="D18804" t="s">
        <v>101</v>
      </c>
    </row>
    <row r="18805" spans="1:6" x14ac:dyDescent="0.35">
      <c r="A18805">
        <v>20012025</v>
      </c>
      <c r="B18805" t="s">
        <v>465</v>
      </c>
      <c r="C18805" t="s">
        <v>161</v>
      </c>
      <c r="D18805" t="s">
        <v>101</v>
      </c>
    </row>
    <row r="18806" spans="1:6" x14ac:dyDescent="0.35">
      <c r="A18806">
        <v>20012025</v>
      </c>
      <c r="B18806" t="s">
        <v>638</v>
      </c>
      <c r="C18806" t="s">
        <v>138</v>
      </c>
      <c r="D18806" t="s">
        <v>164</v>
      </c>
      <c r="E18806" t="s">
        <v>101</v>
      </c>
    </row>
    <row r="18807" spans="1:6" x14ac:dyDescent="0.35">
      <c r="A18807">
        <v>20012025</v>
      </c>
      <c r="B18807" t="s">
        <v>806</v>
      </c>
      <c r="C18807" t="s">
        <v>137</v>
      </c>
      <c r="D18807" t="s">
        <v>167</v>
      </c>
    </row>
    <row r="18808" spans="1:6" x14ac:dyDescent="0.35">
      <c r="A18808">
        <v>20012025</v>
      </c>
      <c r="B18808" t="s">
        <v>565</v>
      </c>
      <c r="C18808" t="s">
        <v>523</v>
      </c>
      <c r="D18808" t="s">
        <v>169</v>
      </c>
      <c r="E18808" t="s">
        <v>170</v>
      </c>
      <c r="F18808" t="s">
        <v>101</v>
      </c>
    </row>
    <row r="18809" spans="1:6" x14ac:dyDescent="0.35">
      <c r="A18809">
        <v>20012025</v>
      </c>
      <c r="B18809" t="s">
        <v>762</v>
      </c>
      <c r="C18809" t="s">
        <v>591</v>
      </c>
      <c r="D18809" t="s">
        <v>173</v>
      </c>
      <c r="E18809" t="s">
        <v>101</v>
      </c>
    </row>
    <row r="18810" spans="1:6" x14ac:dyDescent="0.35">
      <c r="A18810">
        <v>20012025</v>
      </c>
      <c r="B18810" t="s">
        <v>711</v>
      </c>
      <c r="C18810" t="s">
        <v>523</v>
      </c>
      <c r="D18810" t="s">
        <v>176</v>
      </c>
      <c r="E18810" t="s">
        <v>101</v>
      </c>
    </row>
    <row r="18811" spans="1:6" x14ac:dyDescent="0.35">
      <c r="A18811">
        <v>20012025</v>
      </c>
      <c r="B18811" t="s">
        <v>760</v>
      </c>
      <c r="C18811" t="s">
        <v>417</v>
      </c>
      <c r="D18811" t="s">
        <v>176</v>
      </c>
      <c r="E18811" t="s">
        <v>149</v>
      </c>
    </row>
    <row r="18812" spans="1:6" x14ac:dyDescent="0.35">
      <c r="A18812">
        <v>20012025</v>
      </c>
      <c r="B18812" t="s">
        <v>755</v>
      </c>
      <c r="C18812" t="s">
        <v>286</v>
      </c>
      <c r="D18812" t="s">
        <v>181</v>
      </c>
      <c r="E18812" t="s">
        <v>182</v>
      </c>
      <c r="F18812" t="s">
        <v>101</v>
      </c>
    </row>
    <row r="18813" spans="1:6" x14ac:dyDescent="0.35">
      <c r="A18813">
        <v>20012025</v>
      </c>
      <c r="B18813" t="s">
        <v>802</v>
      </c>
      <c r="C18813" t="s">
        <v>581</v>
      </c>
      <c r="D18813" t="s">
        <v>184</v>
      </c>
      <c r="E18813" t="s">
        <v>101</v>
      </c>
    </row>
    <row r="18814" spans="1:6" x14ac:dyDescent="0.35">
      <c r="A18814">
        <v>20012025</v>
      </c>
      <c r="B18814" t="s">
        <v>465</v>
      </c>
      <c r="C18814" t="s">
        <v>187</v>
      </c>
      <c r="D18814" t="s">
        <v>101</v>
      </c>
    </row>
    <row r="18815" spans="1:6" x14ac:dyDescent="0.35">
      <c r="A18815">
        <v>20012025</v>
      </c>
      <c r="B18815" t="s">
        <v>795</v>
      </c>
      <c r="C18815" t="s">
        <v>526</v>
      </c>
      <c r="D18815" t="s">
        <v>190</v>
      </c>
      <c r="E18815" t="s">
        <v>191</v>
      </c>
      <c r="F18815" t="s">
        <v>101</v>
      </c>
    </row>
    <row r="18816" spans="1:6" x14ac:dyDescent="0.35">
      <c r="A18816">
        <v>20012025</v>
      </c>
      <c r="B18816" t="s">
        <v>426</v>
      </c>
      <c r="C18816" t="s">
        <v>190</v>
      </c>
      <c r="D18816" t="s">
        <v>194</v>
      </c>
      <c r="E18816" t="s">
        <v>101</v>
      </c>
    </row>
    <row r="18817" spans="1:7" x14ac:dyDescent="0.35">
      <c r="A18817">
        <v>20012025</v>
      </c>
      <c r="B18817" t="s">
        <v>750</v>
      </c>
      <c r="C18817" t="s">
        <v>540</v>
      </c>
      <c r="D18817" t="s">
        <v>190</v>
      </c>
      <c r="E18817" t="s">
        <v>196</v>
      </c>
      <c r="F18817" t="s">
        <v>101</v>
      </c>
    </row>
    <row r="18818" spans="1:7" x14ac:dyDescent="0.35">
      <c r="A18818">
        <v>20012025</v>
      </c>
      <c r="B18818" t="s">
        <v>285</v>
      </c>
      <c r="C18818" t="s">
        <v>198</v>
      </c>
      <c r="D18818" t="s">
        <v>140</v>
      </c>
      <c r="E18818" t="s">
        <v>199</v>
      </c>
      <c r="F18818" t="s">
        <v>200</v>
      </c>
      <c r="G18818" t="s">
        <v>101</v>
      </c>
    </row>
    <row r="18819" spans="1:7" x14ac:dyDescent="0.35">
      <c r="A18819">
        <v>20012025</v>
      </c>
      <c r="B18819" t="s">
        <v>728</v>
      </c>
      <c r="C18819" t="s">
        <v>414</v>
      </c>
      <c r="D18819" t="s">
        <v>61</v>
      </c>
      <c r="E18819" t="s">
        <v>101</v>
      </c>
    </row>
    <row r="18820" spans="1:7" x14ac:dyDescent="0.35">
      <c r="A18820">
        <v>20012025</v>
      </c>
      <c r="B18820" t="s">
        <v>776</v>
      </c>
      <c r="C18820" t="s">
        <v>525</v>
      </c>
      <c r="D18820" t="s">
        <v>205</v>
      </c>
      <c r="E18820" t="s">
        <v>101</v>
      </c>
    </row>
    <row r="18821" spans="1:7" x14ac:dyDescent="0.35">
      <c r="A18821">
        <v>20012025</v>
      </c>
      <c r="B18821" t="s">
        <v>783</v>
      </c>
      <c r="C18821" t="s">
        <v>591</v>
      </c>
      <c r="D18821" t="s">
        <v>208</v>
      </c>
      <c r="E18821" t="s">
        <v>101</v>
      </c>
    </row>
    <row r="18822" spans="1:7" x14ac:dyDescent="0.35">
      <c r="A18822">
        <v>20012025</v>
      </c>
      <c r="B18822" t="s">
        <v>764</v>
      </c>
      <c r="C18822" t="s">
        <v>455</v>
      </c>
      <c r="D18822" t="s">
        <v>210</v>
      </c>
      <c r="E18822" t="s">
        <v>211</v>
      </c>
      <c r="F18822" t="s">
        <v>101</v>
      </c>
    </row>
    <row r="18823" spans="1:7" x14ac:dyDescent="0.35">
      <c r="A18823">
        <v>20012025</v>
      </c>
      <c r="B18823" t="s">
        <v>514</v>
      </c>
      <c r="C18823" t="s">
        <v>549</v>
      </c>
      <c r="D18823" t="s">
        <v>214</v>
      </c>
      <c r="E18823" t="s">
        <v>215</v>
      </c>
      <c r="F18823" t="s">
        <v>101</v>
      </c>
    </row>
    <row r="18824" spans="1:7" x14ac:dyDescent="0.35">
      <c r="A18824">
        <v>20012025</v>
      </c>
      <c r="B18824" t="s">
        <v>723</v>
      </c>
      <c r="C18824" t="s">
        <v>477</v>
      </c>
      <c r="D18824" t="s">
        <v>217</v>
      </c>
      <c r="E18824" t="s">
        <v>101</v>
      </c>
    </row>
    <row r="18825" spans="1:7" x14ac:dyDescent="0.35">
      <c r="A18825">
        <v>20012025</v>
      </c>
      <c r="B18825" t="s">
        <v>778</v>
      </c>
      <c r="C18825" t="s">
        <v>657</v>
      </c>
      <c r="D18825" t="s">
        <v>220</v>
      </c>
      <c r="E18825" t="s">
        <v>101</v>
      </c>
    </row>
    <row r="18826" spans="1:7" x14ac:dyDescent="0.35">
      <c r="A18826">
        <v>20012025</v>
      </c>
      <c r="B18826" t="s">
        <v>778</v>
      </c>
      <c r="C18826" t="s">
        <v>477</v>
      </c>
      <c r="D18826" t="s">
        <v>222</v>
      </c>
    </row>
    <row r="18827" spans="1:7" x14ac:dyDescent="0.35">
      <c r="A18827">
        <v>20012025</v>
      </c>
      <c r="B18827" t="s">
        <v>796</v>
      </c>
      <c r="C18827" t="s">
        <v>466</v>
      </c>
      <c r="D18827" t="s">
        <v>223</v>
      </c>
    </row>
    <row r="18828" spans="1:7" x14ac:dyDescent="0.35">
      <c r="A18828">
        <v>20012025</v>
      </c>
      <c r="B18828" t="s">
        <v>842</v>
      </c>
      <c r="C18828" t="s">
        <v>576</v>
      </c>
      <c r="D18828" t="s">
        <v>225</v>
      </c>
      <c r="E18828" t="s">
        <v>101</v>
      </c>
    </row>
    <row r="18829" spans="1:7" x14ac:dyDescent="0.35">
      <c r="A18829">
        <v>20012025</v>
      </c>
      <c r="B18829" t="s">
        <v>751</v>
      </c>
      <c r="C18829" t="s">
        <v>599</v>
      </c>
      <c r="D18829" t="s">
        <v>225</v>
      </c>
      <c r="E18829" t="s">
        <v>228</v>
      </c>
      <c r="F18829" t="s">
        <v>229</v>
      </c>
    </row>
    <row r="18830" spans="1:7" x14ac:dyDescent="0.35">
      <c r="A18830">
        <v>20012025</v>
      </c>
      <c r="B18830" t="s">
        <v>787</v>
      </c>
      <c r="C18830" t="s">
        <v>425</v>
      </c>
      <c r="D18830" t="s">
        <v>232</v>
      </c>
      <c r="E18830" t="s">
        <v>101</v>
      </c>
    </row>
    <row r="18831" spans="1:7" x14ac:dyDescent="0.35">
      <c r="A18831">
        <v>20012025</v>
      </c>
      <c r="B18831" t="s">
        <v>437</v>
      </c>
      <c r="C18831" t="s">
        <v>575</v>
      </c>
      <c r="D18831" t="s">
        <v>235</v>
      </c>
      <c r="E18831" t="s">
        <v>236</v>
      </c>
      <c r="F18831" t="s">
        <v>101</v>
      </c>
    </row>
    <row r="18832" spans="1:7" x14ac:dyDescent="0.35">
      <c r="A18832">
        <v>20012025</v>
      </c>
      <c r="B18832" t="s">
        <v>451</v>
      </c>
      <c r="C18832" t="s">
        <v>203</v>
      </c>
      <c r="D18832" t="s">
        <v>235</v>
      </c>
      <c r="E18832" t="s">
        <v>239</v>
      </c>
      <c r="F18832" t="s">
        <v>149</v>
      </c>
    </row>
    <row r="18833" spans="1:7" x14ac:dyDescent="0.35">
      <c r="A18833">
        <v>20012025</v>
      </c>
      <c r="B18833" t="s">
        <v>856</v>
      </c>
      <c r="C18833" t="s">
        <v>137</v>
      </c>
      <c r="D18833" t="s">
        <v>235</v>
      </c>
      <c r="E18833" t="s">
        <v>241</v>
      </c>
      <c r="F18833" t="s">
        <v>101</v>
      </c>
    </row>
    <row r="18834" spans="1:7" x14ac:dyDescent="0.35">
      <c r="A18834">
        <v>20012025</v>
      </c>
      <c r="B18834" t="s">
        <v>721</v>
      </c>
      <c r="C18834" t="s">
        <v>224</v>
      </c>
      <c r="D18834" t="s">
        <v>243</v>
      </c>
      <c r="E18834" t="s">
        <v>101</v>
      </c>
    </row>
    <row r="18835" spans="1:7" x14ac:dyDescent="0.35">
      <c r="A18835">
        <v>20012025</v>
      </c>
      <c r="B18835" t="s">
        <v>718</v>
      </c>
      <c r="C18835" t="s">
        <v>183</v>
      </c>
      <c r="D18835" t="s">
        <v>245</v>
      </c>
      <c r="E18835" t="s">
        <v>246</v>
      </c>
    </row>
    <row r="18836" spans="1:7" x14ac:dyDescent="0.35">
      <c r="A18836">
        <v>20012025</v>
      </c>
      <c r="B18836" t="s">
        <v>840</v>
      </c>
      <c r="C18836" t="s">
        <v>557</v>
      </c>
      <c r="D18836" t="s">
        <v>245</v>
      </c>
      <c r="E18836" t="s">
        <v>249</v>
      </c>
    </row>
    <row r="18837" spans="1:7" x14ac:dyDescent="0.35">
      <c r="A18837">
        <v>20012025</v>
      </c>
      <c r="B18837" t="s">
        <v>801</v>
      </c>
      <c r="C18837" t="s">
        <v>550</v>
      </c>
      <c r="D18837" t="s">
        <v>252</v>
      </c>
      <c r="E18837" t="s">
        <v>101</v>
      </c>
    </row>
    <row r="18838" spans="1:7" x14ac:dyDescent="0.35">
      <c r="A18838">
        <v>20012025</v>
      </c>
      <c r="B18838" t="s">
        <v>778</v>
      </c>
      <c r="C18838" t="s">
        <v>466</v>
      </c>
      <c r="D18838" t="s">
        <v>254</v>
      </c>
    </row>
    <row r="18839" spans="1:7" x14ac:dyDescent="0.35">
      <c r="A18839">
        <v>20012025</v>
      </c>
      <c r="B18839" t="s">
        <v>552</v>
      </c>
      <c r="C18839" t="s">
        <v>340</v>
      </c>
      <c r="D18839" t="s">
        <v>256</v>
      </c>
      <c r="E18839" t="s">
        <v>257</v>
      </c>
      <c r="F18839" t="s">
        <v>236</v>
      </c>
      <c r="G18839" t="s">
        <v>101</v>
      </c>
    </row>
    <row r="18840" spans="1:7" x14ac:dyDescent="0.35">
      <c r="A18840">
        <v>20012025</v>
      </c>
      <c r="B18840" t="s">
        <v>751</v>
      </c>
      <c r="C18840" t="s">
        <v>447</v>
      </c>
      <c r="D18840" t="s">
        <v>260</v>
      </c>
      <c r="E18840" t="s">
        <v>136</v>
      </c>
      <c r="F18840" t="s">
        <v>101</v>
      </c>
    </row>
    <row r="18841" spans="1:7" x14ac:dyDescent="0.35">
      <c r="A18841">
        <v>20012025</v>
      </c>
      <c r="B18841" t="s">
        <v>339</v>
      </c>
      <c r="C18841" t="s">
        <v>261</v>
      </c>
      <c r="D18841" t="s">
        <v>262</v>
      </c>
      <c r="E18841" t="s">
        <v>101</v>
      </c>
    </row>
    <row r="18842" spans="1:7" x14ac:dyDescent="0.35">
      <c r="A18842">
        <v>20012025</v>
      </c>
      <c r="B18842" t="s">
        <v>504</v>
      </c>
      <c r="C18842" t="s">
        <v>264</v>
      </c>
      <c r="D18842" t="s">
        <v>101</v>
      </c>
    </row>
    <row r="18843" spans="1:7" x14ac:dyDescent="0.35">
      <c r="A18843">
        <v>20012025</v>
      </c>
      <c r="B18843" t="s">
        <v>438</v>
      </c>
      <c r="C18843" t="s">
        <v>264</v>
      </c>
      <c r="D18843" t="s">
        <v>149</v>
      </c>
    </row>
    <row r="18844" spans="1:7" x14ac:dyDescent="0.35">
      <c r="A18844">
        <v>20012025</v>
      </c>
      <c r="B18844" t="s">
        <v>781</v>
      </c>
      <c r="C18844" t="s">
        <v>137</v>
      </c>
      <c r="D18844" t="s">
        <v>265</v>
      </c>
      <c r="E18844" t="s">
        <v>101</v>
      </c>
      <c r="F18844" t="s">
        <v>266</v>
      </c>
    </row>
    <row r="18845" spans="1:7" x14ac:dyDescent="0.35">
      <c r="A18845">
        <v>20012025</v>
      </c>
      <c r="B18845" t="s">
        <v>459</v>
      </c>
      <c r="C18845" t="s">
        <v>267</v>
      </c>
      <c r="D18845" t="s">
        <v>101</v>
      </c>
    </row>
    <row r="18846" spans="1:7" x14ac:dyDescent="0.35">
      <c r="A18846">
        <v>20012025</v>
      </c>
      <c r="B18846" t="s">
        <v>766</v>
      </c>
      <c r="C18846" t="s">
        <v>504</v>
      </c>
      <c r="D18846" t="s">
        <v>268</v>
      </c>
    </row>
    <row r="18847" spans="1:7" x14ac:dyDescent="0.35">
      <c r="A18847">
        <v>20012025</v>
      </c>
      <c r="B18847" t="s">
        <v>542</v>
      </c>
      <c r="C18847" t="s">
        <v>270</v>
      </c>
      <c r="D18847" t="s">
        <v>271</v>
      </c>
      <c r="E18847" t="s">
        <v>101</v>
      </c>
    </row>
    <row r="18848" spans="1:7" x14ac:dyDescent="0.35">
      <c r="A18848">
        <v>20012025</v>
      </c>
      <c r="B18848" t="s">
        <v>639</v>
      </c>
      <c r="C18848" t="s">
        <v>536</v>
      </c>
      <c r="D18848" t="s">
        <v>274</v>
      </c>
      <c r="E18848" t="s">
        <v>101</v>
      </c>
    </row>
    <row r="18849" spans="1:9" x14ac:dyDescent="0.35">
      <c r="A18849">
        <v>20012025</v>
      </c>
      <c r="B18849" t="s">
        <v>884</v>
      </c>
      <c r="C18849" t="s">
        <v>576</v>
      </c>
      <c r="D18849" t="s">
        <v>277</v>
      </c>
      <c r="E18849" t="s">
        <v>101</v>
      </c>
    </row>
    <row r="18850" spans="1:9" x14ac:dyDescent="0.35">
      <c r="A18850">
        <v>20012025</v>
      </c>
      <c r="B18850" t="s">
        <v>802</v>
      </c>
      <c r="C18850" t="s">
        <v>523</v>
      </c>
      <c r="D18850" t="s">
        <v>279</v>
      </c>
      <c r="E18850" t="s">
        <v>140</v>
      </c>
      <c r="F18850" t="s">
        <v>280</v>
      </c>
    </row>
    <row r="18851" spans="1:9" x14ac:dyDescent="0.35">
      <c r="A18851">
        <v>20012025</v>
      </c>
      <c r="B18851" t="s">
        <v>729</v>
      </c>
      <c r="C18851" t="s">
        <v>413</v>
      </c>
      <c r="D18851" t="s">
        <v>281</v>
      </c>
    </row>
    <row r="18852" spans="1:9" x14ac:dyDescent="0.35">
      <c r="A18852">
        <v>20012025</v>
      </c>
      <c r="B18852" t="s">
        <v>767</v>
      </c>
      <c r="C18852" t="s">
        <v>326</v>
      </c>
      <c r="D18852" t="s">
        <v>284</v>
      </c>
      <c r="E18852" t="s">
        <v>101</v>
      </c>
    </row>
    <row r="18853" spans="1:9" x14ac:dyDescent="0.35">
      <c r="A18853">
        <v>20012025</v>
      </c>
      <c r="B18853" t="s">
        <v>810</v>
      </c>
      <c r="C18853" t="s">
        <v>611</v>
      </c>
      <c r="D18853" t="s">
        <v>287</v>
      </c>
      <c r="E18853" t="s">
        <v>101</v>
      </c>
    </row>
    <row r="18854" spans="1:9" x14ac:dyDescent="0.35">
      <c r="A18854">
        <v>20012025</v>
      </c>
      <c r="B18854" t="s">
        <v>501</v>
      </c>
      <c r="C18854" t="s">
        <v>288</v>
      </c>
      <c r="D18854" t="s">
        <v>101</v>
      </c>
    </row>
    <row r="18855" spans="1:9" x14ac:dyDescent="0.35">
      <c r="A18855">
        <v>20012025</v>
      </c>
      <c r="B18855" t="s">
        <v>767</v>
      </c>
      <c r="C18855" t="s">
        <v>290</v>
      </c>
      <c r="D18855" t="s">
        <v>140</v>
      </c>
      <c r="E18855" t="s">
        <v>291</v>
      </c>
    </row>
    <row r="18856" spans="1:9" x14ac:dyDescent="0.35">
      <c r="A18856">
        <v>20012025</v>
      </c>
      <c r="B18856" t="s">
        <v>795</v>
      </c>
      <c r="C18856" t="s">
        <v>542</v>
      </c>
      <c r="D18856" t="s">
        <v>290</v>
      </c>
      <c r="E18856" t="s">
        <v>140</v>
      </c>
      <c r="F18856" t="s">
        <v>294</v>
      </c>
      <c r="G18856" t="s">
        <v>295</v>
      </c>
      <c r="H18856" t="s">
        <v>101</v>
      </c>
    </row>
    <row r="18857" spans="1:9" x14ac:dyDescent="0.35">
      <c r="A18857">
        <v>20012025</v>
      </c>
      <c r="B18857" t="s">
        <v>764</v>
      </c>
      <c r="C18857" t="s">
        <v>154</v>
      </c>
      <c r="D18857" t="s">
        <v>298</v>
      </c>
      <c r="E18857" t="s">
        <v>101</v>
      </c>
    </row>
    <row r="18858" spans="1:9" x14ac:dyDescent="0.35">
      <c r="A18858">
        <v>20012025</v>
      </c>
      <c r="B18858" t="s">
        <v>596</v>
      </c>
      <c r="C18858" t="s">
        <v>300</v>
      </c>
      <c r="D18858" t="s">
        <v>262</v>
      </c>
      <c r="E18858" t="s">
        <v>101</v>
      </c>
    </row>
    <row r="18859" spans="1:9" x14ac:dyDescent="0.35">
      <c r="A18859">
        <v>20012025</v>
      </c>
      <c r="B18859" t="s">
        <v>729</v>
      </c>
      <c r="C18859" t="s">
        <v>543</v>
      </c>
      <c r="D18859" t="s">
        <v>301</v>
      </c>
      <c r="E18859" t="s">
        <v>101</v>
      </c>
    </row>
    <row r="18860" spans="1:9" x14ac:dyDescent="0.35">
      <c r="A18860">
        <v>20012025</v>
      </c>
      <c r="B18860" t="s">
        <v>721</v>
      </c>
      <c r="C18860" t="s">
        <v>237</v>
      </c>
      <c r="D18860" t="s">
        <v>303</v>
      </c>
      <c r="E18860" t="s">
        <v>149</v>
      </c>
    </row>
    <row r="18861" spans="1:9" x14ac:dyDescent="0.35">
      <c r="A18861">
        <v>20012025</v>
      </c>
      <c r="B18861" t="s">
        <v>778</v>
      </c>
      <c r="C18861" t="s">
        <v>602</v>
      </c>
      <c r="D18861" t="s">
        <v>306</v>
      </c>
      <c r="E18861" t="s">
        <v>101</v>
      </c>
    </row>
    <row r="18862" spans="1:9" x14ac:dyDescent="0.35">
      <c r="A18862">
        <v>20012025</v>
      </c>
      <c r="B18862" t="s">
        <v>806</v>
      </c>
      <c r="C18862" t="s">
        <v>454</v>
      </c>
      <c r="D18862" t="s">
        <v>308</v>
      </c>
      <c r="E18862" t="s">
        <v>309</v>
      </c>
      <c r="F18862" t="s">
        <v>310</v>
      </c>
      <c r="G18862" t="s">
        <v>311</v>
      </c>
      <c r="H18862" t="s">
        <v>312</v>
      </c>
      <c r="I18862" t="s">
        <v>101</v>
      </c>
    </row>
    <row r="18863" spans="1:9" x14ac:dyDescent="0.35">
      <c r="A18863">
        <v>20012025</v>
      </c>
      <c r="B18863" t="s">
        <v>137</v>
      </c>
      <c r="C18863" t="s">
        <v>171</v>
      </c>
      <c r="D18863" t="s">
        <v>314</v>
      </c>
      <c r="E18863" t="s">
        <v>315</v>
      </c>
      <c r="F18863" t="s">
        <v>101</v>
      </c>
    </row>
    <row r="18864" spans="1:9" x14ac:dyDescent="0.35">
      <c r="A18864">
        <v>20012025</v>
      </c>
      <c r="B18864" t="s">
        <v>756</v>
      </c>
      <c r="C18864" t="s">
        <v>495</v>
      </c>
      <c r="D18864" t="s">
        <v>314</v>
      </c>
      <c r="E18864" t="s">
        <v>317</v>
      </c>
      <c r="F18864" t="s">
        <v>101</v>
      </c>
    </row>
    <row r="18865" spans="1:6" x14ac:dyDescent="0.35">
      <c r="A18865">
        <v>20012025</v>
      </c>
      <c r="B18865" t="s">
        <v>736</v>
      </c>
      <c r="C18865" t="s">
        <v>339</v>
      </c>
      <c r="D18865" t="s">
        <v>319</v>
      </c>
      <c r="E18865" t="s">
        <v>320</v>
      </c>
      <c r="F18865" t="s">
        <v>321</v>
      </c>
    </row>
    <row r="18866" spans="1:6" x14ac:dyDescent="0.35">
      <c r="A18866">
        <v>20012025</v>
      </c>
      <c r="B18866" t="s">
        <v>759</v>
      </c>
      <c r="C18866" t="s">
        <v>454</v>
      </c>
      <c r="D18866" t="s">
        <v>322</v>
      </c>
      <c r="E18866" t="s">
        <v>101</v>
      </c>
    </row>
    <row r="18867" spans="1:6" x14ac:dyDescent="0.35">
      <c r="A18867">
        <v>20012025</v>
      </c>
      <c r="B18867" t="s">
        <v>761</v>
      </c>
      <c r="C18867" t="s">
        <v>508</v>
      </c>
      <c r="D18867" t="s">
        <v>325</v>
      </c>
      <c r="E18867" t="s">
        <v>101</v>
      </c>
    </row>
    <row r="18868" spans="1:6" x14ac:dyDescent="0.35">
      <c r="A18868">
        <v>20012025</v>
      </c>
      <c r="B18868" t="s">
        <v>664</v>
      </c>
      <c r="C18868" t="s">
        <v>473</v>
      </c>
      <c r="D18868" t="s">
        <v>328</v>
      </c>
      <c r="E18868" t="s">
        <v>101</v>
      </c>
    </row>
    <row r="18869" spans="1:6" x14ac:dyDescent="0.35">
      <c r="A18869">
        <v>20012025</v>
      </c>
      <c r="B18869" t="s">
        <v>240</v>
      </c>
      <c r="C18869" t="s">
        <v>331</v>
      </c>
      <c r="D18869" t="s">
        <v>332</v>
      </c>
      <c r="E18869" t="s">
        <v>101</v>
      </c>
    </row>
    <row r="18870" spans="1:6" x14ac:dyDescent="0.35">
      <c r="A18870">
        <v>20012025</v>
      </c>
      <c r="B18870" t="s">
        <v>339</v>
      </c>
      <c r="C18870" t="s">
        <v>439</v>
      </c>
      <c r="D18870" t="s">
        <v>331</v>
      </c>
      <c r="E18870" t="s">
        <v>335</v>
      </c>
      <c r="F18870" t="s">
        <v>101</v>
      </c>
    </row>
    <row r="18871" spans="1:6" x14ac:dyDescent="0.35">
      <c r="A18871">
        <v>20012025</v>
      </c>
      <c r="B18871" t="s">
        <v>460</v>
      </c>
      <c r="C18871" t="s">
        <v>502</v>
      </c>
      <c r="D18871" t="s">
        <v>331</v>
      </c>
      <c r="E18871" t="s">
        <v>338</v>
      </c>
      <c r="F18871" t="s">
        <v>321</v>
      </c>
    </row>
    <row r="18872" spans="1:6" x14ac:dyDescent="0.35">
      <c r="A18872">
        <v>20012025</v>
      </c>
      <c r="B18872" t="s">
        <v>796</v>
      </c>
      <c r="C18872" t="s">
        <v>578</v>
      </c>
      <c r="D18872" t="s">
        <v>170</v>
      </c>
    </row>
    <row r="18873" spans="1:6" x14ac:dyDescent="0.35">
      <c r="A18873">
        <v>20012025</v>
      </c>
      <c r="B18873" t="s">
        <v>777</v>
      </c>
      <c r="C18873" t="s">
        <v>501</v>
      </c>
      <c r="D18873" t="s">
        <v>341</v>
      </c>
      <c r="E18873" t="s">
        <v>101</v>
      </c>
    </row>
    <row r="18874" spans="1:6" x14ac:dyDescent="0.35">
      <c r="A18874">
        <v>20012025</v>
      </c>
      <c r="B18874" t="s">
        <v>628</v>
      </c>
      <c r="C18874" t="s">
        <v>473</v>
      </c>
      <c r="D18874" t="s">
        <v>343</v>
      </c>
      <c r="E18874" t="s">
        <v>101</v>
      </c>
    </row>
    <row r="18875" spans="1:6" x14ac:dyDescent="0.35">
      <c r="A18875">
        <v>20012025</v>
      </c>
      <c r="B18875" t="s">
        <v>496</v>
      </c>
      <c r="C18875" t="s">
        <v>132</v>
      </c>
      <c r="D18875" t="s">
        <v>344</v>
      </c>
      <c r="E18875" t="s">
        <v>345</v>
      </c>
      <c r="F18875" t="s">
        <v>101</v>
      </c>
    </row>
    <row r="18876" spans="1:6" x14ac:dyDescent="0.35">
      <c r="A18876">
        <v>20012025</v>
      </c>
      <c r="B18876" t="s">
        <v>717</v>
      </c>
      <c r="C18876" t="s">
        <v>419</v>
      </c>
      <c r="D18876" t="s">
        <v>132</v>
      </c>
      <c r="E18876" t="s">
        <v>347</v>
      </c>
      <c r="F18876" t="s">
        <v>101</v>
      </c>
    </row>
    <row r="18877" spans="1:6" x14ac:dyDescent="0.35">
      <c r="A18877">
        <v>20012025</v>
      </c>
      <c r="B18877" t="s">
        <v>856</v>
      </c>
      <c r="C18877" t="s">
        <v>339</v>
      </c>
      <c r="D18877" t="s">
        <v>132</v>
      </c>
      <c r="E18877" t="s">
        <v>348</v>
      </c>
      <c r="F18877" t="s">
        <v>101</v>
      </c>
    </row>
    <row r="18878" spans="1:6" x14ac:dyDescent="0.35">
      <c r="A18878">
        <v>20012025</v>
      </c>
      <c r="B18878" t="s">
        <v>479</v>
      </c>
      <c r="C18878" t="s">
        <v>523</v>
      </c>
      <c r="D18878" t="s">
        <v>132</v>
      </c>
      <c r="E18878" t="s">
        <v>350</v>
      </c>
      <c r="F18878" t="s">
        <v>101</v>
      </c>
    </row>
    <row r="18879" spans="1:6" x14ac:dyDescent="0.35">
      <c r="A18879">
        <v>20012025</v>
      </c>
      <c r="B18879" t="s">
        <v>829</v>
      </c>
      <c r="C18879" t="s">
        <v>430</v>
      </c>
      <c r="D18879" t="s">
        <v>132</v>
      </c>
      <c r="E18879" t="s">
        <v>352</v>
      </c>
      <c r="F18879" t="s">
        <v>101</v>
      </c>
    </row>
    <row r="18880" spans="1:6" x14ac:dyDescent="0.35">
      <c r="A18880">
        <v>20012025</v>
      </c>
      <c r="B18880" t="s">
        <v>823</v>
      </c>
      <c r="C18880" t="s">
        <v>599</v>
      </c>
      <c r="D18880" t="s">
        <v>132</v>
      </c>
      <c r="E18880" t="s">
        <v>133</v>
      </c>
      <c r="F18880" t="s">
        <v>355</v>
      </c>
    </row>
    <row r="18881" spans="1:8" x14ac:dyDescent="0.35">
      <c r="A18881">
        <v>20012025</v>
      </c>
      <c r="B18881" t="s">
        <v>813</v>
      </c>
      <c r="C18881" t="s">
        <v>430</v>
      </c>
      <c r="D18881" t="s">
        <v>132</v>
      </c>
      <c r="E18881" t="s">
        <v>356</v>
      </c>
      <c r="F18881" t="s">
        <v>101</v>
      </c>
    </row>
    <row r="18882" spans="1:8" x14ac:dyDescent="0.35">
      <c r="A18882">
        <v>20012025</v>
      </c>
      <c r="B18882" t="s">
        <v>339</v>
      </c>
      <c r="C18882" t="s">
        <v>523</v>
      </c>
      <c r="D18882" t="s">
        <v>359</v>
      </c>
      <c r="E18882" t="s">
        <v>360</v>
      </c>
      <c r="F18882" t="s">
        <v>101</v>
      </c>
    </row>
    <row r="18883" spans="1:8" x14ac:dyDescent="0.35">
      <c r="A18883">
        <v>20012025</v>
      </c>
      <c r="B18883" t="s">
        <v>763</v>
      </c>
      <c r="C18883" t="s">
        <v>417</v>
      </c>
      <c r="D18883" t="s">
        <v>359</v>
      </c>
      <c r="E18883" t="s">
        <v>362</v>
      </c>
      <c r="F18883" t="s">
        <v>101</v>
      </c>
    </row>
    <row r="18884" spans="1:8" x14ac:dyDescent="0.35">
      <c r="A18884">
        <v>20012025</v>
      </c>
      <c r="B18884" t="s">
        <v>442</v>
      </c>
      <c r="C18884" t="s">
        <v>359</v>
      </c>
      <c r="D18884" t="s">
        <v>362</v>
      </c>
      <c r="E18884" t="s">
        <v>140</v>
      </c>
      <c r="F18884" t="s">
        <v>364</v>
      </c>
      <c r="G18884" t="s">
        <v>101</v>
      </c>
    </row>
    <row r="18885" spans="1:8" x14ac:dyDescent="0.35">
      <c r="A18885">
        <v>20012025</v>
      </c>
      <c r="B18885" t="s">
        <v>839</v>
      </c>
      <c r="C18885" t="s">
        <v>441</v>
      </c>
      <c r="D18885" t="s">
        <v>366</v>
      </c>
      <c r="E18885" t="s">
        <v>257</v>
      </c>
      <c r="F18885" t="s">
        <v>367</v>
      </c>
      <c r="G18885" t="s">
        <v>101</v>
      </c>
    </row>
    <row r="18886" spans="1:8" x14ac:dyDescent="0.35">
      <c r="A18886">
        <v>20012025</v>
      </c>
      <c r="B18886" t="s">
        <v>795</v>
      </c>
      <c r="C18886" t="s">
        <v>504</v>
      </c>
      <c r="D18886" t="s">
        <v>369</v>
      </c>
      <c r="E18886" t="s">
        <v>370</v>
      </c>
      <c r="F18886" t="s">
        <v>101</v>
      </c>
    </row>
    <row r="18887" spans="1:8" x14ac:dyDescent="0.35">
      <c r="A18887">
        <v>20012025</v>
      </c>
      <c r="B18887" t="s">
        <v>767</v>
      </c>
      <c r="C18887" t="s">
        <v>525</v>
      </c>
      <c r="D18887" t="s">
        <v>371</v>
      </c>
      <c r="E18887" t="s">
        <v>101</v>
      </c>
    </row>
    <row r="18888" spans="1:8" x14ac:dyDescent="0.35">
      <c r="A18888">
        <v>20012025</v>
      </c>
      <c r="B18888" t="s">
        <v>746</v>
      </c>
      <c r="C18888" t="s">
        <v>203</v>
      </c>
      <c r="D18888" t="s">
        <v>372</v>
      </c>
      <c r="E18888" t="s">
        <v>101</v>
      </c>
    </row>
    <row r="18889" spans="1:8" x14ac:dyDescent="0.35">
      <c r="A18889">
        <v>20012025</v>
      </c>
      <c r="B18889" t="s">
        <v>597</v>
      </c>
      <c r="C18889" t="s">
        <v>373</v>
      </c>
      <c r="D18889" t="s">
        <v>101</v>
      </c>
    </row>
    <row r="18890" spans="1:8" x14ac:dyDescent="0.35">
      <c r="A18890">
        <v>20012025</v>
      </c>
      <c r="B18890" t="s">
        <v>829</v>
      </c>
      <c r="C18890" t="s">
        <v>413</v>
      </c>
      <c r="D18890" t="s">
        <v>376</v>
      </c>
      <c r="E18890" t="s">
        <v>140</v>
      </c>
      <c r="F18890" t="s">
        <v>331</v>
      </c>
      <c r="G18890" t="s">
        <v>377</v>
      </c>
      <c r="H18890" t="s">
        <v>101</v>
      </c>
    </row>
    <row r="18891" spans="1:8" x14ac:dyDescent="0.35">
      <c r="A18891">
        <v>20012025</v>
      </c>
      <c r="B18891" t="s">
        <v>765</v>
      </c>
      <c r="C18891" t="s">
        <v>413</v>
      </c>
      <c r="D18891" t="s">
        <v>378</v>
      </c>
    </row>
    <row r="18892" spans="1:8" x14ac:dyDescent="0.35">
      <c r="A18892">
        <v>20012025</v>
      </c>
      <c r="B18892" t="s">
        <v>716</v>
      </c>
      <c r="C18892" t="s">
        <v>426</v>
      </c>
      <c r="D18892" t="s">
        <v>380</v>
      </c>
      <c r="E18892" t="s">
        <v>101</v>
      </c>
    </row>
    <row r="18893" spans="1:8" x14ac:dyDescent="0.35">
      <c r="A18893">
        <v>20012025</v>
      </c>
      <c r="B18893" t="s">
        <v>783</v>
      </c>
      <c r="C18893" t="s">
        <v>183</v>
      </c>
      <c r="D18893" t="s">
        <v>382</v>
      </c>
      <c r="E18893" t="s">
        <v>383</v>
      </c>
    </row>
    <row r="18894" spans="1:8" x14ac:dyDescent="0.35">
      <c r="A18894">
        <v>20012025</v>
      </c>
      <c r="B18894" t="s">
        <v>789</v>
      </c>
      <c r="C18894" t="s">
        <v>219</v>
      </c>
      <c r="D18894" t="s">
        <v>385</v>
      </c>
      <c r="E18894" t="s">
        <v>386</v>
      </c>
    </row>
    <row r="18895" spans="1:8" x14ac:dyDescent="0.35">
      <c r="A18895">
        <v>20012025</v>
      </c>
      <c r="B18895" t="s">
        <v>778</v>
      </c>
      <c r="C18895" t="s">
        <v>534</v>
      </c>
      <c r="D18895" t="s">
        <v>388</v>
      </c>
      <c r="E18895" t="s">
        <v>101</v>
      </c>
    </row>
    <row r="18896" spans="1:8" x14ac:dyDescent="0.35">
      <c r="A18896">
        <v>20012025</v>
      </c>
      <c r="B18896" t="s">
        <v>105</v>
      </c>
      <c r="C18896" t="s">
        <v>391</v>
      </c>
      <c r="D18896" t="s">
        <v>101</v>
      </c>
    </row>
    <row r="18897" spans="1:9" x14ac:dyDescent="0.35">
      <c r="A18897">
        <v>20012025</v>
      </c>
      <c r="B18897" t="s">
        <v>729</v>
      </c>
      <c r="C18897" t="s">
        <v>556</v>
      </c>
      <c r="D18897" t="s">
        <v>393</v>
      </c>
    </row>
    <row r="18898" spans="1:9" x14ac:dyDescent="0.35">
      <c r="A18898">
        <v>20012025</v>
      </c>
      <c r="B18898" t="s">
        <v>711</v>
      </c>
      <c r="C18898" t="s">
        <v>183</v>
      </c>
      <c r="D18898" t="s">
        <v>394</v>
      </c>
      <c r="E18898" t="s">
        <v>395</v>
      </c>
      <c r="F18898" t="s">
        <v>101</v>
      </c>
    </row>
    <row r="18899" spans="1:9" x14ac:dyDescent="0.35">
      <c r="A18899">
        <v>20012025</v>
      </c>
      <c r="B18899" t="s">
        <v>664</v>
      </c>
      <c r="C18899" t="s">
        <v>498</v>
      </c>
      <c r="D18899" t="s">
        <v>396</v>
      </c>
    </row>
    <row r="18900" spans="1:9" x14ac:dyDescent="0.35">
      <c r="A18900">
        <v>20012025</v>
      </c>
      <c r="B18900" t="s">
        <v>508</v>
      </c>
      <c r="C18900" t="s">
        <v>397</v>
      </c>
      <c r="D18900" t="s">
        <v>101</v>
      </c>
    </row>
    <row r="18901" spans="1:9" x14ac:dyDescent="0.35">
      <c r="A18901">
        <v>20012025</v>
      </c>
      <c r="B18901" t="s">
        <v>783</v>
      </c>
      <c r="C18901" t="s">
        <v>436</v>
      </c>
      <c r="D18901" t="s">
        <v>399</v>
      </c>
      <c r="E18901" t="s">
        <v>140</v>
      </c>
      <c r="F18901" t="s">
        <v>400</v>
      </c>
      <c r="G18901" t="s">
        <v>257</v>
      </c>
      <c r="H18901" t="s">
        <v>331</v>
      </c>
      <c r="I18901" t="s">
        <v>401</v>
      </c>
    </row>
    <row r="18902" spans="1:9" x14ac:dyDescent="0.35">
      <c r="A18902">
        <v>20012025</v>
      </c>
      <c r="B18902" t="s">
        <v>777</v>
      </c>
      <c r="C18902" t="s">
        <v>559</v>
      </c>
      <c r="D18902" t="s">
        <v>399</v>
      </c>
      <c r="E18902" t="s">
        <v>187</v>
      </c>
      <c r="F18902" t="s">
        <v>101</v>
      </c>
    </row>
    <row r="18903" spans="1:9" x14ac:dyDescent="0.35">
      <c r="A18903">
        <v>20012025</v>
      </c>
      <c r="B18903" t="s">
        <v>644</v>
      </c>
      <c r="C18903" t="s">
        <v>449</v>
      </c>
      <c r="D18903" t="s">
        <v>399</v>
      </c>
      <c r="E18903" t="s">
        <v>403</v>
      </c>
      <c r="F18903" t="s">
        <v>101</v>
      </c>
    </row>
    <row r="18904" spans="1:9" x14ac:dyDescent="0.35">
      <c r="A18904">
        <v>20012025</v>
      </c>
      <c r="B18904" t="s">
        <v>718</v>
      </c>
      <c r="C18904" t="s">
        <v>318</v>
      </c>
      <c r="D18904" t="s">
        <v>399</v>
      </c>
      <c r="E18904" t="s">
        <v>404</v>
      </c>
      <c r="F18904" t="s">
        <v>101</v>
      </c>
    </row>
    <row r="18905" spans="1:9" x14ac:dyDescent="0.35">
      <c r="A18905">
        <v>19012025</v>
      </c>
      <c r="B18905" t="s">
        <v>736</v>
      </c>
      <c r="C18905" t="s">
        <v>451</v>
      </c>
      <c r="D18905" t="s">
        <v>100</v>
      </c>
      <c r="E18905" t="s">
        <v>101</v>
      </c>
    </row>
    <row r="18906" spans="1:9" x14ac:dyDescent="0.35">
      <c r="A18906">
        <v>19012025</v>
      </c>
      <c r="B18906" t="s">
        <v>787</v>
      </c>
      <c r="C18906" t="s">
        <v>417</v>
      </c>
      <c r="D18906" t="s">
        <v>104</v>
      </c>
      <c r="E18906" t="s">
        <v>101</v>
      </c>
    </row>
    <row r="18907" spans="1:9" x14ac:dyDescent="0.35">
      <c r="A18907">
        <v>19012025</v>
      </c>
      <c r="B18907" t="s">
        <v>806</v>
      </c>
      <c r="C18907" t="s">
        <v>183</v>
      </c>
      <c r="D18907" t="s">
        <v>107</v>
      </c>
      <c r="E18907" t="s">
        <v>108</v>
      </c>
      <c r="F18907" t="s">
        <v>101</v>
      </c>
    </row>
    <row r="18908" spans="1:9" x14ac:dyDescent="0.35">
      <c r="A18908">
        <v>19012025</v>
      </c>
      <c r="B18908" t="s">
        <v>729</v>
      </c>
      <c r="C18908" t="s">
        <v>172</v>
      </c>
      <c r="D18908" t="s">
        <v>111</v>
      </c>
      <c r="E18908" t="s">
        <v>101</v>
      </c>
    </row>
    <row r="18909" spans="1:9" x14ac:dyDescent="0.35">
      <c r="A18909">
        <v>19012025</v>
      </c>
      <c r="B18909" t="s">
        <v>142</v>
      </c>
      <c r="C18909" t="s">
        <v>316</v>
      </c>
      <c r="D18909" t="s">
        <v>114</v>
      </c>
      <c r="E18909" t="s">
        <v>115</v>
      </c>
      <c r="F18909" t="s">
        <v>116</v>
      </c>
    </row>
    <row r="18910" spans="1:9" x14ac:dyDescent="0.35">
      <c r="A18910">
        <v>19012025</v>
      </c>
      <c r="B18910" t="s">
        <v>158</v>
      </c>
      <c r="C18910" t="s">
        <v>234</v>
      </c>
      <c r="D18910" t="s">
        <v>114</v>
      </c>
      <c r="E18910" t="s">
        <v>119</v>
      </c>
      <c r="F18910" t="s">
        <v>120</v>
      </c>
      <c r="G18910" t="s">
        <v>121</v>
      </c>
    </row>
    <row r="18911" spans="1:9" x14ac:dyDescent="0.35">
      <c r="A18911">
        <v>19012025</v>
      </c>
      <c r="B18911" t="s">
        <v>273</v>
      </c>
      <c r="C18911" t="s">
        <v>333</v>
      </c>
      <c r="D18911" t="s">
        <v>114</v>
      </c>
      <c r="E18911" t="s">
        <v>124</v>
      </c>
    </row>
    <row r="18912" spans="1:9" x14ac:dyDescent="0.35">
      <c r="A18912">
        <v>19012025</v>
      </c>
      <c r="B18912" t="s">
        <v>482</v>
      </c>
      <c r="C18912" t="s">
        <v>472</v>
      </c>
      <c r="D18912" t="s">
        <v>114</v>
      </c>
      <c r="E18912" t="s">
        <v>127</v>
      </c>
    </row>
    <row r="18913" spans="1:7" x14ac:dyDescent="0.35">
      <c r="A18913">
        <v>19012025</v>
      </c>
      <c r="B18913" t="s">
        <v>412</v>
      </c>
      <c r="C18913" t="s">
        <v>411</v>
      </c>
      <c r="D18913" t="s">
        <v>114</v>
      </c>
      <c r="E18913" t="s">
        <v>130</v>
      </c>
    </row>
    <row r="18914" spans="1:7" x14ac:dyDescent="0.35">
      <c r="A18914">
        <v>19012025</v>
      </c>
      <c r="B18914" t="s">
        <v>548</v>
      </c>
      <c r="C18914" t="s">
        <v>357</v>
      </c>
      <c r="D18914" t="s">
        <v>114</v>
      </c>
      <c r="E18914" t="s">
        <v>132</v>
      </c>
      <c r="F18914" t="s">
        <v>133</v>
      </c>
    </row>
    <row r="18915" spans="1:7" x14ac:dyDescent="0.35">
      <c r="A18915">
        <v>19012025</v>
      </c>
      <c r="B18915" t="s">
        <v>696</v>
      </c>
      <c r="C18915" t="s">
        <v>154</v>
      </c>
      <c r="D18915" t="s">
        <v>135</v>
      </c>
      <c r="E18915" t="s">
        <v>136</v>
      </c>
    </row>
    <row r="18916" spans="1:7" x14ac:dyDescent="0.35">
      <c r="A18916">
        <v>19012025</v>
      </c>
      <c r="B18916" t="s">
        <v>778</v>
      </c>
      <c r="C18916" t="s">
        <v>514</v>
      </c>
      <c r="D18916" t="s">
        <v>139</v>
      </c>
      <c r="E18916" t="s">
        <v>140</v>
      </c>
      <c r="F18916" t="s">
        <v>141</v>
      </c>
      <c r="G18916" t="s">
        <v>101</v>
      </c>
    </row>
    <row r="18917" spans="1:7" x14ac:dyDescent="0.35">
      <c r="A18917">
        <v>19012025</v>
      </c>
      <c r="B18917" t="s">
        <v>793</v>
      </c>
      <c r="C18917" t="s">
        <v>466</v>
      </c>
      <c r="D18917" t="s">
        <v>144</v>
      </c>
      <c r="E18917" t="s">
        <v>101</v>
      </c>
    </row>
    <row r="18918" spans="1:7" x14ac:dyDescent="0.35">
      <c r="A18918">
        <v>19012025</v>
      </c>
      <c r="B18918" t="s">
        <v>638</v>
      </c>
      <c r="C18918" t="s">
        <v>413</v>
      </c>
      <c r="D18918" t="s">
        <v>147</v>
      </c>
      <c r="E18918" t="s">
        <v>148</v>
      </c>
      <c r="F18918" t="s">
        <v>149</v>
      </c>
    </row>
    <row r="18919" spans="1:7" x14ac:dyDescent="0.35">
      <c r="A18919">
        <v>19012025</v>
      </c>
      <c r="B18919" t="s">
        <v>152</v>
      </c>
      <c r="C18919" t="s">
        <v>140</v>
      </c>
      <c r="D18919" t="s">
        <v>153</v>
      </c>
      <c r="E18919" t="s">
        <v>101</v>
      </c>
    </row>
    <row r="18920" spans="1:7" x14ac:dyDescent="0.35">
      <c r="A18920">
        <v>19012025</v>
      </c>
      <c r="B18920" t="s">
        <v>778</v>
      </c>
      <c r="C18920" t="s">
        <v>418</v>
      </c>
      <c r="D18920" t="s">
        <v>156</v>
      </c>
      <c r="E18920" t="s">
        <v>101</v>
      </c>
    </row>
    <row r="18921" spans="1:7" x14ac:dyDescent="0.35">
      <c r="A18921">
        <v>19012025</v>
      </c>
      <c r="B18921" t="s">
        <v>518</v>
      </c>
      <c r="C18921" t="s">
        <v>159</v>
      </c>
      <c r="D18921" t="s">
        <v>101</v>
      </c>
    </row>
    <row r="18922" spans="1:7" x14ac:dyDescent="0.35">
      <c r="A18922">
        <v>19012025</v>
      </c>
      <c r="B18922" t="s">
        <v>454</v>
      </c>
      <c r="C18922" t="s">
        <v>161</v>
      </c>
      <c r="D18922" t="s">
        <v>101</v>
      </c>
    </row>
    <row r="18923" spans="1:7" x14ac:dyDescent="0.35">
      <c r="A18923">
        <v>19012025</v>
      </c>
      <c r="B18923" t="s">
        <v>664</v>
      </c>
      <c r="C18923" t="s">
        <v>375</v>
      </c>
      <c r="D18923" t="s">
        <v>164</v>
      </c>
      <c r="E18923" t="s">
        <v>101</v>
      </c>
    </row>
    <row r="18924" spans="1:7" x14ac:dyDescent="0.35">
      <c r="A18924">
        <v>19012025</v>
      </c>
      <c r="B18924" t="s">
        <v>723</v>
      </c>
      <c r="C18924" t="s">
        <v>418</v>
      </c>
      <c r="D18924" t="s">
        <v>167</v>
      </c>
    </row>
    <row r="18925" spans="1:7" x14ac:dyDescent="0.35">
      <c r="A18925">
        <v>19012025</v>
      </c>
      <c r="B18925" t="s">
        <v>629</v>
      </c>
      <c r="C18925" t="s">
        <v>237</v>
      </c>
      <c r="D18925" t="s">
        <v>169</v>
      </c>
      <c r="E18925" t="s">
        <v>170</v>
      </c>
      <c r="F18925" t="s">
        <v>101</v>
      </c>
    </row>
    <row r="18926" spans="1:7" x14ac:dyDescent="0.35">
      <c r="A18926">
        <v>19012025</v>
      </c>
      <c r="B18926" t="s">
        <v>779</v>
      </c>
      <c r="C18926" t="s">
        <v>611</v>
      </c>
      <c r="D18926" t="s">
        <v>173</v>
      </c>
      <c r="E18926" t="s">
        <v>101</v>
      </c>
    </row>
    <row r="18927" spans="1:7" x14ac:dyDescent="0.35">
      <c r="A18927">
        <v>19012025</v>
      </c>
      <c r="B18927" t="s">
        <v>717</v>
      </c>
      <c r="C18927" t="s">
        <v>417</v>
      </c>
      <c r="D18927" t="s">
        <v>176</v>
      </c>
      <c r="E18927" t="s">
        <v>101</v>
      </c>
    </row>
    <row r="18928" spans="1:7" x14ac:dyDescent="0.35">
      <c r="A18928">
        <v>19012025</v>
      </c>
      <c r="B18928" t="s">
        <v>759</v>
      </c>
      <c r="C18928" t="s">
        <v>247</v>
      </c>
      <c r="D18928" t="s">
        <v>176</v>
      </c>
      <c r="E18928" t="s">
        <v>149</v>
      </c>
    </row>
    <row r="18929" spans="1:7" x14ac:dyDescent="0.35">
      <c r="A18929">
        <v>19012025</v>
      </c>
      <c r="B18929" t="s">
        <v>762</v>
      </c>
      <c r="C18929" t="s">
        <v>523</v>
      </c>
      <c r="D18929" t="s">
        <v>181</v>
      </c>
      <c r="E18929" t="s">
        <v>182</v>
      </c>
      <c r="F18929" t="s">
        <v>101</v>
      </c>
    </row>
    <row r="18930" spans="1:7" x14ac:dyDescent="0.35">
      <c r="A18930">
        <v>19012025</v>
      </c>
      <c r="B18930" t="s">
        <v>806</v>
      </c>
      <c r="C18930" t="s">
        <v>611</v>
      </c>
      <c r="D18930" t="s">
        <v>184</v>
      </c>
      <c r="E18930" t="s">
        <v>101</v>
      </c>
    </row>
    <row r="18931" spans="1:7" x14ac:dyDescent="0.35">
      <c r="A18931">
        <v>19012025</v>
      </c>
      <c r="B18931" t="s">
        <v>575</v>
      </c>
      <c r="C18931" t="s">
        <v>187</v>
      </c>
      <c r="D18931" t="s">
        <v>101</v>
      </c>
    </row>
    <row r="18932" spans="1:7" x14ac:dyDescent="0.35">
      <c r="A18932">
        <v>19012025</v>
      </c>
      <c r="B18932" t="s">
        <v>829</v>
      </c>
      <c r="C18932" t="s">
        <v>174</v>
      </c>
      <c r="D18932" t="s">
        <v>190</v>
      </c>
      <c r="E18932" t="s">
        <v>191</v>
      </c>
      <c r="F18932" t="s">
        <v>101</v>
      </c>
    </row>
    <row r="18933" spans="1:7" x14ac:dyDescent="0.35">
      <c r="A18933">
        <v>19012025</v>
      </c>
      <c r="B18933" t="s">
        <v>464</v>
      </c>
      <c r="C18933" t="s">
        <v>190</v>
      </c>
      <c r="D18933" t="s">
        <v>194</v>
      </c>
      <c r="E18933" t="s">
        <v>101</v>
      </c>
    </row>
    <row r="18934" spans="1:7" x14ac:dyDescent="0.35">
      <c r="A18934">
        <v>19012025</v>
      </c>
      <c r="B18934" t="s">
        <v>628</v>
      </c>
      <c r="C18934" t="s">
        <v>137</v>
      </c>
      <c r="D18934" t="s">
        <v>190</v>
      </c>
      <c r="E18934" t="s">
        <v>196</v>
      </c>
      <c r="F18934" t="s">
        <v>101</v>
      </c>
    </row>
    <row r="18935" spans="1:7" x14ac:dyDescent="0.35">
      <c r="A18935">
        <v>19012025</v>
      </c>
      <c r="B18935" t="s">
        <v>460</v>
      </c>
      <c r="C18935" t="s">
        <v>198</v>
      </c>
      <c r="D18935" t="s">
        <v>140</v>
      </c>
      <c r="E18935" t="s">
        <v>199</v>
      </c>
      <c r="F18935" t="s">
        <v>200</v>
      </c>
      <c r="G18935" t="s">
        <v>101</v>
      </c>
    </row>
    <row r="18936" spans="1:7" x14ac:dyDescent="0.35">
      <c r="A18936">
        <v>19012025</v>
      </c>
      <c r="B18936" t="s">
        <v>787</v>
      </c>
      <c r="C18936" t="s">
        <v>150</v>
      </c>
      <c r="D18936" t="s">
        <v>61</v>
      </c>
      <c r="E18936" t="s">
        <v>101</v>
      </c>
    </row>
    <row r="18937" spans="1:7" x14ac:dyDescent="0.35">
      <c r="A18937">
        <v>19012025</v>
      </c>
      <c r="B18937" t="s">
        <v>661</v>
      </c>
      <c r="C18937" t="s">
        <v>137</v>
      </c>
      <c r="D18937" t="s">
        <v>205</v>
      </c>
      <c r="E18937" t="s">
        <v>101</v>
      </c>
    </row>
    <row r="18938" spans="1:7" x14ac:dyDescent="0.35">
      <c r="A18938">
        <v>19012025</v>
      </c>
      <c r="B18938" t="s">
        <v>879</v>
      </c>
      <c r="C18938" t="s">
        <v>570</v>
      </c>
      <c r="D18938" t="s">
        <v>208</v>
      </c>
      <c r="E18938" t="s">
        <v>101</v>
      </c>
    </row>
    <row r="18939" spans="1:7" x14ac:dyDescent="0.35">
      <c r="A18939">
        <v>19012025</v>
      </c>
      <c r="B18939" t="s">
        <v>759</v>
      </c>
      <c r="C18939" t="s">
        <v>504</v>
      </c>
      <c r="D18939" t="s">
        <v>210</v>
      </c>
      <c r="E18939" t="s">
        <v>211</v>
      </c>
      <c r="F18939" t="s">
        <v>101</v>
      </c>
    </row>
    <row r="18940" spans="1:7" x14ac:dyDescent="0.35">
      <c r="A18940">
        <v>19012025</v>
      </c>
      <c r="B18940" t="s">
        <v>623</v>
      </c>
      <c r="C18940" t="s">
        <v>476</v>
      </c>
      <c r="D18940" t="s">
        <v>214</v>
      </c>
      <c r="E18940" t="s">
        <v>215</v>
      </c>
      <c r="F18940" t="s">
        <v>101</v>
      </c>
    </row>
    <row r="18941" spans="1:7" x14ac:dyDescent="0.35">
      <c r="A18941">
        <v>19012025</v>
      </c>
      <c r="B18941" t="s">
        <v>629</v>
      </c>
      <c r="C18941" t="s">
        <v>581</v>
      </c>
      <c r="D18941" t="s">
        <v>217</v>
      </c>
      <c r="E18941" t="s">
        <v>101</v>
      </c>
    </row>
    <row r="18942" spans="1:7" x14ac:dyDescent="0.35">
      <c r="A18942">
        <v>19012025</v>
      </c>
      <c r="B18942" t="s">
        <v>860</v>
      </c>
      <c r="C18942" t="s">
        <v>714</v>
      </c>
      <c r="D18942" t="s">
        <v>220</v>
      </c>
      <c r="E18942" t="s">
        <v>101</v>
      </c>
    </row>
    <row r="18943" spans="1:7" x14ac:dyDescent="0.35">
      <c r="A18943">
        <v>19012025</v>
      </c>
      <c r="B18943" t="s">
        <v>864</v>
      </c>
      <c r="C18943" t="s">
        <v>557</v>
      </c>
      <c r="D18943" t="s">
        <v>222</v>
      </c>
    </row>
    <row r="18944" spans="1:7" x14ac:dyDescent="0.35">
      <c r="A18944">
        <v>19012025</v>
      </c>
      <c r="B18944" t="s">
        <v>781</v>
      </c>
      <c r="C18944" t="s">
        <v>285</v>
      </c>
      <c r="D18944" t="s">
        <v>223</v>
      </c>
    </row>
    <row r="18945" spans="1:7" x14ac:dyDescent="0.35">
      <c r="A18945">
        <v>19012025</v>
      </c>
      <c r="B18945" t="s">
        <v>729</v>
      </c>
      <c r="C18945" t="s">
        <v>603</v>
      </c>
      <c r="D18945" t="s">
        <v>225</v>
      </c>
      <c r="E18945" t="s">
        <v>101</v>
      </c>
    </row>
    <row r="18946" spans="1:7" x14ac:dyDescent="0.35">
      <c r="A18946">
        <v>19012025</v>
      </c>
      <c r="B18946" t="s">
        <v>639</v>
      </c>
      <c r="C18946" t="s">
        <v>444</v>
      </c>
      <c r="D18946" t="s">
        <v>225</v>
      </c>
      <c r="E18946" t="s">
        <v>228</v>
      </c>
      <c r="F18946" t="s">
        <v>229</v>
      </c>
    </row>
    <row r="18947" spans="1:7" x14ac:dyDescent="0.35">
      <c r="A18947">
        <v>19012025</v>
      </c>
      <c r="B18947" t="s">
        <v>700</v>
      </c>
      <c r="C18947" t="s">
        <v>496</v>
      </c>
      <c r="D18947" t="s">
        <v>232</v>
      </c>
      <c r="E18947" t="s">
        <v>101</v>
      </c>
    </row>
    <row r="18948" spans="1:7" x14ac:dyDescent="0.35">
      <c r="A18948">
        <v>19012025</v>
      </c>
      <c r="B18948" t="s">
        <v>717</v>
      </c>
      <c r="C18948" t="s">
        <v>137</v>
      </c>
      <c r="D18948" t="s">
        <v>235</v>
      </c>
      <c r="E18948" t="s">
        <v>236</v>
      </c>
      <c r="F18948" t="s">
        <v>101</v>
      </c>
    </row>
    <row r="18949" spans="1:7" x14ac:dyDescent="0.35">
      <c r="A18949">
        <v>19012025</v>
      </c>
      <c r="B18949" t="s">
        <v>441</v>
      </c>
      <c r="C18949" t="s">
        <v>286</v>
      </c>
      <c r="D18949" t="s">
        <v>235</v>
      </c>
      <c r="E18949" t="s">
        <v>239</v>
      </c>
      <c r="F18949" t="s">
        <v>149</v>
      </c>
    </row>
    <row r="18950" spans="1:7" x14ac:dyDescent="0.35">
      <c r="A18950">
        <v>19012025</v>
      </c>
      <c r="B18950" t="s">
        <v>824</v>
      </c>
      <c r="C18950" t="s">
        <v>473</v>
      </c>
      <c r="D18950" t="s">
        <v>235</v>
      </c>
      <c r="E18950" t="s">
        <v>241</v>
      </c>
      <c r="F18950" t="s">
        <v>101</v>
      </c>
    </row>
    <row r="18951" spans="1:7" x14ac:dyDescent="0.35">
      <c r="A18951">
        <v>19012025</v>
      </c>
      <c r="B18951" t="s">
        <v>628</v>
      </c>
      <c r="C18951" t="s">
        <v>247</v>
      </c>
      <c r="D18951" t="s">
        <v>243</v>
      </c>
      <c r="E18951" t="s">
        <v>101</v>
      </c>
    </row>
    <row r="18952" spans="1:7" x14ac:dyDescent="0.35">
      <c r="A18952">
        <v>19012025</v>
      </c>
      <c r="B18952" t="s">
        <v>558</v>
      </c>
      <c r="C18952" t="s">
        <v>525</v>
      </c>
      <c r="D18952" t="s">
        <v>245</v>
      </c>
      <c r="E18952" t="s">
        <v>246</v>
      </c>
    </row>
    <row r="18953" spans="1:7" x14ac:dyDescent="0.35">
      <c r="A18953">
        <v>19012025</v>
      </c>
      <c r="B18953" t="s">
        <v>851</v>
      </c>
      <c r="C18953" t="s">
        <v>720</v>
      </c>
      <c r="D18953" t="s">
        <v>245</v>
      </c>
      <c r="E18953" t="s">
        <v>249</v>
      </c>
    </row>
    <row r="18954" spans="1:7" x14ac:dyDescent="0.35">
      <c r="A18954">
        <v>19012025</v>
      </c>
      <c r="B18954" t="s">
        <v>624</v>
      </c>
      <c r="C18954" t="s">
        <v>555</v>
      </c>
      <c r="D18954" t="s">
        <v>252</v>
      </c>
      <c r="E18954" t="s">
        <v>101</v>
      </c>
    </row>
    <row r="18955" spans="1:7" x14ac:dyDescent="0.35">
      <c r="A18955">
        <v>19012025</v>
      </c>
      <c r="B18955" t="s">
        <v>806</v>
      </c>
      <c r="C18955" t="s">
        <v>195</v>
      </c>
      <c r="D18955" t="s">
        <v>254</v>
      </c>
    </row>
    <row r="18956" spans="1:7" x14ac:dyDescent="0.35">
      <c r="A18956">
        <v>19012025</v>
      </c>
      <c r="B18956" t="s">
        <v>665</v>
      </c>
      <c r="C18956" t="s">
        <v>511</v>
      </c>
      <c r="D18956" t="s">
        <v>256</v>
      </c>
      <c r="E18956" t="s">
        <v>257</v>
      </c>
      <c r="F18956" t="s">
        <v>236</v>
      </c>
      <c r="G18956" t="s">
        <v>101</v>
      </c>
    </row>
    <row r="18957" spans="1:7" x14ac:dyDescent="0.35">
      <c r="A18957">
        <v>19012025</v>
      </c>
      <c r="B18957" t="s">
        <v>623</v>
      </c>
      <c r="C18957" t="s">
        <v>474</v>
      </c>
      <c r="D18957" t="s">
        <v>260</v>
      </c>
      <c r="E18957" t="s">
        <v>136</v>
      </c>
      <c r="F18957" t="s">
        <v>101</v>
      </c>
    </row>
    <row r="18958" spans="1:7" x14ac:dyDescent="0.35">
      <c r="A18958">
        <v>19012025</v>
      </c>
      <c r="B18958" t="s">
        <v>493</v>
      </c>
      <c r="C18958" t="s">
        <v>261</v>
      </c>
      <c r="D18958" t="s">
        <v>262</v>
      </c>
      <c r="E18958" t="s">
        <v>101</v>
      </c>
    </row>
    <row r="18959" spans="1:7" x14ac:dyDescent="0.35">
      <c r="A18959">
        <v>19012025</v>
      </c>
      <c r="B18959" t="s">
        <v>456</v>
      </c>
      <c r="C18959" t="s">
        <v>264</v>
      </c>
      <c r="D18959" t="s">
        <v>101</v>
      </c>
    </row>
    <row r="18960" spans="1:7" x14ac:dyDescent="0.35">
      <c r="A18960">
        <v>19012025</v>
      </c>
      <c r="B18960" t="s">
        <v>425</v>
      </c>
      <c r="C18960" t="s">
        <v>264</v>
      </c>
      <c r="D18960" t="s">
        <v>149</v>
      </c>
    </row>
    <row r="18961" spans="1:8" x14ac:dyDescent="0.35">
      <c r="A18961">
        <v>19012025</v>
      </c>
      <c r="B18961" t="s">
        <v>795</v>
      </c>
      <c r="C18961" t="s">
        <v>593</v>
      </c>
      <c r="D18961" t="s">
        <v>265</v>
      </c>
      <c r="E18961" t="s">
        <v>101</v>
      </c>
      <c r="F18961" t="s">
        <v>266</v>
      </c>
    </row>
    <row r="18962" spans="1:8" x14ac:dyDescent="0.35">
      <c r="A18962">
        <v>19012025</v>
      </c>
      <c r="B18962" t="s">
        <v>591</v>
      </c>
      <c r="C18962" t="s">
        <v>267</v>
      </c>
      <c r="D18962" t="s">
        <v>101</v>
      </c>
    </row>
    <row r="18963" spans="1:8" x14ac:dyDescent="0.35">
      <c r="A18963">
        <v>19012025</v>
      </c>
      <c r="B18963" t="s">
        <v>437</v>
      </c>
      <c r="C18963" t="s">
        <v>444</v>
      </c>
      <c r="D18963" t="s">
        <v>268</v>
      </c>
    </row>
    <row r="18964" spans="1:8" x14ac:dyDescent="0.35">
      <c r="A18964">
        <v>19012025</v>
      </c>
      <c r="B18964" t="s">
        <v>609</v>
      </c>
      <c r="C18964" t="s">
        <v>270</v>
      </c>
      <c r="D18964" t="s">
        <v>271</v>
      </c>
      <c r="E18964" t="s">
        <v>101</v>
      </c>
    </row>
    <row r="18965" spans="1:8" x14ac:dyDescent="0.35">
      <c r="A18965">
        <v>19012025</v>
      </c>
      <c r="B18965" t="s">
        <v>791</v>
      </c>
      <c r="C18965" t="s">
        <v>218</v>
      </c>
      <c r="D18965" t="s">
        <v>274</v>
      </c>
      <c r="E18965" t="s">
        <v>101</v>
      </c>
    </row>
    <row r="18966" spans="1:8" x14ac:dyDescent="0.35">
      <c r="A18966">
        <v>19012025</v>
      </c>
      <c r="B18966" t="s">
        <v>847</v>
      </c>
      <c r="C18966" t="s">
        <v>511</v>
      </c>
      <c r="D18966" t="s">
        <v>277</v>
      </c>
      <c r="E18966" t="s">
        <v>101</v>
      </c>
    </row>
    <row r="18967" spans="1:8" x14ac:dyDescent="0.35">
      <c r="A18967">
        <v>19012025</v>
      </c>
      <c r="B18967" t="s">
        <v>638</v>
      </c>
      <c r="C18967" t="s">
        <v>387</v>
      </c>
      <c r="D18967" t="s">
        <v>279</v>
      </c>
      <c r="E18967" t="s">
        <v>140</v>
      </c>
      <c r="F18967" t="s">
        <v>280</v>
      </c>
    </row>
    <row r="18968" spans="1:8" x14ac:dyDescent="0.35">
      <c r="A18968">
        <v>19012025</v>
      </c>
      <c r="B18968" t="s">
        <v>281</v>
      </c>
    </row>
    <row r="18969" spans="1:8" x14ac:dyDescent="0.35">
      <c r="A18969">
        <v>19012025</v>
      </c>
      <c r="B18969" t="s">
        <v>759</v>
      </c>
      <c r="C18969" t="s">
        <v>206</v>
      </c>
      <c r="D18969" t="s">
        <v>284</v>
      </c>
      <c r="E18969" t="s">
        <v>101</v>
      </c>
    </row>
    <row r="18970" spans="1:8" x14ac:dyDescent="0.35">
      <c r="A18970">
        <v>19012025</v>
      </c>
      <c r="B18970" t="s">
        <v>905</v>
      </c>
      <c r="C18970" t="s">
        <v>594</v>
      </c>
      <c r="D18970" t="s">
        <v>287</v>
      </c>
      <c r="E18970" t="s">
        <v>101</v>
      </c>
    </row>
    <row r="18971" spans="1:8" x14ac:dyDescent="0.35">
      <c r="A18971">
        <v>19012025</v>
      </c>
      <c r="B18971" t="s">
        <v>593</v>
      </c>
      <c r="C18971" t="s">
        <v>288</v>
      </c>
      <c r="D18971" t="s">
        <v>101</v>
      </c>
    </row>
    <row r="18972" spans="1:8" x14ac:dyDescent="0.35">
      <c r="A18972">
        <v>19012025</v>
      </c>
      <c r="B18972" t="s">
        <v>783</v>
      </c>
      <c r="C18972" t="s">
        <v>290</v>
      </c>
      <c r="D18972" t="s">
        <v>140</v>
      </c>
      <c r="E18972" t="s">
        <v>291</v>
      </c>
    </row>
    <row r="18973" spans="1:8" x14ac:dyDescent="0.35">
      <c r="A18973">
        <v>19012025</v>
      </c>
      <c r="B18973" t="s">
        <v>783</v>
      </c>
      <c r="C18973" t="s">
        <v>611</v>
      </c>
      <c r="D18973" t="s">
        <v>290</v>
      </c>
      <c r="E18973" t="s">
        <v>140</v>
      </c>
      <c r="F18973" t="s">
        <v>294</v>
      </c>
      <c r="G18973" t="s">
        <v>295</v>
      </c>
      <c r="H18973" t="s">
        <v>101</v>
      </c>
    </row>
    <row r="18974" spans="1:8" x14ac:dyDescent="0.35">
      <c r="A18974">
        <v>19012025</v>
      </c>
      <c r="B18974" t="s">
        <v>634</v>
      </c>
      <c r="C18974" t="s">
        <v>285</v>
      </c>
      <c r="D18974" t="s">
        <v>298</v>
      </c>
      <c r="E18974" t="s">
        <v>101</v>
      </c>
    </row>
    <row r="18975" spans="1:8" x14ac:dyDescent="0.35">
      <c r="A18975">
        <v>19012025</v>
      </c>
      <c r="B18975" t="s">
        <v>497</v>
      </c>
      <c r="C18975" t="s">
        <v>300</v>
      </c>
      <c r="D18975" t="s">
        <v>262</v>
      </c>
      <c r="E18975" t="s">
        <v>101</v>
      </c>
    </row>
    <row r="18976" spans="1:8" x14ac:dyDescent="0.35">
      <c r="A18976">
        <v>19012025</v>
      </c>
      <c r="B18976" t="s">
        <v>762</v>
      </c>
      <c r="C18976" t="s">
        <v>304</v>
      </c>
      <c r="D18976" t="s">
        <v>301</v>
      </c>
      <c r="E18976" t="s">
        <v>101</v>
      </c>
    </row>
    <row r="18977" spans="1:9" x14ac:dyDescent="0.35">
      <c r="A18977">
        <v>19012025</v>
      </c>
      <c r="B18977" t="s">
        <v>724</v>
      </c>
      <c r="C18977" t="s">
        <v>438</v>
      </c>
      <c r="D18977" t="s">
        <v>303</v>
      </c>
      <c r="E18977" t="s">
        <v>149</v>
      </c>
    </row>
    <row r="18978" spans="1:9" x14ac:dyDescent="0.35">
      <c r="A18978">
        <v>19012025</v>
      </c>
      <c r="B18978" t="s">
        <v>874</v>
      </c>
      <c r="C18978" t="s">
        <v>687</v>
      </c>
      <c r="D18978" t="s">
        <v>306</v>
      </c>
      <c r="E18978" t="s">
        <v>101</v>
      </c>
    </row>
    <row r="18979" spans="1:9" x14ac:dyDescent="0.35">
      <c r="A18979">
        <v>19012025</v>
      </c>
      <c r="B18979" t="s">
        <v>824</v>
      </c>
      <c r="C18979" t="s">
        <v>657</v>
      </c>
      <c r="D18979" t="s">
        <v>308</v>
      </c>
      <c r="E18979" t="s">
        <v>309</v>
      </c>
      <c r="F18979" t="s">
        <v>310</v>
      </c>
      <c r="G18979" t="s">
        <v>311</v>
      </c>
      <c r="H18979" t="s">
        <v>312</v>
      </c>
      <c r="I18979" t="s">
        <v>101</v>
      </c>
    </row>
    <row r="18980" spans="1:9" x14ac:dyDescent="0.35">
      <c r="A18980">
        <v>19012025</v>
      </c>
      <c r="B18980" t="s">
        <v>473</v>
      </c>
      <c r="C18980" t="s">
        <v>550</v>
      </c>
      <c r="D18980" t="s">
        <v>314</v>
      </c>
      <c r="E18980" t="s">
        <v>315</v>
      </c>
      <c r="F18980" t="s">
        <v>101</v>
      </c>
    </row>
    <row r="18981" spans="1:9" x14ac:dyDescent="0.35">
      <c r="A18981">
        <v>19012025</v>
      </c>
      <c r="B18981" t="s">
        <v>796</v>
      </c>
      <c r="C18981" t="s">
        <v>422</v>
      </c>
      <c r="D18981" t="s">
        <v>314</v>
      </c>
      <c r="E18981" t="s">
        <v>317</v>
      </c>
      <c r="F18981" t="s">
        <v>101</v>
      </c>
    </row>
    <row r="18982" spans="1:9" x14ac:dyDescent="0.35">
      <c r="A18982">
        <v>19012025</v>
      </c>
      <c r="B18982" t="s">
        <v>558</v>
      </c>
      <c r="C18982" t="s">
        <v>518</v>
      </c>
      <c r="D18982" t="s">
        <v>319</v>
      </c>
      <c r="E18982" t="s">
        <v>320</v>
      </c>
      <c r="F18982" t="s">
        <v>321</v>
      </c>
    </row>
    <row r="18983" spans="1:9" x14ac:dyDescent="0.35">
      <c r="A18983">
        <v>19012025</v>
      </c>
      <c r="B18983" t="s">
        <v>736</v>
      </c>
      <c r="C18983" t="s">
        <v>137</v>
      </c>
      <c r="D18983" t="s">
        <v>322</v>
      </c>
      <c r="E18983" t="s">
        <v>101</v>
      </c>
    </row>
    <row r="18984" spans="1:9" x14ac:dyDescent="0.35">
      <c r="A18984">
        <v>19012025</v>
      </c>
      <c r="B18984" t="s">
        <v>779</v>
      </c>
      <c r="C18984" t="s">
        <v>578</v>
      </c>
      <c r="D18984" t="s">
        <v>325</v>
      </c>
      <c r="E18984" t="s">
        <v>101</v>
      </c>
    </row>
    <row r="18985" spans="1:9" x14ac:dyDescent="0.35">
      <c r="A18985">
        <v>19012025</v>
      </c>
      <c r="B18985" t="s">
        <v>806</v>
      </c>
      <c r="C18985" t="s">
        <v>594</v>
      </c>
      <c r="D18985" t="s">
        <v>328</v>
      </c>
      <c r="E18985" t="s">
        <v>101</v>
      </c>
    </row>
    <row r="18986" spans="1:9" x14ac:dyDescent="0.35">
      <c r="A18986">
        <v>19012025</v>
      </c>
      <c r="B18986" t="s">
        <v>285</v>
      </c>
      <c r="C18986" t="s">
        <v>331</v>
      </c>
      <c r="D18986" t="s">
        <v>332</v>
      </c>
      <c r="E18986" t="s">
        <v>101</v>
      </c>
    </row>
    <row r="18987" spans="1:9" x14ac:dyDescent="0.35">
      <c r="A18987">
        <v>19012025</v>
      </c>
      <c r="B18987" t="s">
        <v>413</v>
      </c>
      <c r="C18987" t="s">
        <v>226</v>
      </c>
      <c r="D18987" t="s">
        <v>331</v>
      </c>
      <c r="E18987" t="s">
        <v>335</v>
      </c>
      <c r="F18987" t="s">
        <v>101</v>
      </c>
    </row>
    <row r="18988" spans="1:9" x14ac:dyDescent="0.35">
      <c r="A18988">
        <v>19012025</v>
      </c>
      <c r="B18988" t="s">
        <v>499</v>
      </c>
      <c r="C18988" t="s">
        <v>233</v>
      </c>
      <c r="D18988" t="s">
        <v>331</v>
      </c>
      <c r="E18988" t="s">
        <v>338</v>
      </c>
      <c r="F18988" t="s">
        <v>321</v>
      </c>
    </row>
    <row r="18989" spans="1:9" x14ac:dyDescent="0.35">
      <c r="A18989">
        <v>19012025</v>
      </c>
      <c r="B18989" t="s">
        <v>864</v>
      </c>
      <c r="C18989" t="s">
        <v>634</v>
      </c>
      <c r="D18989" t="s">
        <v>170</v>
      </c>
    </row>
    <row r="18990" spans="1:9" x14ac:dyDescent="0.35">
      <c r="A18990">
        <v>19012025</v>
      </c>
      <c r="B18990" t="s">
        <v>776</v>
      </c>
      <c r="C18990" t="s">
        <v>576</v>
      </c>
      <c r="D18990" t="s">
        <v>341</v>
      </c>
      <c r="E18990" t="s">
        <v>101</v>
      </c>
    </row>
    <row r="18991" spans="1:9" x14ac:dyDescent="0.35">
      <c r="A18991">
        <v>19012025</v>
      </c>
      <c r="B18991" t="s">
        <v>719</v>
      </c>
      <c r="C18991" t="s">
        <v>418</v>
      </c>
      <c r="D18991" t="s">
        <v>343</v>
      </c>
      <c r="E18991" t="s">
        <v>101</v>
      </c>
    </row>
    <row r="18992" spans="1:9" x14ac:dyDescent="0.35">
      <c r="A18992">
        <v>19012025</v>
      </c>
      <c r="B18992" t="s">
        <v>307</v>
      </c>
      <c r="C18992" t="s">
        <v>132</v>
      </c>
      <c r="D18992" t="s">
        <v>344</v>
      </c>
      <c r="E18992" t="s">
        <v>345</v>
      </c>
      <c r="F18992" t="s">
        <v>101</v>
      </c>
    </row>
    <row r="18993" spans="1:8" x14ac:dyDescent="0.35">
      <c r="A18993">
        <v>19012025</v>
      </c>
      <c r="B18993" t="s">
        <v>635</v>
      </c>
      <c r="C18993" t="s">
        <v>608</v>
      </c>
      <c r="D18993" t="s">
        <v>132</v>
      </c>
      <c r="E18993" t="s">
        <v>347</v>
      </c>
      <c r="F18993" t="s">
        <v>101</v>
      </c>
    </row>
    <row r="18994" spans="1:8" x14ac:dyDescent="0.35">
      <c r="A18994">
        <v>19012025</v>
      </c>
      <c r="B18994" t="s">
        <v>783</v>
      </c>
      <c r="C18994" t="s">
        <v>415</v>
      </c>
      <c r="D18994" t="s">
        <v>132</v>
      </c>
      <c r="E18994" t="s">
        <v>348</v>
      </c>
      <c r="F18994" t="s">
        <v>101</v>
      </c>
    </row>
    <row r="18995" spans="1:8" x14ac:dyDescent="0.35">
      <c r="A18995">
        <v>19012025</v>
      </c>
      <c r="B18995" t="s">
        <v>695</v>
      </c>
      <c r="C18995" t="s">
        <v>122</v>
      </c>
      <c r="D18995" t="s">
        <v>132</v>
      </c>
      <c r="E18995" t="s">
        <v>350</v>
      </c>
      <c r="F18995" t="s">
        <v>101</v>
      </c>
    </row>
    <row r="18996" spans="1:8" x14ac:dyDescent="0.35">
      <c r="A18996">
        <v>19012025</v>
      </c>
      <c r="B18996" t="s">
        <v>711</v>
      </c>
      <c r="C18996" t="s">
        <v>556</v>
      </c>
      <c r="D18996" t="s">
        <v>132</v>
      </c>
      <c r="E18996" t="s">
        <v>352</v>
      </c>
      <c r="F18996" t="s">
        <v>101</v>
      </c>
    </row>
    <row r="18997" spans="1:8" x14ac:dyDescent="0.35">
      <c r="A18997">
        <v>19012025</v>
      </c>
      <c r="B18997" t="s">
        <v>788</v>
      </c>
      <c r="C18997" t="s">
        <v>454</v>
      </c>
      <c r="D18997" t="s">
        <v>132</v>
      </c>
      <c r="E18997" t="s">
        <v>133</v>
      </c>
      <c r="F18997" t="s">
        <v>355</v>
      </c>
    </row>
    <row r="18998" spans="1:8" x14ac:dyDescent="0.35">
      <c r="A18998">
        <v>19012025</v>
      </c>
      <c r="B18998" t="s">
        <v>755</v>
      </c>
      <c r="C18998" t="s">
        <v>442</v>
      </c>
      <c r="D18998" t="s">
        <v>132</v>
      </c>
      <c r="E18998" t="s">
        <v>356</v>
      </c>
      <c r="F18998" t="s">
        <v>101</v>
      </c>
    </row>
    <row r="18999" spans="1:8" x14ac:dyDescent="0.35">
      <c r="A18999">
        <v>19012025</v>
      </c>
      <c r="B18999" t="s">
        <v>557</v>
      </c>
      <c r="C18999" t="s">
        <v>521</v>
      </c>
      <c r="D18999" t="s">
        <v>359</v>
      </c>
      <c r="E18999" t="s">
        <v>360</v>
      </c>
      <c r="F18999" t="s">
        <v>101</v>
      </c>
    </row>
    <row r="19000" spans="1:8" x14ac:dyDescent="0.35">
      <c r="A19000">
        <v>19012025</v>
      </c>
      <c r="B19000" t="s">
        <v>787</v>
      </c>
      <c r="C19000" t="s">
        <v>504</v>
      </c>
      <c r="D19000" t="s">
        <v>359</v>
      </c>
      <c r="E19000" t="s">
        <v>362</v>
      </c>
      <c r="F19000" t="s">
        <v>101</v>
      </c>
    </row>
    <row r="19001" spans="1:8" x14ac:dyDescent="0.35">
      <c r="A19001">
        <v>19012025</v>
      </c>
      <c r="B19001" t="s">
        <v>450</v>
      </c>
      <c r="C19001" t="s">
        <v>359</v>
      </c>
      <c r="D19001" t="s">
        <v>362</v>
      </c>
      <c r="E19001" t="s">
        <v>140</v>
      </c>
      <c r="F19001" t="s">
        <v>364</v>
      </c>
      <c r="G19001" t="s">
        <v>101</v>
      </c>
    </row>
    <row r="19002" spans="1:8" x14ac:dyDescent="0.35">
      <c r="A19002">
        <v>19012025</v>
      </c>
      <c r="B19002" t="s">
        <v>802</v>
      </c>
      <c r="C19002" t="s">
        <v>440</v>
      </c>
      <c r="D19002" t="s">
        <v>366</v>
      </c>
      <c r="E19002" t="s">
        <v>257</v>
      </c>
      <c r="F19002" t="s">
        <v>367</v>
      </c>
      <c r="G19002" t="s">
        <v>101</v>
      </c>
    </row>
    <row r="19003" spans="1:8" x14ac:dyDescent="0.35">
      <c r="A19003">
        <v>19012025</v>
      </c>
      <c r="B19003" t="s">
        <v>720</v>
      </c>
      <c r="C19003" t="s">
        <v>603</v>
      </c>
      <c r="D19003" t="s">
        <v>369</v>
      </c>
      <c r="E19003" t="s">
        <v>370</v>
      </c>
      <c r="F19003" t="s">
        <v>101</v>
      </c>
    </row>
    <row r="19004" spans="1:8" x14ac:dyDescent="0.35">
      <c r="A19004">
        <v>19012025</v>
      </c>
      <c r="B19004" t="s">
        <v>638</v>
      </c>
      <c r="C19004" t="s">
        <v>674</v>
      </c>
      <c r="D19004" t="s">
        <v>371</v>
      </c>
      <c r="E19004" t="s">
        <v>101</v>
      </c>
    </row>
    <row r="19005" spans="1:8" x14ac:dyDescent="0.35">
      <c r="A19005">
        <v>19012025</v>
      </c>
      <c r="B19005" t="s">
        <v>624</v>
      </c>
      <c r="C19005" t="s">
        <v>304</v>
      </c>
      <c r="D19005" t="s">
        <v>372</v>
      </c>
      <c r="E19005" t="s">
        <v>101</v>
      </c>
    </row>
    <row r="19006" spans="1:8" x14ac:dyDescent="0.35">
      <c r="A19006">
        <v>19012025</v>
      </c>
      <c r="B19006" t="s">
        <v>603</v>
      </c>
      <c r="C19006" t="s">
        <v>373</v>
      </c>
      <c r="D19006" t="s">
        <v>101</v>
      </c>
    </row>
    <row r="19007" spans="1:8" x14ac:dyDescent="0.35">
      <c r="A19007">
        <v>19012025</v>
      </c>
      <c r="B19007" t="s">
        <v>764</v>
      </c>
      <c r="C19007" t="s">
        <v>218</v>
      </c>
      <c r="D19007" t="s">
        <v>376</v>
      </c>
      <c r="E19007" t="s">
        <v>140</v>
      </c>
      <c r="F19007" t="s">
        <v>331</v>
      </c>
      <c r="G19007" t="s">
        <v>377</v>
      </c>
      <c r="H19007" t="s">
        <v>101</v>
      </c>
    </row>
    <row r="19008" spans="1:8" x14ac:dyDescent="0.35">
      <c r="A19008">
        <v>19012025</v>
      </c>
      <c r="B19008" t="s">
        <v>723</v>
      </c>
      <c r="C19008" t="s">
        <v>473</v>
      </c>
      <c r="D19008" t="s">
        <v>378</v>
      </c>
    </row>
    <row r="19009" spans="1:9" x14ac:dyDescent="0.35">
      <c r="A19009">
        <v>19012025</v>
      </c>
      <c r="B19009" t="s">
        <v>715</v>
      </c>
      <c r="C19009" t="s">
        <v>574</v>
      </c>
      <c r="D19009" t="s">
        <v>380</v>
      </c>
      <c r="E19009" t="s">
        <v>101</v>
      </c>
    </row>
    <row r="19010" spans="1:9" x14ac:dyDescent="0.35">
      <c r="A19010">
        <v>19012025</v>
      </c>
      <c r="B19010" t="s">
        <v>638</v>
      </c>
      <c r="C19010" t="s">
        <v>479</v>
      </c>
      <c r="D19010" t="s">
        <v>382</v>
      </c>
      <c r="E19010" t="s">
        <v>383</v>
      </c>
    </row>
    <row r="19011" spans="1:9" x14ac:dyDescent="0.35">
      <c r="A19011">
        <v>19012025</v>
      </c>
      <c r="B19011" t="s">
        <v>766</v>
      </c>
      <c r="C19011" t="s">
        <v>432</v>
      </c>
      <c r="D19011" t="s">
        <v>385</v>
      </c>
      <c r="E19011" t="s">
        <v>386</v>
      </c>
    </row>
    <row r="19012" spans="1:9" x14ac:dyDescent="0.35">
      <c r="A19012">
        <v>19012025</v>
      </c>
      <c r="B19012" t="s">
        <v>769</v>
      </c>
      <c r="C19012" t="s">
        <v>137</v>
      </c>
      <c r="D19012" t="s">
        <v>388</v>
      </c>
      <c r="E19012" t="s">
        <v>101</v>
      </c>
    </row>
    <row r="19013" spans="1:9" x14ac:dyDescent="0.35">
      <c r="A19013">
        <v>19012025</v>
      </c>
      <c r="B19013" t="s">
        <v>286</v>
      </c>
      <c r="C19013" t="s">
        <v>391</v>
      </c>
      <c r="D19013" t="s">
        <v>101</v>
      </c>
    </row>
    <row r="19014" spans="1:9" x14ac:dyDescent="0.35">
      <c r="A19014">
        <v>19012025</v>
      </c>
      <c r="B19014" t="s">
        <v>779</v>
      </c>
      <c r="C19014" t="s">
        <v>157</v>
      </c>
      <c r="D19014" t="s">
        <v>393</v>
      </c>
    </row>
    <row r="19015" spans="1:9" x14ac:dyDescent="0.35">
      <c r="A19015">
        <v>19012025</v>
      </c>
      <c r="B19015" t="s">
        <v>623</v>
      </c>
      <c r="C19015" t="s">
        <v>339</v>
      </c>
      <c r="D19015" t="s">
        <v>394</v>
      </c>
      <c r="E19015" t="s">
        <v>395</v>
      </c>
      <c r="F19015" t="s">
        <v>101</v>
      </c>
    </row>
    <row r="19016" spans="1:9" x14ac:dyDescent="0.35">
      <c r="A19016">
        <v>19012025</v>
      </c>
      <c r="B19016" t="s">
        <v>396</v>
      </c>
    </row>
    <row r="19017" spans="1:9" x14ac:dyDescent="0.35">
      <c r="A19017">
        <v>19012025</v>
      </c>
      <c r="B19017" t="s">
        <v>455</v>
      </c>
      <c r="C19017" t="s">
        <v>397</v>
      </c>
      <c r="D19017" t="s">
        <v>101</v>
      </c>
    </row>
    <row r="19018" spans="1:9" x14ac:dyDescent="0.35">
      <c r="A19018">
        <v>19012025</v>
      </c>
      <c r="B19018" t="s">
        <v>730</v>
      </c>
      <c r="C19018" t="s">
        <v>247</v>
      </c>
      <c r="D19018" t="s">
        <v>399</v>
      </c>
      <c r="E19018" t="s">
        <v>140</v>
      </c>
      <c r="F19018" t="s">
        <v>400</v>
      </c>
      <c r="G19018" t="s">
        <v>257</v>
      </c>
      <c r="H19018" t="s">
        <v>331</v>
      </c>
      <c r="I19018" t="s">
        <v>401</v>
      </c>
    </row>
    <row r="19019" spans="1:9" x14ac:dyDescent="0.35">
      <c r="A19019">
        <v>19012025</v>
      </c>
      <c r="B19019" t="s">
        <v>759</v>
      </c>
      <c r="C19019" t="s">
        <v>224</v>
      </c>
      <c r="D19019" t="s">
        <v>399</v>
      </c>
      <c r="E19019" t="s">
        <v>187</v>
      </c>
      <c r="F19019" t="s">
        <v>101</v>
      </c>
    </row>
    <row r="19020" spans="1:9" x14ac:dyDescent="0.35">
      <c r="A19020">
        <v>19012025</v>
      </c>
      <c r="B19020" t="s">
        <v>570</v>
      </c>
      <c r="C19020" t="s">
        <v>590</v>
      </c>
      <c r="D19020" t="s">
        <v>399</v>
      </c>
      <c r="E19020" t="s">
        <v>403</v>
      </c>
      <c r="F19020" t="s">
        <v>101</v>
      </c>
    </row>
    <row r="19021" spans="1:9" x14ac:dyDescent="0.35">
      <c r="A19021">
        <v>19012025</v>
      </c>
      <c r="B19021" t="s">
        <v>437</v>
      </c>
      <c r="C19021" t="s">
        <v>574</v>
      </c>
      <c r="D19021" t="s">
        <v>399</v>
      </c>
      <c r="E19021" t="s">
        <v>404</v>
      </c>
      <c r="F19021" t="s">
        <v>101</v>
      </c>
    </row>
    <row r="19022" spans="1:9" x14ac:dyDescent="0.35">
      <c r="A19022">
        <v>18012025</v>
      </c>
      <c r="B19022" t="s">
        <v>751</v>
      </c>
      <c r="C19022" t="s">
        <v>557</v>
      </c>
      <c r="D19022" t="s">
        <v>100</v>
      </c>
      <c r="E19022" t="s">
        <v>101</v>
      </c>
    </row>
    <row r="19023" spans="1:9" x14ac:dyDescent="0.35">
      <c r="A19023">
        <v>18012025</v>
      </c>
      <c r="B19023" t="s">
        <v>729</v>
      </c>
      <c r="C19023" t="s">
        <v>183</v>
      </c>
      <c r="D19023" t="s">
        <v>104</v>
      </c>
      <c r="E19023" t="s">
        <v>101</v>
      </c>
    </row>
    <row r="19024" spans="1:9" x14ac:dyDescent="0.35">
      <c r="A19024">
        <v>18012025</v>
      </c>
      <c r="B19024" t="s">
        <v>770</v>
      </c>
      <c r="C19024" t="s">
        <v>444</v>
      </c>
      <c r="D19024" t="s">
        <v>107</v>
      </c>
      <c r="E19024" t="s">
        <v>108</v>
      </c>
      <c r="F19024" t="s">
        <v>101</v>
      </c>
    </row>
    <row r="19025" spans="1:7" x14ac:dyDescent="0.35">
      <c r="A19025">
        <v>18012025</v>
      </c>
      <c r="B19025" t="s">
        <v>737</v>
      </c>
      <c r="C19025" t="s">
        <v>188</v>
      </c>
      <c r="D19025" t="s">
        <v>111</v>
      </c>
      <c r="E19025" t="s">
        <v>101</v>
      </c>
    </row>
    <row r="19026" spans="1:7" x14ac:dyDescent="0.35">
      <c r="A19026">
        <v>18012025</v>
      </c>
      <c r="B19026" t="s">
        <v>117</v>
      </c>
      <c r="C19026" t="s">
        <v>316</v>
      </c>
      <c r="D19026" t="s">
        <v>114</v>
      </c>
      <c r="E19026" t="s">
        <v>115</v>
      </c>
      <c r="F19026" t="s">
        <v>116</v>
      </c>
    </row>
    <row r="19027" spans="1:7" x14ac:dyDescent="0.35">
      <c r="A19027">
        <v>18012025</v>
      </c>
      <c r="B19027" t="s">
        <v>353</v>
      </c>
      <c r="C19027" t="s">
        <v>461</v>
      </c>
      <c r="D19027" t="s">
        <v>114</v>
      </c>
      <c r="E19027" t="s">
        <v>119</v>
      </c>
      <c r="F19027" t="s">
        <v>120</v>
      </c>
      <c r="G19027" t="s">
        <v>121</v>
      </c>
    </row>
    <row r="19028" spans="1:7" x14ac:dyDescent="0.35">
      <c r="A19028">
        <v>18012025</v>
      </c>
      <c r="B19028" t="s">
        <v>102</v>
      </c>
      <c r="C19028" t="s">
        <v>490</v>
      </c>
      <c r="D19028" t="s">
        <v>114</v>
      </c>
      <c r="E19028" t="s">
        <v>124</v>
      </c>
    </row>
    <row r="19029" spans="1:7" x14ac:dyDescent="0.35">
      <c r="A19029">
        <v>18012025</v>
      </c>
      <c r="B19029" t="s">
        <v>336</v>
      </c>
      <c r="C19029" t="s">
        <v>512</v>
      </c>
      <c r="D19029" t="s">
        <v>114</v>
      </c>
      <c r="E19029" t="s">
        <v>127</v>
      </c>
    </row>
    <row r="19030" spans="1:7" x14ac:dyDescent="0.35">
      <c r="A19030">
        <v>18012025</v>
      </c>
      <c r="B19030" t="s">
        <v>117</v>
      </c>
      <c r="C19030" t="s">
        <v>333</v>
      </c>
      <c r="D19030" t="s">
        <v>114</v>
      </c>
      <c r="E19030" t="s">
        <v>130</v>
      </c>
    </row>
    <row r="19031" spans="1:7" x14ac:dyDescent="0.35">
      <c r="A19031">
        <v>18012025</v>
      </c>
      <c r="B19031" t="s">
        <v>155</v>
      </c>
      <c r="C19031" t="s">
        <v>354</v>
      </c>
      <c r="D19031" t="s">
        <v>114</v>
      </c>
      <c r="E19031" t="s">
        <v>132</v>
      </c>
      <c r="F19031" t="s">
        <v>133</v>
      </c>
    </row>
    <row r="19032" spans="1:7" x14ac:dyDescent="0.35">
      <c r="A19032">
        <v>18012025</v>
      </c>
      <c r="B19032" t="s">
        <v>634</v>
      </c>
      <c r="C19032" t="s">
        <v>414</v>
      </c>
      <c r="D19032" t="s">
        <v>135</v>
      </c>
      <c r="E19032" t="s">
        <v>136</v>
      </c>
    </row>
    <row r="19033" spans="1:7" x14ac:dyDescent="0.35">
      <c r="A19033">
        <v>18012025</v>
      </c>
      <c r="B19033" t="s">
        <v>757</v>
      </c>
      <c r="C19033" t="s">
        <v>413</v>
      </c>
      <c r="D19033" t="s">
        <v>139</v>
      </c>
      <c r="E19033" t="s">
        <v>140</v>
      </c>
      <c r="F19033" t="s">
        <v>141</v>
      </c>
      <c r="G19033" t="s">
        <v>101</v>
      </c>
    </row>
    <row r="19034" spans="1:7" x14ac:dyDescent="0.35">
      <c r="A19034">
        <v>18012025</v>
      </c>
      <c r="B19034" t="s">
        <v>717</v>
      </c>
      <c r="C19034" t="s">
        <v>466</v>
      </c>
      <c r="D19034" t="s">
        <v>144</v>
      </c>
      <c r="E19034" t="s">
        <v>101</v>
      </c>
    </row>
    <row r="19035" spans="1:7" x14ac:dyDescent="0.35">
      <c r="A19035">
        <v>18012025</v>
      </c>
      <c r="B19035" t="s">
        <v>801</v>
      </c>
      <c r="C19035" t="s">
        <v>603</v>
      </c>
      <c r="D19035" t="s">
        <v>147</v>
      </c>
      <c r="E19035" t="s">
        <v>148</v>
      </c>
      <c r="F19035" t="s">
        <v>149</v>
      </c>
    </row>
    <row r="19036" spans="1:7" x14ac:dyDescent="0.35">
      <c r="A19036">
        <v>18012025</v>
      </c>
      <c r="B19036" t="s">
        <v>152</v>
      </c>
      <c r="C19036" t="s">
        <v>140</v>
      </c>
      <c r="D19036" t="s">
        <v>153</v>
      </c>
      <c r="E19036" t="s">
        <v>101</v>
      </c>
    </row>
    <row r="19037" spans="1:7" x14ac:dyDescent="0.35">
      <c r="A19037">
        <v>18012025</v>
      </c>
      <c r="B19037" t="s">
        <v>874</v>
      </c>
      <c r="C19037" t="s">
        <v>766</v>
      </c>
      <c r="D19037" t="s">
        <v>156</v>
      </c>
      <c r="E19037" t="s">
        <v>101</v>
      </c>
    </row>
    <row r="19038" spans="1:7" x14ac:dyDescent="0.35">
      <c r="A19038">
        <v>18012025</v>
      </c>
      <c r="B19038" t="s">
        <v>565</v>
      </c>
      <c r="C19038" t="s">
        <v>159</v>
      </c>
      <c r="D19038" t="s">
        <v>101</v>
      </c>
    </row>
    <row r="19039" spans="1:7" x14ac:dyDescent="0.35">
      <c r="A19039">
        <v>18012025</v>
      </c>
      <c r="B19039" t="s">
        <v>596</v>
      </c>
      <c r="C19039" t="s">
        <v>161</v>
      </c>
      <c r="D19039" t="s">
        <v>101</v>
      </c>
    </row>
    <row r="19040" spans="1:7" x14ac:dyDescent="0.35">
      <c r="A19040">
        <v>18012025</v>
      </c>
      <c r="B19040" t="s">
        <v>718</v>
      </c>
      <c r="C19040" t="s">
        <v>227</v>
      </c>
      <c r="D19040" t="s">
        <v>164</v>
      </c>
      <c r="E19040" t="s">
        <v>101</v>
      </c>
    </row>
    <row r="19041" spans="1:7" x14ac:dyDescent="0.35">
      <c r="A19041">
        <v>18012025</v>
      </c>
      <c r="B19041" t="s">
        <v>795</v>
      </c>
      <c r="C19041" t="s">
        <v>137</v>
      </c>
      <c r="D19041" t="s">
        <v>167</v>
      </c>
    </row>
    <row r="19042" spans="1:7" x14ac:dyDescent="0.35">
      <c r="A19042">
        <v>18012025</v>
      </c>
      <c r="B19042" t="s">
        <v>736</v>
      </c>
      <c r="C19042" t="s">
        <v>304</v>
      </c>
      <c r="D19042" t="s">
        <v>169</v>
      </c>
      <c r="E19042" t="s">
        <v>170</v>
      </c>
      <c r="F19042" t="s">
        <v>101</v>
      </c>
    </row>
    <row r="19043" spans="1:7" x14ac:dyDescent="0.35">
      <c r="A19043">
        <v>18012025</v>
      </c>
      <c r="B19043" t="s">
        <v>858</v>
      </c>
      <c r="C19043" t="s">
        <v>636</v>
      </c>
      <c r="D19043" t="s">
        <v>173</v>
      </c>
      <c r="E19043" t="s">
        <v>101</v>
      </c>
    </row>
    <row r="19044" spans="1:7" x14ac:dyDescent="0.35">
      <c r="A19044">
        <v>18012025</v>
      </c>
      <c r="B19044" t="s">
        <v>742</v>
      </c>
      <c r="C19044" t="s">
        <v>449</v>
      </c>
      <c r="D19044" t="s">
        <v>176</v>
      </c>
      <c r="E19044" t="s">
        <v>101</v>
      </c>
    </row>
    <row r="19045" spans="1:7" x14ac:dyDescent="0.35">
      <c r="A19045">
        <v>18012025</v>
      </c>
      <c r="B19045" t="s">
        <v>730</v>
      </c>
      <c r="C19045" t="s">
        <v>218</v>
      </c>
      <c r="D19045" t="s">
        <v>176</v>
      </c>
      <c r="E19045" t="s">
        <v>149</v>
      </c>
    </row>
    <row r="19046" spans="1:7" x14ac:dyDescent="0.35">
      <c r="A19046">
        <v>18012025</v>
      </c>
      <c r="B19046" t="s">
        <v>711</v>
      </c>
      <c r="C19046" t="s">
        <v>237</v>
      </c>
      <c r="D19046" t="s">
        <v>181</v>
      </c>
      <c r="E19046" t="s">
        <v>182</v>
      </c>
      <c r="F19046" t="s">
        <v>101</v>
      </c>
    </row>
    <row r="19047" spans="1:7" x14ac:dyDescent="0.35">
      <c r="A19047">
        <v>18012025</v>
      </c>
      <c r="B19047" t="s">
        <v>920</v>
      </c>
      <c r="C19047" t="s">
        <v>565</v>
      </c>
      <c r="D19047" t="s">
        <v>184</v>
      </c>
      <c r="E19047" t="s">
        <v>101</v>
      </c>
    </row>
    <row r="19048" spans="1:7" x14ac:dyDescent="0.35">
      <c r="A19048">
        <v>18012025</v>
      </c>
      <c r="B19048" t="s">
        <v>415</v>
      </c>
      <c r="C19048" t="s">
        <v>187</v>
      </c>
      <c r="D19048" t="s">
        <v>101</v>
      </c>
    </row>
    <row r="19049" spans="1:7" x14ac:dyDescent="0.35">
      <c r="A19049">
        <v>18012025</v>
      </c>
      <c r="B19049" t="s">
        <v>755</v>
      </c>
      <c r="C19049" t="s">
        <v>282</v>
      </c>
      <c r="D19049" t="s">
        <v>190</v>
      </c>
      <c r="E19049" t="s">
        <v>191</v>
      </c>
      <c r="F19049" t="s">
        <v>101</v>
      </c>
    </row>
    <row r="19050" spans="1:7" x14ac:dyDescent="0.35">
      <c r="A19050">
        <v>18012025</v>
      </c>
      <c r="B19050" t="s">
        <v>593</v>
      </c>
      <c r="C19050" t="s">
        <v>190</v>
      </c>
      <c r="D19050" t="s">
        <v>194</v>
      </c>
      <c r="E19050" t="s">
        <v>101</v>
      </c>
    </row>
    <row r="19051" spans="1:7" x14ac:dyDescent="0.35">
      <c r="A19051">
        <v>18012025</v>
      </c>
      <c r="B19051" t="s">
        <v>729</v>
      </c>
      <c r="C19051" t="s">
        <v>494</v>
      </c>
      <c r="D19051" t="s">
        <v>190</v>
      </c>
      <c r="E19051" t="s">
        <v>196</v>
      </c>
      <c r="F19051" t="s">
        <v>101</v>
      </c>
    </row>
    <row r="19052" spans="1:7" x14ac:dyDescent="0.35">
      <c r="A19052">
        <v>18012025</v>
      </c>
      <c r="B19052" t="s">
        <v>493</v>
      </c>
      <c r="C19052" t="s">
        <v>198</v>
      </c>
      <c r="D19052" t="s">
        <v>140</v>
      </c>
      <c r="E19052" t="s">
        <v>199</v>
      </c>
      <c r="F19052" t="s">
        <v>200</v>
      </c>
      <c r="G19052" t="s">
        <v>101</v>
      </c>
    </row>
    <row r="19053" spans="1:7" x14ac:dyDescent="0.35">
      <c r="A19053">
        <v>18012025</v>
      </c>
      <c r="B19053" t="s">
        <v>742</v>
      </c>
      <c r="C19053" t="s">
        <v>296</v>
      </c>
      <c r="D19053" t="s">
        <v>61</v>
      </c>
      <c r="E19053" t="s">
        <v>101</v>
      </c>
    </row>
    <row r="19054" spans="1:7" x14ac:dyDescent="0.35">
      <c r="A19054">
        <v>18012025</v>
      </c>
      <c r="B19054" t="s">
        <v>716</v>
      </c>
      <c r="C19054" t="s">
        <v>418</v>
      </c>
      <c r="D19054" t="s">
        <v>205</v>
      </c>
      <c r="E19054" t="s">
        <v>101</v>
      </c>
    </row>
    <row r="19055" spans="1:7" x14ac:dyDescent="0.35">
      <c r="A19055">
        <v>18012025</v>
      </c>
      <c r="B19055" t="s">
        <v>888</v>
      </c>
      <c r="C19055" t="s">
        <v>565</v>
      </c>
      <c r="D19055" t="s">
        <v>208</v>
      </c>
      <c r="E19055" t="s">
        <v>101</v>
      </c>
    </row>
    <row r="19056" spans="1:7" x14ac:dyDescent="0.35">
      <c r="A19056">
        <v>18012025</v>
      </c>
      <c r="B19056" t="s">
        <v>759</v>
      </c>
      <c r="C19056" t="s">
        <v>534</v>
      </c>
      <c r="D19056" t="s">
        <v>210</v>
      </c>
      <c r="E19056" t="s">
        <v>211</v>
      </c>
      <c r="F19056" t="s">
        <v>101</v>
      </c>
    </row>
    <row r="19057" spans="1:6" x14ac:dyDescent="0.35">
      <c r="A19057">
        <v>18012025</v>
      </c>
      <c r="B19057" t="s">
        <v>694</v>
      </c>
      <c r="C19057" t="s">
        <v>122</v>
      </c>
      <c r="D19057" t="s">
        <v>214</v>
      </c>
      <c r="E19057" t="s">
        <v>215</v>
      </c>
      <c r="F19057" t="s">
        <v>101</v>
      </c>
    </row>
    <row r="19058" spans="1:6" x14ac:dyDescent="0.35">
      <c r="A19058">
        <v>18012025</v>
      </c>
      <c r="B19058" t="s">
        <v>810</v>
      </c>
      <c r="C19058" t="s">
        <v>594</v>
      </c>
      <c r="D19058" t="s">
        <v>217</v>
      </c>
      <c r="E19058" t="s">
        <v>101</v>
      </c>
    </row>
    <row r="19059" spans="1:6" x14ac:dyDescent="0.35">
      <c r="A19059">
        <v>18012025</v>
      </c>
      <c r="B19059" t="s">
        <v>838</v>
      </c>
      <c r="C19059" t="s">
        <v>596</v>
      </c>
      <c r="D19059" t="s">
        <v>220</v>
      </c>
      <c r="E19059" t="s">
        <v>101</v>
      </c>
    </row>
    <row r="19060" spans="1:6" x14ac:dyDescent="0.35">
      <c r="A19060">
        <v>18012025</v>
      </c>
      <c r="B19060" t="s">
        <v>873</v>
      </c>
      <c r="C19060" t="s">
        <v>565</v>
      </c>
      <c r="D19060" t="s">
        <v>222</v>
      </c>
    </row>
    <row r="19061" spans="1:6" x14ac:dyDescent="0.35">
      <c r="A19061">
        <v>18012025</v>
      </c>
      <c r="B19061" t="s">
        <v>795</v>
      </c>
      <c r="C19061" t="s">
        <v>501</v>
      </c>
      <c r="D19061" t="s">
        <v>223</v>
      </c>
    </row>
    <row r="19062" spans="1:6" x14ac:dyDescent="0.35">
      <c r="A19062">
        <v>18012025</v>
      </c>
      <c r="B19062" t="s">
        <v>877</v>
      </c>
      <c r="C19062" t="s">
        <v>576</v>
      </c>
      <c r="D19062" t="s">
        <v>225</v>
      </c>
      <c r="E19062" t="s">
        <v>101</v>
      </c>
    </row>
    <row r="19063" spans="1:6" x14ac:dyDescent="0.35">
      <c r="A19063">
        <v>18012025</v>
      </c>
      <c r="B19063" t="s">
        <v>783</v>
      </c>
      <c r="C19063" t="s">
        <v>540</v>
      </c>
      <c r="D19063" t="s">
        <v>225</v>
      </c>
      <c r="E19063" t="s">
        <v>228</v>
      </c>
      <c r="F19063" t="s">
        <v>229</v>
      </c>
    </row>
    <row r="19064" spans="1:6" x14ac:dyDescent="0.35">
      <c r="A19064">
        <v>18012025</v>
      </c>
      <c r="B19064" t="s">
        <v>746</v>
      </c>
      <c r="C19064" t="s">
        <v>339</v>
      </c>
      <c r="D19064" t="s">
        <v>232</v>
      </c>
      <c r="E19064" t="s">
        <v>101</v>
      </c>
    </row>
    <row r="19065" spans="1:6" x14ac:dyDescent="0.35">
      <c r="A19065">
        <v>18012025</v>
      </c>
      <c r="B19065" t="s">
        <v>766</v>
      </c>
      <c r="C19065" t="s">
        <v>511</v>
      </c>
      <c r="D19065" t="s">
        <v>235</v>
      </c>
      <c r="E19065" t="s">
        <v>236</v>
      </c>
      <c r="F19065" t="s">
        <v>101</v>
      </c>
    </row>
    <row r="19066" spans="1:6" x14ac:dyDescent="0.35">
      <c r="A19066">
        <v>18012025</v>
      </c>
      <c r="B19066" t="s">
        <v>464</v>
      </c>
      <c r="C19066" t="s">
        <v>327</v>
      </c>
      <c r="D19066" t="s">
        <v>235</v>
      </c>
      <c r="E19066" t="s">
        <v>239</v>
      </c>
      <c r="F19066" t="s">
        <v>149</v>
      </c>
    </row>
    <row r="19067" spans="1:6" x14ac:dyDescent="0.35">
      <c r="A19067">
        <v>18012025</v>
      </c>
      <c r="B19067" t="s">
        <v>836</v>
      </c>
      <c r="C19067" t="s">
        <v>629</v>
      </c>
      <c r="D19067" t="s">
        <v>235</v>
      </c>
      <c r="E19067" t="s">
        <v>241</v>
      </c>
      <c r="F19067" t="s">
        <v>101</v>
      </c>
    </row>
    <row r="19068" spans="1:6" x14ac:dyDescent="0.35">
      <c r="A19068">
        <v>18012025</v>
      </c>
      <c r="B19068" t="s">
        <v>746</v>
      </c>
      <c r="C19068" t="s">
        <v>499</v>
      </c>
      <c r="D19068" t="s">
        <v>243</v>
      </c>
      <c r="E19068" t="s">
        <v>101</v>
      </c>
    </row>
    <row r="19069" spans="1:6" x14ac:dyDescent="0.35">
      <c r="A19069">
        <v>18012025</v>
      </c>
      <c r="B19069" t="s">
        <v>558</v>
      </c>
      <c r="C19069" t="s">
        <v>285</v>
      </c>
      <c r="D19069" t="s">
        <v>245</v>
      </c>
      <c r="E19069" t="s">
        <v>246</v>
      </c>
    </row>
    <row r="19070" spans="1:6" x14ac:dyDescent="0.35">
      <c r="A19070">
        <v>18012025</v>
      </c>
      <c r="B19070" t="s">
        <v>912</v>
      </c>
      <c r="C19070" t="s">
        <v>634</v>
      </c>
      <c r="D19070" t="s">
        <v>245</v>
      </c>
      <c r="E19070" t="s">
        <v>249</v>
      </c>
    </row>
    <row r="19071" spans="1:6" x14ac:dyDescent="0.35">
      <c r="A19071">
        <v>18012025</v>
      </c>
      <c r="B19071" t="s">
        <v>655</v>
      </c>
      <c r="C19071" t="s">
        <v>432</v>
      </c>
      <c r="D19071" t="s">
        <v>252</v>
      </c>
      <c r="E19071" t="s">
        <v>101</v>
      </c>
    </row>
    <row r="19072" spans="1:6" x14ac:dyDescent="0.35">
      <c r="A19072">
        <v>18012025</v>
      </c>
      <c r="B19072" t="s">
        <v>759</v>
      </c>
      <c r="C19072" t="s">
        <v>150</v>
      </c>
      <c r="D19072" t="s">
        <v>254</v>
      </c>
    </row>
    <row r="19073" spans="1:7" x14ac:dyDescent="0.35">
      <c r="A19073">
        <v>18012025</v>
      </c>
      <c r="B19073" t="s">
        <v>567</v>
      </c>
      <c r="C19073" t="s">
        <v>599</v>
      </c>
      <c r="D19073" t="s">
        <v>256</v>
      </c>
      <c r="E19073" t="s">
        <v>257</v>
      </c>
      <c r="F19073" t="s">
        <v>236</v>
      </c>
      <c r="G19073" t="s">
        <v>101</v>
      </c>
    </row>
    <row r="19074" spans="1:7" x14ac:dyDescent="0.35">
      <c r="A19074">
        <v>18012025</v>
      </c>
      <c r="B19074" t="s">
        <v>639</v>
      </c>
      <c r="C19074" t="s">
        <v>542</v>
      </c>
      <c r="D19074" t="s">
        <v>260</v>
      </c>
      <c r="E19074" t="s">
        <v>136</v>
      </c>
      <c r="F19074" t="s">
        <v>101</v>
      </c>
    </row>
    <row r="19075" spans="1:7" x14ac:dyDescent="0.35">
      <c r="A19075">
        <v>18012025</v>
      </c>
      <c r="B19075" t="s">
        <v>520</v>
      </c>
      <c r="C19075" t="s">
        <v>261</v>
      </c>
      <c r="D19075" t="s">
        <v>262</v>
      </c>
      <c r="E19075" t="s">
        <v>101</v>
      </c>
    </row>
    <row r="19076" spans="1:7" x14ac:dyDescent="0.35">
      <c r="A19076">
        <v>18012025</v>
      </c>
      <c r="B19076" t="s">
        <v>593</v>
      </c>
      <c r="C19076" t="s">
        <v>264</v>
      </c>
      <c r="D19076" t="s">
        <v>101</v>
      </c>
    </row>
    <row r="19077" spans="1:7" x14ac:dyDescent="0.35">
      <c r="A19077">
        <v>18012025</v>
      </c>
      <c r="B19077" t="s">
        <v>542</v>
      </c>
      <c r="C19077" t="s">
        <v>264</v>
      </c>
      <c r="D19077" t="s">
        <v>149</v>
      </c>
    </row>
    <row r="19078" spans="1:7" x14ac:dyDescent="0.35">
      <c r="A19078">
        <v>18012025</v>
      </c>
      <c r="B19078" t="s">
        <v>883</v>
      </c>
      <c r="C19078" t="s">
        <v>629</v>
      </c>
      <c r="D19078" t="s">
        <v>265</v>
      </c>
      <c r="E19078" t="s">
        <v>101</v>
      </c>
      <c r="F19078" t="s">
        <v>266</v>
      </c>
    </row>
    <row r="19079" spans="1:7" x14ac:dyDescent="0.35">
      <c r="A19079">
        <v>18012025</v>
      </c>
      <c r="B19079" t="s">
        <v>137</v>
      </c>
      <c r="C19079" t="s">
        <v>267</v>
      </c>
      <c r="D19079" t="s">
        <v>101</v>
      </c>
    </row>
    <row r="19080" spans="1:7" x14ac:dyDescent="0.35">
      <c r="A19080">
        <v>18012025</v>
      </c>
      <c r="B19080" t="s">
        <v>765</v>
      </c>
      <c r="C19080" t="s">
        <v>581</v>
      </c>
      <c r="D19080" t="s">
        <v>268</v>
      </c>
    </row>
    <row r="19081" spans="1:7" x14ac:dyDescent="0.35">
      <c r="A19081">
        <v>18012025</v>
      </c>
      <c r="B19081" t="s">
        <v>583</v>
      </c>
      <c r="C19081" t="s">
        <v>270</v>
      </c>
      <c r="D19081" t="s">
        <v>271</v>
      </c>
      <c r="E19081" t="s">
        <v>101</v>
      </c>
    </row>
    <row r="19082" spans="1:7" x14ac:dyDescent="0.35">
      <c r="A19082">
        <v>18012025</v>
      </c>
      <c r="B19082" t="s">
        <v>718</v>
      </c>
      <c r="C19082" t="s">
        <v>581</v>
      </c>
      <c r="D19082" t="s">
        <v>274</v>
      </c>
      <c r="E19082" t="s">
        <v>101</v>
      </c>
    </row>
    <row r="19083" spans="1:7" x14ac:dyDescent="0.35">
      <c r="A19083">
        <v>18012025</v>
      </c>
      <c r="B19083" t="s">
        <v>833</v>
      </c>
      <c r="C19083" t="s">
        <v>473</v>
      </c>
      <c r="D19083" t="s">
        <v>277</v>
      </c>
      <c r="E19083" t="s">
        <v>101</v>
      </c>
    </row>
    <row r="19084" spans="1:7" x14ac:dyDescent="0.35">
      <c r="A19084">
        <v>18012025</v>
      </c>
      <c r="B19084" t="s">
        <v>724</v>
      </c>
      <c r="C19084" t="s">
        <v>206</v>
      </c>
      <c r="D19084" t="s">
        <v>279</v>
      </c>
      <c r="E19084" t="s">
        <v>140</v>
      </c>
      <c r="F19084" t="s">
        <v>280</v>
      </c>
    </row>
    <row r="19085" spans="1:7" x14ac:dyDescent="0.35">
      <c r="A19085">
        <v>18012025</v>
      </c>
      <c r="B19085" t="s">
        <v>874</v>
      </c>
      <c r="C19085" t="s">
        <v>413</v>
      </c>
      <c r="D19085" t="s">
        <v>281</v>
      </c>
    </row>
    <row r="19086" spans="1:7" x14ac:dyDescent="0.35">
      <c r="A19086">
        <v>18012025</v>
      </c>
      <c r="B19086" t="s">
        <v>730</v>
      </c>
      <c r="C19086" t="s">
        <v>574</v>
      </c>
      <c r="D19086" t="s">
        <v>284</v>
      </c>
      <c r="E19086" t="s">
        <v>101</v>
      </c>
    </row>
    <row r="19087" spans="1:7" x14ac:dyDescent="0.35">
      <c r="A19087">
        <v>18012025</v>
      </c>
      <c r="B19087" t="s">
        <v>885</v>
      </c>
      <c r="C19087" t="s">
        <v>644</v>
      </c>
      <c r="D19087" t="s">
        <v>287</v>
      </c>
      <c r="E19087" t="s">
        <v>101</v>
      </c>
    </row>
    <row r="19088" spans="1:7" x14ac:dyDescent="0.35">
      <c r="A19088">
        <v>18012025</v>
      </c>
      <c r="B19088" t="s">
        <v>594</v>
      </c>
      <c r="C19088" t="s">
        <v>288</v>
      </c>
      <c r="D19088" t="s">
        <v>101</v>
      </c>
    </row>
    <row r="19089" spans="1:9" x14ac:dyDescent="0.35">
      <c r="A19089">
        <v>18012025</v>
      </c>
      <c r="B19089" t="s">
        <v>782</v>
      </c>
      <c r="C19089" t="s">
        <v>290</v>
      </c>
      <c r="D19089" t="s">
        <v>140</v>
      </c>
      <c r="E19089" t="s">
        <v>291</v>
      </c>
    </row>
    <row r="19090" spans="1:9" x14ac:dyDescent="0.35">
      <c r="A19090">
        <v>18012025</v>
      </c>
      <c r="B19090" t="s">
        <v>873</v>
      </c>
      <c r="C19090" t="s">
        <v>663</v>
      </c>
      <c r="D19090" t="s">
        <v>290</v>
      </c>
      <c r="E19090" t="s">
        <v>140</v>
      </c>
      <c r="F19090" t="s">
        <v>294</v>
      </c>
      <c r="G19090" t="s">
        <v>295</v>
      </c>
      <c r="H19090" t="s">
        <v>101</v>
      </c>
    </row>
    <row r="19091" spans="1:9" x14ac:dyDescent="0.35">
      <c r="A19091">
        <v>18012025</v>
      </c>
      <c r="B19091" t="s">
        <v>723</v>
      </c>
      <c r="C19091" t="s">
        <v>459</v>
      </c>
      <c r="D19091" t="s">
        <v>298</v>
      </c>
      <c r="E19091" t="s">
        <v>101</v>
      </c>
    </row>
    <row r="19092" spans="1:9" x14ac:dyDescent="0.35">
      <c r="A19092">
        <v>18012025</v>
      </c>
      <c r="B19092" t="s">
        <v>644</v>
      </c>
      <c r="C19092" t="s">
        <v>203</v>
      </c>
      <c r="D19092" t="s">
        <v>300</v>
      </c>
      <c r="E19092" t="s">
        <v>262</v>
      </c>
      <c r="F19092" t="s">
        <v>101</v>
      </c>
    </row>
    <row r="19093" spans="1:9" x14ac:dyDescent="0.35">
      <c r="A19093">
        <v>18012025</v>
      </c>
      <c r="B19093" t="s">
        <v>639</v>
      </c>
      <c r="C19093" t="s">
        <v>473</v>
      </c>
      <c r="D19093" t="s">
        <v>301</v>
      </c>
      <c r="E19093" t="s">
        <v>101</v>
      </c>
    </row>
    <row r="19094" spans="1:9" x14ac:dyDescent="0.35">
      <c r="A19094">
        <v>18012025</v>
      </c>
      <c r="B19094" t="s">
        <v>624</v>
      </c>
      <c r="C19094" t="s">
        <v>464</v>
      </c>
      <c r="D19094" t="s">
        <v>303</v>
      </c>
      <c r="E19094" t="s">
        <v>149</v>
      </c>
    </row>
    <row r="19095" spans="1:9" x14ac:dyDescent="0.35">
      <c r="A19095">
        <v>18012025</v>
      </c>
      <c r="B19095" t="s">
        <v>872</v>
      </c>
      <c r="C19095" t="s">
        <v>570</v>
      </c>
      <c r="D19095" t="s">
        <v>306</v>
      </c>
      <c r="E19095" t="s">
        <v>101</v>
      </c>
    </row>
    <row r="19096" spans="1:9" x14ac:dyDescent="0.35">
      <c r="A19096">
        <v>18012025</v>
      </c>
      <c r="B19096" t="s">
        <v>930</v>
      </c>
      <c r="C19096" t="s">
        <v>514</v>
      </c>
      <c r="D19096" t="s">
        <v>308</v>
      </c>
      <c r="E19096" t="s">
        <v>309</v>
      </c>
      <c r="F19096" t="s">
        <v>310</v>
      </c>
      <c r="G19096" t="s">
        <v>311</v>
      </c>
      <c r="H19096" t="s">
        <v>312</v>
      </c>
      <c r="I19096" t="s">
        <v>101</v>
      </c>
    </row>
    <row r="19097" spans="1:9" x14ac:dyDescent="0.35">
      <c r="A19097">
        <v>18012025</v>
      </c>
      <c r="B19097" t="s">
        <v>565</v>
      </c>
      <c r="C19097" t="s">
        <v>455</v>
      </c>
      <c r="D19097" t="s">
        <v>314</v>
      </c>
      <c r="E19097" t="s">
        <v>315</v>
      </c>
      <c r="F19097" t="s">
        <v>101</v>
      </c>
    </row>
    <row r="19098" spans="1:9" x14ac:dyDescent="0.35">
      <c r="A19098">
        <v>18012025</v>
      </c>
      <c r="B19098" t="s">
        <v>661</v>
      </c>
      <c r="C19098" t="s">
        <v>425</v>
      </c>
      <c r="D19098" t="s">
        <v>314</v>
      </c>
      <c r="E19098" t="s">
        <v>317</v>
      </c>
      <c r="F19098" t="s">
        <v>101</v>
      </c>
    </row>
    <row r="19099" spans="1:9" x14ac:dyDescent="0.35">
      <c r="A19099">
        <v>18012025</v>
      </c>
      <c r="B19099" t="s">
        <v>736</v>
      </c>
      <c r="C19099" t="s">
        <v>413</v>
      </c>
      <c r="D19099" t="s">
        <v>319</v>
      </c>
      <c r="E19099" t="s">
        <v>320</v>
      </c>
      <c r="F19099" t="s">
        <v>321</v>
      </c>
    </row>
    <row r="19100" spans="1:9" x14ac:dyDescent="0.35">
      <c r="A19100">
        <v>18012025</v>
      </c>
      <c r="B19100" t="s">
        <v>755</v>
      </c>
      <c r="C19100" t="s">
        <v>557</v>
      </c>
      <c r="D19100" t="s">
        <v>322</v>
      </c>
      <c r="E19100" t="s">
        <v>101</v>
      </c>
    </row>
    <row r="19101" spans="1:9" x14ac:dyDescent="0.35">
      <c r="A19101">
        <v>18012025</v>
      </c>
      <c r="B19101" t="s">
        <v>920</v>
      </c>
      <c r="C19101" t="s">
        <v>636</v>
      </c>
      <c r="D19101" t="s">
        <v>325</v>
      </c>
      <c r="E19101" t="s">
        <v>101</v>
      </c>
    </row>
    <row r="19102" spans="1:9" x14ac:dyDescent="0.35">
      <c r="A19102">
        <v>18012025</v>
      </c>
      <c r="B19102" t="s">
        <v>900</v>
      </c>
      <c r="C19102" t="s">
        <v>602</v>
      </c>
      <c r="D19102" t="s">
        <v>328</v>
      </c>
      <c r="E19102" t="s">
        <v>101</v>
      </c>
    </row>
    <row r="19103" spans="1:9" x14ac:dyDescent="0.35">
      <c r="A19103">
        <v>18012025</v>
      </c>
      <c r="B19103" t="s">
        <v>498</v>
      </c>
      <c r="C19103" t="s">
        <v>331</v>
      </c>
      <c r="D19103" t="s">
        <v>332</v>
      </c>
      <c r="E19103" t="s">
        <v>101</v>
      </c>
    </row>
    <row r="19104" spans="1:9" x14ac:dyDescent="0.35">
      <c r="A19104">
        <v>18012025</v>
      </c>
      <c r="B19104" t="s">
        <v>658</v>
      </c>
      <c r="C19104" t="s">
        <v>414</v>
      </c>
      <c r="D19104" t="s">
        <v>331</v>
      </c>
      <c r="E19104" t="s">
        <v>335</v>
      </c>
      <c r="F19104" t="s">
        <v>101</v>
      </c>
    </row>
    <row r="19105" spans="1:7" x14ac:dyDescent="0.35">
      <c r="A19105">
        <v>18012025</v>
      </c>
      <c r="B19105" t="s">
        <v>419</v>
      </c>
      <c r="C19105" t="s">
        <v>405</v>
      </c>
      <c r="D19105" t="s">
        <v>331</v>
      </c>
      <c r="E19105" t="s">
        <v>338</v>
      </c>
      <c r="F19105" t="s">
        <v>321</v>
      </c>
    </row>
    <row r="19106" spans="1:7" x14ac:dyDescent="0.35">
      <c r="A19106">
        <v>18012025</v>
      </c>
      <c r="B19106" t="s">
        <v>913</v>
      </c>
      <c r="C19106" t="s">
        <v>634</v>
      </c>
      <c r="D19106" t="s">
        <v>170</v>
      </c>
    </row>
    <row r="19107" spans="1:7" x14ac:dyDescent="0.35">
      <c r="A19107">
        <v>18012025</v>
      </c>
      <c r="B19107" t="s">
        <v>770</v>
      </c>
      <c r="C19107" t="s">
        <v>566</v>
      </c>
      <c r="D19107" t="s">
        <v>341</v>
      </c>
      <c r="E19107" t="s">
        <v>101</v>
      </c>
    </row>
    <row r="19108" spans="1:7" x14ac:dyDescent="0.35">
      <c r="A19108">
        <v>18012025</v>
      </c>
      <c r="B19108" t="s">
        <v>783</v>
      </c>
      <c r="C19108" t="s">
        <v>339</v>
      </c>
      <c r="D19108" t="s">
        <v>343</v>
      </c>
      <c r="E19108" t="s">
        <v>101</v>
      </c>
    </row>
    <row r="19109" spans="1:7" x14ac:dyDescent="0.35">
      <c r="A19109">
        <v>18012025</v>
      </c>
      <c r="B19109" t="s">
        <v>339</v>
      </c>
      <c r="C19109" t="s">
        <v>132</v>
      </c>
      <c r="D19109" t="s">
        <v>344</v>
      </c>
      <c r="E19109" t="s">
        <v>345</v>
      </c>
      <c r="F19109" t="s">
        <v>101</v>
      </c>
    </row>
    <row r="19110" spans="1:7" x14ac:dyDescent="0.35">
      <c r="A19110">
        <v>18012025</v>
      </c>
      <c r="B19110" t="s">
        <v>787</v>
      </c>
      <c r="C19110" t="s">
        <v>583</v>
      </c>
      <c r="D19110" t="s">
        <v>132</v>
      </c>
      <c r="E19110" t="s">
        <v>347</v>
      </c>
      <c r="F19110" t="s">
        <v>101</v>
      </c>
    </row>
    <row r="19111" spans="1:7" x14ac:dyDescent="0.35">
      <c r="A19111">
        <v>18012025</v>
      </c>
      <c r="B19111" t="s">
        <v>788</v>
      </c>
      <c r="C19111" t="s">
        <v>520</v>
      </c>
      <c r="D19111" t="s">
        <v>132</v>
      </c>
      <c r="E19111" t="s">
        <v>348</v>
      </c>
      <c r="F19111" t="s">
        <v>101</v>
      </c>
    </row>
    <row r="19112" spans="1:7" x14ac:dyDescent="0.35">
      <c r="A19112">
        <v>18012025</v>
      </c>
      <c r="B19112" t="s">
        <v>558</v>
      </c>
      <c r="C19112" t="s">
        <v>523</v>
      </c>
      <c r="D19112" t="s">
        <v>132</v>
      </c>
      <c r="E19112" t="s">
        <v>350</v>
      </c>
      <c r="F19112" t="s">
        <v>101</v>
      </c>
    </row>
    <row r="19113" spans="1:7" x14ac:dyDescent="0.35">
      <c r="A19113">
        <v>18012025</v>
      </c>
      <c r="B19113" t="s">
        <v>776</v>
      </c>
      <c r="C19113" t="s">
        <v>339</v>
      </c>
      <c r="D19113" t="s">
        <v>132</v>
      </c>
      <c r="E19113" t="s">
        <v>352</v>
      </c>
      <c r="F19113" t="s">
        <v>101</v>
      </c>
    </row>
    <row r="19114" spans="1:7" x14ac:dyDescent="0.35">
      <c r="A19114">
        <v>18012025</v>
      </c>
      <c r="B19114" t="s">
        <v>831</v>
      </c>
      <c r="C19114" t="s">
        <v>477</v>
      </c>
      <c r="D19114" t="s">
        <v>132</v>
      </c>
      <c r="E19114" t="s">
        <v>133</v>
      </c>
      <c r="F19114" t="s">
        <v>355</v>
      </c>
    </row>
    <row r="19115" spans="1:7" x14ac:dyDescent="0.35">
      <c r="A19115">
        <v>18012025</v>
      </c>
      <c r="B19115" t="s">
        <v>639</v>
      </c>
      <c r="C19115" t="s">
        <v>575</v>
      </c>
      <c r="D19115" t="s">
        <v>132</v>
      </c>
      <c r="E19115" t="s">
        <v>356</v>
      </c>
      <c r="F19115" t="s">
        <v>101</v>
      </c>
    </row>
    <row r="19116" spans="1:7" x14ac:dyDescent="0.35">
      <c r="A19116">
        <v>18012025</v>
      </c>
      <c r="B19116" t="s">
        <v>720</v>
      </c>
      <c r="C19116" t="s">
        <v>450</v>
      </c>
      <c r="D19116" t="s">
        <v>359</v>
      </c>
      <c r="E19116" t="s">
        <v>360</v>
      </c>
      <c r="F19116" t="s">
        <v>101</v>
      </c>
    </row>
    <row r="19117" spans="1:7" x14ac:dyDescent="0.35">
      <c r="A19117">
        <v>18012025</v>
      </c>
      <c r="B19117" t="s">
        <v>751</v>
      </c>
      <c r="C19117" t="s">
        <v>285</v>
      </c>
      <c r="D19117" t="s">
        <v>359</v>
      </c>
      <c r="E19117" t="s">
        <v>362</v>
      </c>
      <c r="F19117" t="s">
        <v>101</v>
      </c>
    </row>
    <row r="19118" spans="1:7" x14ac:dyDescent="0.35">
      <c r="A19118">
        <v>18012025</v>
      </c>
      <c r="B19118" t="s">
        <v>459</v>
      </c>
      <c r="C19118" t="s">
        <v>359</v>
      </c>
      <c r="D19118" t="s">
        <v>362</v>
      </c>
      <c r="E19118" t="s">
        <v>140</v>
      </c>
      <c r="F19118" t="s">
        <v>364</v>
      </c>
      <c r="G19118" t="s">
        <v>101</v>
      </c>
    </row>
    <row r="19119" spans="1:7" x14ac:dyDescent="0.35">
      <c r="A19119">
        <v>18012025</v>
      </c>
      <c r="B19119" t="s">
        <v>901</v>
      </c>
      <c r="C19119" t="s">
        <v>750</v>
      </c>
      <c r="D19119" t="s">
        <v>366</v>
      </c>
      <c r="E19119" t="s">
        <v>257</v>
      </c>
      <c r="F19119" t="s">
        <v>367</v>
      </c>
      <c r="G19119" t="s">
        <v>101</v>
      </c>
    </row>
    <row r="19120" spans="1:7" x14ac:dyDescent="0.35">
      <c r="A19120">
        <v>18012025</v>
      </c>
      <c r="B19120" t="s">
        <v>842</v>
      </c>
      <c r="C19120" t="s">
        <v>665</v>
      </c>
      <c r="D19120" t="s">
        <v>369</v>
      </c>
      <c r="E19120" t="s">
        <v>370</v>
      </c>
      <c r="F19120" t="s">
        <v>101</v>
      </c>
    </row>
    <row r="19121" spans="1:9" x14ac:dyDescent="0.35">
      <c r="A19121">
        <v>18012025</v>
      </c>
      <c r="B19121" t="s">
        <v>777</v>
      </c>
      <c r="C19121" t="s">
        <v>557</v>
      </c>
      <c r="D19121" t="s">
        <v>371</v>
      </c>
      <c r="E19121" t="s">
        <v>101</v>
      </c>
    </row>
    <row r="19122" spans="1:9" x14ac:dyDescent="0.35">
      <c r="A19122">
        <v>18012025</v>
      </c>
      <c r="B19122" t="s">
        <v>752</v>
      </c>
      <c r="C19122" t="s">
        <v>460</v>
      </c>
      <c r="D19122" t="s">
        <v>372</v>
      </c>
      <c r="E19122" t="s">
        <v>101</v>
      </c>
    </row>
    <row r="19123" spans="1:9" x14ac:dyDescent="0.35">
      <c r="A19123">
        <v>18012025</v>
      </c>
      <c r="B19123" t="s">
        <v>657</v>
      </c>
      <c r="C19123" t="s">
        <v>373</v>
      </c>
      <c r="D19123" t="s">
        <v>101</v>
      </c>
    </row>
    <row r="19124" spans="1:9" x14ac:dyDescent="0.35">
      <c r="A19124">
        <v>18012025</v>
      </c>
      <c r="B19124" t="s">
        <v>872</v>
      </c>
      <c r="C19124" t="s">
        <v>623</v>
      </c>
      <c r="D19124" t="s">
        <v>376</v>
      </c>
      <c r="E19124" t="s">
        <v>140</v>
      </c>
      <c r="F19124" t="s">
        <v>331</v>
      </c>
      <c r="G19124" t="s">
        <v>377</v>
      </c>
      <c r="H19124" t="s">
        <v>101</v>
      </c>
    </row>
    <row r="19125" spans="1:9" x14ac:dyDescent="0.35">
      <c r="A19125">
        <v>18012025</v>
      </c>
      <c r="B19125" t="s">
        <v>830</v>
      </c>
      <c r="C19125" t="s">
        <v>520</v>
      </c>
      <c r="D19125" t="s">
        <v>378</v>
      </c>
    </row>
    <row r="19126" spans="1:9" x14ac:dyDescent="0.35">
      <c r="A19126">
        <v>18012025</v>
      </c>
      <c r="B19126" t="s">
        <v>746</v>
      </c>
      <c r="C19126" t="s">
        <v>417</v>
      </c>
      <c r="D19126" t="s">
        <v>380</v>
      </c>
      <c r="E19126" t="s">
        <v>101</v>
      </c>
    </row>
    <row r="19127" spans="1:9" x14ac:dyDescent="0.35">
      <c r="A19127">
        <v>18012025</v>
      </c>
      <c r="B19127" t="s">
        <v>751</v>
      </c>
      <c r="C19127" t="s">
        <v>499</v>
      </c>
      <c r="D19127" t="s">
        <v>382</v>
      </c>
      <c r="E19127" t="s">
        <v>383</v>
      </c>
    </row>
    <row r="19128" spans="1:9" x14ac:dyDescent="0.35">
      <c r="A19128">
        <v>18012025</v>
      </c>
      <c r="B19128" t="s">
        <v>644</v>
      </c>
      <c r="C19128" t="s">
        <v>307</v>
      </c>
      <c r="D19128" t="s">
        <v>385</v>
      </c>
      <c r="E19128" t="s">
        <v>386</v>
      </c>
    </row>
    <row r="19129" spans="1:9" x14ac:dyDescent="0.35">
      <c r="A19129">
        <v>18012025</v>
      </c>
      <c r="B19129" t="s">
        <v>905</v>
      </c>
      <c r="C19129" t="s">
        <v>579</v>
      </c>
      <c r="D19129" t="s">
        <v>388</v>
      </c>
      <c r="E19129" t="s">
        <v>101</v>
      </c>
    </row>
    <row r="19130" spans="1:9" x14ac:dyDescent="0.35">
      <c r="A19130">
        <v>18012025</v>
      </c>
      <c r="B19130" t="s">
        <v>286</v>
      </c>
      <c r="C19130" t="s">
        <v>391</v>
      </c>
      <c r="D19130" t="s">
        <v>101</v>
      </c>
    </row>
    <row r="19131" spans="1:9" x14ac:dyDescent="0.35">
      <c r="A19131">
        <v>18012025</v>
      </c>
      <c r="B19131" t="s">
        <v>560</v>
      </c>
      <c r="C19131" t="s">
        <v>471</v>
      </c>
      <c r="D19131" t="s">
        <v>393</v>
      </c>
    </row>
    <row r="19132" spans="1:9" x14ac:dyDescent="0.35">
      <c r="A19132">
        <v>18012025</v>
      </c>
      <c r="B19132" t="s">
        <v>639</v>
      </c>
      <c r="C19132" t="s">
        <v>137</v>
      </c>
      <c r="D19132" t="s">
        <v>394</v>
      </c>
      <c r="E19132" t="s">
        <v>395</v>
      </c>
      <c r="F19132" t="s">
        <v>101</v>
      </c>
    </row>
    <row r="19133" spans="1:9" x14ac:dyDescent="0.35">
      <c r="A19133">
        <v>18012025</v>
      </c>
      <c r="B19133" t="s">
        <v>795</v>
      </c>
      <c r="C19133" t="s">
        <v>438</v>
      </c>
      <c r="D19133" t="s">
        <v>396</v>
      </c>
    </row>
    <row r="19134" spans="1:9" x14ac:dyDescent="0.35">
      <c r="A19134">
        <v>18012025</v>
      </c>
      <c r="B19134" t="s">
        <v>591</v>
      </c>
      <c r="C19134" t="s">
        <v>397</v>
      </c>
      <c r="D19134" t="s">
        <v>101</v>
      </c>
    </row>
    <row r="19135" spans="1:9" x14ac:dyDescent="0.35">
      <c r="A19135">
        <v>18012025</v>
      </c>
      <c r="B19135" t="s">
        <v>776</v>
      </c>
      <c r="C19135" t="s">
        <v>413</v>
      </c>
      <c r="D19135" t="s">
        <v>399</v>
      </c>
      <c r="E19135" t="s">
        <v>140</v>
      </c>
      <c r="F19135" t="s">
        <v>400</v>
      </c>
      <c r="G19135" t="s">
        <v>257</v>
      </c>
      <c r="H19135" t="s">
        <v>331</v>
      </c>
      <c r="I19135" t="s">
        <v>401</v>
      </c>
    </row>
    <row r="19136" spans="1:9" x14ac:dyDescent="0.35">
      <c r="A19136">
        <v>18012025</v>
      </c>
      <c r="B19136" t="s">
        <v>720</v>
      </c>
      <c r="C19136" t="s">
        <v>516</v>
      </c>
      <c r="D19136" t="s">
        <v>399</v>
      </c>
      <c r="E19136" t="s">
        <v>187</v>
      </c>
      <c r="F19136" t="s">
        <v>101</v>
      </c>
    </row>
    <row r="19137" spans="1:7" x14ac:dyDescent="0.35">
      <c r="A19137">
        <v>18012025</v>
      </c>
      <c r="B19137" t="s">
        <v>695</v>
      </c>
      <c r="C19137" t="s">
        <v>473</v>
      </c>
      <c r="D19137" t="s">
        <v>399</v>
      </c>
      <c r="E19137" t="s">
        <v>403</v>
      </c>
      <c r="F19137" t="s">
        <v>101</v>
      </c>
    </row>
    <row r="19138" spans="1:7" x14ac:dyDescent="0.35">
      <c r="A19138">
        <v>18012025</v>
      </c>
      <c r="B19138" t="s">
        <v>638</v>
      </c>
      <c r="C19138" t="s">
        <v>515</v>
      </c>
      <c r="D19138" t="s">
        <v>399</v>
      </c>
      <c r="E19138" t="s">
        <v>404</v>
      </c>
      <c r="F19138" t="s">
        <v>101</v>
      </c>
    </row>
    <row r="19139" spans="1:7" x14ac:dyDescent="0.35">
      <c r="A19139">
        <v>17012025</v>
      </c>
      <c r="B19139" t="s">
        <v>692</v>
      </c>
      <c r="C19139" t="s">
        <v>657</v>
      </c>
      <c r="D19139" t="s">
        <v>100</v>
      </c>
      <c r="E19139" t="s">
        <v>101</v>
      </c>
    </row>
    <row r="19140" spans="1:7" x14ac:dyDescent="0.35">
      <c r="A19140">
        <v>17012025</v>
      </c>
      <c r="B19140" t="s">
        <v>788</v>
      </c>
      <c r="C19140" t="s">
        <v>374</v>
      </c>
      <c r="D19140" t="s">
        <v>104</v>
      </c>
      <c r="E19140" t="s">
        <v>101</v>
      </c>
    </row>
    <row r="19141" spans="1:7" x14ac:dyDescent="0.35">
      <c r="A19141">
        <v>17012025</v>
      </c>
      <c r="B19141" t="s">
        <v>796</v>
      </c>
      <c r="C19141" t="s">
        <v>154</v>
      </c>
      <c r="D19141" t="s">
        <v>107</v>
      </c>
      <c r="E19141" t="s">
        <v>108</v>
      </c>
      <c r="F19141" t="s">
        <v>101</v>
      </c>
    </row>
    <row r="19142" spans="1:7" x14ac:dyDescent="0.35">
      <c r="A19142">
        <v>17012025</v>
      </c>
      <c r="B19142" t="s">
        <v>514</v>
      </c>
      <c r="C19142" t="s">
        <v>99</v>
      </c>
      <c r="D19142" t="s">
        <v>111</v>
      </c>
      <c r="E19142" t="s">
        <v>101</v>
      </c>
    </row>
    <row r="19143" spans="1:7" x14ac:dyDescent="0.35">
      <c r="A19143">
        <v>17012025</v>
      </c>
      <c r="B19143" t="s">
        <v>336</v>
      </c>
      <c r="C19143" t="s">
        <v>509</v>
      </c>
      <c r="D19143" t="s">
        <v>114</v>
      </c>
      <c r="E19143" t="s">
        <v>115</v>
      </c>
      <c r="F19143" t="s">
        <v>116</v>
      </c>
    </row>
    <row r="19144" spans="1:7" x14ac:dyDescent="0.35">
      <c r="A19144">
        <v>17012025</v>
      </c>
      <c r="B19144" t="s">
        <v>275</v>
      </c>
      <c r="C19144" t="s">
        <v>162</v>
      </c>
      <c r="D19144" t="s">
        <v>114</v>
      </c>
      <c r="E19144" t="s">
        <v>119</v>
      </c>
      <c r="F19144" t="s">
        <v>120</v>
      </c>
      <c r="G19144" t="s">
        <v>121</v>
      </c>
    </row>
    <row r="19145" spans="1:7" x14ac:dyDescent="0.35">
      <c r="A19145">
        <v>17012025</v>
      </c>
      <c r="B19145" t="s">
        <v>513</v>
      </c>
      <c r="C19145" t="s">
        <v>118</v>
      </c>
      <c r="D19145" t="s">
        <v>114</v>
      </c>
      <c r="E19145" t="s">
        <v>124</v>
      </c>
    </row>
    <row r="19146" spans="1:7" x14ac:dyDescent="0.35">
      <c r="A19146">
        <v>17012025</v>
      </c>
      <c r="B19146" t="s">
        <v>333</v>
      </c>
      <c r="C19146" t="s">
        <v>123</v>
      </c>
      <c r="D19146" t="s">
        <v>114</v>
      </c>
      <c r="E19146" t="s">
        <v>127</v>
      </c>
    </row>
    <row r="19147" spans="1:7" x14ac:dyDescent="0.35">
      <c r="A19147">
        <v>17012025</v>
      </c>
      <c r="B19147" t="s">
        <v>353</v>
      </c>
      <c r="C19147" t="s">
        <v>166</v>
      </c>
      <c r="D19147" t="s">
        <v>114</v>
      </c>
      <c r="E19147" t="s">
        <v>130</v>
      </c>
    </row>
    <row r="19148" spans="1:7" x14ac:dyDescent="0.35">
      <c r="A19148">
        <v>17012025</v>
      </c>
      <c r="B19148" t="s">
        <v>99</v>
      </c>
      <c r="C19148" t="s">
        <v>412</v>
      </c>
      <c r="D19148" t="s">
        <v>114</v>
      </c>
      <c r="E19148" t="s">
        <v>132</v>
      </c>
      <c r="F19148" t="s">
        <v>133</v>
      </c>
    </row>
    <row r="19149" spans="1:7" x14ac:dyDescent="0.35">
      <c r="A19149">
        <v>17012025</v>
      </c>
      <c r="B19149" t="s">
        <v>760</v>
      </c>
      <c r="C19149" t="s">
        <v>340</v>
      </c>
      <c r="D19149" t="s">
        <v>135</v>
      </c>
      <c r="E19149" t="s">
        <v>136</v>
      </c>
    </row>
    <row r="19150" spans="1:7" x14ac:dyDescent="0.35">
      <c r="A19150">
        <v>17012025</v>
      </c>
      <c r="B19150" t="s">
        <v>788</v>
      </c>
      <c r="C19150" t="s">
        <v>589</v>
      </c>
      <c r="D19150" t="s">
        <v>139</v>
      </c>
      <c r="E19150" t="s">
        <v>140</v>
      </c>
      <c r="F19150" t="s">
        <v>141</v>
      </c>
      <c r="G19150" t="s">
        <v>101</v>
      </c>
    </row>
    <row r="19151" spans="1:7" x14ac:dyDescent="0.35">
      <c r="A19151">
        <v>17012025</v>
      </c>
      <c r="B19151" t="s">
        <v>804</v>
      </c>
      <c r="C19151" t="s">
        <v>438</v>
      </c>
      <c r="D19151" t="s">
        <v>144</v>
      </c>
      <c r="E19151" t="s">
        <v>101</v>
      </c>
    </row>
    <row r="19152" spans="1:7" x14ac:dyDescent="0.35">
      <c r="A19152">
        <v>17012025</v>
      </c>
      <c r="B19152" t="s">
        <v>796</v>
      </c>
      <c r="C19152" t="s">
        <v>551</v>
      </c>
      <c r="D19152" t="s">
        <v>147</v>
      </c>
      <c r="E19152" t="s">
        <v>148</v>
      </c>
      <c r="F19152" t="s">
        <v>149</v>
      </c>
    </row>
    <row r="19153" spans="1:7" x14ac:dyDescent="0.35">
      <c r="A19153">
        <v>17012025</v>
      </c>
      <c r="B19153" t="s">
        <v>765</v>
      </c>
      <c r="C19153" t="s">
        <v>674</v>
      </c>
      <c r="D19153" t="s">
        <v>152</v>
      </c>
      <c r="E19153" t="s">
        <v>140</v>
      </c>
      <c r="F19153" t="s">
        <v>153</v>
      </c>
      <c r="G19153" t="s">
        <v>101</v>
      </c>
    </row>
    <row r="19154" spans="1:7" x14ac:dyDescent="0.35">
      <c r="A19154">
        <v>17012025</v>
      </c>
      <c r="B19154" t="s">
        <v>864</v>
      </c>
      <c r="C19154" t="s">
        <v>507</v>
      </c>
      <c r="D19154" t="s">
        <v>156</v>
      </c>
      <c r="E19154" t="s">
        <v>101</v>
      </c>
    </row>
    <row r="19155" spans="1:7" x14ac:dyDescent="0.35">
      <c r="A19155">
        <v>17012025</v>
      </c>
      <c r="B19155" t="s">
        <v>565</v>
      </c>
      <c r="C19155" t="s">
        <v>159</v>
      </c>
      <c r="D19155" t="s">
        <v>101</v>
      </c>
    </row>
    <row r="19156" spans="1:7" x14ac:dyDescent="0.35">
      <c r="A19156">
        <v>17012025</v>
      </c>
      <c r="B19156" t="s">
        <v>603</v>
      </c>
      <c r="C19156" t="s">
        <v>161</v>
      </c>
      <c r="D19156" t="s">
        <v>101</v>
      </c>
    </row>
    <row r="19157" spans="1:7" x14ac:dyDescent="0.35">
      <c r="A19157">
        <v>17012025</v>
      </c>
      <c r="B19157" t="s">
        <v>623</v>
      </c>
      <c r="C19157" t="s">
        <v>480</v>
      </c>
      <c r="D19157" t="s">
        <v>164</v>
      </c>
      <c r="E19157" t="s">
        <v>101</v>
      </c>
    </row>
    <row r="19158" spans="1:7" x14ac:dyDescent="0.35">
      <c r="A19158">
        <v>17012025</v>
      </c>
      <c r="B19158" t="s">
        <v>836</v>
      </c>
      <c r="C19158" t="s">
        <v>137</v>
      </c>
      <c r="D19158" t="s">
        <v>167</v>
      </c>
    </row>
    <row r="19159" spans="1:7" x14ac:dyDescent="0.35">
      <c r="A19159">
        <v>17012025</v>
      </c>
      <c r="B19159" t="s">
        <v>624</v>
      </c>
      <c r="C19159" t="s">
        <v>240</v>
      </c>
      <c r="D19159" t="s">
        <v>169</v>
      </c>
      <c r="E19159" t="s">
        <v>170</v>
      </c>
      <c r="F19159" t="s">
        <v>101</v>
      </c>
    </row>
    <row r="19160" spans="1:7" x14ac:dyDescent="0.35">
      <c r="A19160">
        <v>17012025</v>
      </c>
      <c r="B19160" t="s">
        <v>866</v>
      </c>
      <c r="C19160" t="s">
        <v>593</v>
      </c>
      <c r="D19160" t="s">
        <v>173</v>
      </c>
      <c r="E19160" t="s">
        <v>101</v>
      </c>
    </row>
    <row r="19161" spans="1:7" x14ac:dyDescent="0.35">
      <c r="A19161">
        <v>17012025</v>
      </c>
      <c r="B19161" t="s">
        <v>831</v>
      </c>
      <c r="C19161" t="s">
        <v>494</v>
      </c>
      <c r="D19161" t="s">
        <v>176</v>
      </c>
      <c r="E19161" t="s">
        <v>101</v>
      </c>
    </row>
    <row r="19162" spans="1:7" x14ac:dyDescent="0.35">
      <c r="A19162">
        <v>17012025</v>
      </c>
      <c r="B19162" t="s">
        <v>796</v>
      </c>
      <c r="C19162" t="s">
        <v>464</v>
      </c>
      <c r="D19162" t="s">
        <v>176</v>
      </c>
      <c r="E19162" t="s">
        <v>149</v>
      </c>
    </row>
    <row r="19163" spans="1:7" x14ac:dyDescent="0.35">
      <c r="A19163">
        <v>17012025</v>
      </c>
      <c r="B19163" t="s">
        <v>762</v>
      </c>
      <c r="C19163" t="s">
        <v>98</v>
      </c>
      <c r="D19163" t="s">
        <v>181</v>
      </c>
      <c r="E19163" t="s">
        <v>182</v>
      </c>
      <c r="F19163" t="s">
        <v>101</v>
      </c>
    </row>
    <row r="19164" spans="1:7" x14ac:dyDescent="0.35">
      <c r="A19164">
        <v>17012025</v>
      </c>
      <c r="B19164" t="s">
        <v>870</v>
      </c>
      <c r="C19164" t="s">
        <v>593</v>
      </c>
      <c r="D19164" t="s">
        <v>184</v>
      </c>
      <c r="E19164" t="s">
        <v>101</v>
      </c>
    </row>
    <row r="19165" spans="1:7" x14ac:dyDescent="0.35">
      <c r="A19165">
        <v>17012025</v>
      </c>
      <c r="B19165" t="s">
        <v>444</v>
      </c>
      <c r="C19165" t="s">
        <v>187</v>
      </c>
      <c r="D19165" t="s">
        <v>101</v>
      </c>
    </row>
    <row r="19166" spans="1:7" x14ac:dyDescent="0.35">
      <c r="A19166">
        <v>17012025</v>
      </c>
      <c r="B19166" t="s">
        <v>722</v>
      </c>
      <c r="C19166" t="s">
        <v>275</v>
      </c>
      <c r="D19166" t="s">
        <v>190</v>
      </c>
      <c r="E19166" t="s">
        <v>191</v>
      </c>
      <c r="F19166" t="s">
        <v>101</v>
      </c>
    </row>
    <row r="19167" spans="1:7" x14ac:dyDescent="0.35">
      <c r="A19167">
        <v>17012025</v>
      </c>
      <c r="B19167" t="s">
        <v>674</v>
      </c>
      <c r="C19167" t="s">
        <v>190</v>
      </c>
      <c r="D19167" t="s">
        <v>194</v>
      </c>
      <c r="E19167" t="s">
        <v>101</v>
      </c>
    </row>
    <row r="19168" spans="1:7" x14ac:dyDescent="0.35">
      <c r="A19168">
        <v>17012025</v>
      </c>
      <c r="B19168" t="s">
        <v>839</v>
      </c>
      <c r="C19168" t="s">
        <v>514</v>
      </c>
      <c r="D19168" t="s">
        <v>190</v>
      </c>
      <c r="E19168" t="s">
        <v>196</v>
      </c>
      <c r="F19168" t="s">
        <v>101</v>
      </c>
    </row>
    <row r="19169" spans="1:7" x14ac:dyDescent="0.35">
      <c r="A19169">
        <v>17012025</v>
      </c>
      <c r="B19169" t="s">
        <v>418</v>
      </c>
      <c r="C19169" t="s">
        <v>198</v>
      </c>
      <c r="D19169" t="s">
        <v>140</v>
      </c>
      <c r="E19169" t="s">
        <v>199</v>
      </c>
      <c r="F19169" t="s">
        <v>200</v>
      </c>
      <c r="G19169" t="s">
        <v>101</v>
      </c>
    </row>
    <row r="19170" spans="1:7" x14ac:dyDescent="0.35">
      <c r="A19170">
        <v>17012025</v>
      </c>
      <c r="B19170" t="s">
        <v>593</v>
      </c>
      <c r="C19170" t="s">
        <v>548</v>
      </c>
      <c r="D19170" t="s">
        <v>61</v>
      </c>
      <c r="E19170" t="s">
        <v>101</v>
      </c>
    </row>
    <row r="19171" spans="1:7" x14ac:dyDescent="0.35">
      <c r="A19171">
        <v>17012025</v>
      </c>
      <c r="B19171" t="s">
        <v>840</v>
      </c>
      <c r="C19171" t="s">
        <v>413</v>
      </c>
      <c r="D19171" t="s">
        <v>205</v>
      </c>
      <c r="E19171" t="s">
        <v>101</v>
      </c>
    </row>
    <row r="19172" spans="1:7" x14ac:dyDescent="0.35">
      <c r="A19172">
        <v>17012025</v>
      </c>
      <c r="B19172" t="s">
        <v>915</v>
      </c>
      <c r="C19172" t="s">
        <v>570</v>
      </c>
      <c r="D19172" t="s">
        <v>208</v>
      </c>
      <c r="E19172" t="s">
        <v>101</v>
      </c>
    </row>
    <row r="19173" spans="1:7" x14ac:dyDescent="0.35">
      <c r="A19173">
        <v>17012025</v>
      </c>
      <c r="B19173" t="s">
        <v>628</v>
      </c>
      <c r="C19173" t="s">
        <v>473</v>
      </c>
      <c r="D19173" t="s">
        <v>210</v>
      </c>
      <c r="E19173" t="s">
        <v>211</v>
      </c>
      <c r="F19173" t="s">
        <v>101</v>
      </c>
    </row>
    <row r="19174" spans="1:7" x14ac:dyDescent="0.35">
      <c r="A19174">
        <v>17012025</v>
      </c>
      <c r="B19174" t="s">
        <v>551</v>
      </c>
      <c r="C19174" t="s">
        <v>305</v>
      </c>
      <c r="D19174" t="s">
        <v>214</v>
      </c>
      <c r="E19174" t="s">
        <v>215</v>
      </c>
      <c r="F19174" t="s">
        <v>101</v>
      </c>
    </row>
    <row r="19175" spans="1:7" x14ac:dyDescent="0.35">
      <c r="A19175">
        <v>17012025</v>
      </c>
      <c r="B19175" t="s">
        <v>845</v>
      </c>
      <c r="C19175" t="s">
        <v>565</v>
      </c>
      <c r="D19175" t="s">
        <v>217</v>
      </c>
      <c r="E19175" t="s">
        <v>101</v>
      </c>
    </row>
    <row r="19176" spans="1:7" x14ac:dyDescent="0.35">
      <c r="A19176">
        <v>17012025</v>
      </c>
      <c r="B19176" t="s">
        <v>850</v>
      </c>
      <c r="C19176" t="s">
        <v>570</v>
      </c>
      <c r="D19176" t="s">
        <v>220</v>
      </c>
      <c r="E19176" t="s">
        <v>101</v>
      </c>
    </row>
    <row r="19177" spans="1:7" x14ac:dyDescent="0.35">
      <c r="A19177">
        <v>17012025</v>
      </c>
      <c r="B19177" t="s">
        <v>865</v>
      </c>
      <c r="C19177" t="s">
        <v>413</v>
      </c>
      <c r="D19177" t="s">
        <v>222</v>
      </c>
    </row>
    <row r="19178" spans="1:7" x14ac:dyDescent="0.35">
      <c r="A19178">
        <v>17012025</v>
      </c>
      <c r="B19178" t="s">
        <v>765</v>
      </c>
      <c r="C19178" t="s">
        <v>426</v>
      </c>
      <c r="D19178" t="s">
        <v>223</v>
      </c>
    </row>
    <row r="19179" spans="1:7" x14ac:dyDescent="0.35">
      <c r="A19179">
        <v>17012025</v>
      </c>
      <c r="B19179" t="s">
        <v>850</v>
      </c>
      <c r="C19179" t="s">
        <v>608</v>
      </c>
      <c r="D19179" t="s">
        <v>225</v>
      </c>
      <c r="E19179" t="s">
        <v>101</v>
      </c>
    </row>
    <row r="19180" spans="1:7" x14ac:dyDescent="0.35">
      <c r="A19180">
        <v>17012025</v>
      </c>
      <c r="B19180" t="s">
        <v>770</v>
      </c>
      <c r="C19180" t="s">
        <v>473</v>
      </c>
      <c r="D19180" t="s">
        <v>225</v>
      </c>
      <c r="E19180" t="s">
        <v>228</v>
      </c>
      <c r="F19180" t="s">
        <v>229</v>
      </c>
    </row>
    <row r="19181" spans="1:7" x14ac:dyDescent="0.35">
      <c r="A19181">
        <v>17012025</v>
      </c>
      <c r="B19181" t="s">
        <v>788</v>
      </c>
      <c r="C19181" t="s">
        <v>419</v>
      </c>
      <c r="D19181" t="s">
        <v>232</v>
      </c>
      <c r="E19181" t="s">
        <v>101</v>
      </c>
    </row>
    <row r="19182" spans="1:7" x14ac:dyDescent="0.35">
      <c r="A19182">
        <v>17012025</v>
      </c>
      <c r="B19182" t="s">
        <v>841</v>
      </c>
      <c r="C19182" t="s">
        <v>542</v>
      </c>
      <c r="D19182" t="s">
        <v>235</v>
      </c>
      <c r="E19182" t="s">
        <v>236</v>
      </c>
      <c r="F19182" t="s">
        <v>101</v>
      </c>
    </row>
    <row r="19183" spans="1:7" x14ac:dyDescent="0.35">
      <c r="A19183">
        <v>17012025</v>
      </c>
      <c r="B19183" t="s">
        <v>474</v>
      </c>
      <c r="C19183" t="s">
        <v>420</v>
      </c>
      <c r="D19183" t="s">
        <v>235</v>
      </c>
      <c r="E19183" t="s">
        <v>239</v>
      </c>
      <c r="F19183" t="s">
        <v>149</v>
      </c>
    </row>
    <row r="19184" spans="1:7" x14ac:dyDescent="0.35">
      <c r="A19184">
        <v>17012025</v>
      </c>
      <c r="B19184" t="s">
        <v>882</v>
      </c>
      <c r="C19184" t="s">
        <v>551</v>
      </c>
      <c r="D19184" t="s">
        <v>235</v>
      </c>
      <c r="E19184" t="s">
        <v>241</v>
      </c>
      <c r="F19184" t="s">
        <v>101</v>
      </c>
    </row>
    <row r="19185" spans="1:7" x14ac:dyDescent="0.35">
      <c r="A19185">
        <v>17012025</v>
      </c>
      <c r="B19185" t="s">
        <v>750</v>
      </c>
      <c r="C19185" t="s">
        <v>514</v>
      </c>
      <c r="D19185" t="s">
        <v>243</v>
      </c>
      <c r="E19185" t="s">
        <v>101</v>
      </c>
    </row>
    <row r="19186" spans="1:7" x14ac:dyDescent="0.35">
      <c r="A19186">
        <v>17012025</v>
      </c>
      <c r="B19186" t="s">
        <v>718</v>
      </c>
      <c r="C19186" t="s">
        <v>511</v>
      </c>
      <c r="D19186" t="s">
        <v>245</v>
      </c>
      <c r="E19186" t="s">
        <v>246</v>
      </c>
    </row>
    <row r="19187" spans="1:7" x14ac:dyDescent="0.35">
      <c r="A19187">
        <v>17012025</v>
      </c>
      <c r="B19187" t="s">
        <v>934</v>
      </c>
      <c r="C19187" t="s">
        <v>687</v>
      </c>
      <c r="D19187" t="s">
        <v>245</v>
      </c>
      <c r="E19187" t="s">
        <v>249</v>
      </c>
    </row>
    <row r="19188" spans="1:7" x14ac:dyDescent="0.35">
      <c r="A19188">
        <v>17012025</v>
      </c>
      <c r="B19188" t="s">
        <v>777</v>
      </c>
      <c r="C19188" t="s">
        <v>304</v>
      </c>
      <c r="D19188" t="s">
        <v>252</v>
      </c>
      <c r="E19188" t="s">
        <v>101</v>
      </c>
    </row>
    <row r="19189" spans="1:7" x14ac:dyDescent="0.35">
      <c r="A19189">
        <v>17012025</v>
      </c>
      <c r="B19189" t="s">
        <v>752</v>
      </c>
      <c r="C19189" t="s">
        <v>375</v>
      </c>
      <c r="D19189" t="s">
        <v>254</v>
      </c>
    </row>
    <row r="19190" spans="1:7" x14ac:dyDescent="0.35">
      <c r="A19190">
        <v>17012025</v>
      </c>
      <c r="B19190" t="s">
        <v>655</v>
      </c>
      <c r="C19190" t="s">
        <v>599</v>
      </c>
      <c r="D19190" t="s">
        <v>256</v>
      </c>
      <c r="E19190" t="s">
        <v>257</v>
      </c>
      <c r="F19190" t="s">
        <v>236</v>
      </c>
      <c r="G19190" t="s">
        <v>101</v>
      </c>
    </row>
    <row r="19191" spans="1:7" x14ac:dyDescent="0.35">
      <c r="A19191">
        <v>17012025</v>
      </c>
      <c r="B19191" t="s">
        <v>763</v>
      </c>
      <c r="C19191" t="s">
        <v>542</v>
      </c>
      <c r="D19191" t="s">
        <v>260</v>
      </c>
      <c r="E19191" t="s">
        <v>136</v>
      </c>
      <c r="F19191" t="s">
        <v>101</v>
      </c>
    </row>
    <row r="19192" spans="1:7" x14ac:dyDescent="0.35">
      <c r="A19192">
        <v>17012025</v>
      </c>
      <c r="B19192" t="s">
        <v>611</v>
      </c>
      <c r="C19192" t="s">
        <v>261</v>
      </c>
      <c r="D19192" t="s">
        <v>262</v>
      </c>
      <c r="E19192" t="s">
        <v>101</v>
      </c>
    </row>
    <row r="19193" spans="1:7" x14ac:dyDescent="0.35">
      <c r="A19193">
        <v>17012025</v>
      </c>
      <c r="B19193" t="s">
        <v>542</v>
      </c>
      <c r="C19193" t="s">
        <v>264</v>
      </c>
      <c r="D19193" t="s">
        <v>101</v>
      </c>
    </row>
    <row r="19194" spans="1:7" x14ac:dyDescent="0.35">
      <c r="A19194">
        <v>17012025</v>
      </c>
      <c r="B19194" t="s">
        <v>137</v>
      </c>
      <c r="C19194" t="s">
        <v>264</v>
      </c>
      <c r="D19194" t="s">
        <v>149</v>
      </c>
    </row>
    <row r="19195" spans="1:7" x14ac:dyDescent="0.35">
      <c r="A19195">
        <v>17012025</v>
      </c>
      <c r="B19195" t="s">
        <v>870</v>
      </c>
      <c r="C19195" t="s">
        <v>572</v>
      </c>
      <c r="D19195" t="s">
        <v>265</v>
      </c>
      <c r="E19195" t="s">
        <v>101</v>
      </c>
      <c r="F19195" t="s">
        <v>266</v>
      </c>
    </row>
    <row r="19196" spans="1:7" x14ac:dyDescent="0.35">
      <c r="A19196">
        <v>17012025</v>
      </c>
      <c r="B19196" t="s">
        <v>565</v>
      </c>
      <c r="C19196" t="s">
        <v>267</v>
      </c>
      <c r="D19196" t="s">
        <v>101</v>
      </c>
    </row>
    <row r="19197" spans="1:7" x14ac:dyDescent="0.35">
      <c r="A19197">
        <v>17012025</v>
      </c>
      <c r="B19197" t="s">
        <v>765</v>
      </c>
      <c r="C19197" t="s">
        <v>493</v>
      </c>
      <c r="D19197" t="s">
        <v>268</v>
      </c>
    </row>
    <row r="19198" spans="1:7" x14ac:dyDescent="0.35">
      <c r="A19198">
        <v>17012025</v>
      </c>
      <c r="B19198" t="s">
        <v>593</v>
      </c>
      <c r="C19198" t="s">
        <v>270</v>
      </c>
      <c r="D19198" t="s">
        <v>271</v>
      </c>
      <c r="E19198" t="s">
        <v>101</v>
      </c>
    </row>
    <row r="19199" spans="1:7" x14ac:dyDescent="0.35">
      <c r="A19199">
        <v>17012025</v>
      </c>
      <c r="B19199" t="s">
        <v>852</v>
      </c>
      <c r="C19199" t="s">
        <v>583</v>
      </c>
      <c r="D19199" t="s">
        <v>274</v>
      </c>
      <c r="E19199" t="s">
        <v>101</v>
      </c>
    </row>
    <row r="19200" spans="1:7" x14ac:dyDescent="0.35">
      <c r="A19200">
        <v>17012025</v>
      </c>
      <c r="B19200" t="s">
        <v>812</v>
      </c>
      <c r="C19200" t="s">
        <v>494</v>
      </c>
      <c r="D19200" t="s">
        <v>277</v>
      </c>
      <c r="E19200" t="s">
        <v>101</v>
      </c>
    </row>
    <row r="19201" spans="1:9" x14ac:dyDescent="0.35">
      <c r="A19201">
        <v>17012025</v>
      </c>
      <c r="B19201" t="s">
        <v>692</v>
      </c>
      <c r="C19201" t="s">
        <v>418</v>
      </c>
      <c r="D19201" t="s">
        <v>279</v>
      </c>
      <c r="E19201" t="s">
        <v>140</v>
      </c>
      <c r="F19201" t="s">
        <v>280</v>
      </c>
    </row>
    <row r="19202" spans="1:9" x14ac:dyDescent="0.35">
      <c r="A19202">
        <v>17012025</v>
      </c>
      <c r="B19202" t="s">
        <v>796</v>
      </c>
      <c r="C19202" t="s">
        <v>557</v>
      </c>
      <c r="D19202" t="s">
        <v>281</v>
      </c>
    </row>
    <row r="19203" spans="1:9" x14ac:dyDescent="0.35">
      <c r="A19203">
        <v>17012025</v>
      </c>
      <c r="B19203" t="s">
        <v>839</v>
      </c>
      <c r="C19203" t="s">
        <v>436</v>
      </c>
      <c r="D19203" t="s">
        <v>284</v>
      </c>
      <c r="E19203" t="s">
        <v>101</v>
      </c>
    </row>
    <row r="19204" spans="1:9" x14ac:dyDescent="0.35">
      <c r="A19204">
        <v>17012025</v>
      </c>
      <c r="B19204" t="s">
        <v>888</v>
      </c>
      <c r="C19204" t="s">
        <v>657</v>
      </c>
      <c r="D19204" t="s">
        <v>287</v>
      </c>
      <c r="E19204" t="s">
        <v>101</v>
      </c>
    </row>
    <row r="19205" spans="1:9" x14ac:dyDescent="0.35">
      <c r="A19205">
        <v>17012025</v>
      </c>
      <c r="B19205" t="s">
        <v>694</v>
      </c>
      <c r="C19205" t="s">
        <v>288</v>
      </c>
      <c r="D19205" t="s">
        <v>101</v>
      </c>
    </row>
    <row r="19206" spans="1:9" x14ac:dyDescent="0.35">
      <c r="A19206">
        <v>17012025</v>
      </c>
      <c r="B19206" t="s">
        <v>719</v>
      </c>
      <c r="C19206" t="s">
        <v>290</v>
      </c>
      <c r="D19206" t="s">
        <v>140</v>
      </c>
      <c r="E19206" t="s">
        <v>291</v>
      </c>
    </row>
    <row r="19207" spans="1:9" x14ac:dyDescent="0.35">
      <c r="A19207">
        <v>17012025</v>
      </c>
      <c r="B19207" t="s">
        <v>864</v>
      </c>
      <c r="C19207" t="s">
        <v>413</v>
      </c>
      <c r="D19207" t="s">
        <v>290</v>
      </c>
      <c r="E19207" t="s">
        <v>140</v>
      </c>
      <c r="F19207" t="s">
        <v>294</v>
      </c>
      <c r="G19207" t="s">
        <v>295</v>
      </c>
      <c r="H19207" t="s">
        <v>101</v>
      </c>
    </row>
    <row r="19208" spans="1:9" x14ac:dyDescent="0.35">
      <c r="A19208">
        <v>17012025</v>
      </c>
      <c r="B19208" t="s">
        <v>721</v>
      </c>
      <c r="C19208" t="s">
        <v>498</v>
      </c>
      <c r="D19208" t="s">
        <v>298</v>
      </c>
      <c r="E19208" t="s">
        <v>101</v>
      </c>
    </row>
    <row r="19209" spans="1:9" x14ac:dyDescent="0.35">
      <c r="A19209">
        <v>17012025</v>
      </c>
      <c r="B19209" t="s">
        <v>451</v>
      </c>
      <c r="C19209" t="s">
        <v>293</v>
      </c>
      <c r="D19209" t="s">
        <v>300</v>
      </c>
      <c r="E19209" t="s">
        <v>262</v>
      </c>
      <c r="F19209" t="s">
        <v>101</v>
      </c>
    </row>
    <row r="19210" spans="1:9" x14ac:dyDescent="0.35">
      <c r="A19210">
        <v>17012025</v>
      </c>
      <c r="B19210" t="s">
        <v>761</v>
      </c>
      <c r="C19210" t="s">
        <v>424</v>
      </c>
      <c r="D19210" t="s">
        <v>301</v>
      </c>
      <c r="E19210" t="s">
        <v>101</v>
      </c>
    </row>
    <row r="19211" spans="1:9" x14ac:dyDescent="0.35">
      <c r="A19211">
        <v>17012025</v>
      </c>
      <c r="B19211" t="s">
        <v>764</v>
      </c>
      <c r="C19211" t="s">
        <v>440</v>
      </c>
      <c r="D19211" t="s">
        <v>303</v>
      </c>
      <c r="E19211" t="s">
        <v>149</v>
      </c>
    </row>
    <row r="19212" spans="1:9" x14ac:dyDescent="0.35">
      <c r="A19212">
        <v>17012025</v>
      </c>
      <c r="B19212" t="s">
        <v>884</v>
      </c>
      <c r="C19212" t="s">
        <v>663</v>
      </c>
      <c r="D19212" t="s">
        <v>306</v>
      </c>
      <c r="E19212" t="s">
        <v>101</v>
      </c>
    </row>
    <row r="19213" spans="1:9" x14ac:dyDescent="0.35">
      <c r="A19213">
        <v>17012025</v>
      </c>
      <c r="B19213" t="s">
        <v>867</v>
      </c>
      <c r="C19213" t="s">
        <v>593</v>
      </c>
      <c r="D19213" t="s">
        <v>308</v>
      </c>
      <c r="E19213" t="s">
        <v>309</v>
      </c>
      <c r="F19213" t="s">
        <v>310</v>
      </c>
      <c r="G19213" t="s">
        <v>311</v>
      </c>
      <c r="H19213" t="s">
        <v>312</v>
      </c>
      <c r="I19213" t="s">
        <v>101</v>
      </c>
    </row>
    <row r="19214" spans="1:9" x14ac:dyDescent="0.35">
      <c r="A19214">
        <v>17012025</v>
      </c>
      <c r="B19214" t="s">
        <v>638</v>
      </c>
      <c r="C19214" t="s">
        <v>439</v>
      </c>
      <c r="D19214" t="s">
        <v>314</v>
      </c>
      <c r="E19214" t="s">
        <v>315</v>
      </c>
      <c r="F19214" t="s">
        <v>101</v>
      </c>
    </row>
    <row r="19215" spans="1:9" x14ac:dyDescent="0.35">
      <c r="A19215">
        <v>17012025</v>
      </c>
      <c r="B19215" t="s">
        <v>762</v>
      </c>
      <c r="C19215" t="s">
        <v>258</v>
      </c>
      <c r="D19215" t="s">
        <v>314</v>
      </c>
      <c r="E19215" t="s">
        <v>317</v>
      </c>
      <c r="F19215" t="s">
        <v>101</v>
      </c>
    </row>
    <row r="19216" spans="1:9" x14ac:dyDescent="0.35">
      <c r="A19216">
        <v>17012025</v>
      </c>
      <c r="B19216" t="s">
        <v>723</v>
      </c>
      <c r="C19216" t="s">
        <v>218</v>
      </c>
      <c r="D19216" t="s">
        <v>319</v>
      </c>
      <c r="E19216" t="s">
        <v>320</v>
      </c>
      <c r="F19216" t="s">
        <v>321</v>
      </c>
    </row>
    <row r="19217" spans="1:6" x14ac:dyDescent="0.35">
      <c r="A19217">
        <v>17012025</v>
      </c>
      <c r="B19217" t="s">
        <v>830</v>
      </c>
      <c r="C19217" t="s">
        <v>413</v>
      </c>
      <c r="D19217" t="s">
        <v>322</v>
      </c>
      <c r="E19217" t="s">
        <v>101</v>
      </c>
    </row>
    <row r="19218" spans="1:6" x14ac:dyDescent="0.35">
      <c r="A19218">
        <v>17012025</v>
      </c>
      <c r="B19218" t="s">
        <v>904</v>
      </c>
      <c r="C19218" t="s">
        <v>636</v>
      </c>
      <c r="D19218" t="s">
        <v>325</v>
      </c>
      <c r="E19218" t="s">
        <v>101</v>
      </c>
    </row>
    <row r="19219" spans="1:6" x14ac:dyDescent="0.35">
      <c r="A19219">
        <v>17012025</v>
      </c>
      <c r="B19219" t="s">
        <v>906</v>
      </c>
      <c r="C19219" t="s">
        <v>557</v>
      </c>
      <c r="D19219" t="s">
        <v>328</v>
      </c>
      <c r="E19219" t="s">
        <v>101</v>
      </c>
    </row>
    <row r="19220" spans="1:6" x14ac:dyDescent="0.35">
      <c r="A19220">
        <v>17012025</v>
      </c>
      <c r="B19220" t="s">
        <v>477</v>
      </c>
      <c r="C19220" t="s">
        <v>331</v>
      </c>
      <c r="D19220" t="s">
        <v>332</v>
      </c>
      <c r="E19220" t="s">
        <v>101</v>
      </c>
    </row>
    <row r="19221" spans="1:6" x14ac:dyDescent="0.35">
      <c r="A19221">
        <v>17012025</v>
      </c>
      <c r="B19221" t="s">
        <v>551</v>
      </c>
      <c r="C19221" t="s">
        <v>219</v>
      </c>
      <c r="D19221" t="s">
        <v>331</v>
      </c>
      <c r="E19221" t="s">
        <v>335</v>
      </c>
      <c r="F19221" t="s">
        <v>101</v>
      </c>
    </row>
    <row r="19222" spans="1:6" x14ac:dyDescent="0.35">
      <c r="A19222">
        <v>17012025</v>
      </c>
      <c r="B19222" t="s">
        <v>494</v>
      </c>
      <c r="C19222" t="s">
        <v>177</v>
      </c>
      <c r="D19222" t="s">
        <v>331</v>
      </c>
      <c r="E19222" t="s">
        <v>338</v>
      </c>
      <c r="F19222" t="s">
        <v>321</v>
      </c>
    </row>
    <row r="19223" spans="1:6" x14ac:dyDescent="0.35">
      <c r="A19223">
        <v>17012025</v>
      </c>
      <c r="B19223" t="s">
        <v>898</v>
      </c>
      <c r="C19223" t="s">
        <v>693</v>
      </c>
      <c r="D19223" t="s">
        <v>170</v>
      </c>
    </row>
    <row r="19224" spans="1:6" x14ac:dyDescent="0.35">
      <c r="A19224">
        <v>17012025</v>
      </c>
      <c r="B19224" t="s">
        <v>810</v>
      </c>
      <c r="C19224" t="s">
        <v>596</v>
      </c>
      <c r="D19224" t="s">
        <v>341</v>
      </c>
      <c r="E19224" t="s">
        <v>101</v>
      </c>
    </row>
    <row r="19225" spans="1:6" x14ac:dyDescent="0.35">
      <c r="A19225">
        <v>17012025</v>
      </c>
      <c r="B19225" t="s">
        <v>778</v>
      </c>
      <c r="C19225" t="s">
        <v>285</v>
      </c>
      <c r="D19225" t="s">
        <v>343</v>
      </c>
      <c r="E19225" t="s">
        <v>101</v>
      </c>
    </row>
    <row r="19226" spans="1:6" x14ac:dyDescent="0.35">
      <c r="A19226">
        <v>17012025</v>
      </c>
      <c r="B19226" t="s">
        <v>424</v>
      </c>
      <c r="C19226" t="s">
        <v>132</v>
      </c>
      <c r="D19226" t="s">
        <v>344</v>
      </c>
      <c r="E19226" t="s">
        <v>345</v>
      </c>
      <c r="F19226" t="s">
        <v>101</v>
      </c>
    </row>
    <row r="19227" spans="1:6" x14ac:dyDescent="0.35">
      <c r="A19227">
        <v>17012025</v>
      </c>
      <c r="B19227" t="s">
        <v>783</v>
      </c>
      <c r="C19227" t="s">
        <v>636</v>
      </c>
      <c r="D19227" t="s">
        <v>132</v>
      </c>
      <c r="E19227" t="s">
        <v>347</v>
      </c>
      <c r="F19227" t="s">
        <v>101</v>
      </c>
    </row>
    <row r="19228" spans="1:6" x14ac:dyDescent="0.35">
      <c r="A19228">
        <v>17012025</v>
      </c>
      <c r="B19228" t="s">
        <v>848</v>
      </c>
      <c r="C19228" t="s">
        <v>515</v>
      </c>
      <c r="D19228" t="s">
        <v>132</v>
      </c>
      <c r="E19228" t="s">
        <v>348</v>
      </c>
      <c r="F19228" t="s">
        <v>101</v>
      </c>
    </row>
    <row r="19229" spans="1:6" x14ac:dyDescent="0.35">
      <c r="A19229">
        <v>17012025</v>
      </c>
      <c r="B19229" t="s">
        <v>722</v>
      </c>
      <c r="C19229" t="s">
        <v>177</v>
      </c>
      <c r="D19229" t="s">
        <v>132</v>
      </c>
      <c r="E19229" t="s">
        <v>350</v>
      </c>
      <c r="F19229" t="s">
        <v>101</v>
      </c>
    </row>
    <row r="19230" spans="1:6" x14ac:dyDescent="0.35">
      <c r="A19230">
        <v>17012025</v>
      </c>
      <c r="B19230" t="s">
        <v>812</v>
      </c>
      <c r="C19230" t="s">
        <v>608</v>
      </c>
      <c r="D19230" t="s">
        <v>132</v>
      </c>
      <c r="E19230" t="s">
        <v>352</v>
      </c>
      <c r="F19230" t="s">
        <v>101</v>
      </c>
    </row>
    <row r="19231" spans="1:6" x14ac:dyDescent="0.35">
      <c r="A19231">
        <v>17012025</v>
      </c>
      <c r="B19231" t="s">
        <v>854</v>
      </c>
      <c r="C19231" t="s">
        <v>591</v>
      </c>
      <c r="D19231" t="s">
        <v>132</v>
      </c>
      <c r="E19231" t="s">
        <v>133</v>
      </c>
      <c r="F19231" t="s">
        <v>355</v>
      </c>
    </row>
    <row r="19232" spans="1:6" x14ac:dyDescent="0.35">
      <c r="A19232">
        <v>17012025</v>
      </c>
      <c r="B19232" t="s">
        <v>822</v>
      </c>
      <c r="C19232" t="s">
        <v>419</v>
      </c>
      <c r="D19232" t="s">
        <v>132</v>
      </c>
      <c r="E19232" t="s">
        <v>356</v>
      </c>
      <c r="F19232" t="s">
        <v>101</v>
      </c>
    </row>
    <row r="19233" spans="1:8" x14ac:dyDescent="0.35">
      <c r="A19233">
        <v>17012025</v>
      </c>
      <c r="B19233" t="s">
        <v>558</v>
      </c>
      <c r="C19233" t="s">
        <v>450</v>
      </c>
      <c r="D19233" t="s">
        <v>359</v>
      </c>
      <c r="E19233" t="s">
        <v>360</v>
      </c>
      <c r="F19233" t="s">
        <v>101</v>
      </c>
    </row>
    <row r="19234" spans="1:8" x14ac:dyDescent="0.35">
      <c r="A19234">
        <v>17012025</v>
      </c>
      <c r="B19234" t="s">
        <v>717</v>
      </c>
      <c r="C19234" t="s">
        <v>436</v>
      </c>
      <c r="D19234" t="s">
        <v>359</v>
      </c>
      <c r="E19234" t="s">
        <v>362</v>
      </c>
      <c r="F19234" t="s">
        <v>101</v>
      </c>
    </row>
    <row r="19235" spans="1:8" x14ac:dyDescent="0.35">
      <c r="A19235">
        <v>17012025</v>
      </c>
      <c r="B19235" t="s">
        <v>474</v>
      </c>
      <c r="C19235" t="s">
        <v>359</v>
      </c>
      <c r="D19235" t="s">
        <v>362</v>
      </c>
      <c r="E19235" t="s">
        <v>140</v>
      </c>
      <c r="F19235" t="s">
        <v>364</v>
      </c>
      <c r="G19235" t="s">
        <v>101</v>
      </c>
    </row>
    <row r="19236" spans="1:8" x14ac:dyDescent="0.35">
      <c r="A19236">
        <v>17012025</v>
      </c>
      <c r="B19236" t="s">
        <v>888</v>
      </c>
      <c r="C19236" t="s">
        <v>687</v>
      </c>
      <c r="D19236" t="s">
        <v>366</v>
      </c>
      <c r="E19236" t="s">
        <v>257</v>
      </c>
      <c r="F19236" t="s">
        <v>367</v>
      </c>
      <c r="G19236" t="s">
        <v>101</v>
      </c>
    </row>
    <row r="19237" spans="1:8" x14ac:dyDescent="0.35">
      <c r="A19237">
        <v>17012025</v>
      </c>
      <c r="B19237" t="s">
        <v>830</v>
      </c>
      <c r="C19237" t="s">
        <v>596</v>
      </c>
      <c r="D19237" t="s">
        <v>369</v>
      </c>
      <c r="E19237" t="s">
        <v>370</v>
      </c>
      <c r="F19237" t="s">
        <v>101</v>
      </c>
    </row>
    <row r="19238" spans="1:8" x14ac:dyDescent="0.35">
      <c r="A19238">
        <v>17012025</v>
      </c>
      <c r="B19238" t="s">
        <v>830</v>
      </c>
      <c r="C19238" t="s">
        <v>573</v>
      </c>
      <c r="D19238" t="s">
        <v>371</v>
      </c>
      <c r="E19238" t="s">
        <v>101</v>
      </c>
    </row>
    <row r="19239" spans="1:8" x14ac:dyDescent="0.35">
      <c r="A19239">
        <v>17012025</v>
      </c>
      <c r="B19239" t="s">
        <v>789</v>
      </c>
      <c r="C19239" t="s">
        <v>387</v>
      </c>
      <c r="D19239" t="s">
        <v>372</v>
      </c>
      <c r="E19239" t="s">
        <v>101</v>
      </c>
    </row>
    <row r="19240" spans="1:8" x14ac:dyDescent="0.35">
      <c r="A19240">
        <v>17012025</v>
      </c>
      <c r="B19240" t="s">
        <v>623</v>
      </c>
      <c r="C19240" t="s">
        <v>373</v>
      </c>
      <c r="D19240" t="s">
        <v>101</v>
      </c>
    </row>
    <row r="19241" spans="1:8" x14ac:dyDescent="0.35">
      <c r="A19241">
        <v>17012025</v>
      </c>
      <c r="B19241" t="s">
        <v>903</v>
      </c>
      <c r="C19241" t="s">
        <v>557</v>
      </c>
      <c r="D19241" t="s">
        <v>376</v>
      </c>
      <c r="E19241" t="s">
        <v>140</v>
      </c>
      <c r="F19241" t="s">
        <v>331</v>
      </c>
      <c r="G19241" t="s">
        <v>377</v>
      </c>
      <c r="H19241" t="s">
        <v>101</v>
      </c>
    </row>
    <row r="19242" spans="1:8" x14ac:dyDescent="0.35">
      <c r="A19242">
        <v>17012025</v>
      </c>
      <c r="B19242" t="s">
        <v>849</v>
      </c>
      <c r="C19242" t="s">
        <v>473</v>
      </c>
      <c r="D19242" t="s">
        <v>378</v>
      </c>
    </row>
    <row r="19243" spans="1:8" x14ac:dyDescent="0.35">
      <c r="A19243">
        <v>17012025</v>
      </c>
      <c r="B19243" t="s">
        <v>720</v>
      </c>
      <c r="C19243" t="s">
        <v>595</v>
      </c>
      <c r="D19243" t="s">
        <v>380</v>
      </c>
      <c r="E19243" t="s">
        <v>101</v>
      </c>
    </row>
    <row r="19244" spans="1:8" x14ac:dyDescent="0.35">
      <c r="A19244">
        <v>17012025</v>
      </c>
      <c r="B19244" t="s">
        <v>793</v>
      </c>
      <c r="C19244" t="s">
        <v>441</v>
      </c>
      <c r="D19244" t="s">
        <v>382</v>
      </c>
      <c r="E19244" t="s">
        <v>383</v>
      </c>
    </row>
    <row r="19245" spans="1:8" x14ac:dyDescent="0.35">
      <c r="A19245">
        <v>17012025</v>
      </c>
      <c r="B19245" t="s">
        <v>724</v>
      </c>
      <c r="C19245" t="s">
        <v>526</v>
      </c>
      <c r="D19245" t="s">
        <v>385</v>
      </c>
      <c r="E19245" t="s">
        <v>386</v>
      </c>
    </row>
    <row r="19246" spans="1:8" x14ac:dyDescent="0.35">
      <c r="A19246">
        <v>17012025</v>
      </c>
      <c r="B19246" t="s">
        <v>847</v>
      </c>
      <c r="C19246" t="s">
        <v>514</v>
      </c>
      <c r="D19246" t="s">
        <v>388</v>
      </c>
      <c r="E19246" t="s">
        <v>101</v>
      </c>
    </row>
    <row r="19247" spans="1:8" x14ac:dyDescent="0.35">
      <c r="A19247">
        <v>17012025</v>
      </c>
      <c r="B19247" t="s">
        <v>165</v>
      </c>
      <c r="C19247" t="s">
        <v>391</v>
      </c>
      <c r="D19247" t="s">
        <v>101</v>
      </c>
    </row>
    <row r="19248" spans="1:8" x14ac:dyDescent="0.35">
      <c r="A19248">
        <v>17012025</v>
      </c>
      <c r="B19248" t="s">
        <v>782</v>
      </c>
      <c r="C19248" t="s">
        <v>471</v>
      </c>
      <c r="D19248" t="s">
        <v>393</v>
      </c>
    </row>
    <row r="19249" spans="1:9" x14ac:dyDescent="0.35">
      <c r="A19249">
        <v>17012025</v>
      </c>
      <c r="B19249" t="s">
        <v>778</v>
      </c>
      <c r="C19249" t="s">
        <v>514</v>
      </c>
      <c r="D19249" t="s">
        <v>394</v>
      </c>
      <c r="E19249" t="s">
        <v>395</v>
      </c>
      <c r="F19249" t="s">
        <v>101</v>
      </c>
    </row>
    <row r="19250" spans="1:9" x14ac:dyDescent="0.35">
      <c r="A19250">
        <v>17012025</v>
      </c>
      <c r="B19250" t="s">
        <v>723</v>
      </c>
      <c r="C19250" t="s">
        <v>438</v>
      </c>
      <c r="D19250" t="s">
        <v>396</v>
      </c>
    </row>
    <row r="19251" spans="1:9" x14ac:dyDescent="0.35">
      <c r="A19251">
        <v>17012025</v>
      </c>
      <c r="B19251" t="s">
        <v>323</v>
      </c>
      <c r="C19251" t="s">
        <v>397</v>
      </c>
      <c r="D19251" t="s">
        <v>101</v>
      </c>
    </row>
    <row r="19252" spans="1:9" x14ac:dyDescent="0.35">
      <c r="A19252">
        <v>17012025</v>
      </c>
      <c r="B19252" t="s">
        <v>827</v>
      </c>
      <c r="C19252" t="s">
        <v>507</v>
      </c>
      <c r="D19252" t="s">
        <v>399</v>
      </c>
      <c r="E19252" t="s">
        <v>140</v>
      </c>
      <c r="F19252" t="s">
        <v>400</v>
      </c>
      <c r="G19252" t="s">
        <v>257</v>
      </c>
      <c r="H19252" t="s">
        <v>331</v>
      </c>
      <c r="I19252" t="s">
        <v>401</v>
      </c>
    </row>
    <row r="19253" spans="1:9" x14ac:dyDescent="0.35">
      <c r="A19253">
        <v>17012025</v>
      </c>
      <c r="B19253" t="s">
        <v>832</v>
      </c>
      <c r="C19253" t="s">
        <v>137</v>
      </c>
      <c r="D19253" t="s">
        <v>399</v>
      </c>
      <c r="E19253" t="s">
        <v>187</v>
      </c>
      <c r="F19253" t="s">
        <v>101</v>
      </c>
    </row>
    <row r="19254" spans="1:9" x14ac:dyDescent="0.35">
      <c r="A19254">
        <v>17012025</v>
      </c>
      <c r="B19254" t="s">
        <v>583</v>
      </c>
      <c r="C19254" t="s">
        <v>498</v>
      </c>
      <c r="D19254" t="s">
        <v>399</v>
      </c>
      <c r="E19254" t="s">
        <v>403</v>
      </c>
      <c r="F19254" t="s">
        <v>101</v>
      </c>
    </row>
    <row r="19255" spans="1:9" x14ac:dyDescent="0.35">
      <c r="A19255">
        <v>17012025</v>
      </c>
      <c r="B19255" t="s">
        <v>841</v>
      </c>
      <c r="C19255" t="s">
        <v>137</v>
      </c>
      <c r="D19255" t="s">
        <v>399</v>
      </c>
      <c r="E19255" t="s">
        <v>404</v>
      </c>
      <c r="F19255" t="s">
        <v>101</v>
      </c>
    </row>
    <row r="19256" spans="1:9" x14ac:dyDescent="0.35">
      <c r="A19256">
        <v>16012025</v>
      </c>
      <c r="B19256" t="s">
        <v>825</v>
      </c>
      <c r="C19256" t="s">
        <v>693</v>
      </c>
      <c r="D19256" t="s">
        <v>100</v>
      </c>
      <c r="E19256" t="s">
        <v>101</v>
      </c>
    </row>
    <row r="19257" spans="1:9" x14ac:dyDescent="0.35">
      <c r="A19257">
        <v>16012025</v>
      </c>
      <c r="B19257" t="s">
        <v>796</v>
      </c>
      <c r="C19257" t="s">
        <v>542</v>
      </c>
      <c r="D19257" t="s">
        <v>104</v>
      </c>
      <c r="E19257" t="s">
        <v>101</v>
      </c>
    </row>
    <row r="19258" spans="1:9" x14ac:dyDescent="0.35">
      <c r="A19258">
        <v>16012025</v>
      </c>
      <c r="B19258" t="s">
        <v>721</v>
      </c>
      <c r="C19258" t="s">
        <v>591</v>
      </c>
      <c r="D19258" t="s">
        <v>107</v>
      </c>
      <c r="E19258" t="s">
        <v>108</v>
      </c>
      <c r="F19258" t="s">
        <v>101</v>
      </c>
    </row>
    <row r="19259" spans="1:9" x14ac:dyDescent="0.35">
      <c r="A19259">
        <v>16012025</v>
      </c>
      <c r="B19259" t="s">
        <v>589</v>
      </c>
      <c r="C19259" t="s">
        <v>353</v>
      </c>
      <c r="D19259" t="s">
        <v>111</v>
      </c>
      <c r="E19259" t="s">
        <v>101</v>
      </c>
    </row>
    <row r="19260" spans="1:9" x14ac:dyDescent="0.35">
      <c r="A19260">
        <v>16012025</v>
      </c>
      <c r="B19260" t="s">
        <v>478</v>
      </c>
      <c r="C19260" t="s">
        <v>129</v>
      </c>
      <c r="D19260" t="s">
        <v>114</v>
      </c>
      <c r="E19260" t="s">
        <v>115</v>
      </c>
      <c r="F19260" t="s">
        <v>116</v>
      </c>
    </row>
    <row r="19261" spans="1:9" x14ac:dyDescent="0.35">
      <c r="A19261">
        <v>16012025</v>
      </c>
      <c r="B19261" t="s">
        <v>216</v>
      </c>
      <c r="C19261" t="s">
        <v>162</v>
      </c>
      <c r="D19261" t="s">
        <v>114</v>
      </c>
      <c r="E19261" t="s">
        <v>119</v>
      </c>
      <c r="F19261" t="s">
        <v>120</v>
      </c>
      <c r="G19261" t="s">
        <v>121</v>
      </c>
    </row>
    <row r="19262" spans="1:9" x14ac:dyDescent="0.35">
      <c r="A19262">
        <v>16012025</v>
      </c>
      <c r="B19262" t="s">
        <v>402</v>
      </c>
      <c r="C19262" t="s">
        <v>118</v>
      </c>
      <c r="D19262" t="s">
        <v>114</v>
      </c>
      <c r="E19262" t="s">
        <v>124</v>
      </c>
    </row>
    <row r="19263" spans="1:9" x14ac:dyDescent="0.35">
      <c r="A19263">
        <v>16012025</v>
      </c>
      <c r="B19263" t="s">
        <v>118</v>
      </c>
      <c r="C19263" t="s">
        <v>129</v>
      </c>
      <c r="D19263" t="s">
        <v>114</v>
      </c>
      <c r="E19263" t="s">
        <v>127</v>
      </c>
    </row>
    <row r="19264" spans="1:9" x14ac:dyDescent="0.35">
      <c r="A19264">
        <v>16012025</v>
      </c>
      <c r="B19264" t="s">
        <v>188</v>
      </c>
      <c r="C19264" t="s">
        <v>192</v>
      </c>
      <c r="D19264" t="s">
        <v>114</v>
      </c>
      <c r="E19264" t="s">
        <v>130</v>
      </c>
    </row>
    <row r="19265" spans="1:7" x14ac:dyDescent="0.35">
      <c r="A19265">
        <v>16012025</v>
      </c>
      <c r="B19265" t="s">
        <v>155</v>
      </c>
      <c r="C19265" t="s">
        <v>166</v>
      </c>
      <c r="D19265" t="s">
        <v>114</v>
      </c>
      <c r="E19265" t="s">
        <v>132</v>
      </c>
      <c r="F19265" t="s">
        <v>133</v>
      </c>
    </row>
    <row r="19266" spans="1:7" x14ac:dyDescent="0.35">
      <c r="A19266">
        <v>16012025</v>
      </c>
      <c r="B19266" t="s">
        <v>729</v>
      </c>
      <c r="C19266" t="s">
        <v>493</v>
      </c>
      <c r="D19266" t="s">
        <v>135</v>
      </c>
      <c r="E19266" t="s">
        <v>136</v>
      </c>
    </row>
    <row r="19267" spans="1:7" x14ac:dyDescent="0.35">
      <c r="A19267">
        <v>16012025</v>
      </c>
      <c r="B19267" t="s">
        <v>801</v>
      </c>
      <c r="C19267" t="s">
        <v>499</v>
      </c>
      <c r="D19267" t="s">
        <v>139</v>
      </c>
      <c r="E19267" t="s">
        <v>140</v>
      </c>
      <c r="F19267" t="s">
        <v>141</v>
      </c>
      <c r="G19267" t="s">
        <v>101</v>
      </c>
    </row>
    <row r="19268" spans="1:7" x14ac:dyDescent="0.35">
      <c r="A19268">
        <v>16012025</v>
      </c>
      <c r="B19268" t="s">
        <v>837</v>
      </c>
      <c r="C19268" t="s">
        <v>557</v>
      </c>
      <c r="D19268" t="s">
        <v>144</v>
      </c>
      <c r="E19268" t="s">
        <v>101</v>
      </c>
    </row>
    <row r="19269" spans="1:7" x14ac:dyDescent="0.35">
      <c r="A19269">
        <v>16012025</v>
      </c>
      <c r="B19269" t="s">
        <v>874</v>
      </c>
      <c r="C19269" t="s">
        <v>737</v>
      </c>
      <c r="D19269" t="s">
        <v>147</v>
      </c>
      <c r="E19269" t="s">
        <v>148</v>
      </c>
      <c r="F19269" t="s">
        <v>149</v>
      </c>
    </row>
    <row r="19270" spans="1:7" x14ac:dyDescent="0.35">
      <c r="A19270">
        <v>16012025</v>
      </c>
      <c r="B19270" t="s">
        <v>874</v>
      </c>
      <c r="C19270" t="s">
        <v>218</v>
      </c>
      <c r="D19270" t="s">
        <v>152</v>
      </c>
      <c r="E19270" t="s">
        <v>140</v>
      </c>
      <c r="F19270" t="s">
        <v>153</v>
      </c>
      <c r="G19270" t="s">
        <v>101</v>
      </c>
    </row>
    <row r="19271" spans="1:7" x14ac:dyDescent="0.35">
      <c r="A19271">
        <v>16012025</v>
      </c>
      <c r="B19271" t="s">
        <v>871</v>
      </c>
      <c r="C19271" t="s">
        <v>630</v>
      </c>
      <c r="D19271" t="s">
        <v>156</v>
      </c>
      <c r="E19271" t="s">
        <v>101</v>
      </c>
    </row>
    <row r="19272" spans="1:7" x14ac:dyDescent="0.35">
      <c r="A19272">
        <v>16012025</v>
      </c>
      <c r="B19272" t="s">
        <v>583</v>
      </c>
      <c r="C19272" t="s">
        <v>159</v>
      </c>
      <c r="D19272" t="s">
        <v>101</v>
      </c>
    </row>
    <row r="19273" spans="1:7" x14ac:dyDescent="0.35">
      <c r="A19273">
        <v>16012025</v>
      </c>
      <c r="B19273" t="s">
        <v>592</v>
      </c>
      <c r="C19273" t="s">
        <v>161</v>
      </c>
      <c r="D19273" t="s">
        <v>101</v>
      </c>
    </row>
    <row r="19274" spans="1:7" x14ac:dyDescent="0.35">
      <c r="A19274">
        <v>16012025</v>
      </c>
      <c r="B19274" t="s">
        <v>623</v>
      </c>
      <c r="C19274" t="s">
        <v>269</v>
      </c>
      <c r="D19274" t="s">
        <v>164</v>
      </c>
      <c r="E19274" t="s">
        <v>101</v>
      </c>
    </row>
    <row r="19275" spans="1:7" x14ac:dyDescent="0.35">
      <c r="A19275">
        <v>16012025</v>
      </c>
      <c r="B19275" t="s">
        <v>864</v>
      </c>
      <c r="C19275" t="s">
        <v>623</v>
      </c>
      <c r="D19275" t="s">
        <v>167</v>
      </c>
    </row>
    <row r="19276" spans="1:7" x14ac:dyDescent="0.35">
      <c r="A19276">
        <v>16012025</v>
      </c>
      <c r="B19276" t="s">
        <v>634</v>
      </c>
      <c r="C19276" t="s">
        <v>526</v>
      </c>
      <c r="D19276" t="s">
        <v>169</v>
      </c>
      <c r="E19276" t="s">
        <v>170</v>
      </c>
      <c r="F19276" t="s">
        <v>101</v>
      </c>
    </row>
    <row r="19277" spans="1:7" x14ac:dyDescent="0.35">
      <c r="A19277">
        <v>16012025</v>
      </c>
      <c r="B19277" t="s">
        <v>879</v>
      </c>
      <c r="C19277" t="s">
        <v>565</v>
      </c>
      <c r="D19277" t="s">
        <v>173</v>
      </c>
      <c r="E19277" t="s">
        <v>101</v>
      </c>
    </row>
    <row r="19278" spans="1:7" x14ac:dyDescent="0.35">
      <c r="A19278">
        <v>16012025</v>
      </c>
      <c r="B19278" t="s">
        <v>847</v>
      </c>
      <c r="C19278" t="s">
        <v>419</v>
      </c>
      <c r="D19278" t="s">
        <v>176</v>
      </c>
      <c r="E19278" t="s">
        <v>101</v>
      </c>
    </row>
    <row r="19279" spans="1:7" x14ac:dyDescent="0.35">
      <c r="A19279">
        <v>16012025</v>
      </c>
      <c r="B19279" t="s">
        <v>844</v>
      </c>
      <c r="C19279" t="s">
        <v>565</v>
      </c>
      <c r="D19279" t="s">
        <v>176</v>
      </c>
      <c r="E19279" t="s">
        <v>149</v>
      </c>
    </row>
    <row r="19280" spans="1:7" x14ac:dyDescent="0.35">
      <c r="A19280">
        <v>16012025</v>
      </c>
      <c r="B19280" t="s">
        <v>802</v>
      </c>
      <c r="C19280" t="s">
        <v>520</v>
      </c>
      <c r="D19280" t="s">
        <v>181</v>
      </c>
      <c r="E19280" t="s">
        <v>182</v>
      </c>
      <c r="F19280" t="s">
        <v>101</v>
      </c>
    </row>
    <row r="19281" spans="1:7" x14ac:dyDescent="0.35">
      <c r="A19281">
        <v>16012025</v>
      </c>
      <c r="B19281" t="s">
        <v>872</v>
      </c>
      <c r="C19281" t="s">
        <v>611</v>
      </c>
      <c r="D19281" t="s">
        <v>184</v>
      </c>
      <c r="E19281" t="s">
        <v>101</v>
      </c>
    </row>
    <row r="19282" spans="1:7" x14ac:dyDescent="0.35">
      <c r="A19282">
        <v>16012025</v>
      </c>
      <c r="B19282" t="s">
        <v>582</v>
      </c>
      <c r="C19282" t="s">
        <v>187</v>
      </c>
      <c r="D19282" t="s">
        <v>101</v>
      </c>
    </row>
    <row r="19283" spans="1:7" x14ac:dyDescent="0.35">
      <c r="A19283">
        <v>16012025</v>
      </c>
      <c r="B19283" t="s">
        <v>722</v>
      </c>
      <c r="C19283" t="s">
        <v>480</v>
      </c>
      <c r="D19283" t="s">
        <v>190</v>
      </c>
      <c r="E19283" t="s">
        <v>191</v>
      </c>
      <c r="F19283" t="s">
        <v>101</v>
      </c>
    </row>
    <row r="19284" spans="1:7" x14ac:dyDescent="0.35">
      <c r="A19284">
        <v>16012025</v>
      </c>
      <c r="B19284" t="s">
        <v>515</v>
      </c>
      <c r="C19284" t="s">
        <v>190</v>
      </c>
      <c r="D19284" t="s">
        <v>194</v>
      </c>
      <c r="E19284" t="s">
        <v>101</v>
      </c>
    </row>
    <row r="19285" spans="1:7" x14ac:dyDescent="0.35">
      <c r="A19285">
        <v>16012025</v>
      </c>
      <c r="B19285" t="s">
        <v>874</v>
      </c>
      <c r="C19285" t="s">
        <v>520</v>
      </c>
      <c r="D19285" t="s">
        <v>190</v>
      </c>
      <c r="E19285" t="s">
        <v>196</v>
      </c>
      <c r="F19285" t="s">
        <v>101</v>
      </c>
    </row>
    <row r="19286" spans="1:7" x14ac:dyDescent="0.35">
      <c r="A19286">
        <v>16012025</v>
      </c>
      <c r="B19286" t="s">
        <v>518</v>
      </c>
      <c r="C19286" t="s">
        <v>198</v>
      </c>
      <c r="D19286" t="s">
        <v>140</v>
      </c>
      <c r="E19286" t="s">
        <v>199</v>
      </c>
      <c r="F19286" t="s">
        <v>200</v>
      </c>
      <c r="G19286" t="s">
        <v>101</v>
      </c>
    </row>
    <row r="19287" spans="1:7" x14ac:dyDescent="0.35">
      <c r="A19287">
        <v>16012025</v>
      </c>
      <c r="B19287" t="s">
        <v>514</v>
      </c>
      <c r="C19287" t="s">
        <v>177</v>
      </c>
      <c r="D19287" t="s">
        <v>61</v>
      </c>
      <c r="E19287" t="s">
        <v>101</v>
      </c>
    </row>
    <row r="19288" spans="1:7" x14ac:dyDescent="0.35">
      <c r="A19288">
        <v>16012025</v>
      </c>
      <c r="B19288" t="s">
        <v>899</v>
      </c>
      <c r="C19288" t="s">
        <v>693</v>
      </c>
      <c r="D19288" t="s">
        <v>205</v>
      </c>
      <c r="E19288" t="s">
        <v>101</v>
      </c>
    </row>
    <row r="19289" spans="1:7" x14ac:dyDescent="0.35">
      <c r="A19289">
        <v>16012025</v>
      </c>
      <c r="B19289" t="s">
        <v>864</v>
      </c>
      <c r="C19289" t="s">
        <v>579</v>
      </c>
      <c r="D19289" t="s">
        <v>208</v>
      </c>
      <c r="E19289" t="s">
        <v>101</v>
      </c>
    </row>
    <row r="19290" spans="1:7" x14ac:dyDescent="0.35">
      <c r="A19290">
        <v>16012025</v>
      </c>
      <c r="B19290" t="s">
        <v>839</v>
      </c>
      <c r="C19290" t="s">
        <v>514</v>
      </c>
      <c r="D19290" t="s">
        <v>210</v>
      </c>
      <c r="E19290" t="s">
        <v>211</v>
      </c>
      <c r="F19290" t="s">
        <v>101</v>
      </c>
    </row>
    <row r="19291" spans="1:7" x14ac:dyDescent="0.35">
      <c r="A19291">
        <v>16012025</v>
      </c>
      <c r="B19291" t="s">
        <v>339</v>
      </c>
      <c r="C19291" t="s">
        <v>150</v>
      </c>
      <c r="D19291" t="s">
        <v>214</v>
      </c>
      <c r="E19291" t="s">
        <v>215</v>
      </c>
      <c r="F19291" t="s">
        <v>101</v>
      </c>
    </row>
    <row r="19292" spans="1:7" x14ac:dyDescent="0.35">
      <c r="A19292">
        <v>16012025</v>
      </c>
      <c r="B19292" t="s">
        <v>873</v>
      </c>
      <c r="C19292" t="s">
        <v>592</v>
      </c>
      <c r="D19292" t="s">
        <v>217</v>
      </c>
      <c r="E19292" t="s">
        <v>101</v>
      </c>
    </row>
    <row r="19293" spans="1:7" x14ac:dyDescent="0.35">
      <c r="A19293">
        <v>16012025</v>
      </c>
      <c r="B19293" t="s">
        <v>880</v>
      </c>
      <c r="C19293" t="s">
        <v>518</v>
      </c>
      <c r="D19293" t="s">
        <v>220</v>
      </c>
      <c r="E19293" t="s">
        <v>101</v>
      </c>
    </row>
    <row r="19294" spans="1:7" x14ac:dyDescent="0.35">
      <c r="A19294">
        <v>16012025</v>
      </c>
      <c r="B19294" t="s">
        <v>856</v>
      </c>
      <c r="C19294" t="s">
        <v>218</v>
      </c>
      <c r="D19294" t="s">
        <v>222</v>
      </c>
    </row>
    <row r="19295" spans="1:7" x14ac:dyDescent="0.35">
      <c r="A19295">
        <v>16012025</v>
      </c>
      <c r="B19295" t="s">
        <v>796</v>
      </c>
      <c r="C19295" t="s">
        <v>499</v>
      </c>
      <c r="D19295" t="s">
        <v>223</v>
      </c>
    </row>
    <row r="19296" spans="1:7" x14ac:dyDescent="0.35">
      <c r="A19296">
        <v>16012025</v>
      </c>
      <c r="B19296" t="s">
        <v>855</v>
      </c>
      <c r="C19296" t="s">
        <v>536</v>
      </c>
      <c r="D19296" t="s">
        <v>225</v>
      </c>
      <c r="E19296" t="s">
        <v>101</v>
      </c>
    </row>
    <row r="19297" spans="1:7" x14ac:dyDescent="0.35">
      <c r="A19297">
        <v>16012025</v>
      </c>
      <c r="B19297" t="s">
        <v>831</v>
      </c>
      <c r="C19297" t="s">
        <v>374</v>
      </c>
      <c r="D19297" t="s">
        <v>225</v>
      </c>
      <c r="E19297" t="s">
        <v>228</v>
      </c>
      <c r="F19297" t="s">
        <v>229</v>
      </c>
    </row>
    <row r="19298" spans="1:7" x14ac:dyDescent="0.35">
      <c r="A19298">
        <v>16012025</v>
      </c>
      <c r="B19298" t="s">
        <v>903</v>
      </c>
      <c r="C19298" t="s">
        <v>218</v>
      </c>
      <c r="D19298" t="s">
        <v>232</v>
      </c>
      <c r="E19298" t="s">
        <v>101</v>
      </c>
    </row>
    <row r="19299" spans="1:7" x14ac:dyDescent="0.35">
      <c r="A19299">
        <v>16012025</v>
      </c>
      <c r="B19299" t="s">
        <v>848</v>
      </c>
      <c r="C19299" t="s">
        <v>609</v>
      </c>
      <c r="D19299" t="s">
        <v>235</v>
      </c>
      <c r="E19299" t="s">
        <v>236</v>
      </c>
      <c r="F19299" t="s">
        <v>101</v>
      </c>
    </row>
    <row r="19300" spans="1:7" x14ac:dyDescent="0.35">
      <c r="A19300">
        <v>16012025</v>
      </c>
      <c r="B19300" t="s">
        <v>339</v>
      </c>
      <c r="C19300" t="s">
        <v>548</v>
      </c>
      <c r="D19300" t="s">
        <v>235</v>
      </c>
      <c r="E19300" t="s">
        <v>239</v>
      </c>
      <c r="F19300" t="s">
        <v>149</v>
      </c>
    </row>
    <row r="19301" spans="1:7" x14ac:dyDescent="0.35">
      <c r="A19301">
        <v>16012025</v>
      </c>
      <c r="B19301" t="s">
        <v>865</v>
      </c>
      <c r="C19301" t="s">
        <v>635</v>
      </c>
      <c r="D19301" t="s">
        <v>235</v>
      </c>
      <c r="E19301" t="s">
        <v>241</v>
      </c>
      <c r="F19301" t="s">
        <v>101</v>
      </c>
    </row>
    <row r="19302" spans="1:7" x14ac:dyDescent="0.35">
      <c r="A19302">
        <v>16012025</v>
      </c>
      <c r="B19302" t="s">
        <v>843</v>
      </c>
      <c r="C19302" t="s">
        <v>507</v>
      </c>
      <c r="D19302" t="s">
        <v>243</v>
      </c>
      <c r="E19302" t="s">
        <v>101</v>
      </c>
    </row>
    <row r="19303" spans="1:7" x14ac:dyDescent="0.35">
      <c r="A19303">
        <v>16012025</v>
      </c>
      <c r="B19303" t="s">
        <v>830</v>
      </c>
      <c r="C19303" t="s">
        <v>413</v>
      </c>
      <c r="D19303" t="s">
        <v>245</v>
      </c>
      <c r="E19303" t="s">
        <v>246</v>
      </c>
    </row>
    <row r="19304" spans="1:7" x14ac:dyDescent="0.35">
      <c r="A19304">
        <v>16012025</v>
      </c>
      <c r="B19304" t="s">
        <v>891</v>
      </c>
      <c r="C19304" t="s">
        <v>658</v>
      </c>
      <c r="D19304" t="s">
        <v>245</v>
      </c>
      <c r="E19304" t="s">
        <v>249</v>
      </c>
    </row>
    <row r="19305" spans="1:7" x14ac:dyDescent="0.35">
      <c r="A19305">
        <v>16012025</v>
      </c>
      <c r="B19305" t="s">
        <v>733</v>
      </c>
      <c r="C19305" t="s">
        <v>304</v>
      </c>
      <c r="D19305" t="s">
        <v>252</v>
      </c>
      <c r="E19305" t="s">
        <v>101</v>
      </c>
    </row>
    <row r="19306" spans="1:7" x14ac:dyDescent="0.35">
      <c r="A19306">
        <v>16012025</v>
      </c>
      <c r="B19306" t="s">
        <v>560</v>
      </c>
      <c r="C19306" t="s">
        <v>172</v>
      </c>
      <c r="D19306" t="s">
        <v>254</v>
      </c>
    </row>
    <row r="19307" spans="1:7" x14ac:dyDescent="0.35">
      <c r="A19307">
        <v>16012025</v>
      </c>
      <c r="B19307" t="s">
        <v>828</v>
      </c>
      <c r="C19307" t="s">
        <v>440</v>
      </c>
      <c r="D19307" t="s">
        <v>256</v>
      </c>
      <c r="E19307" t="s">
        <v>257</v>
      </c>
      <c r="F19307" t="s">
        <v>236</v>
      </c>
      <c r="G19307" t="s">
        <v>101</v>
      </c>
    </row>
    <row r="19308" spans="1:7" x14ac:dyDescent="0.35">
      <c r="A19308">
        <v>16012025</v>
      </c>
      <c r="B19308" t="s">
        <v>847</v>
      </c>
      <c r="C19308" t="s">
        <v>494</v>
      </c>
      <c r="D19308" t="s">
        <v>260</v>
      </c>
      <c r="E19308" t="s">
        <v>136</v>
      </c>
      <c r="F19308" t="s">
        <v>101</v>
      </c>
    </row>
    <row r="19309" spans="1:7" x14ac:dyDescent="0.35">
      <c r="A19309">
        <v>16012025</v>
      </c>
      <c r="B19309" t="s">
        <v>629</v>
      </c>
      <c r="C19309" t="s">
        <v>261</v>
      </c>
      <c r="D19309" t="s">
        <v>262</v>
      </c>
      <c r="E19309" t="s">
        <v>101</v>
      </c>
    </row>
    <row r="19310" spans="1:7" x14ac:dyDescent="0.35">
      <c r="A19310">
        <v>16012025</v>
      </c>
      <c r="B19310" t="s">
        <v>655</v>
      </c>
      <c r="C19310" t="s">
        <v>264</v>
      </c>
      <c r="D19310" t="s">
        <v>101</v>
      </c>
    </row>
    <row r="19311" spans="1:7" x14ac:dyDescent="0.35">
      <c r="A19311">
        <v>16012025</v>
      </c>
      <c r="B19311" t="s">
        <v>589</v>
      </c>
      <c r="C19311" t="s">
        <v>264</v>
      </c>
      <c r="D19311" t="s">
        <v>149</v>
      </c>
    </row>
    <row r="19312" spans="1:7" x14ac:dyDescent="0.35">
      <c r="A19312">
        <v>16012025</v>
      </c>
      <c r="B19312" t="s">
        <v>872</v>
      </c>
      <c r="C19312" t="s">
        <v>557</v>
      </c>
      <c r="D19312" t="s">
        <v>265</v>
      </c>
      <c r="E19312" t="s">
        <v>101</v>
      </c>
      <c r="F19312" t="s">
        <v>266</v>
      </c>
    </row>
    <row r="19313" spans="1:8" x14ac:dyDescent="0.35">
      <c r="A19313">
        <v>16012025</v>
      </c>
      <c r="B19313" t="s">
        <v>551</v>
      </c>
      <c r="C19313" t="s">
        <v>267</v>
      </c>
      <c r="D19313" t="s">
        <v>101</v>
      </c>
    </row>
    <row r="19314" spans="1:8" x14ac:dyDescent="0.35">
      <c r="A19314">
        <v>16012025</v>
      </c>
      <c r="B19314" t="s">
        <v>822</v>
      </c>
      <c r="C19314" t="s">
        <v>499</v>
      </c>
      <c r="D19314" t="s">
        <v>268</v>
      </c>
    </row>
    <row r="19315" spans="1:8" x14ac:dyDescent="0.35">
      <c r="A19315">
        <v>16012025</v>
      </c>
      <c r="B19315" t="s">
        <v>714</v>
      </c>
      <c r="C19315" t="s">
        <v>270</v>
      </c>
      <c r="D19315" t="s">
        <v>271</v>
      </c>
      <c r="E19315" t="s">
        <v>101</v>
      </c>
    </row>
    <row r="19316" spans="1:8" x14ac:dyDescent="0.35">
      <c r="A19316">
        <v>16012025</v>
      </c>
      <c r="B19316" t="s">
        <v>844</v>
      </c>
      <c r="C19316" t="s">
        <v>565</v>
      </c>
      <c r="D19316" t="s">
        <v>274</v>
      </c>
      <c r="E19316" t="s">
        <v>101</v>
      </c>
    </row>
    <row r="19317" spans="1:8" x14ac:dyDescent="0.35">
      <c r="A19317">
        <v>16012025</v>
      </c>
      <c r="B19317" t="s">
        <v>783</v>
      </c>
      <c r="C19317" t="s">
        <v>444</v>
      </c>
      <c r="D19317" t="s">
        <v>277</v>
      </c>
      <c r="E19317" t="s">
        <v>101</v>
      </c>
    </row>
    <row r="19318" spans="1:8" x14ac:dyDescent="0.35">
      <c r="A19318">
        <v>16012025</v>
      </c>
      <c r="B19318" t="s">
        <v>849</v>
      </c>
      <c r="C19318" t="s">
        <v>597</v>
      </c>
      <c r="D19318" t="s">
        <v>279</v>
      </c>
      <c r="E19318" t="s">
        <v>140</v>
      </c>
      <c r="F19318" t="s">
        <v>280</v>
      </c>
    </row>
    <row r="19319" spans="1:8" x14ac:dyDescent="0.35">
      <c r="A19319">
        <v>16012025</v>
      </c>
      <c r="B19319" t="s">
        <v>836</v>
      </c>
      <c r="C19319" t="s">
        <v>413</v>
      </c>
      <c r="D19319" t="s">
        <v>281</v>
      </c>
    </row>
    <row r="19320" spans="1:8" x14ac:dyDescent="0.35">
      <c r="A19320">
        <v>16012025</v>
      </c>
      <c r="B19320" t="s">
        <v>664</v>
      </c>
      <c r="C19320" t="s">
        <v>444</v>
      </c>
      <c r="D19320" t="s">
        <v>284</v>
      </c>
      <c r="E19320" t="s">
        <v>101</v>
      </c>
    </row>
    <row r="19321" spans="1:8" x14ac:dyDescent="0.35">
      <c r="A19321">
        <v>16012025</v>
      </c>
      <c r="B19321" t="s">
        <v>871</v>
      </c>
      <c r="C19321" t="s">
        <v>594</v>
      </c>
      <c r="D19321" t="s">
        <v>287</v>
      </c>
      <c r="E19321" t="s">
        <v>101</v>
      </c>
    </row>
    <row r="19322" spans="1:8" x14ac:dyDescent="0.35">
      <c r="A19322">
        <v>16012025</v>
      </c>
      <c r="B19322" t="s">
        <v>596</v>
      </c>
      <c r="C19322" t="s">
        <v>288</v>
      </c>
      <c r="D19322" t="s">
        <v>101</v>
      </c>
    </row>
    <row r="19323" spans="1:8" x14ac:dyDescent="0.35">
      <c r="A19323">
        <v>16012025</v>
      </c>
      <c r="B19323" t="s">
        <v>629</v>
      </c>
      <c r="C19323" t="s">
        <v>290</v>
      </c>
      <c r="D19323" t="s">
        <v>140</v>
      </c>
      <c r="E19323" t="s">
        <v>291</v>
      </c>
    </row>
    <row r="19324" spans="1:8" x14ac:dyDescent="0.35">
      <c r="A19324">
        <v>16012025</v>
      </c>
      <c r="B19324" t="s">
        <v>844</v>
      </c>
      <c r="C19324" t="s">
        <v>596</v>
      </c>
      <c r="D19324" t="s">
        <v>290</v>
      </c>
      <c r="E19324" t="s">
        <v>140</v>
      </c>
      <c r="F19324" t="s">
        <v>294</v>
      </c>
      <c r="G19324" t="s">
        <v>295</v>
      </c>
      <c r="H19324" t="s">
        <v>101</v>
      </c>
    </row>
    <row r="19325" spans="1:8" x14ac:dyDescent="0.35">
      <c r="A19325">
        <v>16012025</v>
      </c>
      <c r="B19325" t="s">
        <v>812</v>
      </c>
      <c r="C19325" t="s">
        <v>592</v>
      </c>
      <c r="D19325" t="s">
        <v>298</v>
      </c>
      <c r="E19325" t="s">
        <v>101</v>
      </c>
    </row>
    <row r="19326" spans="1:8" x14ac:dyDescent="0.35">
      <c r="A19326">
        <v>16012025</v>
      </c>
      <c r="B19326" t="s">
        <v>515</v>
      </c>
      <c r="C19326" t="s">
        <v>327</v>
      </c>
      <c r="D19326" t="s">
        <v>300</v>
      </c>
      <c r="E19326" t="s">
        <v>262</v>
      </c>
      <c r="F19326" t="s">
        <v>101</v>
      </c>
    </row>
    <row r="19327" spans="1:8" x14ac:dyDescent="0.35">
      <c r="A19327">
        <v>16012025</v>
      </c>
      <c r="B19327" t="s">
        <v>723</v>
      </c>
      <c r="C19327" t="s">
        <v>218</v>
      </c>
      <c r="D19327" t="s">
        <v>301</v>
      </c>
      <c r="E19327" t="s">
        <v>101</v>
      </c>
    </row>
    <row r="19328" spans="1:8" x14ac:dyDescent="0.35">
      <c r="A19328">
        <v>16012025</v>
      </c>
      <c r="B19328" t="s">
        <v>905</v>
      </c>
      <c r="C19328" t="s">
        <v>542</v>
      </c>
      <c r="D19328" t="s">
        <v>303</v>
      </c>
      <c r="E19328" t="s">
        <v>149</v>
      </c>
    </row>
    <row r="19329" spans="1:9" x14ac:dyDescent="0.35">
      <c r="A19329">
        <v>16012025</v>
      </c>
      <c r="B19329" t="s">
        <v>856</v>
      </c>
      <c r="C19329" t="s">
        <v>657</v>
      </c>
      <c r="D19329" t="s">
        <v>306</v>
      </c>
      <c r="E19329" t="s">
        <v>101</v>
      </c>
    </row>
    <row r="19330" spans="1:9" x14ac:dyDescent="0.35">
      <c r="A19330">
        <v>16012025</v>
      </c>
      <c r="B19330" t="s">
        <v>911</v>
      </c>
      <c r="C19330" t="s">
        <v>557</v>
      </c>
      <c r="D19330" t="s">
        <v>308</v>
      </c>
      <c r="E19330" t="s">
        <v>309</v>
      </c>
      <c r="F19330" t="s">
        <v>310</v>
      </c>
      <c r="G19330" t="s">
        <v>311</v>
      </c>
      <c r="H19330" t="s">
        <v>312</v>
      </c>
      <c r="I19330" t="s">
        <v>101</v>
      </c>
    </row>
    <row r="19331" spans="1:9" x14ac:dyDescent="0.35">
      <c r="A19331">
        <v>16012025</v>
      </c>
      <c r="B19331" t="s">
        <v>629</v>
      </c>
      <c r="C19331" t="s">
        <v>269</v>
      </c>
      <c r="D19331" t="s">
        <v>314</v>
      </c>
      <c r="E19331" t="s">
        <v>315</v>
      </c>
      <c r="F19331" t="s">
        <v>101</v>
      </c>
    </row>
    <row r="19332" spans="1:9" x14ac:dyDescent="0.35">
      <c r="A19332">
        <v>16012025</v>
      </c>
      <c r="B19332" t="s">
        <v>638</v>
      </c>
      <c r="C19332" t="s">
        <v>221</v>
      </c>
      <c r="D19332" t="s">
        <v>314</v>
      </c>
      <c r="E19332" t="s">
        <v>317</v>
      </c>
      <c r="F19332" t="s">
        <v>101</v>
      </c>
    </row>
    <row r="19333" spans="1:9" x14ac:dyDescent="0.35">
      <c r="A19333">
        <v>16012025</v>
      </c>
      <c r="B19333" t="s">
        <v>836</v>
      </c>
      <c r="C19333" t="s">
        <v>218</v>
      </c>
      <c r="D19333" t="s">
        <v>319</v>
      </c>
      <c r="E19333" t="s">
        <v>320</v>
      </c>
      <c r="F19333" t="s">
        <v>321</v>
      </c>
    </row>
    <row r="19334" spans="1:9" x14ac:dyDescent="0.35">
      <c r="A19334">
        <v>16012025</v>
      </c>
      <c r="B19334" t="s">
        <v>873</v>
      </c>
      <c r="C19334" t="s">
        <v>218</v>
      </c>
      <c r="D19334" t="s">
        <v>322</v>
      </c>
      <c r="E19334" t="s">
        <v>101</v>
      </c>
    </row>
    <row r="19335" spans="1:9" x14ac:dyDescent="0.35">
      <c r="A19335">
        <v>16012025</v>
      </c>
      <c r="B19335" t="s">
        <v>903</v>
      </c>
      <c r="C19335" t="s">
        <v>551</v>
      </c>
      <c r="D19335" t="s">
        <v>325</v>
      </c>
      <c r="E19335" t="s">
        <v>101</v>
      </c>
    </row>
    <row r="19336" spans="1:9" x14ac:dyDescent="0.35">
      <c r="A19336">
        <v>16012025</v>
      </c>
      <c r="B19336" t="s">
        <v>865</v>
      </c>
      <c r="C19336" t="s">
        <v>557</v>
      </c>
      <c r="D19336" t="s">
        <v>328</v>
      </c>
      <c r="E19336" t="s">
        <v>101</v>
      </c>
    </row>
    <row r="19337" spans="1:9" x14ac:dyDescent="0.35">
      <c r="A19337">
        <v>16012025</v>
      </c>
      <c r="B19337" t="s">
        <v>592</v>
      </c>
      <c r="C19337" t="s">
        <v>331</v>
      </c>
      <c r="D19337" t="s">
        <v>332</v>
      </c>
      <c r="E19337" t="s">
        <v>101</v>
      </c>
    </row>
    <row r="19338" spans="1:9" x14ac:dyDescent="0.35">
      <c r="A19338">
        <v>16012025</v>
      </c>
      <c r="B19338" t="s">
        <v>591</v>
      </c>
      <c r="C19338" t="s">
        <v>177</v>
      </c>
      <c r="D19338" t="s">
        <v>331</v>
      </c>
      <c r="E19338" t="s">
        <v>335</v>
      </c>
      <c r="F19338" t="s">
        <v>101</v>
      </c>
    </row>
    <row r="19339" spans="1:9" x14ac:dyDescent="0.35">
      <c r="A19339">
        <v>16012025</v>
      </c>
      <c r="B19339" t="s">
        <v>247</v>
      </c>
      <c r="C19339" t="s">
        <v>151</v>
      </c>
      <c r="D19339" t="s">
        <v>331</v>
      </c>
      <c r="E19339" t="s">
        <v>338</v>
      </c>
      <c r="F19339" t="s">
        <v>321</v>
      </c>
    </row>
    <row r="19340" spans="1:9" x14ac:dyDescent="0.35">
      <c r="A19340">
        <v>16012025</v>
      </c>
      <c r="B19340" t="s">
        <v>935</v>
      </c>
      <c r="C19340" t="s">
        <v>636</v>
      </c>
      <c r="D19340" t="s">
        <v>170</v>
      </c>
    </row>
    <row r="19341" spans="1:9" x14ac:dyDescent="0.35">
      <c r="A19341">
        <v>16012025</v>
      </c>
      <c r="B19341" t="s">
        <v>873</v>
      </c>
      <c r="C19341" t="s">
        <v>589</v>
      </c>
      <c r="D19341" t="s">
        <v>341</v>
      </c>
      <c r="E19341" t="s">
        <v>101</v>
      </c>
    </row>
    <row r="19342" spans="1:9" x14ac:dyDescent="0.35">
      <c r="A19342">
        <v>16012025</v>
      </c>
      <c r="B19342" t="s">
        <v>770</v>
      </c>
      <c r="C19342" t="s">
        <v>426</v>
      </c>
      <c r="D19342" t="s">
        <v>343</v>
      </c>
      <c r="E19342" t="s">
        <v>101</v>
      </c>
    </row>
    <row r="19343" spans="1:9" x14ac:dyDescent="0.35">
      <c r="A19343">
        <v>16012025</v>
      </c>
      <c r="B19343" t="s">
        <v>510</v>
      </c>
      <c r="C19343" t="s">
        <v>132</v>
      </c>
      <c r="D19343" t="s">
        <v>344</v>
      </c>
      <c r="E19343" t="s">
        <v>345</v>
      </c>
      <c r="F19343" t="s">
        <v>101</v>
      </c>
    </row>
    <row r="19344" spans="1:9" x14ac:dyDescent="0.35">
      <c r="A19344">
        <v>16012025</v>
      </c>
      <c r="B19344" t="s">
        <v>905</v>
      </c>
      <c r="C19344" t="s">
        <v>589</v>
      </c>
      <c r="D19344" t="s">
        <v>132</v>
      </c>
      <c r="E19344" t="s">
        <v>347</v>
      </c>
      <c r="F19344" t="s">
        <v>101</v>
      </c>
    </row>
    <row r="19345" spans="1:8" x14ac:dyDescent="0.35">
      <c r="A19345">
        <v>16012025</v>
      </c>
      <c r="B19345" t="s">
        <v>836</v>
      </c>
      <c r="C19345" t="s">
        <v>636</v>
      </c>
      <c r="D19345" t="s">
        <v>132</v>
      </c>
      <c r="E19345" t="s">
        <v>348</v>
      </c>
      <c r="F19345" t="s">
        <v>101</v>
      </c>
    </row>
    <row r="19346" spans="1:8" x14ac:dyDescent="0.35">
      <c r="A19346">
        <v>16012025</v>
      </c>
      <c r="B19346" t="s">
        <v>567</v>
      </c>
      <c r="C19346" t="s">
        <v>269</v>
      </c>
      <c r="D19346" t="s">
        <v>132</v>
      </c>
      <c r="E19346" t="s">
        <v>350</v>
      </c>
      <c r="F19346" t="s">
        <v>101</v>
      </c>
    </row>
    <row r="19347" spans="1:8" x14ac:dyDescent="0.35">
      <c r="A19347">
        <v>16012025</v>
      </c>
      <c r="B19347" t="s">
        <v>814</v>
      </c>
      <c r="C19347" t="s">
        <v>608</v>
      </c>
      <c r="D19347" t="s">
        <v>132</v>
      </c>
      <c r="E19347" t="s">
        <v>352</v>
      </c>
      <c r="F19347" t="s">
        <v>101</v>
      </c>
    </row>
    <row r="19348" spans="1:8" x14ac:dyDescent="0.35">
      <c r="A19348">
        <v>16012025</v>
      </c>
      <c r="B19348" t="s">
        <v>765</v>
      </c>
      <c r="C19348" t="s">
        <v>592</v>
      </c>
      <c r="D19348" t="s">
        <v>132</v>
      </c>
      <c r="E19348" t="s">
        <v>133</v>
      </c>
      <c r="F19348" t="s">
        <v>355</v>
      </c>
    </row>
    <row r="19349" spans="1:8" x14ac:dyDescent="0.35">
      <c r="A19349">
        <v>16012025</v>
      </c>
      <c r="B19349" t="s">
        <v>829</v>
      </c>
      <c r="C19349" t="s">
        <v>608</v>
      </c>
      <c r="D19349" t="s">
        <v>132</v>
      </c>
      <c r="E19349" t="s">
        <v>356</v>
      </c>
      <c r="F19349" t="s">
        <v>101</v>
      </c>
    </row>
    <row r="19350" spans="1:8" x14ac:dyDescent="0.35">
      <c r="A19350">
        <v>16012025</v>
      </c>
      <c r="B19350" t="s">
        <v>694</v>
      </c>
      <c r="C19350" t="s">
        <v>105</v>
      </c>
      <c r="D19350" t="s">
        <v>359</v>
      </c>
      <c r="E19350" t="s">
        <v>360</v>
      </c>
      <c r="F19350" t="s">
        <v>101</v>
      </c>
    </row>
    <row r="19351" spans="1:8" x14ac:dyDescent="0.35">
      <c r="A19351">
        <v>16012025</v>
      </c>
      <c r="B19351" t="s">
        <v>796</v>
      </c>
      <c r="C19351" t="s">
        <v>440</v>
      </c>
      <c r="D19351" t="s">
        <v>359</v>
      </c>
      <c r="E19351" t="s">
        <v>362</v>
      </c>
      <c r="F19351" t="s">
        <v>101</v>
      </c>
    </row>
    <row r="19352" spans="1:8" x14ac:dyDescent="0.35">
      <c r="A19352">
        <v>16012025</v>
      </c>
      <c r="B19352" t="s">
        <v>507</v>
      </c>
      <c r="C19352" t="s">
        <v>359</v>
      </c>
      <c r="D19352" t="s">
        <v>362</v>
      </c>
      <c r="E19352" t="s">
        <v>140</v>
      </c>
      <c r="F19352" t="s">
        <v>364</v>
      </c>
      <c r="G19352" t="s">
        <v>101</v>
      </c>
    </row>
    <row r="19353" spans="1:8" x14ac:dyDescent="0.35">
      <c r="A19353">
        <v>16012025</v>
      </c>
      <c r="B19353" t="s">
        <v>907</v>
      </c>
      <c r="C19353" t="s">
        <v>542</v>
      </c>
      <c r="D19353" t="s">
        <v>366</v>
      </c>
      <c r="E19353" t="s">
        <v>257</v>
      </c>
      <c r="F19353" t="s">
        <v>367</v>
      </c>
      <c r="G19353" t="s">
        <v>101</v>
      </c>
    </row>
    <row r="19354" spans="1:8" x14ac:dyDescent="0.35">
      <c r="A19354">
        <v>16012025</v>
      </c>
      <c r="B19354" t="s">
        <v>879</v>
      </c>
      <c r="C19354" t="s">
        <v>581</v>
      </c>
      <c r="D19354" t="s">
        <v>369</v>
      </c>
      <c r="E19354" t="s">
        <v>370</v>
      </c>
      <c r="F19354" t="s">
        <v>101</v>
      </c>
    </row>
    <row r="19355" spans="1:8" x14ac:dyDescent="0.35">
      <c r="A19355">
        <v>16012025</v>
      </c>
      <c r="B19355" t="s">
        <v>873</v>
      </c>
      <c r="C19355" t="s">
        <v>593</v>
      </c>
      <c r="D19355" t="s">
        <v>371</v>
      </c>
      <c r="E19355" t="s">
        <v>101</v>
      </c>
    </row>
    <row r="19356" spans="1:8" x14ac:dyDescent="0.35">
      <c r="A19356">
        <v>16012025</v>
      </c>
      <c r="B19356" t="s">
        <v>812</v>
      </c>
      <c r="C19356" t="s">
        <v>449</v>
      </c>
      <c r="D19356" t="s">
        <v>372</v>
      </c>
      <c r="E19356" t="s">
        <v>101</v>
      </c>
    </row>
    <row r="19357" spans="1:8" x14ac:dyDescent="0.35">
      <c r="A19357">
        <v>16012025</v>
      </c>
      <c r="B19357" t="s">
        <v>629</v>
      </c>
      <c r="C19357" t="s">
        <v>373</v>
      </c>
      <c r="D19357" t="s">
        <v>101</v>
      </c>
    </row>
    <row r="19358" spans="1:8" x14ac:dyDescent="0.35">
      <c r="A19358">
        <v>16012025</v>
      </c>
      <c r="B19358" t="s">
        <v>890</v>
      </c>
      <c r="C19358" t="s">
        <v>557</v>
      </c>
      <c r="D19358" t="s">
        <v>376</v>
      </c>
      <c r="E19358" t="s">
        <v>140</v>
      </c>
      <c r="F19358" t="s">
        <v>331</v>
      </c>
      <c r="G19358" t="s">
        <v>377</v>
      </c>
      <c r="H19358" t="s">
        <v>101</v>
      </c>
    </row>
    <row r="19359" spans="1:8" x14ac:dyDescent="0.35">
      <c r="A19359">
        <v>16012025</v>
      </c>
      <c r="B19359" t="s">
        <v>822</v>
      </c>
      <c r="C19359" t="s">
        <v>514</v>
      </c>
      <c r="D19359" t="s">
        <v>378</v>
      </c>
    </row>
    <row r="19360" spans="1:8" x14ac:dyDescent="0.35">
      <c r="A19360">
        <v>16012025</v>
      </c>
      <c r="B19360" t="s">
        <v>742</v>
      </c>
      <c r="C19360" t="s">
        <v>221</v>
      </c>
      <c r="D19360" t="s">
        <v>380</v>
      </c>
      <c r="E19360" t="s">
        <v>101</v>
      </c>
    </row>
    <row r="19361" spans="1:9" x14ac:dyDescent="0.35">
      <c r="A19361">
        <v>16012025</v>
      </c>
      <c r="B19361" t="s">
        <v>810</v>
      </c>
      <c r="C19361" t="s">
        <v>655</v>
      </c>
      <c r="D19361" t="s">
        <v>382</v>
      </c>
      <c r="E19361" t="s">
        <v>383</v>
      </c>
    </row>
    <row r="19362" spans="1:9" x14ac:dyDescent="0.35">
      <c r="A19362">
        <v>16012025</v>
      </c>
      <c r="B19362" t="s">
        <v>624</v>
      </c>
      <c r="C19362" t="s">
        <v>534</v>
      </c>
      <c r="D19362" t="s">
        <v>385</v>
      </c>
      <c r="E19362" t="s">
        <v>386</v>
      </c>
    </row>
    <row r="19363" spans="1:9" x14ac:dyDescent="0.35">
      <c r="A19363">
        <v>16012025</v>
      </c>
      <c r="B19363" t="s">
        <v>882</v>
      </c>
      <c r="C19363" t="s">
        <v>581</v>
      </c>
      <c r="D19363" t="s">
        <v>388</v>
      </c>
      <c r="E19363" t="s">
        <v>101</v>
      </c>
    </row>
    <row r="19364" spans="1:9" x14ac:dyDescent="0.35">
      <c r="A19364">
        <v>16012025</v>
      </c>
      <c r="B19364" t="s">
        <v>506</v>
      </c>
      <c r="C19364" t="s">
        <v>391</v>
      </c>
      <c r="D19364" t="s">
        <v>101</v>
      </c>
    </row>
    <row r="19365" spans="1:9" x14ac:dyDescent="0.35">
      <c r="A19365">
        <v>16012025</v>
      </c>
      <c r="B19365" t="s">
        <v>639</v>
      </c>
      <c r="C19365" t="s">
        <v>430</v>
      </c>
      <c r="D19365" t="s">
        <v>393</v>
      </c>
    </row>
    <row r="19366" spans="1:9" x14ac:dyDescent="0.35">
      <c r="A19366">
        <v>16012025</v>
      </c>
      <c r="B19366" t="s">
        <v>830</v>
      </c>
      <c r="C19366" t="s">
        <v>444</v>
      </c>
      <c r="D19366" t="s">
        <v>394</v>
      </c>
      <c r="E19366" t="s">
        <v>395</v>
      </c>
      <c r="F19366" t="s">
        <v>101</v>
      </c>
    </row>
    <row r="19367" spans="1:9" x14ac:dyDescent="0.35">
      <c r="A19367">
        <v>16012025</v>
      </c>
      <c r="B19367" t="s">
        <v>833</v>
      </c>
      <c r="C19367" t="s">
        <v>590</v>
      </c>
      <c r="D19367" t="s">
        <v>396</v>
      </c>
    </row>
    <row r="19368" spans="1:9" x14ac:dyDescent="0.35">
      <c r="A19368">
        <v>16012025</v>
      </c>
      <c r="B19368" t="s">
        <v>504</v>
      </c>
      <c r="C19368" t="s">
        <v>397</v>
      </c>
      <c r="D19368" t="s">
        <v>101</v>
      </c>
    </row>
    <row r="19369" spans="1:9" x14ac:dyDescent="0.35">
      <c r="A19369">
        <v>16012025</v>
      </c>
      <c r="B19369" t="s">
        <v>879</v>
      </c>
      <c r="C19369" t="s">
        <v>459</v>
      </c>
      <c r="D19369" t="s">
        <v>399</v>
      </c>
      <c r="E19369" t="s">
        <v>140</v>
      </c>
      <c r="F19369" t="s">
        <v>400</v>
      </c>
      <c r="G19369" t="s">
        <v>257</v>
      </c>
      <c r="H19369" t="s">
        <v>331</v>
      </c>
      <c r="I19369" t="s">
        <v>401</v>
      </c>
    </row>
    <row r="19370" spans="1:9" x14ac:dyDescent="0.35">
      <c r="A19370">
        <v>16012025</v>
      </c>
      <c r="B19370" t="s">
        <v>899</v>
      </c>
      <c r="C19370" t="s">
        <v>413</v>
      </c>
      <c r="D19370" t="s">
        <v>399</v>
      </c>
      <c r="E19370" t="s">
        <v>187</v>
      </c>
      <c r="F19370" t="s">
        <v>101</v>
      </c>
    </row>
    <row r="19371" spans="1:9" x14ac:dyDescent="0.35">
      <c r="A19371">
        <v>16012025</v>
      </c>
      <c r="B19371" t="s">
        <v>756</v>
      </c>
      <c r="C19371" t="s">
        <v>609</v>
      </c>
      <c r="D19371" t="s">
        <v>399</v>
      </c>
      <c r="E19371" t="s">
        <v>403</v>
      </c>
      <c r="F19371" t="s">
        <v>101</v>
      </c>
    </row>
    <row r="19372" spans="1:9" x14ac:dyDescent="0.35">
      <c r="A19372">
        <v>16012025</v>
      </c>
      <c r="B19372" t="s">
        <v>795</v>
      </c>
      <c r="C19372" t="s">
        <v>464</v>
      </c>
      <c r="D19372" t="s">
        <v>399</v>
      </c>
      <c r="E19372" t="s">
        <v>404</v>
      </c>
      <c r="F19372" t="s">
        <v>101</v>
      </c>
    </row>
    <row r="19373" spans="1:9" x14ac:dyDescent="0.35">
      <c r="A19373">
        <v>15012025</v>
      </c>
      <c r="B19373" t="s">
        <v>788</v>
      </c>
      <c r="C19373" t="s">
        <v>578</v>
      </c>
      <c r="D19373" t="s">
        <v>100</v>
      </c>
      <c r="E19373" t="s">
        <v>101</v>
      </c>
    </row>
    <row r="19374" spans="1:9" x14ac:dyDescent="0.35">
      <c r="A19374">
        <v>15012025</v>
      </c>
      <c r="B19374" t="s">
        <v>905</v>
      </c>
      <c r="C19374" t="s">
        <v>575</v>
      </c>
      <c r="D19374" t="s">
        <v>104</v>
      </c>
      <c r="E19374" t="s">
        <v>101</v>
      </c>
    </row>
    <row r="19375" spans="1:9" x14ac:dyDescent="0.35">
      <c r="A19375">
        <v>15012025</v>
      </c>
      <c r="B19375" t="s">
        <v>890</v>
      </c>
      <c r="C19375" t="s">
        <v>599</v>
      </c>
      <c r="D19375" t="s">
        <v>107</v>
      </c>
      <c r="E19375" t="s">
        <v>108</v>
      </c>
      <c r="F19375" t="s">
        <v>101</v>
      </c>
    </row>
    <row r="19376" spans="1:9" x14ac:dyDescent="0.35">
      <c r="A19376">
        <v>15012025</v>
      </c>
      <c r="B19376" t="s">
        <v>518</v>
      </c>
      <c r="C19376" t="s">
        <v>398</v>
      </c>
      <c r="D19376" t="s">
        <v>111</v>
      </c>
      <c r="E19376" t="s">
        <v>101</v>
      </c>
    </row>
    <row r="19377" spans="1:7" x14ac:dyDescent="0.35">
      <c r="A19377">
        <v>15012025</v>
      </c>
      <c r="B19377" t="s">
        <v>216</v>
      </c>
      <c r="C19377" t="s">
        <v>457</v>
      </c>
      <c r="D19377" t="s">
        <v>114</v>
      </c>
      <c r="E19377" t="s">
        <v>115</v>
      </c>
      <c r="F19377" t="s">
        <v>116</v>
      </c>
    </row>
    <row r="19378" spans="1:7" x14ac:dyDescent="0.35">
      <c r="A19378">
        <v>15012025</v>
      </c>
      <c r="B19378" t="s">
        <v>586</v>
      </c>
      <c r="C19378" t="s">
        <v>109</v>
      </c>
      <c r="D19378" t="s">
        <v>114</v>
      </c>
      <c r="E19378" t="s">
        <v>119</v>
      </c>
      <c r="F19378" t="s">
        <v>120</v>
      </c>
      <c r="G19378" t="s">
        <v>121</v>
      </c>
    </row>
    <row r="19379" spans="1:7" x14ac:dyDescent="0.35">
      <c r="A19379">
        <v>15012025</v>
      </c>
      <c r="B19379" t="s">
        <v>427</v>
      </c>
      <c r="C19379" t="s">
        <v>363</v>
      </c>
      <c r="D19379" t="s">
        <v>114</v>
      </c>
      <c r="E19379" t="s">
        <v>124</v>
      </c>
    </row>
    <row r="19380" spans="1:7" x14ac:dyDescent="0.35">
      <c r="A19380">
        <v>15012025</v>
      </c>
      <c r="B19380" t="s">
        <v>365</v>
      </c>
      <c r="C19380" t="s">
        <v>453</v>
      </c>
      <c r="D19380" t="s">
        <v>114</v>
      </c>
      <c r="E19380" t="s">
        <v>127</v>
      </c>
    </row>
    <row r="19381" spans="1:7" x14ac:dyDescent="0.35">
      <c r="A19381">
        <v>15012025</v>
      </c>
      <c r="B19381" t="s">
        <v>188</v>
      </c>
      <c r="C19381" t="s">
        <v>186</v>
      </c>
      <c r="D19381" t="s">
        <v>114</v>
      </c>
      <c r="E19381" t="s">
        <v>130</v>
      </c>
    </row>
    <row r="19382" spans="1:7" x14ac:dyDescent="0.35">
      <c r="A19382">
        <v>15012025</v>
      </c>
      <c r="B19382" t="s">
        <v>227</v>
      </c>
      <c r="C19382" t="s">
        <v>118</v>
      </c>
      <c r="D19382" t="s">
        <v>114</v>
      </c>
      <c r="E19382" t="s">
        <v>132</v>
      </c>
      <c r="F19382" t="s">
        <v>133</v>
      </c>
    </row>
    <row r="19383" spans="1:7" x14ac:dyDescent="0.35">
      <c r="A19383">
        <v>15012025</v>
      </c>
      <c r="B19383" t="s">
        <v>853</v>
      </c>
      <c r="C19383" t="s">
        <v>525</v>
      </c>
      <c r="D19383" t="s">
        <v>135</v>
      </c>
      <c r="E19383" t="s">
        <v>136</v>
      </c>
    </row>
    <row r="19384" spans="1:7" x14ac:dyDescent="0.35">
      <c r="A19384">
        <v>15012025</v>
      </c>
      <c r="B19384" t="s">
        <v>558</v>
      </c>
      <c r="C19384" t="s">
        <v>516</v>
      </c>
      <c r="D19384" t="s">
        <v>139</v>
      </c>
      <c r="E19384" t="s">
        <v>140</v>
      </c>
      <c r="F19384" t="s">
        <v>141</v>
      </c>
      <c r="G19384" t="s">
        <v>101</v>
      </c>
    </row>
    <row r="19385" spans="1:7" x14ac:dyDescent="0.35">
      <c r="A19385">
        <v>15012025</v>
      </c>
      <c r="B19385" t="s">
        <v>899</v>
      </c>
      <c r="C19385" t="s">
        <v>339</v>
      </c>
      <c r="D19385" t="s">
        <v>144</v>
      </c>
      <c r="E19385" t="s">
        <v>101</v>
      </c>
    </row>
    <row r="19386" spans="1:7" x14ac:dyDescent="0.35">
      <c r="A19386">
        <v>15012025</v>
      </c>
      <c r="B19386" t="s">
        <v>836</v>
      </c>
      <c r="C19386" t="s">
        <v>663</v>
      </c>
      <c r="D19386" t="s">
        <v>147</v>
      </c>
      <c r="E19386" t="s">
        <v>148</v>
      </c>
      <c r="F19386" t="s">
        <v>149</v>
      </c>
    </row>
    <row r="19387" spans="1:7" x14ac:dyDescent="0.35">
      <c r="A19387">
        <v>15012025</v>
      </c>
      <c r="B19387" t="s">
        <v>848</v>
      </c>
      <c r="C19387" t="s">
        <v>576</v>
      </c>
      <c r="D19387" t="s">
        <v>152</v>
      </c>
      <c r="E19387" t="s">
        <v>140</v>
      </c>
      <c r="F19387" t="s">
        <v>153</v>
      </c>
      <c r="G19387" t="s">
        <v>101</v>
      </c>
    </row>
    <row r="19388" spans="1:7" x14ac:dyDescent="0.35">
      <c r="A19388">
        <v>15012025</v>
      </c>
      <c r="B19388" t="s">
        <v>906</v>
      </c>
      <c r="C19388" t="s">
        <v>592</v>
      </c>
      <c r="D19388" t="s">
        <v>156</v>
      </c>
      <c r="E19388" t="s">
        <v>101</v>
      </c>
    </row>
    <row r="19389" spans="1:7" x14ac:dyDescent="0.35">
      <c r="A19389">
        <v>15012025</v>
      </c>
      <c r="B19389" t="s">
        <v>507</v>
      </c>
      <c r="C19389" t="s">
        <v>159</v>
      </c>
      <c r="D19389" t="s">
        <v>101</v>
      </c>
    </row>
    <row r="19390" spans="1:7" x14ac:dyDescent="0.35">
      <c r="A19390">
        <v>15012025</v>
      </c>
      <c r="B19390" t="s">
        <v>623</v>
      </c>
      <c r="C19390" t="s">
        <v>161</v>
      </c>
      <c r="D19390" t="s">
        <v>101</v>
      </c>
    </row>
    <row r="19391" spans="1:7" x14ac:dyDescent="0.35">
      <c r="A19391">
        <v>15012025</v>
      </c>
      <c r="B19391" t="s">
        <v>572</v>
      </c>
      <c r="C19391" t="s">
        <v>292</v>
      </c>
      <c r="D19391" t="s">
        <v>164</v>
      </c>
      <c r="E19391" t="s">
        <v>101</v>
      </c>
    </row>
    <row r="19392" spans="1:7" x14ac:dyDescent="0.35">
      <c r="A19392">
        <v>15012025</v>
      </c>
      <c r="B19392" t="s">
        <v>891</v>
      </c>
      <c r="C19392" t="s">
        <v>629</v>
      </c>
      <c r="D19392" t="s">
        <v>167</v>
      </c>
    </row>
    <row r="19393" spans="1:7" x14ac:dyDescent="0.35">
      <c r="A19393">
        <v>15012025</v>
      </c>
      <c r="B19393" t="s">
        <v>752</v>
      </c>
      <c r="C19393" t="s">
        <v>426</v>
      </c>
      <c r="D19393" t="s">
        <v>169</v>
      </c>
      <c r="E19393" t="s">
        <v>170</v>
      </c>
      <c r="F19393" t="s">
        <v>101</v>
      </c>
    </row>
    <row r="19394" spans="1:7" x14ac:dyDescent="0.35">
      <c r="A19394">
        <v>15012025</v>
      </c>
      <c r="B19394" t="s">
        <v>844</v>
      </c>
      <c r="C19394" t="s">
        <v>608</v>
      </c>
      <c r="D19394" t="s">
        <v>173</v>
      </c>
      <c r="E19394" t="s">
        <v>101</v>
      </c>
    </row>
    <row r="19395" spans="1:7" x14ac:dyDescent="0.35">
      <c r="A19395">
        <v>15012025</v>
      </c>
      <c r="B19395" t="s">
        <v>856</v>
      </c>
      <c r="C19395" t="s">
        <v>247</v>
      </c>
      <c r="D19395" t="s">
        <v>176</v>
      </c>
      <c r="E19395" t="s">
        <v>101</v>
      </c>
    </row>
    <row r="19396" spans="1:7" x14ac:dyDescent="0.35">
      <c r="A19396">
        <v>15012025</v>
      </c>
      <c r="B19396" t="s">
        <v>893</v>
      </c>
      <c r="C19396" t="s">
        <v>589</v>
      </c>
      <c r="D19396" t="s">
        <v>176</v>
      </c>
      <c r="E19396" t="s">
        <v>149</v>
      </c>
    </row>
    <row r="19397" spans="1:7" x14ac:dyDescent="0.35">
      <c r="A19397">
        <v>15012025</v>
      </c>
      <c r="B19397" t="s">
        <v>886</v>
      </c>
      <c r="C19397" t="s">
        <v>304</v>
      </c>
      <c r="D19397" t="s">
        <v>181</v>
      </c>
      <c r="E19397" t="s">
        <v>182</v>
      </c>
      <c r="F19397" t="s">
        <v>101</v>
      </c>
    </row>
    <row r="19398" spans="1:7" x14ac:dyDescent="0.35">
      <c r="A19398">
        <v>15012025</v>
      </c>
      <c r="B19398" t="s">
        <v>845</v>
      </c>
      <c r="C19398" t="s">
        <v>413</v>
      </c>
      <c r="D19398" t="s">
        <v>184</v>
      </c>
      <c r="E19398" t="s">
        <v>101</v>
      </c>
    </row>
    <row r="19399" spans="1:7" x14ac:dyDescent="0.35">
      <c r="A19399">
        <v>15012025</v>
      </c>
      <c r="B19399" t="s">
        <v>494</v>
      </c>
      <c r="C19399" t="s">
        <v>187</v>
      </c>
      <c r="D19399" t="s">
        <v>101</v>
      </c>
    </row>
    <row r="19400" spans="1:7" x14ac:dyDescent="0.35">
      <c r="A19400">
        <v>15012025</v>
      </c>
      <c r="B19400" t="s">
        <v>693</v>
      </c>
      <c r="C19400" t="s">
        <v>414</v>
      </c>
      <c r="D19400" t="s">
        <v>190</v>
      </c>
      <c r="E19400" t="s">
        <v>191</v>
      </c>
      <c r="F19400" t="s">
        <v>101</v>
      </c>
    </row>
    <row r="19401" spans="1:7" x14ac:dyDescent="0.35">
      <c r="A19401">
        <v>15012025</v>
      </c>
      <c r="B19401" t="s">
        <v>459</v>
      </c>
      <c r="C19401" t="s">
        <v>190</v>
      </c>
      <c r="D19401" t="s">
        <v>194</v>
      </c>
      <c r="E19401" t="s">
        <v>101</v>
      </c>
    </row>
    <row r="19402" spans="1:7" x14ac:dyDescent="0.35">
      <c r="A19402">
        <v>15012025</v>
      </c>
      <c r="B19402" t="s">
        <v>822</v>
      </c>
      <c r="C19402" t="s">
        <v>578</v>
      </c>
      <c r="D19402" t="s">
        <v>190</v>
      </c>
      <c r="E19402" t="s">
        <v>196</v>
      </c>
      <c r="F19402" t="s">
        <v>101</v>
      </c>
    </row>
    <row r="19403" spans="1:7" x14ac:dyDescent="0.35">
      <c r="A19403">
        <v>15012025</v>
      </c>
      <c r="B19403" t="s">
        <v>534</v>
      </c>
      <c r="C19403" t="s">
        <v>198</v>
      </c>
      <c r="D19403" t="s">
        <v>140</v>
      </c>
      <c r="E19403" t="s">
        <v>199</v>
      </c>
      <c r="F19403" t="s">
        <v>200</v>
      </c>
      <c r="G19403" t="s">
        <v>101</v>
      </c>
    </row>
    <row r="19404" spans="1:7" x14ac:dyDescent="0.35">
      <c r="A19404">
        <v>15012025</v>
      </c>
      <c r="B19404" t="s">
        <v>591</v>
      </c>
      <c r="C19404" t="s">
        <v>226</v>
      </c>
      <c r="D19404" t="s">
        <v>61</v>
      </c>
      <c r="E19404" t="s">
        <v>101</v>
      </c>
    </row>
    <row r="19405" spans="1:7" x14ac:dyDescent="0.35">
      <c r="A19405">
        <v>15012025</v>
      </c>
      <c r="B19405" t="s">
        <v>855</v>
      </c>
      <c r="C19405" t="s">
        <v>636</v>
      </c>
      <c r="D19405" t="s">
        <v>205</v>
      </c>
      <c r="E19405" t="s">
        <v>101</v>
      </c>
    </row>
    <row r="19406" spans="1:7" x14ac:dyDescent="0.35">
      <c r="A19406">
        <v>15012025</v>
      </c>
      <c r="B19406" t="s">
        <v>844</v>
      </c>
      <c r="C19406" t="s">
        <v>578</v>
      </c>
      <c r="D19406" t="s">
        <v>208</v>
      </c>
      <c r="E19406" t="s">
        <v>101</v>
      </c>
    </row>
    <row r="19407" spans="1:7" x14ac:dyDescent="0.35">
      <c r="A19407">
        <v>15012025</v>
      </c>
      <c r="B19407" t="s">
        <v>865</v>
      </c>
      <c r="C19407" t="s">
        <v>578</v>
      </c>
      <c r="D19407" t="s">
        <v>210</v>
      </c>
      <c r="E19407" t="s">
        <v>211</v>
      </c>
      <c r="F19407" t="s">
        <v>101</v>
      </c>
    </row>
    <row r="19408" spans="1:7" x14ac:dyDescent="0.35">
      <c r="A19408">
        <v>15012025</v>
      </c>
      <c r="B19408" t="s">
        <v>591</v>
      </c>
      <c r="C19408" t="s">
        <v>122</v>
      </c>
      <c r="D19408" t="s">
        <v>214</v>
      </c>
      <c r="E19408" t="s">
        <v>215</v>
      </c>
      <c r="F19408" t="s">
        <v>101</v>
      </c>
    </row>
    <row r="19409" spans="1:7" x14ac:dyDescent="0.35">
      <c r="A19409">
        <v>15012025</v>
      </c>
      <c r="B19409" t="s">
        <v>905</v>
      </c>
      <c r="C19409" t="s">
        <v>451</v>
      </c>
      <c r="D19409" t="s">
        <v>217</v>
      </c>
      <c r="E19409" t="s">
        <v>101</v>
      </c>
    </row>
    <row r="19410" spans="1:7" x14ac:dyDescent="0.35">
      <c r="A19410">
        <v>15012025</v>
      </c>
      <c r="B19410" t="s">
        <v>778</v>
      </c>
      <c r="C19410" t="s">
        <v>419</v>
      </c>
      <c r="D19410" t="s">
        <v>220</v>
      </c>
      <c r="E19410" t="s">
        <v>101</v>
      </c>
    </row>
    <row r="19411" spans="1:7" x14ac:dyDescent="0.35">
      <c r="A19411">
        <v>15012025</v>
      </c>
      <c r="B19411" t="s">
        <v>849</v>
      </c>
      <c r="C19411" t="s">
        <v>507</v>
      </c>
      <c r="D19411" t="s">
        <v>222</v>
      </c>
    </row>
    <row r="19412" spans="1:7" x14ac:dyDescent="0.35">
      <c r="A19412">
        <v>15012025</v>
      </c>
      <c r="B19412" t="s">
        <v>844</v>
      </c>
      <c r="C19412" t="s">
        <v>496</v>
      </c>
      <c r="D19412" t="s">
        <v>223</v>
      </c>
    </row>
    <row r="19413" spans="1:7" x14ac:dyDescent="0.35">
      <c r="A19413">
        <v>15012025</v>
      </c>
      <c r="B19413" t="s">
        <v>856</v>
      </c>
      <c r="C19413" t="s">
        <v>498</v>
      </c>
      <c r="D19413" t="s">
        <v>225</v>
      </c>
      <c r="E19413" t="s">
        <v>101</v>
      </c>
    </row>
    <row r="19414" spans="1:7" x14ac:dyDescent="0.35">
      <c r="A19414">
        <v>15012025</v>
      </c>
      <c r="B19414" t="s">
        <v>768</v>
      </c>
      <c r="C19414" t="s">
        <v>460</v>
      </c>
      <c r="D19414" t="s">
        <v>225</v>
      </c>
      <c r="E19414" t="s">
        <v>228</v>
      </c>
      <c r="F19414" t="s">
        <v>229</v>
      </c>
    </row>
    <row r="19415" spans="1:7" x14ac:dyDescent="0.35">
      <c r="A19415">
        <v>15012025</v>
      </c>
      <c r="B19415" t="s">
        <v>872</v>
      </c>
      <c r="C19415" t="s">
        <v>504</v>
      </c>
      <c r="D19415" t="s">
        <v>232</v>
      </c>
      <c r="E19415" t="s">
        <v>101</v>
      </c>
    </row>
    <row r="19416" spans="1:7" x14ac:dyDescent="0.35">
      <c r="A19416">
        <v>15012025</v>
      </c>
      <c r="B19416" t="s">
        <v>825</v>
      </c>
      <c r="C19416" t="s">
        <v>451</v>
      </c>
      <c r="D19416" t="s">
        <v>235</v>
      </c>
      <c r="E19416" t="s">
        <v>236</v>
      </c>
      <c r="F19416" t="s">
        <v>101</v>
      </c>
    </row>
    <row r="19417" spans="1:7" x14ac:dyDescent="0.35">
      <c r="A19417">
        <v>15012025</v>
      </c>
      <c r="B19417" t="s">
        <v>504</v>
      </c>
      <c r="C19417" t="s">
        <v>263</v>
      </c>
      <c r="D19417" t="s">
        <v>235</v>
      </c>
      <c r="E19417" t="s">
        <v>239</v>
      </c>
      <c r="F19417" t="s">
        <v>149</v>
      </c>
    </row>
    <row r="19418" spans="1:7" x14ac:dyDescent="0.35">
      <c r="A19418">
        <v>15012025</v>
      </c>
      <c r="B19418" t="s">
        <v>928</v>
      </c>
      <c r="C19418" t="s">
        <v>644</v>
      </c>
      <c r="D19418" t="s">
        <v>235</v>
      </c>
      <c r="E19418" t="s">
        <v>241</v>
      </c>
      <c r="F19418" t="s">
        <v>101</v>
      </c>
    </row>
    <row r="19419" spans="1:7" x14ac:dyDescent="0.35">
      <c r="A19419">
        <v>15012025</v>
      </c>
      <c r="B19419" t="s">
        <v>872</v>
      </c>
      <c r="C19419" t="s">
        <v>501</v>
      </c>
      <c r="D19419" t="s">
        <v>243</v>
      </c>
      <c r="E19419" t="s">
        <v>101</v>
      </c>
    </row>
    <row r="19420" spans="1:7" x14ac:dyDescent="0.35">
      <c r="A19420">
        <v>15012025</v>
      </c>
      <c r="B19420" t="s">
        <v>856</v>
      </c>
      <c r="C19420" t="s">
        <v>419</v>
      </c>
      <c r="D19420" t="s">
        <v>245</v>
      </c>
      <c r="E19420" t="s">
        <v>246</v>
      </c>
    </row>
    <row r="19421" spans="1:7" x14ac:dyDescent="0.35">
      <c r="A19421">
        <v>15012025</v>
      </c>
      <c r="B19421" t="s">
        <v>867</v>
      </c>
      <c r="C19421" t="s">
        <v>573</v>
      </c>
      <c r="D19421" t="s">
        <v>245</v>
      </c>
      <c r="E19421" t="s">
        <v>249</v>
      </c>
    </row>
    <row r="19422" spans="1:7" x14ac:dyDescent="0.35">
      <c r="A19422">
        <v>15012025</v>
      </c>
      <c r="B19422" t="s">
        <v>783</v>
      </c>
      <c r="C19422" t="s">
        <v>157</v>
      </c>
      <c r="D19422" t="s">
        <v>252</v>
      </c>
      <c r="E19422" t="s">
        <v>101</v>
      </c>
    </row>
    <row r="19423" spans="1:7" x14ac:dyDescent="0.35">
      <c r="A19423">
        <v>15012025</v>
      </c>
      <c r="B19423" t="s">
        <v>750</v>
      </c>
      <c r="C19423" t="s">
        <v>549</v>
      </c>
      <c r="D19423" t="s">
        <v>254</v>
      </c>
    </row>
    <row r="19424" spans="1:7" x14ac:dyDescent="0.35">
      <c r="A19424">
        <v>15012025</v>
      </c>
      <c r="B19424" t="s">
        <v>860</v>
      </c>
      <c r="C19424" t="s">
        <v>494</v>
      </c>
      <c r="D19424" t="s">
        <v>256</v>
      </c>
      <c r="E19424" t="s">
        <v>257</v>
      </c>
      <c r="F19424" t="s">
        <v>236</v>
      </c>
      <c r="G19424" t="s">
        <v>101</v>
      </c>
    </row>
    <row r="19425" spans="1:6" x14ac:dyDescent="0.35">
      <c r="A19425">
        <v>15012025</v>
      </c>
      <c r="B19425" t="s">
        <v>849</v>
      </c>
      <c r="C19425" t="s">
        <v>536</v>
      </c>
      <c r="D19425" t="s">
        <v>260</v>
      </c>
      <c r="E19425" t="s">
        <v>136</v>
      </c>
      <c r="F19425" t="s">
        <v>101</v>
      </c>
    </row>
    <row r="19426" spans="1:6" x14ac:dyDescent="0.35">
      <c r="A19426">
        <v>15012025</v>
      </c>
      <c r="B19426" t="s">
        <v>557</v>
      </c>
      <c r="C19426" t="s">
        <v>261</v>
      </c>
      <c r="D19426" t="s">
        <v>262</v>
      </c>
      <c r="E19426" t="s">
        <v>101</v>
      </c>
    </row>
    <row r="19427" spans="1:6" x14ac:dyDescent="0.35">
      <c r="A19427">
        <v>15012025</v>
      </c>
      <c r="B19427" t="s">
        <v>724</v>
      </c>
      <c r="C19427" t="s">
        <v>264</v>
      </c>
      <c r="D19427" t="s">
        <v>101</v>
      </c>
    </row>
    <row r="19428" spans="1:6" x14ac:dyDescent="0.35">
      <c r="A19428">
        <v>15012025</v>
      </c>
      <c r="B19428" t="s">
        <v>560</v>
      </c>
      <c r="C19428" t="s">
        <v>264</v>
      </c>
      <c r="D19428" t="s">
        <v>149</v>
      </c>
    </row>
    <row r="19429" spans="1:6" x14ac:dyDescent="0.35">
      <c r="A19429">
        <v>15012025</v>
      </c>
      <c r="B19429" t="s">
        <v>843</v>
      </c>
      <c r="C19429" t="s">
        <v>557</v>
      </c>
      <c r="D19429" t="s">
        <v>265</v>
      </c>
      <c r="E19429" t="s">
        <v>101</v>
      </c>
      <c r="F19429" t="s">
        <v>266</v>
      </c>
    </row>
    <row r="19430" spans="1:6" x14ac:dyDescent="0.35">
      <c r="A19430">
        <v>15012025</v>
      </c>
      <c r="B19430" t="s">
        <v>514</v>
      </c>
      <c r="C19430" t="s">
        <v>267</v>
      </c>
      <c r="D19430" t="s">
        <v>101</v>
      </c>
    </row>
    <row r="19431" spans="1:6" x14ac:dyDescent="0.35">
      <c r="A19431">
        <v>15012025</v>
      </c>
      <c r="B19431" t="s">
        <v>810</v>
      </c>
      <c r="C19431" t="s">
        <v>444</v>
      </c>
      <c r="D19431" t="s">
        <v>268</v>
      </c>
    </row>
    <row r="19432" spans="1:6" x14ac:dyDescent="0.35">
      <c r="A19432">
        <v>15012025</v>
      </c>
      <c r="B19432" t="s">
        <v>579</v>
      </c>
      <c r="C19432" t="s">
        <v>270</v>
      </c>
      <c r="D19432" t="s">
        <v>271</v>
      </c>
      <c r="E19432" t="s">
        <v>101</v>
      </c>
    </row>
    <row r="19433" spans="1:6" x14ac:dyDescent="0.35">
      <c r="A19433">
        <v>15012025</v>
      </c>
      <c r="B19433" t="s">
        <v>854</v>
      </c>
      <c r="C19433" t="s">
        <v>565</v>
      </c>
      <c r="D19433" t="s">
        <v>274</v>
      </c>
      <c r="E19433" t="s">
        <v>101</v>
      </c>
    </row>
    <row r="19434" spans="1:6" x14ac:dyDescent="0.35">
      <c r="A19434">
        <v>15012025</v>
      </c>
      <c r="B19434" t="s">
        <v>846</v>
      </c>
      <c r="C19434" t="s">
        <v>498</v>
      </c>
      <c r="D19434" t="s">
        <v>277</v>
      </c>
      <c r="E19434" t="s">
        <v>101</v>
      </c>
    </row>
    <row r="19435" spans="1:6" x14ac:dyDescent="0.35">
      <c r="A19435">
        <v>15012025</v>
      </c>
      <c r="B19435" t="s">
        <v>851</v>
      </c>
      <c r="C19435" t="s">
        <v>339</v>
      </c>
      <c r="D19435" t="s">
        <v>279</v>
      </c>
      <c r="E19435" t="s">
        <v>140</v>
      </c>
      <c r="F19435" t="s">
        <v>280</v>
      </c>
    </row>
    <row r="19436" spans="1:6" x14ac:dyDescent="0.35">
      <c r="A19436">
        <v>15012025</v>
      </c>
      <c r="B19436" t="s">
        <v>796</v>
      </c>
      <c r="C19436" t="s">
        <v>218</v>
      </c>
      <c r="D19436" t="s">
        <v>281</v>
      </c>
    </row>
    <row r="19437" spans="1:6" x14ac:dyDescent="0.35">
      <c r="A19437">
        <v>15012025</v>
      </c>
      <c r="B19437" t="s">
        <v>850</v>
      </c>
      <c r="C19437" t="s">
        <v>525</v>
      </c>
      <c r="D19437" t="s">
        <v>284</v>
      </c>
      <c r="E19437" t="s">
        <v>101</v>
      </c>
    </row>
    <row r="19438" spans="1:6" x14ac:dyDescent="0.35">
      <c r="A19438">
        <v>15012025</v>
      </c>
      <c r="B19438" t="s">
        <v>887</v>
      </c>
      <c r="C19438" t="s">
        <v>608</v>
      </c>
      <c r="D19438" t="s">
        <v>287</v>
      </c>
      <c r="E19438" t="s">
        <v>101</v>
      </c>
    </row>
    <row r="19439" spans="1:6" x14ac:dyDescent="0.35">
      <c r="A19439">
        <v>15012025</v>
      </c>
      <c r="B19439" t="s">
        <v>514</v>
      </c>
      <c r="C19439" t="s">
        <v>288</v>
      </c>
      <c r="D19439" t="s">
        <v>101</v>
      </c>
    </row>
    <row r="19440" spans="1:6" x14ac:dyDescent="0.35">
      <c r="A19440">
        <v>15012025</v>
      </c>
      <c r="B19440" t="s">
        <v>742</v>
      </c>
      <c r="C19440" t="s">
        <v>290</v>
      </c>
      <c r="D19440" t="s">
        <v>140</v>
      </c>
      <c r="E19440" t="s">
        <v>291</v>
      </c>
    </row>
    <row r="19441" spans="1:9" x14ac:dyDescent="0.35">
      <c r="A19441">
        <v>15012025</v>
      </c>
      <c r="B19441" t="s">
        <v>856</v>
      </c>
      <c r="C19441" t="s">
        <v>596</v>
      </c>
      <c r="D19441" t="s">
        <v>290</v>
      </c>
      <c r="E19441" t="s">
        <v>140</v>
      </c>
      <c r="F19441" t="s">
        <v>294</v>
      </c>
      <c r="G19441" t="s">
        <v>295</v>
      </c>
      <c r="H19441" t="s">
        <v>101</v>
      </c>
    </row>
    <row r="19442" spans="1:9" x14ac:dyDescent="0.35">
      <c r="A19442">
        <v>15012025</v>
      </c>
      <c r="B19442" t="s">
        <v>916</v>
      </c>
      <c r="C19442" t="s">
        <v>499</v>
      </c>
      <c r="D19442" t="s">
        <v>298</v>
      </c>
      <c r="E19442" t="s">
        <v>101</v>
      </c>
    </row>
    <row r="19443" spans="1:9" x14ac:dyDescent="0.35">
      <c r="A19443">
        <v>15012025</v>
      </c>
      <c r="B19443" t="s">
        <v>137</v>
      </c>
      <c r="C19443" t="s">
        <v>327</v>
      </c>
      <c r="D19443" t="s">
        <v>300</v>
      </c>
      <c r="E19443" t="s">
        <v>262</v>
      </c>
      <c r="F19443" t="s">
        <v>101</v>
      </c>
    </row>
    <row r="19444" spans="1:9" x14ac:dyDescent="0.35">
      <c r="A19444">
        <v>15012025</v>
      </c>
      <c r="B19444" t="s">
        <v>886</v>
      </c>
      <c r="C19444" t="s">
        <v>534</v>
      </c>
      <c r="D19444" t="s">
        <v>301</v>
      </c>
      <c r="E19444" t="s">
        <v>101</v>
      </c>
    </row>
    <row r="19445" spans="1:9" x14ac:dyDescent="0.35">
      <c r="A19445">
        <v>15012025</v>
      </c>
      <c r="B19445" t="s">
        <v>884</v>
      </c>
      <c r="C19445" t="s">
        <v>137</v>
      </c>
      <c r="D19445" t="s">
        <v>303</v>
      </c>
      <c r="E19445" t="s">
        <v>149</v>
      </c>
    </row>
    <row r="19446" spans="1:9" x14ac:dyDescent="0.35">
      <c r="A19446">
        <v>15012025</v>
      </c>
      <c r="B19446" t="s">
        <v>852</v>
      </c>
      <c r="C19446" t="s">
        <v>589</v>
      </c>
      <c r="D19446" t="s">
        <v>306</v>
      </c>
      <c r="E19446" t="s">
        <v>101</v>
      </c>
    </row>
    <row r="19447" spans="1:9" x14ac:dyDescent="0.35">
      <c r="A19447">
        <v>15012025</v>
      </c>
      <c r="B19447" t="s">
        <v>865</v>
      </c>
      <c r="C19447" t="s">
        <v>479</v>
      </c>
      <c r="D19447" t="s">
        <v>308</v>
      </c>
      <c r="E19447" t="s">
        <v>309</v>
      </c>
      <c r="F19447" t="s">
        <v>310</v>
      </c>
      <c r="G19447" t="s">
        <v>311</v>
      </c>
      <c r="H19447" t="s">
        <v>312</v>
      </c>
      <c r="I19447" t="s">
        <v>101</v>
      </c>
    </row>
    <row r="19448" spans="1:9" x14ac:dyDescent="0.35">
      <c r="A19448">
        <v>15012025</v>
      </c>
      <c r="B19448" t="s">
        <v>560</v>
      </c>
      <c r="C19448" t="s">
        <v>450</v>
      </c>
      <c r="D19448" t="s">
        <v>314</v>
      </c>
      <c r="E19448" t="s">
        <v>315</v>
      </c>
      <c r="F19448" t="s">
        <v>101</v>
      </c>
    </row>
    <row r="19449" spans="1:9" x14ac:dyDescent="0.35">
      <c r="A19449">
        <v>15012025</v>
      </c>
      <c r="B19449" t="s">
        <v>783</v>
      </c>
      <c r="C19449" t="s">
        <v>550</v>
      </c>
      <c r="D19449" t="s">
        <v>314</v>
      </c>
      <c r="E19449" t="s">
        <v>317</v>
      </c>
      <c r="F19449" t="s">
        <v>101</v>
      </c>
    </row>
    <row r="19450" spans="1:9" x14ac:dyDescent="0.35">
      <c r="A19450">
        <v>15012025</v>
      </c>
      <c r="B19450" t="s">
        <v>796</v>
      </c>
      <c r="C19450" t="s">
        <v>514</v>
      </c>
      <c r="D19450" t="s">
        <v>319</v>
      </c>
      <c r="E19450" t="s">
        <v>320</v>
      </c>
      <c r="F19450" t="s">
        <v>321</v>
      </c>
    </row>
    <row r="19451" spans="1:9" x14ac:dyDescent="0.35">
      <c r="A19451">
        <v>15012025</v>
      </c>
      <c r="B19451" t="s">
        <v>844</v>
      </c>
      <c r="C19451" t="s">
        <v>418</v>
      </c>
      <c r="D19451" t="s">
        <v>322</v>
      </c>
      <c r="E19451" t="s">
        <v>101</v>
      </c>
    </row>
    <row r="19452" spans="1:9" x14ac:dyDescent="0.35">
      <c r="A19452">
        <v>15012025</v>
      </c>
      <c r="B19452" t="s">
        <v>851</v>
      </c>
      <c r="C19452" t="s">
        <v>573</v>
      </c>
      <c r="D19452" t="s">
        <v>325</v>
      </c>
      <c r="E19452" t="s">
        <v>101</v>
      </c>
    </row>
    <row r="19453" spans="1:9" x14ac:dyDescent="0.35">
      <c r="A19453">
        <v>15012025</v>
      </c>
      <c r="B19453" t="s">
        <v>882</v>
      </c>
      <c r="C19453" t="s">
        <v>137</v>
      </c>
      <c r="D19453" t="s">
        <v>328</v>
      </c>
      <c r="E19453" t="s">
        <v>101</v>
      </c>
    </row>
    <row r="19454" spans="1:9" x14ac:dyDescent="0.35">
      <c r="A19454">
        <v>15012025</v>
      </c>
      <c r="B19454" t="s">
        <v>576</v>
      </c>
      <c r="C19454" t="s">
        <v>331</v>
      </c>
      <c r="D19454" t="s">
        <v>332</v>
      </c>
      <c r="E19454" t="s">
        <v>101</v>
      </c>
    </row>
    <row r="19455" spans="1:9" x14ac:dyDescent="0.35">
      <c r="A19455">
        <v>15012025</v>
      </c>
      <c r="B19455" t="s">
        <v>339</v>
      </c>
      <c r="C19455" t="s">
        <v>446</v>
      </c>
      <c r="D19455" t="s">
        <v>331</v>
      </c>
      <c r="E19455" t="s">
        <v>335</v>
      </c>
      <c r="F19455" t="s">
        <v>101</v>
      </c>
    </row>
    <row r="19456" spans="1:9" x14ac:dyDescent="0.35">
      <c r="A19456">
        <v>15012025</v>
      </c>
      <c r="B19456" t="s">
        <v>285</v>
      </c>
      <c r="C19456" t="s">
        <v>146</v>
      </c>
      <c r="D19456" t="s">
        <v>331</v>
      </c>
      <c r="E19456" t="s">
        <v>338</v>
      </c>
      <c r="F19456" t="s">
        <v>321</v>
      </c>
    </row>
    <row r="19457" spans="1:7" x14ac:dyDescent="0.35">
      <c r="A19457">
        <v>15012025</v>
      </c>
      <c r="B19457" t="s">
        <v>932</v>
      </c>
      <c r="C19457" t="s">
        <v>609</v>
      </c>
      <c r="D19457" t="s">
        <v>170</v>
      </c>
    </row>
    <row r="19458" spans="1:7" x14ac:dyDescent="0.35">
      <c r="A19458">
        <v>15012025</v>
      </c>
      <c r="B19458" t="s">
        <v>878</v>
      </c>
      <c r="C19458" t="s">
        <v>218</v>
      </c>
      <c r="D19458" t="s">
        <v>341</v>
      </c>
      <c r="E19458" t="s">
        <v>101</v>
      </c>
    </row>
    <row r="19459" spans="1:7" x14ac:dyDescent="0.35">
      <c r="A19459">
        <v>15012025</v>
      </c>
      <c r="B19459" t="s">
        <v>783</v>
      </c>
      <c r="C19459" t="s">
        <v>221</v>
      </c>
      <c r="D19459" t="s">
        <v>343</v>
      </c>
      <c r="E19459" t="s">
        <v>101</v>
      </c>
    </row>
    <row r="19460" spans="1:7" x14ac:dyDescent="0.35">
      <c r="A19460">
        <v>15012025</v>
      </c>
      <c r="B19460" t="s">
        <v>534</v>
      </c>
      <c r="C19460" t="s">
        <v>132</v>
      </c>
      <c r="D19460" t="s">
        <v>344</v>
      </c>
      <c r="E19460" t="s">
        <v>345</v>
      </c>
      <c r="F19460" t="s">
        <v>101</v>
      </c>
    </row>
    <row r="19461" spans="1:7" x14ac:dyDescent="0.35">
      <c r="A19461">
        <v>15012025</v>
      </c>
      <c r="B19461" t="s">
        <v>796</v>
      </c>
      <c r="C19461" t="s">
        <v>494</v>
      </c>
      <c r="D19461" t="s">
        <v>132</v>
      </c>
      <c r="E19461" t="s">
        <v>347</v>
      </c>
      <c r="F19461" t="s">
        <v>101</v>
      </c>
    </row>
    <row r="19462" spans="1:7" x14ac:dyDescent="0.35">
      <c r="A19462">
        <v>15012025</v>
      </c>
      <c r="B19462" t="s">
        <v>865</v>
      </c>
      <c r="C19462" t="s">
        <v>639</v>
      </c>
      <c r="D19462" t="s">
        <v>132</v>
      </c>
      <c r="E19462" t="s">
        <v>348</v>
      </c>
      <c r="F19462" t="s">
        <v>101</v>
      </c>
    </row>
    <row r="19463" spans="1:7" x14ac:dyDescent="0.35">
      <c r="A19463">
        <v>15012025</v>
      </c>
      <c r="B19463" t="s">
        <v>518</v>
      </c>
      <c r="C19463" t="s">
        <v>541</v>
      </c>
      <c r="D19463" t="s">
        <v>132</v>
      </c>
      <c r="E19463" t="s">
        <v>350</v>
      </c>
      <c r="F19463" t="s">
        <v>101</v>
      </c>
    </row>
    <row r="19464" spans="1:7" x14ac:dyDescent="0.35">
      <c r="A19464">
        <v>15012025</v>
      </c>
      <c r="B19464" t="s">
        <v>866</v>
      </c>
      <c r="C19464" t="s">
        <v>437</v>
      </c>
      <c r="D19464" t="s">
        <v>132</v>
      </c>
      <c r="E19464" t="s">
        <v>352</v>
      </c>
      <c r="F19464" t="s">
        <v>101</v>
      </c>
    </row>
    <row r="19465" spans="1:7" x14ac:dyDescent="0.35">
      <c r="A19465">
        <v>15012025</v>
      </c>
      <c r="B19465" t="s">
        <v>879</v>
      </c>
      <c r="C19465" t="s">
        <v>552</v>
      </c>
      <c r="D19465" t="s">
        <v>132</v>
      </c>
      <c r="E19465" t="s">
        <v>133</v>
      </c>
      <c r="F19465" t="s">
        <v>355</v>
      </c>
    </row>
    <row r="19466" spans="1:7" x14ac:dyDescent="0.35">
      <c r="A19466">
        <v>15012025</v>
      </c>
      <c r="B19466" t="s">
        <v>858</v>
      </c>
      <c r="C19466" t="s">
        <v>520</v>
      </c>
      <c r="D19466" t="s">
        <v>132</v>
      </c>
      <c r="E19466" t="s">
        <v>356</v>
      </c>
      <c r="F19466" t="s">
        <v>101</v>
      </c>
    </row>
    <row r="19467" spans="1:7" x14ac:dyDescent="0.35">
      <c r="A19467">
        <v>15012025</v>
      </c>
      <c r="B19467" t="s">
        <v>591</v>
      </c>
      <c r="C19467" t="s">
        <v>318</v>
      </c>
      <c r="D19467" t="s">
        <v>359</v>
      </c>
      <c r="E19467" t="s">
        <v>360</v>
      </c>
      <c r="F19467" t="s">
        <v>101</v>
      </c>
    </row>
    <row r="19468" spans="1:7" x14ac:dyDescent="0.35">
      <c r="A19468">
        <v>15012025</v>
      </c>
      <c r="B19468" t="s">
        <v>865</v>
      </c>
      <c r="C19468" t="s">
        <v>573</v>
      </c>
      <c r="D19468" t="s">
        <v>359</v>
      </c>
      <c r="E19468" t="s">
        <v>362</v>
      </c>
      <c r="F19468" t="s">
        <v>101</v>
      </c>
    </row>
    <row r="19469" spans="1:7" x14ac:dyDescent="0.35">
      <c r="A19469">
        <v>15012025</v>
      </c>
      <c r="B19469" t="s">
        <v>507</v>
      </c>
      <c r="C19469" t="s">
        <v>359</v>
      </c>
      <c r="D19469" t="s">
        <v>362</v>
      </c>
      <c r="E19469" t="s">
        <v>140</v>
      </c>
      <c r="F19469" t="s">
        <v>364</v>
      </c>
      <c r="G19469" t="s">
        <v>101</v>
      </c>
    </row>
    <row r="19470" spans="1:7" x14ac:dyDescent="0.35">
      <c r="A19470">
        <v>15012025</v>
      </c>
      <c r="B19470" t="s">
        <v>901</v>
      </c>
      <c r="C19470" t="s">
        <v>137</v>
      </c>
      <c r="D19470" t="s">
        <v>366</v>
      </c>
      <c r="E19470" t="s">
        <v>257</v>
      </c>
      <c r="F19470" t="s">
        <v>367</v>
      </c>
      <c r="G19470" t="s">
        <v>101</v>
      </c>
    </row>
    <row r="19471" spans="1:7" x14ac:dyDescent="0.35">
      <c r="A19471">
        <v>15012025</v>
      </c>
      <c r="B19471" t="s">
        <v>851</v>
      </c>
      <c r="C19471" t="s">
        <v>609</v>
      </c>
      <c r="D19471" t="s">
        <v>369</v>
      </c>
      <c r="E19471" t="s">
        <v>370</v>
      </c>
      <c r="F19471" t="s">
        <v>101</v>
      </c>
    </row>
    <row r="19472" spans="1:7" x14ac:dyDescent="0.35">
      <c r="A19472">
        <v>15012025</v>
      </c>
      <c r="B19472" t="s">
        <v>882</v>
      </c>
      <c r="C19472" t="s">
        <v>444</v>
      </c>
      <c r="D19472" t="s">
        <v>371</v>
      </c>
      <c r="E19472" t="s">
        <v>101</v>
      </c>
    </row>
    <row r="19473" spans="1:9" x14ac:dyDescent="0.35">
      <c r="A19473">
        <v>15012025</v>
      </c>
      <c r="B19473" t="s">
        <v>849</v>
      </c>
      <c r="C19473" t="s">
        <v>536</v>
      </c>
      <c r="D19473" t="s">
        <v>372</v>
      </c>
      <c r="E19473" t="s">
        <v>101</v>
      </c>
    </row>
    <row r="19474" spans="1:9" x14ac:dyDescent="0.35">
      <c r="A19474">
        <v>15012025</v>
      </c>
      <c r="B19474" t="s">
        <v>700</v>
      </c>
      <c r="C19474" t="s">
        <v>373</v>
      </c>
      <c r="D19474" t="s">
        <v>101</v>
      </c>
    </row>
    <row r="19475" spans="1:9" x14ac:dyDescent="0.35">
      <c r="A19475">
        <v>15012025</v>
      </c>
      <c r="B19475" t="s">
        <v>885</v>
      </c>
      <c r="C19475" t="s">
        <v>477</v>
      </c>
      <c r="D19475" t="s">
        <v>376</v>
      </c>
      <c r="E19475" t="s">
        <v>140</v>
      </c>
      <c r="F19475" t="s">
        <v>331</v>
      </c>
      <c r="G19475" t="s">
        <v>377</v>
      </c>
      <c r="H19475" t="s">
        <v>101</v>
      </c>
    </row>
    <row r="19476" spans="1:9" x14ac:dyDescent="0.35">
      <c r="A19476">
        <v>15012025</v>
      </c>
      <c r="B19476" t="s">
        <v>874</v>
      </c>
      <c r="C19476" t="s">
        <v>339</v>
      </c>
      <c r="D19476" t="s">
        <v>378</v>
      </c>
    </row>
    <row r="19477" spans="1:9" x14ac:dyDescent="0.35">
      <c r="A19477">
        <v>15012025</v>
      </c>
      <c r="B19477" t="s">
        <v>664</v>
      </c>
      <c r="C19477" t="s">
        <v>422</v>
      </c>
      <c r="D19477" t="s">
        <v>380</v>
      </c>
      <c r="E19477" t="s">
        <v>101</v>
      </c>
    </row>
    <row r="19478" spans="1:9" x14ac:dyDescent="0.35">
      <c r="A19478">
        <v>15012025</v>
      </c>
      <c r="B19478" t="s">
        <v>865</v>
      </c>
      <c r="C19478" t="s">
        <v>520</v>
      </c>
      <c r="D19478" t="s">
        <v>382</v>
      </c>
      <c r="E19478" t="s">
        <v>383</v>
      </c>
    </row>
    <row r="19479" spans="1:9" x14ac:dyDescent="0.35">
      <c r="A19479">
        <v>15012025</v>
      </c>
      <c r="B19479" t="s">
        <v>858</v>
      </c>
      <c r="C19479" t="s">
        <v>473</v>
      </c>
      <c r="D19479" t="s">
        <v>385</v>
      </c>
      <c r="E19479" t="s">
        <v>386</v>
      </c>
    </row>
    <row r="19480" spans="1:9" x14ac:dyDescent="0.35">
      <c r="A19480">
        <v>15012025</v>
      </c>
      <c r="B19480" t="s">
        <v>893</v>
      </c>
      <c r="C19480" t="s">
        <v>477</v>
      </c>
      <c r="D19480" t="s">
        <v>388</v>
      </c>
      <c r="E19480" t="s">
        <v>101</v>
      </c>
    </row>
    <row r="19481" spans="1:9" x14ac:dyDescent="0.35">
      <c r="A19481">
        <v>15012025</v>
      </c>
      <c r="B19481" t="s">
        <v>99</v>
      </c>
      <c r="C19481" t="s">
        <v>391</v>
      </c>
      <c r="D19481" t="s">
        <v>101</v>
      </c>
    </row>
    <row r="19482" spans="1:9" x14ac:dyDescent="0.35">
      <c r="A19482">
        <v>15012025</v>
      </c>
      <c r="B19482" t="s">
        <v>629</v>
      </c>
      <c r="C19482" t="s">
        <v>285</v>
      </c>
      <c r="D19482" t="s">
        <v>393</v>
      </c>
    </row>
    <row r="19483" spans="1:9" x14ac:dyDescent="0.35">
      <c r="A19483">
        <v>15012025</v>
      </c>
      <c r="B19483" t="s">
        <v>856</v>
      </c>
      <c r="C19483" t="s">
        <v>454</v>
      </c>
      <c r="D19483" t="s">
        <v>394</v>
      </c>
      <c r="E19483" t="s">
        <v>395</v>
      </c>
      <c r="F19483" t="s">
        <v>101</v>
      </c>
    </row>
    <row r="19484" spans="1:9" x14ac:dyDescent="0.35">
      <c r="A19484">
        <v>15012025</v>
      </c>
      <c r="B19484" t="s">
        <v>916</v>
      </c>
      <c r="C19484" t="s">
        <v>593</v>
      </c>
      <c r="D19484" t="s">
        <v>396</v>
      </c>
    </row>
    <row r="19485" spans="1:9" x14ac:dyDescent="0.35">
      <c r="A19485">
        <v>15012025</v>
      </c>
      <c r="B19485" t="s">
        <v>474</v>
      </c>
      <c r="C19485" t="s">
        <v>397</v>
      </c>
      <c r="D19485" t="s">
        <v>101</v>
      </c>
    </row>
    <row r="19486" spans="1:9" x14ac:dyDescent="0.35">
      <c r="A19486">
        <v>15012025</v>
      </c>
      <c r="B19486" t="s">
        <v>864</v>
      </c>
      <c r="C19486" t="s">
        <v>224</v>
      </c>
      <c r="D19486" t="s">
        <v>399</v>
      </c>
      <c r="E19486" t="s">
        <v>140</v>
      </c>
      <c r="F19486" t="s">
        <v>400</v>
      </c>
      <c r="G19486" t="s">
        <v>257</v>
      </c>
      <c r="H19486" t="s">
        <v>331</v>
      </c>
      <c r="I19486" t="s">
        <v>401</v>
      </c>
    </row>
    <row r="19487" spans="1:9" x14ac:dyDescent="0.35">
      <c r="A19487">
        <v>15012025</v>
      </c>
      <c r="B19487" t="s">
        <v>920</v>
      </c>
      <c r="C19487" t="s">
        <v>590</v>
      </c>
      <c r="D19487" t="s">
        <v>399</v>
      </c>
      <c r="E19487" t="s">
        <v>187</v>
      </c>
      <c r="F19487" t="s">
        <v>101</v>
      </c>
    </row>
    <row r="19488" spans="1:9" x14ac:dyDescent="0.35">
      <c r="A19488">
        <v>15012025</v>
      </c>
      <c r="B19488" t="s">
        <v>783</v>
      </c>
      <c r="C19488" t="s">
        <v>581</v>
      </c>
      <c r="D19488" t="s">
        <v>399</v>
      </c>
      <c r="E19488" t="s">
        <v>403</v>
      </c>
      <c r="F19488" t="s">
        <v>101</v>
      </c>
    </row>
    <row r="19489" spans="1:7" x14ac:dyDescent="0.35">
      <c r="A19489">
        <v>15012025</v>
      </c>
      <c r="B19489" t="s">
        <v>844</v>
      </c>
      <c r="C19489" t="s">
        <v>441</v>
      </c>
      <c r="D19489" t="s">
        <v>399</v>
      </c>
      <c r="E19489" t="s">
        <v>404</v>
      </c>
      <c r="F19489" t="s">
        <v>101</v>
      </c>
    </row>
    <row r="19490" spans="1:7" x14ac:dyDescent="0.35">
      <c r="A19490">
        <v>14012025</v>
      </c>
      <c r="B19490" t="s">
        <v>729</v>
      </c>
      <c r="C19490" t="s">
        <v>602</v>
      </c>
      <c r="D19490" t="s">
        <v>100</v>
      </c>
      <c r="E19490" t="s">
        <v>101</v>
      </c>
    </row>
    <row r="19491" spans="1:7" x14ac:dyDescent="0.35">
      <c r="A19491">
        <v>14012025</v>
      </c>
      <c r="B19491" t="s">
        <v>854</v>
      </c>
      <c r="C19491" t="s">
        <v>441</v>
      </c>
      <c r="D19491" t="s">
        <v>104</v>
      </c>
      <c r="E19491" t="s">
        <v>101</v>
      </c>
    </row>
    <row r="19492" spans="1:7" x14ac:dyDescent="0.35">
      <c r="A19492">
        <v>14012025</v>
      </c>
      <c r="B19492" t="s">
        <v>746</v>
      </c>
      <c r="C19492" t="s">
        <v>534</v>
      </c>
      <c r="D19492" t="s">
        <v>107</v>
      </c>
      <c r="E19492" t="s">
        <v>108</v>
      </c>
      <c r="F19492" t="s">
        <v>101</v>
      </c>
    </row>
    <row r="19493" spans="1:7" x14ac:dyDescent="0.35">
      <c r="A19493">
        <v>14012025</v>
      </c>
      <c r="B19493" t="s">
        <v>419</v>
      </c>
      <c r="C19493" t="s">
        <v>651</v>
      </c>
      <c r="D19493" t="s">
        <v>111</v>
      </c>
      <c r="E19493" t="s">
        <v>101</v>
      </c>
    </row>
    <row r="19494" spans="1:7" x14ac:dyDescent="0.35">
      <c r="A19494">
        <v>14012025</v>
      </c>
      <c r="B19494" t="s">
        <v>478</v>
      </c>
      <c r="C19494" t="s">
        <v>537</v>
      </c>
      <c r="D19494" t="s">
        <v>114</v>
      </c>
      <c r="E19494" t="s">
        <v>115</v>
      </c>
      <c r="F19494" t="s">
        <v>116</v>
      </c>
    </row>
    <row r="19495" spans="1:7" x14ac:dyDescent="0.35">
      <c r="A19495">
        <v>14012025</v>
      </c>
      <c r="B19495" t="s">
        <v>481</v>
      </c>
      <c r="C19495" t="s">
        <v>389</v>
      </c>
      <c r="D19495" t="s">
        <v>114</v>
      </c>
      <c r="E19495" t="s">
        <v>119</v>
      </c>
      <c r="F19495" t="s">
        <v>120</v>
      </c>
      <c r="G19495" t="s">
        <v>121</v>
      </c>
    </row>
    <row r="19496" spans="1:7" x14ac:dyDescent="0.35">
      <c r="A19496">
        <v>14012025</v>
      </c>
      <c r="B19496" t="s">
        <v>174</v>
      </c>
      <c r="C19496" t="s">
        <v>106</v>
      </c>
      <c r="D19496" t="s">
        <v>114</v>
      </c>
      <c r="E19496" t="s">
        <v>124</v>
      </c>
    </row>
    <row r="19497" spans="1:7" x14ac:dyDescent="0.35">
      <c r="A19497">
        <v>14012025</v>
      </c>
      <c r="B19497" t="s">
        <v>158</v>
      </c>
      <c r="C19497" t="s">
        <v>433</v>
      </c>
      <c r="D19497" t="s">
        <v>114</v>
      </c>
      <c r="E19497" t="s">
        <v>127</v>
      </c>
    </row>
    <row r="19498" spans="1:7" x14ac:dyDescent="0.35">
      <c r="A19498">
        <v>14012025</v>
      </c>
      <c r="B19498" t="s">
        <v>521</v>
      </c>
      <c r="C19498" t="s">
        <v>448</v>
      </c>
      <c r="D19498" t="s">
        <v>114</v>
      </c>
      <c r="E19498" t="s">
        <v>130</v>
      </c>
    </row>
    <row r="19499" spans="1:7" x14ac:dyDescent="0.35">
      <c r="A19499">
        <v>14012025</v>
      </c>
      <c r="B19499" t="s">
        <v>353</v>
      </c>
      <c r="C19499" t="s">
        <v>106</v>
      </c>
      <c r="D19499" t="s">
        <v>114</v>
      </c>
      <c r="E19499" t="s">
        <v>132</v>
      </c>
      <c r="F19499" t="s">
        <v>133</v>
      </c>
    </row>
    <row r="19500" spans="1:7" x14ac:dyDescent="0.35">
      <c r="A19500">
        <v>14012025</v>
      </c>
      <c r="B19500" t="s">
        <v>796</v>
      </c>
      <c r="C19500" t="s">
        <v>498</v>
      </c>
      <c r="D19500" t="s">
        <v>135</v>
      </c>
      <c r="E19500" t="s">
        <v>136</v>
      </c>
    </row>
    <row r="19501" spans="1:7" x14ac:dyDescent="0.35">
      <c r="A19501">
        <v>14012025</v>
      </c>
      <c r="B19501" t="s">
        <v>759</v>
      </c>
      <c r="C19501" t="s">
        <v>473</v>
      </c>
      <c r="D19501" t="s">
        <v>139</v>
      </c>
      <c r="E19501" t="s">
        <v>140</v>
      </c>
      <c r="F19501" t="s">
        <v>141</v>
      </c>
      <c r="G19501" t="s">
        <v>101</v>
      </c>
    </row>
    <row r="19502" spans="1:7" x14ac:dyDescent="0.35">
      <c r="A19502">
        <v>14012025</v>
      </c>
      <c r="B19502" t="s">
        <v>850</v>
      </c>
      <c r="C19502" t="s">
        <v>247</v>
      </c>
      <c r="D19502" t="s">
        <v>144</v>
      </c>
      <c r="E19502" t="s">
        <v>101</v>
      </c>
    </row>
    <row r="19503" spans="1:7" x14ac:dyDescent="0.35">
      <c r="A19503">
        <v>14012025</v>
      </c>
      <c r="B19503" t="s">
        <v>813</v>
      </c>
      <c r="C19503" t="s">
        <v>658</v>
      </c>
      <c r="D19503" t="s">
        <v>147</v>
      </c>
      <c r="E19503" t="s">
        <v>148</v>
      </c>
      <c r="F19503" t="s">
        <v>149</v>
      </c>
    </row>
    <row r="19504" spans="1:7" x14ac:dyDescent="0.35">
      <c r="A19504">
        <v>14012025</v>
      </c>
      <c r="B19504" t="s">
        <v>812</v>
      </c>
      <c r="C19504" t="s">
        <v>438</v>
      </c>
      <c r="D19504" t="s">
        <v>152</v>
      </c>
      <c r="E19504" t="s">
        <v>140</v>
      </c>
      <c r="F19504" t="s">
        <v>153</v>
      </c>
      <c r="G19504" t="s">
        <v>101</v>
      </c>
    </row>
    <row r="19505" spans="1:7" x14ac:dyDescent="0.35">
      <c r="A19505">
        <v>14012025</v>
      </c>
      <c r="B19505" t="s">
        <v>871</v>
      </c>
      <c r="C19505" t="s">
        <v>507</v>
      </c>
      <c r="D19505" t="s">
        <v>156</v>
      </c>
      <c r="E19505" t="s">
        <v>101</v>
      </c>
    </row>
    <row r="19506" spans="1:7" x14ac:dyDescent="0.35">
      <c r="A19506">
        <v>14012025</v>
      </c>
      <c r="B19506" t="s">
        <v>418</v>
      </c>
      <c r="C19506" t="s">
        <v>159</v>
      </c>
      <c r="D19506" t="s">
        <v>101</v>
      </c>
    </row>
    <row r="19507" spans="1:7" x14ac:dyDescent="0.35">
      <c r="A19507">
        <v>14012025</v>
      </c>
      <c r="B19507" t="s">
        <v>590</v>
      </c>
      <c r="C19507" t="s">
        <v>161</v>
      </c>
      <c r="D19507" t="s">
        <v>101</v>
      </c>
    </row>
    <row r="19508" spans="1:7" x14ac:dyDescent="0.35">
      <c r="A19508">
        <v>14012025</v>
      </c>
      <c r="B19508" t="s">
        <v>583</v>
      </c>
      <c r="C19508" t="s">
        <v>154</v>
      </c>
      <c r="D19508" t="s">
        <v>164</v>
      </c>
      <c r="E19508" t="s">
        <v>101</v>
      </c>
    </row>
    <row r="19509" spans="1:7" x14ac:dyDescent="0.35">
      <c r="A19509">
        <v>14012025</v>
      </c>
      <c r="B19509" t="s">
        <v>871</v>
      </c>
      <c r="C19509" t="s">
        <v>557</v>
      </c>
      <c r="D19509" t="s">
        <v>167</v>
      </c>
    </row>
    <row r="19510" spans="1:7" x14ac:dyDescent="0.35">
      <c r="A19510">
        <v>14012025</v>
      </c>
      <c r="B19510" t="s">
        <v>661</v>
      </c>
      <c r="C19510" t="s">
        <v>425</v>
      </c>
      <c r="D19510" t="s">
        <v>169</v>
      </c>
      <c r="E19510" t="s">
        <v>170</v>
      </c>
      <c r="F19510" t="s">
        <v>101</v>
      </c>
    </row>
    <row r="19511" spans="1:7" x14ac:dyDescent="0.35">
      <c r="A19511">
        <v>14012025</v>
      </c>
      <c r="B19511" t="s">
        <v>880</v>
      </c>
      <c r="C19511" t="s">
        <v>520</v>
      </c>
      <c r="D19511" t="s">
        <v>173</v>
      </c>
      <c r="E19511" t="s">
        <v>101</v>
      </c>
    </row>
    <row r="19512" spans="1:7" x14ac:dyDescent="0.35">
      <c r="A19512">
        <v>14012025</v>
      </c>
      <c r="B19512" t="s">
        <v>846</v>
      </c>
      <c r="C19512" t="s">
        <v>237</v>
      </c>
      <c r="D19512" t="s">
        <v>176</v>
      </c>
      <c r="E19512" t="s">
        <v>101</v>
      </c>
    </row>
    <row r="19513" spans="1:7" x14ac:dyDescent="0.35">
      <c r="A19513">
        <v>14012025</v>
      </c>
      <c r="B19513" t="s">
        <v>872</v>
      </c>
      <c r="C19513" t="s">
        <v>582</v>
      </c>
      <c r="D19513" t="s">
        <v>176</v>
      </c>
      <c r="E19513" t="s">
        <v>149</v>
      </c>
    </row>
    <row r="19514" spans="1:7" x14ac:dyDescent="0.35">
      <c r="A19514">
        <v>14012025</v>
      </c>
      <c r="B19514" t="s">
        <v>847</v>
      </c>
      <c r="C19514" t="s">
        <v>431</v>
      </c>
      <c r="D19514" t="s">
        <v>181</v>
      </c>
      <c r="E19514" t="s">
        <v>182</v>
      </c>
      <c r="F19514" t="s">
        <v>101</v>
      </c>
    </row>
    <row r="19515" spans="1:7" x14ac:dyDescent="0.35">
      <c r="A19515">
        <v>14012025</v>
      </c>
      <c r="B19515" t="s">
        <v>860</v>
      </c>
      <c r="C19515" t="s">
        <v>493</v>
      </c>
      <c r="D19515" t="s">
        <v>184</v>
      </c>
      <c r="E19515" t="s">
        <v>101</v>
      </c>
    </row>
    <row r="19516" spans="1:7" x14ac:dyDescent="0.35">
      <c r="A19516">
        <v>14012025</v>
      </c>
      <c r="B19516" t="s">
        <v>474</v>
      </c>
      <c r="C19516" t="s">
        <v>187</v>
      </c>
      <c r="D19516" t="s">
        <v>101</v>
      </c>
    </row>
    <row r="19517" spans="1:7" x14ac:dyDescent="0.35">
      <c r="A19517">
        <v>14012025</v>
      </c>
      <c r="B19517" t="s">
        <v>413</v>
      </c>
      <c r="C19517" t="s">
        <v>282</v>
      </c>
      <c r="D19517" t="s">
        <v>190</v>
      </c>
      <c r="E19517" t="s">
        <v>191</v>
      </c>
      <c r="F19517" t="s">
        <v>101</v>
      </c>
    </row>
    <row r="19518" spans="1:7" x14ac:dyDescent="0.35">
      <c r="A19518">
        <v>14012025</v>
      </c>
      <c r="B19518" t="s">
        <v>440</v>
      </c>
      <c r="C19518" t="s">
        <v>190</v>
      </c>
      <c r="D19518" t="s">
        <v>194</v>
      </c>
      <c r="E19518" t="s">
        <v>101</v>
      </c>
    </row>
    <row r="19519" spans="1:7" x14ac:dyDescent="0.35">
      <c r="A19519">
        <v>14012025</v>
      </c>
      <c r="B19519" t="s">
        <v>796</v>
      </c>
      <c r="C19519" t="s">
        <v>514</v>
      </c>
      <c r="D19519" t="s">
        <v>190</v>
      </c>
      <c r="E19519" t="s">
        <v>196</v>
      </c>
      <c r="F19519" t="s">
        <v>101</v>
      </c>
    </row>
    <row r="19520" spans="1:7" x14ac:dyDescent="0.35">
      <c r="A19520">
        <v>14012025</v>
      </c>
      <c r="B19520" t="s">
        <v>285</v>
      </c>
      <c r="C19520" t="s">
        <v>198</v>
      </c>
      <c r="D19520" t="s">
        <v>140</v>
      </c>
      <c r="E19520" t="s">
        <v>199</v>
      </c>
      <c r="F19520" t="s">
        <v>200</v>
      </c>
      <c r="G19520" t="s">
        <v>101</v>
      </c>
    </row>
    <row r="19521" spans="1:6" x14ac:dyDescent="0.35">
      <c r="A19521">
        <v>14012025</v>
      </c>
      <c r="B19521" t="s">
        <v>582</v>
      </c>
      <c r="C19521" t="s">
        <v>174</v>
      </c>
      <c r="D19521" t="s">
        <v>61</v>
      </c>
      <c r="E19521" t="s">
        <v>101</v>
      </c>
    </row>
    <row r="19522" spans="1:6" x14ac:dyDescent="0.35">
      <c r="A19522">
        <v>14012025</v>
      </c>
      <c r="B19522" t="s">
        <v>822</v>
      </c>
      <c r="C19522" t="s">
        <v>218</v>
      </c>
      <c r="D19522" t="s">
        <v>205</v>
      </c>
      <c r="E19522" t="s">
        <v>101</v>
      </c>
    </row>
    <row r="19523" spans="1:6" x14ac:dyDescent="0.35">
      <c r="A19523">
        <v>14012025</v>
      </c>
      <c r="B19523" t="s">
        <v>893</v>
      </c>
      <c r="C19523" t="s">
        <v>557</v>
      </c>
      <c r="D19523" t="s">
        <v>208</v>
      </c>
      <c r="E19523" t="s">
        <v>101</v>
      </c>
    </row>
    <row r="19524" spans="1:6" x14ac:dyDescent="0.35">
      <c r="A19524">
        <v>14012025</v>
      </c>
      <c r="B19524" t="s">
        <v>870</v>
      </c>
      <c r="C19524" t="s">
        <v>594</v>
      </c>
      <c r="D19524" t="s">
        <v>210</v>
      </c>
      <c r="E19524" t="s">
        <v>211</v>
      </c>
      <c r="F19524" t="s">
        <v>101</v>
      </c>
    </row>
    <row r="19525" spans="1:6" x14ac:dyDescent="0.35">
      <c r="A19525">
        <v>14012025</v>
      </c>
      <c r="B19525" t="s">
        <v>418</v>
      </c>
      <c r="C19525" t="s">
        <v>145</v>
      </c>
      <c r="D19525" t="s">
        <v>214</v>
      </c>
      <c r="E19525" t="s">
        <v>215</v>
      </c>
      <c r="F19525" t="s">
        <v>101</v>
      </c>
    </row>
    <row r="19526" spans="1:6" x14ac:dyDescent="0.35">
      <c r="A19526">
        <v>14012025</v>
      </c>
      <c r="B19526" t="s">
        <v>826</v>
      </c>
      <c r="C19526" t="s">
        <v>493</v>
      </c>
      <c r="D19526" t="s">
        <v>217</v>
      </c>
      <c r="E19526" t="s">
        <v>101</v>
      </c>
    </row>
    <row r="19527" spans="1:6" x14ac:dyDescent="0.35">
      <c r="A19527">
        <v>14012025</v>
      </c>
      <c r="B19527" t="s">
        <v>853</v>
      </c>
      <c r="C19527" t="s">
        <v>542</v>
      </c>
      <c r="D19527" t="s">
        <v>220</v>
      </c>
      <c r="E19527" t="s">
        <v>101</v>
      </c>
    </row>
    <row r="19528" spans="1:6" x14ac:dyDescent="0.35">
      <c r="A19528">
        <v>14012025</v>
      </c>
      <c r="B19528" t="s">
        <v>822</v>
      </c>
      <c r="C19528" t="s">
        <v>413</v>
      </c>
      <c r="D19528" t="s">
        <v>222</v>
      </c>
    </row>
    <row r="19529" spans="1:6" x14ac:dyDescent="0.35">
      <c r="A19529">
        <v>14012025</v>
      </c>
      <c r="B19529" t="s">
        <v>856</v>
      </c>
      <c r="C19529" t="s">
        <v>465</v>
      </c>
      <c r="D19529" t="s">
        <v>223</v>
      </c>
    </row>
    <row r="19530" spans="1:6" x14ac:dyDescent="0.35">
      <c r="A19530">
        <v>14012025</v>
      </c>
      <c r="B19530" t="s">
        <v>812</v>
      </c>
      <c r="C19530" t="s">
        <v>575</v>
      </c>
      <c r="D19530" t="s">
        <v>225</v>
      </c>
      <c r="E19530" t="s">
        <v>101</v>
      </c>
    </row>
    <row r="19531" spans="1:6" x14ac:dyDescent="0.35">
      <c r="A19531">
        <v>14012025</v>
      </c>
      <c r="B19531" t="s">
        <v>787</v>
      </c>
      <c r="C19531" t="s">
        <v>285</v>
      </c>
      <c r="D19531" t="s">
        <v>225</v>
      </c>
      <c r="E19531" t="s">
        <v>228</v>
      </c>
      <c r="F19531" t="s">
        <v>229</v>
      </c>
    </row>
    <row r="19532" spans="1:6" x14ac:dyDescent="0.35">
      <c r="A19532">
        <v>14012025</v>
      </c>
      <c r="B19532" t="s">
        <v>860</v>
      </c>
      <c r="C19532" t="s">
        <v>479</v>
      </c>
      <c r="D19532" t="s">
        <v>232</v>
      </c>
      <c r="E19532" t="s">
        <v>101</v>
      </c>
    </row>
    <row r="19533" spans="1:6" x14ac:dyDescent="0.35">
      <c r="A19533">
        <v>14012025</v>
      </c>
      <c r="B19533" t="s">
        <v>664</v>
      </c>
      <c r="C19533" t="s">
        <v>494</v>
      </c>
      <c r="D19533" t="s">
        <v>235</v>
      </c>
      <c r="E19533" t="s">
        <v>236</v>
      </c>
      <c r="F19533" t="s">
        <v>101</v>
      </c>
    </row>
    <row r="19534" spans="1:6" x14ac:dyDescent="0.35">
      <c r="A19534">
        <v>14012025</v>
      </c>
      <c r="B19534" t="s">
        <v>494</v>
      </c>
      <c r="C19534" t="s">
        <v>553</v>
      </c>
      <c r="D19534" t="s">
        <v>235</v>
      </c>
      <c r="E19534" t="s">
        <v>239</v>
      </c>
      <c r="F19534" t="s">
        <v>149</v>
      </c>
    </row>
    <row r="19535" spans="1:6" x14ac:dyDescent="0.35">
      <c r="A19535">
        <v>14012025</v>
      </c>
      <c r="B19535" t="s">
        <v>930</v>
      </c>
      <c r="C19535" t="s">
        <v>591</v>
      </c>
      <c r="D19535" t="s">
        <v>235</v>
      </c>
      <c r="E19535" t="s">
        <v>241</v>
      </c>
      <c r="F19535" t="s">
        <v>101</v>
      </c>
    </row>
    <row r="19536" spans="1:6" x14ac:dyDescent="0.35">
      <c r="A19536">
        <v>14012025</v>
      </c>
      <c r="B19536" t="s">
        <v>830</v>
      </c>
      <c r="C19536" t="s">
        <v>516</v>
      </c>
      <c r="D19536" t="s">
        <v>243</v>
      </c>
      <c r="E19536" t="s">
        <v>101</v>
      </c>
    </row>
    <row r="19537" spans="1:7" x14ac:dyDescent="0.35">
      <c r="A19537">
        <v>14012025</v>
      </c>
      <c r="B19537" t="s">
        <v>822</v>
      </c>
      <c r="C19537" t="s">
        <v>418</v>
      </c>
      <c r="D19537" t="s">
        <v>245</v>
      </c>
      <c r="E19537" t="s">
        <v>246</v>
      </c>
    </row>
    <row r="19538" spans="1:7" x14ac:dyDescent="0.35">
      <c r="A19538">
        <v>14012025</v>
      </c>
      <c r="B19538" t="s">
        <v>882</v>
      </c>
      <c r="C19538" t="s">
        <v>593</v>
      </c>
      <c r="D19538" t="s">
        <v>245</v>
      </c>
      <c r="E19538" t="s">
        <v>249</v>
      </c>
    </row>
    <row r="19539" spans="1:7" x14ac:dyDescent="0.35">
      <c r="A19539">
        <v>14012025</v>
      </c>
      <c r="B19539" t="s">
        <v>664</v>
      </c>
      <c r="C19539" t="s">
        <v>455</v>
      </c>
      <c r="D19539" t="s">
        <v>252</v>
      </c>
      <c r="E19539" t="s">
        <v>101</v>
      </c>
    </row>
    <row r="19540" spans="1:7" x14ac:dyDescent="0.35">
      <c r="A19540">
        <v>14012025</v>
      </c>
      <c r="B19540" t="s">
        <v>694</v>
      </c>
      <c r="C19540" t="s">
        <v>447</v>
      </c>
      <c r="D19540" t="s">
        <v>254</v>
      </c>
    </row>
    <row r="19541" spans="1:7" x14ac:dyDescent="0.35">
      <c r="A19541">
        <v>14012025</v>
      </c>
      <c r="B19541" t="s">
        <v>810</v>
      </c>
      <c r="C19541" t="s">
        <v>515</v>
      </c>
      <c r="D19541" t="s">
        <v>256</v>
      </c>
      <c r="E19541" t="s">
        <v>257</v>
      </c>
      <c r="F19541" t="s">
        <v>236</v>
      </c>
      <c r="G19541" t="s">
        <v>101</v>
      </c>
    </row>
    <row r="19542" spans="1:7" x14ac:dyDescent="0.35">
      <c r="A19542">
        <v>14012025</v>
      </c>
      <c r="B19542" t="s">
        <v>765</v>
      </c>
      <c r="C19542" t="s">
        <v>237</v>
      </c>
      <c r="D19542" t="s">
        <v>260</v>
      </c>
      <c r="E19542" t="s">
        <v>136</v>
      </c>
      <c r="F19542" t="s">
        <v>101</v>
      </c>
    </row>
    <row r="19543" spans="1:7" x14ac:dyDescent="0.35">
      <c r="A19543">
        <v>14012025</v>
      </c>
      <c r="B19543" t="s">
        <v>218</v>
      </c>
      <c r="C19543" t="s">
        <v>261</v>
      </c>
      <c r="D19543" t="s">
        <v>262</v>
      </c>
      <c r="E19543" t="s">
        <v>101</v>
      </c>
    </row>
    <row r="19544" spans="1:7" x14ac:dyDescent="0.35">
      <c r="A19544">
        <v>14012025</v>
      </c>
      <c r="B19544" t="s">
        <v>695</v>
      </c>
      <c r="C19544" t="s">
        <v>264</v>
      </c>
      <c r="D19544" t="s">
        <v>101</v>
      </c>
    </row>
    <row r="19545" spans="1:7" x14ac:dyDescent="0.35">
      <c r="A19545">
        <v>14012025</v>
      </c>
      <c r="B19545" t="s">
        <v>451</v>
      </c>
      <c r="C19545" t="s">
        <v>264</v>
      </c>
      <c r="D19545" t="s">
        <v>149</v>
      </c>
    </row>
    <row r="19546" spans="1:7" x14ac:dyDescent="0.35">
      <c r="A19546">
        <v>14012025</v>
      </c>
      <c r="B19546" t="s">
        <v>856</v>
      </c>
      <c r="C19546" t="s">
        <v>137</v>
      </c>
      <c r="D19546" t="s">
        <v>265</v>
      </c>
      <c r="E19546" t="s">
        <v>101</v>
      </c>
      <c r="F19546" t="s">
        <v>266</v>
      </c>
    </row>
    <row r="19547" spans="1:7" x14ac:dyDescent="0.35">
      <c r="A19547">
        <v>14012025</v>
      </c>
      <c r="B19547" t="s">
        <v>218</v>
      </c>
      <c r="C19547" t="s">
        <v>267</v>
      </c>
      <c r="D19547" t="s">
        <v>101</v>
      </c>
    </row>
    <row r="19548" spans="1:7" x14ac:dyDescent="0.35">
      <c r="A19548">
        <v>14012025</v>
      </c>
      <c r="B19548" t="s">
        <v>778</v>
      </c>
      <c r="C19548" t="s">
        <v>575</v>
      </c>
      <c r="D19548" t="s">
        <v>268</v>
      </c>
    </row>
    <row r="19549" spans="1:7" x14ac:dyDescent="0.35">
      <c r="A19549">
        <v>14012025</v>
      </c>
      <c r="B19549" t="s">
        <v>518</v>
      </c>
      <c r="C19549" t="s">
        <v>270</v>
      </c>
      <c r="D19549" t="s">
        <v>271</v>
      </c>
      <c r="E19549" t="s">
        <v>101</v>
      </c>
    </row>
    <row r="19550" spans="1:7" x14ac:dyDescent="0.35">
      <c r="A19550">
        <v>14012025</v>
      </c>
      <c r="B19550" t="s">
        <v>756</v>
      </c>
      <c r="C19550" t="s">
        <v>602</v>
      </c>
      <c r="D19550" t="s">
        <v>274</v>
      </c>
      <c r="E19550" t="s">
        <v>101</v>
      </c>
    </row>
    <row r="19551" spans="1:7" x14ac:dyDescent="0.35">
      <c r="A19551">
        <v>14012025</v>
      </c>
      <c r="B19551" t="s">
        <v>833</v>
      </c>
      <c r="C19551" t="s">
        <v>542</v>
      </c>
      <c r="D19551" t="s">
        <v>277</v>
      </c>
      <c r="E19551" t="s">
        <v>101</v>
      </c>
    </row>
    <row r="19552" spans="1:7" x14ac:dyDescent="0.35">
      <c r="A19552">
        <v>14012025</v>
      </c>
      <c r="B19552" t="s">
        <v>856</v>
      </c>
      <c r="C19552" t="s">
        <v>479</v>
      </c>
      <c r="D19552" t="s">
        <v>279</v>
      </c>
      <c r="E19552" t="s">
        <v>140</v>
      </c>
      <c r="F19552" t="s">
        <v>280</v>
      </c>
    </row>
    <row r="19553" spans="1:9" x14ac:dyDescent="0.35">
      <c r="A19553">
        <v>14012025</v>
      </c>
      <c r="B19553" t="s">
        <v>783</v>
      </c>
      <c r="C19553" t="s">
        <v>609</v>
      </c>
      <c r="D19553" t="s">
        <v>281</v>
      </c>
    </row>
    <row r="19554" spans="1:9" x14ac:dyDescent="0.35">
      <c r="A19554">
        <v>14012025</v>
      </c>
      <c r="B19554" t="s">
        <v>855</v>
      </c>
      <c r="C19554" t="s">
        <v>430</v>
      </c>
      <c r="D19554" t="s">
        <v>284</v>
      </c>
      <c r="E19554" t="s">
        <v>101</v>
      </c>
    </row>
    <row r="19555" spans="1:9" x14ac:dyDescent="0.35">
      <c r="A19555">
        <v>14012025</v>
      </c>
      <c r="B19555" t="s">
        <v>878</v>
      </c>
      <c r="C19555" t="s">
        <v>582</v>
      </c>
      <c r="D19555" t="s">
        <v>287</v>
      </c>
      <c r="E19555" t="s">
        <v>101</v>
      </c>
    </row>
    <row r="19556" spans="1:9" x14ac:dyDescent="0.35">
      <c r="A19556">
        <v>14012025</v>
      </c>
      <c r="B19556" t="s">
        <v>508</v>
      </c>
      <c r="C19556" t="s">
        <v>288</v>
      </c>
      <c r="D19556" t="s">
        <v>101</v>
      </c>
    </row>
    <row r="19557" spans="1:9" x14ac:dyDescent="0.35">
      <c r="A19557">
        <v>14012025</v>
      </c>
      <c r="B19557" t="s">
        <v>722</v>
      </c>
      <c r="C19557" t="s">
        <v>290</v>
      </c>
      <c r="D19557" t="s">
        <v>140</v>
      </c>
      <c r="E19557" t="s">
        <v>291</v>
      </c>
    </row>
    <row r="19558" spans="1:9" x14ac:dyDescent="0.35">
      <c r="A19558">
        <v>14012025</v>
      </c>
      <c r="B19558" t="s">
        <v>830</v>
      </c>
      <c r="C19558" t="s">
        <v>609</v>
      </c>
      <c r="D19558" t="s">
        <v>290</v>
      </c>
      <c r="E19558" t="s">
        <v>140</v>
      </c>
      <c r="F19558" t="s">
        <v>294</v>
      </c>
      <c r="G19558" t="s">
        <v>295</v>
      </c>
      <c r="H19558" t="s">
        <v>101</v>
      </c>
    </row>
    <row r="19559" spans="1:9" x14ac:dyDescent="0.35">
      <c r="A19559">
        <v>14012025</v>
      </c>
      <c r="B19559" t="s">
        <v>903</v>
      </c>
      <c r="C19559" t="s">
        <v>508</v>
      </c>
      <c r="D19559" t="s">
        <v>298</v>
      </c>
      <c r="E19559" t="s">
        <v>101</v>
      </c>
    </row>
    <row r="19560" spans="1:9" x14ac:dyDescent="0.35">
      <c r="A19560">
        <v>14012025</v>
      </c>
      <c r="B19560" t="s">
        <v>590</v>
      </c>
      <c r="C19560" t="s">
        <v>269</v>
      </c>
      <c r="D19560" t="s">
        <v>300</v>
      </c>
      <c r="E19560" t="s">
        <v>262</v>
      </c>
      <c r="F19560" t="s">
        <v>101</v>
      </c>
    </row>
    <row r="19561" spans="1:9" x14ac:dyDescent="0.35">
      <c r="A19561">
        <v>14012025</v>
      </c>
      <c r="B19561" t="s">
        <v>849</v>
      </c>
      <c r="C19561" t="s">
        <v>440</v>
      </c>
      <c r="D19561" t="s">
        <v>301</v>
      </c>
      <c r="E19561" t="s">
        <v>101</v>
      </c>
    </row>
    <row r="19562" spans="1:9" x14ac:dyDescent="0.35">
      <c r="A19562">
        <v>14012025</v>
      </c>
      <c r="B19562" t="s">
        <v>905</v>
      </c>
      <c r="C19562" t="s">
        <v>508</v>
      </c>
      <c r="D19562" t="s">
        <v>303</v>
      </c>
      <c r="E19562" t="s">
        <v>149</v>
      </c>
    </row>
    <row r="19563" spans="1:9" x14ac:dyDescent="0.35">
      <c r="A19563">
        <v>14012025</v>
      </c>
      <c r="B19563" t="s">
        <v>841</v>
      </c>
      <c r="C19563" t="s">
        <v>583</v>
      </c>
      <c r="D19563" t="s">
        <v>306</v>
      </c>
      <c r="E19563" t="s">
        <v>101</v>
      </c>
    </row>
    <row r="19564" spans="1:9" x14ac:dyDescent="0.35">
      <c r="A19564">
        <v>14012025</v>
      </c>
      <c r="B19564" t="s">
        <v>899</v>
      </c>
      <c r="C19564" t="s">
        <v>473</v>
      </c>
      <c r="D19564" t="s">
        <v>308</v>
      </c>
      <c r="E19564" t="s">
        <v>309</v>
      </c>
      <c r="F19564" t="s">
        <v>310</v>
      </c>
      <c r="G19564" t="s">
        <v>311</v>
      </c>
      <c r="H19564" t="s">
        <v>312</v>
      </c>
      <c r="I19564" t="s">
        <v>101</v>
      </c>
    </row>
    <row r="19565" spans="1:9" x14ac:dyDescent="0.35">
      <c r="A19565">
        <v>14012025</v>
      </c>
      <c r="B19565" t="s">
        <v>742</v>
      </c>
      <c r="C19565" t="s">
        <v>171</v>
      </c>
      <c r="D19565" t="s">
        <v>314</v>
      </c>
      <c r="E19565" t="s">
        <v>315</v>
      </c>
      <c r="F19565" t="s">
        <v>101</v>
      </c>
    </row>
    <row r="19566" spans="1:9" x14ac:dyDescent="0.35">
      <c r="A19566">
        <v>14012025</v>
      </c>
      <c r="B19566" t="s">
        <v>730</v>
      </c>
      <c r="C19566" t="s">
        <v>424</v>
      </c>
      <c r="D19566" t="s">
        <v>314</v>
      </c>
      <c r="E19566" t="s">
        <v>317</v>
      </c>
      <c r="F19566" t="s">
        <v>101</v>
      </c>
    </row>
    <row r="19567" spans="1:9" x14ac:dyDescent="0.35">
      <c r="A19567">
        <v>14012025</v>
      </c>
      <c r="B19567" t="s">
        <v>729</v>
      </c>
      <c r="C19567" t="s">
        <v>418</v>
      </c>
      <c r="D19567" t="s">
        <v>319</v>
      </c>
      <c r="E19567" t="s">
        <v>320</v>
      </c>
      <c r="F19567" t="s">
        <v>321</v>
      </c>
    </row>
    <row r="19568" spans="1:9" x14ac:dyDescent="0.35">
      <c r="A19568">
        <v>14012025</v>
      </c>
      <c r="B19568" t="s">
        <v>847</v>
      </c>
      <c r="C19568" t="s">
        <v>454</v>
      </c>
      <c r="D19568" t="s">
        <v>322</v>
      </c>
      <c r="E19568" t="s">
        <v>101</v>
      </c>
    </row>
    <row r="19569" spans="1:6" x14ac:dyDescent="0.35">
      <c r="A19569">
        <v>14012025</v>
      </c>
      <c r="B19569" t="s">
        <v>880</v>
      </c>
      <c r="C19569" t="s">
        <v>508</v>
      </c>
      <c r="D19569" t="s">
        <v>325</v>
      </c>
      <c r="E19569" t="s">
        <v>101</v>
      </c>
    </row>
    <row r="19570" spans="1:6" x14ac:dyDescent="0.35">
      <c r="A19570">
        <v>14012025</v>
      </c>
      <c r="B19570" t="s">
        <v>899</v>
      </c>
      <c r="C19570" t="s">
        <v>473</v>
      </c>
      <c r="D19570" t="s">
        <v>328</v>
      </c>
      <c r="E19570" t="s">
        <v>101</v>
      </c>
    </row>
    <row r="19571" spans="1:6" x14ac:dyDescent="0.35">
      <c r="A19571">
        <v>14012025</v>
      </c>
      <c r="B19571" t="s">
        <v>576</v>
      </c>
      <c r="C19571" t="s">
        <v>331</v>
      </c>
      <c r="D19571" t="s">
        <v>332</v>
      </c>
      <c r="E19571" t="s">
        <v>101</v>
      </c>
    </row>
    <row r="19572" spans="1:6" x14ac:dyDescent="0.35">
      <c r="A19572">
        <v>14012025</v>
      </c>
      <c r="B19572" t="s">
        <v>507</v>
      </c>
      <c r="C19572" t="s">
        <v>168</v>
      </c>
      <c r="D19572" t="s">
        <v>331</v>
      </c>
      <c r="E19572" t="s">
        <v>335</v>
      </c>
      <c r="F19572" t="s">
        <v>101</v>
      </c>
    </row>
    <row r="19573" spans="1:6" x14ac:dyDescent="0.35">
      <c r="A19573">
        <v>14012025</v>
      </c>
      <c r="B19573" t="s">
        <v>515</v>
      </c>
      <c r="C19573" t="s">
        <v>275</v>
      </c>
      <c r="D19573" t="s">
        <v>331</v>
      </c>
      <c r="E19573" t="s">
        <v>338</v>
      </c>
      <c r="F19573" t="s">
        <v>321</v>
      </c>
    </row>
    <row r="19574" spans="1:6" x14ac:dyDescent="0.35">
      <c r="A19574">
        <v>14012025</v>
      </c>
      <c r="B19574" t="s">
        <v>871</v>
      </c>
      <c r="C19574" t="s">
        <v>779</v>
      </c>
      <c r="D19574" t="s">
        <v>170</v>
      </c>
    </row>
    <row r="19575" spans="1:6" x14ac:dyDescent="0.35">
      <c r="A19575">
        <v>14012025</v>
      </c>
      <c r="B19575" t="s">
        <v>852</v>
      </c>
      <c r="C19575" t="s">
        <v>501</v>
      </c>
      <c r="D19575" t="s">
        <v>341</v>
      </c>
      <c r="E19575" t="s">
        <v>101</v>
      </c>
    </row>
    <row r="19576" spans="1:6" x14ac:dyDescent="0.35">
      <c r="A19576">
        <v>14012025</v>
      </c>
      <c r="B19576" t="s">
        <v>729</v>
      </c>
      <c r="C19576" t="s">
        <v>424</v>
      </c>
      <c r="D19576" t="s">
        <v>343</v>
      </c>
      <c r="E19576" t="s">
        <v>101</v>
      </c>
    </row>
    <row r="19577" spans="1:6" x14ac:dyDescent="0.35">
      <c r="A19577">
        <v>14012025</v>
      </c>
      <c r="B19577" t="s">
        <v>224</v>
      </c>
      <c r="C19577" t="s">
        <v>132</v>
      </c>
      <c r="D19577" t="s">
        <v>344</v>
      </c>
      <c r="E19577" t="s">
        <v>345</v>
      </c>
      <c r="F19577" t="s">
        <v>101</v>
      </c>
    </row>
    <row r="19578" spans="1:6" x14ac:dyDescent="0.35">
      <c r="A19578">
        <v>14012025</v>
      </c>
      <c r="B19578" t="s">
        <v>829</v>
      </c>
      <c r="C19578" t="s">
        <v>508</v>
      </c>
      <c r="D19578" t="s">
        <v>132</v>
      </c>
      <c r="E19578" t="s">
        <v>347</v>
      </c>
      <c r="F19578" t="s">
        <v>101</v>
      </c>
    </row>
    <row r="19579" spans="1:6" x14ac:dyDescent="0.35">
      <c r="A19579">
        <v>14012025</v>
      </c>
      <c r="B19579" t="s">
        <v>909</v>
      </c>
      <c r="C19579" t="s">
        <v>551</v>
      </c>
      <c r="D19579" t="s">
        <v>132</v>
      </c>
      <c r="E19579" t="s">
        <v>348</v>
      </c>
      <c r="F19579" t="s">
        <v>101</v>
      </c>
    </row>
    <row r="19580" spans="1:6" x14ac:dyDescent="0.35">
      <c r="A19580">
        <v>14012025</v>
      </c>
      <c r="B19580" t="s">
        <v>623</v>
      </c>
      <c r="C19580" t="s">
        <v>171</v>
      </c>
      <c r="D19580" t="s">
        <v>132</v>
      </c>
      <c r="E19580" t="s">
        <v>350</v>
      </c>
      <c r="F19580" t="s">
        <v>101</v>
      </c>
    </row>
    <row r="19581" spans="1:6" x14ac:dyDescent="0.35">
      <c r="A19581">
        <v>14012025</v>
      </c>
      <c r="B19581" t="s">
        <v>882</v>
      </c>
      <c r="C19581" t="s">
        <v>551</v>
      </c>
      <c r="D19581" t="s">
        <v>132</v>
      </c>
      <c r="E19581" t="s">
        <v>352</v>
      </c>
      <c r="F19581" t="s">
        <v>101</v>
      </c>
    </row>
    <row r="19582" spans="1:6" x14ac:dyDescent="0.35">
      <c r="A19582">
        <v>14012025</v>
      </c>
      <c r="B19582" t="s">
        <v>873</v>
      </c>
      <c r="C19582" t="s">
        <v>557</v>
      </c>
      <c r="D19582" t="s">
        <v>132</v>
      </c>
      <c r="E19582" t="s">
        <v>133</v>
      </c>
      <c r="F19582" t="s">
        <v>355</v>
      </c>
    </row>
    <row r="19583" spans="1:6" x14ac:dyDescent="0.35">
      <c r="A19583">
        <v>14012025</v>
      </c>
      <c r="B19583" t="s">
        <v>856</v>
      </c>
      <c r="C19583" t="s">
        <v>534</v>
      </c>
      <c r="D19583" t="s">
        <v>132</v>
      </c>
      <c r="E19583" t="s">
        <v>356</v>
      </c>
      <c r="F19583" t="s">
        <v>101</v>
      </c>
    </row>
    <row r="19584" spans="1:6" x14ac:dyDescent="0.35">
      <c r="A19584">
        <v>14012025</v>
      </c>
      <c r="B19584" t="s">
        <v>565</v>
      </c>
      <c r="C19584" t="s">
        <v>439</v>
      </c>
      <c r="D19584" t="s">
        <v>359</v>
      </c>
      <c r="E19584" t="s">
        <v>360</v>
      </c>
      <c r="F19584" t="s">
        <v>101</v>
      </c>
    </row>
    <row r="19585" spans="1:8" x14ac:dyDescent="0.35">
      <c r="A19585">
        <v>14012025</v>
      </c>
      <c r="B19585" t="s">
        <v>899</v>
      </c>
      <c r="C19585" t="s">
        <v>511</v>
      </c>
      <c r="D19585" t="s">
        <v>359</v>
      </c>
      <c r="E19585" t="s">
        <v>362</v>
      </c>
      <c r="F19585" t="s">
        <v>101</v>
      </c>
    </row>
    <row r="19586" spans="1:8" x14ac:dyDescent="0.35">
      <c r="A19586">
        <v>14012025</v>
      </c>
      <c r="B19586" t="s">
        <v>499</v>
      </c>
      <c r="C19586" t="s">
        <v>359</v>
      </c>
      <c r="D19586" t="s">
        <v>362</v>
      </c>
      <c r="E19586" t="s">
        <v>140</v>
      </c>
      <c r="F19586" t="s">
        <v>364</v>
      </c>
      <c r="G19586" t="s">
        <v>101</v>
      </c>
    </row>
    <row r="19587" spans="1:8" x14ac:dyDescent="0.35">
      <c r="A19587">
        <v>14012025</v>
      </c>
      <c r="B19587" t="s">
        <v>863</v>
      </c>
      <c r="C19587" t="s">
        <v>499</v>
      </c>
      <c r="D19587" t="s">
        <v>366</v>
      </c>
      <c r="E19587" t="s">
        <v>257</v>
      </c>
      <c r="F19587" t="s">
        <v>367</v>
      </c>
      <c r="G19587" t="s">
        <v>101</v>
      </c>
    </row>
    <row r="19588" spans="1:8" x14ac:dyDescent="0.35">
      <c r="A19588">
        <v>14012025</v>
      </c>
      <c r="B19588" t="s">
        <v>836</v>
      </c>
      <c r="C19588" t="s">
        <v>674</v>
      </c>
      <c r="D19588" t="s">
        <v>369</v>
      </c>
      <c r="E19588" t="s">
        <v>370</v>
      </c>
      <c r="F19588" t="s">
        <v>101</v>
      </c>
    </row>
    <row r="19589" spans="1:8" x14ac:dyDescent="0.35">
      <c r="A19589">
        <v>14012025</v>
      </c>
      <c r="B19589" t="s">
        <v>856</v>
      </c>
      <c r="C19589" t="s">
        <v>599</v>
      </c>
      <c r="D19589" t="s">
        <v>371</v>
      </c>
      <c r="E19589" t="s">
        <v>101</v>
      </c>
    </row>
    <row r="19590" spans="1:8" x14ac:dyDescent="0.35">
      <c r="A19590">
        <v>14012025</v>
      </c>
      <c r="B19590" t="s">
        <v>822</v>
      </c>
      <c r="C19590" t="s">
        <v>326</v>
      </c>
      <c r="D19590" t="s">
        <v>372</v>
      </c>
      <c r="E19590" t="s">
        <v>101</v>
      </c>
    </row>
    <row r="19591" spans="1:8" x14ac:dyDescent="0.35">
      <c r="A19591">
        <v>14012025</v>
      </c>
      <c r="B19591" t="s">
        <v>578</v>
      </c>
      <c r="C19591" t="s">
        <v>373</v>
      </c>
      <c r="D19591" t="s">
        <v>101</v>
      </c>
    </row>
    <row r="19592" spans="1:8" x14ac:dyDescent="0.35">
      <c r="A19592">
        <v>14012025</v>
      </c>
      <c r="B19592" t="s">
        <v>874</v>
      </c>
      <c r="C19592" t="s">
        <v>520</v>
      </c>
      <c r="D19592" t="s">
        <v>376</v>
      </c>
      <c r="E19592" t="s">
        <v>140</v>
      </c>
      <c r="F19592" t="s">
        <v>331</v>
      </c>
      <c r="G19592" t="s">
        <v>377</v>
      </c>
      <c r="H19592" t="s">
        <v>101</v>
      </c>
    </row>
    <row r="19593" spans="1:8" x14ac:dyDescent="0.35">
      <c r="A19593">
        <v>14012025</v>
      </c>
      <c r="B19593" t="s">
        <v>849</v>
      </c>
      <c r="C19593" t="s">
        <v>444</v>
      </c>
      <c r="D19593" t="s">
        <v>378</v>
      </c>
    </row>
    <row r="19594" spans="1:8" x14ac:dyDescent="0.35">
      <c r="A19594">
        <v>14012025</v>
      </c>
      <c r="B19594" t="s">
        <v>762</v>
      </c>
      <c r="C19594" t="s">
        <v>171</v>
      </c>
      <c r="D19594" t="s">
        <v>380</v>
      </c>
      <c r="E19594" t="s">
        <v>101</v>
      </c>
    </row>
    <row r="19595" spans="1:8" x14ac:dyDescent="0.35">
      <c r="A19595">
        <v>14012025</v>
      </c>
      <c r="B19595" t="s">
        <v>921</v>
      </c>
      <c r="C19595" t="s">
        <v>572</v>
      </c>
      <c r="D19595" t="s">
        <v>382</v>
      </c>
      <c r="E19595" t="s">
        <v>383</v>
      </c>
    </row>
    <row r="19596" spans="1:8" x14ac:dyDescent="0.35">
      <c r="A19596">
        <v>14012025</v>
      </c>
      <c r="B19596" t="s">
        <v>842</v>
      </c>
      <c r="C19596" t="s">
        <v>495</v>
      </c>
      <c r="D19596" t="s">
        <v>385</v>
      </c>
      <c r="E19596" t="s">
        <v>386</v>
      </c>
    </row>
    <row r="19597" spans="1:8" x14ac:dyDescent="0.35">
      <c r="A19597">
        <v>14012025</v>
      </c>
      <c r="B19597" t="s">
        <v>905</v>
      </c>
      <c r="C19597" t="s">
        <v>581</v>
      </c>
      <c r="D19597" t="s">
        <v>388</v>
      </c>
      <c r="E19597" t="s">
        <v>101</v>
      </c>
    </row>
    <row r="19598" spans="1:8" x14ac:dyDescent="0.35">
      <c r="A19598">
        <v>14012025</v>
      </c>
      <c r="B19598" t="s">
        <v>446</v>
      </c>
      <c r="C19598" t="s">
        <v>391</v>
      </c>
      <c r="D19598" t="s">
        <v>101</v>
      </c>
    </row>
    <row r="19599" spans="1:8" x14ac:dyDescent="0.35">
      <c r="A19599">
        <v>14012025</v>
      </c>
      <c r="B19599" t="s">
        <v>778</v>
      </c>
      <c r="C19599" t="s">
        <v>292</v>
      </c>
      <c r="D19599" t="s">
        <v>393</v>
      </c>
    </row>
    <row r="19600" spans="1:8" x14ac:dyDescent="0.35">
      <c r="A19600">
        <v>14012025</v>
      </c>
      <c r="B19600" t="s">
        <v>822</v>
      </c>
      <c r="C19600" t="s">
        <v>430</v>
      </c>
      <c r="D19600" t="s">
        <v>394</v>
      </c>
      <c r="E19600" t="s">
        <v>395</v>
      </c>
      <c r="F19600" t="s">
        <v>101</v>
      </c>
    </row>
    <row r="19601" spans="1:9" x14ac:dyDescent="0.35">
      <c r="A19601">
        <v>14012025</v>
      </c>
      <c r="B19601" t="s">
        <v>875</v>
      </c>
      <c r="C19601" t="s">
        <v>511</v>
      </c>
      <c r="D19601" t="s">
        <v>396</v>
      </c>
    </row>
    <row r="19602" spans="1:9" x14ac:dyDescent="0.35">
      <c r="A19602">
        <v>14012025</v>
      </c>
      <c r="B19602" t="s">
        <v>183</v>
      </c>
      <c r="C19602" t="s">
        <v>397</v>
      </c>
      <c r="D19602" t="s">
        <v>101</v>
      </c>
    </row>
    <row r="19603" spans="1:9" x14ac:dyDescent="0.35">
      <c r="A19603">
        <v>14012025</v>
      </c>
      <c r="B19603" t="s">
        <v>844</v>
      </c>
      <c r="C19603" t="s">
        <v>471</v>
      </c>
      <c r="D19603" t="s">
        <v>399</v>
      </c>
      <c r="E19603" t="s">
        <v>140</v>
      </c>
      <c r="F19603" t="s">
        <v>400</v>
      </c>
      <c r="G19603" t="s">
        <v>257</v>
      </c>
      <c r="H19603" t="s">
        <v>331</v>
      </c>
      <c r="I19603" t="s">
        <v>401</v>
      </c>
    </row>
    <row r="19604" spans="1:9" x14ac:dyDescent="0.35">
      <c r="A19604">
        <v>14012025</v>
      </c>
      <c r="B19604" t="s">
        <v>844</v>
      </c>
      <c r="C19604" t="s">
        <v>581</v>
      </c>
      <c r="D19604" t="s">
        <v>399</v>
      </c>
      <c r="E19604" t="s">
        <v>187</v>
      </c>
      <c r="F19604" t="s">
        <v>101</v>
      </c>
    </row>
    <row r="19605" spans="1:9" x14ac:dyDescent="0.35">
      <c r="A19605">
        <v>14012025</v>
      </c>
      <c r="B19605" t="s">
        <v>789</v>
      </c>
      <c r="C19605" t="s">
        <v>534</v>
      </c>
      <c r="D19605" t="s">
        <v>399</v>
      </c>
      <c r="E19605" t="s">
        <v>403</v>
      </c>
      <c r="F19605" t="s">
        <v>101</v>
      </c>
    </row>
    <row r="19606" spans="1:9" x14ac:dyDescent="0.35">
      <c r="A19606">
        <v>14012025</v>
      </c>
      <c r="B19606" t="s">
        <v>856</v>
      </c>
      <c r="C19606" t="s">
        <v>454</v>
      </c>
      <c r="D19606" t="s">
        <v>399</v>
      </c>
      <c r="E19606" t="s">
        <v>404</v>
      </c>
      <c r="F19606" t="s">
        <v>101</v>
      </c>
    </row>
    <row r="19607" spans="1:9" x14ac:dyDescent="0.35">
      <c r="A19607">
        <v>13012025</v>
      </c>
      <c r="B19607" t="s">
        <v>759</v>
      </c>
      <c r="C19607" t="s">
        <v>579</v>
      </c>
      <c r="D19607" t="s">
        <v>100</v>
      </c>
      <c r="E19607" t="s">
        <v>101</v>
      </c>
    </row>
    <row r="19608" spans="1:9" x14ac:dyDescent="0.35">
      <c r="A19608">
        <v>13012025</v>
      </c>
      <c r="B19608" t="s">
        <v>822</v>
      </c>
      <c r="C19608" t="s">
        <v>285</v>
      </c>
      <c r="D19608" t="s">
        <v>104</v>
      </c>
      <c r="E19608" t="s">
        <v>101</v>
      </c>
    </row>
    <row r="19609" spans="1:9" x14ac:dyDescent="0.35">
      <c r="A19609">
        <v>13012025</v>
      </c>
      <c r="B19609" t="s">
        <v>769</v>
      </c>
      <c r="C19609" t="s">
        <v>542</v>
      </c>
      <c r="D19609" t="s">
        <v>107</v>
      </c>
      <c r="E19609" t="s">
        <v>108</v>
      </c>
      <c r="F19609" t="s">
        <v>101</v>
      </c>
    </row>
    <row r="19610" spans="1:9" x14ac:dyDescent="0.35">
      <c r="A19610">
        <v>13012025</v>
      </c>
      <c r="B19610" t="s">
        <v>714</v>
      </c>
      <c r="C19610" t="s">
        <v>125</v>
      </c>
      <c r="D19610" t="s">
        <v>111</v>
      </c>
      <c r="E19610" t="s">
        <v>101</v>
      </c>
    </row>
    <row r="19611" spans="1:9" x14ac:dyDescent="0.35">
      <c r="A19611">
        <v>13012025</v>
      </c>
      <c r="B19611" t="s">
        <v>461</v>
      </c>
      <c r="C19611" t="s">
        <v>524</v>
      </c>
      <c r="D19611" t="s">
        <v>114</v>
      </c>
      <c r="E19611" t="s">
        <v>115</v>
      </c>
      <c r="F19611" t="s">
        <v>116</v>
      </c>
    </row>
    <row r="19612" spans="1:9" x14ac:dyDescent="0.35">
      <c r="A19612">
        <v>13012025</v>
      </c>
      <c r="B19612" t="s">
        <v>188</v>
      </c>
      <c r="C19612" t="s">
        <v>186</v>
      </c>
      <c r="D19612" t="s">
        <v>114</v>
      </c>
      <c r="E19612" t="s">
        <v>119</v>
      </c>
      <c r="F19612" t="s">
        <v>120</v>
      </c>
      <c r="G19612" t="s">
        <v>121</v>
      </c>
    </row>
    <row r="19613" spans="1:9" x14ac:dyDescent="0.35">
      <c r="A19613">
        <v>13012025</v>
      </c>
      <c r="B19613" t="s">
        <v>506</v>
      </c>
      <c r="C19613" t="s">
        <v>126</v>
      </c>
      <c r="D19613" t="s">
        <v>114</v>
      </c>
      <c r="E19613" t="s">
        <v>124</v>
      </c>
    </row>
    <row r="19614" spans="1:9" x14ac:dyDescent="0.35">
      <c r="A19614">
        <v>13012025</v>
      </c>
      <c r="B19614" t="s">
        <v>363</v>
      </c>
      <c r="C19614" t="s">
        <v>316</v>
      </c>
      <c r="D19614" t="s">
        <v>114</v>
      </c>
      <c r="E19614" t="s">
        <v>127</v>
      </c>
    </row>
    <row r="19615" spans="1:9" x14ac:dyDescent="0.35">
      <c r="A19615">
        <v>13012025</v>
      </c>
      <c r="B19615" t="s">
        <v>506</v>
      </c>
      <c r="C19615" t="s">
        <v>448</v>
      </c>
      <c r="D19615" t="s">
        <v>114</v>
      </c>
      <c r="E19615" t="s">
        <v>130</v>
      </c>
    </row>
    <row r="19616" spans="1:9" x14ac:dyDescent="0.35">
      <c r="A19616">
        <v>13012025</v>
      </c>
      <c r="B19616" t="s">
        <v>244</v>
      </c>
      <c r="C19616" t="s">
        <v>186</v>
      </c>
      <c r="D19616" t="s">
        <v>114</v>
      </c>
      <c r="E19616" t="s">
        <v>132</v>
      </c>
      <c r="F19616" t="s">
        <v>133</v>
      </c>
    </row>
    <row r="19617" spans="1:7" x14ac:dyDescent="0.35">
      <c r="A19617">
        <v>13012025</v>
      </c>
      <c r="B19617" t="s">
        <v>839</v>
      </c>
      <c r="C19617" t="s">
        <v>438</v>
      </c>
      <c r="D19617" t="s">
        <v>135</v>
      </c>
      <c r="E19617" t="s">
        <v>136</v>
      </c>
    </row>
    <row r="19618" spans="1:7" x14ac:dyDescent="0.35">
      <c r="A19618">
        <v>13012025</v>
      </c>
      <c r="B19618" t="s">
        <v>802</v>
      </c>
      <c r="C19618" t="s">
        <v>498</v>
      </c>
      <c r="D19618" t="s">
        <v>139</v>
      </c>
      <c r="E19618" t="s">
        <v>140</v>
      </c>
      <c r="F19618" t="s">
        <v>141</v>
      </c>
      <c r="G19618" t="s">
        <v>101</v>
      </c>
    </row>
    <row r="19619" spans="1:7" x14ac:dyDescent="0.35">
      <c r="A19619">
        <v>13012025</v>
      </c>
      <c r="B19619" t="s">
        <v>828</v>
      </c>
      <c r="C19619" t="s">
        <v>430</v>
      </c>
      <c r="D19619" t="s">
        <v>144</v>
      </c>
      <c r="E19619" t="s">
        <v>101</v>
      </c>
    </row>
    <row r="19620" spans="1:7" x14ac:dyDescent="0.35">
      <c r="A19620">
        <v>13012025</v>
      </c>
      <c r="B19620" t="s">
        <v>788</v>
      </c>
      <c r="C19620" t="s">
        <v>657</v>
      </c>
      <c r="D19620" t="s">
        <v>147</v>
      </c>
      <c r="E19620" t="s">
        <v>148</v>
      </c>
      <c r="F19620" t="s">
        <v>149</v>
      </c>
    </row>
    <row r="19621" spans="1:7" x14ac:dyDescent="0.35">
      <c r="A19621">
        <v>13012025</v>
      </c>
      <c r="B19621" t="s">
        <v>152</v>
      </c>
      <c r="C19621" t="s">
        <v>140</v>
      </c>
      <c r="D19621" t="s">
        <v>153</v>
      </c>
      <c r="E19621" t="s">
        <v>101</v>
      </c>
    </row>
    <row r="19622" spans="1:7" x14ac:dyDescent="0.35">
      <c r="A19622">
        <v>13012025</v>
      </c>
      <c r="B19622" t="s">
        <v>836</v>
      </c>
      <c r="C19622" t="s">
        <v>663</v>
      </c>
      <c r="D19622" t="s">
        <v>156</v>
      </c>
      <c r="E19622" t="s">
        <v>101</v>
      </c>
    </row>
    <row r="19623" spans="1:7" x14ac:dyDescent="0.35">
      <c r="A19623">
        <v>13012025</v>
      </c>
      <c r="B19623" t="s">
        <v>473</v>
      </c>
      <c r="C19623" t="s">
        <v>159</v>
      </c>
      <c r="D19623" t="s">
        <v>101</v>
      </c>
    </row>
    <row r="19624" spans="1:7" x14ac:dyDescent="0.35">
      <c r="A19624">
        <v>13012025</v>
      </c>
      <c r="B19624" t="s">
        <v>520</v>
      </c>
      <c r="C19624" t="s">
        <v>161</v>
      </c>
      <c r="D19624" t="s">
        <v>101</v>
      </c>
    </row>
    <row r="19625" spans="1:7" x14ac:dyDescent="0.35">
      <c r="A19625">
        <v>13012025</v>
      </c>
      <c r="B19625" t="s">
        <v>558</v>
      </c>
      <c r="C19625" t="s">
        <v>543</v>
      </c>
      <c r="D19625" t="s">
        <v>164</v>
      </c>
      <c r="E19625" t="s">
        <v>101</v>
      </c>
    </row>
    <row r="19626" spans="1:7" x14ac:dyDescent="0.35">
      <c r="A19626">
        <v>13012025</v>
      </c>
      <c r="B19626" t="s">
        <v>844</v>
      </c>
      <c r="C19626" t="s">
        <v>557</v>
      </c>
      <c r="D19626" t="s">
        <v>167</v>
      </c>
    </row>
    <row r="19627" spans="1:7" x14ac:dyDescent="0.35">
      <c r="A19627">
        <v>13012025</v>
      </c>
      <c r="B19627" t="s">
        <v>728</v>
      </c>
      <c r="C19627" t="s">
        <v>226</v>
      </c>
      <c r="D19627" t="s">
        <v>169</v>
      </c>
      <c r="E19627" t="s">
        <v>170</v>
      </c>
      <c r="F19627" t="s">
        <v>101</v>
      </c>
    </row>
    <row r="19628" spans="1:7" x14ac:dyDescent="0.35">
      <c r="A19628">
        <v>13012025</v>
      </c>
      <c r="B19628" t="s">
        <v>824</v>
      </c>
      <c r="C19628" t="s">
        <v>137</v>
      </c>
      <c r="D19628" t="s">
        <v>173</v>
      </c>
      <c r="E19628" t="s">
        <v>101</v>
      </c>
    </row>
    <row r="19629" spans="1:7" x14ac:dyDescent="0.35">
      <c r="A19629">
        <v>13012025</v>
      </c>
      <c r="B19629" t="s">
        <v>908</v>
      </c>
      <c r="C19629" t="s">
        <v>430</v>
      </c>
      <c r="D19629" t="s">
        <v>176</v>
      </c>
      <c r="E19629" t="s">
        <v>101</v>
      </c>
    </row>
    <row r="19630" spans="1:7" x14ac:dyDescent="0.35">
      <c r="A19630">
        <v>13012025</v>
      </c>
      <c r="B19630" t="s">
        <v>874</v>
      </c>
      <c r="C19630" t="s">
        <v>602</v>
      </c>
      <c r="D19630" t="s">
        <v>176</v>
      </c>
      <c r="E19630" t="s">
        <v>149</v>
      </c>
    </row>
    <row r="19631" spans="1:7" x14ac:dyDescent="0.35">
      <c r="A19631">
        <v>13012025</v>
      </c>
      <c r="B19631" t="s">
        <v>823</v>
      </c>
      <c r="C19631" t="s">
        <v>501</v>
      </c>
      <c r="D19631" t="s">
        <v>181</v>
      </c>
      <c r="E19631" t="s">
        <v>182</v>
      </c>
      <c r="F19631" t="s">
        <v>101</v>
      </c>
    </row>
    <row r="19632" spans="1:7" x14ac:dyDescent="0.35">
      <c r="A19632">
        <v>13012025</v>
      </c>
      <c r="B19632" t="s">
        <v>836</v>
      </c>
      <c r="C19632" t="s">
        <v>477</v>
      </c>
      <c r="D19632" t="s">
        <v>184</v>
      </c>
      <c r="E19632" t="s">
        <v>101</v>
      </c>
    </row>
    <row r="19633" spans="1:7" x14ac:dyDescent="0.35">
      <c r="A19633">
        <v>13012025</v>
      </c>
      <c r="B19633" t="s">
        <v>499</v>
      </c>
      <c r="C19633" t="s">
        <v>187</v>
      </c>
      <c r="D19633" t="s">
        <v>101</v>
      </c>
    </row>
    <row r="19634" spans="1:7" x14ac:dyDescent="0.35">
      <c r="A19634">
        <v>13012025</v>
      </c>
      <c r="B19634" t="s">
        <v>752</v>
      </c>
      <c r="C19634" t="s">
        <v>146</v>
      </c>
      <c r="D19634" t="s">
        <v>190</v>
      </c>
      <c r="E19634" t="s">
        <v>191</v>
      </c>
      <c r="F19634" t="s">
        <v>101</v>
      </c>
    </row>
    <row r="19635" spans="1:7" x14ac:dyDescent="0.35">
      <c r="A19635">
        <v>13012025</v>
      </c>
      <c r="B19635" t="s">
        <v>508</v>
      </c>
      <c r="C19635" t="s">
        <v>190</v>
      </c>
      <c r="D19635" t="s">
        <v>194</v>
      </c>
      <c r="E19635" t="s">
        <v>101</v>
      </c>
    </row>
    <row r="19636" spans="1:7" x14ac:dyDescent="0.35">
      <c r="A19636">
        <v>13012025</v>
      </c>
      <c r="B19636" t="s">
        <v>829</v>
      </c>
      <c r="C19636" t="s">
        <v>464</v>
      </c>
      <c r="D19636" t="s">
        <v>190</v>
      </c>
      <c r="E19636" t="s">
        <v>196</v>
      </c>
      <c r="F19636" t="s">
        <v>101</v>
      </c>
    </row>
    <row r="19637" spans="1:7" x14ac:dyDescent="0.35">
      <c r="A19637">
        <v>13012025</v>
      </c>
      <c r="B19637" t="s">
        <v>285</v>
      </c>
      <c r="C19637" t="s">
        <v>198</v>
      </c>
      <c r="D19637" t="s">
        <v>140</v>
      </c>
      <c r="E19637" t="s">
        <v>199</v>
      </c>
      <c r="F19637" t="s">
        <v>200</v>
      </c>
      <c r="G19637" t="s">
        <v>101</v>
      </c>
    </row>
    <row r="19638" spans="1:7" x14ac:dyDescent="0.35">
      <c r="A19638">
        <v>13012025</v>
      </c>
      <c r="B19638" t="s">
        <v>602</v>
      </c>
      <c r="C19638" t="s">
        <v>142</v>
      </c>
      <c r="D19638" t="s">
        <v>61</v>
      </c>
      <c r="E19638" t="s">
        <v>101</v>
      </c>
    </row>
    <row r="19639" spans="1:7" x14ac:dyDescent="0.35">
      <c r="A19639">
        <v>13012025</v>
      </c>
      <c r="B19639" t="s">
        <v>775</v>
      </c>
      <c r="C19639" t="s">
        <v>596</v>
      </c>
      <c r="D19639" t="s">
        <v>205</v>
      </c>
      <c r="E19639" t="s">
        <v>101</v>
      </c>
    </row>
    <row r="19640" spans="1:7" x14ac:dyDescent="0.35">
      <c r="A19640">
        <v>13012025</v>
      </c>
      <c r="B19640" t="s">
        <v>851</v>
      </c>
      <c r="C19640" t="s">
        <v>499</v>
      </c>
      <c r="D19640" t="s">
        <v>208</v>
      </c>
      <c r="E19640" t="s">
        <v>101</v>
      </c>
    </row>
    <row r="19641" spans="1:7" x14ac:dyDescent="0.35">
      <c r="A19641">
        <v>13012025</v>
      </c>
      <c r="B19641" t="s">
        <v>865</v>
      </c>
      <c r="C19641" t="s">
        <v>557</v>
      </c>
      <c r="D19641" t="s">
        <v>210</v>
      </c>
      <c r="E19641" t="s">
        <v>211</v>
      </c>
      <c r="F19641" t="s">
        <v>101</v>
      </c>
    </row>
    <row r="19642" spans="1:7" x14ac:dyDescent="0.35">
      <c r="A19642">
        <v>13012025</v>
      </c>
      <c r="B19642" t="s">
        <v>477</v>
      </c>
      <c r="C19642" t="s">
        <v>168</v>
      </c>
      <c r="D19642" t="s">
        <v>214</v>
      </c>
      <c r="E19642" t="s">
        <v>215</v>
      </c>
      <c r="F19642" t="s">
        <v>101</v>
      </c>
    </row>
    <row r="19643" spans="1:7" x14ac:dyDescent="0.35">
      <c r="A19643">
        <v>13012025</v>
      </c>
      <c r="B19643" t="s">
        <v>825</v>
      </c>
      <c r="C19643" t="s">
        <v>508</v>
      </c>
      <c r="D19643" t="s">
        <v>217</v>
      </c>
      <c r="E19643" t="s">
        <v>101</v>
      </c>
    </row>
    <row r="19644" spans="1:7" x14ac:dyDescent="0.35">
      <c r="A19644">
        <v>13012025</v>
      </c>
      <c r="B19644" t="s">
        <v>852</v>
      </c>
      <c r="C19644" t="s">
        <v>589</v>
      </c>
      <c r="D19644" t="s">
        <v>220</v>
      </c>
      <c r="E19644" t="s">
        <v>101</v>
      </c>
    </row>
    <row r="19645" spans="1:7" x14ac:dyDescent="0.35">
      <c r="A19645">
        <v>13012025</v>
      </c>
      <c r="B19645" t="s">
        <v>874</v>
      </c>
      <c r="C19645" t="s">
        <v>418</v>
      </c>
      <c r="D19645" t="s">
        <v>222</v>
      </c>
    </row>
    <row r="19646" spans="1:7" x14ac:dyDescent="0.35">
      <c r="A19646">
        <v>13012025</v>
      </c>
      <c r="B19646" t="s">
        <v>823</v>
      </c>
      <c r="C19646" t="s">
        <v>171</v>
      </c>
      <c r="D19646" t="s">
        <v>223</v>
      </c>
    </row>
    <row r="19647" spans="1:7" x14ac:dyDescent="0.35">
      <c r="A19647">
        <v>13012025</v>
      </c>
      <c r="B19647" t="s">
        <v>764</v>
      </c>
      <c r="C19647" t="s">
        <v>534</v>
      </c>
      <c r="D19647" t="s">
        <v>225</v>
      </c>
      <c r="E19647" t="s">
        <v>101</v>
      </c>
    </row>
    <row r="19648" spans="1:7" x14ac:dyDescent="0.35">
      <c r="A19648">
        <v>13012025</v>
      </c>
      <c r="B19648" t="s">
        <v>733</v>
      </c>
      <c r="C19648" t="s">
        <v>479</v>
      </c>
      <c r="D19648" t="s">
        <v>225</v>
      </c>
      <c r="E19648" t="s">
        <v>228</v>
      </c>
      <c r="F19648" t="s">
        <v>229</v>
      </c>
    </row>
    <row r="19649" spans="1:7" x14ac:dyDescent="0.35">
      <c r="A19649">
        <v>13012025</v>
      </c>
      <c r="B19649" t="s">
        <v>880</v>
      </c>
      <c r="C19649" t="s">
        <v>285</v>
      </c>
      <c r="D19649" t="s">
        <v>232</v>
      </c>
      <c r="E19649" t="s">
        <v>101</v>
      </c>
    </row>
    <row r="19650" spans="1:7" x14ac:dyDescent="0.35">
      <c r="A19650">
        <v>13012025</v>
      </c>
      <c r="B19650" t="s">
        <v>801</v>
      </c>
      <c r="C19650" t="s">
        <v>542</v>
      </c>
      <c r="D19650" t="s">
        <v>235</v>
      </c>
      <c r="E19650" t="s">
        <v>236</v>
      </c>
      <c r="F19650" t="s">
        <v>101</v>
      </c>
    </row>
    <row r="19651" spans="1:7" x14ac:dyDescent="0.35">
      <c r="A19651">
        <v>13012025</v>
      </c>
      <c r="B19651" t="s">
        <v>591</v>
      </c>
      <c r="C19651" t="s">
        <v>569</v>
      </c>
      <c r="D19651" t="s">
        <v>235</v>
      </c>
      <c r="E19651" t="s">
        <v>239</v>
      </c>
      <c r="F19651" t="s">
        <v>149</v>
      </c>
    </row>
    <row r="19652" spans="1:7" x14ac:dyDescent="0.35">
      <c r="A19652">
        <v>13012025</v>
      </c>
      <c r="B19652" t="s">
        <v>871</v>
      </c>
      <c r="C19652" t="s">
        <v>594</v>
      </c>
      <c r="D19652" t="s">
        <v>235</v>
      </c>
      <c r="E19652" t="s">
        <v>241</v>
      </c>
      <c r="F19652" t="s">
        <v>101</v>
      </c>
    </row>
    <row r="19653" spans="1:7" x14ac:dyDescent="0.35">
      <c r="A19653">
        <v>13012025</v>
      </c>
      <c r="B19653" t="s">
        <v>877</v>
      </c>
      <c r="C19653" t="s">
        <v>644</v>
      </c>
      <c r="D19653" t="s">
        <v>243</v>
      </c>
      <c r="E19653" t="s">
        <v>101</v>
      </c>
    </row>
    <row r="19654" spans="1:7" x14ac:dyDescent="0.35">
      <c r="A19654">
        <v>13012025</v>
      </c>
      <c r="B19654" t="s">
        <v>828</v>
      </c>
      <c r="C19654" t="s">
        <v>444</v>
      </c>
      <c r="D19654" t="s">
        <v>245</v>
      </c>
      <c r="E19654" t="s">
        <v>246</v>
      </c>
    </row>
    <row r="19655" spans="1:7" x14ac:dyDescent="0.35">
      <c r="A19655">
        <v>13012025</v>
      </c>
      <c r="B19655" t="s">
        <v>874</v>
      </c>
      <c r="C19655" t="s">
        <v>609</v>
      </c>
      <c r="D19655" t="s">
        <v>245</v>
      </c>
      <c r="E19655" t="s">
        <v>249</v>
      </c>
    </row>
    <row r="19656" spans="1:7" x14ac:dyDescent="0.35">
      <c r="A19656">
        <v>13012025</v>
      </c>
      <c r="B19656" t="s">
        <v>804</v>
      </c>
      <c r="C19656" t="s">
        <v>495</v>
      </c>
      <c r="D19656" t="s">
        <v>252</v>
      </c>
      <c r="E19656" t="s">
        <v>101</v>
      </c>
    </row>
    <row r="19657" spans="1:7" x14ac:dyDescent="0.35">
      <c r="A19657">
        <v>13012025</v>
      </c>
      <c r="B19657" t="s">
        <v>624</v>
      </c>
      <c r="C19657" t="s">
        <v>219</v>
      </c>
      <c r="D19657" t="s">
        <v>254</v>
      </c>
    </row>
    <row r="19658" spans="1:7" x14ac:dyDescent="0.35">
      <c r="A19658">
        <v>13012025</v>
      </c>
      <c r="B19658" t="s">
        <v>788</v>
      </c>
      <c r="C19658" t="s">
        <v>496</v>
      </c>
      <c r="D19658" t="s">
        <v>256</v>
      </c>
      <c r="E19658" t="s">
        <v>257</v>
      </c>
      <c r="F19658" t="s">
        <v>236</v>
      </c>
      <c r="G19658" t="s">
        <v>101</v>
      </c>
    </row>
    <row r="19659" spans="1:7" x14ac:dyDescent="0.35">
      <c r="A19659">
        <v>13012025</v>
      </c>
      <c r="B19659" t="s">
        <v>810</v>
      </c>
      <c r="C19659" t="s">
        <v>415</v>
      </c>
      <c r="D19659" t="s">
        <v>260</v>
      </c>
      <c r="E19659" t="s">
        <v>136</v>
      </c>
      <c r="F19659" t="s">
        <v>101</v>
      </c>
    </row>
    <row r="19660" spans="1:7" x14ac:dyDescent="0.35">
      <c r="A19660">
        <v>13012025</v>
      </c>
      <c r="B19660" t="s">
        <v>520</v>
      </c>
      <c r="C19660" t="s">
        <v>261</v>
      </c>
      <c r="D19660" t="s">
        <v>262</v>
      </c>
      <c r="E19660" t="s">
        <v>101</v>
      </c>
    </row>
    <row r="19661" spans="1:7" x14ac:dyDescent="0.35">
      <c r="A19661">
        <v>13012025</v>
      </c>
      <c r="B19661" t="s">
        <v>593</v>
      </c>
      <c r="C19661" t="s">
        <v>264</v>
      </c>
      <c r="D19661" t="s">
        <v>101</v>
      </c>
    </row>
    <row r="19662" spans="1:7" x14ac:dyDescent="0.35">
      <c r="A19662">
        <v>13012025</v>
      </c>
      <c r="B19662" t="s">
        <v>576</v>
      </c>
      <c r="C19662" t="s">
        <v>264</v>
      </c>
      <c r="D19662" t="s">
        <v>149</v>
      </c>
    </row>
    <row r="19663" spans="1:7" x14ac:dyDescent="0.35">
      <c r="A19663">
        <v>13012025</v>
      </c>
      <c r="B19663" t="s">
        <v>765</v>
      </c>
      <c r="C19663" t="s">
        <v>419</v>
      </c>
      <c r="D19663" t="s">
        <v>265</v>
      </c>
      <c r="E19663" t="s">
        <v>101</v>
      </c>
      <c r="F19663" t="s">
        <v>266</v>
      </c>
    </row>
    <row r="19664" spans="1:7" x14ac:dyDescent="0.35">
      <c r="A19664">
        <v>13012025</v>
      </c>
      <c r="B19664" t="s">
        <v>507</v>
      </c>
      <c r="C19664" t="s">
        <v>267</v>
      </c>
      <c r="D19664" t="s">
        <v>101</v>
      </c>
    </row>
    <row r="19665" spans="1:8" x14ac:dyDescent="0.35">
      <c r="A19665">
        <v>13012025</v>
      </c>
      <c r="B19665" t="s">
        <v>759</v>
      </c>
      <c r="C19665" t="s">
        <v>459</v>
      </c>
      <c r="D19665" t="s">
        <v>268</v>
      </c>
    </row>
    <row r="19666" spans="1:8" x14ac:dyDescent="0.35">
      <c r="A19666">
        <v>13012025</v>
      </c>
      <c r="B19666" t="s">
        <v>419</v>
      </c>
      <c r="C19666" t="s">
        <v>270</v>
      </c>
      <c r="D19666" t="s">
        <v>271</v>
      </c>
      <c r="E19666" t="s">
        <v>101</v>
      </c>
    </row>
    <row r="19667" spans="1:8" x14ac:dyDescent="0.35">
      <c r="A19667">
        <v>13012025</v>
      </c>
      <c r="B19667" t="s">
        <v>832</v>
      </c>
      <c r="C19667" t="s">
        <v>514</v>
      </c>
      <c r="D19667" t="s">
        <v>274</v>
      </c>
      <c r="E19667" t="s">
        <v>101</v>
      </c>
    </row>
    <row r="19668" spans="1:8" x14ac:dyDescent="0.35">
      <c r="A19668">
        <v>13012025</v>
      </c>
      <c r="B19668" t="s">
        <v>872</v>
      </c>
      <c r="C19668" t="s">
        <v>611</v>
      </c>
      <c r="D19668" t="s">
        <v>277</v>
      </c>
      <c r="E19668" t="s">
        <v>101</v>
      </c>
    </row>
    <row r="19669" spans="1:8" x14ac:dyDescent="0.35">
      <c r="A19669">
        <v>13012025</v>
      </c>
      <c r="B19669" t="s">
        <v>838</v>
      </c>
      <c r="C19669" t="s">
        <v>516</v>
      </c>
      <c r="D19669" t="s">
        <v>279</v>
      </c>
      <c r="E19669" t="s">
        <v>140</v>
      </c>
      <c r="F19669" t="s">
        <v>280</v>
      </c>
    </row>
    <row r="19670" spans="1:8" x14ac:dyDescent="0.35">
      <c r="A19670">
        <v>13012025</v>
      </c>
      <c r="B19670" t="s">
        <v>836</v>
      </c>
      <c r="C19670" t="s">
        <v>413</v>
      </c>
      <c r="D19670" t="s">
        <v>281</v>
      </c>
    </row>
    <row r="19671" spans="1:8" x14ac:dyDescent="0.35">
      <c r="A19671">
        <v>13012025</v>
      </c>
      <c r="B19671" t="s">
        <v>822</v>
      </c>
      <c r="C19671" t="s">
        <v>426</v>
      </c>
      <c r="D19671" t="s">
        <v>284</v>
      </c>
      <c r="E19671" t="s">
        <v>101</v>
      </c>
    </row>
    <row r="19672" spans="1:8" x14ac:dyDescent="0.35">
      <c r="A19672">
        <v>13012025</v>
      </c>
      <c r="B19672" t="s">
        <v>830</v>
      </c>
      <c r="C19672" t="s">
        <v>451</v>
      </c>
      <c r="D19672" t="s">
        <v>287</v>
      </c>
      <c r="E19672" t="s">
        <v>101</v>
      </c>
    </row>
    <row r="19673" spans="1:8" x14ac:dyDescent="0.35">
      <c r="A19673">
        <v>13012025</v>
      </c>
      <c r="B19673" t="s">
        <v>510</v>
      </c>
      <c r="C19673" t="s">
        <v>288</v>
      </c>
      <c r="D19673" t="s">
        <v>101</v>
      </c>
    </row>
    <row r="19674" spans="1:8" x14ac:dyDescent="0.35">
      <c r="A19674">
        <v>13012025</v>
      </c>
      <c r="B19674" t="s">
        <v>635</v>
      </c>
      <c r="C19674" t="s">
        <v>290</v>
      </c>
      <c r="D19674" t="s">
        <v>140</v>
      </c>
      <c r="E19674" t="s">
        <v>291</v>
      </c>
    </row>
    <row r="19675" spans="1:8" x14ac:dyDescent="0.35">
      <c r="A19675">
        <v>13012025</v>
      </c>
      <c r="B19675" t="s">
        <v>765</v>
      </c>
      <c r="C19675" t="s">
        <v>440</v>
      </c>
      <c r="D19675" t="s">
        <v>290</v>
      </c>
      <c r="E19675" t="s">
        <v>140</v>
      </c>
      <c r="F19675" t="s">
        <v>294</v>
      </c>
      <c r="G19675" t="s">
        <v>295</v>
      </c>
      <c r="H19675" t="s">
        <v>101</v>
      </c>
    </row>
    <row r="19676" spans="1:8" x14ac:dyDescent="0.35">
      <c r="A19676">
        <v>13012025</v>
      </c>
      <c r="B19676" t="s">
        <v>877</v>
      </c>
      <c r="C19676" t="s">
        <v>474</v>
      </c>
      <c r="D19676" t="s">
        <v>298</v>
      </c>
      <c r="E19676" t="s">
        <v>101</v>
      </c>
    </row>
    <row r="19677" spans="1:8" x14ac:dyDescent="0.35">
      <c r="A19677">
        <v>13012025</v>
      </c>
      <c r="B19677" t="s">
        <v>511</v>
      </c>
      <c r="C19677" t="s">
        <v>361</v>
      </c>
      <c r="D19677" t="s">
        <v>300</v>
      </c>
      <c r="E19677" t="s">
        <v>262</v>
      </c>
      <c r="F19677" t="s">
        <v>101</v>
      </c>
    </row>
    <row r="19678" spans="1:8" x14ac:dyDescent="0.35">
      <c r="A19678">
        <v>13012025</v>
      </c>
      <c r="B19678" t="s">
        <v>822</v>
      </c>
      <c r="C19678" t="s">
        <v>515</v>
      </c>
      <c r="D19678" t="s">
        <v>301</v>
      </c>
      <c r="E19678" t="s">
        <v>101</v>
      </c>
    </row>
    <row r="19679" spans="1:8" x14ac:dyDescent="0.35">
      <c r="A19679">
        <v>13012025</v>
      </c>
      <c r="B19679" t="s">
        <v>836</v>
      </c>
      <c r="C19679" t="s">
        <v>137</v>
      </c>
      <c r="D19679" t="s">
        <v>303</v>
      </c>
      <c r="E19679" t="s">
        <v>149</v>
      </c>
    </row>
    <row r="19680" spans="1:8" x14ac:dyDescent="0.35">
      <c r="A19680">
        <v>13012025</v>
      </c>
      <c r="B19680" t="s">
        <v>836</v>
      </c>
      <c r="C19680" t="s">
        <v>611</v>
      </c>
      <c r="D19680" t="s">
        <v>306</v>
      </c>
      <c r="E19680" t="s">
        <v>101</v>
      </c>
    </row>
    <row r="19681" spans="1:9" x14ac:dyDescent="0.35">
      <c r="A19681">
        <v>13012025</v>
      </c>
      <c r="B19681" t="s">
        <v>830</v>
      </c>
      <c r="C19681" t="s">
        <v>465</v>
      </c>
      <c r="D19681" t="s">
        <v>308</v>
      </c>
      <c r="E19681" t="s">
        <v>309</v>
      </c>
      <c r="F19681" t="s">
        <v>310</v>
      </c>
      <c r="G19681" t="s">
        <v>311</v>
      </c>
      <c r="H19681" t="s">
        <v>312</v>
      </c>
      <c r="I19681" t="s">
        <v>101</v>
      </c>
    </row>
    <row r="19682" spans="1:9" x14ac:dyDescent="0.35">
      <c r="A19682">
        <v>13012025</v>
      </c>
      <c r="B19682" t="s">
        <v>557</v>
      </c>
      <c r="C19682" t="s">
        <v>122</v>
      </c>
      <c r="D19682" t="s">
        <v>314</v>
      </c>
      <c r="E19682" t="s">
        <v>315</v>
      </c>
      <c r="F19682" t="s">
        <v>101</v>
      </c>
    </row>
    <row r="19683" spans="1:9" x14ac:dyDescent="0.35">
      <c r="A19683">
        <v>13012025</v>
      </c>
      <c r="B19683" t="s">
        <v>893</v>
      </c>
      <c r="C19683" t="s">
        <v>304</v>
      </c>
      <c r="D19683" t="s">
        <v>314</v>
      </c>
      <c r="E19683" t="s">
        <v>317</v>
      </c>
      <c r="F19683" t="s">
        <v>101</v>
      </c>
    </row>
    <row r="19684" spans="1:9" x14ac:dyDescent="0.35">
      <c r="A19684">
        <v>13012025</v>
      </c>
      <c r="B19684" t="s">
        <v>723</v>
      </c>
      <c r="C19684" t="s">
        <v>218</v>
      </c>
      <c r="D19684" t="s">
        <v>319</v>
      </c>
      <c r="E19684" t="s">
        <v>320</v>
      </c>
      <c r="F19684" t="s">
        <v>321</v>
      </c>
    </row>
    <row r="19685" spans="1:9" x14ac:dyDescent="0.35">
      <c r="A19685">
        <v>13012025</v>
      </c>
      <c r="B19685" t="s">
        <v>849</v>
      </c>
      <c r="C19685" t="s">
        <v>285</v>
      </c>
      <c r="D19685" t="s">
        <v>322</v>
      </c>
      <c r="E19685" t="s">
        <v>101</v>
      </c>
    </row>
    <row r="19686" spans="1:9" x14ac:dyDescent="0.35">
      <c r="A19686">
        <v>13012025</v>
      </c>
      <c r="B19686" t="s">
        <v>836</v>
      </c>
      <c r="C19686" t="s">
        <v>510</v>
      </c>
      <c r="D19686" t="s">
        <v>325</v>
      </c>
      <c r="E19686" t="s">
        <v>101</v>
      </c>
    </row>
    <row r="19687" spans="1:9" x14ac:dyDescent="0.35">
      <c r="A19687">
        <v>13012025</v>
      </c>
      <c r="B19687" t="s">
        <v>878</v>
      </c>
      <c r="C19687" t="s">
        <v>438</v>
      </c>
      <c r="D19687" t="s">
        <v>328</v>
      </c>
      <c r="E19687" t="s">
        <v>101</v>
      </c>
    </row>
    <row r="19688" spans="1:9" x14ac:dyDescent="0.35">
      <c r="A19688">
        <v>13012025</v>
      </c>
      <c r="B19688" t="s">
        <v>218</v>
      </c>
      <c r="C19688" t="s">
        <v>331</v>
      </c>
      <c r="D19688" t="s">
        <v>332</v>
      </c>
      <c r="E19688" t="s">
        <v>101</v>
      </c>
    </row>
    <row r="19689" spans="1:9" x14ac:dyDescent="0.35">
      <c r="A19689">
        <v>13012025</v>
      </c>
      <c r="B19689" t="s">
        <v>507</v>
      </c>
      <c r="C19689" t="s">
        <v>275</v>
      </c>
      <c r="D19689" t="s">
        <v>331</v>
      </c>
      <c r="E19689" t="s">
        <v>335</v>
      </c>
      <c r="F19689" t="s">
        <v>101</v>
      </c>
    </row>
    <row r="19690" spans="1:9" x14ac:dyDescent="0.35">
      <c r="A19690">
        <v>13012025</v>
      </c>
      <c r="B19690" t="s">
        <v>456</v>
      </c>
      <c r="C19690" t="s">
        <v>535</v>
      </c>
      <c r="D19690" t="s">
        <v>331</v>
      </c>
      <c r="E19690" t="s">
        <v>338</v>
      </c>
      <c r="F19690" t="s">
        <v>321</v>
      </c>
    </row>
    <row r="19691" spans="1:9" x14ac:dyDescent="0.35">
      <c r="A19691">
        <v>13012025</v>
      </c>
      <c r="B19691" t="s">
        <v>865</v>
      </c>
      <c r="C19691" t="s">
        <v>570</v>
      </c>
      <c r="D19691" t="s">
        <v>170</v>
      </c>
    </row>
    <row r="19692" spans="1:9" x14ac:dyDescent="0.35">
      <c r="A19692">
        <v>13012025</v>
      </c>
      <c r="B19692" t="s">
        <v>823</v>
      </c>
      <c r="C19692" t="s">
        <v>511</v>
      </c>
      <c r="D19692" t="s">
        <v>341</v>
      </c>
      <c r="E19692" t="s">
        <v>101</v>
      </c>
    </row>
    <row r="19693" spans="1:9" x14ac:dyDescent="0.35">
      <c r="A19693">
        <v>13012025</v>
      </c>
      <c r="B19693" t="s">
        <v>723</v>
      </c>
      <c r="C19693" t="s">
        <v>456</v>
      </c>
      <c r="D19693" t="s">
        <v>343</v>
      </c>
      <c r="E19693" t="s">
        <v>101</v>
      </c>
    </row>
    <row r="19694" spans="1:9" x14ac:dyDescent="0.35">
      <c r="A19694">
        <v>13012025</v>
      </c>
      <c r="B19694" t="s">
        <v>534</v>
      </c>
      <c r="C19694" t="s">
        <v>132</v>
      </c>
      <c r="D19694" t="s">
        <v>344</v>
      </c>
      <c r="E19694" t="s">
        <v>345</v>
      </c>
      <c r="F19694" t="s">
        <v>101</v>
      </c>
    </row>
    <row r="19695" spans="1:9" x14ac:dyDescent="0.35">
      <c r="A19695">
        <v>13012025</v>
      </c>
      <c r="B19695" t="s">
        <v>778</v>
      </c>
      <c r="C19695" t="s">
        <v>576</v>
      </c>
      <c r="D19695" t="s">
        <v>132</v>
      </c>
      <c r="E19695" t="s">
        <v>347</v>
      </c>
      <c r="F19695" t="s">
        <v>101</v>
      </c>
    </row>
    <row r="19696" spans="1:9" x14ac:dyDescent="0.35">
      <c r="A19696">
        <v>13012025</v>
      </c>
      <c r="B19696" t="s">
        <v>865</v>
      </c>
      <c r="C19696" t="s">
        <v>514</v>
      </c>
      <c r="D19696" t="s">
        <v>132</v>
      </c>
      <c r="E19696" t="s">
        <v>348</v>
      </c>
      <c r="F19696" t="s">
        <v>101</v>
      </c>
    </row>
    <row r="19697" spans="1:8" x14ac:dyDescent="0.35">
      <c r="A19697">
        <v>13012025</v>
      </c>
      <c r="B19697" t="s">
        <v>623</v>
      </c>
      <c r="C19697" t="s">
        <v>547</v>
      </c>
      <c r="D19697" t="s">
        <v>132</v>
      </c>
      <c r="E19697" t="s">
        <v>350</v>
      </c>
      <c r="F19697" t="s">
        <v>101</v>
      </c>
    </row>
    <row r="19698" spans="1:8" x14ac:dyDescent="0.35">
      <c r="A19698">
        <v>13012025</v>
      </c>
      <c r="B19698" t="s">
        <v>880</v>
      </c>
      <c r="C19698" t="s">
        <v>695</v>
      </c>
      <c r="D19698" t="s">
        <v>132</v>
      </c>
      <c r="E19698" t="s">
        <v>352</v>
      </c>
      <c r="F19698" t="s">
        <v>101</v>
      </c>
    </row>
    <row r="19699" spans="1:8" x14ac:dyDescent="0.35">
      <c r="A19699">
        <v>13012025</v>
      </c>
      <c r="B19699" t="s">
        <v>899</v>
      </c>
      <c r="C19699" t="s">
        <v>674</v>
      </c>
      <c r="D19699" t="s">
        <v>132</v>
      </c>
      <c r="E19699" t="s">
        <v>133</v>
      </c>
      <c r="F19699" t="s">
        <v>355</v>
      </c>
    </row>
    <row r="19700" spans="1:8" x14ac:dyDescent="0.35">
      <c r="A19700">
        <v>13012025</v>
      </c>
      <c r="B19700" t="s">
        <v>810</v>
      </c>
      <c r="C19700" t="s">
        <v>582</v>
      </c>
      <c r="D19700" t="s">
        <v>132</v>
      </c>
      <c r="E19700" t="s">
        <v>356</v>
      </c>
      <c r="F19700" t="s">
        <v>101</v>
      </c>
    </row>
    <row r="19701" spans="1:8" x14ac:dyDescent="0.35">
      <c r="A19701">
        <v>13012025</v>
      </c>
      <c r="B19701" t="s">
        <v>582</v>
      </c>
      <c r="C19701" t="s">
        <v>255</v>
      </c>
      <c r="D19701" t="s">
        <v>359</v>
      </c>
      <c r="E19701" t="s">
        <v>360</v>
      </c>
      <c r="F19701" t="s">
        <v>101</v>
      </c>
    </row>
    <row r="19702" spans="1:8" x14ac:dyDescent="0.35">
      <c r="A19702">
        <v>13012025</v>
      </c>
      <c r="B19702" t="s">
        <v>916</v>
      </c>
      <c r="C19702" t="s">
        <v>665</v>
      </c>
      <c r="D19702" t="s">
        <v>359</v>
      </c>
      <c r="E19702" t="s">
        <v>362</v>
      </c>
      <c r="F19702" t="s">
        <v>101</v>
      </c>
    </row>
    <row r="19703" spans="1:8" x14ac:dyDescent="0.35">
      <c r="A19703">
        <v>13012025</v>
      </c>
      <c r="B19703" t="s">
        <v>415</v>
      </c>
      <c r="C19703" t="s">
        <v>359</v>
      </c>
      <c r="D19703" t="s">
        <v>362</v>
      </c>
      <c r="E19703" t="s">
        <v>140</v>
      </c>
      <c r="F19703" t="s">
        <v>364</v>
      </c>
      <c r="G19703" t="s">
        <v>101</v>
      </c>
    </row>
    <row r="19704" spans="1:8" x14ac:dyDescent="0.35">
      <c r="A19704">
        <v>13012025</v>
      </c>
      <c r="B19704" t="s">
        <v>886</v>
      </c>
      <c r="C19704" t="s">
        <v>594</v>
      </c>
      <c r="D19704" t="s">
        <v>366</v>
      </c>
      <c r="E19704" t="s">
        <v>257</v>
      </c>
      <c r="F19704" t="s">
        <v>367</v>
      </c>
      <c r="G19704" t="s">
        <v>101</v>
      </c>
    </row>
    <row r="19705" spans="1:8" x14ac:dyDescent="0.35">
      <c r="A19705">
        <v>13012025</v>
      </c>
      <c r="B19705" t="s">
        <v>823</v>
      </c>
      <c r="C19705" t="s">
        <v>520</v>
      </c>
      <c r="D19705" t="s">
        <v>369</v>
      </c>
      <c r="E19705" t="s">
        <v>370</v>
      </c>
      <c r="F19705" t="s">
        <v>101</v>
      </c>
    </row>
    <row r="19706" spans="1:8" x14ac:dyDescent="0.35">
      <c r="A19706">
        <v>13012025</v>
      </c>
      <c r="B19706" t="s">
        <v>880</v>
      </c>
      <c r="C19706" t="s">
        <v>285</v>
      </c>
      <c r="D19706" t="s">
        <v>371</v>
      </c>
      <c r="E19706" t="s">
        <v>101</v>
      </c>
    </row>
    <row r="19707" spans="1:8" x14ac:dyDescent="0.35">
      <c r="A19707">
        <v>13012025</v>
      </c>
      <c r="B19707" t="s">
        <v>824</v>
      </c>
      <c r="C19707" t="s">
        <v>425</v>
      </c>
      <c r="D19707" t="s">
        <v>372</v>
      </c>
      <c r="E19707" t="s">
        <v>101</v>
      </c>
    </row>
    <row r="19708" spans="1:8" x14ac:dyDescent="0.35">
      <c r="A19708">
        <v>13012025</v>
      </c>
      <c r="B19708" t="s">
        <v>565</v>
      </c>
      <c r="C19708" t="s">
        <v>373</v>
      </c>
      <c r="D19708" t="s">
        <v>101</v>
      </c>
    </row>
    <row r="19709" spans="1:8" x14ac:dyDescent="0.35">
      <c r="A19709">
        <v>13012025</v>
      </c>
      <c r="B19709" t="s">
        <v>824</v>
      </c>
      <c r="C19709" t="s">
        <v>572</v>
      </c>
      <c r="D19709" t="s">
        <v>376</v>
      </c>
      <c r="E19709" t="s">
        <v>140</v>
      </c>
      <c r="F19709" t="s">
        <v>331</v>
      </c>
      <c r="G19709" t="s">
        <v>377</v>
      </c>
      <c r="H19709" t="s">
        <v>101</v>
      </c>
    </row>
    <row r="19710" spans="1:8" x14ac:dyDescent="0.35">
      <c r="A19710">
        <v>13012025</v>
      </c>
      <c r="B19710" t="s">
        <v>664</v>
      </c>
      <c r="C19710" t="s">
        <v>438</v>
      </c>
      <c r="D19710" t="s">
        <v>378</v>
      </c>
    </row>
    <row r="19711" spans="1:8" x14ac:dyDescent="0.35">
      <c r="A19711">
        <v>13012025</v>
      </c>
      <c r="B19711" t="s">
        <v>851</v>
      </c>
      <c r="C19711" t="s">
        <v>456</v>
      </c>
      <c r="D19711" t="s">
        <v>380</v>
      </c>
      <c r="E19711" t="s">
        <v>101</v>
      </c>
    </row>
    <row r="19712" spans="1:8" x14ac:dyDescent="0.35">
      <c r="A19712">
        <v>13012025</v>
      </c>
      <c r="B19712" t="s">
        <v>874</v>
      </c>
      <c r="C19712" t="s">
        <v>413</v>
      </c>
      <c r="D19712" t="s">
        <v>382</v>
      </c>
      <c r="E19712" t="s">
        <v>383</v>
      </c>
    </row>
    <row r="19713" spans="1:9" x14ac:dyDescent="0.35">
      <c r="A19713">
        <v>13012025</v>
      </c>
      <c r="B19713" t="s">
        <v>833</v>
      </c>
      <c r="C19713" t="s">
        <v>581</v>
      </c>
      <c r="D19713" t="s">
        <v>385</v>
      </c>
      <c r="E19713" t="s">
        <v>386</v>
      </c>
    </row>
    <row r="19714" spans="1:9" x14ac:dyDescent="0.35">
      <c r="A19714">
        <v>13012025</v>
      </c>
      <c r="B19714" t="s">
        <v>756</v>
      </c>
      <c r="C19714" t="s">
        <v>514</v>
      </c>
      <c r="D19714" t="s">
        <v>388</v>
      </c>
      <c r="E19714" t="s">
        <v>101</v>
      </c>
    </row>
    <row r="19715" spans="1:9" x14ac:dyDescent="0.35">
      <c r="A19715">
        <v>13012025</v>
      </c>
      <c r="B19715" t="s">
        <v>263</v>
      </c>
      <c r="C19715" t="s">
        <v>391</v>
      </c>
      <c r="D19715" t="s">
        <v>101</v>
      </c>
    </row>
    <row r="19716" spans="1:9" x14ac:dyDescent="0.35">
      <c r="A19716">
        <v>13012025</v>
      </c>
      <c r="B19716" t="s">
        <v>736</v>
      </c>
      <c r="C19716" t="s">
        <v>154</v>
      </c>
      <c r="D19716" t="s">
        <v>393</v>
      </c>
    </row>
    <row r="19717" spans="1:9" x14ac:dyDescent="0.35">
      <c r="A19717">
        <v>13012025</v>
      </c>
      <c r="B19717" t="s">
        <v>765</v>
      </c>
      <c r="C19717" t="s">
        <v>525</v>
      </c>
      <c r="D19717" t="s">
        <v>394</v>
      </c>
      <c r="E19717" t="s">
        <v>395</v>
      </c>
      <c r="F19717" t="s">
        <v>101</v>
      </c>
    </row>
    <row r="19718" spans="1:9" x14ac:dyDescent="0.35">
      <c r="A19718">
        <v>13012025</v>
      </c>
      <c r="B19718" t="s">
        <v>884</v>
      </c>
      <c r="C19718" t="s">
        <v>596</v>
      </c>
      <c r="D19718" t="s">
        <v>396</v>
      </c>
    </row>
    <row r="19719" spans="1:9" x14ac:dyDescent="0.35">
      <c r="A19719">
        <v>13012025</v>
      </c>
      <c r="B19719" t="s">
        <v>449</v>
      </c>
      <c r="C19719" t="s">
        <v>397</v>
      </c>
      <c r="D19719" t="s">
        <v>101</v>
      </c>
    </row>
    <row r="19720" spans="1:9" x14ac:dyDescent="0.35">
      <c r="A19720">
        <v>13012025</v>
      </c>
      <c r="B19720" t="s">
        <v>844</v>
      </c>
      <c r="C19720" t="s">
        <v>221</v>
      </c>
      <c r="D19720" t="s">
        <v>399</v>
      </c>
      <c r="E19720" t="s">
        <v>140</v>
      </c>
      <c r="F19720" t="s">
        <v>400</v>
      </c>
      <c r="G19720" t="s">
        <v>257</v>
      </c>
      <c r="H19720" t="s">
        <v>331</v>
      </c>
      <c r="I19720" t="s">
        <v>401</v>
      </c>
    </row>
    <row r="19721" spans="1:9" x14ac:dyDescent="0.35">
      <c r="A19721">
        <v>13012025</v>
      </c>
      <c r="B19721" t="s">
        <v>849</v>
      </c>
      <c r="C19721" t="s">
        <v>137</v>
      </c>
      <c r="D19721" t="s">
        <v>399</v>
      </c>
      <c r="E19721" t="s">
        <v>187</v>
      </c>
      <c r="F19721" t="s">
        <v>101</v>
      </c>
    </row>
    <row r="19722" spans="1:9" x14ac:dyDescent="0.35">
      <c r="A19722">
        <v>13012025</v>
      </c>
      <c r="B19722" t="s">
        <v>777</v>
      </c>
      <c r="C19722" t="s">
        <v>454</v>
      </c>
      <c r="D19722" t="s">
        <v>399</v>
      </c>
      <c r="E19722" t="s">
        <v>403</v>
      </c>
      <c r="F19722" t="s">
        <v>101</v>
      </c>
    </row>
    <row r="19723" spans="1:9" x14ac:dyDescent="0.35">
      <c r="A19723">
        <v>13012025</v>
      </c>
      <c r="B19723" t="s">
        <v>849</v>
      </c>
      <c r="C19723" t="s">
        <v>504</v>
      </c>
      <c r="D19723" t="s">
        <v>399</v>
      </c>
      <c r="E19723" t="s">
        <v>404</v>
      </c>
      <c r="F19723" t="s">
        <v>101</v>
      </c>
    </row>
    <row r="19724" spans="1:9" x14ac:dyDescent="0.35">
      <c r="A19724">
        <v>12012025</v>
      </c>
      <c r="B19724" t="s">
        <v>750</v>
      </c>
      <c r="C19724" t="s">
        <v>582</v>
      </c>
      <c r="D19724" t="s">
        <v>100</v>
      </c>
      <c r="E19724" t="s">
        <v>101</v>
      </c>
    </row>
    <row r="19725" spans="1:9" x14ac:dyDescent="0.35">
      <c r="A19725">
        <v>12012025</v>
      </c>
      <c r="B19725" t="s">
        <v>842</v>
      </c>
      <c r="C19725" t="s">
        <v>206</v>
      </c>
      <c r="D19725" t="s">
        <v>104</v>
      </c>
      <c r="E19725" t="s">
        <v>101</v>
      </c>
    </row>
    <row r="19726" spans="1:9" x14ac:dyDescent="0.35">
      <c r="A19726">
        <v>12012025</v>
      </c>
      <c r="B19726" t="s">
        <v>872</v>
      </c>
      <c r="C19726" t="s">
        <v>507</v>
      </c>
      <c r="D19726" t="s">
        <v>107</v>
      </c>
      <c r="E19726" t="s">
        <v>108</v>
      </c>
      <c r="F19726" t="s">
        <v>101</v>
      </c>
    </row>
    <row r="19727" spans="1:9" x14ac:dyDescent="0.35">
      <c r="A19727">
        <v>12012025</v>
      </c>
      <c r="B19727" t="s">
        <v>639</v>
      </c>
      <c r="C19727" t="s">
        <v>405</v>
      </c>
      <c r="D19727" t="s">
        <v>111</v>
      </c>
      <c r="E19727" t="s">
        <v>101</v>
      </c>
    </row>
    <row r="19728" spans="1:9" x14ac:dyDescent="0.35">
      <c r="A19728">
        <v>12012025</v>
      </c>
      <c r="B19728" t="s">
        <v>461</v>
      </c>
      <c r="C19728" t="s">
        <v>568</v>
      </c>
      <c r="D19728" t="s">
        <v>114</v>
      </c>
      <c r="E19728" t="s">
        <v>115</v>
      </c>
      <c r="F19728" t="s">
        <v>116</v>
      </c>
    </row>
    <row r="19729" spans="1:7" x14ac:dyDescent="0.35">
      <c r="A19729">
        <v>12012025</v>
      </c>
      <c r="B19729" t="s">
        <v>142</v>
      </c>
      <c r="C19729" t="s">
        <v>467</v>
      </c>
      <c r="D19729" t="s">
        <v>114</v>
      </c>
      <c r="E19729" t="s">
        <v>119</v>
      </c>
      <c r="F19729" t="s">
        <v>120</v>
      </c>
      <c r="G19729" t="s">
        <v>121</v>
      </c>
    </row>
    <row r="19730" spans="1:7" x14ac:dyDescent="0.35">
      <c r="A19730">
        <v>12012025</v>
      </c>
      <c r="B19730" t="s">
        <v>174</v>
      </c>
      <c r="C19730" t="s">
        <v>231</v>
      </c>
      <c r="D19730" t="s">
        <v>114</v>
      </c>
      <c r="E19730" t="s">
        <v>124</v>
      </c>
    </row>
    <row r="19731" spans="1:7" x14ac:dyDescent="0.35">
      <c r="A19731">
        <v>12012025</v>
      </c>
      <c r="B19731" t="s">
        <v>255</v>
      </c>
      <c r="C19731" t="s">
        <v>351</v>
      </c>
      <c r="D19731" t="s">
        <v>114</v>
      </c>
      <c r="E19731" t="s">
        <v>127</v>
      </c>
    </row>
    <row r="19732" spans="1:7" x14ac:dyDescent="0.35">
      <c r="A19732">
        <v>12012025</v>
      </c>
      <c r="B19732" t="s">
        <v>535</v>
      </c>
      <c r="C19732" t="s">
        <v>212</v>
      </c>
      <c r="D19732" t="s">
        <v>114</v>
      </c>
      <c r="E19732" t="s">
        <v>130</v>
      </c>
    </row>
    <row r="19733" spans="1:7" x14ac:dyDescent="0.35">
      <c r="A19733">
        <v>12012025</v>
      </c>
      <c r="B19733" t="s">
        <v>282</v>
      </c>
      <c r="C19733" t="s">
        <v>234</v>
      </c>
      <c r="D19733" t="s">
        <v>114</v>
      </c>
      <c r="E19733" t="s">
        <v>132</v>
      </c>
      <c r="F19733" t="s">
        <v>133</v>
      </c>
    </row>
    <row r="19734" spans="1:7" x14ac:dyDescent="0.35">
      <c r="A19734">
        <v>12012025</v>
      </c>
      <c r="B19734" t="s">
        <v>764</v>
      </c>
      <c r="C19734" t="s">
        <v>454</v>
      </c>
      <c r="D19734" t="s">
        <v>135</v>
      </c>
      <c r="E19734" t="s">
        <v>136</v>
      </c>
    </row>
    <row r="19735" spans="1:7" x14ac:dyDescent="0.35">
      <c r="A19735">
        <v>12012025</v>
      </c>
      <c r="B19735" t="s">
        <v>746</v>
      </c>
      <c r="C19735" t="s">
        <v>441</v>
      </c>
      <c r="D19735" t="s">
        <v>139</v>
      </c>
      <c r="E19735" t="s">
        <v>140</v>
      </c>
      <c r="F19735" t="s">
        <v>141</v>
      </c>
      <c r="G19735" t="s">
        <v>101</v>
      </c>
    </row>
    <row r="19736" spans="1:7" x14ac:dyDescent="0.35">
      <c r="A19736">
        <v>12012025</v>
      </c>
      <c r="B19736" t="s">
        <v>814</v>
      </c>
      <c r="C19736" t="s">
        <v>430</v>
      </c>
      <c r="D19736" t="s">
        <v>144</v>
      </c>
      <c r="E19736" t="s">
        <v>101</v>
      </c>
    </row>
    <row r="19737" spans="1:7" x14ac:dyDescent="0.35">
      <c r="A19737">
        <v>12012025</v>
      </c>
      <c r="B19737" t="s">
        <v>729</v>
      </c>
      <c r="C19737" t="s">
        <v>557</v>
      </c>
      <c r="D19737" t="s">
        <v>147</v>
      </c>
      <c r="E19737" t="s">
        <v>148</v>
      </c>
      <c r="F19737" t="s">
        <v>149</v>
      </c>
    </row>
    <row r="19738" spans="1:7" x14ac:dyDescent="0.35">
      <c r="A19738">
        <v>12012025</v>
      </c>
      <c r="B19738" t="s">
        <v>152</v>
      </c>
      <c r="C19738" t="s">
        <v>140</v>
      </c>
      <c r="D19738" t="s">
        <v>153</v>
      </c>
      <c r="E19738" t="s">
        <v>101</v>
      </c>
    </row>
    <row r="19739" spans="1:7" x14ac:dyDescent="0.35">
      <c r="A19739">
        <v>12012025</v>
      </c>
      <c r="B19739" t="s">
        <v>880</v>
      </c>
      <c r="C19739" t="s">
        <v>665</v>
      </c>
      <c r="D19739" t="s">
        <v>156</v>
      </c>
      <c r="E19739" t="s">
        <v>101</v>
      </c>
    </row>
    <row r="19740" spans="1:7" x14ac:dyDescent="0.35">
      <c r="A19740">
        <v>12012025</v>
      </c>
      <c r="B19740" t="s">
        <v>474</v>
      </c>
      <c r="C19740" t="s">
        <v>159</v>
      </c>
      <c r="D19740" t="s">
        <v>101</v>
      </c>
    </row>
    <row r="19741" spans="1:7" x14ac:dyDescent="0.35">
      <c r="A19741">
        <v>12012025</v>
      </c>
      <c r="B19741" t="s">
        <v>573</v>
      </c>
      <c r="C19741" t="s">
        <v>161</v>
      </c>
      <c r="D19741" t="s">
        <v>101</v>
      </c>
    </row>
    <row r="19742" spans="1:7" x14ac:dyDescent="0.35">
      <c r="A19742">
        <v>12012025</v>
      </c>
      <c r="B19742" t="s">
        <v>764</v>
      </c>
      <c r="C19742" t="s">
        <v>455</v>
      </c>
      <c r="D19742" t="s">
        <v>164</v>
      </c>
      <c r="E19742" t="s">
        <v>101</v>
      </c>
    </row>
    <row r="19743" spans="1:7" x14ac:dyDescent="0.35">
      <c r="A19743">
        <v>12012025</v>
      </c>
      <c r="B19743" t="s">
        <v>822</v>
      </c>
      <c r="C19743" t="s">
        <v>218</v>
      </c>
      <c r="D19743" t="s">
        <v>167</v>
      </c>
    </row>
    <row r="19744" spans="1:7" x14ac:dyDescent="0.35">
      <c r="A19744">
        <v>12012025</v>
      </c>
      <c r="B19744" t="s">
        <v>838</v>
      </c>
      <c r="C19744" t="s">
        <v>578</v>
      </c>
      <c r="D19744" t="s">
        <v>169</v>
      </c>
      <c r="E19744" t="s">
        <v>170</v>
      </c>
      <c r="F19744" t="s">
        <v>101</v>
      </c>
    </row>
    <row r="19745" spans="1:7" x14ac:dyDescent="0.35">
      <c r="A19745">
        <v>12012025</v>
      </c>
      <c r="B19745" t="s">
        <v>825</v>
      </c>
      <c r="C19745" t="s">
        <v>418</v>
      </c>
      <c r="D19745" t="s">
        <v>173</v>
      </c>
      <c r="E19745" t="s">
        <v>101</v>
      </c>
    </row>
    <row r="19746" spans="1:7" x14ac:dyDescent="0.35">
      <c r="A19746">
        <v>12012025</v>
      </c>
      <c r="B19746" t="s">
        <v>806</v>
      </c>
      <c r="C19746" t="s">
        <v>459</v>
      </c>
      <c r="D19746" t="s">
        <v>176</v>
      </c>
      <c r="E19746" t="s">
        <v>101</v>
      </c>
    </row>
    <row r="19747" spans="1:7" x14ac:dyDescent="0.35">
      <c r="A19747">
        <v>12012025</v>
      </c>
      <c r="B19747" t="s">
        <v>836</v>
      </c>
      <c r="C19747" t="s">
        <v>602</v>
      </c>
      <c r="D19747" t="s">
        <v>176</v>
      </c>
      <c r="E19747" t="s">
        <v>149</v>
      </c>
    </row>
    <row r="19748" spans="1:7" x14ac:dyDescent="0.35">
      <c r="A19748">
        <v>12012025</v>
      </c>
      <c r="B19748" t="s">
        <v>824</v>
      </c>
      <c r="C19748" t="s">
        <v>473</v>
      </c>
      <c r="D19748" t="s">
        <v>181</v>
      </c>
      <c r="E19748" t="s">
        <v>182</v>
      </c>
      <c r="F19748" t="s">
        <v>101</v>
      </c>
    </row>
    <row r="19749" spans="1:7" x14ac:dyDescent="0.35">
      <c r="A19749">
        <v>12012025</v>
      </c>
      <c r="B19749" t="s">
        <v>839</v>
      </c>
      <c r="C19749" t="s">
        <v>494</v>
      </c>
      <c r="D19749" t="s">
        <v>184</v>
      </c>
      <c r="E19749" t="s">
        <v>101</v>
      </c>
    </row>
    <row r="19750" spans="1:7" x14ac:dyDescent="0.35">
      <c r="A19750">
        <v>12012025</v>
      </c>
      <c r="B19750" t="s">
        <v>438</v>
      </c>
      <c r="C19750" t="s">
        <v>187</v>
      </c>
      <c r="D19750" t="s">
        <v>101</v>
      </c>
    </row>
    <row r="19751" spans="1:7" x14ac:dyDescent="0.35">
      <c r="A19751">
        <v>12012025</v>
      </c>
      <c r="B19751" t="s">
        <v>768</v>
      </c>
      <c r="C19751" t="s">
        <v>286</v>
      </c>
      <c r="D19751" t="s">
        <v>190</v>
      </c>
      <c r="E19751" t="s">
        <v>191</v>
      </c>
      <c r="F19751" t="s">
        <v>101</v>
      </c>
    </row>
    <row r="19752" spans="1:7" x14ac:dyDescent="0.35">
      <c r="A19752">
        <v>12012025</v>
      </c>
      <c r="B19752" t="s">
        <v>593</v>
      </c>
      <c r="C19752" t="s">
        <v>190</v>
      </c>
      <c r="D19752" t="s">
        <v>194</v>
      </c>
      <c r="E19752" t="s">
        <v>101</v>
      </c>
    </row>
    <row r="19753" spans="1:7" x14ac:dyDescent="0.35">
      <c r="A19753">
        <v>12012025</v>
      </c>
      <c r="B19753" t="s">
        <v>778</v>
      </c>
      <c r="C19753" t="s">
        <v>413</v>
      </c>
      <c r="D19753" t="s">
        <v>190</v>
      </c>
      <c r="E19753" t="s">
        <v>196</v>
      </c>
      <c r="F19753" t="s">
        <v>101</v>
      </c>
    </row>
    <row r="19754" spans="1:7" x14ac:dyDescent="0.35">
      <c r="A19754">
        <v>12012025</v>
      </c>
      <c r="B19754" t="s">
        <v>218</v>
      </c>
      <c r="C19754" t="s">
        <v>198</v>
      </c>
      <c r="D19754" t="s">
        <v>140</v>
      </c>
      <c r="E19754" t="s">
        <v>199</v>
      </c>
      <c r="F19754" t="s">
        <v>200</v>
      </c>
      <c r="G19754" t="s">
        <v>101</v>
      </c>
    </row>
    <row r="19755" spans="1:7" x14ac:dyDescent="0.35">
      <c r="A19755">
        <v>12012025</v>
      </c>
      <c r="B19755" t="s">
        <v>711</v>
      </c>
      <c r="C19755" t="s">
        <v>219</v>
      </c>
      <c r="D19755" t="s">
        <v>61</v>
      </c>
      <c r="E19755" t="s">
        <v>101</v>
      </c>
    </row>
    <row r="19756" spans="1:7" x14ac:dyDescent="0.35">
      <c r="A19756">
        <v>12012025</v>
      </c>
      <c r="B19756" t="s">
        <v>664</v>
      </c>
      <c r="C19756" t="s">
        <v>518</v>
      </c>
      <c r="D19756" t="s">
        <v>205</v>
      </c>
      <c r="E19756" t="s">
        <v>101</v>
      </c>
    </row>
    <row r="19757" spans="1:7" x14ac:dyDescent="0.35">
      <c r="A19757">
        <v>12012025</v>
      </c>
      <c r="B19757" t="s">
        <v>840</v>
      </c>
      <c r="C19757" t="s">
        <v>494</v>
      </c>
      <c r="D19757" t="s">
        <v>208</v>
      </c>
      <c r="E19757" t="s">
        <v>101</v>
      </c>
    </row>
    <row r="19758" spans="1:7" x14ac:dyDescent="0.35">
      <c r="A19758">
        <v>12012025</v>
      </c>
      <c r="B19758" t="s">
        <v>843</v>
      </c>
      <c r="C19758" t="s">
        <v>520</v>
      </c>
      <c r="D19758" t="s">
        <v>210</v>
      </c>
      <c r="E19758" t="s">
        <v>211</v>
      </c>
      <c r="F19758" t="s">
        <v>101</v>
      </c>
    </row>
    <row r="19759" spans="1:7" x14ac:dyDescent="0.35">
      <c r="A19759">
        <v>12012025</v>
      </c>
      <c r="B19759" t="s">
        <v>694</v>
      </c>
      <c r="C19759" t="s">
        <v>447</v>
      </c>
      <c r="D19759" t="s">
        <v>214</v>
      </c>
      <c r="E19759" t="s">
        <v>215</v>
      </c>
      <c r="F19759" t="s">
        <v>101</v>
      </c>
    </row>
    <row r="19760" spans="1:7" x14ac:dyDescent="0.35">
      <c r="A19760">
        <v>12012025</v>
      </c>
      <c r="B19760" t="s">
        <v>812</v>
      </c>
      <c r="C19760" t="s">
        <v>515</v>
      </c>
      <c r="D19760" t="s">
        <v>217</v>
      </c>
      <c r="E19760" t="s">
        <v>101</v>
      </c>
    </row>
    <row r="19761" spans="1:7" x14ac:dyDescent="0.35">
      <c r="A19761">
        <v>12012025</v>
      </c>
      <c r="B19761" t="s">
        <v>827</v>
      </c>
      <c r="C19761" t="s">
        <v>464</v>
      </c>
      <c r="D19761" t="s">
        <v>220</v>
      </c>
      <c r="E19761" t="s">
        <v>101</v>
      </c>
    </row>
    <row r="19762" spans="1:7" x14ac:dyDescent="0.35">
      <c r="A19762">
        <v>12012025</v>
      </c>
      <c r="B19762" t="s">
        <v>849</v>
      </c>
      <c r="C19762" t="s">
        <v>440</v>
      </c>
      <c r="D19762" t="s">
        <v>222</v>
      </c>
    </row>
    <row r="19763" spans="1:7" x14ac:dyDescent="0.35">
      <c r="A19763">
        <v>12012025</v>
      </c>
      <c r="B19763" t="s">
        <v>806</v>
      </c>
      <c r="C19763" t="s">
        <v>285</v>
      </c>
      <c r="D19763" t="s">
        <v>223</v>
      </c>
    </row>
    <row r="19764" spans="1:7" x14ac:dyDescent="0.35">
      <c r="A19764">
        <v>12012025</v>
      </c>
      <c r="B19764" t="s">
        <v>752</v>
      </c>
      <c r="C19764" t="s">
        <v>419</v>
      </c>
      <c r="D19764" t="s">
        <v>225</v>
      </c>
      <c r="E19764" t="s">
        <v>101</v>
      </c>
    </row>
    <row r="19765" spans="1:7" x14ac:dyDescent="0.35">
      <c r="A19765">
        <v>12012025</v>
      </c>
      <c r="B19765" t="s">
        <v>623</v>
      </c>
      <c r="C19765" t="s">
        <v>504</v>
      </c>
      <c r="D19765" t="s">
        <v>225</v>
      </c>
      <c r="E19765" t="s">
        <v>228</v>
      </c>
      <c r="F19765" t="s">
        <v>229</v>
      </c>
    </row>
    <row r="19766" spans="1:7" x14ac:dyDescent="0.35">
      <c r="A19766">
        <v>12012025</v>
      </c>
      <c r="B19766" t="s">
        <v>852</v>
      </c>
      <c r="C19766" t="s">
        <v>495</v>
      </c>
      <c r="D19766" t="s">
        <v>232</v>
      </c>
      <c r="E19766" t="s">
        <v>101</v>
      </c>
    </row>
    <row r="19767" spans="1:7" x14ac:dyDescent="0.35">
      <c r="A19767">
        <v>12012025</v>
      </c>
      <c r="B19767" t="s">
        <v>721</v>
      </c>
      <c r="C19767" t="s">
        <v>456</v>
      </c>
      <c r="D19767" t="s">
        <v>235</v>
      </c>
      <c r="E19767" t="s">
        <v>236</v>
      </c>
      <c r="F19767" t="s">
        <v>101</v>
      </c>
    </row>
    <row r="19768" spans="1:7" x14ac:dyDescent="0.35">
      <c r="A19768">
        <v>12012025</v>
      </c>
      <c r="B19768" t="s">
        <v>339</v>
      </c>
      <c r="C19768" t="s">
        <v>598</v>
      </c>
      <c r="D19768" t="s">
        <v>235</v>
      </c>
      <c r="E19768" t="s">
        <v>239</v>
      </c>
      <c r="F19768" t="s">
        <v>149</v>
      </c>
    </row>
    <row r="19769" spans="1:7" x14ac:dyDescent="0.35">
      <c r="A19769">
        <v>12012025</v>
      </c>
      <c r="B19769" t="s">
        <v>899</v>
      </c>
      <c r="C19769" t="s">
        <v>218</v>
      </c>
      <c r="D19769" t="s">
        <v>235</v>
      </c>
      <c r="E19769" t="s">
        <v>241</v>
      </c>
      <c r="F19769" t="s">
        <v>101</v>
      </c>
    </row>
    <row r="19770" spans="1:7" x14ac:dyDescent="0.35">
      <c r="A19770">
        <v>12012025</v>
      </c>
      <c r="B19770" t="s">
        <v>846</v>
      </c>
      <c r="C19770" t="s">
        <v>418</v>
      </c>
      <c r="D19770" t="s">
        <v>243</v>
      </c>
      <c r="E19770" t="s">
        <v>101</v>
      </c>
    </row>
    <row r="19771" spans="1:7" x14ac:dyDescent="0.35">
      <c r="A19771">
        <v>12012025</v>
      </c>
      <c r="B19771" t="s">
        <v>806</v>
      </c>
      <c r="C19771" t="s">
        <v>285</v>
      </c>
      <c r="D19771" t="s">
        <v>245</v>
      </c>
      <c r="E19771" t="s">
        <v>246</v>
      </c>
    </row>
    <row r="19772" spans="1:7" x14ac:dyDescent="0.35">
      <c r="A19772">
        <v>12012025</v>
      </c>
      <c r="B19772" t="s">
        <v>856</v>
      </c>
      <c r="C19772" t="s">
        <v>413</v>
      </c>
      <c r="D19772" t="s">
        <v>245</v>
      </c>
      <c r="E19772" t="s">
        <v>249</v>
      </c>
    </row>
    <row r="19773" spans="1:7" x14ac:dyDescent="0.35">
      <c r="A19773">
        <v>12012025</v>
      </c>
      <c r="B19773" t="s">
        <v>804</v>
      </c>
      <c r="C19773" t="s">
        <v>304</v>
      </c>
      <c r="D19773" t="s">
        <v>252</v>
      </c>
      <c r="E19773" t="s">
        <v>101</v>
      </c>
    </row>
    <row r="19774" spans="1:7" x14ac:dyDescent="0.35">
      <c r="A19774">
        <v>12012025</v>
      </c>
      <c r="B19774" t="s">
        <v>878</v>
      </c>
      <c r="C19774" t="s">
        <v>424</v>
      </c>
      <c r="D19774" t="s">
        <v>254</v>
      </c>
    </row>
    <row r="19775" spans="1:7" x14ac:dyDescent="0.35">
      <c r="A19775">
        <v>12012025</v>
      </c>
      <c r="B19775" t="s">
        <v>766</v>
      </c>
      <c r="C19775" t="s">
        <v>417</v>
      </c>
      <c r="D19775" t="s">
        <v>256</v>
      </c>
      <c r="E19775" t="s">
        <v>257</v>
      </c>
      <c r="F19775" t="s">
        <v>236</v>
      </c>
      <c r="G19775" t="s">
        <v>101</v>
      </c>
    </row>
    <row r="19776" spans="1:7" x14ac:dyDescent="0.35">
      <c r="A19776">
        <v>12012025</v>
      </c>
      <c r="B19776" t="s">
        <v>841</v>
      </c>
      <c r="C19776" t="s">
        <v>525</v>
      </c>
      <c r="D19776" t="s">
        <v>260</v>
      </c>
      <c r="E19776" t="s">
        <v>136</v>
      </c>
      <c r="F19776" t="s">
        <v>101</v>
      </c>
    </row>
    <row r="19777" spans="1:8" x14ac:dyDescent="0.35">
      <c r="A19777">
        <v>12012025</v>
      </c>
      <c r="B19777" t="s">
        <v>451</v>
      </c>
      <c r="C19777" t="s">
        <v>261</v>
      </c>
      <c r="D19777" t="s">
        <v>262</v>
      </c>
      <c r="E19777" t="s">
        <v>101</v>
      </c>
    </row>
    <row r="19778" spans="1:8" x14ac:dyDescent="0.35">
      <c r="A19778">
        <v>12012025</v>
      </c>
      <c r="B19778" t="s">
        <v>591</v>
      </c>
      <c r="C19778" t="s">
        <v>264</v>
      </c>
      <c r="D19778" t="s">
        <v>101</v>
      </c>
    </row>
    <row r="19779" spans="1:8" x14ac:dyDescent="0.35">
      <c r="A19779">
        <v>12012025</v>
      </c>
      <c r="B19779" t="s">
        <v>473</v>
      </c>
      <c r="C19779" t="s">
        <v>264</v>
      </c>
      <c r="D19779" t="s">
        <v>149</v>
      </c>
    </row>
    <row r="19780" spans="1:8" x14ac:dyDescent="0.35">
      <c r="A19780">
        <v>12012025</v>
      </c>
      <c r="B19780" t="s">
        <v>824</v>
      </c>
      <c r="C19780" t="s">
        <v>418</v>
      </c>
      <c r="D19780" t="s">
        <v>265</v>
      </c>
      <c r="E19780" t="s">
        <v>101</v>
      </c>
      <c r="F19780" t="s">
        <v>266</v>
      </c>
    </row>
    <row r="19781" spans="1:8" x14ac:dyDescent="0.35">
      <c r="A19781">
        <v>12012025</v>
      </c>
      <c r="B19781" t="s">
        <v>413</v>
      </c>
      <c r="C19781" t="s">
        <v>267</v>
      </c>
      <c r="D19781" t="s">
        <v>101</v>
      </c>
    </row>
    <row r="19782" spans="1:8" x14ac:dyDescent="0.35">
      <c r="A19782">
        <v>12012025</v>
      </c>
      <c r="B19782" t="s">
        <v>639</v>
      </c>
      <c r="C19782" t="s">
        <v>137</v>
      </c>
      <c r="D19782" t="s">
        <v>268</v>
      </c>
    </row>
    <row r="19783" spans="1:8" x14ac:dyDescent="0.35">
      <c r="A19783">
        <v>12012025</v>
      </c>
      <c r="B19783" t="s">
        <v>449</v>
      </c>
      <c r="C19783" t="s">
        <v>270</v>
      </c>
      <c r="D19783" t="s">
        <v>271</v>
      </c>
      <c r="E19783" t="s">
        <v>101</v>
      </c>
    </row>
    <row r="19784" spans="1:8" x14ac:dyDescent="0.35">
      <c r="A19784">
        <v>12012025</v>
      </c>
      <c r="B19784" t="s">
        <v>778</v>
      </c>
      <c r="C19784" t="s">
        <v>578</v>
      </c>
      <c r="D19784" t="s">
        <v>274</v>
      </c>
      <c r="E19784" t="s">
        <v>101</v>
      </c>
    </row>
    <row r="19785" spans="1:8" x14ac:dyDescent="0.35">
      <c r="A19785">
        <v>12012025</v>
      </c>
      <c r="B19785" t="s">
        <v>907</v>
      </c>
      <c r="C19785" t="s">
        <v>700</v>
      </c>
      <c r="D19785" t="s">
        <v>277</v>
      </c>
      <c r="E19785" t="s">
        <v>101</v>
      </c>
    </row>
    <row r="19786" spans="1:8" x14ac:dyDescent="0.35">
      <c r="A19786">
        <v>12012025</v>
      </c>
      <c r="B19786" t="s">
        <v>852</v>
      </c>
      <c r="C19786" t="s">
        <v>460</v>
      </c>
      <c r="D19786" t="s">
        <v>279</v>
      </c>
      <c r="E19786" t="s">
        <v>140</v>
      </c>
      <c r="F19786" t="s">
        <v>280</v>
      </c>
    </row>
    <row r="19787" spans="1:8" x14ac:dyDescent="0.35">
      <c r="A19787">
        <v>12012025</v>
      </c>
      <c r="B19787" t="s">
        <v>281</v>
      </c>
    </row>
    <row r="19788" spans="1:8" x14ac:dyDescent="0.35">
      <c r="A19788">
        <v>12012025</v>
      </c>
      <c r="B19788" t="s">
        <v>812</v>
      </c>
      <c r="C19788" t="s">
        <v>415</v>
      </c>
      <c r="D19788" t="s">
        <v>284</v>
      </c>
      <c r="E19788" t="s">
        <v>101</v>
      </c>
    </row>
    <row r="19789" spans="1:8" x14ac:dyDescent="0.35">
      <c r="A19789">
        <v>12012025</v>
      </c>
      <c r="B19789" t="s">
        <v>729</v>
      </c>
      <c r="C19789" t="s">
        <v>594</v>
      </c>
      <c r="D19789" t="s">
        <v>287</v>
      </c>
      <c r="E19789" t="s">
        <v>101</v>
      </c>
    </row>
    <row r="19790" spans="1:8" x14ac:dyDescent="0.35">
      <c r="A19790">
        <v>12012025</v>
      </c>
      <c r="B19790" t="s">
        <v>515</v>
      </c>
      <c r="C19790" t="s">
        <v>288</v>
      </c>
      <c r="D19790" t="s">
        <v>101</v>
      </c>
    </row>
    <row r="19791" spans="1:8" x14ac:dyDescent="0.35">
      <c r="A19791">
        <v>12012025</v>
      </c>
      <c r="B19791" t="s">
        <v>765</v>
      </c>
      <c r="C19791" t="s">
        <v>290</v>
      </c>
      <c r="D19791" t="s">
        <v>140</v>
      </c>
      <c r="E19791" t="s">
        <v>291</v>
      </c>
    </row>
    <row r="19792" spans="1:8" x14ac:dyDescent="0.35">
      <c r="A19792">
        <v>12012025</v>
      </c>
      <c r="B19792" t="s">
        <v>796</v>
      </c>
      <c r="C19792" t="s">
        <v>494</v>
      </c>
      <c r="D19792" t="s">
        <v>290</v>
      </c>
      <c r="E19792" t="s">
        <v>140</v>
      </c>
      <c r="F19792" t="s">
        <v>294</v>
      </c>
      <c r="G19792" t="s">
        <v>295</v>
      </c>
      <c r="H19792" t="s">
        <v>101</v>
      </c>
    </row>
    <row r="19793" spans="1:9" x14ac:dyDescent="0.35">
      <c r="A19793">
        <v>12012025</v>
      </c>
      <c r="B19793" t="s">
        <v>880</v>
      </c>
      <c r="C19793" t="s">
        <v>494</v>
      </c>
      <c r="D19793" t="s">
        <v>298</v>
      </c>
      <c r="E19793" t="s">
        <v>101</v>
      </c>
    </row>
    <row r="19794" spans="1:9" x14ac:dyDescent="0.35">
      <c r="A19794">
        <v>12012025</v>
      </c>
      <c r="B19794" t="s">
        <v>459</v>
      </c>
      <c r="C19794" t="s">
        <v>300</v>
      </c>
      <c r="D19794" t="s">
        <v>262</v>
      </c>
      <c r="E19794" t="s">
        <v>101</v>
      </c>
    </row>
    <row r="19795" spans="1:9" x14ac:dyDescent="0.35">
      <c r="A19795">
        <v>12012025</v>
      </c>
      <c r="B19795" t="s">
        <v>827</v>
      </c>
      <c r="C19795" t="s">
        <v>510</v>
      </c>
      <c r="D19795" t="s">
        <v>301</v>
      </c>
      <c r="E19795" t="s">
        <v>101</v>
      </c>
    </row>
    <row r="19796" spans="1:9" x14ac:dyDescent="0.35">
      <c r="A19796">
        <v>12012025</v>
      </c>
      <c r="B19796" t="s">
        <v>827</v>
      </c>
      <c r="C19796" t="s">
        <v>520</v>
      </c>
      <c r="D19796" t="s">
        <v>303</v>
      </c>
      <c r="E19796" t="s">
        <v>149</v>
      </c>
    </row>
    <row r="19797" spans="1:9" x14ac:dyDescent="0.35">
      <c r="A19797">
        <v>12012025</v>
      </c>
      <c r="B19797" t="s">
        <v>854</v>
      </c>
      <c r="C19797" t="s">
        <v>593</v>
      </c>
      <c r="D19797" t="s">
        <v>306</v>
      </c>
      <c r="E19797" t="s">
        <v>101</v>
      </c>
    </row>
    <row r="19798" spans="1:9" x14ac:dyDescent="0.35">
      <c r="A19798">
        <v>12012025</v>
      </c>
      <c r="B19798" t="s">
        <v>849</v>
      </c>
      <c r="C19798" t="s">
        <v>247</v>
      </c>
      <c r="D19798" t="s">
        <v>308</v>
      </c>
      <c r="E19798" t="s">
        <v>309</v>
      </c>
      <c r="F19798" t="s">
        <v>310</v>
      </c>
      <c r="G19798" t="s">
        <v>311</v>
      </c>
      <c r="H19798" t="s">
        <v>312</v>
      </c>
      <c r="I19798" t="s">
        <v>101</v>
      </c>
    </row>
    <row r="19799" spans="1:9" x14ac:dyDescent="0.35">
      <c r="A19799">
        <v>12012025</v>
      </c>
      <c r="B19799" t="s">
        <v>822</v>
      </c>
      <c r="C19799" t="s">
        <v>493</v>
      </c>
      <c r="D19799" t="s">
        <v>314</v>
      </c>
      <c r="E19799" t="s">
        <v>315</v>
      </c>
      <c r="F19799" t="s">
        <v>101</v>
      </c>
    </row>
    <row r="19800" spans="1:9" x14ac:dyDescent="0.35">
      <c r="A19800">
        <v>12012025</v>
      </c>
      <c r="B19800" t="s">
        <v>914</v>
      </c>
      <c r="C19800" t="s">
        <v>419</v>
      </c>
      <c r="D19800" t="s">
        <v>314</v>
      </c>
      <c r="E19800" t="s">
        <v>317</v>
      </c>
      <c r="F19800" t="s">
        <v>101</v>
      </c>
    </row>
    <row r="19801" spans="1:9" x14ac:dyDescent="0.35">
      <c r="A19801">
        <v>12012025</v>
      </c>
      <c r="B19801" t="s">
        <v>721</v>
      </c>
      <c r="C19801" t="s">
        <v>454</v>
      </c>
      <c r="D19801" t="s">
        <v>319</v>
      </c>
      <c r="E19801" t="s">
        <v>320</v>
      </c>
      <c r="F19801" t="s">
        <v>321</v>
      </c>
    </row>
    <row r="19802" spans="1:9" x14ac:dyDescent="0.35">
      <c r="A19802">
        <v>12012025</v>
      </c>
      <c r="B19802" t="s">
        <v>765</v>
      </c>
      <c r="C19802" t="s">
        <v>438</v>
      </c>
      <c r="D19802" t="s">
        <v>322</v>
      </c>
      <c r="E19802" t="s">
        <v>101</v>
      </c>
    </row>
    <row r="19803" spans="1:9" x14ac:dyDescent="0.35">
      <c r="A19803">
        <v>12012025</v>
      </c>
      <c r="B19803" t="s">
        <v>814</v>
      </c>
      <c r="C19803" t="s">
        <v>477</v>
      </c>
      <c r="D19803" t="s">
        <v>325</v>
      </c>
      <c r="E19803" t="s">
        <v>101</v>
      </c>
    </row>
    <row r="19804" spans="1:9" x14ac:dyDescent="0.35">
      <c r="A19804">
        <v>12012025</v>
      </c>
      <c r="B19804" t="s">
        <v>855</v>
      </c>
      <c r="C19804" t="s">
        <v>454</v>
      </c>
      <c r="D19804" t="s">
        <v>328</v>
      </c>
      <c r="E19804" t="s">
        <v>101</v>
      </c>
    </row>
    <row r="19805" spans="1:9" x14ac:dyDescent="0.35">
      <c r="A19805">
        <v>12012025</v>
      </c>
      <c r="B19805" t="s">
        <v>515</v>
      </c>
      <c r="C19805" t="s">
        <v>331</v>
      </c>
      <c r="D19805" t="s">
        <v>332</v>
      </c>
      <c r="E19805" t="s">
        <v>101</v>
      </c>
    </row>
    <row r="19806" spans="1:9" x14ac:dyDescent="0.35">
      <c r="A19806">
        <v>12012025</v>
      </c>
      <c r="B19806" t="s">
        <v>624</v>
      </c>
      <c r="C19806" t="s">
        <v>138</v>
      </c>
      <c r="D19806" t="s">
        <v>331</v>
      </c>
      <c r="E19806" t="s">
        <v>335</v>
      </c>
      <c r="F19806" t="s">
        <v>101</v>
      </c>
    </row>
    <row r="19807" spans="1:9" x14ac:dyDescent="0.35">
      <c r="A19807">
        <v>12012025</v>
      </c>
      <c r="B19807" t="s">
        <v>504</v>
      </c>
      <c r="C19807" t="s">
        <v>150</v>
      </c>
      <c r="D19807" t="s">
        <v>331</v>
      </c>
      <c r="E19807" t="s">
        <v>338</v>
      </c>
      <c r="F19807" t="s">
        <v>321</v>
      </c>
    </row>
    <row r="19808" spans="1:9" x14ac:dyDescent="0.35">
      <c r="A19808">
        <v>12012025</v>
      </c>
      <c r="B19808" t="s">
        <v>865</v>
      </c>
      <c r="C19808" t="s">
        <v>589</v>
      </c>
      <c r="D19808" t="s">
        <v>170</v>
      </c>
    </row>
    <row r="19809" spans="1:7" x14ac:dyDescent="0.35">
      <c r="A19809">
        <v>12012025</v>
      </c>
      <c r="B19809" t="s">
        <v>825</v>
      </c>
      <c r="C19809" t="s">
        <v>534</v>
      </c>
      <c r="D19809" t="s">
        <v>341</v>
      </c>
      <c r="E19809" t="s">
        <v>101</v>
      </c>
    </row>
    <row r="19810" spans="1:7" x14ac:dyDescent="0.35">
      <c r="A19810">
        <v>12012025</v>
      </c>
      <c r="B19810" t="s">
        <v>655</v>
      </c>
      <c r="C19810" t="s">
        <v>454</v>
      </c>
      <c r="D19810" t="s">
        <v>343</v>
      </c>
      <c r="E19810" t="s">
        <v>101</v>
      </c>
    </row>
    <row r="19811" spans="1:7" x14ac:dyDescent="0.35">
      <c r="A19811">
        <v>12012025</v>
      </c>
      <c r="B19811" t="s">
        <v>644</v>
      </c>
      <c r="C19811" t="s">
        <v>132</v>
      </c>
      <c r="D19811" t="s">
        <v>344</v>
      </c>
      <c r="E19811" t="s">
        <v>345</v>
      </c>
      <c r="F19811" t="s">
        <v>101</v>
      </c>
    </row>
    <row r="19812" spans="1:7" x14ac:dyDescent="0.35">
      <c r="A19812">
        <v>12012025</v>
      </c>
      <c r="B19812" t="s">
        <v>718</v>
      </c>
      <c r="C19812" t="s">
        <v>137</v>
      </c>
      <c r="D19812" t="s">
        <v>132</v>
      </c>
      <c r="E19812" t="s">
        <v>347</v>
      </c>
      <c r="F19812" t="s">
        <v>101</v>
      </c>
    </row>
    <row r="19813" spans="1:7" x14ac:dyDescent="0.35">
      <c r="A19813">
        <v>12012025</v>
      </c>
      <c r="B19813" t="s">
        <v>830</v>
      </c>
      <c r="C19813" t="s">
        <v>507</v>
      </c>
      <c r="D19813" t="s">
        <v>132</v>
      </c>
      <c r="E19813" t="s">
        <v>348</v>
      </c>
      <c r="F19813" t="s">
        <v>101</v>
      </c>
    </row>
    <row r="19814" spans="1:7" x14ac:dyDescent="0.35">
      <c r="A19814">
        <v>12012025</v>
      </c>
      <c r="B19814" t="s">
        <v>795</v>
      </c>
      <c r="C19814" t="s">
        <v>430</v>
      </c>
      <c r="D19814" t="s">
        <v>132</v>
      </c>
      <c r="E19814" t="s">
        <v>350</v>
      </c>
      <c r="F19814" t="s">
        <v>101</v>
      </c>
    </row>
    <row r="19815" spans="1:7" x14ac:dyDescent="0.35">
      <c r="A19815">
        <v>12012025</v>
      </c>
      <c r="B19815" t="s">
        <v>855</v>
      </c>
      <c r="C19815" t="s">
        <v>583</v>
      </c>
      <c r="D19815" t="s">
        <v>132</v>
      </c>
      <c r="E19815" t="s">
        <v>352</v>
      </c>
      <c r="F19815" t="s">
        <v>101</v>
      </c>
    </row>
    <row r="19816" spans="1:7" x14ac:dyDescent="0.35">
      <c r="A19816">
        <v>12012025</v>
      </c>
      <c r="B19816" t="s">
        <v>877</v>
      </c>
      <c r="C19816" t="s">
        <v>591</v>
      </c>
      <c r="D19816" t="s">
        <v>132</v>
      </c>
      <c r="E19816" t="s">
        <v>133</v>
      </c>
      <c r="F19816" t="s">
        <v>355</v>
      </c>
    </row>
    <row r="19817" spans="1:7" x14ac:dyDescent="0.35">
      <c r="A19817">
        <v>12012025</v>
      </c>
      <c r="B19817" t="s">
        <v>856</v>
      </c>
      <c r="C19817" t="s">
        <v>534</v>
      </c>
      <c r="D19817" t="s">
        <v>132</v>
      </c>
      <c r="E19817" t="s">
        <v>356</v>
      </c>
      <c r="F19817" t="s">
        <v>101</v>
      </c>
    </row>
    <row r="19818" spans="1:7" x14ac:dyDescent="0.35">
      <c r="A19818">
        <v>12012025</v>
      </c>
      <c r="B19818" t="s">
        <v>629</v>
      </c>
      <c r="C19818" t="s">
        <v>424</v>
      </c>
      <c r="D19818" t="s">
        <v>359</v>
      </c>
      <c r="E19818" t="s">
        <v>360</v>
      </c>
      <c r="F19818" t="s">
        <v>101</v>
      </c>
    </row>
    <row r="19819" spans="1:7" x14ac:dyDescent="0.35">
      <c r="A19819">
        <v>12012025</v>
      </c>
      <c r="B19819" t="s">
        <v>921</v>
      </c>
      <c r="C19819" t="s">
        <v>413</v>
      </c>
      <c r="D19819" t="s">
        <v>359</v>
      </c>
      <c r="E19819" t="s">
        <v>362</v>
      </c>
      <c r="F19819" t="s">
        <v>101</v>
      </c>
    </row>
    <row r="19820" spans="1:7" x14ac:dyDescent="0.35">
      <c r="A19820">
        <v>12012025</v>
      </c>
      <c r="B19820" t="s">
        <v>444</v>
      </c>
      <c r="C19820" t="s">
        <v>359</v>
      </c>
      <c r="D19820" t="s">
        <v>362</v>
      </c>
      <c r="E19820" t="s">
        <v>140</v>
      </c>
      <c r="F19820" t="s">
        <v>364</v>
      </c>
      <c r="G19820" t="s">
        <v>101</v>
      </c>
    </row>
    <row r="19821" spans="1:7" x14ac:dyDescent="0.35">
      <c r="A19821">
        <v>12012025</v>
      </c>
      <c r="B19821" t="s">
        <v>884</v>
      </c>
      <c r="C19821" t="s">
        <v>542</v>
      </c>
      <c r="D19821" t="s">
        <v>366</v>
      </c>
      <c r="E19821" t="s">
        <v>257</v>
      </c>
      <c r="F19821" t="s">
        <v>367</v>
      </c>
      <c r="G19821" t="s">
        <v>101</v>
      </c>
    </row>
    <row r="19822" spans="1:7" x14ac:dyDescent="0.35">
      <c r="A19822">
        <v>12012025</v>
      </c>
      <c r="B19822" t="s">
        <v>824</v>
      </c>
      <c r="C19822" t="s">
        <v>507</v>
      </c>
      <c r="D19822" t="s">
        <v>369</v>
      </c>
      <c r="E19822" t="s">
        <v>370</v>
      </c>
      <c r="F19822" t="s">
        <v>101</v>
      </c>
    </row>
    <row r="19823" spans="1:7" x14ac:dyDescent="0.35">
      <c r="A19823">
        <v>12012025</v>
      </c>
      <c r="B19823" t="s">
        <v>822</v>
      </c>
      <c r="C19823" t="s">
        <v>495</v>
      </c>
      <c r="D19823" t="s">
        <v>371</v>
      </c>
      <c r="E19823" t="s">
        <v>101</v>
      </c>
    </row>
    <row r="19824" spans="1:7" x14ac:dyDescent="0.35">
      <c r="A19824">
        <v>12012025</v>
      </c>
      <c r="B19824" t="s">
        <v>763</v>
      </c>
      <c r="C19824" t="s">
        <v>414</v>
      </c>
      <c r="D19824" t="s">
        <v>372</v>
      </c>
      <c r="E19824" t="s">
        <v>101</v>
      </c>
    </row>
    <row r="19825" spans="1:9" x14ac:dyDescent="0.35">
      <c r="A19825">
        <v>12012025</v>
      </c>
      <c r="B19825" t="s">
        <v>557</v>
      </c>
      <c r="C19825" t="s">
        <v>373</v>
      </c>
      <c r="D19825" t="s">
        <v>101</v>
      </c>
    </row>
    <row r="19826" spans="1:9" x14ac:dyDescent="0.35">
      <c r="A19826">
        <v>12012025</v>
      </c>
      <c r="B19826" t="s">
        <v>839</v>
      </c>
      <c r="C19826" t="s">
        <v>137</v>
      </c>
      <c r="D19826" t="s">
        <v>376</v>
      </c>
      <c r="E19826" t="s">
        <v>140</v>
      </c>
      <c r="F19826" t="s">
        <v>331</v>
      </c>
      <c r="G19826" t="s">
        <v>377</v>
      </c>
      <c r="H19826" t="s">
        <v>101</v>
      </c>
    </row>
    <row r="19827" spans="1:9" x14ac:dyDescent="0.35">
      <c r="A19827">
        <v>12012025</v>
      </c>
      <c r="B19827" t="s">
        <v>664</v>
      </c>
      <c r="C19827" t="s">
        <v>418</v>
      </c>
      <c r="D19827" t="s">
        <v>378</v>
      </c>
    </row>
    <row r="19828" spans="1:9" x14ac:dyDescent="0.35">
      <c r="A19828">
        <v>12012025</v>
      </c>
      <c r="B19828" t="s">
        <v>936</v>
      </c>
      <c r="C19828" t="s">
        <v>456</v>
      </c>
      <c r="D19828" t="s">
        <v>380</v>
      </c>
      <c r="E19828" t="s">
        <v>101</v>
      </c>
    </row>
    <row r="19829" spans="1:9" x14ac:dyDescent="0.35">
      <c r="A19829">
        <v>12012025</v>
      </c>
      <c r="B19829" t="s">
        <v>838</v>
      </c>
      <c r="C19829" t="s">
        <v>591</v>
      </c>
      <c r="D19829" t="s">
        <v>382</v>
      </c>
      <c r="E19829" t="s">
        <v>383</v>
      </c>
    </row>
    <row r="19830" spans="1:9" x14ac:dyDescent="0.35">
      <c r="A19830">
        <v>12012025</v>
      </c>
      <c r="B19830" t="s">
        <v>810</v>
      </c>
      <c r="C19830" t="s">
        <v>599</v>
      </c>
      <c r="D19830" t="s">
        <v>385</v>
      </c>
      <c r="E19830" t="s">
        <v>386</v>
      </c>
    </row>
    <row r="19831" spans="1:9" x14ac:dyDescent="0.35">
      <c r="A19831">
        <v>12012025</v>
      </c>
      <c r="B19831" t="s">
        <v>839</v>
      </c>
      <c r="C19831" t="s">
        <v>594</v>
      </c>
      <c r="D19831" t="s">
        <v>388</v>
      </c>
      <c r="E19831" t="s">
        <v>101</v>
      </c>
    </row>
    <row r="19832" spans="1:9" x14ac:dyDescent="0.35">
      <c r="A19832">
        <v>12012025</v>
      </c>
      <c r="B19832" t="s">
        <v>553</v>
      </c>
      <c r="C19832" t="s">
        <v>391</v>
      </c>
      <c r="D19832" t="s">
        <v>101</v>
      </c>
    </row>
    <row r="19833" spans="1:9" x14ac:dyDescent="0.35">
      <c r="A19833">
        <v>12012025</v>
      </c>
      <c r="B19833" t="s">
        <v>750</v>
      </c>
      <c r="C19833" t="s">
        <v>272</v>
      </c>
      <c r="D19833" t="s">
        <v>393</v>
      </c>
    </row>
    <row r="19834" spans="1:9" x14ac:dyDescent="0.35">
      <c r="A19834">
        <v>12012025</v>
      </c>
      <c r="B19834" t="s">
        <v>796</v>
      </c>
      <c r="C19834" t="s">
        <v>454</v>
      </c>
      <c r="D19834" t="s">
        <v>394</v>
      </c>
      <c r="E19834" t="s">
        <v>395</v>
      </c>
      <c r="F19834" t="s">
        <v>101</v>
      </c>
    </row>
    <row r="19835" spans="1:9" x14ac:dyDescent="0.35">
      <c r="A19835">
        <v>12012025</v>
      </c>
      <c r="B19835" t="s">
        <v>396</v>
      </c>
    </row>
    <row r="19836" spans="1:9" x14ac:dyDescent="0.35">
      <c r="A19836">
        <v>12012025</v>
      </c>
      <c r="B19836" t="s">
        <v>493</v>
      </c>
      <c r="C19836" t="s">
        <v>397</v>
      </c>
      <c r="D19836" t="s">
        <v>101</v>
      </c>
    </row>
    <row r="19837" spans="1:9" x14ac:dyDescent="0.35">
      <c r="A19837">
        <v>12012025</v>
      </c>
      <c r="B19837" t="s">
        <v>828</v>
      </c>
      <c r="C19837" t="s">
        <v>285</v>
      </c>
      <c r="D19837" t="s">
        <v>399</v>
      </c>
      <c r="E19837" t="s">
        <v>140</v>
      </c>
      <c r="F19837" t="s">
        <v>400</v>
      </c>
      <c r="G19837" t="s">
        <v>257</v>
      </c>
      <c r="H19837" t="s">
        <v>331</v>
      </c>
      <c r="I19837" t="s">
        <v>401</v>
      </c>
    </row>
    <row r="19838" spans="1:9" x14ac:dyDescent="0.35">
      <c r="A19838">
        <v>12012025</v>
      </c>
      <c r="B19838" t="s">
        <v>825</v>
      </c>
      <c r="C19838" t="s">
        <v>413</v>
      </c>
      <c r="D19838" t="s">
        <v>399</v>
      </c>
      <c r="E19838" t="s">
        <v>187</v>
      </c>
      <c r="F19838" t="s">
        <v>101</v>
      </c>
    </row>
    <row r="19839" spans="1:9" x14ac:dyDescent="0.35">
      <c r="A19839">
        <v>12012025</v>
      </c>
      <c r="B19839" t="s">
        <v>723</v>
      </c>
      <c r="C19839" t="s">
        <v>307</v>
      </c>
      <c r="D19839" t="s">
        <v>399</v>
      </c>
      <c r="E19839" t="s">
        <v>403</v>
      </c>
      <c r="F19839" t="s">
        <v>101</v>
      </c>
    </row>
    <row r="19840" spans="1:9" x14ac:dyDescent="0.35">
      <c r="A19840">
        <v>12012025</v>
      </c>
      <c r="B19840" t="s">
        <v>858</v>
      </c>
      <c r="C19840" t="s">
        <v>525</v>
      </c>
      <c r="D19840" t="s">
        <v>399</v>
      </c>
      <c r="E19840" t="s">
        <v>404</v>
      </c>
      <c r="F19840" t="s">
        <v>101</v>
      </c>
    </row>
    <row r="19841" spans="1:7" x14ac:dyDescent="0.35">
      <c r="A19841">
        <v>11012025</v>
      </c>
      <c r="B19841" t="s">
        <v>628</v>
      </c>
      <c r="C19841" t="s">
        <v>578</v>
      </c>
      <c r="D19841" t="s">
        <v>100</v>
      </c>
      <c r="E19841" t="s">
        <v>101</v>
      </c>
    </row>
    <row r="19842" spans="1:7" x14ac:dyDescent="0.35">
      <c r="A19842">
        <v>11012025</v>
      </c>
      <c r="B19842" t="s">
        <v>795</v>
      </c>
      <c r="C19842" t="s">
        <v>387</v>
      </c>
      <c r="D19842" t="s">
        <v>104</v>
      </c>
      <c r="E19842" t="s">
        <v>101</v>
      </c>
    </row>
    <row r="19843" spans="1:7" x14ac:dyDescent="0.35">
      <c r="A19843">
        <v>11012025</v>
      </c>
      <c r="B19843" t="s">
        <v>841</v>
      </c>
      <c r="C19843" t="s">
        <v>374</v>
      </c>
      <c r="D19843" t="s">
        <v>107</v>
      </c>
      <c r="E19843" t="s">
        <v>108</v>
      </c>
      <c r="F19843" t="s">
        <v>101</v>
      </c>
    </row>
    <row r="19844" spans="1:7" x14ac:dyDescent="0.35">
      <c r="A19844">
        <v>11012025</v>
      </c>
      <c r="B19844" t="s">
        <v>718</v>
      </c>
      <c r="C19844" t="s">
        <v>569</v>
      </c>
      <c r="D19844" t="s">
        <v>111</v>
      </c>
      <c r="E19844" t="s">
        <v>101</v>
      </c>
    </row>
    <row r="19845" spans="1:7" x14ac:dyDescent="0.35">
      <c r="A19845">
        <v>11012025</v>
      </c>
      <c r="B19845" t="s">
        <v>234</v>
      </c>
      <c r="C19845" t="s">
        <v>143</v>
      </c>
      <c r="D19845" t="s">
        <v>114</v>
      </c>
      <c r="E19845" t="s">
        <v>115</v>
      </c>
      <c r="F19845" t="s">
        <v>116</v>
      </c>
    </row>
    <row r="19846" spans="1:7" x14ac:dyDescent="0.35">
      <c r="A19846">
        <v>11012025</v>
      </c>
      <c r="B19846" t="s">
        <v>547</v>
      </c>
      <c r="C19846" t="s">
        <v>162</v>
      </c>
      <c r="D19846" t="s">
        <v>114</v>
      </c>
      <c r="E19846" t="s">
        <v>119</v>
      </c>
      <c r="F19846" t="s">
        <v>120</v>
      </c>
      <c r="G19846" t="s">
        <v>121</v>
      </c>
    </row>
    <row r="19847" spans="1:7" x14ac:dyDescent="0.35">
      <c r="A19847">
        <v>11012025</v>
      </c>
      <c r="B19847" t="s">
        <v>480</v>
      </c>
      <c r="C19847" t="s">
        <v>259</v>
      </c>
      <c r="D19847" t="s">
        <v>114</v>
      </c>
      <c r="E19847" t="s">
        <v>124</v>
      </c>
    </row>
    <row r="19848" spans="1:7" x14ac:dyDescent="0.35">
      <c r="A19848">
        <v>11012025</v>
      </c>
      <c r="B19848" t="s">
        <v>230</v>
      </c>
      <c r="C19848" t="s">
        <v>212</v>
      </c>
      <c r="D19848" t="s">
        <v>114</v>
      </c>
      <c r="E19848" t="s">
        <v>127</v>
      </c>
    </row>
    <row r="19849" spans="1:7" x14ac:dyDescent="0.35">
      <c r="A19849">
        <v>11012025</v>
      </c>
      <c r="B19849" t="s">
        <v>106</v>
      </c>
      <c r="C19849" t="s">
        <v>491</v>
      </c>
      <c r="D19849" t="s">
        <v>114</v>
      </c>
      <c r="E19849" t="s">
        <v>130</v>
      </c>
    </row>
    <row r="19850" spans="1:7" x14ac:dyDescent="0.35">
      <c r="A19850">
        <v>11012025</v>
      </c>
      <c r="B19850" t="s">
        <v>548</v>
      </c>
      <c r="C19850" t="s">
        <v>175</v>
      </c>
      <c r="D19850" t="s">
        <v>114</v>
      </c>
      <c r="E19850" t="s">
        <v>132</v>
      </c>
      <c r="F19850" t="s">
        <v>133</v>
      </c>
    </row>
    <row r="19851" spans="1:7" x14ac:dyDescent="0.35">
      <c r="A19851">
        <v>11012025</v>
      </c>
      <c r="B19851" t="s">
        <v>787</v>
      </c>
      <c r="C19851" t="s">
        <v>454</v>
      </c>
      <c r="D19851" t="s">
        <v>135</v>
      </c>
      <c r="E19851" t="s">
        <v>136</v>
      </c>
    </row>
    <row r="19852" spans="1:7" x14ac:dyDescent="0.35">
      <c r="A19852">
        <v>11012025</v>
      </c>
      <c r="B19852" t="s">
        <v>723</v>
      </c>
      <c r="C19852" t="s">
        <v>440</v>
      </c>
      <c r="D19852" t="s">
        <v>139</v>
      </c>
      <c r="E19852" t="s">
        <v>140</v>
      </c>
      <c r="F19852" t="s">
        <v>141</v>
      </c>
      <c r="G19852" t="s">
        <v>101</v>
      </c>
    </row>
    <row r="19853" spans="1:7" x14ac:dyDescent="0.35">
      <c r="A19853">
        <v>11012025</v>
      </c>
      <c r="B19853" t="s">
        <v>769</v>
      </c>
      <c r="C19853" t="s">
        <v>285</v>
      </c>
      <c r="D19853" t="s">
        <v>144</v>
      </c>
      <c r="E19853" t="s">
        <v>101</v>
      </c>
    </row>
    <row r="19854" spans="1:7" x14ac:dyDescent="0.35">
      <c r="A19854">
        <v>11012025</v>
      </c>
      <c r="B19854" t="s">
        <v>729</v>
      </c>
      <c r="C19854" t="s">
        <v>603</v>
      </c>
      <c r="D19854" t="s">
        <v>147</v>
      </c>
      <c r="E19854" t="s">
        <v>148</v>
      </c>
      <c r="F19854" t="s">
        <v>149</v>
      </c>
    </row>
    <row r="19855" spans="1:7" x14ac:dyDescent="0.35">
      <c r="A19855">
        <v>11012025</v>
      </c>
      <c r="B19855" t="s">
        <v>152</v>
      </c>
      <c r="C19855" t="s">
        <v>140</v>
      </c>
      <c r="D19855" t="s">
        <v>153</v>
      </c>
      <c r="E19855" t="s">
        <v>101</v>
      </c>
    </row>
    <row r="19856" spans="1:7" x14ac:dyDescent="0.35">
      <c r="A19856">
        <v>11012025</v>
      </c>
      <c r="B19856" t="s">
        <v>765</v>
      </c>
      <c r="C19856" t="s">
        <v>572</v>
      </c>
      <c r="D19856" t="s">
        <v>156</v>
      </c>
      <c r="E19856" t="s">
        <v>101</v>
      </c>
    </row>
    <row r="19857" spans="1:7" x14ac:dyDescent="0.35">
      <c r="A19857">
        <v>11012025</v>
      </c>
      <c r="B19857" t="s">
        <v>419</v>
      </c>
      <c r="C19857" t="s">
        <v>159</v>
      </c>
      <c r="D19857" t="s">
        <v>101</v>
      </c>
    </row>
    <row r="19858" spans="1:7" x14ac:dyDescent="0.35">
      <c r="A19858">
        <v>11012025</v>
      </c>
      <c r="B19858" t="s">
        <v>413</v>
      </c>
      <c r="C19858" t="s">
        <v>161</v>
      </c>
      <c r="D19858" t="s">
        <v>101</v>
      </c>
    </row>
    <row r="19859" spans="1:7" x14ac:dyDescent="0.35">
      <c r="A19859">
        <v>11012025</v>
      </c>
      <c r="B19859" t="s">
        <v>806</v>
      </c>
      <c r="C19859" t="s">
        <v>168</v>
      </c>
      <c r="D19859" t="s">
        <v>164</v>
      </c>
      <c r="E19859" t="s">
        <v>101</v>
      </c>
    </row>
    <row r="19860" spans="1:7" x14ac:dyDescent="0.35">
      <c r="A19860">
        <v>11012025</v>
      </c>
      <c r="B19860" t="s">
        <v>822</v>
      </c>
      <c r="C19860" t="s">
        <v>137</v>
      </c>
      <c r="D19860" t="s">
        <v>167</v>
      </c>
    </row>
    <row r="19861" spans="1:7" x14ac:dyDescent="0.35">
      <c r="A19861">
        <v>11012025</v>
      </c>
      <c r="B19861" t="s">
        <v>842</v>
      </c>
      <c r="C19861" t="s">
        <v>425</v>
      </c>
      <c r="D19861" t="s">
        <v>169</v>
      </c>
      <c r="E19861" t="s">
        <v>170</v>
      </c>
      <c r="F19861" t="s">
        <v>101</v>
      </c>
    </row>
    <row r="19862" spans="1:7" x14ac:dyDescent="0.35">
      <c r="A19862">
        <v>11012025</v>
      </c>
      <c r="B19862" t="s">
        <v>775</v>
      </c>
      <c r="C19862" t="s">
        <v>137</v>
      </c>
      <c r="D19862" t="s">
        <v>173</v>
      </c>
      <c r="E19862" t="s">
        <v>101</v>
      </c>
    </row>
    <row r="19863" spans="1:7" x14ac:dyDescent="0.35">
      <c r="A19863">
        <v>11012025</v>
      </c>
      <c r="B19863" t="s">
        <v>832</v>
      </c>
      <c r="C19863" t="s">
        <v>387</v>
      </c>
      <c r="D19863" t="s">
        <v>176</v>
      </c>
      <c r="E19863" t="s">
        <v>101</v>
      </c>
    </row>
    <row r="19864" spans="1:7" x14ac:dyDescent="0.35">
      <c r="A19864">
        <v>11012025</v>
      </c>
      <c r="B19864" t="s">
        <v>856</v>
      </c>
      <c r="C19864" t="s">
        <v>444</v>
      </c>
      <c r="D19864" t="s">
        <v>176</v>
      </c>
      <c r="E19864" t="s">
        <v>149</v>
      </c>
    </row>
    <row r="19865" spans="1:7" x14ac:dyDescent="0.35">
      <c r="A19865">
        <v>11012025</v>
      </c>
      <c r="B19865" t="s">
        <v>795</v>
      </c>
      <c r="C19865" t="s">
        <v>426</v>
      </c>
      <c r="D19865" t="s">
        <v>181</v>
      </c>
      <c r="E19865" t="s">
        <v>182</v>
      </c>
      <c r="F19865" t="s">
        <v>101</v>
      </c>
    </row>
    <row r="19866" spans="1:7" x14ac:dyDescent="0.35">
      <c r="A19866">
        <v>11012025</v>
      </c>
      <c r="B19866" t="s">
        <v>880</v>
      </c>
      <c r="C19866" t="s">
        <v>542</v>
      </c>
      <c r="D19866" t="s">
        <v>184</v>
      </c>
      <c r="E19866" t="s">
        <v>101</v>
      </c>
    </row>
    <row r="19867" spans="1:7" x14ac:dyDescent="0.35">
      <c r="A19867">
        <v>11012025</v>
      </c>
      <c r="B19867" t="s">
        <v>221</v>
      </c>
      <c r="C19867" t="s">
        <v>187</v>
      </c>
      <c r="D19867" t="s">
        <v>101</v>
      </c>
    </row>
    <row r="19868" spans="1:7" x14ac:dyDescent="0.35">
      <c r="A19868">
        <v>11012025</v>
      </c>
      <c r="B19868" t="s">
        <v>806</v>
      </c>
      <c r="C19868" t="s">
        <v>327</v>
      </c>
      <c r="D19868" t="s">
        <v>190</v>
      </c>
      <c r="E19868" t="s">
        <v>191</v>
      </c>
      <c r="F19868" t="s">
        <v>101</v>
      </c>
    </row>
    <row r="19869" spans="1:7" x14ac:dyDescent="0.35">
      <c r="A19869">
        <v>11012025</v>
      </c>
      <c r="B19869" t="s">
        <v>582</v>
      </c>
      <c r="C19869" t="s">
        <v>190</v>
      </c>
      <c r="D19869" t="s">
        <v>194</v>
      </c>
      <c r="E19869" t="s">
        <v>101</v>
      </c>
    </row>
    <row r="19870" spans="1:7" x14ac:dyDescent="0.35">
      <c r="A19870">
        <v>11012025</v>
      </c>
      <c r="B19870" t="s">
        <v>755</v>
      </c>
      <c r="C19870" t="s">
        <v>444</v>
      </c>
      <c r="D19870" t="s">
        <v>190</v>
      </c>
      <c r="E19870" t="s">
        <v>196</v>
      </c>
      <c r="F19870" t="s">
        <v>101</v>
      </c>
    </row>
    <row r="19871" spans="1:7" x14ac:dyDescent="0.35">
      <c r="A19871">
        <v>11012025</v>
      </c>
      <c r="B19871" t="s">
        <v>438</v>
      </c>
      <c r="C19871" t="s">
        <v>198</v>
      </c>
      <c r="D19871" t="s">
        <v>140</v>
      </c>
      <c r="E19871" t="s">
        <v>199</v>
      </c>
      <c r="F19871" t="s">
        <v>200</v>
      </c>
      <c r="G19871" t="s">
        <v>101</v>
      </c>
    </row>
    <row r="19872" spans="1:7" x14ac:dyDescent="0.35">
      <c r="A19872">
        <v>11012025</v>
      </c>
      <c r="B19872" t="s">
        <v>759</v>
      </c>
      <c r="C19872" t="s">
        <v>555</v>
      </c>
      <c r="D19872" t="s">
        <v>61</v>
      </c>
      <c r="E19872" t="s">
        <v>101</v>
      </c>
    </row>
    <row r="19873" spans="1:6" x14ac:dyDescent="0.35">
      <c r="A19873">
        <v>11012025</v>
      </c>
      <c r="B19873" t="s">
        <v>757</v>
      </c>
      <c r="C19873" t="s">
        <v>339</v>
      </c>
      <c r="D19873" t="s">
        <v>205</v>
      </c>
      <c r="E19873" t="s">
        <v>101</v>
      </c>
    </row>
    <row r="19874" spans="1:6" x14ac:dyDescent="0.35">
      <c r="A19874">
        <v>11012025</v>
      </c>
      <c r="B19874" t="s">
        <v>875</v>
      </c>
      <c r="C19874" t="s">
        <v>589</v>
      </c>
      <c r="D19874" t="s">
        <v>208</v>
      </c>
      <c r="E19874" t="s">
        <v>101</v>
      </c>
    </row>
    <row r="19875" spans="1:6" x14ac:dyDescent="0.35">
      <c r="A19875">
        <v>11012025</v>
      </c>
      <c r="B19875" t="s">
        <v>765</v>
      </c>
      <c r="C19875" t="s">
        <v>540</v>
      </c>
      <c r="D19875" t="s">
        <v>210</v>
      </c>
      <c r="E19875" t="s">
        <v>211</v>
      </c>
      <c r="F19875" t="s">
        <v>101</v>
      </c>
    </row>
    <row r="19876" spans="1:6" x14ac:dyDescent="0.35">
      <c r="A19876">
        <v>11012025</v>
      </c>
      <c r="B19876" t="s">
        <v>638</v>
      </c>
      <c r="C19876" t="s">
        <v>438</v>
      </c>
      <c r="D19876" t="s">
        <v>214</v>
      </c>
      <c r="E19876" t="s">
        <v>215</v>
      </c>
      <c r="F19876" t="s">
        <v>101</v>
      </c>
    </row>
    <row r="19877" spans="1:6" x14ac:dyDescent="0.35">
      <c r="A19877">
        <v>11012025</v>
      </c>
      <c r="B19877" t="s">
        <v>783</v>
      </c>
      <c r="C19877" t="s">
        <v>137</v>
      </c>
      <c r="D19877" t="s">
        <v>217</v>
      </c>
      <c r="E19877" t="s">
        <v>101</v>
      </c>
    </row>
    <row r="19878" spans="1:6" x14ac:dyDescent="0.35">
      <c r="A19878">
        <v>11012025</v>
      </c>
      <c r="B19878" t="s">
        <v>825</v>
      </c>
      <c r="C19878" t="s">
        <v>609</v>
      </c>
      <c r="D19878" t="s">
        <v>220</v>
      </c>
      <c r="E19878" t="s">
        <v>101</v>
      </c>
    </row>
    <row r="19879" spans="1:6" x14ac:dyDescent="0.35">
      <c r="A19879">
        <v>11012025</v>
      </c>
      <c r="B19879" t="s">
        <v>836</v>
      </c>
      <c r="C19879" t="s">
        <v>218</v>
      </c>
      <c r="D19879" t="s">
        <v>222</v>
      </c>
    </row>
    <row r="19880" spans="1:6" x14ac:dyDescent="0.35">
      <c r="A19880">
        <v>11012025</v>
      </c>
      <c r="B19880" t="s">
        <v>721</v>
      </c>
      <c r="C19880" t="s">
        <v>430</v>
      </c>
      <c r="D19880" t="s">
        <v>223</v>
      </c>
    </row>
    <row r="19881" spans="1:6" x14ac:dyDescent="0.35">
      <c r="A19881">
        <v>11012025</v>
      </c>
      <c r="B19881" t="s">
        <v>802</v>
      </c>
      <c r="C19881" t="s">
        <v>440</v>
      </c>
      <c r="D19881" t="s">
        <v>225</v>
      </c>
      <c r="E19881" t="s">
        <v>101</v>
      </c>
    </row>
    <row r="19882" spans="1:6" x14ac:dyDescent="0.35">
      <c r="A19882">
        <v>11012025</v>
      </c>
      <c r="B19882" t="s">
        <v>752</v>
      </c>
      <c r="C19882" t="s">
        <v>459</v>
      </c>
      <c r="D19882" t="s">
        <v>225</v>
      </c>
      <c r="E19882" t="s">
        <v>228</v>
      </c>
      <c r="F19882" t="s">
        <v>229</v>
      </c>
    </row>
    <row r="19883" spans="1:6" x14ac:dyDescent="0.35">
      <c r="A19883">
        <v>11012025</v>
      </c>
      <c r="B19883" t="s">
        <v>833</v>
      </c>
      <c r="C19883" t="s">
        <v>441</v>
      </c>
      <c r="D19883" t="s">
        <v>232</v>
      </c>
      <c r="E19883" t="s">
        <v>101</v>
      </c>
    </row>
    <row r="19884" spans="1:6" x14ac:dyDescent="0.35">
      <c r="A19884">
        <v>11012025</v>
      </c>
      <c r="B19884" t="s">
        <v>723</v>
      </c>
      <c r="C19884" t="s">
        <v>237</v>
      </c>
      <c r="D19884" t="s">
        <v>235</v>
      </c>
      <c r="E19884" t="s">
        <v>236</v>
      </c>
      <c r="F19884" t="s">
        <v>101</v>
      </c>
    </row>
    <row r="19885" spans="1:6" x14ac:dyDescent="0.35">
      <c r="A19885">
        <v>11012025</v>
      </c>
      <c r="B19885" t="s">
        <v>430</v>
      </c>
      <c r="C19885" t="s">
        <v>177</v>
      </c>
      <c r="D19885" t="s">
        <v>235</v>
      </c>
      <c r="E19885" t="s">
        <v>239</v>
      </c>
      <c r="F19885" t="s">
        <v>149</v>
      </c>
    </row>
    <row r="19886" spans="1:6" x14ac:dyDescent="0.35">
      <c r="A19886">
        <v>11012025</v>
      </c>
      <c r="B19886" t="s">
        <v>836</v>
      </c>
      <c r="C19886" t="s">
        <v>507</v>
      </c>
      <c r="D19886" t="s">
        <v>235</v>
      </c>
      <c r="E19886" t="s">
        <v>241</v>
      </c>
      <c r="F19886" t="s">
        <v>101</v>
      </c>
    </row>
    <row r="19887" spans="1:6" x14ac:dyDescent="0.35">
      <c r="A19887">
        <v>11012025</v>
      </c>
      <c r="B19887" t="s">
        <v>853</v>
      </c>
      <c r="C19887" t="s">
        <v>515</v>
      </c>
      <c r="D19887" t="s">
        <v>243</v>
      </c>
      <c r="E19887" t="s">
        <v>101</v>
      </c>
    </row>
    <row r="19888" spans="1:6" x14ac:dyDescent="0.35">
      <c r="A19888">
        <v>11012025</v>
      </c>
      <c r="B19888" t="s">
        <v>778</v>
      </c>
      <c r="C19888" t="s">
        <v>224</v>
      </c>
      <c r="D19888" t="s">
        <v>245</v>
      </c>
      <c r="E19888" t="s">
        <v>246</v>
      </c>
    </row>
    <row r="19889" spans="1:7" x14ac:dyDescent="0.35">
      <c r="A19889">
        <v>11012025</v>
      </c>
      <c r="B19889" t="s">
        <v>874</v>
      </c>
      <c r="C19889" t="s">
        <v>594</v>
      </c>
      <c r="D19889" t="s">
        <v>245</v>
      </c>
      <c r="E19889" t="s">
        <v>249</v>
      </c>
    </row>
    <row r="19890" spans="1:7" x14ac:dyDescent="0.35">
      <c r="A19890">
        <v>11012025</v>
      </c>
      <c r="B19890" t="s">
        <v>558</v>
      </c>
      <c r="C19890" t="s">
        <v>549</v>
      </c>
      <c r="D19890" t="s">
        <v>252</v>
      </c>
      <c r="E19890" t="s">
        <v>101</v>
      </c>
    </row>
    <row r="19891" spans="1:7" x14ac:dyDescent="0.35">
      <c r="A19891">
        <v>11012025</v>
      </c>
      <c r="B19891" t="s">
        <v>810</v>
      </c>
      <c r="C19891" t="s">
        <v>150</v>
      </c>
      <c r="D19891" t="s">
        <v>254</v>
      </c>
    </row>
    <row r="19892" spans="1:7" x14ac:dyDescent="0.35">
      <c r="A19892">
        <v>11012025</v>
      </c>
      <c r="B19892" t="s">
        <v>665</v>
      </c>
      <c r="C19892" t="s">
        <v>536</v>
      </c>
      <c r="D19892" t="s">
        <v>256</v>
      </c>
      <c r="E19892" t="s">
        <v>257</v>
      </c>
      <c r="F19892" t="s">
        <v>236</v>
      </c>
      <c r="G19892" t="s">
        <v>101</v>
      </c>
    </row>
    <row r="19893" spans="1:7" x14ac:dyDescent="0.35">
      <c r="A19893">
        <v>11012025</v>
      </c>
      <c r="B19893" t="s">
        <v>796</v>
      </c>
      <c r="C19893" t="s">
        <v>534</v>
      </c>
      <c r="D19893" t="s">
        <v>260</v>
      </c>
      <c r="E19893" t="s">
        <v>136</v>
      </c>
      <c r="F19893" t="s">
        <v>101</v>
      </c>
    </row>
    <row r="19894" spans="1:7" x14ac:dyDescent="0.35">
      <c r="A19894">
        <v>11012025</v>
      </c>
      <c r="B19894" t="s">
        <v>514</v>
      </c>
      <c r="C19894" t="s">
        <v>261</v>
      </c>
      <c r="D19894" t="s">
        <v>262</v>
      </c>
      <c r="E19894" t="s">
        <v>101</v>
      </c>
    </row>
    <row r="19895" spans="1:7" x14ac:dyDescent="0.35">
      <c r="A19895">
        <v>11012025</v>
      </c>
      <c r="B19895" t="s">
        <v>593</v>
      </c>
      <c r="C19895" t="s">
        <v>264</v>
      </c>
      <c r="D19895" t="s">
        <v>101</v>
      </c>
    </row>
    <row r="19896" spans="1:7" x14ac:dyDescent="0.35">
      <c r="A19896">
        <v>11012025</v>
      </c>
      <c r="B19896" t="s">
        <v>499</v>
      </c>
      <c r="C19896" t="s">
        <v>264</v>
      </c>
      <c r="D19896" t="s">
        <v>149</v>
      </c>
    </row>
    <row r="19897" spans="1:7" x14ac:dyDescent="0.35">
      <c r="A19897">
        <v>11012025</v>
      </c>
      <c r="B19897" t="s">
        <v>822</v>
      </c>
      <c r="C19897" t="s">
        <v>418</v>
      </c>
      <c r="D19897" t="s">
        <v>265</v>
      </c>
      <c r="E19897" t="s">
        <v>101</v>
      </c>
      <c r="F19897" t="s">
        <v>266</v>
      </c>
    </row>
    <row r="19898" spans="1:7" x14ac:dyDescent="0.35">
      <c r="A19898">
        <v>11012025</v>
      </c>
      <c r="B19898" t="s">
        <v>542</v>
      </c>
      <c r="C19898" t="s">
        <v>267</v>
      </c>
      <c r="D19898" t="s">
        <v>101</v>
      </c>
    </row>
    <row r="19899" spans="1:7" x14ac:dyDescent="0.35">
      <c r="A19899">
        <v>11012025</v>
      </c>
      <c r="B19899" t="s">
        <v>723</v>
      </c>
      <c r="C19899" t="s">
        <v>493</v>
      </c>
      <c r="D19899" t="s">
        <v>268</v>
      </c>
    </row>
    <row r="19900" spans="1:7" x14ac:dyDescent="0.35">
      <c r="A19900">
        <v>11012025</v>
      </c>
      <c r="B19900" t="s">
        <v>218</v>
      </c>
      <c r="C19900" t="s">
        <v>270</v>
      </c>
      <c r="D19900" t="s">
        <v>271</v>
      </c>
      <c r="E19900" t="s">
        <v>101</v>
      </c>
    </row>
    <row r="19901" spans="1:7" x14ac:dyDescent="0.35">
      <c r="A19901">
        <v>11012025</v>
      </c>
      <c r="B19901" t="s">
        <v>795</v>
      </c>
      <c r="C19901" t="s">
        <v>514</v>
      </c>
      <c r="D19901" t="s">
        <v>274</v>
      </c>
      <c r="E19901" t="s">
        <v>101</v>
      </c>
    </row>
    <row r="19902" spans="1:7" x14ac:dyDescent="0.35">
      <c r="A19902">
        <v>11012025</v>
      </c>
      <c r="B19902" t="s">
        <v>886</v>
      </c>
      <c r="C19902" t="s">
        <v>572</v>
      </c>
      <c r="D19902" t="s">
        <v>277</v>
      </c>
      <c r="E19902" t="s">
        <v>101</v>
      </c>
    </row>
    <row r="19903" spans="1:7" x14ac:dyDescent="0.35">
      <c r="A19903">
        <v>11012025</v>
      </c>
      <c r="B19903" t="s">
        <v>796</v>
      </c>
      <c r="C19903" t="s">
        <v>460</v>
      </c>
      <c r="D19903" t="s">
        <v>279</v>
      </c>
      <c r="E19903" t="s">
        <v>140</v>
      </c>
      <c r="F19903" t="s">
        <v>280</v>
      </c>
    </row>
    <row r="19904" spans="1:7" x14ac:dyDescent="0.35">
      <c r="A19904">
        <v>11012025</v>
      </c>
      <c r="B19904" t="s">
        <v>796</v>
      </c>
      <c r="C19904" t="s">
        <v>557</v>
      </c>
      <c r="D19904" t="s">
        <v>281</v>
      </c>
    </row>
    <row r="19905" spans="1:9" x14ac:dyDescent="0.35">
      <c r="A19905">
        <v>11012025</v>
      </c>
      <c r="B19905" t="s">
        <v>786</v>
      </c>
      <c r="C19905" t="s">
        <v>431</v>
      </c>
      <c r="D19905" t="s">
        <v>284</v>
      </c>
      <c r="E19905" t="s">
        <v>101</v>
      </c>
    </row>
    <row r="19906" spans="1:9" x14ac:dyDescent="0.35">
      <c r="A19906">
        <v>11012025</v>
      </c>
      <c r="B19906" t="s">
        <v>795</v>
      </c>
      <c r="C19906" t="s">
        <v>572</v>
      </c>
      <c r="D19906" t="s">
        <v>287</v>
      </c>
      <c r="E19906" t="s">
        <v>101</v>
      </c>
    </row>
    <row r="19907" spans="1:9" x14ac:dyDescent="0.35">
      <c r="A19907">
        <v>11012025</v>
      </c>
      <c r="B19907" t="s">
        <v>518</v>
      </c>
      <c r="C19907" t="s">
        <v>288</v>
      </c>
      <c r="D19907" t="s">
        <v>101</v>
      </c>
    </row>
    <row r="19908" spans="1:9" x14ac:dyDescent="0.35">
      <c r="A19908">
        <v>11012025</v>
      </c>
      <c r="B19908" t="s">
        <v>813</v>
      </c>
      <c r="C19908" t="s">
        <v>290</v>
      </c>
      <c r="D19908" t="s">
        <v>140</v>
      </c>
      <c r="E19908" t="s">
        <v>291</v>
      </c>
    </row>
    <row r="19909" spans="1:9" x14ac:dyDescent="0.35">
      <c r="A19909">
        <v>11012025</v>
      </c>
      <c r="B19909" t="s">
        <v>825</v>
      </c>
      <c r="C19909" t="s">
        <v>573</v>
      </c>
      <c r="D19909" t="s">
        <v>290</v>
      </c>
      <c r="E19909" t="s">
        <v>140</v>
      </c>
      <c r="F19909" t="s">
        <v>294</v>
      </c>
      <c r="G19909" t="s">
        <v>295</v>
      </c>
      <c r="H19909" t="s">
        <v>101</v>
      </c>
    </row>
    <row r="19910" spans="1:9" x14ac:dyDescent="0.35">
      <c r="A19910">
        <v>11012025</v>
      </c>
      <c r="B19910" t="s">
        <v>833</v>
      </c>
      <c r="C19910" t="s">
        <v>454</v>
      </c>
      <c r="D19910" t="s">
        <v>298</v>
      </c>
      <c r="E19910" t="s">
        <v>101</v>
      </c>
    </row>
    <row r="19911" spans="1:9" x14ac:dyDescent="0.35">
      <c r="A19911">
        <v>11012025</v>
      </c>
      <c r="B19911" t="s">
        <v>728</v>
      </c>
      <c r="C19911" t="s">
        <v>146</v>
      </c>
      <c r="D19911" t="s">
        <v>300</v>
      </c>
      <c r="E19911" t="s">
        <v>262</v>
      </c>
      <c r="F19911" t="s">
        <v>101</v>
      </c>
    </row>
    <row r="19912" spans="1:9" x14ac:dyDescent="0.35">
      <c r="A19912">
        <v>11012025</v>
      </c>
      <c r="B19912" t="s">
        <v>760</v>
      </c>
      <c r="C19912" t="s">
        <v>304</v>
      </c>
      <c r="D19912" t="s">
        <v>301</v>
      </c>
      <c r="E19912" t="s">
        <v>101</v>
      </c>
    </row>
    <row r="19913" spans="1:9" x14ac:dyDescent="0.35">
      <c r="A19913">
        <v>11012025</v>
      </c>
      <c r="B19913" t="s">
        <v>822</v>
      </c>
      <c r="C19913" t="s">
        <v>418</v>
      </c>
      <c r="D19913" t="s">
        <v>303</v>
      </c>
      <c r="E19913" t="s">
        <v>149</v>
      </c>
    </row>
    <row r="19914" spans="1:9" x14ac:dyDescent="0.35">
      <c r="A19914">
        <v>11012025</v>
      </c>
      <c r="B19914" t="s">
        <v>855</v>
      </c>
      <c r="C19914" t="s">
        <v>589</v>
      </c>
      <c r="D19914" t="s">
        <v>306</v>
      </c>
      <c r="E19914" t="s">
        <v>101</v>
      </c>
    </row>
    <row r="19915" spans="1:9" x14ac:dyDescent="0.35">
      <c r="A19915">
        <v>11012025</v>
      </c>
      <c r="B19915" t="s">
        <v>886</v>
      </c>
      <c r="C19915" t="s">
        <v>339</v>
      </c>
      <c r="D19915" t="s">
        <v>308</v>
      </c>
      <c r="E19915" t="s">
        <v>309</v>
      </c>
      <c r="F19915" t="s">
        <v>310</v>
      </c>
      <c r="G19915" t="s">
        <v>311</v>
      </c>
      <c r="H19915" t="s">
        <v>312</v>
      </c>
      <c r="I19915" t="s">
        <v>101</v>
      </c>
    </row>
    <row r="19916" spans="1:9" x14ac:dyDescent="0.35">
      <c r="A19916">
        <v>11012025</v>
      </c>
      <c r="B19916" t="s">
        <v>762</v>
      </c>
      <c r="C19916" t="s">
        <v>574</v>
      </c>
      <c r="D19916" t="s">
        <v>314</v>
      </c>
      <c r="E19916" t="s">
        <v>315</v>
      </c>
      <c r="F19916" t="s">
        <v>101</v>
      </c>
    </row>
    <row r="19917" spans="1:9" x14ac:dyDescent="0.35">
      <c r="A19917">
        <v>11012025</v>
      </c>
      <c r="B19917" t="s">
        <v>778</v>
      </c>
      <c r="C19917" t="s">
        <v>556</v>
      </c>
      <c r="D19917" t="s">
        <v>314</v>
      </c>
      <c r="E19917" t="s">
        <v>317</v>
      </c>
      <c r="F19917" t="s">
        <v>101</v>
      </c>
    </row>
    <row r="19918" spans="1:9" x14ac:dyDescent="0.35">
      <c r="A19918">
        <v>11012025</v>
      </c>
      <c r="B19918" t="s">
        <v>723</v>
      </c>
      <c r="C19918" t="s">
        <v>438</v>
      </c>
      <c r="D19918" t="s">
        <v>319</v>
      </c>
      <c r="E19918" t="s">
        <v>320</v>
      </c>
      <c r="F19918" t="s">
        <v>321</v>
      </c>
    </row>
    <row r="19919" spans="1:9" x14ac:dyDescent="0.35">
      <c r="A19919">
        <v>11012025</v>
      </c>
      <c r="B19919" t="s">
        <v>836</v>
      </c>
      <c r="C19919" t="s">
        <v>498</v>
      </c>
      <c r="D19919" t="s">
        <v>322</v>
      </c>
      <c r="E19919" t="s">
        <v>101</v>
      </c>
    </row>
    <row r="19920" spans="1:9" x14ac:dyDescent="0.35">
      <c r="A19920">
        <v>11012025</v>
      </c>
      <c r="B19920" t="s">
        <v>765</v>
      </c>
      <c r="C19920" t="s">
        <v>501</v>
      </c>
      <c r="D19920" t="s">
        <v>325</v>
      </c>
      <c r="E19920" t="s">
        <v>101</v>
      </c>
    </row>
    <row r="19921" spans="1:6" x14ac:dyDescent="0.35">
      <c r="A19921">
        <v>11012025</v>
      </c>
      <c r="B19921" t="s">
        <v>840</v>
      </c>
      <c r="C19921" t="s">
        <v>534</v>
      </c>
      <c r="D19921" t="s">
        <v>328</v>
      </c>
      <c r="E19921" t="s">
        <v>101</v>
      </c>
    </row>
    <row r="19922" spans="1:6" x14ac:dyDescent="0.35">
      <c r="A19922">
        <v>11012025</v>
      </c>
      <c r="B19922" t="s">
        <v>474</v>
      </c>
      <c r="C19922" t="s">
        <v>331</v>
      </c>
      <c r="D19922" t="s">
        <v>332</v>
      </c>
      <c r="E19922" t="s">
        <v>101</v>
      </c>
    </row>
    <row r="19923" spans="1:6" x14ac:dyDescent="0.35">
      <c r="A19923">
        <v>11012025</v>
      </c>
      <c r="B19923" t="s">
        <v>655</v>
      </c>
      <c r="C19923" t="s">
        <v>219</v>
      </c>
      <c r="D19923" t="s">
        <v>331</v>
      </c>
      <c r="E19923" t="s">
        <v>335</v>
      </c>
      <c r="F19923" t="s">
        <v>101</v>
      </c>
    </row>
    <row r="19924" spans="1:6" x14ac:dyDescent="0.35">
      <c r="A19924">
        <v>11012025</v>
      </c>
      <c r="B19924" t="s">
        <v>576</v>
      </c>
      <c r="C19924" t="s">
        <v>150</v>
      </c>
      <c r="D19924" t="s">
        <v>331</v>
      </c>
      <c r="E19924" t="s">
        <v>338</v>
      </c>
      <c r="F19924" t="s">
        <v>321</v>
      </c>
    </row>
    <row r="19925" spans="1:6" x14ac:dyDescent="0.35">
      <c r="A19925">
        <v>11012025</v>
      </c>
      <c r="B19925" t="s">
        <v>810</v>
      </c>
      <c r="C19925" t="s">
        <v>714</v>
      </c>
      <c r="D19925" t="s">
        <v>170</v>
      </c>
    </row>
    <row r="19926" spans="1:6" x14ac:dyDescent="0.35">
      <c r="A19926">
        <v>11012025</v>
      </c>
      <c r="B19926" t="s">
        <v>824</v>
      </c>
      <c r="C19926" t="s">
        <v>464</v>
      </c>
      <c r="D19926" t="s">
        <v>341</v>
      </c>
      <c r="E19926" t="s">
        <v>101</v>
      </c>
    </row>
    <row r="19927" spans="1:6" x14ac:dyDescent="0.35">
      <c r="A19927">
        <v>11012025</v>
      </c>
      <c r="B19927" t="s">
        <v>736</v>
      </c>
      <c r="C19927" t="s">
        <v>454</v>
      </c>
      <c r="D19927" t="s">
        <v>343</v>
      </c>
      <c r="E19927" t="s">
        <v>101</v>
      </c>
    </row>
    <row r="19928" spans="1:6" x14ac:dyDescent="0.35">
      <c r="A19928">
        <v>11012025</v>
      </c>
      <c r="B19928" t="s">
        <v>285</v>
      </c>
      <c r="C19928" t="s">
        <v>132</v>
      </c>
      <c r="D19928" t="s">
        <v>344</v>
      </c>
      <c r="E19928" t="s">
        <v>345</v>
      </c>
      <c r="F19928" t="s">
        <v>101</v>
      </c>
    </row>
    <row r="19929" spans="1:6" x14ac:dyDescent="0.35">
      <c r="A19929">
        <v>11012025</v>
      </c>
      <c r="B19929" t="s">
        <v>762</v>
      </c>
      <c r="C19929" t="s">
        <v>218</v>
      </c>
      <c r="D19929" t="s">
        <v>132</v>
      </c>
      <c r="E19929" t="s">
        <v>347</v>
      </c>
      <c r="F19929" t="s">
        <v>101</v>
      </c>
    </row>
    <row r="19930" spans="1:6" x14ac:dyDescent="0.35">
      <c r="A19930">
        <v>11012025</v>
      </c>
      <c r="B19930" t="s">
        <v>770</v>
      </c>
      <c r="C19930" t="s">
        <v>609</v>
      </c>
      <c r="D19930" t="s">
        <v>132</v>
      </c>
      <c r="E19930" t="s">
        <v>348</v>
      </c>
      <c r="F19930" t="s">
        <v>101</v>
      </c>
    </row>
    <row r="19931" spans="1:6" x14ac:dyDescent="0.35">
      <c r="A19931">
        <v>11012025</v>
      </c>
      <c r="B19931" t="s">
        <v>723</v>
      </c>
      <c r="C19931" t="s">
        <v>436</v>
      </c>
      <c r="D19931" t="s">
        <v>132</v>
      </c>
      <c r="E19931" t="s">
        <v>350</v>
      </c>
      <c r="F19931" t="s">
        <v>101</v>
      </c>
    </row>
    <row r="19932" spans="1:6" x14ac:dyDescent="0.35">
      <c r="A19932">
        <v>11012025</v>
      </c>
      <c r="B19932" t="s">
        <v>833</v>
      </c>
      <c r="C19932" t="s">
        <v>674</v>
      </c>
      <c r="D19932" t="s">
        <v>132</v>
      </c>
      <c r="E19932" t="s">
        <v>352</v>
      </c>
      <c r="F19932" t="s">
        <v>101</v>
      </c>
    </row>
    <row r="19933" spans="1:6" x14ac:dyDescent="0.35">
      <c r="A19933">
        <v>11012025</v>
      </c>
      <c r="B19933" t="s">
        <v>812</v>
      </c>
      <c r="C19933" t="s">
        <v>591</v>
      </c>
      <c r="D19933" t="s">
        <v>132</v>
      </c>
      <c r="E19933" t="s">
        <v>133</v>
      </c>
      <c r="F19933" t="s">
        <v>355</v>
      </c>
    </row>
    <row r="19934" spans="1:6" x14ac:dyDescent="0.35">
      <c r="A19934">
        <v>11012025</v>
      </c>
      <c r="B19934" t="s">
        <v>755</v>
      </c>
      <c r="C19934" t="s">
        <v>575</v>
      </c>
      <c r="D19934" t="s">
        <v>132</v>
      </c>
      <c r="E19934" t="s">
        <v>356</v>
      </c>
      <c r="F19934" t="s">
        <v>101</v>
      </c>
    </row>
    <row r="19935" spans="1:6" x14ac:dyDescent="0.35">
      <c r="A19935">
        <v>11012025</v>
      </c>
      <c r="B19935" t="s">
        <v>638</v>
      </c>
      <c r="C19935" t="s">
        <v>285</v>
      </c>
      <c r="D19935" t="s">
        <v>359</v>
      </c>
      <c r="E19935" t="s">
        <v>360</v>
      </c>
      <c r="F19935" t="s">
        <v>101</v>
      </c>
    </row>
    <row r="19936" spans="1:6" x14ac:dyDescent="0.35">
      <c r="A19936">
        <v>11012025</v>
      </c>
      <c r="B19936" t="s">
        <v>812</v>
      </c>
      <c r="C19936" t="s">
        <v>438</v>
      </c>
      <c r="D19936" t="s">
        <v>359</v>
      </c>
      <c r="E19936" t="s">
        <v>362</v>
      </c>
      <c r="F19936" t="s">
        <v>101</v>
      </c>
    </row>
    <row r="19937" spans="1:8" x14ac:dyDescent="0.35">
      <c r="A19937">
        <v>11012025</v>
      </c>
      <c r="B19937" t="s">
        <v>525</v>
      </c>
      <c r="C19937" t="s">
        <v>359</v>
      </c>
      <c r="D19937" t="s">
        <v>362</v>
      </c>
      <c r="E19937" t="s">
        <v>140</v>
      </c>
      <c r="F19937" t="s">
        <v>364</v>
      </c>
      <c r="G19937" t="s">
        <v>101</v>
      </c>
    </row>
    <row r="19938" spans="1:8" x14ac:dyDescent="0.35">
      <c r="A19938">
        <v>11012025</v>
      </c>
      <c r="B19938" t="s">
        <v>844</v>
      </c>
      <c r="C19938" t="s">
        <v>674</v>
      </c>
      <c r="D19938" t="s">
        <v>366</v>
      </c>
      <c r="E19938" t="s">
        <v>257</v>
      </c>
      <c r="F19938" t="s">
        <v>367</v>
      </c>
      <c r="G19938" t="s">
        <v>101</v>
      </c>
    </row>
    <row r="19939" spans="1:8" x14ac:dyDescent="0.35">
      <c r="A19939">
        <v>11012025</v>
      </c>
      <c r="B19939" t="s">
        <v>854</v>
      </c>
      <c r="C19939" t="s">
        <v>137</v>
      </c>
      <c r="D19939" t="s">
        <v>369</v>
      </c>
      <c r="E19939" t="s">
        <v>370</v>
      </c>
      <c r="F19939" t="s">
        <v>101</v>
      </c>
    </row>
    <row r="19940" spans="1:8" x14ac:dyDescent="0.35">
      <c r="A19940">
        <v>11012025</v>
      </c>
      <c r="B19940" t="s">
        <v>836</v>
      </c>
      <c r="C19940" t="s">
        <v>444</v>
      </c>
      <c r="D19940" t="s">
        <v>371</v>
      </c>
      <c r="E19940" t="s">
        <v>101</v>
      </c>
    </row>
    <row r="19941" spans="1:8" x14ac:dyDescent="0.35">
      <c r="A19941">
        <v>11012025</v>
      </c>
      <c r="B19941" t="s">
        <v>723</v>
      </c>
      <c r="C19941" t="s">
        <v>438</v>
      </c>
      <c r="D19941" t="s">
        <v>372</v>
      </c>
      <c r="E19941" t="s">
        <v>101</v>
      </c>
    </row>
    <row r="19942" spans="1:8" x14ac:dyDescent="0.35">
      <c r="A19942">
        <v>11012025</v>
      </c>
      <c r="B19942" t="s">
        <v>218</v>
      </c>
      <c r="C19942" t="s">
        <v>373</v>
      </c>
      <c r="D19942" t="s">
        <v>101</v>
      </c>
    </row>
    <row r="19943" spans="1:8" x14ac:dyDescent="0.35">
      <c r="A19943">
        <v>11012025</v>
      </c>
      <c r="B19943" t="s">
        <v>833</v>
      </c>
      <c r="C19943" t="s">
        <v>413</v>
      </c>
      <c r="D19943" t="s">
        <v>376</v>
      </c>
      <c r="E19943" t="s">
        <v>140</v>
      </c>
      <c r="F19943" t="s">
        <v>331</v>
      </c>
      <c r="G19943" t="s">
        <v>377</v>
      </c>
      <c r="H19943" t="s">
        <v>101</v>
      </c>
    </row>
    <row r="19944" spans="1:8" x14ac:dyDescent="0.35">
      <c r="A19944">
        <v>11012025</v>
      </c>
      <c r="B19944" t="s">
        <v>664</v>
      </c>
      <c r="C19944" t="s">
        <v>218</v>
      </c>
      <c r="D19944" t="s">
        <v>378</v>
      </c>
    </row>
    <row r="19945" spans="1:8" x14ac:dyDescent="0.35">
      <c r="A19945">
        <v>11012025</v>
      </c>
      <c r="B19945" t="s">
        <v>852</v>
      </c>
      <c r="C19945" t="s">
        <v>466</v>
      </c>
      <c r="D19945" t="s">
        <v>380</v>
      </c>
      <c r="E19945" t="s">
        <v>101</v>
      </c>
    </row>
    <row r="19946" spans="1:8" x14ac:dyDescent="0.35">
      <c r="A19946">
        <v>11012025</v>
      </c>
      <c r="B19946" t="s">
        <v>810</v>
      </c>
      <c r="C19946" t="s">
        <v>459</v>
      </c>
      <c r="D19946" t="s">
        <v>382</v>
      </c>
      <c r="E19946" t="s">
        <v>383</v>
      </c>
    </row>
    <row r="19947" spans="1:8" x14ac:dyDescent="0.35">
      <c r="A19947">
        <v>11012025</v>
      </c>
      <c r="B19947" t="s">
        <v>781</v>
      </c>
      <c r="C19947" t="s">
        <v>525</v>
      </c>
      <c r="D19947" t="s">
        <v>385</v>
      </c>
      <c r="E19947" t="s">
        <v>386</v>
      </c>
    </row>
    <row r="19948" spans="1:8" x14ac:dyDescent="0.35">
      <c r="A19948">
        <v>11012025</v>
      </c>
      <c r="B19948" t="s">
        <v>814</v>
      </c>
      <c r="C19948" t="s">
        <v>493</v>
      </c>
      <c r="D19948" t="s">
        <v>388</v>
      </c>
      <c r="E19948" t="s">
        <v>101</v>
      </c>
    </row>
    <row r="19949" spans="1:8" x14ac:dyDescent="0.35">
      <c r="A19949">
        <v>11012025</v>
      </c>
      <c r="B19949" t="s">
        <v>439</v>
      </c>
      <c r="C19949" t="s">
        <v>391</v>
      </c>
      <c r="D19949" t="s">
        <v>101</v>
      </c>
    </row>
    <row r="19950" spans="1:8" x14ac:dyDescent="0.35">
      <c r="A19950">
        <v>11012025</v>
      </c>
      <c r="B19950" t="s">
        <v>558</v>
      </c>
      <c r="C19950" t="s">
        <v>346</v>
      </c>
      <c r="D19950" t="s">
        <v>393</v>
      </c>
    </row>
    <row r="19951" spans="1:8" x14ac:dyDescent="0.35">
      <c r="A19951">
        <v>11012025</v>
      </c>
      <c r="B19951" t="s">
        <v>775</v>
      </c>
      <c r="C19951" t="s">
        <v>454</v>
      </c>
      <c r="D19951" t="s">
        <v>394</v>
      </c>
      <c r="E19951" t="s">
        <v>395</v>
      </c>
      <c r="F19951" t="s">
        <v>101</v>
      </c>
    </row>
    <row r="19952" spans="1:8" x14ac:dyDescent="0.35">
      <c r="A19952">
        <v>11012025</v>
      </c>
      <c r="B19952" t="s">
        <v>841</v>
      </c>
      <c r="C19952" t="s">
        <v>339</v>
      </c>
      <c r="D19952" t="s">
        <v>396</v>
      </c>
    </row>
    <row r="19953" spans="1:9" x14ac:dyDescent="0.35">
      <c r="A19953">
        <v>11012025</v>
      </c>
      <c r="B19953" t="s">
        <v>465</v>
      </c>
      <c r="C19953" t="s">
        <v>397</v>
      </c>
      <c r="D19953" t="s">
        <v>101</v>
      </c>
    </row>
    <row r="19954" spans="1:9" x14ac:dyDescent="0.35">
      <c r="A19954">
        <v>11012025</v>
      </c>
      <c r="B19954" t="s">
        <v>822</v>
      </c>
      <c r="C19954" t="s">
        <v>442</v>
      </c>
      <c r="D19954" t="s">
        <v>399</v>
      </c>
      <c r="E19954" t="s">
        <v>140</v>
      </c>
      <c r="F19954" t="s">
        <v>400</v>
      </c>
      <c r="G19954" t="s">
        <v>257</v>
      </c>
      <c r="H19954" t="s">
        <v>331</v>
      </c>
      <c r="I19954" t="s">
        <v>401</v>
      </c>
    </row>
    <row r="19955" spans="1:9" x14ac:dyDescent="0.35">
      <c r="A19955">
        <v>11012025</v>
      </c>
      <c r="B19955" t="s">
        <v>828</v>
      </c>
      <c r="C19955" t="s">
        <v>516</v>
      </c>
      <c r="D19955" t="s">
        <v>399</v>
      </c>
      <c r="E19955" t="s">
        <v>187</v>
      </c>
      <c r="F19955" t="s">
        <v>101</v>
      </c>
    </row>
    <row r="19956" spans="1:9" x14ac:dyDescent="0.35">
      <c r="A19956">
        <v>11012025</v>
      </c>
      <c r="B19956" t="s">
        <v>636</v>
      </c>
      <c r="C19956" t="s">
        <v>387</v>
      </c>
      <c r="D19956" t="s">
        <v>399</v>
      </c>
      <c r="E19956" t="s">
        <v>403</v>
      </c>
      <c r="F19956" t="s">
        <v>101</v>
      </c>
    </row>
    <row r="19957" spans="1:9" x14ac:dyDescent="0.35">
      <c r="A19957">
        <v>11012025</v>
      </c>
      <c r="B19957" t="s">
        <v>812</v>
      </c>
      <c r="C19957" t="s">
        <v>575</v>
      </c>
      <c r="D19957" t="s">
        <v>399</v>
      </c>
      <c r="E19957" t="s">
        <v>404</v>
      </c>
      <c r="F19957" t="s">
        <v>101</v>
      </c>
    </row>
    <row r="19958" spans="1:9" x14ac:dyDescent="0.35">
      <c r="A19958">
        <v>10012025</v>
      </c>
      <c r="B19958" t="s">
        <v>730</v>
      </c>
      <c r="C19958" t="s">
        <v>609</v>
      </c>
      <c r="D19958" t="s">
        <v>100</v>
      </c>
      <c r="E19958" t="s">
        <v>101</v>
      </c>
    </row>
    <row r="19959" spans="1:9" x14ac:dyDescent="0.35">
      <c r="A19959">
        <v>10012025</v>
      </c>
      <c r="B19959" t="s">
        <v>755</v>
      </c>
      <c r="C19959" t="s">
        <v>441</v>
      </c>
      <c r="D19959" t="s">
        <v>104</v>
      </c>
      <c r="E19959" t="s">
        <v>101</v>
      </c>
    </row>
    <row r="19960" spans="1:9" x14ac:dyDescent="0.35">
      <c r="A19960">
        <v>10012025</v>
      </c>
      <c r="B19960" t="s">
        <v>658</v>
      </c>
      <c r="C19960" t="s">
        <v>495</v>
      </c>
      <c r="D19960" t="s">
        <v>107</v>
      </c>
      <c r="E19960" t="s">
        <v>108</v>
      </c>
      <c r="F19960" t="s">
        <v>101</v>
      </c>
    </row>
    <row r="19961" spans="1:9" x14ac:dyDescent="0.35">
      <c r="A19961">
        <v>10012025</v>
      </c>
      <c r="B19961" t="s">
        <v>736</v>
      </c>
      <c r="C19961" t="s">
        <v>172</v>
      </c>
      <c r="D19961" t="s">
        <v>111</v>
      </c>
      <c r="E19961" t="s">
        <v>101</v>
      </c>
    </row>
    <row r="19962" spans="1:9" x14ac:dyDescent="0.35">
      <c r="A19962">
        <v>10012025</v>
      </c>
      <c r="B19962" t="s">
        <v>234</v>
      </c>
      <c r="C19962" t="s">
        <v>379</v>
      </c>
      <c r="D19962" t="s">
        <v>114</v>
      </c>
      <c r="E19962" t="s">
        <v>115</v>
      </c>
      <c r="F19962" t="s">
        <v>116</v>
      </c>
    </row>
    <row r="19963" spans="1:9" x14ac:dyDescent="0.35">
      <c r="A19963">
        <v>10012025</v>
      </c>
      <c r="B19963" t="s">
        <v>361</v>
      </c>
      <c r="C19963" t="s">
        <v>357</v>
      </c>
      <c r="D19963" t="s">
        <v>114</v>
      </c>
      <c r="E19963" t="s">
        <v>119</v>
      </c>
      <c r="F19963" t="s">
        <v>120</v>
      </c>
      <c r="G19963" t="s">
        <v>121</v>
      </c>
    </row>
    <row r="19964" spans="1:9" x14ac:dyDescent="0.35">
      <c r="A19964">
        <v>10012025</v>
      </c>
      <c r="B19964" t="s">
        <v>327</v>
      </c>
      <c r="C19964" t="s">
        <v>354</v>
      </c>
      <c r="D19964" t="s">
        <v>114</v>
      </c>
      <c r="E19964" t="s">
        <v>124</v>
      </c>
    </row>
    <row r="19965" spans="1:9" x14ac:dyDescent="0.35">
      <c r="A19965">
        <v>10012025</v>
      </c>
      <c r="B19965" t="s">
        <v>125</v>
      </c>
      <c r="C19965" t="s">
        <v>509</v>
      </c>
      <c r="D19965" t="s">
        <v>114</v>
      </c>
      <c r="E19965" t="s">
        <v>127</v>
      </c>
    </row>
    <row r="19966" spans="1:9" x14ac:dyDescent="0.35">
      <c r="A19966">
        <v>10012025</v>
      </c>
      <c r="B19966" t="s">
        <v>505</v>
      </c>
      <c r="C19966" t="s">
        <v>131</v>
      </c>
      <c r="D19966" t="s">
        <v>114</v>
      </c>
      <c r="E19966" t="s">
        <v>130</v>
      </c>
    </row>
    <row r="19967" spans="1:9" x14ac:dyDescent="0.35">
      <c r="A19967">
        <v>10012025</v>
      </c>
      <c r="B19967" t="s">
        <v>142</v>
      </c>
      <c r="C19967" t="s">
        <v>363</v>
      </c>
      <c r="D19967" t="s">
        <v>114</v>
      </c>
      <c r="E19967" t="s">
        <v>132</v>
      </c>
      <c r="F19967" t="s">
        <v>133</v>
      </c>
    </row>
    <row r="19968" spans="1:9" x14ac:dyDescent="0.35">
      <c r="A19968">
        <v>10012025</v>
      </c>
      <c r="B19968" t="s">
        <v>565</v>
      </c>
      <c r="C19968" t="s">
        <v>237</v>
      </c>
      <c r="D19968" t="s">
        <v>135</v>
      </c>
      <c r="E19968" t="s">
        <v>136</v>
      </c>
    </row>
    <row r="19969" spans="1:7" x14ac:dyDescent="0.35">
      <c r="A19969">
        <v>10012025</v>
      </c>
      <c r="B19969" t="s">
        <v>729</v>
      </c>
      <c r="C19969" t="s">
        <v>674</v>
      </c>
      <c r="D19969" t="s">
        <v>139</v>
      </c>
      <c r="E19969" t="s">
        <v>140</v>
      </c>
      <c r="F19969" t="s">
        <v>141</v>
      </c>
      <c r="G19969" t="s">
        <v>101</v>
      </c>
    </row>
    <row r="19970" spans="1:7" x14ac:dyDescent="0.35">
      <c r="A19970">
        <v>10012025</v>
      </c>
      <c r="B19970" t="s">
        <v>778</v>
      </c>
      <c r="C19970" t="s">
        <v>441</v>
      </c>
      <c r="D19970" t="s">
        <v>144</v>
      </c>
      <c r="E19970" t="s">
        <v>101</v>
      </c>
    </row>
    <row r="19971" spans="1:7" x14ac:dyDescent="0.35">
      <c r="A19971">
        <v>10012025</v>
      </c>
      <c r="B19971" t="s">
        <v>783</v>
      </c>
      <c r="C19971" t="s">
        <v>594</v>
      </c>
      <c r="D19971" t="s">
        <v>147</v>
      </c>
      <c r="E19971" t="s">
        <v>148</v>
      </c>
      <c r="F19971" t="s">
        <v>149</v>
      </c>
    </row>
    <row r="19972" spans="1:7" x14ac:dyDescent="0.35">
      <c r="A19972">
        <v>10012025</v>
      </c>
      <c r="B19972" t="s">
        <v>769</v>
      </c>
      <c r="C19972" t="s">
        <v>444</v>
      </c>
      <c r="D19972" t="s">
        <v>152</v>
      </c>
      <c r="E19972" t="s">
        <v>140</v>
      </c>
      <c r="F19972" t="s">
        <v>153</v>
      </c>
      <c r="G19972" t="s">
        <v>101</v>
      </c>
    </row>
    <row r="19973" spans="1:7" x14ac:dyDescent="0.35">
      <c r="A19973">
        <v>10012025</v>
      </c>
      <c r="B19973" t="s">
        <v>765</v>
      </c>
      <c r="C19973" t="s">
        <v>507</v>
      </c>
      <c r="D19973" t="s">
        <v>156</v>
      </c>
      <c r="E19973" t="s">
        <v>101</v>
      </c>
    </row>
    <row r="19974" spans="1:7" x14ac:dyDescent="0.35">
      <c r="A19974">
        <v>10012025</v>
      </c>
      <c r="B19974" t="s">
        <v>565</v>
      </c>
      <c r="C19974" t="s">
        <v>159</v>
      </c>
      <c r="D19974" t="s">
        <v>101</v>
      </c>
    </row>
    <row r="19975" spans="1:7" x14ac:dyDescent="0.35">
      <c r="A19975">
        <v>10012025</v>
      </c>
      <c r="B19975" t="s">
        <v>137</v>
      </c>
      <c r="C19975" t="s">
        <v>161</v>
      </c>
      <c r="D19975" t="s">
        <v>101</v>
      </c>
    </row>
    <row r="19976" spans="1:7" x14ac:dyDescent="0.35">
      <c r="A19976">
        <v>10012025</v>
      </c>
      <c r="B19976" t="s">
        <v>723</v>
      </c>
      <c r="C19976" t="s">
        <v>146</v>
      </c>
      <c r="D19976" t="s">
        <v>164</v>
      </c>
      <c r="E19976" t="s">
        <v>101</v>
      </c>
    </row>
    <row r="19977" spans="1:7" x14ac:dyDescent="0.35">
      <c r="A19977">
        <v>10012025</v>
      </c>
      <c r="B19977" t="s">
        <v>806</v>
      </c>
      <c r="C19977" t="s">
        <v>339</v>
      </c>
      <c r="D19977" t="s">
        <v>167</v>
      </c>
    </row>
    <row r="19978" spans="1:7" x14ac:dyDescent="0.35">
      <c r="A19978">
        <v>10012025</v>
      </c>
      <c r="B19978" t="s">
        <v>578</v>
      </c>
      <c r="C19978" t="s">
        <v>439</v>
      </c>
      <c r="D19978" t="s">
        <v>169</v>
      </c>
      <c r="E19978" t="s">
        <v>170</v>
      </c>
      <c r="F19978" t="s">
        <v>101</v>
      </c>
    </row>
    <row r="19979" spans="1:7" x14ac:dyDescent="0.35">
      <c r="A19979">
        <v>10012025</v>
      </c>
      <c r="B19979" t="s">
        <v>840</v>
      </c>
      <c r="C19979" t="s">
        <v>542</v>
      </c>
      <c r="D19979" t="s">
        <v>173</v>
      </c>
      <c r="E19979" t="s">
        <v>101</v>
      </c>
    </row>
    <row r="19980" spans="1:7" x14ac:dyDescent="0.35">
      <c r="A19980">
        <v>10012025</v>
      </c>
      <c r="B19980" t="s">
        <v>770</v>
      </c>
      <c r="C19980" t="s">
        <v>454</v>
      </c>
      <c r="D19980" t="s">
        <v>176</v>
      </c>
      <c r="E19980" t="s">
        <v>101</v>
      </c>
    </row>
    <row r="19981" spans="1:7" x14ac:dyDescent="0.35">
      <c r="A19981">
        <v>10012025</v>
      </c>
      <c r="B19981" t="s">
        <v>810</v>
      </c>
      <c r="C19981" t="s">
        <v>597</v>
      </c>
      <c r="D19981" t="s">
        <v>176</v>
      </c>
      <c r="E19981" t="s">
        <v>149</v>
      </c>
    </row>
    <row r="19982" spans="1:7" x14ac:dyDescent="0.35">
      <c r="A19982">
        <v>10012025</v>
      </c>
      <c r="B19982" t="s">
        <v>700</v>
      </c>
      <c r="C19982" t="s">
        <v>339</v>
      </c>
      <c r="D19982" t="s">
        <v>181</v>
      </c>
      <c r="E19982" t="s">
        <v>182</v>
      </c>
      <c r="F19982" t="s">
        <v>101</v>
      </c>
    </row>
    <row r="19983" spans="1:7" x14ac:dyDescent="0.35">
      <c r="A19983">
        <v>10012025</v>
      </c>
      <c r="B19983" t="s">
        <v>884</v>
      </c>
      <c r="C19983" t="s">
        <v>608</v>
      </c>
      <c r="D19983" t="s">
        <v>184</v>
      </c>
      <c r="E19983" t="s">
        <v>101</v>
      </c>
    </row>
    <row r="19984" spans="1:7" x14ac:dyDescent="0.35">
      <c r="A19984">
        <v>10012025</v>
      </c>
      <c r="B19984" t="s">
        <v>424</v>
      </c>
      <c r="C19984" t="s">
        <v>187</v>
      </c>
      <c r="D19984" t="s">
        <v>101</v>
      </c>
    </row>
    <row r="19985" spans="1:7" x14ac:dyDescent="0.35">
      <c r="A19985">
        <v>10012025</v>
      </c>
      <c r="B19985" t="s">
        <v>752</v>
      </c>
      <c r="C19985" t="s">
        <v>255</v>
      </c>
      <c r="D19985" t="s">
        <v>190</v>
      </c>
      <c r="E19985" t="s">
        <v>191</v>
      </c>
      <c r="F19985" t="s">
        <v>101</v>
      </c>
    </row>
    <row r="19986" spans="1:7" x14ac:dyDescent="0.35">
      <c r="A19986">
        <v>10012025</v>
      </c>
      <c r="B19986" t="s">
        <v>464</v>
      </c>
      <c r="C19986" t="s">
        <v>190</v>
      </c>
      <c r="D19986" t="s">
        <v>194</v>
      </c>
      <c r="E19986" t="s">
        <v>101</v>
      </c>
    </row>
    <row r="19987" spans="1:7" x14ac:dyDescent="0.35">
      <c r="A19987">
        <v>10012025</v>
      </c>
      <c r="B19987" t="s">
        <v>783</v>
      </c>
      <c r="C19987" t="s">
        <v>557</v>
      </c>
      <c r="D19987" t="s">
        <v>190</v>
      </c>
      <c r="E19987" t="s">
        <v>196</v>
      </c>
      <c r="F19987" t="s">
        <v>101</v>
      </c>
    </row>
    <row r="19988" spans="1:7" x14ac:dyDescent="0.35">
      <c r="A19988">
        <v>10012025</v>
      </c>
      <c r="B19988" t="s">
        <v>473</v>
      </c>
      <c r="C19988" t="s">
        <v>198</v>
      </c>
      <c r="D19988" t="s">
        <v>140</v>
      </c>
      <c r="E19988" t="s">
        <v>199</v>
      </c>
      <c r="F19988" t="s">
        <v>200</v>
      </c>
      <c r="G19988" t="s">
        <v>101</v>
      </c>
    </row>
    <row r="19989" spans="1:7" x14ac:dyDescent="0.35">
      <c r="A19989">
        <v>10012025</v>
      </c>
      <c r="B19989" t="s">
        <v>634</v>
      </c>
      <c r="C19989" t="s">
        <v>179</v>
      </c>
      <c r="D19989" t="s">
        <v>61</v>
      </c>
      <c r="E19989" t="s">
        <v>101</v>
      </c>
    </row>
    <row r="19990" spans="1:7" x14ac:dyDescent="0.35">
      <c r="A19990">
        <v>10012025</v>
      </c>
      <c r="B19990" t="s">
        <v>831</v>
      </c>
      <c r="C19990" t="s">
        <v>339</v>
      </c>
      <c r="D19990" t="s">
        <v>205</v>
      </c>
      <c r="E19990" t="s">
        <v>101</v>
      </c>
    </row>
    <row r="19991" spans="1:7" x14ac:dyDescent="0.35">
      <c r="A19991">
        <v>10012025</v>
      </c>
      <c r="B19991" t="s">
        <v>872</v>
      </c>
      <c r="C19991" t="s">
        <v>593</v>
      </c>
      <c r="D19991" t="s">
        <v>208</v>
      </c>
      <c r="E19991" t="s">
        <v>101</v>
      </c>
    </row>
    <row r="19992" spans="1:7" x14ac:dyDescent="0.35">
      <c r="A19992">
        <v>10012025</v>
      </c>
      <c r="B19992" t="s">
        <v>778</v>
      </c>
      <c r="C19992" t="s">
        <v>534</v>
      </c>
      <c r="D19992" t="s">
        <v>210</v>
      </c>
      <c r="E19992" t="s">
        <v>211</v>
      </c>
      <c r="F19992" t="s">
        <v>101</v>
      </c>
    </row>
    <row r="19993" spans="1:7" x14ac:dyDescent="0.35">
      <c r="A19993">
        <v>10012025</v>
      </c>
      <c r="B19993" t="s">
        <v>694</v>
      </c>
      <c r="C19993" t="s">
        <v>122</v>
      </c>
      <c r="D19993" t="s">
        <v>214</v>
      </c>
      <c r="E19993" t="s">
        <v>215</v>
      </c>
      <c r="F19993" t="s">
        <v>101</v>
      </c>
    </row>
    <row r="19994" spans="1:7" x14ac:dyDescent="0.35">
      <c r="A19994">
        <v>10012025</v>
      </c>
      <c r="B19994" t="s">
        <v>810</v>
      </c>
      <c r="C19994" t="s">
        <v>137</v>
      </c>
      <c r="D19994" t="s">
        <v>217</v>
      </c>
      <c r="E19994" t="s">
        <v>101</v>
      </c>
    </row>
    <row r="19995" spans="1:7" x14ac:dyDescent="0.35">
      <c r="A19995">
        <v>10012025</v>
      </c>
      <c r="B19995" t="s">
        <v>837</v>
      </c>
      <c r="C19995" t="s">
        <v>573</v>
      </c>
      <c r="D19995" t="s">
        <v>220</v>
      </c>
      <c r="E19995" t="s">
        <v>101</v>
      </c>
    </row>
    <row r="19996" spans="1:7" x14ac:dyDescent="0.35">
      <c r="A19996">
        <v>10012025</v>
      </c>
      <c r="B19996" t="s">
        <v>849</v>
      </c>
      <c r="C19996" t="s">
        <v>557</v>
      </c>
      <c r="D19996" t="s">
        <v>222</v>
      </c>
    </row>
    <row r="19997" spans="1:7" x14ac:dyDescent="0.35">
      <c r="A19997">
        <v>10012025</v>
      </c>
      <c r="B19997" t="s">
        <v>796</v>
      </c>
      <c r="C19997" t="s">
        <v>415</v>
      </c>
      <c r="D19997" t="s">
        <v>223</v>
      </c>
    </row>
    <row r="19998" spans="1:7" x14ac:dyDescent="0.35">
      <c r="A19998">
        <v>10012025</v>
      </c>
      <c r="B19998" t="s">
        <v>638</v>
      </c>
      <c r="C19998" t="s">
        <v>542</v>
      </c>
      <c r="D19998" t="s">
        <v>225</v>
      </c>
      <c r="E19998" t="s">
        <v>101</v>
      </c>
    </row>
    <row r="19999" spans="1:7" x14ac:dyDescent="0.35">
      <c r="A19999">
        <v>10012025</v>
      </c>
      <c r="B19999" t="s">
        <v>565</v>
      </c>
      <c r="C19999" t="s">
        <v>418</v>
      </c>
      <c r="D19999" t="s">
        <v>225</v>
      </c>
      <c r="E19999" t="s">
        <v>228</v>
      </c>
      <c r="F19999" t="s">
        <v>229</v>
      </c>
    </row>
    <row r="20000" spans="1:7" x14ac:dyDescent="0.35">
      <c r="A20000">
        <v>10012025</v>
      </c>
      <c r="B20000" t="s">
        <v>824</v>
      </c>
      <c r="C20000" t="s">
        <v>504</v>
      </c>
      <c r="D20000" t="s">
        <v>232</v>
      </c>
      <c r="E20000" t="s">
        <v>101</v>
      </c>
    </row>
    <row r="20001" spans="1:7" x14ac:dyDescent="0.35">
      <c r="A20001">
        <v>10012025</v>
      </c>
      <c r="B20001" t="s">
        <v>767</v>
      </c>
      <c r="C20001" t="s">
        <v>460</v>
      </c>
      <c r="D20001" t="s">
        <v>235</v>
      </c>
      <c r="E20001" t="s">
        <v>236</v>
      </c>
      <c r="F20001" t="s">
        <v>101</v>
      </c>
    </row>
    <row r="20002" spans="1:7" x14ac:dyDescent="0.35">
      <c r="A20002">
        <v>10012025</v>
      </c>
      <c r="B20002" t="s">
        <v>474</v>
      </c>
      <c r="C20002" t="s">
        <v>497</v>
      </c>
      <c r="D20002" t="s">
        <v>235</v>
      </c>
      <c r="E20002" t="s">
        <v>239</v>
      </c>
      <c r="F20002" t="s">
        <v>149</v>
      </c>
    </row>
    <row r="20003" spans="1:7" x14ac:dyDescent="0.35">
      <c r="A20003">
        <v>10012025</v>
      </c>
      <c r="B20003" t="s">
        <v>858</v>
      </c>
      <c r="C20003" t="s">
        <v>608</v>
      </c>
      <c r="D20003" t="s">
        <v>235</v>
      </c>
      <c r="E20003" t="s">
        <v>241</v>
      </c>
      <c r="F20003" t="s">
        <v>101</v>
      </c>
    </row>
    <row r="20004" spans="1:7" x14ac:dyDescent="0.35">
      <c r="A20004">
        <v>10012025</v>
      </c>
      <c r="B20004" t="s">
        <v>796</v>
      </c>
      <c r="C20004" t="s">
        <v>511</v>
      </c>
      <c r="D20004" t="s">
        <v>243</v>
      </c>
      <c r="E20004" t="s">
        <v>101</v>
      </c>
    </row>
    <row r="20005" spans="1:7" x14ac:dyDescent="0.35">
      <c r="A20005">
        <v>10012025</v>
      </c>
      <c r="B20005" t="s">
        <v>755</v>
      </c>
      <c r="C20005" t="s">
        <v>237</v>
      </c>
      <c r="D20005" t="s">
        <v>245</v>
      </c>
      <c r="E20005" t="s">
        <v>246</v>
      </c>
    </row>
    <row r="20006" spans="1:7" x14ac:dyDescent="0.35">
      <c r="A20006">
        <v>10012025</v>
      </c>
      <c r="B20006" t="s">
        <v>836</v>
      </c>
      <c r="C20006" t="s">
        <v>565</v>
      </c>
      <c r="D20006" t="s">
        <v>245</v>
      </c>
      <c r="E20006" t="s">
        <v>249</v>
      </c>
    </row>
    <row r="20007" spans="1:7" x14ac:dyDescent="0.35">
      <c r="A20007">
        <v>10012025</v>
      </c>
      <c r="B20007" t="s">
        <v>624</v>
      </c>
      <c r="C20007" t="s">
        <v>304</v>
      </c>
      <c r="D20007" t="s">
        <v>252</v>
      </c>
      <c r="E20007" t="s">
        <v>101</v>
      </c>
    </row>
    <row r="20008" spans="1:7" x14ac:dyDescent="0.35">
      <c r="A20008">
        <v>10012025</v>
      </c>
      <c r="B20008" t="s">
        <v>639</v>
      </c>
      <c r="C20008" t="s">
        <v>122</v>
      </c>
      <c r="D20008" t="s">
        <v>254</v>
      </c>
    </row>
    <row r="20009" spans="1:7" x14ac:dyDescent="0.35">
      <c r="A20009">
        <v>10012025</v>
      </c>
      <c r="B20009" t="s">
        <v>742</v>
      </c>
      <c r="C20009" t="s">
        <v>540</v>
      </c>
      <c r="D20009" t="s">
        <v>256</v>
      </c>
      <c r="E20009" t="s">
        <v>257</v>
      </c>
      <c r="F20009" t="s">
        <v>236</v>
      </c>
      <c r="G20009" t="s">
        <v>101</v>
      </c>
    </row>
    <row r="20010" spans="1:7" x14ac:dyDescent="0.35">
      <c r="A20010">
        <v>10012025</v>
      </c>
      <c r="B20010" t="s">
        <v>814</v>
      </c>
      <c r="C20010" t="s">
        <v>456</v>
      </c>
      <c r="D20010" t="s">
        <v>260</v>
      </c>
      <c r="E20010" t="s">
        <v>136</v>
      </c>
      <c r="F20010" t="s">
        <v>101</v>
      </c>
    </row>
    <row r="20011" spans="1:7" x14ac:dyDescent="0.35">
      <c r="A20011">
        <v>10012025</v>
      </c>
      <c r="B20011" t="s">
        <v>494</v>
      </c>
      <c r="C20011" t="s">
        <v>261</v>
      </c>
      <c r="D20011" t="s">
        <v>262</v>
      </c>
      <c r="E20011" t="s">
        <v>101</v>
      </c>
    </row>
    <row r="20012" spans="1:7" x14ac:dyDescent="0.35">
      <c r="A20012">
        <v>10012025</v>
      </c>
      <c r="B20012" t="s">
        <v>514</v>
      </c>
      <c r="C20012" t="s">
        <v>264</v>
      </c>
      <c r="D20012" t="s">
        <v>101</v>
      </c>
    </row>
    <row r="20013" spans="1:7" x14ac:dyDescent="0.35">
      <c r="A20013">
        <v>10012025</v>
      </c>
      <c r="B20013" t="s">
        <v>444</v>
      </c>
      <c r="C20013" t="s">
        <v>264</v>
      </c>
      <c r="D20013" t="s">
        <v>149</v>
      </c>
    </row>
    <row r="20014" spans="1:7" x14ac:dyDescent="0.35">
      <c r="A20014">
        <v>10012025</v>
      </c>
      <c r="B20014" t="s">
        <v>849</v>
      </c>
      <c r="C20014" t="s">
        <v>218</v>
      </c>
      <c r="D20014" t="s">
        <v>265</v>
      </c>
      <c r="E20014" t="s">
        <v>101</v>
      </c>
      <c r="F20014" t="s">
        <v>266</v>
      </c>
    </row>
    <row r="20015" spans="1:7" x14ac:dyDescent="0.35">
      <c r="A20015">
        <v>10012025</v>
      </c>
      <c r="B20015" t="s">
        <v>515</v>
      </c>
      <c r="C20015" t="s">
        <v>267</v>
      </c>
      <c r="D20015" t="s">
        <v>101</v>
      </c>
    </row>
    <row r="20016" spans="1:7" x14ac:dyDescent="0.35">
      <c r="A20016">
        <v>10012025</v>
      </c>
      <c r="B20016" t="s">
        <v>722</v>
      </c>
      <c r="C20016" t="s">
        <v>137</v>
      </c>
      <c r="D20016" t="s">
        <v>268</v>
      </c>
    </row>
    <row r="20017" spans="1:9" x14ac:dyDescent="0.35">
      <c r="A20017">
        <v>10012025</v>
      </c>
      <c r="B20017" t="s">
        <v>413</v>
      </c>
      <c r="C20017" t="s">
        <v>270</v>
      </c>
      <c r="D20017" t="s">
        <v>271</v>
      </c>
      <c r="E20017" t="s">
        <v>101</v>
      </c>
    </row>
    <row r="20018" spans="1:9" x14ac:dyDescent="0.35">
      <c r="A20018">
        <v>10012025</v>
      </c>
      <c r="B20018" t="s">
        <v>841</v>
      </c>
      <c r="C20018" t="s">
        <v>515</v>
      </c>
      <c r="D20018" t="s">
        <v>274</v>
      </c>
      <c r="E20018" t="s">
        <v>101</v>
      </c>
    </row>
    <row r="20019" spans="1:9" x14ac:dyDescent="0.35">
      <c r="A20019">
        <v>10012025</v>
      </c>
      <c r="B20019" t="s">
        <v>787</v>
      </c>
      <c r="C20019" t="s">
        <v>285</v>
      </c>
      <c r="D20019" t="s">
        <v>277</v>
      </c>
      <c r="E20019" t="s">
        <v>101</v>
      </c>
    </row>
    <row r="20020" spans="1:9" x14ac:dyDescent="0.35">
      <c r="A20020">
        <v>10012025</v>
      </c>
      <c r="B20020" t="s">
        <v>770</v>
      </c>
      <c r="C20020" t="s">
        <v>418</v>
      </c>
      <c r="D20020" t="s">
        <v>279</v>
      </c>
      <c r="E20020" t="s">
        <v>140</v>
      </c>
      <c r="F20020" t="s">
        <v>280</v>
      </c>
    </row>
    <row r="20021" spans="1:9" x14ac:dyDescent="0.35">
      <c r="A20021">
        <v>10012025</v>
      </c>
      <c r="B20021" t="s">
        <v>856</v>
      </c>
      <c r="C20021" t="s">
        <v>557</v>
      </c>
      <c r="D20021" t="s">
        <v>281</v>
      </c>
    </row>
    <row r="20022" spans="1:9" x14ac:dyDescent="0.35">
      <c r="A20022">
        <v>10012025</v>
      </c>
      <c r="B20022" t="s">
        <v>781</v>
      </c>
      <c r="C20022" t="s">
        <v>449</v>
      </c>
      <c r="D20022" t="s">
        <v>284</v>
      </c>
      <c r="E20022" t="s">
        <v>101</v>
      </c>
    </row>
    <row r="20023" spans="1:9" x14ac:dyDescent="0.35">
      <c r="A20023">
        <v>10012025</v>
      </c>
      <c r="B20023" t="s">
        <v>806</v>
      </c>
      <c r="C20023" t="s">
        <v>637</v>
      </c>
      <c r="D20023" t="s">
        <v>287</v>
      </c>
      <c r="E20023" t="s">
        <v>101</v>
      </c>
    </row>
    <row r="20024" spans="1:9" x14ac:dyDescent="0.35">
      <c r="A20024">
        <v>10012025</v>
      </c>
      <c r="B20024" t="s">
        <v>440</v>
      </c>
      <c r="C20024" t="s">
        <v>288</v>
      </c>
      <c r="D20024" t="s">
        <v>101</v>
      </c>
    </row>
    <row r="20025" spans="1:9" x14ac:dyDescent="0.35">
      <c r="A20025">
        <v>10012025</v>
      </c>
      <c r="B20025" t="s">
        <v>787</v>
      </c>
      <c r="C20025" t="s">
        <v>290</v>
      </c>
      <c r="D20025" t="s">
        <v>140</v>
      </c>
      <c r="E20025" t="s">
        <v>291</v>
      </c>
    </row>
    <row r="20026" spans="1:9" x14ac:dyDescent="0.35">
      <c r="A20026">
        <v>10012025</v>
      </c>
      <c r="B20026" t="s">
        <v>846</v>
      </c>
      <c r="C20026" t="s">
        <v>557</v>
      </c>
      <c r="D20026" t="s">
        <v>290</v>
      </c>
      <c r="E20026" t="s">
        <v>140</v>
      </c>
      <c r="F20026" t="s">
        <v>294</v>
      </c>
      <c r="G20026" t="s">
        <v>295</v>
      </c>
      <c r="H20026" t="s">
        <v>101</v>
      </c>
    </row>
    <row r="20027" spans="1:9" x14ac:dyDescent="0.35">
      <c r="A20027">
        <v>10012025</v>
      </c>
      <c r="B20027" t="s">
        <v>789</v>
      </c>
      <c r="C20027" t="s">
        <v>418</v>
      </c>
      <c r="D20027" t="s">
        <v>298</v>
      </c>
      <c r="E20027" t="s">
        <v>101</v>
      </c>
    </row>
    <row r="20028" spans="1:9" x14ac:dyDescent="0.35">
      <c r="A20028">
        <v>10012025</v>
      </c>
      <c r="B20028" t="s">
        <v>583</v>
      </c>
      <c r="C20028" t="s">
        <v>375</v>
      </c>
      <c r="D20028" t="s">
        <v>300</v>
      </c>
      <c r="E20028" t="s">
        <v>262</v>
      </c>
      <c r="F20028" t="s">
        <v>101</v>
      </c>
    </row>
    <row r="20029" spans="1:9" x14ac:dyDescent="0.35">
      <c r="A20029">
        <v>10012025</v>
      </c>
      <c r="B20029" t="s">
        <v>655</v>
      </c>
      <c r="C20029" t="s">
        <v>454</v>
      </c>
      <c r="D20029" t="s">
        <v>301</v>
      </c>
      <c r="E20029" t="s">
        <v>101</v>
      </c>
    </row>
    <row r="20030" spans="1:9" x14ac:dyDescent="0.35">
      <c r="A20030">
        <v>10012025</v>
      </c>
      <c r="B20030" t="s">
        <v>839</v>
      </c>
      <c r="C20030" t="s">
        <v>493</v>
      </c>
      <c r="D20030" t="s">
        <v>303</v>
      </c>
      <c r="E20030" t="s">
        <v>149</v>
      </c>
    </row>
    <row r="20031" spans="1:9" x14ac:dyDescent="0.35">
      <c r="A20031">
        <v>10012025</v>
      </c>
      <c r="B20031" t="s">
        <v>849</v>
      </c>
      <c r="C20031" t="s">
        <v>714</v>
      </c>
      <c r="D20031" t="s">
        <v>306</v>
      </c>
      <c r="E20031" t="s">
        <v>101</v>
      </c>
    </row>
    <row r="20032" spans="1:9" x14ac:dyDescent="0.35">
      <c r="A20032">
        <v>10012025</v>
      </c>
      <c r="B20032" t="s">
        <v>849</v>
      </c>
      <c r="C20032" t="s">
        <v>449</v>
      </c>
      <c r="D20032" t="s">
        <v>308</v>
      </c>
      <c r="E20032" t="s">
        <v>309</v>
      </c>
      <c r="F20032" t="s">
        <v>310</v>
      </c>
      <c r="G20032" t="s">
        <v>311</v>
      </c>
      <c r="H20032" t="s">
        <v>312</v>
      </c>
      <c r="I20032" t="s">
        <v>101</v>
      </c>
    </row>
    <row r="20033" spans="1:6" x14ac:dyDescent="0.35">
      <c r="A20033">
        <v>10012025</v>
      </c>
      <c r="B20033" t="s">
        <v>657</v>
      </c>
      <c r="C20033" t="s">
        <v>293</v>
      </c>
      <c r="D20033" t="s">
        <v>314</v>
      </c>
      <c r="E20033" t="s">
        <v>315</v>
      </c>
      <c r="F20033" t="s">
        <v>101</v>
      </c>
    </row>
    <row r="20034" spans="1:6" x14ac:dyDescent="0.35">
      <c r="A20034">
        <v>10012025</v>
      </c>
      <c r="B20034" t="s">
        <v>589</v>
      </c>
      <c r="C20034" t="s">
        <v>526</v>
      </c>
      <c r="D20034" t="s">
        <v>314</v>
      </c>
      <c r="E20034" t="s">
        <v>317</v>
      </c>
      <c r="F20034" t="s">
        <v>101</v>
      </c>
    </row>
    <row r="20035" spans="1:6" x14ac:dyDescent="0.35">
      <c r="A20035">
        <v>10012025</v>
      </c>
      <c r="B20035" t="s">
        <v>759</v>
      </c>
      <c r="C20035" t="s">
        <v>438</v>
      </c>
      <c r="D20035" t="s">
        <v>319</v>
      </c>
      <c r="E20035" t="s">
        <v>320</v>
      </c>
      <c r="F20035" t="s">
        <v>321</v>
      </c>
    </row>
    <row r="20036" spans="1:6" x14ac:dyDescent="0.35">
      <c r="A20036">
        <v>10012025</v>
      </c>
      <c r="B20036" t="s">
        <v>838</v>
      </c>
      <c r="C20036" t="s">
        <v>536</v>
      </c>
      <c r="D20036" t="s">
        <v>322</v>
      </c>
      <c r="E20036" t="s">
        <v>101</v>
      </c>
    </row>
    <row r="20037" spans="1:6" x14ac:dyDescent="0.35">
      <c r="A20037">
        <v>10012025</v>
      </c>
      <c r="B20037" t="s">
        <v>848</v>
      </c>
      <c r="C20037" t="s">
        <v>494</v>
      </c>
      <c r="D20037" t="s">
        <v>325</v>
      </c>
      <c r="E20037" t="s">
        <v>101</v>
      </c>
    </row>
    <row r="20038" spans="1:6" x14ac:dyDescent="0.35">
      <c r="A20038">
        <v>10012025</v>
      </c>
      <c r="B20038" t="s">
        <v>874</v>
      </c>
      <c r="C20038" t="s">
        <v>473</v>
      </c>
      <c r="D20038" t="s">
        <v>328</v>
      </c>
      <c r="E20038" t="s">
        <v>101</v>
      </c>
    </row>
    <row r="20039" spans="1:6" x14ac:dyDescent="0.35">
      <c r="A20039">
        <v>10012025</v>
      </c>
      <c r="B20039" t="s">
        <v>449</v>
      </c>
      <c r="C20039" t="s">
        <v>331</v>
      </c>
      <c r="D20039" t="s">
        <v>332</v>
      </c>
      <c r="E20039" t="s">
        <v>101</v>
      </c>
    </row>
    <row r="20040" spans="1:6" x14ac:dyDescent="0.35">
      <c r="A20040">
        <v>10012025</v>
      </c>
      <c r="B20040" t="s">
        <v>593</v>
      </c>
      <c r="C20040" t="s">
        <v>244</v>
      </c>
      <c r="D20040" t="s">
        <v>331</v>
      </c>
      <c r="E20040" t="s">
        <v>335</v>
      </c>
      <c r="F20040" t="s">
        <v>101</v>
      </c>
    </row>
    <row r="20041" spans="1:6" x14ac:dyDescent="0.35">
      <c r="A20041">
        <v>10012025</v>
      </c>
      <c r="B20041" t="s">
        <v>496</v>
      </c>
      <c r="C20041" t="s">
        <v>188</v>
      </c>
      <c r="D20041" t="s">
        <v>331</v>
      </c>
      <c r="E20041" t="s">
        <v>338</v>
      </c>
      <c r="F20041" t="s">
        <v>321</v>
      </c>
    </row>
    <row r="20042" spans="1:6" x14ac:dyDescent="0.35">
      <c r="A20042">
        <v>10012025</v>
      </c>
      <c r="B20042" t="s">
        <v>822</v>
      </c>
      <c r="C20042" t="s">
        <v>570</v>
      </c>
      <c r="D20042" t="s">
        <v>170</v>
      </c>
    </row>
    <row r="20043" spans="1:6" x14ac:dyDescent="0.35">
      <c r="A20043">
        <v>10012025</v>
      </c>
      <c r="B20043" t="s">
        <v>823</v>
      </c>
      <c r="C20043" t="s">
        <v>599</v>
      </c>
      <c r="D20043" t="s">
        <v>341</v>
      </c>
      <c r="E20043" t="s">
        <v>101</v>
      </c>
    </row>
    <row r="20044" spans="1:6" x14ac:dyDescent="0.35">
      <c r="A20044">
        <v>10012025</v>
      </c>
      <c r="B20044" t="s">
        <v>687</v>
      </c>
      <c r="C20044" t="s">
        <v>498</v>
      </c>
      <c r="D20044" t="s">
        <v>343</v>
      </c>
      <c r="E20044" t="s">
        <v>101</v>
      </c>
    </row>
    <row r="20045" spans="1:6" x14ac:dyDescent="0.35">
      <c r="A20045">
        <v>10012025</v>
      </c>
      <c r="B20045" t="s">
        <v>307</v>
      </c>
      <c r="C20045" t="s">
        <v>132</v>
      </c>
      <c r="D20045" t="s">
        <v>344</v>
      </c>
      <c r="E20045" t="s">
        <v>345</v>
      </c>
      <c r="F20045" t="s">
        <v>101</v>
      </c>
    </row>
    <row r="20046" spans="1:6" x14ac:dyDescent="0.35">
      <c r="A20046">
        <v>10012025</v>
      </c>
      <c r="B20046" t="s">
        <v>764</v>
      </c>
      <c r="C20046" t="s">
        <v>590</v>
      </c>
      <c r="D20046" t="s">
        <v>132</v>
      </c>
      <c r="E20046" t="s">
        <v>347</v>
      </c>
      <c r="F20046" t="s">
        <v>101</v>
      </c>
    </row>
    <row r="20047" spans="1:6" x14ac:dyDescent="0.35">
      <c r="A20047">
        <v>10012025</v>
      </c>
      <c r="B20047" t="s">
        <v>856</v>
      </c>
      <c r="C20047" t="s">
        <v>418</v>
      </c>
      <c r="D20047" t="s">
        <v>132</v>
      </c>
      <c r="E20047" t="s">
        <v>348</v>
      </c>
      <c r="F20047" t="s">
        <v>101</v>
      </c>
    </row>
    <row r="20048" spans="1:6" x14ac:dyDescent="0.35">
      <c r="A20048">
        <v>10012025</v>
      </c>
      <c r="B20048" t="s">
        <v>630</v>
      </c>
      <c r="C20048" t="s">
        <v>340</v>
      </c>
      <c r="D20048" t="s">
        <v>132</v>
      </c>
      <c r="E20048" t="s">
        <v>350</v>
      </c>
      <c r="F20048" t="s">
        <v>101</v>
      </c>
    </row>
    <row r="20049" spans="1:8" x14ac:dyDescent="0.35">
      <c r="A20049">
        <v>10012025</v>
      </c>
      <c r="B20049" t="s">
        <v>841</v>
      </c>
      <c r="C20049" t="s">
        <v>590</v>
      </c>
      <c r="D20049" t="s">
        <v>132</v>
      </c>
      <c r="E20049" t="s">
        <v>352</v>
      </c>
      <c r="F20049" t="s">
        <v>101</v>
      </c>
    </row>
    <row r="20050" spans="1:8" x14ac:dyDescent="0.35">
      <c r="A20050">
        <v>10012025</v>
      </c>
      <c r="B20050" t="s">
        <v>775</v>
      </c>
      <c r="C20050" t="s">
        <v>597</v>
      </c>
      <c r="D20050" t="s">
        <v>132</v>
      </c>
      <c r="E20050" t="s">
        <v>133</v>
      </c>
      <c r="F20050" t="s">
        <v>355</v>
      </c>
    </row>
    <row r="20051" spans="1:8" x14ac:dyDescent="0.35">
      <c r="A20051">
        <v>10012025</v>
      </c>
      <c r="B20051" t="s">
        <v>718</v>
      </c>
      <c r="C20051" t="s">
        <v>599</v>
      </c>
      <c r="D20051" t="s">
        <v>132</v>
      </c>
      <c r="E20051" t="s">
        <v>356</v>
      </c>
      <c r="F20051" t="s">
        <v>101</v>
      </c>
    </row>
    <row r="20052" spans="1:8" x14ac:dyDescent="0.35">
      <c r="A20052">
        <v>10012025</v>
      </c>
      <c r="B20052" t="s">
        <v>694</v>
      </c>
      <c r="C20052" t="s">
        <v>105</v>
      </c>
      <c r="D20052" t="s">
        <v>359</v>
      </c>
      <c r="E20052" t="s">
        <v>360</v>
      </c>
      <c r="F20052" t="s">
        <v>101</v>
      </c>
    </row>
    <row r="20053" spans="1:8" x14ac:dyDescent="0.35">
      <c r="A20053">
        <v>10012025</v>
      </c>
      <c r="B20053" t="s">
        <v>793</v>
      </c>
      <c r="C20053" t="s">
        <v>599</v>
      </c>
      <c r="D20053" t="s">
        <v>359</v>
      </c>
      <c r="E20053" t="s">
        <v>362</v>
      </c>
      <c r="F20053" t="s">
        <v>101</v>
      </c>
    </row>
    <row r="20054" spans="1:8" x14ac:dyDescent="0.35">
      <c r="A20054">
        <v>10012025</v>
      </c>
      <c r="B20054" t="s">
        <v>471</v>
      </c>
      <c r="C20054" t="s">
        <v>359</v>
      </c>
      <c r="D20054" t="s">
        <v>362</v>
      </c>
      <c r="E20054" t="s">
        <v>140</v>
      </c>
      <c r="F20054" t="s">
        <v>364</v>
      </c>
      <c r="G20054" t="s">
        <v>101</v>
      </c>
    </row>
    <row r="20055" spans="1:8" x14ac:dyDescent="0.35">
      <c r="A20055">
        <v>10012025</v>
      </c>
      <c r="B20055" t="s">
        <v>825</v>
      </c>
      <c r="C20055" t="s">
        <v>609</v>
      </c>
      <c r="D20055" t="s">
        <v>366</v>
      </c>
      <c r="E20055" t="s">
        <v>257</v>
      </c>
      <c r="F20055" t="s">
        <v>367</v>
      </c>
      <c r="G20055" t="s">
        <v>101</v>
      </c>
    </row>
    <row r="20056" spans="1:8" x14ac:dyDescent="0.35">
      <c r="A20056">
        <v>10012025</v>
      </c>
      <c r="B20056" t="s">
        <v>849</v>
      </c>
      <c r="C20056" t="s">
        <v>581</v>
      </c>
      <c r="D20056" t="s">
        <v>369</v>
      </c>
      <c r="E20056" t="s">
        <v>370</v>
      </c>
      <c r="F20056" t="s">
        <v>101</v>
      </c>
    </row>
    <row r="20057" spans="1:8" x14ac:dyDescent="0.35">
      <c r="A20057">
        <v>10012025</v>
      </c>
      <c r="B20057" t="s">
        <v>828</v>
      </c>
      <c r="C20057" t="s">
        <v>418</v>
      </c>
      <c r="D20057" t="s">
        <v>371</v>
      </c>
      <c r="E20057" t="s">
        <v>101</v>
      </c>
    </row>
    <row r="20058" spans="1:8" x14ac:dyDescent="0.35">
      <c r="A20058">
        <v>10012025</v>
      </c>
      <c r="B20058" t="s">
        <v>746</v>
      </c>
      <c r="C20058" t="s">
        <v>466</v>
      </c>
      <c r="D20058" t="s">
        <v>372</v>
      </c>
      <c r="E20058" t="s">
        <v>101</v>
      </c>
    </row>
    <row r="20059" spans="1:8" x14ac:dyDescent="0.35">
      <c r="A20059">
        <v>10012025</v>
      </c>
      <c r="B20059" t="s">
        <v>611</v>
      </c>
      <c r="C20059" t="s">
        <v>373</v>
      </c>
      <c r="D20059" t="s">
        <v>101</v>
      </c>
    </row>
    <row r="20060" spans="1:8" x14ac:dyDescent="0.35">
      <c r="A20060">
        <v>10012025</v>
      </c>
      <c r="B20060" t="s">
        <v>833</v>
      </c>
      <c r="C20060" t="s">
        <v>514</v>
      </c>
      <c r="D20060" t="s">
        <v>376</v>
      </c>
      <c r="E20060" t="s">
        <v>140</v>
      </c>
      <c r="F20060" t="s">
        <v>331</v>
      </c>
      <c r="G20060" t="s">
        <v>377</v>
      </c>
      <c r="H20060" t="s">
        <v>101</v>
      </c>
    </row>
    <row r="20061" spans="1:8" x14ac:dyDescent="0.35">
      <c r="A20061">
        <v>10012025</v>
      </c>
      <c r="B20061" t="s">
        <v>778</v>
      </c>
      <c r="C20061" t="s">
        <v>444</v>
      </c>
      <c r="D20061" t="s">
        <v>378</v>
      </c>
    </row>
    <row r="20062" spans="1:8" x14ac:dyDescent="0.35">
      <c r="A20062">
        <v>10012025</v>
      </c>
      <c r="B20062" t="s">
        <v>629</v>
      </c>
      <c r="C20062" t="s">
        <v>480</v>
      </c>
      <c r="D20062" t="s">
        <v>380</v>
      </c>
      <c r="E20062" t="s">
        <v>101</v>
      </c>
    </row>
    <row r="20063" spans="1:8" x14ac:dyDescent="0.35">
      <c r="A20063">
        <v>10012025</v>
      </c>
      <c r="B20063" t="s">
        <v>802</v>
      </c>
      <c r="C20063" t="s">
        <v>477</v>
      </c>
      <c r="D20063" t="s">
        <v>382</v>
      </c>
      <c r="E20063" t="s">
        <v>383</v>
      </c>
    </row>
    <row r="20064" spans="1:8" x14ac:dyDescent="0.35">
      <c r="A20064">
        <v>10012025</v>
      </c>
      <c r="B20064" t="s">
        <v>451</v>
      </c>
      <c r="C20064" t="s">
        <v>525</v>
      </c>
      <c r="D20064" t="s">
        <v>385</v>
      </c>
      <c r="E20064" t="s">
        <v>386</v>
      </c>
    </row>
    <row r="20065" spans="1:9" x14ac:dyDescent="0.35">
      <c r="A20065">
        <v>10012025</v>
      </c>
      <c r="B20065" t="s">
        <v>760</v>
      </c>
      <c r="C20065" t="s">
        <v>514</v>
      </c>
      <c r="D20065" t="s">
        <v>388</v>
      </c>
      <c r="E20065" t="s">
        <v>101</v>
      </c>
    </row>
    <row r="20066" spans="1:9" x14ac:dyDescent="0.35">
      <c r="A20066">
        <v>10012025</v>
      </c>
      <c r="B20066" t="s">
        <v>521</v>
      </c>
      <c r="C20066" t="s">
        <v>391</v>
      </c>
      <c r="D20066" t="s">
        <v>101</v>
      </c>
    </row>
    <row r="20067" spans="1:9" x14ac:dyDescent="0.35">
      <c r="A20067">
        <v>10012025</v>
      </c>
      <c r="B20067" t="s">
        <v>639</v>
      </c>
      <c r="C20067" t="s">
        <v>292</v>
      </c>
      <c r="D20067" t="s">
        <v>393</v>
      </c>
    </row>
    <row r="20068" spans="1:9" x14ac:dyDescent="0.35">
      <c r="A20068">
        <v>10012025</v>
      </c>
      <c r="B20068" t="s">
        <v>831</v>
      </c>
      <c r="C20068" t="s">
        <v>454</v>
      </c>
      <c r="D20068" t="s">
        <v>394</v>
      </c>
      <c r="E20068" t="s">
        <v>395</v>
      </c>
      <c r="F20068" t="s">
        <v>101</v>
      </c>
    </row>
    <row r="20069" spans="1:9" x14ac:dyDescent="0.35">
      <c r="A20069">
        <v>10012025</v>
      </c>
      <c r="B20069" t="s">
        <v>752</v>
      </c>
      <c r="C20069" t="s">
        <v>438</v>
      </c>
      <c r="D20069" t="s">
        <v>396</v>
      </c>
    </row>
    <row r="20070" spans="1:9" x14ac:dyDescent="0.35">
      <c r="A20070">
        <v>10012025</v>
      </c>
      <c r="B20070" t="s">
        <v>549</v>
      </c>
      <c r="C20070" t="s">
        <v>397</v>
      </c>
      <c r="D20070" t="s">
        <v>101</v>
      </c>
    </row>
    <row r="20071" spans="1:9" x14ac:dyDescent="0.35">
      <c r="A20071">
        <v>10012025</v>
      </c>
      <c r="B20071" t="s">
        <v>756</v>
      </c>
      <c r="C20071" t="s">
        <v>451</v>
      </c>
      <c r="D20071" t="s">
        <v>399</v>
      </c>
      <c r="E20071" t="s">
        <v>140</v>
      </c>
      <c r="F20071" t="s">
        <v>400</v>
      </c>
      <c r="G20071" t="s">
        <v>257</v>
      </c>
      <c r="H20071" t="s">
        <v>331</v>
      </c>
      <c r="I20071" t="s">
        <v>401</v>
      </c>
    </row>
    <row r="20072" spans="1:9" x14ac:dyDescent="0.35">
      <c r="A20072">
        <v>10012025</v>
      </c>
      <c r="B20072" t="s">
        <v>824</v>
      </c>
      <c r="C20072" t="s">
        <v>473</v>
      </c>
      <c r="D20072" t="s">
        <v>399</v>
      </c>
      <c r="E20072" t="s">
        <v>187</v>
      </c>
      <c r="F20072" t="s">
        <v>101</v>
      </c>
    </row>
    <row r="20073" spans="1:9" x14ac:dyDescent="0.35">
      <c r="A20073">
        <v>10012025</v>
      </c>
      <c r="B20073" t="s">
        <v>661</v>
      </c>
      <c r="C20073" t="s">
        <v>224</v>
      </c>
      <c r="D20073" t="s">
        <v>399</v>
      </c>
      <c r="E20073" t="s">
        <v>403</v>
      </c>
      <c r="F20073" t="s">
        <v>101</v>
      </c>
    </row>
    <row r="20074" spans="1:9" x14ac:dyDescent="0.35">
      <c r="A20074">
        <v>10012025</v>
      </c>
      <c r="B20074" t="s">
        <v>729</v>
      </c>
      <c r="C20074" t="s">
        <v>495</v>
      </c>
      <c r="D20074" t="s">
        <v>399</v>
      </c>
      <c r="E20074" t="s">
        <v>404</v>
      </c>
      <c r="F20074" t="s">
        <v>101</v>
      </c>
    </row>
    <row r="20075" spans="1:9" x14ac:dyDescent="0.35">
      <c r="A20075">
        <v>9012025</v>
      </c>
      <c r="B20075" t="s">
        <v>718</v>
      </c>
      <c r="C20075" t="s">
        <v>609</v>
      </c>
      <c r="D20075" t="s">
        <v>100</v>
      </c>
      <c r="E20075" t="s">
        <v>101</v>
      </c>
    </row>
    <row r="20076" spans="1:9" x14ac:dyDescent="0.35">
      <c r="A20076">
        <v>9012025</v>
      </c>
      <c r="B20076" t="s">
        <v>810</v>
      </c>
      <c r="C20076" t="s">
        <v>550</v>
      </c>
      <c r="D20076" t="s">
        <v>104</v>
      </c>
      <c r="E20076" t="s">
        <v>101</v>
      </c>
    </row>
    <row r="20077" spans="1:9" x14ac:dyDescent="0.35">
      <c r="A20077">
        <v>9012025</v>
      </c>
      <c r="B20077" t="s">
        <v>770</v>
      </c>
      <c r="C20077" t="s">
        <v>418</v>
      </c>
      <c r="D20077" t="s">
        <v>107</v>
      </c>
      <c r="E20077" t="s">
        <v>108</v>
      </c>
      <c r="F20077" t="s">
        <v>101</v>
      </c>
    </row>
    <row r="20078" spans="1:9" x14ac:dyDescent="0.35">
      <c r="A20078">
        <v>9012025</v>
      </c>
      <c r="B20078" t="s">
        <v>691</v>
      </c>
      <c r="C20078" t="s">
        <v>586</v>
      </c>
      <c r="D20078" t="s">
        <v>111</v>
      </c>
      <c r="E20078" t="s">
        <v>101</v>
      </c>
    </row>
    <row r="20079" spans="1:9" x14ac:dyDescent="0.35">
      <c r="A20079">
        <v>9012025</v>
      </c>
      <c r="B20079" t="s">
        <v>469</v>
      </c>
      <c r="C20079" t="s">
        <v>406</v>
      </c>
      <c r="D20079" t="s">
        <v>114</v>
      </c>
      <c r="E20079" t="s">
        <v>115</v>
      </c>
      <c r="F20079" t="s">
        <v>116</v>
      </c>
    </row>
    <row r="20080" spans="1:9" x14ac:dyDescent="0.35">
      <c r="A20080">
        <v>9012025</v>
      </c>
      <c r="B20080" t="s">
        <v>586</v>
      </c>
      <c r="C20080" t="s">
        <v>467</v>
      </c>
      <c r="D20080" t="s">
        <v>114</v>
      </c>
      <c r="E20080" t="s">
        <v>119</v>
      </c>
      <c r="F20080" t="s">
        <v>120</v>
      </c>
      <c r="G20080" t="s">
        <v>121</v>
      </c>
    </row>
    <row r="20081" spans="1:7" x14ac:dyDescent="0.35">
      <c r="A20081">
        <v>9012025</v>
      </c>
      <c r="B20081" t="s">
        <v>586</v>
      </c>
      <c r="C20081" t="s">
        <v>192</v>
      </c>
      <c r="D20081" t="s">
        <v>114</v>
      </c>
      <c r="E20081" t="s">
        <v>124</v>
      </c>
    </row>
    <row r="20082" spans="1:7" x14ac:dyDescent="0.35">
      <c r="A20082">
        <v>9012025</v>
      </c>
      <c r="B20082" t="s">
        <v>467</v>
      </c>
      <c r="C20082" t="s">
        <v>381</v>
      </c>
      <c r="D20082" t="s">
        <v>114</v>
      </c>
      <c r="E20082" t="s">
        <v>127</v>
      </c>
    </row>
    <row r="20083" spans="1:7" x14ac:dyDescent="0.35">
      <c r="A20083">
        <v>9012025</v>
      </c>
      <c r="B20083" t="s">
        <v>227</v>
      </c>
      <c r="C20083" t="s">
        <v>186</v>
      </c>
      <c r="D20083" t="s">
        <v>114</v>
      </c>
      <c r="E20083" t="s">
        <v>130</v>
      </c>
    </row>
    <row r="20084" spans="1:7" x14ac:dyDescent="0.35">
      <c r="A20084">
        <v>9012025</v>
      </c>
      <c r="B20084" t="s">
        <v>481</v>
      </c>
      <c r="C20084" t="s">
        <v>162</v>
      </c>
      <c r="D20084" t="s">
        <v>114</v>
      </c>
      <c r="E20084" t="s">
        <v>132</v>
      </c>
      <c r="F20084" t="s">
        <v>133</v>
      </c>
    </row>
    <row r="20085" spans="1:7" x14ac:dyDescent="0.35">
      <c r="A20085">
        <v>9012025</v>
      </c>
      <c r="B20085" t="s">
        <v>832</v>
      </c>
      <c r="C20085" t="s">
        <v>374</v>
      </c>
      <c r="D20085" t="s">
        <v>135</v>
      </c>
      <c r="E20085" t="s">
        <v>136</v>
      </c>
    </row>
    <row r="20086" spans="1:7" x14ac:dyDescent="0.35">
      <c r="A20086">
        <v>9012025</v>
      </c>
      <c r="B20086" t="s">
        <v>786</v>
      </c>
      <c r="C20086" t="s">
        <v>515</v>
      </c>
      <c r="D20086" t="s">
        <v>139</v>
      </c>
      <c r="E20086" t="s">
        <v>140</v>
      </c>
      <c r="F20086" t="s">
        <v>141</v>
      </c>
      <c r="G20086" t="s">
        <v>101</v>
      </c>
    </row>
    <row r="20087" spans="1:7" x14ac:dyDescent="0.35">
      <c r="A20087">
        <v>9012025</v>
      </c>
      <c r="B20087" t="s">
        <v>822</v>
      </c>
      <c r="C20087" t="s">
        <v>285</v>
      </c>
      <c r="D20087" t="s">
        <v>144</v>
      </c>
      <c r="E20087" t="s">
        <v>101</v>
      </c>
    </row>
    <row r="20088" spans="1:7" x14ac:dyDescent="0.35">
      <c r="A20088">
        <v>9012025</v>
      </c>
      <c r="B20088" t="s">
        <v>831</v>
      </c>
      <c r="C20088" t="s">
        <v>589</v>
      </c>
      <c r="D20088" t="s">
        <v>147</v>
      </c>
      <c r="E20088" t="s">
        <v>148</v>
      </c>
      <c r="F20088" t="s">
        <v>149</v>
      </c>
    </row>
    <row r="20089" spans="1:7" x14ac:dyDescent="0.35">
      <c r="A20089">
        <v>9012025</v>
      </c>
      <c r="B20089" t="s">
        <v>796</v>
      </c>
      <c r="C20089" t="s">
        <v>454</v>
      </c>
      <c r="D20089" t="s">
        <v>152</v>
      </c>
      <c r="E20089" t="s">
        <v>140</v>
      </c>
      <c r="F20089" t="s">
        <v>153</v>
      </c>
      <c r="G20089" t="s">
        <v>101</v>
      </c>
    </row>
    <row r="20090" spans="1:7" x14ac:dyDescent="0.35">
      <c r="A20090">
        <v>9012025</v>
      </c>
      <c r="B20090" t="s">
        <v>825</v>
      </c>
      <c r="C20090" t="s">
        <v>440</v>
      </c>
      <c r="D20090" t="s">
        <v>156</v>
      </c>
      <c r="E20090" t="s">
        <v>101</v>
      </c>
    </row>
    <row r="20091" spans="1:7" x14ac:dyDescent="0.35">
      <c r="A20091">
        <v>9012025</v>
      </c>
      <c r="B20091" t="s">
        <v>591</v>
      </c>
      <c r="C20091" t="s">
        <v>159</v>
      </c>
      <c r="D20091" t="s">
        <v>101</v>
      </c>
    </row>
    <row r="20092" spans="1:7" x14ac:dyDescent="0.35">
      <c r="A20092">
        <v>9012025</v>
      </c>
      <c r="B20092" t="s">
        <v>496</v>
      </c>
      <c r="C20092" t="s">
        <v>161</v>
      </c>
      <c r="D20092" t="s">
        <v>101</v>
      </c>
    </row>
    <row r="20093" spans="1:7" x14ac:dyDescent="0.35">
      <c r="A20093">
        <v>9012025</v>
      </c>
      <c r="B20093" t="s">
        <v>759</v>
      </c>
      <c r="C20093" t="s">
        <v>519</v>
      </c>
      <c r="D20093" t="s">
        <v>164</v>
      </c>
      <c r="E20093" t="s">
        <v>101</v>
      </c>
    </row>
    <row r="20094" spans="1:7" x14ac:dyDescent="0.35">
      <c r="A20094">
        <v>9012025</v>
      </c>
      <c r="B20094" t="s">
        <v>755</v>
      </c>
      <c r="C20094" t="s">
        <v>339</v>
      </c>
      <c r="D20094" t="s">
        <v>167</v>
      </c>
    </row>
    <row r="20095" spans="1:7" x14ac:dyDescent="0.35">
      <c r="A20095">
        <v>9012025</v>
      </c>
      <c r="B20095" t="s">
        <v>592</v>
      </c>
      <c r="C20095" t="s">
        <v>145</v>
      </c>
      <c r="D20095" t="s">
        <v>169</v>
      </c>
      <c r="E20095" t="s">
        <v>170</v>
      </c>
      <c r="F20095" t="s">
        <v>101</v>
      </c>
    </row>
    <row r="20096" spans="1:7" x14ac:dyDescent="0.35">
      <c r="A20096">
        <v>9012025</v>
      </c>
      <c r="B20096" t="s">
        <v>828</v>
      </c>
      <c r="C20096" t="s">
        <v>444</v>
      </c>
      <c r="D20096" t="s">
        <v>173</v>
      </c>
      <c r="E20096" t="s">
        <v>101</v>
      </c>
    </row>
    <row r="20097" spans="1:7" x14ac:dyDescent="0.35">
      <c r="A20097">
        <v>9012025</v>
      </c>
      <c r="B20097" t="s">
        <v>719</v>
      </c>
      <c r="C20097" t="s">
        <v>581</v>
      </c>
      <c r="D20097" t="s">
        <v>176</v>
      </c>
      <c r="E20097" t="s">
        <v>101</v>
      </c>
    </row>
    <row r="20098" spans="1:7" x14ac:dyDescent="0.35">
      <c r="A20098">
        <v>9012025</v>
      </c>
      <c r="B20098" t="s">
        <v>639</v>
      </c>
      <c r="C20098" t="s">
        <v>662</v>
      </c>
      <c r="D20098" t="s">
        <v>176</v>
      </c>
      <c r="E20098" t="s">
        <v>149</v>
      </c>
    </row>
    <row r="20099" spans="1:7" x14ac:dyDescent="0.35">
      <c r="A20099">
        <v>9012025</v>
      </c>
      <c r="B20099" t="s">
        <v>826</v>
      </c>
      <c r="C20099" t="s">
        <v>504</v>
      </c>
      <c r="D20099" t="s">
        <v>181</v>
      </c>
      <c r="E20099" t="s">
        <v>182</v>
      </c>
      <c r="F20099" t="s">
        <v>101</v>
      </c>
    </row>
    <row r="20100" spans="1:7" x14ac:dyDescent="0.35">
      <c r="A20100">
        <v>9012025</v>
      </c>
      <c r="B20100" t="s">
        <v>855</v>
      </c>
      <c r="C20100" t="s">
        <v>499</v>
      </c>
      <c r="D20100" t="s">
        <v>184</v>
      </c>
      <c r="E20100" t="s">
        <v>101</v>
      </c>
    </row>
    <row r="20101" spans="1:7" x14ac:dyDescent="0.35">
      <c r="A20101">
        <v>9012025</v>
      </c>
      <c r="B20101" t="s">
        <v>599</v>
      </c>
      <c r="C20101" t="s">
        <v>187</v>
      </c>
      <c r="D20101" t="s">
        <v>101</v>
      </c>
    </row>
    <row r="20102" spans="1:7" x14ac:dyDescent="0.35">
      <c r="A20102">
        <v>9012025</v>
      </c>
      <c r="B20102" t="s">
        <v>638</v>
      </c>
      <c r="C20102" t="s">
        <v>361</v>
      </c>
      <c r="D20102" t="s">
        <v>190</v>
      </c>
      <c r="E20102" t="s">
        <v>191</v>
      </c>
      <c r="F20102" t="s">
        <v>101</v>
      </c>
    </row>
    <row r="20103" spans="1:7" x14ac:dyDescent="0.35">
      <c r="A20103">
        <v>9012025</v>
      </c>
      <c r="B20103" t="s">
        <v>449</v>
      </c>
      <c r="C20103" t="s">
        <v>190</v>
      </c>
      <c r="D20103" t="s">
        <v>194</v>
      </c>
      <c r="E20103" t="s">
        <v>101</v>
      </c>
    </row>
    <row r="20104" spans="1:7" x14ac:dyDescent="0.35">
      <c r="A20104">
        <v>9012025</v>
      </c>
      <c r="B20104" t="s">
        <v>806</v>
      </c>
      <c r="C20104" t="s">
        <v>473</v>
      </c>
      <c r="D20104" t="s">
        <v>190</v>
      </c>
      <c r="E20104" t="s">
        <v>196</v>
      </c>
      <c r="F20104" t="s">
        <v>101</v>
      </c>
    </row>
    <row r="20105" spans="1:7" x14ac:dyDescent="0.35">
      <c r="A20105">
        <v>9012025</v>
      </c>
      <c r="B20105" t="s">
        <v>557</v>
      </c>
      <c r="C20105" t="s">
        <v>198</v>
      </c>
      <c r="D20105" t="s">
        <v>140</v>
      </c>
      <c r="E20105" t="s">
        <v>199</v>
      </c>
      <c r="F20105" t="s">
        <v>200</v>
      </c>
      <c r="G20105" t="s">
        <v>101</v>
      </c>
    </row>
    <row r="20106" spans="1:7" x14ac:dyDescent="0.35">
      <c r="A20106">
        <v>9012025</v>
      </c>
      <c r="B20106" t="s">
        <v>594</v>
      </c>
      <c r="C20106" t="s">
        <v>481</v>
      </c>
      <c r="D20106" t="s">
        <v>61</v>
      </c>
      <c r="E20106" t="s">
        <v>101</v>
      </c>
    </row>
    <row r="20107" spans="1:7" x14ac:dyDescent="0.35">
      <c r="A20107">
        <v>9012025</v>
      </c>
      <c r="B20107" t="s">
        <v>829</v>
      </c>
      <c r="C20107" t="s">
        <v>573</v>
      </c>
      <c r="D20107" t="s">
        <v>205</v>
      </c>
      <c r="E20107" t="s">
        <v>101</v>
      </c>
    </row>
    <row r="20108" spans="1:7" x14ac:dyDescent="0.35">
      <c r="A20108">
        <v>9012025</v>
      </c>
      <c r="B20108" t="s">
        <v>886</v>
      </c>
      <c r="C20108" t="s">
        <v>494</v>
      </c>
      <c r="D20108" t="s">
        <v>208</v>
      </c>
      <c r="E20108" t="s">
        <v>101</v>
      </c>
    </row>
    <row r="20109" spans="1:7" x14ac:dyDescent="0.35">
      <c r="A20109">
        <v>9012025</v>
      </c>
      <c r="B20109" t="s">
        <v>830</v>
      </c>
      <c r="C20109" t="s">
        <v>597</v>
      </c>
      <c r="D20109" t="s">
        <v>210</v>
      </c>
      <c r="E20109" t="s">
        <v>211</v>
      </c>
      <c r="F20109" t="s">
        <v>101</v>
      </c>
    </row>
    <row r="20110" spans="1:7" x14ac:dyDescent="0.35">
      <c r="A20110">
        <v>9012025</v>
      </c>
      <c r="B20110" t="s">
        <v>557</v>
      </c>
      <c r="C20110" t="s">
        <v>122</v>
      </c>
      <c r="D20110" t="s">
        <v>214</v>
      </c>
      <c r="E20110" t="s">
        <v>215</v>
      </c>
      <c r="F20110" t="s">
        <v>101</v>
      </c>
    </row>
    <row r="20111" spans="1:7" x14ac:dyDescent="0.35">
      <c r="A20111">
        <v>9012025</v>
      </c>
      <c r="B20111" t="s">
        <v>806</v>
      </c>
      <c r="C20111" t="s">
        <v>418</v>
      </c>
      <c r="D20111" t="s">
        <v>217</v>
      </c>
      <c r="E20111" t="s">
        <v>101</v>
      </c>
    </row>
    <row r="20112" spans="1:7" x14ac:dyDescent="0.35">
      <c r="A20112">
        <v>9012025</v>
      </c>
      <c r="B20112" t="s">
        <v>826</v>
      </c>
      <c r="C20112" t="s">
        <v>674</v>
      </c>
      <c r="D20112" t="s">
        <v>220</v>
      </c>
      <c r="E20112" t="s">
        <v>101</v>
      </c>
    </row>
    <row r="20113" spans="1:7" x14ac:dyDescent="0.35">
      <c r="A20113">
        <v>9012025</v>
      </c>
      <c r="B20113" t="s">
        <v>849</v>
      </c>
      <c r="C20113" t="s">
        <v>137</v>
      </c>
      <c r="D20113" t="s">
        <v>222</v>
      </c>
    </row>
    <row r="20114" spans="1:7" x14ac:dyDescent="0.35">
      <c r="A20114">
        <v>9012025</v>
      </c>
      <c r="B20114" t="s">
        <v>777</v>
      </c>
      <c r="C20114" t="s">
        <v>430</v>
      </c>
      <c r="D20114" t="s">
        <v>223</v>
      </c>
    </row>
    <row r="20115" spans="1:7" x14ac:dyDescent="0.35">
      <c r="A20115">
        <v>9012025</v>
      </c>
      <c r="B20115" t="s">
        <v>762</v>
      </c>
      <c r="C20115" t="s">
        <v>477</v>
      </c>
      <c r="D20115" t="s">
        <v>225</v>
      </c>
      <c r="E20115" t="s">
        <v>101</v>
      </c>
    </row>
    <row r="20116" spans="1:7" x14ac:dyDescent="0.35">
      <c r="A20116">
        <v>9012025</v>
      </c>
      <c r="B20116" t="s">
        <v>696</v>
      </c>
      <c r="C20116" t="s">
        <v>525</v>
      </c>
      <c r="D20116" t="s">
        <v>225</v>
      </c>
      <c r="E20116" t="s">
        <v>228</v>
      </c>
      <c r="F20116" t="s">
        <v>229</v>
      </c>
    </row>
    <row r="20117" spans="1:7" x14ac:dyDescent="0.35">
      <c r="A20117">
        <v>9012025</v>
      </c>
      <c r="B20117" t="s">
        <v>854</v>
      </c>
      <c r="C20117" t="s">
        <v>430</v>
      </c>
      <c r="D20117" t="s">
        <v>232</v>
      </c>
      <c r="E20117" t="s">
        <v>101</v>
      </c>
    </row>
    <row r="20118" spans="1:7" x14ac:dyDescent="0.35">
      <c r="A20118">
        <v>9012025</v>
      </c>
      <c r="B20118" t="s">
        <v>795</v>
      </c>
      <c r="C20118" t="s">
        <v>444</v>
      </c>
      <c r="D20118" t="s">
        <v>235</v>
      </c>
      <c r="E20118" t="s">
        <v>236</v>
      </c>
      <c r="F20118" t="s">
        <v>101</v>
      </c>
    </row>
    <row r="20119" spans="1:7" x14ac:dyDescent="0.35">
      <c r="A20119">
        <v>9012025</v>
      </c>
      <c r="B20119" t="s">
        <v>520</v>
      </c>
      <c r="C20119" t="s">
        <v>150</v>
      </c>
      <c r="D20119" t="s">
        <v>235</v>
      </c>
      <c r="E20119" t="s">
        <v>239</v>
      </c>
      <c r="F20119" t="s">
        <v>149</v>
      </c>
    </row>
    <row r="20120" spans="1:7" x14ac:dyDescent="0.35">
      <c r="A20120">
        <v>9012025</v>
      </c>
      <c r="B20120" t="s">
        <v>823</v>
      </c>
      <c r="C20120" t="s">
        <v>542</v>
      </c>
      <c r="D20120" t="s">
        <v>235</v>
      </c>
      <c r="E20120" t="s">
        <v>241</v>
      </c>
      <c r="F20120" t="s">
        <v>101</v>
      </c>
    </row>
    <row r="20121" spans="1:7" x14ac:dyDescent="0.35">
      <c r="A20121">
        <v>9012025</v>
      </c>
      <c r="B20121" t="s">
        <v>822</v>
      </c>
      <c r="C20121" t="s">
        <v>477</v>
      </c>
      <c r="D20121" t="s">
        <v>243</v>
      </c>
      <c r="E20121" t="s">
        <v>101</v>
      </c>
    </row>
    <row r="20122" spans="1:7" x14ac:dyDescent="0.35">
      <c r="A20122">
        <v>9012025</v>
      </c>
      <c r="B20122" t="s">
        <v>810</v>
      </c>
      <c r="C20122" t="s">
        <v>285</v>
      </c>
      <c r="D20122" t="s">
        <v>245</v>
      </c>
      <c r="E20122" t="s">
        <v>246</v>
      </c>
    </row>
    <row r="20123" spans="1:7" x14ac:dyDescent="0.35">
      <c r="A20123">
        <v>9012025</v>
      </c>
      <c r="B20123" t="s">
        <v>830</v>
      </c>
      <c r="C20123" t="s">
        <v>594</v>
      </c>
      <c r="D20123" t="s">
        <v>245</v>
      </c>
      <c r="E20123" t="s">
        <v>249</v>
      </c>
    </row>
    <row r="20124" spans="1:7" x14ac:dyDescent="0.35">
      <c r="A20124">
        <v>9012025</v>
      </c>
      <c r="B20124" t="s">
        <v>723</v>
      </c>
      <c r="C20124" t="s">
        <v>554</v>
      </c>
      <c r="D20124" t="s">
        <v>252</v>
      </c>
      <c r="E20124" t="s">
        <v>101</v>
      </c>
    </row>
    <row r="20125" spans="1:7" x14ac:dyDescent="0.35">
      <c r="A20125">
        <v>9012025</v>
      </c>
      <c r="B20125" t="s">
        <v>752</v>
      </c>
      <c r="C20125" t="s">
        <v>272</v>
      </c>
      <c r="D20125" t="s">
        <v>254</v>
      </c>
    </row>
    <row r="20126" spans="1:7" x14ac:dyDescent="0.35">
      <c r="A20126">
        <v>9012025</v>
      </c>
      <c r="B20126" t="s">
        <v>777</v>
      </c>
      <c r="C20126" t="s">
        <v>368</v>
      </c>
      <c r="D20126" t="s">
        <v>256</v>
      </c>
      <c r="E20126" t="s">
        <v>257</v>
      </c>
      <c r="F20126" t="s">
        <v>236</v>
      </c>
      <c r="G20126" t="s">
        <v>101</v>
      </c>
    </row>
    <row r="20127" spans="1:7" x14ac:dyDescent="0.35">
      <c r="A20127">
        <v>9012025</v>
      </c>
      <c r="B20127" t="s">
        <v>839</v>
      </c>
      <c r="C20127" t="s">
        <v>504</v>
      </c>
      <c r="D20127" t="s">
        <v>260</v>
      </c>
      <c r="E20127" t="s">
        <v>136</v>
      </c>
      <c r="F20127" t="s">
        <v>101</v>
      </c>
    </row>
    <row r="20128" spans="1:7" x14ac:dyDescent="0.35">
      <c r="A20128">
        <v>9012025</v>
      </c>
      <c r="B20128" t="s">
        <v>137</v>
      </c>
      <c r="C20128" t="s">
        <v>261</v>
      </c>
      <c r="D20128" t="s">
        <v>262</v>
      </c>
      <c r="E20128" t="s">
        <v>101</v>
      </c>
    </row>
    <row r="20129" spans="1:8" x14ac:dyDescent="0.35">
      <c r="A20129">
        <v>9012025</v>
      </c>
      <c r="B20129" t="s">
        <v>440</v>
      </c>
      <c r="C20129" t="s">
        <v>264</v>
      </c>
      <c r="D20129" t="s">
        <v>101</v>
      </c>
    </row>
    <row r="20130" spans="1:8" x14ac:dyDescent="0.35">
      <c r="A20130">
        <v>9012025</v>
      </c>
      <c r="B20130" t="s">
        <v>419</v>
      </c>
      <c r="C20130" t="s">
        <v>264</v>
      </c>
      <c r="D20130" t="s">
        <v>149</v>
      </c>
    </row>
    <row r="20131" spans="1:8" x14ac:dyDescent="0.35">
      <c r="A20131">
        <v>9012025</v>
      </c>
      <c r="B20131" t="s">
        <v>828</v>
      </c>
      <c r="C20131" t="s">
        <v>419</v>
      </c>
      <c r="D20131" t="s">
        <v>265</v>
      </c>
      <c r="E20131" t="s">
        <v>101</v>
      </c>
      <c r="F20131" t="s">
        <v>266</v>
      </c>
    </row>
    <row r="20132" spans="1:8" x14ac:dyDescent="0.35">
      <c r="A20132">
        <v>9012025</v>
      </c>
      <c r="B20132" t="s">
        <v>440</v>
      </c>
      <c r="C20132" t="s">
        <v>267</v>
      </c>
      <c r="D20132" t="s">
        <v>101</v>
      </c>
    </row>
    <row r="20133" spans="1:8" x14ac:dyDescent="0.35">
      <c r="A20133">
        <v>9012025</v>
      </c>
      <c r="B20133" t="s">
        <v>634</v>
      </c>
      <c r="C20133" t="s">
        <v>218</v>
      </c>
      <c r="D20133" t="s">
        <v>268</v>
      </c>
    </row>
    <row r="20134" spans="1:8" x14ac:dyDescent="0.35">
      <c r="A20134">
        <v>9012025</v>
      </c>
      <c r="B20134" t="s">
        <v>493</v>
      </c>
      <c r="C20134" t="s">
        <v>270</v>
      </c>
      <c r="D20134" t="s">
        <v>271</v>
      </c>
      <c r="E20134" t="s">
        <v>101</v>
      </c>
    </row>
    <row r="20135" spans="1:8" x14ac:dyDescent="0.35">
      <c r="A20135">
        <v>9012025</v>
      </c>
      <c r="B20135" t="s">
        <v>783</v>
      </c>
      <c r="C20135" t="s">
        <v>218</v>
      </c>
      <c r="D20135" t="s">
        <v>274</v>
      </c>
      <c r="E20135" t="s">
        <v>101</v>
      </c>
    </row>
    <row r="20136" spans="1:8" x14ac:dyDescent="0.35">
      <c r="A20136">
        <v>9012025</v>
      </c>
      <c r="B20136" t="s">
        <v>908</v>
      </c>
      <c r="C20136" t="s">
        <v>593</v>
      </c>
      <c r="D20136" t="s">
        <v>277</v>
      </c>
      <c r="E20136" t="s">
        <v>101</v>
      </c>
    </row>
    <row r="20137" spans="1:8" x14ac:dyDescent="0.35">
      <c r="A20137">
        <v>9012025</v>
      </c>
      <c r="B20137" t="s">
        <v>854</v>
      </c>
      <c r="C20137" t="s">
        <v>431</v>
      </c>
      <c r="D20137" t="s">
        <v>279</v>
      </c>
      <c r="E20137" t="s">
        <v>140</v>
      </c>
      <c r="F20137" t="s">
        <v>280</v>
      </c>
    </row>
    <row r="20138" spans="1:8" x14ac:dyDescent="0.35">
      <c r="A20138">
        <v>9012025</v>
      </c>
      <c r="B20138" t="s">
        <v>856</v>
      </c>
      <c r="C20138" t="s">
        <v>413</v>
      </c>
      <c r="D20138" t="s">
        <v>281</v>
      </c>
    </row>
    <row r="20139" spans="1:8" x14ac:dyDescent="0.35">
      <c r="A20139">
        <v>9012025</v>
      </c>
      <c r="B20139" t="s">
        <v>814</v>
      </c>
      <c r="C20139" t="s">
        <v>465</v>
      </c>
      <c r="D20139" t="s">
        <v>284</v>
      </c>
      <c r="E20139" t="s">
        <v>101</v>
      </c>
    </row>
    <row r="20140" spans="1:8" x14ac:dyDescent="0.35">
      <c r="A20140">
        <v>9012025</v>
      </c>
      <c r="B20140" t="s">
        <v>830</v>
      </c>
      <c r="C20140" t="s">
        <v>567</v>
      </c>
      <c r="D20140" t="s">
        <v>287</v>
      </c>
      <c r="E20140" t="s">
        <v>101</v>
      </c>
    </row>
    <row r="20141" spans="1:8" x14ac:dyDescent="0.35">
      <c r="A20141">
        <v>9012025</v>
      </c>
      <c r="B20141" t="s">
        <v>477</v>
      </c>
      <c r="C20141" t="s">
        <v>288</v>
      </c>
      <c r="D20141" t="s">
        <v>101</v>
      </c>
    </row>
    <row r="20142" spans="1:8" x14ac:dyDescent="0.35">
      <c r="A20142">
        <v>9012025</v>
      </c>
      <c r="B20142" t="s">
        <v>637</v>
      </c>
      <c r="C20142" t="s">
        <v>290</v>
      </c>
      <c r="D20142" t="s">
        <v>140</v>
      </c>
      <c r="E20142" t="s">
        <v>291</v>
      </c>
    </row>
    <row r="20143" spans="1:8" x14ac:dyDescent="0.35">
      <c r="A20143">
        <v>9012025</v>
      </c>
      <c r="B20143" t="s">
        <v>765</v>
      </c>
      <c r="C20143" t="s">
        <v>507</v>
      </c>
      <c r="D20143" t="s">
        <v>290</v>
      </c>
      <c r="E20143" t="s">
        <v>140</v>
      </c>
      <c r="F20143" t="s">
        <v>294</v>
      </c>
      <c r="G20143" t="s">
        <v>295</v>
      </c>
      <c r="H20143" t="s">
        <v>101</v>
      </c>
    </row>
    <row r="20144" spans="1:8" x14ac:dyDescent="0.35">
      <c r="A20144">
        <v>9012025</v>
      </c>
      <c r="B20144" t="s">
        <v>886</v>
      </c>
      <c r="C20144" t="s">
        <v>441</v>
      </c>
      <c r="D20144" t="s">
        <v>298</v>
      </c>
      <c r="E20144" t="s">
        <v>101</v>
      </c>
    </row>
    <row r="20145" spans="1:9" x14ac:dyDescent="0.35">
      <c r="A20145">
        <v>9012025</v>
      </c>
      <c r="B20145" t="s">
        <v>507</v>
      </c>
      <c r="C20145" t="s">
        <v>244</v>
      </c>
      <c r="D20145" t="s">
        <v>300</v>
      </c>
      <c r="E20145" t="s">
        <v>262</v>
      </c>
      <c r="F20145" t="s">
        <v>101</v>
      </c>
    </row>
    <row r="20146" spans="1:9" x14ac:dyDescent="0.35">
      <c r="A20146">
        <v>9012025</v>
      </c>
      <c r="B20146" t="s">
        <v>823</v>
      </c>
      <c r="C20146" t="s">
        <v>419</v>
      </c>
      <c r="D20146" t="s">
        <v>301</v>
      </c>
      <c r="E20146" t="s">
        <v>101</v>
      </c>
    </row>
    <row r="20147" spans="1:9" x14ac:dyDescent="0.35">
      <c r="A20147">
        <v>9012025</v>
      </c>
      <c r="B20147" t="s">
        <v>760</v>
      </c>
      <c r="C20147" t="s">
        <v>451</v>
      </c>
      <c r="D20147" t="s">
        <v>303</v>
      </c>
      <c r="E20147" t="s">
        <v>149</v>
      </c>
    </row>
    <row r="20148" spans="1:9" x14ac:dyDescent="0.35">
      <c r="A20148">
        <v>9012025</v>
      </c>
      <c r="B20148" t="s">
        <v>880</v>
      </c>
      <c r="C20148" t="s">
        <v>603</v>
      </c>
      <c r="D20148" t="s">
        <v>306</v>
      </c>
      <c r="E20148" t="s">
        <v>101</v>
      </c>
    </row>
    <row r="20149" spans="1:9" x14ac:dyDescent="0.35">
      <c r="A20149">
        <v>9012025</v>
      </c>
      <c r="B20149" t="s">
        <v>838</v>
      </c>
      <c r="C20149" t="s">
        <v>454</v>
      </c>
      <c r="D20149" t="s">
        <v>308</v>
      </c>
      <c r="E20149" t="s">
        <v>309</v>
      </c>
      <c r="F20149" t="s">
        <v>310</v>
      </c>
      <c r="G20149" t="s">
        <v>311</v>
      </c>
      <c r="H20149" t="s">
        <v>312</v>
      </c>
      <c r="I20149" t="s">
        <v>101</v>
      </c>
    </row>
    <row r="20150" spans="1:9" x14ac:dyDescent="0.35">
      <c r="A20150">
        <v>9012025</v>
      </c>
      <c r="B20150" t="s">
        <v>609</v>
      </c>
      <c r="C20150" t="s">
        <v>195</v>
      </c>
      <c r="D20150" t="s">
        <v>314</v>
      </c>
      <c r="E20150" t="s">
        <v>315</v>
      </c>
      <c r="F20150" t="s">
        <v>101</v>
      </c>
    </row>
    <row r="20151" spans="1:9" x14ac:dyDescent="0.35">
      <c r="A20151">
        <v>9012025</v>
      </c>
      <c r="B20151" t="s">
        <v>728</v>
      </c>
      <c r="C20151" t="s">
        <v>237</v>
      </c>
      <c r="D20151" t="s">
        <v>314</v>
      </c>
      <c r="E20151" t="s">
        <v>317</v>
      </c>
      <c r="F20151" t="s">
        <v>101</v>
      </c>
    </row>
    <row r="20152" spans="1:9" x14ac:dyDescent="0.35">
      <c r="A20152">
        <v>9012025</v>
      </c>
      <c r="B20152" t="s">
        <v>639</v>
      </c>
      <c r="C20152" t="s">
        <v>479</v>
      </c>
      <c r="D20152" t="s">
        <v>319</v>
      </c>
      <c r="E20152" t="s">
        <v>320</v>
      </c>
      <c r="F20152" t="s">
        <v>321</v>
      </c>
    </row>
    <row r="20153" spans="1:9" x14ac:dyDescent="0.35">
      <c r="A20153">
        <v>9012025</v>
      </c>
      <c r="B20153" t="s">
        <v>848</v>
      </c>
      <c r="C20153" t="s">
        <v>590</v>
      </c>
      <c r="D20153" t="s">
        <v>322</v>
      </c>
      <c r="E20153" t="s">
        <v>101</v>
      </c>
    </row>
    <row r="20154" spans="1:9" x14ac:dyDescent="0.35">
      <c r="A20154">
        <v>9012025</v>
      </c>
      <c r="B20154" t="s">
        <v>826</v>
      </c>
      <c r="C20154" t="s">
        <v>441</v>
      </c>
      <c r="D20154" t="s">
        <v>325</v>
      </c>
      <c r="E20154" t="s">
        <v>101</v>
      </c>
    </row>
    <row r="20155" spans="1:9" x14ac:dyDescent="0.35">
      <c r="A20155">
        <v>9012025</v>
      </c>
      <c r="B20155" t="s">
        <v>880</v>
      </c>
      <c r="C20155" t="s">
        <v>540</v>
      </c>
      <c r="D20155" t="s">
        <v>328</v>
      </c>
      <c r="E20155" t="s">
        <v>101</v>
      </c>
    </row>
    <row r="20156" spans="1:9" x14ac:dyDescent="0.35">
      <c r="A20156">
        <v>9012025</v>
      </c>
      <c r="B20156" t="s">
        <v>518</v>
      </c>
      <c r="C20156" t="s">
        <v>331</v>
      </c>
      <c r="D20156" t="s">
        <v>332</v>
      </c>
      <c r="E20156" t="s">
        <v>101</v>
      </c>
    </row>
    <row r="20157" spans="1:9" x14ac:dyDescent="0.35">
      <c r="A20157">
        <v>9012025</v>
      </c>
      <c r="B20157" t="s">
        <v>440</v>
      </c>
      <c r="C20157" t="s">
        <v>168</v>
      </c>
      <c r="D20157" t="s">
        <v>331</v>
      </c>
      <c r="E20157" t="s">
        <v>335</v>
      </c>
      <c r="F20157" t="s">
        <v>101</v>
      </c>
    </row>
    <row r="20158" spans="1:9" x14ac:dyDescent="0.35">
      <c r="A20158">
        <v>9012025</v>
      </c>
      <c r="B20158" t="s">
        <v>438</v>
      </c>
      <c r="C20158" t="s">
        <v>416</v>
      </c>
      <c r="D20158" t="s">
        <v>331</v>
      </c>
      <c r="E20158" t="s">
        <v>338</v>
      </c>
      <c r="F20158" t="s">
        <v>321</v>
      </c>
    </row>
    <row r="20159" spans="1:9" x14ac:dyDescent="0.35">
      <c r="A20159">
        <v>9012025</v>
      </c>
      <c r="B20159" t="s">
        <v>883</v>
      </c>
      <c r="C20159" t="s">
        <v>693</v>
      </c>
      <c r="D20159" t="s">
        <v>170</v>
      </c>
    </row>
    <row r="20160" spans="1:9" x14ac:dyDescent="0.35">
      <c r="A20160">
        <v>9012025</v>
      </c>
      <c r="B20160" t="s">
        <v>810</v>
      </c>
      <c r="C20160" t="s">
        <v>474</v>
      </c>
      <c r="D20160" t="s">
        <v>341</v>
      </c>
      <c r="E20160" t="s">
        <v>101</v>
      </c>
    </row>
    <row r="20161" spans="1:7" x14ac:dyDescent="0.35">
      <c r="A20161">
        <v>9012025</v>
      </c>
      <c r="B20161" t="s">
        <v>736</v>
      </c>
      <c r="C20161" t="s">
        <v>454</v>
      </c>
      <c r="D20161" t="s">
        <v>343</v>
      </c>
      <c r="E20161" t="s">
        <v>101</v>
      </c>
    </row>
    <row r="20162" spans="1:7" x14ac:dyDescent="0.35">
      <c r="A20162">
        <v>9012025</v>
      </c>
      <c r="B20162" t="s">
        <v>438</v>
      </c>
      <c r="C20162" t="s">
        <v>132</v>
      </c>
      <c r="D20162" t="s">
        <v>344</v>
      </c>
      <c r="E20162" t="s">
        <v>345</v>
      </c>
      <c r="F20162" t="s">
        <v>101</v>
      </c>
    </row>
    <row r="20163" spans="1:7" x14ac:dyDescent="0.35">
      <c r="A20163">
        <v>9012025</v>
      </c>
      <c r="B20163" t="s">
        <v>770</v>
      </c>
      <c r="C20163" t="s">
        <v>449</v>
      </c>
      <c r="D20163" t="s">
        <v>132</v>
      </c>
      <c r="E20163" t="s">
        <v>347</v>
      </c>
      <c r="F20163" t="s">
        <v>101</v>
      </c>
    </row>
    <row r="20164" spans="1:7" x14ac:dyDescent="0.35">
      <c r="A20164">
        <v>9012025</v>
      </c>
      <c r="B20164" t="s">
        <v>796</v>
      </c>
      <c r="C20164" t="s">
        <v>602</v>
      </c>
      <c r="D20164" t="s">
        <v>132</v>
      </c>
      <c r="E20164" t="s">
        <v>348</v>
      </c>
      <c r="F20164" t="s">
        <v>101</v>
      </c>
    </row>
    <row r="20165" spans="1:7" x14ac:dyDescent="0.35">
      <c r="A20165">
        <v>9012025</v>
      </c>
      <c r="B20165" t="s">
        <v>137</v>
      </c>
      <c r="C20165" t="s">
        <v>569</v>
      </c>
      <c r="D20165" t="s">
        <v>132</v>
      </c>
      <c r="E20165" t="s">
        <v>350</v>
      </c>
      <c r="F20165" t="s">
        <v>101</v>
      </c>
    </row>
    <row r="20166" spans="1:7" x14ac:dyDescent="0.35">
      <c r="A20166">
        <v>9012025</v>
      </c>
      <c r="B20166" t="s">
        <v>778</v>
      </c>
      <c r="C20166" t="s">
        <v>218</v>
      </c>
      <c r="D20166" t="s">
        <v>132</v>
      </c>
      <c r="E20166" t="s">
        <v>352</v>
      </c>
      <c r="F20166" t="s">
        <v>101</v>
      </c>
    </row>
    <row r="20167" spans="1:7" x14ac:dyDescent="0.35">
      <c r="A20167">
        <v>9012025</v>
      </c>
      <c r="B20167" t="s">
        <v>839</v>
      </c>
      <c r="C20167" t="s">
        <v>599</v>
      </c>
      <c r="D20167" t="s">
        <v>132</v>
      </c>
      <c r="E20167" t="s">
        <v>133</v>
      </c>
      <c r="F20167" t="s">
        <v>355</v>
      </c>
    </row>
    <row r="20168" spans="1:7" x14ac:dyDescent="0.35">
      <c r="A20168">
        <v>9012025</v>
      </c>
      <c r="B20168" t="s">
        <v>832</v>
      </c>
      <c r="C20168" t="s">
        <v>590</v>
      </c>
      <c r="D20168" t="s">
        <v>132</v>
      </c>
      <c r="E20168" t="s">
        <v>356</v>
      </c>
      <c r="F20168" t="s">
        <v>101</v>
      </c>
    </row>
    <row r="20169" spans="1:7" x14ac:dyDescent="0.35">
      <c r="A20169">
        <v>9012025</v>
      </c>
      <c r="B20169" t="s">
        <v>511</v>
      </c>
      <c r="C20169" t="s">
        <v>586</v>
      </c>
      <c r="D20169" t="s">
        <v>359</v>
      </c>
      <c r="E20169" t="s">
        <v>360</v>
      </c>
      <c r="F20169" t="s">
        <v>101</v>
      </c>
    </row>
    <row r="20170" spans="1:7" x14ac:dyDescent="0.35">
      <c r="A20170">
        <v>9012025</v>
      </c>
      <c r="B20170" t="s">
        <v>880</v>
      </c>
      <c r="C20170" t="s">
        <v>573</v>
      </c>
      <c r="D20170" t="s">
        <v>359</v>
      </c>
      <c r="E20170" t="s">
        <v>362</v>
      </c>
      <c r="F20170" t="s">
        <v>101</v>
      </c>
    </row>
    <row r="20171" spans="1:7" x14ac:dyDescent="0.35">
      <c r="A20171">
        <v>9012025</v>
      </c>
      <c r="B20171" t="s">
        <v>590</v>
      </c>
      <c r="C20171" t="s">
        <v>359</v>
      </c>
      <c r="D20171" t="s">
        <v>362</v>
      </c>
      <c r="E20171" t="s">
        <v>140</v>
      </c>
      <c r="F20171" t="s">
        <v>364</v>
      </c>
      <c r="G20171" t="s">
        <v>101</v>
      </c>
    </row>
    <row r="20172" spans="1:7" x14ac:dyDescent="0.35">
      <c r="A20172">
        <v>9012025</v>
      </c>
      <c r="B20172" t="s">
        <v>839</v>
      </c>
      <c r="C20172" t="s">
        <v>608</v>
      </c>
      <c r="D20172" t="s">
        <v>366</v>
      </c>
      <c r="E20172" t="s">
        <v>257</v>
      </c>
      <c r="F20172" t="s">
        <v>367</v>
      </c>
      <c r="G20172" t="s">
        <v>101</v>
      </c>
    </row>
    <row r="20173" spans="1:7" x14ac:dyDescent="0.35">
      <c r="A20173">
        <v>9012025</v>
      </c>
      <c r="B20173" t="s">
        <v>765</v>
      </c>
      <c r="C20173" t="s">
        <v>464</v>
      </c>
      <c r="D20173" t="s">
        <v>369</v>
      </c>
      <c r="E20173" t="s">
        <v>370</v>
      </c>
      <c r="F20173" t="s">
        <v>101</v>
      </c>
    </row>
    <row r="20174" spans="1:7" x14ac:dyDescent="0.35">
      <c r="A20174">
        <v>9012025</v>
      </c>
      <c r="B20174" t="s">
        <v>849</v>
      </c>
      <c r="C20174" t="s">
        <v>511</v>
      </c>
      <c r="D20174" t="s">
        <v>371</v>
      </c>
      <c r="E20174" t="s">
        <v>101</v>
      </c>
    </row>
    <row r="20175" spans="1:7" x14ac:dyDescent="0.35">
      <c r="A20175">
        <v>9012025</v>
      </c>
      <c r="B20175" t="s">
        <v>806</v>
      </c>
      <c r="C20175" t="s">
        <v>221</v>
      </c>
      <c r="D20175" t="s">
        <v>372</v>
      </c>
      <c r="E20175" t="s">
        <v>101</v>
      </c>
    </row>
    <row r="20176" spans="1:7" x14ac:dyDescent="0.35">
      <c r="A20176">
        <v>9012025</v>
      </c>
      <c r="B20176" t="s">
        <v>565</v>
      </c>
      <c r="C20176" t="s">
        <v>373</v>
      </c>
      <c r="D20176" t="s">
        <v>101</v>
      </c>
    </row>
    <row r="20177" spans="1:9" x14ac:dyDescent="0.35">
      <c r="A20177">
        <v>9012025</v>
      </c>
      <c r="B20177" t="s">
        <v>730</v>
      </c>
      <c r="C20177" t="s">
        <v>518</v>
      </c>
      <c r="D20177" t="s">
        <v>376</v>
      </c>
      <c r="E20177" t="s">
        <v>140</v>
      </c>
      <c r="F20177" t="s">
        <v>331</v>
      </c>
      <c r="G20177" t="s">
        <v>377</v>
      </c>
      <c r="H20177" t="s">
        <v>101</v>
      </c>
    </row>
    <row r="20178" spans="1:9" x14ac:dyDescent="0.35">
      <c r="A20178">
        <v>9012025</v>
      </c>
      <c r="B20178" t="s">
        <v>796</v>
      </c>
      <c r="C20178" t="s">
        <v>137</v>
      </c>
      <c r="D20178" t="s">
        <v>378</v>
      </c>
    </row>
    <row r="20179" spans="1:9" x14ac:dyDescent="0.35">
      <c r="A20179">
        <v>9012025</v>
      </c>
      <c r="B20179" t="s">
        <v>558</v>
      </c>
      <c r="C20179" t="s">
        <v>304</v>
      </c>
      <c r="D20179" t="s">
        <v>380</v>
      </c>
      <c r="E20179" t="s">
        <v>101</v>
      </c>
    </row>
    <row r="20180" spans="1:9" x14ac:dyDescent="0.35">
      <c r="A20180">
        <v>9012025</v>
      </c>
      <c r="B20180" t="s">
        <v>830</v>
      </c>
      <c r="C20180" t="s">
        <v>597</v>
      </c>
      <c r="D20180" t="s">
        <v>382</v>
      </c>
      <c r="E20180" t="s">
        <v>383</v>
      </c>
    </row>
    <row r="20181" spans="1:9" x14ac:dyDescent="0.35">
      <c r="A20181">
        <v>9012025</v>
      </c>
      <c r="B20181" t="s">
        <v>833</v>
      </c>
      <c r="C20181" t="s">
        <v>449</v>
      </c>
      <c r="D20181" t="s">
        <v>385</v>
      </c>
      <c r="E20181" t="s">
        <v>386</v>
      </c>
    </row>
    <row r="20182" spans="1:9" x14ac:dyDescent="0.35">
      <c r="A20182">
        <v>9012025</v>
      </c>
      <c r="B20182" t="s">
        <v>638</v>
      </c>
      <c r="C20182" t="s">
        <v>464</v>
      </c>
      <c r="D20182" t="s">
        <v>388</v>
      </c>
      <c r="E20182" t="s">
        <v>101</v>
      </c>
    </row>
    <row r="20183" spans="1:9" x14ac:dyDescent="0.35">
      <c r="A20183">
        <v>9012025</v>
      </c>
      <c r="B20183" t="s">
        <v>324</v>
      </c>
      <c r="C20183" t="s">
        <v>391</v>
      </c>
      <c r="D20183" t="s">
        <v>101</v>
      </c>
    </row>
    <row r="20184" spans="1:9" x14ac:dyDescent="0.35">
      <c r="A20184">
        <v>9012025</v>
      </c>
      <c r="B20184" t="s">
        <v>560</v>
      </c>
      <c r="C20184" t="s">
        <v>292</v>
      </c>
      <c r="D20184" t="s">
        <v>393</v>
      </c>
    </row>
    <row r="20185" spans="1:9" x14ac:dyDescent="0.35">
      <c r="A20185">
        <v>9012025</v>
      </c>
      <c r="B20185" t="s">
        <v>832</v>
      </c>
      <c r="C20185" t="s">
        <v>438</v>
      </c>
      <c r="D20185" t="s">
        <v>394</v>
      </c>
      <c r="E20185" t="s">
        <v>395</v>
      </c>
      <c r="F20185" t="s">
        <v>101</v>
      </c>
    </row>
    <row r="20186" spans="1:9" x14ac:dyDescent="0.35">
      <c r="A20186">
        <v>9012025</v>
      </c>
      <c r="B20186" t="s">
        <v>843</v>
      </c>
      <c r="C20186" t="s">
        <v>557</v>
      </c>
      <c r="D20186" t="s">
        <v>396</v>
      </c>
    </row>
    <row r="20187" spans="1:9" x14ac:dyDescent="0.35">
      <c r="A20187">
        <v>9012025</v>
      </c>
      <c r="B20187" t="s">
        <v>339</v>
      </c>
      <c r="C20187" t="s">
        <v>397</v>
      </c>
      <c r="D20187" t="s">
        <v>101</v>
      </c>
    </row>
    <row r="20188" spans="1:9" x14ac:dyDescent="0.35">
      <c r="A20188">
        <v>9012025</v>
      </c>
      <c r="B20188" t="s">
        <v>768</v>
      </c>
      <c r="C20188" t="s">
        <v>674</v>
      </c>
      <c r="D20188" t="s">
        <v>399</v>
      </c>
      <c r="E20188" t="s">
        <v>140</v>
      </c>
      <c r="F20188" t="s">
        <v>400</v>
      </c>
      <c r="G20188" t="s">
        <v>257</v>
      </c>
      <c r="H20188" t="s">
        <v>331</v>
      </c>
      <c r="I20188" t="s">
        <v>401</v>
      </c>
    </row>
    <row r="20189" spans="1:9" x14ac:dyDescent="0.35">
      <c r="A20189">
        <v>9012025</v>
      </c>
      <c r="B20189" t="s">
        <v>729</v>
      </c>
      <c r="C20189" t="s">
        <v>510</v>
      </c>
      <c r="D20189" t="s">
        <v>399</v>
      </c>
      <c r="E20189" t="s">
        <v>187</v>
      </c>
      <c r="F20189" t="s">
        <v>101</v>
      </c>
    </row>
    <row r="20190" spans="1:9" x14ac:dyDescent="0.35">
      <c r="A20190">
        <v>9012025</v>
      </c>
      <c r="B20190" t="s">
        <v>777</v>
      </c>
      <c r="C20190" t="s">
        <v>224</v>
      </c>
      <c r="D20190" t="s">
        <v>399</v>
      </c>
      <c r="E20190" t="s">
        <v>403</v>
      </c>
      <c r="F20190" t="s">
        <v>101</v>
      </c>
    </row>
    <row r="20191" spans="1:9" x14ac:dyDescent="0.35">
      <c r="A20191">
        <v>9012025</v>
      </c>
      <c r="B20191" t="s">
        <v>796</v>
      </c>
      <c r="C20191" t="s">
        <v>501</v>
      </c>
      <c r="D20191" t="s">
        <v>399</v>
      </c>
      <c r="E20191" t="s">
        <v>404</v>
      </c>
      <c r="F20191" t="s">
        <v>101</v>
      </c>
    </row>
    <row r="20192" spans="1:9" x14ac:dyDescent="0.35">
      <c r="A20192">
        <v>8012025</v>
      </c>
      <c r="B20192" t="s">
        <v>711</v>
      </c>
      <c r="C20192" t="s">
        <v>609</v>
      </c>
      <c r="D20192" t="s">
        <v>100</v>
      </c>
      <c r="E20192" t="s">
        <v>101</v>
      </c>
    </row>
    <row r="20193" spans="1:7" x14ac:dyDescent="0.35">
      <c r="A20193">
        <v>8012025</v>
      </c>
      <c r="B20193" t="s">
        <v>841</v>
      </c>
      <c r="C20193" t="s">
        <v>600</v>
      </c>
      <c r="D20193" t="s">
        <v>104</v>
      </c>
      <c r="E20193" t="s">
        <v>101</v>
      </c>
    </row>
    <row r="20194" spans="1:7" x14ac:dyDescent="0.35">
      <c r="A20194">
        <v>8012025</v>
      </c>
      <c r="B20194" t="s">
        <v>872</v>
      </c>
      <c r="C20194" t="s">
        <v>728</v>
      </c>
      <c r="D20194" t="s">
        <v>107</v>
      </c>
      <c r="E20194" t="s">
        <v>108</v>
      </c>
      <c r="F20194" t="s">
        <v>101</v>
      </c>
    </row>
    <row r="20195" spans="1:7" x14ac:dyDescent="0.35">
      <c r="A20195">
        <v>8012025</v>
      </c>
      <c r="B20195" t="s">
        <v>629</v>
      </c>
      <c r="C20195" t="s">
        <v>601</v>
      </c>
      <c r="D20195" t="s">
        <v>111</v>
      </c>
      <c r="E20195" t="s">
        <v>101</v>
      </c>
    </row>
    <row r="20196" spans="1:7" x14ac:dyDescent="0.35">
      <c r="A20196">
        <v>8012025</v>
      </c>
      <c r="B20196" t="s">
        <v>329</v>
      </c>
      <c r="C20196" t="s">
        <v>503</v>
      </c>
      <c r="D20196" t="s">
        <v>114</v>
      </c>
      <c r="E20196" t="s">
        <v>115</v>
      </c>
      <c r="F20196" t="s">
        <v>116</v>
      </c>
    </row>
    <row r="20197" spans="1:7" x14ac:dyDescent="0.35">
      <c r="A20197">
        <v>8012025</v>
      </c>
      <c r="B20197" t="s">
        <v>172</v>
      </c>
      <c r="C20197" t="s">
        <v>302</v>
      </c>
      <c r="D20197" t="s">
        <v>114</v>
      </c>
      <c r="E20197" t="s">
        <v>119</v>
      </c>
      <c r="F20197" t="s">
        <v>120</v>
      </c>
      <c r="G20197" t="s">
        <v>121</v>
      </c>
    </row>
    <row r="20198" spans="1:7" x14ac:dyDescent="0.35">
      <c r="A20198">
        <v>8012025</v>
      </c>
      <c r="B20198" t="s">
        <v>203</v>
      </c>
      <c r="C20198" t="s">
        <v>197</v>
      </c>
      <c r="D20198" t="s">
        <v>114</v>
      </c>
      <c r="E20198" t="s">
        <v>124</v>
      </c>
    </row>
    <row r="20199" spans="1:7" x14ac:dyDescent="0.35">
      <c r="A20199">
        <v>8012025</v>
      </c>
      <c r="B20199" t="s">
        <v>168</v>
      </c>
      <c r="C20199" t="s">
        <v>580</v>
      </c>
      <c r="D20199" t="s">
        <v>114</v>
      </c>
      <c r="E20199" t="s">
        <v>127</v>
      </c>
    </row>
    <row r="20200" spans="1:7" x14ac:dyDescent="0.35">
      <c r="A20200">
        <v>8012025</v>
      </c>
      <c r="B20200" t="s">
        <v>480</v>
      </c>
      <c r="C20200" t="s">
        <v>186</v>
      </c>
      <c r="D20200" t="s">
        <v>114</v>
      </c>
      <c r="E20200" t="s">
        <v>130</v>
      </c>
    </row>
    <row r="20201" spans="1:7" x14ac:dyDescent="0.35">
      <c r="A20201">
        <v>8012025</v>
      </c>
      <c r="B20201" t="s">
        <v>420</v>
      </c>
      <c r="C20201" t="s">
        <v>162</v>
      </c>
      <c r="D20201" t="s">
        <v>114</v>
      </c>
      <c r="E20201" t="s">
        <v>132</v>
      </c>
      <c r="F20201" t="s">
        <v>133</v>
      </c>
    </row>
    <row r="20202" spans="1:7" x14ac:dyDescent="0.35">
      <c r="A20202">
        <v>8012025</v>
      </c>
      <c r="B20202" t="s">
        <v>829</v>
      </c>
      <c r="C20202" t="s">
        <v>206</v>
      </c>
      <c r="D20202" t="s">
        <v>135</v>
      </c>
      <c r="E20202" t="s">
        <v>136</v>
      </c>
    </row>
    <row r="20203" spans="1:7" x14ac:dyDescent="0.35">
      <c r="A20203">
        <v>8012025</v>
      </c>
      <c r="B20203" t="s">
        <v>692</v>
      </c>
      <c r="C20203" t="s">
        <v>474</v>
      </c>
      <c r="D20203" t="s">
        <v>139</v>
      </c>
      <c r="E20203" t="s">
        <v>140</v>
      </c>
      <c r="F20203" t="s">
        <v>141</v>
      </c>
      <c r="G20203" t="s">
        <v>101</v>
      </c>
    </row>
    <row r="20204" spans="1:7" x14ac:dyDescent="0.35">
      <c r="A20204">
        <v>8012025</v>
      </c>
      <c r="B20204" t="s">
        <v>775</v>
      </c>
      <c r="C20204" t="s">
        <v>183</v>
      </c>
      <c r="D20204" t="s">
        <v>144</v>
      </c>
      <c r="E20204" t="s">
        <v>101</v>
      </c>
    </row>
    <row r="20205" spans="1:7" x14ac:dyDescent="0.35">
      <c r="A20205">
        <v>8012025</v>
      </c>
      <c r="B20205" t="s">
        <v>757</v>
      </c>
      <c r="C20205" t="s">
        <v>566</v>
      </c>
      <c r="D20205" t="s">
        <v>147</v>
      </c>
      <c r="E20205" t="s">
        <v>148</v>
      </c>
      <c r="F20205" t="s">
        <v>149</v>
      </c>
    </row>
    <row r="20206" spans="1:7" x14ac:dyDescent="0.35">
      <c r="A20206">
        <v>8012025</v>
      </c>
      <c r="B20206" t="s">
        <v>769</v>
      </c>
      <c r="C20206" t="s">
        <v>534</v>
      </c>
      <c r="D20206" t="s">
        <v>152</v>
      </c>
      <c r="E20206" t="s">
        <v>140</v>
      </c>
      <c r="F20206" t="s">
        <v>153</v>
      </c>
      <c r="G20206" t="s">
        <v>101</v>
      </c>
    </row>
    <row r="20207" spans="1:7" x14ac:dyDescent="0.35">
      <c r="A20207">
        <v>8012025</v>
      </c>
      <c r="B20207" t="s">
        <v>864</v>
      </c>
      <c r="C20207" t="s">
        <v>719</v>
      </c>
      <c r="D20207" t="s">
        <v>156</v>
      </c>
      <c r="E20207" t="s">
        <v>101</v>
      </c>
    </row>
    <row r="20208" spans="1:7" x14ac:dyDescent="0.35">
      <c r="A20208">
        <v>8012025</v>
      </c>
      <c r="B20208" t="s">
        <v>137</v>
      </c>
      <c r="C20208" t="s">
        <v>159</v>
      </c>
      <c r="D20208" t="s">
        <v>101</v>
      </c>
    </row>
    <row r="20209" spans="1:7" x14ac:dyDescent="0.35">
      <c r="A20209">
        <v>8012025</v>
      </c>
      <c r="B20209" t="s">
        <v>663</v>
      </c>
      <c r="C20209" t="s">
        <v>161</v>
      </c>
      <c r="D20209" t="s">
        <v>101</v>
      </c>
    </row>
    <row r="20210" spans="1:7" x14ac:dyDescent="0.35">
      <c r="A20210">
        <v>8012025</v>
      </c>
      <c r="B20210" t="s">
        <v>752</v>
      </c>
      <c r="C20210" t="s">
        <v>541</v>
      </c>
      <c r="D20210" t="s">
        <v>164</v>
      </c>
      <c r="E20210" t="s">
        <v>101</v>
      </c>
    </row>
    <row r="20211" spans="1:7" x14ac:dyDescent="0.35">
      <c r="A20211">
        <v>8012025</v>
      </c>
      <c r="B20211" t="s">
        <v>856</v>
      </c>
      <c r="C20211" t="s">
        <v>573</v>
      </c>
      <c r="D20211" t="s">
        <v>167</v>
      </c>
    </row>
    <row r="20212" spans="1:7" x14ac:dyDescent="0.35">
      <c r="A20212">
        <v>8012025</v>
      </c>
      <c r="B20212" t="s">
        <v>842</v>
      </c>
      <c r="C20212" t="s">
        <v>450</v>
      </c>
      <c r="D20212" t="s">
        <v>169</v>
      </c>
      <c r="E20212" t="s">
        <v>170</v>
      </c>
      <c r="F20212" t="s">
        <v>101</v>
      </c>
    </row>
    <row r="20213" spans="1:7" x14ac:dyDescent="0.35">
      <c r="A20213">
        <v>8012025</v>
      </c>
      <c r="B20213" t="s">
        <v>796</v>
      </c>
      <c r="C20213" t="s">
        <v>440</v>
      </c>
      <c r="D20213" t="s">
        <v>173</v>
      </c>
      <c r="E20213" t="s">
        <v>101</v>
      </c>
    </row>
    <row r="20214" spans="1:7" x14ac:dyDescent="0.35">
      <c r="A20214">
        <v>8012025</v>
      </c>
      <c r="B20214" t="s">
        <v>832</v>
      </c>
      <c r="C20214" t="s">
        <v>449</v>
      </c>
      <c r="D20214" t="s">
        <v>176</v>
      </c>
      <c r="E20214" t="s">
        <v>101</v>
      </c>
    </row>
    <row r="20215" spans="1:7" x14ac:dyDescent="0.35">
      <c r="A20215">
        <v>8012025</v>
      </c>
      <c r="B20215" t="s">
        <v>828</v>
      </c>
      <c r="C20215" t="s">
        <v>658</v>
      </c>
      <c r="D20215" t="s">
        <v>176</v>
      </c>
      <c r="E20215" t="s">
        <v>149</v>
      </c>
    </row>
    <row r="20216" spans="1:7" x14ac:dyDescent="0.35">
      <c r="A20216">
        <v>8012025</v>
      </c>
      <c r="B20216" t="s">
        <v>824</v>
      </c>
      <c r="C20216" t="s">
        <v>247</v>
      </c>
      <c r="D20216" t="s">
        <v>181</v>
      </c>
      <c r="E20216" t="s">
        <v>182</v>
      </c>
      <c r="F20216" t="s">
        <v>101</v>
      </c>
    </row>
    <row r="20217" spans="1:7" x14ac:dyDescent="0.35">
      <c r="A20217">
        <v>8012025</v>
      </c>
      <c r="B20217" t="s">
        <v>828</v>
      </c>
      <c r="C20217" t="s">
        <v>515</v>
      </c>
      <c r="D20217" t="s">
        <v>184</v>
      </c>
      <c r="E20217" t="s">
        <v>101</v>
      </c>
    </row>
    <row r="20218" spans="1:7" x14ac:dyDescent="0.35">
      <c r="A20218">
        <v>8012025</v>
      </c>
      <c r="B20218" t="s">
        <v>541</v>
      </c>
      <c r="C20218" t="s">
        <v>187</v>
      </c>
      <c r="D20218" t="s">
        <v>101</v>
      </c>
    </row>
    <row r="20219" spans="1:7" x14ac:dyDescent="0.35">
      <c r="A20219">
        <v>8012025</v>
      </c>
      <c r="B20219" t="s">
        <v>560</v>
      </c>
      <c r="C20219" t="s">
        <v>150</v>
      </c>
      <c r="D20219" t="s">
        <v>190</v>
      </c>
      <c r="E20219" t="s">
        <v>191</v>
      </c>
      <c r="F20219" t="s">
        <v>101</v>
      </c>
    </row>
    <row r="20220" spans="1:7" x14ac:dyDescent="0.35">
      <c r="A20220">
        <v>8012025</v>
      </c>
      <c r="B20220" t="s">
        <v>508</v>
      </c>
      <c r="C20220" t="s">
        <v>190</v>
      </c>
      <c r="D20220" t="s">
        <v>194</v>
      </c>
      <c r="E20220" t="s">
        <v>101</v>
      </c>
    </row>
    <row r="20221" spans="1:7" x14ac:dyDescent="0.35">
      <c r="A20221">
        <v>8012025</v>
      </c>
      <c r="B20221" t="s">
        <v>770</v>
      </c>
      <c r="C20221" t="s">
        <v>137</v>
      </c>
      <c r="D20221" t="s">
        <v>190</v>
      </c>
      <c r="E20221" t="s">
        <v>196</v>
      </c>
      <c r="F20221" t="s">
        <v>101</v>
      </c>
    </row>
    <row r="20222" spans="1:7" x14ac:dyDescent="0.35">
      <c r="A20222">
        <v>8012025</v>
      </c>
      <c r="B20222" t="s">
        <v>493</v>
      </c>
      <c r="C20222" t="s">
        <v>198</v>
      </c>
      <c r="D20222" t="s">
        <v>140</v>
      </c>
      <c r="E20222" t="s">
        <v>199</v>
      </c>
      <c r="F20222" t="s">
        <v>200</v>
      </c>
      <c r="G20222" t="s">
        <v>101</v>
      </c>
    </row>
    <row r="20223" spans="1:7" x14ac:dyDescent="0.35">
      <c r="A20223">
        <v>8012025</v>
      </c>
      <c r="B20223" t="s">
        <v>714</v>
      </c>
      <c r="C20223" t="s">
        <v>436</v>
      </c>
      <c r="D20223" t="s">
        <v>61</v>
      </c>
      <c r="E20223" t="s">
        <v>101</v>
      </c>
    </row>
    <row r="20224" spans="1:7" x14ac:dyDescent="0.35">
      <c r="A20224">
        <v>8012025</v>
      </c>
      <c r="B20224" t="s">
        <v>770</v>
      </c>
      <c r="C20224" t="s">
        <v>496</v>
      </c>
      <c r="D20224" t="s">
        <v>205</v>
      </c>
      <c r="E20224" t="s">
        <v>101</v>
      </c>
    </row>
    <row r="20225" spans="1:6" x14ac:dyDescent="0.35">
      <c r="A20225">
        <v>8012025</v>
      </c>
      <c r="B20225" t="s">
        <v>836</v>
      </c>
      <c r="C20225" t="s">
        <v>590</v>
      </c>
      <c r="D20225" t="s">
        <v>208</v>
      </c>
      <c r="E20225" t="s">
        <v>101</v>
      </c>
    </row>
    <row r="20226" spans="1:6" x14ac:dyDescent="0.35">
      <c r="A20226">
        <v>8012025</v>
      </c>
      <c r="B20226" t="s">
        <v>856</v>
      </c>
      <c r="C20226" t="s">
        <v>579</v>
      </c>
      <c r="D20226" t="s">
        <v>210</v>
      </c>
      <c r="E20226" t="s">
        <v>211</v>
      </c>
      <c r="F20226" t="s">
        <v>101</v>
      </c>
    </row>
    <row r="20227" spans="1:6" x14ac:dyDescent="0.35">
      <c r="A20227">
        <v>8012025</v>
      </c>
      <c r="B20227" t="s">
        <v>611</v>
      </c>
      <c r="C20227" t="s">
        <v>447</v>
      </c>
      <c r="D20227" t="s">
        <v>214</v>
      </c>
      <c r="E20227" t="s">
        <v>215</v>
      </c>
      <c r="F20227" t="s">
        <v>101</v>
      </c>
    </row>
    <row r="20228" spans="1:6" x14ac:dyDescent="0.35">
      <c r="A20228">
        <v>8012025</v>
      </c>
      <c r="B20228" t="s">
        <v>842</v>
      </c>
      <c r="C20228" t="s">
        <v>441</v>
      </c>
      <c r="D20228" t="s">
        <v>217</v>
      </c>
      <c r="E20228" t="s">
        <v>101</v>
      </c>
    </row>
    <row r="20229" spans="1:6" x14ac:dyDescent="0.35">
      <c r="A20229">
        <v>8012025</v>
      </c>
      <c r="B20229" t="s">
        <v>823</v>
      </c>
      <c r="C20229" t="s">
        <v>418</v>
      </c>
      <c r="D20229" t="s">
        <v>220</v>
      </c>
      <c r="E20229" t="s">
        <v>101</v>
      </c>
    </row>
    <row r="20230" spans="1:6" x14ac:dyDescent="0.35">
      <c r="A20230">
        <v>8012025</v>
      </c>
      <c r="B20230" t="s">
        <v>822</v>
      </c>
      <c r="C20230" t="s">
        <v>473</v>
      </c>
      <c r="D20230" t="s">
        <v>222</v>
      </c>
    </row>
    <row r="20231" spans="1:6" x14ac:dyDescent="0.35">
      <c r="A20231">
        <v>8012025</v>
      </c>
      <c r="B20231" t="s">
        <v>778</v>
      </c>
      <c r="C20231" t="s">
        <v>418</v>
      </c>
      <c r="D20231" t="s">
        <v>223</v>
      </c>
    </row>
    <row r="20232" spans="1:6" x14ac:dyDescent="0.35">
      <c r="A20232">
        <v>8012025</v>
      </c>
      <c r="B20232" t="s">
        <v>833</v>
      </c>
      <c r="C20232" t="s">
        <v>218</v>
      </c>
      <c r="D20232" t="s">
        <v>225</v>
      </c>
      <c r="E20232" t="s">
        <v>101</v>
      </c>
    </row>
    <row r="20233" spans="1:6" x14ac:dyDescent="0.35">
      <c r="A20233">
        <v>8012025</v>
      </c>
      <c r="B20233" t="s">
        <v>781</v>
      </c>
      <c r="C20233" t="s">
        <v>418</v>
      </c>
      <c r="D20233" t="s">
        <v>225</v>
      </c>
      <c r="E20233" t="s">
        <v>228</v>
      </c>
      <c r="F20233" t="s">
        <v>229</v>
      </c>
    </row>
    <row r="20234" spans="1:6" x14ac:dyDescent="0.35">
      <c r="A20234">
        <v>8012025</v>
      </c>
      <c r="B20234" t="s">
        <v>840</v>
      </c>
      <c r="C20234" t="s">
        <v>479</v>
      </c>
      <c r="D20234" t="s">
        <v>232</v>
      </c>
      <c r="E20234" t="s">
        <v>101</v>
      </c>
    </row>
    <row r="20235" spans="1:6" x14ac:dyDescent="0.35">
      <c r="A20235">
        <v>8012025</v>
      </c>
      <c r="B20235" t="s">
        <v>759</v>
      </c>
      <c r="C20235" t="s">
        <v>536</v>
      </c>
      <c r="D20235" t="s">
        <v>235</v>
      </c>
      <c r="E20235" t="s">
        <v>236</v>
      </c>
      <c r="F20235" t="s">
        <v>101</v>
      </c>
    </row>
    <row r="20236" spans="1:6" x14ac:dyDescent="0.35">
      <c r="A20236">
        <v>8012025</v>
      </c>
      <c r="B20236" t="s">
        <v>441</v>
      </c>
      <c r="C20236" t="s">
        <v>230</v>
      </c>
      <c r="D20236" t="s">
        <v>235</v>
      </c>
      <c r="E20236" t="s">
        <v>239</v>
      </c>
      <c r="F20236" t="s">
        <v>149</v>
      </c>
    </row>
    <row r="20237" spans="1:6" x14ac:dyDescent="0.35">
      <c r="A20237">
        <v>8012025</v>
      </c>
      <c r="B20237" t="s">
        <v>851</v>
      </c>
      <c r="C20237" t="s">
        <v>551</v>
      </c>
      <c r="D20237" t="s">
        <v>235</v>
      </c>
      <c r="E20237" t="s">
        <v>241</v>
      </c>
      <c r="F20237" t="s">
        <v>101</v>
      </c>
    </row>
    <row r="20238" spans="1:6" x14ac:dyDescent="0.35">
      <c r="A20238">
        <v>8012025</v>
      </c>
      <c r="B20238" t="s">
        <v>836</v>
      </c>
      <c r="C20238" t="s">
        <v>444</v>
      </c>
      <c r="D20238" t="s">
        <v>243</v>
      </c>
      <c r="E20238" t="s">
        <v>101</v>
      </c>
    </row>
    <row r="20239" spans="1:6" x14ac:dyDescent="0.35">
      <c r="A20239">
        <v>8012025</v>
      </c>
      <c r="B20239" t="s">
        <v>806</v>
      </c>
      <c r="C20239" t="s">
        <v>455</v>
      </c>
      <c r="D20239" t="s">
        <v>245</v>
      </c>
      <c r="E20239" t="s">
        <v>246</v>
      </c>
    </row>
    <row r="20240" spans="1:6" x14ac:dyDescent="0.35">
      <c r="A20240">
        <v>8012025</v>
      </c>
      <c r="B20240" t="s">
        <v>864</v>
      </c>
      <c r="C20240" t="s">
        <v>594</v>
      </c>
      <c r="D20240" t="s">
        <v>245</v>
      </c>
      <c r="E20240" t="s">
        <v>249</v>
      </c>
    </row>
    <row r="20241" spans="1:7" x14ac:dyDescent="0.35">
      <c r="A20241">
        <v>8012025</v>
      </c>
      <c r="B20241" t="s">
        <v>783</v>
      </c>
      <c r="C20241" t="s">
        <v>292</v>
      </c>
      <c r="D20241" t="s">
        <v>252</v>
      </c>
      <c r="E20241" t="s">
        <v>101</v>
      </c>
    </row>
    <row r="20242" spans="1:7" x14ac:dyDescent="0.35">
      <c r="A20242">
        <v>8012025</v>
      </c>
      <c r="B20242" t="s">
        <v>783</v>
      </c>
      <c r="C20242" t="s">
        <v>171</v>
      </c>
      <c r="D20242" t="s">
        <v>254</v>
      </c>
    </row>
    <row r="20243" spans="1:7" x14ac:dyDescent="0.35">
      <c r="A20243">
        <v>8012025</v>
      </c>
      <c r="B20243" t="s">
        <v>437</v>
      </c>
      <c r="C20243" t="s">
        <v>307</v>
      </c>
      <c r="D20243" t="s">
        <v>256</v>
      </c>
      <c r="E20243" t="s">
        <v>257</v>
      </c>
      <c r="F20243" t="s">
        <v>236</v>
      </c>
      <c r="G20243" t="s">
        <v>101</v>
      </c>
    </row>
    <row r="20244" spans="1:7" x14ac:dyDescent="0.35">
      <c r="A20244">
        <v>8012025</v>
      </c>
      <c r="B20244" t="s">
        <v>827</v>
      </c>
      <c r="C20244" t="s">
        <v>449</v>
      </c>
      <c r="D20244" t="s">
        <v>260</v>
      </c>
      <c r="E20244" t="s">
        <v>136</v>
      </c>
      <c r="F20244" t="s">
        <v>101</v>
      </c>
    </row>
    <row r="20245" spans="1:7" x14ac:dyDescent="0.35">
      <c r="A20245">
        <v>8012025</v>
      </c>
      <c r="B20245" t="s">
        <v>218</v>
      </c>
      <c r="C20245" t="s">
        <v>261</v>
      </c>
      <c r="D20245" t="s">
        <v>262</v>
      </c>
      <c r="E20245" t="s">
        <v>101</v>
      </c>
    </row>
    <row r="20246" spans="1:7" x14ac:dyDescent="0.35">
      <c r="A20246">
        <v>8012025</v>
      </c>
      <c r="B20246" t="s">
        <v>518</v>
      </c>
      <c r="C20246" t="s">
        <v>264</v>
      </c>
      <c r="D20246" t="s">
        <v>101</v>
      </c>
    </row>
    <row r="20247" spans="1:7" x14ac:dyDescent="0.35">
      <c r="A20247">
        <v>8012025</v>
      </c>
      <c r="B20247" t="s">
        <v>542</v>
      </c>
      <c r="C20247" t="s">
        <v>264</v>
      </c>
      <c r="D20247" t="s">
        <v>149</v>
      </c>
    </row>
    <row r="20248" spans="1:7" x14ac:dyDescent="0.35">
      <c r="A20248">
        <v>8012025</v>
      </c>
      <c r="B20248" t="s">
        <v>828</v>
      </c>
      <c r="C20248" t="s">
        <v>418</v>
      </c>
      <c r="D20248" t="s">
        <v>265</v>
      </c>
      <c r="E20248" t="s">
        <v>101</v>
      </c>
      <c r="F20248" t="s">
        <v>266</v>
      </c>
    </row>
    <row r="20249" spans="1:7" x14ac:dyDescent="0.35">
      <c r="A20249">
        <v>8012025</v>
      </c>
      <c r="B20249" t="s">
        <v>137</v>
      </c>
      <c r="C20249" t="s">
        <v>267</v>
      </c>
      <c r="D20249" t="s">
        <v>101</v>
      </c>
    </row>
    <row r="20250" spans="1:7" x14ac:dyDescent="0.35">
      <c r="A20250">
        <v>8012025</v>
      </c>
      <c r="B20250" t="s">
        <v>782</v>
      </c>
      <c r="C20250" t="s">
        <v>493</v>
      </c>
      <c r="D20250" t="s">
        <v>268</v>
      </c>
    </row>
    <row r="20251" spans="1:7" x14ac:dyDescent="0.35">
      <c r="A20251">
        <v>8012025</v>
      </c>
      <c r="B20251" t="s">
        <v>576</v>
      </c>
      <c r="C20251" t="s">
        <v>270</v>
      </c>
      <c r="D20251" t="s">
        <v>271</v>
      </c>
      <c r="E20251" t="s">
        <v>101</v>
      </c>
    </row>
    <row r="20252" spans="1:7" x14ac:dyDescent="0.35">
      <c r="A20252">
        <v>8012025</v>
      </c>
      <c r="B20252" t="s">
        <v>769</v>
      </c>
      <c r="C20252" t="s">
        <v>581</v>
      </c>
      <c r="D20252" t="s">
        <v>274</v>
      </c>
      <c r="E20252" t="s">
        <v>101</v>
      </c>
    </row>
    <row r="20253" spans="1:7" x14ac:dyDescent="0.35">
      <c r="A20253">
        <v>8012025</v>
      </c>
      <c r="B20253" t="s">
        <v>864</v>
      </c>
      <c r="C20253" t="s">
        <v>557</v>
      </c>
      <c r="D20253" t="s">
        <v>277</v>
      </c>
      <c r="E20253" t="s">
        <v>101</v>
      </c>
    </row>
    <row r="20254" spans="1:7" x14ac:dyDescent="0.35">
      <c r="A20254">
        <v>8012025</v>
      </c>
      <c r="B20254" t="s">
        <v>840</v>
      </c>
      <c r="C20254" t="s">
        <v>224</v>
      </c>
      <c r="D20254" t="s">
        <v>279</v>
      </c>
      <c r="E20254" t="s">
        <v>140</v>
      </c>
      <c r="F20254" t="s">
        <v>280</v>
      </c>
    </row>
    <row r="20255" spans="1:7" x14ac:dyDescent="0.35">
      <c r="A20255">
        <v>8012025</v>
      </c>
      <c r="B20255" t="s">
        <v>836</v>
      </c>
      <c r="C20255" t="s">
        <v>218</v>
      </c>
      <c r="D20255" t="s">
        <v>281</v>
      </c>
    </row>
    <row r="20256" spans="1:7" x14ac:dyDescent="0.35">
      <c r="A20256">
        <v>8012025</v>
      </c>
      <c r="B20256" t="s">
        <v>806</v>
      </c>
      <c r="C20256" t="s">
        <v>471</v>
      </c>
      <c r="D20256" t="s">
        <v>284</v>
      </c>
      <c r="E20256" t="s">
        <v>101</v>
      </c>
    </row>
    <row r="20257" spans="1:9" x14ac:dyDescent="0.35">
      <c r="A20257">
        <v>8012025</v>
      </c>
      <c r="B20257" t="s">
        <v>875</v>
      </c>
      <c r="C20257" t="s">
        <v>611</v>
      </c>
      <c r="D20257" t="s">
        <v>287</v>
      </c>
      <c r="E20257" t="s">
        <v>101</v>
      </c>
    </row>
    <row r="20258" spans="1:9" x14ac:dyDescent="0.35">
      <c r="A20258">
        <v>8012025</v>
      </c>
      <c r="B20258" t="s">
        <v>218</v>
      </c>
      <c r="C20258" t="s">
        <v>288</v>
      </c>
      <c r="D20258" t="s">
        <v>101</v>
      </c>
    </row>
    <row r="20259" spans="1:9" x14ac:dyDescent="0.35">
      <c r="A20259">
        <v>8012025</v>
      </c>
      <c r="B20259" t="s">
        <v>761</v>
      </c>
      <c r="C20259" t="s">
        <v>290</v>
      </c>
      <c r="D20259" t="s">
        <v>140</v>
      </c>
      <c r="E20259" t="s">
        <v>291</v>
      </c>
    </row>
    <row r="20260" spans="1:9" x14ac:dyDescent="0.35">
      <c r="A20260">
        <v>8012025</v>
      </c>
      <c r="B20260" t="s">
        <v>775</v>
      </c>
      <c r="C20260" t="s">
        <v>542</v>
      </c>
      <c r="D20260" t="s">
        <v>290</v>
      </c>
      <c r="E20260" t="s">
        <v>140</v>
      </c>
      <c r="F20260" t="s">
        <v>294</v>
      </c>
      <c r="G20260" t="s">
        <v>295</v>
      </c>
      <c r="H20260" t="s">
        <v>101</v>
      </c>
    </row>
    <row r="20261" spans="1:9" x14ac:dyDescent="0.35">
      <c r="A20261">
        <v>8012025</v>
      </c>
      <c r="B20261" t="s">
        <v>836</v>
      </c>
      <c r="C20261" t="s">
        <v>599</v>
      </c>
      <c r="D20261" t="s">
        <v>298</v>
      </c>
      <c r="E20261" t="s">
        <v>101</v>
      </c>
    </row>
    <row r="20262" spans="1:9" x14ac:dyDescent="0.35">
      <c r="A20262">
        <v>8012025</v>
      </c>
      <c r="B20262" t="s">
        <v>572</v>
      </c>
      <c r="C20262" t="s">
        <v>157</v>
      </c>
      <c r="D20262" t="s">
        <v>300</v>
      </c>
      <c r="E20262" t="s">
        <v>262</v>
      </c>
      <c r="F20262" t="s">
        <v>101</v>
      </c>
    </row>
    <row r="20263" spans="1:9" x14ac:dyDescent="0.35">
      <c r="A20263">
        <v>8012025</v>
      </c>
      <c r="B20263" t="s">
        <v>765</v>
      </c>
      <c r="C20263" t="s">
        <v>501</v>
      </c>
      <c r="D20263" t="s">
        <v>301</v>
      </c>
      <c r="E20263" t="s">
        <v>101</v>
      </c>
    </row>
    <row r="20264" spans="1:9" x14ac:dyDescent="0.35">
      <c r="A20264">
        <v>8012025</v>
      </c>
      <c r="B20264" t="s">
        <v>833</v>
      </c>
      <c r="C20264" t="s">
        <v>518</v>
      </c>
      <c r="D20264" t="s">
        <v>303</v>
      </c>
      <c r="E20264" t="s">
        <v>149</v>
      </c>
    </row>
    <row r="20265" spans="1:9" x14ac:dyDescent="0.35">
      <c r="A20265">
        <v>8012025</v>
      </c>
      <c r="B20265" t="s">
        <v>836</v>
      </c>
      <c r="C20265" t="s">
        <v>609</v>
      </c>
      <c r="D20265" t="s">
        <v>306</v>
      </c>
      <c r="E20265" t="s">
        <v>101</v>
      </c>
    </row>
    <row r="20266" spans="1:9" x14ac:dyDescent="0.35">
      <c r="A20266">
        <v>8012025</v>
      </c>
      <c r="B20266" t="s">
        <v>878</v>
      </c>
      <c r="C20266" t="s">
        <v>438</v>
      </c>
      <c r="D20266" t="s">
        <v>308</v>
      </c>
      <c r="E20266" t="s">
        <v>309</v>
      </c>
      <c r="F20266" t="s">
        <v>310</v>
      </c>
      <c r="G20266" t="s">
        <v>311</v>
      </c>
      <c r="H20266" t="s">
        <v>312</v>
      </c>
      <c r="I20266" t="s">
        <v>101</v>
      </c>
    </row>
    <row r="20267" spans="1:9" x14ac:dyDescent="0.35">
      <c r="A20267">
        <v>8012025</v>
      </c>
      <c r="B20267" t="s">
        <v>664</v>
      </c>
      <c r="C20267" t="s">
        <v>424</v>
      </c>
      <c r="D20267" t="s">
        <v>314</v>
      </c>
      <c r="E20267" t="s">
        <v>315</v>
      </c>
      <c r="F20267" t="s">
        <v>101</v>
      </c>
    </row>
    <row r="20268" spans="1:9" x14ac:dyDescent="0.35">
      <c r="A20268">
        <v>8012025</v>
      </c>
      <c r="B20268" t="s">
        <v>742</v>
      </c>
      <c r="C20268" t="s">
        <v>307</v>
      </c>
      <c r="D20268" t="s">
        <v>314</v>
      </c>
      <c r="E20268" t="s">
        <v>317</v>
      </c>
      <c r="F20268" t="s">
        <v>101</v>
      </c>
    </row>
    <row r="20269" spans="1:9" x14ac:dyDescent="0.35">
      <c r="A20269">
        <v>8012025</v>
      </c>
      <c r="B20269" t="s">
        <v>721</v>
      </c>
      <c r="C20269" t="s">
        <v>418</v>
      </c>
      <c r="D20269" t="s">
        <v>319</v>
      </c>
      <c r="E20269" t="s">
        <v>320</v>
      </c>
      <c r="F20269" t="s">
        <v>321</v>
      </c>
    </row>
    <row r="20270" spans="1:9" x14ac:dyDescent="0.35">
      <c r="A20270">
        <v>8012025</v>
      </c>
      <c r="B20270" t="s">
        <v>848</v>
      </c>
      <c r="C20270" t="s">
        <v>218</v>
      </c>
      <c r="D20270" t="s">
        <v>322</v>
      </c>
      <c r="E20270" t="s">
        <v>101</v>
      </c>
    </row>
    <row r="20271" spans="1:9" x14ac:dyDescent="0.35">
      <c r="A20271">
        <v>8012025</v>
      </c>
      <c r="B20271" t="s">
        <v>852</v>
      </c>
      <c r="C20271" t="s">
        <v>581</v>
      </c>
      <c r="D20271" t="s">
        <v>325</v>
      </c>
      <c r="E20271" t="s">
        <v>101</v>
      </c>
    </row>
    <row r="20272" spans="1:9" x14ac:dyDescent="0.35">
      <c r="A20272">
        <v>8012025</v>
      </c>
      <c r="B20272" t="s">
        <v>905</v>
      </c>
      <c r="C20272" t="s">
        <v>501</v>
      </c>
      <c r="D20272" t="s">
        <v>328</v>
      </c>
      <c r="E20272" t="s">
        <v>101</v>
      </c>
    </row>
    <row r="20273" spans="1:7" x14ac:dyDescent="0.35">
      <c r="A20273">
        <v>8012025</v>
      </c>
      <c r="B20273" t="s">
        <v>576</v>
      </c>
      <c r="C20273" t="s">
        <v>331</v>
      </c>
      <c r="D20273" t="s">
        <v>332</v>
      </c>
      <c r="E20273" t="s">
        <v>101</v>
      </c>
    </row>
    <row r="20274" spans="1:7" x14ac:dyDescent="0.35">
      <c r="A20274">
        <v>8012025</v>
      </c>
      <c r="B20274" t="s">
        <v>688</v>
      </c>
      <c r="C20274" t="s">
        <v>286</v>
      </c>
      <c r="D20274" t="s">
        <v>331</v>
      </c>
      <c r="E20274" t="s">
        <v>335</v>
      </c>
      <c r="F20274" t="s">
        <v>101</v>
      </c>
    </row>
    <row r="20275" spans="1:7" x14ac:dyDescent="0.35">
      <c r="A20275">
        <v>8012025</v>
      </c>
      <c r="B20275" t="s">
        <v>438</v>
      </c>
      <c r="C20275" t="s">
        <v>203</v>
      </c>
      <c r="D20275" t="s">
        <v>331</v>
      </c>
      <c r="E20275" t="s">
        <v>338</v>
      </c>
      <c r="F20275" t="s">
        <v>321</v>
      </c>
    </row>
    <row r="20276" spans="1:7" x14ac:dyDescent="0.35">
      <c r="A20276">
        <v>8012025</v>
      </c>
      <c r="B20276" t="s">
        <v>891</v>
      </c>
      <c r="C20276" t="s">
        <v>693</v>
      </c>
      <c r="D20276" t="s">
        <v>170</v>
      </c>
    </row>
    <row r="20277" spans="1:7" x14ac:dyDescent="0.35">
      <c r="A20277">
        <v>8012025</v>
      </c>
      <c r="B20277" t="s">
        <v>823</v>
      </c>
      <c r="C20277" t="s">
        <v>582</v>
      </c>
      <c r="D20277" t="s">
        <v>341</v>
      </c>
      <c r="E20277" t="s">
        <v>101</v>
      </c>
    </row>
    <row r="20278" spans="1:7" x14ac:dyDescent="0.35">
      <c r="A20278">
        <v>8012025</v>
      </c>
      <c r="B20278" t="s">
        <v>729</v>
      </c>
      <c r="C20278" t="s">
        <v>454</v>
      </c>
      <c r="D20278" t="s">
        <v>343</v>
      </c>
      <c r="E20278" t="s">
        <v>101</v>
      </c>
    </row>
    <row r="20279" spans="1:7" x14ac:dyDescent="0.35">
      <c r="A20279">
        <v>8012025</v>
      </c>
      <c r="B20279" t="s">
        <v>454</v>
      </c>
      <c r="C20279" t="s">
        <v>132</v>
      </c>
      <c r="D20279" t="s">
        <v>344</v>
      </c>
      <c r="E20279" t="s">
        <v>345</v>
      </c>
      <c r="F20279" t="s">
        <v>101</v>
      </c>
    </row>
    <row r="20280" spans="1:7" x14ac:dyDescent="0.35">
      <c r="A20280">
        <v>8012025</v>
      </c>
      <c r="B20280" t="s">
        <v>777</v>
      </c>
      <c r="C20280" t="s">
        <v>418</v>
      </c>
      <c r="D20280" t="s">
        <v>132</v>
      </c>
      <c r="E20280" t="s">
        <v>347</v>
      </c>
      <c r="F20280" t="s">
        <v>101</v>
      </c>
    </row>
    <row r="20281" spans="1:7" x14ac:dyDescent="0.35">
      <c r="A20281">
        <v>8012025</v>
      </c>
      <c r="B20281" t="s">
        <v>806</v>
      </c>
      <c r="C20281" t="s">
        <v>593</v>
      </c>
      <c r="D20281" t="s">
        <v>132</v>
      </c>
      <c r="E20281" t="s">
        <v>348</v>
      </c>
      <c r="F20281" t="s">
        <v>101</v>
      </c>
    </row>
    <row r="20282" spans="1:7" x14ac:dyDescent="0.35">
      <c r="A20282">
        <v>8012025</v>
      </c>
      <c r="B20282" t="s">
        <v>787</v>
      </c>
      <c r="C20282" t="s">
        <v>240</v>
      </c>
      <c r="D20282" t="s">
        <v>132</v>
      </c>
      <c r="E20282" t="s">
        <v>350</v>
      </c>
      <c r="F20282" t="s">
        <v>101</v>
      </c>
    </row>
    <row r="20283" spans="1:7" x14ac:dyDescent="0.35">
      <c r="A20283">
        <v>8012025</v>
      </c>
      <c r="B20283" t="s">
        <v>812</v>
      </c>
      <c r="C20283" t="s">
        <v>339</v>
      </c>
      <c r="D20283" t="s">
        <v>132</v>
      </c>
      <c r="E20283" t="s">
        <v>352</v>
      </c>
      <c r="F20283" t="s">
        <v>101</v>
      </c>
    </row>
    <row r="20284" spans="1:7" x14ac:dyDescent="0.35">
      <c r="A20284">
        <v>8012025</v>
      </c>
      <c r="B20284" t="s">
        <v>783</v>
      </c>
      <c r="C20284" t="s">
        <v>599</v>
      </c>
      <c r="D20284" t="s">
        <v>132</v>
      </c>
      <c r="E20284" t="s">
        <v>133</v>
      </c>
      <c r="F20284" t="s">
        <v>355</v>
      </c>
    </row>
    <row r="20285" spans="1:7" x14ac:dyDescent="0.35">
      <c r="A20285">
        <v>8012025</v>
      </c>
      <c r="B20285" t="s">
        <v>796</v>
      </c>
      <c r="C20285" t="s">
        <v>339</v>
      </c>
      <c r="D20285" t="s">
        <v>132</v>
      </c>
      <c r="E20285" t="s">
        <v>356</v>
      </c>
      <c r="F20285" t="s">
        <v>101</v>
      </c>
    </row>
    <row r="20286" spans="1:7" x14ac:dyDescent="0.35">
      <c r="A20286">
        <v>8012025</v>
      </c>
      <c r="B20286" t="s">
        <v>560</v>
      </c>
      <c r="C20286" t="s">
        <v>98</v>
      </c>
      <c r="D20286" t="s">
        <v>359</v>
      </c>
      <c r="E20286" t="s">
        <v>360</v>
      </c>
      <c r="F20286" t="s">
        <v>101</v>
      </c>
    </row>
    <row r="20287" spans="1:7" x14ac:dyDescent="0.35">
      <c r="A20287">
        <v>8012025</v>
      </c>
      <c r="B20287" t="s">
        <v>843</v>
      </c>
      <c r="C20287" t="s">
        <v>565</v>
      </c>
      <c r="D20287" t="s">
        <v>359</v>
      </c>
      <c r="E20287" t="s">
        <v>362</v>
      </c>
      <c r="F20287" t="s">
        <v>101</v>
      </c>
    </row>
    <row r="20288" spans="1:7" x14ac:dyDescent="0.35">
      <c r="A20288">
        <v>8012025</v>
      </c>
      <c r="B20288" t="s">
        <v>540</v>
      </c>
      <c r="C20288" t="s">
        <v>359</v>
      </c>
      <c r="D20288" t="s">
        <v>362</v>
      </c>
      <c r="E20288" t="s">
        <v>140</v>
      </c>
      <c r="F20288" t="s">
        <v>364</v>
      </c>
      <c r="G20288" t="s">
        <v>101</v>
      </c>
    </row>
    <row r="20289" spans="1:8" x14ac:dyDescent="0.35">
      <c r="A20289">
        <v>8012025</v>
      </c>
      <c r="B20289" t="s">
        <v>896</v>
      </c>
      <c r="C20289" t="s">
        <v>663</v>
      </c>
      <c r="D20289" t="s">
        <v>366</v>
      </c>
      <c r="E20289" t="s">
        <v>257</v>
      </c>
      <c r="F20289" t="s">
        <v>367</v>
      </c>
      <c r="G20289" t="s">
        <v>101</v>
      </c>
    </row>
    <row r="20290" spans="1:8" x14ac:dyDescent="0.35">
      <c r="A20290">
        <v>8012025</v>
      </c>
      <c r="B20290" t="s">
        <v>836</v>
      </c>
      <c r="C20290" t="s">
        <v>578</v>
      </c>
      <c r="D20290" t="s">
        <v>369</v>
      </c>
      <c r="E20290" t="s">
        <v>370</v>
      </c>
      <c r="F20290" t="s">
        <v>101</v>
      </c>
    </row>
    <row r="20291" spans="1:8" x14ac:dyDescent="0.35">
      <c r="A20291">
        <v>8012025</v>
      </c>
      <c r="B20291" t="s">
        <v>838</v>
      </c>
      <c r="C20291" t="s">
        <v>137</v>
      </c>
      <c r="D20291" t="s">
        <v>371</v>
      </c>
      <c r="E20291" t="s">
        <v>101</v>
      </c>
    </row>
    <row r="20292" spans="1:8" x14ac:dyDescent="0.35">
      <c r="A20292">
        <v>8012025</v>
      </c>
      <c r="B20292" t="s">
        <v>664</v>
      </c>
      <c r="C20292" t="s">
        <v>368</v>
      </c>
      <c r="D20292" t="s">
        <v>372</v>
      </c>
      <c r="E20292" t="s">
        <v>101</v>
      </c>
    </row>
    <row r="20293" spans="1:8" x14ac:dyDescent="0.35">
      <c r="A20293">
        <v>8012025</v>
      </c>
      <c r="B20293" t="s">
        <v>566</v>
      </c>
      <c r="C20293" t="s">
        <v>373</v>
      </c>
      <c r="D20293" t="s">
        <v>101</v>
      </c>
    </row>
    <row r="20294" spans="1:8" x14ac:dyDescent="0.35">
      <c r="A20294">
        <v>8012025</v>
      </c>
      <c r="B20294" t="s">
        <v>886</v>
      </c>
      <c r="C20294" t="s">
        <v>694</v>
      </c>
      <c r="D20294" t="s">
        <v>376</v>
      </c>
      <c r="E20294" t="s">
        <v>140</v>
      </c>
      <c r="F20294" t="s">
        <v>331</v>
      </c>
      <c r="G20294" t="s">
        <v>377</v>
      </c>
      <c r="H20294" t="s">
        <v>101</v>
      </c>
    </row>
    <row r="20295" spans="1:8" x14ac:dyDescent="0.35">
      <c r="A20295">
        <v>8012025</v>
      </c>
      <c r="B20295" t="s">
        <v>836</v>
      </c>
      <c r="C20295" t="s">
        <v>493</v>
      </c>
      <c r="D20295" t="s">
        <v>378</v>
      </c>
    </row>
    <row r="20296" spans="1:8" x14ac:dyDescent="0.35">
      <c r="A20296">
        <v>8012025</v>
      </c>
      <c r="B20296" t="s">
        <v>796</v>
      </c>
      <c r="C20296" t="s">
        <v>307</v>
      </c>
      <c r="D20296" t="s">
        <v>380</v>
      </c>
      <c r="E20296" t="s">
        <v>101</v>
      </c>
    </row>
    <row r="20297" spans="1:8" x14ac:dyDescent="0.35">
      <c r="A20297">
        <v>8012025</v>
      </c>
      <c r="B20297" t="s">
        <v>856</v>
      </c>
      <c r="C20297" t="s">
        <v>542</v>
      </c>
      <c r="D20297" t="s">
        <v>382</v>
      </c>
      <c r="E20297" t="s">
        <v>383</v>
      </c>
    </row>
    <row r="20298" spans="1:8" x14ac:dyDescent="0.35">
      <c r="A20298">
        <v>8012025</v>
      </c>
      <c r="B20298" t="s">
        <v>852</v>
      </c>
      <c r="C20298" t="s">
        <v>536</v>
      </c>
      <c r="D20298" t="s">
        <v>385</v>
      </c>
      <c r="E20298" t="s">
        <v>386</v>
      </c>
    </row>
    <row r="20299" spans="1:8" x14ac:dyDescent="0.35">
      <c r="A20299">
        <v>8012025</v>
      </c>
      <c r="B20299" t="s">
        <v>905</v>
      </c>
      <c r="C20299" t="s">
        <v>551</v>
      </c>
      <c r="D20299" t="s">
        <v>388</v>
      </c>
      <c r="E20299" t="s">
        <v>101</v>
      </c>
    </row>
    <row r="20300" spans="1:8" x14ac:dyDescent="0.35">
      <c r="A20300">
        <v>8012025</v>
      </c>
      <c r="B20300" t="s">
        <v>286</v>
      </c>
      <c r="C20300" t="s">
        <v>391</v>
      </c>
      <c r="D20300" t="s">
        <v>101</v>
      </c>
    </row>
    <row r="20301" spans="1:8" x14ac:dyDescent="0.35">
      <c r="A20301">
        <v>8012025</v>
      </c>
      <c r="B20301" t="s">
        <v>759</v>
      </c>
      <c r="C20301" t="s">
        <v>292</v>
      </c>
      <c r="D20301" t="s">
        <v>393</v>
      </c>
    </row>
    <row r="20302" spans="1:8" x14ac:dyDescent="0.35">
      <c r="A20302">
        <v>8012025</v>
      </c>
      <c r="B20302" t="s">
        <v>765</v>
      </c>
      <c r="C20302" t="s">
        <v>504</v>
      </c>
      <c r="D20302" t="s">
        <v>394</v>
      </c>
      <c r="E20302" t="s">
        <v>395</v>
      </c>
      <c r="F20302" t="s">
        <v>101</v>
      </c>
    </row>
    <row r="20303" spans="1:8" x14ac:dyDescent="0.35">
      <c r="A20303">
        <v>8012025</v>
      </c>
      <c r="B20303" t="s">
        <v>858</v>
      </c>
      <c r="C20303" t="s">
        <v>137</v>
      </c>
      <c r="D20303" t="s">
        <v>396</v>
      </c>
    </row>
    <row r="20304" spans="1:8" x14ac:dyDescent="0.35">
      <c r="A20304">
        <v>8012025</v>
      </c>
      <c r="B20304" t="s">
        <v>444</v>
      </c>
      <c r="C20304" t="s">
        <v>397</v>
      </c>
      <c r="D20304" t="s">
        <v>101</v>
      </c>
    </row>
    <row r="20305" spans="1:9" x14ac:dyDescent="0.35">
      <c r="A20305">
        <v>8012025</v>
      </c>
      <c r="B20305" t="s">
        <v>838</v>
      </c>
      <c r="C20305" t="s">
        <v>599</v>
      </c>
      <c r="D20305" t="s">
        <v>399</v>
      </c>
      <c r="E20305" t="s">
        <v>140</v>
      </c>
      <c r="F20305" t="s">
        <v>400</v>
      </c>
      <c r="G20305" t="s">
        <v>257</v>
      </c>
      <c r="H20305" t="s">
        <v>331</v>
      </c>
      <c r="I20305" t="s">
        <v>401</v>
      </c>
    </row>
    <row r="20306" spans="1:9" x14ac:dyDescent="0.35">
      <c r="A20306">
        <v>8012025</v>
      </c>
      <c r="B20306" t="s">
        <v>836</v>
      </c>
      <c r="C20306" t="s">
        <v>515</v>
      </c>
      <c r="D20306" t="s">
        <v>399</v>
      </c>
      <c r="E20306" t="s">
        <v>187</v>
      </c>
      <c r="F20306" t="s">
        <v>101</v>
      </c>
    </row>
    <row r="20307" spans="1:9" x14ac:dyDescent="0.35">
      <c r="A20307">
        <v>8012025</v>
      </c>
      <c r="B20307" t="s">
        <v>759</v>
      </c>
      <c r="C20307" t="s">
        <v>206</v>
      </c>
      <c r="D20307" t="s">
        <v>399</v>
      </c>
      <c r="E20307" t="s">
        <v>403</v>
      </c>
      <c r="F20307" t="s">
        <v>101</v>
      </c>
    </row>
    <row r="20308" spans="1:9" x14ac:dyDescent="0.35">
      <c r="A20308">
        <v>8012025</v>
      </c>
      <c r="B20308" t="s">
        <v>664</v>
      </c>
      <c r="C20308" t="s">
        <v>418</v>
      </c>
      <c r="D20308" t="s">
        <v>399</v>
      </c>
      <c r="E20308" t="s">
        <v>404</v>
      </c>
      <c r="F20308" t="s">
        <v>101</v>
      </c>
    </row>
    <row r="20309" spans="1:9" x14ac:dyDescent="0.35">
      <c r="A20309">
        <v>7012025</v>
      </c>
      <c r="B20309" t="s">
        <v>638</v>
      </c>
      <c r="C20309" t="s">
        <v>591</v>
      </c>
      <c r="D20309" t="s">
        <v>100</v>
      </c>
      <c r="E20309" t="s">
        <v>101</v>
      </c>
    </row>
    <row r="20310" spans="1:9" x14ac:dyDescent="0.35">
      <c r="A20310">
        <v>7012025</v>
      </c>
      <c r="B20310" t="s">
        <v>764</v>
      </c>
      <c r="C20310" t="s">
        <v>559</v>
      </c>
      <c r="D20310" t="s">
        <v>104</v>
      </c>
      <c r="E20310" t="s">
        <v>101</v>
      </c>
    </row>
    <row r="20311" spans="1:9" x14ac:dyDescent="0.35">
      <c r="A20311">
        <v>7012025</v>
      </c>
      <c r="B20311" t="s">
        <v>884</v>
      </c>
      <c r="C20311" t="s">
        <v>593</v>
      </c>
      <c r="D20311" t="s">
        <v>107</v>
      </c>
      <c r="E20311" t="s">
        <v>108</v>
      </c>
      <c r="F20311" t="s">
        <v>101</v>
      </c>
    </row>
    <row r="20312" spans="1:9" x14ac:dyDescent="0.35">
      <c r="A20312">
        <v>7012025</v>
      </c>
      <c r="B20312" t="s">
        <v>730</v>
      </c>
      <c r="C20312" t="s">
        <v>586</v>
      </c>
      <c r="D20312" t="s">
        <v>111</v>
      </c>
      <c r="E20312" t="s">
        <v>101</v>
      </c>
    </row>
    <row r="20313" spans="1:9" x14ac:dyDescent="0.35">
      <c r="A20313">
        <v>7012025</v>
      </c>
      <c r="B20313" t="s">
        <v>99</v>
      </c>
      <c r="C20313" t="s">
        <v>123</v>
      </c>
      <c r="D20313" t="s">
        <v>114</v>
      </c>
      <c r="E20313" t="s">
        <v>115</v>
      </c>
      <c r="F20313" t="s">
        <v>116</v>
      </c>
    </row>
    <row r="20314" spans="1:9" x14ac:dyDescent="0.35">
      <c r="A20314">
        <v>7012025</v>
      </c>
      <c r="B20314" t="s">
        <v>263</v>
      </c>
      <c r="C20314" t="s">
        <v>162</v>
      </c>
      <c r="D20314" t="s">
        <v>114</v>
      </c>
      <c r="E20314" t="s">
        <v>119</v>
      </c>
      <c r="F20314" t="s">
        <v>120</v>
      </c>
      <c r="G20314" t="s">
        <v>121</v>
      </c>
    </row>
    <row r="20315" spans="1:9" x14ac:dyDescent="0.35">
      <c r="A20315">
        <v>7012025</v>
      </c>
      <c r="B20315" t="s">
        <v>168</v>
      </c>
      <c r="C20315" t="s">
        <v>402</v>
      </c>
      <c r="D20315" t="s">
        <v>114</v>
      </c>
      <c r="E20315" t="s">
        <v>124</v>
      </c>
    </row>
    <row r="20316" spans="1:9" x14ac:dyDescent="0.35">
      <c r="A20316">
        <v>7012025</v>
      </c>
      <c r="B20316" t="s">
        <v>521</v>
      </c>
      <c r="C20316" t="s">
        <v>384</v>
      </c>
      <c r="D20316" t="s">
        <v>114</v>
      </c>
      <c r="E20316" t="s">
        <v>127</v>
      </c>
    </row>
    <row r="20317" spans="1:9" x14ac:dyDescent="0.35">
      <c r="A20317">
        <v>7012025</v>
      </c>
      <c r="B20317" t="s">
        <v>480</v>
      </c>
      <c r="C20317" t="s">
        <v>118</v>
      </c>
      <c r="D20317" t="s">
        <v>114</v>
      </c>
      <c r="E20317" t="s">
        <v>130</v>
      </c>
    </row>
    <row r="20318" spans="1:9" x14ac:dyDescent="0.35">
      <c r="A20318">
        <v>7012025</v>
      </c>
      <c r="B20318" t="s">
        <v>353</v>
      </c>
      <c r="C20318" t="s">
        <v>166</v>
      </c>
      <c r="D20318" t="s">
        <v>114</v>
      </c>
      <c r="E20318" t="s">
        <v>132</v>
      </c>
      <c r="F20318" t="s">
        <v>133</v>
      </c>
    </row>
    <row r="20319" spans="1:9" x14ac:dyDescent="0.35">
      <c r="A20319">
        <v>7012025</v>
      </c>
      <c r="B20319" t="s">
        <v>716</v>
      </c>
      <c r="C20319" t="s">
        <v>425</v>
      </c>
      <c r="D20319" t="s">
        <v>135</v>
      </c>
      <c r="E20319" t="s">
        <v>136</v>
      </c>
    </row>
    <row r="20320" spans="1:9" x14ac:dyDescent="0.35">
      <c r="A20320">
        <v>7012025</v>
      </c>
      <c r="B20320" t="s">
        <v>801</v>
      </c>
      <c r="C20320" t="s">
        <v>449</v>
      </c>
      <c r="D20320" t="s">
        <v>139</v>
      </c>
      <c r="E20320" t="s">
        <v>140</v>
      </c>
      <c r="F20320" t="s">
        <v>141</v>
      </c>
      <c r="G20320" t="s">
        <v>101</v>
      </c>
    </row>
    <row r="20321" spans="1:7" x14ac:dyDescent="0.35">
      <c r="A20321">
        <v>7012025</v>
      </c>
      <c r="B20321" t="s">
        <v>812</v>
      </c>
      <c r="C20321" t="s">
        <v>454</v>
      </c>
      <c r="D20321" t="s">
        <v>144</v>
      </c>
      <c r="E20321" t="s">
        <v>101</v>
      </c>
    </row>
    <row r="20322" spans="1:7" x14ac:dyDescent="0.35">
      <c r="A20322">
        <v>7012025</v>
      </c>
      <c r="B20322" t="s">
        <v>729</v>
      </c>
      <c r="C20322" t="s">
        <v>609</v>
      </c>
      <c r="D20322" t="s">
        <v>147</v>
      </c>
      <c r="E20322" t="s">
        <v>148</v>
      </c>
      <c r="F20322" t="s">
        <v>149</v>
      </c>
    </row>
    <row r="20323" spans="1:7" x14ac:dyDescent="0.35">
      <c r="A20323">
        <v>7012025</v>
      </c>
      <c r="B20323" t="s">
        <v>789</v>
      </c>
      <c r="C20323" t="s">
        <v>183</v>
      </c>
      <c r="D20323" t="s">
        <v>152</v>
      </c>
      <c r="E20323" t="s">
        <v>140</v>
      </c>
      <c r="F20323" t="s">
        <v>153</v>
      </c>
      <c r="G20323" t="s">
        <v>101</v>
      </c>
    </row>
    <row r="20324" spans="1:7" x14ac:dyDescent="0.35">
      <c r="A20324">
        <v>7012025</v>
      </c>
      <c r="B20324" t="s">
        <v>883</v>
      </c>
      <c r="C20324" t="s">
        <v>518</v>
      </c>
      <c r="D20324" t="s">
        <v>156</v>
      </c>
      <c r="E20324" t="s">
        <v>101</v>
      </c>
    </row>
    <row r="20325" spans="1:7" x14ac:dyDescent="0.35">
      <c r="A20325">
        <v>7012025</v>
      </c>
      <c r="B20325" t="s">
        <v>520</v>
      </c>
      <c r="C20325" t="s">
        <v>159</v>
      </c>
      <c r="D20325" t="s">
        <v>101</v>
      </c>
    </row>
    <row r="20326" spans="1:7" x14ac:dyDescent="0.35">
      <c r="A20326">
        <v>7012025</v>
      </c>
      <c r="B20326" t="s">
        <v>418</v>
      </c>
      <c r="C20326" t="s">
        <v>161</v>
      </c>
      <c r="D20326" t="s">
        <v>101</v>
      </c>
    </row>
    <row r="20327" spans="1:7" x14ac:dyDescent="0.35">
      <c r="A20327">
        <v>7012025</v>
      </c>
      <c r="B20327" t="s">
        <v>801</v>
      </c>
      <c r="C20327" t="s">
        <v>122</v>
      </c>
      <c r="D20327" t="s">
        <v>164</v>
      </c>
      <c r="E20327" t="s">
        <v>101</v>
      </c>
    </row>
    <row r="20328" spans="1:7" x14ac:dyDescent="0.35">
      <c r="A20328">
        <v>7012025</v>
      </c>
      <c r="B20328" t="s">
        <v>830</v>
      </c>
      <c r="C20328" t="s">
        <v>413</v>
      </c>
      <c r="D20328" t="s">
        <v>167</v>
      </c>
    </row>
    <row r="20329" spans="1:7" x14ac:dyDescent="0.35">
      <c r="A20329">
        <v>7012025</v>
      </c>
      <c r="B20329" t="s">
        <v>638</v>
      </c>
      <c r="C20329" t="s">
        <v>550</v>
      </c>
      <c r="D20329" t="s">
        <v>169</v>
      </c>
      <c r="E20329" t="s">
        <v>170</v>
      </c>
      <c r="F20329" t="s">
        <v>101</v>
      </c>
    </row>
    <row r="20330" spans="1:7" x14ac:dyDescent="0.35">
      <c r="A20330">
        <v>7012025</v>
      </c>
      <c r="B20330" t="s">
        <v>827</v>
      </c>
      <c r="C20330" t="s">
        <v>496</v>
      </c>
      <c r="D20330" t="s">
        <v>173</v>
      </c>
      <c r="E20330" t="s">
        <v>101</v>
      </c>
    </row>
    <row r="20331" spans="1:7" x14ac:dyDescent="0.35">
      <c r="A20331">
        <v>7012025</v>
      </c>
      <c r="B20331" t="s">
        <v>831</v>
      </c>
      <c r="C20331" t="s">
        <v>496</v>
      </c>
      <c r="D20331" t="s">
        <v>176</v>
      </c>
      <c r="E20331" t="s">
        <v>101</v>
      </c>
    </row>
    <row r="20332" spans="1:7" x14ac:dyDescent="0.35">
      <c r="A20332">
        <v>7012025</v>
      </c>
      <c r="B20332" t="s">
        <v>765</v>
      </c>
      <c r="C20332" t="s">
        <v>137</v>
      </c>
      <c r="D20332" t="s">
        <v>176</v>
      </c>
      <c r="E20332" t="s">
        <v>149</v>
      </c>
    </row>
    <row r="20333" spans="1:7" x14ac:dyDescent="0.35">
      <c r="A20333">
        <v>7012025</v>
      </c>
      <c r="B20333" t="s">
        <v>806</v>
      </c>
      <c r="C20333" t="s">
        <v>525</v>
      </c>
      <c r="D20333" t="s">
        <v>181</v>
      </c>
      <c r="E20333" t="s">
        <v>182</v>
      </c>
      <c r="F20333" t="s">
        <v>101</v>
      </c>
    </row>
    <row r="20334" spans="1:7" x14ac:dyDescent="0.35">
      <c r="A20334">
        <v>7012025</v>
      </c>
      <c r="B20334" t="s">
        <v>854</v>
      </c>
      <c r="C20334" t="s">
        <v>542</v>
      </c>
      <c r="D20334" t="s">
        <v>184</v>
      </c>
      <c r="E20334" t="s">
        <v>101</v>
      </c>
    </row>
    <row r="20335" spans="1:7" x14ac:dyDescent="0.35">
      <c r="A20335">
        <v>7012025</v>
      </c>
      <c r="B20335" t="s">
        <v>541</v>
      </c>
      <c r="C20335" t="s">
        <v>187</v>
      </c>
      <c r="D20335" t="s">
        <v>101</v>
      </c>
    </row>
    <row r="20336" spans="1:7" x14ac:dyDescent="0.35">
      <c r="A20336">
        <v>7012025</v>
      </c>
      <c r="B20336" t="s">
        <v>796</v>
      </c>
      <c r="C20336" t="s">
        <v>174</v>
      </c>
      <c r="D20336" t="s">
        <v>190</v>
      </c>
      <c r="E20336" t="s">
        <v>191</v>
      </c>
      <c r="F20336" t="s">
        <v>101</v>
      </c>
    </row>
    <row r="20337" spans="1:7" x14ac:dyDescent="0.35">
      <c r="A20337">
        <v>7012025</v>
      </c>
      <c r="B20337" t="s">
        <v>566</v>
      </c>
      <c r="C20337" t="s">
        <v>190</v>
      </c>
      <c r="D20337" t="s">
        <v>194</v>
      </c>
      <c r="E20337" t="s">
        <v>101</v>
      </c>
    </row>
    <row r="20338" spans="1:7" x14ac:dyDescent="0.35">
      <c r="A20338">
        <v>7012025</v>
      </c>
      <c r="B20338" t="s">
        <v>777</v>
      </c>
      <c r="C20338" t="s">
        <v>534</v>
      </c>
      <c r="D20338" t="s">
        <v>190</v>
      </c>
      <c r="E20338" t="s">
        <v>196</v>
      </c>
      <c r="F20338" t="s">
        <v>101</v>
      </c>
    </row>
    <row r="20339" spans="1:7" x14ac:dyDescent="0.35">
      <c r="A20339">
        <v>7012025</v>
      </c>
      <c r="B20339" t="s">
        <v>495</v>
      </c>
      <c r="C20339" t="s">
        <v>198</v>
      </c>
      <c r="D20339" t="s">
        <v>140</v>
      </c>
      <c r="E20339" t="s">
        <v>199</v>
      </c>
      <c r="F20339" t="s">
        <v>200</v>
      </c>
      <c r="G20339" t="s">
        <v>101</v>
      </c>
    </row>
    <row r="20340" spans="1:7" x14ac:dyDescent="0.35">
      <c r="A20340">
        <v>7012025</v>
      </c>
      <c r="B20340" t="s">
        <v>711</v>
      </c>
      <c r="C20340" t="s">
        <v>145</v>
      </c>
      <c r="D20340" t="s">
        <v>61</v>
      </c>
      <c r="E20340" t="s">
        <v>101</v>
      </c>
    </row>
    <row r="20341" spans="1:7" x14ac:dyDescent="0.35">
      <c r="A20341">
        <v>7012025</v>
      </c>
      <c r="B20341" t="s">
        <v>786</v>
      </c>
      <c r="C20341" t="s">
        <v>479</v>
      </c>
      <c r="D20341" t="s">
        <v>205</v>
      </c>
      <c r="E20341" t="s">
        <v>101</v>
      </c>
    </row>
    <row r="20342" spans="1:7" x14ac:dyDescent="0.35">
      <c r="A20342">
        <v>7012025</v>
      </c>
      <c r="B20342" t="s">
        <v>849</v>
      </c>
      <c r="C20342" t="s">
        <v>609</v>
      </c>
      <c r="D20342" t="s">
        <v>208</v>
      </c>
      <c r="E20342" t="s">
        <v>101</v>
      </c>
    </row>
    <row r="20343" spans="1:7" x14ac:dyDescent="0.35">
      <c r="A20343">
        <v>7012025</v>
      </c>
      <c r="B20343" t="s">
        <v>822</v>
      </c>
      <c r="C20343" t="s">
        <v>609</v>
      </c>
      <c r="D20343" t="s">
        <v>210</v>
      </c>
      <c r="E20343" t="s">
        <v>211</v>
      </c>
      <c r="F20343" t="s">
        <v>101</v>
      </c>
    </row>
    <row r="20344" spans="1:7" x14ac:dyDescent="0.35">
      <c r="A20344">
        <v>7012025</v>
      </c>
      <c r="B20344" t="s">
        <v>752</v>
      </c>
      <c r="C20344" t="s">
        <v>145</v>
      </c>
      <c r="D20344" t="s">
        <v>214</v>
      </c>
      <c r="E20344" t="s">
        <v>215</v>
      </c>
      <c r="F20344" t="s">
        <v>101</v>
      </c>
    </row>
    <row r="20345" spans="1:7" x14ac:dyDescent="0.35">
      <c r="A20345">
        <v>7012025</v>
      </c>
      <c r="B20345" t="s">
        <v>775</v>
      </c>
      <c r="C20345" t="s">
        <v>473</v>
      </c>
      <c r="D20345" t="s">
        <v>217</v>
      </c>
      <c r="E20345" t="s">
        <v>101</v>
      </c>
    </row>
    <row r="20346" spans="1:7" x14ac:dyDescent="0.35">
      <c r="A20346">
        <v>7012025</v>
      </c>
      <c r="B20346" t="s">
        <v>825</v>
      </c>
      <c r="C20346" t="s">
        <v>516</v>
      </c>
      <c r="D20346" t="s">
        <v>220</v>
      </c>
      <c r="E20346" t="s">
        <v>101</v>
      </c>
    </row>
    <row r="20347" spans="1:7" x14ac:dyDescent="0.35">
      <c r="A20347">
        <v>7012025</v>
      </c>
      <c r="B20347" t="s">
        <v>836</v>
      </c>
      <c r="C20347" t="s">
        <v>473</v>
      </c>
      <c r="D20347" t="s">
        <v>222</v>
      </c>
    </row>
    <row r="20348" spans="1:7" x14ac:dyDescent="0.35">
      <c r="A20348">
        <v>7012025</v>
      </c>
      <c r="B20348" t="s">
        <v>824</v>
      </c>
      <c r="C20348" t="s">
        <v>603</v>
      </c>
      <c r="D20348" t="s">
        <v>223</v>
      </c>
    </row>
    <row r="20349" spans="1:7" x14ac:dyDescent="0.35">
      <c r="A20349">
        <v>7012025</v>
      </c>
      <c r="B20349" t="s">
        <v>829</v>
      </c>
      <c r="C20349" t="s">
        <v>515</v>
      </c>
      <c r="D20349" t="s">
        <v>225</v>
      </c>
      <c r="E20349" t="s">
        <v>101</v>
      </c>
    </row>
    <row r="20350" spans="1:7" x14ac:dyDescent="0.35">
      <c r="A20350">
        <v>7012025</v>
      </c>
      <c r="B20350" t="s">
        <v>721</v>
      </c>
      <c r="C20350" t="s">
        <v>525</v>
      </c>
      <c r="D20350" t="s">
        <v>225</v>
      </c>
      <c r="E20350" t="s">
        <v>228</v>
      </c>
      <c r="F20350" t="s">
        <v>229</v>
      </c>
    </row>
    <row r="20351" spans="1:7" x14ac:dyDescent="0.35">
      <c r="A20351">
        <v>7012025</v>
      </c>
      <c r="B20351" t="s">
        <v>824</v>
      </c>
      <c r="C20351" t="s">
        <v>438</v>
      </c>
      <c r="D20351" t="s">
        <v>232</v>
      </c>
      <c r="E20351" t="s">
        <v>101</v>
      </c>
    </row>
    <row r="20352" spans="1:7" x14ac:dyDescent="0.35">
      <c r="A20352">
        <v>7012025</v>
      </c>
      <c r="B20352" t="s">
        <v>751</v>
      </c>
      <c r="C20352" t="s">
        <v>417</v>
      </c>
      <c r="D20352" t="s">
        <v>235</v>
      </c>
      <c r="E20352" t="s">
        <v>236</v>
      </c>
      <c r="F20352" t="s">
        <v>101</v>
      </c>
    </row>
    <row r="20353" spans="1:7" x14ac:dyDescent="0.35">
      <c r="A20353">
        <v>7012025</v>
      </c>
      <c r="B20353" t="s">
        <v>525</v>
      </c>
      <c r="C20353" t="s">
        <v>177</v>
      </c>
      <c r="D20353" t="s">
        <v>235</v>
      </c>
      <c r="E20353" t="s">
        <v>239</v>
      </c>
      <c r="F20353" t="s">
        <v>149</v>
      </c>
    </row>
    <row r="20354" spans="1:7" x14ac:dyDescent="0.35">
      <c r="A20354">
        <v>7012025</v>
      </c>
      <c r="B20354" t="s">
        <v>822</v>
      </c>
      <c r="C20354" t="s">
        <v>591</v>
      </c>
      <c r="D20354" t="s">
        <v>235</v>
      </c>
      <c r="E20354" t="s">
        <v>241</v>
      </c>
      <c r="F20354" t="s">
        <v>101</v>
      </c>
    </row>
    <row r="20355" spans="1:7" x14ac:dyDescent="0.35">
      <c r="A20355">
        <v>7012025</v>
      </c>
      <c r="B20355" t="s">
        <v>837</v>
      </c>
      <c r="C20355" t="s">
        <v>339</v>
      </c>
      <c r="D20355" t="s">
        <v>243</v>
      </c>
      <c r="E20355" t="s">
        <v>101</v>
      </c>
    </row>
    <row r="20356" spans="1:7" x14ac:dyDescent="0.35">
      <c r="A20356">
        <v>7012025</v>
      </c>
      <c r="B20356" t="s">
        <v>778</v>
      </c>
      <c r="C20356" t="s">
        <v>456</v>
      </c>
      <c r="D20356" t="s">
        <v>245</v>
      </c>
      <c r="E20356" t="s">
        <v>246</v>
      </c>
    </row>
    <row r="20357" spans="1:7" x14ac:dyDescent="0.35">
      <c r="A20357">
        <v>7012025</v>
      </c>
      <c r="B20357" t="s">
        <v>844</v>
      </c>
      <c r="C20357" t="s">
        <v>573</v>
      </c>
      <c r="D20357" t="s">
        <v>245</v>
      </c>
      <c r="E20357" t="s">
        <v>249</v>
      </c>
    </row>
    <row r="20358" spans="1:7" x14ac:dyDescent="0.35">
      <c r="A20358">
        <v>7012025</v>
      </c>
      <c r="B20358" t="s">
        <v>764</v>
      </c>
      <c r="C20358" t="s">
        <v>237</v>
      </c>
      <c r="D20358" t="s">
        <v>252</v>
      </c>
      <c r="E20358" t="s">
        <v>101</v>
      </c>
    </row>
    <row r="20359" spans="1:7" x14ac:dyDescent="0.35">
      <c r="A20359">
        <v>7012025</v>
      </c>
      <c r="B20359" t="s">
        <v>806</v>
      </c>
      <c r="C20359" t="s">
        <v>554</v>
      </c>
      <c r="D20359" t="s">
        <v>254</v>
      </c>
    </row>
    <row r="20360" spans="1:7" x14ac:dyDescent="0.35">
      <c r="A20360">
        <v>7012025</v>
      </c>
      <c r="B20360" t="s">
        <v>644</v>
      </c>
      <c r="C20360" t="s">
        <v>559</v>
      </c>
      <c r="D20360" t="s">
        <v>256</v>
      </c>
      <c r="E20360" t="s">
        <v>257</v>
      </c>
      <c r="F20360" t="s">
        <v>236</v>
      </c>
      <c r="G20360" t="s">
        <v>101</v>
      </c>
    </row>
    <row r="20361" spans="1:7" x14ac:dyDescent="0.35">
      <c r="A20361">
        <v>7012025</v>
      </c>
      <c r="B20361" t="s">
        <v>806</v>
      </c>
      <c r="C20361" t="s">
        <v>419</v>
      </c>
      <c r="D20361" t="s">
        <v>260</v>
      </c>
      <c r="E20361" t="s">
        <v>136</v>
      </c>
      <c r="F20361" t="s">
        <v>101</v>
      </c>
    </row>
    <row r="20362" spans="1:7" x14ac:dyDescent="0.35">
      <c r="A20362">
        <v>7012025</v>
      </c>
      <c r="B20362" t="s">
        <v>137</v>
      </c>
      <c r="C20362" t="s">
        <v>261</v>
      </c>
      <c r="D20362" t="s">
        <v>262</v>
      </c>
      <c r="E20362" t="s">
        <v>101</v>
      </c>
    </row>
    <row r="20363" spans="1:7" x14ac:dyDescent="0.35">
      <c r="A20363">
        <v>7012025</v>
      </c>
      <c r="B20363" t="s">
        <v>440</v>
      </c>
      <c r="C20363" t="s">
        <v>264</v>
      </c>
      <c r="D20363" t="s">
        <v>101</v>
      </c>
    </row>
    <row r="20364" spans="1:7" x14ac:dyDescent="0.35">
      <c r="A20364">
        <v>7012025</v>
      </c>
      <c r="B20364" t="s">
        <v>444</v>
      </c>
      <c r="C20364" t="s">
        <v>264</v>
      </c>
      <c r="D20364" t="s">
        <v>149</v>
      </c>
    </row>
    <row r="20365" spans="1:7" x14ac:dyDescent="0.35">
      <c r="A20365">
        <v>7012025</v>
      </c>
      <c r="B20365" t="s">
        <v>853</v>
      </c>
      <c r="C20365" t="s">
        <v>418</v>
      </c>
      <c r="D20365" t="s">
        <v>265</v>
      </c>
      <c r="E20365" t="s">
        <v>101</v>
      </c>
      <c r="F20365" t="s">
        <v>266</v>
      </c>
    </row>
    <row r="20366" spans="1:7" x14ac:dyDescent="0.35">
      <c r="A20366">
        <v>7012025</v>
      </c>
      <c r="B20366" t="s">
        <v>418</v>
      </c>
      <c r="C20366" t="s">
        <v>267</v>
      </c>
      <c r="D20366" t="s">
        <v>101</v>
      </c>
    </row>
    <row r="20367" spans="1:7" x14ac:dyDescent="0.35">
      <c r="A20367">
        <v>7012025</v>
      </c>
      <c r="B20367" t="s">
        <v>789</v>
      </c>
      <c r="C20367" t="s">
        <v>498</v>
      </c>
      <c r="D20367" t="s">
        <v>268</v>
      </c>
    </row>
    <row r="20368" spans="1:7" x14ac:dyDescent="0.35">
      <c r="A20368">
        <v>7012025</v>
      </c>
      <c r="B20368" t="s">
        <v>511</v>
      </c>
      <c r="C20368" t="s">
        <v>270</v>
      </c>
      <c r="D20368" t="s">
        <v>271</v>
      </c>
      <c r="E20368" t="s">
        <v>101</v>
      </c>
    </row>
    <row r="20369" spans="1:9" x14ac:dyDescent="0.35">
      <c r="A20369">
        <v>7012025</v>
      </c>
      <c r="B20369" t="s">
        <v>778</v>
      </c>
      <c r="C20369" t="s">
        <v>440</v>
      </c>
      <c r="D20369" t="s">
        <v>274</v>
      </c>
      <c r="E20369" t="s">
        <v>101</v>
      </c>
    </row>
    <row r="20370" spans="1:9" x14ac:dyDescent="0.35">
      <c r="A20370">
        <v>7012025</v>
      </c>
      <c r="B20370" t="s">
        <v>879</v>
      </c>
      <c r="C20370" t="s">
        <v>501</v>
      </c>
      <c r="D20370" t="s">
        <v>277</v>
      </c>
      <c r="E20370" t="s">
        <v>101</v>
      </c>
    </row>
    <row r="20371" spans="1:9" x14ac:dyDescent="0.35">
      <c r="A20371">
        <v>7012025</v>
      </c>
      <c r="B20371" t="s">
        <v>810</v>
      </c>
      <c r="C20371" t="s">
        <v>374</v>
      </c>
      <c r="D20371" t="s">
        <v>279</v>
      </c>
      <c r="E20371" t="s">
        <v>140</v>
      </c>
      <c r="F20371" t="s">
        <v>280</v>
      </c>
    </row>
    <row r="20372" spans="1:9" x14ac:dyDescent="0.35">
      <c r="A20372">
        <v>7012025</v>
      </c>
      <c r="B20372" t="s">
        <v>836</v>
      </c>
      <c r="C20372" t="s">
        <v>218</v>
      </c>
      <c r="D20372" t="s">
        <v>281</v>
      </c>
    </row>
    <row r="20373" spans="1:9" x14ac:dyDescent="0.35">
      <c r="A20373">
        <v>7012025</v>
      </c>
      <c r="B20373" t="s">
        <v>770</v>
      </c>
      <c r="C20373" t="s">
        <v>574</v>
      </c>
      <c r="D20373" t="s">
        <v>284</v>
      </c>
      <c r="E20373" t="s">
        <v>101</v>
      </c>
    </row>
    <row r="20374" spans="1:9" x14ac:dyDescent="0.35">
      <c r="A20374">
        <v>7012025</v>
      </c>
      <c r="B20374" t="s">
        <v>824</v>
      </c>
      <c r="C20374" t="s">
        <v>602</v>
      </c>
      <c r="D20374" t="s">
        <v>287</v>
      </c>
      <c r="E20374" t="s">
        <v>101</v>
      </c>
    </row>
    <row r="20375" spans="1:9" x14ac:dyDescent="0.35">
      <c r="A20375">
        <v>7012025</v>
      </c>
      <c r="B20375" t="s">
        <v>440</v>
      </c>
      <c r="C20375" t="s">
        <v>288</v>
      </c>
      <c r="D20375" t="s">
        <v>101</v>
      </c>
    </row>
    <row r="20376" spans="1:9" x14ac:dyDescent="0.35">
      <c r="A20376">
        <v>7012025</v>
      </c>
      <c r="B20376" t="s">
        <v>813</v>
      </c>
      <c r="C20376" t="s">
        <v>290</v>
      </c>
      <c r="D20376" t="s">
        <v>140</v>
      </c>
      <c r="E20376" t="s">
        <v>291</v>
      </c>
    </row>
    <row r="20377" spans="1:9" x14ac:dyDescent="0.35">
      <c r="A20377">
        <v>7012025</v>
      </c>
      <c r="B20377" t="s">
        <v>810</v>
      </c>
      <c r="C20377" t="s">
        <v>444</v>
      </c>
      <c r="D20377" t="s">
        <v>290</v>
      </c>
      <c r="E20377" t="s">
        <v>140</v>
      </c>
      <c r="F20377" t="s">
        <v>294</v>
      </c>
      <c r="G20377" t="s">
        <v>295</v>
      </c>
      <c r="H20377" t="s">
        <v>101</v>
      </c>
    </row>
    <row r="20378" spans="1:9" x14ac:dyDescent="0.35">
      <c r="A20378">
        <v>7012025</v>
      </c>
      <c r="B20378" t="s">
        <v>837</v>
      </c>
      <c r="C20378" t="s">
        <v>542</v>
      </c>
      <c r="D20378" t="s">
        <v>298</v>
      </c>
      <c r="E20378" t="s">
        <v>101</v>
      </c>
    </row>
    <row r="20379" spans="1:9" x14ac:dyDescent="0.35">
      <c r="A20379">
        <v>7012025</v>
      </c>
      <c r="B20379" t="s">
        <v>728</v>
      </c>
      <c r="C20379" t="s">
        <v>523</v>
      </c>
      <c r="D20379" t="s">
        <v>300</v>
      </c>
      <c r="E20379" t="s">
        <v>262</v>
      </c>
      <c r="F20379" t="s">
        <v>101</v>
      </c>
    </row>
    <row r="20380" spans="1:9" x14ac:dyDescent="0.35">
      <c r="A20380">
        <v>7012025</v>
      </c>
      <c r="B20380" t="s">
        <v>839</v>
      </c>
      <c r="C20380" t="s">
        <v>495</v>
      </c>
      <c r="D20380" t="s">
        <v>301</v>
      </c>
      <c r="E20380" t="s">
        <v>101</v>
      </c>
    </row>
    <row r="20381" spans="1:9" x14ac:dyDescent="0.35">
      <c r="A20381">
        <v>7012025</v>
      </c>
      <c r="B20381" t="s">
        <v>842</v>
      </c>
      <c r="C20381" t="s">
        <v>418</v>
      </c>
      <c r="D20381" t="s">
        <v>303</v>
      </c>
      <c r="E20381" t="s">
        <v>149</v>
      </c>
    </row>
    <row r="20382" spans="1:9" x14ac:dyDescent="0.35">
      <c r="A20382">
        <v>7012025</v>
      </c>
      <c r="B20382" t="s">
        <v>846</v>
      </c>
      <c r="C20382" t="s">
        <v>514</v>
      </c>
      <c r="D20382" t="s">
        <v>306</v>
      </c>
      <c r="E20382" t="s">
        <v>101</v>
      </c>
    </row>
    <row r="20383" spans="1:9" x14ac:dyDescent="0.35">
      <c r="A20383">
        <v>7012025</v>
      </c>
      <c r="B20383" t="s">
        <v>838</v>
      </c>
      <c r="C20383" t="s">
        <v>518</v>
      </c>
      <c r="D20383" t="s">
        <v>308</v>
      </c>
      <c r="E20383" t="s">
        <v>309</v>
      </c>
      <c r="F20383" t="s">
        <v>310</v>
      </c>
      <c r="G20383" t="s">
        <v>311</v>
      </c>
      <c r="H20383" t="s">
        <v>312</v>
      </c>
      <c r="I20383" t="s">
        <v>101</v>
      </c>
    </row>
    <row r="20384" spans="1:9" x14ac:dyDescent="0.35">
      <c r="A20384">
        <v>7012025</v>
      </c>
      <c r="B20384" t="s">
        <v>339</v>
      </c>
      <c r="C20384" t="s">
        <v>171</v>
      </c>
      <c r="D20384" t="s">
        <v>314</v>
      </c>
      <c r="E20384" t="s">
        <v>315</v>
      </c>
      <c r="F20384" t="s">
        <v>101</v>
      </c>
    </row>
    <row r="20385" spans="1:6" x14ac:dyDescent="0.35">
      <c r="A20385">
        <v>7012025</v>
      </c>
      <c r="B20385" t="s">
        <v>624</v>
      </c>
      <c r="C20385" t="s">
        <v>454</v>
      </c>
      <c r="D20385" t="s">
        <v>314</v>
      </c>
      <c r="E20385" t="s">
        <v>317</v>
      </c>
      <c r="F20385" t="s">
        <v>101</v>
      </c>
    </row>
    <row r="20386" spans="1:6" x14ac:dyDescent="0.35">
      <c r="A20386">
        <v>7012025</v>
      </c>
      <c r="B20386" t="s">
        <v>730</v>
      </c>
      <c r="C20386" t="s">
        <v>430</v>
      </c>
      <c r="D20386" t="s">
        <v>319</v>
      </c>
      <c r="E20386" t="s">
        <v>320</v>
      </c>
      <c r="F20386" t="s">
        <v>321</v>
      </c>
    </row>
    <row r="20387" spans="1:6" x14ac:dyDescent="0.35">
      <c r="A20387">
        <v>7012025</v>
      </c>
      <c r="B20387" t="s">
        <v>833</v>
      </c>
      <c r="C20387" t="s">
        <v>514</v>
      </c>
      <c r="D20387" t="s">
        <v>322</v>
      </c>
      <c r="E20387" t="s">
        <v>101</v>
      </c>
    </row>
    <row r="20388" spans="1:6" x14ac:dyDescent="0.35">
      <c r="A20388">
        <v>7012025</v>
      </c>
      <c r="B20388" t="s">
        <v>810</v>
      </c>
      <c r="C20388" t="s">
        <v>573</v>
      </c>
      <c r="D20388" t="s">
        <v>325</v>
      </c>
      <c r="E20388" t="s">
        <v>101</v>
      </c>
    </row>
    <row r="20389" spans="1:6" x14ac:dyDescent="0.35">
      <c r="A20389">
        <v>7012025</v>
      </c>
      <c r="B20389" t="s">
        <v>905</v>
      </c>
      <c r="C20389" t="s">
        <v>581</v>
      </c>
      <c r="D20389" t="s">
        <v>328</v>
      </c>
      <c r="E20389" t="s">
        <v>101</v>
      </c>
    </row>
    <row r="20390" spans="1:6" x14ac:dyDescent="0.35">
      <c r="A20390">
        <v>7012025</v>
      </c>
      <c r="B20390" t="s">
        <v>540</v>
      </c>
      <c r="C20390" t="s">
        <v>331</v>
      </c>
      <c r="D20390" t="s">
        <v>332</v>
      </c>
      <c r="E20390" t="s">
        <v>101</v>
      </c>
    </row>
    <row r="20391" spans="1:6" x14ac:dyDescent="0.35">
      <c r="A20391">
        <v>7012025</v>
      </c>
      <c r="B20391" t="s">
        <v>578</v>
      </c>
      <c r="C20391" t="s">
        <v>439</v>
      </c>
      <c r="D20391" t="s">
        <v>331</v>
      </c>
      <c r="E20391" t="s">
        <v>335</v>
      </c>
      <c r="F20391" t="s">
        <v>101</v>
      </c>
    </row>
    <row r="20392" spans="1:6" x14ac:dyDescent="0.35">
      <c r="A20392">
        <v>7012025</v>
      </c>
      <c r="B20392" t="s">
        <v>498</v>
      </c>
      <c r="C20392" t="s">
        <v>109</v>
      </c>
      <c r="D20392" t="s">
        <v>331</v>
      </c>
      <c r="E20392" t="s">
        <v>338</v>
      </c>
      <c r="F20392" t="s">
        <v>321</v>
      </c>
    </row>
    <row r="20393" spans="1:6" x14ac:dyDescent="0.35">
      <c r="A20393">
        <v>7012025</v>
      </c>
      <c r="B20393" t="s">
        <v>864</v>
      </c>
      <c r="C20393" t="s">
        <v>634</v>
      </c>
      <c r="D20393" t="s">
        <v>170</v>
      </c>
    </row>
    <row r="20394" spans="1:6" x14ac:dyDescent="0.35">
      <c r="A20394">
        <v>7012025</v>
      </c>
      <c r="B20394" t="s">
        <v>810</v>
      </c>
      <c r="C20394" t="s">
        <v>419</v>
      </c>
      <c r="D20394" t="s">
        <v>341</v>
      </c>
      <c r="E20394" t="s">
        <v>101</v>
      </c>
    </row>
    <row r="20395" spans="1:6" x14ac:dyDescent="0.35">
      <c r="A20395">
        <v>7012025</v>
      </c>
      <c r="B20395" t="s">
        <v>755</v>
      </c>
      <c r="C20395" t="s">
        <v>339</v>
      </c>
      <c r="D20395" t="s">
        <v>343</v>
      </c>
      <c r="E20395" t="s">
        <v>101</v>
      </c>
    </row>
    <row r="20396" spans="1:6" x14ac:dyDescent="0.35">
      <c r="A20396">
        <v>7012025</v>
      </c>
      <c r="B20396" t="s">
        <v>542</v>
      </c>
      <c r="C20396" t="s">
        <v>132</v>
      </c>
      <c r="D20396" t="s">
        <v>344</v>
      </c>
      <c r="E20396" t="s">
        <v>345</v>
      </c>
      <c r="F20396" t="s">
        <v>101</v>
      </c>
    </row>
    <row r="20397" spans="1:6" x14ac:dyDescent="0.35">
      <c r="A20397">
        <v>7012025</v>
      </c>
      <c r="B20397" t="s">
        <v>761</v>
      </c>
      <c r="C20397" t="s">
        <v>515</v>
      </c>
      <c r="D20397" t="s">
        <v>132</v>
      </c>
      <c r="E20397" t="s">
        <v>347</v>
      </c>
      <c r="F20397" t="s">
        <v>101</v>
      </c>
    </row>
    <row r="20398" spans="1:6" x14ac:dyDescent="0.35">
      <c r="A20398">
        <v>7012025</v>
      </c>
      <c r="B20398" t="s">
        <v>874</v>
      </c>
      <c r="C20398" t="s">
        <v>583</v>
      </c>
      <c r="D20398" t="s">
        <v>132</v>
      </c>
      <c r="E20398" t="s">
        <v>348</v>
      </c>
      <c r="F20398" t="s">
        <v>101</v>
      </c>
    </row>
    <row r="20399" spans="1:6" x14ac:dyDescent="0.35">
      <c r="A20399">
        <v>7012025</v>
      </c>
      <c r="B20399" t="s">
        <v>440</v>
      </c>
      <c r="C20399" t="s">
        <v>138</v>
      </c>
      <c r="D20399" t="s">
        <v>132</v>
      </c>
      <c r="E20399" t="s">
        <v>350</v>
      </c>
      <c r="F20399" t="s">
        <v>101</v>
      </c>
    </row>
    <row r="20400" spans="1:6" x14ac:dyDescent="0.35">
      <c r="A20400">
        <v>7012025</v>
      </c>
      <c r="B20400" t="s">
        <v>856</v>
      </c>
      <c r="C20400" t="s">
        <v>504</v>
      </c>
      <c r="D20400" t="s">
        <v>132</v>
      </c>
      <c r="E20400" t="s">
        <v>352</v>
      </c>
      <c r="F20400" t="s">
        <v>101</v>
      </c>
    </row>
    <row r="20401" spans="1:8" x14ac:dyDescent="0.35">
      <c r="A20401">
        <v>7012025</v>
      </c>
      <c r="B20401" t="s">
        <v>886</v>
      </c>
      <c r="C20401" t="s">
        <v>511</v>
      </c>
      <c r="D20401" t="s">
        <v>132</v>
      </c>
      <c r="E20401" t="s">
        <v>133</v>
      </c>
      <c r="F20401" t="s">
        <v>355</v>
      </c>
    </row>
    <row r="20402" spans="1:8" x14ac:dyDescent="0.35">
      <c r="A20402">
        <v>7012025</v>
      </c>
      <c r="B20402" t="s">
        <v>844</v>
      </c>
      <c r="C20402" t="s">
        <v>498</v>
      </c>
      <c r="D20402" t="s">
        <v>132</v>
      </c>
      <c r="E20402" t="s">
        <v>356</v>
      </c>
      <c r="F20402" t="s">
        <v>101</v>
      </c>
    </row>
    <row r="20403" spans="1:8" x14ac:dyDescent="0.35">
      <c r="A20403">
        <v>7012025</v>
      </c>
      <c r="B20403" t="s">
        <v>629</v>
      </c>
      <c r="C20403" t="s">
        <v>651</v>
      </c>
      <c r="D20403" t="s">
        <v>359</v>
      </c>
      <c r="E20403" t="s">
        <v>360</v>
      </c>
      <c r="F20403" t="s">
        <v>101</v>
      </c>
    </row>
    <row r="20404" spans="1:8" x14ac:dyDescent="0.35">
      <c r="A20404">
        <v>7012025</v>
      </c>
      <c r="B20404" t="s">
        <v>856</v>
      </c>
      <c r="C20404" t="s">
        <v>477</v>
      </c>
      <c r="D20404" t="s">
        <v>359</v>
      </c>
      <c r="E20404" t="s">
        <v>362</v>
      </c>
      <c r="F20404" t="s">
        <v>101</v>
      </c>
    </row>
    <row r="20405" spans="1:8" x14ac:dyDescent="0.35">
      <c r="A20405">
        <v>7012025</v>
      </c>
      <c r="B20405" t="s">
        <v>426</v>
      </c>
      <c r="C20405" t="s">
        <v>359</v>
      </c>
      <c r="D20405" t="s">
        <v>362</v>
      </c>
      <c r="E20405" t="s">
        <v>140</v>
      </c>
      <c r="F20405" t="s">
        <v>364</v>
      </c>
      <c r="G20405" t="s">
        <v>101</v>
      </c>
    </row>
    <row r="20406" spans="1:8" x14ac:dyDescent="0.35">
      <c r="A20406">
        <v>7012025</v>
      </c>
      <c r="B20406" t="s">
        <v>851</v>
      </c>
      <c r="C20406" t="s">
        <v>565</v>
      </c>
      <c r="D20406" t="s">
        <v>366</v>
      </c>
      <c r="E20406" t="s">
        <v>257</v>
      </c>
      <c r="F20406" t="s">
        <v>367</v>
      </c>
      <c r="G20406" t="s">
        <v>101</v>
      </c>
    </row>
    <row r="20407" spans="1:8" x14ac:dyDescent="0.35">
      <c r="A20407">
        <v>7012025</v>
      </c>
      <c r="B20407" t="s">
        <v>826</v>
      </c>
      <c r="C20407" t="s">
        <v>493</v>
      </c>
      <c r="D20407" t="s">
        <v>369</v>
      </c>
      <c r="E20407" t="s">
        <v>370</v>
      </c>
      <c r="F20407" t="s">
        <v>101</v>
      </c>
    </row>
    <row r="20408" spans="1:8" x14ac:dyDescent="0.35">
      <c r="A20408">
        <v>7012025</v>
      </c>
      <c r="B20408" t="s">
        <v>836</v>
      </c>
      <c r="C20408" t="s">
        <v>578</v>
      </c>
      <c r="D20408" t="s">
        <v>371</v>
      </c>
      <c r="E20408" t="s">
        <v>101</v>
      </c>
    </row>
    <row r="20409" spans="1:8" x14ac:dyDescent="0.35">
      <c r="A20409">
        <v>7012025</v>
      </c>
      <c r="B20409" t="s">
        <v>692</v>
      </c>
      <c r="C20409" t="s">
        <v>450</v>
      </c>
      <c r="D20409" t="s">
        <v>372</v>
      </c>
      <c r="E20409" t="s">
        <v>101</v>
      </c>
    </row>
    <row r="20410" spans="1:8" x14ac:dyDescent="0.35">
      <c r="A20410">
        <v>7012025</v>
      </c>
      <c r="B20410" t="s">
        <v>413</v>
      </c>
      <c r="C20410" t="s">
        <v>373</v>
      </c>
      <c r="D20410" t="s">
        <v>101</v>
      </c>
    </row>
    <row r="20411" spans="1:8" x14ac:dyDescent="0.35">
      <c r="A20411">
        <v>7012025</v>
      </c>
      <c r="B20411" t="s">
        <v>839</v>
      </c>
      <c r="C20411" t="s">
        <v>611</v>
      </c>
      <c r="D20411" t="s">
        <v>376</v>
      </c>
      <c r="E20411" t="s">
        <v>140</v>
      </c>
      <c r="F20411" t="s">
        <v>331</v>
      </c>
      <c r="G20411" t="s">
        <v>377</v>
      </c>
      <c r="H20411" t="s">
        <v>101</v>
      </c>
    </row>
    <row r="20412" spans="1:8" x14ac:dyDescent="0.35">
      <c r="A20412">
        <v>7012025</v>
      </c>
      <c r="B20412" t="s">
        <v>856</v>
      </c>
      <c r="C20412" t="s">
        <v>466</v>
      </c>
      <c r="D20412" t="s">
        <v>378</v>
      </c>
    </row>
    <row r="20413" spans="1:8" x14ac:dyDescent="0.35">
      <c r="A20413">
        <v>7012025</v>
      </c>
      <c r="B20413" t="s">
        <v>729</v>
      </c>
      <c r="C20413" t="s">
        <v>501</v>
      </c>
      <c r="D20413" t="s">
        <v>380</v>
      </c>
      <c r="E20413" t="s">
        <v>101</v>
      </c>
    </row>
    <row r="20414" spans="1:8" x14ac:dyDescent="0.35">
      <c r="A20414">
        <v>7012025</v>
      </c>
      <c r="B20414" t="s">
        <v>836</v>
      </c>
      <c r="C20414" t="s">
        <v>674</v>
      </c>
      <c r="D20414" t="s">
        <v>382</v>
      </c>
      <c r="E20414" t="s">
        <v>383</v>
      </c>
    </row>
    <row r="20415" spans="1:8" x14ac:dyDescent="0.35">
      <c r="A20415">
        <v>7012025</v>
      </c>
      <c r="B20415" t="s">
        <v>833</v>
      </c>
      <c r="C20415" t="s">
        <v>504</v>
      </c>
      <c r="D20415" t="s">
        <v>385</v>
      </c>
      <c r="E20415" t="s">
        <v>386</v>
      </c>
    </row>
    <row r="20416" spans="1:8" x14ac:dyDescent="0.35">
      <c r="A20416">
        <v>7012025</v>
      </c>
      <c r="B20416" t="s">
        <v>833</v>
      </c>
      <c r="C20416" t="s">
        <v>609</v>
      </c>
      <c r="D20416" t="s">
        <v>388</v>
      </c>
      <c r="E20416" t="s">
        <v>101</v>
      </c>
    </row>
    <row r="20417" spans="1:9" x14ac:dyDescent="0.35">
      <c r="A20417">
        <v>7012025</v>
      </c>
      <c r="B20417" t="s">
        <v>275</v>
      </c>
      <c r="C20417" t="s">
        <v>391</v>
      </c>
      <c r="D20417" t="s">
        <v>101</v>
      </c>
    </row>
    <row r="20418" spans="1:9" x14ac:dyDescent="0.35">
      <c r="A20418">
        <v>7012025</v>
      </c>
      <c r="B20418" t="s">
        <v>635</v>
      </c>
      <c r="C20418" t="s">
        <v>442</v>
      </c>
      <c r="D20418" t="s">
        <v>393</v>
      </c>
    </row>
    <row r="20419" spans="1:9" x14ac:dyDescent="0.35">
      <c r="A20419">
        <v>7012025</v>
      </c>
      <c r="B20419" t="s">
        <v>806</v>
      </c>
      <c r="C20419" t="s">
        <v>479</v>
      </c>
      <c r="D20419" t="s">
        <v>394</v>
      </c>
      <c r="E20419" t="s">
        <v>395</v>
      </c>
      <c r="F20419" t="s">
        <v>101</v>
      </c>
    </row>
    <row r="20420" spans="1:9" x14ac:dyDescent="0.35">
      <c r="A20420">
        <v>7012025</v>
      </c>
      <c r="B20420" t="s">
        <v>858</v>
      </c>
      <c r="C20420" t="s">
        <v>454</v>
      </c>
      <c r="D20420" t="s">
        <v>396</v>
      </c>
    </row>
    <row r="20421" spans="1:9" x14ac:dyDescent="0.35">
      <c r="A20421">
        <v>7012025</v>
      </c>
      <c r="B20421" t="s">
        <v>611</v>
      </c>
      <c r="C20421" t="s">
        <v>397</v>
      </c>
      <c r="D20421" t="s">
        <v>101</v>
      </c>
    </row>
    <row r="20422" spans="1:9" x14ac:dyDescent="0.35">
      <c r="A20422">
        <v>7012025</v>
      </c>
      <c r="B20422" t="s">
        <v>884</v>
      </c>
      <c r="C20422" t="s">
        <v>499</v>
      </c>
      <c r="D20422" t="s">
        <v>399</v>
      </c>
      <c r="E20422" t="s">
        <v>140</v>
      </c>
      <c r="F20422" t="s">
        <v>400</v>
      </c>
      <c r="G20422" t="s">
        <v>257</v>
      </c>
      <c r="H20422" t="s">
        <v>331</v>
      </c>
      <c r="I20422" t="s">
        <v>401</v>
      </c>
    </row>
    <row r="20423" spans="1:9" x14ac:dyDescent="0.35">
      <c r="A20423">
        <v>7012025</v>
      </c>
      <c r="B20423" t="s">
        <v>833</v>
      </c>
      <c r="C20423" t="s">
        <v>540</v>
      </c>
      <c r="D20423" t="s">
        <v>399</v>
      </c>
      <c r="E20423" t="s">
        <v>187</v>
      </c>
      <c r="F20423" t="s">
        <v>101</v>
      </c>
    </row>
    <row r="20424" spans="1:9" x14ac:dyDescent="0.35">
      <c r="A20424">
        <v>7012025</v>
      </c>
      <c r="B20424" t="s">
        <v>637</v>
      </c>
      <c r="C20424" t="s">
        <v>455</v>
      </c>
      <c r="D20424" t="s">
        <v>399</v>
      </c>
      <c r="E20424" t="s">
        <v>403</v>
      </c>
      <c r="F20424" t="s">
        <v>101</v>
      </c>
    </row>
    <row r="20425" spans="1:9" x14ac:dyDescent="0.35">
      <c r="A20425">
        <v>7012025</v>
      </c>
      <c r="B20425" t="s">
        <v>825</v>
      </c>
      <c r="C20425" t="s">
        <v>387</v>
      </c>
      <c r="D20425" t="s">
        <v>399</v>
      </c>
      <c r="E20425" t="s">
        <v>404</v>
      </c>
      <c r="F20425" t="s">
        <v>101</v>
      </c>
    </row>
    <row r="20426" spans="1:9" x14ac:dyDescent="0.35">
      <c r="A20426">
        <v>6012025</v>
      </c>
      <c r="B20426" t="s">
        <v>737</v>
      </c>
      <c r="C20426" t="s">
        <v>419</v>
      </c>
      <c r="D20426" t="s">
        <v>100</v>
      </c>
      <c r="E20426" t="s">
        <v>101</v>
      </c>
    </row>
    <row r="20427" spans="1:9" x14ac:dyDescent="0.35">
      <c r="A20427">
        <v>6012025</v>
      </c>
      <c r="B20427" t="s">
        <v>781</v>
      </c>
      <c r="C20427" t="s">
        <v>342</v>
      </c>
      <c r="D20427" t="s">
        <v>104</v>
      </c>
      <c r="E20427" t="s">
        <v>101</v>
      </c>
    </row>
    <row r="20428" spans="1:9" x14ac:dyDescent="0.35">
      <c r="A20428">
        <v>6012025</v>
      </c>
      <c r="B20428" t="s">
        <v>848</v>
      </c>
      <c r="C20428" t="s">
        <v>419</v>
      </c>
      <c r="D20428" t="s">
        <v>107</v>
      </c>
      <c r="E20428" t="s">
        <v>108</v>
      </c>
      <c r="F20428" t="s">
        <v>101</v>
      </c>
    </row>
    <row r="20429" spans="1:9" x14ac:dyDescent="0.35">
      <c r="A20429">
        <v>6012025</v>
      </c>
      <c r="B20429" t="s">
        <v>715</v>
      </c>
      <c r="C20429" t="s">
        <v>122</v>
      </c>
      <c r="D20429" t="s">
        <v>111</v>
      </c>
      <c r="E20429" t="s">
        <v>101</v>
      </c>
    </row>
    <row r="20430" spans="1:9" x14ac:dyDescent="0.35">
      <c r="A20430">
        <v>6012025</v>
      </c>
      <c r="B20430" t="s">
        <v>204</v>
      </c>
      <c r="C20430" t="s">
        <v>134</v>
      </c>
      <c r="D20430" t="s">
        <v>114</v>
      </c>
      <c r="E20430" t="s">
        <v>115</v>
      </c>
      <c r="F20430" t="s">
        <v>116</v>
      </c>
    </row>
    <row r="20431" spans="1:9" x14ac:dyDescent="0.35">
      <c r="A20431">
        <v>6012025</v>
      </c>
      <c r="B20431" t="s">
        <v>329</v>
      </c>
      <c r="C20431" t="s">
        <v>428</v>
      </c>
      <c r="D20431" t="s">
        <v>114</v>
      </c>
      <c r="E20431" t="s">
        <v>119</v>
      </c>
      <c r="F20431" t="s">
        <v>120</v>
      </c>
      <c r="G20431" t="s">
        <v>121</v>
      </c>
    </row>
    <row r="20432" spans="1:9" x14ac:dyDescent="0.35">
      <c r="A20432">
        <v>6012025</v>
      </c>
      <c r="B20432" t="s">
        <v>521</v>
      </c>
      <c r="C20432" t="s">
        <v>354</v>
      </c>
      <c r="D20432" t="s">
        <v>114</v>
      </c>
      <c r="E20432" t="s">
        <v>124</v>
      </c>
    </row>
    <row r="20433" spans="1:7" x14ac:dyDescent="0.35">
      <c r="A20433">
        <v>6012025</v>
      </c>
      <c r="B20433" t="s">
        <v>502</v>
      </c>
      <c r="C20433" t="s">
        <v>129</v>
      </c>
      <c r="D20433" t="s">
        <v>114</v>
      </c>
      <c r="E20433" t="s">
        <v>127</v>
      </c>
    </row>
    <row r="20434" spans="1:7" x14ac:dyDescent="0.35">
      <c r="A20434">
        <v>6012025</v>
      </c>
      <c r="B20434" t="s">
        <v>230</v>
      </c>
      <c r="C20434" t="s">
        <v>212</v>
      </c>
      <c r="D20434" t="s">
        <v>114</v>
      </c>
      <c r="E20434" t="s">
        <v>130</v>
      </c>
    </row>
    <row r="20435" spans="1:7" x14ac:dyDescent="0.35">
      <c r="A20435">
        <v>6012025</v>
      </c>
      <c r="B20435" t="s">
        <v>99</v>
      </c>
      <c r="C20435" t="s">
        <v>357</v>
      </c>
      <c r="D20435" t="s">
        <v>114</v>
      </c>
      <c r="E20435" t="s">
        <v>132</v>
      </c>
      <c r="F20435" t="s">
        <v>133</v>
      </c>
    </row>
    <row r="20436" spans="1:7" x14ac:dyDescent="0.35">
      <c r="A20436">
        <v>6012025</v>
      </c>
      <c r="B20436" t="s">
        <v>761</v>
      </c>
      <c r="C20436" t="s">
        <v>368</v>
      </c>
      <c r="D20436" t="s">
        <v>135</v>
      </c>
      <c r="E20436" t="s">
        <v>136</v>
      </c>
    </row>
    <row r="20437" spans="1:7" x14ac:dyDescent="0.35">
      <c r="A20437">
        <v>6012025</v>
      </c>
      <c r="B20437" t="s">
        <v>760</v>
      </c>
      <c r="C20437" t="s">
        <v>501</v>
      </c>
      <c r="D20437" t="s">
        <v>139</v>
      </c>
      <c r="E20437" t="s">
        <v>140</v>
      </c>
      <c r="F20437" t="s">
        <v>141</v>
      </c>
      <c r="G20437" t="s">
        <v>101</v>
      </c>
    </row>
    <row r="20438" spans="1:7" x14ac:dyDescent="0.35">
      <c r="A20438">
        <v>6012025</v>
      </c>
      <c r="B20438" t="s">
        <v>716</v>
      </c>
      <c r="C20438" t="s">
        <v>415</v>
      </c>
      <c r="D20438" t="s">
        <v>144</v>
      </c>
      <c r="E20438" t="s">
        <v>101</v>
      </c>
    </row>
    <row r="20439" spans="1:7" x14ac:dyDescent="0.35">
      <c r="A20439">
        <v>6012025</v>
      </c>
      <c r="B20439" t="s">
        <v>759</v>
      </c>
      <c r="C20439" t="s">
        <v>440</v>
      </c>
      <c r="D20439" t="s">
        <v>147</v>
      </c>
      <c r="E20439" t="s">
        <v>148</v>
      </c>
      <c r="F20439" t="s">
        <v>149</v>
      </c>
    </row>
    <row r="20440" spans="1:7" x14ac:dyDescent="0.35">
      <c r="A20440">
        <v>6012025</v>
      </c>
      <c r="B20440" t="s">
        <v>152</v>
      </c>
      <c r="C20440" t="s">
        <v>140</v>
      </c>
      <c r="D20440" t="s">
        <v>153</v>
      </c>
      <c r="E20440" t="s">
        <v>101</v>
      </c>
    </row>
    <row r="20441" spans="1:7" x14ac:dyDescent="0.35">
      <c r="A20441">
        <v>6012025</v>
      </c>
      <c r="B20441" t="s">
        <v>864</v>
      </c>
      <c r="C20441" t="s">
        <v>566</v>
      </c>
      <c r="D20441" t="s">
        <v>156</v>
      </c>
      <c r="E20441" t="s">
        <v>101</v>
      </c>
    </row>
    <row r="20442" spans="1:7" x14ac:dyDescent="0.35">
      <c r="A20442">
        <v>6012025</v>
      </c>
      <c r="B20442" t="s">
        <v>473</v>
      </c>
      <c r="C20442" t="s">
        <v>159</v>
      </c>
      <c r="D20442" t="s">
        <v>101</v>
      </c>
    </row>
    <row r="20443" spans="1:7" x14ac:dyDescent="0.35">
      <c r="A20443">
        <v>6012025</v>
      </c>
      <c r="B20443" t="s">
        <v>440</v>
      </c>
      <c r="C20443" t="s">
        <v>161</v>
      </c>
      <c r="D20443" t="s">
        <v>101</v>
      </c>
    </row>
    <row r="20444" spans="1:7" x14ac:dyDescent="0.35">
      <c r="A20444">
        <v>6012025</v>
      </c>
      <c r="B20444" t="s">
        <v>729</v>
      </c>
      <c r="C20444" t="s">
        <v>150</v>
      </c>
      <c r="D20444" t="s">
        <v>164</v>
      </c>
      <c r="E20444" t="s">
        <v>101</v>
      </c>
    </row>
    <row r="20445" spans="1:7" x14ac:dyDescent="0.35">
      <c r="A20445">
        <v>6012025</v>
      </c>
      <c r="B20445" t="s">
        <v>865</v>
      </c>
      <c r="C20445" t="s">
        <v>565</v>
      </c>
      <c r="D20445" t="s">
        <v>167</v>
      </c>
    </row>
    <row r="20446" spans="1:7" x14ac:dyDescent="0.35">
      <c r="A20446">
        <v>6012025</v>
      </c>
      <c r="B20446" t="s">
        <v>761</v>
      </c>
      <c r="C20446" t="s">
        <v>418</v>
      </c>
      <c r="D20446" t="s">
        <v>169</v>
      </c>
      <c r="E20446" t="s">
        <v>170</v>
      </c>
      <c r="F20446" t="s">
        <v>101</v>
      </c>
    </row>
    <row r="20447" spans="1:7" x14ac:dyDescent="0.35">
      <c r="A20447">
        <v>6012025</v>
      </c>
      <c r="B20447" t="s">
        <v>824</v>
      </c>
      <c r="C20447" t="s">
        <v>454</v>
      </c>
      <c r="D20447" t="s">
        <v>173</v>
      </c>
      <c r="E20447" t="s">
        <v>101</v>
      </c>
    </row>
    <row r="20448" spans="1:7" x14ac:dyDescent="0.35">
      <c r="A20448">
        <v>6012025</v>
      </c>
      <c r="B20448" t="s">
        <v>769</v>
      </c>
      <c r="C20448" t="s">
        <v>464</v>
      </c>
      <c r="D20448" t="s">
        <v>176</v>
      </c>
      <c r="E20448" t="s">
        <v>101</v>
      </c>
    </row>
    <row r="20449" spans="1:7" x14ac:dyDescent="0.35">
      <c r="A20449">
        <v>6012025</v>
      </c>
      <c r="B20449" t="s">
        <v>833</v>
      </c>
      <c r="C20449" t="s">
        <v>623</v>
      </c>
      <c r="D20449" t="s">
        <v>176</v>
      </c>
      <c r="E20449" t="s">
        <v>149</v>
      </c>
    </row>
    <row r="20450" spans="1:7" x14ac:dyDescent="0.35">
      <c r="A20450">
        <v>6012025</v>
      </c>
      <c r="B20450" t="s">
        <v>692</v>
      </c>
      <c r="C20450" t="s">
        <v>237</v>
      </c>
      <c r="D20450" t="s">
        <v>181</v>
      </c>
      <c r="E20450" t="s">
        <v>182</v>
      </c>
      <c r="F20450" t="s">
        <v>101</v>
      </c>
    </row>
    <row r="20451" spans="1:7" x14ac:dyDescent="0.35">
      <c r="A20451">
        <v>6012025</v>
      </c>
      <c r="B20451" t="s">
        <v>828</v>
      </c>
      <c r="C20451" t="s">
        <v>477</v>
      </c>
      <c r="D20451" t="s">
        <v>184</v>
      </c>
      <c r="E20451" t="s">
        <v>101</v>
      </c>
    </row>
    <row r="20452" spans="1:7" x14ac:dyDescent="0.35">
      <c r="A20452">
        <v>6012025</v>
      </c>
      <c r="B20452" t="s">
        <v>455</v>
      </c>
      <c r="C20452" t="s">
        <v>187</v>
      </c>
      <c r="D20452" t="s">
        <v>101</v>
      </c>
    </row>
    <row r="20453" spans="1:7" x14ac:dyDescent="0.35">
      <c r="A20453">
        <v>6012025</v>
      </c>
      <c r="B20453" t="s">
        <v>664</v>
      </c>
      <c r="C20453" t="s">
        <v>150</v>
      </c>
      <c r="D20453" t="s">
        <v>190</v>
      </c>
      <c r="E20453" t="s">
        <v>191</v>
      </c>
      <c r="F20453" t="s">
        <v>101</v>
      </c>
    </row>
    <row r="20454" spans="1:7" x14ac:dyDescent="0.35">
      <c r="A20454">
        <v>6012025</v>
      </c>
      <c r="B20454" t="s">
        <v>464</v>
      </c>
      <c r="C20454" t="s">
        <v>190</v>
      </c>
      <c r="D20454" t="s">
        <v>194</v>
      </c>
      <c r="E20454" t="s">
        <v>101</v>
      </c>
    </row>
    <row r="20455" spans="1:7" x14ac:dyDescent="0.35">
      <c r="A20455">
        <v>6012025</v>
      </c>
      <c r="B20455" t="s">
        <v>721</v>
      </c>
      <c r="C20455" t="s">
        <v>137</v>
      </c>
      <c r="D20455" t="s">
        <v>190</v>
      </c>
      <c r="E20455" t="s">
        <v>196</v>
      </c>
      <c r="F20455" t="s">
        <v>101</v>
      </c>
    </row>
    <row r="20456" spans="1:7" x14ac:dyDescent="0.35">
      <c r="A20456">
        <v>6012025</v>
      </c>
      <c r="B20456" t="s">
        <v>602</v>
      </c>
      <c r="C20456" t="s">
        <v>198</v>
      </c>
      <c r="D20456" t="s">
        <v>140</v>
      </c>
      <c r="E20456" t="s">
        <v>199</v>
      </c>
      <c r="F20456" t="s">
        <v>200</v>
      </c>
      <c r="G20456" t="s">
        <v>101</v>
      </c>
    </row>
    <row r="20457" spans="1:7" x14ac:dyDescent="0.35">
      <c r="A20457">
        <v>6012025</v>
      </c>
      <c r="B20457" t="s">
        <v>723</v>
      </c>
      <c r="C20457" t="s">
        <v>145</v>
      </c>
      <c r="D20457" t="s">
        <v>61</v>
      </c>
      <c r="E20457" t="s">
        <v>101</v>
      </c>
    </row>
    <row r="20458" spans="1:7" x14ac:dyDescent="0.35">
      <c r="A20458">
        <v>6012025</v>
      </c>
      <c r="B20458" t="s">
        <v>723</v>
      </c>
      <c r="C20458" t="s">
        <v>326</v>
      </c>
      <c r="D20458" t="s">
        <v>205</v>
      </c>
      <c r="E20458" t="s">
        <v>101</v>
      </c>
    </row>
    <row r="20459" spans="1:7" x14ac:dyDescent="0.35">
      <c r="A20459">
        <v>6012025</v>
      </c>
      <c r="B20459" t="s">
        <v>880</v>
      </c>
      <c r="C20459" t="s">
        <v>511</v>
      </c>
      <c r="D20459" t="s">
        <v>208</v>
      </c>
      <c r="E20459" t="s">
        <v>101</v>
      </c>
    </row>
    <row r="20460" spans="1:7" x14ac:dyDescent="0.35">
      <c r="A20460">
        <v>6012025</v>
      </c>
      <c r="B20460" t="s">
        <v>783</v>
      </c>
      <c r="C20460" t="s">
        <v>218</v>
      </c>
      <c r="D20460" t="s">
        <v>210</v>
      </c>
      <c r="E20460" t="s">
        <v>211</v>
      </c>
      <c r="F20460" t="s">
        <v>101</v>
      </c>
    </row>
    <row r="20461" spans="1:7" x14ac:dyDescent="0.35">
      <c r="A20461">
        <v>6012025</v>
      </c>
      <c r="B20461" t="s">
        <v>557</v>
      </c>
      <c r="C20461" t="s">
        <v>224</v>
      </c>
      <c r="D20461" t="s">
        <v>214</v>
      </c>
      <c r="E20461" t="s">
        <v>215</v>
      </c>
      <c r="F20461" t="s">
        <v>101</v>
      </c>
    </row>
    <row r="20462" spans="1:7" x14ac:dyDescent="0.35">
      <c r="A20462">
        <v>6012025</v>
      </c>
      <c r="B20462" t="s">
        <v>763</v>
      </c>
      <c r="C20462" t="s">
        <v>456</v>
      </c>
      <c r="D20462" t="s">
        <v>217</v>
      </c>
      <c r="E20462" t="s">
        <v>101</v>
      </c>
    </row>
    <row r="20463" spans="1:7" x14ac:dyDescent="0.35">
      <c r="A20463">
        <v>6012025</v>
      </c>
      <c r="B20463" t="s">
        <v>796</v>
      </c>
      <c r="C20463" t="s">
        <v>339</v>
      </c>
      <c r="D20463" t="s">
        <v>220</v>
      </c>
      <c r="E20463" t="s">
        <v>101</v>
      </c>
    </row>
    <row r="20464" spans="1:7" x14ac:dyDescent="0.35">
      <c r="A20464">
        <v>6012025</v>
      </c>
      <c r="B20464" t="s">
        <v>822</v>
      </c>
      <c r="C20464" t="s">
        <v>418</v>
      </c>
      <c r="D20464" t="s">
        <v>222</v>
      </c>
    </row>
    <row r="20465" spans="1:7" x14ac:dyDescent="0.35">
      <c r="A20465">
        <v>6012025</v>
      </c>
      <c r="B20465" t="s">
        <v>843</v>
      </c>
      <c r="C20465" t="s">
        <v>473</v>
      </c>
      <c r="D20465" t="s">
        <v>223</v>
      </c>
    </row>
    <row r="20466" spans="1:7" x14ac:dyDescent="0.35">
      <c r="A20466">
        <v>6012025</v>
      </c>
      <c r="B20466" t="s">
        <v>778</v>
      </c>
      <c r="C20466" t="s">
        <v>507</v>
      </c>
      <c r="D20466" t="s">
        <v>225</v>
      </c>
      <c r="E20466" t="s">
        <v>101</v>
      </c>
    </row>
    <row r="20467" spans="1:7" x14ac:dyDescent="0.35">
      <c r="A20467">
        <v>6012025</v>
      </c>
      <c r="B20467" t="s">
        <v>628</v>
      </c>
      <c r="C20467" t="s">
        <v>501</v>
      </c>
      <c r="D20467" t="s">
        <v>225</v>
      </c>
      <c r="E20467" t="s">
        <v>228</v>
      </c>
      <c r="F20467" t="s">
        <v>229</v>
      </c>
    </row>
    <row r="20468" spans="1:7" x14ac:dyDescent="0.35">
      <c r="A20468">
        <v>6012025</v>
      </c>
      <c r="B20468" t="s">
        <v>716</v>
      </c>
      <c r="C20468" t="s">
        <v>237</v>
      </c>
      <c r="D20468" t="s">
        <v>232</v>
      </c>
      <c r="E20468" t="s">
        <v>101</v>
      </c>
    </row>
    <row r="20469" spans="1:7" x14ac:dyDescent="0.35">
      <c r="A20469">
        <v>6012025</v>
      </c>
      <c r="B20469" t="s">
        <v>630</v>
      </c>
      <c r="C20469" t="s">
        <v>600</v>
      </c>
      <c r="D20469" t="s">
        <v>235</v>
      </c>
      <c r="E20469" t="s">
        <v>236</v>
      </c>
      <c r="F20469" t="s">
        <v>101</v>
      </c>
    </row>
    <row r="20470" spans="1:7" x14ac:dyDescent="0.35">
      <c r="A20470">
        <v>6012025</v>
      </c>
      <c r="B20470" t="s">
        <v>578</v>
      </c>
      <c r="C20470" t="s">
        <v>346</v>
      </c>
      <c r="D20470" t="s">
        <v>235</v>
      </c>
      <c r="E20470" t="s">
        <v>239</v>
      </c>
      <c r="F20470" t="s">
        <v>149</v>
      </c>
    </row>
    <row r="20471" spans="1:7" x14ac:dyDescent="0.35">
      <c r="A20471">
        <v>6012025</v>
      </c>
      <c r="B20471" t="s">
        <v>874</v>
      </c>
      <c r="C20471" t="s">
        <v>514</v>
      </c>
      <c r="D20471" t="s">
        <v>235</v>
      </c>
      <c r="E20471" t="s">
        <v>241</v>
      </c>
      <c r="F20471" t="s">
        <v>101</v>
      </c>
    </row>
    <row r="20472" spans="1:7" x14ac:dyDescent="0.35">
      <c r="A20472">
        <v>6012025</v>
      </c>
      <c r="B20472" t="s">
        <v>723</v>
      </c>
      <c r="C20472" t="s">
        <v>444</v>
      </c>
      <c r="D20472" t="s">
        <v>243</v>
      </c>
      <c r="E20472" t="s">
        <v>101</v>
      </c>
    </row>
    <row r="20473" spans="1:7" x14ac:dyDescent="0.35">
      <c r="A20473">
        <v>6012025</v>
      </c>
      <c r="B20473" t="s">
        <v>723</v>
      </c>
      <c r="C20473" t="s">
        <v>543</v>
      </c>
      <c r="D20473" t="s">
        <v>245</v>
      </c>
      <c r="E20473" t="s">
        <v>246</v>
      </c>
    </row>
    <row r="20474" spans="1:7" x14ac:dyDescent="0.35">
      <c r="A20474">
        <v>6012025</v>
      </c>
      <c r="B20474" t="s">
        <v>872</v>
      </c>
      <c r="C20474" t="s">
        <v>589</v>
      </c>
      <c r="D20474" t="s">
        <v>245</v>
      </c>
      <c r="E20474" t="s">
        <v>249</v>
      </c>
    </row>
    <row r="20475" spans="1:7" x14ac:dyDescent="0.35">
      <c r="A20475">
        <v>6012025</v>
      </c>
      <c r="B20475" t="s">
        <v>812</v>
      </c>
      <c r="C20475" t="s">
        <v>224</v>
      </c>
      <c r="D20475" t="s">
        <v>252</v>
      </c>
      <c r="E20475" t="s">
        <v>101</v>
      </c>
    </row>
    <row r="20476" spans="1:7" x14ac:dyDescent="0.35">
      <c r="A20476">
        <v>6012025</v>
      </c>
      <c r="B20476" t="s">
        <v>846</v>
      </c>
      <c r="C20476" t="s">
        <v>368</v>
      </c>
      <c r="D20476" t="s">
        <v>254</v>
      </c>
    </row>
    <row r="20477" spans="1:7" x14ac:dyDescent="0.35">
      <c r="A20477">
        <v>6012025</v>
      </c>
      <c r="B20477" t="s">
        <v>593</v>
      </c>
      <c r="C20477" t="s">
        <v>446</v>
      </c>
      <c r="D20477" t="s">
        <v>256</v>
      </c>
      <c r="E20477" t="s">
        <v>257</v>
      </c>
      <c r="F20477" t="s">
        <v>236</v>
      </c>
      <c r="G20477" t="s">
        <v>101</v>
      </c>
    </row>
    <row r="20478" spans="1:7" x14ac:dyDescent="0.35">
      <c r="A20478">
        <v>6012025</v>
      </c>
      <c r="B20478" t="s">
        <v>733</v>
      </c>
      <c r="C20478" t="s">
        <v>536</v>
      </c>
      <c r="D20478" t="s">
        <v>260</v>
      </c>
      <c r="E20478" t="s">
        <v>136</v>
      </c>
      <c r="F20478" t="s">
        <v>101</v>
      </c>
    </row>
    <row r="20479" spans="1:7" x14ac:dyDescent="0.35">
      <c r="A20479">
        <v>6012025</v>
      </c>
      <c r="B20479" t="s">
        <v>454</v>
      </c>
      <c r="C20479" t="s">
        <v>261</v>
      </c>
      <c r="D20479" t="s">
        <v>262</v>
      </c>
      <c r="E20479" t="s">
        <v>101</v>
      </c>
    </row>
    <row r="20480" spans="1:7" x14ac:dyDescent="0.35">
      <c r="A20480">
        <v>6012025</v>
      </c>
      <c r="B20480" t="s">
        <v>662</v>
      </c>
      <c r="C20480" t="s">
        <v>264</v>
      </c>
      <c r="D20480" t="s">
        <v>101</v>
      </c>
    </row>
    <row r="20481" spans="1:8" x14ac:dyDescent="0.35">
      <c r="A20481">
        <v>6012025</v>
      </c>
      <c r="B20481" t="s">
        <v>514</v>
      </c>
      <c r="C20481" t="s">
        <v>264</v>
      </c>
      <c r="D20481" t="s">
        <v>149</v>
      </c>
    </row>
    <row r="20482" spans="1:8" x14ac:dyDescent="0.35">
      <c r="A20482">
        <v>6012025</v>
      </c>
      <c r="B20482" t="s">
        <v>765</v>
      </c>
      <c r="C20482" t="s">
        <v>438</v>
      </c>
      <c r="D20482" t="s">
        <v>265</v>
      </c>
      <c r="E20482" t="s">
        <v>101</v>
      </c>
      <c r="F20482" t="s">
        <v>266</v>
      </c>
    </row>
    <row r="20483" spans="1:8" x14ac:dyDescent="0.35">
      <c r="A20483">
        <v>6012025</v>
      </c>
      <c r="B20483" t="s">
        <v>454</v>
      </c>
      <c r="C20483" t="s">
        <v>267</v>
      </c>
      <c r="D20483" t="s">
        <v>101</v>
      </c>
    </row>
    <row r="20484" spans="1:8" x14ac:dyDescent="0.35">
      <c r="A20484">
        <v>6012025</v>
      </c>
      <c r="B20484" t="s">
        <v>762</v>
      </c>
      <c r="C20484" t="s">
        <v>440</v>
      </c>
      <c r="D20484" t="s">
        <v>268</v>
      </c>
    </row>
    <row r="20485" spans="1:8" x14ac:dyDescent="0.35">
      <c r="A20485">
        <v>6012025</v>
      </c>
      <c r="B20485" t="s">
        <v>534</v>
      </c>
      <c r="C20485" t="s">
        <v>270</v>
      </c>
      <c r="D20485" t="s">
        <v>271</v>
      </c>
      <c r="E20485" t="s">
        <v>101</v>
      </c>
    </row>
    <row r="20486" spans="1:8" x14ac:dyDescent="0.35">
      <c r="A20486">
        <v>6012025</v>
      </c>
      <c r="B20486" t="s">
        <v>723</v>
      </c>
      <c r="C20486" t="s">
        <v>504</v>
      </c>
      <c r="D20486" t="s">
        <v>274</v>
      </c>
      <c r="E20486" t="s">
        <v>101</v>
      </c>
    </row>
    <row r="20487" spans="1:8" x14ac:dyDescent="0.35">
      <c r="A20487">
        <v>6012025</v>
      </c>
      <c r="B20487" t="s">
        <v>916</v>
      </c>
      <c r="C20487" t="s">
        <v>515</v>
      </c>
      <c r="D20487" t="s">
        <v>277</v>
      </c>
      <c r="E20487" t="s">
        <v>101</v>
      </c>
    </row>
    <row r="20488" spans="1:8" x14ac:dyDescent="0.35">
      <c r="A20488">
        <v>6012025</v>
      </c>
      <c r="B20488" t="s">
        <v>755</v>
      </c>
      <c r="C20488" t="s">
        <v>183</v>
      </c>
      <c r="D20488" t="s">
        <v>279</v>
      </c>
      <c r="E20488" t="s">
        <v>140</v>
      </c>
      <c r="F20488" t="s">
        <v>280</v>
      </c>
    </row>
    <row r="20489" spans="1:8" x14ac:dyDescent="0.35">
      <c r="A20489">
        <v>6012025</v>
      </c>
      <c r="B20489" t="s">
        <v>765</v>
      </c>
      <c r="C20489" t="s">
        <v>413</v>
      </c>
      <c r="D20489" t="s">
        <v>281</v>
      </c>
    </row>
    <row r="20490" spans="1:8" x14ac:dyDescent="0.35">
      <c r="A20490">
        <v>6012025</v>
      </c>
      <c r="B20490" t="s">
        <v>761</v>
      </c>
      <c r="C20490" t="s">
        <v>368</v>
      </c>
      <c r="D20490" t="s">
        <v>284</v>
      </c>
      <c r="E20490" t="s">
        <v>101</v>
      </c>
    </row>
    <row r="20491" spans="1:8" x14ac:dyDescent="0.35">
      <c r="A20491">
        <v>6012025</v>
      </c>
      <c r="B20491" t="s">
        <v>838</v>
      </c>
      <c r="C20491" t="s">
        <v>758</v>
      </c>
      <c r="D20491" t="s">
        <v>287</v>
      </c>
      <c r="E20491" t="s">
        <v>101</v>
      </c>
    </row>
    <row r="20492" spans="1:8" x14ac:dyDescent="0.35">
      <c r="A20492">
        <v>6012025</v>
      </c>
      <c r="B20492" t="s">
        <v>599</v>
      </c>
      <c r="C20492" t="s">
        <v>288</v>
      </c>
      <c r="D20492" t="s">
        <v>101</v>
      </c>
    </row>
    <row r="20493" spans="1:8" x14ac:dyDescent="0.35">
      <c r="A20493">
        <v>6012025</v>
      </c>
      <c r="B20493" t="s">
        <v>908</v>
      </c>
      <c r="C20493" t="s">
        <v>290</v>
      </c>
      <c r="D20493" t="s">
        <v>140</v>
      </c>
      <c r="E20493" t="s">
        <v>291</v>
      </c>
    </row>
    <row r="20494" spans="1:8" x14ac:dyDescent="0.35">
      <c r="A20494">
        <v>6012025</v>
      </c>
      <c r="B20494" t="s">
        <v>831</v>
      </c>
      <c r="C20494" t="s">
        <v>473</v>
      </c>
      <c r="D20494" t="s">
        <v>290</v>
      </c>
      <c r="E20494" t="s">
        <v>140</v>
      </c>
      <c r="F20494" t="s">
        <v>294</v>
      </c>
      <c r="G20494" t="s">
        <v>295</v>
      </c>
      <c r="H20494" t="s">
        <v>101</v>
      </c>
    </row>
    <row r="20495" spans="1:8" x14ac:dyDescent="0.35">
      <c r="A20495">
        <v>6012025</v>
      </c>
      <c r="B20495" t="s">
        <v>778</v>
      </c>
      <c r="C20495" t="s">
        <v>498</v>
      </c>
      <c r="D20495" t="s">
        <v>298</v>
      </c>
      <c r="E20495" t="s">
        <v>101</v>
      </c>
    </row>
    <row r="20496" spans="1:8" x14ac:dyDescent="0.35">
      <c r="A20496">
        <v>6012025</v>
      </c>
      <c r="B20496" t="s">
        <v>752</v>
      </c>
      <c r="C20496" t="s">
        <v>300</v>
      </c>
      <c r="D20496" t="s">
        <v>262</v>
      </c>
      <c r="E20496" t="s">
        <v>101</v>
      </c>
    </row>
    <row r="20497" spans="1:9" x14ac:dyDescent="0.35">
      <c r="A20497">
        <v>6012025</v>
      </c>
      <c r="B20497" t="s">
        <v>729</v>
      </c>
      <c r="C20497" t="s">
        <v>339</v>
      </c>
      <c r="D20497" t="s">
        <v>301</v>
      </c>
      <c r="E20497" t="s">
        <v>101</v>
      </c>
    </row>
    <row r="20498" spans="1:9" x14ac:dyDescent="0.35">
      <c r="A20498">
        <v>6012025</v>
      </c>
      <c r="B20498" t="s">
        <v>841</v>
      </c>
      <c r="C20498" t="s">
        <v>566</v>
      </c>
      <c r="D20498" t="s">
        <v>303</v>
      </c>
      <c r="E20498" t="s">
        <v>149</v>
      </c>
    </row>
    <row r="20499" spans="1:9" x14ac:dyDescent="0.35">
      <c r="A20499">
        <v>6012025</v>
      </c>
      <c r="B20499" t="s">
        <v>826</v>
      </c>
      <c r="C20499" t="s">
        <v>578</v>
      </c>
      <c r="D20499" t="s">
        <v>306</v>
      </c>
      <c r="E20499" t="s">
        <v>101</v>
      </c>
    </row>
    <row r="20500" spans="1:9" x14ac:dyDescent="0.35">
      <c r="A20500">
        <v>6012025</v>
      </c>
      <c r="B20500" t="s">
        <v>860</v>
      </c>
      <c r="C20500" t="s">
        <v>418</v>
      </c>
      <c r="D20500" t="s">
        <v>308</v>
      </c>
      <c r="E20500" t="s">
        <v>309</v>
      </c>
      <c r="F20500" t="s">
        <v>310</v>
      </c>
      <c r="G20500" t="s">
        <v>311</v>
      </c>
      <c r="H20500" t="s">
        <v>312</v>
      </c>
      <c r="I20500" t="s">
        <v>101</v>
      </c>
    </row>
    <row r="20501" spans="1:9" x14ac:dyDescent="0.35">
      <c r="A20501">
        <v>6012025</v>
      </c>
      <c r="B20501" t="s">
        <v>694</v>
      </c>
      <c r="C20501" t="s">
        <v>171</v>
      </c>
      <c r="D20501" t="s">
        <v>314</v>
      </c>
      <c r="E20501" t="s">
        <v>315</v>
      </c>
      <c r="F20501" t="s">
        <v>101</v>
      </c>
    </row>
    <row r="20502" spans="1:9" x14ac:dyDescent="0.35">
      <c r="A20502">
        <v>6012025</v>
      </c>
      <c r="B20502" t="s">
        <v>778</v>
      </c>
      <c r="C20502" t="s">
        <v>575</v>
      </c>
      <c r="D20502" t="s">
        <v>314</v>
      </c>
      <c r="E20502" t="s">
        <v>317</v>
      </c>
      <c r="F20502" t="s">
        <v>101</v>
      </c>
    </row>
    <row r="20503" spans="1:9" x14ac:dyDescent="0.35">
      <c r="A20503">
        <v>6012025</v>
      </c>
      <c r="B20503" t="s">
        <v>558</v>
      </c>
      <c r="C20503" t="s">
        <v>450</v>
      </c>
      <c r="D20503" t="s">
        <v>319</v>
      </c>
      <c r="E20503" t="s">
        <v>320</v>
      </c>
      <c r="F20503" t="s">
        <v>321</v>
      </c>
    </row>
    <row r="20504" spans="1:9" x14ac:dyDescent="0.35">
      <c r="A20504">
        <v>6012025</v>
      </c>
      <c r="B20504" t="s">
        <v>770</v>
      </c>
      <c r="C20504" t="s">
        <v>339</v>
      </c>
      <c r="D20504" t="s">
        <v>322</v>
      </c>
      <c r="E20504" t="s">
        <v>101</v>
      </c>
    </row>
    <row r="20505" spans="1:9" x14ac:dyDescent="0.35">
      <c r="A20505">
        <v>6012025</v>
      </c>
      <c r="B20505" t="s">
        <v>837</v>
      </c>
      <c r="C20505" t="s">
        <v>590</v>
      </c>
      <c r="D20505" t="s">
        <v>325</v>
      </c>
      <c r="E20505" t="s">
        <v>101</v>
      </c>
    </row>
    <row r="20506" spans="1:9" x14ac:dyDescent="0.35">
      <c r="A20506">
        <v>6012025</v>
      </c>
      <c r="B20506" t="s">
        <v>905</v>
      </c>
      <c r="C20506" t="s">
        <v>473</v>
      </c>
      <c r="D20506" t="s">
        <v>328</v>
      </c>
      <c r="E20506" t="s">
        <v>101</v>
      </c>
    </row>
    <row r="20507" spans="1:9" x14ac:dyDescent="0.35">
      <c r="A20507">
        <v>6012025</v>
      </c>
      <c r="B20507" t="s">
        <v>515</v>
      </c>
      <c r="C20507" t="s">
        <v>331</v>
      </c>
      <c r="D20507" t="s">
        <v>332</v>
      </c>
      <c r="E20507" t="s">
        <v>101</v>
      </c>
    </row>
    <row r="20508" spans="1:9" x14ac:dyDescent="0.35">
      <c r="A20508">
        <v>6012025</v>
      </c>
      <c r="B20508" t="s">
        <v>440</v>
      </c>
      <c r="C20508" t="s">
        <v>226</v>
      </c>
      <c r="D20508" t="s">
        <v>331</v>
      </c>
      <c r="E20508" t="s">
        <v>335</v>
      </c>
      <c r="F20508" t="s">
        <v>101</v>
      </c>
    </row>
    <row r="20509" spans="1:9" x14ac:dyDescent="0.35">
      <c r="A20509">
        <v>6012025</v>
      </c>
      <c r="B20509" t="s">
        <v>515</v>
      </c>
      <c r="C20509" t="s">
        <v>165</v>
      </c>
      <c r="D20509" t="s">
        <v>331</v>
      </c>
      <c r="E20509" t="s">
        <v>338</v>
      </c>
      <c r="F20509" t="s">
        <v>321</v>
      </c>
    </row>
    <row r="20510" spans="1:9" x14ac:dyDescent="0.35">
      <c r="A20510">
        <v>6012025</v>
      </c>
      <c r="B20510" t="s">
        <v>891</v>
      </c>
      <c r="C20510" t="s">
        <v>635</v>
      </c>
      <c r="D20510" t="s">
        <v>170</v>
      </c>
    </row>
    <row r="20511" spans="1:9" x14ac:dyDescent="0.35">
      <c r="A20511">
        <v>6012025</v>
      </c>
      <c r="B20511" t="s">
        <v>715</v>
      </c>
      <c r="C20511" t="s">
        <v>540</v>
      </c>
      <c r="D20511" t="s">
        <v>341</v>
      </c>
      <c r="E20511" t="s">
        <v>101</v>
      </c>
    </row>
    <row r="20512" spans="1:9" x14ac:dyDescent="0.35">
      <c r="A20512">
        <v>6012025</v>
      </c>
      <c r="B20512" t="s">
        <v>661</v>
      </c>
      <c r="C20512" t="s">
        <v>418</v>
      </c>
      <c r="D20512" t="s">
        <v>343</v>
      </c>
      <c r="E20512" t="s">
        <v>101</v>
      </c>
    </row>
    <row r="20513" spans="1:8" x14ac:dyDescent="0.35">
      <c r="A20513">
        <v>6012025</v>
      </c>
      <c r="B20513" t="s">
        <v>536</v>
      </c>
      <c r="C20513" t="s">
        <v>132</v>
      </c>
      <c r="D20513" t="s">
        <v>344</v>
      </c>
      <c r="E20513" t="s">
        <v>345</v>
      </c>
      <c r="F20513" t="s">
        <v>101</v>
      </c>
    </row>
    <row r="20514" spans="1:8" x14ac:dyDescent="0.35">
      <c r="A20514">
        <v>6012025</v>
      </c>
      <c r="B20514" t="s">
        <v>752</v>
      </c>
      <c r="C20514" t="s">
        <v>441</v>
      </c>
      <c r="D20514" t="s">
        <v>132</v>
      </c>
      <c r="E20514" t="s">
        <v>347</v>
      </c>
      <c r="F20514" t="s">
        <v>101</v>
      </c>
    </row>
    <row r="20515" spans="1:8" x14ac:dyDescent="0.35">
      <c r="A20515">
        <v>6012025</v>
      </c>
      <c r="B20515" t="s">
        <v>864</v>
      </c>
      <c r="C20515" t="s">
        <v>623</v>
      </c>
      <c r="D20515" t="s">
        <v>132</v>
      </c>
      <c r="E20515" t="s">
        <v>348</v>
      </c>
      <c r="F20515" t="s">
        <v>101</v>
      </c>
    </row>
    <row r="20516" spans="1:8" x14ac:dyDescent="0.35">
      <c r="A20516">
        <v>6012025</v>
      </c>
      <c r="B20516" t="s">
        <v>693</v>
      </c>
      <c r="C20516" t="s">
        <v>240</v>
      </c>
      <c r="D20516" t="s">
        <v>132</v>
      </c>
      <c r="E20516" t="s">
        <v>350</v>
      </c>
      <c r="F20516" t="s">
        <v>101</v>
      </c>
    </row>
    <row r="20517" spans="1:8" x14ac:dyDescent="0.35">
      <c r="A20517">
        <v>6012025</v>
      </c>
      <c r="B20517" t="s">
        <v>884</v>
      </c>
      <c r="C20517" t="s">
        <v>510</v>
      </c>
      <c r="D20517" t="s">
        <v>132</v>
      </c>
      <c r="E20517" t="s">
        <v>352</v>
      </c>
      <c r="F20517" t="s">
        <v>101</v>
      </c>
    </row>
    <row r="20518" spans="1:8" x14ac:dyDescent="0.35">
      <c r="A20518">
        <v>6012025</v>
      </c>
      <c r="B20518" t="s">
        <v>851</v>
      </c>
      <c r="C20518" t="s">
        <v>594</v>
      </c>
      <c r="D20518" t="s">
        <v>132</v>
      </c>
      <c r="E20518" t="s">
        <v>133</v>
      </c>
      <c r="F20518" t="s">
        <v>355</v>
      </c>
    </row>
    <row r="20519" spans="1:8" x14ac:dyDescent="0.35">
      <c r="A20519">
        <v>6012025</v>
      </c>
      <c r="B20519" t="s">
        <v>822</v>
      </c>
      <c r="C20519" t="s">
        <v>493</v>
      </c>
      <c r="D20519" t="s">
        <v>132</v>
      </c>
      <c r="E20519" t="s">
        <v>356</v>
      </c>
      <c r="F20519" t="s">
        <v>101</v>
      </c>
    </row>
    <row r="20520" spans="1:8" x14ac:dyDescent="0.35">
      <c r="A20520">
        <v>6012025</v>
      </c>
      <c r="B20520" t="s">
        <v>693</v>
      </c>
      <c r="C20520" t="s">
        <v>526</v>
      </c>
      <c r="D20520" t="s">
        <v>359</v>
      </c>
      <c r="E20520" t="s">
        <v>360</v>
      </c>
      <c r="F20520" t="s">
        <v>101</v>
      </c>
    </row>
    <row r="20521" spans="1:8" x14ac:dyDescent="0.35">
      <c r="A20521">
        <v>6012025</v>
      </c>
      <c r="B20521" t="s">
        <v>810</v>
      </c>
      <c r="C20521" t="s">
        <v>493</v>
      </c>
      <c r="D20521" t="s">
        <v>359</v>
      </c>
      <c r="E20521" t="s">
        <v>362</v>
      </c>
      <c r="F20521" t="s">
        <v>101</v>
      </c>
    </row>
    <row r="20522" spans="1:8" x14ac:dyDescent="0.35">
      <c r="A20522">
        <v>6012025</v>
      </c>
      <c r="B20522" t="s">
        <v>218</v>
      </c>
      <c r="C20522" t="s">
        <v>359</v>
      </c>
      <c r="D20522" t="s">
        <v>362</v>
      </c>
      <c r="E20522" t="s">
        <v>140</v>
      </c>
      <c r="F20522" t="s">
        <v>364</v>
      </c>
      <c r="G20522" t="s">
        <v>101</v>
      </c>
    </row>
    <row r="20523" spans="1:8" x14ac:dyDescent="0.35">
      <c r="A20523">
        <v>6012025</v>
      </c>
      <c r="B20523" t="s">
        <v>920</v>
      </c>
      <c r="C20523" t="s">
        <v>630</v>
      </c>
      <c r="D20523" t="s">
        <v>366</v>
      </c>
      <c r="E20523" t="s">
        <v>257</v>
      </c>
      <c r="F20523" t="s">
        <v>367</v>
      </c>
      <c r="G20523" t="s">
        <v>101</v>
      </c>
    </row>
    <row r="20524" spans="1:8" x14ac:dyDescent="0.35">
      <c r="A20524">
        <v>6012025</v>
      </c>
      <c r="B20524" t="s">
        <v>783</v>
      </c>
      <c r="C20524" t="s">
        <v>440</v>
      </c>
      <c r="D20524" t="s">
        <v>369</v>
      </c>
      <c r="E20524" t="s">
        <v>370</v>
      </c>
      <c r="F20524" t="s">
        <v>101</v>
      </c>
    </row>
    <row r="20525" spans="1:8" x14ac:dyDescent="0.35">
      <c r="A20525">
        <v>6012025</v>
      </c>
      <c r="B20525" t="s">
        <v>796</v>
      </c>
      <c r="C20525" t="s">
        <v>498</v>
      </c>
      <c r="D20525" t="s">
        <v>371</v>
      </c>
      <c r="E20525" t="s">
        <v>101</v>
      </c>
    </row>
    <row r="20526" spans="1:8" x14ac:dyDescent="0.35">
      <c r="A20526">
        <v>6012025</v>
      </c>
      <c r="B20526" t="s">
        <v>776</v>
      </c>
      <c r="C20526" t="s">
        <v>305</v>
      </c>
      <c r="D20526" t="s">
        <v>372</v>
      </c>
      <c r="E20526" t="s">
        <v>101</v>
      </c>
    </row>
    <row r="20527" spans="1:8" x14ac:dyDescent="0.35">
      <c r="A20527">
        <v>6012025</v>
      </c>
      <c r="B20527" t="s">
        <v>557</v>
      </c>
      <c r="C20527" t="s">
        <v>373</v>
      </c>
      <c r="D20527" t="s">
        <v>101</v>
      </c>
    </row>
    <row r="20528" spans="1:8" x14ac:dyDescent="0.35">
      <c r="A20528">
        <v>6012025</v>
      </c>
      <c r="B20528" t="s">
        <v>886</v>
      </c>
      <c r="C20528" t="s">
        <v>551</v>
      </c>
      <c r="D20528" t="s">
        <v>376</v>
      </c>
      <c r="E20528" t="s">
        <v>140</v>
      </c>
      <c r="F20528" t="s">
        <v>331</v>
      </c>
      <c r="G20528" t="s">
        <v>377</v>
      </c>
      <c r="H20528" t="s">
        <v>101</v>
      </c>
    </row>
    <row r="20529" spans="1:9" x14ac:dyDescent="0.35">
      <c r="A20529">
        <v>6012025</v>
      </c>
      <c r="B20529" t="s">
        <v>836</v>
      </c>
      <c r="C20529" t="s">
        <v>514</v>
      </c>
      <c r="D20529" t="s">
        <v>378</v>
      </c>
    </row>
    <row r="20530" spans="1:9" x14ac:dyDescent="0.35">
      <c r="A20530">
        <v>6012025</v>
      </c>
      <c r="B20530" t="s">
        <v>844</v>
      </c>
      <c r="C20530" t="s">
        <v>495</v>
      </c>
      <c r="D20530" t="s">
        <v>380</v>
      </c>
      <c r="E20530" t="s">
        <v>101</v>
      </c>
    </row>
    <row r="20531" spans="1:9" x14ac:dyDescent="0.35">
      <c r="A20531">
        <v>6012025</v>
      </c>
      <c r="B20531" t="s">
        <v>804</v>
      </c>
      <c r="C20531" t="s">
        <v>508</v>
      </c>
      <c r="D20531" t="s">
        <v>382</v>
      </c>
      <c r="E20531" t="s">
        <v>383</v>
      </c>
    </row>
    <row r="20532" spans="1:9" x14ac:dyDescent="0.35">
      <c r="A20532">
        <v>6012025</v>
      </c>
      <c r="B20532" t="s">
        <v>812</v>
      </c>
      <c r="C20532" t="s">
        <v>415</v>
      </c>
      <c r="D20532" t="s">
        <v>385</v>
      </c>
      <c r="E20532" t="s">
        <v>386</v>
      </c>
    </row>
    <row r="20533" spans="1:9" x14ac:dyDescent="0.35">
      <c r="A20533">
        <v>6012025</v>
      </c>
      <c r="B20533" t="s">
        <v>849</v>
      </c>
      <c r="C20533" t="s">
        <v>557</v>
      </c>
      <c r="D20533" t="s">
        <v>388</v>
      </c>
      <c r="E20533" t="s">
        <v>101</v>
      </c>
    </row>
    <row r="20534" spans="1:9" x14ac:dyDescent="0.35">
      <c r="A20534">
        <v>6012025</v>
      </c>
      <c r="B20534" t="s">
        <v>286</v>
      </c>
      <c r="C20534" t="s">
        <v>391</v>
      </c>
      <c r="D20534" t="s">
        <v>101</v>
      </c>
    </row>
    <row r="20535" spans="1:9" x14ac:dyDescent="0.35">
      <c r="A20535">
        <v>6012025</v>
      </c>
      <c r="B20535" t="s">
        <v>733</v>
      </c>
      <c r="C20535" t="s">
        <v>465</v>
      </c>
      <c r="D20535" t="s">
        <v>393</v>
      </c>
    </row>
    <row r="20536" spans="1:9" x14ac:dyDescent="0.35">
      <c r="A20536">
        <v>6012025</v>
      </c>
      <c r="B20536" t="s">
        <v>733</v>
      </c>
      <c r="C20536" t="s">
        <v>466</v>
      </c>
      <c r="D20536" t="s">
        <v>394</v>
      </c>
      <c r="E20536" t="s">
        <v>395</v>
      </c>
      <c r="F20536" t="s">
        <v>101</v>
      </c>
    </row>
    <row r="20537" spans="1:9" x14ac:dyDescent="0.35">
      <c r="A20537">
        <v>6012025</v>
      </c>
      <c r="B20537" t="s">
        <v>884</v>
      </c>
      <c r="C20537" t="s">
        <v>440</v>
      </c>
      <c r="D20537" t="s">
        <v>396</v>
      </c>
    </row>
    <row r="20538" spans="1:9" x14ac:dyDescent="0.35">
      <c r="A20538">
        <v>6012025</v>
      </c>
      <c r="B20538" t="s">
        <v>474</v>
      </c>
      <c r="C20538" t="s">
        <v>397</v>
      </c>
      <c r="D20538" t="s">
        <v>101</v>
      </c>
    </row>
    <row r="20539" spans="1:9" x14ac:dyDescent="0.35">
      <c r="A20539">
        <v>6012025</v>
      </c>
      <c r="B20539" t="s">
        <v>765</v>
      </c>
      <c r="C20539" t="s">
        <v>218</v>
      </c>
      <c r="D20539" t="s">
        <v>399</v>
      </c>
      <c r="E20539" t="s">
        <v>140</v>
      </c>
      <c r="F20539" t="s">
        <v>400</v>
      </c>
      <c r="G20539" t="s">
        <v>257</v>
      </c>
      <c r="H20539" t="s">
        <v>331</v>
      </c>
      <c r="I20539" t="s">
        <v>401</v>
      </c>
    </row>
    <row r="20540" spans="1:9" x14ac:dyDescent="0.35">
      <c r="A20540">
        <v>6012025</v>
      </c>
      <c r="B20540" t="s">
        <v>847</v>
      </c>
      <c r="C20540" t="s">
        <v>581</v>
      </c>
      <c r="D20540" t="s">
        <v>399</v>
      </c>
      <c r="E20540" t="s">
        <v>187</v>
      </c>
      <c r="F20540" t="s">
        <v>101</v>
      </c>
    </row>
    <row r="20541" spans="1:9" x14ac:dyDescent="0.35">
      <c r="A20541">
        <v>6012025</v>
      </c>
      <c r="B20541" t="s">
        <v>565</v>
      </c>
      <c r="C20541" t="s">
        <v>226</v>
      </c>
      <c r="D20541" t="s">
        <v>399</v>
      </c>
      <c r="E20541" t="s">
        <v>403</v>
      </c>
      <c r="F20541" t="s">
        <v>101</v>
      </c>
    </row>
    <row r="20542" spans="1:9" x14ac:dyDescent="0.35">
      <c r="A20542">
        <v>6012025</v>
      </c>
      <c r="B20542" t="s">
        <v>822</v>
      </c>
      <c r="C20542" t="s">
        <v>536</v>
      </c>
      <c r="D20542" t="s">
        <v>399</v>
      </c>
      <c r="E20542" t="s">
        <v>404</v>
      </c>
      <c r="F20542" t="s">
        <v>101</v>
      </c>
    </row>
    <row r="20543" spans="1:9" x14ac:dyDescent="0.35">
      <c r="A20543">
        <v>5012025</v>
      </c>
      <c r="B20543" t="s">
        <v>758</v>
      </c>
      <c r="C20543" t="s">
        <v>511</v>
      </c>
      <c r="D20543" t="s">
        <v>100</v>
      </c>
      <c r="E20543" t="s">
        <v>101</v>
      </c>
    </row>
    <row r="20544" spans="1:9" x14ac:dyDescent="0.35">
      <c r="A20544">
        <v>5012025</v>
      </c>
      <c r="B20544" t="s">
        <v>558</v>
      </c>
      <c r="C20544" t="s">
        <v>519</v>
      </c>
      <c r="D20544" t="s">
        <v>104</v>
      </c>
      <c r="E20544" t="s">
        <v>101</v>
      </c>
    </row>
    <row r="20545" spans="1:7" x14ac:dyDescent="0.35">
      <c r="A20545">
        <v>5012025</v>
      </c>
      <c r="B20545" t="s">
        <v>829</v>
      </c>
      <c r="C20545" t="s">
        <v>285</v>
      </c>
      <c r="D20545" t="s">
        <v>107</v>
      </c>
      <c r="E20545" t="s">
        <v>108</v>
      </c>
      <c r="F20545" t="s">
        <v>101</v>
      </c>
    </row>
    <row r="20546" spans="1:7" x14ac:dyDescent="0.35">
      <c r="A20546">
        <v>5012025</v>
      </c>
      <c r="B20546" t="s">
        <v>801</v>
      </c>
      <c r="C20546" t="s">
        <v>361</v>
      </c>
      <c r="D20546" t="s">
        <v>111</v>
      </c>
      <c r="E20546" t="s">
        <v>101</v>
      </c>
    </row>
    <row r="20547" spans="1:7" x14ac:dyDescent="0.35">
      <c r="A20547">
        <v>5012025</v>
      </c>
      <c r="B20547" t="s">
        <v>158</v>
      </c>
      <c r="C20547" t="s">
        <v>457</v>
      </c>
      <c r="D20547" t="s">
        <v>114</v>
      </c>
      <c r="E20547" t="s">
        <v>115</v>
      </c>
      <c r="F20547" t="s">
        <v>116</v>
      </c>
    </row>
    <row r="20548" spans="1:7" x14ac:dyDescent="0.35">
      <c r="A20548">
        <v>5012025</v>
      </c>
      <c r="B20548" t="s">
        <v>324</v>
      </c>
      <c r="C20548" t="s">
        <v>402</v>
      </c>
      <c r="D20548" t="s">
        <v>114</v>
      </c>
      <c r="E20548" t="s">
        <v>119</v>
      </c>
      <c r="F20548" t="s">
        <v>120</v>
      </c>
      <c r="G20548" t="s">
        <v>121</v>
      </c>
    </row>
    <row r="20549" spans="1:7" x14ac:dyDescent="0.35">
      <c r="A20549">
        <v>5012025</v>
      </c>
      <c r="B20549" t="s">
        <v>286</v>
      </c>
      <c r="C20549" t="s">
        <v>166</v>
      </c>
      <c r="D20549" t="s">
        <v>114</v>
      </c>
      <c r="E20549" t="s">
        <v>124</v>
      </c>
    </row>
    <row r="20550" spans="1:7" x14ac:dyDescent="0.35">
      <c r="A20550">
        <v>5012025</v>
      </c>
      <c r="B20550" t="s">
        <v>168</v>
      </c>
      <c r="C20550" t="s">
        <v>278</v>
      </c>
      <c r="D20550" t="s">
        <v>114</v>
      </c>
      <c r="E20550" t="s">
        <v>127</v>
      </c>
    </row>
    <row r="20551" spans="1:7" x14ac:dyDescent="0.35">
      <c r="A20551">
        <v>5012025</v>
      </c>
      <c r="B20551" t="s">
        <v>216</v>
      </c>
      <c r="C20551" t="s">
        <v>166</v>
      </c>
      <c r="D20551" t="s">
        <v>114</v>
      </c>
      <c r="E20551" t="s">
        <v>130</v>
      </c>
    </row>
    <row r="20552" spans="1:7" x14ac:dyDescent="0.35">
      <c r="A20552">
        <v>5012025</v>
      </c>
      <c r="B20552" t="s">
        <v>125</v>
      </c>
      <c r="C20552" t="s">
        <v>103</v>
      </c>
      <c r="D20552" t="s">
        <v>114</v>
      </c>
      <c r="E20552" t="s">
        <v>132</v>
      </c>
      <c r="F20552" t="s">
        <v>133</v>
      </c>
    </row>
    <row r="20553" spans="1:7" x14ac:dyDescent="0.35">
      <c r="A20553">
        <v>5012025</v>
      </c>
      <c r="B20553" t="s">
        <v>728</v>
      </c>
      <c r="C20553" t="s">
        <v>293</v>
      </c>
      <c r="D20553" t="s">
        <v>135</v>
      </c>
      <c r="E20553" t="s">
        <v>136</v>
      </c>
    </row>
    <row r="20554" spans="1:7" x14ac:dyDescent="0.35">
      <c r="A20554">
        <v>5012025</v>
      </c>
      <c r="B20554" t="s">
        <v>723</v>
      </c>
      <c r="C20554" t="s">
        <v>436</v>
      </c>
      <c r="D20554" t="s">
        <v>139</v>
      </c>
      <c r="E20554" t="s">
        <v>140</v>
      </c>
      <c r="F20554" t="s">
        <v>141</v>
      </c>
      <c r="G20554" t="s">
        <v>101</v>
      </c>
    </row>
    <row r="20555" spans="1:7" x14ac:dyDescent="0.35">
      <c r="A20555">
        <v>5012025</v>
      </c>
      <c r="B20555" t="s">
        <v>781</v>
      </c>
      <c r="C20555" t="s">
        <v>465</v>
      </c>
      <c r="D20555" t="s">
        <v>144</v>
      </c>
      <c r="E20555" t="s">
        <v>101</v>
      </c>
    </row>
    <row r="20556" spans="1:7" x14ac:dyDescent="0.35">
      <c r="A20556">
        <v>5012025</v>
      </c>
      <c r="B20556" t="s">
        <v>728</v>
      </c>
      <c r="C20556" t="s">
        <v>474</v>
      </c>
      <c r="D20556" t="s">
        <v>147</v>
      </c>
      <c r="E20556" t="s">
        <v>148</v>
      </c>
      <c r="F20556" t="s">
        <v>149</v>
      </c>
    </row>
    <row r="20557" spans="1:7" x14ac:dyDescent="0.35">
      <c r="A20557">
        <v>5012025</v>
      </c>
      <c r="B20557" t="s">
        <v>152</v>
      </c>
      <c r="C20557" t="s">
        <v>140</v>
      </c>
      <c r="D20557" t="s">
        <v>153</v>
      </c>
      <c r="E20557" t="s">
        <v>101</v>
      </c>
    </row>
    <row r="20558" spans="1:7" x14ac:dyDescent="0.35">
      <c r="A20558">
        <v>5012025</v>
      </c>
      <c r="B20558" t="s">
        <v>864</v>
      </c>
      <c r="C20558" t="s">
        <v>691</v>
      </c>
      <c r="D20558" t="s">
        <v>156</v>
      </c>
      <c r="E20558" t="s">
        <v>101</v>
      </c>
    </row>
    <row r="20559" spans="1:7" x14ac:dyDescent="0.35">
      <c r="A20559">
        <v>5012025</v>
      </c>
      <c r="B20559" t="s">
        <v>473</v>
      </c>
      <c r="C20559" t="s">
        <v>159</v>
      </c>
      <c r="D20559" t="s">
        <v>101</v>
      </c>
    </row>
    <row r="20560" spans="1:7" x14ac:dyDescent="0.35">
      <c r="A20560">
        <v>5012025</v>
      </c>
      <c r="B20560" t="s">
        <v>583</v>
      </c>
      <c r="C20560" t="s">
        <v>161</v>
      </c>
      <c r="D20560" t="s">
        <v>101</v>
      </c>
    </row>
    <row r="20561" spans="1:7" x14ac:dyDescent="0.35">
      <c r="A20561">
        <v>5012025</v>
      </c>
      <c r="B20561" t="s">
        <v>806</v>
      </c>
      <c r="C20561" t="s">
        <v>446</v>
      </c>
      <c r="D20561" t="s">
        <v>164</v>
      </c>
      <c r="E20561" t="s">
        <v>101</v>
      </c>
    </row>
    <row r="20562" spans="1:7" x14ac:dyDescent="0.35">
      <c r="A20562">
        <v>5012025</v>
      </c>
      <c r="B20562" t="s">
        <v>864</v>
      </c>
      <c r="C20562" t="s">
        <v>558</v>
      </c>
      <c r="D20562" t="s">
        <v>167</v>
      </c>
    </row>
    <row r="20563" spans="1:7" x14ac:dyDescent="0.35">
      <c r="A20563">
        <v>5012025</v>
      </c>
      <c r="B20563" t="s">
        <v>750</v>
      </c>
      <c r="C20563" t="s">
        <v>237</v>
      </c>
      <c r="D20563" t="s">
        <v>169</v>
      </c>
      <c r="E20563" t="s">
        <v>170</v>
      </c>
      <c r="F20563" t="s">
        <v>101</v>
      </c>
    </row>
    <row r="20564" spans="1:7" x14ac:dyDescent="0.35">
      <c r="A20564">
        <v>5012025</v>
      </c>
      <c r="B20564" t="s">
        <v>778</v>
      </c>
      <c r="C20564" t="s">
        <v>454</v>
      </c>
      <c r="D20564" t="s">
        <v>173</v>
      </c>
      <c r="E20564" t="s">
        <v>101</v>
      </c>
    </row>
    <row r="20565" spans="1:7" x14ac:dyDescent="0.35">
      <c r="A20565">
        <v>5012025</v>
      </c>
      <c r="B20565" t="s">
        <v>825</v>
      </c>
      <c r="C20565" t="s">
        <v>430</v>
      </c>
      <c r="D20565" t="s">
        <v>176</v>
      </c>
      <c r="E20565" t="s">
        <v>101</v>
      </c>
    </row>
    <row r="20566" spans="1:7" x14ac:dyDescent="0.35">
      <c r="A20566">
        <v>5012025</v>
      </c>
      <c r="B20566" t="s">
        <v>840</v>
      </c>
      <c r="C20566" t="s">
        <v>596</v>
      </c>
      <c r="D20566" t="s">
        <v>176</v>
      </c>
      <c r="E20566" t="s">
        <v>149</v>
      </c>
    </row>
    <row r="20567" spans="1:7" x14ac:dyDescent="0.35">
      <c r="A20567">
        <v>5012025</v>
      </c>
      <c r="B20567" t="s">
        <v>762</v>
      </c>
      <c r="C20567" t="s">
        <v>206</v>
      </c>
      <c r="D20567" t="s">
        <v>181</v>
      </c>
      <c r="E20567" t="s">
        <v>182</v>
      </c>
      <c r="F20567" t="s">
        <v>101</v>
      </c>
    </row>
    <row r="20568" spans="1:7" x14ac:dyDescent="0.35">
      <c r="A20568">
        <v>5012025</v>
      </c>
      <c r="B20568" t="s">
        <v>854</v>
      </c>
      <c r="C20568" t="s">
        <v>536</v>
      </c>
      <c r="D20568" t="s">
        <v>184</v>
      </c>
      <c r="E20568" t="s">
        <v>101</v>
      </c>
    </row>
    <row r="20569" spans="1:7" x14ac:dyDescent="0.35">
      <c r="A20569">
        <v>5012025</v>
      </c>
      <c r="B20569" t="s">
        <v>368</v>
      </c>
      <c r="C20569" t="s">
        <v>187</v>
      </c>
      <c r="D20569" t="s">
        <v>101</v>
      </c>
    </row>
    <row r="20570" spans="1:7" x14ac:dyDescent="0.35">
      <c r="A20570">
        <v>5012025</v>
      </c>
      <c r="B20570" t="s">
        <v>826</v>
      </c>
      <c r="C20570" t="s">
        <v>122</v>
      </c>
      <c r="D20570" t="s">
        <v>190</v>
      </c>
      <c r="E20570" t="s">
        <v>191</v>
      </c>
      <c r="F20570" t="s">
        <v>101</v>
      </c>
    </row>
    <row r="20571" spans="1:7" x14ac:dyDescent="0.35">
      <c r="A20571">
        <v>5012025</v>
      </c>
      <c r="B20571" t="s">
        <v>665</v>
      </c>
      <c r="C20571" t="s">
        <v>190</v>
      </c>
      <c r="D20571" t="s">
        <v>194</v>
      </c>
      <c r="E20571" t="s">
        <v>101</v>
      </c>
    </row>
    <row r="20572" spans="1:7" x14ac:dyDescent="0.35">
      <c r="A20572">
        <v>5012025</v>
      </c>
      <c r="B20572" t="s">
        <v>752</v>
      </c>
      <c r="C20572" t="s">
        <v>339</v>
      </c>
      <c r="D20572" t="s">
        <v>190</v>
      </c>
      <c r="E20572" t="s">
        <v>196</v>
      </c>
      <c r="F20572" t="s">
        <v>101</v>
      </c>
    </row>
    <row r="20573" spans="1:7" x14ac:dyDescent="0.35">
      <c r="A20573">
        <v>5012025</v>
      </c>
      <c r="B20573" t="s">
        <v>218</v>
      </c>
      <c r="C20573" t="s">
        <v>198</v>
      </c>
      <c r="D20573" t="s">
        <v>140</v>
      </c>
      <c r="E20573" t="s">
        <v>199</v>
      </c>
      <c r="F20573" t="s">
        <v>200</v>
      </c>
      <c r="G20573" t="s">
        <v>101</v>
      </c>
    </row>
    <row r="20574" spans="1:7" x14ac:dyDescent="0.35">
      <c r="A20574">
        <v>5012025</v>
      </c>
      <c r="B20574" t="s">
        <v>761</v>
      </c>
      <c r="C20574" t="s">
        <v>248</v>
      </c>
      <c r="D20574" t="s">
        <v>61</v>
      </c>
      <c r="E20574" t="s">
        <v>101</v>
      </c>
    </row>
    <row r="20575" spans="1:7" x14ac:dyDescent="0.35">
      <c r="A20575">
        <v>5012025</v>
      </c>
      <c r="B20575" t="s">
        <v>766</v>
      </c>
      <c r="C20575" t="s">
        <v>460</v>
      </c>
      <c r="D20575" t="s">
        <v>205</v>
      </c>
      <c r="E20575" t="s">
        <v>101</v>
      </c>
    </row>
    <row r="20576" spans="1:7" x14ac:dyDescent="0.35">
      <c r="A20576">
        <v>5012025</v>
      </c>
      <c r="B20576" t="s">
        <v>853</v>
      </c>
      <c r="C20576" t="s">
        <v>510</v>
      </c>
      <c r="D20576" t="s">
        <v>208</v>
      </c>
      <c r="E20576" t="s">
        <v>101</v>
      </c>
    </row>
    <row r="20577" spans="1:6" x14ac:dyDescent="0.35">
      <c r="A20577">
        <v>5012025</v>
      </c>
      <c r="B20577" t="s">
        <v>828</v>
      </c>
      <c r="C20577" t="s">
        <v>444</v>
      </c>
      <c r="D20577" t="s">
        <v>210</v>
      </c>
      <c r="E20577" t="s">
        <v>211</v>
      </c>
      <c r="F20577" t="s">
        <v>101</v>
      </c>
    </row>
    <row r="20578" spans="1:6" x14ac:dyDescent="0.35">
      <c r="A20578">
        <v>5012025</v>
      </c>
      <c r="B20578" t="s">
        <v>759</v>
      </c>
      <c r="C20578" t="s">
        <v>292</v>
      </c>
      <c r="D20578" t="s">
        <v>214</v>
      </c>
      <c r="E20578" t="s">
        <v>215</v>
      </c>
      <c r="F20578" t="s">
        <v>101</v>
      </c>
    </row>
    <row r="20579" spans="1:6" x14ac:dyDescent="0.35">
      <c r="A20579">
        <v>5012025</v>
      </c>
      <c r="B20579" t="s">
        <v>781</v>
      </c>
      <c r="C20579" t="s">
        <v>431</v>
      </c>
      <c r="D20579" t="s">
        <v>217</v>
      </c>
      <c r="E20579" t="s">
        <v>101</v>
      </c>
    </row>
    <row r="20580" spans="1:6" x14ac:dyDescent="0.35">
      <c r="A20580">
        <v>5012025</v>
      </c>
      <c r="B20580" t="s">
        <v>778</v>
      </c>
      <c r="C20580" t="s">
        <v>304</v>
      </c>
      <c r="D20580" t="s">
        <v>220</v>
      </c>
      <c r="E20580" t="s">
        <v>101</v>
      </c>
    </row>
    <row r="20581" spans="1:6" x14ac:dyDescent="0.35">
      <c r="A20581">
        <v>5012025</v>
      </c>
      <c r="B20581" t="s">
        <v>765</v>
      </c>
      <c r="C20581" t="s">
        <v>438</v>
      </c>
      <c r="D20581" t="s">
        <v>222</v>
      </c>
    </row>
    <row r="20582" spans="1:6" x14ac:dyDescent="0.35">
      <c r="A20582">
        <v>5012025</v>
      </c>
      <c r="B20582" t="s">
        <v>846</v>
      </c>
      <c r="C20582" t="s">
        <v>496</v>
      </c>
      <c r="D20582" t="s">
        <v>223</v>
      </c>
    </row>
    <row r="20583" spans="1:6" x14ac:dyDescent="0.35">
      <c r="A20583">
        <v>5012025</v>
      </c>
      <c r="B20583" t="s">
        <v>770</v>
      </c>
      <c r="C20583" t="s">
        <v>218</v>
      </c>
      <c r="D20583" t="s">
        <v>225</v>
      </c>
      <c r="E20583" t="s">
        <v>101</v>
      </c>
    </row>
    <row r="20584" spans="1:6" x14ac:dyDescent="0.35">
      <c r="A20584">
        <v>5012025</v>
      </c>
      <c r="B20584" t="s">
        <v>440</v>
      </c>
      <c r="C20584" t="s">
        <v>225</v>
      </c>
      <c r="D20584" t="s">
        <v>228</v>
      </c>
      <c r="E20584" t="s">
        <v>229</v>
      </c>
    </row>
    <row r="20585" spans="1:6" x14ac:dyDescent="0.35">
      <c r="A20585">
        <v>5012025</v>
      </c>
      <c r="B20585" t="s">
        <v>769</v>
      </c>
      <c r="C20585" t="s">
        <v>417</v>
      </c>
      <c r="D20585" t="s">
        <v>232</v>
      </c>
      <c r="E20585" t="s">
        <v>101</v>
      </c>
    </row>
    <row r="20586" spans="1:6" x14ac:dyDescent="0.35">
      <c r="A20586">
        <v>5012025</v>
      </c>
      <c r="B20586" t="s">
        <v>700</v>
      </c>
      <c r="C20586" t="s">
        <v>422</v>
      </c>
      <c r="D20586" t="s">
        <v>235</v>
      </c>
      <c r="E20586" t="s">
        <v>236</v>
      </c>
      <c r="F20586" t="s">
        <v>101</v>
      </c>
    </row>
    <row r="20587" spans="1:6" x14ac:dyDescent="0.35">
      <c r="A20587">
        <v>5012025</v>
      </c>
      <c r="B20587" t="s">
        <v>579</v>
      </c>
      <c r="C20587" t="s">
        <v>248</v>
      </c>
      <c r="D20587" t="s">
        <v>235</v>
      </c>
      <c r="E20587" t="s">
        <v>239</v>
      </c>
      <c r="F20587" t="s">
        <v>149</v>
      </c>
    </row>
    <row r="20588" spans="1:6" x14ac:dyDescent="0.35">
      <c r="A20588">
        <v>5012025</v>
      </c>
      <c r="B20588" t="s">
        <v>896</v>
      </c>
      <c r="C20588" t="s">
        <v>694</v>
      </c>
      <c r="D20588" t="s">
        <v>235</v>
      </c>
      <c r="E20588" t="s">
        <v>241</v>
      </c>
      <c r="F20588" t="s">
        <v>101</v>
      </c>
    </row>
    <row r="20589" spans="1:6" x14ac:dyDescent="0.35">
      <c r="A20589">
        <v>5012025</v>
      </c>
      <c r="B20589" t="s">
        <v>804</v>
      </c>
      <c r="C20589" t="s">
        <v>218</v>
      </c>
      <c r="D20589" t="s">
        <v>243</v>
      </c>
      <c r="E20589" t="s">
        <v>101</v>
      </c>
    </row>
    <row r="20590" spans="1:6" x14ac:dyDescent="0.35">
      <c r="A20590">
        <v>5012025</v>
      </c>
      <c r="B20590" t="s">
        <v>629</v>
      </c>
      <c r="C20590" t="s">
        <v>154</v>
      </c>
      <c r="D20590" t="s">
        <v>245</v>
      </c>
      <c r="E20590" t="s">
        <v>246</v>
      </c>
    </row>
    <row r="20591" spans="1:6" x14ac:dyDescent="0.35">
      <c r="A20591">
        <v>5012025</v>
      </c>
      <c r="B20591" t="s">
        <v>851</v>
      </c>
      <c r="C20591" t="s">
        <v>609</v>
      </c>
      <c r="D20591" t="s">
        <v>245</v>
      </c>
      <c r="E20591" t="s">
        <v>249</v>
      </c>
    </row>
    <row r="20592" spans="1:6" x14ac:dyDescent="0.35">
      <c r="A20592">
        <v>5012025</v>
      </c>
      <c r="B20592" t="s">
        <v>729</v>
      </c>
      <c r="C20592" t="s">
        <v>224</v>
      </c>
      <c r="D20592" t="s">
        <v>252</v>
      </c>
      <c r="E20592" t="s">
        <v>101</v>
      </c>
    </row>
    <row r="20593" spans="1:7" x14ac:dyDescent="0.35">
      <c r="A20593">
        <v>5012025</v>
      </c>
      <c r="B20593" t="s">
        <v>812</v>
      </c>
      <c r="C20593" t="s">
        <v>651</v>
      </c>
      <c r="D20593" t="s">
        <v>254</v>
      </c>
    </row>
    <row r="20594" spans="1:7" x14ac:dyDescent="0.35">
      <c r="A20594">
        <v>5012025</v>
      </c>
      <c r="B20594" t="s">
        <v>520</v>
      </c>
      <c r="C20594" t="s">
        <v>206</v>
      </c>
      <c r="D20594" t="s">
        <v>256</v>
      </c>
      <c r="E20594" t="s">
        <v>257</v>
      </c>
      <c r="F20594" t="s">
        <v>236</v>
      </c>
      <c r="G20594" t="s">
        <v>101</v>
      </c>
    </row>
    <row r="20595" spans="1:7" x14ac:dyDescent="0.35">
      <c r="A20595">
        <v>5012025</v>
      </c>
      <c r="B20595" t="s">
        <v>801</v>
      </c>
      <c r="C20595" t="s">
        <v>438</v>
      </c>
      <c r="D20595" t="s">
        <v>260</v>
      </c>
      <c r="E20595" t="s">
        <v>136</v>
      </c>
      <c r="F20595" t="s">
        <v>101</v>
      </c>
    </row>
    <row r="20596" spans="1:7" x14ac:dyDescent="0.35">
      <c r="A20596">
        <v>5012025</v>
      </c>
      <c r="B20596" t="s">
        <v>339</v>
      </c>
      <c r="C20596" t="s">
        <v>261</v>
      </c>
      <c r="D20596" t="s">
        <v>262</v>
      </c>
      <c r="E20596" t="s">
        <v>101</v>
      </c>
    </row>
    <row r="20597" spans="1:7" x14ac:dyDescent="0.35">
      <c r="A20597">
        <v>5012025</v>
      </c>
      <c r="B20597" t="s">
        <v>695</v>
      </c>
      <c r="C20597" t="s">
        <v>264</v>
      </c>
      <c r="D20597" t="s">
        <v>101</v>
      </c>
    </row>
    <row r="20598" spans="1:7" x14ac:dyDescent="0.35">
      <c r="A20598">
        <v>5012025</v>
      </c>
      <c r="B20598" t="s">
        <v>572</v>
      </c>
      <c r="C20598" t="s">
        <v>264</v>
      </c>
      <c r="D20598" t="s">
        <v>149</v>
      </c>
    </row>
    <row r="20599" spans="1:7" x14ac:dyDescent="0.35">
      <c r="A20599">
        <v>5012025</v>
      </c>
      <c r="B20599" t="s">
        <v>823</v>
      </c>
      <c r="C20599" t="s">
        <v>495</v>
      </c>
      <c r="D20599" t="s">
        <v>265</v>
      </c>
      <c r="E20599" t="s">
        <v>101</v>
      </c>
      <c r="F20599" t="s">
        <v>266</v>
      </c>
    </row>
    <row r="20600" spans="1:7" x14ac:dyDescent="0.35">
      <c r="A20600">
        <v>5012025</v>
      </c>
      <c r="B20600" t="s">
        <v>339</v>
      </c>
      <c r="C20600" t="s">
        <v>267</v>
      </c>
      <c r="D20600" t="s">
        <v>101</v>
      </c>
    </row>
    <row r="20601" spans="1:7" x14ac:dyDescent="0.35">
      <c r="A20601">
        <v>5012025</v>
      </c>
      <c r="B20601" t="s">
        <v>764</v>
      </c>
      <c r="C20601" t="s">
        <v>590</v>
      </c>
      <c r="D20601" t="s">
        <v>268</v>
      </c>
    </row>
    <row r="20602" spans="1:7" x14ac:dyDescent="0.35">
      <c r="A20602">
        <v>5012025</v>
      </c>
      <c r="B20602" t="s">
        <v>449</v>
      </c>
      <c r="C20602" t="s">
        <v>270</v>
      </c>
      <c r="D20602" t="s">
        <v>271</v>
      </c>
      <c r="E20602" t="s">
        <v>101</v>
      </c>
    </row>
    <row r="20603" spans="1:7" x14ac:dyDescent="0.35">
      <c r="A20603">
        <v>5012025</v>
      </c>
      <c r="B20603" t="s">
        <v>724</v>
      </c>
      <c r="C20603" t="s">
        <v>496</v>
      </c>
      <c r="D20603" t="s">
        <v>274</v>
      </c>
      <c r="E20603" t="s">
        <v>101</v>
      </c>
    </row>
    <row r="20604" spans="1:7" x14ac:dyDescent="0.35">
      <c r="A20604">
        <v>5012025</v>
      </c>
      <c r="B20604" t="s">
        <v>884</v>
      </c>
      <c r="C20604" t="s">
        <v>477</v>
      </c>
      <c r="D20604" t="s">
        <v>277</v>
      </c>
      <c r="E20604" t="s">
        <v>101</v>
      </c>
    </row>
    <row r="20605" spans="1:7" x14ac:dyDescent="0.35">
      <c r="A20605">
        <v>5012025</v>
      </c>
      <c r="B20605" t="s">
        <v>763</v>
      </c>
      <c r="C20605" t="s">
        <v>224</v>
      </c>
      <c r="D20605" t="s">
        <v>279</v>
      </c>
      <c r="E20605" t="s">
        <v>140</v>
      </c>
      <c r="F20605" t="s">
        <v>280</v>
      </c>
    </row>
    <row r="20606" spans="1:7" x14ac:dyDescent="0.35">
      <c r="A20606">
        <v>5012025</v>
      </c>
      <c r="B20606" t="s">
        <v>281</v>
      </c>
    </row>
    <row r="20607" spans="1:7" x14ac:dyDescent="0.35">
      <c r="A20607">
        <v>5012025</v>
      </c>
      <c r="B20607" t="s">
        <v>437</v>
      </c>
      <c r="C20607" t="s">
        <v>541</v>
      </c>
      <c r="D20607" t="s">
        <v>284</v>
      </c>
      <c r="E20607" t="s">
        <v>101</v>
      </c>
    </row>
    <row r="20608" spans="1:7" x14ac:dyDescent="0.35">
      <c r="A20608">
        <v>5012025</v>
      </c>
      <c r="B20608" t="s">
        <v>843</v>
      </c>
      <c r="C20608" t="s">
        <v>594</v>
      </c>
      <c r="D20608" t="s">
        <v>287</v>
      </c>
      <c r="E20608" t="s">
        <v>101</v>
      </c>
    </row>
    <row r="20609" spans="1:9" x14ac:dyDescent="0.35">
      <c r="A20609">
        <v>5012025</v>
      </c>
      <c r="B20609" t="s">
        <v>459</v>
      </c>
      <c r="C20609" t="s">
        <v>288</v>
      </c>
      <c r="D20609" t="s">
        <v>101</v>
      </c>
    </row>
    <row r="20610" spans="1:9" x14ac:dyDescent="0.35">
      <c r="A20610">
        <v>5012025</v>
      </c>
      <c r="B20610" t="s">
        <v>796</v>
      </c>
      <c r="C20610" t="s">
        <v>290</v>
      </c>
      <c r="D20610" t="s">
        <v>140</v>
      </c>
      <c r="E20610" t="s">
        <v>291</v>
      </c>
    </row>
    <row r="20611" spans="1:9" x14ac:dyDescent="0.35">
      <c r="A20611">
        <v>5012025</v>
      </c>
      <c r="B20611" t="s">
        <v>841</v>
      </c>
      <c r="C20611" t="s">
        <v>459</v>
      </c>
      <c r="D20611" t="s">
        <v>290</v>
      </c>
      <c r="E20611" t="s">
        <v>140</v>
      </c>
      <c r="F20611" t="s">
        <v>294</v>
      </c>
      <c r="G20611" t="s">
        <v>295</v>
      </c>
      <c r="H20611" t="s">
        <v>101</v>
      </c>
    </row>
    <row r="20612" spans="1:9" x14ac:dyDescent="0.35">
      <c r="A20612">
        <v>5012025</v>
      </c>
      <c r="B20612" t="s">
        <v>812</v>
      </c>
      <c r="C20612" t="s">
        <v>504</v>
      </c>
      <c r="D20612" t="s">
        <v>298</v>
      </c>
      <c r="E20612" t="s">
        <v>101</v>
      </c>
    </row>
    <row r="20613" spans="1:9" x14ac:dyDescent="0.35">
      <c r="A20613">
        <v>5012025</v>
      </c>
      <c r="B20613" t="s">
        <v>145</v>
      </c>
      <c r="C20613" t="s">
        <v>300</v>
      </c>
      <c r="D20613" t="s">
        <v>262</v>
      </c>
      <c r="E20613" t="s">
        <v>101</v>
      </c>
    </row>
    <row r="20614" spans="1:9" x14ac:dyDescent="0.35">
      <c r="A20614">
        <v>5012025</v>
      </c>
      <c r="B20614" t="s">
        <v>762</v>
      </c>
      <c r="C20614" t="s">
        <v>304</v>
      </c>
      <c r="D20614" t="s">
        <v>301</v>
      </c>
      <c r="E20614" t="s">
        <v>101</v>
      </c>
    </row>
    <row r="20615" spans="1:9" x14ac:dyDescent="0.35">
      <c r="A20615">
        <v>5012025</v>
      </c>
      <c r="B20615" t="s">
        <v>827</v>
      </c>
      <c r="C20615" t="s">
        <v>477</v>
      </c>
      <c r="D20615" t="s">
        <v>303</v>
      </c>
      <c r="E20615" t="s">
        <v>149</v>
      </c>
    </row>
    <row r="20616" spans="1:9" x14ac:dyDescent="0.35">
      <c r="A20616">
        <v>5012025</v>
      </c>
      <c r="B20616" t="s">
        <v>841</v>
      </c>
      <c r="C20616" t="s">
        <v>590</v>
      </c>
      <c r="D20616" t="s">
        <v>306</v>
      </c>
      <c r="E20616" t="s">
        <v>101</v>
      </c>
    </row>
    <row r="20617" spans="1:9" x14ac:dyDescent="0.35">
      <c r="A20617">
        <v>5012025</v>
      </c>
      <c r="B20617" t="s">
        <v>858</v>
      </c>
      <c r="C20617" t="s">
        <v>430</v>
      </c>
      <c r="D20617" t="s">
        <v>308</v>
      </c>
      <c r="E20617" t="s">
        <v>309</v>
      </c>
      <c r="F20617" t="s">
        <v>310</v>
      </c>
      <c r="G20617" t="s">
        <v>311</v>
      </c>
      <c r="H20617" t="s">
        <v>312</v>
      </c>
      <c r="I20617" t="s">
        <v>101</v>
      </c>
    </row>
    <row r="20618" spans="1:9" x14ac:dyDescent="0.35">
      <c r="A20618">
        <v>5012025</v>
      </c>
      <c r="B20618" t="s">
        <v>730</v>
      </c>
      <c r="C20618" t="s">
        <v>541</v>
      </c>
      <c r="D20618" t="s">
        <v>314</v>
      </c>
      <c r="E20618" t="s">
        <v>315</v>
      </c>
      <c r="F20618" t="s">
        <v>101</v>
      </c>
    </row>
    <row r="20619" spans="1:9" x14ac:dyDescent="0.35">
      <c r="A20619">
        <v>5012025</v>
      </c>
      <c r="B20619" t="s">
        <v>786</v>
      </c>
      <c r="C20619" t="s">
        <v>183</v>
      </c>
      <c r="D20619" t="s">
        <v>314</v>
      </c>
      <c r="E20619" t="s">
        <v>317</v>
      </c>
      <c r="F20619" t="s">
        <v>101</v>
      </c>
    </row>
    <row r="20620" spans="1:9" x14ac:dyDescent="0.35">
      <c r="A20620">
        <v>5012025</v>
      </c>
      <c r="B20620" t="s">
        <v>694</v>
      </c>
      <c r="C20620" t="s">
        <v>171</v>
      </c>
      <c r="D20620" t="s">
        <v>319</v>
      </c>
      <c r="E20620" t="s">
        <v>320</v>
      </c>
      <c r="F20620" t="s">
        <v>321</v>
      </c>
    </row>
    <row r="20621" spans="1:9" x14ac:dyDescent="0.35">
      <c r="A20621">
        <v>5012025</v>
      </c>
      <c r="B20621" t="s">
        <v>823</v>
      </c>
      <c r="C20621" t="s">
        <v>339</v>
      </c>
      <c r="D20621" t="s">
        <v>322</v>
      </c>
      <c r="E20621" t="s">
        <v>101</v>
      </c>
    </row>
    <row r="20622" spans="1:9" x14ac:dyDescent="0.35">
      <c r="A20622">
        <v>5012025</v>
      </c>
      <c r="B20622" t="s">
        <v>765</v>
      </c>
      <c r="C20622" t="s">
        <v>498</v>
      </c>
      <c r="D20622" t="s">
        <v>325</v>
      </c>
      <c r="E20622" t="s">
        <v>101</v>
      </c>
    </row>
    <row r="20623" spans="1:9" x14ac:dyDescent="0.35">
      <c r="A20623">
        <v>5012025</v>
      </c>
      <c r="B20623" t="s">
        <v>856</v>
      </c>
      <c r="C20623" t="s">
        <v>473</v>
      </c>
      <c r="D20623" t="s">
        <v>328</v>
      </c>
      <c r="E20623" t="s">
        <v>101</v>
      </c>
    </row>
    <row r="20624" spans="1:9" x14ac:dyDescent="0.35">
      <c r="A20624">
        <v>5012025</v>
      </c>
      <c r="B20624" t="s">
        <v>499</v>
      </c>
      <c r="C20624" t="s">
        <v>331</v>
      </c>
      <c r="D20624" t="s">
        <v>332</v>
      </c>
      <c r="E20624" t="s">
        <v>101</v>
      </c>
    </row>
    <row r="20625" spans="1:7" x14ac:dyDescent="0.35">
      <c r="A20625">
        <v>5012025</v>
      </c>
      <c r="B20625" t="s">
        <v>623</v>
      </c>
      <c r="C20625" t="s">
        <v>195</v>
      </c>
      <c r="D20625" t="s">
        <v>331</v>
      </c>
      <c r="E20625" t="s">
        <v>335</v>
      </c>
      <c r="F20625" t="s">
        <v>101</v>
      </c>
    </row>
    <row r="20626" spans="1:7" x14ac:dyDescent="0.35">
      <c r="A20626">
        <v>5012025</v>
      </c>
      <c r="B20626" t="s">
        <v>573</v>
      </c>
      <c r="C20626" t="s">
        <v>168</v>
      </c>
      <c r="D20626" t="s">
        <v>331</v>
      </c>
      <c r="E20626" t="s">
        <v>338</v>
      </c>
      <c r="F20626" t="s">
        <v>321</v>
      </c>
    </row>
    <row r="20627" spans="1:7" x14ac:dyDescent="0.35">
      <c r="A20627">
        <v>5012025</v>
      </c>
      <c r="B20627" t="s">
        <v>844</v>
      </c>
      <c r="C20627" t="s">
        <v>657</v>
      </c>
      <c r="D20627" t="s">
        <v>170</v>
      </c>
    </row>
    <row r="20628" spans="1:7" x14ac:dyDescent="0.35">
      <c r="A20628">
        <v>5012025</v>
      </c>
      <c r="B20628" t="s">
        <v>781</v>
      </c>
      <c r="C20628" t="s">
        <v>441</v>
      </c>
      <c r="D20628" t="s">
        <v>341</v>
      </c>
      <c r="E20628" t="s">
        <v>101</v>
      </c>
    </row>
    <row r="20629" spans="1:7" x14ac:dyDescent="0.35">
      <c r="A20629">
        <v>5012025</v>
      </c>
      <c r="B20629" t="s">
        <v>719</v>
      </c>
      <c r="C20629" t="s">
        <v>137</v>
      </c>
      <c r="D20629" t="s">
        <v>343</v>
      </c>
      <c r="E20629" t="s">
        <v>101</v>
      </c>
    </row>
    <row r="20630" spans="1:7" x14ac:dyDescent="0.35">
      <c r="A20630">
        <v>5012025</v>
      </c>
      <c r="B20630" t="s">
        <v>599</v>
      </c>
      <c r="C20630" t="s">
        <v>132</v>
      </c>
      <c r="D20630" t="s">
        <v>344</v>
      </c>
      <c r="E20630" t="s">
        <v>345</v>
      </c>
      <c r="F20630" t="s">
        <v>101</v>
      </c>
    </row>
    <row r="20631" spans="1:7" x14ac:dyDescent="0.35">
      <c r="A20631">
        <v>5012025</v>
      </c>
      <c r="B20631" t="s">
        <v>722</v>
      </c>
      <c r="C20631" t="s">
        <v>591</v>
      </c>
      <c r="D20631" t="s">
        <v>132</v>
      </c>
      <c r="E20631" t="s">
        <v>347</v>
      </c>
      <c r="F20631" t="s">
        <v>101</v>
      </c>
    </row>
    <row r="20632" spans="1:7" x14ac:dyDescent="0.35">
      <c r="A20632">
        <v>5012025</v>
      </c>
      <c r="B20632" t="s">
        <v>849</v>
      </c>
      <c r="C20632" t="s">
        <v>570</v>
      </c>
      <c r="D20632" t="s">
        <v>132</v>
      </c>
      <c r="E20632" t="s">
        <v>348</v>
      </c>
      <c r="F20632" t="s">
        <v>101</v>
      </c>
    </row>
    <row r="20633" spans="1:7" x14ac:dyDescent="0.35">
      <c r="A20633">
        <v>5012025</v>
      </c>
      <c r="B20633" t="s">
        <v>832</v>
      </c>
      <c r="C20633" t="s">
        <v>541</v>
      </c>
      <c r="D20633" t="s">
        <v>132</v>
      </c>
      <c r="E20633" t="s">
        <v>350</v>
      </c>
      <c r="F20633" t="s">
        <v>101</v>
      </c>
    </row>
    <row r="20634" spans="1:7" x14ac:dyDescent="0.35">
      <c r="A20634">
        <v>5012025</v>
      </c>
      <c r="B20634" t="s">
        <v>856</v>
      </c>
      <c r="C20634" t="s">
        <v>573</v>
      </c>
      <c r="D20634" t="s">
        <v>132</v>
      </c>
      <c r="E20634" t="s">
        <v>352</v>
      </c>
      <c r="F20634" t="s">
        <v>101</v>
      </c>
    </row>
    <row r="20635" spans="1:7" x14ac:dyDescent="0.35">
      <c r="A20635">
        <v>5012025</v>
      </c>
      <c r="B20635" t="s">
        <v>849</v>
      </c>
      <c r="C20635" t="s">
        <v>596</v>
      </c>
      <c r="D20635" t="s">
        <v>132</v>
      </c>
      <c r="E20635" t="s">
        <v>133</v>
      </c>
      <c r="F20635" t="s">
        <v>355</v>
      </c>
    </row>
    <row r="20636" spans="1:7" x14ac:dyDescent="0.35">
      <c r="A20636">
        <v>5012025</v>
      </c>
      <c r="B20636" t="s">
        <v>789</v>
      </c>
      <c r="C20636" t="s">
        <v>499</v>
      </c>
      <c r="D20636" t="s">
        <v>132</v>
      </c>
      <c r="E20636" t="s">
        <v>356</v>
      </c>
      <c r="F20636" t="s">
        <v>101</v>
      </c>
    </row>
    <row r="20637" spans="1:7" x14ac:dyDescent="0.35">
      <c r="A20637">
        <v>5012025</v>
      </c>
      <c r="B20637" t="s">
        <v>718</v>
      </c>
      <c r="C20637" t="s">
        <v>543</v>
      </c>
      <c r="D20637" t="s">
        <v>359</v>
      </c>
      <c r="E20637" t="s">
        <v>360</v>
      </c>
      <c r="F20637" t="s">
        <v>101</v>
      </c>
    </row>
    <row r="20638" spans="1:7" x14ac:dyDescent="0.35">
      <c r="A20638">
        <v>5012025</v>
      </c>
      <c r="B20638" t="s">
        <v>847</v>
      </c>
      <c r="C20638" t="s">
        <v>499</v>
      </c>
      <c r="D20638" t="s">
        <v>359</v>
      </c>
      <c r="E20638" t="s">
        <v>362</v>
      </c>
      <c r="F20638" t="s">
        <v>101</v>
      </c>
    </row>
    <row r="20639" spans="1:7" x14ac:dyDescent="0.35">
      <c r="A20639">
        <v>5012025</v>
      </c>
      <c r="B20639" t="s">
        <v>602</v>
      </c>
      <c r="C20639" t="s">
        <v>359</v>
      </c>
      <c r="D20639" t="s">
        <v>362</v>
      </c>
      <c r="E20639" t="s">
        <v>140</v>
      </c>
      <c r="F20639" t="s">
        <v>364</v>
      </c>
      <c r="G20639" t="s">
        <v>101</v>
      </c>
    </row>
    <row r="20640" spans="1:7" x14ac:dyDescent="0.35">
      <c r="A20640">
        <v>5012025</v>
      </c>
      <c r="B20640" t="s">
        <v>863</v>
      </c>
      <c r="C20640" t="s">
        <v>663</v>
      </c>
      <c r="D20640" t="s">
        <v>366</v>
      </c>
      <c r="E20640" t="s">
        <v>257</v>
      </c>
      <c r="F20640" t="s">
        <v>367</v>
      </c>
      <c r="G20640" t="s">
        <v>101</v>
      </c>
    </row>
    <row r="20641" spans="1:9" x14ac:dyDescent="0.35">
      <c r="A20641">
        <v>5012025</v>
      </c>
      <c r="B20641" t="s">
        <v>789</v>
      </c>
      <c r="C20641" t="s">
        <v>441</v>
      </c>
      <c r="D20641" t="s">
        <v>369</v>
      </c>
      <c r="E20641" t="s">
        <v>370</v>
      </c>
      <c r="F20641" t="s">
        <v>101</v>
      </c>
    </row>
    <row r="20642" spans="1:9" x14ac:dyDescent="0.35">
      <c r="A20642">
        <v>5012025</v>
      </c>
      <c r="B20642" t="s">
        <v>825</v>
      </c>
      <c r="C20642" t="s">
        <v>516</v>
      </c>
      <c r="D20642" t="s">
        <v>371</v>
      </c>
      <c r="E20642" t="s">
        <v>101</v>
      </c>
    </row>
    <row r="20643" spans="1:9" x14ac:dyDescent="0.35">
      <c r="A20643">
        <v>5012025</v>
      </c>
      <c r="B20643" t="s">
        <v>693</v>
      </c>
      <c r="C20643" t="s">
        <v>258</v>
      </c>
      <c r="D20643" t="s">
        <v>372</v>
      </c>
      <c r="E20643" t="s">
        <v>101</v>
      </c>
    </row>
    <row r="20644" spans="1:9" x14ac:dyDescent="0.35">
      <c r="A20644">
        <v>5012025</v>
      </c>
      <c r="B20644" t="s">
        <v>507</v>
      </c>
      <c r="C20644" t="s">
        <v>373</v>
      </c>
      <c r="D20644" t="s">
        <v>101</v>
      </c>
    </row>
    <row r="20645" spans="1:9" x14ac:dyDescent="0.35">
      <c r="A20645">
        <v>5012025</v>
      </c>
      <c r="B20645" t="s">
        <v>877</v>
      </c>
      <c r="C20645" t="s">
        <v>565</v>
      </c>
      <c r="D20645" t="s">
        <v>376</v>
      </c>
      <c r="E20645" t="s">
        <v>140</v>
      </c>
      <c r="F20645" t="s">
        <v>331</v>
      </c>
      <c r="G20645" t="s">
        <v>377</v>
      </c>
      <c r="H20645" t="s">
        <v>101</v>
      </c>
    </row>
    <row r="20646" spans="1:9" x14ac:dyDescent="0.35">
      <c r="A20646">
        <v>5012025</v>
      </c>
      <c r="B20646" t="s">
        <v>874</v>
      </c>
      <c r="C20646" t="s">
        <v>514</v>
      </c>
      <c r="D20646" t="s">
        <v>378</v>
      </c>
    </row>
    <row r="20647" spans="1:9" x14ac:dyDescent="0.35">
      <c r="A20647">
        <v>5012025</v>
      </c>
      <c r="B20647" t="s">
        <v>783</v>
      </c>
      <c r="C20647" t="s">
        <v>304</v>
      </c>
      <c r="D20647" t="s">
        <v>380</v>
      </c>
      <c r="E20647" t="s">
        <v>101</v>
      </c>
    </row>
    <row r="20648" spans="1:9" x14ac:dyDescent="0.35">
      <c r="A20648">
        <v>5012025</v>
      </c>
      <c r="B20648" t="s">
        <v>827</v>
      </c>
      <c r="C20648" t="s">
        <v>444</v>
      </c>
      <c r="D20648" t="s">
        <v>382</v>
      </c>
      <c r="E20648" t="s">
        <v>383</v>
      </c>
    </row>
    <row r="20649" spans="1:9" x14ac:dyDescent="0.35">
      <c r="A20649">
        <v>5012025</v>
      </c>
      <c r="B20649" t="s">
        <v>715</v>
      </c>
      <c r="C20649" t="s">
        <v>304</v>
      </c>
      <c r="D20649" t="s">
        <v>385</v>
      </c>
      <c r="E20649" t="s">
        <v>386</v>
      </c>
    </row>
    <row r="20650" spans="1:9" x14ac:dyDescent="0.35">
      <c r="A20650">
        <v>5012025</v>
      </c>
      <c r="B20650" t="s">
        <v>856</v>
      </c>
      <c r="C20650" t="s">
        <v>611</v>
      </c>
      <c r="D20650" t="s">
        <v>388</v>
      </c>
      <c r="E20650" t="s">
        <v>101</v>
      </c>
    </row>
    <row r="20651" spans="1:9" x14ac:dyDescent="0.35">
      <c r="A20651">
        <v>5012025</v>
      </c>
      <c r="B20651" t="s">
        <v>604</v>
      </c>
      <c r="C20651" t="s">
        <v>391</v>
      </c>
      <c r="D20651" t="s">
        <v>101</v>
      </c>
    </row>
    <row r="20652" spans="1:9" x14ac:dyDescent="0.35">
      <c r="A20652">
        <v>5012025</v>
      </c>
      <c r="B20652" t="s">
        <v>723</v>
      </c>
      <c r="C20652" t="s">
        <v>550</v>
      </c>
      <c r="D20652" t="s">
        <v>393</v>
      </c>
    </row>
    <row r="20653" spans="1:9" x14ac:dyDescent="0.35">
      <c r="A20653">
        <v>5012025</v>
      </c>
      <c r="B20653" t="s">
        <v>755</v>
      </c>
      <c r="C20653" t="s">
        <v>339</v>
      </c>
      <c r="D20653" t="s">
        <v>394</v>
      </c>
      <c r="E20653" t="s">
        <v>395</v>
      </c>
      <c r="F20653" t="s">
        <v>101</v>
      </c>
    </row>
    <row r="20654" spans="1:9" x14ac:dyDescent="0.35">
      <c r="A20654">
        <v>5012025</v>
      </c>
      <c r="B20654" t="s">
        <v>396</v>
      </c>
    </row>
    <row r="20655" spans="1:9" x14ac:dyDescent="0.35">
      <c r="A20655">
        <v>5012025</v>
      </c>
      <c r="B20655" t="s">
        <v>285</v>
      </c>
      <c r="C20655" t="s">
        <v>397</v>
      </c>
      <c r="D20655" t="s">
        <v>101</v>
      </c>
    </row>
    <row r="20656" spans="1:9" x14ac:dyDescent="0.35">
      <c r="A20656">
        <v>5012025</v>
      </c>
      <c r="B20656" t="s">
        <v>856</v>
      </c>
      <c r="C20656" t="s">
        <v>599</v>
      </c>
      <c r="D20656" t="s">
        <v>399</v>
      </c>
      <c r="E20656" t="s">
        <v>140</v>
      </c>
      <c r="F20656" t="s">
        <v>400</v>
      </c>
      <c r="G20656" t="s">
        <v>257</v>
      </c>
      <c r="H20656" t="s">
        <v>331</v>
      </c>
      <c r="I20656" t="s">
        <v>401</v>
      </c>
    </row>
    <row r="20657" spans="1:7" x14ac:dyDescent="0.35">
      <c r="A20657">
        <v>5012025</v>
      </c>
      <c r="B20657" t="s">
        <v>847</v>
      </c>
      <c r="C20657" t="s">
        <v>582</v>
      </c>
      <c r="D20657" t="s">
        <v>399</v>
      </c>
      <c r="E20657" t="s">
        <v>187</v>
      </c>
      <c r="F20657" t="s">
        <v>101</v>
      </c>
    </row>
    <row r="20658" spans="1:7" x14ac:dyDescent="0.35">
      <c r="A20658">
        <v>5012025</v>
      </c>
      <c r="B20658" t="s">
        <v>413</v>
      </c>
      <c r="C20658" t="s">
        <v>304</v>
      </c>
      <c r="D20658" t="s">
        <v>399</v>
      </c>
      <c r="E20658" t="s">
        <v>403</v>
      </c>
      <c r="F20658" t="s">
        <v>101</v>
      </c>
    </row>
    <row r="20659" spans="1:7" x14ac:dyDescent="0.35">
      <c r="A20659">
        <v>5012025</v>
      </c>
      <c r="B20659" t="s">
        <v>783</v>
      </c>
      <c r="C20659" t="s">
        <v>441</v>
      </c>
      <c r="D20659" t="s">
        <v>399</v>
      </c>
      <c r="E20659" t="s">
        <v>404</v>
      </c>
      <c r="F20659" t="s">
        <v>101</v>
      </c>
    </row>
    <row r="20660" spans="1:7" x14ac:dyDescent="0.35">
      <c r="A20660">
        <v>4012025</v>
      </c>
      <c r="B20660" t="s">
        <v>558</v>
      </c>
      <c r="C20660" t="s">
        <v>525</v>
      </c>
      <c r="D20660" t="s">
        <v>100</v>
      </c>
      <c r="E20660" t="s">
        <v>101</v>
      </c>
    </row>
    <row r="20661" spans="1:7" x14ac:dyDescent="0.35">
      <c r="A20661">
        <v>4012025</v>
      </c>
      <c r="B20661" t="s">
        <v>639</v>
      </c>
      <c r="C20661" t="s">
        <v>248</v>
      </c>
      <c r="D20661" t="s">
        <v>104</v>
      </c>
      <c r="E20661" t="s">
        <v>101</v>
      </c>
    </row>
    <row r="20662" spans="1:7" x14ac:dyDescent="0.35">
      <c r="A20662">
        <v>4012025</v>
      </c>
      <c r="B20662" t="s">
        <v>781</v>
      </c>
      <c r="C20662" t="s">
        <v>342</v>
      </c>
      <c r="D20662" t="s">
        <v>107</v>
      </c>
      <c r="E20662" t="s">
        <v>108</v>
      </c>
      <c r="F20662" t="s">
        <v>101</v>
      </c>
    </row>
    <row r="20663" spans="1:7" x14ac:dyDescent="0.35">
      <c r="A20663">
        <v>4012025</v>
      </c>
      <c r="B20663" t="s">
        <v>733</v>
      </c>
      <c r="C20663" t="s">
        <v>98</v>
      </c>
      <c r="D20663" t="s">
        <v>111</v>
      </c>
      <c r="E20663" t="s">
        <v>101</v>
      </c>
    </row>
    <row r="20664" spans="1:7" x14ac:dyDescent="0.35">
      <c r="A20664">
        <v>4012025</v>
      </c>
      <c r="B20664" t="s">
        <v>428</v>
      </c>
      <c r="C20664" t="s">
        <v>242</v>
      </c>
      <c r="D20664" t="s">
        <v>114</v>
      </c>
      <c r="E20664" t="s">
        <v>115</v>
      </c>
      <c r="F20664" t="s">
        <v>116</v>
      </c>
    </row>
    <row r="20665" spans="1:7" x14ac:dyDescent="0.35">
      <c r="A20665">
        <v>4012025</v>
      </c>
      <c r="B20665" t="s">
        <v>353</v>
      </c>
      <c r="C20665" t="s">
        <v>389</v>
      </c>
      <c r="D20665" t="s">
        <v>114</v>
      </c>
      <c r="E20665" t="s">
        <v>119</v>
      </c>
      <c r="F20665" t="s">
        <v>120</v>
      </c>
      <c r="G20665" t="s">
        <v>121</v>
      </c>
    </row>
    <row r="20666" spans="1:7" x14ac:dyDescent="0.35">
      <c r="A20666">
        <v>4012025</v>
      </c>
      <c r="B20666" t="s">
        <v>230</v>
      </c>
      <c r="C20666" t="s">
        <v>175</v>
      </c>
      <c r="D20666" t="s">
        <v>114</v>
      </c>
      <c r="E20666" t="s">
        <v>124</v>
      </c>
    </row>
    <row r="20667" spans="1:7" x14ac:dyDescent="0.35">
      <c r="A20667">
        <v>4012025</v>
      </c>
      <c r="B20667" t="s">
        <v>165</v>
      </c>
      <c r="C20667" t="s">
        <v>434</v>
      </c>
      <c r="D20667" t="s">
        <v>114</v>
      </c>
      <c r="E20667" t="s">
        <v>127</v>
      </c>
    </row>
    <row r="20668" spans="1:7" x14ac:dyDescent="0.35">
      <c r="A20668">
        <v>4012025</v>
      </c>
      <c r="B20668" t="s">
        <v>273</v>
      </c>
      <c r="C20668" t="s">
        <v>357</v>
      </c>
      <c r="D20668" t="s">
        <v>114</v>
      </c>
      <c r="E20668" t="s">
        <v>130</v>
      </c>
    </row>
    <row r="20669" spans="1:7" x14ac:dyDescent="0.35">
      <c r="A20669">
        <v>4012025</v>
      </c>
      <c r="B20669" t="s">
        <v>227</v>
      </c>
      <c r="C20669" t="s">
        <v>250</v>
      </c>
      <c r="D20669" t="s">
        <v>114</v>
      </c>
      <c r="E20669" t="s">
        <v>132</v>
      </c>
      <c r="F20669" t="s">
        <v>133</v>
      </c>
    </row>
    <row r="20670" spans="1:7" x14ac:dyDescent="0.35">
      <c r="A20670">
        <v>4012025</v>
      </c>
      <c r="B20670" t="s">
        <v>693</v>
      </c>
      <c r="C20670" t="s">
        <v>450</v>
      </c>
      <c r="D20670" t="s">
        <v>135</v>
      </c>
      <c r="E20670" t="s">
        <v>136</v>
      </c>
    </row>
    <row r="20671" spans="1:7" x14ac:dyDescent="0.35">
      <c r="A20671">
        <v>4012025</v>
      </c>
      <c r="B20671" t="s">
        <v>766</v>
      </c>
      <c r="C20671" t="s">
        <v>496</v>
      </c>
      <c r="D20671" t="s">
        <v>139</v>
      </c>
      <c r="E20671" t="s">
        <v>140</v>
      </c>
      <c r="F20671" t="s">
        <v>141</v>
      </c>
      <c r="G20671" t="s">
        <v>101</v>
      </c>
    </row>
    <row r="20672" spans="1:7" x14ac:dyDescent="0.35">
      <c r="A20672">
        <v>4012025</v>
      </c>
      <c r="B20672" t="s">
        <v>767</v>
      </c>
      <c r="C20672" t="s">
        <v>150</v>
      </c>
      <c r="D20672" t="s">
        <v>144</v>
      </c>
      <c r="E20672" t="s">
        <v>101</v>
      </c>
    </row>
    <row r="20673" spans="1:6" x14ac:dyDescent="0.35">
      <c r="A20673">
        <v>4012025</v>
      </c>
      <c r="B20673" t="s">
        <v>558</v>
      </c>
      <c r="C20673" t="s">
        <v>237</v>
      </c>
      <c r="D20673" t="s">
        <v>147</v>
      </c>
      <c r="E20673" t="s">
        <v>148</v>
      </c>
      <c r="F20673" t="s">
        <v>149</v>
      </c>
    </row>
    <row r="20674" spans="1:6" x14ac:dyDescent="0.35">
      <c r="A20674">
        <v>4012025</v>
      </c>
      <c r="B20674" t="s">
        <v>152</v>
      </c>
      <c r="C20674" t="s">
        <v>140</v>
      </c>
      <c r="D20674" t="s">
        <v>153</v>
      </c>
      <c r="E20674" t="s">
        <v>101</v>
      </c>
    </row>
    <row r="20675" spans="1:6" x14ac:dyDescent="0.35">
      <c r="A20675">
        <v>4012025</v>
      </c>
      <c r="B20675" t="s">
        <v>864</v>
      </c>
      <c r="C20675" t="s">
        <v>637</v>
      </c>
      <c r="D20675" t="s">
        <v>156</v>
      </c>
      <c r="E20675" t="s">
        <v>101</v>
      </c>
    </row>
    <row r="20676" spans="1:6" x14ac:dyDescent="0.35">
      <c r="A20676">
        <v>4012025</v>
      </c>
      <c r="B20676" t="s">
        <v>508</v>
      </c>
      <c r="C20676" t="s">
        <v>159</v>
      </c>
      <c r="D20676" t="s">
        <v>101</v>
      </c>
    </row>
    <row r="20677" spans="1:6" x14ac:dyDescent="0.35">
      <c r="A20677">
        <v>4012025</v>
      </c>
      <c r="B20677" t="s">
        <v>518</v>
      </c>
      <c r="C20677" t="s">
        <v>161</v>
      </c>
      <c r="D20677" t="s">
        <v>101</v>
      </c>
    </row>
    <row r="20678" spans="1:6" x14ac:dyDescent="0.35">
      <c r="A20678">
        <v>4012025</v>
      </c>
      <c r="B20678" t="s">
        <v>783</v>
      </c>
      <c r="C20678" t="s">
        <v>465</v>
      </c>
      <c r="D20678" t="s">
        <v>164</v>
      </c>
      <c r="E20678" t="s">
        <v>101</v>
      </c>
    </row>
    <row r="20679" spans="1:6" x14ac:dyDescent="0.35">
      <c r="A20679">
        <v>4012025</v>
      </c>
      <c r="B20679" t="s">
        <v>871</v>
      </c>
      <c r="C20679" t="s">
        <v>565</v>
      </c>
      <c r="D20679" t="s">
        <v>167</v>
      </c>
    </row>
    <row r="20680" spans="1:6" x14ac:dyDescent="0.35">
      <c r="A20680">
        <v>4012025</v>
      </c>
      <c r="B20680" t="s">
        <v>644</v>
      </c>
      <c r="C20680" t="s">
        <v>556</v>
      </c>
      <c r="D20680" t="s">
        <v>169</v>
      </c>
      <c r="E20680" t="s">
        <v>170</v>
      </c>
      <c r="F20680" t="s">
        <v>101</v>
      </c>
    </row>
    <row r="20681" spans="1:6" x14ac:dyDescent="0.35">
      <c r="A20681">
        <v>4012025</v>
      </c>
      <c r="B20681" t="s">
        <v>812</v>
      </c>
      <c r="C20681" t="s">
        <v>466</v>
      </c>
      <c r="D20681" t="s">
        <v>173</v>
      </c>
      <c r="E20681" t="s">
        <v>101</v>
      </c>
    </row>
    <row r="20682" spans="1:6" x14ac:dyDescent="0.35">
      <c r="A20682">
        <v>4012025</v>
      </c>
      <c r="B20682" t="s">
        <v>855</v>
      </c>
      <c r="C20682" t="s">
        <v>479</v>
      </c>
      <c r="D20682" t="s">
        <v>176</v>
      </c>
      <c r="E20682" t="s">
        <v>101</v>
      </c>
    </row>
    <row r="20683" spans="1:6" x14ac:dyDescent="0.35">
      <c r="A20683">
        <v>4012025</v>
      </c>
      <c r="B20683" t="s">
        <v>844</v>
      </c>
      <c r="C20683" t="s">
        <v>582</v>
      </c>
      <c r="D20683" t="s">
        <v>176</v>
      </c>
      <c r="E20683" t="s">
        <v>149</v>
      </c>
    </row>
    <row r="20684" spans="1:6" x14ac:dyDescent="0.35">
      <c r="A20684">
        <v>4012025</v>
      </c>
      <c r="B20684" t="s">
        <v>718</v>
      </c>
      <c r="C20684" t="s">
        <v>154</v>
      </c>
      <c r="D20684" t="s">
        <v>181</v>
      </c>
      <c r="E20684" t="s">
        <v>182</v>
      </c>
      <c r="F20684" t="s">
        <v>101</v>
      </c>
    </row>
    <row r="20685" spans="1:6" x14ac:dyDescent="0.35">
      <c r="A20685">
        <v>4012025</v>
      </c>
      <c r="B20685" t="s">
        <v>836</v>
      </c>
      <c r="C20685" t="s">
        <v>493</v>
      </c>
      <c r="D20685" t="s">
        <v>184</v>
      </c>
      <c r="E20685" t="s">
        <v>101</v>
      </c>
    </row>
    <row r="20686" spans="1:6" x14ac:dyDescent="0.35">
      <c r="A20686">
        <v>4012025</v>
      </c>
      <c r="B20686" t="s">
        <v>450</v>
      </c>
      <c r="C20686" t="s">
        <v>187</v>
      </c>
      <c r="D20686" t="s">
        <v>101</v>
      </c>
    </row>
    <row r="20687" spans="1:6" x14ac:dyDescent="0.35">
      <c r="A20687">
        <v>4012025</v>
      </c>
      <c r="B20687" t="s">
        <v>770</v>
      </c>
      <c r="C20687" t="s">
        <v>523</v>
      </c>
      <c r="D20687" t="s">
        <v>190</v>
      </c>
      <c r="E20687" t="s">
        <v>191</v>
      </c>
      <c r="F20687" t="s">
        <v>101</v>
      </c>
    </row>
    <row r="20688" spans="1:6" x14ac:dyDescent="0.35">
      <c r="A20688">
        <v>4012025</v>
      </c>
      <c r="B20688" t="s">
        <v>608</v>
      </c>
      <c r="C20688" t="s">
        <v>190</v>
      </c>
      <c r="D20688" t="s">
        <v>194</v>
      </c>
      <c r="E20688" t="s">
        <v>101</v>
      </c>
    </row>
    <row r="20689" spans="1:7" x14ac:dyDescent="0.35">
      <c r="A20689">
        <v>4012025</v>
      </c>
      <c r="B20689" t="s">
        <v>639</v>
      </c>
      <c r="C20689" t="s">
        <v>183</v>
      </c>
      <c r="D20689" t="s">
        <v>190</v>
      </c>
      <c r="E20689" t="s">
        <v>196</v>
      </c>
      <c r="F20689" t="s">
        <v>101</v>
      </c>
    </row>
    <row r="20690" spans="1:7" x14ac:dyDescent="0.35">
      <c r="A20690">
        <v>4012025</v>
      </c>
      <c r="B20690" t="s">
        <v>623</v>
      </c>
      <c r="C20690" t="s">
        <v>198</v>
      </c>
      <c r="D20690" t="s">
        <v>140</v>
      </c>
      <c r="E20690" t="s">
        <v>199</v>
      </c>
      <c r="F20690" t="s">
        <v>200</v>
      </c>
      <c r="G20690" t="s">
        <v>101</v>
      </c>
    </row>
    <row r="20691" spans="1:7" x14ac:dyDescent="0.35">
      <c r="A20691">
        <v>4012025</v>
      </c>
      <c r="B20691" t="s">
        <v>780</v>
      </c>
      <c r="C20691" t="s">
        <v>424</v>
      </c>
      <c r="D20691" t="s">
        <v>61</v>
      </c>
      <c r="E20691" t="s">
        <v>101</v>
      </c>
    </row>
    <row r="20692" spans="1:7" x14ac:dyDescent="0.35">
      <c r="A20692">
        <v>4012025</v>
      </c>
      <c r="B20692" t="s">
        <v>759</v>
      </c>
      <c r="C20692" t="s">
        <v>526</v>
      </c>
      <c r="D20692" t="s">
        <v>205</v>
      </c>
      <c r="E20692" t="s">
        <v>101</v>
      </c>
    </row>
    <row r="20693" spans="1:7" x14ac:dyDescent="0.35">
      <c r="A20693">
        <v>4012025</v>
      </c>
      <c r="B20693" t="s">
        <v>836</v>
      </c>
      <c r="C20693" t="s">
        <v>596</v>
      </c>
      <c r="D20693" t="s">
        <v>208</v>
      </c>
      <c r="E20693" t="s">
        <v>101</v>
      </c>
    </row>
    <row r="20694" spans="1:7" x14ac:dyDescent="0.35">
      <c r="A20694">
        <v>4012025</v>
      </c>
      <c r="B20694" t="s">
        <v>828</v>
      </c>
      <c r="C20694" t="s">
        <v>473</v>
      </c>
      <c r="D20694" t="s">
        <v>210</v>
      </c>
      <c r="E20694" t="s">
        <v>211</v>
      </c>
      <c r="F20694" t="s">
        <v>101</v>
      </c>
    </row>
    <row r="20695" spans="1:7" x14ac:dyDescent="0.35">
      <c r="A20695">
        <v>4012025</v>
      </c>
      <c r="B20695" t="s">
        <v>551</v>
      </c>
      <c r="C20695" t="s">
        <v>450</v>
      </c>
      <c r="D20695" t="s">
        <v>214</v>
      </c>
      <c r="E20695" t="s">
        <v>215</v>
      </c>
      <c r="F20695" t="s">
        <v>101</v>
      </c>
    </row>
    <row r="20696" spans="1:7" x14ac:dyDescent="0.35">
      <c r="A20696">
        <v>4012025</v>
      </c>
      <c r="B20696" t="s">
        <v>781</v>
      </c>
      <c r="C20696" t="s">
        <v>387</v>
      </c>
      <c r="D20696" t="s">
        <v>217</v>
      </c>
      <c r="E20696" t="s">
        <v>101</v>
      </c>
    </row>
    <row r="20697" spans="1:7" x14ac:dyDescent="0.35">
      <c r="A20697">
        <v>4012025</v>
      </c>
      <c r="B20697" t="s">
        <v>770</v>
      </c>
      <c r="C20697" t="s">
        <v>590</v>
      </c>
      <c r="D20697" t="s">
        <v>220</v>
      </c>
      <c r="E20697" t="s">
        <v>101</v>
      </c>
    </row>
    <row r="20698" spans="1:7" x14ac:dyDescent="0.35">
      <c r="A20698">
        <v>4012025</v>
      </c>
      <c r="B20698" t="s">
        <v>788</v>
      </c>
      <c r="C20698" t="s">
        <v>418</v>
      </c>
      <c r="D20698" t="s">
        <v>222</v>
      </c>
    </row>
    <row r="20699" spans="1:7" x14ac:dyDescent="0.35">
      <c r="A20699">
        <v>4012025</v>
      </c>
      <c r="B20699" t="s">
        <v>844</v>
      </c>
      <c r="C20699" t="s">
        <v>456</v>
      </c>
      <c r="D20699" t="s">
        <v>223</v>
      </c>
    </row>
    <row r="20700" spans="1:7" x14ac:dyDescent="0.35">
      <c r="A20700">
        <v>4012025</v>
      </c>
      <c r="B20700" t="s">
        <v>778</v>
      </c>
      <c r="C20700" t="s">
        <v>542</v>
      </c>
      <c r="D20700" t="s">
        <v>225</v>
      </c>
      <c r="E20700" t="s">
        <v>101</v>
      </c>
    </row>
    <row r="20701" spans="1:7" x14ac:dyDescent="0.35">
      <c r="A20701">
        <v>4012025</v>
      </c>
      <c r="B20701" t="s">
        <v>639</v>
      </c>
      <c r="C20701" t="s">
        <v>418</v>
      </c>
      <c r="D20701" t="s">
        <v>225</v>
      </c>
      <c r="E20701" t="s">
        <v>228</v>
      </c>
      <c r="F20701" t="s">
        <v>229</v>
      </c>
    </row>
    <row r="20702" spans="1:7" x14ac:dyDescent="0.35">
      <c r="A20702">
        <v>4012025</v>
      </c>
      <c r="B20702" t="s">
        <v>777</v>
      </c>
      <c r="C20702" t="s">
        <v>426</v>
      </c>
      <c r="D20702" t="s">
        <v>232</v>
      </c>
      <c r="E20702" t="s">
        <v>101</v>
      </c>
    </row>
    <row r="20703" spans="1:7" x14ac:dyDescent="0.35">
      <c r="A20703">
        <v>4012025</v>
      </c>
      <c r="B20703" t="s">
        <v>558</v>
      </c>
      <c r="C20703" t="s">
        <v>600</v>
      </c>
      <c r="D20703" t="s">
        <v>235</v>
      </c>
      <c r="E20703" t="s">
        <v>236</v>
      </c>
      <c r="F20703" t="s">
        <v>101</v>
      </c>
    </row>
    <row r="20704" spans="1:7" x14ac:dyDescent="0.35">
      <c r="A20704">
        <v>4012025</v>
      </c>
      <c r="B20704" t="s">
        <v>473</v>
      </c>
      <c r="C20704" t="s">
        <v>122</v>
      </c>
      <c r="D20704" t="s">
        <v>235</v>
      </c>
      <c r="E20704" t="s">
        <v>239</v>
      </c>
      <c r="F20704" t="s">
        <v>149</v>
      </c>
    </row>
    <row r="20705" spans="1:7" x14ac:dyDescent="0.35">
      <c r="A20705">
        <v>4012025</v>
      </c>
      <c r="B20705" t="s">
        <v>867</v>
      </c>
      <c r="C20705" t="s">
        <v>413</v>
      </c>
      <c r="D20705" t="s">
        <v>235</v>
      </c>
      <c r="E20705" t="s">
        <v>241</v>
      </c>
      <c r="F20705" t="s">
        <v>101</v>
      </c>
    </row>
    <row r="20706" spans="1:7" x14ac:dyDescent="0.35">
      <c r="A20706">
        <v>4012025</v>
      </c>
      <c r="B20706" t="s">
        <v>828</v>
      </c>
      <c r="C20706" t="s">
        <v>575</v>
      </c>
      <c r="D20706" t="s">
        <v>243</v>
      </c>
      <c r="E20706" t="s">
        <v>101</v>
      </c>
    </row>
    <row r="20707" spans="1:7" x14ac:dyDescent="0.35">
      <c r="A20707">
        <v>4012025</v>
      </c>
      <c r="B20707" t="s">
        <v>752</v>
      </c>
      <c r="C20707" t="s">
        <v>305</v>
      </c>
      <c r="D20707" t="s">
        <v>245</v>
      </c>
      <c r="E20707" t="s">
        <v>246</v>
      </c>
    </row>
    <row r="20708" spans="1:7" x14ac:dyDescent="0.35">
      <c r="A20708">
        <v>4012025</v>
      </c>
      <c r="B20708" t="s">
        <v>838</v>
      </c>
      <c r="C20708" t="s">
        <v>658</v>
      </c>
      <c r="D20708" t="s">
        <v>245</v>
      </c>
      <c r="E20708" t="s">
        <v>249</v>
      </c>
    </row>
    <row r="20709" spans="1:7" x14ac:dyDescent="0.35">
      <c r="A20709">
        <v>4012025</v>
      </c>
      <c r="B20709" t="s">
        <v>765</v>
      </c>
      <c r="C20709" t="s">
        <v>556</v>
      </c>
      <c r="D20709" t="s">
        <v>252</v>
      </c>
      <c r="E20709" t="s">
        <v>101</v>
      </c>
    </row>
    <row r="20710" spans="1:7" x14ac:dyDescent="0.35">
      <c r="A20710">
        <v>4012025</v>
      </c>
      <c r="B20710" t="s">
        <v>839</v>
      </c>
      <c r="C20710" t="s">
        <v>150</v>
      </c>
      <c r="D20710" t="s">
        <v>254</v>
      </c>
    </row>
    <row r="20711" spans="1:7" x14ac:dyDescent="0.35">
      <c r="A20711">
        <v>4012025</v>
      </c>
      <c r="B20711" t="s">
        <v>440</v>
      </c>
      <c r="C20711" t="s">
        <v>326</v>
      </c>
      <c r="D20711" t="s">
        <v>256</v>
      </c>
      <c r="E20711" t="s">
        <v>257</v>
      </c>
      <c r="F20711" t="s">
        <v>236</v>
      </c>
      <c r="G20711" t="s">
        <v>101</v>
      </c>
    </row>
    <row r="20712" spans="1:7" x14ac:dyDescent="0.35">
      <c r="A20712">
        <v>4012025</v>
      </c>
      <c r="B20712" t="s">
        <v>832</v>
      </c>
      <c r="C20712" t="s">
        <v>456</v>
      </c>
      <c r="D20712" t="s">
        <v>260</v>
      </c>
      <c r="E20712" t="s">
        <v>136</v>
      </c>
      <c r="F20712" t="s">
        <v>101</v>
      </c>
    </row>
    <row r="20713" spans="1:7" x14ac:dyDescent="0.35">
      <c r="A20713">
        <v>4012025</v>
      </c>
      <c r="B20713" t="s">
        <v>424</v>
      </c>
      <c r="C20713" t="s">
        <v>261</v>
      </c>
      <c r="D20713" t="s">
        <v>262</v>
      </c>
      <c r="E20713" t="s">
        <v>101</v>
      </c>
    </row>
    <row r="20714" spans="1:7" x14ac:dyDescent="0.35">
      <c r="A20714">
        <v>4012025</v>
      </c>
      <c r="B20714" t="s">
        <v>623</v>
      </c>
      <c r="C20714" t="s">
        <v>264</v>
      </c>
      <c r="D20714" t="s">
        <v>101</v>
      </c>
    </row>
    <row r="20715" spans="1:7" x14ac:dyDescent="0.35">
      <c r="A20715">
        <v>4012025</v>
      </c>
      <c r="B20715" t="s">
        <v>572</v>
      </c>
      <c r="C20715" t="s">
        <v>264</v>
      </c>
      <c r="D20715" t="s">
        <v>149</v>
      </c>
    </row>
    <row r="20716" spans="1:7" x14ac:dyDescent="0.35">
      <c r="A20716">
        <v>4012025</v>
      </c>
      <c r="B20716" t="s">
        <v>852</v>
      </c>
      <c r="C20716" t="s">
        <v>504</v>
      </c>
      <c r="D20716" t="s">
        <v>265</v>
      </c>
      <c r="E20716" t="s">
        <v>101</v>
      </c>
      <c r="F20716" t="s">
        <v>266</v>
      </c>
    </row>
    <row r="20717" spans="1:7" x14ac:dyDescent="0.35">
      <c r="A20717">
        <v>4012025</v>
      </c>
      <c r="B20717" t="s">
        <v>307</v>
      </c>
      <c r="C20717" t="s">
        <v>267</v>
      </c>
      <c r="D20717" t="s">
        <v>101</v>
      </c>
    </row>
    <row r="20718" spans="1:7" x14ac:dyDescent="0.35">
      <c r="A20718">
        <v>4012025</v>
      </c>
      <c r="B20718" t="s">
        <v>755</v>
      </c>
      <c r="C20718" t="s">
        <v>493</v>
      </c>
      <c r="D20718" t="s">
        <v>268</v>
      </c>
    </row>
    <row r="20719" spans="1:7" x14ac:dyDescent="0.35">
      <c r="A20719">
        <v>4012025</v>
      </c>
      <c r="B20719" t="s">
        <v>495</v>
      </c>
      <c r="C20719" t="s">
        <v>270</v>
      </c>
      <c r="D20719" t="s">
        <v>271</v>
      </c>
      <c r="E20719" t="s">
        <v>101</v>
      </c>
    </row>
    <row r="20720" spans="1:7" x14ac:dyDescent="0.35">
      <c r="A20720">
        <v>4012025</v>
      </c>
      <c r="B20720" t="s">
        <v>639</v>
      </c>
      <c r="C20720" t="s">
        <v>456</v>
      </c>
      <c r="D20720" t="s">
        <v>274</v>
      </c>
      <c r="E20720" t="s">
        <v>101</v>
      </c>
    </row>
    <row r="20721" spans="1:9" x14ac:dyDescent="0.35">
      <c r="A20721">
        <v>4012025</v>
      </c>
      <c r="B20721" t="s">
        <v>893</v>
      </c>
      <c r="C20721" t="s">
        <v>603</v>
      </c>
      <c r="D20721" t="s">
        <v>277</v>
      </c>
      <c r="E20721" t="s">
        <v>101</v>
      </c>
    </row>
    <row r="20722" spans="1:9" x14ac:dyDescent="0.35">
      <c r="A20722">
        <v>4012025</v>
      </c>
      <c r="B20722" t="s">
        <v>718</v>
      </c>
      <c r="C20722" t="s">
        <v>523</v>
      </c>
      <c r="D20722" t="s">
        <v>279</v>
      </c>
      <c r="E20722" t="s">
        <v>140</v>
      </c>
      <c r="F20722" t="s">
        <v>280</v>
      </c>
    </row>
    <row r="20723" spans="1:9" x14ac:dyDescent="0.35">
      <c r="A20723">
        <v>4012025</v>
      </c>
      <c r="B20723" t="s">
        <v>827</v>
      </c>
      <c r="C20723" t="s">
        <v>137</v>
      </c>
      <c r="D20723" t="s">
        <v>281</v>
      </c>
    </row>
    <row r="20724" spans="1:9" x14ac:dyDescent="0.35">
      <c r="A20724">
        <v>4012025</v>
      </c>
      <c r="B20724" t="s">
        <v>720</v>
      </c>
      <c r="C20724" t="s">
        <v>323</v>
      </c>
      <c r="D20724" t="s">
        <v>284</v>
      </c>
      <c r="E20724" t="s">
        <v>101</v>
      </c>
    </row>
    <row r="20725" spans="1:9" x14ac:dyDescent="0.35">
      <c r="A20725">
        <v>4012025</v>
      </c>
      <c r="B20725" t="s">
        <v>756</v>
      </c>
      <c r="C20725" t="s">
        <v>665</v>
      </c>
      <c r="D20725" t="s">
        <v>287</v>
      </c>
      <c r="E20725" t="s">
        <v>101</v>
      </c>
    </row>
    <row r="20726" spans="1:9" x14ac:dyDescent="0.35">
      <c r="A20726">
        <v>4012025</v>
      </c>
      <c r="B20726" t="s">
        <v>477</v>
      </c>
      <c r="C20726" t="s">
        <v>288</v>
      </c>
      <c r="D20726" t="s">
        <v>101</v>
      </c>
    </row>
    <row r="20727" spans="1:9" x14ac:dyDescent="0.35">
      <c r="A20727">
        <v>4012025</v>
      </c>
      <c r="B20727" t="s">
        <v>810</v>
      </c>
      <c r="C20727" t="s">
        <v>290</v>
      </c>
      <c r="D20727" t="s">
        <v>140</v>
      </c>
      <c r="E20727" t="s">
        <v>291</v>
      </c>
    </row>
    <row r="20728" spans="1:9" x14ac:dyDescent="0.35">
      <c r="A20728">
        <v>4012025</v>
      </c>
      <c r="B20728" t="s">
        <v>783</v>
      </c>
      <c r="C20728" t="s">
        <v>498</v>
      </c>
      <c r="D20728" t="s">
        <v>290</v>
      </c>
      <c r="E20728" t="s">
        <v>140</v>
      </c>
      <c r="F20728" t="s">
        <v>294</v>
      </c>
      <c r="G20728" t="s">
        <v>295</v>
      </c>
      <c r="H20728" t="s">
        <v>101</v>
      </c>
    </row>
    <row r="20729" spans="1:9" x14ac:dyDescent="0.35">
      <c r="A20729">
        <v>4012025</v>
      </c>
      <c r="B20729" t="s">
        <v>757</v>
      </c>
      <c r="C20729" t="s">
        <v>549</v>
      </c>
      <c r="D20729" t="s">
        <v>298</v>
      </c>
      <c r="E20729" t="s">
        <v>101</v>
      </c>
    </row>
    <row r="20730" spans="1:9" x14ac:dyDescent="0.35">
      <c r="A20730">
        <v>4012025</v>
      </c>
      <c r="B20730" t="s">
        <v>644</v>
      </c>
      <c r="C20730" t="s">
        <v>439</v>
      </c>
      <c r="D20730" t="s">
        <v>300</v>
      </c>
      <c r="E20730" t="s">
        <v>262</v>
      </c>
      <c r="F20730" t="s">
        <v>101</v>
      </c>
    </row>
    <row r="20731" spans="1:9" x14ac:dyDescent="0.35">
      <c r="A20731">
        <v>4012025</v>
      </c>
      <c r="B20731" t="s">
        <v>755</v>
      </c>
      <c r="C20731" t="s">
        <v>154</v>
      </c>
      <c r="D20731" t="s">
        <v>301</v>
      </c>
      <c r="E20731" t="s">
        <v>101</v>
      </c>
    </row>
    <row r="20732" spans="1:9" x14ac:dyDescent="0.35">
      <c r="A20732">
        <v>4012025</v>
      </c>
      <c r="B20732" t="s">
        <v>880</v>
      </c>
      <c r="C20732" t="s">
        <v>591</v>
      </c>
      <c r="D20732" t="s">
        <v>303</v>
      </c>
      <c r="E20732" t="s">
        <v>149</v>
      </c>
    </row>
    <row r="20733" spans="1:9" x14ac:dyDescent="0.35">
      <c r="A20733">
        <v>4012025</v>
      </c>
      <c r="B20733" t="s">
        <v>825</v>
      </c>
      <c r="C20733" t="s">
        <v>602</v>
      </c>
      <c r="D20733" t="s">
        <v>306</v>
      </c>
      <c r="E20733" t="s">
        <v>101</v>
      </c>
    </row>
    <row r="20734" spans="1:9" x14ac:dyDescent="0.35">
      <c r="A20734">
        <v>4012025</v>
      </c>
      <c r="B20734" t="s">
        <v>830</v>
      </c>
      <c r="C20734" t="s">
        <v>499</v>
      </c>
      <c r="D20734" t="s">
        <v>308</v>
      </c>
      <c r="E20734" t="s">
        <v>309</v>
      </c>
      <c r="F20734" t="s">
        <v>310</v>
      </c>
      <c r="G20734" t="s">
        <v>311</v>
      </c>
      <c r="H20734" t="s">
        <v>312</v>
      </c>
      <c r="I20734" t="s">
        <v>101</v>
      </c>
    </row>
    <row r="20735" spans="1:9" x14ac:dyDescent="0.35">
      <c r="A20735">
        <v>4012025</v>
      </c>
      <c r="B20735" t="s">
        <v>570</v>
      </c>
      <c r="C20735" t="s">
        <v>450</v>
      </c>
      <c r="D20735" t="s">
        <v>314</v>
      </c>
      <c r="E20735" t="s">
        <v>315</v>
      </c>
      <c r="F20735" t="s">
        <v>101</v>
      </c>
    </row>
    <row r="20736" spans="1:9" x14ac:dyDescent="0.35">
      <c r="A20736">
        <v>4012025</v>
      </c>
      <c r="B20736" t="s">
        <v>624</v>
      </c>
      <c r="C20736" t="s">
        <v>292</v>
      </c>
      <c r="D20736" t="s">
        <v>314</v>
      </c>
      <c r="E20736" t="s">
        <v>317</v>
      </c>
      <c r="F20736" t="s">
        <v>101</v>
      </c>
    </row>
    <row r="20737" spans="1:6" x14ac:dyDescent="0.35">
      <c r="A20737">
        <v>4012025</v>
      </c>
      <c r="B20737" t="s">
        <v>736</v>
      </c>
      <c r="C20737" t="s">
        <v>305</v>
      </c>
      <c r="D20737" t="s">
        <v>319</v>
      </c>
      <c r="E20737" t="s">
        <v>320</v>
      </c>
      <c r="F20737" t="s">
        <v>321</v>
      </c>
    </row>
    <row r="20738" spans="1:6" x14ac:dyDescent="0.35">
      <c r="A20738">
        <v>4012025</v>
      </c>
      <c r="B20738" t="s">
        <v>822</v>
      </c>
      <c r="C20738" t="s">
        <v>418</v>
      </c>
      <c r="D20738" t="s">
        <v>322</v>
      </c>
      <c r="E20738" t="s">
        <v>101</v>
      </c>
    </row>
    <row r="20739" spans="1:6" x14ac:dyDescent="0.35">
      <c r="A20739">
        <v>4012025</v>
      </c>
      <c r="B20739" t="s">
        <v>833</v>
      </c>
      <c r="C20739" t="s">
        <v>511</v>
      </c>
      <c r="D20739" t="s">
        <v>325</v>
      </c>
      <c r="E20739" t="s">
        <v>101</v>
      </c>
    </row>
    <row r="20740" spans="1:6" x14ac:dyDescent="0.35">
      <c r="A20740">
        <v>4012025</v>
      </c>
      <c r="B20740" t="s">
        <v>838</v>
      </c>
      <c r="C20740" t="s">
        <v>459</v>
      </c>
      <c r="D20740" t="s">
        <v>328</v>
      </c>
      <c r="E20740" t="s">
        <v>101</v>
      </c>
    </row>
    <row r="20741" spans="1:6" x14ac:dyDescent="0.35">
      <c r="A20741">
        <v>4012025</v>
      </c>
      <c r="B20741" t="s">
        <v>474</v>
      </c>
      <c r="C20741" t="s">
        <v>331</v>
      </c>
      <c r="D20741" t="s">
        <v>332</v>
      </c>
      <c r="E20741" t="s">
        <v>101</v>
      </c>
    </row>
    <row r="20742" spans="1:6" x14ac:dyDescent="0.35">
      <c r="A20742">
        <v>4012025</v>
      </c>
      <c r="B20742" t="s">
        <v>694</v>
      </c>
      <c r="C20742" t="s">
        <v>171</v>
      </c>
      <c r="D20742" t="s">
        <v>331</v>
      </c>
      <c r="E20742" t="s">
        <v>335</v>
      </c>
      <c r="F20742" t="s">
        <v>101</v>
      </c>
    </row>
    <row r="20743" spans="1:6" x14ac:dyDescent="0.35">
      <c r="A20743">
        <v>4012025</v>
      </c>
      <c r="B20743" t="s">
        <v>440</v>
      </c>
      <c r="C20743" t="s">
        <v>327</v>
      </c>
      <c r="D20743" t="s">
        <v>331</v>
      </c>
      <c r="E20743" t="s">
        <v>338</v>
      </c>
      <c r="F20743" t="s">
        <v>321</v>
      </c>
    </row>
    <row r="20744" spans="1:6" x14ac:dyDescent="0.35">
      <c r="A20744">
        <v>4012025</v>
      </c>
      <c r="B20744" t="s">
        <v>856</v>
      </c>
      <c r="C20744" t="s">
        <v>578</v>
      </c>
      <c r="D20744" t="s">
        <v>170</v>
      </c>
    </row>
    <row r="20745" spans="1:6" x14ac:dyDescent="0.35">
      <c r="A20745">
        <v>4012025</v>
      </c>
      <c r="B20745" t="s">
        <v>814</v>
      </c>
      <c r="C20745" t="s">
        <v>426</v>
      </c>
      <c r="D20745" t="s">
        <v>341</v>
      </c>
      <c r="E20745" t="s">
        <v>101</v>
      </c>
    </row>
    <row r="20746" spans="1:6" x14ac:dyDescent="0.35">
      <c r="A20746">
        <v>4012025</v>
      </c>
      <c r="B20746" t="s">
        <v>746</v>
      </c>
      <c r="C20746" t="s">
        <v>419</v>
      </c>
      <c r="D20746" t="s">
        <v>343</v>
      </c>
      <c r="E20746" t="s">
        <v>101</v>
      </c>
    </row>
    <row r="20747" spans="1:6" x14ac:dyDescent="0.35">
      <c r="A20747">
        <v>4012025</v>
      </c>
      <c r="B20747" t="s">
        <v>304</v>
      </c>
      <c r="C20747" t="s">
        <v>132</v>
      </c>
      <c r="D20747" t="s">
        <v>344</v>
      </c>
      <c r="E20747" t="s">
        <v>345</v>
      </c>
      <c r="F20747" t="s">
        <v>101</v>
      </c>
    </row>
    <row r="20748" spans="1:6" x14ac:dyDescent="0.35">
      <c r="A20748">
        <v>4012025</v>
      </c>
      <c r="B20748" t="s">
        <v>635</v>
      </c>
      <c r="C20748" t="s">
        <v>438</v>
      </c>
      <c r="D20748" t="s">
        <v>132</v>
      </c>
      <c r="E20748" t="s">
        <v>347</v>
      </c>
      <c r="F20748" t="s">
        <v>101</v>
      </c>
    </row>
    <row r="20749" spans="1:6" x14ac:dyDescent="0.35">
      <c r="A20749">
        <v>4012025</v>
      </c>
      <c r="B20749" t="s">
        <v>891</v>
      </c>
      <c r="C20749" t="s">
        <v>694</v>
      </c>
      <c r="D20749" t="s">
        <v>132</v>
      </c>
      <c r="E20749" t="s">
        <v>348</v>
      </c>
      <c r="F20749" t="s">
        <v>101</v>
      </c>
    </row>
    <row r="20750" spans="1:6" x14ac:dyDescent="0.35">
      <c r="A20750">
        <v>4012025</v>
      </c>
      <c r="B20750" t="s">
        <v>636</v>
      </c>
      <c r="C20750" t="s">
        <v>305</v>
      </c>
      <c r="D20750" t="s">
        <v>132</v>
      </c>
      <c r="E20750" t="s">
        <v>350</v>
      </c>
      <c r="F20750" t="s">
        <v>101</v>
      </c>
    </row>
    <row r="20751" spans="1:6" x14ac:dyDescent="0.35">
      <c r="A20751">
        <v>4012025</v>
      </c>
      <c r="B20751" t="s">
        <v>830</v>
      </c>
      <c r="C20751" t="s">
        <v>637</v>
      </c>
      <c r="D20751" t="s">
        <v>132</v>
      </c>
      <c r="E20751" t="s">
        <v>352</v>
      </c>
      <c r="F20751" t="s">
        <v>101</v>
      </c>
    </row>
    <row r="20752" spans="1:6" x14ac:dyDescent="0.35">
      <c r="A20752">
        <v>4012025</v>
      </c>
      <c r="B20752" t="s">
        <v>887</v>
      </c>
      <c r="C20752" t="s">
        <v>657</v>
      </c>
      <c r="D20752" t="s">
        <v>132</v>
      </c>
      <c r="E20752" t="s">
        <v>133</v>
      </c>
      <c r="F20752" t="s">
        <v>355</v>
      </c>
    </row>
    <row r="20753" spans="1:8" x14ac:dyDescent="0.35">
      <c r="A20753">
        <v>4012025</v>
      </c>
      <c r="B20753" t="s">
        <v>844</v>
      </c>
      <c r="C20753" t="s">
        <v>418</v>
      </c>
      <c r="D20753" t="s">
        <v>132</v>
      </c>
      <c r="E20753" t="s">
        <v>356</v>
      </c>
      <c r="F20753" t="s">
        <v>101</v>
      </c>
    </row>
    <row r="20754" spans="1:8" x14ac:dyDescent="0.35">
      <c r="A20754">
        <v>4012025</v>
      </c>
      <c r="B20754" t="s">
        <v>581</v>
      </c>
      <c r="C20754" t="s">
        <v>272</v>
      </c>
      <c r="D20754" t="s">
        <v>359</v>
      </c>
      <c r="E20754" t="s">
        <v>360</v>
      </c>
      <c r="F20754" t="s">
        <v>101</v>
      </c>
    </row>
    <row r="20755" spans="1:8" x14ac:dyDescent="0.35">
      <c r="A20755">
        <v>4012025</v>
      </c>
      <c r="B20755" t="s">
        <v>822</v>
      </c>
      <c r="C20755" t="s">
        <v>536</v>
      </c>
      <c r="D20755" t="s">
        <v>359</v>
      </c>
      <c r="E20755" t="s">
        <v>362</v>
      </c>
      <c r="F20755" t="s">
        <v>101</v>
      </c>
    </row>
    <row r="20756" spans="1:8" x14ac:dyDescent="0.35">
      <c r="A20756">
        <v>4012025</v>
      </c>
      <c r="B20756" t="s">
        <v>459</v>
      </c>
      <c r="C20756" t="s">
        <v>359</v>
      </c>
      <c r="D20756" t="s">
        <v>362</v>
      </c>
      <c r="E20756" t="s">
        <v>140</v>
      </c>
      <c r="F20756" t="s">
        <v>364</v>
      </c>
      <c r="G20756" t="s">
        <v>101</v>
      </c>
    </row>
    <row r="20757" spans="1:8" x14ac:dyDescent="0.35">
      <c r="A20757">
        <v>4012025</v>
      </c>
      <c r="B20757" t="s">
        <v>885</v>
      </c>
      <c r="C20757" t="s">
        <v>441</v>
      </c>
      <c r="D20757" t="s">
        <v>366</v>
      </c>
      <c r="E20757" t="s">
        <v>257</v>
      </c>
      <c r="F20757" t="s">
        <v>367</v>
      </c>
      <c r="G20757" t="s">
        <v>101</v>
      </c>
    </row>
    <row r="20758" spans="1:8" x14ac:dyDescent="0.35">
      <c r="A20758">
        <v>4012025</v>
      </c>
      <c r="B20758" t="s">
        <v>839</v>
      </c>
      <c r="C20758" t="s">
        <v>599</v>
      </c>
      <c r="D20758" t="s">
        <v>369</v>
      </c>
      <c r="E20758" t="s">
        <v>370</v>
      </c>
      <c r="F20758" t="s">
        <v>101</v>
      </c>
    </row>
    <row r="20759" spans="1:8" x14ac:dyDescent="0.35">
      <c r="A20759">
        <v>4012025</v>
      </c>
      <c r="B20759" t="s">
        <v>853</v>
      </c>
      <c r="C20759" t="s">
        <v>418</v>
      </c>
      <c r="D20759" t="s">
        <v>371</v>
      </c>
      <c r="E20759" t="s">
        <v>101</v>
      </c>
    </row>
    <row r="20760" spans="1:8" x14ac:dyDescent="0.35">
      <c r="A20760">
        <v>4012025</v>
      </c>
      <c r="B20760" t="s">
        <v>737</v>
      </c>
      <c r="C20760" t="s">
        <v>541</v>
      </c>
      <c r="D20760" t="s">
        <v>372</v>
      </c>
      <c r="E20760" t="s">
        <v>101</v>
      </c>
    </row>
    <row r="20761" spans="1:8" x14ac:dyDescent="0.35">
      <c r="A20761">
        <v>4012025</v>
      </c>
      <c r="B20761" t="s">
        <v>573</v>
      </c>
      <c r="C20761" t="s">
        <v>373</v>
      </c>
      <c r="D20761" t="s">
        <v>101</v>
      </c>
    </row>
    <row r="20762" spans="1:8" x14ac:dyDescent="0.35">
      <c r="A20762">
        <v>4012025</v>
      </c>
      <c r="B20762" t="s">
        <v>847</v>
      </c>
      <c r="C20762" t="s">
        <v>137</v>
      </c>
      <c r="D20762" t="s">
        <v>376</v>
      </c>
      <c r="E20762" t="s">
        <v>140</v>
      </c>
      <c r="F20762" t="s">
        <v>331</v>
      </c>
      <c r="G20762" t="s">
        <v>377</v>
      </c>
      <c r="H20762" t="s">
        <v>101</v>
      </c>
    </row>
    <row r="20763" spans="1:8" x14ac:dyDescent="0.35">
      <c r="A20763">
        <v>4012025</v>
      </c>
      <c r="B20763" t="s">
        <v>886</v>
      </c>
      <c r="C20763" t="s">
        <v>520</v>
      </c>
      <c r="D20763" t="s">
        <v>378</v>
      </c>
    </row>
    <row r="20764" spans="1:8" x14ac:dyDescent="0.35">
      <c r="A20764">
        <v>4012025</v>
      </c>
      <c r="B20764" t="s">
        <v>759</v>
      </c>
      <c r="C20764" t="s">
        <v>526</v>
      </c>
      <c r="D20764" t="s">
        <v>380</v>
      </c>
      <c r="E20764" t="s">
        <v>101</v>
      </c>
    </row>
    <row r="20765" spans="1:8" x14ac:dyDescent="0.35">
      <c r="A20765">
        <v>4012025</v>
      </c>
      <c r="B20765" t="s">
        <v>806</v>
      </c>
      <c r="C20765" t="s">
        <v>454</v>
      </c>
      <c r="D20765" t="s">
        <v>382</v>
      </c>
      <c r="E20765" t="s">
        <v>383</v>
      </c>
    </row>
    <row r="20766" spans="1:8" x14ac:dyDescent="0.35">
      <c r="A20766">
        <v>4012025</v>
      </c>
      <c r="B20766" t="s">
        <v>687</v>
      </c>
      <c r="C20766" t="s">
        <v>183</v>
      </c>
      <c r="D20766" t="s">
        <v>385</v>
      </c>
      <c r="E20766" t="s">
        <v>386</v>
      </c>
    </row>
    <row r="20767" spans="1:8" x14ac:dyDescent="0.35">
      <c r="A20767">
        <v>4012025</v>
      </c>
      <c r="B20767" t="s">
        <v>823</v>
      </c>
      <c r="C20767" t="s">
        <v>494</v>
      </c>
      <c r="D20767" t="s">
        <v>388</v>
      </c>
      <c r="E20767" t="s">
        <v>101</v>
      </c>
    </row>
    <row r="20768" spans="1:8" x14ac:dyDescent="0.35">
      <c r="A20768">
        <v>4012025</v>
      </c>
      <c r="B20768" t="s">
        <v>598</v>
      </c>
      <c r="C20768" t="s">
        <v>391</v>
      </c>
      <c r="D20768" t="s">
        <v>101</v>
      </c>
    </row>
    <row r="20769" spans="1:9" x14ac:dyDescent="0.35">
      <c r="A20769">
        <v>4012025</v>
      </c>
      <c r="B20769" t="s">
        <v>729</v>
      </c>
      <c r="C20769" t="s">
        <v>240</v>
      </c>
      <c r="D20769" t="s">
        <v>393</v>
      </c>
    </row>
    <row r="20770" spans="1:9" x14ac:dyDescent="0.35">
      <c r="A20770">
        <v>4012025</v>
      </c>
      <c r="B20770" t="s">
        <v>806</v>
      </c>
      <c r="C20770" t="s">
        <v>479</v>
      </c>
      <c r="D20770" t="s">
        <v>394</v>
      </c>
      <c r="E20770" t="s">
        <v>395</v>
      </c>
      <c r="F20770" t="s">
        <v>101</v>
      </c>
    </row>
    <row r="20771" spans="1:9" x14ac:dyDescent="0.35">
      <c r="A20771">
        <v>4012025</v>
      </c>
      <c r="B20771" t="s">
        <v>847</v>
      </c>
      <c r="C20771" t="s">
        <v>498</v>
      </c>
      <c r="D20771" t="s">
        <v>396</v>
      </c>
    </row>
    <row r="20772" spans="1:9" x14ac:dyDescent="0.35">
      <c r="A20772">
        <v>4012025</v>
      </c>
      <c r="B20772" t="s">
        <v>272</v>
      </c>
      <c r="C20772" t="s">
        <v>397</v>
      </c>
      <c r="D20772" t="s">
        <v>101</v>
      </c>
    </row>
    <row r="20773" spans="1:9" x14ac:dyDescent="0.35">
      <c r="A20773">
        <v>4012025</v>
      </c>
      <c r="B20773" t="s">
        <v>830</v>
      </c>
      <c r="C20773" t="s">
        <v>599</v>
      </c>
      <c r="D20773" t="s">
        <v>399</v>
      </c>
      <c r="E20773" t="s">
        <v>140</v>
      </c>
      <c r="F20773" t="s">
        <v>400</v>
      </c>
      <c r="G20773" t="s">
        <v>257</v>
      </c>
      <c r="H20773" t="s">
        <v>331</v>
      </c>
      <c r="I20773" t="s">
        <v>401</v>
      </c>
    </row>
    <row r="20774" spans="1:9" x14ac:dyDescent="0.35">
      <c r="A20774">
        <v>4012025</v>
      </c>
      <c r="B20774" t="s">
        <v>849</v>
      </c>
      <c r="C20774" t="s">
        <v>576</v>
      </c>
      <c r="D20774" t="s">
        <v>399</v>
      </c>
      <c r="E20774" t="s">
        <v>187</v>
      </c>
      <c r="F20774" t="s">
        <v>101</v>
      </c>
    </row>
    <row r="20775" spans="1:9" x14ac:dyDescent="0.35">
      <c r="A20775">
        <v>4012025</v>
      </c>
      <c r="B20775" t="s">
        <v>499</v>
      </c>
      <c r="C20775" t="s">
        <v>206</v>
      </c>
      <c r="D20775" t="s">
        <v>399</v>
      </c>
      <c r="E20775" t="s">
        <v>403</v>
      </c>
      <c r="F20775" t="s">
        <v>101</v>
      </c>
    </row>
    <row r="20776" spans="1:9" x14ac:dyDescent="0.35">
      <c r="A20776">
        <v>4012025</v>
      </c>
      <c r="B20776" t="s">
        <v>872</v>
      </c>
      <c r="C20776" t="s">
        <v>459</v>
      </c>
      <c r="D20776" t="s">
        <v>399</v>
      </c>
      <c r="E20776" t="s">
        <v>404</v>
      </c>
      <c r="F20776" t="s">
        <v>101</v>
      </c>
    </row>
    <row r="20777" spans="1:9" x14ac:dyDescent="0.35">
      <c r="A20777">
        <v>3012025</v>
      </c>
      <c r="B20777" t="s">
        <v>793</v>
      </c>
      <c r="C20777" t="s">
        <v>504</v>
      </c>
      <c r="D20777" t="s">
        <v>100</v>
      </c>
      <c r="E20777" t="s">
        <v>101</v>
      </c>
    </row>
    <row r="20778" spans="1:9" x14ac:dyDescent="0.35">
      <c r="A20778">
        <v>3012025</v>
      </c>
      <c r="B20778" t="s">
        <v>736</v>
      </c>
      <c r="C20778" t="s">
        <v>439</v>
      </c>
      <c r="D20778" t="s">
        <v>104</v>
      </c>
      <c r="E20778" t="s">
        <v>101</v>
      </c>
    </row>
    <row r="20779" spans="1:9" x14ac:dyDescent="0.35">
      <c r="A20779">
        <v>3012025</v>
      </c>
      <c r="B20779" t="s">
        <v>737</v>
      </c>
      <c r="C20779" t="s">
        <v>157</v>
      </c>
      <c r="D20779" t="s">
        <v>107</v>
      </c>
      <c r="E20779" t="s">
        <v>108</v>
      </c>
      <c r="F20779" t="s">
        <v>101</v>
      </c>
    </row>
    <row r="20780" spans="1:9" x14ac:dyDescent="0.35">
      <c r="A20780">
        <v>3012025</v>
      </c>
      <c r="B20780" t="s">
        <v>718</v>
      </c>
      <c r="C20780" t="s">
        <v>258</v>
      </c>
      <c r="D20780" t="s">
        <v>111</v>
      </c>
      <c r="E20780" t="s">
        <v>101</v>
      </c>
    </row>
    <row r="20781" spans="1:9" x14ac:dyDescent="0.35">
      <c r="A20781">
        <v>3012025</v>
      </c>
      <c r="B20781" t="s">
        <v>188</v>
      </c>
      <c r="C20781" t="s">
        <v>392</v>
      </c>
      <c r="D20781" t="s">
        <v>114</v>
      </c>
      <c r="E20781" t="s">
        <v>115</v>
      </c>
      <c r="F20781" t="s">
        <v>116</v>
      </c>
    </row>
    <row r="20782" spans="1:9" x14ac:dyDescent="0.35">
      <c r="A20782">
        <v>3012025</v>
      </c>
      <c r="B20782" t="s">
        <v>158</v>
      </c>
      <c r="C20782" t="s">
        <v>461</v>
      </c>
      <c r="D20782" t="s">
        <v>114</v>
      </c>
      <c r="E20782" t="s">
        <v>119</v>
      </c>
      <c r="F20782" t="s">
        <v>120</v>
      </c>
      <c r="G20782" t="s">
        <v>121</v>
      </c>
    </row>
    <row r="20783" spans="1:9" x14ac:dyDescent="0.35">
      <c r="A20783">
        <v>3012025</v>
      </c>
      <c r="B20783" t="s">
        <v>138</v>
      </c>
      <c r="C20783" t="s">
        <v>178</v>
      </c>
      <c r="D20783" t="s">
        <v>114</v>
      </c>
      <c r="E20783" t="s">
        <v>124</v>
      </c>
    </row>
    <row r="20784" spans="1:9" x14ac:dyDescent="0.35">
      <c r="A20784">
        <v>3012025</v>
      </c>
      <c r="B20784" t="s">
        <v>233</v>
      </c>
      <c r="C20784" t="s">
        <v>389</v>
      </c>
      <c r="D20784" t="s">
        <v>114</v>
      </c>
      <c r="E20784" t="s">
        <v>127</v>
      </c>
    </row>
    <row r="20785" spans="1:7" x14ac:dyDescent="0.35">
      <c r="A20785">
        <v>3012025</v>
      </c>
      <c r="B20785" t="s">
        <v>174</v>
      </c>
      <c r="C20785" t="s">
        <v>234</v>
      </c>
      <c r="D20785" t="s">
        <v>114</v>
      </c>
      <c r="E20785" t="s">
        <v>130</v>
      </c>
    </row>
    <row r="20786" spans="1:7" x14ac:dyDescent="0.35">
      <c r="A20786">
        <v>3012025</v>
      </c>
      <c r="B20786" t="s">
        <v>160</v>
      </c>
      <c r="C20786" t="s">
        <v>580</v>
      </c>
      <c r="D20786" t="s">
        <v>114</v>
      </c>
      <c r="E20786" t="s">
        <v>132</v>
      </c>
      <c r="F20786" t="s">
        <v>133</v>
      </c>
    </row>
    <row r="20787" spans="1:7" x14ac:dyDescent="0.35">
      <c r="A20787">
        <v>3012025</v>
      </c>
      <c r="B20787" t="s">
        <v>565</v>
      </c>
      <c r="C20787" t="s">
        <v>519</v>
      </c>
      <c r="D20787" t="s">
        <v>135</v>
      </c>
      <c r="E20787" t="s">
        <v>136</v>
      </c>
    </row>
    <row r="20788" spans="1:7" x14ac:dyDescent="0.35">
      <c r="A20788">
        <v>3012025</v>
      </c>
      <c r="B20788" t="s">
        <v>795</v>
      </c>
      <c r="C20788" t="s">
        <v>441</v>
      </c>
      <c r="D20788" t="s">
        <v>139</v>
      </c>
      <c r="E20788" t="s">
        <v>140</v>
      </c>
      <c r="F20788" t="s">
        <v>141</v>
      </c>
      <c r="G20788" t="s">
        <v>101</v>
      </c>
    </row>
    <row r="20789" spans="1:7" x14ac:dyDescent="0.35">
      <c r="A20789">
        <v>3012025</v>
      </c>
      <c r="B20789" t="s">
        <v>787</v>
      </c>
      <c r="C20789" t="s">
        <v>305</v>
      </c>
      <c r="D20789" t="s">
        <v>144</v>
      </c>
      <c r="E20789" t="s">
        <v>101</v>
      </c>
    </row>
    <row r="20790" spans="1:7" x14ac:dyDescent="0.35">
      <c r="A20790">
        <v>3012025</v>
      </c>
      <c r="B20790" t="s">
        <v>776</v>
      </c>
      <c r="C20790" t="s">
        <v>339</v>
      </c>
      <c r="D20790" t="s">
        <v>147</v>
      </c>
      <c r="E20790" t="s">
        <v>148</v>
      </c>
      <c r="F20790" t="s">
        <v>149</v>
      </c>
    </row>
    <row r="20791" spans="1:7" x14ac:dyDescent="0.35">
      <c r="A20791">
        <v>3012025</v>
      </c>
      <c r="B20791" t="s">
        <v>730</v>
      </c>
      <c r="C20791" t="s">
        <v>318</v>
      </c>
      <c r="D20791" t="s">
        <v>152</v>
      </c>
      <c r="E20791" t="s">
        <v>140</v>
      </c>
      <c r="F20791" t="s">
        <v>153</v>
      </c>
      <c r="G20791" t="s">
        <v>101</v>
      </c>
    </row>
    <row r="20792" spans="1:7" x14ac:dyDescent="0.35">
      <c r="A20792">
        <v>3012025</v>
      </c>
      <c r="B20792" t="s">
        <v>778</v>
      </c>
      <c r="C20792" t="s">
        <v>507</v>
      </c>
      <c r="D20792" t="s">
        <v>156</v>
      </c>
      <c r="E20792" t="s">
        <v>101</v>
      </c>
    </row>
    <row r="20793" spans="1:7" x14ac:dyDescent="0.35">
      <c r="A20793">
        <v>3012025</v>
      </c>
      <c r="B20793" t="s">
        <v>218</v>
      </c>
      <c r="C20793" t="s">
        <v>159</v>
      </c>
      <c r="D20793" t="s">
        <v>101</v>
      </c>
    </row>
    <row r="20794" spans="1:7" x14ac:dyDescent="0.35">
      <c r="A20794">
        <v>3012025</v>
      </c>
      <c r="B20794" t="s">
        <v>578</v>
      </c>
      <c r="C20794" t="s">
        <v>161</v>
      </c>
      <c r="D20794" t="s">
        <v>101</v>
      </c>
    </row>
    <row r="20795" spans="1:7" x14ac:dyDescent="0.35">
      <c r="A20795">
        <v>3012025</v>
      </c>
      <c r="B20795" t="s">
        <v>841</v>
      </c>
      <c r="C20795" t="s">
        <v>233</v>
      </c>
      <c r="D20795" t="s">
        <v>164</v>
      </c>
      <c r="E20795" t="s">
        <v>101</v>
      </c>
    </row>
    <row r="20796" spans="1:7" x14ac:dyDescent="0.35">
      <c r="A20796">
        <v>3012025</v>
      </c>
      <c r="B20796" t="s">
        <v>874</v>
      </c>
      <c r="C20796" t="s">
        <v>557</v>
      </c>
      <c r="D20796" t="s">
        <v>167</v>
      </c>
    </row>
    <row r="20797" spans="1:7" x14ac:dyDescent="0.35">
      <c r="A20797">
        <v>3012025</v>
      </c>
      <c r="B20797" t="s">
        <v>687</v>
      </c>
      <c r="C20797" t="s">
        <v>455</v>
      </c>
      <c r="D20797" t="s">
        <v>169</v>
      </c>
      <c r="E20797" t="s">
        <v>170</v>
      </c>
      <c r="F20797" t="s">
        <v>101</v>
      </c>
    </row>
    <row r="20798" spans="1:7" x14ac:dyDescent="0.35">
      <c r="A20798">
        <v>3012025</v>
      </c>
      <c r="B20798" t="s">
        <v>812</v>
      </c>
      <c r="C20798" t="s">
        <v>495</v>
      </c>
      <c r="D20798" t="s">
        <v>173</v>
      </c>
      <c r="E20798" t="s">
        <v>101</v>
      </c>
    </row>
    <row r="20799" spans="1:7" x14ac:dyDescent="0.35">
      <c r="A20799">
        <v>3012025</v>
      </c>
      <c r="B20799" t="s">
        <v>804</v>
      </c>
      <c r="C20799" t="s">
        <v>459</v>
      </c>
      <c r="D20799" t="s">
        <v>176</v>
      </c>
      <c r="E20799" t="s">
        <v>101</v>
      </c>
    </row>
    <row r="20800" spans="1:7" x14ac:dyDescent="0.35">
      <c r="A20800">
        <v>3012025</v>
      </c>
      <c r="B20800" t="s">
        <v>908</v>
      </c>
      <c r="C20800" t="s">
        <v>514</v>
      </c>
      <c r="D20800" t="s">
        <v>176</v>
      </c>
      <c r="E20800" t="s">
        <v>149</v>
      </c>
    </row>
    <row r="20801" spans="1:7" x14ac:dyDescent="0.35">
      <c r="A20801">
        <v>3012025</v>
      </c>
      <c r="B20801" t="s">
        <v>723</v>
      </c>
      <c r="C20801" t="s">
        <v>233</v>
      </c>
      <c r="D20801" t="s">
        <v>181</v>
      </c>
      <c r="E20801" t="s">
        <v>182</v>
      </c>
      <c r="F20801" t="s">
        <v>101</v>
      </c>
    </row>
    <row r="20802" spans="1:7" x14ac:dyDescent="0.35">
      <c r="A20802">
        <v>3012025</v>
      </c>
      <c r="B20802" t="s">
        <v>847</v>
      </c>
      <c r="C20802" t="s">
        <v>514</v>
      </c>
      <c r="D20802" t="s">
        <v>184</v>
      </c>
      <c r="E20802" t="s">
        <v>101</v>
      </c>
    </row>
    <row r="20803" spans="1:7" x14ac:dyDescent="0.35">
      <c r="A20803">
        <v>3012025</v>
      </c>
      <c r="B20803" t="s">
        <v>219</v>
      </c>
      <c r="C20803" t="s">
        <v>187</v>
      </c>
      <c r="D20803" t="s">
        <v>101</v>
      </c>
    </row>
    <row r="20804" spans="1:7" x14ac:dyDescent="0.35">
      <c r="A20804">
        <v>3012025</v>
      </c>
      <c r="B20804" t="s">
        <v>806</v>
      </c>
      <c r="C20804" t="s">
        <v>543</v>
      </c>
      <c r="D20804" t="s">
        <v>190</v>
      </c>
      <c r="E20804" t="s">
        <v>191</v>
      </c>
      <c r="F20804" t="s">
        <v>101</v>
      </c>
    </row>
    <row r="20805" spans="1:7" x14ac:dyDescent="0.35">
      <c r="A20805">
        <v>3012025</v>
      </c>
      <c r="B20805" t="s">
        <v>644</v>
      </c>
      <c r="C20805" t="s">
        <v>190</v>
      </c>
      <c r="D20805" t="s">
        <v>194</v>
      </c>
      <c r="E20805" t="s">
        <v>101</v>
      </c>
    </row>
    <row r="20806" spans="1:7" x14ac:dyDescent="0.35">
      <c r="A20806">
        <v>3012025</v>
      </c>
      <c r="B20806" t="s">
        <v>759</v>
      </c>
      <c r="C20806" t="s">
        <v>145</v>
      </c>
      <c r="D20806" t="s">
        <v>190</v>
      </c>
      <c r="E20806" t="s">
        <v>196</v>
      </c>
      <c r="F20806" t="s">
        <v>101</v>
      </c>
    </row>
    <row r="20807" spans="1:7" x14ac:dyDescent="0.35">
      <c r="A20807">
        <v>3012025</v>
      </c>
      <c r="B20807" t="s">
        <v>218</v>
      </c>
      <c r="C20807" t="s">
        <v>198</v>
      </c>
      <c r="D20807" t="s">
        <v>140</v>
      </c>
      <c r="E20807" t="s">
        <v>199</v>
      </c>
      <c r="F20807" t="s">
        <v>200</v>
      </c>
      <c r="G20807" t="s">
        <v>101</v>
      </c>
    </row>
    <row r="20808" spans="1:7" x14ac:dyDescent="0.35">
      <c r="A20808">
        <v>3012025</v>
      </c>
      <c r="B20808" t="s">
        <v>711</v>
      </c>
      <c r="C20808" t="s">
        <v>422</v>
      </c>
      <c r="D20808" t="s">
        <v>61</v>
      </c>
      <c r="E20808" t="s">
        <v>101</v>
      </c>
    </row>
    <row r="20809" spans="1:7" x14ac:dyDescent="0.35">
      <c r="A20809">
        <v>3012025</v>
      </c>
      <c r="B20809" t="s">
        <v>751</v>
      </c>
      <c r="C20809" t="s">
        <v>543</v>
      </c>
      <c r="D20809" t="s">
        <v>205</v>
      </c>
      <c r="E20809" t="s">
        <v>101</v>
      </c>
    </row>
    <row r="20810" spans="1:7" x14ac:dyDescent="0.35">
      <c r="A20810">
        <v>3012025</v>
      </c>
      <c r="B20810" t="s">
        <v>830</v>
      </c>
      <c r="C20810" t="s">
        <v>658</v>
      </c>
      <c r="D20810" t="s">
        <v>208</v>
      </c>
      <c r="E20810" t="s">
        <v>101</v>
      </c>
    </row>
    <row r="20811" spans="1:7" x14ac:dyDescent="0.35">
      <c r="A20811">
        <v>3012025</v>
      </c>
      <c r="B20811" t="s">
        <v>765</v>
      </c>
      <c r="C20811" t="s">
        <v>183</v>
      </c>
      <c r="D20811" t="s">
        <v>210</v>
      </c>
      <c r="E20811" t="s">
        <v>211</v>
      </c>
      <c r="F20811" t="s">
        <v>101</v>
      </c>
    </row>
    <row r="20812" spans="1:7" x14ac:dyDescent="0.35">
      <c r="A20812">
        <v>3012025</v>
      </c>
      <c r="B20812" t="s">
        <v>560</v>
      </c>
      <c r="C20812" t="s">
        <v>145</v>
      </c>
      <c r="D20812" t="s">
        <v>214</v>
      </c>
      <c r="E20812" t="s">
        <v>215</v>
      </c>
      <c r="F20812" t="s">
        <v>101</v>
      </c>
    </row>
    <row r="20813" spans="1:7" x14ac:dyDescent="0.35">
      <c r="A20813">
        <v>3012025</v>
      </c>
      <c r="B20813" t="s">
        <v>716</v>
      </c>
      <c r="C20813" t="s">
        <v>368</v>
      </c>
      <c r="D20813" t="s">
        <v>217</v>
      </c>
      <c r="E20813" t="s">
        <v>101</v>
      </c>
    </row>
    <row r="20814" spans="1:7" x14ac:dyDescent="0.35">
      <c r="A20814">
        <v>3012025</v>
      </c>
      <c r="B20814" t="s">
        <v>775</v>
      </c>
      <c r="C20814" t="s">
        <v>218</v>
      </c>
      <c r="D20814" t="s">
        <v>220</v>
      </c>
      <c r="E20814" t="s">
        <v>101</v>
      </c>
    </row>
    <row r="20815" spans="1:7" x14ac:dyDescent="0.35">
      <c r="A20815">
        <v>3012025</v>
      </c>
      <c r="B20815" t="s">
        <v>836</v>
      </c>
      <c r="C20815" t="s">
        <v>557</v>
      </c>
      <c r="D20815" t="s">
        <v>222</v>
      </c>
    </row>
    <row r="20816" spans="1:7" x14ac:dyDescent="0.35">
      <c r="A20816">
        <v>3012025</v>
      </c>
      <c r="B20816" t="s">
        <v>765</v>
      </c>
      <c r="C20816" t="s">
        <v>473</v>
      </c>
      <c r="D20816" t="s">
        <v>223</v>
      </c>
    </row>
    <row r="20817" spans="1:7" x14ac:dyDescent="0.35">
      <c r="A20817">
        <v>3012025</v>
      </c>
      <c r="B20817" t="s">
        <v>777</v>
      </c>
      <c r="C20817" t="s">
        <v>597</v>
      </c>
      <c r="D20817" t="s">
        <v>225</v>
      </c>
      <c r="E20817" t="s">
        <v>101</v>
      </c>
    </row>
    <row r="20818" spans="1:7" x14ac:dyDescent="0.35">
      <c r="A20818">
        <v>3012025</v>
      </c>
      <c r="B20818" t="s">
        <v>437</v>
      </c>
      <c r="C20818" t="s">
        <v>477</v>
      </c>
      <c r="D20818" t="s">
        <v>225</v>
      </c>
      <c r="E20818" t="s">
        <v>228</v>
      </c>
      <c r="F20818" t="s">
        <v>229</v>
      </c>
    </row>
    <row r="20819" spans="1:7" x14ac:dyDescent="0.35">
      <c r="A20819">
        <v>3012025</v>
      </c>
      <c r="B20819" t="s">
        <v>755</v>
      </c>
      <c r="C20819" t="s">
        <v>550</v>
      </c>
      <c r="D20819" t="s">
        <v>232</v>
      </c>
      <c r="E20819" t="s">
        <v>101</v>
      </c>
    </row>
    <row r="20820" spans="1:7" x14ac:dyDescent="0.35">
      <c r="A20820">
        <v>3012025</v>
      </c>
      <c r="B20820" t="s">
        <v>736</v>
      </c>
      <c r="C20820" t="s">
        <v>342</v>
      </c>
      <c r="D20820" t="s">
        <v>235</v>
      </c>
      <c r="E20820" t="s">
        <v>236</v>
      </c>
      <c r="F20820" t="s">
        <v>101</v>
      </c>
    </row>
    <row r="20821" spans="1:7" x14ac:dyDescent="0.35">
      <c r="A20821">
        <v>3012025</v>
      </c>
      <c r="B20821" t="s">
        <v>566</v>
      </c>
      <c r="C20821" t="s">
        <v>138</v>
      </c>
      <c r="D20821" t="s">
        <v>235</v>
      </c>
      <c r="E20821" t="s">
        <v>239</v>
      </c>
      <c r="F20821" t="s">
        <v>149</v>
      </c>
    </row>
    <row r="20822" spans="1:7" x14ac:dyDescent="0.35">
      <c r="A20822">
        <v>3012025</v>
      </c>
      <c r="B20822" t="s">
        <v>823</v>
      </c>
      <c r="C20822" t="s">
        <v>493</v>
      </c>
      <c r="D20822" t="s">
        <v>235</v>
      </c>
      <c r="E20822" t="s">
        <v>241</v>
      </c>
      <c r="F20822" t="s">
        <v>101</v>
      </c>
    </row>
    <row r="20823" spans="1:7" x14ac:dyDescent="0.35">
      <c r="A20823">
        <v>3012025</v>
      </c>
      <c r="B20823" t="s">
        <v>810</v>
      </c>
      <c r="C20823" t="s">
        <v>454</v>
      </c>
      <c r="D20823" t="s">
        <v>243</v>
      </c>
      <c r="E20823" t="s">
        <v>101</v>
      </c>
    </row>
    <row r="20824" spans="1:7" x14ac:dyDescent="0.35">
      <c r="A20824">
        <v>3012025</v>
      </c>
      <c r="B20824" t="s">
        <v>638</v>
      </c>
      <c r="C20824" t="s">
        <v>145</v>
      </c>
      <c r="D20824" t="s">
        <v>245</v>
      </c>
      <c r="E20824" t="s">
        <v>246</v>
      </c>
    </row>
    <row r="20825" spans="1:7" x14ac:dyDescent="0.35">
      <c r="A20825">
        <v>3012025</v>
      </c>
      <c r="B20825" t="s">
        <v>764</v>
      </c>
      <c r="C20825" t="s">
        <v>592</v>
      </c>
      <c r="D20825" t="s">
        <v>245</v>
      </c>
      <c r="E20825" t="s">
        <v>249</v>
      </c>
    </row>
    <row r="20826" spans="1:7" x14ac:dyDescent="0.35">
      <c r="A20826">
        <v>3012025</v>
      </c>
      <c r="B20826" t="s">
        <v>796</v>
      </c>
      <c r="C20826" t="s">
        <v>424</v>
      </c>
      <c r="D20826" t="s">
        <v>252</v>
      </c>
      <c r="E20826" t="s">
        <v>101</v>
      </c>
    </row>
    <row r="20827" spans="1:7" x14ac:dyDescent="0.35">
      <c r="A20827">
        <v>3012025</v>
      </c>
      <c r="B20827" t="s">
        <v>831</v>
      </c>
      <c r="C20827" t="s">
        <v>550</v>
      </c>
      <c r="D20827" t="s">
        <v>254</v>
      </c>
    </row>
    <row r="20828" spans="1:7" x14ac:dyDescent="0.35">
      <c r="A20828">
        <v>3012025</v>
      </c>
      <c r="B20828" t="s">
        <v>451</v>
      </c>
      <c r="C20828" t="s">
        <v>460</v>
      </c>
      <c r="D20828" t="s">
        <v>256</v>
      </c>
      <c r="E20828" t="s">
        <v>257</v>
      </c>
      <c r="F20828" t="s">
        <v>236</v>
      </c>
      <c r="G20828" t="s">
        <v>101</v>
      </c>
    </row>
    <row r="20829" spans="1:7" x14ac:dyDescent="0.35">
      <c r="A20829">
        <v>3012025</v>
      </c>
      <c r="B20829" t="s">
        <v>829</v>
      </c>
      <c r="C20829" t="s">
        <v>424</v>
      </c>
      <c r="D20829" t="s">
        <v>260</v>
      </c>
      <c r="E20829" t="s">
        <v>136</v>
      </c>
      <c r="F20829" t="s">
        <v>101</v>
      </c>
    </row>
    <row r="20830" spans="1:7" x14ac:dyDescent="0.35">
      <c r="A20830">
        <v>3012025</v>
      </c>
      <c r="B20830" t="s">
        <v>450</v>
      </c>
      <c r="C20830" t="s">
        <v>261</v>
      </c>
      <c r="D20830" t="s">
        <v>262</v>
      </c>
      <c r="E20830" t="s">
        <v>101</v>
      </c>
    </row>
    <row r="20831" spans="1:7" x14ac:dyDescent="0.35">
      <c r="A20831">
        <v>3012025</v>
      </c>
      <c r="B20831" t="s">
        <v>572</v>
      </c>
      <c r="C20831" t="s">
        <v>264</v>
      </c>
      <c r="D20831" t="s">
        <v>101</v>
      </c>
    </row>
    <row r="20832" spans="1:7" x14ac:dyDescent="0.35">
      <c r="A20832">
        <v>3012025</v>
      </c>
      <c r="B20832" t="s">
        <v>493</v>
      </c>
      <c r="C20832" t="s">
        <v>264</v>
      </c>
      <c r="D20832" t="s">
        <v>149</v>
      </c>
    </row>
    <row r="20833" spans="1:8" x14ac:dyDescent="0.35">
      <c r="A20833">
        <v>3012025</v>
      </c>
      <c r="B20833" t="s">
        <v>823</v>
      </c>
      <c r="C20833" t="s">
        <v>473</v>
      </c>
      <c r="D20833" t="s">
        <v>265</v>
      </c>
      <c r="E20833" t="s">
        <v>101</v>
      </c>
      <c r="F20833" t="s">
        <v>266</v>
      </c>
    </row>
    <row r="20834" spans="1:8" x14ac:dyDescent="0.35">
      <c r="A20834">
        <v>3012025</v>
      </c>
      <c r="B20834" t="s">
        <v>224</v>
      </c>
      <c r="C20834" t="s">
        <v>267</v>
      </c>
      <c r="D20834" t="s">
        <v>101</v>
      </c>
    </row>
    <row r="20835" spans="1:8" x14ac:dyDescent="0.35">
      <c r="A20835">
        <v>3012025</v>
      </c>
      <c r="B20835" t="s">
        <v>719</v>
      </c>
      <c r="C20835" t="s">
        <v>218</v>
      </c>
      <c r="D20835" t="s">
        <v>268</v>
      </c>
    </row>
    <row r="20836" spans="1:8" x14ac:dyDescent="0.35">
      <c r="A20836">
        <v>3012025</v>
      </c>
      <c r="B20836" t="s">
        <v>495</v>
      </c>
      <c r="C20836" t="s">
        <v>270</v>
      </c>
      <c r="D20836" t="s">
        <v>271</v>
      </c>
      <c r="E20836" t="s">
        <v>101</v>
      </c>
    </row>
    <row r="20837" spans="1:8" x14ac:dyDescent="0.35">
      <c r="A20837">
        <v>3012025</v>
      </c>
      <c r="B20837" t="s">
        <v>639</v>
      </c>
      <c r="C20837" t="s">
        <v>574</v>
      </c>
      <c r="D20837" t="s">
        <v>274</v>
      </c>
      <c r="E20837" t="s">
        <v>101</v>
      </c>
    </row>
    <row r="20838" spans="1:8" x14ac:dyDescent="0.35">
      <c r="A20838">
        <v>3012025</v>
      </c>
      <c r="B20838" t="s">
        <v>875</v>
      </c>
      <c r="C20838" t="s">
        <v>609</v>
      </c>
      <c r="D20838" t="s">
        <v>277</v>
      </c>
      <c r="E20838" t="s">
        <v>101</v>
      </c>
    </row>
    <row r="20839" spans="1:8" x14ac:dyDescent="0.35">
      <c r="A20839">
        <v>3012025</v>
      </c>
      <c r="B20839" t="s">
        <v>746</v>
      </c>
      <c r="C20839" t="s">
        <v>442</v>
      </c>
      <c r="D20839" t="s">
        <v>279</v>
      </c>
      <c r="E20839" t="s">
        <v>140</v>
      </c>
      <c r="F20839" t="s">
        <v>280</v>
      </c>
    </row>
    <row r="20840" spans="1:8" x14ac:dyDescent="0.35">
      <c r="A20840">
        <v>3012025</v>
      </c>
      <c r="B20840" t="s">
        <v>836</v>
      </c>
      <c r="C20840" t="s">
        <v>565</v>
      </c>
      <c r="D20840" t="s">
        <v>281</v>
      </c>
    </row>
    <row r="20841" spans="1:8" x14ac:dyDescent="0.35">
      <c r="A20841">
        <v>3012025</v>
      </c>
      <c r="B20841" t="s">
        <v>719</v>
      </c>
      <c r="C20841" t="s">
        <v>305</v>
      </c>
      <c r="D20841" t="s">
        <v>284</v>
      </c>
      <c r="E20841" t="s">
        <v>101</v>
      </c>
    </row>
    <row r="20842" spans="1:8" x14ac:dyDescent="0.35">
      <c r="A20842">
        <v>3012025</v>
      </c>
      <c r="B20842" t="s">
        <v>736</v>
      </c>
      <c r="C20842" t="s">
        <v>566</v>
      </c>
      <c r="D20842" t="s">
        <v>287</v>
      </c>
      <c r="E20842" t="s">
        <v>101</v>
      </c>
    </row>
    <row r="20843" spans="1:8" x14ac:dyDescent="0.35">
      <c r="A20843">
        <v>3012025</v>
      </c>
      <c r="B20843" t="s">
        <v>449</v>
      </c>
      <c r="C20843" t="s">
        <v>288</v>
      </c>
      <c r="D20843" t="s">
        <v>101</v>
      </c>
    </row>
    <row r="20844" spans="1:8" x14ac:dyDescent="0.35">
      <c r="A20844">
        <v>3012025</v>
      </c>
      <c r="B20844" t="s">
        <v>664</v>
      </c>
      <c r="C20844" t="s">
        <v>290</v>
      </c>
      <c r="D20844" t="s">
        <v>140</v>
      </c>
      <c r="E20844" t="s">
        <v>291</v>
      </c>
    </row>
    <row r="20845" spans="1:8" x14ac:dyDescent="0.35">
      <c r="A20845">
        <v>3012025</v>
      </c>
      <c r="B20845" t="s">
        <v>783</v>
      </c>
      <c r="C20845" t="s">
        <v>444</v>
      </c>
      <c r="D20845" t="s">
        <v>290</v>
      </c>
      <c r="E20845" t="s">
        <v>140</v>
      </c>
      <c r="F20845" t="s">
        <v>294</v>
      </c>
      <c r="G20845" t="s">
        <v>295</v>
      </c>
      <c r="H20845" t="s">
        <v>101</v>
      </c>
    </row>
    <row r="20846" spans="1:8" x14ac:dyDescent="0.35">
      <c r="A20846">
        <v>3012025</v>
      </c>
      <c r="B20846" t="s">
        <v>716</v>
      </c>
      <c r="C20846" t="s">
        <v>450</v>
      </c>
      <c r="D20846" t="s">
        <v>298</v>
      </c>
      <c r="E20846" t="s">
        <v>101</v>
      </c>
    </row>
    <row r="20847" spans="1:8" x14ac:dyDescent="0.35">
      <c r="A20847">
        <v>3012025</v>
      </c>
      <c r="B20847" t="s">
        <v>437</v>
      </c>
      <c r="C20847" t="s">
        <v>318</v>
      </c>
      <c r="D20847" t="s">
        <v>300</v>
      </c>
      <c r="E20847" t="s">
        <v>262</v>
      </c>
      <c r="F20847" t="s">
        <v>101</v>
      </c>
    </row>
    <row r="20848" spans="1:8" x14ac:dyDescent="0.35">
      <c r="A20848">
        <v>3012025</v>
      </c>
      <c r="B20848" t="s">
        <v>723</v>
      </c>
      <c r="C20848" t="s">
        <v>523</v>
      </c>
      <c r="D20848" t="s">
        <v>301</v>
      </c>
      <c r="E20848" t="s">
        <v>101</v>
      </c>
    </row>
    <row r="20849" spans="1:9" x14ac:dyDescent="0.35">
      <c r="A20849">
        <v>3012025</v>
      </c>
      <c r="B20849" t="s">
        <v>829</v>
      </c>
      <c r="C20849" t="s">
        <v>515</v>
      </c>
      <c r="D20849" t="s">
        <v>303</v>
      </c>
      <c r="E20849" t="s">
        <v>149</v>
      </c>
    </row>
    <row r="20850" spans="1:9" x14ac:dyDescent="0.35">
      <c r="A20850">
        <v>3012025</v>
      </c>
      <c r="B20850" t="s">
        <v>880</v>
      </c>
      <c r="C20850" t="s">
        <v>570</v>
      </c>
      <c r="D20850" t="s">
        <v>306</v>
      </c>
      <c r="E20850" t="s">
        <v>101</v>
      </c>
    </row>
    <row r="20851" spans="1:9" x14ac:dyDescent="0.35">
      <c r="A20851">
        <v>3012025</v>
      </c>
      <c r="B20851" t="s">
        <v>884</v>
      </c>
      <c r="C20851" t="s">
        <v>493</v>
      </c>
      <c r="D20851" t="s">
        <v>308</v>
      </c>
      <c r="E20851" t="s">
        <v>309</v>
      </c>
      <c r="F20851" t="s">
        <v>310</v>
      </c>
      <c r="G20851" t="s">
        <v>311</v>
      </c>
      <c r="H20851" t="s">
        <v>312</v>
      </c>
      <c r="I20851" t="s">
        <v>101</v>
      </c>
    </row>
    <row r="20852" spans="1:9" x14ac:dyDescent="0.35">
      <c r="A20852">
        <v>3012025</v>
      </c>
      <c r="B20852" t="s">
        <v>742</v>
      </c>
      <c r="C20852" t="s">
        <v>145</v>
      </c>
      <c r="D20852" t="s">
        <v>314</v>
      </c>
      <c r="E20852" t="s">
        <v>315</v>
      </c>
      <c r="F20852" t="s">
        <v>101</v>
      </c>
    </row>
    <row r="20853" spans="1:9" x14ac:dyDescent="0.35">
      <c r="A20853">
        <v>3012025</v>
      </c>
      <c r="B20853" t="s">
        <v>594</v>
      </c>
      <c r="C20853" t="s">
        <v>432</v>
      </c>
      <c r="D20853" t="s">
        <v>314</v>
      </c>
      <c r="E20853" t="s">
        <v>317</v>
      </c>
      <c r="F20853" t="s">
        <v>101</v>
      </c>
    </row>
    <row r="20854" spans="1:9" x14ac:dyDescent="0.35">
      <c r="A20854">
        <v>3012025</v>
      </c>
      <c r="B20854" t="s">
        <v>558</v>
      </c>
      <c r="C20854" t="s">
        <v>145</v>
      </c>
      <c r="D20854" t="s">
        <v>319</v>
      </c>
      <c r="E20854" t="s">
        <v>320</v>
      </c>
      <c r="F20854" t="s">
        <v>321</v>
      </c>
    </row>
    <row r="20855" spans="1:9" x14ac:dyDescent="0.35">
      <c r="A20855">
        <v>3012025</v>
      </c>
      <c r="B20855" t="s">
        <v>796</v>
      </c>
      <c r="C20855" t="s">
        <v>454</v>
      </c>
      <c r="D20855" t="s">
        <v>322</v>
      </c>
      <c r="E20855" t="s">
        <v>101</v>
      </c>
    </row>
    <row r="20856" spans="1:9" x14ac:dyDescent="0.35">
      <c r="A20856">
        <v>3012025</v>
      </c>
      <c r="B20856" t="s">
        <v>796</v>
      </c>
      <c r="C20856" t="s">
        <v>477</v>
      </c>
      <c r="D20856" t="s">
        <v>325</v>
      </c>
      <c r="E20856" t="s">
        <v>101</v>
      </c>
    </row>
    <row r="20857" spans="1:9" x14ac:dyDescent="0.35">
      <c r="A20857">
        <v>3012025</v>
      </c>
      <c r="B20857" t="s">
        <v>830</v>
      </c>
      <c r="C20857" t="s">
        <v>474</v>
      </c>
      <c r="D20857" t="s">
        <v>328</v>
      </c>
      <c r="E20857" t="s">
        <v>101</v>
      </c>
    </row>
    <row r="20858" spans="1:9" x14ac:dyDescent="0.35">
      <c r="A20858">
        <v>3012025</v>
      </c>
      <c r="B20858" t="s">
        <v>449</v>
      </c>
      <c r="C20858" t="s">
        <v>331</v>
      </c>
      <c r="D20858" t="s">
        <v>332</v>
      </c>
      <c r="E20858" t="s">
        <v>101</v>
      </c>
    </row>
    <row r="20859" spans="1:9" x14ac:dyDescent="0.35">
      <c r="A20859">
        <v>3012025</v>
      </c>
      <c r="B20859" t="s">
        <v>593</v>
      </c>
      <c r="C20859" t="s">
        <v>258</v>
      </c>
      <c r="D20859" t="s">
        <v>331</v>
      </c>
      <c r="E20859" t="s">
        <v>335</v>
      </c>
      <c r="F20859" t="s">
        <v>101</v>
      </c>
    </row>
    <row r="20860" spans="1:9" x14ac:dyDescent="0.35">
      <c r="A20860">
        <v>3012025</v>
      </c>
      <c r="B20860" t="s">
        <v>496</v>
      </c>
      <c r="C20860" t="s">
        <v>318</v>
      </c>
      <c r="D20860" t="s">
        <v>331</v>
      </c>
      <c r="E20860" t="s">
        <v>338</v>
      </c>
      <c r="F20860" t="s">
        <v>321</v>
      </c>
    </row>
    <row r="20861" spans="1:9" x14ac:dyDescent="0.35">
      <c r="A20861">
        <v>3012025</v>
      </c>
      <c r="B20861" t="s">
        <v>783</v>
      </c>
      <c r="C20861" t="s">
        <v>714</v>
      </c>
      <c r="D20861" t="s">
        <v>170</v>
      </c>
    </row>
    <row r="20862" spans="1:9" x14ac:dyDescent="0.35">
      <c r="A20862">
        <v>3012025</v>
      </c>
      <c r="B20862" t="s">
        <v>825</v>
      </c>
      <c r="C20862" t="s">
        <v>523</v>
      </c>
      <c r="D20862" t="s">
        <v>341</v>
      </c>
      <c r="E20862" t="s">
        <v>101</v>
      </c>
    </row>
    <row r="20863" spans="1:9" x14ac:dyDescent="0.35">
      <c r="A20863">
        <v>3012025</v>
      </c>
      <c r="B20863" t="s">
        <v>630</v>
      </c>
      <c r="C20863" t="s">
        <v>499</v>
      </c>
      <c r="D20863" t="s">
        <v>343</v>
      </c>
      <c r="E20863" t="s">
        <v>101</v>
      </c>
    </row>
    <row r="20864" spans="1:9" x14ac:dyDescent="0.35">
      <c r="A20864">
        <v>3012025</v>
      </c>
      <c r="B20864" t="s">
        <v>292</v>
      </c>
      <c r="C20864" t="s">
        <v>132</v>
      </c>
      <c r="D20864" t="s">
        <v>344</v>
      </c>
      <c r="E20864" t="s">
        <v>345</v>
      </c>
      <c r="F20864" t="s">
        <v>101</v>
      </c>
    </row>
    <row r="20865" spans="1:8" x14ac:dyDescent="0.35">
      <c r="A20865">
        <v>3012025</v>
      </c>
      <c r="B20865" t="s">
        <v>787</v>
      </c>
      <c r="C20865" t="s">
        <v>516</v>
      </c>
      <c r="D20865" t="s">
        <v>132</v>
      </c>
      <c r="E20865" t="s">
        <v>347</v>
      </c>
      <c r="F20865" t="s">
        <v>101</v>
      </c>
    </row>
    <row r="20866" spans="1:8" x14ac:dyDescent="0.35">
      <c r="A20866">
        <v>3012025</v>
      </c>
      <c r="B20866" t="s">
        <v>844</v>
      </c>
      <c r="C20866" t="s">
        <v>514</v>
      </c>
      <c r="D20866" t="s">
        <v>132</v>
      </c>
      <c r="E20866" t="s">
        <v>348</v>
      </c>
      <c r="F20866" t="s">
        <v>101</v>
      </c>
    </row>
    <row r="20867" spans="1:8" x14ac:dyDescent="0.35">
      <c r="A20867">
        <v>3012025</v>
      </c>
      <c r="B20867" t="s">
        <v>623</v>
      </c>
      <c r="C20867" t="s">
        <v>559</v>
      </c>
      <c r="D20867" t="s">
        <v>132</v>
      </c>
      <c r="E20867" t="s">
        <v>350</v>
      </c>
      <c r="F20867" t="s">
        <v>101</v>
      </c>
    </row>
    <row r="20868" spans="1:8" x14ac:dyDescent="0.35">
      <c r="A20868">
        <v>3012025</v>
      </c>
      <c r="B20868" t="s">
        <v>847</v>
      </c>
      <c r="C20868" t="s">
        <v>514</v>
      </c>
      <c r="D20868" t="s">
        <v>132</v>
      </c>
      <c r="E20868" t="s">
        <v>352</v>
      </c>
      <c r="F20868" t="s">
        <v>101</v>
      </c>
    </row>
    <row r="20869" spans="1:8" x14ac:dyDescent="0.35">
      <c r="A20869">
        <v>3012025</v>
      </c>
      <c r="B20869" t="s">
        <v>884</v>
      </c>
      <c r="C20869" t="s">
        <v>593</v>
      </c>
      <c r="D20869" t="s">
        <v>132</v>
      </c>
      <c r="E20869" t="s">
        <v>133</v>
      </c>
      <c r="F20869" t="s">
        <v>355</v>
      </c>
    </row>
    <row r="20870" spans="1:8" x14ac:dyDescent="0.35">
      <c r="A20870">
        <v>3012025</v>
      </c>
      <c r="B20870" t="s">
        <v>845</v>
      </c>
      <c r="C20870" t="s">
        <v>599</v>
      </c>
      <c r="D20870" t="s">
        <v>132</v>
      </c>
      <c r="E20870" t="s">
        <v>356</v>
      </c>
      <c r="F20870" t="s">
        <v>101</v>
      </c>
    </row>
    <row r="20871" spans="1:8" x14ac:dyDescent="0.35">
      <c r="A20871">
        <v>3012025</v>
      </c>
      <c r="B20871" t="s">
        <v>581</v>
      </c>
      <c r="C20871" t="s">
        <v>526</v>
      </c>
      <c r="D20871" t="s">
        <v>359</v>
      </c>
      <c r="E20871" t="s">
        <v>360</v>
      </c>
      <c r="F20871" t="s">
        <v>101</v>
      </c>
    </row>
    <row r="20872" spans="1:8" x14ac:dyDescent="0.35">
      <c r="A20872">
        <v>3012025</v>
      </c>
      <c r="B20872" t="s">
        <v>853</v>
      </c>
      <c r="C20872" t="s">
        <v>237</v>
      </c>
      <c r="D20872" t="s">
        <v>359</v>
      </c>
      <c r="E20872" t="s">
        <v>362</v>
      </c>
      <c r="F20872" t="s">
        <v>101</v>
      </c>
    </row>
    <row r="20873" spans="1:8" x14ac:dyDescent="0.35">
      <c r="A20873">
        <v>3012025</v>
      </c>
      <c r="B20873" t="s">
        <v>438</v>
      </c>
      <c r="C20873" t="s">
        <v>359</v>
      </c>
      <c r="D20873" t="s">
        <v>362</v>
      </c>
      <c r="E20873" t="s">
        <v>140</v>
      </c>
      <c r="F20873" t="s">
        <v>364</v>
      </c>
      <c r="G20873" t="s">
        <v>101</v>
      </c>
    </row>
    <row r="20874" spans="1:8" x14ac:dyDescent="0.35">
      <c r="A20874">
        <v>3012025</v>
      </c>
      <c r="B20874" t="s">
        <v>839</v>
      </c>
      <c r="C20874" t="s">
        <v>589</v>
      </c>
      <c r="D20874" t="s">
        <v>366</v>
      </c>
      <c r="E20874" t="s">
        <v>257</v>
      </c>
      <c r="F20874" t="s">
        <v>367</v>
      </c>
      <c r="G20874" t="s">
        <v>101</v>
      </c>
    </row>
    <row r="20875" spans="1:8" x14ac:dyDescent="0.35">
      <c r="A20875">
        <v>3012025</v>
      </c>
      <c r="B20875" t="s">
        <v>839</v>
      </c>
      <c r="C20875" t="s">
        <v>304</v>
      </c>
      <c r="D20875" t="s">
        <v>369</v>
      </c>
      <c r="E20875" t="s">
        <v>370</v>
      </c>
      <c r="F20875" t="s">
        <v>101</v>
      </c>
    </row>
    <row r="20876" spans="1:8" x14ac:dyDescent="0.35">
      <c r="A20876">
        <v>3012025</v>
      </c>
      <c r="B20876" t="s">
        <v>824</v>
      </c>
      <c r="C20876" t="s">
        <v>504</v>
      </c>
      <c r="D20876" t="s">
        <v>371</v>
      </c>
      <c r="E20876" t="s">
        <v>101</v>
      </c>
    </row>
    <row r="20877" spans="1:8" x14ac:dyDescent="0.35">
      <c r="A20877">
        <v>3012025</v>
      </c>
      <c r="B20877" t="s">
        <v>694</v>
      </c>
      <c r="C20877" t="s">
        <v>171</v>
      </c>
      <c r="D20877" t="s">
        <v>372</v>
      </c>
      <c r="E20877" t="s">
        <v>101</v>
      </c>
    </row>
    <row r="20878" spans="1:8" x14ac:dyDescent="0.35">
      <c r="A20878">
        <v>3012025</v>
      </c>
      <c r="B20878" t="s">
        <v>589</v>
      </c>
      <c r="C20878" t="s">
        <v>373</v>
      </c>
      <c r="D20878" t="s">
        <v>101</v>
      </c>
    </row>
    <row r="20879" spans="1:8" x14ac:dyDescent="0.35">
      <c r="A20879">
        <v>3012025</v>
      </c>
      <c r="B20879" t="s">
        <v>802</v>
      </c>
      <c r="C20879" t="s">
        <v>493</v>
      </c>
      <c r="D20879" t="s">
        <v>376</v>
      </c>
      <c r="E20879" t="s">
        <v>140</v>
      </c>
      <c r="F20879" t="s">
        <v>331</v>
      </c>
      <c r="G20879" t="s">
        <v>377</v>
      </c>
      <c r="H20879" t="s">
        <v>101</v>
      </c>
    </row>
    <row r="20880" spans="1:8" x14ac:dyDescent="0.35">
      <c r="A20880">
        <v>3012025</v>
      </c>
      <c r="B20880" t="s">
        <v>806</v>
      </c>
      <c r="C20880" t="s">
        <v>557</v>
      </c>
      <c r="D20880" t="s">
        <v>378</v>
      </c>
    </row>
    <row r="20881" spans="1:9" x14ac:dyDescent="0.35">
      <c r="A20881">
        <v>3012025</v>
      </c>
      <c r="B20881" t="s">
        <v>630</v>
      </c>
      <c r="C20881" t="s">
        <v>519</v>
      </c>
      <c r="D20881" t="s">
        <v>380</v>
      </c>
      <c r="E20881" t="s">
        <v>101</v>
      </c>
    </row>
    <row r="20882" spans="1:9" x14ac:dyDescent="0.35">
      <c r="A20882">
        <v>3012025</v>
      </c>
      <c r="B20882" t="s">
        <v>796</v>
      </c>
      <c r="C20882" t="s">
        <v>285</v>
      </c>
      <c r="D20882" t="s">
        <v>382</v>
      </c>
      <c r="E20882" t="s">
        <v>383</v>
      </c>
    </row>
    <row r="20883" spans="1:9" x14ac:dyDescent="0.35">
      <c r="A20883">
        <v>3012025</v>
      </c>
      <c r="B20883" t="s">
        <v>657</v>
      </c>
      <c r="C20883" t="s">
        <v>240</v>
      </c>
      <c r="D20883" t="s">
        <v>385</v>
      </c>
      <c r="E20883" t="s">
        <v>386</v>
      </c>
    </row>
    <row r="20884" spans="1:9" x14ac:dyDescent="0.35">
      <c r="A20884">
        <v>3012025</v>
      </c>
      <c r="B20884" t="s">
        <v>724</v>
      </c>
      <c r="C20884" t="s">
        <v>473</v>
      </c>
      <c r="D20884" t="s">
        <v>388</v>
      </c>
      <c r="E20884" t="s">
        <v>101</v>
      </c>
    </row>
    <row r="20885" spans="1:9" x14ac:dyDescent="0.35">
      <c r="A20885">
        <v>3012025</v>
      </c>
      <c r="B20885" t="s">
        <v>177</v>
      </c>
      <c r="C20885" t="s">
        <v>391</v>
      </c>
      <c r="D20885" t="s">
        <v>101</v>
      </c>
    </row>
    <row r="20886" spans="1:9" x14ac:dyDescent="0.35">
      <c r="A20886">
        <v>3012025</v>
      </c>
      <c r="B20886" t="s">
        <v>788</v>
      </c>
      <c r="C20886" t="s">
        <v>465</v>
      </c>
      <c r="D20886" t="s">
        <v>393</v>
      </c>
    </row>
    <row r="20887" spans="1:9" x14ac:dyDescent="0.35">
      <c r="A20887">
        <v>3012025</v>
      </c>
      <c r="B20887" t="s">
        <v>796</v>
      </c>
      <c r="C20887" t="s">
        <v>183</v>
      </c>
      <c r="D20887" t="s">
        <v>394</v>
      </c>
      <c r="E20887" t="s">
        <v>395</v>
      </c>
      <c r="F20887" t="s">
        <v>101</v>
      </c>
    </row>
    <row r="20888" spans="1:9" x14ac:dyDescent="0.35">
      <c r="A20888">
        <v>3012025</v>
      </c>
      <c r="B20888" t="s">
        <v>884</v>
      </c>
      <c r="C20888" t="s">
        <v>224</v>
      </c>
      <c r="D20888" t="s">
        <v>396</v>
      </c>
    </row>
    <row r="20889" spans="1:9" x14ac:dyDescent="0.35">
      <c r="A20889">
        <v>3012025</v>
      </c>
      <c r="B20889" t="s">
        <v>651</v>
      </c>
      <c r="C20889" t="s">
        <v>397</v>
      </c>
      <c r="D20889" t="s">
        <v>101</v>
      </c>
    </row>
    <row r="20890" spans="1:9" x14ac:dyDescent="0.35">
      <c r="A20890">
        <v>3012025</v>
      </c>
      <c r="B20890" t="s">
        <v>783</v>
      </c>
      <c r="C20890" t="s">
        <v>516</v>
      </c>
      <c r="D20890" t="s">
        <v>399</v>
      </c>
      <c r="E20890" t="s">
        <v>140</v>
      </c>
      <c r="F20890" t="s">
        <v>400</v>
      </c>
      <c r="G20890" t="s">
        <v>257</v>
      </c>
      <c r="H20890" t="s">
        <v>331</v>
      </c>
      <c r="I20890" t="s">
        <v>401</v>
      </c>
    </row>
    <row r="20891" spans="1:9" x14ac:dyDescent="0.35">
      <c r="A20891">
        <v>3012025</v>
      </c>
      <c r="B20891" t="s">
        <v>822</v>
      </c>
      <c r="C20891" t="s">
        <v>494</v>
      </c>
      <c r="D20891" t="s">
        <v>399</v>
      </c>
      <c r="E20891" t="s">
        <v>187</v>
      </c>
      <c r="F20891" t="s">
        <v>101</v>
      </c>
    </row>
    <row r="20892" spans="1:9" x14ac:dyDescent="0.35">
      <c r="A20892">
        <v>3012025</v>
      </c>
      <c r="B20892" t="s">
        <v>572</v>
      </c>
      <c r="C20892" t="s">
        <v>424</v>
      </c>
      <c r="D20892" t="s">
        <v>399</v>
      </c>
      <c r="E20892" t="s">
        <v>403</v>
      </c>
      <c r="F20892" t="s">
        <v>101</v>
      </c>
    </row>
    <row r="20893" spans="1:9" x14ac:dyDescent="0.35">
      <c r="A20893">
        <v>3012025</v>
      </c>
      <c r="B20893" t="s">
        <v>765</v>
      </c>
      <c r="C20893" t="s">
        <v>447</v>
      </c>
      <c r="D20893" t="s">
        <v>399</v>
      </c>
      <c r="E20893" t="s">
        <v>404</v>
      </c>
      <c r="F20893" t="s">
        <v>101</v>
      </c>
    </row>
    <row r="20894" spans="1:9" x14ac:dyDescent="0.35">
      <c r="A20894">
        <v>2012025</v>
      </c>
      <c r="B20894" t="s">
        <v>770</v>
      </c>
      <c r="C20894" t="s">
        <v>218</v>
      </c>
      <c r="D20894" t="s">
        <v>100</v>
      </c>
      <c r="E20894" t="s">
        <v>101</v>
      </c>
    </row>
    <row r="20895" spans="1:9" x14ac:dyDescent="0.35">
      <c r="A20895">
        <v>2012025</v>
      </c>
      <c r="B20895" t="s">
        <v>700</v>
      </c>
      <c r="C20895" t="s">
        <v>519</v>
      </c>
      <c r="D20895" t="s">
        <v>104</v>
      </c>
      <c r="E20895" t="s">
        <v>101</v>
      </c>
    </row>
    <row r="20896" spans="1:9" x14ac:dyDescent="0.35">
      <c r="A20896">
        <v>2012025</v>
      </c>
      <c r="B20896" t="s">
        <v>779</v>
      </c>
      <c r="C20896" t="s">
        <v>107</v>
      </c>
      <c r="D20896" t="s">
        <v>108</v>
      </c>
      <c r="E20896" t="s">
        <v>101</v>
      </c>
    </row>
    <row r="20897" spans="1:7" x14ac:dyDescent="0.35">
      <c r="A20897">
        <v>2012025</v>
      </c>
      <c r="B20897" t="s">
        <v>766</v>
      </c>
      <c r="C20897" t="s">
        <v>125</v>
      </c>
      <c r="D20897" t="s">
        <v>111</v>
      </c>
      <c r="E20897" t="s">
        <v>101</v>
      </c>
    </row>
    <row r="20898" spans="1:7" x14ac:dyDescent="0.35">
      <c r="A20898">
        <v>2012025</v>
      </c>
      <c r="B20898" t="s">
        <v>365</v>
      </c>
      <c r="C20898" t="s">
        <v>517</v>
      </c>
      <c r="D20898" t="s">
        <v>114</v>
      </c>
      <c r="E20898" t="s">
        <v>115</v>
      </c>
      <c r="F20898" t="s">
        <v>116</v>
      </c>
    </row>
    <row r="20899" spans="1:7" x14ac:dyDescent="0.35">
      <c r="A20899">
        <v>2012025</v>
      </c>
      <c r="B20899" t="s">
        <v>375</v>
      </c>
      <c r="C20899" t="s">
        <v>178</v>
      </c>
      <c r="D20899" t="s">
        <v>114</v>
      </c>
      <c r="E20899" t="s">
        <v>119</v>
      </c>
      <c r="F20899" t="s">
        <v>120</v>
      </c>
      <c r="G20899" t="s">
        <v>121</v>
      </c>
    </row>
    <row r="20900" spans="1:7" x14ac:dyDescent="0.35">
      <c r="A20900">
        <v>2012025</v>
      </c>
      <c r="B20900" t="s">
        <v>168</v>
      </c>
      <c r="C20900" t="s">
        <v>505</v>
      </c>
      <c r="D20900" t="s">
        <v>114</v>
      </c>
      <c r="E20900" t="s">
        <v>124</v>
      </c>
    </row>
    <row r="20901" spans="1:7" x14ac:dyDescent="0.35">
      <c r="A20901">
        <v>2012025</v>
      </c>
      <c r="B20901" t="s">
        <v>258</v>
      </c>
      <c r="C20901" t="s">
        <v>363</v>
      </c>
      <c r="D20901" t="s">
        <v>114</v>
      </c>
      <c r="E20901" t="s">
        <v>127</v>
      </c>
    </row>
    <row r="20902" spans="1:7" x14ac:dyDescent="0.35">
      <c r="A20902">
        <v>2012025</v>
      </c>
      <c r="B20902" t="s">
        <v>142</v>
      </c>
      <c r="C20902" t="s">
        <v>354</v>
      </c>
      <c r="D20902" t="s">
        <v>114</v>
      </c>
      <c r="E20902" t="s">
        <v>130</v>
      </c>
    </row>
    <row r="20903" spans="1:7" x14ac:dyDescent="0.35">
      <c r="A20903">
        <v>2012025</v>
      </c>
      <c r="B20903" t="s">
        <v>286</v>
      </c>
      <c r="C20903" t="s">
        <v>467</v>
      </c>
      <c r="D20903" t="s">
        <v>114</v>
      </c>
      <c r="E20903" t="s">
        <v>132</v>
      </c>
      <c r="F20903" t="s">
        <v>133</v>
      </c>
    </row>
    <row r="20904" spans="1:7" x14ac:dyDescent="0.35">
      <c r="A20904">
        <v>2012025</v>
      </c>
      <c r="B20904" t="s">
        <v>557</v>
      </c>
      <c r="C20904" t="s">
        <v>543</v>
      </c>
      <c r="D20904" t="s">
        <v>135</v>
      </c>
      <c r="E20904" t="s">
        <v>136</v>
      </c>
    </row>
    <row r="20905" spans="1:7" x14ac:dyDescent="0.35">
      <c r="A20905">
        <v>2012025</v>
      </c>
      <c r="B20905" t="s">
        <v>733</v>
      </c>
      <c r="C20905" t="s">
        <v>418</v>
      </c>
      <c r="D20905" t="s">
        <v>139</v>
      </c>
      <c r="E20905" t="s">
        <v>140</v>
      </c>
      <c r="F20905" t="s">
        <v>141</v>
      </c>
      <c r="G20905" t="s">
        <v>101</v>
      </c>
    </row>
    <row r="20906" spans="1:7" x14ac:dyDescent="0.35">
      <c r="A20906">
        <v>2012025</v>
      </c>
      <c r="B20906" t="s">
        <v>717</v>
      </c>
      <c r="C20906" t="s">
        <v>414</v>
      </c>
      <c r="D20906" t="s">
        <v>144</v>
      </c>
      <c r="E20906" t="s">
        <v>101</v>
      </c>
    </row>
    <row r="20907" spans="1:7" x14ac:dyDescent="0.35">
      <c r="A20907">
        <v>2012025</v>
      </c>
      <c r="B20907" t="s">
        <v>756</v>
      </c>
      <c r="C20907" t="s">
        <v>451</v>
      </c>
      <c r="D20907" t="s">
        <v>147</v>
      </c>
      <c r="E20907" t="s">
        <v>148</v>
      </c>
      <c r="F20907" t="s">
        <v>149</v>
      </c>
    </row>
    <row r="20908" spans="1:7" x14ac:dyDescent="0.35">
      <c r="A20908">
        <v>2012025</v>
      </c>
      <c r="B20908" t="s">
        <v>812</v>
      </c>
      <c r="C20908" t="s">
        <v>459</v>
      </c>
      <c r="D20908" t="s">
        <v>152</v>
      </c>
      <c r="E20908" t="s">
        <v>140</v>
      </c>
      <c r="F20908" t="s">
        <v>153</v>
      </c>
      <c r="G20908" t="s">
        <v>101</v>
      </c>
    </row>
    <row r="20909" spans="1:7" x14ac:dyDescent="0.35">
      <c r="A20909">
        <v>2012025</v>
      </c>
      <c r="B20909" t="s">
        <v>830</v>
      </c>
      <c r="C20909" t="s">
        <v>657</v>
      </c>
      <c r="D20909" t="s">
        <v>156</v>
      </c>
      <c r="E20909" t="s">
        <v>101</v>
      </c>
    </row>
    <row r="20910" spans="1:7" x14ac:dyDescent="0.35">
      <c r="A20910">
        <v>2012025</v>
      </c>
      <c r="B20910" t="s">
        <v>218</v>
      </c>
      <c r="C20910" t="s">
        <v>159</v>
      </c>
      <c r="D20910" t="s">
        <v>101</v>
      </c>
    </row>
    <row r="20911" spans="1:7" x14ac:dyDescent="0.35">
      <c r="A20911">
        <v>2012025</v>
      </c>
      <c r="B20911" t="s">
        <v>499</v>
      </c>
      <c r="C20911" t="s">
        <v>161</v>
      </c>
      <c r="D20911" t="s">
        <v>101</v>
      </c>
    </row>
    <row r="20912" spans="1:7" x14ac:dyDescent="0.35">
      <c r="A20912">
        <v>2012025</v>
      </c>
      <c r="B20912" t="s">
        <v>664</v>
      </c>
      <c r="C20912" t="s">
        <v>296</v>
      </c>
      <c r="D20912" t="s">
        <v>164</v>
      </c>
      <c r="E20912" t="s">
        <v>101</v>
      </c>
    </row>
    <row r="20913" spans="1:6" x14ac:dyDescent="0.35">
      <c r="A20913">
        <v>2012025</v>
      </c>
      <c r="B20913" t="s">
        <v>856</v>
      </c>
      <c r="C20913" t="s">
        <v>520</v>
      </c>
      <c r="D20913" t="s">
        <v>167</v>
      </c>
    </row>
    <row r="20914" spans="1:6" x14ac:dyDescent="0.35">
      <c r="A20914">
        <v>2012025</v>
      </c>
      <c r="B20914" t="s">
        <v>552</v>
      </c>
      <c r="C20914" t="s">
        <v>422</v>
      </c>
      <c r="D20914" t="s">
        <v>169</v>
      </c>
      <c r="E20914" t="s">
        <v>170</v>
      </c>
      <c r="F20914" t="s">
        <v>101</v>
      </c>
    </row>
    <row r="20915" spans="1:6" x14ac:dyDescent="0.35">
      <c r="A20915">
        <v>2012025</v>
      </c>
      <c r="B20915" t="s">
        <v>877</v>
      </c>
      <c r="C20915" t="s">
        <v>440</v>
      </c>
      <c r="D20915" t="s">
        <v>173</v>
      </c>
      <c r="E20915" t="s">
        <v>101</v>
      </c>
    </row>
    <row r="20916" spans="1:6" x14ac:dyDescent="0.35">
      <c r="A20916">
        <v>2012025</v>
      </c>
      <c r="B20916" t="s">
        <v>841</v>
      </c>
      <c r="C20916" t="s">
        <v>418</v>
      </c>
      <c r="D20916" t="s">
        <v>176</v>
      </c>
      <c r="E20916" t="s">
        <v>101</v>
      </c>
    </row>
    <row r="20917" spans="1:6" x14ac:dyDescent="0.35">
      <c r="A20917">
        <v>2012025</v>
      </c>
      <c r="B20917" t="s">
        <v>824</v>
      </c>
      <c r="C20917" t="s">
        <v>581</v>
      </c>
      <c r="D20917" t="s">
        <v>176</v>
      </c>
      <c r="E20917" t="s">
        <v>149</v>
      </c>
    </row>
    <row r="20918" spans="1:6" x14ac:dyDescent="0.35">
      <c r="A20918">
        <v>2012025</v>
      </c>
      <c r="B20918" t="s">
        <v>779</v>
      </c>
      <c r="C20918" t="s">
        <v>226</v>
      </c>
      <c r="D20918" t="s">
        <v>181</v>
      </c>
      <c r="E20918" t="s">
        <v>182</v>
      </c>
      <c r="F20918" t="s">
        <v>101</v>
      </c>
    </row>
    <row r="20919" spans="1:6" x14ac:dyDescent="0.35">
      <c r="A20919">
        <v>2012025</v>
      </c>
      <c r="B20919" t="s">
        <v>850</v>
      </c>
      <c r="C20919" t="s">
        <v>520</v>
      </c>
      <c r="D20919" t="s">
        <v>184</v>
      </c>
      <c r="E20919" t="s">
        <v>101</v>
      </c>
    </row>
    <row r="20920" spans="1:6" x14ac:dyDescent="0.35">
      <c r="A20920">
        <v>2012025</v>
      </c>
      <c r="B20920" t="s">
        <v>387</v>
      </c>
      <c r="C20920" t="s">
        <v>187</v>
      </c>
      <c r="D20920" t="s">
        <v>101</v>
      </c>
    </row>
    <row r="20921" spans="1:6" x14ac:dyDescent="0.35">
      <c r="A20921">
        <v>2012025</v>
      </c>
      <c r="B20921" t="s">
        <v>795</v>
      </c>
      <c r="C20921" t="s">
        <v>179</v>
      </c>
      <c r="D20921" t="s">
        <v>190</v>
      </c>
      <c r="E20921" t="s">
        <v>191</v>
      </c>
      <c r="F20921" t="s">
        <v>101</v>
      </c>
    </row>
    <row r="20922" spans="1:6" x14ac:dyDescent="0.35">
      <c r="A20922">
        <v>2012025</v>
      </c>
      <c r="B20922" t="s">
        <v>637</v>
      </c>
      <c r="C20922" t="s">
        <v>190</v>
      </c>
      <c r="D20922" t="s">
        <v>194</v>
      </c>
      <c r="E20922" t="s">
        <v>101</v>
      </c>
    </row>
    <row r="20923" spans="1:6" x14ac:dyDescent="0.35">
      <c r="A20923">
        <v>2012025</v>
      </c>
      <c r="B20923" t="s">
        <v>841</v>
      </c>
      <c r="C20923" t="s">
        <v>454</v>
      </c>
      <c r="D20923" t="s">
        <v>190</v>
      </c>
      <c r="E20923" t="s">
        <v>196</v>
      </c>
      <c r="F20923" t="s">
        <v>101</v>
      </c>
    </row>
    <row r="20924" spans="1:6" x14ac:dyDescent="0.35">
      <c r="A20924">
        <v>2012025</v>
      </c>
      <c r="B20924" t="s">
        <v>198</v>
      </c>
      <c r="C20924" t="s">
        <v>140</v>
      </c>
      <c r="D20924" t="s">
        <v>199</v>
      </c>
      <c r="E20924" t="s">
        <v>200</v>
      </c>
      <c r="F20924" t="s">
        <v>101</v>
      </c>
    </row>
    <row r="20925" spans="1:6" x14ac:dyDescent="0.35">
      <c r="A20925">
        <v>2012025</v>
      </c>
      <c r="B20925" t="s">
        <v>623</v>
      </c>
      <c r="C20925" t="s">
        <v>293</v>
      </c>
      <c r="D20925" t="s">
        <v>61</v>
      </c>
      <c r="E20925" t="s">
        <v>101</v>
      </c>
    </row>
    <row r="20926" spans="1:6" x14ac:dyDescent="0.35">
      <c r="A20926">
        <v>2012025</v>
      </c>
      <c r="B20926" t="s">
        <v>768</v>
      </c>
      <c r="C20926" t="s">
        <v>237</v>
      </c>
      <c r="D20926" t="s">
        <v>205</v>
      </c>
      <c r="E20926" t="s">
        <v>101</v>
      </c>
    </row>
    <row r="20927" spans="1:6" x14ac:dyDescent="0.35">
      <c r="A20927">
        <v>2012025</v>
      </c>
      <c r="B20927" t="s">
        <v>843</v>
      </c>
      <c r="C20927" t="s">
        <v>566</v>
      </c>
      <c r="D20927" t="s">
        <v>208</v>
      </c>
      <c r="E20927" t="s">
        <v>101</v>
      </c>
    </row>
    <row r="20928" spans="1:6" x14ac:dyDescent="0.35">
      <c r="A20928">
        <v>2012025</v>
      </c>
      <c r="B20928" t="s">
        <v>829</v>
      </c>
      <c r="C20928" t="s">
        <v>543</v>
      </c>
      <c r="D20928" t="s">
        <v>210</v>
      </c>
      <c r="E20928" t="s">
        <v>211</v>
      </c>
      <c r="F20928" t="s">
        <v>101</v>
      </c>
    </row>
    <row r="20929" spans="1:6" x14ac:dyDescent="0.35">
      <c r="A20929">
        <v>2012025</v>
      </c>
      <c r="B20929" t="s">
        <v>214</v>
      </c>
      <c r="C20929" t="s">
        <v>215</v>
      </c>
      <c r="D20929" t="s">
        <v>101</v>
      </c>
    </row>
    <row r="20930" spans="1:6" x14ac:dyDescent="0.35">
      <c r="A20930">
        <v>2012025</v>
      </c>
      <c r="B20930" t="s">
        <v>880</v>
      </c>
      <c r="C20930" t="s">
        <v>518</v>
      </c>
      <c r="D20930" t="s">
        <v>217</v>
      </c>
      <c r="E20930" t="s">
        <v>101</v>
      </c>
    </row>
    <row r="20931" spans="1:6" x14ac:dyDescent="0.35">
      <c r="A20931">
        <v>2012025</v>
      </c>
      <c r="B20931" t="s">
        <v>841</v>
      </c>
      <c r="C20931" t="s">
        <v>218</v>
      </c>
      <c r="D20931" t="s">
        <v>220</v>
      </c>
      <c r="E20931" t="s">
        <v>101</v>
      </c>
    </row>
    <row r="20932" spans="1:6" x14ac:dyDescent="0.35">
      <c r="A20932">
        <v>2012025</v>
      </c>
      <c r="B20932" t="s">
        <v>838</v>
      </c>
      <c r="C20932" t="s">
        <v>557</v>
      </c>
      <c r="D20932" t="s">
        <v>222</v>
      </c>
    </row>
    <row r="20933" spans="1:6" x14ac:dyDescent="0.35">
      <c r="A20933">
        <v>2012025</v>
      </c>
      <c r="B20933" t="s">
        <v>806</v>
      </c>
      <c r="C20933" t="s">
        <v>493</v>
      </c>
      <c r="D20933" t="s">
        <v>223</v>
      </c>
    </row>
    <row r="20934" spans="1:6" x14ac:dyDescent="0.35">
      <c r="A20934">
        <v>2012025</v>
      </c>
      <c r="B20934" t="s">
        <v>723</v>
      </c>
      <c r="C20934" t="s">
        <v>573</v>
      </c>
      <c r="D20934" t="s">
        <v>225</v>
      </c>
      <c r="E20934" t="s">
        <v>101</v>
      </c>
    </row>
    <row r="20935" spans="1:6" x14ac:dyDescent="0.35">
      <c r="A20935">
        <v>2012025</v>
      </c>
      <c r="B20935" t="s">
        <v>696</v>
      </c>
      <c r="C20935" t="s">
        <v>137</v>
      </c>
      <c r="D20935" t="s">
        <v>225</v>
      </c>
      <c r="E20935" t="s">
        <v>228</v>
      </c>
      <c r="F20935" t="s">
        <v>229</v>
      </c>
    </row>
    <row r="20936" spans="1:6" x14ac:dyDescent="0.35">
      <c r="A20936">
        <v>2012025</v>
      </c>
      <c r="B20936" t="s">
        <v>768</v>
      </c>
      <c r="C20936" t="s">
        <v>559</v>
      </c>
      <c r="D20936" t="s">
        <v>232</v>
      </c>
      <c r="E20936" t="s">
        <v>101</v>
      </c>
    </row>
    <row r="20937" spans="1:6" x14ac:dyDescent="0.35">
      <c r="A20937">
        <v>2012025</v>
      </c>
      <c r="B20937" t="s">
        <v>760</v>
      </c>
      <c r="C20937" t="s">
        <v>436</v>
      </c>
      <c r="D20937" t="s">
        <v>235</v>
      </c>
      <c r="E20937" t="s">
        <v>236</v>
      </c>
      <c r="F20937" t="s">
        <v>101</v>
      </c>
    </row>
    <row r="20938" spans="1:6" x14ac:dyDescent="0.35">
      <c r="A20938">
        <v>2012025</v>
      </c>
      <c r="B20938" t="s">
        <v>413</v>
      </c>
      <c r="C20938" t="s">
        <v>286</v>
      </c>
      <c r="D20938" t="s">
        <v>235</v>
      </c>
      <c r="E20938" t="s">
        <v>239</v>
      </c>
      <c r="F20938" t="s">
        <v>149</v>
      </c>
    </row>
    <row r="20939" spans="1:6" x14ac:dyDescent="0.35">
      <c r="A20939">
        <v>2012025</v>
      </c>
      <c r="B20939" t="s">
        <v>865</v>
      </c>
      <c r="C20939" t="s">
        <v>572</v>
      </c>
      <c r="D20939" t="s">
        <v>235</v>
      </c>
      <c r="E20939" t="s">
        <v>241</v>
      </c>
      <c r="F20939" t="s">
        <v>101</v>
      </c>
    </row>
    <row r="20940" spans="1:6" x14ac:dyDescent="0.35">
      <c r="A20940">
        <v>2012025</v>
      </c>
      <c r="B20940" t="s">
        <v>783</v>
      </c>
      <c r="C20940" t="s">
        <v>438</v>
      </c>
      <c r="D20940" t="s">
        <v>243</v>
      </c>
      <c r="E20940" t="s">
        <v>101</v>
      </c>
    </row>
    <row r="20941" spans="1:6" x14ac:dyDescent="0.35">
      <c r="A20941">
        <v>2012025</v>
      </c>
      <c r="B20941" t="s">
        <v>558</v>
      </c>
      <c r="C20941" t="s">
        <v>414</v>
      </c>
      <c r="D20941" t="s">
        <v>245</v>
      </c>
      <c r="E20941" t="s">
        <v>246</v>
      </c>
    </row>
    <row r="20942" spans="1:6" x14ac:dyDescent="0.35">
      <c r="A20942">
        <v>2012025</v>
      </c>
      <c r="B20942" t="s">
        <v>783</v>
      </c>
      <c r="C20942" t="s">
        <v>657</v>
      </c>
      <c r="D20942" t="s">
        <v>245</v>
      </c>
      <c r="E20942" t="s">
        <v>249</v>
      </c>
    </row>
    <row r="20943" spans="1:6" x14ac:dyDescent="0.35">
      <c r="A20943">
        <v>2012025</v>
      </c>
      <c r="B20943" t="s">
        <v>777</v>
      </c>
      <c r="C20943" t="s">
        <v>541</v>
      </c>
      <c r="D20943" t="s">
        <v>252</v>
      </c>
      <c r="E20943" t="s">
        <v>101</v>
      </c>
    </row>
    <row r="20944" spans="1:6" x14ac:dyDescent="0.35">
      <c r="A20944">
        <v>2012025</v>
      </c>
      <c r="B20944" t="s">
        <v>733</v>
      </c>
      <c r="C20944" t="s">
        <v>318</v>
      </c>
      <c r="D20944" t="s">
        <v>254</v>
      </c>
    </row>
    <row r="20945" spans="1:7" x14ac:dyDescent="0.35">
      <c r="A20945">
        <v>2012025</v>
      </c>
      <c r="B20945" t="s">
        <v>413</v>
      </c>
      <c r="C20945" t="s">
        <v>432</v>
      </c>
      <c r="D20945" t="s">
        <v>256</v>
      </c>
      <c r="E20945" t="s">
        <v>257</v>
      </c>
      <c r="F20945" t="s">
        <v>236</v>
      </c>
      <c r="G20945" t="s">
        <v>101</v>
      </c>
    </row>
    <row r="20946" spans="1:7" x14ac:dyDescent="0.35">
      <c r="A20946">
        <v>2012025</v>
      </c>
      <c r="B20946" t="s">
        <v>756</v>
      </c>
      <c r="C20946" t="s">
        <v>494</v>
      </c>
      <c r="D20946" t="s">
        <v>260</v>
      </c>
      <c r="E20946" t="s">
        <v>136</v>
      </c>
      <c r="F20946" t="s">
        <v>101</v>
      </c>
    </row>
    <row r="20947" spans="1:7" x14ac:dyDescent="0.35">
      <c r="A20947">
        <v>2012025</v>
      </c>
      <c r="B20947" t="s">
        <v>479</v>
      </c>
      <c r="C20947" t="s">
        <v>261</v>
      </c>
      <c r="D20947" t="s">
        <v>262</v>
      </c>
      <c r="E20947" t="s">
        <v>101</v>
      </c>
    </row>
    <row r="20948" spans="1:7" x14ac:dyDescent="0.35">
      <c r="A20948">
        <v>2012025</v>
      </c>
      <c r="B20948" t="s">
        <v>636</v>
      </c>
      <c r="C20948" t="s">
        <v>264</v>
      </c>
      <c r="D20948" t="s">
        <v>101</v>
      </c>
    </row>
    <row r="20949" spans="1:7" x14ac:dyDescent="0.35">
      <c r="A20949">
        <v>2012025</v>
      </c>
      <c r="B20949" t="s">
        <v>451</v>
      </c>
      <c r="C20949" t="s">
        <v>264</v>
      </c>
      <c r="D20949" t="s">
        <v>149</v>
      </c>
    </row>
    <row r="20950" spans="1:7" x14ac:dyDescent="0.35">
      <c r="A20950">
        <v>2012025</v>
      </c>
      <c r="B20950" t="s">
        <v>877</v>
      </c>
      <c r="C20950" t="s">
        <v>418</v>
      </c>
      <c r="D20950" t="s">
        <v>265</v>
      </c>
      <c r="E20950" t="s">
        <v>101</v>
      </c>
      <c r="F20950" t="s">
        <v>266</v>
      </c>
    </row>
    <row r="20951" spans="1:7" x14ac:dyDescent="0.35">
      <c r="A20951">
        <v>2012025</v>
      </c>
      <c r="B20951" t="s">
        <v>374</v>
      </c>
      <c r="C20951" t="s">
        <v>267</v>
      </c>
      <c r="D20951" t="s">
        <v>101</v>
      </c>
    </row>
    <row r="20952" spans="1:7" x14ac:dyDescent="0.35">
      <c r="A20952">
        <v>2012025</v>
      </c>
      <c r="B20952" t="s">
        <v>624</v>
      </c>
      <c r="C20952" t="s">
        <v>218</v>
      </c>
      <c r="D20952" t="s">
        <v>268</v>
      </c>
    </row>
    <row r="20953" spans="1:7" x14ac:dyDescent="0.35">
      <c r="A20953">
        <v>2012025</v>
      </c>
      <c r="B20953" t="s">
        <v>508</v>
      </c>
      <c r="C20953" t="s">
        <v>270</v>
      </c>
      <c r="D20953" t="s">
        <v>271</v>
      </c>
      <c r="E20953" t="s">
        <v>101</v>
      </c>
    </row>
    <row r="20954" spans="1:7" x14ac:dyDescent="0.35">
      <c r="A20954">
        <v>2012025</v>
      </c>
      <c r="B20954" t="s">
        <v>831</v>
      </c>
      <c r="C20954" t="s">
        <v>339</v>
      </c>
      <c r="D20954" t="s">
        <v>274</v>
      </c>
      <c r="E20954" t="s">
        <v>101</v>
      </c>
    </row>
    <row r="20955" spans="1:7" x14ac:dyDescent="0.35">
      <c r="A20955">
        <v>2012025</v>
      </c>
      <c r="B20955" t="s">
        <v>854</v>
      </c>
      <c r="C20955" t="s">
        <v>426</v>
      </c>
      <c r="D20955" t="s">
        <v>277</v>
      </c>
      <c r="E20955" t="s">
        <v>101</v>
      </c>
    </row>
    <row r="20956" spans="1:7" x14ac:dyDescent="0.35">
      <c r="A20956">
        <v>2012025</v>
      </c>
      <c r="B20956" t="s">
        <v>733</v>
      </c>
      <c r="C20956" t="s">
        <v>466</v>
      </c>
      <c r="D20956" t="s">
        <v>279</v>
      </c>
      <c r="E20956" t="s">
        <v>140</v>
      </c>
      <c r="F20956" t="s">
        <v>280</v>
      </c>
    </row>
    <row r="20957" spans="1:7" x14ac:dyDescent="0.35">
      <c r="A20957">
        <v>2012025</v>
      </c>
      <c r="B20957" t="s">
        <v>765</v>
      </c>
      <c r="C20957" t="s">
        <v>623</v>
      </c>
      <c r="D20957" t="s">
        <v>281</v>
      </c>
    </row>
    <row r="20958" spans="1:7" x14ac:dyDescent="0.35">
      <c r="A20958">
        <v>2012025</v>
      </c>
      <c r="B20958" t="s">
        <v>719</v>
      </c>
      <c r="C20958" t="s">
        <v>600</v>
      </c>
      <c r="D20958" t="s">
        <v>284</v>
      </c>
      <c r="E20958" t="s">
        <v>101</v>
      </c>
    </row>
    <row r="20959" spans="1:7" x14ac:dyDescent="0.35">
      <c r="A20959">
        <v>2012025</v>
      </c>
      <c r="B20959" t="s">
        <v>764</v>
      </c>
      <c r="C20959" t="s">
        <v>566</v>
      </c>
      <c r="D20959" t="s">
        <v>287</v>
      </c>
      <c r="E20959" t="s">
        <v>101</v>
      </c>
    </row>
    <row r="20960" spans="1:7" x14ac:dyDescent="0.35">
      <c r="A20960">
        <v>2012025</v>
      </c>
      <c r="B20960" t="s">
        <v>582</v>
      </c>
      <c r="C20960" t="s">
        <v>288</v>
      </c>
      <c r="D20960" t="s">
        <v>101</v>
      </c>
    </row>
    <row r="20961" spans="1:9" x14ac:dyDescent="0.35">
      <c r="A20961">
        <v>2012025</v>
      </c>
      <c r="B20961" t="s">
        <v>624</v>
      </c>
      <c r="C20961" t="s">
        <v>290</v>
      </c>
      <c r="D20961" t="s">
        <v>140</v>
      </c>
      <c r="E20961" t="s">
        <v>291</v>
      </c>
    </row>
    <row r="20962" spans="1:9" x14ac:dyDescent="0.35">
      <c r="A20962">
        <v>2012025</v>
      </c>
      <c r="B20962" t="s">
        <v>878</v>
      </c>
      <c r="C20962" t="s">
        <v>218</v>
      </c>
      <c r="D20962" t="s">
        <v>290</v>
      </c>
      <c r="E20962" t="s">
        <v>140</v>
      </c>
      <c r="F20962" t="s">
        <v>294</v>
      </c>
      <c r="G20962" t="s">
        <v>295</v>
      </c>
      <c r="H20962" t="s">
        <v>101</v>
      </c>
    </row>
    <row r="20963" spans="1:9" x14ac:dyDescent="0.35">
      <c r="A20963">
        <v>2012025</v>
      </c>
      <c r="B20963" t="s">
        <v>711</v>
      </c>
      <c r="C20963" t="s">
        <v>346</v>
      </c>
      <c r="D20963" t="s">
        <v>298</v>
      </c>
      <c r="E20963" t="s">
        <v>101</v>
      </c>
    </row>
    <row r="20964" spans="1:9" x14ac:dyDescent="0.35">
      <c r="A20964">
        <v>2012025</v>
      </c>
      <c r="B20964" t="s">
        <v>644</v>
      </c>
      <c r="C20964" t="s">
        <v>171</v>
      </c>
      <c r="D20964" t="s">
        <v>300</v>
      </c>
      <c r="E20964" t="s">
        <v>262</v>
      </c>
      <c r="F20964" t="s">
        <v>101</v>
      </c>
    </row>
    <row r="20965" spans="1:9" x14ac:dyDescent="0.35">
      <c r="A20965">
        <v>2012025</v>
      </c>
      <c r="B20965" t="s">
        <v>719</v>
      </c>
      <c r="C20965" t="s">
        <v>221</v>
      </c>
      <c r="D20965" t="s">
        <v>301</v>
      </c>
      <c r="E20965" t="s">
        <v>101</v>
      </c>
    </row>
    <row r="20966" spans="1:9" x14ac:dyDescent="0.35">
      <c r="A20966">
        <v>2012025</v>
      </c>
      <c r="B20966" t="s">
        <v>829</v>
      </c>
      <c r="C20966" t="s">
        <v>218</v>
      </c>
      <c r="D20966" t="s">
        <v>303</v>
      </c>
      <c r="E20966" t="s">
        <v>149</v>
      </c>
    </row>
    <row r="20967" spans="1:9" x14ac:dyDescent="0.35">
      <c r="A20967">
        <v>2012025</v>
      </c>
      <c r="B20967" t="s">
        <v>886</v>
      </c>
      <c r="C20967" t="s">
        <v>694</v>
      </c>
      <c r="D20967" t="s">
        <v>306</v>
      </c>
      <c r="E20967" t="s">
        <v>101</v>
      </c>
    </row>
    <row r="20968" spans="1:9" x14ac:dyDescent="0.35">
      <c r="A20968">
        <v>2012025</v>
      </c>
      <c r="B20968" t="s">
        <v>846</v>
      </c>
      <c r="C20968" t="s">
        <v>137</v>
      </c>
      <c r="D20968" t="s">
        <v>308</v>
      </c>
      <c r="E20968" t="s">
        <v>309</v>
      </c>
      <c r="F20968" t="s">
        <v>310</v>
      </c>
      <c r="G20968" t="s">
        <v>311</v>
      </c>
      <c r="H20968" t="s">
        <v>312</v>
      </c>
      <c r="I20968" t="s">
        <v>101</v>
      </c>
    </row>
    <row r="20969" spans="1:9" x14ac:dyDescent="0.35">
      <c r="A20969">
        <v>2012025</v>
      </c>
      <c r="B20969" t="s">
        <v>451</v>
      </c>
      <c r="C20969" t="s">
        <v>154</v>
      </c>
      <c r="D20969" t="s">
        <v>314</v>
      </c>
      <c r="E20969" t="s">
        <v>315</v>
      </c>
      <c r="F20969" t="s">
        <v>101</v>
      </c>
    </row>
    <row r="20970" spans="1:9" x14ac:dyDescent="0.35">
      <c r="A20970">
        <v>2012025</v>
      </c>
      <c r="B20970" t="s">
        <v>700</v>
      </c>
      <c r="C20970" t="s">
        <v>604</v>
      </c>
      <c r="D20970" t="s">
        <v>314</v>
      </c>
      <c r="E20970" t="s">
        <v>317</v>
      </c>
      <c r="F20970" t="s">
        <v>101</v>
      </c>
    </row>
    <row r="20971" spans="1:9" x14ac:dyDescent="0.35">
      <c r="A20971">
        <v>2012025</v>
      </c>
      <c r="B20971" t="s">
        <v>752</v>
      </c>
      <c r="C20971" t="s">
        <v>418</v>
      </c>
      <c r="D20971" t="s">
        <v>319</v>
      </c>
      <c r="E20971" t="s">
        <v>320</v>
      </c>
      <c r="F20971" t="s">
        <v>321</v>
      </c>
    </row>
    <row r="20972" spans="1:9" x14ac:dyDescent="0.35">
      <c r="A20972">
        <v>2012025</v>
      </c>
      <c r="B20972" t="s">
        <v>765</v>
      </c>
      <c r="C20972" t="s">
        <v>137</v>
      </c>
      <c r="D20972" t="s">
        <v>322</v>
      </c>
      <c r="E20972" t="s">
        <v>101</v>
      </c>
    </row>
    <row r="20973" spans="1:9" x14ac:dyDescent="0.35">
      <c r="A20973">
        <v>2012025</v>
      </c>
      <c r="B20973" t="s">
        <v>886</v>
      </c>
      <c r="C20973" t="s">
        <v>511</v>
      </c>
      <c r="D20973" t="s">
        <v>325</v>
      </c>
      <c r="E20973" t="s">
        <v>101</v>
      </c>
    </row>
    <row r="20974" spans="1:9" x14ac:dyDescent="0.35">
      <c r="A20974">
        <v>2012025</v>
      </c>
      <c r="B20974" t="s">
        <v>845</v>
      </c>
      <c r="C20974" t="s">
        <v>419</v>
      </c>
      <c r="D20974" t="s">
        <v>328</v>
      </c>
      <c r="E20974" t="s">
        <v>101</v>
      </c>
    </row>
    <row r="20975" spans="1:9" x14ac:dyDescent="0.35">
      <c r="A20975">
        <v>2012025</v>
      </c>
      <c r="B20975" t="s">
        <v>441</v>
      </c>
      <c r="C20975" t="s">
        <v>331</v>
      </c>
      <c r="D20975" t="s">
        <v>332</v>
      </c>
      <c r="E20975" t="s">
        <v>101</v>
      </c>
    </row>
    <row r="20976" spans="1:9" x14ac:dyDescent="0.35">
      <c r="A20976">
        <v>2012025</v>
      </c>
      <c r="B20976" t="s">
        <v>579</v>
      </c>
      <c r="C20976" t="s">
        <v>157</v>
      </c>
      <c r="D20976" t="s">
        <v>331</v>
      </c>
      <c r="E20976" t="s">
        <v>335</v>
      </c>
      <c r="F20976" t="s">
        <v>101</v>
      </c>
    </row>
    <row r="20977" spans="1:7" x14ac:dyDescent="0.35">
      <c r="A20977">
        <v>2012025</v>
      </c>
      <c r="B20977" t="s">
        <v>534</v>
      </c>
      <c r="C20977" t="s">
        <v>519</v>
      </c>
      <c r="D20977" t="s">
        <v>331</v>
      </c>
      <c r="E20977" t="s">
        <v>338</v>
      </c>
      <c r="F20977" t="s">
        <v>321</v>
      </c>
    </row>
    <row r="20978" spans="1:7" x14ac:dyDescent="0.35">
      <c r="A20978">
        <v>2012025</v>
      </c>
      <c r="B20978" t="s">
        <v>783</v>
      </c>
      <c r="C20978" t="s">
        <v>688</v>
      </c>
      <c r="D20978" t="s">
        <v>170</v>
      </c>
    </row>
    <row r="20979" spans="1:7" x14ac:dyDescent="0.35">
      <c r="A20979">
        <v>2012025</v>
      </c>
      <c r="B20979" t="s">
        <v>848</v>
      </c>
      <c r="C20979" t="s">
        <v>339</v>
      </c>
      <c r="D20979" t="s">
        <v>341</v>
      </c>
      <c r="E20979" t="s">
        <v>101</v>
      </c>
    </row>
    <row r="20980" spans="1:7" x14ac:dyDescent="0.35">
      <c r="A20980">
        <v>2012025</v>
      </c>
      <c r="B20980" t="s">
        <v>722</v>
      </c>
      <c r="C20980" t="s">
        <v>419</v>
      </c>
      <c r="D20980" t="s">
        <v>343</v>
      </c>
      <c r="E20980" t="s">
        <v>101</v>
      </c>
    </row>
    <row r="20981" spans="1:7" x14ac:dyDescent="0.35">
      <c r="A20981">
        <v>2012025</v>
      </c>
      <c r="B20981" t="s">
        <v>422</v>
      </c>
      <c r="C20981" t="s">
        <v>132</v>
      </c>
      <c r="D20981" t="s">
        <v>344</v>
      </c>
      <c r="E20981" t="s">
        <v>345</v>
      </c>
      <c r="F20981" t="s">
        <v>101</v>
      </c>
    </row>
    <row r="20982" spans="1:7" x14ac:dyDescent="0.35">
      <c r="A20982">
        <v>2012025</v>
      </c>
      <c r="B20982" t="s">
        <v>842</v>
      </c>
      <c r="C20982" t="s">
        <v>515</v>
      </c>
      <c r="D20982" t="s">
        <v>132</v>
      </c>
      <c r="E20982" t="s">
        <v>347</v>
      </c>
      <c r="F20982" t="s">
        <v>101</v>
      </c>
    </row>
    <row r="20983" spans="1:7" x14ac:dyDescent="0.35">
      <c r="A20983">
        <v>2012025</v>
      </c>
      <c r="B20983" t="s">
        <v>886</v>
      </c>
      <c r="C20983" t="s">
        <v>565</v>
      </c>
      <c r="D20983" t="s">
        <v>132</v>
      </c>
      <c r="E20983" t="s">
        <v>348</v>
      </c>
      <c r="F20983" t="s">
        <v>101</v>
      </c>
    </row>
    <row r="20984" spans="1:7" x14ac:dyDescent="0.35">
      <c r="A20984">
        <v>2012025</v>
      </c>
      <c r="B20984" t="s">
        <v>520</v>
      </c>
      <c r="C20984" t="s">
        <v>171</v>
      </c>
      <c r="D20984" t="s">
        <v>132</v>
      </c>
      <c r="E20984" t="s">
        <v>350</v>
      </c>
      <c r="F20984" t="s">
        <v>101</v>
      </c>
    </row>
    <row r="20985" spans="1:7" x14ac:dyDescent="0.35">
      <c r="A20985">
        <v>2012025</v>
      </c>
      <c r="B20985" t="s">
        <v>810</v>
      </c>
      <c r="C20985" t="s">
        <v>507</v>
      </c>
      <c r="D20985" t="s">
        <v>132</v>
      </c>
      <c r="E20985" t="s">
        <v>352</v>
      </c>
      <c r="F20985" t="s">
        <v>101</v>
      </c>
    </row>
    <row r="20986" spans="1:7" x14ac:dyDescent="0.35">
      <c r="A20986">
        <v>2012025</v>
      </c>
      <c r="B20986" t="s">
        <v>854</v>
      </c>
      <c r="C20986" t="s">
        <v>451</v>
      </c>
      <c r="D20986" t="s">
        <v>132</v>
      </c>
      <c r="E20986" t="s">
        <v>133</v>
      </c>
      <c r="F20986" t="s">
        <v>355</v>
      </c>
    </row>
    <row r="20987" spans="1:7" x14ac:dyDescent="0.35">
      <c r="A20987">
        <v>2012025</v>
      </c>
      <c r="B20987" t="s">
        <v>796</v>
      </c>
      <c r="C20987" t="s">
        <v>516</v>
      </c>
      <c r="D20987" t="s">
        <v>132</v>
      </c>
      <c r="E20987" t="s">
        <v>356</v>
      </c>
      <c r="F20987" t="s">
        <v>101</v>
      </c>
    </row>
    <row r="20988" spans="1:7" x14ac:dyDescent="0.35">
      <c r="A20988">
        <v>2012025</v>
      </c>
      <c r="B20988" t="s">
        <v>581</v>
      </c>
      <c r="C20988" t="s">
        <v>466</v>
      </c>
      <c r="D20988" t="s">
        <v>359</v>
      </c>
      <c r="E20988" t="s">
        <v>360</v>
      </c>
      <c r="F20988" t="s">
        <v>101</v>
      </c>
    </row>
    <row r="20989" spans="1:7" x14ac:dyDescent="0.35">
      <c r="A20989">
        <v>2012025</v>
      </c>
      <c r="B20989" t="s">
        <v>788</v>
      </c>
      <c r="C20989" t="s">
        <v>465</v>
      </c>
      <c r="D20989" t="s">
        <v>359</v>
      </c>
      <c r="E20989" t="s">
        <v>362</v>
      </c>
      <c r="F20989" t="s">
        <v>101</v>
      </c>
    </row>
    <row r="20990" spans="1:7" x14ac:dyDescent="0.35">
      <c r="A20990">
        <v>2012025</v>
      </c>
      <c r="B20990" t="s">
        <v>285</v>
      </c>
      <c r="C20990" t="s">
        <v>359</v>
      </c>
      <c r="D20990" t="s">
        <v>362</v>
      </c>
      <c r="E20990" t="s">
        <v>140</v>
      </c>
      <c r="F20990" t="s">
        <v>364</v>
      </c>
      <c r="G20990" t="s">
        <v>101</v>
      </c>
    </row>
    <row r="20991" spans="1:7" x14ac:dyDescent="0.35">
      <c r="A20991">
        <v>2012025</v>
      </c>
      <c r="B20991" t="s">
        <v>864</v>
      </c>
      <c r="C20991" t="s">
        <v>602</v>
      </c>
      <c r="D20991" t="s">
        <v>366</v>
      </c>
      <c r="E20991" t="s">
        <v>257</v>
      </c>
      <c r="F20991" t="s">
        <v>367</v>
      </c>
      <c r="G20991" t="s">
        <v>101</v>
      </c>
    </row>
    <row r="20992" spans="1:7" x14ac:dyDescent="0.35">
      <c r="A20992">
        <v>2012025</v>
      </c>
      <c r="B20992" t="s">
        <v>847</v>
      </c>
      <c r="C20992" t="s">
        <v>441</v>
      </c>
      <c r="D20992" t="s">
        <v>369</v>
      </c>
      <c r="E20992" t="s">
        <v>370</v>
      </c>
      <c r="F20992" t="s">
        <v>101</v>
      </c>
    </row>
    <row r="20993" spans="1:9" x14ac:dyDescent="0.35">
      <c r="A20993">
        <v>2012025</v>
      </c>
      <c r="B20993" t="s">
        <v>836</v>
      </c>
      <c r="C20993" t="s">
        <v>542</v>
      </c>
      <c r="D20993" t="s">
        <v>371</v>
      </c>
      <c r="E20993" t="s">
        <v>101</v>
      </c>
    </row>
    <row r="20994" spans="1:9" x14ac:dyDescent="0.35">
      <c r="A20994">
        <v>2012025</v>
      </c>
      <c r="B20994" t="s">
        <v>636</v>
      </c>
      <c r="C20994" t="s">
        <v>340</v>
      </c>
      <c r="D20994" t="s">
        <v>372</v>
      </c>
      <c r="E20994" t="s">
        <v>101</v>
      </c>
    </row>
    <row r="20995" spans="1:9" x14ac:dyDescent="0.35">
      <c r="A20995">
        <v>2012025</v>
      </c>
      <c r="B20995" t="s">
        <v>603</v>
      </c>
      <c r="C20995" t="s">
        <v>373</v>
      </c>
      <c r="D20995" t="s">
        <v>101</v>
      </c>
    </row>
    <row r="20996" spans="1:9" x14ac:dyDescent="0.35">
      <c r="A20996">
        <v>2012025</v>
      </c>
      <c r="B20996" t="s">
        <v>845</v>
      </c>
      <c r="C20996" t="s">
        <v>520</v>
      </c>
      <c r="D20996" t="s">
        <v>376</v>
      </c>
      <c r="E20996" t="s">
        <v>140</v>
      </c>
      <c r="F20996" t="s">
        <v>331</v>
      </c>
      <c r="G20996" t="s">
        <v>377</v>
      </c>
      <c r="H20996" t="s">
        <v>101</v>
      </c>
    </row>
    <row r="20997" spans="1:9" x14ac:dyDescent="0.35">
      <c r="A20997">
        <v>2012025</v>
      </c>
      <c r="B20997" t="s">
        <v>765</v>
      </c>
      <c r="C20997" t="s">
        <v>218</v>
      </c>
      <c r="D20997" t="s">
        <v>378</v>
      </c>
    </row>
    <row r="20998" spans="1:9" x14ac:dyDescent="0.35">
      <c r="A20998">
        <v>2012025</v>
      </c>
      <c r="B20998" t="s">
        <v>623</v>
      </c>
      <c r="C20998" t="s">
        <v>318</v>
      </c>
      <c r="D20998" t="s">
        <v>380</v>
      </c>
      <c r="E20998" t="s">
        <v>101</v>
      </c>
    </row>
    <row r="20999" spans="1:9" x14ac:dyDescent="0.35">
      <c r="A20999">
        <v>2012025</v>
      </c>
      <c r="B20999" t="s">
        <v>761</v>
      </c>
      <c r="C20999" t="s">
        <v>575</v>
      </c>
      <c r="D20999" t="s">
        <v>382</v>
      </c>
      <c r="E20999" t="s">
        <v>383</v>
      </c>
    </row>
    <row r="21000" spans="1:9" x14ac:dyDescent="0.35">
      <c r="A21000">
        <v>2012025</v>
      </c>
      <c r="B21000" t="s">
        <v>603</v>
      </c>
      <c r="C21000" t="s">
        <v>466</v>
      </c>
      <c r="D21000" t="s">
        <v>385</v>
      </c>
      <c r="E21000" t="s">
        <v>386</v>
      </c>
    </row>
    <row r="21001" spans="1:9" x14ac:dyDescent="0.35">
      <c r="A21001">
        <v>2012025</v>
      </c>
      <c r="B21001" t="s">
        <v>839</v>
      </c>
      <c r="C21001" t="s">
        <v>581</v>
      </c>
      <c r="D21001" t="s">
        <v>388</v>
      </c>
      <c r="E21001" t="s">
        <v>101</v>
      </c>
    </row>
    <row r="21002" spans="1:9" x14ac:dyDescent="0.35">
      <c r="A21002">
        <v>2012025</v>
      </c>
      <c r="B21002" t="s">
        <v>105</v>
      </c>
      <c r="C21002" t="s">
        <v>391</v>
      </c>
      <c r="D21002" t="s">
        <v>101</v>
      </c>
    </row>
    <row r="21003" spans="1:9" x14ac:dyDescent="0.35">
      <c r="A21003">
        <v>2012025</v>
      </c>
      <c r="B21003" t="s">
        <v>639</v>
      </c>
      <c r="C21003" t="s">
        <v>415</v>
      </c>
      <c r="D21003" t="s">
        <v>393</v>
      </c>
    </row>
    <row r="21004" spans="1:9" x14ac:dyDescent="0.35">
      <c r="A21004">
        <v>2012025</v>
      </c>
      <c r="B21004" t="s">
        <v>825</v>
      </c>
      <c r="C21004" t="s">
        <v>285</v>
      </c>
      <c r="D21004" t="s">
        <v>394</v>
      </c>
      <c r="E21004" t="s">
        <v>395</v>
      </c>
      <c r="F21004" t="s">
        <v>101</v>
      </c>
    </row>
    <row r="21005" spans="1:9" x14ac:dyDescent="0.35">
      <c r="A21005">
        <v>2012025</v>
      </c>
      <c r="B21005" t="s">
        <v>832</v>
      </c>
      <c r="C21005" t="s">
        <v>497</v>
      </c>
      <c r="D21005" t="s">
        <v>396</v>
      </c>
    </row>
    <row r="21006" spans="1:9" x14ac:dyDescent="0.35">
      <c r="A21006">
        <v>2012025</v>
      </c>
      <c r="B21006" t="s">
        <v>323</v>
      </c>
      <c r="C21006" t="s">
        <v>397</v>
      </c>
      <c r="D21006" t="s">
        <v>101</v>
      </c>
    </row>
    <row r="21007" spans="1:9" x14ac:dyDescent="0.35">
      <c r="A21007">
        <v>2012025</v>
      </c>
      <c r="B21007" t="s">
        <v>839</v>
      </c>
      <c r="C21007" t="s">
        <v>418</v>
      </c>
      <c r="D21007" t="s">
        <v>399</v>
      </c>
      <c r="E21007" t="s">
        <v>140</v>
      </c>
      <c r="F21007" t="s">
        <v>400</v>
      </c>
      <c r="G21007" t="s">
        <v>257</v>
      </c>
      <c r="H21007" t="s">
        <v>331</v>
      </c>
      <c r="I21007" t="s">
        <v>401</v>
      </c>
    </row>
    <row r="21008" spans="1:9" x14ac:dyDescent="0.35">
      <c r="A21008">
        <v>2012025</v>
      </c>
      <c r="B21008" t="s">
        <v>824</v>
      </c>
      <c r="C21008" t="s">
        <v>515</v>
      </c>
      <c r="D21008" t="s">
        <v>399</v>
      </c>
      <c r="E21008" t="s">
        <v>187</v>
      </c>
      <c r="F21008" t="s">
        <v>101</v>
      </c>
    </row>
    <row r="21009" spans="1:7" x14ac:dyDescent="0.35">
      <c r="A21009">
        <v>2012025</v>
      </c>
      <c r="B21009" t="s">
        <v>557</v>
      </c>
      <c r="C21009" t="s">
        <v>224</v>
      </c>
      <c r="D21009" t="s">
        <v>399</v>
      </c>
      <c r="E21009" t="s">
        <v>403</v>
      </c>
      <c r="F21009" t="s">
        <v>101</v>
      </c>
    </row>
    <row r="21010" spans="1:7" x14ac:dyDescent="0.35">
      <c r="A21010">
        <v>2012025</v>
      </c>
      <c r="B21010" t="s">
        <v>783</v>
      </c>
      <c r="C21010" t="s">
        <v>456</v>
      </c>
      <c r="D21010" t="s">
        <v>399</v>
      </c>
      <c r="E21010" t="s">
        <v>404</v>
      </c>
      <c r="F21010" t="s">
        <v>101</v>
      </c>
    </row>
    <row r="21011" spans="1:7" x14ac:dyDescent="0.35">
      <c r="A21011">
        <v>1012025</v>
      </c>
      <c r="B21011" t="s">
        <v>761</v>
      </c>
      <c r="C21011" t="s">
        <v>657</v>
      </c>
      <c r="D21011" t="s">
        <v>100</v>
      </c>
      <c r="E21011" t="s">
        <v>101</v>
      </c>
    </row>
    <row r="21012" spans="1:7" x14ac:dyDescent="0.35">
      <c r="A21012">
        <v>1012025</v>
      </c>
      <c r="B21012" t="s">
        <v>757</v>
      </c>
      <c r="C21012" t="s">
        <v>456</v>
      </c>
      <c r="D21012" t="s">
        <v>104</v>
      </c>
      <c r="E21012" t="s">
        <v>101</v>
      </c>
    </row>
    <row r="21013" spans="1:7" x14ac:dyDescent="0.35">
      <c r="A21013">
        <v>1012025</v>
      </c>
      <c r="B21013" t="s">
        <v>752</v>
      </c>
      <c r="C21013" t="s">
        <v>171</v>
      </c>
      <c r="D21013" t="s">
        <v>107</v>
      </c>
      <c r="E21013" t="s">
        <v>108</v>
      </c>
      <c r="F21013" t="s">
        <v>101</v>
      </c>
    </row>
    <row r="21014" spans="1:7" x14ac:dyDescent="0.35">
      <c r="A21014">
        <v>1012025</v>
      </c>
      <c r="B21014" t="s">
        <v>636</v>
      </c>
      <c r="C21014" t="s">
        <v>172</v>
      </c>
      <c r="D21014" t="s">
        <v>111</v>
      </c>
      <c r="E21014" t="s">
        <v>101</v>
      </c>
    </row>
    <row r="21015" spans="1:7" x14ac:dyDescent="0.35">
      <c r="A21015">
        <v>1012025</v>
      </c>
      <c r="B21015" t="s">
        <v>482</v>
      </c>
      <c r="C21015" t="s">
        <v>517</v>
      </c>
      <c r="D21015" t="s">
        <v>114</v>
      </c>
      <c r="E21015" t="s">
        <v>115</v>
      </c>
      <c r="F21015" t="s">
        <v>116</v>
      </c>
    </row>
    <row r="21016" spans="1:7" x14ac:dyDescent="0.35">
      <c r="A21016">
        <v>1012025</v>
      </c>
      <c r="B21016" t="s">
        <v>174</v>
      </c>
      <c r="C21016" t="s">
        <v>151</v>
      </c>
      <c r="D21016" t="s">
        <v>114</v>
      </c>
      <c r="E21016" t="s">
        <v>119</v>
      </c>
      <c r="F21016" t="s">
        <v>120</v>
      </c>
      <c r="G21016" t="s">
        <v>121</v>
      </c>
    </row>
    <row r="21017" spans="1:7" x14ac:dyDescent="0.35">
      <c r="A21017">
        <v>1012025</v>
      </c>
      <c r="B21017" t="s">
        <v>387</v>
      </c>
      <c r="C21017" t="s">
        <v>365</v>
      </c>
      <c r="D21017" t="s">
        <v>114</v>
      </c>
      <c r="E21017" t="s">
        <v>124</v>
      </c>
    </row>
    <row r="21018" spans="1:7" x14ac:dyDescent="0.35">
      <c r="A21018">
        <v>1012025</v>
      </c>
      <c r="B21018" t="s">
        <v>286</v>
      </c>
      <c r="C21018" t="s">
        <v>125</v>
      </c>
      <c r="D21018" t="s">
        <v>114</v>
      </c>
      <c r="E21018" t="s">
        <v>127</v>
      </c>
    </row>
    <row r="21019" spans="1:7" x14ac:dyDescent="0.35">
      <c r="A21019">
        <v>1012025</v>
      </c>
      <c r="B21019" t="s">
        <v>598</v>
      </c>
      <c r="C21019" t="s">
        <v>490</v>
      </c>
      <c r="D21019" t="s">
        <v>114</v>
      </c>
      <c r="E21019" t="s">
        <v>130</v>
      </c>
    </row>
    <row r="21020" spans="1:7" x14ac:dyDescent="0.35">
      <c r="A21020">
        <v>1012025</v>
      </c>
      <c r="B21020" t="s">
        <v>548</v>
      </c>
      <c r="C21020" t="s">
        <v>357</v>
      </c>
      <c r="D21020" t="s">
        <v>114</v>
      </c>
      <c r="E21020" t="s">
        <v>132</v>
      </c>
      <c r="F21020" t="s">
        <v>133</v>
      </c>
    </row>
    <row r="21021" spans="1:7" x14ac:dyDescent="0.35">
      <c r="A21021">
        <v>1012025</v>
      </c>
      <c r="B21021" t="s">
        <v>715</v>
      </c>
      <c r="C21021" t="s">
        <v>247</v>
      </c>
      <c r="D21021" t="s">
        <v>135</v>
      </c>
      <c r="E21021" t="s">
        <v>136</v>
      </c>
    </row>
    <row r="21022" spans="1:7" x14ac:dyDescent="0.35">
      <c r="A21022">
        <v>1012025</v>
      </c>
      <c r="B21022" t="s">
        <v>789</v>
      </c>
      <c r="C21022" t="s">
        <v>514</v>
      </c>
      <c r="D21022" t="s">
        <v>139</v>
      </c>
      <c r="E21022" t="s">
        <v>140</v>
      </c>
      <c r="F21022" t="s">
        <v>141</v>
      </c>
      <c r="G21022" t="s">
        <v>101</v>
      </c>
    </row>
    <row r="21023" spans="1:7" x14ac:dyDescent="0.35">
      <c r="A21023">
        <v>1012025</v>
      </c>
      <c r="B21023" t="s">
        <v>831</v>
      </c>
      <c r="C21023" t="s">
        <v>339</v>
      </c>
      <c r="D21023" t="s">
        <v>144</v>
      </c>
      <c r="E21023" t="s">
        <v>101</v>
      </c>
    </row>
    <row r="21024" spans="1:7" x14ac:dyDescent="0.35">
      <c r="A21024">
        <v>1012025</v>
      </c>
      <c r="B21024" t="s">
        <v>806</v>
      </c>
      <c r="C21024" t="s">
        <v>565</v>
      </c>
      <c r="D21024" t="s">
        <v>147</v>
      </c>
      <c r="E21024" t="s">
        <v>148</v>
      </c>
      <c r="F21024" t="s">
        <v>149</v>
      </c>
    </row>
    <row r="21025" spans="1:7" x14ac:dyDescent="0.35">
      <c r="A21025">
        <v>1012025</v>
      </c>
      <c r="B21025" t="s">
        <v>822</v>
      </c>
      <c r="C21025" t="s">
        <v>499</v>
      </c>
      <c r="D21025" t="s">
        <v>152</v>
      </c>
      <c r="E21025" t="s">
        <v>140</v>
      </c>
      <c r="F21025" t="s">
        <v>153</v>
      </c>
      <c r="G21025" t="s">
        <v>101</v>
      </c>
    </row>
    <row r="21026" spans="1:7" x14ac:dyDescent="0.35">
      <c r="A21026">
        <v>1012025</v>
      </c>
      <c r="B21026" t="s">
        <v>823</v>
      </c>
      <c r="C21026" t="s">
        <v>663</v>
      </c>
      <c r="D21026" t="s">
        <v>156</v>
      </c>
      <c r="E21026" t="s">
        <v>101</v>
      </c>
    </row>
    <row r="21027" spans="1:7" x14ac:dyDescent="0.35">
      <c r="A21027">
        <v>1012025</v>
      </c>
      <c r="B21027" t="s">
        <v>608</v>
      </c>
      <c r="C21027" t="s">
        <v>159</v>
      </c>
      <c r="D21027" t="s">
        <v>101</v>
      </c>
    </row>
    <row r="21028" spans="1:7" x14ac:dyDescent="0.35">
      <c r="A21028">
        <v>1012025</v>
      </c>
      <c r="B21028" t="s">
        <v>218</v>
      </c>
      <c r="C21028" t="s">
        <v>161</v>
      </c>
      <c r="D21028" t="s">
        <v>101</v>
      </c>
    </row>
    <row r="21029" spans="1:7" x14ac:dyDescent="0.35">
      <c r="A21029">
        <v>1012025</v>
      </c>
      <c r="B21029" t="s">
        <v>630</v>
      </c>
      <c r="C21029" t="s">
        <v>168</v>
      </c>
      <c r="D21029" t="s">
        <v>164</v>
      </c>
      <c r="E21029" t="s">
        <v>101</v>
      </c>
    </row>
    <row r="21030" spans="1:7" x14ac:dyDescent="0.35">
      <c r="A21030">
        <v>1012025</v>
      </c>
      <c r="B21030" t="s">
        <v>765</v>
      </c>
      <c r="C21030" t="s">
        <v>493</v>
      </c>
      <c r="D21030" t="s">
        <v>167</v>
      </c>
    </row>
    <row r="21031" spans="1:7" x14ac:dyDescent="0.35">
      <c r="A21031">
        <v>1012025</v>
      </c>
      <c r="B21031" t="s">
        <v>423</v>
      </c>
      <c r="C21031" t="s">
        <v>101</v>
      </c>
    </row>
    <row r="21032" spans="1:7" x14ac:dyDescent="0.35">
      <c r="A21032">
        <v>1012025</v>
      </c>
      <c r="B21032" t="s">
        <v>460</v>
      </c>
      <c r="C21032" t="s">
        <v>549</v>
      </c>
      <c r="D21032" t="s">
        <v>169</v>
      </c>
      <c r="E21032" t="s">
        <v>170</v>
      </c>
      <c r="F21032" t="s">
        <v>101</v>
      </c>
    </row>
    <row r="21033" spans="1:7" x14ac:dyDescent="0.35">
      <c r="A21033">
        <v>1012025</v>
      </c>
      <c r="B21033" t="s">
        <v>829</v>
      </c>
      <c r="C21033" t="s">
        <v>413</v>
      </c>
      <c r="D21033" t="s">
        <v>173</v>
      </c>
      <c r="E21033" t="s">
        <v>101</v>
      </c>
    </row>
    <row r="21034" spans="1:7" x14ac:dyDescent="0.35">
      <c r="A21034">
        <v>1012025</v>
      </c>
      <c r="B21034" t="s">
        <v>793</v>
      </c>
      <c r="C21034" t="s">
        <v>536</v>
      </c>
      <c r="D21034" t="s">
        <v>176</v>
      </c>
      <c r="E21034" t="s">
        <v>101</v>
      </c>
    </row>
    <row r="21035" spans="1:7" x14ac:dyDescent="0.35">
      <c r="A21035">
        <v>1012025</v>
      </c>
      <c r="B21035" t="s">
        <v>786</v>
      </c>
      <c r="C21035" t="s">
        <v>508</v>
      </c>
      <c r="D21035" t="s">
        <v>176</v>
      </c>
      <c r="E21035" t="s">
        <v>149</v>
      </c>
    </row>
    <row r="21036" spans="1:7" x14ac:dyDescent="0.35">
      <c r="A21036">
        <v>1012025</v>
      </c>
      <c r="B21036" t="s">
        <v>777</v>
      </c>
      <c r="C21036" t="s">
        <v>471</v>
      </c>
      <c r="D21036" t="s">
        <v>181</v>
      </c>
      <c r="E21036" t="s">
        <v>182</v>
      </c>
      <c r="F21036" t="s">
        <v>101</v>
      </c>
    </row>
    <row r="21037" spans="1:7" x14ac:dyDescent="0.35">
      <c r="A21037">
        <v>1012025</v>
      </c>
      <c r="B21037" t="s">
        <v>849</v>
      </c>
      <c r="C21037" t="s">
        <v>572</v>
      </c>
      <c r="D21037" t="s">
        <v>184</v>
      </c>
      <c r="E21037" t="s">
        <v>101</v>
      </c>
    </row>
    <row r="21038" spans="1:7" x14ac:dyDescent="0.35">
      <c r="A21038">
        <v>1012025</v>
      </c>
      <c r="B21038" t="s">
        <v>451</v>
      </c>
      <c r="C21038" t="s">
        <v>187</v>
      </c>
      <c r="D21038" t="s">
        <v>101</v>
      </c>
    </row>
    <row r="21039" spans="1:7" x14ac:dyDescent="0.35">
      <c r="A21039">
        <v>1012025</v>
      </c>
      <c r="B21039" t="s">
        <v>752</v>
      </c>
      <c r="C21039" t="s">
        <v>99</v>
      </c>
      <c r="D21039" t="s">
        <v>190</v>
      </c>
      <c r="E21039" t="s">
        <v>191</v>
      </c>
      <c r="F21039" t="s">
        <v>101</v>
      </c>
    </row>
    <row r="21040" spans="1:7" x14ac:dyDescent="0.35">
      <c r="A21040">
        <v>1012025</v>
      </c>
      <c r="B21040" t="s">
        <v>507</v>
      </c>
      <c r="C21040" t="s">
        <v>190</v>
      </c>
      <c r="D21040" t="s">
        <v>194</v>
      </c>
      <c r="E21040" t="s">
        <v>101</v>
      </c>
    </row>
    <row r="21041" spans="1:7" x14ac:dyDescent="0.35">
      <c r="A21041">
        <v>1012025</v>
      </c>
      <c r="B21041" t="s">
        <v>836</v>
      </c>
      <c r="C21041" t="s">
        <v>518</v>
      </c>
      <c r="D21041" t="s">
        <v>190</v>
      </c>
      <c r="E21041" t="s">
        <v>196</v>
      </c>
      <c r="F21041" t="s">
        <v>101</v>
      </c>
    </row>
    <row r="21042" spans="1:7" x14ac:dyDescent="0.35">
      <c r="A21042">
        <v>1012025</v>
      </c>
      <c r="B21042" t="s">
        <v>430</v>
      </c>
      <c r="C21042" t="s">
        <v>198</v>
      </c>
      <c r="D21042" t="s">
        <v>140</v>
      </c>
      <c r="E21042" t="s">
        <v>199</v>
      </c>
      <c r="F21042" t="s">
        <v>200</v>
      </c>
      <c r="G21042" t="s">
        <v>101</v>
      </c>
    </row>
    <row r="21043" spans="1:7" x14ac:dyDescent="0.35">
      <c r="A21043">
        <v>1012025</v>
      </c>
      <c r="B21043" t="s">
        <v>594</v>
      </c>
      <c r="C21043" t="s">
        <v>105</v>
      </c>
      <c r="D21043" t="s">
        <v>61</v>
      </c>
      <c r="E21043" t="s">
        <v>101</v>
      </c>
    </row>
    <row r="21044" spans="1:7" x14ac:dyDescent="0.35">
      <c r="A21044">
        <v>1012025</v>
      </c>
      <c r="B21044" t="s">
        <v>856</v>
      </c>
      <c r="C21044" t="s">
        <v>514</v>
      </c>
      <c r="D21044" t="s">
        <v>205</v>
      </c>
      <c r="E21044" t="s">
        <v>101</v>
      </c>
    </row>
    <row r="21045" spans="1:7" x14ac:dyDescent="0.35">
      <c r="A21045">
        <v>1012025</v>
      </c>
      <c r="B21045" t="s">
        <v>911</v>
      </c>
      <c r="C21045" t="s">
        <v>611</v>
      </c>
      <c r="D21045" t="s">
        <v>208</v>
      </c>
      <c r="E21045" t="s">
        <v>101</v>
      </c>
    </row>
    <row r="21046" spans="1:7" x14ac:dyDescent="0.35">
      <c r="A21046">
        <v>1012025</v>
      </c>
      <c r="B21046" t="s">
        <v>852</v>
      </c>
      <c r="C21046" t="s">
        <v>504</v>
      </c>
      <c r="D21046" t="s">
        <v>210</v>
      </c>
      <c r="E21046" t="s">
        <v>211</v>
      </c>
      <c r="F21046" t="s">
        <v>101</v>
      </c>
    </row>
    <row r="21047" spans="1:7" x14ac:dyDescent="0.35">
      <c r="A21047">
        <v>1012025</v>
      </c>
      <c r="B21047" t="s">
        <v>214</v>
      </c>
      <c r="C21047" t="s">
        <v>215</v>
      </c>
      <c r="D21047" t="s">
        <v>101</v>
      </c>
    </row>
    <row r="21048" spans="1:7" x14ac:dyDescent="0.35">
      <c r="A21048">
        <v>1012025</v>
      </c>
      <c r="B21048" t="s">
        <v>822</v>
      </c>
      <c r="C21048" t="s">
        <v>602</v>
      </c>
      <c r="D21048" t="s">
        <v>217</v>
      </c>
      <c r="E21048" t="s">
        <v>101</v>
      </c>
    </row>
    <row r="21049" spans="1:7" x14ac:dyDescent="0.35">
      <c r="A21049">
        <v>1012025</v>
      </c>
      <c r="B21049" t="s">
        <v>886</v>
      </c>
      <c r="C21049" t="s">
        <v>557</v>
      </c>
      <c r="D21049" t="s">
        <v>220</v>
      </c>
      <c r="E21049" t="s">
        <v>101</v>
      </c>
    </row>
    <row r="21050" spans="1:7" x14ac:dyDescent="0.35">
      <c r="A21050">
        <v>1012025</v>
      </c>
      <c r="B21050" t="s">
        <v>874</v>
      </c>
      <c r="C21050" t="s">
        <v>413</v>
      </c>
      <c r="D21050" t="s">
        <v>222</v>
      </c>
    </row>
    <row r="21051" spans="1:7" x14ac:dyDescent="0.35">
      <c r="A21051">
        <v>1012025</v>
      </c>
      <c r="B21051" t="s">
        <v>770</v>
      </c>
      <c r="C21051" t="s">
        <v>557</v>
      </c>
      <c r="D21051" t="s">
        <v>223</v>
      </c>
    </row>
    <row r="21052" spans="1:7" x14ac:dyDescent="0.35">
      <c r="A21052">
        <v>1012025</v>
      </c>
      <c r="B21052" t="s">
        <v>860</v>
      </c>
      <c r="C21052" t="s">
        <v>518</v>
      </c>
      <c r="D21052" t="s">
        <v>225</v>
      </c>
      <c r="E21052" t="s">
        <v>101</v>
      </c>
    </row>
    <row r="21053" spans="1:7" x14ac:dyDescent="0.35">
      <c r="A21053">
        <v>1012025</v>
      </c>
      <c r="B21053" t="s">
        <v>783</v>
      </c>
      <c r="C21053" t="s">
        <v>536</v>
      </c>
      <c r="D21053" t="s">
        <v>225</v>
      </c>
      <c r="E21053" t="s">
        <v>228</v>
      </c>
      <c r="F21053" t="s">
        <v>229</v>
      </c>
    </row>
    <row r="21054" spans="1:7" x14ac:dyDescent="0.35">
      <c r="A21054">
        <v>1012025</v>
      </c>
      <c r="B21054" t="s">
        <v>848</v>
      </c>
      <c r="C21054" t="s">
        <v>456</v>
      </c>
      <c r="D21054" t="s">
        <v>232</v>
      </c>
      <c r="E21054" t="s">
        <v>101</v>
      </c>
    </row>
    <row r="21055" spans="1:7" x14ac:dyDescent="0.35">
      <c r="A21055">
        <v>1012025</v>
      </c>
      <c r="B21055" t="s">
        <v>829</v>
      </c>
      <c r="C21055" t="s">
        <v>518</v>
      </c>
      <c r="D21055" t="s">
        <v>235</v>
      </c>
      <c r="E21055" t="s">
        <v>236</v>
      </c>
      <c r="F21055" t="s">
        <v>101</v>
      </c>
    </row>
    <row r="21056" spans="1:7" x14ac:dyDescent="0.35">
      <c r="A21056">
        <v>1012025</v>
      </c>
      <c r="B21056" t="s">
        <v>695</v>
      </c>
      <c r="C21056" t="s">
        <v>305</v>
      </c>
      <c r="D21056" t="s">
        <v>235</v>
      </c>
      <c r="E21056" t="s">
        <v>239</v>
      </c>
      <c r="F21056" t="s">
        <v>149</v>
      </c>
    </row>
    <row r="21057" spans="1:7" x14ac:dyDescent="0.35">
      <c r="A21057">
        <v>1012025</v>
      </c>
      <c r="B21057" t="s">
        <v>905</v>
      </c>
      <c r="C21057" t="s">
        <v>551</v>
      </c>
      <c r="D21057" t="s">
        <v>235</v>
      </c>
      <c r="E21057" t="s">
        <v>241</v>
      </c>
      <c r="F21057" t="s">
        <v>101</v>
      </c>
    </row>
    <row r="21058" spans="1:7" x14ac:dyDescent="0.35">
      <c r="A21058">
        <v>1012025</v>
      </c>
      <c r="B21058" t="s">
        <v>806</v>
      </c>
      <c r="C21058" t="s">
        <v>426</v>
      </c>
      <c r="D21058" t="s">
        <v>243</v>
      </c>
      <c r="E21058" t="s">
        <v>101</v>
      </c>
    </row>
    <row r="21059" spans="1:7" x14ac:dyDescent="0.35">
      <c r="A21059">
        <v>1012025</v>
      </c>
      <c r="B21059" t="s">
        <v>796</v>
      </c>
      <c r="C21059" t="s">
        <v>495</v>
      </c>
      <c r="D21059" t="s">
        <v>245</v>
      </c>
      <c r="E21059" t="s">
        <v>246</v>
      </c>
    </row>
    <row r="21060" spans="1:7" x14ac:dyDescent="0.35">
      <c r="A21060">
        <v>1012025</v>
      </c>
      <c r="B21060" t="s">
        <v>891</v>
      </c>
      <c r="C21060" t="s">
        <v>570</v>
      </c>
      <c r="D21060" t="s">
        <v>245</v>
      </c>
      <c r="E21060" t="s">
        <v>249</v>
      </c>
    </row>
    <row r="21061" spans="1:7" x14ac:dyDescent="0.35">
      <c r="A21061">
        <v>1012025</v>
      </c>
      <c r="B21061" t="s">
        <v>716</v>
      </c>
      <c r="C21061" t="s">
        <v>305</v>
      </c>
      <c r="D21061" t="s">
        <v>252</v>
      </c>
      <c r="E21061" t="s">
        <v>101</v>
      </c>
    </row>
    <row r="21062" spans="1:7" x14ac:dyDescent="0.35">
      <c r="A21062">
        <v>1012025</v>
      </c>
      <c r="B21062" t="s">
        <v>629</v>
      </c>
      <c r="C21062" t="s">
        <v>553</v>
      </c>
      <c r="D21062" t="s">
        <v>254</v>
      </c>
    </row>
    <row r="21063" spans="1:7" x14ac:dyDescent="0.35">
      <c r="A21063">
        <v>1012025</v>
      </c>
      <c r="B21063" t="s">
        <v>624</v>
      </c>
      <c r="C21063" t="s">
        <v>599</v>
      </c>
      <c r="D21063" t="s">
        <v>256</v>
      </c>
      <c r="E21063" t="s">
        <v>257</v>
      </c>
      <c r="F21063" t="s">
        <v>236</v>
      </c>
      <c r="G21063" t="s">
        <v>101</v>
      </c>
    </row>
    <row r="21064" spans="1:7" x14ac:dyDescent="0.35">
      <c r="A21064">
        <v>1012025</v>
      </c>
      <c r="B21064" t="s">
        <v>802</v>
      </c>
      <c r="C21064" t="s">
        <v>444</v>
      </c>
      <c r="D21064" t="s">
        <v>260</v>
      </c>
      <c r="E21064" t="s">
        <v>136</v>
      </c>
      <c r="F21064" t="s">
        <v>101</v>
      </c>
    </row>
    <row r="21065" spans="1:7" x14ac:dyDescent="0.35">
      <c r="A21065">
        <v>1012025</v>
      </c>
      <c r="B21065" t="s">
        <v>596</v>
      </c>
      <c r="C21065" t="s">
        <v>261</v>
      </c>
      <c r="D21065" t="s">
        <v>262</v>
      </c>
      <c r="E21065" t="s">
        <v>101</v>
      </c>
    </row>
    <row r="21066" spans="1:7" x14ac:dyDescent="0.35">
      <c r="A21066">
        <v>1012025</v>
      </c>
      <c r="B21066" t="s">
        <v>592</v>
      </c>
      <c r="C21066" t="s">
        <v>264</v>
      </c>
      <c r="D21066" t="s">
        <v>101</v>
      </c>
    </row>
    <row r="21067" spans="1:7" x14ac:dyDescent="0.35">
      <c r="A21067">
        <v>1012025</v>
      </c>
      <c r="B21067" t="s">
        <v>593</v>
      </c>
      <c r="C21067" t="s">
        <v>264</v>
      </c>
      <c r="D21067" t="s">
        <v>149</v>
      </c>
    </row>
    <row r="21068" spans="1:7" x14ac:dyDescent="0.35">
      <c r="A21068">
        <v>1012025</v>
      </c>
      <c r="B21068" t="s">
        <v>838</v>
      </c>
      <c r="C21068" t="s">
        <v>518</v>
      </c>
      <c r="D21068" t="s">
        <v>265</v>
      </c>
      <c r="E21068" t="s">
        <v>101</v>
      </c>
      <c r="F21068" t="s">
        <v>266</v>
      </c>
    </row>
    <row r="21069" spans="1:7" x14ac:dyDescent="0.35">
      <c r="A21069">
        <v>1012025</v>
      </c>
      <c r="B21069" t="s">
        <v>557</v>
      </c>
      <c r="C21069" t="s">
        <v>267</v>
      </c>
      <c r="D21069" t="s">
        <v>101</v>
      </c>
    </row>
    <row r="21070" spans="1:7" x14ac:dyDescent="0.35">
      <c r="A21070">
        <v>1012025</v>
      </c>
      <c r="B21070" t="s">
        <v>628</v>
      </c>
      <c r="C21070" t="s">
        <v>493</v>
      </c>
      <c r="D21070" t="s">
        <v>268</v>
      </c>
    </row>
    <row r="21071" spans="1:7" x14ac:dyDescent="0.35">
      <c r="A21071">
        <v>1012025</v>
      </c>
      <c r="B21071" t="s">
        <v>594</v>
      </c>
      <c r="C21071" t="s">
        <v>270</v>
      </c>
      <c r="D21071" t="s">
        <v>271</v>
      </c>
      <c r="E21071" t="s">
        <v>101</v>
      </c>
    </row>
    <row r="21072" spans="1:7" x14ac:dyDescent="0.35">
      <c r="A21072">
        <v>1012025</v>
      </c>
      <c r="B21072" t="s">
        <v>830</v>
      </c>
      <c r="C21072" t="s">
        <v>657</v>
      </c>
      <c r="D21072" t="s">
        <v>274</v>
      </c>
      <c r="E21072" t="s">
        <v>101</v>
      </c>
    </row>
    <row r="21073" spans="1:9" x14ac:dyDescent="0.35">
      <c r="A21073">
        <v>1012025</v>
      </c>
      <c r="B21073" t="s">
        <v>768</v>
      </c>
      <c r="C21073" t="s">
        <v>183</v>
      </c>
      <c r="D21073" t="s">
        <v>277</v>
      </c>
      <c r="E21073" t="s">
        <v>101</v>
      </c>
    </row>
    <row r="21074" spans="1:9" x14ac:dyDescent="0.35">
      <c r="A21074">
        <v>1012025</v>
      </c>
      <c r="B21074" t="s">
        <v>908</v>
      </c>
      <c r="C21074" t="s">
        <v>459</v>
      </c>
      <c r="D21074" t="s">
        <v>279</v>
      </c>
      <c r="E21074" t="s">
        <v>140</v>
      </c>
      <c r="F21074" t="s">
        <v>280</v>
      </c>
    </row>
    <row r="21075" spans="1:9" x14ac:dyDescent="0.35">
      <c r="A21075">
        <v>1012025</v>
      </c>
      <c r="B21075" t="s">
        <v>836</v>
      </c>
      <c r="C21075" t="s">
        <v>558</v>
      </c>
      <c r="D21075" t="s">
        <v>281</v>
      </c>
    </row>
    <row r="21076" spans="1:9" x14ac:dyDescent="0.35">
      <c r="A21076">
        <v>1012025</v>
      </c>
      <c r="B21076" t="s">
        <v>716</v>
      </c>
      <c r="C21076" t="s">
        <v>540</v>
      </c>
      <c r="D21076" t="s">
        <v>284</v>
      </c>
      <c r="E21076" t="s">
        <v>101</v>
      </c>
    </row>
    <row r="21077" spans="1:9" x14ac:dyDescent="0.35">
      <c r="A21077">
        <v>1012025</v>
      </c>
      <c r="B21077" t="s">
        <v>893</v>
      </c>
      <c r="C21077" t="s">
        <v>592</v>
      </c>
      <c r="D21077" t="s">
        <v>287</v>
      </c>
      <c r="E21077" t="s">
        <v>101</v>
      </c>
    </row>
    <row r="21078" spans="1:9" x14ac:dyDescent="0.35">
      <c r="A21078">
        <v>1012025</v>
      </c>
      <c r="B21078" t="s">
        <v>572</v>
      </c>
      <c r="C21078" t="s">
        <v>288</v>
      </c>
      <c r="D21078" t="s">
        <v>101</v>
      </c>
    </row>
    <row r="21079" spans="1:9" x14ac:dyDescent="0.35">
      <c r="A21079">
        <v>1012025</v>
      </c>
      <c r="B21079" t="s">
        <v>558</v>
      </c>
      <c r="C21079" t="s">
        <v>290</v>
      </c>
      <c r="D21079" t="s">
        <v>140</v>
      </c>
      <c r="E21079" t="s">
        <v>291</v>
      </c>
    </row>
    <row r="21080" spans="1:9" x14ac:dyDescent="0.35">
      <c r="A21080">
        <v>1012025</v>
      </c>
      <c r="B21080" t="s">
        <v>836</v>
      </c>
      <c r="C21080" t="s">
        <v>611</v>
      </c>
      <c r="D21080" t="s">
        <v>290</v>
      </c>
      <c r="E21080" t="s">
        <v>140</v>
      </c>
      <c r="F21080" t="s">
        <v>294</v>
      </c>
      <c r="G21080" t="s">
        <v>295</v>
      </c>
      <c r="H21080" t="s">
        <v>101</v>
      </c>
    </row>
    <row r="21081" spans="1:9" x14ac:dyDescent="0.35">
      <c r="A21081">
        <v>1012025</v>
      </c>
      <c r="B21081" t="s">
        <v>825</v>
      </c>
      <c r="C21081" t="s">
        <v>501</v>
      </c>
      <c r="D21081" t="s">
        <v>298</v>
      </c>
      <c r="E21081" t="s">
        <v>101</v>
      </c>
    </row>
    <row r="21082" spans="1:9" x14ac:dyDescent="0.35">
      <c r="A21082">
        <v>1012025</v>
      </c>
      <c r="B21082" t="s">
        <v>593</v>
      </c>
      <c r="C21082" t="s">
        <v>293</v>
      </c>
      <c r="D21082" t="s">
        <v>300</v>
      </c>
      <c r="E21082" t="s">
        <v>262</v>
      </c>
      <c r="F21082" t="s">
        <v>101</v>
      </c>
    </row>
    <row r="21083" spans="1:9" x14ac:dyDescent="0.35">
      <c r="A21083">
        <v>1012025</v>
      </c>
      <c r="B21083" t="s">
        <v>767</v>
      </c>
      <c r="C21083" t="s">
        <v>426</v>
      </c>
      <c r="D21083" t="s">
        <v>301</v>
      </c>
      <c r="E21083" t="s">
        <v>101</v>
      </c>
    </row>
    <row r="21084" spans="1:9" x14ac:dyDescent="0.35">
      <c r="A21084">
        <v>1012025</v>
      </c>
      <c r="B21084" t="s">
        <v>730</v>
      </c>
      <c r="C21084" t="s">
        <v>441</v>
      </c>
      <c r="D21084" t="s">
        <v>303</v>
      </c>
      <c r="E21084" t="s">
        <v>149</v>
      </c>
    </row>
    <row r="21085" spans="1:9" x14ac:dyDescent="0.35">
      <c r="A21085">
        <v>1012025</v>
      </c>
      <c r="B21085" t="s">
        <v>864</v>
      </c>
      <c r="C21085" t="s">
        <v>693</v>
      </c>
      <c r="D21085" t="s">
        <v>306</v>
      </c>
      <c r="E21085" t="s">
        <v>101</v>
      </c>
    </row>
    <row r="21086" spans="1:9" x14ac:dyDescent="0.35">
      <c r="A21086">
        <v>1012025</v>
      </c>
      <c r="B21086" t="s">
        <v>856</v>
      </c>
      <c r="C21086" t="s">
        <v>596</v>
      </c>
      <c r="D21086" t="s">
        <v>308</v>
      </c>
      <c r="E21086" t="s">
        <v>309</v>
      </c>
      <c r="F21086" t="s">
        <v>310</v>
      </c>
      <c r="G21086" t="s">
        <v>311</v>
      </c>
      <c r="H21086" t="s">
        <v>312</v>
      </c>
      <c r="I21086" t="s">
        <v>101</v>
      </c>
    </row>
    <row r="21087" spans="1:9" x14ac:dyDescent="0.35">
      <c r="A21087">
        <v>1012025</v>
      </c>
      <c r="B21087" t="s">
        <v>465</v>
      </c>
      <c r="C21087" t="s">
        <v>145</v>
      </c>
      <c r="D21087" t="s">
        <v>314</v>
      </c>
      <c r="E21087" t="s">
        <v>315</v>
      </c>
      <c r="F21087" t="s">
        <v>101</v>
      </c>
    </row>
    <row r="21088" spans="1:9" x14ac:dyDescent="0.35">
      <c r="A21088">
        <v>1012025</v>
      </c>
      <c r="B21088" t="s">
        <v>441</v>
      </c>
      <c r="C21088" t="s">
        <v>541</v>
      </c>
      <c r="D21088" t="s">
        <v>314</v>
      </c>
      <c r="E21088" t="s">
        <v>317</v>
      </c>
      <c r="F21088" t="s">
        <v>101</v>
      </c>
    </row>
    <row r="21089" spans="1:6" x14ac:dyDescent="0.35">
      <c r="A21089">
        <v>1012025</v>
      </c>
      <c r="B21089" t="s">
        <v>723</v>
      </c>
      <c r="C21089" t="s">
        <v>218</v>
      </c>
      <c r="D21089" t="s">
        <v>319</v>
      </c>
      <c r="E21089" t="s">
        <v>320</v>
      </c>
      <c r="F21089" t="s">
        <v>321</v>
      </c>
    </row>
    <row r="21090" spans="1:6" x14ac:dyDescent="0.35">
      <c r="A21090">
        <v>1012025</v>
      </c>
      <c r="B21090" t="s">
        <v>759</v>
      </c>
      <c r="C21090" t="s">
        <v>137</v>
      </c>
      <c r="D21090" t="s">
        <v>322</v>
      </c>
      <c r="E21090" t="s">
        <v>101</v>
      </c>
    </row>
    <row r="21091" spans="1:6" x14ac:dyDescent="0.35">
      <c r="A21091">
        <v>1012025</v>
      </c>
      <c r="B21091" t="s">
        <v>692</v>
      </c>
      <c r="C21091" t="s">
        <v>514</v>
      </c>
      <c r="D21091" t="s">
        <v>325</v>
      </c>
      <c r="E21091" t="s">
        <v>101</v>
      </c>
    </row>
    <row r="21092" spans="1:6" x14ac:dyDescent="0.35">
      <c r="A21092">
        <v>1012025</v>
      </c>
      <c r="B21092" t="s">
        <v>830</v>
      </c>
      <c r="C21092" t="s">
        <v>413</v>
      </c>
      <c r="D21092" t="s">
        <v>328</v>
      </c>
      <c r="E21092" t="s">
        <v>101</v>
      </c>
    </row>
    <row r="21093" spans="1:6" x14ac:dyDescent="0.35">
      <c r="A21093">
        <v>1012025</v>
      </c>
      <c r="B21093" t="s">
        <v>540</v>
      </c>
      <c r="C21093" t="s">
        <v>331</v>
      </c>
      <c r="D21093" t="s">
        <v>332</v>
      </c>
      <c r="E21093" t="s">
        <v>101</v>
      </c>
    </row>
    <row r="21094" spans="1:6" x14ac:dyDescent="0.35">
      <c r="A21094">
        <v>1012025</v>
      </c>
      <c r="B21094" t="s">
        <v>611</v>
      </c>
      <c r="C21094" t="s">
        <v>543</v>
      </c>
      <c r="D21094" t="s">
        <v>331</v>
      </c>
      <c r="E21094" t="s">
        <v>335</v>
      </c>
      <c r="F21094" t="s">
        <v>101</v>
      </c>
    </row>
    <row r="21095" spans="1:6" x14ac:dyDescent="0.35">
      <c r="A21095">
        <v>1012025</v>
      </c>
      <c r="B21095" t="s">
        <v>498</v>
      </c>
      <c r="C21095" t="s">
        <v>519</v>
      </c>
      <c r="D21095" t="s">
        <v>331</v>
      </c>
      <c r="E21095" t="s">
        <v>338</v>
      </c>
      <c r="F21095" t="s">
        <v>321</v>
      </c>
    </row>
    <row r="21096" spans="1:6" x14ac:dyDescent="0.35">
      <c r="A21096">
        <v>1012025</v>
      </c>
      <c r="B21096" t="s">
        <v>906</v>
      </c>
      <c r="C21096" t="s">
        <v>719</v>
      </c>
      <c r="D21096" t="s">
        <v>170</v>
      </c>
    </row>
    <row r="21097" spans="1:6" x14ac:dyDescent="0.35">
      <c r="A21097">
        <v>1012025</v>
      </c>
      <c r="B21097" t="s">
        <v>769</v>
      </c>
      <c r="C21097" t="s">
        <v>609</v>
      </c>
      <c r="D21097" t="s">
        <v>341</v>
      </c>
      <c r="E21097" t="s">
        <v>101</v>
      </c>
    </row>
    <row r="21098" spans="1:6" x14ac:dyDescent="0.35">
      <c r="A21098">
        <v>1012025</v>
      </c>
      <c r="B21098" t="s">
        <v>716</v>
      </c>
      <c r="C21098" t="s">
        <v>459</v>
      </c>
      <c r="D21098" t="s">
        <v>343</v>
      </c>
      <c r="E21098" t="s">
        <v>101</v>
      </c>
    </row>
    <row r="21099" spans="1:6" x14ac:dyDescent="0.35">
      <c r="A21099">
        <v>1012025</v>
      </c>
      <c r="B21099" t="s">
        <v>455</v>
      </c>
      <c r="C21099" t="s">
        <v>132</v>
      </c>
      <c r="D21099" t="s">
        <v>344</v>
      </c>
      <c r="E21099" t="s">
        <v>345</v>
      </c>
      <c r="F21099" t="s">
        <v>101</v>
      </c>
    </row>
    <row r="21100" spans="1:6" x14ac:dyDescent="0.35">
      <c r="A21100">
        <v>1012025</v>
      </c>
      <c r="B21100" t="s">
        <v>828</v>
      </c>
      <c r="C21100" t="s">
        <v>593</v>
      </c>
      <c r="D21100" t="s">
        <v>132</v>
      </c>
      <c r="E21100" t="s">
        <v>347</v>
      </c>
      <c r="F21100" t="s">
        <v>101</v>
      </c>
    </row>
    <row r="21101" spans="1:6" x14ac:dyDescent="0.35">
      <c r="A21101">
        <v>1012025</v>
      </c>
      <c r="B21101" t="s">
        <v>822</v>
      </c>
      <c r="C21101" t="s">
        <v>583</v>
      </c>
      <c r="D21101" t="s">
        <v>132</v>
      </c>
      <c r="E21101" t="s">
        <v>348</v>
      </c>
      <c r="F21101" t="s">
        <v>101</v>
      </c>
    </row>
    <row r="21102" spans="1:6" x14ac:dyDescent="0.35">
      <c r="A21102">
        <v>1012025</v>
      </c>
      <c r="B21102" t="s">
        <v>496</v>
      </c>
      <c r="C21102" t="s">
        <v>323</v>
      </c>
      <c r="D21102" t="s">
        <v>132</v>
      </c>
      <c r="E21102" t="s">
        <v>350</v>
      </c>
      <c r="F21102" t="s">
        <v>101</v>
      </c>
    </row>
    <row r="21103" spans="1:6" x14ac:dyDescent="0.35">
      <c r="A21103">
        <v>1012025</v>
      </c>
      <c r="B21103" t="s">
        <v>765</v>
      </c>
      <c r="C21103" t="s">
        <v>495</v>
      </c>
      <c r="D21103" t="s">
        <v>132</v>
      </c>
      <c r="E21103" t="s">
        <v>352</v>
      </c>
      <c r="F21103" t="s">
        <v>101</v>
      </c>
    </row>
    <row r="21104" spans="1:6" x14ac:dyDescent="0.35">
      <c r="A21104">
        <v>1012025</v>
      </c>
      <c r="B21104" t="s">
        <v>825</v>
      </c>
      <c r="C21104" t="s">
        <v>572</v>
      </c>
      <c r="D21104" t="s">
        <v>132</v>
      </c>
      <c r="E21104" t="s">
        <v>133</v>
      </c>
      <c r="F21104" t="s">
        <v>355</v>
      </c>
    </row>
    <row r="21105" spans="1:8" x14ac:dyDescent="0.35">
      <c r="A21105">
        <v>1012025</v>
      </c>
      <c r="B21105" t="s">
        <v>783</v>
      </c>
      <c r="C21105" t="s">
        <v>498</v>
      </c>
      <c r="D21105" t="s">
        <v>132</v>
      </c>
      <c r="E21105" t="s">
        <v>356</v>
      </c>
      <c r="F21105" t="s">
        <v>101</v>
      </c>
    </row>
    <row r="21106" spans="1:8" x14ac:dyDescent="0.35">
      <c r="A21106">
        <v>1012025</v>
      </c>
      <c r="B21106" t="s">
        <v>444</v>
      </c>
      <c r="C21106" t="s">
        <v>519</v>
      </c>
      <c r="D21106" t="s">
        <v>359</v>
      </c>
      <c r="E21106" t="s">
        <v>360</v>
      </c>
      <c r="F21106" t="s">
        <v>101</v>
      </c>
    </row>
    <row r="21107" spans="1:8" x14ac:dyDescent="0.35">
      <c r="A21107">
        <v>1012025</v>
      </c>
      <c r="B21107" t="s">
        <v>824</v>
      </c>
      <c r="C21107" t="s">
        <v>510</v>
      </c>
      <c r="D21107" t="s">
        <v>359</v>
      </c>
      <c r="E21107" t="s">
        <v>362</v>
      </c>
      <c r="F21107" t="s">
        <v>101</v>
      </c>
    </row>
    <row r="21108" spans="1:8" x14ac:dyDescent="0.35">
      <c r="A21108">
        <v>1012025</v>
      </c>
      <c r="B21108" t="s">
        <v>501</v>
      </c>
      <c r="C21108" t="s">
        <v>359</v>
      </c>
      <c r="D21108" t="s">
        <v>362</v>
      </c>
      <c r="E21108" t="s">
        <v>140</v>
      </c>
      <c r="F21108" t="s">
        <v>364</v>
      </c>
      <c r="G21108" t="s">
        <v>101</v>
      </c>
    </row>
    <row r="21109" spans="1:8" x14ac:dyDescent="0.35">
      <c r="A21109">
        <v>1012025</v>
      </c>
      <c r="B21109" t="s">
        <v>893</v>
      </c>
      <c r="C21109" t="s">
        <v>695</v>
      </c>
      <c r="D21109" t="s">
        <v>366</v>
      </c>
      <c r="E21109" t="s">
        <v>257</v>
      </c>
      <c r="F21109" t="s">
        <v>367</v>
      </c>
      <c r="G21109" t="s">
        <v>101</v>
      </c>
    </row>
    <row r="21110" spans="1:8" x14ac:dyDescent="0.35">
      <c r="A21110">
        <v>1012025</v>
      </c>
      <c r="B21110" t="s">
        <v>763</v>
      </c>
      <c r="C21110" t="s">
        <v>609</v>
      </c>
      <c r="D21110" t="s">
        <v>369</v>
      </c>
      <c r="E21110" t="s">
        <v>370</v>
      </c>
      <c r="F21110" t="s">
        <v>101</v>
      </c>
    </row>
    <row r="21111" spans="1:8" x14ac:dyDescent="0.35">
      <c r="A21111">
        <v>1012025</v>
      </c>
      <c r="B21111" t="s">
        <v>718</v>
      </c>
      <c r="C21111" t="s">
        <v>576</v>
      </c>
      <c r="D21111" t="s">
        <v>371</v>
      </c>
      <c r="E21111" t="s">
        <v>101</v>
      </c>
    </row>
    <row r="21112" spans="1:8" x14ac:dyDescent="0.35">
      <c r="A21112">
        <v>1012025</v>
      </c>
      <c r="B21112" t="s">
        <v>692</v>
      </c>
      <c r="C21112" t="s">
        <v>436</v>
      </c>
      <c r="D21112" t="s">
        <v>372</v>
      </c>
      <c r="E21112" t="s">
        <v>101</v>
      </c>
    </row>
    <row r="21113" spans="1:8" x14ac:dyDescent="0.35">
      <c r="A21113">
        <v>1012025</v>
      </c>
      <c r="B21113" t="s">
        <v>589</v>
      </c>
      <c r="C21113" t="s">
        <v>373</v>
      </c>
      <c r="D21113" t="s">
        <v>101</v>
      </c>
    </row>
    <row r="21114" spans="1:8" x14ac:dyDescent="0.35">
      <c r="A21114">
        <v>1012025</v>
      </c>
      <c r="B21114" t="s">
        <v>839</v>
      </c>
      <c r="C21114" t="s">
        <v>218</v>
      </c>
      <c r="D21114" t="s">
        <v>376</v>
      </c>
      <c r="E21114" t="s">
        <v>140</v>
      </c>
      <c r="F21114" t="s">
        <v>331</v>
      </c>
      <c r="G21114" t="s">
        <v>377</v>
      </c>
      <c r="H21114" t="s">
        <v>101</v>
      </c>
    </row>
    <row r="21115" spans="1:8" x14ac:dyDescent="0.35">
      <c r="A21115">
        <v>1012025</v>
      </c>
      <c r="B21115" t="s">
        <v>849</v>
      </c>
      <c r="C21115" t="s">
        <v>611</v>
      </c>
      <c r="D21115" t="s">
        <v>378</v>
      </c>
    </row>
    <row r="21116" spans="1:8" x14ac:dyDescent="0.35">
      <c r="A21116">
        <v>1012025</v>
      </c>
      <c r="B21116" t="s">
        <v>477</v>
      </c>
      <c r="C21116" t="s">
        <v>98</v>
      </c>
      <c r="D21116" t="s">
        <v>380</v>
      </c>
      <c r="E21116" t="s">
        <v>101</v>
      </c>
    </row>
    <row r="21117" spans="1:8" x14ac:dyDescent="0.35">
      <c r="A21117">
        <v>1012025</v>
      </c>
      <c r="B21117" t="s">
        <v>765</v>
      </c>
      <c r="C21117" t="s">
        <v>508</v>
      </c>
      <c r="D21117" t="s">
        <v>382</v>
      </c>
      <c r="E21117" t="s">
        <v>383</v>
      </c>
    </row>
    <row r="21118" spans="1:8" x14ac:dyDescent="0.35">
      <c r="A21118">
        <v>1012025</v>
      </c>
      <c r="B21118" t="s">
        <v>751</v>
      </c>
      <c r="C21118" t="s">
        <v>247</v>
      </c>
      <c r="D21118" t="s">
        <v>385</v>
      </c>
      <c r="E21118" t="s">
        <v>386</v>
      </c>
    </row>
    <row r="21119" spans="1:8" x14ac:dyDescent="0.35">
      <c r="A21119">
        <v>1012025</v>
      </c>
      <c r="B21119" t="s">
        <v>746</v>
      </c>
      <c r="C21119" t="s">
        <v>493</v>
      </c>
      <c r="D21119" t="s">
        <v>388</v>
      </c>
      <c r="E21119" t="s">
        <v>101</v>
      </c>
    </row>
    <row r="21120" spans="1:8" x14ac:dyDescent="0.35">
      <c r="A21120">
        <v>1012025</v>
      </c>
      <c r="B21120" t="s">
        <v>150</v>
      </c>
      <c r="C21120" t="s">
        <v>391</v>
      </c>
      <c r="D21120" t="s">
        <v>101</v>
      </c>
    </row>
    <row r="21121" spans="1:9" x14ac:dyDescent="0.35">
      <c r="A21121">
        <v>1012025</v>
      </c>
      <c r="B21121" t="s">
        <v>767</v>
      </c>
      <c r="C21121" t="s">
        <v>479</v>
      </c>
      <c r="D21121" t="s">
        <v>393</v>
      </c>
    </row>
    <row r="21122" spans="1:9" x14ac:dyDescent="0.35">
      <c r="A21122">
        <v>1012025</v>
      </c>
      <c r="B21122" t="s">
        <v>788</v>
      </c>
      <c r="C21122" t="s">
        <v>473</v>
      </c>
      <c r="D21122" t="s">
        <v>394</v>
      </c>
      <c r="E21122" t="s">
        <v>395</v>
      </c>
      <c r="F21122" t="s">
        <v>101</v>
      </c>
    </row>
    <row r="21123" spans="1:9" x14ac:dyDescent="0.35">
      <c r="A21123">
        <v>1012025</v>
      </c>
      <c r="B21123" t="s">
        <v>783</v>
      </c>
      <c r="C21123" t="s">
        <v>285</v>
      </c>
      <c r="D21123" t="s">
        <v>396</v>
      </c>
    </row>
    <row r="21124" spans="1:9" x14ac:dyDescent="0.35">
      <c r="A21124">
        <v>1012025</v>
      </c>
      <c r="B21124" t="s">
        <v>526</v>
      </c>
      <c r="C21124" t="s">
        <v>397</v>
      </c>
      <c r="D21124" t="s">
        <v>101</v>
      </c>
    </row>
    <row r="21125" spans="1:9" x14ac:dyDescent="0.35">
      <c r="A21125">
        <v>1012025</v>
      </c>
      <c r="B21125" t="s">
        <v>810</v>
      </c>
      <c r="C21125" t="s">
        <v>536</v>
      </c>
      <c r="D21125" t="s">
        <v>399</v>
      </c>
      <c r="E21125" t="s">
        <v>140</v>
      </c>
      <c r="F21125" t="s">
        <v>400</v>
      </c>
      <c r="G21125" t="s">
        <v>257</v>
      </c>
      <c r="H21125" t="s">
        <v>331</v>
      </c>
      <c r="I21125" t="s">
        <v>401</v>
      </c>
    </row>
    <row r="21126" spans="1:9" x14ac:dyDescent="0.35">
      <c r="A21126">
        <v>1012025</v>
      </c>
      <c r="B21126" t="s">
        <v>723</v>
      </c>
      <c r="C21126" t="s">
        <v>511</v>
      </c>
      <c r="D21126" t="s">
        <v>399</v>
      </c>
      <c r="E21126" t="s">
        <v>187</v>
      </c>
      <c r="F21126" t="s">
        <v>101</v>
      </c>
    </row>
    <row r="21127" spans="1:9" x14ac:dyDescent="0.35">
      <c r="A21127">
        <v>1012025</v>
      </c>
      <c r="B21127" t="s">
        <v>712</v>
      </c>
      <c r="C21127" t="s">
        <v>304</v>
      </c>
      <c r="D21127" t="s">
        <v>399</v>
      </c>
      <c r="E21127" t="s">
        <v>403</v>
      </c>
      <c r="F21127" t="s">
        <v>101</v>
      </c>
    </row>
    <row r="21128" spans="1:9" x14ac:dyDescent="0.35">
      <c r="A21128">
        <v>1012025</v>
      </c>
      <c r="B21128" t="s">
        <v>755</v>
      </c>
      <c r="C21128" t="s">
        <v>574</v>
      </c>
      <c r="D21128" t="s">
        <v>399</v>
      </c>
      <c r="E21128" t="s">
        <v>404</v>
      </c>
      <c r="F21128" t="s">
        <v>101</v>
      </c>
    </row>
    <row r="21129" spans="1:9" x14ac:dyDescent="0.35">
      <c r="A21129">
        <v>31122024</v>
      </c>
      <c r="B21129" t="s">
        <v>759</v>
      </c>
      <c r="C21129" t="s">
        <v>609</v>
      </c>
      <c r="D21129" t="s">
        <v>100</v>
      </c>
      <c r="E21129" t="s">
        <v>101</v>
      </c>
    </row>
    <row r="21130" spans="1:9" x14ac:dyDescent="0.35">
      <c r="A21130">
        <v>31122024</v>
      </c>
      <c r="B21130" t="s">
        <v>759</v>
      </c>
      <c r="C21130" t="s">
        <v>525</v>
      </c>
      <c r="D21130" t="s">
        <v>104</v>
      </c>
      <c r="E21130" t="s">
        <v>101</v>
      </c>
    </row>
    <row r="21131" spans="1:9" x14ac:dyDescent="0.35">
      <c r="A21131">
        <v>31122024</v>
      </c>
      <c r="B21131" t="s">
        <v>778</v>
      </c>
      <c r="C21131" t="s">
        <v>499</v>
      </c>
      <c r="D21131" t="s">
        <v>107</v>
      </c>
      <c r="E21131" t="s">
        <v>108</v>
      </c>
      <c r="F21131" t="s">
        <v>101</v>
      </c>
    </row>
    <row r="21132" spans="1:9" x14ac:dyDescent="0.35">
      <c r="A21132">
        <v>31122024</v>
      </c>
      <c r="B21132" t="s">
        <v>479</v>
      </c>
      <c r="C21132" t="s">
        <v>244</v>
      </c>
      <c r="D21132" t="s">
        <v>111</v>
      </c>
      <c r="E21132" t="s">
        <v>101</v>
      </c>
    </row>
    <row r="21133" spans="1:9" x14ac:dyDescent="0.35">
      <c r="A21133">
        <v>31122024</v>
      </c>
      <c r="B21133" t="s">
        <v>282</v>
      </c>
      <c r="C21133" t="s">
        <v>491</v>
      </c>
      <c r="D21133" t="s">
        <v>114</v>
      </c>
      <c r="E21133" t="s">
        <v>115</v>
      </c>
      <c r="F21133" t="s">
        <v>116</v>
      </c>
    </row>
    <row r="21134" spans="1:9" x14ac:dyDescent="0.35">
      <c r="A21134">
        <v>31122024</v>
      </c>
      <c r="B21134" t="s">
        <v>158</v>
      </c>
      <c r="C21134" t="s">
        <v>467</v>
      </c>
      <c r="D21134" t="s">
        <v>114</v>
      </c>
      <c r="E21134" t="s">
        <v>119</v>
      </c>
      <c r="F21134" t="s">
        <v>120</v>
      </c>
      <c r="G21134" t="s">
        <v>121</v>
      </c>
    </row>
    <row r="21135" spans="1:9" x14ac:dyDescent="0.35">
      <c r="A21135">
        <v>31122024</v>
      </c>
      <c r="B21135" t="s">
        <v>122</v>
      </c>
      <c r="C21135" t="s">
        <v>357</v>
      </c>
      <c r="D21135" t="s">
        <v>114</v>
      </c>
      <c r="E21135" t="s">
        <v>124</v>
      </c>
    </row>
    <row r="21136" spans="1:9" x14ac:dyDescent="0.35">
      <c r="A21136">
        <v>31122024</v>
      </c>
      <c r="B21136" t="s">
        <v>305</v>
      </c>
      <c r="C21136" t="s">
        <v>151</v>
      </c>
      <c r="D21136" t="s">
        <v>114</v>
      </c>
      <c r="E21136" t="s">
        <v>127</v>
      </c>
    </row>
    <row r="21137" spans="1:7" x14ac:dyDescent="0.35">
      <c r="A21137">
        <v>31122024</v>
      </c>
      <c r="B21137" t="s">
        <v>586</v>
      </c>
      <c r="C21137" t="s">
        <v>212</v>
      </c>
      <c r="D21137" t="s">
        <v>114</v>
      </c>
      <c r="E21137" t="s">
        <v>130</v>
      </c>
    </row>
    <row r="21138" spans="1:7" x14ac:dyDescent="0.35">
      <c r="A21138">
        <v>31122024</v>
      </c>
      <c r="B21138" t="s">
        <v>569</v>
      </c>
      <c r="C21138" t="s">
        <v>166</v>
      </c>
      <c r="D21138" t="s">
        <v>114</v>
      </c>
      <c r="E21138" t="s">
        <v>132</v>
      </c>
      <c r="F21138" t="s">
        <v>133</v>
      </c>
    </row>
    <row r="21139" spans="1:7" x14ac:dyDescent="0.35">
      <c r="A21139">
        <v>31122024</v>
      </c>
      <c r="B21139" t="s">
        <v>715</v>
      </c>
      <c r="C21139" t="s">
        <v>374</v>
      </c>
      <c r="D21139" t="s">
        <v>135</v>
      </c>
      <c r="E21139" t="s">
        <v>136</v>
      </c>
    </row>
    <row r="21140" spans="1:7" x14ac:dyDescent="0.35">
      <c r="A21140">
        <v>31122024</v>
      </c>
      <c r="B21140" t="s">
        <v>795</v>
      </c>
      <c r="C21140" t="s">
        <v>609</v>
      </c>
      <c r="D21140" t="s">
        <v>139</v>
      </c>
      <c r="E21140" t="s">
        <v>140</v>
      </c>
      <c r="F21140" t="s">
        <v>141</v>
      </c>
      <c r="G21140" t="s">
        <v>101</v>
      </c>
    </row>
    <row r="21141" spans="1:7" x14ac:dyDescent="0.35">
      <c r="A21141">
        <v>31122024</v>
      </c>
      <c r="B21141" t="s">
        <v>781</v>
      </c>
      <c r="C21141" t="s">
        <v>534</v>
      </c>
      <c r="D21141" t="s">
        <v>144</v>
      </c>
      <c r="E21141" t="s">
        <v>101</v>
      </c>
    </row>
    <row r="21142" spans="1:7" x14ac:dyDescent="0.35">
      <c r="A21142">
        <v>31122024</v>
      </c>
      <c r="B21142" t="s">
        <v>768</v>
      </c>
      <c r="C21142" t="s">
        <v>602</v>
      </c>
      <c r="D21142" t="s">
        <v>147</v>
      </c>
      <c r="E21142" t="s">
        <v>148</v>
      </c>
      <c r="F21142" t="s">
        <v>149</v>
      </c>
    </row>
    <row r="21143" spans="1:7" x14ac:dyDescent="0.35">
      <c r="A21143">
        <v>31122024</v>
      </c>
      <c r="B21143" t="s">
        <v>841</v>
      </c>
      <c r="C21143" t="s">
        <v>339</v>
      </c>
      <c r="D21143" t="s">
        <v>152</v>
      </c>
      <c r="E21143" t="s">
        <v>140</v>
      </c>
      <c r="F21143" t="s">
        <v>153</v>
      </c>
      <c r="G21143" t="s">
        <v>101</v>
      </c>
    </row>
    <row r="21144" spans="1:7" x14ac:dyDescent="0.35">
      <c r="A21144">
        <v>31122024</v>
      </c>
      <c r="B21144" t="s">
        <v>873</v>
      </c>
      <c r="C21144" t="s">
        <v>791</v>
      </c>
      <c r="D21144" t="s">
        <v>156</v>
      </c>
      <c r="E21144" t="s">
        <v>101</v>
      </c>
    </row>
    <row r="21145" spans="1:7" x14ac:dyDescent="0.35">
      <c r="A21145">
        <v>31122024</v>
      </c>
      <c r="B21145" t="s">
        <v>499</v>
      </c>
      <c r="C21145" t="s">
        <v>159</v>
      </c>
      <c r="D21145" t="s">
        <v>101</v>
      </c>
    </row>
    <row r="21146" spans="1:7" x14ac:dyDescent="0.35">
      <c r="A21146">
        <v>31122024</v>
      </c>
      <c r="B21146" t="s">
        <v>551</v>
      </c>
      <c r="C21146" t="s">
        <v>161</v>
      </c>
      <c r="D21146" t="s">
        <v>101</v>
      </c>
    </row>
    <row r="21147" spans="1:7" x14ac:dyDescent="0.35">
      <c r="A21147">
        <v>31122024</v>
      </c>
      <c r="B21147" t="s">
        <v>477</v>
      </c>
      <c r="C21147" t="s">
        <v>168</v>
      </c>
      <c r="D21147" t="s">
        <v>164</v>
      </c>
      <c r="E21147" t="s">
        <v>101</v>
      </c>
    </row>
    <row r="21148" spans="1:7" x14ac:dyDescent="0.35">
      <c r="A21148">
        <v>31122024</v>
      </c>
      <c r="B21148" t="s">
        <v>883</v>
      </c>
      <c r="C21148" t="s">
        <v>629</v>
      </c>
      <c r="D21148" t="s">
        <v>167</v>
      </c>
    </row>
    <row r="21149" spans="1:7" x14ac:dyDescent="0.35">
      <c r="A21149">
        <v>31122024</v>
      </c>
      <c r="B21149" t="s">
        <v>844</v>
      </c>
      <c r="C21149" t="s">
        <v>579</v>
      </c>
      <c r="D21149" t="s">
        <v>423</v>
      </c>
      <c r="E21149" t="s">
        <v>101</v>
      </c>
    </row>
    <row r="21150" spans="1:7" x14ac:dyDescent="0.35">
      <c r="A21150">
        <v>31122024</v>
      </c>
      <c r="B21150" t="s">
        <v>430</v>
      </c>
      <c r="C21150" t="s">
        <v>323</v>
      </c>
      <c r="D21150" t="s">
        <v>169</v>
      </c>
      <c r="E21150" t="s">
        <v>170</v>
      </c>
      <c r="F21150" t="s">
        <v>101</v>
      </c>
    </row>
    <row r="21151" spans="1:7" x14ac:dyDescent="0.35">
      <c r="A21151">
        <v>31122024</v>
      </c>
      <c r="B21151" t="s">
        <v>823</v>
      </c>
      <c r="C21151" t="s">
        <v>493</v>
      </c>
      <c r="D21151" t="s">
        <v>173</v>
      </c>
      <c r="E21151" t="s">
        <v>101</v>
      </c>
    </row>
    <row r="21152" spans="1:7" x14ac:dyDescent="0.35">
      <c r="A21152">
        <v>31122024</v>
      </c>
      <c r="B21152" t="s">
        <v>827</v>
      </c>
      <c r="C21152" t="s">
        <v>417</v>
      </c>
      <c r="D21152" t="s">
        <v>176</v>
      </c>
      <c r="E21152" t="s">
        <v>101</v>
      </c>
    </row>
    <row r="21153" spans="1:7" x14ac:dyDescent="0.35">
      <c r="A21153">
        <v>31122024</v>
      </c>
      <c r="B21153" t="s">
        <v>838</v>
      </c>
      <c r="C21153" t="s">
        <v>518</v>
      </c>
      <c r="D21153" t="s">
        <v>176</v>
      </c>
      <c r="E21153" t="s">
        <v>149</v>
      </c>
    </row>
    <row r="21154" spans="1:7" x14ac:dyDescent="0.35">
      <c r="A21154">
        <v>31122024</v>
      </c>
      <c r="B21154" t="s">
        <v>801</v>
      </c>
      <c r="C21154" t="s">
        <v>511</v>
      </c>
      <c r="D21154" t="s">
        <v>181</v>
      </c>
      <c r="E21154" t="s">
        <v>182</v>
      </c>
      <c r="F21154" t="s">
        <v>101</v>
      </c>
    </row>
    <row r="21155" spans="1:7" x14ac:dyDescent="0.35">
      <c r="A21155">
        <v>31122024</v>
      </c>
      <c r="B21155" t="s">
        <v>850</v>
      </c>
      <c r="C21155" t="s">
        <v>590</v>
      </c>
      <c r="D21155" t="s">
        <v>184</v>
      </c>
      <c r="E21155" t="s">
        <v>101</v>
      </c>
    </row>
    <row r="21156" spans="1:7" x14ac:dyDescent="0.35">
      <c r="A21156">
        <v>31122024</v>
      </c>
      <c r="B21156" t="s">
        <v>498</v>
      </c>
      <c r="C21156" t="s">
        <v>187</v>
      </c>
      <c r="D21156" t="s">
        <v>101</v>
      </c>
    </row>
    <row r="21157" spans="1:7" x14ac:dyDescent="0.35">
      <c r="A21157">
        <v>31122024</v>
      </c>
      <c r="B21157" t="s">
        <v>602</v>
      </c>
      <c r="C21157" t="s">
        <v>480</v>
      </c>
      <c r="D21157" t="s">
        <v>190</v>
      </c>
      <c r="E21157" t="s">
        <v>191</v>
      </c>
      <c r="F21157" t="s">
        <v>101</v>
      </c>
    </row>
    <row r="21158" spans="1:7" x14ac:dyDescent="0.35">
      <c r="A21158">
        <v>31122024</v>
      </c>
      <c r="B21158" t="s">
        <v>758</v>
      </c>
      <c r="C21158" t="s">
        <v>190</v>
      </c>
      <c r="D21158" t="s">
        <v>194</v>
      </c>
      <c r="E21158" t="s">
        <v>101</v>
      </c>
    </row>
    <row r="21159" spans="1:7" x14ac:dyDescent="0.35">
      <c r="A21159">
        <v>31122024</v>
      </c>
      <c r="B21159" t="s">
        <v>783</v>
      </c>
      <c r="C21159" t="s">
        <v>493</v>
      </c>
      <c r="D21159" t="s">
        <v>190</v>
      </c>
      <c r="E21159" t="s">
        <v>196</v>
      </c>
      <c r="F21159" t="s">
        <v>101</v>
      </c>
    </row>
    <row r="21160" spans="1:7" x14ac:dyDescent="0.35">
      <c r="A21160">
        <v>31122024</v>
      </c>
      <c r="B21160" t="s">
        <v>224</v>
      </c>
      <c r="C21160" t="s">
        <v>198</v>
      </c>
      <c r="D21160" t="s">
        <v>140</v>
      </c>
      <c r="E21160" t="s">
        <v>199</v>
      </c>
      <c r="F21160" t="s">
        <v>200</v>
      </c>
      <c r="G21160" t="s">
        <v>101</v>
      </c>
    </row>
    <row r="21161" spans="1:7" x14ac:dyDescent="0.35">
      <c r="A21161">
        <v>31122024</v>
      </c>
      <c r="B21161" t="s">
        <v>387</v>
      </c>
      <c r="C21161" t="s">
        <v>168</v>
      </c>
      <c r="D21161" t="s">
        <v>61</v>
      </c>
      <c r="E21161" t="s">
        <v>101</v>
      </c>
    </row>
    <row r="21162" spans="1:7" x14ac:dyDescent="0.35">
      <c r="A21162">
        <v>31122024</v>
      </c>
      <c r="B21162" t="s">
        <v>832</v>
      </c>
      <c r="C21162" t="s">
        <v>597</v>
      </c>
      <c r="D21162" t="s">
        <v>205</v>
      </c>
      <c r="E21162" t="s">
        <v>101</v>
      </c>
    </row>
    <row r="21163" spans="1:7" x14ac:dyDescent="0.35">
      <c r="A21163">
        <v>31122024</v>
      </c>
      <c r="B21163" t="s">
        <v>845</v>
      </c>
      <c r="C21163" t="s">
        <v>581</v>
      </c>
      <c r="D21163" t="s">
        <v>208</v>
      </c>
      <c r="E21163" t="s">
        <v>101</v>
      </c>
    </row>
    <row r="21164" spans="1:7" x14ac:dyDescent="0.35">
      <c r="A21164">
        <v>31122024</v>
      </c>
      <c r="B21164" t="s">
        <v>729</v>
      </c>
      <c r="C21164" t="s">
        <v>514</v>
      </c>
      <c r="D21164" t="s">
        <v>210</v>
      </c>
      <c r="E21164" t="s">
        <v>211</v>
      </c>
      <c r="F21164" t="s">
        <v>101</v>
      </c>
    </row>
    <row r="21165" spans="1:7" x14ac:dyDescent="0.35">
      <c r="A21165">
        <v>31122024</v>
      </c>
      <c r="B21165" t="s">
        <v>214</v>
      </c>
      <c r="C21165" t="s">
        <v>215</v>
      </c>
      <c r="D21165" t="s">
        <v>101</v>
      </c>
    </row>
    <row r="21166" spans="1:7" x14ac:dyDescent="0.35">
      <c r="A21166">
        <v>31122024</v>
      </c>
      <c r="B21166" t="s">
        <v>828</v>
      </c>
      <c r="C21166" t="s">
        <v>419</v>
      </c>
      <c r="D21166" t="s">
        <v>217</v>
      </c>
      <c r="E21166" t="s">
        <v>101</v>
      </c>
    </row>
    <row r="21167" spans="1:7" x14ac:dyDescent="0.35">
      <c r="A21167">
        <v>31122024</v>
      </c>
      <c r="B21167" t="s">
        <v>853</v>
      </c>
      <c r="C21167" t="s">
        <v>609</v>
      </c>
      <c r="D21167" t="s">
        <v>220</v>
      </c>
      <c r="E21167" t="s">
        <v>101</v>
      </c>
    </row>
    <row r="21168" spans="1:7" x14ac:dyDescent="0.35">
      <c r="A21168">
        <v>31122024</v>
      </c>
      <c r="B21168" t="s">
        <v>849</v>
      </c>
      <c r="C21168" t="s">
        <v>520</v>
      </c>
      <c r="D21168" t="s">
        <v>222</v>
      </c>
    </row>
    <row r="21169" spans="1:7" x14ac:dyDescent="0.35">
      <c r="A21169">
        <v>31122024</v>
      </c>
      <c r="B21169" t="s">
        <v>856</v>
      </c>
      <c r="C21169" t="s">
        <v>438</v>
      </c>
      <c r="D21169" t="s">
        <v>223</v>
      </c>
    </row>
    <row r="21170" spans="1:7" x14ac:dyDescent="0.35">
      <c r="A21170">
        <v>31122024</v>
      </c>
      <c r="B21170" t="s">
        <v>838</v>
      </c>
      <c r="C21170" t="s">
        <v>477</v>
      </c>
      <c r="D21170" t="s">
        <v>225</v>
      </c>
      <c r="E21170" t="s">
        <v>101</v>
      </c>
    </row>
    <row r="21171" spans="1:7" x14ac:dyDescent="0.35">
      <c r="A21171">
        <v>31122024</v>
      </c>
      <c r="B21171" t="s">
        <v>764</v>
      </c>
      <c r="C21171" t="s">
        <v>459</v>
      </c>
      <c r="D21171" t="s">
        <v>225</v>
      </c>
      <c r="E21171" t="s">
        <v>228</v>
      </c>
      <c r="F21171" t="s">
        <v>229</v>
      </c>
    </row>
    <row r="21172" spans="1:7" x14ac:dyDescent="0.35">
      <c r="A21172">
        <v>31122024</v>
      </c>
      <c r="B21172" t="s">
        <v>716</v>
      </c>
      <c r="C21172" t="s">
        <v>454</v>
      </c>
      <c r="D21172" t="s">
        <v>232</v>
      </c>
      <c r="E21172" t="s">
        <v>101</v>
      </c>
    </row>
    <row r="21173" spans="1:7" x14ac:dyDescent="0.35">
      <c r="A21173">
        <v>31122024</v>
      </c>
      <c r="B21173" t="s">
        <v>692</v>
      </c>
      <c r="C21173" t="s">
        <v>591</v>
      </c>
      <c r="D21173" t="s">
        <v>235</v>
      </c>
      <c r="E21173" t="s">
        <v>236</v>
      </c>
      <c r="F21173" t="s">
        <v>101</v>
      </c>
    </row>
    <row r="21174" spans="1:7" x14ac:dyDescent="0.35">
      <c r="A21174">
        <v>31122024</v>
      </c>
      <c r="B21174" t="s">
        <v>662</v>
      </c>
      <c r="C21174" t="s">
        <v>272</v>
      </c>
      <c r="D21174" t="s">
        <v>235</v>
      </c>
      <c r="E21174" t="s">
        <v>239</v>
      </c>
      <c r="F21174" t="s">
        <v>149</v>
      </c>
    </row>
    <row r="21175" spans="1:7" x14ac:dyDescent="0.35">
      <c r="A21175">
        <v>31122024</v>
      </c>
      <c r="B21175" t="s">
        <v>919</v>
      </c>
      <c r="C21175" t="s">
        <v>728</v>
      </c>
      <c r="D21175" t="s">
        <v>235</v>
      </c>
      <c r="E21175" t="s">
        <v>241</v>
      </c>
      <c r="F21175" t="s">
        <v>101</v>
      </c>
    </row>
    <row r="21176" spans="1:7" x14ac:dyDescent="0.35">
      <c r="A21176">
        <v>31122024</v>
      </c>
      <c r="B21176" t="s">
        <v>759</v>
      </c>
      <c r="C21176" t="s">
        <v>494</v>
      </c>
      <c r="D21176" t="s">
        <v>243</v>
      </c>
      <c r="E21176" t="s">
        <v>101</v>
      </c>
    </row>
    <row r="21177" spans="1:7" x14ac:dyDescent="0.35">
      <c r="A21177">
        <v>31122024</v>
      </c>
      <c r="B21177" t="s">
        <v>729</v>
      </c>
      <c r="C21177" t="s">
        <v>387</v>
      </c>
      <c r="D21177" t="s">
        <v>245</v>
      </c>
      <c r="E21177" t="s">
        <v>246</v>
      </c>
    </row>
    <row r="21178" spans="1:7" x14ac:dyDescent="0.35">
      <c r="A21178">
        <v>31122024</v>
      </c>
      <c r="B21178" t="s">
        <v>870</v>
      </c>
      <c r="C21178" t="s">
        <v>578</v>
      </c>
      <c r="D21178" t="s">
        <v>245</v>
      </c>
      <c r="E21178" t="s">
        <v>249</v>
      </c>
    </row>
    <row r="21179" spans="1:7" x14ac:dyDescent="0.35">
      <c r="A21179">
        <v>31122024</v>
      </c>
      <c r="B21179" t="s">
        <v>755</v>
      </c>
      <c r="C21179" t="s">
        <v>466</v>
      </c>
      <c r="D21179" t="s">
        <v>252</v>
      </c>
      <c r="E21179" t="s">
        <v>101</v>
      </c>
    </row>
    <row r="21180" spans="1:7" x14ac:dyDescent="0.35">
      <c r="A21180">
        <v>31122024</v>
      </c>
      <c r="B21180" t="s">
        <v>583</v>
      </c>
      <c r="C21180" t="s">
        <v>244</v>
      </c>
      <c r="D21180" t="s">
        <v>254</v>
      </c>
    </row>
    <row r="21181" spans="1:7" x14ac:dyDescent="0.35">
      <c r="A21181">
        <v>31122024</v>
      </c>
      <c r="B21181" t="s">
        <v>766</v>
      </c>
      <c r="C21181" t="s">
        <v>525</v>
      </c>
      <c r="D21181" t="s">
        <v>256</v>
      </c>
      <c r="E21181" t="s">
        <v>257</v>
      </c>
      <c r="F21181" t="s">
        <v>236</v>
      </c>
      <c r="G21181" t="s">
        <v>101</v>
      </c>
    </row>
    <row r="21182" spans="1:7" x14ac:dyDescent="0.35">
      <c r="A21182">
        <v>31122024</v>
      </c>
      <c r="B21182" t="s">
        <v>810</v>
      </c>
      <c r="C21182" t="s">
        <v>501</v>
      </c>
      <c r="D21182" t="s">
        <v>260</v>
      </c>
      <c r="E21182" t="s">
        <v>136</v>
      </c>
      <c r="F21182" t="s">
        <v>101</v>
      </c>
    </row>
    <row r="21183" spans="1:7" x14ac:dyDescent="0.35">
      <c r="A21183">
        <v>31122024</v>
      </c>
      <c r="B21183" t="s">
        <v>218</v>
      </c>
      <c r="C21183" t="s">
        <v>261</v>
      </c>
      <c r="D21183" t="s">
        <v>262</v>
      </c>
      <c r="E21183" t="s">
        <v>101</v>
      </c>
    </row>
    <row r="21184" spans="1:7" x14ac:dyDescent="0.35">
      <c r="A21184">
        <v>31122024</v>
      </c>
      <c r="B21184" t="s">
        <v>695</v>
      </c>
      <c r="C21184" t="s">
        <v>264</v>
      </c>
      <c r="D21184" t="s">
        <v>101</v>
      </c>
    </row>
    <row r="21185" spans="1:8" x14ac:dyDescent="0.35">
      <c r="A21185">
        <v>31122024</v>
      </c>
      <c r="B21185" t="s">
        <v>572</v>
      </c>
      <c r="C21185" t="s">
        <v>264</v>
      </c>
      <c r="D21185" t="s">
        <v>149</v>
      </c>
    </row>
    <row r="21186" spans="1:8" x14ac:dyDescent="0.35">
      <c r="A21186">
        <v>31122024</v>
      </c>
      <c r="B21186" t="s">
        <v>846</v>
      </c>
      <c r="C21186" t="s">
        <v>419</v>
      </c>
      <c r="D21186" t="s">
        <v>265</v>
      </c>
      <c r="E21186" t="s">
        <v>101</v>
      </c>
      <c r="F21186" t="s">
        <v>266</v>
      </c>
    </row>
    <row r="21187" spans="1:8" x14ac:dyDescent="0.35">
      <c r="A21187">
        <v>31122024</v>
      </c>
      <c r="B21187" t="s">
        <v>812</v>
      </c>
      <c r="C21187" t="s">
        <v>520</v>
      </c>
      <c r="D21187" t="s">
        <v>267</v>
      </c>
      <c r="E21187" t="s">
        <v>101</v>
      </c>
    </row>
    <row r="21188" spans="1:8" x14ac:dyDescent="0.35">
      <c r="A21188">
        <v>31122024</v>
      </c>
      <c r="B21188" t="s">
        <v>823</v>
      </c>
      <c r="C21188" t="s">
        <v>508</v>
      </c>
      <c r="D21188" t="s">
        <v>268</v>
      </c>
    </row>
    <row r="21189" spans="1:8" x14ac:dyDescent="0.35">
      <c r="A21189">
        <v>31122024</v>
      </c>
      <c r="B21189" t="s">
        <v>137</v>
      </c>
      <c r="C21189" t="s">
        <v>270</v>
      </c>
      <c r="D21189" t="s">
        <v>271</v>
      </c>
      <c r="E21189" t="s">
        <v>101</v>
      </c>
    </row>
    <row r="21190" spans="1:8" x14ac:dyDescent="0.35">
      <c r="A21190">
        <v>31122024</v>
      </c>
      <c r="B21190" t="s">
        <v>841</v>
      </c>
      <c r="C21190" t="s">
        <v>609</v>
      </c>
      <c r="D21190" t="s">
        <v>274</v>
      </c>
      <c r="E21190" t="s">
        <v>101</v>
      </c>
    </row>
    <row r="21191" spans="1:8" x14ac:dyDescent="0.35">
      <c r="A21191">
        <v>31122024</v>
      </c>
      <c r="B21191" t="s">
        <v>760</v>
      </c>
      <c r="C21191" t="s">
        <v>540</v>
      </c>
      <c r="D21191" t="s">
        <v>277</v>
      </c>
      <c r="E21191" t="s">
        <v>101</v>
      </c>
    </row>
    <row r="21192" spans="1:8" x14ac:dyDescent="0.35">
      <c r="A21192">
        <v>31122024</v>
      </c>
      <c r="B21192" t="s">
        <v>802</v>
      </c>
      <c r="C21192" t="s">
        <v>495</v>
      </c>
      <c r="D21192" t="s">
        <v>279</v>
      </c>
      <c r="E21192" t="s">
        <v>140</v>
      </c>
      <c r="F21192" t="s">
        <v>280</v>
      </c>
    </row>
    <row r="21193" spans="1:8" x14ac:dyDescent="0.35">
      <c r="A21193">
        <v>31122024</v>
      </c>
      <c r="B21193" t="s">
        <v>765</v>
      </c>
      <c r="C21193" t="s">
        <v>413</v>
      </c>
      <c r="D21193" t="s">
        <v>281</v>
      </c>
    </row>
    <row r="21194" spans="1:8" x14ac:dyDescent="0.35">
      <c r="A21194">
        <v>31122024</v>
      </c>
      <c r="B21194" t="s">
        <v>767</v>
      </c>
      <c r="C21194" t="s">
        <v>525</v>
      </c>
      <c r="D21194" t="s">
        <v>284</v>
      </c>
      <c r="E21194" t="s">
        <v>101</v>
      </c>
    </row>
    <row r="21195" spans="1:8" x14ac:dyDescent="0.35">
      <c r="A21195">
        <v>31122024</v>
      </c>
      <c r="B21195" t="s">
        <v>874</v>
      </c>
      <c r="C21195" t="s">
        <v>658</v>
      </c>
      <c r="D21195" t="s">
        <v>287</v>
      </c>
      <c r="E21195" t="s">
        <v>101</v>
      </c>
    </row>
    <row r="21196" spans="1:8" x14ac:dyDescent="0.35">
      <c r="A21196">
        <v>31122024</v>
      </c>
      <c r="B21196" t="s">
        <v>419</v>
      </c>
      <c r="C21196" t="s">
        <v>288</v>
      </c>
      <c r="D21196" t="s">
        <v>101</v>
      </c>
    </row>
    <row r="21197" spans="1:8" x14ac:dyDescent="0.35">
      <c r="A21197">
        <v>31122024</v>
      </c>
      <c r="B21197" t="s">
        <v>599</v>
      </c>
      <c r="C21197" t="s">
        <v>290</v>
      </c>
      <c r="D21197" t="s">
        <v>140</v>
      </c>
      <c r="E21197" t="s">
        <v>291</v>
      </c>
    </row>
    <row r="21198" spans="1:8" x14ac:dyDescent="0.35">
      <c r="A21198">
        <v>31122024</v>
      </c>
      <c r="B21198" t="s">
        <v>880</v>
      </c>
      <c r="C21198" t="s">
        <v>609</v>
      </c>
      <c r="D21198" t="s">
        <v>290</v>
      </c>
      <c r="E21198" t="s">
        <v>140</v>
      </c>
      <c r="F21198" t="s">
        <v>294</v>
      </c>
      <c r="G21198" t="s">
        <v>295</v>
      </c>
      <c r="H21198" t="s">
        <v>101</v>
      </c>
    </row>
    <row r="21199" spans="1:8" x14ac:dyDescent="0.35">
      <c r="A21199">
        <v>31122024</v>
      </c>
      <c r="B21199" t="s">
        <v>778</v>
      </c>
      <c r="C21199" t="s">
        <v>518</v>
      </c>
      <c r="D21199" t="s">
        <v>298</v>
      </c>
      <c r="E21199" t="s">
        <v>101</v>
      </c>
    </row>
    <row r="21200" spans="1:8" x14ac:dyDescent="0.35">
      <c r="A21200">
        <v>31122024</v>
      </c>
      <c r="B21200" t="s">
        <v>292</v>
      </c>
      <c r="C21200" t="s">
        <v>269</v>
      </c>
      <c r="D21200" t="s">
        <v>300</v>
      </c>
      <c r="E21200" t="s">
        <v>262</v>
      </c>
      <c r="F21200" t="s">
        <v>101</v>
      </c>
    </row>
    <row r="21201" spans="1:9" x14ac:dyDescent="0.35">
      <c r="A21201">
        <v>31122024</v>
      </c>
      <c r="B21201" t="s">
        <v>795</v>
      </c>
      <c r="C21201" t="s">
        <v>534</v>
      </c>
      <c r="D21201" t="s">
        <v>301</v>
      </c>
      <c r="E21201" t="s">
        <v>101</v>
      </c>
    </row>
    <row r="21202" spans="1:9" x14ac:dyDescent="0.35">
      <c r="A21202">
        <v>31122024</v>
      </c>
      <c r="B21202" t="s">
        <v>833</v>
      </c>
      <c r="C21202" t="s">
        <v>477</v>
      </c>
      <c r="D21202" t="s">
        <v>303</v>
      </c>
      <c r="E21202" t="s">
        <v>149</v>
      </c>
    </row>
    <row r="21203" spans="1:9" x14ac:dyDescent="0.35">
      <c r="A21203">
        <v>31122024</v>
      </c>
      <c r="B21203" t="s">
        <v>847</v>
      </c>
      <c r="C21203" t="s">
        <v>583</v>
      </c>
      <c r="D21203" t="s">
        <v>306</v>
      </c>
      <c r="E21203" t="s">
        <v>101</v>
      </c>
    </row>
    <row r="21204" spans="1:9" x14ac:dyDescent="0.35">
      <c r="A21204">
        <v>31122024</v>
      </c>
      <c r="B21204" t="s">
        <v>847</v>
      </c>
      <c r="C21204" t="s">
        <v>444</v>
      </c>
      <c r="D21204" t="s">
        <v>308</v>
      </c>
      <c r="E21204" t="s">
        <v>309</v>
      </c>
      <c r="F21204" t="s">
        <v>310</v>
      </c>
      <c r="G21204" t="s">
        <v>311</v>
      </c>
      <c r="H21204" t="s">
        <v>312</v>
      </c>
      <c r="I21204" t="s">
        <v>101</v>
      </c>
    </row>
    <row r="21205" spans="1:9" x14ac:dyDescent="0.35">
      <c r="A21205">
        <v>31122024</v>
      </c>
      <c r="B21205" t="s">
        <v>518</v>
      </c>
      <c r="C21205" t="s">
        <v>269</v>
      </c>
      <c r="D21205" t="s">
        <v>314</v>
      </c>
      <c r="E21205" t="s">
        <v>315</v>
      </c>
      <c r="F21205" t="s">
        <v>101</v>
      </c>
    </row>
    <row r="21206" spans="1:9" x14ac:dyDescent="0.35">
      <c r="A21206">
        <v>31122024</v>
      </c>
      <c r="B21206" t="s">
        <v>552</v>
      </c>
      <c r="C21206" t="s">
        <v>98</v>
      </c>
      <c r="D21206" t="s">
        <v>314</v>
      </c>
      <c r="E21206" t="s">
        <v>317</v>
      </c>
      <c r="F21206" t="s">
        <v>101</v>
      </c>
    </row>
    <row r="21207" spans="1:9" x14ac:dyDescent="0.35">
      <c r="A21207">
        <v>31122024</v>
      </c>
      <c r="B21207" t="s">
        <v>639</v>
      </c>
      <c r="C21207" t="s">
        <v>137</v>
      </c>
      <c r="D21207" t="s">
        <v>319</v>
      </c>
      <c r="E21207" t="s">
        <v>320</v>
      </c>
      <c r="F21207" t="s">
        <v>321</v>
      </c>
    </row>
    <row r="21208" spans="1:9" x14ac:dyDescent="0.35">
      <c r="A21208">
        <v>31122024</v>
      </c>
      <c r="B21208" t="s">
        <v>836</v>
      </c>
      <c r="C21208" t="s">
        <v>473</v>
      </c>
      <c r="D21208" t="s">
        <v>322</v>
      </c>
      <c r="E21208" t="s">
        <v>101</v>
      </c>
    </row>
    <row r="21209" spans="1:9" x14ac:dyDescent="0.35">
      <c r="A21209">
        <v>31122024</v>
      </c>
      <c r="B21209" t="s">
        <v>846</v>
      </c>
      <c r="C21209" t="s">
        <v>474</v>
      </c>
      <c r="D21209" t="s">
        <v>325</v>
      </c>
      <c r="E21209" t="s">
        <v>101</v>
      </c>
    </row>
    <row r="21210" spans="1:9" x14ac:dyDescent="0.35">
      <c r="A21210">
        <v>31122024</v>
      </c>
      <c r="B21210" t="s">
        <v>860</v>
      </c>
      <c r="C21210" t="s">
        <v>536</v>
      </c>
      <c r="D21210" t="s">
        <v>328</v>
      </c>
      <c r="E21210" t="s">
        <v>101</v>
      </c>
    </row>
    <row r="21211" spans="1:9" x14ac:dyDescent="0.35">
      <c r="A21211">
        <v>31122024</v>
      </c>
      <c r="B21211" t="s">
        <v>526</v>
      </c>
      <c r="C21211" t="s">
        <v>331</v>
      </c>
      <c r="D21211" t="s">
        <v>332</v>
      </c>
      <c r="E21211" t="s">
        <v>101</v>
      </c>
    </row>
    <row r="21212" spans="1:9" x14ac:dyDescent="0.35">
      <c r="A21212">
        <v>31122024</v>
      </c>
      <c r="B21212" t="s">
        <v>339</v>
      </c>
      <c r="C21212" t="s">
        <v>226</v>
      </c>
      <c r="D21212" t="s">
        <v>331</v>
      </c>
      <c r="E21212" t="s">
        <v>335</v>
      </c>
      <c r="F21212" t="s">
        <v>101</v>
      </c>
    </row>
    <row r="21213" spans="1:9" x14ac:dyDescent="0.35">
      <c r="A21213">
        <v>31122024</v>
      </c>
      <c r="B21213" t="s">
        <v>304</v>
      </c>
      <c r="C21213" t="s">
        <v>305</v>
      </c>
      <c r="D21213" t="s">
        <v>331</v>
      </c>
      <c r="E21213" t="s">
        <v>338</v>
      </c>
      <c r="F21213" t="s">
        <v>321</v>
      </c>
    </row>
    <row r="21214" spans="1:9" x14ac:dyDescent="0.35">
      <c r="A21214">
        <v>31122024</v>
      </c>
      <c r="B21214" t="s">
        <v>932</v>
      </c>
      <c r="C21214" t="s">
        <v>657</v>
      </c>
      <c r="D21214" t="s">
        <v>170</v>
      </c>
    </row>
    <row r="21215" spans="1:9" x14ac:dyDescent="0.35">
      <c r="A21215">
        <v>31122024</v>
      </c>
      <c r="B21215" t="s">
        <v>833</v>
      </c>
      <c r="C21215" t="s">
        <v>449</v>
      </c>
      <c r="D21215" t="s">
        <v>341</v>
      </c>
      <c r="E21215" t="s">
        <v>101</v>
      </c>
    </row>
    <row r="21216" spans="1:9" x14ac:dyDescent="0.35">
      <c r="A21216">
        <v>31122024</v>
      </c>
      <c r="B21216" t="s">
        <v>763</v>
      </c>
      <c r="C21216" t="s">
        <v>425</v>
      </c>
      <c r="D21216" t="s">
        <v>343</v>
      </c>
      <c r="E21216" t="s">
        <v>101</v>
      </c>
    </row>
    <row r="21217" spans="1:8" x14ac:dyDescent="0.35">
      <c r="A21217">
        <v>31122024</v>
      </c>
      <c r="B21217" t="s">
        <v>247</v>
      </c>
      <c r="C21217" t="s">
        <v>132</v>
      </c>
      <c r="D21217" t="s">
        <v>344</v>
      </c>
      <c r="E21217" t="s">
        <v>345</v>
      </c>
      <c r="F21217" t="s">
        <v>101</v>
      </c>
    </row>
    <row r="21218" spans="1:8" x14ac:dyDescent="0.35">
      <c r="A21218">
        <v>31122024</v>
      </c>
      <c r="B21218" t="s">
        <v>768</v>
      </c>
      <c r="C21218" t="s">
        <v>137</v>
      </c>
      <c r="D21218" t="s">
        <v>132</v>
      </c>
      <c r="E21218" t="s">
        <v>347</v>
      </c>
      <c r="F21218" t="s">
        <v>101</v>
      </c>
    </row>
    <row r="21219" spans="1:8" x14ac:dyDescent="0.35">
      <c r="A21219">
        <v>31122024</v>
      </c>
      <c r="B21219" t="s">
        <v>884</v>
      </c>
      <c r="C21219" t="s">
        <v>611</v>
      </c>
      <c r="D21219" t="s">
        <v>132</v>
      </c>
      <c r="E21219" t="s">
        <v>348</v>
      </c>
      <c r="F21219" t="s">
        <v>101</v>
      </c>
    </row>
    <row r="21220" spans="1:8" x14ac:dyDescent="0.35">
      <c r="A21220">
        <v>31122024</v>
      </c>
      <c r="B21220" t="s">
        <v>454</v>
      </c>
      <c r="C21220" t="s">
        <v>549</v>
      </c>
      <c r="D21220" t="s">
        <v>132</v>
      </c>
      <c r="E21220" t="s">
        <v>350</v>
      </c>
      <c r="F21220" t="s">
        <v>101</v>
      </c>
    </row>
    <row r="21221" spans="1:8" x14ac:dyDescent="0.35">
      <c r="A21221">
        <v>31122024</v>
      </c>
      <c r="B21221" t="s">
        <v>814</v>
      </c>
      <c r="C21221" t="s">
        <v>477</v>
      </c>
      <c r="D21221" t="s">
        <v>132</v>
      </c>
      <c r="E21221" t="s">
        <v>352</v>
      </c>
      <c r="F21221" t="s">
        <v>101</v>
      </c>
    </row>
    <row r="21222" spans="1:8" x14ac:dyDescent="0.35">
      <c r="A21222">
        <v>31122024</v>
      </c>
      <c r="B21222" t="s">
        <v>823</v>
      </c>
      <c r="C21222" t="s">
        <v>582</v>
      </c>
      <c r="D21222" t="s">
        <v>132</v>
      </c>
      <c r="E21222" t="s">
        <v>133</v>
      </c>
      <c r="F21222" t="s">
        <v>355</v>
      </c>
    </row>
    <row r="21223" spans="1:8" x14ac:dyDescent="0.35">
      <c r="A21223">
        <v>31122024</v>
      </c>
      <c r="B21223" t="s">
        <v>783</v>
      </c>
      <c r="C21223" t="s">
        <v>534</v>
      </c>
      <c r="D21223" t="s">
        <v>132</v>
      </c>
      <c r="E21223" t="s">
        <v>356</v>
      </c>
      <c r="F21223" t="s">
        <v>101</v>
      </c>
    </row>
    <row r="21224" spans="1:8" x14ac:dyDescent="0.35">
      <c r="A21224">
        <v>31122024</v>
      </c>
      <c r="B21224" t="s">
        <v>426</v>
      </c>
      <c r="C21224" t="s">
        <v>519</v>
      </c>
      <c r="D21224" t="s">
        <v>359</v>
      </c>
      <c r="E21224" t="s">
        <v>360</v>
      </c>
      <c r="F21224" t="s">
        <v>101</v>
      </c>
    </row>
    <row r="21225" spans="1:8" x14ac:dyDescent="0.35">
      <c r="A21225">
        <v>31122024</v>
      </c>
      <c r="B21225" t="s">
        <v>822</v>
      </c>
      <c r="C21225" t="s">
        <v>419</v>
      </c>
      <c r="D21225" t="s">
        <v>359</v>
      </c>
      <c r="E21225" t="s">
        <v>362</v>
      </c>
      <c r="F21225" t="s">
        <v>101</v>
      </c>
    </row>
    <row r="21226" spans="1:8" x14ac:dyDescent="0.35">
      <c r="A21226">
        <v>31122024</v>
      </c>
      <c r="B21226" t="s">
        <v>137</v>
      </c>
      <c r="C21226" t="s">
        <v>359</v>
      </c>
      <c r="D21226" t="s">
        <v>362</v>
      </c>
      <c r="E21226" t="s">
        <v>140</v>
      </c>
      <c r="F21226" t="s">
        <v>364</v>
      </c>
      <c r="G21226" t="s">
        <v>101</v>
      </c>
    </row>
    <row r="21227" spans="1:8" x14ac:dyDescent="0.35">
      <c r="A21227">
        <v>31122024</v>
      </c>
      <c r="B21227" t="s">
        <v>930</v>
      </c>
      <c r="C21227" t="s">
        <v>662</v>
      </c>
      <c r="D21227" t="s">
        <v>366</v>
      </c>
      <c r="E21227" t="s">
        <v>257</v>
      </c>
      <c r="F21227" t="s">
        <v>367</v>
      </c>
      <c r="G21227" t="s">
        <v>101</v>
      </c>
    </row>
    <row r="21228" spans="1:8" x14ac:dyDescent="0.35">
      <c r="A21228">
        <v>31122024</v>
      </c>
      <c r="B21228" t="s">
        <v>908</v>
      </c>
      <c r="C21228" t="s">
        <v>477</v>
      </c>
      <c r="D21228" t="s">
        <v>369</v>
      </c>
      <c r="E21228" t="s">
        <v>370</v>
      </c>
      <c r="F21228" t="s">
        <v>101</v>
      </c>
    </row>
    <row r="21229" spans="1:8" x14ac:dyDescent="0.35">
      <c r="A21229">
        <v>31122024</v>
      </c>
      <c r="B21229" t="s">
        <v>849</v>
      </c>
      <c r="C21229" t="s">
        <v>511</v>
      </c>
      <c r="D21229" t="s">
        <v>371</v>
      </c>
      <c r="E21229" t="s">
        <v>101</v>
      </c>
    </row>
    <row r="21230" spans="1:8" x14ac:dyDescent="0.35">
      <c r="A21230">
        <v>31122024</v>
      </c>
      <c r="B21230" t="s">
        <v>719</v>
      </c>
      <c r="C21230" t="s">
        <v>415</v>
      </c>
      <c r="D21230" t="s">
        <v>372</v>
      </c>
      <c r="E21230" t="s">
        <v>101</v>
      </c>
    </row>
    <row r="21231" spans="1:8" x14ac:dyDescent="0.35">
      <c r="A21231">
        <v>31122024</v>
      </c>
      <c r="B21231" t="s">
        <v>657</v>
      </c>
      <c r="C21231" t="s">
        <v>373</v>
      </c>
      <c r="D21231" t="s">
        <v>101</v>
      </c>
    </row>
    <row r="21232" spans="1:8" x14ac:dyDescent="0.35">
      <c r="A21232">
        <v>31122024</v>
      </c>
      <c r="B21232" t="s">
        <v>919</v>
      </c>
      <c r="C21232" t="s">
        <v>565</v>
      </c>
      <c r="D21232" t="s">
        <v>376</v>
      </c>
      <c r="E21232" t="s">
        <v>140</v>
      </c>
      <c r="F21232" t="s">
        <v>331</v>
      </c>
      <c r="G21232" t="s">
        <v>377</v>
      </c>
      <c r="H21232" t="s">
        <v>101</v>
      </c>
    </row>
    <row r="21233" spans="1:9" x14ac:dyDescent="0.35">
      <c r="A21233">
        <v>31122024</v>
      </c>
      <c r="B21233" t="s">
        <v>844</v>
      </c>
      <c r="C21233" t="s">
        <v>557</v>
      </c>
      <c r="D21233" t="s">
        <v>378</v>
      </c>
    </row>
    <row r="21234" spans="1:9" x14ac:dyDescent="0.35">
      <c r="A21234">
        <v>31122024</v>
      </c>
      <c r="B21234" t="s">
        <v>694</v>
      </c>
      <c r="C21234" t="s">
        <v>595</v>
      </c>
      <c r="D21234" t="s">
        <v>380</v>
      </c>
      <c r="E21234" t="s">
        <v>101</v>
      </c>
    </row>
    <row r="21235" spans="1:9" x14ac:dyDescent="0.35">
      <c r="A21235">
        <v>31122024</v>
      </c>
      <c r="B21235" t="s">
        <v>778</v>
      </c>
      <c r="C21235" t="s">
        <v>603</v>
      </c>
      <c r="D21235" t="s">
        <v>382</v>
      </c>
      <c r="E21235" t="s">
        <v>383</v>
      </c>
    </row>
    <row r="21236" spans="1:9" x14ac:dyDescent="0.35">
      <c r="A21236">
        <v>31122024</v>
      </c>
      <c r="B21236" t="s">
        <v>778</v>
      </c>
      <c r="C21236" t="s">
        <v>418</v>
      </c>
      <c r="D21236" t="s">
        <v>385</v>
      </c>
      <c r="E21236" t="s">
        <v>386</v>
      </c>
    </row>
    <row r="21237" spans="1:9" x14ac:dyDescent="0.35">
      <c r="A21237">
        <v>31122024</v>
      </c>
      <c r="B21237" t="s">
        <v>893</v>
      </c>
      <c r="C21237" t="s">
        <v>464</v>
      </c>
      <c r="D21237" t="s">
        <v>388</v>
      </c>
      <c r="E21237" t="s">
        <v>101</v>
      </c>
    </row>
    <row r="21238" spans="1:9" x14ac:dyDescent="0.35">
      <c r="A21238">
        <v>31122024</v>
      </c>
      <c r="B21238" t="s">
        <v>122</v>
      </c>
      <c r="C21238" t="s">
        <v>391</v>
      </c>
      <c r="D21238" t="s">
        <v>101</v>
      </c>
    </row>
    <row r="21239" spans="1:9" x14ac:dyDescent="0.35">
      <c r="A21239">
        <v>31122024</v>
      </c>
      <c r="B21239" t="s">
        <v>718</v>
      </c>
      <c r="C21239" t="s">
        <v>454</v>
      </c>
      <c r="D21239" t="s">
        <v>393</v>
      </c>
    </row>
    <row r="21240" spans="1:9" x14ac:dyDescent="0.35">
      <c r="A21240">
        <v>31122024</v>
      </c>
      <c r="B21240" t="s">
        <v>692</v>
      </c>
      <c r="C21240" t="s">
        <v>418</v>
      </c>
      <c r="D21240" t="s">
        <v>394</v>
      </c>
      <c r="E21240" t="s">
        <v>395</v>
      </c>
      <c r="F21240" t="s">
        <v>101</v>
      </c>
    </row>
    <row r="21241" spans="1:9" x14ac:dyDescent="0.35">
      <c r="A21241">
        <v>31122024</v>
      </c>
      <c r="B21241" t="s">
        <v>765</v>
      </c>
      <c r="C21241" t="s">
        <v>454</v>
      </c>
      <c r="D21241" t="s">
        <v>396</v>
      </c>
    </row>
    <row r="21242" spans="1:9" x14ac:dyDescent="0.35">
      <c r="A21242">
        <v>31122024</v>
      </c>
      <c r="B21242" t="s">
        <v>415</v>
      </c>
      <c r="C21242" t="s">
        <v>397</v>
      </c>
      <c r="D21242" t="s">
        <v>101</v>
      </c>
    </row>
    <row r="21243" spans="1:9" x14ac:dyDescent="0.35">
      <c r="A21243">
        <v>31122024</v>
      </c>
      <c r="B21243" t="s">
        <v>874</v>
      </c>
      <c r="C21243" t="s">
        <v>454</v>
      </c>
      <c r="D21243" t="s">
        <v>399</v>
      </c>
      <c r="E21243" t="s">
        <v>140</v>
      </c>
      <c r="F21243" t="s">
        <v>400</v>
      </c>
      <c r="G21243" t="s">
        <v>257</v>
      </c>
      <c r="H21243" t="s">
        <v>331</v>
      </c>
      <c r="I21243" t="s">
        <v>401</v>
      </c>
    </row>
    <row r="21244" spans="1:9" x14ac:dyDescent="0.35">
      <c r="A21244">
        <v>31122024</v>
      </c>
      <c r="B21244" t="s">
        <v>844</v>
      </c>
      <c r="C21244" t="s">
        <v>477</v>
      </c>
      <c r="D21244" t="s">
        <v>399</v>
      </c>
      <c r="E21244" t="s">
        <v>187</v>
      </c>
      <c r="F21244" t="s">
        <v>101</v>
      </c>
    </row>
    <row r="21245" spans="1:9" x14ac:dyDescent="0.35">
      <c r="A21245">
        <v>31122024</v>
      </c>
      <c r="B21245" t="s">
        <v>628</v>
      </c>
      <c r="C21245" t="s">
        <v>536</v>
      </c>
      <c r="D21245" t="s">
        <v>399</v>
      </c>
      <c r="E21245" t="s">
        <v>403</v>
      </c>
      <c r="F21245" t="s">
        <v>101</v>
      </c>
    </row>
    <row r="21246" spans="1:9" x14ac:dyDescent="0.35">
      <c r="A21246">
        <v>31122024</v>
      </c>
      <c r="B21246" t="s">
        <v>767</v>
      </c>
      <c r="C21246" t="s">
        <v>536</v>
      </c>
      <c r="D21246" t="s">
        <v>399</v>
      </c>
      <c r="E21246" t="s">
        <v>404</v>
      </c>
      <c r="F21246" t="s">
        <v>101</v>
      </c>
    </row>
    <row r="21247" spans="1:9" x14ac:dyDescent="0.35">
      <c r="A21247">
        <v>30122024</v>
      </c>
      <c r="B21247" t="s">
        <v>752</v>
      </c>
      <c r="C21247" t="s">
        <v>493</v>
      </c>
      <c r="D21247" t="s">
        <v>100</v>
      </c>
      <c r="E21247" t="s">
        <v>101</v>
      </c>
    </row>
    <row r="21248" spans="1:9" x14ac:dyDescent="0.35">
      <c r="A21248">
        <v>30122024</v>
      </c>
      <c r="B21248" t="s">
        <v>729</v>
      </c>
      <c r="C21248" t="s">
        <v>304</v>
      </c>
      <c r="D21248" t="s">
        <v>104</v>
      </c>
      <c r="E21248" t="s">
        <v>101</v>
      </c>
    </row>
    <row r="21249" spans="1:7" x14ac:dyDescent="0.35">
      <c r="A21249">
        <v>30122024</v>
      </c>
      <c r="B21249" t="s">
        <v>826</v>
      </c>
      <c r="C21249" t="s">
        <v>495</v>
      </c>
      <c r="D21249" t="s">
        <v>107</v>
      </c>
      <c r="E21249" t="s">
        <v>108</v>
      </c>
      <c r="F21249" t="s">
        <v>101</v>
      </c>
    </row>
    <row r="21250" spans="1:7" x14ac:dyDescent="0.35">
      <c r="A21250">
        <v>30122024</v>
      </c>
      <c r="B21250" t="s">
        <v>596</v>
      </c>
      <c r="C21250" t="s">
        <v>171</v>
      </c>
      <c r="D21250" t="s">
        <v>111</v>
      </c>
      <c r="E21250" t="s">
        <v>101</v>
      </c>
    </row>
    <row r="21251" spans="1:7" x14ac:dyDescent="0.35">
      <c r="A21251">
        <v>30122024</v>
      </c>
      <c r="B21251" t="s">
        <v>548</v>
      </c>
      <c r="C21251" t="s">
        <v>509</v>
      </c>
      <c r="D21251" t="s">
        <v>114</v>
      </c>
      <c r="E21251" t="s">
        <v>115</v>
      </c>
      <c r="F21251" t="s">
        <v>116</v>
      </c>
    </row>
    <row r="21252" spans="1:7" x14ac:dyDescent="0.35">
      <c r="A21252">
        <v>30122024</v>
      </c>
      <c r="B21252" t="s">
        <v>158</v>
      </c>
      <c r="C21252" t="s">
        <v>428</v>
      </c>
      <c r="D21252" t="s">
        <v>114</v>
      </c>
      <c r="E21252" t="s">
        <v>119</v>
      </c>
      <c r="F21252" t="s">
        <v>120</v>
      </c>
      <c r="G21252" t="s">
        <v>121</v>
      </c>
    </row>
    <row r="21253" spans="1:7" x14ac:dyDescent="0.35">
      <c r="A21253">
        <v>30122024</v>
      </c>
      <c r="B21253" t="s">
        <v>543</v>
      </c>
      <c r="C21253" t="s">
        <v>506</v>
      </c>
      <c r="D21253" t="s">
        <v>114</v>
      </c>
      <c r="E21253" t="s">
        <v>124</v>
      </c>
    </row>
    <row r="21254" spans="1:7" x14ac:dyDescent="0.35">
      <c r="A21254">
        <v>30122024</v>
      </c>
      <c r="B21254" t="s">
        <v>549</v>
      </c>
      <c r="C21254" t="s">
        <v>513</v>
      </c>
      <c r="D21254" t="s">
        <v>114</v>
      </c>
      <c r="E21254" t="s">
        <v>127</v>
      </c>
    </row>
    <row r="21255" spans="1:7" x14ac:dyDescent="0.35">
      <c r="A21255">
        <v>30122024</v>
      </c>
      <c r="B21255" t="s">
        <v>346</v>
      </c>
      <c r="C21255" t="s">
        <v>384</v>
      </c>
      <c r="D21255" t="s">
        <v>114</v>
      </c>
      <c r="E21255" t="s">
        <v>130</v>
      </c>
    </row>
    <row r="21256" spans="1:7" x14ac:dyDescent="0.35">
      <c r="A21256">
        <v>30122024</v>
      </c>
      <c r="B21256" t="s">
        <v>586</v>
      </c>
      <c r="C21256" t="s">
        <v>212</v>
      </c>
      <c r="D21256" t="s">
        <v>114</v>
      </c>
      <c r="E21256" t="s">
        <v>132</v>
      </c>
      <c r="F21256" t="s">
        <v>133</v>
      </c>
    </row>
    <row r="21257" spans="1:7" x14ac:dyDescent="0.35">
      <c r="A21257">
        <v>30122024</v>
      </c>
      <c r="B21257" t="s">
        <v>746</v>
      </c>
      <c r="C21257" t="s">
        <v>387</v>
      </c>
      <c r="D21257" t="s">
        <v>135</v>
      </c>
      <c r="E21257" t="s">
        <v>136</v>
      </c>
    </row>
    <row r="21258" spans="1:7" x14ac:dyDescent="0.35">
      <c r="A21258">
        <v>30122024</v>
      </c>
      <c r="B21258" t="s">
        <v>721</v>
      </c>
      <c r="C21258" t="s">
        <v>137</v>
      </c>
      <c r="D21258" t="s">
        <v>139</v>
      </c>
      <c r="E21258" t="s">
        <v>140</v>
      </c>
      <c r="F21258" t="s">
        <v>141</v>
      </c>
      <c r="G21258" t="s">
        <v>101</v>
      </c>
    </row>
    <row r="21259" spans="1:7" x14ac:dyDescent="0.35">
      <c r="A21259">
        <v>30122024</v>
      </c>
      <c r="B21259" t="s">
        <v>804</v>
      </c>
      <c r="C21259" t="s">
        <v>430</v>
      </c>
      <c r="D21259" t="s">
        <v>144</v>
      </c>
      <c r="E21259" t="s">
        <v>101</v>
      </c>
    </row>
    <row r="21260" spans="1:7" x14ac:dyDescent="0.35">
      <c r="A21260">
        <v>30122024</v>
      </c>
      <c r="B21260" t="s">
        <v>718</v>
      </c>
      <c r="C21260" t="s">
        <v>520</v>
      </c>
      <c r="D21260" t="s">
        <v>147</v>
      </c>
      <c r="E21260" t="s">
        <v>148</v>
      </c>
      <c r="F21260" t="s">
        <v>149</v>
      </c>
    </row>
    <row r="21261" spans="1:7" x14ac:dyDescent="0.35">
      <c r="A21261">
        <v>30122024</v>
      </c>
      <c r="B21261" t="s">
        <v>795</v>
      </c>
      <c r="C21261" t="s">
        <v>152</v>
      </c>
      <c r="D21261" t="s">
        <v>140</v>
      </c>
      <c r="E21261" t="s">
        <v>153</v>
      </c>
      <c r="F21261" t="s">
        <v>101</v>
      </c>
    </row>
    <row r="21262" spans="1:7" x14ac:dyDescent="0.35">
      <c r="A21262">
        <v>30122024</v>
      </c>
      <c r="B21262" t="s">
        <v>874</v>
      </c>
      <c r="C21262" t="s">
        <v>728</v>
      </c>
      <c r="D21262" t="s">
        <v>156</v>
      </c>
      <c r="E21262" t="s">
        <v>101</v>
      </c>
    </row>
    <row r="21263" spans="1:7" x14ac:dyDescent="0.35">
      <c r="A21263">
        <v>30122024</v>
      </c>
      <c r="B21263" t="s">
        <v>418</v>
      </c>
      <c r="C21263" t="s">
        <v>159</v>
      </c>
      <c r="D21263" t="s">
        <v>101</v>
      </c>
    </row>
    <row r="21264" spans="1:7" x14ac:dyDescent="0.35">
      <c r="A21264">
        <v>30122024</v>
      </c>
      <c r="B21264" t="s">
        <v>514</v>
      </c>
      <c r="C21264" t="s">
        <v>161</v>
      </c>
      <c r="D21264" t="s">
        <v>101</v>
      </c>
    </row>
    <row r="21265" spans="1:7" x14ac:dyDescent="0.35">
      <c r="A21265">
        <v>30122024</v>
      </c>
      <c r="B21265" t="s">
        <v>695</v>
      </c>
      <c r="C21265" t="s">
        <v>466</v>
      </c>
      <c r="D21265" t="s">
        <v>164</v>
      </c>
      <c r="E21265" t="s">
        <v>101</v>
      </c>
    </row>
    <row r="21266" spans="1:7" x14ac:dyDescent="0.35">
      <c r="A21266">
        <v>30122024</v>
      </c>
      <c r="B21266" t="s">
        <v>830</v>
      </c>
      <c r="C21266" t="s">
        <v>413</v>
      </c>
      <c r="D21266" t="s">
        <v>167</v>
      </c>
    </row>
    <row r="21267" spans="1:7" x14ac:dyDescent="0.35">
      <c r="A21267">
        <v>30122024</v>
      </c>
      <c r="B21267" t="s">
        <v>836</v>
      </c>
      <c r="C21267" t="s">
        <v>413</v>
      </c>
      <c r="D21267" t="s">
        <v>423</v>
      </c>
      <c r="E21267" t="s">
        <v>101</v>
      </c>
    </row>
    <row r="21268" spans="1:7" x14ac:dyDescent="0.35">
      <c r="A21268">
        <v>30122024</v>
      </c>
      <c r="B21268" t="s">
        <v>663</v>
      </c>
      <c r="C21268" t="s">
        <v>549</v>
      </c>
      <c r="D21268" t="s">
        <v>169</v>
      </c>
      <c r="E21268" t="s">
        <v>170</v>
      </c>
      <c r="F21268" t="s">
        <v>101</v>
      </c>
    </row>
    <row r="21269" spans="1:7" x14ac:dyDescent="0.35">
      <c r="A21269">
        <v>30122024</v>
      </c>
      <c r="B21269" t="s">
        <v>788</v>
      </c>
      <c r="C21269" t="s">
        <v>510</v>
      </c>
      <c r="D21269" t="s">
        <v>173</v>
      </c>
      <c r="E21269" t="s">
        <v>101</v>
      </c>
    </row>
    <row r="21270" spans="1:7" x14ac:dyDescent="0.35">
      <c r="A21270">
        <v>30122024</v>
      </c>
      <c r="B21270" t="s">
        <v>831</v>
      </c>
      <c r="C21270" t="s">
        <v>460</v>
      </c>
      <c r="D21270" t="s">
        <v>176</v>
      </c>
      <c r="E21270" t="s">
        <v>101</v>
      </c>
    </row>
    <row r="21271" spans="1:7" x14ac:dyDescent="0.35">
      <c r="A21271">
        <v>30122024</v>
      </c>
      <c r="B21271" t="s">
        <v>825</v>
      </c>
      <c r="C21271" t="s">
        <v>518</v>
      </c>
      <c r="D21271" t="s">
        <v>176</v>
      </c>
      <c r="E21271" t="s">
        <v>149</v>
      </c>
    </row>
    <row r="21272" spans="1:7" x14ac:dyDescent="0.35">
      <c r="A21272">
        <v>30122024</v>
      </c>
      <c r="B21272" t="s">
        <v>842</v>
      </c>
      <c r="C21272" t="s">
        <v>540</v>
      </c>
      <c r="D21272" t="s">
        <v>181</v>
      </c>
      <c r="E21272" t="s">
        <v>182</v>
      </c>
      <c r="F21272" t="s">
        <v>101</v>
      </c>
    </row>
    <row r="21273" spans="1:7" x14ac:dyDescent="0.35">
      <c r="A21273">
        <v>30122024</v>
      </c>
      <c r="B21273" t="s">
        <v>775</v>
      </c>
      <c r="C21273" t="s">
        <v>591</v>
      </c>
      <c r="D21273" t="s">
        <v>184</v>
      </c>
      <c r="E21273" t="s">
        <v>101</v>
      </c>
    </row>
    <row r="21274" spans="1:7" x14ac:dyDescent="0.35">
      <c r="A21274">
        <v>30122024</v>
      </c>
      <c r="B21274" t="s">
        <v>466</v>
      </c>
      <c r="C21274" t="s">
        <v>187</v>
      </c>
      <c r="D21274" t="s">
        <v>101</v>
      </c>
    </row>
    <row r="21275" spans="1:7" x14ac:dyDescent="0.35">
      <c r="A21275">
        <v>30122024</v>
      </c>
      <c r="B21275" t="s">
        <v>629</v>
      </c>
      <c r="C21275" t="s">
        <v>466</v>
      </c>
      <c r="D21275" t="s">
        <v>190</v>
      </c>
      <c r="E21275" t="s">
        <v>191</v>
      </c>
      <c r="F21275" t="s">
        <v>101</v>
      </c>
    </row>
    <row r="21276" spans="1:7" x14ac:dyDescent="0.35">
      <c r="A21276">
        <v>30122024</v>
      </c>
      <c r="B21276" t="s">
        <v>440</v>
      </c>
      <c r="C21276" t="s">
        <v>190</v>
      </c>
      <c r="D21276" t="s">
        <v>194</v>
      </c>
      <c r="E21276" t="s">
        <v>101</v>
      </c>
    </row>
    <row r="21277" spans="1:7" x14ac:dyDescent="0.35">
      <c r="A21277">
        <v>30122024</v>
      </c>
      <c r="B21277" t="s">
        <v>729</v>
      </c>
      <c r="C21277" t="s">
        <v>218</v>
      </c>
      <c r="D21277" t="s">
        <v>190</v>
      </c>
      <c r="E21277" t="s">
        <v>196</v>
      </c>
      <c r="F21277" t="s">
        <v>101</v>
      </c>
    </row>
    <row r="21278" spans="1:7" x14ac:dyDescent="0.35">
      <c r="A21278">
        <v>30122024</v>
      </c>
      <c r="B21278" t="s">
        <v>514</v>
      </c>
      <c r="C21278" t="s">
        <v>198</v>
      </c>
      <c r="D21278" t="s">
        <v>140</v>
      </c>
      <c r="E21278" t="s">
        <v>199</v>
      </c>
      <c r="F21278" t="s">
        <v>200</v>
      </c>
      <c r="G21278" t="s">
        <v>101</v>
      </c>
    </row>
    <row r="21279" spans="1:7" x14ac:dyDescent="0.35">
      <c r="A21279">
        <v>30122024</v>
      </c>
      <c r="B21279" t="s">
        <v>579</v>
      </c>
      <c r="C21279" t="s">
        <v>195</v>
      </c>
      <c r="D21279" t="s">
        <v>61</v>
      </c>
      <c r="E21279" t="s">
        <v>101</v>
      </c>
    </row>
    <row r="21280" spans="1:7" x14ac:dyDescent="0.35">
      <c r="A21280">
        <v>30122024</v>
      </c>
      <c r="B21280" t="s">
        <v>781</v>
      </c>
      <c r="C21280" t="s">
        <v>237</v>
      </c>
      <c r="D21280" t="s">
        <v>205</v>
      </c>
      <c r="E21280" t="s">
        <v>101</v>
      </c>
    </row>
    <row r="21281" spans="1:6" x14ac:dyDescent="0.35">
      <c r="A21281">
        <v>30122024</v>
      </c>
      <c r="B21281" t="s">
        <v>822</v>
      </c>
      <c r="C21281" t="s">
        <v>590</v>
      </c>
      <c r="D21281" t="s">
        <v>208</v>
      </c>
      <c r="E21281" t="s">
        <v>101</v>
      </c>
    </row>
    <row r="21282" spans="1:6" x14ac:dyDescent="0.35">
      <c r="A21282">
        <v>30122024</v>
      </c>
      <c r="B21282" t="s">
        <v>810</v>
      </c>
      <c r="C21282" t="s">
        <v>498</v>
      </c>
      <c r="D21282" t="s">
        <v>210</v>
      </c>
      <c r="E21282" t="s">
        <v>211</v>
      </c>
      <c r="F21282" t="s">
        <v>101</v>
      </c>
    </row>
    <row r="21283" spans="1:6" x14ac:dyDescent="0.35">
      <c r="A21283">
        <v>30122024</v>
      </c>
      <c r="B21283" t="s">
        <v>638</v>
      </c>
      <c r="C21283" t="s">
        <v>224</v>
      </c>
      <c r="D21283" t="s">
        <v>214</v>
      </c>
      <c r="E21283" t="s">
        <v>215</v>
      </c>
      <c r="F21283" t="s">
        <v>101</v>
      </c>
    </row>
    <row r="21284" spans="1:6" x14ac:dyDescent="0.35">
      <c r="A21284">
        <v>30122024</v>
      </c>
      <c r="B21284" t="s">
        <v>768</v>
      </c>
      <c r="C21284" t="s">
        <v>449</v>
      </c>
      <c r="D21284" t="s">
        <v>217</v>
      </c>
      <c r="E21284" t="s">
        <v>101</v>
      </c>
    </row>
    <row r="21285" spans="1:6" x14ac:dyDescent="0.35">
      <c r="A21285">
        <v>30122024</v>
      </c>
      <c r="B21285" t="s">
        <v>842</v>
      </c>
      <c r="C21285" t="s">
        <v>418</v>
      </c>
      <c r="D21285" t="s">
        <v>220</v>
      </c>
      <c r="E21285" t="s">
        <v>101</v>
      </c>
    </row>
    <row r="21286" spans="1:6" x14ac:dyDescent="0.35">
      <c r="A21286">
        <v>30122024</v>
      </c>
      <c r="B21286" t="s">
        <v>765</v>
      </c>
      <c r="C21286" t="s">
        <v>137</v>
      </c>
      <c r="D21286" t="s">
        <v>222</v>
      </c>
    </row>
    <row r="21287" spans="1:6" x14ac:dyDescent="0.35">
      <c r="A21287">
        <v>30122024</v>
      </c>
      <c r="B21287" t="s">
        <v>822</v>
      </c>
      <c r="C21287" t="s">
        <v>473</v>
      </c>
      <c r="D21287" t="s">
        <v>223</v>
      </c>
    </row>
    <row r="21288" spans="1:6" x14ac:dyDescent="0.35">
      <c r="A21288">
        <v>30122024</v>
      </c>
      <c r="B21288" t="s">
        <v>833</v>
      </c>
      <c r="C21288" t="s">
        <v>137</v>
      </c>
      <c r="D21288" t="s">
        <v>225</v>
      </c>
      <c r="E21288" t="s">
        <v>101</v>
      </c>
    </row>
    <row r="21289" spans="1:6" x14ac:dyDescent="0.35">
      <c r="A21289">
        <v>30122024</v>
      </c>
      <c r="B21289" t="s">
        <v>718</v>
      </c>
      <c r="C21289" t="s">
        <v>426</v>
      </c>
      <c r="D21289" t="s">
        <v>225</v>
      </c>
      <c r="E21289" t="s">
        <v>228</v>
      </c>
      <c r="F21289" t="s">
        <v>229</v>
      </c>
    </row>
    <row r="21290" spans="1:6" x14ac:dyDescent="0.35">
      <c r="A21290">
        <v>30122024</v>
      </c>
      <c r="B21290" t="s">
        <v>770</v>
      </c>
      <c r="C21290" t="s">
        <v>456</v>
      </c>
      <c r="D21290" t="s">
        <v>232</v>
      </c>
      <c r="E21290" t="s">
        <v>101</v>
      </c>
    </row>
    <row r="21291" spans="1:6" x14ac:dyDescent="0.35">
      <c r="A21291">
        <v>30122024</v>
      </c>
      <c r="B21291" t="s">
        <v>719</v>
      </c>
      <c r="C21291" t="s">
        <v>183</v>
      </c>
      <c r="D21291" t="s">
        <v>235</v>
      </c>
      <c r="E21291" t="s">
        <v>236</v>
      </c>
      <c r="F21291" t="s">
        <v>101</v>
      </c>
    </row>
    <row r="21292" spans="1:6" x14ac:dyDescent="0.35">
      <c r="A21292">
        <v>30122024</v>
      </c>
      <c r="B21292" t="s">
        <v>551</v>
      </c>
      <c r="C21292" t="s">
        <v>233</v>
      </c>
      <c r="D21292" t="s">
        <v>235</v>
      </c>
      <c r="E21292" t="s">
        <v>239</v>
      </c>
      <c r="F21292" t="s">
        <v>149</v>
      </c>
    </row>
    <row r="21293" spans="1:6" x14ac:dyDescent="0.35">
      <c r="A21293">
        <v>30122024</v>
      </c>
      <c r="B21293" t="s">
        <v>893</v>
      </c>
      <c r="C21293" t="s">
        <v>623</v>
      </c>
      <c r="D21293" t="s">
        <v>235</v>
      </c>
      <c r="E21293" t="s">
        <v>241</v>
      </c>
      <c r="F21293" t="s">
        <v>101</v>
      </c>
    </row>
    <row r="21294" spans="1:6" x14ac:dyDescent="0.35">
      <c r="A21294">
        <v>30122024</v>
      </c>
      <c r="B21294" t="s">
        <v>813</v>
      </c>
      <c r="C21294" t="s">
        <v>518</v>
      </c>
      <c r="D21294" t="s">
        <v>243</v>
      </c>
      <c r="E21294" t="s">
        <v>101</v>
      </c>
    </row>
    <row r="21295" spans="1:6" x14ac:dyDescent="0.35">
      <c r="A21295">
        <v>30122024</v>
      </c>
      <c r="B21295" t="s">
        <v>755</v>
      </c>
      <c r="C21295" t="s">
        <v>454</v>
      </c>
      <c r="D21295" t="s">
        <v>245</v>
      </c>
      <c r="E21295" t="s">
        <v>246</v>
      </c>
    </row>
    <row r="21296" spans="1:6" x14ac:dyDescent="0.35">
      <c r="A21296">
        <v>30122024</v>
      </c>
      <c r="B21296" t="s">
        <v>903</v>
      </c>
      <c r="C21296" t="s">
        <v>440</v>
      </c>
      <c r="D21296" t="s">
        <v>245</v>
      </c>
      <c r="E21296" t="s">
        <v>249</v>
      </c>
    </row>
    <row r="21297" spans="1:7" x14ac:dyDescent="0.35">
      <c r="A21297">
        <v>30122024</v>
      </c>
      <c r="B21297" t="s">
        <v>829</v>
      </c>
      <c r="C21297" t="s">
        <v>145</v>
      </c>
      <c r="D21297" t="s">
        <v>252</v>
      </c>
      <c r="E21297" t="s">
        <v>101</v>
      </c>
    </row>
    <row r="21298" spans="1:7" x14ac:dyDescent="0.35">
      <c r="A21298">
        <v>30122024</v>
      </c>
      <c r="B21298" t="s">
        <v>639</v>
      </c>
      <c r="C21298" t="s">
        <v>221</v>
      </c>
      <c r="D21298" t="s">
        <v>254</v>
      </c>
    </row>
    <row r="21299" spans="1:7" x14ac:dyDescent="0.35">
      <c r="A21299">
        <v>30122024</v>
      </c>
      <c r="B21299" t="s">
        <v>629</v>
      </c>
      <c r="C21299" t="s">
        <v>206</v>
      </c>
      <c r="D21299" t="s">
        <v>256</v>
      </c>
      <c r="E21299" t="s">
        <v>257</v>
      </c>
      <c r="F21299" t="s">
        <v>236</v>
      </c>
      <c r="G21299" t="s">
        <v>101</v>
      </c>
    </row>
    <row r="21300" spans="1:7" x14ac:dyDescent="0.35">
      <c r="A21300">
        <v>30122024</v>
      </c>
      <c r="B21300" t="s">
        <v>802</v>
      </c>
      <c r="C21300" t="s">
        <v>459</v>
      </c>
      <c r="D21300" t="s">
        <v>260</v>
      </c>
      <c r="E21300" t="s">
        <v>136</v>
      </c>
      <c r="F21300" t="s">
        <v>101</v>
      </c>
    </row>
    <row r="21301" spans="1:7" x14ac:dyDescent="0.35">
      <c r="A21301">
        <v>30122024</v>
      </c>
      <c r="B21301" t="s">
        <v>534</v>
      </c>
      <c r="C21301" t="s">
        <v>261</v>
      </c>
      <c r="D21301" t="s">
        <v>262</v>
      </c>
      <c r="E21301" t="s">
        <v>101</v>
      </c>
    </row>
    <row r="21302" spans="1:7" x14ac:dyDescent="0.35">
      <c r="A21302">
        <v>30122024</v>
      </c>
      <c r="B21302" t="s">
        <v>590</v>
      </c>
      <c r="C21302" t="s">
        <v>264</v>
      </c>
      <c r="D21302" t="s">
        <v>101</v>
      </c>
    </row>
    <row r="21303" spans="1:7" x14ac:dyDescent="0.35">
      <c r="A21303">
        <v>30122024</v>
      </c>
      <c r="B21303" t="s">
        <v>449</v>
      </c>
      <c r="C21303" t="s">
        <v>264</v>
      </c>
      <c r="D21303" t="s">
        <v>149</v>
      </c>
    </row>
    <row r="21304" spans="1:7" x14ac:dyDescent="0.35">
      <c r="A21304">
        <v>30122024</v>
      </c>
      <c r="B21304" t="s">
        <v>756</v>
      </c>
      <c r="C21304" t="s">
        <v>473</v>
      </c>
      <c r="D21304" t="s">
        <v>265</v>
      </c>
      <c r="E21304" t="s">
        <v>101</v>
      </c>
      <c r="F21304" t="s">
        <v>266</v>
      </c>
    </row>
    <row r="21305" spans="1:7" x14ac:dyDescent="0.35">
      <c r="A21305">
        <v>30122024</v>
      </c>
      <c r="B21305" t="s">
        <v>795</v>
      </c>
      <c r="C21305" t="s">
        <v>339</v>
      </c>
      <c r="D21305" t="s">
        <v>267</v>
      </c>
      <c r="E21305" t="s">
        <v>101</v>
      </c>
    </row>
    <row r="21306" spans="1:7" x14ac:dyDescent="0.35">
      <c r="A21306">
        <v>30122024</v>
      </c>
      <c r="B21306" t="s">
        <v>764</v>
      </c>
      <c r="C21306" t="s">
        <v>441</v>
      </c>
      <c r="D21306" t="s">
        <v>268</v>
      </c>
    </row>
    <row r="21307" spans="1:7" x14ac:dyDescent="0.35">
      <c r="A21307">
        <v>30122024</v>
      </c>
      <c r="B21307" t="s">
        <v>534</v>
      </c>
      <c r="C21307" t="s">
        <v>270</v>
      </c>
      <c r="D21307" t="s">
        <v>271</v>
      </c>
      <c r="E21307" t="s">
        <v>101</v>
      </c>
    </row>
    <row r="21308" spans="1:7" x14ac:dyDescent="0.35">
      <c r="A21308">
        <v>30122024</v>
      </c>
      <c r="B21308" t="s">
        <v>795</v>
      </c>
      <c r="C21308" t="s">
        <v>419</v>
      </c>
      <c r="D21308" t="s">
        <v>274</v>
      </c>
      <c r="E21308" t="s">
        <v>101</v>
      </c>
    </row>
    <row r="21309" spans="1:7" x14ac:dyDescent="0.35">
      <c r="A21309">
        <v>30122024</v>
      </c>
      <c r="B21309" t="s">
        <v>826</v>
      </c>
      <c r="C21309" t="s">
        <v>477</v>
      </c>
      <c r="D21309" t="s">
        <v>277</v>
      </c>
      <c r="E21309" t="s">
        <v>101</v>
      </c>
    </row>
    <row r="21310" spans="1:7" x14ac:dyDescent="0.35">
      <c r="A21310">
        <v>30122024</v>
      </c>
      <c r="B21310" t="s">
        <v>788</v>
      </c>
      <c r="C21310" t="s">
        <v>425</v>
      </c>
      <c r="D21310" t="s">
        <v>279</v>
      </c>
      <c r="E21310" t="s">
        <v>140</v>
      </c>
      <c r="F21310" t="s">
        <v>280</v>
      </c>
    </row>
    <row r="21311" spans="1:7" x14ac:dyDescent="0.35">
      <c r="A21311">
        <v>30122024</v>
      </c>
      <c r="B21311" t="s">
        <v>783</v>
      </c>
      <c r="C21311" t="s">
        <v>218</v>
      </c>
      <c r="D21311" t="s">
        <v>281</v>
      </c>
    </row>
    <row r="21312" spans="1:7" x14ac:dyDescent="0.35">
      <c r="A21312">
        <v>30122024</v>
      </c>
      <c r="B21312" t="s">
        <v>692</v>
      </c>
      <c r="C21312" t="s">
        <v>206</v>
      </c>
      <c r="D21312" t="s">
        <v>284</v>
      </c>
      <c r="E21312" t="s">
        <v>101</v>
      </c>
    </row>
    <row r="21313" spans="1:9" x14ac:dyDescent="0.35">
      <c r="A21313">
        <v>30122024</v>
      </c>
      <c r="B21313" t="s">
        <v>845</v>
      </c>
      <c r="C21313" t="s">
        <v>589</v>
      </c>
      <c r="D21313" t="s">
        <v>287</v>
      </c>
      <c r="E21313" t="s">
        <v>101</v>
      </c>
    </row>
    <row r="21314" spans="1:9" x14ac:dyDescent="0.35">
      <c r="A21314">
        <v>30122024</v>
      </c>
      <c r="B21314" t="s">
        <v>444</v>
      </c>
      <c r="C21314" t="s">
        <v>288</v>
      </c>
      <c r="D21314" t="s">
        <v>101</v>
      </c>
    </row>
    <row r="21315" spans="1:9" x14ac:dyDescent="0.35">
      <c r="A21315">
        <v>30122024</v>
      </c>
      <c r="B21315" t="s">
        <v>793</v>
      </c>
      <c r="C21315" t="s">
        <v>290</v>
      </c>
      <c r="D21315" t="s">
        <v>140</v>
      </c>
      <c r="E21315" t="s">
        <v>291</v>
      </c>
    </row>
    <row r="21316" spans="1:9" x14ac:dyDescent="0.35">
      <c r="A21316">
        <v>30122024</v>
      </c>
      <c r="B21316" t="s">
        <v>806</v>
      </c>
      <c r="C21316" t="s">
        <v>419</v>
      </c>
      <c r="D21316" t="s">
        <v>290</v>
      </c>
      <c r="E21316" t="s">
        <v>140</v>
      </c>
      <c r="F21316" t="s">
        <v>294</v>
      </c>
      <c r="G21316" t="s">
        <v>295</v>
      </c>
      <c r="H21316" t="s">
        <v>101</v>
      </c>
    </row>
    <row r="21317" spans="1:9" x14ac:dyDescent="0.35">
      <c r="A21317">
        <v>30122024</v>
      </c>
      <c r="B21317" t="s">
        <v>769</v>
      </c>
      <c r="C21317" t="s">
        <v>496</v>
      </c>
      <c r="D21317" t="s">
        <v>298</v>
      </c>
      <c r="E21317" t="s">
        <v>101</v>
      </c>
    </row>
    <row r="21318" spans="1:9" x14ac:dyDescent="0.35">
      <c r="A21318">
        <v>30122024</v>
      </c>
      <c r="B21318" t="s">
        <v>609</v>
      </c>
      <c r="C21318" t="s">
        <v>300</v>
      </c>
      <c r="D21318" t="s">
        <v>262</v>
      </c>
      <c r="E21318" t="s">
        <v>101</v>
      </c>
    </row>
    <row r="21319" spans="1:9" x14ac:dyDescent="0.35">
      <c r="A21319">
        <v>30122024</v>
      </c>
      <c r="B21319" t="s">
        <v>789</v>
      </c>
      <c r="C21319" t="s">
        <v>536</v>
      </c>
      <c r="D21319" t="s">
        <v>301</v>
      </c>
      <c r="E21319" t="s">
        <v>101</v>
      </c>
    </row>
    <row r="21320" spans="1:9" x14ac:dyDescent="0.35">
      <c r="A21320">
        <v>30122024</v>
      </c>
      <c r="B21320" t="s">
        <v>788</v>
      </c>
      <c r="C21320" t="s">
        <v>418</v>
      </c>
      <c r="D21320" t="s">
        <v>303</v>
      </c>
      <c r="E21320" t="s">
        <v>149</v>
      </c>
    </row>
    <row r="21321" spans="1:9" x14ac:dyDescent="0.35">
      <c r="A21321">
        <v>30122024</v>
      </c>
      <c r="B21321" t="s">
        <v>836</v>
      </c>
      <c r="C21321" t="s">
        <v>514</v>
      </c>
      <c r="D21321" t="s">
        <v>306</v>
      </c>
      <c r="E21321" t="s">
        <v>101</v>
      </c>
    </row>
    <row r="21322" spans="1:9" x14ac:dyDescent="0.35">
      <c r="A21322">
        <v>30122024</v>
      </c>
      <c r="B21322" t="s">
        <v>908</v>
      </c>
      <c r="C21322" t="s">
        <v>436</v>
      </c>
      <c r="D21322" t="s">
        <v>308</v>
      </c>
      <c r="E21322" t="s">
        <v>309</v>
      </c>
      <c r="F21322" t="s">
        <v>310</v>
      </c>
      <c r="G21322" t="s">
        <v>311</v>
      </c>
      <c r="H21322" t="s">
        <v>312</v>
      </c>
      <c r="I21322" t="s">
        <v>101</v>
      </c>
    </row>
    <row r="21323" spans="1:9" x14ac:dyDescent="0.35">
      <c r="A21323">
        <v>30122024</v>
      </c>
      <c r="B21323" t="s">
        <v>456</v>
      </c>
      <c r="C21323" t="s">
        <v>414</v>
      </c>
      <c r="D21323" t="s">
        <v>314</v>
      </c>
      <c r="E21323" t="s">
        <v>315</v>
      </c>
      <c r="F21323" t="s">
        <v>101</v>
      </c>
    </row>
    <row r="21324" spans="1:9" x14ac:dyDescent="0.35">
      <c r="A21324">
        <v>30122024</v>
      </c>
      <c r="B21324" t="s">
        <v>730</v>
      </c>
      <c r="C21324" t="s">
        <v>436</v>
      </c>
      <c r="D21324" t="s">
        <v>314</v>
      </c>
      <c r="E21324" t="s">
        <v>317</v>
      </c>
      <c r="F21324" t="s">
        <v>101</v>
      </c>
    </row>
    <row r="21325" spans="1:9" x14ac:dyDescent="0.35">
      <c r="A21325">
        <v>30122024</v>
      </c>
      <c r="B21325" t="s">
        <v>629</v>
      </c>
      <c r="C21325" t="s">
        <v>454</v>
      </c>
      <c r="D21325" t="s">
        <v>319</v>
      </c>
      <c r="E21325" t="s">
        <v>320</v>
      </c>
      <c r="F21325" t="s">
        <v>321</v>
      </c>
    </row>
    <row r="21326" spans="1:9" x14ac:dyDescent="0.35">
      <c r="A21326">
        <v>30122024</v>
      </c>
      <c r="B21326" t="s">
        <v>438</v>
      </c>
      <c r="C21326" t="s">
        <v>322</v>
      </c>
      <c r="D21326" t="s">
        <v>101</v>
      </c>
    </row>
    <row r="21327" spans="1:9" x14ac:dyDescent="0.35">
      <c r="A21327">
        <v>30122024</v>
      </c>
      <c r="B21327" t="s">
        <v>841</v>
      </c>
      <c r="C21327" t="s">
        <v>542</v>
      </c>
      <c r="D21327" t="s">
        <v>325</v>
      </c>
      <c r="E21327" t="s">
        <v>101</v>
      </c>
    </row>
    <row r="21328" spans="1:9" x14ac:dyDescent="0.35">
      <c r="A21328">
        <v>30122024</v>
      </c>
      <c r="B21328" t="s">
        <v>853</v>
      </c>
      <c r="C21328" t="s">
        <v>418</v>
      </c>
      <c r="D21328" t="s">
        <v>328</v>
      </c>
      <c r="E21328" t="s">
        <v>101</v>
      </c>
    </row>
    <row r="21329" spans="1:7" x14ac:dyDescent="0.35">
      <c r="A21329">
        <v>30122024</v>
      </c>
      <c r="B21329" t="s">
        <v>498</v>
      </c>
      <c r="C21329" t="s">
        <v>331</v>
      </c>
      <c r="D21329" t="s">
        <v>332</v>
      </c>
      <c r="E21329" t="s">
        <v>101</v>
      </c>
    </row>
    <row r="21330" spans="1:7" x14ac:dyDescent="0.35">
      <c r="A21330">
        <v>30122024</v>
      </c>
      <c r="B21330" t="s">
        <v>518</v>
      </c>
      <c r="C21330" t="s">
        <v>447</v>
      </c>
      <c r="D21330" t="s">
        <v>331</v>
      </c>
      <c r="E21330" t="s">
        <v>335</v>
      </c>
      <c r="F21330" t="s">
        <v>101</v>
      </c>
    </row>
    <row r="21331" spans="1:7" x14ac:dyDescent="0.35">
      <c r="A21331">
        <v>30122024</v>
      </c>
      <c r="B21331" t="s">
        <v>523</v>
      </c>
      <c r="C21331" t="s">
        <v>318</v>
      </c>
      <c r="D21331" t="s">
        <v>331</v>
      </c>
      <c r="E21331" t="s">
        <v>338</v>
      </c>
      <c r="F21331" t="s">
        <v>321</v>
      </c>
    </row>
    <row r="21332" spans="1:7" x14ac:dyDescent="0.35">
      <c r="A21332">
        <v>30122024</v>
      </c>
      <c r="B21332" t="s">
        <v>871</v>
      </c>
      <c r="C21332" t="s">
        <v>578</v>
      </c>
      <c r="D21332" t="s">
        <v>170</v>
      </c>
    </row>
    <row r="21333" spans="1:7" x14ac:dyDescent="0.35">
      <c r="A21333">
        <v>30122024</v>
      </c>
      <c r="B21333" t="s">
        <v>778</v>
      </c>
      <c r="C21333" t="s">
        <v>511</v>
      </c>
      <c r="D21333" t="s">
        <v>341</v>
      </c>
      <c r="E21333" t="s">
        <v>101</v>
      </c>
    </row>
    <row r="21334" spans="1:7" x14ac:dyDescent="0.35">
      <c r="A21334">
        <v>30122024</v>
      </c>
      <c r="B21334" t="s">
        <v>718</v>
      </c>
      <c r="C21334" t="s">
        <v>285</v>
      </c>
      <c r="D21334" t="s">
        <v>343</v>
      </c>
      <c r="E21334" t="s">
        <v>101</v>
      </c>
    </row>
    <row r="21335" spans="1:7" x14ac:dyDescent="0.35">
      <c r="A21335">
        <v>30122024</v>
      </c>
      <c r="B21335" t="s">
        <v>456</v>
      </c>
      <c r="C21335" t="s">
        <v>132</v>
      </c>
      <c r="D21335" t="s">
        <v>344</v>
      </c>
      <c r="E21335" t="s">
        <v>345</v>
      </c>
      <c r="F21335" t="s">
        <v>101</v>
      </c>
    </row>
    <row r="21336" spans="1:7" x14ac:dyDescent="0.35">
      <c r="A21336">
        <v>30122024</v>
      </c>
      <c r="B21336" t="s">
        <v>718</v>
      </c>
      <c r="C21336" t="s">
        <v>137</v>
      </c>
      <c r="D21336" t="s">
        <v>132</v>
      </c>
      <c r="E21336" t="s">
        <v>347</v>
      </c>
      <c r="F21336" t="s">
        <v>101</v>
      </c>
    </row>
    <row r="21337" spans="1:7" x14ac:dyDescent="0.35">
      <c r="A21337">
        <v>30122024</v>
      </c>
      <c r="B21337" t="s">
        <v>849</v>
      </c>
      <c r="C21337" t="s">
        <v>418</v>
      </c>
      <c r="D21337" t="s">
        <v>132</v>
      </c>
      <c r="E21337" t="s">
        <v>348</v>
      </c>
      <c r="F21337" t="s">
        <v>101</v>
      </c>
    </row>
    <row r="21338" spans="1:7" x14ac:dyDescent="0.35">
      <c r="A21338">
        <v>30122024</v>
      </c>
      <c r="B21338" t="s">
        <v>557</v>
      </c>
      <c r="C21338" t="s">
        <v>432</v>
      </c>
      <c r="D21338" t="s">
        <v>132</v>
      </c>
      <c r="E21338" t="s">
        <v>350</v>
      </c>
      <c r="F21338" t="s">
        <v>101</v>
      </c>
    </row>
    <row r="21339" spans="1:7" x14ac:dyDescent="0.35">
      <c r="A21339">
        <v>30122024</v>
      </c>
      <c r="B21339" t="s">
        <v>824</v>
      </c>
      <c r="C21339" t="s">
        <v>459</v>
      </c>
      <c r="D21339" t="s">
        <v>132</v>
      </c>
      <c r="E21339" t="s">
        <v>352</v>
      </c>
      <c r="F21339" t="s">
        <v>101</v>
      </c>
    </row>
    <row r="21340" spans="1:7" x14ac:dyDescent="0.35">
      <c r="A21340">
        <v>30122024</v>
      </c>
      <c r="B21340" t="s">
        <v>836</v>
      </c>
      <c r="C21340" t="s">
        <v>137</v>
      </c>
      <c r="D21340" t="s">
        <v>132</v>
      </c>
      <c r="E21340" t="s">
        <v>133</v>
      </c>
      <c r="F21340" t="s">
        <v>355</v>
      </c>
    </row>
    <row r="21341" spans="1:7" x14ac:dyDescent="0.35">
      <c r="A21341">
        <v>30122024</v>
      </c>
      <c r="B21341" t="s">
        <v>826</v>
      </c>
      <c r="C21341" t="s">
        <v>417</v>
      </c>
      <c r="D21341" t="s">
        <v>132</v>
      </c>
      <c r="E21341" t="s">
        <v>356</v>
      </c>
      <c r="F21341" t="s">
        <v>101</v>
      </c>
    </row>
    <row r="21342" spans="1:7" x14ac:dyDescent="0.35">
      <c r="A21342">
        <v>30122024</v>
      </c>
      <c r="B21342" t="s">
        <v>518</v>
      </c>
      <c r="C21342" t="s">
        <v>237</v>
      </c>
      <c r="D21342" t="s">
        <v>359</v>
      </c>
      <c r="E21342" t="s">
        <v>360</v>
      </c>
      <c r="F21342" t="s">
        <v>101</v>
      </c>
    </row>
    <row r="21343" spans="1:7" x14ac:dyDescent="0.35">
      <c r="A21343">
        <v>30122024</v>
      </c>
      <c r="B21343" t="s">
        <v>838</v>
      </c>
      <c r="C21343" t="s">
        <v>496</v>
      </c>
      <c r="D21343" t="s">
        <v>359</v>
      </c>
      <c r="E21343" t="s">
        <v>362</v>
      </c>
      <c r="F21343" t="s">
        <v>101</v>
      </c>
    </row>
    <row r="21344" spans="1:7" x14ac:dyDescent="0.35">
      <c r="A21344">
        <v>30122024</v>
      </c>
      <c r="B21344" t="s">
        <v>418</v>
      </c>
      <c r="C21344" t="s">
        <v>359</v>
      </c>
      <c r="D21344" t="s">
        <v>362</v>
      </c>
      <c r="E21344" t="s">
        <v>140</v>
      </c>
      <c r="F21344" t="s">
        <v>364</v>
      </c>
      <c r="G21344" t="s">
        <v>101</v>
      </c>
    </row>
    <row r="21345" spans="1:8" x14ac:dyDescent="0.35">
      <c r="A21345">
        <v>30122024</v>
      </c>
      <c r="B21345" t="s">
        <v>869</v>
      </c>
      <c r="C21345" t="s">
        <v>570</v>
      </c>
      <c r="D21345" t="s">
        <v>366</v>
      </c>
      <c r="E21345" t="s">
        <v>257</v>
      </c>
      <c r="F21345" t="s">
        <v>367</v>
      </c>
      <c r="G21345" t="s">
        <v>101</v>
      </c>
    </row>
    <row r="21346" spans="1:8" x14ac:dyDescent="0.35">
      <c r="A21346">
        <v>30122024</v>
      </c>
      <c r="B21346" t="s">
        <v>763</v>
      </c>
      <c r="C21346" t="s">
        <v>498</v>
      </c>
      <c r="D21346" t="s">
        <v>369</v>
      </c>
      <c r="E21346" t="s">
        <v>370</v>
      </c>
      <c r="F21346" t="s">
        <v>101</v>
      </c>
    </row>
    <row r="21347" spans="1:8" x14ac:dyDescent="0.35">
      <c r="A21347">
        <v>30122024</v>
      </c>
      <c r="B21347" t="s">
        <v>796</v>
      </c>
      <c r="C21347" t="s">
        <v>536</v>
      </c>
      <c r="D21347" t="s">
        <v>371</v>
      </c>
      <c r="E21347" t="s">
        <v>101</v>
      </c>
    </row>
    <row r="21348" spans="1:8" x14ac:dyDescent="0.35">
      <c r="A21348">
        <v>30122024</v>
      </c>
      <c r="B21348" t="s">
        <v>759</v>
      </c>
      <c r="C21348" t="s">
        <v>387</v>
      </c>
      <c r="D21348" t="s">
        <v>372</v>
      </c>
      <c r="E21348" t="s">
        <v>101</v>
      </c>
    </row>
    <row r="21349" spans="1:8" x14ac:dyDescent="0.35">
      <c r="A21349">
        <v>30122024</v>
      </c>
      <c r="B21349" t="s">
        <v>602</v>
      </c>
      <c r="C21349" t="s">
        <v>373</v>
      </c>
      <c r="D21349" t="s">
        <v>101</v>
      </c>
    </row>
    <row r="21350" spans="1:8" x14ac:dyDescent="0.35">
      <c r="A21350">
        <v>30122024</v>
      </c>
      <c r="B21350" t="s">
        <v>884</v>
      </c>
      <c r="C21350" t="s">
        <v>611</v>
      </c>
      <c r="D21350" t="s">
        <v>376</v>
      </c>
      <c r="E21350" t="s">
        <v>140</v>
      </c>
      <c r="F21350" t="s">
        <v>331</v>
      </c>
      <c r="G21350" t="s">
        <v>377</v>
      </c>
      <c r="H21350" t="s">
        <v>101</v>
      </c>
    </row>
    <row r="21351" spans="1:8" x14ac:dyDescent="0.35">
      <c r="A21351">
        <v>30122024</v>
      </c>
      <c r="B21351" t="s">
        <v>856</v>
      </c>
      <c r="C21351" t="s">
        <v>520</v>
      </c>
      <c r="D21351" t="s">
        <v>378</v>
      </c>
    </row>
    <row r="21352" spans="1:8" x14ac:dyDescent="0.35">
      <c r="A21352">
        <v>30122024</v>
      </c>
      <c r="B21352" t="s">
        <v>718</v>
      </c>
      <c r="C21352" t="s">
        <v>285</v>
      </c>
      <c r="D21352" t="s">
        <v>380</v>
      </c>
      <c r="E21352" t="s">
        <v>101</v>
      </c>
    </row>
    <row r="21353" spans="1:8" x14ac:dyDescent="0.35">
      <c r="A21353">
        <v>30122024</v>
      </c>
      <c r="B21353" t="s">
        <v>825</v>
      </c>
      <c r="C21353" t="s">
        <v>137</v>
      </c>
      <c r="D21353" t="s">
        <v>382</v>
      </c>
      <c r="E21353" t="s">
        <v>383</v>
      </c>
    </row>
    <row r="21354" spans="1:8" x14ac:dyDescent="0.35">
      <c r="A21354">
        <v>30122024</v>
      </c>
      <c r="B21354" t="s">
        <v>764</v>
      </c>
      <c r="C21354" t="s">
        <v>473</v>
      </c>
      <c r="D21354" t="s">
        <v>385</v>
      </c>
      <c r="E21354" t="s">
        <v>386</v>
      </c>
    </row>
    <row r="21355" spans="1:8" x14ac:dyDescent="0.35">
      <c r="A21355">
        <v>30122024</v>
      </c>
      <c r="B21355" t="s">
        <v>810</v>
      </c>
      <c r="C21355" t="s">
        <v>413</v>
      </c>
      <c r="D21355" t="s">
        <v>388</v>
      </c>
      <c r="E21355" t="s">
        <v>101</v>
      </c>
    </row>
    <row r="21356" spans="1:8" x14ac:dyDescent="0.35">
      <c r="A21356">
        <v>30122024</v>
      </c>
      <c r="B21356" t="s">
        <v>286</v>
      </c>
      <c r="C21356" t="s">
        <v>391</v>
      </c>
      <c r="D21356" t="s">
        <v>101</v>
      </c>
    </row>
    <row r="21357" spans="1:8" x14ac:dyDescent="0.35">
      <c r="A21357">
        <v>30122024</v>
      </c>
      <c r="B21357" t="s">
        <v>782</v>
      </c>
      <c r="C21357" t="s">
        <v>157</v>
      </c>
      <c r="D21357" t="s">
        <v>393</v>
      </c>
    </row>
    <row r="21358" spans="1:8" x14ac:dyDescent="0.35">
      <c r="A21358">
        <v>30122024</v>
      </c>
      <c r="B21358" t="s">
        <v>755</v>
      </c>
      <c r="C21358" t="s">
        <v>473</v>
      </c>
      <c r="D21358" t="s">
        <v>394</v>
      </c>
      <c r="E21358" t="s">
        <v>395</v>
      </c>
      <c r="F21358" t="s">
        <v>101</v>
      </c>
    </row>
    <row r="21359" spans="1:8" x14ac:dyDescent="0.35">
      <c r="A21359">
        <v>30122024</v>
      </c>
      <c r="B21359" t="s">
        <v>396</v>
      </c>
    </row>
    <row r="21360" spans="1:8" x14ac:dyDescent="0.35">
      <c r="A21360">
        <v>30122024</v>
      </c>
      <c r="B21360" t="s">
        <v>534</v>
      </c>
      <c r="C21360" t="s">
        <v>397</v>
      </c>
      <c r="D21360" t="s">
        <v>101</v>
      </c>
    </row>
    <row r="21361" spans="1:9" x14ac:dyDescent="0.35">
      <c r="A21361">
        <v>30122024</v>
      </c>
      <c r="B21361" t="s">
        <v>828</v>
      </c>
      <c r="C21361" t="s">
        <v>285</v>
      </c>
      <c r="D21361" t="s">
        <v>399</v>
      </c>
      <c r="E21361" t="s">
        <v>140</v>
      </c>
      <c r="F21361" t="s">
        <v>400</v>
      </c>
      <c r="G21361" t="s">
        <v>257</v>
      </c>
      <c r="H21361" t="s">
        <v>331</v>
      </c>
      <c r="I21361" t="s">
        <v>401</v>
      </c>
    </row>
    <row r="21362" spans="1:9" x14ac:dyDescent="0.35">
      <c r="A21362">
        <v>30122024</v>
      </c>
      <c r="B21362" t="s">
        <v>810</v>
      </c>
      <c r="C21362" t="s">
        <v>511</v>
      </c>
      <c r="D21362" t="s">
        <v>399</v>
      </c>
      <c r="E21362" t="s">
        <v>187</v>
      </c>
      <c r="F21362" t="s">
        <v>101</v>
      </c>
    </row>
    <row r="21363" spans="1:9" x14ac:dyDescent="0.35">
      <c r="A21363">
        <v>30122024</v>
      </c>
      <c r="B21363" t="s">
        <v>560</v>
      </c>
      <c r="C21363" t="s">
        <v>460</v>
      </c>
      <c r="D21363" t="s">
        <v>399</v>
      </c>
      <c r="E21363" t="s">
        <v>403</v>
      </c>
      <c r="F21363" t="s">
        <v>101</v>
      </c>
    </row>
    <row r="21364" spans="1:9" x14ac:dyDescent="0.35">
      <c r="A21364">
        <v>30122024</v>
      </c>
      <c r="B21364" t="s">
        <v>789</v>
      </c>
      <c r="C21364" t="s">
        <v>460</v>
      </c>
      <c r="D21364" t="s">
        <v>399</v>
      </c>
      <c r="E21364" t="s">
        <v>404</v>
      </c>
      <c r="F21364" t="s">
        <v>101</v>
      </c>
    </row>
    <row r="21365" spans="1:9" x14ac:dyDescent="0.35">
      <c r="A21365">
        <v>29122024</v>
      </c>
      <c r="B21365" t="s">
        <v>560</v>
      </c>
      <c r="C21365" t="s">
        <v>511</v>
      </c>
      <c r="D21365" t="s">
        <v>100</v>
      </c>
      <c r="E21365" t="s">
        <v>101</v>
      </c>
    </row>
    <row r="21366" spans="1:9" x14ac:dyDescent="0.35">
      <c r="A21366">
        <v>29122024</v>
      </c>
      <c r="B21366" t="s">
        <v>733</v>
      </c>
      <c r="C21366" t="s">
        <v>304</v>
      </c>
      <c r="D21366" t="s">
        <v>104</v>
      </c>
      <c r="E21366" t="s">
        <v>101</v>
      </c>
    </row>
    <row r="21367" spans="1:9" x14ac:dyDescent="0.35">
      <c r="A21367">
        <v>29122024</v>
      </c>
      <c r="B21367" t="s">
        <v>812</v>
      </c>
      <c r="C21367" t="s">
        <v>285</v>
      </c>
      <c r="D21367" t="s">
        <v>107</v>
      </c>
      <c r="E21367" t="s">
        <v>108</v>
      </c>
      <c r="F21367" t="s">
        <v>101</v>
      </c>
    </row>
    <row r="21368" spans="1:9" x14ac:dyDescent="0.35">
      <c r="A21368">
        <v>29122024</v>
      </c>
      <c r="B21368" t="s">
        <v>762</v>
      </c>
      <c r="C21368" t="s">
        <v>405</v>
      </c>
      <c r="D21368" t="s">
        <v>111</v>
      </c>
      <c r="E21368" t="s">
        <v>101</v>
      </c>
    </row>
    <row r="21369" spans="1:9" x14ac:dyDescent="0.35">
      <c r="A21369">
        <v>29122024</v>
      </c>
      <c r="B21369" t="s">
        <v>502</v>
      </c>
      <c r="C21369" t="s">
        <v>517</v>
      </c>
      <c r="D21369" t="s">
        <v>114</v>
      </c>
      <c r="E21369" t="s">
        <v>115</v>
      </c>
      <c r="F21369" t="s">
        <v>116</v>
      </c>
    </row>
    <row r="21370" spans="1:9" x14ac:dyDescent="0.35">
      <c r="A21370">
        <v>29122024</v>
      </c>
      <c r="B21370" t="s">
        <v>158</v>
      </c>
      <c r="C21370" t="s">
        <v>443</v>
      </c>
      <c r="D21370" t="s">
        <v>114</v>
      </c>
      <c r="E21370" t="s">
        <v>119</v>
      </c>
      <c r="F21370" t="s">
        <v>120</v>
      </c>
      <c r="G21370" t="s">
        <v>121</v>
      </c>
    </row>
    <row r="21371" spans="1:9" x14ac:dyDescent="0.35">
      <c r="A21371">
        <v>29122024</v>
      </c>
      <c r="B21371" t="s">
        <v>450</v>
      </c>
      <c r="C21371" t="s">
        <v>234</v>
      </c>
      <c r="D21371" t="s">
        <v>114</v>
      </c>
      <c r="E21371" t="s">
        <v>124</v>
      </c>
    </row>
    <row r="21372" spans="1:9" x14ac:dyDescent="0.35">
      <c r="A21372">
        <v>29122024</v>
      </c>
      <c r="B21372" t="s">
        <v>293</v>
      </c>
      <c r="C21372" t="s">
        <v>539</v>
      </c>
      <c r="D21372" t="s">
        <v>114</v>
      </c>
      <c r="E21372" t="s">
        <v>127</v>
      </c>
    </row>
    <row r="21373" spans="1:9" x14ac:dyDescent="0.35">
      <c r="A21373">
        <v>29122024</v>
      </c>
      <c r="B21373" t="s">
        <v>117</v>
      </c>
      <c r="C21373" t="s">
        <v>411</v>
      </c>
      <c r="D21373" t="s">
        <v>114</v>
      </c>
      <c r="E21373" t="s">
        <v>130</v>
      </c>
    </row>
    <row r="21374" spans="1:9" x14ac:dyDescent="0.35">
      <c r="A21374">
        <v>29122024</v>
      </c>
      <c r="B21374" t="s">
        <v>99</v>
      </c>
      <c r="C21374" t="s">
        <v>363</v>
      </c>
      <c r="D21374" t="s">
        <v>114</v>
      </c>
      <c r="E21374" t="s">
        <v>132</v>
      </c>
      <c r="F21374" t="s">
        <v>133</v>
      </c>
    </row>
    <row r="21375" spans="1:9" x14ac:dyDescent="0.35">
      <c r="A21375">
        <v>29122024</v>
      </c>
      <c r="B21375" t="s">
        <v>715</v>
      </c>
      <c r="C21375" t="s">
        <v>432</v>
      </c>
      <c r="D21375" t="s">
        <v>135</v>
      </c>
      <c r="E21375" t="s">
        <v>136</v>
      </c>
    </row>
    <row r="21376" spans="1:9" x14ac:dyDescent="0.35">
      <c r="A21376">
        <v>29122024</v>
      </c>
      <c r="B21376" t="s">
        <v>718</v>
      </c>
      <c r="C21376" t="s">
        <v>516</v>
      </c>
      <c r="D21376" t="s">
        <v>139</v>
      </c>
      <c r="E21376" t="s">
        <v>140</v>
      </c>
      <c r="F21376" t="s">
        <v>141</v>
      </c>
      <c r="G21376" t="s">
        <v>101</v>
      </c>
    </row>
    <row r="21377" spans="1:6" x14ac:dyDescent="0.35">
      <c r="A21377">
        <v>29122024</v>
      </c>
      <c r="B21377" t="s">
        <v>692</v>
      </c>
      <c r="C21377" t="s">
        <v>465</v>
      </c>
      <c r="D21377" t="s">
        <v>144</v>
      </c>
      <c r="E21377" t="s">
        <v>101</v>
      </c>
    </row>
    <row r="21378" spans="1:6" x14ac:dyDescent="0.35">
      <c r="A21378">
        <v>29122024</v>
      </c>
      <c r="B21378" t="s">
        <v>733</v>
      </c>
      <c r="C21378" t="s">
        <v>477</v>
      </c>
      <c r="D21378" t="s">
        <v>147</v>
      </c>
      <c r="E21378" t="s">
        <v>148</v>
      </c>
      <c r="F21378" t="s">
        <v>149</v>
      </c>
    </row>
    <row r="21379" spans="1:6" x14ac:dyDescent="0.35">
      <c r="A21379">
        <v>29122024</v>
      </c>
      <c r="B21379" t="s">
        <v>152</v>
      </c>
      <c r="C21379" t="s">
        <v>140</v>
      </c>
      <c r="D21379" t="s">
        <v>153</v>
      </c>
      <c r="E21379" t="s">
        <v>101</v>
      </c>
    </row>
    <row r="21380" spans="1:6" x14ac:dyDescent="0.35">
      <c r="A21380">
        <v>29122024</v>
      </c>
      <c r="B21380" t="s">
        <v>856</v>
      </c>
      <c r="C21380" t="s">
        <v>623</v>
      </c>
      <c r="D21380" t="s">
        <v>156</v>
      </c>
      <c r="E21380" t="s">
        <v>101</v>
      </c>
    </row>
    <row r="21381" spans="1:6" x14ac:dyDescent="0.35">
      <c r="A21381">
        <v>29122024</v>
      </c>
      <c r="B21381" t="s">
        <v>473</v>
      </c>
      <c r="C21381" t="s">
        <v>159</v>
      </c>
      <c r="D21381" t="s">
        <v>101</v>
      </c>
    </row>
    <row r="21382" spans="1:6" x14ac:dyDescent="0.35">
      <c r="A21382">
        <v>29122024</v>
      </c>
      <c r="B21382" t="s">
        <v>557</v>
      </c>
      <c r="C21382" t="s">
        <v>161</v>
      </c>
      <c r="D21382" t="s">
        <v>101</v>
      </c>
    </row>
    <row r="21383" spans="1:6" x14ac:dyDescent="0.35">
      <c r="A21383">
        <v>29122024</v>
      </c>
      <c r="B21383" t="s">
        <v>777</v>
      </c>
      <c r="C21383" t="s">
        <v>122</v>
      </c>
      <c r="D21383" t="s">
        <v>164</v>
      </c>
      <c r="E21383" t="s">
        <v>101</v>
      </c>
    </row>
    <row r="21384" spans="1:6" x14ac:dyDescent="0.35">
      <c r="A21384">
        <v>29122024</v>
      </c>
      <c r="B21384" t="s">
        <v>856</v>
      </c>
      <c r="C21384" t="s">
        <v>565</v>
      </c>
      <c r="D21384" t="s">
        <v>167</v>
      </c>
    </row>
    <row r="21385" spans="1:6" x14ac:dyDescent="0.35">
      <c r="A21385">
        <v>29122024</v>
      </c>
      <c r="B21385" t="s">
        <v>423</v>
      </c>
      <c r="C21385" t="s">
        <v>101</v>
      </c>
    </row>
    <row r="21386" spans="1:6" x14ac:dyDescent="0.35">
      <c r="A21386">
        <v>29122024</v>
      </c>
      <c r="B21386" t="s">
        <v>551</v>
      </c>
      <c r="C21386" t="s">
        <v>207</v>
      </c>
      <c r="D21386" t="s">
        <v>169</v>
      </c>
      <c r="E21386" t="s">
        <v>170</v>
      </c>
      <c r="F21386" t="s">
        <v>101</v>
      </c>
    </row>
    <row r="21387" spans="1:6" x14ac:dyDescent="0.35">
      <c r="A21387">
        <v>29122024</v>
      </c>
      <c r="B21387" t="s">
        <v>762</v>
      </c>
      <c r="C21387" t="s">
        <v>496</v>
      </c>
      <c r="D21387" t="s">
        <v>173</v>
      </c>
      <c r="E21387" t="s">
        <v>101</v>
      </c>
    </row>
    <row r="21388" spans="1:6" x14ac:dyDescent="0.35">
      <c r="A21388">
        <v>29122024</v>
      </c>
      <c r="B21388" t="s">
        <v>777</v>
      </c>
      <c r="C21388" t="s">
        <v>374</v>
      </c>
      <c r="D21388" t="s">
        <v>176</v>
      </c>
      <c r="E21388" t="s">
        <v>101</v>
      </c>
    </row>
    <row r="21389" spans="1:6" x14ac:dyDescent="0.35">
      <c r="A21389">
        <v>29122024</v>
      </c>
      <c r="B21389" t="s">
        <v>806</v>
      </c>
      <c r="C21389" t="s">
        <v>674</v>
      </c>
      <c r="D21389" t="s">
        <v>176</v>
      </c>
      <c r="E21389" t="s">
        <v>149</v>
      </c>
    </row>
    <row r="21390" spans="1:6" x14ac:dyDescent="0.35">
      <c r="A21390">
        <v>29122024</v>
      </c>
      <c r="B21390" t="s">
        <v>783</v>
      </c>
      <c r="C21390" t="s">
        <v>221</v>
      </c>
      <c r="D21390" t="s">
        <v>181</v>
      </c>
      <c r="E21390" t="s">
        <v>182</v>
      </c>
      <c r="F21390" t="s">
        <v>101</v>
      </c>
    </row>
    <row r="21391" spans="1:6" x14ac:dyDescent="0.35">
      <c r="A21391">
        <v>29122024</v>
      </c>
      <c r="B21391" t="s">
        <v>768</v>
      </c>
      <c r="C21391" t="s">
        <v>599</v>
      </c>
      <c r="D21391" t="s">
        <v>184</v>
      </c>
      <c r="E21391" t="s">
        <v>101</v>
      </c>
    </row>
    <row r="21392" spans="1:6" x14ac:dyDescent="0.35">
      <c r="A21392">
        <v>29122024</v>
      </c>
      <c r="B21392" t="s">
        <v>450</v>
      </c>
      <c r="C21392" t="s">
        <v>187</v>
      </c>
      <c r="D21392" t="s">
        <v>101</v>
      </c>
    </row>
    <row r="21393" spans="1:7" x14ac:dyDescent="0.35">
      <c r="A21393">
        <v>29122024</v>
      </c>
      <c r="B21393" t="s">
        <v>756</v>
      </c>
      <c r="C21393" t="s">
        <v>203</v>
      </c>
      <c r="D21393" t="s">
        <v>190</v>
      </c>
      <c r="E21393" t="s">
        <v>191</v>
      </c>
      <c r="F21393" t="s">
        <v>101</v>
      </c>
    </row>
    <row r="21394" spans="1:7" x14ac:dyDescent="0.35">
      <c r="A21394">
        <v>29122024</v>
      </c>
      <c r="B21394" t="s">
        <v>691</v>
      </c>
      <c r="C21394" t="s">
        <v>190</v>
      </c>
      <c r="D21394" t="s">
        <v>194</v>
      </c>
      <c r="E21394" t="s">
        <v>101</v>
      </c>
    </row>
    <row r="21395" spans="1:7" x14ac:dyDescent="0.35">
      <c r="A21395">
        <v>29122024</v>
      </c>
      <c r="B21395" t="s">
        <v>762</v>
      </c>
      <c r="C21395" t="s">
        <v>525</v>
      </c>
      <c r="D21395" t="s">
        <v>190</v>
      </c>
      <c r="E21395" t="s">
        <v>196</v>
      </c>
      <c r="F21395" t="s">
        <v>101</v>
      </c>
    </row>
    <row r="21396" spans="1:7" x14ac:dyDescent="0.35">
      <c r="A21396">
        <v>29122024</v>
      </c>
      <c r="B21396" t="s">
        <v>438</v>
      </c>
      <c r="C21396" t="s">
        <v>198</v>
      </c>
      <c r="D21396" t="s">
        <v>140</v>
      </c>
      <c r="E21396" t="s">
        <v>199</v>
      </c>
      <c r="F21396" t="s">
        <v>200</v>
      </c>
      <c r="G21396" t="s">
        <v>101</v>
      </c>
    </row>
    <row r="21397" spans="1:7" x14ac:dyDescent="0.35">
      <c r="A21397">
        <v>29122024</v>
      </c>
      <c r="B21397" t="s">
        <v>733</v>
      </c>
      <c r="C21397" t="s">
        <v>150</v>
      </c>
      <c r="D21397" t="s">
        <v>61</v>
      </c>
      <c r="E21397" t="s">
        <v>101</v>
      </c>
    </row>
    <row r="21398" spans="1:7" x14ac:dyDescent="0.35">
      <c r="A21398">
        <v>29122024</v>
      </c>
      <c r="B21398" t="s">
        <v>767</v>
      </c>
      <c r="C21398" t="s">
        <v>466</v>
      </c>
      <c r="D21398" t="s">
        <v>205</v>
      </c>
      <c r="E21398" t="s">
        <v>101</v>
      </c>
    </row>
    <row r="21399" spans="1:7" x14ac:dyDescent="0.35">
      <c r="A21399">
        <v>29122024</v>
      </c>
      <c r="B21399" t="s">
        <v>841</v>
      </c>
      <c r="C21399" t="s">
        <v>511</v>
      </c>
      <c r="D21399" t="s">
        <v>208</v>
      </c>
      <c r="E21399" t="s">
        <v>101</v>
      </c>
    </row>
    <row r="21400" spans="1:7" x14ac:dyDescent="0.35">
      <c r="A21400">
        <v>29122024</v>
      </c>
      <c r="B21400" t="s">
        <v>664</v>
      </c>
      <c r="C21400" t="s">
        <v>440</v>
      </c>
      <c r="D21400" t="s">
        <v>210</v>
      </c>
      <c r="E21400" t="s">
        <v>211</v>
      </c>
      <c r="F21400" t="s">
        <v>101</v>
      </c>
    </row>
    <row r="21401" spans="1:7" x14ac:dyDescent="0.35">
      <c r="A21401">
        <v>29122024</v>
      </c>
      <c r="B21401" t="s">
        <v>664</v>
      </c>
      <c r="C21401" t="s">
        <v>154</v>
      </c>
      <c r="D21401" t="s">
        <v>214</v>
      </c>
      <c r="E21401" t="s">
        <v>215</v>
      </c>
      <c r="F21401" t="s">
        <v>101</v>
      </c>
    </row>
    <row r="21402" spans="1:7" x14ac:dyDescent="0.35">
      <c r="A21402">
        <v>29122024</v>
      </c>
      <c r="B21402" t="s">
        <v>802</v>
      </c>
      <c r="C21402" t="s">
        <v>438</v>
      </c>
      <c r="D21402" t="s">
        <v>217</v>
      </c>
      <c r="E21402" t="s">
        <v>101</v>
      </c>
    </row>
    <row r="21403" spans="1:7" x14ac:dyDescent="0.35">
      <c r="A21403">
        <v>29122024</v>
      </c>
      <c r="B21403" t="s">
        <v>788</v>
      </c>
      <c r="C21403" t="s">
        <v>495</v>
      </c>
      <c r="D21403" t="s">
        <v>220</v>
      </c>
      <c r="E21403" t="s">
        <v>101</v>
      </c>
    </row>
    <row r="21404" spans="1:7" x14ac:dyDescent="0.35">
      <c r="A21404">
        <v>29122024</v>
      </c>
      <c r="B21404" t="s">
        <v>796</v>
      </c>
      <c r="C21404" t="s">
        <v>339</v>
      </c>
      <c r="D21404" t="s">
        <v>222</v>
      </c>
    </row>
    <row r="21405" spans="1:7" x14ac:dyDescent="0.35">
      <c r="A21405">
        <v>29122024</v>
      </c>
      <c r="B21405" t="s">
        <v>856</v>
      </c>
      <c r="C21405" t="s">
        <v>438</v>
      </c>
      <c r="D21405" t="s">
        <v>223</v>
      </c>
    </row>
    <row r="21406" spans="1:7" x14ac:dyDescent="0.35">
      <c r="A21406">
        <v>29122024</v>
      </c>
      <c r="B21406" t="s">
        <v>827</v>
      </c>
      <c r="C21406" t="s">
        <v>504</v>
      </c>
      <c r="D21406" t="s">
        <v>225</v>
      </c>
      <c r="E21406" t="s">
        <v>101</v>
      </c>
    </row>
    <row r="21407" spans="1:7" x14ac:dyDescent="0.35">
      <c r="A21407">
        <v>29122024</v>
      </c>
      <c r="B21407" t="s">
        <v>718</v>
      </c>
      <c r="C21407" t="s">
        <v>224</v>
      </c>
      <c r="D21407" t="s">
        <v>225</v>
      </c>
      <c r="E21407" t="s">
        <v>228</v>
      </c>
      <c r="F21407" t="s">
        <v>229</v>
      </c>
    </row>
    <row r="21408" spans="1:7" x14ac:dyDescent="0.35">
      <c r="A21408">
        <v>29122024</v>
      </c>
      <c r="B21408" t="s">
        <v>804</v>
      </c>
      <c r="C21408" t="s">
        <v>183</v>
      </c>
      <c r="D21408" t="s">
        <v>232</v>
      </c>
      <c r="E21408" t="s">
        <v>101</v>
      </c>
    </row>
    <row r="21409" spans="1:7" x14ac:dyDescent="0.35">
      <c r="A21409">
        <v>29122024</v>
      </c>
      <c r="B21409" t="s">
        <v>638</v>
      </c>
      <c r="C21409" t="s">
        <v>543</v>
      </c>
      <c r="D21409" t="s">
        <v>235</v>
      </c>
      <c r="E21409" t="s">
        <v>236</v>
      </c>
      <c r="F21409" t="s">
        <v>101</v>
      </c>
    </row>
    <row r="21410" spans="1:7" x14ac:dyDescent="0.35">
      <c r="A21410">
        <v>29122024</v>
      </c>
      <c r="B21410" t="s">
        <v>573</v>
      </c>
      <c r="C21410" t="s">
        <v>165</v>
      </c>
      <c r="D21410" t="s">
        <v>235</v>
      </c>
      <c r="E21410" t="s">
        <v>239</v>
      </c>
      <c r="F21410" t="s">
        <v>149</v>
      </c>
    </row>
    <row r="21411" spans="1:7" x14ac:dyDescent="0.35">
      <c r="A21411">
        <v>29122024</v>
      </c>
      <c r="B21411" t="s">
        <v>873</v>
      </c>
      <c r="C21411" t="s">
        <v>565</v>
      </c>
      <c r="D21411" t="s">
        <v>235</v>
      </c>
      <c r="E21411" t="s">
        <v>241</v>
      </c>
      <c r="F21411" t="s">
        <v>101</v>
      </c>
    </row>
    <row r="21412" spans="1:7" x14ac:dyDescent="0.35">
      <c r="A21412">
        <v>29122024</v>
      </c>
      <c r="B21412" t="s">
        <v>829</v>
      </c>
      <c r="C21412" t="s">
        <v>456</v>
      </c>
      <c r="D21412" t="s">
        <v>243</v>
      </c>
      <c r="E21412" t="s">
        <v>101</v>
      </c>
    </row>
    <row r="21413" spans="1:7" x14ac:dyDescent="0.35">
      <c r="A21413">
        <v>29122024</v>
      </c>
      <c r="B21413" t="s">
        <v>723</v>
      </c>
      <c r="C21413" t="s">
        <v>224</v>
      </c>
      <c r="D21413" t="s">
        <v>245</v>
      </c>
      <c r="E21413" t="s">
        <v>246</v>
      </c>
    </row>
    <row r="21414" spans="1:7" x14ac:dyDescent="0.35">
      <c r="A21414">
        <v>29122024</v>
      </c>
      <c r="B21414" t="s">
        <v>840</v>
      </c>
      <c r="C21414" t="s">
        <v>542</v>
      </c>
      <c r="D21414" t="s">
        <v>245</v>
      </c>
      <c r="E21414" t="s">
        <v>249</v>
      </c>
    </row>
    <row r="21415" spans="1:7" x14ac:dyDescent="0.35">
      <c r="A21415">
        <v>29122024</v>
      </c>
      <c r="B21415" t="s">
        <v>723</v>
      </c>
      <c r="C21415" t="s">
        <v>292</v>
      </c>
      <c r="D21415" t="s">
        <v>252</v>
      </c>
      <c r="E21415" t="s">
        <v>101</v>
      </c>
    </row>
    <row r="21416" spans="1:7" x14ac:dyDescent="0.35">
      <c r="A21416">
        <v>29122024</v>
      </c>
      <c r="B21416" t="s">
        <v>437</v>
      </c>
      <c r="C21416" t="s">
        <v>145</v>
      </c>
      <c r="D21416" t="s">
        <v>254</v>
      </c>
    </row>
    <row r="21417" spans="1:7" x14ac:dyDescent="0.35">
      <c r="A21417">
        <v>29122024</v>
      </c>
      <c r="B21417" t="s">
        <v>218</v>
      </c>
      <c r="C21417" t="s">
        <v>559</v>
      </c>
      <c r="D21417" t="s">
        <v>256</v>
      </c>
      <c r="E21417" t="s">
        <v>257</v>
      </c>
      <c r="F21417" t="s">
        <v>236</v>
      </c>
      <c r="G21417" t="s">
        <v>101</v>
      </c>
    </row>
    <row r="21418" spans="1:7" x14ac:dyDescent="0.35">
      <c r="A21418">
        <v>29122024</v>
      </c>
      <c r="B21418" t="s">
        <v>729</v>
      </c>
      <c r="C21418" t="s">
        <v>387</v>
      </c>
      <c r="D21418" t="s">
        <v>260</v>
      </c>
      <c r="E21418" t="s">
        <v>136</v>
      </c>
      <c r="F21418" t="s">
        <v>101</v>
      </c>
    </row>
    <row r="21419" spans="1:7" x14ac:dyDescent="0.35">
      <c r="A21419">
        <v>29122024</v>
      </c>
      <c r="B21419" t="s">
        <v>285</v>
      </c>
      <c r="C21419" t="s">
        <v>261</v>
      </c>
      <c r="D21419" t="s">
        <v>262</v>
      </c>
      <c r="E21419" t="s">
        <v>101</v>
      </c>
    </row>
    <row r="21420" spans="1:7" x14ac:dyDescent="0.35">
      <c r="A21420">
        <v>29122024</v>
      </c>
      <c r="B21420" t="s">
        <v>451</v>
      </c>
      <c r="C21420" t="s">
        <v>264</v>
      </c>
      <c r="D21420" t="s">
        <v>101</v>
      </c>
    </row>
    <row r="21421" spans="1:7" x14ac:dyDescent="0.35">
      <c r="A21421">
        <v>29122024</v>
      </c>
      <c r="B21421" t="s">
        <v>137</v>
      </c>
      <c r="C21421" t="s">
        <v>264</v>
      </c>
      <c r="D21421" t="s">
        <v>149</v>
      </c>
    </row>
    <row r="21422" spans="1:7" x14ac:dyDescent="0.35">
      <c r="A21422">
        <v>29122024</v>
      </c>
      <c r="B21422" t="s">
        <v>788</v>
      </c>
      <c r="C21422" t="s">
        <v>479</v>
      </c>
      <c r="D21422" t="s">
        <v>265</v>
      </c>
      <c r="E21422" t="s">
        <v>101</v>
      </c>
      <c r="F21422" t="s">
        <v>266</v>
      </c>
    </row>
    <row r="21423" spans="1:7" x14ac:dyDescent="0.35">
      <c r="A21423">
        <v>29122024</v>
      </c>
      <c r="B21423" t="s">
        <v>718</v>
      </c>
      <c r="C21423" t="s">
        <v>415</v>
      </c>
      <c r="D21423" t="s">
        <v>267</v>
      </c>
      <c r="E21423" t="s">
        <v>101</v>
      </c>
    </row>
    <row r="21424" spans="1:7" x14ac:dyDescent="0.35">
      <c r="A21424">
        <v>29122024</v>
      </c>
      <c r="B21424" t="s">
        <v>764</v>
      </c>
      <c r="C21424" t="s">
        <v>449</v>
      </c>
      <c r="D21424" t="s">
        <v>268</v>
      </c>
    </row>
    <row r="21425" spans="1:9" x14ac:dyDescent="0.35">
      <c r="A21425">
        <v>29122024</v>
      </c>
      <c r="B21425" t="s">
        <v>536</v>
      </c>
      <c r="C21425" t="s">
        <v>270</v>
      </c>
      <c r="D21425" t="s">
        <v>271</v>
      </c>
      <c r="E21425" t="s">
        <v>101</v>
      </c>
    </row>
    <row r="21426" spans="1:9" x14ac:dyDescent="0.35">
      <c r="A21426">
        <v>29122024</v>
      </c>
      <c r="B21426" t="s">
        <v>721</v>
      </c>
      <c r="C21426" t="s">
        <v>534</v>
      </c>
      <c r="D21426" t="s">
        <v>274</v>
      </c>
      <c r="E21426" t="s">
        <v>101</v>
      </c>
    </row>
    <row r="21427" spans="1:9" x14ac:dyDescent="0.35">
      <c r="A21427">
        <v>29122024</v>
      </c>
      <c r="B21427" t="s">
        <v>756</v>
      </c>
      <c r="C21427" t="s">
        <v>473</v>
      </c>
      <c r="D21427" t="s">
        <v>277</v>
      </c>
      <c r="E21427" t="s">
        <v>101</v>
      </c>
    </row>
    <row r="21428" spans="1:9" x14ac:dyDescent="0.35">
      <c r="A21428">
        <v>29122024</v>
      </c>
      <c r="B21428" t="s">
        <v>716</v>
      </c>
      <c r="C21428" t="s">
        <v>285</v>
      </c>
      <c r="D21428" t="s">
        <v>279</v>
      </c>
      <c r="E21428" t="s">
        <v>140</v>
      </c>
      <c r="F21428" t="s">
        <v>280</v>
      </c>
    </row>
    <row r="21429" spans="1:9" x14ac:dyDescent="0.35">
      <c r="A21429">
        <v>29122024</v>
      </c>
      <c r="B21429" t="s">
        <v>281</v>
      </c>
    </row>
    <row r="21430" spans="1:9" x14ac:dyDescent="0.35">
      <c r="A21430">
        <v>29122024</v>
      </c>
      <c r="B21430" t="s">
        <v>723</v>
      </c>
      <c r="C21430" t="s">
        <v>417</v>
      </c>
      <c r="D21430" t="s">
        <v>284</v>
      </c>
      <c r="E21430" t="s">
        <v>101</v>
      </c>
    </row>
    <row r="21431" spans="1:9" x14ac:dyDescent="0.35">
      <c r="A21431">
        <v>29122024</v>
      </c>
      <c r="B21431" t="s">
        <v>849</v>
      </c>
      <c r="C21431" t="s">
        <v>608</v>
      </c>
      <c r="D21431" t="s">
        <v>287</v>
      </c>
      <c r="E21431" t="s">
        <v>101</v>
      </c>
    </row>
    <row r="21432" spans="1:9" x14ac:dyDescent="0.35">
      <c r="A21432">
        <v>29122024</v>
      </c>
      <c r="B21432" t="s">
        <v>495</v>
      </c>
      <c r="C21432" t="s">
        <v>288</v>
      </c>
      <c r="D21432" t="s">
        <v>101</v>
      </c>
    </row>
    <row r="21433" spans="1:9" x14ac:dyDescent="0.35">
      <c r="A21433">
        <v>29122024</v>
      </c>
      <c r="B21433" t="s">
        <v>755</v>
      </c>
      <c r="C21433" t="s">
        <v>290</v>
      </c>
      <c r="D21433" t="s">
        <v>140</v>
      </c>
      <c r="E21433" t="s">
        <v>291</v>
      </c>
    </row>
    <row r="21434" spans="1:9" x14ac:dyDescent="0.35">
      <c r="A21434">
        <v>29122024</v>
      </c>
      <c r="B21434" t="s">
        <v>770</v>
      </c>
      <c r="C21434" t="s">
        <v>137</v>
      </c>
      <c r="D21434" t="s">
        <v>290</v>
      </c>
      <c r="E21434" t="s">
        <v>140</v>
      </c>
      <c r="F21434" t="s">
        <v>294</v>
      </c>
      <c r="G21434" t="s">
        <v>295</v>
      </c>
      <c r="H21434" t="s">
        <v>101</v>
      </c>
    </row>
    <row r="21435" spans="1:9" x14ac:dyDescent="0.35">
      <c r="A21435">
        <v>29122024</v>
      </c>
      <c r="B21435" t="s">
        <v>755</v>
      </c>
      <c r="C21435" t="s">
        <v>540</v>
      </c>
      <c r="D21435" t="s">
        <v>298</v>
      </c>
      <c r="E21435" t="s">
        <v>101</v>
      </c>
    </row>
    <row r="21436" spans="1:9" x14ac:dyDescent="0.35">
      <c r="A21436">
        <v>29122024</v>
      </c>
      <c r="B21436" t="s">
        <v>447</v>
      </c>
      <c r="C21436" t="s">
        <v>300</v>
      </c>
      <c r="D21436" t="s">
        <v>262</v>
      </c>
      <c r="E21436" t="s">
        <v>101</v>
      </c>
    </row>
    <row r="21437" spans="1:9" x14ac:dyDescent="0.35">
      <c r="A21437">
        <v>29122024</v>
      </c>
      <c r="B21437" t="s">
        <v>829</v>
      </c>
      <c r="C21437" t="s">
        <v>496</v>
      </c>
      <c r="D21437" t="s">
        <v>301</v>
      </c>
      <c r="E21437" t="s">
        <v>101</v>
      </c>
    </row>
    <row r="21438" spans="1:9" x14ac:dyDescent="0.35">
      <c r="A21438">
        <v>29122024</v>
      </c>
      <c r="B21438" t="s">
        <v>770</v>
      </c>
      <c r="C21438" t="s">
        <v>444</v>
      </c>
      <c r="D21438" t="s">
        <v>303</v>
      </c>
      <c r="E21438" t="s">
        <v>149</v>
      </c>
    </row>
    <row r="21439" spans="1:9" x14ac:dyDescent="0.35">
      <c r="A21439">
        <v>29122024</v>
      </c>
      <c r="B21439" t="s">
        <v>839</v>
      </c>
      <c r="C21439" t="s">
        <v>581</v>
      </c>
      <c r="D21439" t="s">
        <v>306</v>
      </c>
      <c r="E21439" t="s">
        <v>101</v>
      </c>
    </row>
    <row r="21440" spans="1:9" x14ac:dyDescent="0.35">
      <c r="A21440">
        <v>29122024</v>
      </c>
      <c r="B21440" t="s">
        <v>832</v>
      </c>
      <c r="C21440" t="s">
        <v>183</v>
      </c>
      <c r="D21440" t="s">
        <v>308</v>
      </c>
      <c r="E21440" t="s">
        <v>309</v>
      </c>
      <c r="F21440" t="s">
        <v>310</v>
      </c>
      <c r="G21440" t="s">
        <v>311</v>
      </c>
      <c r="H21440" t="s">
        <v>312</v>
      </c>
      <c r="I21440" t="s">
        <v>101</v>
      </c>
    </row>
    <row r="21441" spans="1:6" x14ac:dyDescent="0.35">
      <c r="A21441">
        <v>29122024</v>
      </c>
      <c r="B21441" t="s">
        <v>573</v>
      </c>
      <c r="C21441" t="s">
        <v>154</v>
      </c>
      <c r="D21441" t="s">
        <v>314</v>
      </c>
      <c r="E21441" t="s">
        <v>315</v>
      </c>
      <c r="F21441" t="s">
        <v>101</v>
      </c>
    </row>
    <row r="21442" spans="1:6" x14ac:dyDescent="0.35">
      <c r="A21442">
        <v>29122024</v>
      </c>
      <c r="B21442" t="s">
        <v>551</v>
      </c>
      <c r="C21442" t="s">
        <v>424</v>
      </c>
      <c r="D21442" t="s">
        <v>314</v>
      </c>
      <c r="E21442" t="s">
        <v>317</v>
      </c>
      <c r="F21442" t="s">
        <v>101</v>
      </c>
    </row>
    <row r="21443" spans="1:6" x14ac:dyDescent="0.35">
      <c r="A21443">
        <v>29122024</v>
      </c>
      <c r="B21443" t="s">
        <v>623</v>
      </c>
      <c r="C21443" t="s">
        <v>438</v>
      </c>
      <c r="D21443" t="s">
        <v>319</v>
      </c>
      <c r="E21443" t="s">
        <v>320</v>
      </c>
      <c r="F21443" t="s">
        <v>321</v>
      </c>
    </row>
    <row r="21444" spans="1:6" x14ac:dyDescent="0.35">
      <c r="A21444">
        <v>29122024</v>
      </c>
      <c r="B21444" t="s">
        <v>778</v>
      </c>
      <c r="C21444" t="s">
        <v>247</v>
      </c>
      <c r="D21444" t="s">
        <v>322</v>
      </c>
      <c r="E21444" t="s">
        <v>101</v>
      </c>
    </row>
    <row r="21445" spans="1:6" x14ac:dyDescent="0.35">
      <c r="A21445">
        <v>29122024</v>
      </c>
      <c r="B21445" t="s">
        <v>789</v>
      </c>
      <c r="C21445" t="s">
        <v>515</v>
      </c>
      <c r="D21445" t="s">
        <v>325</v>
      </c>
      <c r="E21445" t="s">
        <v>101</v>
      </c>
    </row>
    <row r="21446" spans="1:6" x14ac:dyDescent="0.35">
      <c r="A21446">
        <v>29122024</v>
      </c>
      <c r="B21446" t="s">
        <v>796</v>
      </c>
      <c r="C21446" t="s">
        <v>426</v>
      </c>
      <c r="D21446" t="s">
        <v>328</v>
      </c>
      <c r="E21446" t="s">
        <v>101</v>
      </c>
    </row>
    <row r="21447" spans="1:6" x14ac:dyDescent="0.35">
      <c r="A21447">
        <v>29122024</v>
      </c>
      <c r="B21447" t="s">
        <v>137</v>
      </c>
      <c r="C21447" t="s">
        <v>331</v>
      </c>
      <c r="D21447" t="s">
        <v>332</v>
      </c>
      <c r="E21447" t="s">
        <v>101</v>
      </c>
    </row>
    <row r="21448" spans="1:6" x14ac:dyDescent="0.35">
      <c r="A21448">
        <v>29122024</v>
      </c>
      <c r="B21448" t="s">
        <v>592</v>
      </c>
      <c r="C21448" t="s">
        <v>233</v>
      </c>
      <c r="D21448" t="s">
        <v>331</v>
      </c>
      <c r="E21448" t="s">
        <v>335</v>
      </c>
      <c r="F21448" t="s">
        <v>101</v>
      </c>
    </row>
    <row r="21449" spans="1:6" x14ac:dyDescent="0.35">
      <c r="A21449">
        <v>29122024</v>
      </c>
      <c r="B21449" t="s">
        <v>440</v>
      </c>
      <c r="C21449" t="s">
        <v>255</v>
      </c>
      <c r="D21449" t="s">
        <v>331</v>
      </c>
      <c r="E21449" t="s">
        <v>338</v>
      </c>
      <c r="F21449" t="s">
        <v>321</v>
      </c>
    </row>
    <row r="21450" spans="1:6" x14ac:dyDescent="0.35">
      <c r="A21450">
        <v>29122024</v>
      </c>
      <c r="B21450" t="s">
        <v>864</v>
      </c>
      <c r="C21450" t="s">
        <v>581</v>
      </c>
      <c r="D21450" t="s">
        <v>170</v>
      </c>
    </row>
    <row r="21451" spans="1:6" x14ac:dyDescent="0.35">
      <c r="A21451">
        <v>29122024</v>
      </c>
      <c r="B21451" t="s">
        <v>801</v>
      </c>
      <c r="C21451" t="s">
        <v>540</v>
      </c>
      <c r="D21451" t="s">
        <v>341</v>
      </c>
      <c r="E21451" t="s">
        <v>101</v>
      </c>
    </row>
    <row r="21452" spans="1:6" x14ac:dyDescent="0.35">
      <c r="A21452">
        <v>29122024</v>
      </c>
      <c r="B21452" t="s">
        <v>746</v>
      </c>
      <c r="C21452" t="s">
        <v>425</v>
      </c>
      <c r="D21452" t="s">
        <v>343</v>
      </c>
      <c r="E21452" t="s">
        <v>101</v>
      </c>
    </row>
    <row r="21453" spans="1:6" x14ac:dyDescent="0.35">
      <c r="A21453">
        <v>29122024</v>
      </c>
      <c r="B21453" t="s">
        <v>471</v>
      </c>
      <c r="C21453" t="s">
        <v>132</v>
      </c>
      <c r="D21453" t="s">
        <v>344</v>
      </c>
      <c r="E21453" t="s">
        <v>345</v>
      </c>
      <c r="F21453" t="s">
        <v>101</v>
      </c>
    </row>
    <row r="21454" spans="1:6" x14ac:dyDescent="0.35">
      <c r="A21454">
        <v>29122024</v>
      </c>
      <c r="B21454" t="s">
        <v>752</v>
      </c>
      <c r="C21454" t="s">
        <v>441</v>
      </c>
      <c r="D21454" t="s">
        <v>132</v>
      </c>
      <c r="E21454" t="s">
        <v>347</v>
      </c>
      <c r="F21454" t="s">
        <v>101</v>
      </c>
    </row>
    <row r="21455" spans="1:6" x14ac:dyDescent="0.35">
      <c r="A21455">
        <v>29122024</v>
      </c>
      <c r="B21455" t="s">
        <v>893</v>
      </c>
      <c r="C21455" t="s">
        <v>413</v>
      </c>
      <c r="D21455" t="s">
        <v>132</v>
      </c>
      <c r="E21455" t="s">
        <v>348</v>
      </c>
      <c r="F21455" t="s">
        <v>101</v>
      </c>
    </row>
    <row r="21456" spans="1:6" x14ac:dyDescent="0.35">
      <c r="A21456">
        <v>29122024</v>
      </c>
      <c r="B21456" t="s">
        <v>582</v>
      </c>
      <c r="C21456" t="s">
        <v>541</v>
      </c>
      <c r="D21456" t="s">
        <v>132</v>
      </c>
      <c r="E21456" t="s">
        <v>350</v>
      </c>
      <c r="F21456" t="s">
        <v>101</v>
      </c>
    </row>
    <row r="21457" spans="1:8" x14ac:dyDescent="0.35">
      <c r="A21457">
        <v>29122024</v>
      </c>
      <c r="B21457" t="s">
        <v>905</v>
      </c>
      <c r="C21457" t="s">
        <v>655</v>
      </c>
      <c r="D21457" t="s">
        <v>132</v>
      </c>
      <c r="E21457" t="s">
        <v>352</v>
      </c>
      <c r="F21457" t="s">
        <v>101</v>
      </c>
    </row>
    <row r="21458" spans="1:8" x14ac:dyDescent="0.35">
      <c r="A21458">
        <v>29122024</v>
      </c>
      <c r="B21458" t="s">
        <v>843</v>
      </c>
      <c r="C21458" t="s">
        <v>602</v>
      </c>
      <c r="D21458" t="s">
        <v>132</v>
      </c>
      <c r="E21458" t="s">
        <v>133</v>
      </c>
      <c r="F21458" t="s">
        <v>355</v>
      </c>
    </row>
    <row r="21459" spans="1:8" x14ac:dyDescent="0.35">
      <c r="A21459">
        <v>29122024</v>
      </c>
      <c r="B21459" t="s">
        <v>783</v>
      </c>
      <c r="C21459" t="s">
        <v>576</v>
      </c>
      <c r="D21459" t="s">
        <v>132</v>
      </c>
      <c r="E21459" t="s">
        <v>356</v>
      </c>
      <c r="F21459" t="s">
        <v>101</v>
      </c>
    </row>
    <row r="21460" spans="1:8" x14ac:dyDescent="0.35">
      <c r="A21460">
        <v>29122024</v>
      </c>
      <c r="B21460" t="s">
        <v>733</v>
      </c>
      <c r="C21460" t="s">
        <v>195</v>
      </c>
      <c r="D21460" t="s">
        <v>359</v>
      </c>
      <c r="E21460" t="s">
        <v>360</v>
      </c>
      <c r="F21460" t="s">
        <v>101</v>
      </c>
    </row>
    <row r="21461" spans="1:8" x14ac:dyDescent="0.35">
      <c r="A21461">
        <v>29122024</v>
      </c>
      <c r="B21461" t="s">
        <v>826</v>
      </c>
      <c r="C21461" t="s">
        <v>137</v>
      </c>
      <c r="D21461" t="s">
        <v>359</v>
      </c>
      <c r="E21461" t="s">
        <v>362</v>
      </c>
      <c r="F21461" t="s">
        <v>101</v>
      </c>
    </row>
    <row r="21462" spans="1:8" x14ac:dyDescent="0.35">
      <c r="A21462">
        <v>29122024</v>
      </c>
      <c r="B21462" t="s">
        <v>567</v>
      </c>
      <c r="C21462" t="s">
        <v>359</v>
      </c>
      <c r="D21462" t="s">
        <v>362</v>
      </c>
      <c r="E21462" t="s">
        <v>140</v>
      </c>
      <c r="F21462" t="s">
        <v>364</v>
      </c>
      <c r="G21462" t="s">
        <v>101</v>
      </c>
    </row>
    <row r="21463" spans="1:8" x14ac:dyDescent="0.35">
      <c r="A21463">
        <v>29122024</v>
      </c>
      <c r="B21463" t="s">
        <v>884</v>
      </c>
      <c r="C21463" t="s">
        <v>557</v>
      </c>
      <c r="D21463" t="s">
        <v>366</v>
      </c>
      <c r="E21463" t="s">
        <v>257</v>
      </c>
      <c r="F21463" t="s">
        <v>367</v>
      </c>
      <c r="G21463" t="s">
        <v>101</v>
      </c>
    </row>
    <row r="21464" spans="1:8" x14ac:dyDescent="0.35">
      <c r="A21464">
        <v>29122024</v>
      </c>
      <c r="B21464" t="s">
        <v>786</v>
      </c>
      <c r="C21464" t="s">
        <v>339</v>
      </c>
      <c r="D21464" t="s">
        <v>369</v>
      </c>
      <c r="E21464" t="s">
        <v>370</v>
      </c>
      <c r="F21464" t="s">
        <v>101</v>
      </c>
    </row>
    <row r="21465" spans="1:8" x14ac:dyDescent="0.35">
      <c r="A21465">
        <v>29122024</v>
      </c>
      <c r="B21465" t="s">
        <v>664</v>
      </c>
      <c r="C21465" t="s">
        <v>495</v>
      </c>
      <c r="D21465" t="s">
        <v>371</v>
      </c>
      <c r="E21465" t="s">
        <v>101</v>
      </c>
    </row>
    <row r="21466" spans="1:8" x14ac:dyDescent="0.35">
      <c r="A21466">
        <v>29122024</v>
      </c>
      <c r="B21466" t="s">
        <v>624</v>
      </c>
      <c r="C21466" t="s">
        <v>574</v>
      </c>
      <c r="D21466" t="s">
        <v>372</v>
      </c>
      <c r="E21466" t="s">
        <v>101</v>
      </c>
    </row>
    <row r="21467" spans="1:8" x14ac:dyDescent="0.35">
      <c r="A21467">
        <v>29122024</v>
      </c>
      <c r="B21467" t="s">
        <v>339</v>
      </c>
      <c r="C21467" t="s">
        <v>373</v>
      </c>
      <c r="D21467" t="s">
        <v>101</v>
      </c>
    </row>
    <row r="21468" spans="1:8" x14ac:dyDescent="0.35">
      <c r="A21468">
        <v>29122024</v>
      </c>
      <c r="B21468" t="s">
        <v>886</v>
      </c>
      <c r="C21468" t="s">
        <v>514</v>
      </c>
      <c r="D21468" t="s">
        <v>376</v>
      </c>
      <c r="E21468" t="s">
        <v>140</v>
      </c>
      <c r="F21468" t="s">
        <v>331</v>
      </c>
      <c r="G21468" t="s">
        <v>377</v>
      </c>
      <c r="H21468" t="s">
        <v>101</v>
      </c>
    </row>
    <row r="21469" spans="1:8" x14ac:dyDescent="0.35">
      <c r="A21469">
        <v>29122024</v>
      </c>
      <c r="B21469" t="s">
        <v>849</v>
      </c>
      <c r="C21469" t="s">
        <v>418</v>
      </c>
      <c r="D21469" t="s">
        <v>378</v>
      </c>
    </row>
    <row r="21470" spans="1:8" x14ac:dyDescent="0.35">
      <c r="A21470">
        <v>29122024</v>
      </c>
      <c r="B21470" t="s">
        <v>766</v>
      </c>
      <c r="C21470" t="s">
        <v>171</v>
      </c>
      <c r="D21470" t="s">
        <v>380</v>
      </c>
      <c r="E21470" t="s">
        <v>101</v>
      </c>
    </row>
    <row r="21471" spans="1:8" x14ac:dyDescent="0.35">
      <c r="A21471">
        <v>29122024</v>
      </c>
      <c r="B21471" t="s">
        <v>812</v>
      </c>
      <c r="C21471" t="s">
        <v>515</v>
      </c>
      <c r="D21471" t="s">
        <v>382</v>
      </c>
      <c r="E21471" t="s">
        <v>383</v>
      </c>
    </row>
    <row r="21472" spans="1:8" x14ac:dyDescent="0.35">
      <c r="A21472">
        <v>29122024</v>
      </c>
      <c r="B21472" t="s">
        <v>733</v>
      </c>
      <c r="C21472" t="s">
        <v>326</v>
      </c>
      <c r="D21472" t="s">
        <v>385</v>
      </c>
      <c r="E21472" t="s">
        <v>386</v>
      </c>
    </row>
    <row r="21473" spans="1:9" x14ac:dyDescent="0.35">
      <c r="A21473">
        <v>29122024</v>
      </c>
      <c r="B21473" t="s">
        <v>847</v>
      </c>
      <c r="C21473" t="s">
        <v>581</v>
      </c>
      <c r="D21473" t="s">
        <v>388</v>
      </c>
      <c r="E21473" t="s">
        <v>101</v>
      </c>
    </row>
    <row r="21474" spans="1:9" x14ac:dyDescent="0.35">
      <c r="A21474">
        <v>29122024</v>
      </c>
      <c r="B21474" t="s">
        <v>601</v>
      </c>
      <c r="C21474" t="s">
        <v>391</v>
      </c>
      <c r="D21474" t="s">
        <v>101</v>
      </c>
    </row>
    <row r="21475" spans="1:9" x14ac:dyDescent="0.35">
      <c r="A21475">
        <v>29122024</v>
      </c>
      <c r="B21475" t="s">
        <v>752</v>
      </c>
      <c r="C21475" t="s">
        <v>523</v>
      </c>
      <c r="D21475" t="s">
        <v>393</v>
      </c>
    </row>
    <row r="21476" spans="1:9" x14ac:dyDescent="0.35">
      <c r="A21476">
        <v>29122024</v>
      </c>
      <c r="B21476" t="s">
        <v>778</v>
      </c>
      <c r="C21476" t="s">
        <v>183</v>
      </c>
      <c r="D21476" t="s">
        <v>394</v>
      </c>
      <c r="E21476" t="s">
        <v>395</v>
      </c>
      <c r="F21476" t="s">
        <v>101</v>
      </c>
    </row>
    <row r="21477" spans="1:9" x14ac:dyDescent="0.35">
      <c r="A21477">
        <v>29122024</v>
      </c>
      <c r="B21477" t="s">
        <v>516</v>
      </c>
      <c r="C21477" t="s">
        <v>397</v>
      </c>
      <c r="D21477" t="s">
        <v>101</v>
      </c>
    </row>
    <row r="21478" spans="1:9" x14ac:dyDescent="0.35">
      <c r="A21478">
        <v>29122024</v>
      </c>
      <c r="B21478" t="s">
        <v>796</v>
      </c>
      <c r="C21478" t="s">
        <v>183</v>
      </c>
      <c r="D21478" t="s">
        <v>399</v>
      </c>
      <c r="E21478" t="s">
        <v>140</v>
      </c>
      <c r="F21478" t="s">
        <v>400</v>
      </c>
      <c r="G21478" t="s">
        <v>257</v>
      </c>
      <c r="H21478" t="s">
        <v>331</v>
      </c>
      <c r="I21478" t="s">
        <v>401</v>
      </c>
    </row>
    <row r="21479" spans="1:9" x14ac:dyDescent="0.35">
      <c r="A21479">
        <v>29122024</v>
      </c>
      <c r="B21479" t="s">
        <v>822</v>
      </c>
      <c r="C21479" t="s">
        <v>518</v>
      </c>
      <c r="D21479" t="s">
        <v>399</v>
      </c>
      <c r="E21479" t="s">
        <v>187</v>
      </c>
      <c r="F21479" t="s">
        <v>101</v>
      </c>
    </row>
    <row r="21480" spans="1:9" x14ac:dyDescent="0.35">
      <c r="A21480">
        <v>29122024</v>
      </c>
      <c r="B21480" t="s">
        <v>413</v>
      </c>
      <c r="C21480" t="s">
        <v>292</v>
      </c>
      <c r="D21480" t="s">
        <v>399</v>
      </c>
      <c r="E21480" t="s">
        <v>403</v>
      </c>
      <c r="F21480" t="s">
        <v>101</v>
      </c>
    </row>
    <row r="21481" spans="1:9" x14ac:dyDescent="0.35">
      <c r="A21481">
        <v>29122024</v>
      </c>
      <c r="B21481" t="s">
        <v>840</v>
      </c>
      <c r="C21481" t="s">
        <v>542</v>
      </c>
      <c r="D21481" t="s">
        <v>399</v>
      </c>
      <c r="E21481" t="s">
        <v>404</v>
      </c>
      <c r="F21481" t="s">
        <v>101</v>
      </c>
    </row>
    <row r="21482" spans="1:9" x14ac:dyDescent="0.35">
      <c r="A21482">
        <v>28122024</v>
      </c>
      <c r="B21482" t="s">
        <v>623</v>
      </c>
      <c r="C21482" t="s">
        <v>496</v>
      </c>
      <c r="D21482" t="s">
        <v>100</v>
      </c>
      <c r="E21482" t="s">
        <v>101</v>
      </c>
    </row>
    <row r="21483" spans="1:9" x14ac:dyDescent="0.35">
      <c r="A21483">
        <v>28122024</v>
      </c>
      <c r="B21483" t="s">
        <v>639</v>
      </c>
      <c r="C21483" t="s">
        <v>455</v>
      </c>
      <c r="D21483" t="s">
        <v>104</v>
      </c>
      <c r="E21483" t="s">
        <v>101</v>
      </c>
    </row>
    <row r="21484" spans="1:9" x14ac:dyDescent="0.35">
      <c r="A21484">
        <v>28122024</v>
      </c>
      <c r="B21484" t="s">
        <v>802</v>
      </c>
      <c r="C21484" t="s">
        <v>425</v>
      </c>
      <c r="D21484" t="s">
        <v>107</v>
      </c>
      <c r="E21484" t="s">
        <v>108</v>
      </c>
      <c r="F21484" t="s">
        <v>101</v>
      </c>
    </row>
    <row r="21485" spans="1:9" x14ac:dyDescent="0.35">
      <c r="A21485">
        <v>28122024</v>
      </c>
      <c r="B21485" t="s">
        <v>791</v>
      </c>
      <c r="C21485" t="s">
        <v>466</v>
      </c>
      <c r="D21485" t="s">
        <v>111</v>
      </c>
      <c r="E21485" t="s">
        <v>101</v>
      </c>
    </row>
    <row r="21486" spans="1:9" x14ac:dyDescent="0.35">
      <c r="A21486">
        <v>28122024</v>
      </c>
      <c r="B21486" t="s">
        <v>282</v>
      </c>
      <c r="C21486" t="s">
        <v>283</v>
      </c>
      <c r="D21486" t="s">
        <v>114</v>
      </c>
      <c r="E21486" t="s">
        <v>115</v>
      </c>
      <c r="F21486" t="s">
        <v>116</v>
      </c>
    </row>
    <row r="21487" spans="1:9" x14ac:dyDescent="0.35">
      <c r="A21487">
        <v>28122024</v>
      </c>
      <c r="B21487" t="s">
        <v>275</v>
      </c>
      <c r="C21487" t="s">
        <v>336</v>
      </c>
      <c r="D21487" t="s">
        <v>114</v>
      </c>
      <c r="E21487" t="s">
        <v>119</v>
      </c>
      <c r="F21487" t="s">
        <v>120</v>
      </c>
      <c r="G21487" t="s">
        <v>121</v>
      </c>
    </row>
    <row r="21488" spans="1:9" x14ac:dyDescent="0.35">
      <c r="A21488">
        <v>28122024</v>
      </c>
      <c r="B21488" t="s">
        <v>476</v>
      </c>
      <c r="C21488" t="s">
        <v>402</v>
      </c>
      <c r="D21488" t="s">
        <v>114</v>
      </c>
      <c r="E21488" t="s">
        <v>124</v>
      </c>
    </row>
    <row r="21489" spans="1:7" x14ac:dyDescent="0.35">
      <c r="A21489">
        <v>28122024</v>
      </c>
      <c r="B21489" t="s">
        <v>179</v>
      </c>
      <c r="C21489" t="s">
        <v>467</v>
      </c>
      <c r="D21489" t="s">
        <v>114</v>
      </c>
      <c r="E21489" t="s">
        <v>127</v>
      </c>
    </row>
    <row r="21490" spans="1:7" x14ac:dyDescent="0.35">
      <c r="A21490">
        <v>28122024</v>
      </c>
      <c r="B21490" t="s">
        <v>185</v>
      </c>
      <c r="C21490" t="s">
        <v>186</v>
      </c>
      <c r="D21490" t="s">
        <v>114</v>
      </c>
      <c r="E21490" t="s">
        <v>130</v>
      </c>
    </row>
    <row r="21491" spans="1:7" x14ac:dyDescent="0.35">
      <c r="A21491">
        <v>28122024</v>
      </c>
      <c r="B21491" t="s">
        <v>102</v>
      </c>
      <c r="C21491" t="s">
        <v>448</v>
      </c>
      <c r="D21491" t="s">
        <v>114</v>
      </c>
      <c r="E21491" t="s">
        <v>132</v>
      </c>
      <c r="F21491" t="s">
        <v>133</v>
      </c>
    </row>
    <row r="21492" spans="1:7" x14ac:dyDescent="0.35">
      <c r="A21492">
        <v>28122024</v>
      </c>
      <c r="B21492" t="s">
        <v>781</v>
      </c>
      <c r="C21492" t="s">
        <v>439</v>
      </c>
      <c r="D21492" t="s">
        <v>135</v>
      </c>
      <c r="E21492" t="s">
        <v>136</v>
      </c>
    </row>
    <row r="21493" spans="1:7" x14ac:dyDescent="0.35">
      <c r="A21493">
        <v>28122024</v>
      </c>
      <c r="B21493" t="s">
        <v>751</v>
      </c>
      <c r="C21493" t="s">
        <v>496</v>
      </c>
      <c r="D21493" t="s">
        <v>139</v>
      </c>
      <c r="E21493" t="s">
        <v>140</v>
      </c>
      <c r="F21493" t="s">
        <v>141</v>
      </c>
      <c r="G21493" t="s">
        <v>101</v>
      </c>
    </row>
    <row r="21494" spans="1:7" x14ac:dyDescent="0.35">
      <c r="A21494">
        <v>28122024</v>
      </c>
      <c r="B21494" t="s">
        <v>769</v>
      </c>
      <c r="C21494" t="s">
        <v>183</v>
      </c>
      <c r="D21494" t="s">
        <v>144</v>
      </c>
      <c r="E21494" t="s">
        <v>101</v>
      </c>
    </row>
    <row r="21495" spans="1:7" x14ac:dyDescent="0.35">
      <c r="A21495">
        <v>28122024</v>
      </c>
      <c r="B21495" t="s">
        <v>780</v>
      </c>
      <c r="C21495" t="s">
        <v>444</v>
      </c>
      <c r="D21495" t="s">
        <v>147</v>
      </c>
      <c r="E21495" t="s">
        <v>148</v>
      </c>
      <c r="F21495" t="s">
        <v>149</v>
      </c>
    </row>
    <row r="21496" spans="1:7" x14ac:dyDescent="0.35">
      <c r="A21496">
        <v>28122024</v>
      </c>
      <c r="B21496" t="s">
        <v>152</v>
      </c>
      <c r="C21496" t="s">
        <v>140</v>
      </c>
      <c r="D21496" t="s">
        <v>153</v>
      </c>
      <c r="E21496" t="s">
        <v>101</v>
      </c>
    </row>
    <row r="21497" spans="1:7" x14ac:dyDescent="0.35">
      <c r="A21497">
        <v>28122024</v>
      </c>
      <c r="B21497" t="s">
        <v>877</v>
      </c>
      <c r="C21497" t="s">
        <v>609</v>
      </c>
      <c r="D21497" t="s">
        <v>156</v>
      </c>
      <c r="E21497" t="s">
        <v>101</v>
      </c>
    </row>
    <row r="21498" spans="1:7" x14ac:dyDescent="0.35">
      <c r="A21498">
        <v>28122024</v>
      </c>
      <c r="B21498" t="s">
        <v>418</v>
      </c>
      <c r="C21498" t="s">
        <v>159</v>
      </c>
      <c r="D21498" t="s">
        <v>101</v>
      </c>
    </row>
    <row r="21499" spans="1:7" x14ac:dyDescent="0.35">
      <c r="A21499">
        <v>28122024</v>
      </c>
      <c r="B21499" t="s">
        <v>507</v>
      </c>
      <c r="C21499" t="s">
        <v>161</v>
      </c>
      <c r="D21499" t="s">
        <v>101</v>
      </c>
    </row>
    <row r="21500" spans="1:7" x14ac:dyDescent="0.35">
      <c r="A21500">
        <v>28122024</v>
      </c>
      <c r="B21500" t="s">
        <v>722</v>
      </c>
      <c r="C21500" t="s">
        <v>426</v>
      </c>
      <c r="D21500" t="s">
        <v>164</v>
      </c>
      <c r="E21500" t="s">
        <v>101</v>
      </c>
    </row>
    <row r="21501" spans="1:7" x14ac:dyDescent="0.35">
      <c r="A21501">
        <v>28122024</v>
      </c>
      <c r="B21501" t="s">
        <v>874</v>
      </c>
      <c r="C21501" t="s">
        <v>623</v>
      </c>
      <c r="D21501" t="s">
        <v>167</v>
      </c>
    </row>
    <row r="21502" spans="1:7" x14ac:dyDescent="0.35">
      <c r="A21502">
        <v>28122024</v>
      </c>
      <c r="B21502" t="s">
        <v>423</v>
      </c>
      <c r="C21502" t="s">
        <v>101</v>
      </c>
    </row>
    <row r="21503" spans="1:7" x14ac:dyDescent="0.35">
      <c r="A21503">
        <v>28122024</v>
      </c>
      <c r="B21503" t="s">
        <v>520</v>
      </c>
      <c r="C21503" t="s">
        <v>286</v>
      </c>
      <c r="D21503" t="s">
        <v>169</v>
      </c>
      <c r="E21503" t="s">
        <v>170</v>
      </c>
      <c r="F21503" t="s">
        <v>101</v>
      </c>
    </row>
    <row r="21504" spans="1:7" x14ac:dyDescent="0.35">
      <c r="A21504">
        <v>28122024</v>
      </c>
      <c r="B21504" t="s">
        <v>755</v>
      </c>
      <c r="C21504" t="s">
        <v>430</v>
      </c>
      <c r="D21504" t="s">
        <v>173</v>
      </c>
      <c r="E21504" t="s">
        <v>101</v>
      </c>
    </row>
    <row r="21505" spans="1:7" x14ac:dyDescent="0.35">
      <c r="A21505">
        <v>28122024</v>
      </c>
      <c r="B21505" t="s">
        <v>776</v>
      </c>
      <c r="C21505" t="s">
        <v>575</v>
      </c>
      <c r="D21505" t="s">
        <v>176</v>
      </c>
      <c r="E21505" t="s">
        <v>101</v>
      </c>
    </row>
    <row r="21506" spans="1:7" x14ac:dyDescent="0.35">
      <c r="A21506">
        <v>28122024</v>
      </c>
      <c r="B21506" t="s">
        <v>783</v>
      </c>
      <c r="C21506" t="s">
        <v>581</v>
      </c>
      <c r="D21506" t="s">
        <v>176</v>
      </c>
      <c r="E21506" t="s">
        <v>149</v>
      </c>
    </row>
    <row r="21507" spans="1:7" x14ac:dyDescent="0.35">
      <c r="A21507">
        <v>28122024</v>
      </c>
      <c r="B21507" t="s">
        <v>839</v>
      </c>
      <c r="C21507" t="s">
        <v>425</v>
      </c>
      <c r="D21507" t="s">
        <v>181</v>
      </c>
      <c r="E21507" t="s">
        <v>182</v>
      </c>
      <c r="F21507" t="s">
        <v>101</v>
      </c>
    </row>
    <row r="21508" spans="1:7" x14ac:dyDescent="0.35">
      <c r="A21508">
        <v>28122024</v>
      </c>
      <c r="B21508" t="s">
        <v>664</v>
      </c>
      <c r="C21508" t="s">
        <v>534</v>
      </c>
      <c r="D21508" t="s">
        <v>184</v>
      </c>
      <c r="E21508" t="s">
        <v>101</v>
      </c>
    </row>
    <row r="21509" spans="1:7" x14ac:dyDescent="0.35">
      <c r="A21509">
        <v>28122024</v>
      </c>
      <c r="B21509" t="s">
        <v>272</v>
      </c>
      <c r="C21509" t="s">
        <v>187</v>
      </c>
      <c r="D21509" t="s">
        <v>101</v>
      </c>
    </row>
    <row r="21510" spans="1:7" x14ac:dyDescent="0.35">
      <c r="A21510">
        <v>28122024</v>
      </c>
      <c r="B21510" t="s">
        <v>841</v>
      </c>
      <c r="C21510" t="s">
        <v>224</v>
      </c>
      <c r="D21510" t="s">
        <v>190</v>
      </c>
      <c r="E21510" t="s">
        <v>191</v>
      </c>
      <c r="F21510" t="s">
        <v>101</v>
      </c>
    </row>
    <row r="21511" spans="1:7" x14ac:dyDescent="0.35">
      <c r="A21511">
        <v>28122024</v>
      </c>
      <c r="B21511" t="s">
        <v>637</v>
      </c>
      <c r="C21511" t="s">
        <v>190</v>
      </c>
      <c r="D21511" t="s">
        <v>194</v>
      </c>
      <c r="E21511" t="s">
        <v>101</v>
      </c>
    </row>
    <row r="21512" spans="1:7" x14ac:dyDescent="0.35">
      <c r="A21512">
        <v>28122024</v>
      </c>
      <c r="B21512" t="s">
        <v>639</v>
      </c>
      <c r="C21512" t="s">
        <v>438</v>
      </c>
      <c r="D21512" t="s">
        <v>190</v>
      </c>
      <c r="E21512" t="s">
        <v>196</v>
      </c>
      <c r="F21512" t="s">
        <v>101</v>
      </c>
    </row>
    <row r="21513" spans="1:7" x14ac:dyDescent="0.35">
      <c r="A21513">
        <v>28122024</v>
      </c>
      <c r="B21513" t="s">
        <v>454</v>
      </c>
      <c r="C21513" t="s">
        <v>198</v>
      </c>
      <c r="D21513" t="s">
        <v>140</v>
      </c>
      <c r="E21513" t="s">
        <v>199</v>
      </c>
      <c r="F21513" t="s">
        <v>200</v>
      </c>
      <c r="G21513" t="s">
        <v>101</v>
      </c>
    </row>
    <row r="21514" spans="1:7" x14ac:dyDescent="0.35">
      <c r="A21514">
        <v>28122024</v>
      </c>
      <c r="B21514" t="s">
        <v>742</v>
      </c>
      <c r="C21514" t="s">
        <v>224</v>
      </c>
      <c r="D21514" t="s">
        <v>61</v>
      </c>
      <c r="E21514" t="s">
        <v>101</v>
      </c>
    </row>
    <row r="21515" spans="1:7" x14ac:dyDescent="0.35">
      <c r="A21515">
        <v>28122024</v>
      </c>
      <c r="B21515" t="s">
        <v>795</v>
      </c>
      <c r="C21515" t="s">
        <v>417</v>
      </c>
      <c r="D21515" t="s">
        <v>205</v>
      </c>
      <c r="E21515" t="s">
        <v>101</v>
      </c>
    </row>
    <row r="21516" spans="1:7" x14ac:dyDescent="0.35">
      <c r="A21516">
        <v>28122024</v>
      </c>
      <c r="B21516" t="s">
        <v>770</v>
      </c>
      <c r="C21516" t="s">
        <v>495</v>
      </c>
      <c r="D21516" t="s">
        <v>208</v>
      </c>
      <c r="E21516" t="s">
        <v>101</v>
      </c>
    </row>
    <row r="21517" spans="1:7" x14ac:dyDescent="0.35">
      <c r="A21517">
        <v>28122024</v>
      </c>
      <c r="B21517" t="s">
        <v>765</v>
      </c>
      <c r="C21517" t="s">
        <v>285</v>
      </c>
      <c r="D21517" t="s">
        <v>210</v>
      </c>
      <c r="E21517" t="s">
        <v>211</v>
      </c>
      <c r="F21517" t="s">
        <v>101</v>
      </c>
    </row>
    <row r="21518" spans="1:7" x14ac:dyDescent="0.35">
      <c r="A21518">
        <v>28122024</v>
      </c>
      <c r="B21518" t="s">
        <v>759</v>
      </c>
      <c r="C21518" t="s">
        <v>305</v>
      </c>
      <c r="D21518" t="s">
        <v>214</v>
      </c>
      <c r="E21518" t="s">
        <v>215</v>
      </c>
      <c r="F21518" t="s">
        <v>101</v>
      </c>
    </row>
    <row r="21519" spans="1:7" x14ac:dyDescent="0.35">
      <c r="A21519">
        <v>28122024</v>
      </c>
      <c r="B21519" t="s">
        <v>755</v>
      </c>
      <c r="C21519" t="s">
        <v>465</v>
      </c>
      <c r="D21519" t="s">
        <v>217</v>
      </c>
      <c r="E21519" t="s">
        <v>101</v>
      </c>
    </row>
    <row r="21520" spans="1:7" x14ac:dyDescent="0.35">
      <c r="A21520">
        <v>28122024</v>
      </c>
      <c r="B21520" t="s">
        <v>789</v>
      </c>
      <c r="C21520" t="s">
        <v>415</v>
      </c>
      <c r="D21520" t="s">
        <v>220</v>
      </c>
      <c r="E21520" t="s">
        <v>101</v>
      </c>
    </row>
    <row r="21521" spans="1:7" x14ac:dyDescent="0.35">
      <c r="A21521">
        <v>28122024</v>
      </c>
      <c r="B21521" t="s">
        <v>783</v>
      </c>
      <c r="C21521" t="s">
        <v>473</v>
      </c>
      <c r="D21521" t="s">
        <v>222</v>
      </c>
    </row>
    <row r="21522" spans="1:7" x14ac:dyDescent="0.35">
      <c r="A21522">
        <v>28122024</v>
      </c>
      <c r="B21522" t="s">
        <v>810</v>
      </c>
      <c r="C21522" t="s">
        <v>454</v>
      </c>
      <c r="D21522" t="s">
        <v>223</v>
      </c>
    </row>
    <row r="21523" spans="1:7" x14ac:dyDescent="0.35">
      <c r="A21523">
        <v>28122024</v>
      </c>
      <c r="B21523" t="s">
        <v>841</v>
      </c>
      <c r="C21523" t="s">
        <v>454</v>
      </c>
      <c r="D21523" t="s">
        <v>225</v>
      </c>
      <c r="E21523" t="s">
        <v>101</v>
      </c>
    </row>
    <row r="21524" spans="1:7" x14ac:dyDescent="0.35">
      <c r="A21524">
        <v>28122024</v>
      </c>
      <c r="B21524" t="s">
        <v>711</v>
      </c>
      <c r="C21524" t="s">
        <v>425</v>
      </c>
      <c r="D21524" t="s">
        <v>225</v>
      </c>
      <c r="E21524" t="s">
        <v>228</v>
      </c>
      <c r="F21524" t="s">
        <v>229</v>
      </c>
    </row>
    <row r="21525" spans="1:7" x14ac:dyDescent="0.35">
      <c r="A21525">
        <v>28122024</v>
      </c>
      <c r="B21525" t="s">
        <v>769</v>
      </c>
      <c r="C21525" t="s">
        <v>221</v>
      </c>
      <c r="D21525" t="s">
        <v>232</v>
      </c>
      <c r="E21525" t="s">
        <v>101</v>
      </c>
    </row>
    <row r="21526" spans="1:7" x14ac:dyDescent="0.35">
      <c r="A21526">
        <v>28122024</v>
      </c>
      <c r="B21526" t="s">
        <v>750</v>
      </c>
      <c r="C21526" t="s">
        <v>157</v>
      </c>
      <c r="D21526" t="s">
        <v>235</v>
      </c>
      <c r="E21526" t="s">
        <v>236</v>
      </c>
      <c r="F21526" t="s">
        <v>101</v>
      </c>
    </row>
    <row r="21527" spans="1:7" x14ac:dyDescent="0.35">
      <c r="A21527">
        <v>28122024</v>
      </c>
      <c r="B21527" t="s">
        <v>504</v>
      </c>
      <c r="C21527" t="s">
        <v>286</v>
      </c>
      <c r="D21527" t="s">
        <v>235</v>
      </c>
      <c r="E21527" t="s">
        <v>239</v>
      </c>
      <c r="F21527" t="s">
        <v>149</v>
      </c>
    </row>
    <row r="21528" spans="1:7" x14ac:dyDescent="0.35">
      <c r="A21528">
        <v>28122024</v>
      </c>
      <c r="B21528" t="s">
        <v>864</v>
      </c>
      <c r="C21528" t="s">
        <v>623</v>
      </c>
      <c r="D21528" t="s">
        <v>235</v>
      </c>
      <c r="E21528" t="s">
        <v>241</v>
      </c>
      <c r="F21528" t="s">
        <v>101</v>
      </c>
    </row>
    <row r="21529" spans="1:7" x14ac:dyDescent="0.35">
      <c r="A21529">
        <v>28122024</v>
      </c>
      <c r="B21529" t="s">
        <v>842</v>
      </c>
      <c r="C21529" t="s">
        <v>387</v>
      </c>
      <c r="D21529" t="s">
        <v>243</v>
      </c>
      <c r="E21529" t="s">
        <v>101</v>
      </c>
    </row>
    <row r="21530" spans="1:7" x14ac:dyDescent="0.35">
      <c r="A21530">
        <v>28122024</v>
      </c>
      <c r="B21530" t="s">
        <v>639</v>
      </c>
      <c r="C21530" t="s">
        <v>450</v>
      </c>
      <c r="D21530" t="s">
        <v>245</v>
      </c>
      <c r="E21530" t="s">
        <v>246</v>
      </c>
    </row>
    <row r="21531" spans="1:7" x14ac:dyDescent="0.35">
      <c r="A21531">
        <v>28122024</v>
      </c>
      <c r="B21531" t="s">
        <v>836</v>
      </c>
      <c r="C21531" t="s">
        <v>494</v>
      </c>
      <c r="D21531" t="s">
        <v>245</v>
      </c>
      <c r="E21531" t="s">
        <v>249</v>
      </c>
    </row>
    <row r="21532" spans="1:7" x14ac:dyDescent="0.35">
      <c r="A21532">
        <v>28122024</v>
      </c>
      <c r="B21532" t="s">
        <v>759</v>
      </c>
      <c r="C21532" t="s">
        <v>455</v>
      </c>
      <c r="D21532" t="s">
        <v>252</v>
      </c>
      <c r="E21532" t="s">
        <v>101</v>
      </c>
    </row>
    <row r="21533" spans="1:7" x14ac:dyDescent="0.35">
      <c r="A21533">
        <v>28122024</v>
      </c>
      <c r="B21533" t="s">
        <v>629</v>
      </c>
      <c r="C21533" t="s">
        <v>154</v>
      </c>
      <c r="D21533" t="s">
        <v>254</v>
      </c>
    </row>
    <row r="21534" spans="1:7" x14ac:dyDescent="0.35">
      <c r="A21534">
        <v>28122024</v>
      </c>
      <c r="B21534" t="s">
        <v>576</v>
      </c>
      <c r="C21534" t="s">
        <v>442</v>
      </c>
      <c r="D21534" t="s">
        <v>256</v>
      </c>
      <c r="E21534" t="s">
        <v>257</v>
      </c>
      <c r="F21534" t="s">
        <v>236</v>
      </c>
      <c r="G21534" t="s">
        <v>101</v>
      </c>
    </row>
    <row r="21535" spans="1:7" x14ac:dyDescent="0.35">
      <c r="A21535">
        <v>28122024</v>
      </c>
      <c r="B21535" t="s">
        <v>755</v>
      </c>
      <c r="C21535" t="s">
        <v>307</v>
      </c>
      <c r="D21535" t="s">
        <v>260</v>
      </c>
      <c r="E21535" t="s">
        <v>136</v>
      </c>
      <c r="F21535" t="s">
        <v>101</v>
      </c>
    </row>
    <row r="21536" spans="1:7" x14ac:dyDescent="0.35">
      <c r="A21536">
        <v>28122024</v>
      </c>
      <c r="B21536" t="s">
        <v>430</v>
      </c>
      <c r="C21536" t="s">
        <v>261</v>
      </c>
      <c r="D21536" t="s">
        <v>262</v>
      </c>
      <c r="E21536" t="s">
        <v>101</v>
      </c>
    </row>
    <row r="21537" spans="1:8" x14ac:dyDescent="0.35">
      <c r="A21537">
        <v>28122024</v>
      </c>
      <c r="B21537" t="s">
        <v>567</v>
      </c>
      <c r="C21537" t="s">
        <v>264</v>
      </c>
      <c r="D21537" t="s">
        <v>101</v>
      </c>
    </row>
    <row r="21538" spans="1:8" x14ac:dyDescent="0.35">
      <c r="A21538">
        <v>28122024</v>
      </c>
      <c r="B21538" t="s">
        <v>444</v>
      </c>
      <c r="C21538" t="s">
        <v>264</v>
      </c>
      <c r="D21538" t="s">
        <v>149</v>
      </c>
    </row>
    <row r="21539" spans="1:8" x14ac:dyDescent="0.35">
      <c r="A21539">
        <v>28122024</v>
      </c>
      <c r="B21539" t="s">
        <v>664</v>
      </c>
      <c r="C21539" t="s">
        <v>479</v>
      </c>
      <c r="D21539" t="s">
        <v>265</v>
      </c>
      <c r="E21539" t="s">
        <v>101</v>
      </c>
      <c r="F21539" t="s">
        <v>266</v>
      </c>
    </row>
    <row r="21540" spans="1:8" x14ac:dyDescent="0.35">
      <c r="A21540">
        <v>28122024</v>
      </c>
      <c r="B21540" t="s">
        <v>692</v>
      </c>
      <c r="C21540" t="s">
        <v>473</v>
      </c>
      <c r="D21540" t="s">
        <v>267</v>
      </c>
      <c r="E21540" t="s">
        <v>101</v>
      </c>
    </row>
    <row r="21541" spans="1:8" x14ac:dyDescent="0.35">
      <c r="A21541">
        <v>28122024</v>
      </c>
      <c r="B21541" t="s">
        <v>812</v>
      </c>
      <c r="C21541" t="s">
        <v>454</v>
      </c>
      <c r="D21541" t="s">
        <v>268</v>
      </c>
    </row>
    <row r="21542" spans="1:8" x14ac:dyDescent="0.35">
      <c r="A21542">
        <v>28122024</v>
      </c>
      <c r="B21542" t="s">
        <v>459</v>
      </c>
      <c r="C21542" t="s">
        <v>270</v>
      </c>
      <c r="D21542" t="s">
        <v>271</v>
      </c>
      <c r="E21542" t="s">
        <v>101</v>
      </c>
    </row>
    <row r="21543" spans="1:8" x14ac:dyDescent="0.35">
      <c r="A21543">
        <v>28122024</v>
      </c>
      <c r="B21543" t="s">
        <v>757</v>
      </c>
      <c r="C21543" t="s">
        <v>516</v>
      </c>
      <c r="D21543" t="s">
        <v>274</v>
      </c>
      <c r="E21543" t="s">
        <v>101</v>
      </c>
    </row>
    <row r="21544" spans="1:8" x14ac:dyDescent="0.35">
      <c r="A21544">
        <v>28122024</v>
      </c>
      <c r="B21544" t="s">
        <v>779</v>
      </c>
      <c r="C21544" t="s">
        <v>304</v>
      </c>
      <c r="D21544" t="s">
        <v>277</v>
      </c>
      <c r="E21544" t="s">
        <v>101</v>
      </c>
    </row>
    <row r="21545" spans="1:8" x14ac:dyDescent="0.35">
      <c r="A21545">
        <v>28122024</v>
      </c>
      <c r="B21545" t="s">
        <v>841</v>
      </c>
      <c r="C21545" t="s">
        <v>304</v>
      </c>
      <c r="D21545" t="s">
        <v>279</v>
      </c>
      <c r="E21545" t="s">
        <v>140</v>
      </c>
      <c r="F21545" t="s">
        <v>280</v>
      </c>
    </row>
    <row r="21546" spans="1:8" x14ac:dyDescent="0.35">
      <c r="A21546">
        <v>28122024</v>
      </c>
      <c r="B21546" t="s">
        <v>778</v>
      </c>
      <c r="C21546" t="s">
        <v>137</v>
      </c>
      <c r="D21546" t="s">
        <v>281</v>
      </c>
    </row>
    <row r="21547" spans="1:8" x14ac:dyDescent="0.35">
      <c r="A21547">
        <v>28122024</v>
      </c>
      <c r="B21547" t="s">
        <v>766</v>
      </c>
      <c r="C21547" t="s">
        <v>432</v>
      </c>
      <c r="D21547" t="s">
        <v>284</v>
      </c>
      <c r="E21547" t="s">
        <v>101</v>
      </c>
    </row>
    <row r="21548" spans="1:8" x14ac:dyDescent="0.35">
      <c r="A21548">
        <v>28122024</v>
      </c>
      <c r="B21548" t="s">
        <v>836</v>
      </c>
      <c r="C21548" t="s">
        <v>591</v>
      </c>
      <c r="D21548" t="s">
        <v>287</v>
      </c>
      <c r="E21548" t="s">
        <v>101</v>
      </c>
    </row>
    <row r="21549" spans="1:8" x14ac:dyDescent="0.35">
      <c r="A21549">
        <v>28122024</v>
      </c>
      <c r="B21549" t="s">
        <v>534</v>
      </c>
      <c r="C21549" t="s">
        <v>288</v>
      </c>
      <c r="D21549" t="s">
        <v>101</v>
      </c>
    </row>
    <row r="21550" spans="1:8" x14ac:dyDescent="0.35">
      <c r="A21550">
        <v>28122024</v>
      </c>
      <c r="B21550" t="s">
        <v>742</v>
      </c>
      <c r="C21550" t="s">
        <v>290</v>
      </c>
      <c r="D21550" t="s">
        <v>140</v>
      </c>
      <c r="E21550" t="s">
        <v>291</v>
      </c>
    </row>
    <row r="21551" spans="1:8" x14ac:dyDescent="0.35">
      <c r="A21551">
        <v>28122024</v>
      </c>
      <c r="B21551" t="s">
        <v>664</v>
      </c>
      <c r="C21551" t="s">
        <v>247</v>
      </c>
      <c r="D21551" t="s">
        <v>290</v>
      </c>
      <c r="E21551" t="s">
        <v>140</v>
      </c>
      <c r="F21551" t="s">
        <v>294</v>
      </c>
      <c r="G21551" t="s">
        <v>295</v>
      </c>
      <c r="H21551" t="s">
        <v>101</v>
      </c>
    </row>
    <row r="21552" spans="1:8" x14ac:dyDescent="0.35">
      <c r="A21552">
        <v>28122024</v>
      </c>
      <c r="B21552" t="s">
        <v>775</v>
      </c>
      <c r="C21552" t="s">
        <v>307</v>
      </c>
      <c r="D21552" t="s">
        <v>298</v>
      </c>
      <c r="E21552" t="s">
        <v>101</v>
      </c>
    </row>
    <row r="21553" spans="1:9" x14ac:dyDescent="0.35">
      <c r="A21553">
        <v>28122024</v>
      </c>
      <c r="B21553" t="s">
        <v>628</v>
      </c>
      <c r="C21553" t="s">
        <v>226</v>
      </c>
      <c r="D21553" t="s">
        <v>300</v>
      </c>
      <c r="E21553" t="s">
        <v>262</v>
      </c>
      <c r="F21553" t="s">
        <v>101</v>
      </c>
    </row>
    <row r="21554" spans="1:9" x14ac:dyDescent="0.35">
      <c r="A21554">
        <v>28122024</v>
      </c>
      <c r="B21554" t="s">
        <v>783</v>
      </c>
      <c r="C21554" t="s">
        <v>456</v>
      </c>
      <c r="D21554" t="s">
        <v>301</v>
      </c>
      <c r="E21554" t="s">
        <v>101</v>
      </c>
    </row>
    <row r="21555" spans="1:9" x14ac:dyDescent="0.35">
      <c r="A21555">
        <v>28122024</v>
      </c>
      <c r="B21555" t="s">
        <v>795</v>
      </c>
      <c r="C21555" t="s">
        <v>440</v>
      </c>
      <c r="D21555" t="s">
        <v>303</v>
      </c>
      <c r="E21555" t="s">
        <v>149</v>
      </c>
    </row>
    <row r="21556" spans="1:9" x14ac:dyDescent="0.35">
      <c r="A21556">
        <v>28122024</v>
      </c>
      <c r="B21556" t="s">
        <v>783</v>
      </c>
      <c r="C21556" t="s">
        <v>590</v>
      </c>
      <c r="D21556" t="s">
        <v>306</v>
      </c>
      <c r="E21556" t="s">
        <v>101</v>
      </c>
    </row>
    <row r="21557" spans="1:9" x14ac:dyDescent="0.35">
      <c r="A21557">
        <v>28122024</v>
      </c>
      <c r="B21557" t="s">
        <v>814</v>
      </c>
      <c r="C21557" t="s">
        <v>498</v>
      </c>
      <c r="D21557" t="s">
        <v>308</v>
      </c>
      <c r="E21557" t="s">
        <v>309</v>
      </c>
      <c r="F21557" t="s">
        <v>310</v>
      </c>
      <c r="G21557" t="s">
        <v>311</v>
      </c>
      <c r="H21557" t="s">
        <v>312</v>
      </c>
      <c r="I21557" t="s">
        <v>101</v>
      </c>
    </row>
    <row r="21558" spans="1:9" x14ac:dyDescent="0.35">
      <c r="A21558">
        <v>28122024</v>
      </c>
      <c r="B21558" t="s">
        <v>573</v>
      </c>
      <c r="C21558" t="s">
        <v>476</v>
      </c>
      <c r="D21558" t="s">
        <v>314</v>
      </c>
      <c r="E21558" t="s">
        <v>315</v>
      </c>
      <c r="F21558" t="s">
        <v>101</v>
      </c>
    </row>
    <row r="21559" spans="1:9" x14ac:dyDescent="0.35">
      <c r="A21559">
        <v>28122024</v>
      </c>
      <c r="B21559" t="s">
        <v>473</v>
      </c>
      <c r="C21559" t="s">
        <v>177</v>
      </c>
      <c r="D21559" t="s">
        <v>314</v>
      </c>
      <c r="E21559" t="s">
        <v>317</v>
      </c>
      <c r="F21559" t="s">
        <v>101</v>
      </c>
    </row>
    <row r="21560" spans="1:9" x14ac:dyDescent="0.35">
      <c r="A21560">
        <v>28122024</v>
      </c>
      <c r="B21560" t="s">
        <v>623</v>
      </c>
      <c r="C21560" t="s">
        <v>430</v>
      </c>
      <c r="D21560" t="s">
        <v>319</v>
      </c>
      <c r="E21560" t="s">
        <v>320</v>
      </c>
      <c r="F21560" t="s">
        <v>321</v>
      </c>
    </row>
    <row r="21561" spans="1:9" x14ac:dyDescent="0.35">
      <c r="A21561">
        <v>28122024</v>
      </c>
      <c r="B21561" t="s">
        <v>795</v>
      </c>
      <c r="C21561" t="s">
        <v>540</v>
      </c>
      <c r="D21561" t="s">
        <v>322</v>
      </c>
      <c r="E21561" t="s">
        <v>101</v>
      </c>
    </row>
    <row r="21562" spans="1:9" x14ac:dyDescent="0.35">
      <c r="A21562">
        <v>28122024</v>
      </c>
      <c r="B21562" t="s">
        <v>755</v>
      </c>
      <c r="C21562" t="s">
        <v>504</v>
      </c>
      <c r="D21562" t="s">
        <v>325</v>
      </c>
      <c r="E21562" t="s">
        <v>101</v>
      </c>
    </row>
    <row r="21563" spans="1:9" x14ac:dyDescent="0.35">
      <c r="A21563">
        <v>28122024</v>
      </c>
      <c r="B21563" t="s">
        <v>842</v>
      </c>
      <c r="C21563" t="s">
        <v>516</v>
      </c>
      <c r="D21563" t="s">
        <v>328</v>
      </c>
      <c r="E21563" t="s">
        <v>101</v>
      </c>
    </row>
    <row r="21564" spans="1:9" x14ac:dyDescent="0.35">
      <c r="A21564">
        <v>28122024</v>
      </c>
      <c r="B21564" t="s">
        <v>498</v>
      </c>
      <c r="C21564" t="s">
        <v>331</v>
      </c>
      <c r="D21564" t="s">
        <v>332</v>
      </c>
      <c r="E21564" t="s">
        <v>101</v>
      </c>
    </row>
    <row r="21565" spans="1:9" x14ac:dyDescent="0.35">
      <c r="A21565">
        <v>28122024</v>
      </c>
      <c r="B21565" t="s">
        <v>560</v>
      </c>
      <c r="C21565" t="s">
        <v>244</v>
      </c>
      <c r="D21565" t="s">
        <v>331</v>
      </c>
      <c r="E21565" t="s">
        <v>335</v>
      </c>
      <c r="F21565" t="s">
        <v>101</v>
      </c>
    </row>
    <row r="21566" spans="1:9" x14ac:dyDescent="0.35">
      <c r="A21566">
        <v>28122024</v>
      </c>
      <c r="B21566" t="s">
        <v>583</v>
      </c>
      <c r="C21566" t="s">
        <v>275</v>
      </c>
      <c r="D21566" t="s">
        <v>331</v>
      </c>
      <c r="E21566" t="s">
        <v>338</v>
      </c>
      <c r="F21566" t="s">
        <v>321</v>
      </c>
    </row>
    <row r="21567" spans="1:9" x14ac:dyDescent="0.35">
      <c r="A21567">
        <v>28122024</v>
      </c>
      <c r="B21567" t="s">
        <v>873</v>
      </c>
      <c r="C21567" t="s">
        <v>542</v>
      </c>
      <c r="D21567" t="s">
        <v>170</v>
      </c>
    </row>
    <row r="21568" spans="1:9" x14ac:dyDescent="0.35">
      <c r="A21568">
        <v>28122024</v>
      </c>
      <c r="B21568" t="s">
        <v>778</v>
      </c>
      <c r="C21568" t="s">
        <v>479</v>
      </c>
      <c r="D21568" t="s">
        <v>341</v>
      </c>
      <c r="E21568" t="s">
        <v>101</v>
      </c>
    </row>
    <row r="21569" spans="1:7" x14ac:dyDescent="0.35">
      <c r="A21569">
        <v>28122024</v>
      </c>
      <c r="B21569" t="s">
        <v>723</v>
      </c>
      <c r="C21569" t="s">
        <v>554</v>
      </c>
      <c r="D21569" t="s">
        <v>343</v>
      </c>
      <c r="E21569" t="s">
        <v>101</v>
      </c>
    </row>
    <row r="21570" spans="1:7" x14ac:dyDescent="0.35">
      <c r="A21570">
        <v>28122024</v>
      </c>
      <c r="B21570" t="s">
        <v>425</v>
      </c>
      <c r="C21570" t="s">
        <v>132</v>
      </c>
      <c r="D21570" t="s">
        <v>344</v>
      </c>
      <c r="E21570" t="s">
        <v>345</v>
      </c>
      <c r="F21570" t="s">
        <v>101</v>
      </c>
    </row>
    <row r="21571" spans="1:7" x14ac:dyDescent="0.35">
      <c r="A21571">
        <v>28122024</v>
      </c>
      <c r="B21571" t="s">
        <v>630</v>
      </c>
      <c r="C21571" t="s">
        <v>474</v>
      </c>
      <c r="D21571" t="s">
        <v>132</v>
      </c>
      <c r="E21571" t="s">
        <v>347</v>
      </c>
      <c r="F21571" t="s">
        <v>101</v>
      </c>
    </row>
    <row r="21572" spans="1:7" x14ac:dyDescent="0.35">
      <c r="A21572">
        <v>28122024</v>
      </c>
      <c r="B21572" t="s">
        <v>830</v>
      </c>
      <c r="C21572" t="s">
        <v>565</v>
      </c>
      <c r="D21572" t="s">
        <v>132</v>
      </c>
      <c r="E21572" t="s">
        <v>348</v>
      </c>
      <c r="F21572" t="s">
        <v>101</v>
      </c>
    </row>
    <row r="21573" spans="1:7" x14ac:dyDescent="0.35">
      <c r="A21573">
        <v>28122024</v>
      </c>
      <c r="B21573" t="s">
        <v>644</v>
      </c>
      <c r="C21573" t="s">
        <v>442</v>
      </c>
      <c r="D21573" t="s">
        <v>132</v>
      </c>
      <c r="E21573" t="s">
        <v>350</v>
      </c>
      <c r="F21573" t="s">
        <v>101</v>
      </c>
    </row>
    <row r="21574" spans="1:7" x14ac:dyDescent="0.35">
      <c r="A21574">
        <v>28122024</v>
      </c>
      <c r="B21574" t="s">
        <v>840</v>
      </c>
      <c r="C21574" t="s">
        <v>413</v>
      </c>
      <c r="D21574" t="s">
        <v>132</v>
      </c>
      <c r="E21574" t="s">
        <v>352</v>
      </c>
      <c r="F21574" t="s">
        <v>101</v>
      </c>
    </row>
    <row r="21575" spans="1:7" x14ac:dyDescent="0.35">
      <c r="A21575">
        <v>28122024</v>
      </c>
      <c r="B21575" t="s">
        <v>847</v>
      </c>
      <c r="C21575" t="s">
        <v>592</v>
      </c>
      <c r="D21575" t="s">
        <v>132</v>
      </c>
      <c r="E21575" t="s">
        <v>133</v>
      </c>
      <c r="F21575" t="s">
        <v>355</v>
      </c>
    </row>
    <row r="21576" spans="1:7" x14ac:dyDescent="0.35">
      <c r="A21576">
        <v>28122024</v>
      </c>
      <c r="B21576" t="s">
        <v>836</v>
      </c>
      <c r="C21576" t="s">
        <v>510</v>
      </c>
      <c r="D21576" t="s">
        <v>132</v>
      </c>
      <c r="E21576" t="s">
        <v>356</v>
      </c>
      <c r="F21576" t="s">
        <v>101</v>
      </c>
    </row>
    <row r="21577" spans="1:7" x14ac:dyDescent="0.35">
      <c r="A21577">
        <v>28122024</v>
      </c>
      <c r="B21577" t="s">
        <v>493</v>
      </c>
      <c r="C21577" t="s">
        <v>497</v>
      </c>
      <c r="D21577" t="s">
        <v>359</v>
      </c>
      <c r="E21577" t="s">
        <v>360</v>
      </c>
      <c r="F21577" t="s">
        <v>101</v>
      </c>
    </row>
    <row r="21578" spans="1:7" x14ac:dyDescent="0.35">
      <c r="A21578">
        <v>28122024</v>
      </c>
      <c r="B21578" t="s">
        <v>827</v>
      </c>
      <c r="C21578" t="s">
        <v>339</v>
      </c>
      <c r="D21578" t="s">
        <v>359</v>
      </c>
      <c r="E21578" t="s">
        <v>362</v>
      </c>
      <c r="F21578" t="s">
        <v>101</v>
      </c>
    </row>
    <row r="21579" spans="1:7" x14ac:dyDescent="0.35">
      <c r="A21579">
        <v>28122024</v>
      </c>
      <c r="B21579" t="s">
        <v>441</v>
      </c>
      <c r="C21579" t="s">
        <v>359</v>
      </c>
      <c r="D21579" t="s">
        <v>362</v>
      </c>
      <c r="E21579" t="s">
        <v>140</v>
      </c>
      <c r="F21579" t="s">
        <v>364</v>
      </c>
      <c r="G21579" t="s">
        <v>101</v>
      </c>
    </row>
    <row r="21580" spans="1:7" x14ac:dyDescent="0.35">
      <c r="A21580">
        <v>28122024</v>
      </c>
      <c r="B21580" t="s">
        <v>877</v>
      </c>
      <c r="C21580" t="s">
        <v>583</v>
      </c>
      <c r="D21580" t="s">
        <v>366</v>
      </c>
      <c r="E21580" t="s">
        <v>257</v>
      </c>
      <c r="F21580" t="s">
        <v>367</v>
      </c>
      <c r="G21580" t="s">
        <v>101</v>
      </c>
    </row>
    <row r="21581" spans="1:7" x14ac:dyDescent="0.35">
      <c r="A21581">
        <v>28122024</v>
      </c>
      <c r="B21581" t="s">
        <v>802</v>
      </c>
      <c r="C21581" t="s">
        <v>374</v>
      </c>
      <c r="D21581" t="s">
        <v>369</v>
      </c>
      <c r="E21581" t="s">
        <v>370</v>
      </c>
      <c r="F21581" t="s">
        <v>101</v>
      </c>
    </row>
    <row r="21582" spans="1:7" x14ac:dyDescent="0.35">
      <c r="A21582">
        <v>28122024</v>
      </c>
      <c r="B21582" t="s">
        <v>786</v>
      </c>
      <c r="C21582" t="s">
        <v>504</v>
      </c>
      <c r="D21582" t="s">
        <v>371</v>
      </c>
      <c r="E21582" t="s">
        <v>101</v>
      </c>
    </row>
    <row r="21583" spans="1:7" x14ac:dyDescent="0.35">
      <c r="A21583">
        <v>28122024</v>
      </c>
      <c r="B21583" t="s">
        <v>711</v>
      </c>
      <c r="C21583" t="s">
        <v>272</v>
      </c>
      <c r="D21583" t="s">
        <v>372</v>
      </c>
      <c r="E21583" t="s">
        <v>101</v>
      </c>
    </row>
    <row r="21584" spans="1:7" x14ac:dyDescent="0.35">
      <c r="A21584">
        <v>28122024</v>
      </c>
      <c r="B21584" t="s">
        <v>473</v>
      </c>
      <c r="C21584" t="s">
        <v>373</v>
      </c>
      <c r="D21584" t="s">
        <v>101</v>
      </c>
    </row>
    <row r="21585" spans="1:9" x14ac:dyDescent="0.35">
      <c r="A21585">
        <v>28122024</v>
      </c>
      <c r="B21585" t="s">
        <v>854</v>
      </c>
      <c r="C21585" t="s">
        <v>514</v>
      </c>
      <c r="D21585" t="s">
        <v>376</v>
      </c>
      <c r="E21585" t="s">
        <v>140</v>
      </c>
      <c r="F21585" t="s">
        <v>331</v>
      </c>
      <c r="G21585" t="s">
        <v>377</v>
      </c>
      <c r="H21585" t="s">
        <v>101</v>
      </c>
    </row>
    <row r="21586" spans="1:9" x14ac:dyDescent="0.35">
      <c r="A21586">
        <v>28122024</v>
      </c>
      <c r="B21586" t="s">
        <v>822</v>
      </c>
      <c r="C21586" t="s">
        <v>418</v>
      </c>
      <c r="D21586" t="s">
        <v>378</v>
      </c>
    </row>
    <row r="21587" spans="1:9" x14ac:dyDescent="0.35">
      <c r="A21587">
        <v>28122024</v>
      </c>
      <c r="B21587" t="s">
        <v>594</v>
      </c>
      <c r="C21587" t="s">
        <v>318</v>
      </c>
      <c r="D21587" t="s">
        <v>380</v>
      </c>
      <c r="E21587" t="s">
        <v>101</v>
      </c>
    </row>
    <row r="21588" spans="1:9" x14ac:dyDescent="0.35">
      <c r="A21588">
        <v>28122024</v>
      </c>
      <c r="B21588" t="s">
        <v>765</v>
      </c>
      <c r="C21588" t="s">
        <v>444</v>
      </c>
      <c r="D21588" t="s">
        <v>382</v>
      </c>
      <c r="E21588" t="s">
        <v>383</v>
      </c>
    </row>
    <row r="21589" spans="1:9" x14ac:dyDescent="0.35">
      <c r="A21589">
        <v>28122024</v>
      </c>
      <c r="B21589" t="s">
        <v>757</v>
      </c>
      <c r="C21589" t="s">
        <v>447</v>
      </c>
      <c r="D21589" t="s">
        <v>385</v>
      </c>
      <c r="E21589" t="s">
        <v>386</v>
      </c>
    </row>
    <row r="21590" spans="1:9" x14ac:dyDescent="0.35">
      <c r="A21590">
        <v>28122024</v>
      </c>
      <c r="B21590" t="s">
        <v>827</v>
      </c>
      <c r="C21590" t="s">
        <v>218</v>
      </c>
      <c r="D21590" t="s">
        <v>388</v>
      </c>
      <c r="E21590" t="s">
        <v>101</v>
      </c>
    </row>
    <row r="21591" spans="1:9" x14ac:dyDescent="0.35">
      <c r="A21591">
        <v>28122024</v>
      </c>
      <c r="B21591" t="s">
        <v>318</v>
      </c>
      <c r="C21591" t="s">
        <v>391</v>
      </c>
      <c r="D21591" t="s">
        <v>101</v>
      </c>
    </row>
    <row r="21592" spans="1:9" x14ac:dyDescent="0.35">
      <c r="A21592">
        <v>28122024</v>
      </c>
      <c r="B21592" t="s">
        <v>791</v>
      </c>
      <c r="C21592" t="s">
        <v>346</v>
      </c>
      <c r="D21592" t="s">
        <v>393</v>
      </c>
    </row>
    <row r="21593" spans="1:9" x14ac:dyDescent="0.35">
      <c r="A21593">
        <v>28122024</v>
      </c>
      <c r="B21593" t="s">
        <v>778</v>
      </c>
      <c r="C21593" t="s">
        <v>292</v>
      </c>
      <c r="D21593" t="s">
        <v>394</v>
      </c>
      <c r="E21593" t="s">
        <v>395</v>
      </c>
      <c r="F21593" t="s">
        <v>101</v>
      </c>
    </row>
    <row r="21594" spans="1:9" x14ac:dyDescent="0.35">
      <c r="A21594">
        <v>28122024</v>
      </c>
      <c r="B21594" t="s">
        <v>387</v>
      </c>
      <c r="C21594" t="s">
        <v>397</v>
      </c>
      <c r="D21594" t="s">
        <v>101</v>
      </c>
    </row>
    <row r="21595" spans="1:9" x14ac:dyDescent="0.35">
      <c r="A21595">
        <v>28122024</v>
      </c>
      <c r="B21595" t="s">
        <v>806</v>
      </c>
      <c r="C21595" t="s">
        <v>415</v>
      </c>
      <c r="D21595" t="s">
        <v>399</v>
      </c>
      <c r="E21595" t="s">
        <v>140</v>
      </c>
      <c r="F21595" t="s">
        <v>400</v>
      </c>
      <c r="G21595" t="s">
        <v>257</v>
      </c>
      <c r="H21595" t="s">
        <v>331</v>
      </c>
      <c r="I21595" t="s">
        <v>401</v>
      </c>
    </row>
    <row r="21596" spans="1:9" x14ac:dyDescent="0.35">
      <c r="A21596">
        <v>28122024</v>
      </c>
      <c r="B21596" t="s">
        <v>840</v>
      </c>
      <c r="C21596" t="s">
        <v>591</v>
      </c>
      <c r="D21596" t="s">
        <v>399</v>
      </c>
      <c r="E21596" t="s">
        <v>187</v>
      </c>
      <c r="F21596" t="s">
        <v>101</v>
      </c>
    </row>
    <row r="21597" spans="1:9" x14ac:dyDescent="0.35">
      <c r="A21597">
        <v>28122024</v>
      </c>
      <c r="B21597" t="s">
        <v>674</v>
      </c>
      <c r="C21597" t="s">
        <v>455</v>
      </c>
      <c r="D21597" t="s">
        <v>399</v>
      </c>
      <c r="E21597" t="s">
        <v>403</v>
      </c>
      <c r="F21597" t="s">
        <v>101</v>
      </c>
    </row>
    <row r="21598" spans="1:9" x14ac:dyDescent="0.35">
      <c r="A21598">
        <v>28122024</v>
      </c>
      <c r="B21598" t="s">
        <v>796</v>
      </c>
      <c r="C21598" t="s">
        <v>415</v>
      </c>
      <c r="D21598" t="s">
        <v>399</v>
      </c>
      <c r="E21598" t="s">
        <v>404</v>
      </c>
      <c r="F21598" t="s">
        <v>101</v>
      </c>
    </row>
    <row r="21599" spans="1:9" x14ac:dyDescent="0.35">
      <c r="A21599">
        <v>27122024</v>
      </c>
      <c r="B21599" t="s">
        <v>629</v>
      </c>
      <c r="C21599" t="s">
        <v>495</v>
      </c>
      <c r="D21599" t="s">
        <v>100</v>
      </c>
      <c r="E21599" t="s">
        <v>101</v>
      </c>
    </row>
    <row r="21600" spans="1:9" x14ac:dyDescent="0.35">
      <c r="A21600">
        <v>27122024</v>
      </c>
      <c r="B21600" t="s">
        <v>760</v>
      </c>
      <c r="C21600" t="s">
        <v>526</v>
      </c>
      <c r="D21600" t="s">
        <v>104</v>
      </c>
      <c r="E21600" t="s">
        <v>101</v>
      </c>
    </row>
    <row r="21601" spans="1:7" x14ac:dyDescent="0.35">
      <c r="A21601">
        <v>27122024</v>
      </c>
      <c r="B21601" t="s">
        <v>884</v>
      </c>
      <c r="C21601" t="s">
        <v>422</v>
      </c>
      <c r="D21601" t="s">
        <v>107</v>
      </c>
      <c r="E21601" t="s">
        <v>108</v>
      </c>
      <c r="F21601" t="s">
        <v>101</v>
      </c>
    </row>
    <row r="21602" spans="1:7" x14ac:dyDescent="0.35">
      <c r="A21602">
        <v>27122024</v>
      </c>
      <c r="B21602" t="s">
        <v>716</v>
      </c>
      <c r="C21602" t="s">
        <v>327</v>
      </c>
      <c r="D21602" t="s">
        <v>111</v>
      </c>
      <c r="E21602" t="s">
        <v>101</v>
      </c>
    </row>
    <row r="21603" spans="1:7" x14ac:dyDescent="0.35">
      <c r="A21603">
        <v>27122024</v>
      </c>
      <c r="B21603" t="s">
        <v>402</v>
      </c>
      <c r="C21603" t="s">
        <v>647</v>
      </c>
      <c r="D21603" t="s">
        <v>114</v>
      </c>
      <c r="E21603" t="s">
        <v>115</v>
      </c>
      <c r="F21603" t="s">
        <v>116</v>
      </c>
    </row>
    <row r="21604" spans="1:7" x14ac:dyDescent="0.35">
      <c r="A21604">
        <v>27122024</v>
      </c>
      <c r="B21604" t="s">
        <v>329</v>
      </c>
      <c r="C21604" t="s">
        <v>302</v>
      </c>
      <c r="D21604" t="s">
        <v>114</v>
      </c>
      <c r="E21604" t="s">
        <v>119</v>
      </c>
      <c r="F21604" t="s">
        <v>120</v>
      </c>
      <c r="G21604" t="s">
        <v>121</v>
      </c>
    </row>
    <row r="21605" spans="1:7" x14ac:dyDescent="0.35">
      <c r="A21605">
        <v>27122024</v>
      </c>
      <c r="B21605" t="s">
        <v>598</v>
      </c>
      <c r="C21605" t="s">
        <v>178</v>
      </c>
      <c r="D21605" t="s">
        <v>114</v>
      </c>
      <c r="E21605" t="s">
        <v>124</v>
      </c>
    </row>
    <row r="21606" spans="1:7" x14ac:dyDescent="0.35">
      <c r="A21606">
        <v>27122024</v>
      </c>
      <c r="B21606" t="s">
        <v>203</v>
      </c>
      <c r="C21606" t="s">
        <v>412</v>
      </c>
      <c r="D21606" t="s">
        <v>114</v>
      </c>
      <c r="E21606" t="s">
        <v>127</v>
      </c>
    </row>
    <row r="21607" spans="1:7" x14ac:dyDescent="0.35">
      <c r="A21607">
        <v>27122024</v>
      </c>
      <c r="B21607" t="s">
        <v>446</v>
      </c>
      <c r="C21607" t="s">
        <v>106</v>
      </c>
      <c r="D21607" t="s">
        <v>114</v>
      </c>
      <c r="E21607" t="s">
        <v>130</v>
      </c>
    </row>
    <row r="21608" spans="1:7" x14ac:dyDescent="0.35">
      <c r="A21608">
        <v>27122024</v>
      </c>
      <c r="B21608" t="s">
        <v>443</v>
      </c>
      <c r="C21608" t="s">
        <v>448</v>
      </c>
      <c r="D21608" t="s">
        <v>114</v>
      </c>
      <c r="E21608" t="s">
        <v>132</v>
      </c>
      <c r="F21608" t="s">
        <v>133</v>
      </c>
    </row>
    <row r="21609" spans="1:7" x14ac:dyDescent="0.35">
      <c r="A21609">
        <v>27122024</v>
      </c>
      <c r="B21609" t="s">
        <v>718</v>
      </c>
      <c r="C21609" t="s">
        <v>122</v>
      </c>
      <c r="D21609" t="s">
        <v>135</v>
      </c>
      <c r="E21609" t="s">
        <v>136</v>
      </c>
    </row>
    <row r="21610" spans="1:7" x14ac:dyDescent="0.35">
      <c r="A21610">
        <v>27122024</v>
      </c>
      <c r="B21610" t="s">
        <v>720</v>
      </c>
      <c r="C21610" t="s">
        <v>304</v>
      </c>
      <c r="D21610" t="s">
        <v>139</v>
      </c>
      <c r="E21610" t="s">
        <v>140</v>
      </c>
      <c r="F21610" t="s">
        <v>141</v>
      </c>
      <c r="G21610" t="s">
        <v>101</v>
      </c>
    </row>
    <row r="21611" spans="1:7" x14ac:dyDescent="0.35">
      <c r="A21611">
        <v>27122024</v>
      </c>
      <c r="B21611" t="s">
        <v>716</v>
      </c>
      <c r="C21611" t="s">
        <v>543</v>
      </c>
      <c r="D21611" t="s">
        <v>144</v>
      </c>
      <c r="E21611" t="s">
        <v>101</v>
      </c>
    </row>
    <row r="21612" spans="1:7" x14ac:dyDescent="0.35">
      <c r="A21612">
        <v>27122024</v>
      </c>
      <c r="B21612" t="s">
        <v>718</v>
      </c>
      <c r="C21612" t="s">
        <v>479</v>
      </c>
      <c r="D21612" t="s">
        <v>147</v>
      </c>
      <c r="E21612" t="s">
        <v>148</v>
      </c>
      <c r="F21612" t="s">
        <v>149</v>
      </c>
    </row>
    <row r="21613" spans="1:7" x14ac:dyDescent="0.35">
      <c r="A21613">
        <v>27122024</v>
      </c>
      <c r="B21613" t="s">
        <v>760</v>
      </c>
      <c r="C21613" t="s">
        <v>171</v>
      </c>
      <c r="D21613" t="s">
        <v>152</v>
      </c>
      <c r="E21613" t="s">
        <v>140</v>
      </c>
      <c r="F21613" t="s">
        <v>153</v>
      </c>
      <c r="G21613" t="s">
        <v>101</v>
      </c>
    </row>
    <row r="21614" spans="1:7" x14ac:dyDescent="0.35">
      <c r="A21614">
        <v>27122024</v>
      </c>
      <c r="B21614" t="s">
        <v>916</v>
      </c>
      <c r="C21614" t="s">
        <v>570</v>
      </c>
      <c r="D21614" t="s">
        <v>156</v>
      </c>
      <c r="E21614" t="s">
        <v>101</v>
      </c>
    </row>
    <row r="21615" spans="1:7" x14ac:dyDescent="0.35">
      <c r="A21615">
        <v>27122024</v>
      </c>
      <c r="B21615" t="s">
        <v>285</v>
      </c>
      <c r="C21615" t="s">
        <v>159</v>
      </c>
      <c r="D21615" t="s">
        <v>101</v>
      </c>
    </row>
    <row r="21616" spans="1:7" x14ac:dyDescent="0.35">
      <c r="A21616">
        <v>27122024</v>
      </c>
      <c r="B21616" t="s">
        <v>515</v>
      </c>
      <c r="C21616" t="s">
        <v>161</v>
      </c>
      <c r="D21616" t="s">
        <v>101</v>
      </c>
    </row>
    <row r="21617" spans="1:7" x14ac:dyDescent="0.35">
      <c r="A21617">
        <v>27122024</v>
      </c>
      <c r="B21617" t="s">
        <v>778</v>
      </c>
      <c r="C21617" t="s">
        <v>168</v>
      </c>
      <c r="D21617" t="s">
        <v>164</v>
      </c>
      <c r="E21617" t="s">
        <v>101</v>
      </c>
    </row>
    <row r="21618" spans="1:7" x14ac:dyDescent="0.35">
      <c r="A21618">
        <v>27122024</v>
      </c>
      <c r="B21618" t="s">
        <v>864</v>
      </c>
      <c r="C21618" t="s">
        <v>137</v>
      </c>
      <c r="D21618" t="s">
        <v>167</v>
      </c>
    </row>
    <row r="21619" spans="1:7" x14ac:dyDescent="0.35">
      <c r="A21619">
        <v>27122024</v>
      </c>
      <c r="B21619" t="s">
        <v>825</v>
      </c>
      <c r="C21619" t="s">
        <v>473</v>
      </c>
      <c r="D21619" t="s">
        <v>423</v>
      </c>
      <c r="E21619" t="s">
        <v>101</v>
      </c>
    </row>
    <row r="21620" spans="1:7" x14ac:dyDescent="0.35">
      <c r="A21620">
        <v>27122024</v>
      </c>
      <c r="B21620" t="s">
        <v>751</v>
      </c>
      <c r="C21620" t="s">
        <v>465</v>
      </c>
      <c r="D21620" t="s">
        <v>169</v>
      </c>
      <c r="E21620" t="s">
        <v>170</v>
      </c>
      <c r="F21620" t="s">
        <v>101</v>
      </c>
    </row>
    <row r="21621" spans="1:7" x14ac:dyDescent="0.35">
      <c r="A21621">
        <v>27122024</v>
      </c>
      <c r="B21621" t="s">
        <v>795</v>
      </c>
      <c r="C21621" t="s">
        <v>550</v>
      </c>
      <c r="D21621" t="s">
        <v>173</v>
      </c>
      <c r="E21621" t="s">
        <v>101</v>
      </c>
    </row>
    <row r="21622" spans="1:7" x14ac:dyDescent="0.35">
      <c r="A21622">
        <v>27122024</v>
      </c>
      <c r="B21622" t="s">
        <v>778</v>
      </c>
      <c r="C21622" t="s">
        <v>541</v>
      </c>
      <c r="D21622" t="s">
        <v>176</v>
      </c>
      <c r="E21622" t="s">
        <v>101</v>
      </c>
    </row>
    <row r="21623" spans="1:7" x14ac:dyDescent="0.35">
      <c r="A21623">
        <v>27122024</v>
      </c>
      <c r="B21623" t="s">
        <v>769</v>
      </c>
      <c r="C21623" t="s">
        <v>474</v>
      </c>
      <c r="D21623" t="s">
        <v>176</v>
      </c>
      <c r="E21623" t="s">
        <v>149</v>
      </c>
    </row>
    <row r="21624" spans="1:7" x14ac:dyDescent="0.35">
      <c r="A21624">
        <v>27122024</v>
      </c>
      <c r="B21624" t="s">
        <v>796</v>
      </c>
      <c r="C21624" t="s">
        <v>439</v>
      </c>
      <c r="D21624" t="s">
        <v>181</v>
      </c>
      <c r="E21624" t="s">
        <v>182</v>
      </c>
      <c r="F21624" t="s">
        <v>101</v>
      </c>
    </row>
    <row r="21625" spans="1:7" x14ac:dyDescent="0.35">
      <c r="A21625">
        <v>27122024</v>
      </c>
      <c r="B21625" t="s">
        <v>664</v>
      </c>
      <c r="C21625" t="s">
        <v>438</v>
      </c>
      <c r="D21625" t="s">
        <v>184</v>
      </c>
      <c r="E21625" t="s">
        <v>101</v>
      </c>
    </row>
    <row r="21626" spans="1:7" x14ac:dyDescent="0.35">
      <c r="A21626">
        <v>27122024</v>
      </c>
      <c r="B21626" t="s">
        <v>157</v>
      </c>
      <c r="C21626" t="s">
        <v>187</v>
      </c>
      <c r="D21626" t="s">
        <v>101</v>
      </c>
    </row>
    <row r="21627" spans="1:7" x14ac:dyDescent="0.35">
      <c r="A21627">
        <v>27122024</v>
      </c>
      <c r="B21627" t="s">
        <v>760</v>
      </c>
      <c r="C21627" t="s">
        <v>203</v>
      </c>
      <c r="D21627" t="s">
        <v>190</v>
      </c>
      <c r="E21627" t="s">
        <v>191</v>
      </c>
      <c r="F21627" t="s">
        <v>101</v>
      </c>
    </row>
    <row r="21628" spans="1:7" x14ac:dyDescent="0.35">
      <c r="A21628">
        <v>27122024</v>
      </c>
      <c r="B21628" t="s">
        <v>508</v>
      </c>
      <c r="C21628" t="s">
        <v>190</v>
      </c>
      <c r="D21628" t="s">
        <v>194</v>
      </c>
      <c r="E21628" t="s">
        <v>101</v>
      </c>
    </row>
    <row r="21629" spans="1:7" x14ac:dyDescent="0.35">
      <c r="A21629">
        <v>27122024</v>
      </c>
      <c r="B21629" t="s">
        <v>723</v>
      </c>
      <c r="C21629" t="s">
        <v>414</v>
      </c>
      <c r="D21629" t="s">
        <v>190</v>
      </c>
      <c r="E21629" t="s">
        <v>196</v>
      </c>
      <c r="F21629" t="s">
        <v>101</v>
      </c>
    </row>
    <row r="21630" spans="1:7" x14ac:dyDescent="0.35">
      <c r="A21630">
        <v>27122024</v>
      </c>
      <c r="B21630" t="s">
        <v>466</v>
      </c>
      <c r="C21630" t="s">
        <v>198</v>
      </c>
      <c r="D21630" t="s">
        <v>140</v>
      </c>
      <c r="E21630" t="s">
        <v>199</v>
      </c>
      <c r="F21630" t="s">
        <v>200</v>
      </c>
      <c r="G21630" t="s">
        <v>101</v>
      </c>
    </row>
    <row r="21631" spans="1:7" x14ac:dyDescent="0.35">
      <c r="A21631">
        <v>27122024</v>
      </c>
      <c r="B21631" t="s">
        <v>687</v>
      </c>
      <c r="C21631" t="s">
        <v>424</v>
      </c>
      <c r="D21631" t="s">
        <v>61</v>
      </c>
      <c r="E21631" t="s">
        <v>101</v>
      </c>
    </row>
    <row r="21632" spans="1:7" x14ac:dyDescent="0.35">
      <c r="A21632">
        <v>27122024</v>
      </c>
      <c r="B21632" t="s">
        <v>787</v>
      </c>
      <c r="C21632" t="s">
        <v>414</v>
      </c>
      <c r="D21632" t="s">
        <v>205</v>
      </c>
      <c r="E21632" t="s">
        <v>101</v>
      </c>
    </row>
    <row r="21633" spans="1:6" x14ac:dyDescent="0.35">
      <c r="A21633">
        <v>27122024</v>
      </c>
      <c r="B21633" t="s">
        <v>789</v>
      </c>
      <c r="C21633" t="s">
        <v>575</v>
      </c>
      <c r="D21633" t="s">
        <v>208</v>
      </c>
      <c r="E21633" t="s">
        <v>101</v>
      </c>
    </row>
    <row r="21634" spans="1:6" x14ac:dyDescent="0.35">
      <c r="A21634">
        <v>27122024</v>
      </c>
      <c r="B21634" t="s">
        <v>783</v>
      </c>
      <c r="C21634" t="s">
        <v>438</v>
      </c>
      <c r="D21634" t="s">
        <v>210</v>
      </c>
      <c r="E21634" t="s">
        <v>211</v>
      </c>
      <c r="F21634" t="s">
        <v>101</v>
      </c>
    </row>
    <row r="21635" spans="1:6" x14ac:dyDescent="0.35">
      <c r="A21635">
        <v>27122024</v>
      </c>
      <c r="B21635" t="s">
        <v>629</v>
      </c>
      <c r="C21635" t="s">
        <v>255</v>
      </c>
      <c r="D21635" t="s">
        <v>214</v>
      </c>
      <c r="E21635" t="s">
        <v>215</v>
      </c>
      <c r="F21635" t="s">
        <v>101</v>
      </c>
    </row>
    <row r="21636" spans="1:6" x14ac:dyDescent="0.35">
      <c r="A21636">
        <v>27122024</v>
      </c>
      <c r="B21636" t="s">
        <v>715</v>
      </c>
      <c r="C21636" t="s">
        <v>292</v>
      </c>
      <c r="D21636" t="s">
        <v>217</v>
      </c>
      <c r="E21636" t="s">
        <v>101</v>
      </c>
    </row>
    <row r="21637" spans="1:6" x14ac:dyDescent="0.35">
      <c r="A21637">
        <v>27122024</v>
      </c>
      <c r="B21637" t="s">
        <v>829</v>
      </c>
      <c r="C21637" t="s">
        <v>417</v>
      </c>
      <c r="D21637" t="s">
        <v>220</v>
      </c>
      <c r="E21637" t="s">
        <v>101</v>
      </c>
    </row>
    <row r="21638" spans="1:6" x14ac:dyDescent="0.35">
      <c r="A21638">
        <v>27122024</v>
      </c>
      <c r="B21638" t="s">
        <v>777</v>
      </c>
      <c r="C21638" t="s">
        <v>430</v>
      </c>
      <c r="D21638" t="s">
        <v>222</v>
      </c>
    </row>
    <row r="21639" spans="1:6" x14ac:dyDescent="0.35">
      <c r="A21639">
        <v>27122024</v>
      </c>
      <c r="B21639" t="s">
        <v>822</v>
      </c>
      <c r="C21639" t="s">
        <v>292</v>
      </c>
      <c r="D21639" t="s">
        <v>223</v>
      </c>
    </row>
    <row r="21640" spans="1:6" x14ac:dyDescent="0.35">
      <c r="A21640">
        <v>27122024</v>
      </c>
      <c r="B21640" t="s">
        <v>796</v>
      </c>
      <c r="C21640" t="s">
        <v>374</v>
      </c>
      <c r="D21640" t="s">
        <v>225</v>
      </c>
      <c r="E21640" t="s">
        <v>101</v>
      </c>
    </row>
    <row r="21641" spans="1:6" x14ac:dyDescent="0.35">
      <c r="A21641">
        <v>27122024</v>
      </c>
      <c r="B21641" t="s">
        <v>721</v>
      </c>
      <c r="C21641" t="s">
        <v>424</v>
      </c>
      <c r="D21641" t="s">
        <v>225</v>
      </c>
      <c r="E21641" t="s">
        <v>228</v>
      </c>
      <c r="F21641" t="s">
        <v>229</v>
      </c>
    </row>
    <row r="21642" spans="1:6" x14ac:dyDescent="0.35">
      <c r="A21642">
        <v>27122024</v>
      </c>
      <c r="B21642" t="s">
        <v>762</v>
      </c>
      <c r="C21642" t="s">
        <v>550</v>
      </c>
      <c r="D21642" t="s">
        <v>232</v>
      </c>
      <c r="E21642" t="s">
        <v>101</v>
      </c>
    </row>
    <row r="21643" spans="1:6" x14ac:dyDescent="0.35">
      <c r="A21643">
        <v>27122024</v>
      </c>
      <c r="B21643" t="s">
        <v>752</v>
      </c>
      <c r="C21643" t="s">
        <v>559</v>
      </c>
      <c r="D21643" t="s">
        <v>235</v>
      </c>
      <c r="E21643" t="s">
        <v>236</v>
      </c>
      <c r="F21643" t="s">
        <v>101</v>
      </c>
    </row>
    <row r="21644" spans="1:6" x14ac:dyDescent="0.35">
      <c r="A21644">
        <v>27122024</v>
      </c>
      <c r="B21644" t="s">
        <v>589</v>
      </c>
      <c r="C21644" t="s">
        <v>174</v>
      </c>
      <c r="D21644" t="s">
        <v>235</v>
      </c>
      <c r="E21644" t="s">
        <v>239</v>
      </c>
      <c r="F21644" t="s">
        <v>149</v>
      </c>
    </row>
    <row r="21645" spans="1:6" x14ac:dyDescent="0.35">
      <c r="A21645">
        <v>27122024</v>
      </c>
      <c r="B21645" t="s">
        <v>894</v>
      </c>
      <c r="C21645" t="s">
        <v>674</v>
      </c>
      <c r="D21645" t="s">
        <v>235</v>
      </c>
      <c r="E21645" t="s">
        <v>241</v>
      </c>
      <c r="F21645" t="s">
        <v>101</v>
      </c>
    </row>
    <row r="21646" spans="1:6" x14ac:dyDescent="0.35">
      <c r="A21646">
        <v>27122024</v>
      </c>
      <c r="B21646" t="s">
        <v>755</v>
      </c>
      <c r="C21646" t="s">
        <v>466</v>
      </c>
      <c r="D21646" t="s">
        <v>243</v>
      </c>
      <c r="E21646" t="s">
        <v>101</v>
      </c>
    </row>
    <row r="21647" spans="1:6" x14ac:dyDescent="0.35">
      <c r="A21647">
        <v>27122024</v>
      </c>
      <c r="B21647" t="s">
        <v>639</v>
      </c>
      <c r="C21647" t="s">
        <v>414</v>
      </c>
      <c r="D21647" t="s">
        <v>245</v>
      </c>
      <c r="E21647" t="s">
        <v>246</v>
      </c>
    </row>
    <row r="21648" spans="1:6" x14ac:dyDescent="0.35">
      <c r="A21648">
        <v>27122024</v>
      </c>
      <c r="B21648" t="s">
        <v>765</v>
      </c>
      <c r="C21648" t="s">
        <v>418</v>
      </c>
      <c r="D21648" t="s">
        <v>245</v>
      </c>
      <c r="E21648" t="s">
        <v>249</v>
      </c>
    </row>
    <row r="21649" spans="1:7" x14ac:dyDescent="0.35">
      <c r="A21649">
        <v>27122024</v>
      </c>
      <c r="B21649" t="s">
        <v>777</v>
      </c>
      <c r="C21649" t="s">
        <v>183</v>
      </c>
      <c r="D21649" t="s">
        <v>252</v>
      </c>
      <c r="E21649" t="s">
        <v>101</v>
      </c>
    </row>
    <row r="21650" spans="1:7" x14ac:dyDescent="0.35">
      <c r="A21650">
        <v>27122024</v>
      </c>
      <c r="B21650" t="s">
        <v>782</v>
      </c>
      <c r="C21650" t="s">
        <v>550</v>
      </c>
      <c r="D21650" t="s">
        <v>254</v>
      </c>
    </row>
    <row r="21651" spans="1:7" x14ac:dyDescent="0.35">
      <c r="A21651">
        <v>27122024</v>
      </c>
      <c r="B21651" t="s">
        <v>596</v>
      </c>
      <c r="C21651" t="s">
        <v>550</v>
      </c>
      <c r="D21651" t="s">
        <v>256</v>
      </c>
      <c r="E21651" t="s">
        <v>257</v>
      </c>
      <c r="F21651" t="s">
        <v>236</v>
      </c>
      <c r="G21651" t="s">
        <v>101</v>
      </c>
    </row>
    <row r="21652" spans="1:7" x14ac:dyDescent="0.35">
      <c r="A21652">
        <v>27122024</v>
      </c>
      <c r="B21652" t="s">
        <v>781</v>
      </c>
      <c r="C21652" t="s">
        <v>465</v>
      </c>
      <c r="D21652" t="s">
        <v>260</v>
      </c>
      <c r="E21652" t="s">
        <v>136</v>
      </c>
      <c r="F21652" t="s">
        <v>101</v>
      </c>
    </row>
    <row r="21653" spans="1:7" x14ac:dyDescent="0.35">
      <c r="A21653">
        <v>27122024</v>
      </c>
      <c r="B21653" t="s">
        <v>183</v>
      </c>
      <c r="C21653" t="s">
        <v>261</v>
      </c>
      <c r="D21653" t="s">
        <v>262</v>
      </c>
      <c r="E21653" t="s">
        <v>101</v>
      </c>
    </row>
    <row r="21654" spans="1:7" x14ac:dyDescent="0.35">
      <c r="A21654">
        <v>27122024</v>
      </c>
      <c r="B21654" t="s">
        <v>572</v>
      </c>
      <c r="C21654" t="s">
        <v>264</v>
      </c>
      <c r="D21654" t="s">
        <v>101</v>
      </c>
    </row>
    <row r="21655" spans="1:7" x14ac:dyDescent="0.35">
      <c r="A21655">
        <v>27122024</v>
      </c>
      <c r="B21655" t="s">
        <v>576</v>
      </c>
      <c r="C21655" t="s">
        <v>264</v>
      </c>
      <c r="D21655" t="s">
        <v>149</v>
      </c>
    </row>
    <row r="21656" spans="1:7" x14ac:dyDescent="0.35">
      <c r="A21656">
        <v>27122024</v>
      </c>
      <c r="B21656" t="s">
        <v>786</v>
      </c>
      <c r="C21656" t="s">
        <v>456</v>
      </c>
      <c r="D21656" t="s">
        <v>265</v>
      </c>
      <c r="E21656" t="s">
        <v>101</v>
      </c>
      <c r="F21656" t="s">
        <v>266</v>
      </c>
    </row>
    <row r="21657" spans="1:7" x14ac:dyDescent="0.35">
      <c r="A21657">
        <v>27122024</v>
      </c>
      <c r="B21657" t="s">
        <v>730</v>
      </c>
      <c r="C21657" t="s">
        <v>430</v>
      </c>
      <c r="D21657" t="s">
        <v>267</v>
      </c>
      <c r="E21657" t="s">
        <v>101</v>
      </c>
    </row>
    <row r="21658" spans="1:7" x14ac:dyDescent="0.35">
      <c r="A21658">
        <v>27122024</v>
      </c>
      <c r="B21658" t="s">
        <v>783</v>
      </c>
      <c r="C21658" t="s">
        <v>479</v>
      </c>
      <c r="D21658" t="s">
        <v>268</v>
      </c>
    </row>
    <row r="21659" spans="1:7" x14ac:dyDescent="0.35">
      <c r="A21659">
        <v>27122024</v>
      </c>
      <c r="B21659" t="s">
        <v>465</v>
      </c>
      <c r="C21659" t="s">
        <v>270</v>
      </c>
      <c r="D21659" t="s">
        <v>271</v>
      </c>
      <c r="E21659" t="s">
        <v>101</v>
      </c>
    </row>
    <row r="21660" spans="1:7" x14ac:dyDescent="0.35">
      <c r="A21660">
        <v>27122024</v>
      </c>
      <c r="B21660" t="s">
        <v>776</v>
      </c>
      <c r="C21660" t="s">
        <v>456</v>
      </c>
      <c r="D21660" t="s">
        <v>274</v>
      </c>
      <c r="E21660" t="s">
        <v>101</v>
      </c>
    </row>
    <row r="21661" spans="1:7" x14ac:dyDescent="0.35">
      <c r="A21661">
        <v>27122024</v>
      </c>
      <c r="B21661" t="s">
        <v>880</v>
      </c>
      <c r="C21661" t="s">
        <v>536</v>
      </c>
      <c r="D21661" t="s">
        <v>277</v>
      </c>
      <c r="E21661" t="s">
        <v>101</v>
      </c>
    </row>
    <row r="21662" spans="1:7" x14ac:dyDescent="0.35">
      <c r="A21662">
        <v>27122024</v>
      </c>
      <c r="B21662" t="s">
        <v>760</v>
      </c>
      <c r="C21662" t="s">
        <v>414</v>
      </c>
      <c r="D21662" t="s">
        <v>279</v>
      </c>
      <c r="E21662" t="s">
        <v>140</v>
      </c>
      <c r="F21662" t="s">
        <v>280</v>
      </c>
    </row>
    <row r="21663" spans="1:7" x14ac:dyDescent="0.35">
      <c r="A21663">
        <v>27122024</v>
      </c>
      <c r="B21663" t="s">
        <v>778</v>
      </c>
      <c r="C21663" t="s">
        <v>438</v>
      </c>
      <c r="D21663" t="s">
        <v>281</v>
      </c>
    </row>
    <row r="21664" spans="1:7" x14ac:dyDescent="0.35">
      <c r="A21664">
        <v>27122024</v>
      </c>
      <c r="B21664" t="s">
        <v>781</v>
      </c>
      <c r="C21664" t="s">
        <v>543</v>
      </c>
      <c r="D21664" t="s">
        <v>284</v>
      </c>
      <c r="E21664" t="s">
        <v>101</v>
      </c>
    </row>
    <row r="21665" spans="1:9" x14ac:dyDescent="0.35">
      <c r="A21665">
        <v>27122024</v>
      </c>
      <c r="B21665" t="s">
        <v>836</v>
      </c>
      <c r="C21665" t="s">
        <v>499</v>
      </c>
      <c r="D21665" t="s">
        <v>287</v>
      </c>
      <c r="E21665" t="s">
        <v>101</v>
      </c>
    </row>
    <row r="21666" spans="1:9" x14ac:dyDescent="0.35">
      <c r="A21666">
        <v>27122024</v>
      </c>
      <c r="B21666" t="s">
        <v>479</v>
      </c>
      <c r="C21666" t="s">
        <v>288</v>
      </c>
      <c r="D21666" t="s">
        <v>101</v>
      </c>
    </row>
    <row r="21667" spans="1:9" x14ac:dyDescent="0.35">
      <c r="A21667">
        <v>27122024</v>
      </c>
      <c r="B21667" t="s">
        <v>724</v>
      </c>
      <c r="C21667" t="s">
        <v>290</v>
      </c>
      <c r="D21667" t="s">
        <v>140</v>
      </c>
      <c r="E21667" t="s">
        <v>291</v>
      </c>
    </row>
    <row r="21668" spans="1:9" x14ac:dyDescent="0.35">
      <c r="A21668">
        <v>27122024</v>
      </c>
      <c r="B21668" t="s">
        <v>729</v>
      </c>
      <c r="C21668" t="s">
        <v>436</v>
      </c>
      <c r="D21668" t="s">
        <v>290</v>
      </c>
      <c r="E21668" t="s">
        <v>140</v>
      </c>
      <c r="F21668" t="s">
        <v>294</v>
      </c>
      <c r="G21668" t="s">
        <v>295</v>
      </c>
      <c r="H21668" t="s">
        <v>101</v>
      </c>
    </row>
    <row r="21669" spans="1:9" x14ac:dyDescent="0.35">
      <c r="A21669">
        <v>27122024</v>
      </c>
      <c r="B21669" t="s">
        <v>729</v>
      </c>
      <c r="C21669" t="s">
        <v>559</v>
      </c>
      <c r="D21669" t="s">
        <v>298</v>
      </c>
      <c r="E21669" t="s">
        <v>101</v>
      </c>
    </row>
    <row r="21670" spans="1:9" x14ac:dyDescent="0.35">
      <c r="A21670">
        <v>27122024</v>
      </c>
      <c r="B21670" t="s">
        <v>644</v>
      </c>
      <c r="C21670" t="s">
        <v>476</v>
      </c>
      <c r="D21670" t="s">
        <v>300</v>
      </c>
      <c r="E21670" t="s">
        <v>262</v>
      </c>
      <c r="F21670" t="s">
        <v>101</v>
      </c>
    </row>
    <row r="21671" spans="1:9" x14ac:dyDescent="0.35">
      <c r="A21671">
        <v>27122024</v>
      </c>
      <c r="B21671" t="s">
        <v>806</v>
      </c>
      <c r="C21671" t="s">
        <v>432</v>
      </c>
      <c r="D21671" t="s">
        <v>301</v>
      </c>
      <c r="E21671" t="s">
        <v>101</v>
      </c>
    </row>
    <row r="21672" spans="1:9" x14ac:dyDescent="0.35">
      <c r="A21672">
        <v>27122024</v>
      </c>
      <c r="B21672" t="s">
        <v>802</v>
      </c>
      <c r="C21672" t="s">
        <v>479</v>
      </c>
      <c r="D21672" t="s">
        <v>303</v>
      </c>
      <c r="E21672" t="s">
        <v>149</v>
      </c>
    </row>
    <row r="21673" spans="1:9" x14ac:dyDescent="0.35">
      <c r="A21673">
        <v>27122024</v>
      </c>
      <c r="B21673" t="s">
        <v>789</v>
      </c>
      <c r="C21673" t="s">
        <v>339</v>
      </c>
      <c r="D21673" t="s">
        <v>306</v>
      </c>
      <c r="E21673" t="s">
        <v>101</v>
      </c>
    </row>
    <row r="21674" spans="1:9" x14ac:dyDescent="0.35">
      <c r="A21674">
        <v>27122024</v>
      </c>
      <c r="B21674" t="s">
        <v>783</v>
      </c>
      <c r="C21674" t="s">
        <v>424</v>
      </c>
      <c r="D21674" t="s">
        <v>308</v>
      </c>
      <c r="E21674" t="s">
        <v>309</v>
      </c>
      <c r="F21674" t="s">
        <v>310</v>
      </c>
      <c r="G21674" t="s">
        <v>311</v>
      </c>
      <c r="H21674" t="s">
        <v>312</v>
      </c>
      <c r="I21674" t="s">
        <v>101</v>
      </c>
    </row>
    <row r="21675" spans="1:9" x14ac:dyDescent="0.35">
      <c r="A21675">
        <v>27122024</v>
      </c>
      <c r="B21675" t="s">
        <v>623</v>
      </c>
      <c r="C21675" t="s">
        <v>154</v>
      </c>
      <c r="D21675" t="s">
        <v>314</v>
      </c>
      <c r="E21675" t="s">
        <v>315</v>
      </c>
      <c r="F21675" t="s">
        <v>101</v>
      </c>
    </row>
    <row r="21676" spans="1:9" x14ac:dyDescent="0.35">
      <c r="A21676">
        <v>27122024</v>
      </c>
      <c r="B21676" t="s">
        <v>583</v>
      </c>
      <c r="C21676" t="s">
        <v>556</v>
      </c>
      <c r="D21676" t="s">
        <v>314</v>
      </c>
      <c r="E21676" t="s">
        <v>317</v>
      </c>
      <c r="F21676" t="s">
        <v>101</v>
      </c>
    </row>
    <row r="21677" spans="1:9" x14ac:dyDescent="0.35">
      <c r="A21677">
        <v>27122024</v>
      </c>
      <c r="B21677" t="s">
        <v>558</v>
      </c>
      <c r="C21677" t="s">
        <v>450</v>
      </c>
      <c r="D21677" t="s">
        <v>319</v>
      </c>
      <c r="E21677" t="s">
        <v>320</v>
      </c>
      <c r="F21677" t="s">
        <v>321</v>
      </c>
    </row>
    <row r="21678" spans="1:9" x14ac:dyDescent="0.35">
      <c r="A21678">
        <v>27122024</v>
      </c>
      <c r="B21678" t="s">
        <v>802</v>
      </c>
      <c r="C21678" t="s">
        <v>540</v>
      </c>
      <c r="D21678" t="s">
        <v>322</v>
      </c>
      <c r="E21678" t="s">
        <v>101</v>
      </c>
    </row>
    <row r="21679" spans="1:9" x14ac:dyDescent="0.35">
      <c r="A21679">
        <v>27122024</v>
      </c>
      <c r="B21679" t="s">
        <v>801</v>
      </c>
      <c r="C21679" t="s">
        <v>425</v>
      </c>
      <c r="D21679" t="s">
        <v>325</v>
      </c>
      <c r="E21679" t="s">
        <v>101</v>
      </c>
    </row>
    <row r="21680" spans="1:9" x14ac:dyDescent="0.35">
      <c r="A21680">
        <v>27122024</v>
      </c>
      <c r="B21680" t="s">
        <v>788</v>
      </c>
      <c r="C21680" t="s">
        <v>224</v>
      </c>
      <c r="D21680" t="s">
        <v>328</v>
      </c>
      <c r="E21680" t="s">
        <v>101</v>
      </c>
    </row>
    <row r="21681" spans="1:7" x14ac:dyDescent="0.35">
      <c r="A21681">
        <v>27122024</v>
      </c>
      <c r="B21681" t="s">
        <v>550</v>
      </c>
      <c r="C21681" t="s">
        <v>331</v>
      </c>
      <c r="D21681" t="s">
        <v>332</v>
      </c>
      <c r="E21681" t="s">
        <v>101</v>
      </c>
    </row>
    <row r="21682" spans="1:7" x14ac:dyDescent="0.35">
      <c r="A21682">
        <v>27122024</v>
      </c>
      <c r="B21682" t="s">
        <v>592</v>
      </c>
      <c r="C21682" t="s">
        <v>282</v>
      </c>
      <c r="D21682" t="s">
        <v>331</v>
      </c>
      <c r="E21682" t="s">
        <v>335</v>
      </c>
      <c r="F21682" t="s">
        <v>101</v>
      </c>
    </row>
    <row r="21683" spans="1:7" x14ac:dyDescent="0.35">
      <c r="A21683">
        <v>27122024</v>
      </c>
      <c r="B21683" t="s">
        <v>496</v>
      </c>
      <c r="C21683" t="s">
        <v>146</v>
      </c>
      <c r="D21683" t="s">
        <v>331</v>
      </c>
      <c r="E21683" t="s">
        <v>338</v>
      </c>
      <c r="F21683" t="s">
        <v>321</v>
      </c>
    </row>
    <row r="21684" spans="1:7" x14ac:dyDescent="0.35">
      <c r="A21684">
        <v>27122024</v>
      </c>
      <c r="B21684" t="s">
        <v>864</v>
      </c>
      <c r="C21684" t="s">
        <v>511</v>
      </c>
      <c r="D21684" t="s">
        <v>170</v>
      </c>
    </row>
    <row r="21685" spans="1:7" x14ac:dyDescent="0.35">
      <c r="A21685">
        <v>27122024</v>
      </c>
      <c r="B21685" t="s">
        <v>761</v>
      </c>
      <c r="C21685" t="s">
        <v>285</v>
      </c>
      <c r="D21685" t="s">
        <v>341</v>
      </c>
      <c r="E21685" t="s">
        <v>101</v>
      </c>
    </row>
    <row r="21686" spans="1:7" x14ac:dyDescent="0.35">
      <c r="A21686">
        <v>27122024</v>
      </c>
      <c r="B21686" t="s">
        <v>718</v>
      </c>
      <c r="C21686" t="s">
        <v>292</v>
      </c>
      <c r="D21686" t="s">
        <v>343</v>
      </c>
      <c r="E21686" t="s">
        <v>101</v>
      </c>
    </row>
    <row r="21687" spans="1:7" x14ac:dyDescent="0.35">
      <c r="A21687">
        <v>27122024</v>
      </c>
      <c r="B21687" t="s">
        <v>417</v>
      </c>
      <c r="C21687" t="s">
        <v>132</v>
      </c>
      <c r="D21687" t="s">
        <v>344</v>
      </c>
      <c r="E21687" t="s">
        <v>345</v>
      </c>
      <c r="F21687" t="s">
        <v>101</v>
      </c>
    </row>
    <row r="21688" spans="1:7" x14ac:dyDescent="0.35">
      <c r="A21688">
        <v>27122024</v>
      </c>
      <c r="B21688" t="s">
        <v>723</v>
      </c>
      <c r="C21688" t="s">
        <v>374</v>
      </c>
      <c r="D21688" t="s">
        <v>132</v>
      </c>
      <c r="E21688" t="s">
        <v>347</v>
      </c>
      <c r="F21688" t="s">
        <v>101</v>
      </c>
    </row>
    <row r="21689" spans="1:7" x14ac:dyDescent="0.35">
      <c r="A21689">
        <v>27122024</v>
      </c>
      <c r="B21689" t="s">
        <v>916</v>
      </c>
      <c r="C21689" t="s">
        <v>493</v>
      </c>
      <c r="D21689" t="s">
        <v>132</v>
      </c>
      <c r="E21689" t="s">
        <v>348</v>
      </c>
      <c r="F21689" t="s">
        <v>101</v>
      </c>
    </row>
    <row r="21690" spans="1:7" x14ac:dyDescent="0.35">
      <c r="A21690">
        <v>27122024</v>
      </c>
      <c r="B21690" t="s">
        <v>515</v>
      </c>
      <c r="C21690" t="s">
        <v>138</v>
      </c>
      <c r="D21690" t="s">
        <v>132</v>
      </c>
      <c r="E21690" t="s">
        <v>350</v>
      </c>
      <c r="F21690" t="s">
        <v>101</v>
      </c>
    </row>
    <row r="21691" spans="1:7" x14ac:dyDescent="0.35">
      <c r="A21691">
        <v>27122024</v>
      </c>
      <c r="B21691" t="s">
        <v>847</v>
      </c>
      <c r="C21691" t="s">
        <v>581</v>
      </c>
      <c r="D21691" t="s">
        <v>132</v>
      </c>
      <c r="E21691" t="s">
        <v>352</v>
      </c>
      <c r="F21691" t="s">
        <v>101</v>
      </c>
    </row>
    <row r="21692" spans="1:7" x14ac:dyDescent="0.35">
      <c r="A21692">
        <v>27122024</v>
      </c>
      <c r="B21692" t="s">
        <v>899</v>
      </c>
      <c r="C21692" t="s">
        <v>426</v>
      </c>
      <c r="D21692" t="s">
        <v>132</v>
      </c>
      <c r="E21692" t="s">
        <v>133</v>
      </c>
      <c r="F21692" t="s">
        <v>355</v>
      </c>
    </row>
    <row r="21693" spans="1:7" x14ac:dyDescent="0.35">
      <c r="A21693">
        <v>27122024</v>
      </c>
      <c r="B21693" t="s">
        <v>836</v>
      </c>
      <c r="C21693" t="s">
        <v>459</v>
      </c>
      <c r="D21693" t="s">
        <v>132</v>
      </c>
      <c r="E21693" t="s">
        <v>356</v>
      </c>
      <c r="F21693" t="s">
        <v>101</v>
      </c>
    </row>
    <row r="21694" spans="1:7" x14ac:dyDescent="0.35">
      <c r="A21694">
        <v>27122024</v>
      </c>
      <c r="B21694" t="s">
        <v>623</v>
      </c>
      <c r="C21694" t="s">
        <v>174</v>
      </c>
      <c r="D21694" t="s">
        <v>359</v>
      </c>
      <c r="E21694" t="s">
        <v>360</v>
      </c>
      <c r="F21694" t="s">
        <v>101</v>
      </c>
    </row>
    <row r="21695" spans="1:7" x14ac:dyDescent="0.35">
      <c r="A21695">
        <v>27122024</v>
      </c>
      <c r="B21695" t="s">
        <v>826</v>
      </c>
      <c r="C21695" t="s">
        <v>426</v>
      </c>
      <c r="D21695" t="s">
        <v>359</v>
      </c>
      <c r="E21695" t="s">
        <v>362</v>
      </c>
      <c r="F21695" t="s">
        <v>101</v>
      </c>
    </row>
    <row r="21696" spans="1:7" x14ac:dyDescent="0.35">
      <c r="A21696">
        <v>27122024</v>
      </c>
      <c r="B21696" t="s">
        <v>496</v>
      </c>
      <c r="C21696" t="s">
        <v>359</v>
      </c>
      <c r="D21696" t="s">
        <v>362</v>
      </c>
      <c r="E21696" t="s">
        <v>140</v>
      </c>
      <c r="F21696" t="s">
        <v>364</v>
      </c>
      <c r="G21696" t="s">
        <v>101</v>
      </c>
    </row>
    <row r="21697" spans="1:9" x14ac:dyDescent="0.35">
      <c r="A21697">
        <v>27122024</v>
      </c>
      <c r="B21697" t="s">
        <v>921</v>
      </c>
      <c r="C21697" t="s">
        <v>494</v>
      </c>
      <c r="D21697" t="s">
        <v>366</v>
      </c>
      <c r="E21697" t="s">
        <v>257</v>
      </c>
      <c r="F21697" t="s">
        <v>367</v>
      </c>
      <c r="G21697" t="s">
        <v>101</v>
      </c>
    </row>
    <row r="21698" spans="1:9" x14ac:dyDescent="0.35">
      <c r="A21698">
        <v>27122024</v>
      </c>
      <c r="B21698" t="s">
        <v>721</v>
      </c>
      <c r="C21698" t="s">
        <v>471</v>
      </c>
      <c r="D21698" t="s">
        <v>369</v>
      </c>
      <c r="E21698" t="s">
        <v>370</v>
      </c>
      <c r="F21698" t="s">
        <v>101</v>
      </c>
    </row>
    <row r="21699" spans="1:9" x14ac:dyDescent="0.35">
      <c r="A21699">
        <v>27122024</v>
      </c>
      <c r="B21699" t="s">
        <v>795</v>
      </c>
      <c r="C21699" t="s">
        <v>430</v>
      </c>
      <c r="D21699" t="s">
        <v>371</v>
      </c>
      <c r="E21699" t="s">
        <v>101</v>
      </c>
    </row>
    <row r="21700" spans="1:9" x14ac:dyDescent="0.35">
      <c r="A21700">
        <v>27122024</v>
      </c>
      <c r="B21700" t="s">
        <v>787</v>
      </c>
      <c r="C21700" t="s">
        <v>318</v>
      </c>
      <c r="D21700" t="s">
        <v>372</v>
      </c>
      <c r="E21700" t="s">
        <v>101</v>
      </c>
    </row>
    <row r="21701" spans="1:9" x14ac:dyDescent="0.35">
      <c r="A21701">
        <v>27122024</v>
      </c>
      <c r="B21701" t="s">
        <v>438</v>
      </c>
      <c r="C21701" t="s">
        <v>373</v>
      </c>
      <c r="D21701" t="s">
        <v>101</v>
      </c>
    </row>
    <row r="21702" spans="1:9" x14ac:dyDescent="0.35">
      <c r="A21702">
        <v>27122024</v>
      </c>
      <c r="B21702" t="s">
        <v>847</v>
      </c>
      <c r="C21702" t="s">
        <v>473</v>
      </c>
      <c r="D21702" t="s">
        <v>376</v>
      </c>
      <c r="E21702" t="s">
        <v>140</v>
      </c>
      <c r="F21702" t="s">
        <v>331</v>
      </c>
      <c r="G21702" t="s">
        <v>377</v>
      </c>
      <c r="H21702" t="s">
        <v>101</v>
      </c>
    </row>
    <row r="21703" spans="1:9" x14ac:dyDescent="0.35">
      <c r="A21703">
        <v>27122024</v>
      </c>
      <c r="B21703" t="s">
        <v>822</v>
      </c>
      <c r="C21703" t="s">
        <v>473</v>
      </c>
      <c r="D21703" t="s">
        <v>378</v>
      </c>
    </row>
    <row r="21704" spans="1:9" x14ac:dyDescent="0.35">
      <c r="A21704">
        <v>27122024</v>
      </c>
      <c r="B21704" t="s">
        <v>644</v>
      </c>
      <c r="C21704" t="s">
        <v>417</v>
      </c>
      <c r="D21704" t="s">
        <v>380</v>
      </c>
      <c r="E21704" t="s">
        <v>101</v>
      </c>
    </row>
    <row r="21705" spans="1:9" x14ac:dyDescent="0.35">
      <c r="A21705">
        <v>27122024</v>
      </c>
      <c r="B21705" t="s">
        <v>789</v>
      </c>
      <c r="C21705" t="s">
        <v>436</v>
      </c>
      <c r="D21705" t="s">
        <v>382</v>
      </c>
      <c r="E21705" t="s">
        <v>383</v>
      </c>
    </row>
    <row r="21706" spans="1:9" x14ac:dyDescent="0.35">
      <c r="A21706">
        <v>27122024</v>
      </c>
      <c r="B21706" t="s">
        <v>764</v>
      </c>
      <c r="C21706" t="s">
        <v>340</v>
      </c>
      <c r="D21706" t="s">
        <v>385</v>
      </c>
      <c r="E21706" t="s">
        <v>386</v>
      </c>
    </row>
    <row r="21707" spans="1:9" x14ac:dyDescent="0.35">
      <c r="A21707">
        <v>27122024</v>
      </c>
      <c r="B21707" t="s">
        <v>765</v>
      </c>
      <c r="C21707" t="s">
        <v>473</v>
      </c>
      <c r="D21707" t="s">
        <v>388</v>
      </c>
      <c r="E21707" t="s">
        <v>101</v>
      </c>
    </row>
    <row r="21708" spans="1:9" x14ac:dyDescent="0.35">
      <c r="A21708">
        <v>27122024</v>
      </c>
      <c r="B21708" t="s">
        <v>275</v>
      </c>
      <c r="C21708" t="s">
        <v>391</v>
      </c>
      <c r="D21708" t="s">
        <v>101</v>
      </c>
    </row>
    <row r="21709" spans="1:9" x14ac:dyDescent="0.35">
      <c r="A21709">
        <v>27122024</v>
      </c>
      <c r="B21709" t="s">
        <v>721</v>
      </c>
      <c r="C21709" t="s">
        <v>340</v>
      </c>
      <c r="D21709" t="s">
        <v>393</v>
      </c>
    </row>
    <row r="21710" spans="1:9" x14ac:dyDescent="0.35">
      <c r="A21710">
        <v>27122024</v>
      </c>
      <c r="B21710" t="s">
        <v>782</v>
      </c>
      <c r="C21710" t="s">
        <v>550</v>
      </c>
      <c r="D21710" t="s">
        <v>394</v>
      </c>
      <c r="E21710" t="s">
        <v>395</v>
      </c>
      <c r="F21710" t="s">
        <v>101</v>
      </c>
    </row>
    <row r="21711" spans="1:9" x14ac:dyDescent="0.35">
      <c r="A21711">
        <v>27122024</v>
      </c>
      <c r="B21711" t="s">
        <v>479</v>
      </c>
      <c r="C21711" t="s">
        <v>397</v>
      </c>
      <c r="D21711" t="s">
        <v>101</v>
      </c>
    </row>
    <row r="21712" spans="1:9" x14ac:dyDescent="0.35">
      <c r="A21712">
        <v>27122024</v>
      </c>
      <c r="B21712" t="s">
        <v>810</v>
      </c>
      <c r="C21712" t="s">
        <v>422</v>
      </c>
      <c r="D21712" t="s">
        <v>399</v>
      </c>
      <c r="E21712" t="s">
        <v>140</v>
      </c>
      <c r="F21712" t="s">
        <v>400</v>
      </c>
      <c r="G21712" t="s">
        <v>257</v>
      </c>
      <c r="H21712" t="s">
        <v>331</v>
      </c>
      <c r="I21712" t="s">
        <v>401</v>
      </c>
    </row>
    <row r="21713" spans="1:7" x14ac:dyDescent="0.35">
      <c r="A21713">
        <v>27122024</v>
      </c>
      <c r="B21713" t="s">
        <v>850</v>
      </c>
      <c r="C21713" t="s">
        <v>511</v>
      </c>
      <c r="D21713" t="s">
        <v>399</v>
      </c>
      <c r="E21713" t="s">
        <v>187</v>
      </c>
      <c r="F21713" t="s">
        <v>101</v>
      </c>
    </row>
    <row r="21714" spans="1:7" x14ac:dyDescent="0.35">
      <c r="A21714">
        <v>27122024</v>
      </c>
      <c r="B21714" t="s">
        <v>578</v>
      </c>
      <c r="C21714" t="s">
        <v>422</v>
      </c>
      <c r="D21714" t="s">
        <v>399</v>
      </c>
      <c r="E21714" t="s">
        <v>403</v>
      </c>
      <c r="F21714" t="s">
        <v>101</v>
      </c>
    </row>
    <row r="21715" spans="1:7" x14ac:dyDescent="0.35">
      <c r="A21715">
        <v>27122024</v>
      </c>
      <c r="B21715" t="s">
        <v>788</v>
      </c>
      <c r="C21715" t="s">
        <v>600</v>
      </c>
      <c r="D21715" t="s">
        <v>399</v>
      </c>
      <c r="E21715" t="s">
        <v>404</v>
      </c>
      <c r="F21715" t="s">
        <v>101</v>
      </c>
    </row>
    <row r="21716" spans="1:7" x14ac:dyDescent="0.35">
      <c r="A21716">
        <v>26122024</v>
      </c>
      <c r="B21716" t="s">
        <v>623</v>
      </c>
      <c r="C21716" t="s">
        <v>471</v>
      </c>
      <c r="D21716" t="s">
        <v>100</v>
      </c>
      <c r="E21716" t="s">
        <v>101</v>
      </c>
    </row>
    <row r="21717" spans="1:7" x14ac:dyDescent="0.35">
      <c r="A21717">
        <v>26122024</v>
      </c>
      <c r="B21717" t="s">
        <v>696</v>
      </c>
      <c r="C21717" t="s">
        <v>318</v>
      </c>
      <c r="D21717" t="s">
        <v>104</v>
      </c>
      <c r="E21717" t="s">
        <v>101</v>
      </c>
    </row>
    <row r="21718" spans="1:7" x14ac:dyDescent="0.35">
      <c r="A21718">
        <v>26122024</v>
      </c>
      <c r="B21718" t="s">
        <v>729</v>
      </c>
      <c r="C21718" t="s">
        <v>203</v>
      </c>
      <c r="D21718" t="s">
        <v>107</v>
      </c>
      <c r="E21718" t="s">
        <v>108</v>
      </c>
      <c r="F21718" t="s">
        <v>101</v>
      </c>
    </row>
    <row r="21719" spans="1:7" x14ac:dyDescent="0.35">
      <c r="A21719">
        <v>26122024</v>
      </c>
      <c r="B21719" t="s">
        <v>764</v>
      </c>
      <c r="C21719" t="s">
        <v>240</v>
      </c>
      <c r="D21719" t="s">
        <v>111</v>
      </c>
      <c r="E21719" t="s">
        <v>101</v>
      </c>
    </row>
    <row r="21720" spans="1:7" x14ac:dyDescent="0.35">
      <c r="A21720">
        <v>26122024</v>
      </c>
      <c r="B21720" t="s">
        <v>491</v>
      </c>
      <c r="C21720" t="s">
        <v>571</v>
      </c>
      <c r="D21720" t="s">
        <v>114</v>
      </c>
      <c r="E21720" t="s">
        <v>115</v>
      </c>
      <c r="F21720" t="s">
        <v>116</v>
      </c>
    </row>
    <row r="21721" spans="1:7" x14ac:dyDescent="0.35">
      <c r="A21721">
        <v>26122024</v>
      </c>
      <c r="B21721" t="s">
        <v>155</v>
      </c>
      <c r="C21721" t="s">
        <v>402</v>
      </c>
      <c r="D21721" t="s">
        <v>114</v>
      </c>
      <c r="E21721" t="s">
        <v>119</v>
      </c>
      <c r="F21721" t="s">
        <v>120</v>
      </c>
      <c r="G21721" t="s">
        <v>121</v>
      </c>
    </row>
    <row r="21722" spans="1:7" x14ac:dyDescent="0.35">
      <c r="A21722">
        <v>26122024</v>
      </c>
      <c r="B21722" t="s">
        <v>480</v>
      </c>
      <c r="C21722" t="s">
        <v>166</v>
      </c>
      <c r="D21722" t="s">
        <v>114</v>
      </c>
      <c r="E21722" t="s">
        <v>124</v>
      </c>
    </row>
    <row r="21723" spans="1:7" x14ac:dyDescent="0.35">
      <c r="A21723">
        <v>26122024</v>
      </c>
      <c r="B21723" t="s">
        <v>233</v>
      </c>
      <c r="C21723" t="s">
        <v>278</v>
      </c>
      <c r="D21723" t="s">
        <v>114</v>
      </c>
      <c r="E21723" t="s">
        <v>127</v>
      </c>
    </row>
    <row r="21724" spans="1:7" x14ac:dyDescent="0.35">
      <c r="A21724">
        <v>26122024</v>
      </c>
      <c r="B21724" t="s">
        <v>109</v>
      </c>
      <c r="C21724" t="s">
        <v>351</v>
      </c>
      <c r="D21724" t="s">
        <v>114</v>
      </c>
      <c r="E21724" t="s">
        <v>130</v>
      </c>
    </row>
    <row r="21725" spans="1:7" x14ac:dyDescent="0.35">
      <c r="A21725">
        <v>26122024</v>
      </c>
      <c r="B21725" t="s">
        <v>275</v>
      </c>
      <c r="C21725" t="s">
        <v>166</v>
      </c>
      <c r="D21725" t="s">
        <v>114</v>
      </c>
      <c r="E21725" t="s">
        <v>132</v>
      </c>
      <c r="F21725" t="s">
        <v>133</v>
      </c>
    </row>
    <row r="21726" spans="1:7" x14ac:dyDescent="0.35">
      <c r="A21726">
        <v>26122024</v>
      </c>
      <c r="B21726" t="s">
        <v>700</v>
      </c>
      <c r="C21726" t="s">
        <v>600</v>
      </c>
      <c r="D21726" t="s">
        <v>135</v>
      </c>
      <c r="E21726" t="s">
        <v>136</v>
      </c>
    </row>
    <row r="21727" spans="1:7" x14ac:dyDescent="0.35">
      <c r="A21727">
        <v>26122024</v>
      </c>
      <c r="B21727" t="s">
        <v>560</v>
      </c>
      <c r="C21727" t="s">
        <v>424</v>
      </c>
      <c r="D21727" t="s">
        <v>139</v>
      </c>
      <c r="E21727" t="s">
        <v>140</v>
      </c>
      <c r="F21727" t="s">
        <v>141</v>
      </c>
      <c r="G21727" t="s">
        <v>101</v>
      </c>
    </row>
    <row r="21728" spans="1:7" x14ac:dyDescent="0.35">
      <c r="A21728">
        <v>26122024</v>
      </c>
      <c r="B21728" t="s">
        <v>691</v>
      </c>
      <c r="C21728" t="s">
        <v>150</v>
      </c>
      <c r="D21728" t="s">
        <v>144</v>
      </c>
      <c r="E21728" t="s">
        <v>101</v>
      </c>
    </row>
    <row r="21729" spans="1:7" x14ac:dyDescent="0.35">
      <c r="A21729">
        <v>26122024</v>
      </c>
      <c r="B21729" t="s">
        <v>639</v>
      </c>
      <c r="C21729" t="s">
        <v>285</v>
      </c>
      <c r="D21729" t="s">
        <v>147</v>
      </c>
      <c r="E21729" t="s">
        <v>148</v>
      </c>
      <c r="F21729" t="s">
        <v>149</v>
      </c>
    </row>
    <row r="21730" spans="1:7" x14ac:dyDescent="0.35">
      <c r="A21730">
        <v>26122024</v>
      </c>
      <c r="B21730" t="s">
        <v>750</v>
      </c>
      <c r="C21730" t="s">
        <v>422</v>
      </c>
      <c r="D21730" t="s">
        <v>152</v>
      </c>
      <c r="E21730" t="s">
        <v>140</v>
      </c>
      <c r="F21730" t="s">
        <v>153</v>
      </c>
      <c r="G21730" t="s">
        <v>101</v>
      </c>
    </row>
    <row r="21731" spans="1:7" x14ac:dyDescent="0.35">
      <c r="A21731">
        <v>26122024</v>
      </c>
      <c r="B21731" t="s">
        <v>845</v>
      </c>
      <c r="C21731" t="s">
        <v>657</v>
      </c>
      <c r="D21731" t="s">
        <v>156</v>
      </c>
      <c r="E21731" t="s">
        <v>101</v>
      </c>
    </row>
    <row r="21732" spans="1:7" x14ac:dyDescent="0.35">
      <c r="A21732">
        <v>26122024</v>
      </c>
      <c r="B21732" t="s">
        <v>460</v>
      </c>
      <c r="C21732" t="s">
        <v>159</v>
      </c>
      <c r="D21732" t="s">
        <v>101</v>
      </c>
    </row>
    <row r="21733" spans="1:7" x14ac:dyDescent="0.35">
      <c r="A21733">
        <v>26122024</v>
      </c>
      <c r="B21733" t="s">
        <v>498</v>
      </c>
      <c r="C21733" t="s">
        <v>161</v>
      </c>
      <c r="D21733" t="s">
        <v>101</v>
      </c>
    </row>
    <row r="21734" spans="1:7" x14ac:dyDescent="0.35">
      <c r="A21734">
        <v>26122024</v>
      </c>
      <c r="B21734" t="s">
        <v>839</v>
      </c>
      <c r="C21734" t="s">
        <v>340</v>
      </c>
      <c r="D21734" t="s">
        <v>164</v>
      </c>
      <c r="E21734" t="s">
        <v>101</v>
      </c>
    </row>
    <row r="21735" spans="1:7" x14ac:dyDescent="0.35">
      <c r="A21735">
        <v>26122024</v>
      </c>
      <c r="B21735" t="s">
        <v>830</v>
      </c>
      <c r="C21735" t="s">
        <v>444</v>
      </c>
      <c r="D21735" t="s">
        <v>167</v>
      </c>
    </row>
    <row r="21736" spans="1:7" x14ac:dyDescent="0.35">
      <c r="A21736">
        <v>26122024</v>
      </c>
      <c r="B21736" t="s">
        <v>908</v>
      </c>
      <c r="C21736" t="s">
        <v>449</v>
      </c>
      <c r="D21736" t="s">
        <v>423</v>
      </c>
      <c r="E21736" t="s">
        <v>101</v>
      </c>
    </row>
    <row r="21737" spans="1:7" x14ac:dyDescent="0.35">
      <c r="A21737">
        <v>26122024</v>
      </c>
      <c r="B21737" t="s">
        <v>899</v>
      </c>
      <c r="C21737" t="s">
        <v>515</v>
      </c>
      <c r="D21737" t="s">
        <v>169</v>
      </c>
      <c r="E21737" t="s">
        <v>170</v>
      </c>
      <c r="F21737" t="s">
        <v>101</v>
      </c>
    </row>
    <row r="21738" spans="1:7" x14ac:dyDescent="0.35">
      <c r="A21738">
        <v>26122024</v>
      </c>
      <c r="B21738" t="s">
        <v>719</v>
      </c>
      <c r="C21738" t="s">
        <v>171</v>
      </c>
      <c r="D21738" t="s">
        <v>173</v>
      </c>
      <c r="E21738" t="s">
        <v>101</v>
      </c>
    </row>
    <row r="21739" spans="1:7" x14ac:dyDescent="0.35">
      <c r="A21739">
        <v>26122024</v>
      </c>
      <c r="B21739" t="s">
        <v>776</v>
      </c>
      <c r="C21739" t="s">
        <v>541</v>
      </c>
      <c r="D21739" t="s">
        <v>176</v>
      </c>
      <c r="E21739" t="s">
        <v>101</v>
      </c>
    </row>
    <row r="21740" spans="1:7" x14ac:dyDescent="0.35">
      <c r="A21740">
        <v>26122024</v>
      </c>
      <c r="B21740" t="s">
        <v>761</v>
      </c>
      <c r="C21740" t="s">
        <v>575</v>
      </c>
      <c r="D21740" t="s">
        <v>176</v>
      </c>
      <c r="E21740" t="s">
        <v>149</v>
      </c>
    </row>
    <row r="21741" spans="1:7" x14ac:dyDescent="0.35">
      <c r="A21741">
        <v>26122024</v>
      </c>
      <c r="B21741" t="s">
        <v>719</v>
      </c>
      <c r="C21741" t="s">
        <v>318</v>
      </c>
      <c r="D21741" t="s">
        <v>181</v>
      </c>
      <c r="E21741" t="s">
        <v>182</v>
      </c>
      <c r="F21741" t="s">
        <v>101</v>
      </c>
    </row>
    <row r="21742" spans="1:7" x14ac:dyDescent="0.35">
      <c r="A21742">
        <v>26122024</v>
      </c>
      <c r="B21742" t="s">
        <v>787</v>
      </c>
      <c r="C21742" t="s">
        <v>426</v>
      </c>
      <c r="D21742" t="s">
        <v>184</v>
      </c>
      <c r="E21742" t="s">
        <v>101</v>
      </c>
    </row>
    <row r="21743" spans="1:7" x14ac:dyDescent="0.35">
      <c r="A21743">
        <v>26122024</v>
      </c>
      <c r="B21743" t="s">
        <v>417</v>
      </c>
      <c r="C21743" t="s">
        <v>187</v>
      </c>
      <c r="D21743" t="s">
        <v>101</v>
      </c>
    </row>
    <row r="21744" spans="1:7" x14ac:dyDescent="0.35">
      <c r="A21744">
        <v>26122024</v>
      </c>
      <c r="B21744" t="s">
        <v>837</v>
      </c>
      <c r="C21744" t="s">
        <v>398</v>
      </c>
      <c r="D21744" t="s">
        <v>190</v>
      </c>
      <c r="E21744" t="s">
        <v>191</v>
      </c>
      <c r="F21744" t="s">
        <v>101</v>
      </c>
    </row>
    <row r="21745" spans="1:7" x14ac:dyDescent="0.35">
      <c r="A21745">
        <v>26122024</v>
      </c>
      <c r="B21745" t="s">
        <v>611</v>
      </c>
      <c r="C21745" t="s">
        <v>190</v>
      </c>
      <c r="D21745" t="s">
        <v>194</v>
      </c>
      <c r="E21745" t="s">
        <v>101</v>
      </c>
    </row>
    <row r="21746" spans="1:7" x14ac:dyDescent="0.35">
      <c r="A21746">
        <v>26122024</v>
      </c>
      <c r="B21746" t="s">
        <v>750</v>
      </c>
      <c r="C21746" t="s">
        <v>466</v>
      </c>
      <c r="D21746" t="s">
        <v>190</v>
      </c>
      <c r="E21746" t="s">
        <v>196</v>
      </c>
      <c r="F21746" t="s">
        <v>101</v>
      </c>
    </row>
    <row r="21747" spans="1:7" x14ac:dyDescent="0.35">
      <c r="A21747">
        <v>26122024</v>
      </c>
      <c r="B21747" t="s">
        <v>432</v>
      </c>
      <c r="C21747" t="s">
        <v>198</v>
      </c>
      <c r="D21747" t="s">
        <v>140</v>
      </c>
      <c r="E21747" t="s">
        <v>199</v>
      </c>
      <c r="F21747" t="s">
        <v>200</v>
      </c>
      <c r="G21747" t="s">
        <v>101</v>
      </c>
    </row>
    <row r="21748" spans="1:7" x14ac:dyDescent="0.35">
      <c r="A21748">
        <v>26122024</v>
      </c>
      <c r="B21748" t="s">
        <v>802</v>
      </c>
      <c r="C21748" t="s">
        <v>157</v>
      </c>
      <c r="D21748" t="s">
        <v>61</v>
      </c>
      <c r="E21748" t="s">
        <v>101</v>
      </c>
    </row>
    <row r="21749" spans="1:7" x14ac:dyDescent="0.35">
      <c r="A21749">
        <v>26122024</v>
      </c>
      <c r="B21749" t="s">
        <v>750</v>
      </c>
      <c r="C21749" t="s">
        <v>422</v>
      </c>
      <c r="D21749" t="s">
        <v>205</v>
      </c>
      <c r="E21749" t="s">
        <v>101</v>
      </c>
    </row>
    <row r="21750" spans="1:7" x14ac:dyDescent="0.35">
      <c r="A21750">
        <v>26122024</v>
      </c>
      <c r="B21750" t="s">
        <v>795</v>
      </c>
      <c r="C21750" t="s">
        <v>247</v>
      </c>
      <c r="D21750" t="s">
        <v>208</v>
      </c>
      <c r="E21750" t="s">
        <v>101</v>
      </c>
    </row>
    <row r="21751" spans="1:7" x14ac:dyDescent="0.35">
      <c r="A21751">
        <v>26122024</v>
      </c>
      <c r="B21751" t="s">
        <v>759</v>
      </c>
      <c r="C21751" t="s">
        <v>219</v>
      </c>
      <c r="D21751" t="s">
        <v>210</v>
      </c>
      <c r="E21751" t="s">
        <v>211</v>
      </c>
      <c r="F21751" t="s">
        <v>101</v>
      </c>
    </row>
    <row r="21752" spans="1:7" x14ac:dyDescent="0.35">
      <c r="A21752">
        <v>26122024</v>
      </c>
      <c r="B21752" t="s">
        <v>638</v>
      </c>
      <c r="C21752" t="s">
        <v>444</v>
      </c>
      <c r="D21752" t="s">
        <v>214</v>
      </c>
      <c r="E21752" t="s">
        <v>215</v>
      </c>
      <c r="F21752" t="s">
        <v>101</v>
      </c>
    </row>
    <row r="21753" spans="1:7" x14ac:dyDescent="0.35">
      <c r="A21753">
        <v>26122024</v>
      </c>
      <c r="B21753" t="s">
        <v>558</v>
      </c>
      <c r="C21753" t="s">
        <v>450</v>
      </c>
      <c r="D21753" t="s">
        <v>217</v>
      </c>
      <c r="E21753" t="s">
        <v>101</v>
      </c>
    </row>
    <row r="21754" spans="1:7" x14ac:dyDescent="0.35">
      <c r="A21754">
        <v>26122024</v>
      </c>
      <c r="B21754" t="s">
        <v>759</v>
      </c>
      <c r="C21754" t="s">
        <v>285</v>
      </c>
      <c r="D21754" t="s">
        <v>220</v>
      </c>
      <c r="E21754" t="s">
        <v>101</v>
      </c>
    </row>
    <row r="21755" spans="1:7" x14ac:dyDescent="0.35">
      <c r="A21755">
        <v>26122024</v>
      </c>
      <c r="B21755" t="s">
        <v>729</v>
      </c>
      <c r="C21755" t="s">
        <v>339</v>
      </c>
      <c r="D21755" t="s">
        <v>222</v>
      </c>
    </row>
    <row r="21756" spans="1:7" x14ac:dyDescent="0.35">
      <c r="A21756">
        <v>26122024</v>
      </c>
      <c r="B21756" t="s">
        <v>796</v>
      </c>
      <c r="C21756" t="s">
        <v>450</v>
      </c>
      <c r="D21756" t="s">
        <v>223</v>
      </c>
    </row>
    <row r="21757" spans="1:7" x14ac:dyDescent="0.35">
      <c r="A21757">
        <v>26122024</v>
      </c>
      <c r="B21757" t="s">
        <v>763</v>
      </c>
      <c r="C21757" t="s">
        <v>224</v>
      </c>
      <c r="D21757" t="s">
        <v>225</v>
      </c>
      <c r="E21757" t="s">
        <v>101</v>
      </c>
    </row>
    <row r="21758" spans="1:7" x14ac:dyDescent="0.35">
      <c r="A21758">
        <v>26122024</v>
      </c>
      <c r="B21758" t="s">
        <v>737</v>
      </c>
      <c r="C21758" t="s">
        <v>549</v>
      </c>
      <c r="D21758" t="s">
        <v>225</v>
      </c>
      <c r="E21758" t="s">
        <v>228</v>
      </c>
      <c r="F21758" t="s">
        <v>229</v>
      </c>
    </row>
    <row r="21759" spans="1:7" x14ac:dyDescent="0.35">
      <c r="A21759">
        <v>26122024</v>
      </c>
      <c r="B21759" t="s">
        <v>696</v>
      </c>
      <c r="C21759" t="s">
        <v>559</v>
      </c>
      <c r="D21759" t="s">
        <v>232</v>
      </c>
      <c r="E21759" t="s">
        <v>101</v>
      </c>
    </row>
    <row r="21760" spans="1:7" x14ac:dyDescent="0.35">
      <c r="A21760">
        <v>26122024</v>
      </c>
      <c r="B21760" t="s">
        <v>780</v>
      </c>
      <c r="C21760" t="s">
        <v>424</v>
      </c>
      <c r="D21760" t="s">
        <v>235</v>
      </c>
      <c r="E21760" t="s">
        <v>236</v>
      </c>
      <c r="F21760" t="s">
        <v>101</v>
      </c>
    </row>
    <row r="21761" spans="1:7" x14ac:dyDescent="0.35">
      <c r="A21761">
        <v>26122024</v>
      </c>
      <c r="B21761" t="s">
        <v>582</v>
      </c>
      <c r="C21761" t="s">
        <v>263</v>
      </c>
      <c r="D21761" t="s">
        <v>235</v>
      </c>
      <c r="E21761" t="s">
        <v>239</v>
      </c>
      <c r="F21761" t="s">
        <v>149</v>
      </c>
    </row>
    <row r="21762" spans="1:7" x14ac:dyDescent="0.35">
      <c r="A21762">
        <v>26122024</v>
      </c>
      <c r="B21762" t="s">
        <v>874</v>
      </c>
      <c r="C21762" t="s">
        <v>499</v>
      </c>
      <c r="D21762" t="s">
        <v>235</v>
      </c>
      <c r="E21762" t="s">
        <v>241</v>
      </c>
      <c r="F21762" t="s">
        <v>101</v>
      </c>
    </row>
    <row r="21763" spans="1:7" x14ac:dyDescent="0.35">
      <c r="A21763">
        <v>26122024</v>
      </c>
      <c r="B21763" t="s">
        <v>628</v>
      </c>
      <c r="C21763" t="s">
        <v>523</v>
      </c>
      <c r="D21763" t="s">
        <v>243</v>
      </c>
      <c r="E21763" t="s">
        <v>101</v>
      </c>
    </row>
    <row r="21764" spans="1:7" x14ac:dyDescent="0.35">
      <c r="A21764">
        <v>26122024</v>
      </c>
      <c r="B21764" t="s">
        <v>560</v>
      </c>
      <c r="C21764" t="s">
        <v>414</v>
      </c>
      <c r="D21764" t="s">
        <v>245</v>
      </c>
      <c r="E21764" t="s">
        <v>246</v>
      </c>
    </row>
    <row r="21765" spans="1:7" x14ac:dyDescent="0.35">
      <c r="A21765">
        <v>26122024</v>
      </c>
      <c r="B21765" t="s">
        <v>664</v>
      </c>
      <c r="C21765" t="s">
        <v>247</v>
      </c>
      <c r="D21765" t="s">
        <v>245</v>
      </c>
      <c r="E21765" t="s">
        <v>249</v>
      </c>
    </row>
    <row r="21766" spans="1:7" x14ac:dyDescent="0.35">
      <c r="A21766">
        <v>26122024</v>
      </c>
      <c r="B21766" t="s">
        <v>778</v>
      </c>
      <c r="C21766" t="s">
        <v>226</v>
      </c>
      <c r="D21766" t="s">
        <v>252</v>
      </c>
      <c r="E21766" t="s">
        <v>101</v>
      </c>
    </row>
    <row r="21767" spans="1:7" x14ac:dyDescent="0.35">
      <c r="A21767">
        <v>26122024</v>
      </c>
      <c r="B21767" t="s">
        <v>848</v>
      </c>
      <c r="C21767" t="s">
        <v>307</v>
      </c>
      <c r="D21767" t="s">
        <v>254</v>
      </c>
    </row>
    <row r="21768" spans="1:7" x14ac:dyDescent="0.35">
      <c r="A21768">
        <v>26122024</v>
      </c>
      <c r="B21768" t="s">
        <v>582</v>
      </c>
      <c r="C21768" t="s">
        <v>224</v>
      </c>
      <c r="D21768" t="s">
        <v>256</v>
      </c>
      <c r="E21768" t="s">
        <v>257</v>
      </c>
      <c r="F21768" t="s">
        <v>236</v>
      </c>
      <c r="G21768" t="s">
        <v>101</v>
      </c>
    </row>
    <row r="21769" spans="1:7" x14ac:dyDescent="0.35">
      <c r="A21769">
        <v>26122024</v>
      </c>
      <c r="B21769" t="s">
        <v>737</v>
      </c>
      <c r="C21769" t="s">
        <v>523</v>
      </c>
      <c r="D21769" t="s">
        <v>260</v>
      </c>
      <c r="E21769" t="s">
        <v>136</v>
      </c>
      <c r="F21769" t="s">
        <v>101</v>
      </c>
    </row>
    <row r="21770" spans="1:7" x14ac:dyDescent="0.35">
      <c r="A21770">
        <v>26122024</v>
      </c>
      <c r="B21770" t="s">
        <v>307</v>
      </c>
      <c r="C21770" t="s">
        <v>261</v>
      </c>
      <c r="D21770" t="s">
        <v>262</v>
      </c>
      <c r="E21770" t="s">
        <v>101</v>
      </c>
    </row>
    <row r="21771" spans="1:7" x14ac:dyDescent="0.35">
      <c r="A21771">
        <v>26122024</v>
      </c>
      <c r="B21771" t="s">
        <v>444</v>
      </c>
      <c r="C21771" t="s">
        <v>264</v>
      </c>
      <c r="D21771" t="s">
        <v>101</v>
      </c>
    </row>
    <row r="21772" spans="1:7" x14ac:dyDescent="0.35">
      <c r="A21772">
        <v>26122024</v>
      </c>
      <c r="B21772" t="s">
        <v>430</v>
      </c>
      <c r="C21772" t="s">
        <v>264</v>
      </c>
      <c r="D21772" t="s">
        <v>149</v>
      </c>
    </row>
    <row r="21773" spans="1:7" x14ac:dyDescent="0.35">
      <c r="A21773">
        <v>26122024</v>
      </c>
      <c r="B21773" t="s">
        <v>733</v>
      </c>
      <c r="C21773" t="s">
        <v>466</v>
      </c>
      <c r="D21773" t="s">
        <v>265</v>
      </c>
      <c r="E21773" t="s">
        <v>101</v>
      </c>
      <c r="F21773" t="s">
        <v>266</v>
      </c>
    </row>
    <row r="21774" spans="1:7" x14ac:dyDescent="0.35">
      <c r="A21774">
        <v>26122024</v>
      </c>
      <c r="B21774" t="s">
        <v>638</v>
      </c>
      <c r="C21774" t="s">
        <v>442</v>
      </c>
      <c r="D21774" t="s">
        <v>267</v>
      </c>
      <c r="E21774" t="s">
        <v>101</v>
      </c>
    </row>
    <row r="21775" spans="1:7" x14ac:dyDescent="0.35">
      <c r="A21775">
        <v>26122024</v>
      </c>
      <c r="B21775" t="s">
        <v>767</v>
      </c>
      <c r="C21775" t="s">
        <v>438</v>
      </c>
      <c r="D21775" t="s">
        <v>268</v>
      </c>
    </row>
    <row r="21776" spans="1:7" x14ac:dyDescent="0.35">
      <c r="A21776">
        <v>26122024</v>
      </c>
      <c r="B21776" t="s">
        <v>523</v>
      </c>
      <c r="C21776" t="s">
        <v>270</v>
      </c>
      <c r="D21776" t="s">
        <v>271</v>
      </c>
      <c r="E21776" t="s">
        <v>101</v>
      </c>
    </row>
    <row r="21777" spans="1:9" x14ac:dyDescent="0.35">
      <c r="A21777">
        <v>26122024</v>
      </c>
      <c r="B21777" t="s">
        <v>661</v>
      </c>
      <c r="C21777" t="s">
        <v>554</v>
      </c>
      <c r="D21777" t="s">
        <v>274</v>
      </c>
      <c r="E21777" t="s">
        <v>101</v>
      </c>
    </row>
    <row r="21778" spans="1:9" x14ac:dyDescent="0.35">
      <c r="A21778">
        <v>26122024</v>
      </c>
      <c r="B21778" t="s">
        <v>830</v>
      </c>
      <c r="C21778" t="s">
        <v>218</v>
      </c>
      <c r="D21778" t="s">
        <v>277</v>
      </c>
      <c r="E21778" t="s">
        <v>101</v>
      </c>
    </row>
    <row r="21779" spans="1:9" x14ac:dyDescent="0.35">
      <c r="A21779">
        <v>26122024</v>
      </c>
      <c r="B21779" t="s">
        <v>736</v>
      </c>
      <c r="C21779" t="s">
        <v>439</v>
      </c>
      <c r="D21779" t="s">
        <v>279</v>
      </c>
      <c r="E21779" t="s">
        <v>140</v>
      </c>
      <c r="F21779" t="s">
        <v>280</v>
      </c>
    </row>
    <row r="21780" spans="1:9" x14ac:dyDescent="0.35">
      <c r="A21780">
        <v>26122024</v>
      </c>
      <c r="B21780" t="s">
        <v>729</v>
      </c>
      <c r="C21780" t="s">
        <v>438</v>
      </c>
      <c r="D21780" t="s">
        <v>281</v>
      </c>
    </row>
    <row r="21781" spans="1:9" x14ac:dyDescent="0.35">
      <c r="A21781">
        <v>26122024</v>
      </c>
      <c r="B21781" t="s">
        <v>737</v>
      </c>
      <c r="C21781" t="s">
        <v>305</v>
      </c>
      <c r="D21781" t="s">
        <v>284</v>
      </c>
      <c r="E21781" t="s">
        <v>101</v>
      </c>
    </row>
    <row r="21782" spans="1:9" x14ac:dyDescent="0.35">
      <c r="A21782">
        <v>26122024</v>
      </c>
      <c r="B21782" t="s">
        <v>829</v>
      </c>
      <c r="C21782" t="s">
        <v>473</v>
      </c>
      <c r="D21782" t="s">
        <v>287</v>
      </c>
      <c r="E21782" t="s">
        <v>101</v>
      </c>
    </row>
    <row r="21783" spans="1:9" x14ac:dyDescent="0.35">
      <c r="A21783">
        <v>26122024</v>
      </c>
      <c r="B21783" t="s">
        <v>221</v>
      </c>
      <c r="C21783" t="s">
        <v>288</v>
      </c>
      <c r="D21783" t="s">
        <v>101</v>
      </c>
    </row>
    <row r="21784" spans="1:9" x14ac:dyDescent="0.35">
      <c r="A21784">
        <v>26122024</v>
      </c>
      <c r="B21784" t="s">
        <v>878</v>
      </c>
      <c r="C21784" t="s">
        <v>290</v>
      </c>
      <c r="D21784" t="s">
        <v>140</v>
      </c>
      <c r="E21784" t="s">
        <v>291</v>
      </c>
    </row>
    <row r="21785" spans="1:9" x14ac:dyDescent="0.35">
      <c r="A21785">
        <v>26122024</v>
      </c>
      <c r="B21785" t="s">
        <v>624</v>
      </c>
      <c r="C21785" t="s">
        <v>183</v>
      </c>
      <c r="D21785" t="s">
        <v>290</v>
      </c>
      <c r="E21785" t="s">
        <v>140</v>
      </c>
      <c r="F21785" t="s">
        <v>294</v>
      </c>
      <c r="G21785" t="s">
        <v>295</v>
      </c>
      <c r="H21785" t="s">
        <v>101</v>
      </c>
    </row>
    <row r="21786" spans="1:9" x14ac:dyDescent="0.35">
      <c r="A21786">
        <v>26122024</v>
      </c>
      <c r="B21786" t="s">
        <v>737</v>
      </c>
      <c r="C21786" t="s">
        <v>439</v>
      </c>
      <c r="D21786" t="s">
        <v>298</v>
      </c>
      <c r="E21786" t="s">
        <v>101</v>
      </c>
    </row>
    <row r="21787" spans="1:9" x14ac:dyDescent="0.35">
      <c r="A21787">
        <v>26122024</v>
      </c>
      <c r="B21787" t="s">
        <v>752</v>
      </c>
      <c r="C21787" t="s">
        <v>154</v>
      </c>
      <c r="D21787" t="s">
        <v>300</v>
      </c>
      <c r="E21787" t="s">
        <v>262</v>
      </c>
      <c r="F21787" t="s">
        <v>101</v>
      </c>
    </row>
    <row r="21788" spans="1:9" x14ac:dyDescent="0.35">
      <c r="A21788">
        <v>26122024</v>
      </c>
      <c r="B21788" t="s">
        <v>724</v>
      </c>
      <c r="C21788" t="s">
        <v>398</v>
      </c>
      <c r="D21788" t="s">
        <v>301</v>
      </c>
      <c r="E21788" t="s">
        <v>101</v>
      </c>
    </row>
    <row r="21789" spans="1:9" x14ac:dyDescent="0.35">
      <c r="A21789">
        <v>26122024</v>
      </c>
      <c r="B21789" t="s">
        <v>787</v>
      </c>
      <c r="C21789" t="s">
        <v>465</v>
      </c>
      <c r="D21789" t="s">
        <v>303</v>
      </c>
      <c r="E21789" t="s">
        <v>149</v>
      </c>
    </row>
    <row r="21790" spans="1:9" x14ac:dyDescent="0.35">
      <c r="A21790">
        <v>26122024</v>
      </c>
      <c r="B21790" t="s">
        <v>729</v>
      </c>
      <c r="C21790" t="s">
        <v>495</v>
      </c>
      <c r="D21790" t="s">
        <v>306</v>
      </c>
      <c r="E21790" t="s">
        <v>101</v>
      </c>
    </row>
    <row r="21791" spans="1:9" x14ac:dyDescent="0.35">
      <c r="A21791">
        <v>26122024</v>
      </c>
      <c r="B21791" t="s">
        <v>729</v>
      </c>
      <c r="C21791" t="s">
        <v>450</v>
      </c>
      <c r="D21791" t="s">
        <v>308</v>
      </c>
      <c r="E21791" t="s">
        <v>309</v>
      </c>
      <c r="F21791" t="s">
        <v>310</v>
      </c>
      <c r="G21791" t="s">
        <v>311</v>
      </c>
      <c r="H21791" t="s">
        <v>312</v>
      </c>
      <c r="I21791" t="s">
        <v>101</v>
      </c>
    </row>
    <row r="21792" spans="1:9" x14ac:dyDescent="0.35">
      <c r="A21792">
        <v>26122024</v>
      </c>
      <c r="B21792" t="s">
        <v>836</v>
      </c>
      <c r="C21792" t="s">
        <v>183</v>
      </c>
      <c r="D21792" t="s">
        <v>314</v>
      </c>
      <c r="E21792" t="s">
        <v>315</v>
      </c>
      <c r="F21792" t="s">
        <v>101</v>
      </c>
    </row>
    <row r="21793" spans="1:6" x14ac:dyDescent="0.35">
      <c r="A21793">
        <v>26122024</v>
      </c>
      <c r="B21793" t="s">
        <v>778</v>
      </c>
      <c r="C21793" t="s">
        <v>466</v>
      </c>
      <c r="D21793" t="s">
        <v>314</v>
      </c>
      <c r="E21793" t="s">
        <v>317</v>
      </c>
      <c r="F21793" t="s">
        <v>101</v>
      </c>
    </row>
    <row r="21794" spans="1:6" x14ac:dyDescent="0.35">
      <c r="A21794">
        <v>26122024</v>
      </c>
      <c r="B21794" t="s">
        <v>623</v>
      </c>
      <c r="C21794" t="s">
        <v>438</v>
      </c>
      <c r="D21794" t="s">
        <v>319</v>
      </c>
      <c r="E21794" t="s">
        <v>320</v>
      </c>
      <c r="F21794" t="s">
        <v>321</v>
      </c>
    </row>
    <row r="21795" spans="1:6" x14ac:dyDescent="0.35">
      <c r="A21795">
        <v>26122024</v>
      </c>
      <c r="B21795" t="s">
        <v>793</v>
      </c>
      <c r="C21795" t="s">
        <v>183</v>
      </c>
      <c r="D21795" t="s">
        <v>322</v>
      </c>
      <c r="E21795" t="s">
        <v>101</v>
      </c>
    </row>
    <row r="21796" spans="1:6" x14ac:dyDescent="0.35">
      <c r="A21796">
        <v>26122024</v>
      </c>
      <c r="B21796" t="s">
        <v>759</v>
      </c>
      <c r="C21796" t="s">
        <v>460</v>
      </c>
      <c r="D21796" t="s">
        <v>325</v>
      </c>
      <c r="E21796" t="s">
        <v>101</v>
      </c>
    </row>
    <row r="21797" spans="1:6" x14ac:dyDescent="0.35">
      <c r="A21797">
        <v>26122024</v>
      </c>
      <c r="B21797" t="s">
        <v>755</v>
      </c>
      <c r="C21797" t="s">
        <v>183</v>
      </c>
      <c r="D21797" t="s">
        <v>328</v>
      </c>
      <c r="E21797" t="s">
        <v>101</v>
      </c>
    </row>
    <row r="21798" spans="1:6" x14ac:dyDescent="0.35">
      <c r="A21798">
        <v>26122024</v>
      </c>
      <c r="B21798" t="s">
        <v>368</v>
      </c>
      <c r="C21798" t="s">
        <v>331</v>
      </c>
      <c r="D21798" t="s">
        <v>332</v>
      </c>
      <c r="E21798" t="s">
        <v>101</v>
      </c>
    </row>
    <row r="21799" spans="1:6" x14ac:dyDescent="0.35">
      <c r="A21799">
        <v>26122024</v>
      </c>
      <c r="B21799" t="s">
        <v>593</v>
      </c>
      <c r="C21799" t="s">
        <v>466</v>
      </c>
      <c r="D21799" t="s">
        <v>331</v>
      </c>
      <c r="E21799" t="s">
        <v>335</v>
      </c>
      <c r="F21799" t="s">
        <v>101</v>
      </c>
    </row>
    <row r="21800" spans="1:6" x14ac:dyDescent="0.35">
      <c r="A21800">
        <v>26122024</v>
      </c>
      <c r="B21800" t="s">
        <v>591</v>
      </c>
      <c r="C21800" t="s">
        <v>526</v>
      </c>
      <c r="D21800" t="s">
        <v>331</v>
      </c>
      <c r="E21800" t="s">
        <v>338</v>
      </c>
      <c r="F21800" t="s">
        <v>321</v>
      </c>
    </row>
    <row r="21801" spans="1:6" x14ac:dyDescent="0.35">
      <c r="A21801">
        <v>26122024</v>
      </c>
      <c r="B21801" t="s">
        <v>822</v>
      </c>
      <c r="C21801" t="s">
        <v>534</v>
      </c>
      <c r="D21801" t="s">
        <v>170</v>
      </c>
    </row>
    <row r="21802" spans="1:6" x14ac:dyDescent="0.35">
      <c r="A21802">
        <v>26122024</v>
      </c>
      <c r="B21802" t="s">
        <v>720</v>
      </c>
      <c r="C21802" t="s">
        <v>219</v>
      </c>
      <c r="D21802" t="s">
        <v>341</v>
      </c>
      <c r="E21802" t="s">
        <v>101</v>
      </c>
    </row>
    <row r="21803" spans="1:6" x14ac:dyDescent="0.35">
      <c r="A21803">
        <v>26122024</v>
      </c>
      <c r="B21803" t="s">
        <v>752</v>
      </c>
      <c r="C21803" t="s">
        <v>450</v>
      </c>
      <c r="D21803" t="s">
        <v>343</v>
      </c>
      <c r="E21803" t="s">
        <v>101</v>
      </c>
    </row>
    <row r="21804" spans="1:6" x14ac:dyDescent="0.35">
      <c r="A21804">
        <v>26122024</v>
      </c>
      <c r="B21804" t="s">
        <v>154</v>
      </c>
      <c r="C21804" t="s">
        <v>132</v>
      </c>
      <c r="D21804" t="s">
        <v>344</v>
      </c>
      <c r="E21804" t="s">
        <v>345</v>
      </c>
      <c r="F21804" t="s">
        <v>101</v>
      </c>
    </row>
    <row r="21805" spans="1:6" x14ac:dyDescent="0.35">
      <c r="A21805">
        <v>26122024</v>
      </c>
      <c r="B21805" t="s">
        <v>628</v>
      </c>
      <c r="C21805" t="s">
        <v>285</v>
      </c>
      <c r="D21805" t="s">
        <v>132</v>
      </c>
      <c r="E21805" t="s">
        <v>347</v>
      </c>
      <c r="F21805" t="s">
        <v>101</v>
      </c>
    </row>
    <row r="21806" spans="1:6" x14ac:dyDescent="0.35">
      <c r="A21806">
        <v>26122024</v>
      </c>
      <c r="B21806" t="s">
        <v>856</v>
      </c>
      <c r="C21806" t="s">
        <v>247</v>
      </c>
      <c r="D21806" t="s">
        <v>132</v>
      </c>
      <c r="E21806" t="s">
        <v>348</v>
      </c>
      <c r="F21806" t="s">
        <v>101</v>
      </c>
    </row>
    <row r="21807" spans="1:6" x14ac:dyDescent="0.35">
      <c r="A21807">
        <v>26122024</v>
      </c>
      <c r="B21807" t="s">
        <v>806</v>
      </c>
      <c r="C21807" t="s">
        <v>415</v>
      </c>
      <c r="D21807" t="s">
        <v>132</v>
      </c>
      <c r="E21807" t="s">
        <v>350</v>
      </c>
      <c r="F21807" t="s">
        <v>101</v>
      </c>
    </row>
    <row r="21808" spans="1:6" x14ac:dyDescent="0.35">
      <c r="A21808">
        <v>26122024</v>
      </c>
      <c r="B21808" t="s">
        <v>825</v>
      </c>
      <c r="C21808" t="s">
        <v>504</v>
      </c>
      <c r="D21808" t="s">
        <v>132</v>
      </c>
      <c r="E21808" t="s">
        <v>352</v>
      </c>
      <c r="F21808" t="s">
        <v>101</v>
      </c>
    </row>
    <row r="21809" spans="1:8" x14ac:dyDescent="0.35">
      <c r="A21809">
        <v>26122024</v>
      </c>
      <c r="B21809" t="s">
        <v>848</v>
      </c>
      <c r="C21809" t="s">
        <v>501</v>
      </c>
      <c r="D21809" t="s">
        <v>132</v>
      </c>
      <c r="E21809" t="s">
        <v>133</v>
      </c>
      <c r="F21809" t="s">
        <v>355</v>
      </c>
    </row>
    <row r="21810" spans="1:8" x14ac:dyDescent="0.35">
      <c r="A21810">
        <v>26122024</v>
      </c>
      <c r="B21810" t="s">
        <v>828</v>
      </c>
      <c r="C21810" t="s">
        <v>550</v>
      </c>
      <c r="D21810" t="s">
        <v>132</v>
      </c>
      <c r="E21810" t="s">
        <v>356</v>
      </c>
      <c r="F21810" t="s">
        <v>101</v>
      </c>
    </row>
    <row r="21811" spans="1:8" x14ac:dyDescent="0.35">
      <c r="A21811">
        <v>26122024</v>
      </c>
      <c r="B21811" t="s">
        <v>718</v>
      </c>
      <c r="C21811" t="s">
        <v>285</v>
      </c>
      <c r="D21811" t="s">
        <v>359</v>
      </c>
      <c r="E21811" t="s">
        <v>360</v>
      </c>
      <c r="F21811" t="s">
        <v>101</v>
      </c>
    </row>
    <row r="21812" spans="1:8" x14ac:dyDescent="0.35">
      <c r="A21812">
        <v>26122024</v>
      </c>
      <c r="B21812" t="s">
        <v>777</v>
      </c>
      <c r="C21812" t="s">
        <v>455</v>
      </c>
      <c r="D21812" t="s">
        <v>359</v>
      </c>
      <c r="E21812" t="s">
        <v>362</v>
      </c>
      <c r="F21812" t="s">
        <v>101</v>
      </c>
    </row>
    <row r="21813" spans="1:8" x14ac:dyDescent="0.35">
      <c r="A21813">
        <v>26122024</v>
      </c>
      <c r="B21813" t="s">
        <v>471</v>
      </c>
      <c r="C21813" t="s">
        <v>359</v>
      </c>
      <c r="D21813" t="s">
        <v>362</v>
      </c>
      <c r="E21813" t="s">
        <v>140</v>
      </c>
      <c r="F21813" t="s">
        <v>364</v>
      </c>
      <c r="G21813" t="s">
        <v>101</v>
      </c>
    </row>
    <row r="21814" spans="1:8" x14ac:dyDescent="0.35">
      <c r="A21814">
        <v>26122024</v>
      </c>
      <c r="B21814" t="s">
        <v>828</v>
      </c>
      <c r="C21814" t="s">
        <v>237</v>
      </c>
      <c r="D21814" t="s">
        <v>366</v>
      </c>
      <c r="E21814" t="s">
        <v>257</v>
      </c>
      <c r="F21814" t="s">
        <v>367</v>
      </c>
      <c r="G21814" t="s">
        <v>101</v>
      </c>
    </row>
    <row r="21815" spans="1:8" x14ac:dyDescent="0.35">
      <c r="A21815">
        <v>26122024</v>
      </c>
      <c r="B21815" t="s">
        <v>722</v>
      </c>
      <c r="C21815" t="s">
        <v>556</v>
      </c>
      <c r="D21815" t="s">
        <v>369</v>
      </c>
      <c r="E21815" t="s">
        <v>370</v>
      </c>
      <c r="F21815" t="s">
        <v>101</v>
      </c>
    </row>
    <row r="21816" spans="1:8" x14ac:dyDescent="0.35">
      <c r="A21816">
        <v>26122024</v>
      </c>
      <c r="B21816" t="s">
        <v>638</v>
      </c>
      <c r="C21816" t="s">
        <v>183</v>
      </c>
      <c r="D21816" t="s">
        <v>371</v>
      </c>
      <c r="E21816" t="s">
        <v>101</v>
      </c>
    </row>
    <row r="21817" spans="1:8" x14ac:dyDescent="0.35">
      <c r="A21817">
        <v>26122024</v>
      </c>
      <c r="B21817" t="s">
        <v>728</v>
      </c>
      <c r="C21817" t="s">
        <v>346</v>
      </c>
      <c r="D21817" t="s">
        <v>372</v>
      </c>
      <c r="E21817" t="s">
        <v>101</v>
      </c>
    </row>
    <row r="21818" spans="1:8" x14ac:dyDescent="0.35">
      <c r="A21818">
        <v>26122024</v>
      </c>
      <c r="B21818" t="s">
        <v>495</v>
      </c>
      <c r="C21818" t="s">
        <v>373</v>
      </c>
      <c r="D21818" t="s">
        <v>101</v>
      </c>
    </row>
    <row r="21819" spans="1:8" x14ac:dyDescent="0.35">
      <c r="A21819">
        <v>26122024</v>
      </c>
      <c r="B21819" t="s">
        <v>833</v>
      </c>
      <c r="C21819" t="s">
        <v>418</v>
      </c>
      <c r="D21819" t="s">
        <v>376</v>
      </c>
      <c r="E21819" t="s">
        <v>140</v>
      </c>
      <c r="F21819" t="s">
        <v>331</v>
      </c>
      <c r="G21819" t="s">
        <v>377</v>
      </c>
      <c r="H21819" t="s">
        <v>101</v>
      </c>
    </row>
    <row r="21820" spans="1:8" x14ac:dyDescent="0.35">
      <c r="A21820">
        <v>26122024</v>
      </c>
      <c r="B21820" t="s">
        <v>810</v>
      </c>
      <c r="C21820" t="s">
        <v>339</v>
      </c>
      <c r="D21820" t="s">
        <v>378</v>
      </c>
    </row>
    <row r="21821" spans="1:8" x14ac:dyDescent="0.35">
      <c r="A21821">
        <v>26122024</v>
      </c>
      <c r="B21821" t="s">
        <v>849</v>
      </c>
      <c r="C21821" t="s">
        <v>183</v>
      </c>
      <c r="D21821" t="s">
        <v>380</v>
      </c>
      <c r="E21821" t="s">
        <v>101</v>
      </c>
    </row>
    <row r="21822" spans="1:8" x14ac:dyDescent="0.35">
      <c r="A21822">
        <v>26122024</v>
      </c>
      <c r="B21822" t="s">
        <v>638</v>
      </c>
      <c r="C21822" t="s">
        <v>523</v>
      </c>
      <c r="D21822" t="s">
        <v>382</v>
      </c>
      <c r="E21822" t="s">
        <v>383</v>
      </c>
    </row>
    <row r="21823" spans="1:8" x14ac:dyDescent="0.35">
      <c r="A21823">
        <v>26122024</v>
      </c>
      <c r="B21823" t="s">
        <v>696</v>
      </c>
      <c r="C21823" t="s">
        <v>219</v>
      </c>
      <c r="D21823" t="s">
        <v>385</v>
      </c>
      <c r="E21823" t="s">
        <v>386</v>
      </c>
    </row>
    <row r="21824" spans="1:8" x14ac:dyDescent="0.35">
      <c r="A21824">
        <v>26122024</v>
      </c>
      <c r="B21824" t="s">
        <v>908</v>
      </c>
      <c r="C21824" t="s">
        <v>459</v>
      </c>
      <c r="D21824" t="s">
        <v>388</v>
      </c>
      <c r="E21824" t="s">
        <v>101</v>
      </c>
    </row>
    <row r="21825" spans="1:9" x14ac:dyDescent="0.35">
      <c r="A21825">
        <v>26122024</v>
      </c>
      <c r="B21825" t="s">
        <v>272</v>
      </c>
      <c r="C21825" t="s">
        <v>391</v>
      </c>
      <c r="D21825" t="s">
        <v>101</v>
      </c>
    </row>
    <row r="21826" spans="1:9" x14ac:dyDescent="0.35">
      <c r="A21826">
        <v>26122024</v>
      </c>
      <c r="B21826" t="s">
        <v>781</v>
      </c>
      <c r="C21826" t="s">
        <v>292</v>
      </c>
      <c r="D21826" t="s">
        <v>393</v>
      </c>
    </row>
    <row r="21827" spans="1:9" x14ac:dyDescent="0.35">
      <c r="A21827">
        <v>26122024</v>
      </c>
      <c r="B21827" t="s">
        <v>737</v>
      </c>
      <c r="C21827" t="s">
        <v>154</v>
      </c>
      <c r="D21827" t="s">
        <v>394</v>
      </c>
      <c r="E21827" t="s">
        <v>395</v>
      </c>
      <c r="F21827" t="s">
        <v>101</v>
      </c>
    </row>
    <row r="21828" spans="1:9" x14ac:dyDescent="0.35">
      <c r="A21828">
        <v>26122024</v>
      </c>
      <c r="B21828" t="s">
        <v>432</v>
      </c>
      <c r="C21828" t="s">
        <v>397</v>
      </c>
      <c r="D21828" t="s">
        <v>101</v>
      </c>
    </row>
    <row r="21829" spans="1:9" x14ac:dyDescent="0.35">
      <c r="A21829">
        <v>26122024</v>
      </c>
      <c r="B21829" t="s">
        <v>786</v>
      </c>
      <c r="C21829" t="s">
        <v>455</v>
      </c>
      <c r="D21829" t="s">
        <v>399</v>
      </c>
      <c r="E21829" t="s">
        <v>140</v>
      </c>
      <c r="F21829" t="s">
        <v>400</v>
      </c>
      <c r="G21829" t="s">
        <v>257</v>
      </c>
      <c r="H21829" t="s">
        <v>331</v>
      </c>
      <c r="I21829" t="s">
        <v>401</v>
      </c>
    </row>
    <row r="21830" spans="1:9" x14ac:dyDescent="0.35">
      <c r="A21830">
        <v>26122024</v>
      </c>
      <c r="B21830" t="s">
        <v>664</v>
      </c>
      <c r="C21830" t="s">
        <v>425</v>
      </c>
      <c r="D21830" t="s">
        <v>399</v>
      </c>
      <c r="E21830" t="s">
        <v>187</v>
      </c>
      <c r="F21830" t="s">
        <v>101</v>
      </c>
    </row>
    <row r="21831" spans="1:9" x14ac:dyDescent="0.35">
      <c r="A21831">
        <v>26122024</v>
      </c>
      <c r="B21831" t="s">
        <v>597</v>
      </c>
      <c r="C21831" t="s">
        <v>237</v>
      </c>
      <c r="D21831" t="s">
        <v>399</v>
      </c>
      <c r="E21831" t="s">
        <v>403</v>
      </c>
      <c r="F21831" t="s">
        <v>101</v>
      </c>
    </row>
    <row r="21832" spans="1:9" x14ac:dyDescent="0.35">
      <c r="A21832">
        <v>26122024</v>
      </c>
      <c r="B21832" t="s">
        <v>781</v>
      </c>
      <c r="C21832" t="s">
        <v>248</v>
      </c>
      <c r="D21832" t="s">
        <v>399</v>
      </c>
      <c r="E21832" t="s">
        <v>404</v>
      </c>
      <c r="F21832" t="s">
        <v>101</v>
      </c>
    </row>
    <row r="21833" spans="1:9" x14ac:dyDescent="0.35">
      <c r="A21833">
        <v>25122024</v>
      </c>
      <c r="B21833" t="s">
        <v>603</v>
      </c>
      <c r="C21833" t="s">
        <v>304</v>
      </c>
      <c r="D21833" t="s">
        <v>100</v>
      </c>
      <c r="E21833" t="s">
        <v>101</v>
      </c>
    </row>
    <row r="21834" spans="1:9" x14ac:dyDescent="0.35">
      <c r="A21834">
        <v>25122024</v>
      </c>
      <c r="B21834" t="s">
        <v>514</v>
      </c>
      <c r="C21834" t="s">
        <v>240</v>
      </c>
      <c r="D21834" t="s">
        <v>104</v>
      </c>
      <c r="E21834" t="s">
        <v>101</v>
      </c>
    </row>
    <row r="21835" spans="1:9" x14ac:dyDescent="0.35">
      <c r="A21835">
        <v>25122024</v>
      </c>
      <c r="B21835" t="s">
        <v>596</v>
      </c>
      <c r="C21835" t="s">
        <v>519</v>
      </c>
      <c r="D21835" t="s">
        <v>107</v>
      </c>
      <c r="E21835" t="s">
        <v>108</v>
      </c>
      <c r="F21835" t="s">
        <v>101</v>
      </c>
    </row>
    <row r="21836" spans="1:9" x14ac:dyDescent="0.35">
      <c r="A21836">
        <v>25122024</v>
      </c>
      <c r="B21836" t="s">
        <v>813</v>
      </c>
      <c r="C21836" t="s">
        <v>497</v>
      </c>
      <c r="D21836" t="s">
        <v>111</v>
      </c>
      <c r="E21836" t="s">
        <v>101</v>
      </c>
    </row>
    <row r="21837" spans="1:9" x14ac:dyDescent="0.35">
      <c r="A21837">
        <v>25122024</v>
      </c>
      <c r="B21837" t="s">
        <v>333</v>
      </c>
      <c r="C21837" t="s">
        <v>289</v>
      </c>
      <c r="D21837" t="s">
        <v>114</v>
      </c>
      <c r="E21837" t="s">
        <v>115</v>
      </c>
      <c r="F21837" t="s">
        <v>116</v>
      </c>
    </row>
    <row r="21838" spans="1:9" x14ac:dyDescent="0.35">
      <c r="A21838">
        <v>25122024</v>
      </c>
      <c r="B21838" t="s">
        <v>179</v>
      </c>
      <c r="C21838" t="s">
        <v>467</v>
      </c>
      <c r="D21838" t="s">
        <v>114</v>
      </c>
      <c r="E21838" t="s">
        <v>119</v>
      </c>
      <c r="F21838" t="s">
        <v>120</v>
      </c>
      <c r="G21838" t="s">
        <v>121</v>
      </c>
    </row>
    <row r="21839" spans="1:9" x14ac:dyDescent="0.35">
      <c r="A21839">
        <v>25122024</v>
      </c>
      <c r="B21839" t="s">
        <v>269</v>
      </c>
      <c r="C21839" t="s">
        <v>166</v>
      </c>
      <c r="D21839" t="s">
        <v>114</v>
      </c>
      <c r="E21839" t="s">
        <v>124</v>
      </c>
    </row>
    <row r="21840" spans="1:9" x14ac:dyDescent="0.35">
      <c r="A21840">
        <v>25122024</v>
      </c>
      <c r="B21840" t="s">
        <v>227</v>
      </c>
      <c r="C21840" t="s">
        <v>453</v>
      </c>
      <c r="D21840" t="s">
        <v>114</v>
      </c>
      <c r="E21840" t="s">
        <v>127</v>
      </c>
    </row>
    <row r="21841" spans="1:7" x14ac:dyDescent="0.35">
      <c r="A21841">
        <v>25122024</v>
      </c>
      <c r="B21841" t="s">
        <v>502</v>
      </c>
      <c r="C21841" t="s">
        <v>106</v>
      </c>
      <c r="D21841" t="s">
        <v>114</v>
      </c>
      <c r="E21841" t="s">
        <v>130</v>
      </c>
    </row>
    <row r="21842" spans="1:7" x14ac:dyDescent="0.35">
      <c r="A21842">
        <v>25122024</v>
      </c>
      <c r="B21842" t="s">
        <v>598</v>
      </c>
      <c r="C21842" t="s">
        <v>162</v>
      </c>
      <c r="D21842" t="s">
        <v>114</v>
      </c>
      <c r="E21842" t="s">
        <v>132</v>
      </c>
      <c r="F21842" t="s">
        <v>133</v>
      </c>
    </row>
    <row r="21843" spans="1:7" x14ac:dyDescent="0.35">
      <c r="A21843">
        <v>25122024</v>
      </c>
      <c r="B21843" t="s">
        <v>494</v>
      </c>
      <c r="C21843" t="s">
        <v>447</v>
      </c>
      <c r="D21843" t="s">
        <v>135</v>
      </c>
      <c r="E21843" t="s">
        <v>136</v>
      </c>
    </row>
    <row r="21844" spans="1:7" x14ac:dyDescent="0.35">
      <c r="A21844">
        <v>25122024</v>
      </c>
      <c r="B21844" t="s">
        <v>623</v>
      </c>
      <c r="C21844" t="s">
        <v>501</v>
      </c>
      <c r="D21844" t="s">
        <v>139</v>
      </c>
      <c r="E21844" t="s">
        <v>140</v>
      </c>
      <c r="F21844" t="s">
        <v>141</v>
      </c>
      <c r="G21844" t="s">
        <v>101</v>
      </c>
    </row>
    <row r="21845" spans="1:7" x14ac:dyDescent="0.35">
      <c r="A21845">
        <v>25122024</v>
      </c>
      <c r="B21845" t="s">
        <v>583</v>
      </c>
      <c r="C21845" t="s">
        <v>543</v>
      </c>
      <c r="D21845" t="s">
        <v>144</v>
      </c>
      <c r="E21845" t="s">
        <v>101</v>
      </c>
    </row>
    <row r="21846" spans="1:7" x14ac:dyDescent="0.35">
      <c r="A21846">
        <v>25122024</v>
      </c>
      <c r="B21846" t="s">
        <v>573</v>
      </c>
      <c r="C21846" t="s">
        <v>237</v>
      </c>
      <c r="D21846" t="s">
        <v>147</v>
      </c>
      <c r="E21846" t="s">
        <v>148</v>
      </c>
      <c r="F21846" t="s">
        <v>149</v>
      </c>
    </row>
    <row r="21847" spans="1:7" x14ac:dyDescent="0.35">
      <c r="A21847">
        <v>25122024</v>
      </c>
      <c r="B21847" t="s">
        <v>602</v>
      </c>
      <c r="C21847" t="s">
        <v>523</v>
      </c>
      <c r="D21847" t="s">
        <v>152</v>
      </c>
      <c r="E21847" t="s">
        <v>140</v>
      </c>
      <c r="F21847" t="s">
        <v>153</v>
      </c>
      <c r="G21847" t="s">
        <v>101</v>
      </c>
    </row>
    <row r="21848" spans="1:7" x14ac:dyDescent="0.35">
      <c r="A21848">
        <v>25122024</v>
      </c>
      <c r="B21848" t="s">
        <v>849</v>
      </c>
      <c r="C21848" t="s">
        <v>518</v>
      </c>
      <c r="D21848" t="s">
        <v>156</v>
      </c>
      <c r="E21848" t="s">
        <v>101</v>
      </c>
    </row>
    <row r="21849" spans="1:7" x14ac:dyDescent="0.35">
      <c r="A21849">
        <v>25122024</v>
      </c>
      <c r="B21849" t="s">
        <v>454</v>
      </c>
      <c r="C21849" t="s">
        <v>159</v>
      </c>
      <c r="D21849" t="s">
        <v>101</v>
      </c>
    </row>
    <row r="21850" spans="1:7" x14ac:dyDescent="0.35">
      <c r="A21850">
        <v>25122024</v>
      </c>
      <c r="B21850" t="s">
        <v>339</v>
      </c>
      <c r="C21850" t="s">
        <v>161</v>
      </c>
      <c r="D21850" t="s">
        <v>101</v>
      </c>
    </row>
    <row r="21851" spans="1:7" x14ac:dyDescent="0.35">
      <c r="A21851">
        <v>25122024</v>
      </c>
      <c r="B21851" t="s">
        <v>824</v>
      </c>
      <c r="C21851" t="s">
        <v>177</v>
      </c>
      <c r="D21851" t="s">
        <v>164</v>
      </c>
      <c r="E21851" t="s">
        <v>101</v>
      </c>
    </row>
    <row r="21852" spans="1:7" x14ac:dyDescent="0.35">
      <c r="A21852">
        <v>25122024</v>
      </c>
      <c r="B21852" t="s">
        <v>822</v>
      </c>
      <c r="C21852" t="s">
        <v>418</v>
      </c>
      <c r="D21852" t="s">
        <v>167</v>
      </c>
    </row>
    <row r="21853" spans="1:7" x14ac:dyDescent="0.35">
      <c r="A21853">
        <v>25122024</v>
      </c>
      <c r="B21853" t="s">
        <v>874</v>
      </c>
      <c r="C21853" t="s">
        <v>456</v>
      </c>
      <c r="D21853" t="s">
        <v>423</v>
      </c>
      <c r="E21853" t="s">
        <v>101</v>
      </c>
    </row>
    <row r="21854" spans="1:7" x14ac:dyDescent="0.35">
      <c r="A21854">
        <v>25122024</v>
      </c>
      <c r="B21854" t="s">
        <v>639</v>
      </c>
      <c r="C21854" t="s">
        <v>559</v>
      </c>
      <c r="D21854" t="s">
        <v>169</v>
      </c>
      <c r="E21854" t="s">
        <v>170</v>
      </c>
      <c r="F21854" t="s">
        <v>101</v>
      </c>
    </row>
    <row r="21855" spans="1:7" x14ac:dyDescent="0.35">
      <c r="A21855">
        <v>25122024</v>
      </c>
      <c r="B21855" t="s">
        <v>628</v>
      </c>
      <c r="C21855" t="s">
        <v>447</v>
      </c>
      <c r="D21855" t="s">
        <v>173</v>
      </c>
      <c r="E21855" t="s">
        <v>101</v>
      </c>
    </row>
    <row r="21856" spans="1:7" x14ac:dyDescent="0.35">
      <c r="A21856">
        <v>25122024</v>
      </c>
      <c r="B21856" t="s">
        <v>711</v>
      </c>
      <c r="C21856" t="s">
        <v>519</v>
      </c>
      <c r="D21856" t="s">
        <v>176</v>
      </c>
      <c r="E21856" t="s">
        <v>101</v>
      </c>
    </row>
    <row r="21857" spans="1:7" x14ac:dyDescent="0.35">
      <c r="A21857">
        <v>25122024</v>
      </c>
      <c r="B21857" t="s">
        <v>802</v>
      </c>
      <c r="C21857" t="s">
        <v>471</v>
      </c>
      <c r="D21857" t="s">
        <v>176</v>
      </c>
      <c r="E21857" t="s">
        <v>149</v>
      </c>
    </row>
    <row r="21858" spans="1:7" x14ac:dyDescent="0.35">
      <c r="A21858">
        <v>25122024</v>
      </c>
      <c r="B21858" t="s">
        <v>655</v>
      </c>
      <c r="C21858" t="s">
        <v>269</v>
      </c>
      <c r="D21858" t="s">
        <v>181</v>
      </c>
      <c r="E21858" t="s">
        <v>182</v>
      </c>
      <c r="F21858" t="s">
        <v>101</v>
      </c>
    </row>
    <row r="21859" spans="1:7" x14ac:dyDescent="0.35">
      <c r="A21859">
        <v>25122024</v>
      </c>
      <c r="B21859" t="s">
        <v>624</v>
      </c>
      <c r="C21859" t="s">
        <v>456</v>
      </c>
      <c r="D21859" t="s">
        <v>184</v>
      </c>
      <c r="E21859" t="s">
        <v>101</v>
      </c>
    </row>
    <row r="21860" spans="1:7" x14ac:dyDescent="0.35">
      <c r="A21860">
        <v>25122024</v>
      </c>
      <c r="B21860" t="s">
        <v>326</v>
      </c>
      <c r="C21860" t="s">
        <v>187</v>
      </c>
      <c r="D21860" t="s">
        <v>101</v>
      </c>
    </row>
    <row r="21861" spans="1:7" x14ac:dyDescent="0.35">
      <c r="A21861">
        <v>25122024</v>
      </c>
      <c r="B21861" t="s">
        <v>860</v>
      </c>
      <c r="C21861" t="s">
        <v>405</v>
      </c>
      <c r="D21861" t="s">
        <v>190</v>
      </c>
      <c r="E21861" t="s">
        <v>191</v>
      </c>
      <c r="F21861" t="s">
        <v>101</v>
      </c>
    </row>
    <row r="21862" spans="1:7" x14ac:dyDescent="0.35">
      <c r="A21862">
        <v>25122024</v>
      </c>
      <c r="B21862" t="s">
        <v>593</v>
      </c>
      <c r="C21862" t="s">
        <v>190</v>
      </c>
      <c r="D21862" t="s">
        <v>194</v>
      </c>
      <c r="E21862" t="s">
        <v>101</v>
      </c>
    </row>
    <row r="21863" spans="1:7" x14ac:dyDescent="0.35">
      <c r="A21863">
        <v>25122024</v>
      </c>
      <c r="B21863" t="s">
        <v>609</v>
      </c>
      <c r="C21863" t="s">
        <v>422</v>
      </c>
      <c r="D21863" t="s">
        <v>190</v>
      </c>
      <c r="E21863" t="s">
        <v>196</v>
      </c>
      <c r="F21863" t="s">
        <v>101</v>
      </c>
    </row>
    <row r="21864" spans="1:7" x14ac:dyDescent="0.35">
      <c r="A21864">
        <v>25122024</v>
      </c>
      <c r="B21864" t="s">
        <v>414</v>
      </c>
      <c r="C21864" t="s">
        <v>198</v>
      </c>
      <c r="D21864" t="s">
        <v>140</v>
      </c>
      <c r="E21864" t="s">
        <v>199</v>
      </c>
      <c r="F21864" t="s">
        <v>200</v>
      </c>
      <c r="G21864" t="s">
        <v>101</v>
      </c>
    </row>
    <row r="21865" spans="1:7" x14ac:dyDescent="0.35">
      <c r="A21865">
        <v>25122024</v>
      </c>
      <c r="B21865" t="s">
        <v>833</v>
      </c>
      <c r="C21865" t="s">
        <v>150</v>
      </c>
      <c r="D21865" t="s">
        <v>61</v>
      </c>
      <c r="E21865" t="s">
        <v>101</v>
      </c>
    </row>
    <row r="21866" spans="1:7" x14ac:dyDescent="0.35">
      <c r="A21866">
        <v>25122024</v>
      </c>
      <c r="B21866" t="s">
        <v>572</v>
      </c>
      <c r="C21866" t="s">
        <v>432</v>
      </c>
      <c r="D21866" t="s">
        <v>205</v>
      </c>
      <c r="E21866" t="s">
        <v>101</v>
      </c>
    </row>
    <row r="21867" spans="1:7" x14ac:dyDescent="0.35">
      <c r="A21867">
        <v>25122024</v>
      </c>
      <c r="B21867" t="s">
        <v>776</v>
      </c>
      <c r="C21867" t="s">
        <v>536</v>
      </c>
      <c r="D21867" t="s">
        <v>208</v>
      </c>
      <c r="E21867" t="s">
        <v>101</v>
      </c>
    </row>
    <row r="21868" spans="1:7" x14ac:dyDescent="0.35">
      <c r="A21868">
        <v>25122024</v>
      </c>
      <c r="B21868" t="s">
        <v>715</v>
      </c>
      <c r="C21868" t="s">
        <v>414</v>
      </c>
      <c r="D21868" t="s">
        <v>210</v>
      </c>
      <c r="E21868" t="s">
        <v>211</v>
      </c>
      <c r="F21868" t="s">
        <v>101</v>
      </c>
    </row>
    <row r="21869" spans="1:7" x14ac:dyDescent="0.35">
      <c r="A21869">
        <v>25122024</v>
      </c>
      <c r="B21869" t="s">
        <v>822</v>
      </c>
      <c r="C21869" t="s">
        <v>305</v>
      </c>
      <c r="D21869" t="s">
        <v>214</v>
      </c>
      <c r="E21869" t="s">
        <v>215</v>
      </c>
      <c r="F21869" t="s">
        <v>101</v>
      </c>
    </row>
    <row r="21870" spans="1:7" x14ac:dyDescent="0.35">
      <c r="A21870">
        <v>25122024</v>
      </c>
      <c r="B21870" t="s">
        <v>629</v>
      </c>
      <c r="C21870" t="s">
        <v>556</v>
      </c>
      <c r="D21870" t="s">
        <v>217</v>
      </c>
      <c r="E21870" t="s">
        <v>101</v>
      </c>
    </row>
    <row r="21871" spans="1:7" x14ac:dyDescent="0.35">
      <c r="A21871">
        <v>25122024</v>
      </c>
      <c r="B21871" t="s">
        <v>751</v>
      </c>
      <c r="C21871" t="s">
        <v>477</v>
      </c>
      <c r="D21871" t="s">
        <v>220</v>
      </c>
      <c r="E21871" t="s">
        <v>101</v>
      </c>
    </row>
    <row r="21872" spans="1:7" x14ac:dyDescent="0.35">
      <c r="A21872">
        <v>25122024</v>
      </c>
      <c r="B21872" t="s">
        <v>639</v>
      </c>
      <c r="C21872" t="s">
        <v>418</v>
      </c>
      <c r="D21872" t="s">
        <v>222</v>
      </c>
    </row>
    <row r="21873" spans="1:7" x14ac:dyDescent="0.35">
      <c r="A21873">
        <v>25122024</v>
      </c>
      <c r="B21873" t="s">
        <v>778</v>
      </c>
      <c r="C21873" t="s">
        <v>145</v>
      </c>
      <c r="D21873" t="s">
        <v>223</v>
      </c>
    </row>
    <row r="21874" spans="1:7" x14ac:dyDescent="0.35">
      <c r="A21874">
        <v>25122024</v>
      </c>
      <c r="B21874" t="s">
        <v>793</v>
      </c>
      <c r="C21874" t="s">
        <v>575</v>
      </c>
      <c r="D21874" t="s">
        <v>225</v>
      </c>
      <c r="E21874" t="s">
        <v>101</v>
      </c>
    </row>
    <row r="21875" spans="1:7" x14ac:dyDescent="0.35">
      <c r="A21875">
        <v>25122024</v>
      </c>
      <c r="B21875" t="s">
        <v>694</v>
      </c>
      <c r="C21875" t="s">
        <v>368</v>
      </c>
      <c r="D21875" t="s">
        <v>225</v>
      </c>
      <c r="E21875" t="s">
        <v>228</v>
      </c>
      <c r="F21875" t="s">
        <v>229</v>
      </c>
    </row>
    <row r="21876" spans="1:7" x14ac:dyDescent="0.35">
      <c r="A21876">
        <v>25122024</v>
      </c>
      <c r="B21876" t="s">
        <v>688</v>
      </c>
      <c r="C21876" t="s">
        <v>550</v>
      </c>
      <c r="D21876" t="s">
        <v>232</v>
      </c>
      <c r="E21876" t="s">
        <v>101</v>
      </c>
    </row>
    <row r="21877" spans="1:7" x14ac:dyDescent="0.35">
      <c r="A21877">
        <v>25122024</v>
      </c>
      <c r="B21877" t="s">
        <v>593</v>
      </c>
      <c r="C21877" t="s">
        <v>326</v>
      </c>
      <c r="D21877" t="s">
        <v>235</v>
      </c>
      <c r="E21877" t="s">
        <v>236</v>
      </c>
      <c r="F21877" t="s">
        <v>101</v>
      </c>
    </row>
    <row r="21878" spans="1:7" x14ac:dyDescent="0.35">
      <c r="A21878">
        <v>25122024</v>
      </c>
      <c r="B21878" t="s">
        <v>418</v>
      </c>
      <c r="C21878" t="s">
        <v>179</v>
      </c>
      <c r="D21878" t="s">
        <v>235</v>
      </c>
      <c r="E21878" t="s">
        <v>239</v>
      </c>
      <c r="F21878" t="s">
        <v>149</v>
      </c>
    </row>
    <row r="21879" spans="1:7" x14ac:dyDescent="0.35">
      <c r="A21879">
        <v>25122024</v>
      </c>
      <c r="B21879" t="s">
        <v>823</v>
      </c>
      <c r="C21879" t="s">
        <v>218</v>
      </c>
      <c r="D21879" t="s">
        <v>235</v>
      </c>
      <c r="E21879" t="s">
        <v>241</v>
      </c>
      <c r="F21879" t="s">
        <v>101</v>
      </c>
    </row>
    <row r="21880" spans="1:7" x14ac:dyDescent="0.35">
      <c r="A21880">
        <v>25122024</v>
      </c>
      <c r="B21880" t="s">
        <v>750</v>
      </c>
      <c r="C21880" t="s">
        <v>422</v>
      </c>
      <c r="D21880" t="s">
        <v>243</v>
      </c>
      <c r="E21880" t="s">
        <v>101</v>
      </c>
    </row>
    <row r="21881" spans="1:7" x14ac:dyDescent="0.35">
      <c r="A21881">
        <v>25122024</v>
      </c>
      <c r="B21881" t="s">
        <v>514</v>
      </c>
      <c r="C21881" t="s">
        <v>442</v>
      </c>
      <c r="D21881" t="s">
        <v>245</v>
      </c>
      <c r="E21881" t="s">
        <v>246</v>
      </c>
    </row>
    <row r="21882" spans="1:7" x14ac:dyDescent="0.35">
      <c r="A21882">
        <v>25122024</v>
      </c>
      <c r="B21882" t="s">
        <v>718</v>
      </c>
      <c r="C21882" t="s">
        <v>495</v>
      </c>
      <c r="D21882" t="s">
        <v>245</v>
      </c>
      <c r="E21882" t="s">
        <v>249</v>
      </c>
    </row>
    <row r="21883" spans="1:7" x14ac:dyDescent="0.35">
      <c r="A21883">
        <v>25122024</v>
      </c>
      <c r="B21883" t="s">
        <v>733</v>
      </c>
      <c r="C21883" t="s">
        <v>207</v>
      </c>
      <c r="D21883" t="s">
        <v>252</v>
      </c>
      <c r="E21883" t="s">
        <v>101</v>
      </c>
    </row>
    <row r="21884" spans="1:7" x14ac:dyDescent="0.35">
      <c r="A21884">
        <v>25122024</v>
      </c>
      <c r="B21884" t="s">
        <v>829</v>
      </c>
      <c r="C21884" t="s">
        <v>450</v>
      </c>
      <c r="D21884" t="s">
        <v>254</v>
      </c>
    </row>
    <row r="21885" spans="1:7" x14ac:dyDescent="0.35">
      <c r="A21885">
        <v>25122024</v>
      </c>
      <c r="B21885" t="s">
        <v>515</v>
      </c>
      <c r="C21885" t="s">
        <v>292</v>
      </c>
      <c r="D21885" t="s">
        <v>256</v>
      </c>
      <c r="E21885" t="s">
        <v>257</v>
      </c>
      <c r="F21885" t="s">
        <v>236</v>
      </c>
      <c r="G21885" t="s">
        <v>101</v>
      </c>
    </row>
    <row r="21886" spans="1:7" x14ac:dyDescent="0.35">
      <c r="A21886">
        <v>25122024</v>
      </c>
      <c r="B21886" t="s">
        <v>634</v>
      </c>
      <c r="C21886" t="s">
        <v>414</v>
      </c>
      <c r="D21886" t="s">
        <v>260</v>
      </c>
      <c r="E21886" t="s">
        <v>136</v>
      </c>
      <c r="F21886" t="s">
        <v>101</v>
      </c>
    </row>
    <row r="21887" spans="1:7" x14ac:dyDescent="0.35">
      <c r="A21887">
        <v>25122024</v>
      </c>
      <c r="B21887" t="s">
        <v>292</v>
      </c>
      <c r="C21887" t="s">
        <v>261</v>
      </c>
      <c r="D21887" t="s">
        <v>262</v>
      </c>
      <c r="E21887" t="s">
        <v>101</v>
      </c>
    </row>
    <row r="21888" spans="1:7" x14ac:dyDescent="0.35">
      <c r="A21888">
        <v>25122024</v>
      </c>
      <c r="B21888" t="s">
        <v>496</v>
      </c>
      <c r="C21888" t="s">
        <v>264</v>
      </c>
      <c r="D21888" t="s">
        <v>101</v>
      </c>
    </row>
    <row r="21889" spans="1:8" x14ac:dyDescent="0.35">
      <c r="A21889">
        <v>25122024</v>
      </c>
      <c r="B21889" t="s">
        <v>285</v>
      </c>
      <c r="C21889" t="s">
        <v>264</v>
      </c>
      <c r="D21889" t="s">
        <v>149</v>
      </c>
    </row>
    <row r="21890" spans="1:8" x14ac:dyDescent="0.35">
      <c r="A21890">
        <v>25122024</v>
      </c>
      <c r="B21890" t="s">
        <v>733</v>
      </c>
      <c r="C21890" t="s">
        <v>466</v>
      </c>
      <c r="D21890" t="s">
        <v>265</v>
      </c>
      <c r="E21890" t="s">
        <v>101</v>
      </c>
      <c r="F21890" t="s">
        <v>266</v>
      </c>
    </row>
    <row r="21891" spans="1:8" x14ac:dyDescent="0.35">
      <c r="A21891">
        <v>25122024</v>
      </c>
      <c r="B21891" t="s">
        <v>413</v>
      </c>
      <c r="C21891" t="s">
        <v>183</v>
      </c>
      <c r="D21891" t="s">
        <v>267</v>
      </c>
      <c r="E21891" t="s">
        <v>101</v>
      </c>
    </row>
    <row r="21892" spans="1:8" x14ac:dyDescent="0.35">
      <c r="A21892">
        <v>25122024</v>
      </c>
      <c r="B21892" t="s">
        <v>776</v>
      </c>
      <c r="C21892" t="s">
        <v>339</v>
      </c>
      <c r="D21892" t="s">
        <v>268</v>
      </c>
    </row>
    <row r="21893" spans="1:8" x14ac:dyDescent="0.35">
      <c r="A21893">
        <v>25122024</v>
      </c>
      <c r="B21893" t="s">
        <v>422</v>
      </c>
      <c r="C21893" t="s">
        <v>270</v>
      </c>
      <c r="D21893" t="s">
        <v>271</v>
      </c>
      <c r="E21893" t="s">
        <v>101</v>
      </c>
    </row>
    <row r="21894" spans="1:8" x14ac:dyDescent="0.35">
      <c r="A21894">
        <v>25122024</v>
      </c>
      <c r="B21894" t="s">
        <v>573</v>
      </c>
      <c r="C21894" t="s">
        <v>206</v>
      </c>
      <c r="D21894" t="s">
        <v>274</v>
      </c>
      <c r="E21894" t="s">
        <v>101</v>
      </c>
    </row>
    <row r="21895" spans="1:8" x14ac:dyDescent="0.35">
      <c r="A21895">
        <v>25122024</v>
      </c>
      <c r="B21895" t="s">
        <v>854</v>
      </c>
      <c r="C21895" t="s">
        <v>339</v>
      </c>
      <c r="D21895" t="s">
        <v>277</v>
      </c>
      <c r="E21895" t="s">
        <v>101</v>
      </c>
    </row>
    <row r="21896" spans="1:8" x14ac:dyDescent="0.35">
      <c r="A21896">
        <v>25122024</v>
      </c>
      <c r="B21896" t="s">
        <v>695</v>
      </c>
      <c r="C21896" t="s">
        <v>600</v>
      </c>
      <c r="D21896" t="s">
        <v>279</v>
      </c>
      <c r="E21896" t="s">
        <v>140</v>
      </c>
      <c r="F21896" t="s">
        <v>280</v>
      </c>
    </row>
    <row r="21897" spans="1:8" x14ac:dyDescent="0.35">
      <c r="A21897">
        <v>25122024</v>
      </c>
      <c r="B21897" t="s">
        <v>729</v>
      </c>
      <c r="C21897" t="s">
        <v>137</v>
      </c>
      <c r="D21897" t="s">
        <v>281</v>
      </c>
    </row>
    <row r="21898" spans="1:8" x14ac:dyDescent="0.35">
      <c r="A21898">
        <v>25122024</v>
      </c>
      <c r="B21898" t="s">
        <v>451</v>
      </c>
      <c r="C21898" t="s">
        <v>523</v>
      </c>
      <c r="D21898" t="s">
        <v>284</v>
      </c>
      <c r="E21898" t="s">
        <v>101</v>
      </c>
    </row>
    <row r="21899" spans="1:8" x14ac:dyDescent="0.35">
      <c r="A21899">
        <v>25122024</v>
      </c>
      <c r="B21899" t="s">
        <v>766</v>
      </c>
      <c r="C21899" t="s">
        <v>137</v>
      </c>
      <c r="D21899" t="s">
        <v>287</v>
      </c>
      <c r="E21899" t="s">
        <v>101</v>
      </c>
    </row>
    <row r="21900" spans="1:8" x14ac:dyDescent="0.35">
      <c r="A21900">
        <v>25122024</v>
      </c>
      <c r="B21900" t="s">
        <v>224</v>
      </c>
      <c r="C21900" t="s">
        <v>288</v>
      </c>
      <c r="D21900" t="s">
        <v>101</v>
      </c>
    </row>
    <row r="21901" spans="1:8" x14ac:dyDescent="0.35">
      <c r="A21901">
        <v>25122024</v>
      </c>
      <c r="B21901" t="s">
        <v>856</v>
      </c>
      <c r="C21901" t="s">
        <v>290</v>
      </c>
      <c r="D21901" t="s">
        <v>140</v>
      </c>
      <c r="E21901" t="s">
        <v>291</v>
      </c>
    </row>
    <row r="21902" spans="1:8" x14ac:dyDescent="0.35">
      <c r="A21902">
        <v>25122024</v>
      </c>
      <c r="B21902" t="s">
        <v>759</v>
      </c>
      <c r="C21902" t="s">
        <v>183</v>
      </c>
      <c r="D21902" t="s">
        <v>290</v>
      </c>
      <c r="E21902" t="s">
        <v>140</v>
      </c>
      <c r="F21902" t="s">
        <v>294</v>
      </c>
      <c r="G21902" t="s">
        <v>295</v>
      </c>
      <c r="H21902" t="s">
        <v>101</v>
      </c>
    </row>
    <row r="21903" spans="1:8" x14ac:dyDescent="0.35">
      <c r="A21903">
        <v>25122024</v>
      </c>
      <c r="B21903" t="s">
        <v>644</v>
      </c>
      <c r="C21903" t="s">
        <v>595</v>
      </c>
      <c r="D21903" t="s">
        <v>298</v>
      </c>
      <c r="E21903" t="s">
        <v>101</v>
      </c>
    </row>
    <row r="21904" spans="1:8" x14ac:dyDescent="0.35">
      <c r="A21904">
        <v>25122024</v>
      </c>
      <c r="B21904" t="s">
        <v>764</v>
      </c>
      <c r="C21904" t="s">
        <v>398</v>
      </c>
      <c r="D21904" t="s">
        <v>300</v>
      </c>
      <c r="E21904" t="s">
        <v>262</v>
      </c>
      <c r="F21904" t="s">
        <v>101</v>
      </c>
    </row>
    <row r="21905" spans="1:9" x14ac:dyDescent="0.35">
      <c r="A21905">
        <v>25122024</v>
      </c>
      <c r="B21905" t="s">
        <v>722</v>
      </c>
      <c r="C21905" t="s">
        <v>230</v>
      </c>
      <c r="D21905" t="s">
        <v>301</v>
      </c>
      <c r="E21905" t="s">
        <v>101</v>
      </c>
    </row>
    <row r="21906" spans="1:9" x14ac:dyDescent="0.35">
      <c r="A21906">
        <v>25122024</v>
      </c>
      <c r="B21906" t="s">
        <v>793</v>
      </c>
      <c r="C21906" t="s">
        <v>285</v>
      </c>
      <c r="D21906" t="s">
        <v>303</v>
      </c>
      <c r="E21906" t="s">
        <v>149</v>
      </c>
    </row>
    <row r="21907" spans="1:9" x14ac:dyDescent="0.35">
      <c r="A21907">
        <v>25122024</v>
      </c>
      <c r="B21907" t="s">
        <v>715</v>
      </c>
      <c r="C21907" t="s">
        <v>518</v>
      </c>
      <c r="D21907" t="s">
        <v>306</v>
      </c>
      <c r="E21907" t="s">
        <v>101</v>
      </c>
    </row>
    <row r="21908" spans="1:9" x14ac:dyDescent="0.35">
      <c r="A21908">
        <v>25122024</v>
      </c>
      <c r="B21908" t="s">
        <v>787</v>
      </c>
      <c r="C21908" t="s">
        <v>556</v>
      </c>
      <c r="D21908" t="s">
        <v>308</v>
      </c>
      <c r="E21908" t="s">
        <v>309</v>
      </c>
      <c r="F21908" t="s">
        <v>310</v>
      </c>
      <c r="G21908" t="s">
        <v>311</v>
      </c>
      <c r="H21908" t="s">
        <v>312</v>
      </c>
      <c r="I21908" t="s">
        <v>101</v>
      </c>
    </row>
    <row r="21909" spans="1:9" x14ac:dyDescent="0.35">
      <c r="A21909">
        <v>25122024</v>
      </c>
      <c r="B21909" t="s">
        <v>793</v>
      </c>
      <c r="C21909" t="s">
        <v>145</v>
      </c>
      <c r="D21909" t="s">
        <v>314</v>
      </c>
      <c r="E21909" t="s">
        <v>315</v>
      </c>
      <c r="F21909" t="s">
        <v>101</v>
      </c>
    </row>
    <row r="21910" spans="1:9" x14ac:dyDescent="0.35">
      <c r="A21910">
        <v>25122024</v>
      </c>
      <c r="B21910" t="s">
        <v>570</v>
      </c>
      <c r="C21910" t="s">
        <v>154</v>
      </c>
      <c r="D21910" t="s">
        <v>314</v>
      </c>
      <c r="E21910" t="s">
        <v>317</v>
      </c>
      <c r="F21910" t="s">
        <v>101</v>
      </c>
    </row>
    <row r="21911" spans="1:9" x14ac:dyDescent="0.35">
      <c r="A21911">
        <v>25122024</v>
      </c>
      <c r="B21911" t="s">
        <v>589</v>
      </c>
      <c r="C21911" t="s">
        <v>292</v>
      </c>
      <c r="D21911" t="s">
        <v>319</v>
      </c>
      <c r="E21911" t="s">
        <v>320</v>
      </c>
      <c r="F21911" t="s">
        <v>321</v>
      </c>
    </row>
    <row r="21912" spans="1:9" x14ac:dyDescent="0.35">
      <c r="A21912">
        <v>25122024</v>
      </c>
      <c r="B21912" t="s">
        <v>661</v>
      </c>
      <c r="C21912" t="s">
        <v>466</v>
      </c>
      <c r="D21912" t="s">
        <v>322</v>
      </c>
      <c r="E21912" t="s">
        <v>101</v>
      </c>
    </row>
    <row r="21913" spans="1:9" x14ac:dyDescent="0.35">
      <c r="A21913">
        <v>25122024</v>
      </c>
      <c r="B21913" t="s">
        <v>730</v>
      </c>
      <c r="C21913" t="s">
        <v>387</v>
      </c>
      <c r="D21913" t="s">
        <v>325</v>
      </c>
      <c r="E21913" t="s">
        <v>101</v>
      </c>
    </row>
    <row r="21914" spans="1:9" x14ac:dyDescent="0.35">
      <c r="A21914">
        <v>25122024</v>
      </c>
      <c r="B21914" t="s">
        <v>767</v>
      </c>
      <c r="C21914" t="s">
        <v>438</v>
      </c>
      <c r="D21914" t="s">
        <v>328</v>
      </c>
      <c r="E21914" t="s">
        <v>101</v>
      </c>
    </row>
    <row r="21915" spans="1:9" x14ac:dyDescent="0.35">
      <c r="A21915">
        <v>25122024</v>
      </c>
      <c r="B21915" t="s">
        <v>574</v>
      </c>
      <c r="C21915" t="s">
        <v>331</v>
      </c>
      <c r="D21915" t="s">
        <v>332</v>
      </c>
      <c r="E21915" t="s">
        <v>101</v>
      </c>
    </row>
    <row r="21916" spans="1:9" x14ac:dyDescent="0.35">
      <c r="A21916">
        <v>25122024</v>
      </c>
      <c r="B21916" t="s">
        <v>624</v>
      </c>
      <c r="C21916" t="s">
        <v>240</v>
      </c>
      <c r="D21916" t="s">
        <v>331</v>
      </c>
      <c r="E21916" t="s">
        <v>335</v>
      </c>
      <c r="F21916" t="s">
        <v>101</v>
      </c>
    </row>
    <row r="21917" spans="1:9" x14ac:dyDescent="0.35">
      <c r="A21917">
        <v>25122024</v>
      </c>
      <c r="B21917" t="s">
        <v>520</v>
      </c>
      <c r="C21917" t="s">
        <v>450</v>
      </c>
      <c r="D21917" t="s">
        <v>331</v>
      </c>
      <c r="E21917" t="s">
        <v>338</v>
      </c>
      <c r="F21917" t="s">
        <v>321</v>
      </c>
    </row>
    <row r="21918" spans="1:9" x14ac:dyDescent="0.35">
      <c r="A21918">
        <v>25122024</v>
      </c>
      <c r="B21918" t="s">
        <v>822</v>
      </c>
      <c r="C21918" t="s">
        <v>511</v>
      </c>
      <c r="D21918" t="s">
        <v>170</v>
      </c>
    </row>
    <row r="21919" spans="1:9" x14ac:dyDescent="0.35">
      <c r="A21919">
        <v>25122024</v>
      </c>
      <c r="B21919" t="s">
        <v>624</v>
      </c>
      <c r="C21919" t="s">
        <v>307</v>
      </c>
      <c r="D21919" t="s">
        <v>341</v>
      </c>
      <c r="E21919" t="s">
        <v>101</v>
      </c>
    </row>
    <row r="21920" spans="1:9" x14ac:dyDescent="0.35">
      <c r="A21920">
        <v>25122024</v>
      </c>
      <c r="B21920" t="s">
        <v>688</v>
      </c>
      <c r="C21920" t="s">
        <v>221</v>
      </c>
      <c r="D21920" t="s">
        <v>343</v>
      </c>
      <c r="E21920" t="s">
        <v>101</v>
      </c>
    </row>
    <row r="21921" spans="1:8" x14ac:dyDescent="0.35">
      <c r="A21921">
        <v>25122024</v>
      </c>
      <c r="B21921" t="s">
        <v>547</v>
      </c>
      <c r="C21921" t="s">
        <v>132</v>
      </c>
      <c r="D21921" t="s">
        <v>344</v>
      </c>
      <c r="E21921" t="s">
        <v>345</v>
      </c>
      <c r="F21921" t="s">
        <v>101</v>
      </c>
    </row>
    <row r="21922" spans="1:8" x14ac:dyDescent="0.35">
      <c r="A21922">
        <v>25122024</v>
      </c>
      <c r="B21922" t="s">
        <v>573</v>
      </c>
      <c r="C21922" t="s">
        <v>417</v>
      </c>
      <c r="D21922" t="s">
        <v>132</v>
      </c>
      <c r="E21922" t="s">
        <v>347</v>
      </c>
      <c r="F21922" t="s">
        <v>101</v>
      </c>
    </row>
    <row r="21923" spans="1:8" x14ac:dyDescent="0.35">
      <c r="A21923">
        <v>25122024</v>
      </c>
      <c r="B21923" t="s">
        <v>765</v>
      </c>
      <c r="C21923" t="s">
        <v>418</v>
      </c>
      <c r="D21923" t="s">
        <v>132</v>
      </c>
      <c r="E21923" t="s">
        <v>348</v>
      </c>
      <c r="F21923" t="s">
        <v>101</v>
      </c>
    </row>
    <row r="21924" spans="1:8" x14ac:dyDescent="0.35">
      <c r="A21924">
        <v>25122024</v>
      </c>
      <c r="B21924" t="s">
        <v>874</v>
      </c>
      <c r="C21924" t="s">
        <v>600</v>
      </c>
      <c r="D21924" t="s">
        <v>132</v>
      </c>
      <c r="E21924" t="s">
        <v>350</v>
      </c>
      <c r="F21924" t="s">
        <v>101</v>
      </c>
    </row>
    <row r="21925" spans="1:8" x14ac:dyDescent="0.35">
      <c r="A21925">
        <v>25122024</v>
      </c>
      <c r="B21925" t="s">
        <v>778</v>
      </c>
      <c r="C21925" t="s">
        <v>495</v>
      </c>
      <c r="D21925" t="s">
        <v>132</v>
      </c>
      <c r="E21925" t="s">
        <v>352</v>
      </c>
      <c r="F21925" t="s">
        <v>101</v>
      </c>
    </row>
    <row r="21926" spans="1:8" x14ac:dyDescent="0.35">
      <c r="A21926">
        <v>25122024</v>
      </c>
      <c r="B21926" t="s">
        <v>824</v>
      </c>
      <c r="C21926" t="s">
        <v>450</v>
      </c>
      <c r="D21926" t="s">
        <v>132</v>
      </c>
      <c r="E21926" t="s">
        <v>133</v>
      </c>
      <c r="F21926" t="s">
        <v>355</v>
      </c>
    </row>
    <row r="21927" spans="1:8" x14ac:dyDescent="0.35">
      <c r="A21927">
        <v>25122024</v>
      </c>
      <c r="B21927" t="s">
        <v>806</v>
      </c>
      <c r="C21927" t="s">
        <v>574</v>
      </c>
      <c r="D21927" t="s">
        <v>132</v>
      </c>
      <c r="E21927" t="s">
        <v>356</v>
      </c>
      <c r="F21927" t="s">
        <v>101</v>
      </c>
    </row>
    <row r="21928" spans="1:8" x14ac:dyDescent="0.35">
      <c r="A21928">
        <v>25122024</v>
      </c>
      <c r="B21928" t="s">
        <v>826</v>
      </c>
      <c r="C21928" t="s">
        <v>526</v>
      </c>
      <c r="D21928" t="s">
        <v>359</v>
      </c>
      <c r="E21928" t="s">
        <v>360</v>
      </c>
      <c r="F21928" t="s">
        <v>101</v>
      </c>
    </row>
    <row r="21929" spans="1:8" x14ac:dyDescent="0.35">
      <c r="A21929">
        <v>25122024</v>
      </c>
      <c r="B21929" t="s">
        <v>781</v>
      </c>
      <c r="C21929" t="s">
        <v>559</v>
      </c>
      <c r="D21929" t="s">
        <v>359</v>
      </c>
      <c r="E21929" t="s">
        <v>362</v>
      </c>
      <c r="F21929" t="s">
        <v>101</v>
      </c>
    </row>
    <row r="21930" spans="1:8" x14ac:dyDescent="0.35">
      <c r="A21930">
        <v>25122024</v>
      </c>
      <c r="B21930" t="s">
        <v>547</v>
      </c>
      <c r="C21930" t="s">
        <v>359</v>
      </c>
      <c r="D21930" t="s">
        <v>362</v>
      </c>
      <c r="E21930" t="s">
        <v>140</v>
      </c>
      <c r="F21930" t="s">
        <v>364</v>
      </c>
      <c r="G21930" t="s">
        <v>101</v>
      </c>
    </row>
    <row r="21931" spans="1:8" x14ac:dyDescent="0.35">
      <c r="A21931">
        <v>25122024</v>
      </c>
      <c r="B21931" t="s">
        <v>832</v>
      </c>
      <c r="C21931" t="s">
        <v>456</v>
      </c>
      <c r="D21931" t="s">
        <v>366</v>
      </c>
      <c r="E21931" t="s">
        <v>257</v>
      </c>
      <c r="F21931" t="s">
        <v>367</v>
      </c>
      <c r="G21931" t="s">
        <v>101</v>
      </c>
    </row>
    <row r="21932" spans="1:8" x14ac:dyDescent="0.35">
      <c r="A21932">
        <v>25122024</v>
      </c>
      <c r="B21932" t="s">
        <v>558</v>
      </c>
      <c r="C21932" t="s">
        <v>442</v>
      </c>
      <c r="D21932" t="s">
        <v>369</v>
      </c>
      <c r="E21932" t="s">
        <v>370</v>
      </c>
      <c r="F21932" t="s">
        <v>101</v>
      </c>
    </row>
    <row r="21933" spans="1:8" x14ac:dyDescent="0.35">
      <c r="A21933">
        <v>25122024</v>
      </c>
      <c r="B21933" t="s">
        <v>720</v>
      </c>
      <c r="C21933" t="s">
        <v>550</v>
      </c>
      <c r="D21933" t="s">
        <v>371</v>
      </c>
      <c r="E21933" t="s">
        <v>101</v>
      </c>
    </row>
    <row r="21934" spans="1:8" x14ac:dyDescent="0.35">
      <c r="A21934">
        <v>25122024</v>
      </c>
      <c r="B21934" t="s">
        <v>413</v>
      </c>
      <c r="C21934" t="s">
        <v>171</v>
      </c>
      <c r="D21934" t="s">
        <v>372</v>
      </c>
      <c r="E21934" t="s">
        <v>101</v>
      </c>
    </row>
    <row r="21935" spans="1:8" x14ac:dyDescent="0.35">
      <c r="A21935">
        <v>25122024</v>
      </c>
      <c r="B21935" t="s">
        <v>418</v>
      </c>
      <c r="C21935" t="s">
        <v>373</v>
      </c>
      <c r="D21935" t="s">
        <v>101</v>
      </c>
    </row>
    <row r="21936" spans="1:8" x14ac:dyDescent="0.35">
      <c r="A21936">
        <v>25122024</v>
      </c>
      <c r="B21936" t="s">
        <v>768</v>
      </c>
      <c r="C21936" t="s">
        <v>493</v>
      </c>
      <c r="D21936" t="s">
        <v>376</v>
      </c>
      <c r="E21936" t="s">
        <v>140</v>
      </c>
      <c r="F21936" t="s">
        <v>331</v>
      </c>
      <c r="G21936" t="s">
        <v>377</v>
      </c>
      <c r="H21936" t="s">
        <v>101</v>
      </c>
    </row>
    <row r="21937" spans="1:9" x14ac:dyDescent="0.35">
      <c r="A21937">
        <v>25122024</v>
      </c>
      <c r="B21937" t="s">
        <v>664</v>
      </c>
      <c r="C21937" t="s">
        <v>224</v>
      </c>
      <c r="D21937" t="s">
        <v>378</v>
      </c>
    </row>
    <row r="21938" spans="1:9" x14ac:dyDescent="0.35">
      <c r="A21938">
        <v>25122024</v>
      </c>
      <c r="B21938" t="s">
        <v>721</v>
      </c>
      <c r="C21938" t="s">
        <v>318</v>
      </c>
      <c r="D21938" t="s">
        <v>380</v>
      </c>
      <c r="E21938" t="s">
        <v>101</v>
      </c>
    </row>
    <row r="21939" spans="1:9" x14ac:dyDescent="0.35">
      <c r="A21939">
        <v>25122024</v>
      </c>
      <c r="B21939" t="s">
        <v>437</v>
      </c>
      <c r="C21939" t="s">
        <v>414</v>
      </c>
      <c r="D21939" t="s">
        <v>382</v>
      </c>
      <c r="E21939" t="s">
        <v>383</v>
      </c>
    </row>
    <row r="21940" spans="1:9" x14ac:dyDescent="0.35">
      <c r="A21940">
        <v>25122024</v>
      </c>
      <c r="B21940" t="s">
        <v>599</v>
      </c>
      <c r="C21940" t="s">
        <v>424</v>
      </c>
      <c r="D21940" t="s">
        <v>385</v>
      </c>
      <c r="E21940" t="s">
        <v>386</v>
      </c>
    </row>
    <row r="21941" spans="1:9" x14ac:dyDescent="0.35">
      <c r="A21941">
        <v>25122024</v>
      </c>
      <c r="B21941" t="s">
        <v>755</v>
      </c>
      <c r="C21941" t="s">
        <v>440</v>
      </c>
      <c r="D21941" t="s">
        <v>388</v>
      </c>
      <c r="E21941" t="s">
        <v>101</v>
      </c>
    </row>
    <row r="21942" spans="1:9" x14ac:dyDescent="0.35">
      <c r="A21942">
        <v>25122024</v>
      </c>
      <c r="B21942" t="s">
        <v>286</v>
      </c>
      <c r="C21942" t="s">
        <v>391</v>
      </c>
      <c r="D21942" t="s">
        <v>101</v>
      </c>
    </row>
    <row r="21943" spans="1:9" x14ac:dyDescent="0.35">
      <c r="A21943">
        <v>25122024</v>
      </c>
      <c r="B21943" t="s">
        <v>766</v>
      </c>
      <c r="C21943" t="s">
        <v>305</v>
      </c>
      <c r="D21943" t="s">
        <v>393</v>
      </c>
    </row>
    <row r="21944" spans="1:9" x14ac:dyDescent="0.35">
      <c r="A21944">
        <v>25122024</v>
      </c>
      <c r="B21944" t="s">
        <v>558</v>
      </c>
      <c r="C21944" t="s">
        <v>550</v>
      </c>
      <c r="D21944" t="s">
        <v>394</v>
      </c>
      <c r="E21944" t="s">
        <v>395</v>
      </c>
      <c r="F21944" t="s">
        <v>101</v>
      </c>
    </row>
    <row r="21945" spans="1:9" x14ac:dyDescent="0.35">
      <c r="A21945">
        <v>25122024</v>
      </c>
      <c r="B21945" t="s">
        <v>497</v>
      </c>
      <c r="C21945" t="s">
        <v>397</v>
      </c>
      <c r="D21945" t="s">
        <v>101</v>
      </c>
    </row>
    <row r="21946" spans="1:9" x14ac:dyDescent="0.35">
      <c r="A21946">
        <v>25122024</v>
      </c>
      <c r="B21946" t="s">
        <v>692</v>
      </c>
      <c r="C21946" t="s">
        <v>368</v>
      </c>
      <c r="D21946" t="s">
        <v>399</v>
      </c>
      <c r="E21946" t="s">
        <v>140</v>
      </c>
      <c r="F21946" t="s">
        <v>400</v>
      </c>
      <c r="G21946" t="s">
        <v>257</v>
      </c>
      <c r="H21946" t="s">
        <v>331</v>
      </c>
      <c r="I21946" t="s">
        <v>401</v>
      </c>
    </row>
    <row r="21947" spans="1:9" x14ac:dyDescent="0.35">
      <c r="A21947">
        <v>25122024</v>
      </c>
      <c r="B21947" t="s">
        <v>716</v>
      </c>
      <c r="C21947" t="s">
        <v>447</v>
      </c>
      <c r="D21947" t="s">
        <v>399</v>
      </c>
      <c r="E21947" t="s">
        <v>187</v>
      </c>
      <c r="F21947" t="s">
        <v>101</v>
      </c>
    </row>
    <row r="21948" spans="1:9" x14ac:dyDescent="0.35">
      <c r="A21948">
        <v>25122024</v>
      </c>
      <c r="B21948" t="s">
        <v>591</v>
      </c>
      <c r="C21948" t="s">
        <v>307</v>
      </c>
      <c r="D21948" t="s">
        <v>399</v>
      </c>
      <c r="E21948" t="s">
        <v>403</v>
      </c>
      <c r="F21948" t="s">
        <v>101</v>
      </c>
    </row>
    <row r="21949" spans="1:9" x14ac:dyDescent="0.35">
      <c r="A21949">
        <v>25122024</v>
      </c>
      <c r="B21949" t="s">
        <v>760</v>
      </c>
      <c r="C21949" t="s">
        <v>122</v>
      </c>
      <c r="D21949" t="s">
        <v>399</v>
      </c>
      <c r="E21949" t="s">
        <v>404</v>
      </c>
      <c r="F21949" t="s">
        <v>101</v>
      </c>
    </row>
    <row r="21950" spans="1:9" x14ac:dyDescent="0.35">
      <c r="A21950">
        <v>24122024</v>
      </c>
      <c r="B21950" t="s">
        <v>628</v>
      </c>
      <c r="C21950" t="s">
        <v>504</v>
      </c>
      <c r="D21950" t="s">
        <v>100</v>
      </c>
      <c r="E21950" t="s">
        <v>101</v>
      </c>
    </row>
    <row r="21951" spans="1:9" x14ac:dyDescent="0.35">
      <c r="A21951">
        <v>24122024</v>
      </c>
      <c r="B21951" t="s">
        <v>611</v>
      </c>
      <c r="C21951" t="s">
        <v>450</v>
      </c>
      <c r="D21951" t="s">
        <v>104</v>
      </c>
      <c r="E21951" t="s">
        <v>101</v>
      </c>
    </row>
    <row r="21952" spans="1:9" x14ac:dyDescent="0.35">
      <c r="A21952">
        <v>24122024</v>
      </c>
      <c r="B21952" t="s">
        <v>662</v>
      </c>
      <c r="C21952" t="s">
        <v>432</v>
      </c>
      <c r="D21952" t="s">
        <v>107</v>
      </c>
      <c r="E21952" t="s">
        <v>108</v>
      </c>
      <c r="F21952" t="s">
        <v>101</v>
      </c>
    </row>
    <row r="21953" spans="1:7" x14ac:dyDescent="0.35">
      <c r="A21953">
        <v>24122024</v>
      </c>
      <c r="B21953" t="s">
        <v>746</v>
      </c>
      <c r="C21953" t="s">
        <v>336</v>
      </c>
      <c r="D21953" t="s">
        <v>111</v>
      </c>
      <c r="E21953" t="s">
        <v>101</v>
      </c>
    </row>
    <row r="21954" spans="1:7" x14ac:dyDescent="0.35">
      <c r="A21954">
        <v>24122024</v>
      </c>
      <c r="B21954" t="s">
        <v>259</v>
      </c>
      <c r="C21954" t="s">
        <v>276</v>
      </c>
      <c r="D21954" t="s">
        <v>114</v>
      </c>
      <c r="E21954" t="s">
        <v>115</v>
      </c>
      <c r="F21954" t="s">
        <v>116</v>
      </c>
    </row>
    <row r="21955" spans="1:7" x14ac:dyDescent="0.35">
      <c r="A21955">
        <v>24122024</v>
      </c>
      <c r="B21955" t="s">
        <v>255</v>
      </c>
      <c r="C21955" t="s">
        <v>402</v>
      </c>
      <c r="D21955" t="s">
        <v>114</v>
      </c>
      <c r="E21955" t="s">
        <v>119</v>
      </c>
      <c r="F21955" t="s">
        <v>120</v>
      </c>
      <c r="G21955" t="s">
        <v>121</v>
      </c>
    </row>
    <row r="21956" spans="1:7" x14ac:dyDescent="0.35">
      <c r="A21956">
        <v>24122024</v>
      </c>
      <c r="B21956" t="s">
        <v>420</v>
      </c>
      <c r="C21956" t="s">
        <v>389</v>
      </c>
      <c r="D21956" t="s">
        <v>114</v>
      </c>
      <c r="E21956" t="s">
        <v>124</v>
      </c>
    </row>
    <row r="21957" spans="1:7" x14ac:dyDescent="0.35">
      <c r="A21957">
        <v>24122024</v>
      </c>
      <c r="B21957" t="s">
        <v>263</v>
      </c>
      <c r="C21957" t="s">
        <v>333</v>
      </c>
      <c r="D21957" t="s">
        <v>114</v>
      </c>
      <c r="E21957" t="s">
        <v>127</v>
      </c>
    </row>
    <row r="21958" spans="1:7" x14ac:dyDescent="0.35">
      <c r="A21958">
        <v>24122024</v>
      </c>
      <c r="B21958" t="s">
        <v>461</v>
      </c>
      <c r="C21958" t="s">
        <v>580</v>
      </c>
      <c r="D21958" t="s">
        <v>114</v>
      </c>
      <c r="E21958" t="s">
        <v>130</v>
      </c>
    </row>
    <row r="21959" spans="1:7" x14ac:dyDescent="0.35">
      <c r="A21959">
        <v>24122024</v>
      </c>
      <c r="B21959" t="s">
        <v>502</v>
      </c>
      <c r="C21959" t="s">
        <v>186</v>
      </c>
      <c r="D21959" t="s">
        <v>114</v>
      </c>
      <c r="E21959" t="s">
        <v>132</v>
      </c>
      <c r="F21959" t="s">
        <v>133</v>
      </c>
    </row>
    <row r="21960" spans="1:7" x14ac:dyDescent="0.35">
      <c r="A21960">
        <v>24122024</v>
      </c>
      <c r="B21960" t="s">
        <v>477</v>
      </c>
      <c r="C21960" t="s">
        <v>651</v>
      </c>
      <c r="D21960" t="s">
        <v>135</v>
      </c>
      <c r="E21960" t="s">
        <v>136</v>
      </c>
    </row>
    <row r="21961" spans="1:7" x14ac:dyDescent="0.35">
      <c r="A21961">
        <v>24122024</v>
      </c>
      <c r="B21961" t="s">
        <v>759</v>
      </c>
      <c r="C21961" t="s">
        <v>418</v>
      </c>
      <c r="D21961" t="s">
        <v>139</v>
      </c>
      <c r="E21961" t="s">
        <v>140</v>
      </c>
      <c r="F21961" t="s">
        <v>141</v>
      </c>
      <c r="G21961" t="s">
        <v>101</v>
      </c>
    </row>
    <row r="21962" spans="1:7" x14ac:dyDescent="0.35">
      <c r="A21962">
        <v>24122024</v>
      </c>
      <c r="B21962" t="s">
        <v>662</v>
      </c>
      <c r="C21962" t="s">
        <v>450</v>
      </c>
      <c r="D21962" t="s">
        <v>144</v>
      </c>
      <c r="E21962" t="s">
        <v>101</v>
      </c>
    </row>
    <row r="21963" spans="1:7" x14ac:dyDescent="0.35">
      <c r="A21963">
        <v>24122024</v>
      </c>
      <c r="B21963" t="s">
        <v>752</v>
      </c>
      <c r="C21963" t="s">
        <v>536</v>
      </c>
      <c r="D21963" t="s">
        <v>147</v>
      </c>
      <c r="E21963" t="s">
        <v>148</v>
      </c>
      <c r="F21963" t="s">
        <v>149</v>
      </c>
    </row>
    <row r="21964" spans="1:7" x14ac:dyDescent="0.35">
      <c r="A21964">
        <v>24122024</v>
      </c>
      <c r="B21964" t="s">
        <v>624</v>
      </c>
      <c r="C21964" t="s">
        <v>415</v>
      </c>
      <c r="D21964" t="s">
        <v>152</v>
      </c>
      <c r="E21964" t="s">
        <v>140</v>
      </c>
      <c r="F21964" t="s">
        <v>153</v>
      </c>
      <c r="G21964" t="s">
        <v>101</v>
      </c>
    </row>
    <row r="21965" spans="1:7" x14ac:dyDescent="0.35">
      <c r="A21965">
        <v>24122024</v>
      </c>
      <c r="B21965" t="s">
        <v>810</v>
      </c>
      <c r="C21965" t="s">
        <v>542</v>
      </c>
      <c r="D21965" t="s">
        <v>156</v>
      </c>
      <c r="E21965" t="s">
        <v>101</v>
      </c>
    </row>
    <row r="21966" spans="1:7" x14ac:dyDescent="0.35">
      <c r="A21966">
        <v>24122024</v>
      </c>
      <c r="B21966" t="s">
        <v>339</v>
      </c>
      <c r="C21966" t="s">
        <v>159</v>
      </c>
      <c r="D21966" t="s">
        <v>101</v>
      </c>
    </row>
    <row r="21967" spans="1:7" x14ac:dyDescent="0.35">
      <c r="A21967">
        <v>24122024</v>
      </c>
      <c r="B21967" t="s">
        <v>237</v>
      </c>
      <c r="C21967" t="s">
        <v>161</v>
      </c>
      <c r="D21967" t="s">
        <v>101</v>
      </c>
    </row>
    <row r="21968" spans="1:7" x14ac:dyDescent="0.35">
      <c r="A21968">
        <v>24122024</v>
      </c>
      <c r="B21968" t="s">
        <v>721</v>
      </c>
      <c r="C21968" t="s">
        <v>513</v>
      </c>
      <c r="D21968" t="s">
        <v>164</v>
      </c>
      <c r="E21968" t="s">
        <v>101</v>
      </c>
    </row>
    <row r="21969" spans="1:7" x14ac:dyDescent="0.35">
      <c r="A21969">
        <v>24122024</v>
      </c>
      <c r="B21969" t="s">
        <v>852</v>
      </c>
      <c r="C21969" t="s">
        <v>418</v>
      </c>
      <c r="D21969" t="s">
        <v>167</v>
      </c>
    </row>
    <row r="21970" spans="1:7" x14ac:dyDescent="0.35">
      <c r="A21970">
        <v>24122024</v>
      </c>
      <c r="B21970" t="s">
        <v>801</v>
      </c>
      <c r="C21970" t="s">
        <v>426</v>
      </c>
      <c r="D21970" t="s">
        <v>423</v>
      </c>
      <c r="E21970" t="s">
        <v>101</v>
      </c>
    </row>
    <row r="21971" spans="1:7" x14ac:dyDescent="0.35">
      <c r="A21971">
        <v>24122024</v>
      </c>
      <c r="B21971" t="s">
        <v>694</v>
      </c>
      <c r="C21971" t="s">
        <v>601</v>
      </c>
      <c r="D21971" t="s">
        <v>169</v>
      </c>
      <c r="E21971" t="s">
        <v>170</v>
      </c>
      <c r="F21971" t="s">
        <v>101</v>
      </c>
    </row>
    <row r="21972" spans="1:7" x14ac:dyDescent="0.35">
      <c r="A21972">
        <v>24122024</v>
      </c>
      <c r="B21972" t="s">
        <v>644</v>
      </c>
      <c r="C21972" t="s">
        <v>339</v>
      </c>
      <c r="D21972" t="s">
        <v>173</v>
      </c>
      <c r="E21972" t="s">
        <v>101</v>
      </c>
    </row>
    <row r="21973" spans="1:7" x14ac:dyDescent="0.35">
      <c r="A21973">
        <v>24122024</v>
      </c>
      <c r="B21973" t="s">
        <v>750</v>
      </c>
      <c r="C21973" t="s">
        <v>479</v>
      </c>
      <c r="D21973" t="s">
        <v>176</v>
      </c>
      <c r="E21973" t="s">
        <v>101</v>
      </c>
    </row>
    <row r="21974" spans="1:7" x14ac:dyDescent="0.35">
      <c r="A21974">
        <v>24122024</v>
      </c>
      <c r="B21974" t="s">
        <v>733</v>
      </c>
      <c r="C21974" t="s">
        <v>474</v>
      </c>
      <c r="D21974" t="s">
        <v>176</v>
      </c>
      <c r="E21974" t="s">
        <v>149</v>
      </c>
    </row>
    <row r="21975" spans="1:7" x14ac:dyDescent="0.35">
      <c r="A21975">
        <v>24122024</v>
      </c>
      <c r="B21975" t="s">
        <v>570</v>
      </c>
      <c r="C21975" t="s">
        <v>318</v>
      </c>
      <c r="D21975" t="s">
        <v>181</v>
      </c>
      <c r="E21975" t="s">
        <v>182</v>
      </c>
      <c r="F21975" t="s">
        <v>101</v>
      </c>
    </row>
    <row r="21976" spans="1:7" x14ac:dyDescent="0.35">
      <c r="A21976">
        <v>24122024</v>
      </c>
      <c r="B21976" t="s">
        <v>687</v>
      </c>
      <c r="C21976" t="s">
        <v>494</v>
      </c>
      <c r="D21976" t="s">
        <v>184</v>
      </c>
      <c r="E21976" t="s">
        <v>101</v>
      </c>
    </row>
    <row r="21977" spans="1:7" x14ac:dyDescent="0.35">
      <c r="A21977">
        <v>24122024</v>
      </c>
      <c r="B21977" t="s">
        <v>456</v>
      </c>
      <c r="C21977" t="s">
        <v>187</v>
      </c>
      <c r="D21977" t="s">
        <v>101</v>
      </c>
    </row>
    <row r="21978" spans="1:7" x14ac:dyDescent="0.35">
      <c r="A21978">
        <v>24122024</v>
      </c>
      <c r="B21978" t="s">
        <v>716</v>
      </c>
      <c r="C21978" t="s">
        <v>142</v>
      </c>
      <c r="D21978" t="s">
        <v>190</v>
      </c>
      <c r="E21978" t="s">
        <v>191</v>
      </c>
      <c r="F21978" t="s">
        <v>101</v>
      </c>
    </row>
    <row r="21979" spans="1:7" x14ac:dyDescent="0.35">
      <c r="A21979">
        <v>24122024</v>
      </c>
      <c r="B21979" t="s">
        <v>593</v>
      </c>
      <c r="C21979" t="s">
        <v>190</v>
      </c>
      <c r="D21979" t="s">
        <v>194</v>
      </c>
      <c r="E21979" t="s">
        <v>101</v>
      </c>
    </row>
    <row r="21980" spans="1:7" x14ac:dyDescent="0.35">
      <c r="A21980">
        <v>24122024</v>
      </c>
      <c r="B21980" t="s">
        <v>719</v>
      </c>
      <c r="C21980" t="s">
        <v>285</v>
      </c>
      <c r="D21980" t="s">
        <v>190</v>
      </c>
      <c r="E21980" t="s">
        <v>196</v>
      </c>
      <c r="F21980" t="s">
        <v>101</v>
      </c>
    </row>
    <row r="21981" spans="1:7" x14ac:dyDescent="0.35">
      <c r="A21981">
        <v>24122024</v>
      </c>
      <c r="B21981" t="s">
        <v>599</v>
      </c>
      <c r="C21981" t="s">
        <v>198</v>
      </c>
      <c r="D21981" t="s">
        <v>140</v>
      </c>
      <c r="E21981" t="s">
        <v>199</v>
      </c>
      <c r="F21981" t="s">
        <v>200</v>
      </c>
      <c r="G21981" t="s">
        <v>101</v>
      </c>
    </row>
    <row r="21982" spans="1:7" x14ac:dyDescent="0.35">
      <c r="A21982">
        <v>24122024</v>
      </c>
      <c r="B21982" t="s">
        <v>711</v>
      </c>
      <c r="C21982" t="s">
        <v>548</v>
      </c>
      <c r="D21982" t="s">
        <v>61</v>
      </c>
      <c r="E21982" t="s">
        <v>101</v>
      </c>
    </row>
    <row r="21983" spans="1:7" x14ac:dyDescent="0.35">
      <c r="A21983">
        <v>24122024</v>
      </c>
      <c r="B21983" t="s">
        <v>793</v>
      </c>
      <c r="C21983" t="s">
        <v>479</v>
      </c>
      <c r="D21983" t="s">
        <v>205</v>
      </c>
      <c r="E21983" t="s">
        <v>101</v>
      </c>
    </row>
    <row r="21984" spans="1:7" x14ac:dyDescent="0.35">
      <c r="A21984">
        <v>24122024</v>
      </c>
      <c r="B21984" t="s">
        <v>778</v>
      </c>
      <c r="C21984" t="s">
        <v>542</v>
      </c>
      <c r="D21984" t="s">
        <v>208</v>
      </c>
      <c r="E21984" t="s">
        <v>101</v>
      </c>
    </row>
    <row r="21985" spans="1:6" x14ac:dyDescent="0.35">
      <c r="A21985">
        <v>24122024</v>
      </c>
      <c r="B21985" t="s">
        <v>761</v>
      </c>
      <c r="C21985" t="s">
        <v>183</v>
      </c>
      <c r="D21985" t="s">
        <v>210</v>
      </c>
      <c r="E21985" t="s">
        <v>211</v>
      </c>
      <c r="F21985" t="s">
        <v>101</v>
      </c>
    </row>
    <row r="21986" spans="1:6" x14ac:dyDescent="0.35">
      <c r="A21986">
        <v>24122024</v>
      </c>
      <c r="B21986" t="s">
        <v>551</v>
      </c>
      <c r="C21986" t="s">
        <v>305</v>
      </c>
      <c r="D21986" t="s">
        <v>214</v>
      </c>
      <c r="E21986" t="s">
        <v>215</v>
      </c>
      <c r="F21986" t="s">
        <v>101</v>
      </c>
    </row>
    <row r="21987" spans="1:6" x14ac:dyDescent="0.35">
      <c r="A21987">
        <v>24122024</v>
      </c>
      <c r="B21987" t="s">
        <v>691</v>
      </c>
      <c r="C21987" t="s">
        <v>444</v>
      </c>
      <c r="D21987" t="s">
        <v>217</v>
      </c>
      <c r="E21987" t="s">
        <v>101</v>
      </c>
    </row>
    <row r="21988" spans="1:6" x14ac:dyDescent="0.35">
      <c r="A21988">
        <v>24122024</v>
      </c>
      <c r="B21988" t="s">
        <v>842</v>
      </c>
      <c r="C21988" t="s">
        <v>576</v>
      </c>
      <c r="D21988" t="s">
        <v>220</v>
      </c>
      <c r="E21988" t="s">
        <v>101</v>
      </c>
    </row>
    <row r="21989" spans="1:6" x14ac:dyDescent="0.35">
      <c r="A21989">
        <v>24122024</v>
      </c>
      <c r="B21989" t="s">
        <v>778</v>
      </c>
      <c r="C21989" t="s">
        <v>137</v>
      </c>
      <c r="D21989" t="s">
        <v>222</v>
      </c>
    </row>
    <row r="21990" spans="1:6" x14ac:dyDescent="0.35">
      <c r="A21990">
        <v>24122024</v>
      </c>
      <c r="B21990" t="s">
        <v>729</v>
      </c>
      <c r="C21990" t="s">
        <v>444</v>
      </c>
      <c r="D21990" t="s">
        <v>223</v>
      </c>
    </row>
    <row r="21991" spans="1:6" x14ac:dyDescent="0.35">
      <c r="A21991">
        <v>24122024</v>
      </c>
      <c r="B21991" t="s">
        <v>437</v>
      </c>
      <c r="C21991" t="s">
        <v>440</v>
      </c>
      <c r="D21991" t="s">
        <v>225</v>
      </c>
      <c r="E21991" t="s">
        <v>101</v>
      </c>
    </row>
    <row r="21992" spans="1:6" x14ac:dyDescent="0.35">
      <c r="A21992">
        <v>24122024</v>
      </c>
      <c r="B21992" t="s">
        <v>663</v>
      </c>
      <c r="C21992" t="s">
        <v>454</v>
      </c>
      <c r="D21992" t="s">
        <v>225</v>
      </c>
      <c r="E21992" t="s">
        <v>228</v>
      </c>
      <c r="F21992" t="s">
        <v>229</v>
      </c>
    </row>
    <row r="21993" spans="1:6" x14ac:dyDescent="0.35">
      <c r="A21993">
        <v>24122024</v>
      </c>
      <c r="B21993" t="s">
        <v>779</v>
      </c>
      <c r="C21993" t="s">
        <v>285</v>
      </c>
      <c r="D21993" t="s">
        <v>232</v>
      </c>
      <c r="E21993" t="s">
        <v>101</v>
      </c>
    </row>
    <row r="21994" spans="1:6" x14ac:dyDescent="0.35">
      <c r="A21994">
        <v>24122024</v>
      </c>
      <c r="B21994" t="s">
        <v>655</v>
      </c>
      <c r="C21994" t="s">
        <v>460</v>
      </c>
      <c r="D21994" t="s">
        <v>235</v>
      </c>
      <c r="E21994" t="s">
        <v>236</v>
      </c>
      <c r="F21994" t="s">
        <v>101</v>
      </c>
    </row>
    <row r="21995" spans="1:6" x14ac:dyDescent="0.35">
      <c r="A21995">
        <v>24122024</v>
      </c>
      <c r="B21995" t="s">
        <v>589</v>
      </c>
      <c r="C21995" t="s">
        <v>569</v>
      </c>
      <c r="D21995" t="s">
        <v>235</v>
      </c>
      <c r="E21995" t="s">
        <v>239</v>
      </c>
      <c r="F21995" t="s">
        <v>149</v>
      </c>
    </row>
    <row r="21996" spans="1:6" x14ac:dyDescent="0.35">
      <c r="A21996">
        <v>24122024</v>
      </c>
      <c r="B21996" t="s">
        <v>880</v>
      </c>
      <c r="C21996" t="s">
        <v>444</v>
      </c>
      <c r="D21996" t="s">
        <v>235</v>
      </c>
      <c r="E21996" t="s">
        <v>241</v>
      </c>
      <c r="F21996" t="s">
        <v>101</v>
      </c>
    </row>
    <row r="21997" spans="1:6" x14ac:dyDescent="0.35">
      <c r="A21997">
        <v>24122024</v>
      </c>
      <c r="B21997" t="s">
        <v>639</v>
      </c>
      <c r="C21997" t="s">
        <v>498</v>
      </c>
      <c r="D21997" t="s">
        <v>243</v>
      </c>
      <c r="E21997" t="s">
        <v>101</v>
      </c>
    </row>
    <row r="21998" spans="1:6" x14ac:dyDescent="0.35">
      <c r="A21998">
        <v>24122024</v>
      </c>
      <c r="B21998" t="s">
        <v>565</v>
      </c>
      <c r="C21998" t="s">
        <v>417</v>
      </c>
      <c r="D21998" t="s">
        <v>245</v>
      </c>
      <c r="E21998" t="s">
        <v>246</v>
      </c>
    </row>
    <row r="21999" spans="1:6" x14ac:dyDescent="0.35">
      <c r="A21999">
        <v>24122024</v>
      </c>
      <c r="B21999" t="s">
        <v>783</v>
      </c>
      <c r="C21999" t="s">
        <v>518</v>
      </c>
      <c r="D21999" t="s">
        <v>245</v>
      </c>
      <c r="E21999" t="s">
        <v>249</v>
      </c>
    </row>
    <row r="22000" spans="1:6" x14ac:dyDescent="0.35">
      <c r="A22000">
        <v>24122024</v>
      </c>
      <c r="B22000" t="s">
        <v>719</v>
      </c>
      <c r="C22000" t="s">
        <v>98</v>
      </c>
      <c r="D22000" t="s">
        <v>252</v>
      </c>
      <c r="E22000" t="s">
        <v>101</v>
      </c>
    </row>
    <row r="22001" spans="1:7" x14ac:dyDescent="0.35">
      <c r="A22001">
        <v>24122024</v>
      </c>
      <c r="B22001" t="s">
        <v>787</v>
      </c>
      <c r="C22001" t="s">
        <v>177</v>
      </c>
      <c r="D22001" t="s">
        <v>254</v>
      </c>
    </row>
    <row r="22002" spans="1:7" x14ac:dyDescent="0.35">
      <c r="A22002">
        <v>24122024</v>
      </c>
      <c r="B22002" t="s">
        <v>494</v>
      </c>
      <c r="C22002" t="s">
        <v>206</v>
      </c>
      <c r="D22002" t="s">
        <v>256</v>
      </c>
      <c r="E22002" t="s">
        <v>257</v>
      </c>
      <c r="F22002" t="s">
        <v>236</v>
      </c>
      <c r="G22002" t="s">
        <v>101</v>
      </c>
    </row>
    <row r="22003" spans="1:7" x14ac:dyDescent="0.35">
      <c r="A22003">
        <v>24122024</v>
      </c>
      <c r="B22003" t="s">
        <v>720</v>
      </c>
      <c r="C22003" t="s">
        <v>479</v>
      </c>
      <c r="D22003" t="s">
        <v>260</v>
      </c>
      <c r="E22003" t="s">
        <v>136</v>
      </c>
      <c r="F22003" t="s">
        <v>101</v>
      </c>
    </row>
    <row r="22004" spans="1:7" x14ac:dyDescent="0.35">
      <c r="A22004">
        <v>24122024</v>
      </c>
      <c r="B22004" t="s">
        <v>285</v>
      </c>
      <c r="C22004" t="s">
        <v>261</v>
      </c>
      <c r="D22004" t="s">
        <v>262</v>
      </c>
      <c r="E22004" t="s">
        <v>101</v>
      </c>
    </row>
    <row r="22005" spans="1:7" x14ac:dyDescent="0.35">
      <c r="A22005">
        <v>24122024</v>
      </c>
      <c r="B22005" t="s">
        <v>592</v>
      </c>
      <c r="C22005" t="s">
        <v>264</v>
      </c>
      <c r="D22005" t="s">
        <v>101</v>
      </c>
    </row>
    <row r="22006" spans="1:7" x14ac:dyDescent="0.35">
      <c r="A22006">
        <v>24122024</v>
      </c>
      <c r="B22006" t="s">
        <v>582</v>
      </c>
      <c r="C22006" t="s">
        <v>264</v>
      </c>
      <c r="D22006" t="s">
        <v>149</v>
      </c>
    </row>
    <row r="22007" spans="1:7" x14ac:dyDescent="0.35">
      <c r="A22007">
        <v>24122024</v>
      </c>
      <c r="B22007" t="s">
        <v>592</v>
      </c>
      <c r="C22007" t="s">
        <v>415</v>
      </c>
      <c r="D22007" t="s">
        <v>265</v>
      </c>
      <c r="E22007" t="s">
        <v>101</v>
      </c>
      <c r="F22007" t="s">
        <v>266</v>
      </c>
    </row>
    <row r="22008" spans="1:7" x14ac:dyDescent="0.35">
      <c r="A22008">
        <v>24122024</v>
      </c>
      <c r="B22008" t="s">
        <v>737</v>
      </c>
      <c r="C22008" t="s">
        <v>438</v>
      </c>
      <c r="D22008" t="s">
        <v>267</v>
      </c>
      <c r="E22008" t="s">
        <v>101</v>
      </c>
    </row>
    <row r="22009" spans="1:7" x14ac:dyDescent="0.35">
      <c r="A22009">
        <v>24122024</v>
      </c>
      <c r="B22009" t="s">
        <v>558</v>
      </c>
      <c r="C22009" t="s">
        <v>542</v>
      </c>
      <c r="D22009" t="s">
        <v>268</v>
      </c>
    </row>
    <row r="22010" spans="1:7" x14ac:dyDescent="0.35">
      <c r="A22010">
        <v>24122024</v>
      </c>
      <c r="B22010" t="s">
        <v>540</v>
      </c>
      <c r="C22010" t="s">
        <v>270</v>
      </c>
      <c r="D22010" t="s">
        <v>271</v>
      </c>
      <c r="E22010" t="s">
        <v>101</v>
      </c>
    </row>
    <row r="22011" spans="1:7" x14ac:dyDescent="0.35">
      <c r="A22011">
        <v>24122024</v>
      </c>
      <c r="B22011" t="s">
        <v>717</v>
      </c>
      <c r="C22011" t="s">
        <v>479</v>
      </c>
      <c r="D22011" t="s">
        <v>274</v>
      </c>
      <c r="E22011" t="s">
        <v>101</v>
      </c>
    </row>
    <row r="22012" spans="1:7" x14ac:dyDescent="0.35">
      <c r="A22012">
        <v>24122024</v>
      </c>
      <c r="B22012" t="s">
        <v>769</v>
      </c>
      <c r="C22012" t="s">
        <v>465</v>
      </c>
      <c r="D22012" t="s">
        <v>277</v>
      </c>
      <c r="E22012" t="s">
        <v>101</v>
      </c>
    </row>
    <row r="22013" spans="1:7" x14ac:dyDescent="0.35">
      <c r="A22013">
        <v>24122024</v>
      </c>
      <c r="B22013" t="s">
        <v>742</v>
      </c>
      <c r="C22013" t="s">
        <v>422</v>
      </c>
      <c r="D22013" t="s">
        <v>279</v>
      </c>
      <c r="E22013" t="s">
        <v>140</v>
      </c>
      <c r="F22013" t="s">
        <v>280</v>
      </c>
    </row>
    <row r="22014" spans="1:7" x14ac:dyDescent="0.35">
      <c r="A22014">
        <v>24122024</v>
      </c>
      <c r="B22014" t="s">
        <v>806</v>
      </c>
      <c r="C22014" t="s">
        <v>218</v>
      </c>
      <c r="D22014" t="s">
        <v>281</v>
      </c>
    </row>
    <row r="22015" spans="1:7" x14ac:dyDescent="0.35">
      <c r="A22015">
        <v>24122024</v>
      </c>
      <c r="B22015" t="s">
        <v>611</v>
      </c>
      <c r="C22015" t="s">
        <v>519</v>
      </c>
      <c r="D22015" t="s">
        <v>284</v>
      </c>
      <c r="E22015" t="s">
        <v>101</v>
      </c>
    </row>
    <row r="22016" spans="1:7" x14ac:dyDescent="0.35">
      <c r="A22016">
        <v>24122024</v>
      </c>
      <c r="B22016" t="s">
        <v>801</v>
      </c>
      <c r="C22016" t="s">
        <v>464</v>
      </c>
      <c r="D22016" t="s">
        <v>287</v>
      </c>
      <c r="E22016" t="s">
        <v>101</v>
      </c>
    </row>
    <row r="22017" spans="1:9" x14ac:dyDescent="0.35">
      <c r="A22017">
        <v>24122024</v>
      </c>
      <c r="B22017" t="s">
        <v>137</v>
      </c>
      <c r="C22017" t="s">
        <v>288</v>
      </c>
      <c r="D22017" t="s">
        <v>101</v>
      </c>
    </row>
    <row r="22018" spans="1:9" x14ac:dyDescent="0.35">
      <c r="A22018">
        <v>24122024</v>
      </c>
      <c r="B22018" t="s">
        <v>755</v>
      </c>
      <c r="C22018" t="s">
        <v>290</v>
      </c>
      <c r="D22018" t="s">
        <v>140</v>
      </c>
      <c r="E22018" t="s">
        <v>291</v>
      </c>
    </row>
    <row r="22019" spans="1:9" x14ac:dyDescent="0.35">
      <c r="A22019">
        <v>24122024</v>
      </c>
      <c r="B22019" t="s">
        <v>638</v>
      </c>
      <c r="C22019" t="s">
        <v>501</v>
      </c>
      <c r="D22019" t="s">
        <v>290</v>
      </c>
      <c r="E22019" t="s">
        <v>140</v>
      </c>
      <c r="F22019" t="s">
        <v>294</v>
      </c>
      <c r="G22019" t="s">
        <v>295</v>
      </c>
      <c r="H22019" t="s">
        <v>101</v>
      </c>
    </row>
    <row r="22020" spans="1:9" x14ac:dyDescent="0.35">
      <c r="A22020">
        <v>24122024</v>
      </c>
      <c r="B22020" t="s">
        <v>635</v>
      </c>
      <c r="C22020" t="s">
        <v>432</v>
      </c>
      <c r="D22020" t="s">
        <v>298</v>
      </c>
      <c r="E22020" t="s">
        <v>101</v>
      </c>
    </row>
    <row r="22021" spans="1:9" x14ac:dyDescent="0.35">
      <c r="A22021">
        <v>24122024</v>
      </c>
      <c r="B22021" t="s">
        <v>644</v>
      </c>
      <c r="C22021" t="s">
        <v>150</v>
      </c>
      <c r="D22021" t="s">
        <v>300</v>
      </c>
      <c r="E22021" t="s">
        <v>262</v>
      </c>
      <c r="F22021" t="s">
        <v>101</v>
      </c>
    </row>
    <row r="22022" spans="1:9" x14ac:dyDescent="0.35">
      <c r="A22022">
        <v>24122024</v>
      </c>
      <c r="B22022" t="s">
        <v>695</v>
      </c>
      <c r="C22022" t="s">
        <v>272</v>
      </c>
      <c r="D22022" t="s">
        <v>301</v>
      </c>
      <c r="E22022" t="s">
        <v>101</v>
      </c>
    </row>
    <row r="22023" spans="1:9" x14ac:dyDescent="0.35">
      <c r="A22023">
        <v>24122024</v>
      </c>
      <c r="B22023" t="s">
        <v>661</v>
      </c>
      <c r="C22023" t="s">
        <v>418</v>
      </c>
      <c r="D22023" t="s">
        <v>303</v>
      </c>
      <c r="E22023" t="s">
        <v>149</v>
      </c>
    </row>
    <row r="22024" spans="1:9" x14ac:dyDescent="0.35">
      <c r="A22024">
        <v>24122024</v>
      </c>
      <c r="B22024" t="s">
        <v>796</v>
      </c>
      <c r="C22024" t="s">
        <v>542</v>
      </c>
      <c r="D22024" t="s">
        <v>306</v>
      </c>
      <c r="E22024" t="s">
        <v>101</v>
      </c>
    </row>
    <row r="22025" spans="1:9" x14ac:dyDescent="0.35">
      <c r="A22025">
        <v>24122024</v>
      </c>
      <c r="B22025" t="s">
        <v>687</v>
      </c>
      <c r="C22025" t="s">
        <v>473</v>
      </c>
      <c r="D22025" t="s">
        <v>308</v>
      </c>
      <c r="E22025" t="s">
        <v>309</v>
      </c>
      <c r="F22025" t="s">
        <v>310</v>
      </c>
      <c r="G22025" t="s">
        <v>311</v>
      </c>
      <c r="H22025" t="s">
        <v>312</v>
      </c>
      <c r="I22025" t="s">
        <v>101</v>
      </c>
    </row>
    <row r="22026" spans="1:9" x14ac:dyDescent="0.35">
      <c r="A22026">
        <v>24122024</v>
      </c>
      <c r="B22026" t="s">
        <v>623</v>
      </c>
      <c r="C22026" t="s">
        <v>168</v>
      </c>
      <c r="D22026" t="s">
        <v>314</v>
      </c>
      <c r="E22026" t="s">
        <v>315</v>
      </c>
      <c r="F22026" t="s">
        <v>101</v>
      </c>
    </row>
    <row r="22027" spans="1:9" x14ac:dyDescent="0.35">
      <c r="A22027">
        <v>24122024</v>
      </c>
      <c r="B22027" t="s">
        <v>629</v>
      </c>
      <c r="C22027" t="s">
        <v>604</v>
      </c>
      <c r="D22027" t="s">
        <v>314</v>
      </c>
      <c r="E22027" t="s">
        <v>317</v>
      </c>
      <c r="F22027" t="s">
        <v>101</v>
      </c>
    </row>
    <row r="22028" spans="1:9" x14ac:dyDescent="0.35">
      <c r="A22028">
        <v>24122024</v>
      </c>
      <c r="B22028" t="s">
        <v>551</v>
      </c>
      <c r="C22028" t="s">
        <v>430</v>
      </c>
      <c r="D22028" t="s">
        <v>319</v>
      </c>
      <c r="E22028" t="s">
        <v>320</v>
      </c>
      <c r="F22028" t="s">
        <v>321</v>
      </c>
    </row>
    <row r="22029" spans="1:9" x14ac:dyDescent="0.35">
      <c r="A22029">
        <v>24122024</v>
      </c>
      <c r="B22029" t="s">
        <v>752</v>
      </c>
      <c r="C22029" t="s">
        <v>516</v>
      </c>
      <c r="D22029" t="s">
        <v>322</v>
      </c>
      <c r="E22029" t="s">
        <v>101</v>
      </c>
    </row>
    <row r="22030" spans="1:9" x14ac:dyDescent="0.35">
      <c r="A22030">
        <v>24122024</v>
      </c>
      <c r="B22030" t="s">
        <v>624</v>
      </c>
      <c r="C22030" t="s">
        <v>499</v>
      </c>
      <c r="D22030" t="s">
        <v>325</v>
      </c>
      <c r="E22030" t="s">
        <v>101</v>
      </c>
    </row>
    <row r="22031" spans="1:9" x14ac:dyDescent="0.35">
      <c r="A22031">
        <v>24122024</v>
      </c>
      <c r="B22031" t="s">
        <v>691</v>
      </c>
      <c r="C22031" t="s">
        <v>418</v>
      </c>
      <c r="D22031" t="s">
        <v>328</v>
      </c>
      <c r="E22031" t="s">
        <v>101</v>
      </c>
    </row>
    <row r="22032" spans="1:9" x14ac:dyDescent="0.35">
      <c r="A22032">
        <v>24122024</v>
      </c>
      <c r="B22032" t="s">
        <v>247</v>
      </c>
      <c r="C22032" t="s">
        <v>331</v>
      </c>
      <c r="D22032" t="s">
        <v>332</v>
      </c>
      <c r="E22032" t="s">
        <v>101</v>
      </c>
    </row>
    <row r="22033" spans="1:7" x14ac:dyDescent="0.35">
      <c r="A22033">
        <v>24122024</v>
      </c>
      <c r="B22033" t="s">
        <v>635</v>
      </c>
      <c r="C22033" t="s">
        <v>154</v>
      </c>
      <c r="D22033" t="s">
        <v>331</v>
      </c>
      <c r="E22033" t="s">
        <v>335</v>
      </c>
      <c r="F22033" t="s">
        <v>101</v>
      </c>
    </row>
    <row r="22034" spans="1:7" x14ac:dyDescent="0.35">
      <c r="A22034">
        <v>24122024</v>
      </c>
      <c r="B22034" t="s">
        <v>499</v>
      </c>
      <c r="C22034" t="s">
        <v>145</v>
      </c>
      <c r="D22034" t="s">
        <v>331</v>
      </c>
      <c r="E22034" t="s">
        <v>338</v>
      </c>
      <c r="F22034" t="s">
        <v>321</v>
      </c>
    </row>
    <row r="22035" spans="1:7" x14ac:dyDescent="0.35">
      <c r="A22035">
        <v>24122024</v>
      </c>
      <c r="B22035" t="s">
        <v>796</v>
      </c>
      <c r="C22035" t="s">
        <v>581</v>
      </c>
      <c r="D22035" t="s">
        <v>170</v>
      </c>
    </row>
    <row r="22036" spans="1:7" x14ac:dyDescent="0.35">
      <c r="A22036">
        <v>24122024</v>
      </c>
      <c r="B22036" t="s">
        <v>723</v>
      </c>
      <c r="C22036" t="s">
        <v>498</v>
      </c>
      <c r="D22036" t="s">
        <v>341</v>
      </c>
      <c r="E22036" t="s">
        <v>101</v>
      </c>
    </row>
    <row r="22037" spans="1:7" x14ac:dyDescent="0.35">
      <c r="A22037">
        <v>24122024</v>
      </c>
      <c r="B22037" t="s">
        <v>623</v>
      </c>
      <c r="C22037" t="s">
        <v>525</v>
      </c>
      <c r="D22037" t="s">
        <v>343</v>
      </c>
      <c r="E22037" t="s">
        <v>101</v>
      </c>
    </row>
    <row r="22038" spans="1:7" x14ac:dyDescent="0.35">
      <c r="A22038">
        <v>24122024</v>
      </c>
      <c r="B22038" t="s">
        <v>442</v>
      </c>
      <c r="C22038" t="s">
        <v>132</v>
      </c>
      <c r="D22038" t="s">
        <v>344</v>
      </c>
      <c r="E22038" t="s">
        <v>345</v>
      </c>
      <c r="F22038" t="s">
        <v>101</v>
      </c>
    </row>
    <row r="22039" spans="1:7" x14ac:dyDescent="0.35">
      <c r="A22039">
        <v>24122024</v>
      </c>
      <c r="B22039" t="s">
        <v>719</v>
      </c>
      <c r="C22039" t="s">
        <v>479</v>
      </c>
      <c r="D22039" t="s">
        <v>132</v>
      </c>
      <c r="E22039" t="s">
        <v>347</v>
      </c>
      <c r="F22039" t="s">
        <v>101</v>
      </c>
    </row>
    <row r="22040" spans="1:7" x14ac:dyDescent="0.35">
      <c r="A22040">
        <v>24122024</v>
      </c>
      <c r="B22040" t="s">
        <v>842</v>
      </c>
      <c r="C22040" t="s">
        <v>413</v>
      </c>
      <c r="D22040" t="s">
        <v>132</v>
      </c>
      <c r="E22040" t="s">
        <v>348</v>
      </c>
      <c r="F22040" t="s">
        <v>101</v>
      </c>
    </row>
    <row r="22041" spans="1:7" x14ac:dyDescent="0.35">
      <c r="A22041">
        <v>24122024</v>
      </c>
      <c r="B22041" t="s">
        <v>639</v>
      </c>
      <c r="C22041" t="s">
        <v>476</v>
      </c>
      <c r="D22041" t="s">
        <v>132</v>
      </c>
      <c r="E22041" t="s">
        <v>350</v>
      </c>
      <c r="F22041" t="s">
        <v>101</v>
      </c>
    </row>
    <row r="22042" spans="1:7" x14ac:dyDescent="0.35">
      <c r="A22042">
        <v>24122024</v>
      </c>
      <c r="B22042" t="s">
        <v>733</v>
      </c>
      <c r="C22042" t="s">
        <v>247</v>
      </c>
      <c r="D22042" t="s">
        <v>132</v>
      </c>
      <c r="E22042" t="s">
        <v>352</v>
      </c>
      <c r="F22042" t="s">
        <v>101</v>
      </c>
    </row>
    <row r="22043" spans="1:7" x14ac:dyDescent="0.35">
      <c r="A22043">
        <v>24122024</v>
      </c>
      <c r="B22043" t="s">
        <v>769</v>
      </c>
      <c r="C22043" t="s">
        <v>514</v>
      </c>
      <c r="D22043" t="s">
        <v>132</v>
      </c>
      <c r="E22043" t="s">
        <v>133</v>
      </c>
      <c r="F22043" t="s">
        <v>355</v>
      </c>
    </row>
    <row r="22044" spans="1:7" x14ac:dyDescent="0.35">
      <c r="A22044">
        <v>24122024</v>
      </c>
      <c r="B22044" t="s">
        <v>795</v>
      </c>
      <c r="C22044" t="s">
        <v>575</v>
      </c>
      <c r="D22044" t="s">
        <v>132</v>
      </c>
      <c r="E22044" t="s">
        <v>356</v>
      </c>
      <c r="F22044" t="s">
        <v>101</v>
      </c>
    </row>
    <row r="22045" spans="1:7" x14ac:dyDescent="0.35">
      <c r="A22045">
        <v>24122024</v>
      </c>
      <c r="B22045" t="s">
        <v>639</v>
      </c>
      <c r="C22045" t="s">
        <v>258</v>
      </c>
      <c r="D22045" t="s">
        <v>359</v>
      </c>
      <c r="E22045" t="s">
        <v>360</v>
      </c>
      <c r="F22045" t="s">
        <v>101</v>
      </c>
    </row>
    <row r="22046" spans="1:7" x14ac:dyDescent="0.35">
      <c r="A22046">
        <v>24122024</v>
      </c>
      <c r="B22046" t="s">
        <v>729</v>
      </c>
      <c r="C22046" t="s">
        <v>465</v>
      </c>
      <c r="D22046" t="s">
        <v>359</v>
      </c>
      <c r="E22046" t="s">
        <v>362</v>
      </c>
      <c r="F22046" t="s">
        <v>101</v>
      </c>
    </row>
    <row r="22047" spans="1:7" x14ac:dyDescent="0.35">
      <c r="A22047">
        <v>24122024</v>
      </c>
      <c r="B22047" t="s">
        <v>473</v>
      </c>
      <c r="C22047" t="s">
        <v>359</v>
      </c>
      <c r="D22047" t="s">
        <v>362</v>
      </c>
      <c r="E22047" t="s">
        <v>140</v>
      </c>
      <c r="F22047" t="s">
        <v>364</v>
      </c>
      <c r="G22047" t="s">
        <v>101</v>
      </c>
    </row>
    <row r="22048" spans="1:7" x14ac:dyDescent="0.35">
      <c r="A22048">
        <v>24122024</v>
      </c>
      <c r="B22048" t="s">
        <v>823</v>
      </c>
      <c r="C22048" t="s">
        <v>494</v>
      </c>
      <c r="D22048" t="s">
        <v>366</v>
      </c>
      <c r="E22048" t="s">
        <v>257</v>
      </c>
      <c r="F22048" t="s">
        <v>367</v>
      </c>
      <c r="G22048" t="s">
        <v>101</v>
      </c>
    </row>
    <row r="22049" spans="1:9" x14ac:dyDescent="0.35">
      <c r="A22049">
        <v>24122024</v>
      </c>
      <c r="B22049" t="s">
        <v>730</v>
      </c>
      <c r="C22049" t="s">
        <v>515</v>
      </c>
      <c r="D22049" t="s">
        <v>369</v>
      </c>
      <c r="E22049" t="s">
        <v>370</v>
      </c>
      <c r="F22049" t="s">
        <v>101</v>
      </c>
    </row>
    <row r="22050" spans="1:9" x14ac:dyDescent="0.35">
      <c r="A22050">
        <v>24122024</v>
      </c>
      <c r="B22050" t="s">
        <v>437</v>
      </c>
      <c r="C22050" t="s">
        <v>599</v>
      </c>
      <c r="D22050" t="s">
        <v>371</v>
      </c>
      <c r="E22050" t="s">
        <v>101</v>
      </c>
    </row>
    <row r="22051" spans="1:9" x14ac:dyDescent="0.35">
      <c r="A22051">
        <v>24122024</v>
      </c>
      <c r="B22051" t="s">
        <v>557</v>
      </c>
      <c r="C22051" t="s">
        <v>368</v>
      </c>
      <c r="D22051" t="s">
        <v>372</v>
      </c>
      <c r="E22051" t="s">
        <v>101</v>
      </c>
    </row>
    <row r="22052" spans="1:9" x14ac:dyDescent="0.35">
      <c r="A22052">
        <v>24122024</v>
      </c>
      <c r="B22052" t="s">
        <v>501</v>
      </c>
      <c r="C22052" t="s">
        <v>373</v>
      </c>
      <c r="D22052" t="s">
        <v>101</v>
      </c>
    </row>
    <row r="22053" spans="1:9" x14ac:dyDescent="0.35">
      <c r="A22053">
        <v>24122024</v>
      </c>
      <c r="B22053" t="s">
        <v>729</v>
      </c>
      <c r="C22053" t="s">
        <v>504</v>
      </c>
      <c r="D22053" t="s">
        <v>376</v>
      </c>
      <c r="E22053" t="s">
        <v>140</v>
      </c>
      <c r="F22053" t="s">
        <v>331</v>
      </c>
      <c r="G22053" t="s">
        <v>377</v>
      </c>
      <c r="H22053" t="s">
        <v>101</v>
      </c>
    </row>
    <row r="22054" spans="1:9" x14ac:dyDescent="0.35">
      <c r="A22054">
        <v>24122024</v>
      </c>
      <c r="B22054" t="s">
        <v>730</v>
      </c>
      <c r="C22054" t="s">
        <v>504</v>
      </c>
      <c r="D22054" t="s">
        <v>378</v>
      </c>
    </row>
    <row r="22055" spans="1:9" x14ac:dyDescent="0.35">
      <c r="A22055">
        <v>24122024</v>
      </c>
      <c r="B22055" t="s">
        <v>693</v>
      </c>
      <c r="C22055" t="s">
        <v>122</v>
      </c>
      <c r="D22055" t="s">
        <v>380</v>
      </c>
      <c r="E22055" t="s">
        <v>101</v>
      </c>
    </row>
    <row r="22056" spans="1:9" x14ac:dyDescent="0.35">
      <c r="A22056">
        <v>24122024</v>
      </c>
      <c r="B22056" t="s">
        <v>717</v>
      </c>
      <c r="C22056" t="s">
        <v>556</v>
      </c>
      <c r="D22056" t="s">
        <v>382</v>
      </c>
      <c r="E22056" t="s">
        <v>383</v>
      </c>
    </row>
    <row r="22057" spans="1:9" x14ac:dyDescent="0.35">
      <c r="A22057">
        <v>24122024</v>
      </c>
      <c r="B22057" t="s">
        <v>591</v>
      </c>
      <c r="C22057" t="s">
        <v>442</v>
      </c>
      <c r="D22057" t="s">
        <v>385</v>
      </c>
      <c r="E22057" t="s">
        <v>386</v>
      </c>
    </row>
    <row r="22058" spans="1:9" x14ac:dyDescent="0.35">
      <c r="A22058">
        <v>24122024</v>
      </c>
      <c r="B22058" t="s">
        <v>776</v>
      </c>
      <c r="C22058" t="s">
        <v>449</v>
      </c>
      <c r="D22058" t="s">
        <v>388</v>
      </c>
      <c r="E22058" t="s">
        <v>101</v>
      </c>
    </row>
    <row r="22059" spans="1:9" x14ac:dyDescent="0.35">
      <c r="A22059">
        <v>24122024</v>
      </c>
      <c r="B22059" t="s">
        <v>446</v>
      </c>
      <c r="C22059" t="s">
        <v>391</v>
      </c>
      <c r="D22059" t="s">
        <v>101</v>
      </c>
    </row>
    <row r="22060" spans="1:9" x14ac:dyDescent="0.35">
      <c r="A22060">
        <v>24122024</v>
      </c>
      <c r="B22060" t="s">
        <v>736</v>
      </c>
      <c r="C22060" t="s">
        <v>442</v>
      </c>
      <c r="D22060" t="s">
        <v>393</v>
      </c>
    </row>
    <row r="22061" spans="1:9" x14ac:dyDescent="0.35">
      <c r="A22061">
        <v>24122024</v>
      </c>
      <c r="B22061" t="s">
        <v>638</v>
      </c>
      <c r="C22061" t="s">
        <v>339</v>
      </c>
      <c r="D22061" t="s">
        <v>394</v>
      </c>
      <c r="E22061" t="s">
        <v>395</v>
      </c>
      <c r="F22061" t="s">
        <v>101</v>
      </c>
    </row>
    <row r="22062" spans="1:9" x14ac:dyDescent="0.35">
      <c r="A22062">
        <v>24122024</v>
      </c>
      <c r="B22062" t="s">
        <v>307</v>
      </c>
      <c r="C22062" t="s">
        <v>397</v>
      </c>
      <c r="D22062" t="s">
        <v>101</v>
      </c>
    </row>
    <row r="22063" spans="1:9" x14ac:dyDescent="0.35">
      <c r="A22063">
        <v>24122024</v>
      </c>
      <c r="B22063" t="s">
        <v>755</v>
      </c>
      <c r="C22063" t="s">
        <v>501</v>
      </c>
      <c r="D22063" t="s">
        <v>399</v>
      </c>
      <c r="E22063" t="s">
        <v>140</v>
      </c>
      <c r="F22063" t="s">
        <v>400</v>
      </c>
      <c r="G22063" t="s">
        <v>257</v>
      </c>
      <c r="H22063" t="s">
        <v>331</v>
      </c>
      <c r="I22063" t="s">
        <v>401</v>
      </c>
    </row>
    <row r="22064" spans="1:9" x14ac:dyDescent="0.35">
      <c r="A22064">
        <v>24122024</v>
      </c>
      <c r="B22064" t="s">
        <v>778</v>
      </c>
      <c r="C22064" t="s">
        <v>454</v>
      </c>
      <c r="D22064" t="s">
        <v>399</v>
      </c>
      <c r="E22064" t="s">
        <v>187</v>
      </c>
      <c r="F22064" t="s">
        <v>101</v>
      </c>
    </row>
    <row r="22065" spans="1:7" x14ac:dyDescent="0.35">
      <c r="A22065">
        <v>24122024</v>
      </c>
      <c r="B22065" t="s">
        <v>451</v>
      </c>
      <c r="C22065" t="s">
        <v>248</v>
      </c>
      <c r="D22065" t="s">
        <v>399</v>
      </c>
      <c r="E22065" t="s">
        <v>403</v>
      </c>
      <c r="F22065" t="s">
        <v>101</v>
      </c>
    </row>
    <row r="22066" spans="1:7" x14ac:dyDescent="0.35">
      <c r="A22066">
        <v>24122024</v>
      </c>
      <c r="B22066" t="s">
        <v>639</v>
      </c>
      <c r="C22066" t="s">
        <v>285</v>
      </c>
      <c r="D22066" t="s">
        <v>399</v>
      </c>
      <c r="E22066" t="s">
        <v>404</v>
      </c>
      <c r="F22066" t="s">
        <v>101</v>
      </c>
    </row>
    <row r="22067" spans="1:7" x14ac:dyDescent="0.35">
      <c r="A22067">
        <v>23122024</v>
      </c>
      <c r="B22067" t="s">
        <v>776</v>
      </c>
      <c r="C22067" t="s">
        <v>499</v>
      </c>
      <c r="D22067" t="s">
        <v>100</v>
      </c>
      <c r="E22067" t="s">
        <v>101</v>
      </c>
    </row>
    <row r="22068" spans="1:7" x14ac:dyDescent="0.35">
      <c r="A22068">
        <v>23122024</v>
      </c>
      <c r="B22068" t="s">
        <v>793</v>
      </c>
      <c r="C22068" t="s">
        <v>387</v>
      </c>
      <c r="D22068" t="s">
        <v>104</v>
      </c>
      <c r="E22068" t="s">
        <v>101</v>
      </c>
    </row>
    <row r="22069" spans="1:7" x14ac:dyDescent="0.35">
      <c r="A22069">
        <v>23122024</v>
      </c>
      <c r="B22069" t="s">
        <v>769</v>
      </c>
      <c r="C22069" t="s">
        <v>419</v>
      </c>
      <c r="D22069" t="s">
        <v>107</v>
      </c>
      <c r="E22069" t="s">
        <v>108</v>
      </c>
      <c r="F22069" t="s">
        <v>101</v>
      </c>
    </row>
    <row r="22070" spans="1:7" x14ac:dyDescent="0.35">
      <c r="A22070">
        <v>23122024</v>
      </c>
      <c r="B22070" t="s">
        <v>572</v>
      </c>
      <c r="C22070" t="s">
        <v>450</v>
      </c>
      <c r="D22070" t="s">
        <v>111</v>
      </c>
      <c r="E22070" t="s">
        <v>101</v>
      </c>
    </row>
    <row r="22071" spans="1:7" x14ac:dyDescent="0.35">
      <c r="A22071">
        <v>23122024</v>
      </c>
      <c r="B22071" t="s">
        <v>546</v>
      </c>
      <c r="C22071" t="s">
        <v>647</v>
      </c>
      <c r="D22071" t="s">
        <v>114</v>
      </c>
      <c r="E22071" t="s">
        <v>115</v>
      </c>
      <c r="F22071" t="s">
        <v>116</v>
      </c>
    </row>
    <row r="22072" spans="1:7" x14ac:dyDescent="0.35">
      <c r="A22072">
        <v>23122024</v>
      </c>
      <c r="B22072" t="s">
        <v>502</v>
      </c>
      <c r="C22072" t="s">
        <v>482</v>
      </c>
      <c r="D22072" t="s">
        <v>114</v>
      </c>
      <c r="E22072" t="s">
        <v>119</v>
      </c>
      <c r="F22072" t="s">
        <v>120</v>
      </c>
      <c r="G22072" t="s">
        <v>121</v>
      </c>
    </row>
    <row r="22073" spans="1:7" x14ac:dyDescent="0.35">
      <c r="A22073">
        <v>23122024</v>
      </c>
      <c r="B22073" t="s">
        <v>282</v>
      </c>
      <c r="C22073" t="s">
        <v>357</v>
      </c>
      <c r="D22073" t="s">
        <v>114</v>
      </c>
      <c r="E22073" t="s">
        <v>124</v>
      </c>
    </row>
    <row r="22074" spans="1:7" x14ac:dyDescent="0.35">
      <c r="A22074">
        <v>23122024</v>
      </c>
      <c r="B22074" t="s">
        <v>158</v>
      </c>
      <c r="C22074" t="s">
        <v>453</v>
      </c>
      <c r="D22074" t="s">
        <v>114</v>
      </c>
      <c r="E22074" t="s">
        <v>127</v>
      </c>
    </row>
    <row r="22075" spans="1:7" x14ac:dyDescent="0.35">
      <c r="A22075">
        <v>23122024</v>
      </c>
      <c r="B22075" t="s">
        <v>160</v>
      </c>
      <c r="C22075" t="s">
        <v>118</v>
      </c>
      <c r="D22075" t="s">
        <v>114</v>
      </c>
      <c r="E22075" t="s">
        <v>130</v>
      </c>
    </row>
    <row r="22076" spans="1:7" x14ac:dyDescent="0.35">
      <c r="A22076">
        <v>23122024</v>
      </c>
      <c r="B22076" t="s">
        <v>188</v>
      </c>
      <c r="C22076" t="s">
        <v>354</v>
      </c>
      <c r="D22076" t="s">
        <v>114</v>
      </c>
      <c r="E22076" t="s">
        <v>132</v>
      </c>
      <c r="F22076" t="s">
        <v>133</v>
      </c>
    </row>
    <row r="22077" spans="1:7" x14ac:dyDescent="0.35">
      <c r="A22077">
        <v>23122024</v>
      </c>
      <c r="B22077" t="s">
        <v>661</v>
      </c>
      <c r="C22077" t="s">
        <v>424</v>
      </c>
      <c r="D22077" t="s">
        <v>135</v>
      </c>
      <c r="E22077" t="s">
        <v>136</v>
      </c>
    </row>
    <row r="22078" spans="1:7" x14ac:dyDescent="0.35">
      <c r="A22078">
        <v>23122024</v>
      </c>
      <c r="B22078" t="s">
        <v>751</v>
      </c>
      <c r="C22078" t="s">
        <v>237</v>
      </c>
      <c r="D22078" t="s">
        <v>139</v>
      </c>
      <c r="E22078" t="s">
        <v>140</v>
      </c>
      <c r="F22078" t="s">
        <v>141</v>
      </c>
      <c r="G22078" t="s">
        <v>101</v>
      </c>
    </row>
    <row r="22079" spans="1:7" x14ac:dyDescent="0.35">
      <c r="A22079">
        <v>23122024</v>
      </c>
      <c r="B22079" t="s">
        <v>717</v>
      </c>
      <c r="C22079" t="s">
        <v>339</v>
      </c>
      <c r="D22079" t="s">
        <v>144</v>
      </c>
      <c r="E22079" t="s">
        <v>101</v>
      </c>
    </row>
    <row r="22080" spans="1:7" x14ac:dyDescent="0.35">
      <c r="A22080">
        <v>23122024</v>
      </c>
      <c r="B22080" t="s">
        <v>804</v>
      </c>
      <c r="C22080" t="s">
        <v>591</v>
      </c>
      <c r="D22080" t="s">
        <v>147</v>
      </c>
      <c r="E22080" t="s">
        <v>148</v>
      </c>
      <c r="F22080" t="s">
        <v>149</v>
      </c>
    </row>
    <row r="22081" spans="1:6" x14ac:dyDescent="0.35">
      <c r="A22081">
        <v>23122024</v>
      </c>
      <c r="B22081" t="s">
        <v>768</v>
      </c>
      <c r="C22081" t="s">
        <v>152</v>
      </c>
      <c r="D22081" t="s">
        <v>140</v>
      </c>
      <c r="E22081" t="s">
        <v>153</v>
      </c>
      <c r="F22081" t="s">
        <v>101</v>
      </c>
    </row>
    <row r="22082" spans="1:6" x14ac:dyDescent="0.35">
      <c r="A22082">
        <v>23122024</v>
      </c>
      <c r="B22082" t="s">
        <v>844</v>
      </c>
      <c r="C22082" t="s">
        <v>630</v>
      </c>
      <c r="D22082" t="s">
        <v>156</v>
      </c>
      <c r="E22082" t="s">
        <v>101</v>
      </c>
    </row>
    <row r="22083" spans="1:6" x14ac:dyDescent="0.35">
      <c r="A22083">
        <v>23122024</v>
      </c>
      <c r="B22083" t="s">
        <v>465</v>
      </c>
      <c r="C22083" t="s">
        <v>159</v>
      </c>
      <c r="D22083" t="s">
        <v>101</v>
      </c>
    </row>
    <row r="22084" spans="1:6" x14ac:dyDescent="0.35">
      <c r="A22084">
        <v>23122024</v>
      </c>
      <c r="B22084" t="s">
        <v>602</v>
      </c>
      <c r="C22084" t="s">
        <v>161</v>
      </c>
      <c r="D22084" t="s">
        <v>101</v>
      </c>
    </row>
    <row r="22085" spans="1:6" x14ac:dyDescent="0.35">
      <c r="A22085">
        <v>23122024</v>
      </c>
      <c r="B22085" t="s">
        <v>551</v>
      </c>
      <c r="C22085" t="s">
        <v>292</v>
      </c>
      <c r="D22085" t="s">
        <v>164</v>
      </c>
      <c r="E22085" t="s">
        <v>101</v>
      </c>
    </row>
    <row r="22086" spans="1:6" x14ac:dyDescent="0.35">
      <c r="A22086">
        <v>23122024</v>
      </c>
      <c r="B22086" t="s">
        <v>874</v>
      </c>
      <c r="C22086" t="s">
        <v>218</v>
      </c>
      <c r="D22086" t="s">
        <v>167</v>
      </c>
    </row>
    <row r="22087" spans="1:6" x14ac:dyDescent="0.35">
      <c r="A22087">
        <v>23122024</v>
      </c>
      <c r="B22087" t="s">
        <v>830</v>
      </c>
      <c r="C22087" t="s">
        <v>520</v>
      </c>
      <c r="D22087" t="s">
        <v>423</v>
      </c>
      <c r="E22087" t="s">
        <v>101</v>
      </c>
    </row>
    <row r="22088" spans="1:6" x14ac:dyDescent="0.35">
      <c r="A22088">
        <v>23122024</v>
      </c>
      <c r="B22088" t="s">
        <v>714</v>
      </c>
      <c r="C22088" t="s">
        <v>495</v>
      </c>
      <c r="D22088" t="s">
        <v>169</v>
      </c>
      <c r="E22088" t="s">
        <v>170</v>
      </c>
      <c r="F22088" t="s">
        <v>101</v>
      </c>
    </row>
    <row r="22089" spans="1:6" x14ac:dyDescent="0.35">
      <c r="A22089">
        <v>23122024</v>
      </c>
      <c r="B22089" t="s">
        <v>718</v>
      </c>
      <c r="C22089" t="s">
        <v>479</v>
      </c>
      <c r="D22089" t="s">
        <v>173</v>
      </c>
      <c r="E22089" t="s">
        <v>101</v>
      </c>
    </row>
    <row r="22090" spans="1:6" x14ac:dyDescent="0.35">
      <c r="A22090">
        <v>23122024</v>
      </c>
      <c r="B22090" t="s">
        <v>756</v>
      </c>
      <c r="C22090" t="s">
        <v>224</v>
      </c>
      <c r="D22090" t="s">
        <v>176</v>
      </c>
      <c r="E22090" t="s">
        <v>101</v>
      </c>
    </row>
    <row r="22091" spans="1:6" x14ac:dyDescent="0.35">
      <c r="A22091">
        <v>23122024</v>
      </c>
      <c r="B22091" t="s">
        <v>825</v>
      </c>
      <c r="C22091" t="s">
        <v>590</v>
      </c>
      <c r="D22091" t="s">
        <v>176</v>
      </c>
      <c r="E22091" t="s">
        <v>149</v>
      </c>
    </row>
    <row r="22092" spans="1:6" x14ac:dyDescent="0.35">
      <c r="A22092">
        <v>23122024</v>
      </c>
      <c r="B22092" t="s">
        <v>720</v>
      </c>
      <c r="C22092" t="s">
        <v>534</v>
      </c>
      <c r="D22092" t="s">
        <v>181</v>
      </c>
      <c r="E22092" t="s">
        <v>182</v>
      </c>
      <c r="F22092" t="s">
        <v>101</v>
      </c>
    </row>
    <row r="22093" spans="1:6" x14ac:dyDescent="0.35">
      <c r="A22093">
        <v>23122024</v>
      </c>
      <c r="B22093" t="s">
        <v>778</v>
      </c>
      <c r="C22093" t="s">
        <v>501</v>
      </c>
      <c r="D22093" t="s">
        <v>184</v>
      </c>
      <c r="E22093" t="s">
        <v>101</v>
      </c>
    </row>
    <row r="22094" spans="1:6" x14ac:dyDescent="0.35">
      <c r="A22094">
        <v>23122024</v>
      </c>
      <c r="B22094" t="s">
        <v>221</v>
      </c>
      <c r="C22094" t="s">
        <v>187</v>
      </c>
      <c r="D22094" t="s">
        <v>101</v>
      </c>
    </row>
    <row r="22095" spans="1:6" x14ac:dyDescent="0.35">
      <c r="A22095">
        <v>23122024</v>
      </c>
      <c r="B22095" t="s">
        <v>629</v>
      </c>
      <c r="C22095" t="s">
        <v>405</v>
      </c>
      <c r="D22095" t="s">
        <v>190</v>
      </c>
      <c r="E22095" t="s">
        <v>191</v>
      </c>
      <c r="F22095" t="s">
        <v>101</v>
      </c>
    </row>
    <row r="22096" spans="1:6" x14ac:dyDescent="0.35">
      <c r="A22096">
        <v>23122024</v>
      </c>
      <c r="B22096" t="s">
        <v>507</v>
      </c>
      <c r="C22096" t="s">
        <v>190</v>
      </c>
      <c r="D22096" t="s">
        <v>194</v>
      </c>
      <c r="E22096" t="s">
        <v>101</v>
      </c>
    </row>
    <row r="22097" spans="1:7" x14ac:dyDescent="0.35">
      <c r="A22097">
        <v>23122024</v>
      </c>
      <c r="B22097" t="s">
        <v>778</v>
      </c>
      <c r="C22097" t="s">
        <v>339</v>
      </c>
      <c r="D22097" t="s">
        <v>190</v>
      </c>
      <c r="E22097" t="s">
        <v>196</v>
      </c>
      <c r="F22097" t="s">
        <v>101</v>
      </c>
    </row>
    <row r="22098" spans="1:7" x14ac:dyDescent="0.35">
      <c r="A22098">
        <v>23122024</v>
      </c>
      <c r="B22098" t="s">
        <v>508</v>
      </c>
      <c r="C22098" t="s">
        <v>198</v>
      </c>
      <c r="D22098" t="s">
        <v>140</v>
      </c>
      <c r="E22098" t="s">
        <v>199</v>
      </c>
      <c r="F22098" t="s">
        <v>200</v>
      </c>
      <c r="G22098" t="s">
        <v>101</v>
      </c>
    </row>
    <row r="22099" spans="1:7" x14ac:dyDescent="0.35">
      <c r="A22099">
        <v>23122024</v>
      </c>
      <c r="B22099" t="s">
        <v>597</v>
      </c>
      <c r="C22099" t="s">
        <v>226</v>
      </c>
      <c r="D22099" t="s">
        <v>61</v>
      </c>
      <c r="E22099" t="s">
        <v>101</v>
      </c>
    </row>
    <row r="22100" spans="1:7" x14ac:dyDescent="0.35">
      <c r="A22100">
        <v>23122024</v>
      </c>
      <c r="B22100" t="s">
        <v>664</v>
      </c>
      <c r="C22100" t="s">
        <v>494</v>
      </c>
      <c r="D22100" t="s">
        <v>205</v>
      </c>
      <c r="E22100" t="s">
        <v>101</v>
      </c>
    </row>
    <row r="22101" spans="1:7" x14ac:dyDescent="0.35">
      <c r="A22101">
        <v>23122024</v>
      </c>
      <c r="B22101" t="s">
        <v>853</v>
      </c>
      <c r="C22101" t="s">
        <v>515</v>
      </c>
      <c r="D22101" t="s">
        <v>208</v>
      </c>
      <c r="E22101" t="s">
        <v>101</v>
      </c>
    </row>
    <row r="22102" spans="1:7" x14ac:dyDescent="0.35">
      <c r="A22102">
        <v>23122024</v>
      </c>
      <c r="B22102" t="s">
        <v>664</v>
      </c>
      <c r="C22102" t="s">
        <v>511</v>
      </c>
      <c r="D22102" t="s">
        <v>210</v>
      </c>
      <c r="E22102" t="s">
        <v>211</v>
      </c>
      <c r="F22102" t="s">
        <v>101</v>
      </c>
    </row>
    <row r="22103" spans="1:7" x14ac:dyDescent="0.35">
      <c r="A22103">
        <v>23122024</v>
      </c>
      <c r="B22103" t="s">
        <v>629</v>
      </c>
      <c r="C22103" t="s">
        <v>292</v>
      </c>
      <c r="D22103" t="s">
        <v>214</v>
      </c>
      <c r="E22103" t="s">
        <v>215</v>
      </c>
      <c r="F22103" t="s">
        <v>101</v>
      </c>
    </row>
    <row r="22104" spans="1:7" x14ac:dyDescent="0.35">
      <c r="A22104">
        <v>23122024</v>
      </c>
      <c r="B22104" t="s">
        <v>777</v>
      </c>
      <c r="C22104" t="s">
        <v>307</v>
      </c>
      <c r="D22104" t="s">
        <v>217</v>
      </c>
      <c r="E22104" t="s">
        <v>101</v>
      </c>
    </row>
    <row r="22105" spans="1:7" x14ac:dyDescent="0.35">
      <c r="A22105">
        <v>23122024</v>
      </c>
      <c r="B22105" t="s">
        <v>769</v>
      </c>
      <c r="C22105" t="s">
        <v>449</v>
      </c>
      <c r="D22105" t="s">
        <v>220</v>
      </c>
      <c r="E22105" t="s">
        <v>101</v>
      </c>
    </row>
    <row r="22106" spans="1:7" x14ac:dyDescent="0.35">
      <c r="A22106">
        <v>23122024</v>
      </c>
      <c r="B22106" t="s">
        <v>806</v>
      </c>
      <c r="C22106" t="s">
        <v>454</v>
      </c>
      <c r="D22106" t="s">
        <v>222</v>
      </c>
    </row>
    <row r="22107" spans="1:7" x14ac:dyDescent="0.35">
      <c r="A22107">
        <v>23122024</v>
      </c>
      <c r="B22107" t="s">
        <v>830</v>
      </c>
      <c r="C22107" t="s">
        <v>430</v>
      </c>
      <c r="D22107" t="s">
        <v>223</v>
      </c>
    </row>
    <row r="22108" spans="1:7" x14ac:dyDescent="0.35">
      <c r="A22108">
        <v>23122024</v>
      </c>
      <c r="B22108" t="s">
        <v>769</v>
      </c>
      <c r="C22108" t="s">
        <v>597</v>
      </c>
      <c r="D22108" t="s">
        <v>225</v>
      </c>
      <c r="E22108" t="s">
        <v>101</v>
      </c>
    </row>
    <row r="22109" spans="1:7" x14ac:dyDescent="0.35">
      <c r="A22109">
        <v>23122024</v>
      </c>
      <c r="B22109" t="s">
        <v>787</v>
      </c>
      <c r="C22109" t="s">
        <v>498</v>
      </c>
      <c r="D22109" t="s">
        <v>225</v>
      </c>
      <c r="E22109" t="s">
        <v>228</v>
      </c>
      <c r="F22109" t="s">
        <v>229</v>
      </c>
    </row>
    <row r="22110" spans="1:7" x14ac:dyDescent="0.35">
      <c r="A22110">
        <v>23122024</v>
      </c>
      <c r="B22110" t="s">
        <v>769</v>
      </c>
      <c r="C22110" t="s">
        <v>307</v>
      </c>
      <c r="D22110" t="s">
        <v>232</v>
      </c>
      <c r="E22110" t="s">
        <v>101</v>
      </c>
    </row>
    <row r="22111" spans="1:7" x14ac:dyDescent="0.35">
      <c r="A22111">
        <v>23122024</v>
      </c>
      <c r="B22111" t="s">
        <v>729</v>
      </c>
      <c r="C22111" t="s">
        <v>542</v>
      </c>
      <c r="D22111" t="s">
        <v>235</v>
      </c>
      <c r="E22111" t="s">
        <v>236</v>
      </c>
      <c r="F22111" t="s">
        <v>101</v>
      </c>
    </row>
    <row r="22112" spans="1:7" x14ac:dyDescent="0.35">
      <c r="A22112">
        <v>23122024</v>
      </c>
      <c r="B22112" t="s">
        <v>662</v>
      </c>
      <c r="C22112" t="s">
        <v>569</v>
      </c>
      <c r="D22112" t="s">
        <v>235</v>
      </c>
      <c r="E22112" t="s">
        <v>239</v>
      </c>
      <c r="F22112" t="s">
        <v>149</v>
      </c>
    </row>
    <row r="22113" spans="1:7" x14ac:dyDescent="0.35">
      <c r="A22113">
        <v>23122024</v>
      </c>
      <c r="B22113" t="s">
        <v>871</v>
      </c>
      <c r="C22113" t="s">
        <v>570</v>
      </c>
      <c r="D22113" t="s">
        <v>235</v>
      </c>
      <c r="E22113" t="s">
        <v>241</v>
      </c>
      <c r="F22113" t="s">
        <v>101</v>
      </c>
    </row>
    <row r="22114" spans="1:7" x14ac:dyDescent="0.35">
      <c r="A22114">
        <v>23122024</v>
      </c>
      <c r="B22114" t="s">
        <v>718</v>
      </c>
      <c r="C22114" t="s">
        <v>430</v>
      </c>
      <c r="D22114" t="s">
        <v>243</v>
      </c>
      <c r="E22114" t="s">
        <v>101</v>
      </c>
    </row>
    <row r="22115" spans="1:7" x14ac:dyDescent="0.35">
      <c r="A22115">
        <v>23122024</v>
      </c>
      <c r="B22115" t="s">
        <v>560</v>
      </c>
      <c r="C22115" t="s">
        <v>387</v>
      </c>
      <c r="D22115" t="s">
        <v>245</v>
      </c>
      <c r="E22115" t="s">
        <v>246</v>
      </c>
    </row>
    <row r="22116" spans="1:7" x14ac:dyDescent="0.35">
      <c r="A22116">
        <v>23122024</v>
      </c>
      <c r="B22116" t="s">
        <v>855</v>
      </c>
      <c r="C22116" t="s">
        <v>589</v>
      </c>
      <c r="D22116" t="s">
        <v>245</v>
      </c>
      <c r="E22116" t="s">
        <v>249</v>
      </c>
    </row>
    <row r="22117" spans="1:7" x14ac:dyDescent="0.35">
      <c r="A22117">
        <v>23122024</v>
      </c>
      <c r="B22117" t="s">
        <v>778</v>
      </c>
      <c r="C22117" t="s">
        <v>426</v>
      </c>
      <c r="D22117" t="s">
        <v>252</v>
      </c>
      <c r="E22117" t="s">
        <v>101</v>
      </c>
    </row>
    <row r="22118" spans="1:7" x14ac:dyDescent="0.35">
      <c r="A22118">
        <v>23122024</v>
      </c>
      <c r="B22118" t="s">
        <v>623</v>
      </c>
      <c r="C22118" t="s">
        <v>226</v>
      </c>
      <c r="D22118" t="s">
        <v>254</v>
      </c>
    </row>
    <row r="22119" spans="1:7" x14ac:dyDescent="0.35">
      <c r="A22119">
        <v>23122024</v>
      </c>
      <c r="B22119" t="s">
        <v>687</v>
      </c>
      <c r="C22119" t="s">
        <v>145</v>
      </c>
      <c r="D22119" t="s">
        <v>256</v>
      </c>
      <c r="E22119" t="s">
        <v>257</v>
      </c>
      <c r="F22119" t="s">
        <v>236</v>
      </c>
      <c r="G22119" t="s">
        <v>101</v>
      </c>
    </row>
    <row r="22120" spans="1:7" x14ac:dyDescent="0.35">
      <c r="A22120">
        <v>23122024</v>
      </c>
      <c r="B22120" t="s">
        <v>692</v>
      </c>
      <c r="C22120" t="s">
        <v>307</v>
      </c>
      <c r="D22120" t="s">
        <v>260</v>
      </c>
      <c r="E22120" t="s">
        <v>136</v>
      </c>
      <c r="F22120" t="s">
        <v>101</v>
      </c>
    </row>
    <row r="22121" spans="1:7" x14ac:dyDescent="0.35">
      <c r="A22121">
        <v>23122024</v>
      </c>
      <c r="B22121" t="s">
        <v>339</v>
      </c>
      <c r="C22121" t="s">
        <v>261</v>
      </c>
      <c r="D22121" t="s">
        <v>262</v>
      </c>
      <c r="E22121" t="s">
        <v>101</v>
      </c>
    </row>
    <row r="22122" spans="1:7" x14ac:dyDescent="0.35">
      <c r="A22122">
        <v>23122024</v>
      </c>
      <c r="B22122" t="s">
        <v>565</v>
      </c>
      <c r="C22122" t="s">
        <v>264</v>
      </c>
      <c r="D22122" t="s">
        <v>101</v>
      </c>
    </row>
    <row r="22123" spans="1:7" x14ac:dyDescent="0.35">
      <c r="A22123">
        <v>23122024</v>
      </c>
      <c r="B22123" t="s">
        <v>137</v>
      </c>
      <c r="C22123" t="s">
        <v>264</v>
      </c>
      <c r="D22123" t="s">
        <v>149</v>
      </c>
    </row>
    <row r="22124" spans="1:7" x14ac:dyDescent="0.35">
      <c r="A22124">
        <v>23122024</v>
      </c>
      <c r="B22124" t="s">
        <v>795</v>
      </c>
      <c r="C22124" t="s">
        <v>438</v>
      </c>
      <c r="D22124" t="s">
        <v>265</v>
      </c>
      <c r="E22124" t="s">
        <v>101</v>
      </c>
      <c r="F22124" t="s">
        <v>266</v>
      </c>
    </row>
    <row r="22125" spans="1:7" x14ac:dyDescent="0.35">
      <c r="A22125">
        <v>23122024</v>
      </c>
      <c r="B22125" t="s">
        <v>764</v>
      </c>
      <c r="C22125" t="s">
        <v>449</v>
      </c>
      <c r="D22125" t="s">
        <v>267</v>
      </c>
      <c r="E22125" t="s">
        <v>101</v>
      </c>
    </row>
    <row r="22126" spans="1:7" x14ac:dyDescent="0.35">
      <c r="A22126">
        <v>23122024</v>
      </c>
      <c r="B22126" t="s">
        <v>831</v>
      </c>
      <c r="C22126" t="s">
        <v>591</v>
      </c>
      <c r="D22126" t="s">
        <v>268</v>
      </c>
    </row>
    <row r="22127" spans="1:7" x14ac:dyDescent="0.35">
      <c r="A22127">
        <v>23122024</v>
      </c>
      <c r="B22127" t="s">
        <v>525</v>
      </c>
      <c r="C22127" t="s">
        <v>270</v>
      </c>
      <c r="D22127" t="s">
        <v>271</v>
      </c>
      <c r="E22127" t="s">
        <v>101</v>
      </c>
    </row>
    <row r="22128" spans="1:7" x14ac:dyDescent="0.35">
      <c r="A22128">
        <v>23122024</v>
      </c>
      <c r="B22128" t="s">
        <v>664</v>
      </c>
      <c r="C22128" t="s">
        <v>515</v>
      </c>
      <c r="D22128" t="s">
        <v>274</v>
      </c>
      <c r="E22128" t="s">
        <v>101</v>
      </c>
    </row>
    <row r="22129" spans="1:9" x14ac:dyDescent="0.35">
      <c r="A22129">
        <v>23122024</v>
      </c>
      <c r="B22129" t="s">
        <v>801</v>
      </c>
      <c r="C22129" t="s">
        <v>419</v>
      </c>
      <c r="D22129" t="s">
        <v>277</v>
      </c>
      <c r="E22129" t="s">
        <v>101</v>
      </c>
    </row>
    <row r="22130" spans="1:9" x14ac:dyDescent="0.35">
      <c r="A22130">
        <v>23122024</v>
      </c>
      <c r="B22130" t="s">
        <v>841</v>
      </c>
      <c r="C22130" t="s">
        <v>436</v>
      </c>
      <c r="D22130" t="s">
        <v>279</v>
      </c>
      <c r="E22130" t="s">
        <v>140</v>
      </c>
      <c r="F22130" t="s">
        <v>280</v>
      </c>
    </row>
    <row r="22131" spans="1:9" x14ac:dyDescent="0.35">
      <c r="A22131">
        <v>23122024</v>
      </c>
      <c r="B22131" t="s">
        <v>783</v>
      </c>
      <c r="C22131" t="s">
        <v>438</v>
      </c>
      <c r="D22131" t="s">
        <v>281</v>
      </c>
    </row>
    <row r="22132" spans="1:9" x14ac:dyDescent="0.35">
      <c r="A22132">
        <v>23122024</v>
      </c>
      <c r="B22132" t="s">
        <v>722</v>
      </c>
      <c r="C22132" t="s">
        <v>240</v>
      </c>
      <c r="D22132" t="s">
        <v>284</v>
      </c>
      <c r="E22132" t="s">
        <v>101</v>
      </c>
    </row>
    <row r="22133" spans="1:9" x14ac:dyDescent="0.35">
      <c r="A22133">
        <v>23122024</v>
      </c>
      <c r="B22133" t="s">
        <v>822</v>
      </c>
      <c r="C22133" t="s">
        <v>572</v>
      </c>
      <c r="D22133" t="s">
        <v>287</v>
      </c>
      <c r="E22133" t="s">
        <v>101</v>
      </c>
    </row>
    <row r="22134" spans="1:9" x14ac:dyDescent="0.35">
      <c r="A22134">
        <v>23122024</v>
      </c>
      <c r="B22134" t="s">
        <v>431</v>
      </c>
      <c r="C22134" t="s">
        <v>288</v>
      </c>
      <c r="D22134" t="s">
        <v>101</v>
      </c>
    </row>
    <row r="22135" spans="1:9" x14ac:dyDescent="0.35">
      <c r="A22135">
        <v>23122024</v>
      </c>
      <c r="B22135" t="s">
        <v>655</v>
      </c>
      <c r="C22135" t="s">
        <v>290</v>
      </c>
      <c r="D22135" t="s">
        <v>140</v>
      </c>
      <c r="E22135" t="s">
        <v>291</v>
      </c>
    </row>
    <row r="22136" spans="1:9" x14ac:dyDescent="0.35">
      <c r="A22136">
        <v>23122024</v>
      </c>
      <c r="B22136" t="s">
        <v>781</v>
      </c>
      <c r="C22136" t="s">
        <v>454</v>
      </c>
      <c r="D22136" t="s">
        <v>290</v>
      </c>
      <c r="E22136" t="s">
        <v>140</v>
      </c>
      <c r="F22136" t="s">
        <v>294</v>
      </c>
      <c r="G22136" t="s">
        <v>295</v>
      </c>
      <c r="H22136" t="s">
        <v>101</v>
      </c>
    </row>
    <row r="22137" spans="1:9" x14ac:dyDescent="0.35">
      <c r="A22137">
        <v>23122024</v>
      </c>
      <c r="B22137" t="s">
        <v>768</v>
      </c>
      <c r="C22137" t="s">
        <v>495</v>
      </c>
      <c r="D22137" t="s">
        <v>298</v>
      </c>
      <c r="E22137" t="s">
        <v>101</v>
      </c>
    </row>
    <row r="22138" spans="1:9" x14ac:dyDescent="0.35">
      <c r="A22138">
        <v>23122024</v>
      </c>
      <c r="B22138" t="s">
        <v>596</v>
      </c>
      <c r="C22138" t="s">
        <v>300</v>
      </c>
      <c r="D22138" t="s">
        <v>262</v>
      </c>
      <c r="E22138" t="s">
        <v>101</v>
      </c>
    </row>
    <row r="22139" spans="1:9" x14ac:dyDescent="0.35">
      <c r="A22139">
        <v>23122024</v>
      </c>
      <c r="B22139" t="s">
        <v>751</v>
      </c>
      <c r="C22139" t="s">
        <v>511</v>
      </c>
      <c r="D22139" t="s">
        <v>301</v>
      </c>
      <c r="E22139" t="s">
        <v>101</v>
      </c>
    </row>
    <row r="22140" spans="1:9" x14ac:dyDescent="0.35">
      <c r="A22140">
        <v>23122024</v>
      </c>
      <c r="B22140" t="s">
        <v>770</v>
      </c>
      <c r="C22140" t="s">
        <v>495</v>
      </c>
      <c r="D22140" t="s">
        <v>303</v>
      </c>
      <c r="E22140" t="s">
        <v>149</v>
      </c>
    </row>
    <row r="22141" spans="1:9" x14ac:dyDescent="0.35">
      <c r="A22141">
        <v>23122024</v>
      </c>
      <c r="B22141" t="s">
        <v>768</v>
      </c>
      <c r="C22141" t="s">
        <v>534</v>
      </c>
      <c r="D22141" t="s">
        <v>306</v>
      </c>
      <c r="E22141" t="s">
        <v>101</v>
      </c>
    </row>
    <row r="22142" spans="1:9" x14ac:dyDescent="0.35">
      <c r="A22142">
        <v>23122024</v>
      </c>
      <c r="B22142" t="s">
        <v>812</v>
      </c>
      <c r="C22142" t="s">
        <v>444</v>
      </c>
      <c r="D22142" t="s">
        <v>308</v>
      </c>
      <c r="E22142" t="s">
        <v>309</v>
      </c>
      <c r="F22142" t="s">
        <v>310</v>
      </c>
      <c r="G22142" t="s">
        <v>311</v>
      </c>
      <c r="H22142" t="s">
        <v>312</v>
      </c>
      <c r="I22142" t="s">
        <v>101</v>
      </c>
    </row>
    <row r="22143" spans="1:9" x14ac:dyDescent="0.35">
      <c r="A22143">
        <v>23122024</v>
      </c>
      <c r="B22143" t="s">
        <v>137</v>
      </c>
      <c r="C22143" t="s">
        <v>526</v>
      </c>
      <c r="D22143" t="s">
        <v>314</v>
      </c>
      <c r="E22143" t="s">
        <v>315</v>
      </c>
      <c r="F22143" t="s">
        <v>101</v>
      </c>
    </row>
    <row r="22144" spans="1:9" x14ac:dyDescent="0.35">
      <c r="A22144">
        <v>23122024</v>
      </c>
      <c r="B22144" t="s">
        <v>629</v>
      </c>
      <c r="C22144" t="s">
        <v>415</v>
      </c>
      <c r="D22144" t="s">
        <v>314</v>
      </c>
      <c r="E22144" t="s">
        <v>317</v>
      </c>
      <c r="F22144" t="s">
        <v>101</v>
      </c>
    </row>
    <row r="22145" spans="1:6" x14ac:dyDescent="0.35">
      <c r="A22145">
        <v>23122024</v>
      </c>
      <c r="B22145" t="s">
        <v>759</v>
      </c>
      <c r="C22145" t="s">
        <v>418</v>
      </c>
      <c r="D22145" t="s">
        <v>319</v>
      </c>
      <c r="E22145" t="s">
        <v>320</v>
      </c>
      <c r="F22145" t="s">
        <v>321</v>
      </c>
    </row>
    <row r="22146" spans="1:6" x14ac:dyDescent="0.35">
      <c r="A22146">
        <v>23122024</v>
      </c>
      <c r="B22146" t="s">
        <v>778</v>
      </c>
      <c r="C22146" t="s">
        <v>387</v>
      </c>
      <c r="D22146" t="s">
        <v>322</v>
      </c>
      <c r="E22146" t="s">
        <v>101</v>
      </c>
    </row>
    <row r="22147" spans="1:6" x14ac:dyDescent="0.35">
      <c r="A22147">
        <v>23122024</v>
      </c>
      <c r="B22147" t="s">
        <v>804</v>
      </c>
      <c r="C22147" t="s">
        <v>536</v>
      </c>
      <c r="D22147" t="s">
        <v>325</v>
      </c>
      <c r="E22147" t="s">
        <v>101</v>
      </c>
    </row>
    <row r="22148" spans="1:6" x14ac:dyDescent="0.35">
      <c r="A22148">
        <v>23122024</v>
      </c>
      <c r="B22148" t="s">
        <v>832</v>
      </c>
      <c r="C22148" t="s">
        <v>590</v>
      </c>
      <c r="D22148" t="s">
        <v>328</v>
      </c>
      <c r="E22148" t="s">
        <v>101</v>
      </c>
    </row>
    <row r="22149" spans="1:6" x14ac:dyDescent="0.35">
      <c r="A22149">
        <v>23122024</v>
      </c>
      <c r="B22149" t="s">
        <v>479</v>
      </c>
      <c r="C22149" t="s">
        <v>331</v>
      </c>
      <c r="D22149" t="s">
        <v>332</v>
      </c>
      <c r="E22149" t="s">
        <v>101</v>
      </c>
    </row>
    <row r="22150" spans="1:6" x14ac:dyDescent="0.35">
      <c r="A22150">
        <v>23122024</v>
      </c>
      <c r="B22150" t="s">
        <v>520</v>
      </c>
      <c r="C22150" t="s">
        <v>145</v>
      </c>
      <c r="D22150" t="s">
        <v>331</v>
      </c>
      <c r="E22150" t="s">
        <v>335</v>
      </c>
      <c r="F22150" t="s">
        <v>101</v>
      </c>
    </row>
    <row r="22151" spans="1:6" x14ac:dyDescent="0.35">
      <c r="A22151">
        <v>23122024</v>
      </c>
      <c r="B22151" t="s">
        <v>137</v>
      </c>
      <c r="C22151" t="s">
        <v>138</v>
      </c>
      <c r="D22151" t="s">
        <v>331</v>
      </c>
      <c r="E22151" t="s">
        <v>338</v>
      </c>
      <c r="F22151" t="s">
        <v>321</v>
      </c>
    </row>
    <row r="22152" spans="1:6" x14ac:dyDescent="0.35">
      <c r="A22152">
        <v>23122024</v>
      </c>
      <c r="B22152" t="s">
        <v>864</v>
      </c>
      <c r="C22152" t="s">
        <v>570</v>
      </c>
      <c r="D22152" t="s">
        <v>170</v>
      </c>
    </row>
    <row r="22153" spans="1:6" x14ac:dyDescent="0.35">
      <c r="A22153">
        <v>23122024</v>
      </c>
      <c r="B22153" t="s">
        <v>729</v>
      </c>
      <c r="C22153" t="s">
        <v>304</v>
      </c>
      <c r="D22153" t="s">
        <v>341</v>
      </c>
      <c r="E22153" t="s">
        <v>101</v>
      </c>
    </row>
    <row r="22154" spans="1:6" x14ac:dyDescent="0.35">
      <c r="A22154">
        <v>23122024</v>
      </c>
      <c r="B22154" t="s">
        <v>766</v>
      </c>
      <c r="C22154" t="s">
        <v>441</v>
      </c>
      <c r="D22154" t="s">
        <v>343</v>
      </c>
      <c r="E22154" t="s">
        <v>101</v>
      </c>
    </row>
    <row r="22155" spans="1:6" x14ac:dyDescent="0.35">
      <c r="A22155">
        <v>23122024</v>
      </c>
      <c r="B22155" t="s">
        <v>504</v>
      </c>
      <c r="C22155" t="s">
        <v>132</v>
      </c>
      <c r="D22155" t="s">
        <v>344</v>
      </c>
      <c r="E22155" t="s">
        <v>345</v>
      </c>
      <c r="F22155" t="s">
        <v>101</v>
      </c>
    </row>
    <row r="22156" spans="1:6" x14ac:dyDescent="0.35">
      <c r="A22156">
        <v>23122024</v>
      </c>
      <c r="B22156" t="s">
        <v>757</v>
      </c>
      <c r="C22156" t="s">
        <v>516</v>
      </c>
      <c r="D22156" t="s">
        <v>132</v>
      </c>
      <c r="E22156" t="s">
        <v>347</v>
      </c>
      <c r="F22156" t="s">
        <v>101</v>
      </c>
    </row>
    <row r="22157" spans="1:6" x14ac:dyDescent="0.35">
      <c r="A22157">
        <v>23122024</v>
      </c>
      <c r="B22157" t="s">
        <v>864</v>
      </c>
      <c r="C22157" t="s">
        <v>551</v>
      </c>
      <c r="D22157" t="s">
        <v>132</v>
      </c>
      <c r="E22157" t="s">
        <v>348</v>
      </c>
      <c r="F22157" t="s">
        <v>101</v>
      </c>
    </row>
    <row r="22158" spans="1:6" x14ac:dyDescent="0.35">
      <c r="A22158">
        <v>23122024</v>
      </c>
      <c r="B22158" t="s">
        <v>591</v>
      </c>
      <c r="C22158" t="s">
        <v>541</v>
      </c>
      <c r="D22158" t="s">
        <v>132</v>
      </c>
      <c r="E22158" t="s">
        <v>350</v>
      </c>
      <c r="F22158" t="s">
        <v>101</v>
      </c>
    </row>
    <row r="22159" spans="1:6" x14ac:dyDescent="0.35">
      <c r="A22159">
        <v>23122024</v>
      </c>
      <c r="B22159" t="s">
        <v>765</v>
      </c>
      <c r="C22159" t="s">
        <v>567</v>
      </c>
      <c r="D22159" t="s">
        <v>132</v>
      </c>
      <c r="E22159" t="s">
        <v>352</v>
      </c>
      <c r="F22159" t="s">
        <v>101</v>
      </c>
    </row>
    <row r="22160" spans="1:6" x14ac:dyDescent="0.35">
      <c r="A22160">
        <v>23122024</v>
      </c>
      <c r="B22160" t="s">
        <v>847</v>
      </c>
      <c r="C22160" t="s">
        <v>573</v>
      </c>
      <c r="D22160" t="s">
        <v>132</v>
      </c>
      <c r="E22160" t="s">
        <v>133</v>
      </c>
      <c r="F22160" t="s">
        <v>355</v>
      </c>
    </row>
    <row r="22161" spans="1:8" x14ac:dyDescent="0.35">
      <c r="A22161">
        <v>23122024</v>
      </c>
      <c r="B22161" t="s">
        <v>806</v>
      </c>
      <c r="C22161" t="s">
        <v>515</v>
      </c>
      <c r="D22161" t="s">
        <v>132</v>
      </c>
      <c r="E22161" t="s">
        <v>356</v>
      </c>
      <c r="F22161" t="s">
        <v>101</v>
      </c>
    </row>
    <row r="22162" spans="1:8" x14ac:dyDescent="0.35">
      <c r="A22162">
        <v>23122024</v>
      </c>
      <c r="B22162" t="s">
        <v>507</v>
      </c>
      <c r="C22162" t="s">
        <v>154</v>
      </c>
      <c r="D22162" t="s">
        <v>359</v>
      </c>
      <c r="E22162" t="s">
        <v>360</v>
      </c>
      <c r="F22162" t="s">
        <v>101</v>
      </c>
    </row>
    <row r="22163" spans="1:8" x14ac:dyDescent="0.35">
      <c r="A22163">
        <v>23122024</v>
      </c>
      <c r="B22163" t="s">
        <v>810</v>
      </c>
      <c r="C22163" t="s">
        <v>494</v>
      </c>
      <c r="D22163" t="s">
        <v>359</v>
      </c>
      <c r="E22163" t="s">
        <v>362</v>
      </c>
      <c r="F22163" t="s">
        <v>101</v>
      </c>
    </row>
    <row r="22164" spans="1:8" x14ac:dyDescent="0.35">
      <c r="A22164">
        <v>23122024</v>
      </c>
      <c r="B22164" t="s">
        <v>206</v>
      </c>
      <c r="C22164" t="s">
        <v>359</v>
      </c>
      <c r="D22164" t="s">
        <v>362</v>
      </c>
      <c r="E22164" t="s">
        <v>140</v>
      </c>
      <c r="F22164" t="s">
        <v>364</v>
      </c>
      <c r="G22164" t="s">
        <v>101</v>
      </c>
    </row>
    <row r="22165" spans="1:8" x14ac:dyDescent="0.35">
      <c r="A22165">
        <v>23122024</v>
      </c>
      <c r="B22165" t="s">
        <v>893</v>
      </c>
      <c r="C22165" t="s">
        <v>567</v>
      </c>
      <c r="D22165" t="s">
        <v>366</v>
      </c>
      <c r="E22165" t="s">
        <v>257</v>
      </c>
      <c r="F22165" t="s">
        <v>367</v>
      </c>
      <c r="G22165" t="s">
        <v>101</v>
      </c>
    </row>
    <row r="22166" spans="1:8" x14ac:dyDescent="0.35">
      <c r="A22166">
        <v>23122024</v>
      </c>
      <c r="B22166" t="s">
        <v>804</v>
      </c>
      <c r="C22166" t="s">
        <v>285</v>
      </c>
      <c r="D22166" t="s">
        <v>369</v>
      </c>
      <c r="E22166" t="s">
        <v>370</v>
      </c>
      <c r="F22166" t="s">
        <v>101</v>
      </c>
    </row>
    <row r="22167" spans="1:8" x14ac:dyDescent="0.35">
      <c r="A22167">
        <v>23122024</v>
      </c>
      <c r="B22167" t="s">
        <v>770</v>
      </c>
      <c r="C22167" t="s">
        <v>224</v>
      </c>
      <c r="D22167" t="s">
        <v>371</v>
      </c>
      <c r="E22167" t="s">
        <v>101</v>
      </c>
    </row>
    <row r="22168" spans="1:8" x14ac:dyDescent="0.35">
      <c r="A22168">
        <v>23122024</v>
      </c>
      <c r="B22168" t="s">
        <v>752</v>
      </c>
      <c r="C22168" t="s">
        <v>340</v>
      </c>
      <c r="D22168" t="s">
        <v>372</v>
      </c>
      <c r="E22168" t="s">
        <v>101</v>
      </c>
    </row>
    <row r="22169" spans="1:8" x14ac:dyDescent="0.35">
      <c r="A22169">
        <v>23122024</v>
      </c>
      <c r="B22169" t="s">
        <v>493</v>
      </c>
      <c r="C22169" t="s">
        <v>373</v>
      </c>
      <c r="D22169" t="s">
        <v>101</v>
      </c>
    </row>
    <row r="22170" spans="1:8" x14ac:dyDescent="0.35">
      <c r="A22170">
        <v>23122024</v>
      </c>
      <c r="B22170" t="s">
        <v>903</v>
      </c>
      <c r="C22170" t="s">
        <v>551</v>
      </c>
      <c r="D22170" t="s">
        <v>376</v>
      </c>
      <c r="E22170" t="s">
        <v>140</v>
      </c>
      <c r="F22170" t="s">
        <v>331</v>
      </c>
      <c r="G22170" t="s">
        <v>377</v>
      </c>
      <c r="H22170" t="s">
        <v>101</v>
      </c>
    </row>
    <row r="22171" spans="1:8" x14ac:dyDescent="0.35">
      <c r="A22171">
        <v>23122024</v>
      </c>
      <c r="B22171" t="s">
        <v>844</v>
      </c>
      <c r="C22171" t="s">
        <v>520</v>
      </c>
      <c r="D22171" t="s">
        <v>378</v>
      </c>
    </row>
    <row r="22172" spans="1:8" x14ac:dyDescent="0.35">
      <c r="A22172">
        <v>23122024</v>
      </c>
      <c r="B22172" t="s">
        <v>655</v>
      </c>
      <c r="C22172" t="s">
        <v>504</v>
      </c>
      <c r="D22172" t="s">
        <v>380</v>
      </c>
      <c r="E22172" t="s">
        <v>101</v>
      </c>
    </row>
    <row r="22173" spans="1:8" x14ac:dyDescent="0.35">
      <c r="A22173">
        <v>23122024</v>
      </c>
      <c r="B22173" t="s">
        <v>831</v>
      </c>
      <c r="C22173" t="s">
        <v>473</v>
      </c>
      <c r="D22173" t="s">
        <v>382</v>
      </c>
      <c r="E22173" t="s">
        <v>383</v>
      </c>
    </row>
    <row r="22174" spans="1:8" x14ac:dyDescent="0.35">
      <c r="A22174">
        <v>23122024</v>
      </c>
      <c r="B22174" t="s">
        <v>793</v>
      </c>
      <c r="C22174" t="s">
        <v>460</v>
      </c>
      <c r="D22174" t="s">
        <v>385</v>
      </c>
      <c r="E22174" t="s">
        <v>386</v>
      </c>
    </row>
    <row r="22175" spans="1:8" x14ac:dyDescent="0.35">
      <c r="A22175">
        <v>23122024</v>
      </c>
      <c r="B22175" t="s">
        <v>886</v>
      </c>
      <c r="C22175" t="s">
        <v>572</v>
      </c>
      <c r="D22175" t="s">
        <v>388</v>
      </c>
      <c r="E22175" t="s">
        <v>101</v>
      </c>
    </row>
    <row r="22176" spans="1:8" x14ac:dyDescent="0.35">
      <c r="A22176">
        <v>23122024</v>
      </c>
      <c r="B22176" t="s">
        <v>122</v>
      </c>
      <c r="C22176" t="s">
        <v>391</v>
      </c>
      <c r="D22176" t="s">
        <v>101</v>
      </c>
    </row>
    <row r="22177" spans="1:9" x14ac:dyDescent="0.35">
      <c r="A22177">
        <v>23122024</v>
      </c>
      <c r="B22177" t="s">
        <v>778</v>
      </c>
      <c r="C22177" t="s">
        <v>460</v>
      </c>
      <c r="D22177" t="s">
        <v>393</v>
      </c>
    </row>
    <row r="22178" spans="1:9" x14ac:dyDescent="0.35">
      <c r="A22178">
        <v>23122024</v>
      </c>
      <c r="B22178" t="s">
        <v>723</v>
      </c>
      <c r="C22178" t="s">
        <v>221</v>
      </c>
      <c r="D22178" t="s">
        <v>394</v>
      </c>
      <c r="E22178" t="s">
        <v>395</v>
      </c>
      <c r="F22178" t="s">
        <v>101</v>
      </c>
    </row>
    <row r="22179" spans="1:9" x14ac:dyDescent="0.35">
      <c r="A22179">
        <v>23122024</v>
      </c>
      <c r="B22179" t="s">
        <v>479</v>
      </c>
      <c r="C22179" t="s">
        <v>397</v>
      </c>
      <c r="D22179" t="s">
        <v>101</v>
      </c>
    </row>
    <row r="22180" spans="1:9" x14ac:dyDescent="0.35">
      <c r="A22180">
        <v>23122024</v>
      </c>
      <c r="B22180" t="s">
        <v>822</v>
      </c>
      <c r="C22180" t="s">
        <v>466</v>
      </c>
      <c r="D22180" t="s">
        <v>399</v>
      </c>
      <c r="E22180" t="s">
        <v>140</v>
      </c>
      <c r="F22180" t="s">
        <v>400</v>
      </c>
      <c r="G22180" t="s">
        <v>257</v>
      </c>
      <c r="H22180" t="s">
        <v>331</v>
      </c>
      <c r="I22180" t="s">
        <v>401</v>
      </c>
    </row>
    <row r="22181" spans="1:9" x14ac:dyDescent="0.35">
      <c r="A22181">
        <v>23122024</v>
      </c>
      <c r="B22181" t="s">
        <v>880</v>
      </c>
      <c r="C22181" t="s">
        <v>520</v>
      </c>
      <c r="D22181" t="s">
        <v>399</v>
      </c>
      <c r="E22181" t="s">
        <v>187</v>
      </c>
      <c r="F22181" t="s">
        <v>101</v>
      </c>
    </row>
    <row r="22182" spans="1:9" x14ac:dyDescent="0.35">
      <c r="A22182">
        <v>23122024</v>
      </c>
      <c r="B22182" t="s">
        <v>558</v>
      </c>
      <c r="C22182" t="s">
        <v>157</v>
      </c>
      <c r="D22182" t="s">
        <v>399</v>
      </c>
      <c r="E22182" t="s">
        <v>403</v>
      </c>
      <c r="F22182" t="s">
        <v>101</v>
      </c>
    </row>
    <row r="22183" spans="1:9" x14ac:dyDescent="0.35">
      <c r="A22183">
        <v>23122024</v>
      </c>
      <c r="B22183" t="s">
        <v>765</v>
      </c>
      <c r="C22183" t="s">
        <v>504</v>
      </c>
      <c r="D22183" t="s">
        <v>399</v>
      </c>
      <c r="E22183" t="s">
        <v>404</v>
      </c>
      <c r="F22183" t="s">
        <v>101</v>
      </c>
    </row>
    <row r="22184" spans="1:9" x14ac:dyDescent="0.35">
      <c r="A22184">
        <v>22122024</v>
      </c>
      <c r="B22184" t="s">
        <v>696</v>
      </c>
      <c r="C22184" t="s">
        <v>456</v>
      </c>
      <c r="D22184" t="s">
        <v>100</v>
      </c>
      <c r="E22184" t="s">
        <v>101</v>
      </c>
    </row>
    <row r="22185" spans="1:9" x14ac:dyDescent="0.35">
      <c r="A22185">
        <v>22122024</v>
      </c>
      <c r="B22185" t="s">
        <v>723</v>
      </c>
      <c r="C22185" t="s">
        <v>447</v>
      </c>
      <c r="D22185" t="s">
        <v>104</v>
      </c>
      <c r="E22185" t="s">
        <v>101</v>
      </c>
    </row>
    <row r="22186" spans="1:9" x14ac:dyDescent="0.35">
      <c r="A22186">
        <v>22122024</v>
      </c>
      <c r="B22186" t="s">
        <v>777</v>
      </c>
      <c r="C22186" t="s">
        <v>154</v>
      </c>
      <c r="D22186" t="s">
        <v>107</v>
      </c>
      <c r="E22186" t="s">
        <v>108</v>
      </c>
      <c r="F22186" t="s">
        <v>101</v>
      </c>
    </row>
    <row r="22187" spans="1:9" x14ac:dyDescent="0.35">
      <c r="A22187">
        <v>22122024</v>
      </c>
      <c r="B22187" t="s">
        <v>635</v>
      </c>
      <c r="C22187" t="s">
        <v>427</v>
      </c>
      <c r="D22187" t="s">
        <v>111</v>
      </c>
      <c r="E22187" t="s">
        <v>101</v>
      </c>
    </row>
    <row r="22188" spans="1:9" x14ac:dyDescent="0.35">
      <c r="A22188">
        <v>22122024</v>
      </c>
      <c r="B22188" t="s">
        <v>411</v>
      </c>
      <c r="C22188" t="s">
        <v>740</v>
      </c>
      <c r="D22188" t="s">
        <v>114</v>
      </c>
      <c r="E22188" t="s">
        <v>115</v>
      </c>
      <c r="F22188" t="s">
        <v>116</v>
      </c>
    </row>
    <row r="22189" spans="1:9" x14ac:dyDescent="0.35">
      <c r="A22189">
        <v>22122024</v>
      </c>
      <c r="B22189" t="s">
        <v>412</v>
      </c>
      <c r="C22189" t="s">
        <v>259</v>
      </c>
      <c r="D22189" t="s">
        <v>114</v>
      </c>
      <c r="E22189" t="s">
        <v>119</v>
      </c>
      <c r="F22189" t="s">
        <v>120</v>
      </c>
      <c r="G22189" t="s">
        <v>121</v>
      </c>
    </row>
    <row r="22190" spans="1:9" x14ac:dyDescent="0.35">
      <c r="A22190">
        <v>22122024</v>
      </c>
      <c r="B22190" t="s">
        <v>125</v>
      </c>
      <c r="C22190" t="s">
        <v>433</v>
      </c>
      <c r="D22190" t="s">
        <v>114</v>
      </c>
      <c r="E22190" t="s">
        <v>124</v>
      </c>
    </row>
    <row r="22191" spans="1:9" x14ac:dyDescent="0.35">
      <c r="A22191">
        <v>22122024</v>
      </c>
      <c r="B22191" t="s">
        <v>273</v>
      </c>
      <c r="C22191" t="s">
        <v>512</v>
      </c>
      <c r="D22191" t="s">
        <v>114</v>
      </c>
      <c r="E22191" t="s">
        <v>127</v>
      </c>
    </row>
    <row r="22192" spans="1:9" x14ac:dyDescent="0.35">
      <c r="A22192">
        <v>22122024</v>
      </c>
      <c r="B22192" t="s">
        <v>204</v>
      </c>
      <c r="C22192" t="s">
        <v>259</v>
      </c>
      <c r="D22192" t="s">
        <v>114</v>
      </c>
      <c r="E22192" t="s">
        <v>130</v>
      </c>
    </row>
    <row r="22193" spans="1:7" x14ac:dyDescent="0.35">
      <c r="A22193">
        <v>22122024</v>
      </c>
      <c r="B22193" t="s">
        <v>478</v>
      </c>
      <c r="C22193" t="s">
        <v>212</v>
      </c>
      <c r="D22193" t="s">
        <v>114</v>
      </c>
      <c r="E22193" t="s">
        <v>132</v>
      </c>
      <c r="F22193" t="s">
        <v>133</v>
      </c>
    </row>
    <row r="22194" spans="1:7" x14ac:dyDescent="0.35">
      <c r="A22194">
        <v>22122024</v>
      </c>
      <c r="B22194" t="s">
        <v>787</v>
      </c>
      <c r="C22194" t="s">
        <v>559</v>
      </c>
      <c r="D22194" t="s">
        <v>135</v>
      </c>
      <c r="E22194" t="s">
        <v>136</v>
      </c>
    </row>
    <row r="22195" spans="1:7" x14ac:dyDescent="0.35">
      <c r="A22195">
        <v>22122024</v>
      </c>
      <c r="B22195" t="s">
        <v>624</v>
      </c>
      <c r="C22195" t="s">
        <v>493</v>
      </c>
      <c r="D22195" t="s">
        <v>139</v>
      </c>
      <c r="E22195" t="s">
        <v>140</v>
      </c>
      <c r="F22195" t="s">
        <v>141</v>
      </c>
      <c r="G22195" t="s">
        <v>101</v>
      </c>
    </row>
    <row r="22196" spans="1:7" x14ac:dyDescent="0.35">
      <c r="A22196">
        <v>22122024</v>
      </c>
      <c r="B22196" t="s">
        <v>755</v>
      </c>
      <c r="C22196" t="s">
        <v>292</v>
      </c>
      <c r="D22196" t="s">
        <v>144</v>
      </c>
      <c r="E22196" t="s">
        <v>101</v>
      </c>
    </row>
    <row r="22197" spans="1:7" x14ac:dyDescent="0.35">
      <c r="A22197">
        <v>22122024</v>
      </c>
      <c r="B22197" t="s">
        <v>624</v>
      </c>
      <c r="C22197" t="s">
        <v>454</v>
      </c>
      <c r="D22197" t="s">
        <v>147</v>
      </c>
      <c r="E22197" t="s">
        <v>148</v>
      </c>
      <c r="F22197" t="s">
        <v>149</v>
      </c>
    </row>
    <row r="22198" spans="1:7" x14ac:dyDescent="0.35">
      <c r="A22198">
        <v>22122024</v>
      </c>
      <c r="B22198" t="s">
        <v>152</v>
      </c>
      <c r="C22198" t="s">
        <v>140</v>
      </c>
      <c r="D22198" t="s">
        <v>153</v>
      </c>
      <c r="E22198" t="s">
        <v>101</v>
      </c>
    </row>
    <row r="22199" spans="1:7" x14ac:dyDescent="0.35">
      <c r="A22199">
        <v>22122024</v>
      </c>
      <c r="B22199" t="s">
        <v>836</v>
      </c>
      <c r="C22199" t="s">
        <v>518</v>
      </c>
      <c r="D22199" t="s">
        <v>156</v>
      </c>
      <c r="E22199" t="s">
        <v>101</v>
      </c>
    </row>
    <row r="22200" spans="1:7" x14ac:dyDescent="0.35">
      <c r="A22200">
        <v>22122024</v>
      </c>
      <c r="B22200" t="s">
        <v>426</v>
      </c>
      <c r="C22200" t="s">
        <v>159</v>
      </c>
      <c r="D22200" t="s">
        <v>101</v>
      </c>
    </row>
    <row r="22201" spans="1:7" x14ac:dyDescent="0.35">
      <c r="A22201">
        <v>22122024</v>
      </c>
      <c r="B22201" t="s">
        <v>536</v>
      </c>
      <c r="C22201" t="s">
        <v>161</v>
      </c>
      <c r="D22201" t="s">
        <v>101</v>
      </c>
    </row>
    <row r="22202" spans="1:7" x14ac:dyDescent="0.35">
      <c r="A22202">
        <v>22122024</v>
      </c>
      <c r="B22202" t="s">
        <v>715</v>
      </c>
      <c r="C22202" t="s">
        <v>146</v>
      </c>
      <c r="D22202" t="s">
        <v>164</v>
      </c>
      <c r="E22202" t="s">
        <v>101</v>
      </c>
    </row>
    <row r="22203" spans="1:7" x14ac:dyDescent="0.35">
      <c r="A22203">
        <v>22122024</v>
      </c>
      <c r="B22203" t="s">
        <v>765</v>
      </c>
      <c r="C22203" t="s">
        <v>137</v>
      </c>
      <c r="D22203" t="s">
        <v>167</v>
      </c>
    </row>
    <row r="22204" spans="1:7" x14ac:dyDescent="0.35">
      <c r="A22204">
        <v>22122024</v>
      </c>
      <c r="B22204" t="s">
        <v>423</v>
      </c>
      <c r="C22204" t="s">
        <v>101</v>
      </c>
    </row>
    <row r="22205" spans="1:7" x14ac:dyDescent="0.35">
      <c r="A22205">
        <v>22122024</v>
      </c>
      <c r="B22205" t="s">
        <v>767</v>
      </c>
      <c r="C22205" t="s">
        <v>346</v>
      </c>
      <c r="D22205" t="s">
        <v>169</v>
      </c>
      <c r="E22205" t="s">
        <v>170</v>
      </c>
      <c r="F22205" t="s">
        <v>101</v>
      </c>
    </row>
    <row r="22206" spans="1:7" x14ac:dyDescent="0.35">
      <c r="A22206">
        <v>22122024</v>
      </c>
      <c r="B22206" t="s">
        <v>624</v>
      </c>
      <c r="C22206" t="s">
        <v>240</v>
      </c>
      <c r="D22206" t="s">
        <v>173</v>
      </c>
      <c r="E22206" t="s">
        <v>101</v>
      </c>
    </row>
    <row r="22207" spans="1:7" x14ac:dyDescent="0.35">
      <c r="A22207">
        <v>22122024</v>
      </c>
      <c r="B22207" t="s">
        <v>776</v>
      </c>
      <c r="C22207" t="s">
        <v>368</v>
      </c>
      <c r="D22207" t="s">
        <v>176</v>
      </c>
      <c r="E22207" t="s">
        <v>101</v>
      </c>
    </row>
    <row r="22208" spans="1:7" x14ac:dyDescent="0.35">
      <c r="A22208">
        <v>22122024</v>
      </c>
      <c r="B22208" t="s">
        <v>782</v>
      </c>
      <c r="C22208" t="s">
        <v>454</v>
      </c>
      <c r="D22208" t="s">
        <v>176</v>
      </c>
      <c r="E22208" t="s">
        <v>149</v>
      </c>
    </row>
    <row r="22209" spans="1:7" x14ac:dyDescent="0.35">
      <c r="A22209">
        <v>22122024</v>
      </c>
      <c r="B22209" t="s">
        <v>770</v>
      </c>
      <c r="C22209" t="s">
        <v>398</v>
      </c>
      <c r="D22209" t="s">
        <v>181</v>
      </c>
      <c r="E22209" t="s">
        <v>182</v>
      </c>
      <c r="F22209" t="s">
        <v>101</v>
      </c>
    </row>
    <row r="22210" spans="1:7" x14ac:dyDescent="0.35">
      <c r="A22210">
        <v>22122024</v>
      </c>
      <c r="B22210" t="s">
        <v>729</v>
      </c>
      <c r="C22210" t="s">
        <v>137</v>
      </c>
      <c r="D22210" t="s">
        <v>184</v>
      </c>
      <c r="E22210" t="s">
        <v>101</v>
      </c>
    </row>
    <row r="22211" spans="1:7" x14ac:dyDescent="0.35">
      <c r="A22211">
        <v>22122024</v>
      </c>
      <c r="B22211" t="s">
        <v>600</v>
      </c>
      <c r="C22211" t="s">
        <v>187</v>
      </c>
      <c r="D22211" t="s">
        <v>101</v>
      </c>
    </row>
    <row r="22212" spans="1:7" x14ac:dyDescent="0.35">
      <c r="A22212">
        <v>22122024</v>
      </c>
      <c r="B22212" t="s">
        <v>752</v>
      </c>
      <c r="C22212" t="s">
        <v>361</v>
      </c>
      <c r="D22212" t="s">
        <v>190</v>
      </c>
      <c r="E22212" t="s">
        <v>191</v>
      </c>
      <c r="F22212" t="s">
        <v>101</v>
      </c>
    </row>
    <row r="22213" spans="1:7" x14ac:dyDescent="0.35">
      <c r="A22213">
        <v>22122024</v>
      </c>
      <c r="B22213" t="s">
        <v>449</v>
      </c>
      <c r="C22213" t="s">
        <v>190</v>
      </c>
      <c r="D22213" t="s">
        <v>194</v>
      </c>
      <c r="E22213" t="s">
        <v>101</v>
      </c>
    </row>
    <row r="22214" spans="1:7" x14ac:dyDescent="0.35">
      <c r="A22214">
        <v>22122024</v>
      </c>
      <c r="B22214" t="s">
        <v>766</v>
      </c>
      <c r="C22214" t="s">
        <v>307</v>
      </c>
      <c r="D22214" t="s">
        <v>190</v>
      </c>
      <c r="E22214" t="s">
        <v>196</v>
      </c>
      <c r="F22214" t="s">
        <v>101</v>
      </c>
    </row>
    <row r="22215" spans="1:7" x14ac:dyDescent="0.35">
      <c r="A22215">
        <v>22122024</v>
      </c>
      <c r="B22215" t="s">
        <v>465</v>
      </c>
      <c r="C22215" t="s">
        <v>198</v>
      </c>
      <c r="D22215" t="s">
        <v>140</v>
      </c>
      <c r="E22215" t="s">
        <v>199</v>
      </c>
      <c r="F22215" t="s">
        <v>200</v>
      </c>
      <c r="G22215" t="s">
        <v>101</v>
      </c>
    </row>
    <row r="22216" spans="1:7" x14ac:dyDescent="0.35">
      <c r="A22216">
        <v>22122024</v>
      </c>
      <c r="B22216" t="s">
        <v>603</v>
      </c>
      <c r="C22216" t="s">
        <v>269</v>
      </c>
      <c r="D22216" t="s">
        <v>61</v>
      </c>
      <c r="E22216" t="s">
        <v>101</v>
      </c>
    </row>
    <row r="22217" spans="1:7" x14ac:dyDescent="0.35">
      <c r="A22217">
        <v>22122024</v>
      </c>
      <c r="B22217" t="s">
        <v>723</v>
      </c>
      <c r="C22217" t="s">
        <v>456</v>
      </c>
      <c r="D22217" t="s">
        <v>205</v>
      </c>
      <c r="E22217" t="s">
        <v>101</v>
      </c>
    </row>
    <row r="22218" spans="1:7" x14ac:dyDescent="0.35">
      <c r="A22218">
        <v>22122024</v>
      </c>
      <c r="B22218" t="s">
        <v>664</v>
      </c>
      <c r="C22218" t="s">
        <v>578</v>
      </c>
      <c r="D22218" t="s">
        <v>208</v>
      </c>
      <c r="E22218" t="s">
        <v>101</v>
      </c>
    </row>
    <row r="22219" spans="1:7" x14ac:dyDescent="0.35">
      <c r="A22219">
        <v>22122024</v>
      </c>
      <c r="B22219" t="s">
        <v>796</v>
      </c>
      <c r="C22219" t="s">
        <v>456</v>
      </c>
      <c r="D22219" t="s">
        <v>210</v>
      </c>
      <c r="E22219" t="s">
        <v>211</v>
      </c>
      <c r="F22219" t="s">
        <v>101</v>
      </c>
    </row>
    <row r="22220" spans="1:7" x14ac:dyDescent="0.35">
      <c r="A22220">
        <v>22122024</v>
      </c>
      <c r="B22220" t="s">
        <v>514</v>
      </c>
      <c r="C22220" t="s">
        <v>145</v>
      </c>
      <c r="D22220" t="s">
        <v>214</v>
      </c>
      <c r="E22220" t="s">
        <v>215</v>
      </c>
      <c r="F22220" t="s">
        <v>101</v>
      </c>
    </row>
    <row r="22221" spans="1:7" x14ac:dyDescent="0.35">
      <c r="A22221">
        <v>22122024</v>
      </c>
      <c r="B22221" t="s">
        <v>766</v>
      </c>
      <c r="C22221" t="s">
        <v>549</v>
      </c>
      <c r="D22221" t="s">
        <v>217</v>
      </c>
      <c r="E22221" t="s">
        <v>101</v>
      </c>
    </row>
    <row r="22222" spans="1:7" x14ac:dyDescent="0.35">
      <c r="A22222">
        <v>22122024</v>
      </c>
      <c r="B22222" t="s">
        <v>804</v>
      </c>
      <c r="C22222" t="s">
        <v>602</v>
      </c>
      <c r="D22222" t="s">
        <v>220</v>
      </c>
      <c r="E22222" t="s">
        <v>101</v>
      </c>
    </row>
    <row r="22223" spans="1:7" x14ac:dyDescent="0.35">
      <c r="A22223">
        <v>22122024</v>
      </c>
      <c r="B22223" t="s">
        <v>778</v>
      </c>
      <c r="C22223" t="s">
        <v>493</v>
      </c>
      <c r="D22223" t="s">
        <v>222</v>
      </c>
    </row>
    <row r="22224" spans="1:7" x14ac:dyDescent="0.35">
      <c r="A22224">
        <v>22122024</v>
      </c>
      <c r="B22224" t="s">
        <v>765</v>
      </c>
      <c r="C22224" t="s">
        <v>466</v>
      </c>
      <c r="D22224" t="s">
        <v>223</v>
      </c>
    </row>
    <row r="22225" spans="1:7" x14ac:dyDescent="0.35">
      <c r="A22225">
        <v>22122024</v>
      </c>
      <c r="B22225" t="s">
        <v>723</v>
      </c>
      <c r="C22225" t="s">
        <v>440</v>
      </c>
      <c r="D22225" t="s">
        <v>225</v>
      </c>
      <c r="E22225" t="s">
        <v>101</v>
      </c>
    </row>
    <row r="22226" spans="1:7" x14ac:dyDescent="0.35">
      <c r="A22226">
        <v>22122024</v>
      </c>
      <c r="B22226" t="s">
        <v>742</v>
      </c>
      <c r="C22226" t="s">
        <v>493</v>
      </c>
      <c r="D22226" t="s">
        <v>225</v>
      </c>
      <c r="E22226" t="s">
        <v>228</v>
      </c>
      <c r="F22226" t="s">
        <v>229</v>
      </c>
    </row>
    <row r="22227" spans="1:7" x14ac:dyDescent="0.35">
      <c r="A22227">
        <v>22122024</v>
      </c>
      <c r="B22227" t="s">
        <v>718</v>
      </c>
      <c r="C22227" t="s">
        <v>340</v>
      </c>
      <c r="D22227" t="s">
        <v>232</v>
      </c>
      <c r="E22227" t="s">
        <v>101</v>
      </c>
    </row>
    <row r="22228" spans="1:7" x14ac:dyDescent="0.35">
      <c r="A22228">
        <v>22122024</v>
      </c>
      <c r="B22228" t="s">
        <v>638</v>
      </c>
      <c r="C22228" t="s">
        <v>442</v>
      </c>
      <c r="D22228" t="s">
        <v>235</v>
      </c>
      <c r="E22228" t="s">
        <v>236</v>
      </c>
      <c r="F22228" t="s">
        <v>101</v>
      </c>
    </row>
    <row r="22229" spans="1:7" x14ac:dyDescent="0.35">
      <c r="A22229">
        <v>22122024</v>
      </c>
      <c r="B22229" t="s">
        <v>510</v>
      </c>
      <c r="C22229" t="s">
        <v>248</v>
      </c>
      <c r="D22229" t="s">
        <v>235</v>
      </c>
      <c r="E22229" t="s">
        <v>239</v>
      </c>
      <c r="F22229" t="s">
        <v>149</v>
      </c>
    </row>
    <row r="22230" spans="1:7" x14ac:dyDescent="0.35">
      <c r="A22230">
        <v>22122024</v>
      </c>
      <c r="B22230" t="s">
        <v>849</v>
      </c>
      <c r="C22230" t="s">
        <v>581</v>
      </c>
      <c r="D22230" t="s">
        <v>235</v>
      </c>
      <c r="E22230" t="s">
        <v>241</v>
      </c>
      <c r="F22230" t="s">
        <v>101</v>
      </c>
    </row>
    <row r="22231" spans="1:7" x14ac:dyDescent="0.35">
      <c r="A22231">
        <v>22122024</v>
      </c>
      <c r="B22231" t="s">
        <v>721</v>
      </c>
      <c r="C22231" t="s">
        <v>339</v>
      </c>
      <c r="D22231" t="s">
        <v>243</v>
      </c>
      <c r="E22231" t="s">
        <v>101</v>
      </c>
    </row>
    <row r="22232" spans="1:7" x14ac:dyDescent="0.35">
      <c r="A22232">
        <v>22122024</v>
      </c>
      <c r="B22232" t="s">
        <v>723</v>
      </c>
      <c r="C22232" t="s">
        <v>450</v>
      </c>
      <c r="D22232" t="s">
        <v>245</v>
      </c>
      <c r="E22232" t="s">
        <v>246</v>
      </c>
    </row>
    <row r="22233" spans="1:7" x14ac:dyDescent="0.35">
      <c r="A22233">
        <v>22122024</v>
      </c>
      <c r="B22233" t="s">
        <v>765</v>
      </c>
      <c r="C22233" t="s">
        <v>565</v>
      </c>
      <c r="D22233" t="s">
        <v>245</v>
      </c>
      <c r="E22233" t="s">
        <v>249</v>
      </c>
    </row>
    <row r="22234" spans="1:7" x14ac:dyDescent="0.35">
      <c r="A22234">
        <v>22122024</v>
      </c>
      <c r="B22234" t="s">
        <v>829</v>
      </c>
      <c r="C22234" t="s">
        <v>526</v>
      </c>
      <c r="D22234" t="s">
        <v>252</v>
      </c>
      <c r="E22234" t="s">
        <v>101</v>
      </c>
    </row>
    <row r="22235" spans="1:7" x14ac:dyDescent="0.35">
      <c r="A22235">
        <v>22122024</v>
      </c>
      <c r="B22235" t="s">
        <v>760</v>
      </c>
      <c r="C22235" t="s">
        <v>195</v>
      </c>
      <c r="D22235" t="s">
        <v>254</v>
      </c>
    </row>
    <row r="22236" spans="1:7" x14ac:dyDescent="0.35">
      <c r="A22236">
        <v>22122024</v>
      </c>
      <c r="B22236" t="s">
        <v>628</v>
      </c>
      <c r="C22236" t="s">
        <v>600</v>
      </c>
      <c r="D22236" t="s">
        <v>256</v>
      </c>
      <c r="E22236" t="s">
        <v>257</v>
      </c>
      <c r="F22236" t="s">
        <v>236</v>
      </c>
      <c r="G22236" t="s">
        <v>101</v>
      </c>
    </row>
    <row r="22237" spans="1:7" x14ac:dyDescent="0.35">
      <c r="A22237">
        <v>22122024</v>
      </c>
      <c r="B22237" t="s">
        <v>638</v>
      </c>
      <c r="C22237" t="s">
        <v>219</v>
      </c>
      <c r="D22237" t="s">
        <v>260</v>
      </c>
      <c r="E22237" t="s">
        <v>136</v>
      </c>
      <c r="F22237" t="s">
        <v>101</v>
      </c>
    </row>
    <row r="22238" spans="1:7" x14ac:dyDescent="0.35">
      <c r="A22238">
        <v>22122024</v>
      </c>
      <c r="B22238" t="s">
        <v>292</v>
      </c>
      <c r="C22238" t="s">
        <v>261</v>
      </c>
      <c r="D22238" t="s">
        <v>262</v>
      </c>
      <c r="E22238" t="s">
        <v>101</v>
      </c>
    </row>
    <row r="22239" spans="1:7" x14ac:dyDescent="0.35">
      <c r="A22239">
        <v>22122024</v>
      </c>
      <c r="B22239" t="s">
        <v>591</v>
      </c>
      <c r="C22239" t="s">
        <v>264</v>
      </c>
      <c r="D22239" t="s">
        <v>101</v>
      </c>
    </row>
    <row r="22240" spans="1:7" x14ac:dyDescent="0.35">
      <c r="A22240">
        <v>22122024</v>
      </c>
      <c r="B22240" t="s">
        <v>516</v>
      </c>
      <c r="C22240" t="s">
        <v>264</v>
      </c>
      <c r="D22240" t="s">
        <v>149</v>
      </c>
    </row>
    <row r="22241" spans="1:8" x14ac:dyDescent="0.35">
      <c r="A22241">
        <v>22122024</v>
      </c>
      <c r="B22241" t="s">
        <v>762</v>
      </c>
      <c r="C22241" t="s">
        <v>430</v>
      </c>
      <c r="D22241" t="s">
        <v>265</v>
      </c>
      <c r="E22241" t="s">
        <v>101</v>
      </c>
      <c r="F22241" t="s">
        <v>266</v>
      </c>
    </row>
    <row r="22242" spans="1:8" x14ac:dyDescent="0.35">
      <c r="A22242">
        <v>22122024</v>
      </c>
      <c r="B22242" t="s">
        <v>721</v>
      </c>
      <c r="C22242" t="s">
        <v>292</v>
      </c>
      <c r="D22242" t="s">
        <v>267</v>
      </c>
      <c r="E22242" t="s">
        <v>101</v>
      </c>
    </row>
    <row r="22243" spans="1:8" x14ac:dyDescent="0.35">
      <c r="A22243">
        <v>22122024</v>
      </c>
      <c r="B22243" t="s">
        <v>719</v>
      </c>
      <c r="C22243" t="s">
        <v>590</v>
      </c>
      <c r="D22243" t="s">
        <v>268</v>
      </c>
    </row>
    <row r="22244" spans="1:8" x14ac:dyDescent="0.35">
      <c r="A22244">
        <v>22122024</v>
      </c>
      <c r="B22244" t="s">
        <v>417</v>
      </c>
      <c r="C22244" t="s">
        <v>270</v>
      </c>
      <c r="D22244" t="s">
        <v>271</v>
      </c>
      <c r="E22244" t="s">
        <v>101</v>
      </c>
    </row>
    <row r="22245" spans="1:8" x14ac:dyDescent="0.35">
      <c r="A22245">
        <v>22122024</v>
      </c>
      <c r="B22245" t="s">
        <v>746</v>
      </c>
      <c r="C22245" t="s">
        <v>183</v>
      </c>
      <c r="D22245" t="s">
        <v>274</v>
      </c>
      <c r="E22245" t="s">
        <v>101</v>
      </c>
    </row>
    <row r="22246" spans="1:8" x14ac:dyDescent="0.35">
      <c r="A22246">
        <v>22122024</v>
      </c>
      <c r="B22246" t="s">
        <v>827</v>
      </c>
      <c r="C22246" t="s">
        <v>425</v>
      </c>
      <c r="D22246" t="s">
        <v>277</v>
      </c>
      <c r="E22246" t="s">
        <v>101</v>
      </c>
    </row>
    <row r="22247" spans="1:8" x14ac:dyDescent="0.35">
      <c r="A22247">
        <v>22122024</v>
      </c>
      <c r="B22247" t="s">
        <v>770</v>
      </c>
      <c r="C22247" t="s">
        <v>219</v>
      </c>
      <c r="D22247" t="s">
        <v>279</v>
      </c>
      <c r="E22247" t="s">
        <v>140</v>
      </c>
      <c r="F22247" t="s">
        <v>280</v>
      </c>
    </row>
    <row r="22248" spans="1:8" x14ac:dyDescent="0.35">
      <c r="A22248">
        <v>22122024</v>
      </c>
      <c r="B22248" t="s">
        <v>281</v>
      </c>
    </row>
    <row r="22249" spans="1:8" x14ac:dyDescent="0.35">
      <c r="A22249">
        <v>22122024</v>
      </c>
      <c r="B22249" t="s">
        <v>721</v>
      </c>
      <c r="C22249" t="s">
        <v>604</v>
      </c>
      <c r="D22249" t="s">
        <v>284</v>
      </c>
      <c r="E22249" t="s">
        <v>101</v>
      </c>
    </row>
    <row r="22250" spans="1:8" x14ac:dyDescent="0.35">
      <c r="A22250">
        <v>22122024</v>
      </c>
      <c r="B22250" t="s">
        <v>841</v>
      </c>
      <c r="C22250" t="s">
        <v>583</v>
      </c>
      <c r="D22250" t="s">
        <v>287</v>
      </c>
      <c r="E22250" t="s">
        <v>101</v>
      </c>
    </row>
    <row r="22251" spans="1:8" x14ac:dyDescent="0.35">
      <c r="A22251">
        <v>22122024</v>
      </c>
      <c r="B22251" t="s">
        <v>171</v>
      </c>
      <c r="C22251" t="s">
        <v>288</v>
      </c>
      <c r="D22251" t="s">
        <v>101</v>
      </c>
    </row>
    <row r="22252" spans="1:8" x14ac:dyDescent="0.35">
      <c r="A22252">
        <v>22122024</v>
      </c>
      <c r="B22252" t="s">
        <v>630</v>
      </c>
      <c r="C22252" t="s">
        <v>290</v>
      </c>
      <c r="D22252" t="s">
        <v>140</v>
      </c>
      <c r="E22252" t="s">
        <v>291</v>
      </c>
    </row>
    <row r="22253" spans="1:8" x14ac:dyDescent="0.35">
      <c r="A22253">
        <v>22122024</v>
      </c>
      <c r="B22253" t="s">
        <v>746</v>
      </c>
      <c r="C22253" t="s">
        <v>496</v>
      </c>
      <c r="D22253" t="s">
        <v>290</v>
      </c>
      <c r="E22253" t="s">
        <v>140</v>
      </c>
      <c r="F22253" t="s">
        <v>294</v>
      </c>
      <c r="G22253" t="s">
        <v>295</v>
      </c>
      <c r="H22253" t="s">
        <v>101</v>
      </c>
    </row>
    <row r="22254" spans="1:8" x14ac:dyDescent="0.35">
      <c r="A22254">
        <v>22122024</v>
      </c>
      <c r="B22254" t="s">
        <v>786</v>
      </c>
      <c r="C22254" t="s">
        <v>432</v>
      </c>
      <c r="D22254" t="s">
        <v>298</v>
      </c>
      <c r="E22254" t="s">
        <v>101</v>
      </c>
    </row>
    <row r="22255" spans="1:8" x14ac:dyDescent="0.35">
      <c r="A22255">
        <v>22122024</v>
      </c>
      <c r="B22255" t="s">
        <v>226</v>
      </c>
      <c r="C22255" t="s">
        <v>300</v>
      </c>
      <c r="D22255" t="s">
        <v>262</v>
      </c>
      <c r="E22255" t="s">
        <v>101</v>
      </c>
    </row>
    <row r="22256" spans="1:8" x14ac:dyDescent="0.35">
      <c r="A22256">
        <v>22122024</v>
      </c>
      <c r="B22256" t="s">
        <v>764</v>
      </c>
      <c r="C22256" t="s">
        <v>519</v>
      </c>
      <c r="D22256" t="s">
        <v>301</v>
      </c>
      <c r="E22256" t="s">
        <v>101</v>
      </c>
    </row>
    <row r="22257" spans="1:9" x14ac:dyDescent="0.35">
      <c r="A22257">
        <v>22122024</v>
      </c>
      <c r="B22257" t="s">
        <v>720</v>
      </c>
      <c r="C22257" t="s">
        <v>285</v>
      </c>
      <c r="D22257" t="s">
        <v>303</v>
      </c>
      <c r="E22257" t="s">
        <v>149</v>
      </c>
    </row>
    <row r="22258" spans="1:9" x14ac:dyDescent="0.35">
      <c r="A22258">
        <v>22122024</v>
      </c>
      <c r="B22258" t="s">
        <v>770</v>
      </c>
      <c r="C22258" t="s">
        <v>589</v>
      </c>
      <c r="D22258" t="s">
        <v>306</v>
      </c>
      <c r="E22258" t="s">
        <v>101</v>
      </c>
    </row>
    <row r="22259" spans="1:9" x14ac:dyDescent="0.35">
      <c r="A22259">
        <v>22122024</v>
      </c>
      <c r="B22259" t="s">
        <v>783</v>
      </c>
      <c r="C22259" t="s">
        <v>418</v>
      </c>
      <c r="D22259" t="s">
        <v>308</v>
      </c>
      <c r="E22259" t="s">
        <v>309</v>
      </c>
      <c r="F22259" t="s">
        <v>310</v>
      </c>
      <c r="G22259" t="s">
        <v>311</v>
      </c>
      <c r="H22259" t="s">
        <v>312</v>
      </c>
      <c r="I22259" t="s">
        <v>101</v>
      </c>
    </row>
    <row r="22260" spans="1:9" x14ac:dyDescent="0.35">
      <c r="A22260">
        <v>22122024</v>
      </c>
      <c r="B22260" t="s">
        <v>719</v>
      </c>
      <c r="C22260" t="s">
        <v>455</v>
      </c>
      <c r="D22260" t="s">
        <v>314</v>
      </c>
      <c r="E22260" t="s">
        <v>315</v>
      </c>
      <c r="F22260" t="s">
        <v>101</v>
      </c>
    </row>
    <row r="22261" spans="1:9" x14ac:dyDescent="0.35">
      <c r="A22261">
        <v>22122024</v>
      </c>
      <c r="B22261" t="s">
        <v>759</v>
      </c>
      <c r="C22261" t="s">
        <v>258</v>
      </c>
      <c r="D22261" t="s">
        <v>314</v>
      </c>
      <c r="E22261" t="s">
        <v>317</v>
      </c>
      <c r="F22261" t="s">
        <v>101</v>
      </c>
    </row>
    <row r="22262" spans="1:9" x14ac:dyDescent="0.35">
      <c r="A22262">
        <v>22122024</v>
      </c>
      <c r="B22262" t="s">
        <v>558</v>
      </c>
      <c r="C22262" t="s">
        <v>450</v>
      </c>
      <c r="D22262" t="s">
        <v>319</v>
      </c>
      <c r="E22262" t="s">
        <v>320</v>
      </c>
      <c r="F22262" t="s">
        <v>321</v>
      </c>
    </row>
    <row r="22263" spans="1:9" x14ac:dyDescent="0.35">
      <c r="A22263">
        <v>22122024</v>
      </c>
      <c r="B22263" t="s">
        <v>730</v>
      </c>
      <c r="C22263" t="s">
        <v>183</v>
      </c>
      <c r="D22263" t="s">
        <v>322</v>
      </c>
      <c r="E22263" t="s">
        <v>101</v>
      </c>
    </row>
    <row r="22264" spans="1:9" x14ac:dyDescent="0.35">
      <c r="A22264">
        <v>22122024</v>
      </c>
      <c r="B22264" t="s">
        <v>715</v>
      </c>
      <c r="C22264" t="s">
        <v>456</v>
      </c>
      <c r="D22264" t="s">
        <v>325</v>
      </c>
      <c r="E22264" t="s">
        <v>101</v>
      </c>
    </row>
    <row r="22265" spans="1:9" x14ac:dyDescent="0.35">
      <c r="A22265">
        <v>22122024</v>
      </c>
      <c r="B22265" t="s">
        <v>789</v>
      </c>
      <c r="C22265" t="s">
        <v>444</v>
      </c>
      <c r="D22265" t="s">
        <v>328</v>
      </c>
      <c r="E22265" t="s">
        <v>101</v>
      </c>
    </row>
    <row r="22266" spans="1:9" x14ac:dyDescent="0.35">
      <c r="A22266">
        <v>22122024</v>
      </c>
      <c r="B22266" t="s">
        <v>556</v>
      </c>
      <c r="C22266" t="s">
        <v>331</v>
      </c>
      <c r="D22266" t="s">
        <v>332</v>
      </c>
      <c r="E22266" t="s">
        <v>101</v>
      </c>
    </row>
    <row r="22267" spans="1:9" x14ac:dyDescent="0.35">
      <c r="A22267">
        <v>22122024</v>
      </c>
      <c r="B22267" t="s">
        <v>418</v>
      </c>
      <c r="C22267" t="s">
        <v>519</v>
      </c>
      <c r="D22267" t="s">
        <v>331</v>
      </c>
      <c r="E22267" t="s">
        <v>335</v>
      </c>
      <c r="F22267" t="s">
        <v>101</v>
      </c>
    </row>
    <row r="22268" spans="1:9" x14ac:dyDescent="0.35">
      <c r="A22268">
        <v>22122024</v>
      </c>
      <c r="B22268" t="s">
        <v>574</v>
      </c>
      <c r="C22268" t="s">
        <v>506</v>
      </c>
      <c r="D22268" t="s">
        <v>331</v>
      </c>
      <c r="E22268" t="s">
        <v>338</v>
      </c>
      <c r="F22268" t="s">
        <v>321</v>
      </c>
    </row>
    <row r="22269" spans="1:9" x14ac:dyDescent="0.35">
      <c r="A22269">
        <v>22122024</v>
      </c>
      <c r="B22269" t="s">
        <v>836</v>
      </c>
      <c r="C22269" t="s">
        <v>657</v>
      </c>
      <c r="D22269" t="s">
        <v>170</v>
      </c>
    </row>
    <row r="22270" spans="1:9" x14ac:dyDescent="0.35">
      <c r="A22270">
        <v>22122024</v>
      </c>
      <c r="B22270" t="s">
        <v>624</v>
      </c>
      <c r="C22270" t="s">
        <v>549</v>
      </c>
      <c r="D22270" t="s">
        <v>341</v>
      </c>
      <c r="E22270" t="s">
        <v>101</v>
      </c>
    </row>
    <row r="22271" spans="1:9" x14ac:dyDescent="0.35">
      <c r="A22271">
        <v>22122024</v>
      </c>
      <c r="B22271" t="s">
        <v>629</v>
      </c>
      <c r="C22271" t="s">
        <v>418</v>
      </c>
      <c r="D22271" t="s">
        <v>343</v>
      </c>
      <c r="E22271" t="s">
        <v>101</v>
      </c>
    </row>
    <row r="22272" spans="1:9" x14ac:dyDescent="0.35">
      <c r="A22272">
        <v>22122024</v>
      </c>
      <c r="B22272" t="s">
        <v>177</v>
      </c>
      <c r="C22272" t="s">
        <v>132</v>
      </c>
      <c r="D22272" t="s">
        <v>344</v>
      </c>
      <c r="E22272" t="s">
        <v>345</v>
      </c>
      <c r="F22272" t="s">
        <v>101</v>
      </c>
    </row>
    <row r="22273" spans="1:8" x14ac:dyDescent="0.35">
      <c r="A22273">
        <v>22122024</v>
      </c>
      <c r="B22273" t="s">
        <v>793</v>
      </c>
      <c r="C22273" t="s">
        <v>292</v>
      </c>
      <c r="D22273" t="s">
        <v>132</v>
      </c>
      <c r="E22273" t="s">
        <v>347</v>
      </c>
      <c r="F22273" t="s">
        <v>101</v>
      </c>
    </row>
    <row r="22274" spans="1:8" x14ac:dyDescent="0.35">
      <c r="A22274">
        <v>22122024</v>
      </c>
      <c r="B22274" t="s">
        <v>878</v>
      </c>
      <c r="C22274" t="s">
        <v>418</v>
      </c>
      <c r="D22274" t="s">
        <v>132</v>
      </c>
      <c r="E22274" t="s">
        <v>348</v>
      </c>
      <c r="F22274" t="s">
        <v>101</v>
      </c>
    </row>
    <row r="22275" spans="1:8" x14ac:dyDescent="0.35">
      <c r="A22275">
        <v>22122024</v>
      </c>
      <c r="B22275" t="s">
        <v>573</v>
      </c>
      <c r="C22275" t="s">
        <v>272</v>
      </c>
      <c r="D22275" t="s">
        <v>132</v>
      </c>
      <c r="E22275" t="s">
        <v>350</v>
      </c>
      <c r="F22275" t="s">
        <v>101</v>
      </c>
    </row>
    <row r="22276" spans="1:8" x14ac:dyDescent="0.35">
      <c r="A22276">
        <v>22122024</v>
      </c>
      <c r="B22276" t="s">
        <v>775</v>
      </c>
      <c r="C22276" t="s">
        <v>418</v>
      </c>
      <c r="D22276" t="s">
        <v>132</v>
      </c>
      <c r="E22276" t="s">
        <v>352</v>
      </c>
      <c r="F22276" t="s">
        <v>101</v>
      </c>
    </row>
    <row r="22277" spans="1:8" x14ac:dyDescent="0.35">
      <c r="A22277">
        <v>22122024</v>
      </c>
      <c r="B22277" t="s">
        <v>847</v>
      </c>
      <c r="C22277" t="s">
        <v>536</v>
      </c>
      <c r="D22277" t="s">
        <v>132</v>
      </c>
      <c r="E22277" t="s">
        <v>133</v>
      </c>
      <c r="F22277" t="s">
        <v>355</v>
      </c>
    </row>
    <row r="22278" spans="1:8" x14ac:dyDescent="0.35">
      <c r="A22278">
        <v>22122024</v>
      </c>
      <c r="B22278" t="s">
        <v>836</v>
      </c>
      <c r="C22278" t="s">
        <v>436</v>
      </c>
      <c r="D22278" t="s">
        <v>132</v>
      </c>
      <c r="E22278" t="s">
        <v>356</v>
      </c>
      <c r="F22278" t="s">
        <v>101</v>
      </c>
    </row>
    <row r="22279" spans="1:8" x14ac:dyDescent="0.35">
      <c r="A22279">
        <v>22122024</v>
      </c>
      <c r="B22279" t="s">
        <v>579</v>
      </c>
      <c r="C22279" t="s">
        <v>305</v>
      </c>
      <c r="D22279" t="s">
        <v>359</v>
      </c>
      <c r="E22279" t="s">
        <v>360</v>
      </c>
      <c r="F22279" t="s">
        <v>101</v>
      </c>
    </row>
    <row r="22280" spans="1:8" x14ac:dyDescent="0.35">
      <c r="A22280">
        <v>22122024</v>
      </c>
      <c r="B22280" t="s">
        <v>854</v>
      </c>
      <c r="C22280" t="s">
        <v>374</v>
      </c>
      <c r="D22280" t="s">
        <v>359</v>
      </c>
      <c r="E22280" t="s">
        <v>362</v>
      </c>
      <c r="F22280" t="s">
        <v>101</v>
      </c>
    </row>
    <row r="22281" spans="1:8" x14ac:dyDescent="0.35">
      <c r="A22281">
        <v>22122024</v>
      </c>
      <c r="B22281" t="s">
        <v>479</v>
      </c>
      <c r="C22281" t="s">
        <v>359</v>
      </c>
      <c r="D22281" t="s">
        <v>362</v>
      </c>
      <c r="E22281" t="s">
        <v>140</v>
      </c>
      <c r="F22281" t="s">
        <v>364</v>
      </c>
      <c r="G22281" t="s">
        <v>101</v>
      </c>
    </row>
    <row r="22282" spans="1:8" x14ac:dyDescent="0.35">
      <c r="A22282">
        <v>22122024</v>
      </c>
      <c r="B22282" t="s">
        <v>827</v>
      </c>
      <c r="C22282" t="s">
        <v>542</v>
      </c>
      <c r="D22282" t="s">
        <v>366</v>
      </c>
      <c r="E22282" t="s">
        <v>257</v>
      </c>
      <c r="F22282" t="s">
        <v>367</v>
      </c>
      <c r="G22282" t="s">
        <v>101</v>
      </c>
    </row>
    <row r="22283" spans="1:8" x14ac:dyDescent="0.35">
      <c r="A22283">
        <v>22122024</v>
      </c>
      <c r="B22283" t="s">
        <v>720</v>
      </c>
      <c r="C22283" t="s">
        <v>326</v>
      </c>
      <c r="D22283" t="s">
        <v>369</v>
      </c>
      <c r="E22283" t="s">
        <v>370</v>
      </c>
      <c r="F22283" t="s">
        <v>101</v>
      </c>
    </row>
    <row r="22284" spans="1:8" x14ac:dyDescent="0.35">
      <c r="A22284">
        <v>22122024</v>
      </c>
      <c r="B22284" t="s">
        <v>751</v>
      </c>
      <c r="C22284" t="s">
        <v>424</v>
      </c>
      <c r="D22284" t="s">
        <v>371</v>
      </c>
      <c r="E22284" t="s">
        <v>101</v>
      </c>
    </row>
    <row r="22285" spans="1:8" x14ac:dyDescent="0.35">
      <c r="A22285">
        <v>22122024</v>
      </c>
      <c r="B22285" t="s">
        <v>746</v>
      </c>
      <c r="C22285" t="s">
        <v>154</v>
      </c>
      <c r="D22285" t="s">
        <v>372</v>
      </c>
      <c r="E22285" t="s">
        <v>101</v>
      </c>
    </row>
    <row r="22286" spans="1:8" x14ac:dyDescent="0.35">
      <c r="A22286">
        <v>22122024</v>
      </c>
      <c r="B22286" t="s">
        <v>413</v>
      </c>
      <c r="C22286" t="s">
        <v>373</v>
      </c>
      <c r="D22286" t="s">
        <v>101</v>
      </c>
    </row>
    <row r="22287" spans="1:8" x14ac:dyDescent="0.35">
      <c r="A22287">
        <v>22122024</v>
      </c>
      <c r="B22287" t="s">
        <v>721</v>
      </c>
      <c r="C22287" t="s">
        <v>514</v>
      </c>
      <c r="D22287" t="s">
        <v>376</v>
      </c>
      <c r="E22287" t="s">
        <v>140</v>
      </c>
      <c r="F22287" t="s">
        <v>331</v>
      </c>
      <c r="G22287" t="s">
        <v>377</v>
      </c>
      <c r="H22287" t="s">
        <v>101</v>
      </c>
    </row>
    <row r="22288" spans="1:8" x14ac:dyDescent="0.35">
      <c r="A22288">
        <v>22122024</v>
      </c>
      <c r="B22288" t="s">
        <v>806</v>
      </c>
      <c r="C22288" t="s">
        <v>413</v>
      </c>
      <c r="D22288" t="s">
        <v>378</v>
      </c>
    </row>
    <row r="22289" spans="1:9" x14ac:dyDescent="0.35">
      <c r="A22289">
        <v>22122024</v>
      </c>
      <c r="B22289" t="s">
        <v>789</v>
      </c>
      <c r="C22289" t="s">
        <v>293</v>
      </c>
      <c r="D22289" t="s">
        <v>380</v>
      </c>
      <c r="E22289" t="s">
        <v>101</v>
      </c>
    </row>
    <row r="22290" spans="1:9" x14ac:dyDescent="0.35">
      <c r="A22290">
        <v>22122024</v>
      </c>
      <c r="B22290" t="s">
        <v>769</v>
      </c>
      <c r="C22290" t="s">
        <v>285</v>
      </c>
      <c r="D22290" t="s">
        <v>382</v>
      </c>
      <c r="E22290" t="s">
        <v>383</v>
      </c>
    </row>
    <row r="22291" spans="1:9" x14ac:dyDescent="0.35">
      <c r="A22291">
        <v>22122024</v>
      </c>
      <c r="B22291" t="s">
        <v>437</v>
      </c>
      <c r="C22291" t="s">
        <v>414</v>
      </c>
      <c r="D22291" t="s">
        <v>385</v>
      </c>
      <c r="E22291" t="s">
        <v>386</v>
      </c>
    </row>
    <row r="22292" spans="1:9" x14ac:dyDescent="0.35">
      <c r="A22292">
        <v>22122024</v>
      </c>
      <c r="B22292" t="s">
        <v>721</v>
      </c>
      <c r="C22292" t="s">
        <v>440</v>
      </c>
      <c r="D22292" t="s">
        <v>388</v>
      </c>
      <c r="E22292" t="s">
        <v>101</v>
      </c>
    </row>
    <row r="22293" spans="1:9" x14ac:dyDescent="0.35">
      <c r="A22293">
        <v>22122024</v>
      </c>
      <c r="B22293" t="s">
        <v>293</v>
      </c>
      <c r="C22293" t="s">
        <v>391</v>
      </c>
      <c r="D22293" t="s">
        <v>101</v>
      </c>
    </row>
    <row r="22294" spans="1:9" x14ac:dyDescent="0.35">
      <c r="A22294">
        <v>22122024</v>
      </c>
      <c r="B22294" t="s">
        <v>789</v>
      </c>
      <c r="C22294" t="s">
        <v>575</v>
      </c>
      <c r="D22294" t="s">
        <v>393</v>
      </c>
    </row>
    <row r="22295" spans="1:9" x14ac:dyDescent="0.35">
      <c r="A22295">
        <v>22122024</v>
      </c>
      <c r="B22295" t="s">
        <v>638</v>
      </c>
      <c r="C22295" t="s">
        <v>543</v>
      </c>
      <c r="D22295" t="s">
        <v>394</v>
      </c>
      <c r="E22295" t="s">
        <v>395</v>
      </c>
      <c r="F22295" t="s">
        <v>101</v>
      </c>
    </row>
    <row r="22296" spans="1:9" x14ac:dyDescent="0.35">
      <c r="A22296">
        <v>22122024</v>
      </c>
      <c r="B22296" t="s">
        <v>497</v>
      </c>
      <c r="C22296" t="s">
        <v>397</v>
      </c>
      <c r="D22296" t="s">
        <v>101</v>
      </c>
    </row>
    <row r="22297" spans="1:9" x14ac:dyDescent="0.35">
      <c r="A22297">
        <v>22122024</v>
      </c>
      <c r="B22297" t="s">
        <v>802</v>
      </c>
      <c r="C22297" t="s">
        <v>247</v>
      </c>
      <c r="D22297" t="s">
        <v>399</v>
      </c>
      <c r="E22297" t="s">
        <v>140</v>
      </c>
      <c r="F22297" t="s">
        <v>400</v>
      </c>
      <c r="G22297" t="s">
        <v>257</v>
      </c>
      <c r="H22297" t="s">
        <v>331</v>
      </c>
      <c r="I22297" t="s">
        <v>401</v>
      </c>
    </row>
    <row r="22298" spans="1:9" x14ac:dyDescent="0.35">
      <c r="A22298">
        <v>22122024</v>
      </c>
      <c r="B22298" t="s">
        <v>822</v>
      </c>
      <c r="C22298" t="s">
        <v>436</v>
      </c>
      <c r="D22298" t="s">
        <v>399</v>
      </c>
      <c r="E22298" t="s">
        <v>187</v>
      </c>
      <c r="F22298" t="s">
        <v>101</v>
      </c>
    </row>
    <row r="22299" spans="1:9" x14ac:dyDescent="0.35">
      <c r="A22299">
        <v>22122024</v>
      </c>
      <c r="B22299" t="s">
        <v>688</v>
      </c>
      <c r="C22299" t="s">
        <v>248</v>
      </c>
      <c r="D22299" t="s">
        <v>399</v>
      </c>
      <c r="E22299" t="s">
        <v>403</v>
      </c>
      <c r="F22299" t="s">
        <v>101</v>
      </c>
    </row>
    <row r="22300" spans="1:9" x14ac:dyDescent="0.35">
      <c r="A22300">
        <v>22122024</v>
      </c>
      <c r="B22300" t="s">
        <v>814</v>
      </c>
      <c r="C22300" t="s">
        <v>323</v>
      </c>
      <c r="D22300" t="s">
        <v>399</v>
      </c>
      <c r="E22300" t="s">
        <v>404</v>
      </c>
      <c r="F22300" t="s">
        <v>101</v>
      </c>
    </row>
    <row r="22301" spans="1:9" x14ac:dyDescent="0.35">
      <c r="A22301">
        <v>21122024</v>
      </c>
      <c r="B22301" t="s">
        <v>736</v>
      </c>
      <c r="C22301" t="s">
        <v>456</v>
      </c>
      <c r="D22301" t="s">
        <v>100</v>
      </c>
      <c r="E22301" t="s">
        <v>101</v>
      </c>
    </row>
    <row r="22302" spans="1:9" x14ac:dyDescent="0.35">
      <c r="A22302">
        <v>21122024</v>
      </c>
      <c r="B22302" t="s">
        <v>583</v>
      </c>
      <c r="C22302" t="s">
        <v>327</v>
      </c>
      <c r="D22302" t="s">
        <v>104</v>
      </c>
      <c r="E22302" t="s">
        <v>101</v>
      </c>
    </row>
    <row r="22303" spans="1:9" x14ac:dyDescent="0.35">
      <c r="A22303">
        <v>21122024</v>
      </c>
      <c r="B22303" t="s">
        <v>733</v>
      </c>
      <c r="C22303" t="s">
        <v>145</v>
      </c>
      <c r="D22303" t="s">
        <v>107</v>
      </c>
      <c r="E22303" t="s">
        <v>108</v>
      </c>
      <c r="F22303" t="s">
        <v>101</v>
      </c>
    </row>
    <row r="22304" spans="1:9" x14ac:dyDescent="0.35">
      <c r="A22304">
        <v>21122024</v>
      </c>
      <c r="B22304" t="s">
        <v>557</v>
      </c>
      <c r="C22304" t="s">
        <v>188</v>
      </c>
      <c r="D22304" t="s">
        <v>111</v>
      </c>
      <c r="E22304" t="s">
        <v>101</v>
      </c>
    </row>
    <row r="22305" spans="1:7" x14ac:dyDescent="0.35">
      <c r="A22305">
        <v>21122024</v>
      </c>
      <c r="B22305" t="s">
        <v>192</v>
      </c>
      <c r="C22305" t="s">
        <v>349</v>
      </c>
      <c r="D22305" t="s">
        <v>114</v>
      </c>
      <c r="E22305" t="s">
        <v>115</v>
      </c>
      <c r="F22305" t="s">
        <v>116</v>
      </c>
    </row>
    <row r="22306" spans="1:7" x14ac:dyDescent="0.35">
      <c r="A22306">
        <v>21122024</v>
      </c>
      <c r="B22306" t="s">
        <v>336</v>
      </c>
      <c r="C22306" t="s">
        <v>453</v>
      </c>
      <c r="D22306" t="s">
        <v>114</v>
      </c>
      <c r="E22306" t="s">
        <v>119</v>
      </c>
      <c r="F22306" t="s">
        <v>120</v>
      </c>
      <c r="G22306" t="s">
        <v>121</v>
      </c>
    </row>
    <row r="22307" spans="1:7" x14ac:dyDescent="0.35">
      <c r="A22307">
        <v>21122024</v>
      </c>
      <c r="B22307" t="s">
        <v>443</v>
      </c>
      <c r="C22307" t="s">
        <v>458</v>
      </c>
      <c r="D22307" t="s">
        <v>114</v>
      </c>
      <c r="E22307" t="s">
        <v>124</v>
      </c>
    </row>
    <row r="22308" spans="1:7" x14ac:dyDescent="0.35">
      <c r="A22308">
        <v>21122024</v>
      </c>
      <c r="B22308" t="s">
        <v>212</v>
      </c>
      <c r="C22308" t="s">
        <v>671</v>
      </c>
      <c r="D22308" t="s">
        <v>114</v>
      </c>
      <c r="E22308" t="s">
        <v>127</v>
      </c>
    </row>
    <row r="22309" spans="1:7" x14ac:dyDescent="0.35">
      <c r="A22309">
        <v>21122024</v>
      </c>
      <c r="B22309" t="s">
        <v>324</v>
      </c>
      <c r="C22309" t="s">
        <v>118</v>
      </c>
      <c r="D22309" t="s">
        <v>114</v>
      </c>
      <c r="E22309" t="s">
        <v>130</v>
      </c>
    </row>
    <row r="22310" spans="1:7" x14ac:dyDescent="0.35">
      <c r="A22310">
        <v>21122024</v>
      </c>
      <c r="B22310" t="s">
        <v>227</v>
      </c>
      <c r="C22310" t="s">
        <v>433</v>
      </c>
      <c r="D22310" t="s">
        <v>114</v>
      </c>
      <c r="E22310" t="s">
        <v>132</v>
      </c>
      <c r="F22310" t="s">
        <v>133</v>
      </c>
    </row>
    <row r="22311" spans="1:7" x14ac:dyDescent="0.35">
      <c r="A22311">
        <v>21122024</v>
      </c>
      <c r="B22311" t="s">
        <v>636</v>
      </c>
      <c r="C22311" t="s">
        <v>324</v>
      </c>
      <c r="D22311" t="s">
        <v>135</v>
      </c>
      <c r="E22311" t="s">
        <v>136</v>
      </c>
    </row>
    <row r="22312" spans="1:7" x14ac:dyDescent="0.35">
      <c r="A22312">
        <v>21122024</v>
      </c>
      <c r="B22312" t="s">
        <v>729</v>
      </c>
      <c r="C22312" t="s">
        <v>339</v>
      </c>
      <c r="D22312" t="s">
        <v>139</v>
      </c>
      <c r="E22312" t="s">
        <v>140</v>
      </c>
      <c r="F22312" t="s">
        <v>141</v>
      </c>
      <c r="G22312" t="s">
        <v>101</v>
      </c>
    </row>
    <row r="22313" spans="1:7" x14ac:dyDescent="0.35">
      <c r="A22313">
        <v>21122024</v>
      </c>
      <c r="B22313" t="s">
        <v>758</v>
      </c>
      <c r="C22313" t="s">
        <v>323</v>
      </c>
      <c r="D22313" t="s">
        <v>144</v>
      </c>
      <c r="E22313" t="s">
        <v>101</v>
      </c>
    </row>
    <row r="22314" spans="1:7" x14ac:dyDescent="0.35">
      <c r="A22314">
        <v>21122024</v>
      </c>
      <c r="B22314" t="s">
        <v>691</v>
      </c>
      <c r="C22314" t="s">
        <v>438</v>
      </c>
      <c r="D22314" t="s">
        <v>147</v>
      </c>
      <c r="E22314" t="s">
        <v>148</v>
      </c>
      <c r="F22314" t="s">
        <v>149</v>
      </c>
    </row>
    <row r="22315" spans="1:7" x14ac:dyDescent="0.35">
      <c r="A22315">
        <v>21122024</v>
      </c>
      <c r="B22315" t="s">
        <v>152</v>
      </c>
      <c r="C22315" t="s">
        <v>140</v>
      </c>
      <c r="D22315" t="s">
        <v>153</v>
      </c>
      <c r="E22315" t="s">
        <v>101</v>
      </c>
    </row>
    <row r="22316" spans="1:7" x14ac:dyDescent="0.35">
      <c r="A22316">
        <v>21122024</v>
      </c>
      <c r="B22316" t="s">
        <v>838</v>
      </c>
      <c r="C22316" t="s">
        <v>722</v>
      </c>
      <c r="D22316" t="s">
        <v>156</v>
      </c>
      <c r="E22316" t="s">
        <v>101</v>
      </c>
    </row>
    <row r="22317" spans="1:7" x14ac:dyDescent="0.35">
      <c r="A22317">
        <v>21122024</v>
      </c>
      <c r="B22317" t="s">
        <v>542</v>
      </c>
      <c r="C22317" t="s">
        <v>159</v>
      </c>
      <c r="D22317" t="s">
        <v>101</v>
      </c>
    </row>
    <row r="22318" spans="1:7" x14ac:dyDescent="0.35">
      <c r="A22318">
        <v>21122024</v>
      </c>
      <c r="B22318" t="s">
        <v>636</v>
      </c>
      <c r="C22318" t="s">
        <v>161</v>
      </c>
      <c r="D22318" t="s">
        <v>101</v>
      </c>
    </row>
    <row r="22319" spans="1:7" x14ac:dyDescent="0.35">
      <c r="A22319">
        <v>21122024</v>
      </c>
      <c r="B22319" t="s">
        <v>728</v>
      </c>
      <c r="C22319" t="s">
        <v>244</v>
      </c>
      <c r="D22319" t="s">
        <v>164</v>
      </c>
      <c r="E22319" t="s">
        <v>101</v>
      </c>
    </row>
    <row r="22320" spans="1:7" x14ac:dyDescent="0.35">
      <c r="A22320">
        <v>21122024</v>
      </c>
      <c r="B22320" t="s">
        <v>765</v>
      </c>
      <c r="C22320" t="s">
        <v>218</v>
      </c>
      <c r="D22320" t="s">
        <v>167</v>
      </c>
    </row>
    <row r="22321" spans="1:7" x14ac:dyDescent="0.35">
      <c r="A22321">
        <v>21122024</v>
      </c>
      <c r="B22321" t="s">
        <v>423</v>
      </c>
      <c r="C22321" t="s">
        <v>101</v>
      </c>
    </row>
    <row r="22322" spans="1:7" x14ac:dyDescent="0.35">
      <c r="A22322">
        <v>21122024</v>
      </c>
      <c r="B22322" t="s">
        <v>590</v>
      </c>
      <c r="C22322" t="s">
        <v>323</v>
      </c>
      <c r="D22322" t="s">
        <v>169</v>
      </c>
      <c r="E22322" t="s">
        <v>170</v>
      </c>
      <c r="F22322" t="s">
        <v>101</v>
      </c>
    </row>
    <row r="22323" spans="1:7" x14ac:dyDescent="0.35">
      <c r="A22323">
        <v>21122024</v>
      </c>
      <c r="B22323" t="s">
        <v>661</v>
      </c>
      <c r="C22323" t="s">
        <v>456</v>
      </c>
      <c r="D22323" t="s">
        <v>173</v>
      </c>
      <c r="E22323" t="s">
        <v>101</v>
      </c>
    </row>
    <row r="22324" spans="1:7" x14ac:dyDescent="0.35">
      <c r="A22324">
        <v>21122024</v>
      </c>
      <c r="B22324" t="s">
        <v>552</v>
      </c>
      <c r="C22324" t="s">
        <v>425</v>
      </c>
      <c r="D22324" t="s">
        <v>176</v>
      </c>
      <c r="E22324" t="s">
        <v>101</v>
      </c>
    </row>
    <row r="22325" spans="1:7" x14ac:dyDescent="0.35">
      <c r="A22325">
        <v>21122024</v>
      </c>
      <c r="B22325" t="s">
        <v>630</v>
      </c>
      <c r="C22325" t="s">
        <v>374</v>
      </c>
      <c r="D22325" t="s">
        <v>176</v>
      </c>
      <c r="E22325" t="s">
        <v>149</v>
      </c>
    </row>
    <row r="22326" spans="1:7" x14ac:dyDescent="0.35">
      <c r="A22326">
        <v>21122024</v>
      </c>
      <c r="B22326" t="s">
        <v>694</v>
      </c>
      <c r="C22326" t="s">
        <v>405</v>
      </c>
      <c r="D22326" t="s">
        <v>181</v>
      </c>
      <c r="E22326" t="s">
        <v>182</v>
      </c>
      <c r="F22326" t="s">
        <v>101</v>
      </c>
    </row>
    <row r="22327" spans="1:7" x14ac:dyDescent="0.35">
      <c r="A22327">
        <v>21122024</v>
      </c>
      <c r="B22327" t="s">
        <v>756</v>
      </c>
      <c r="C22327" t="s">
        <v>582</v>
      </c>
      <c r="D22327" t="s">
        <v>184</v>
      </c>
      <c r="E22327" t="s">
        <v>101</v>
      </c>
    </row>
    <row r="22328" spans="1:7" x14ac:dyDescent="0.35">
      <c r="A22328">
        <v>21122024</v>
      </c>
      <c r="B22328" t="s">
        <v>165</v>
      </c>
      <c r="C22328" t="s">
        <v>187</v>
      </c>
      <c r="D22328" t="s">
        <v>101</v>
      </c>
    </row>
    <row r="22329" spans="1:7" x14ac:dyDescent="0.35">
      <c r="A22329">
        <v>21122024</v>
      </c>
      <c r="B22329" t="s">
        <v>696</v>
      </c>
      <c r="C22329" t="s">
        <v>513</v>
      </c>
      <c r="D22329" t="s">
        <v>190</v>
      </c>
      <c r="E22329" t="s">
        <v>191</v>
      </c>
      <c r="F22329" t="s">
        <v>101</v>
      </c>
    </row>
    <row r="22330" spans="1:7" x14ac:dyDescent="0.35">
      <c r="A22330">
        <v>21122024</v>
      </c>
      <c r="B22330" t="s">
        <v>496</v>
      </c>
      <c r="C22330" t="s">
        <v>190</v>
      </c>
      <c r="D22330" t="s">
        <v>194</v>
      </c>
      <c r="E22330" t="s">
        <v>101</v>
      </c>
    </row>
    <row r="22331" spans="1:7" x14ac:dyDescent="0.35">
      <c r="A22331">
        <v>21122024</v>
      </c>
      <c r="B22331" t="s">
        <v>687</v>
      </c>
      <c r="C22331" t="s">
        <v>556</v>
      </c>
      <c r="D22331" t="s">
        <v>190</v>
      </c>
      <c r="E22331" t="s">
        <v>196</v>
      </c>
      <c r="F22331" t="s">
        <v>101</v>
      </c>
    </row>
    <row r="22332" spans="1:7" x14ac:dyDescent="0.35">
      <c r="A22332">
        <v>21122024</v>
      </c>
      <c r="B22332" t="s">
        <v>224</v>
      </c>
      <c r="C22332" t="s">
        <v>198</v>
      </c>
      <c r="D22332" t="s">
        <v>140</v>
      </c>
      <c r="E22332" t="s">
        <v>199</v>
      </c>
      <c r="F22332" t="s">
        <v>200</v>
      </c>
      <c r="G22332" t="s">
        <v>101</v>
      </c>
    </row>
    <row r="22333" spans="1:7" x14ac:dyDescent="0.35">
      <c r="A22333">
        <v>21122024</v>
      </c>
      <c r="B22333" t="s">
        <v>566</v>
      </c>
      <c r="C22333" t="s">
        <v>146</v>
      </c>
      <c r="D22333" t="s">
        <v>61</v>
      </c>
      <c r="E22333" t="s">
        <v>101</v>
      </c>
    </row>
    <row r="22334" spans="1:7" x14ac:dyDescent="0.35">
      <c r="A22334">
        <v>21122024</v>
      </c>
      <c r="B22334" t="s">
        <v>700</v>
      </c>
      <c r="C22334" t="s">
        <v>450</v>
      </c>
      <c r="D22334" t="s">
        <v>205</v>
      </c>
      <c r="E22334" t="s">
        <v>101</v>
      </c>
    </row>
    <row r="22335" spans="1:7" x14ac:dyDescent="0.35">
      <c r="A22335">
        <v>21122024</v>
      </c>
      <c r="B22335" t="s">
        <v>810</v>
      </c>
      <c r="C22335" t="s">
        <v>609</v>
      </c>
      <c r="D22335" t="s">
        <v>208</v>
      </c>
      <c r="E22335" t="s">
        <v>101</v>
      </c>
    </row>
    <row r="22336" spans="1:7" x14ac:dyDescent="0.35">
      <c r="A22336">
        <v>21122024</v>
      </c>
      <c r="B22336" t="s">
        <v>750</v>
      </c>
      <c r="C22336" t="s">
        <v>304</v>
      </c>
      <c r="D22336" t="s">
        <v>210</v>
      </c>
      <c r="E22336" t="s">
        <v>211</v>
      </c>
      <c r="F22336" t="s">
        <v>101</v>
      </c>
    </row>
    <row r="22337" spans="1:6" x14ac:dyDescent="0.35">
      <c r="A22337">
        <v>21122024</v>
      </c>
      <c r="B22337" t="s">
        <v>557</v>
      </c>
      <c r="C22337" t="s">
        <v>255</v>
      </c>
      <c r="D22337" t="s">
        <v>214</v>
      </c>
      <c r="E22337" t="s">
        <v>215</v>
      </c>
      <c r="F22337" t="s">
        <v>101</v>
      </c>
    </row>
    <row r="22338" spans="1:6" x14ac:dyDescent="0.35">
      <c r="A22338">
        <v>21122024</v>
      </c>
      <c r="B22338" t="s">
        <v>565</v>
      </c>
      <c r="C22338" t="s">
        <v>438</v>
      </c>
      <c r="D22338" t="s">
        <v>217</v>
      </c>
      <c r="E22338" t="s">
        <v>101</v>
      </c>
    </row>
    <row r="22339" spans="1:6" x14ac:dyDescent="0.35">
      <c r="A22339">
        <v>21122024</v>
      </c>
      <c r="B22339" t="s">
        <v>812</v>
      </c>
      <c r="C22339" t="s">
        <v>413</v>
      </c>
      <c r="D22339" t="s">
        <v>220</v>
      </c>
      <c r="E22339" t="s">
        <v>101</v>
      </c>
    </row>
    <row r="22340" spans="1:6" x14ac:dyDescent="0.35">
      <c r="A22340">
        <v>21122024</v>
      </c>
      <c r="B22340" t="s">
        <v>822</v>
      </c>
      <c r="C22340" t="s">
        <v>557</v>
      </c>
      <c r="D22340" t="s">
        <v>222</v>
      </c>
    </row>
    <row r="22341" spans="1:6" x14ac:dyDescent="0.35">
      <c r="A22341">
        <v>21122024</v>
      </c>
      <c r="B22341" t="s">
        <v>729</v>
      </c>
      <c r="C22341" t="s">
        <v>473</v>
      </c>
      <c r="D22341" t="s">
        <v>223</v>
      </c>
    </row>
    <row r="22342" spans="1:6" x14ac:dyDescent="0.35">
      <c r="A22342">
        <v>21122024</v>
      </c>
      <c r="B22342" t="s">
        <v>855</v>
      </c>
      <c r="C22342" t="s">
        <v>501</v>
      </c>
      <c r="D22342" t="s">
        <v>225</v>
      </c>
      <c r="E22342" t="s">
        <v>101</v>
      </c>
    </row>
    <row r="22343" spans="1:6" x14ac:dyDescent="0.35">
      <c r="A22343">
        <v>21122024</v>
      </c>
      <c r="B22343" t="s">
        <v>764</v>
      </c>
      <c r="C22343" t="s">
        <v>436</v>
      </c>
      <c r="D22343" t="s">
        <v>225</v>
      </c>
      <c r="E22343" t="s">
        <v>228</v>
      </c>
      <c r="F22343" t="s">
        <v>229</v>
      </c>
    </row>
    <row r="22344" spans="1:6" x14ac:dyDescent="0.35">
      <c r="A22344">
        <v>21122024</v>
      </c>
      <c r="B22344" t="s">
        <v>742</v>
      </c>
      <c r="C22344" t="s">
        <v>442</v>
      </c>
      <c r="D22344" t="s">
        <v>232</v>
      </c>
      <c r="E22344" t="s">
        <v>101</v>
      </c>
    </row>
    <row r="22345" spans="1:6" x14ac:dyDescent="0.35">
      <c r="A22345">
        <v>21122024</v>
      </c>
      <c r="B22345" t="s">
        <v>657</v>
      </c>
      <c r="C22345" t="s">
        <v>601</v>
      </c>
      <c r="D22345" t="s">
        <v>235</v>
      </c>
      <c r="E22345" t="s">
        <v>236</v>
      </c>
      <c r="F22345" t="s">
        <v>101</v>
      </c>
    </row>
    <row r="22346" spans="1:6" x14ac:dyDescent="0.35">
      <c r="A22346">
        <v>21122024</v>
      </c>
      <c r="B22346" t="s">
        <v>567</v>
      </c>
      <c r="C22346" t="s">
        <v>195</v>
      </c>
      <c r="D22346" t="s">
        <v>235</v>
      </c>
      <c r="E22346" t="s">
        <v>239</v>
      </c>
      <c r="F22346" t="s">
        <v>149</v>
      </c>
    </row>
    <row r="22347" spans="1:6" x14ac:dyDescent="0.35">
      <c r="A22347">
        <v>21122024</v>
      </c>
      <c r="B22347" t="s">
        <v>828</v>
      </c>
      <c r="C22347" t="s">
        <v>644</v>
      </c>
      <c r="D22347" t="s">
        <v>235</v>
      </c>
      <c r="E22347" t="s">
        <v>241</v>
      </c>
      <c r="F22347" t="s">
        <v>101</v>
      </c>
    </row>
    <row r="22348" spans="1:6" x14ac:dyDescent="0.35">
      <c r="A22348">
        <v>21122024</v>
      </c>
      <c r="B22348" t="s">
        <v>700</v>
      </c>
      <c r="C22348" t="s">
        <v>430</v>
      </c>
      <c r="D22348" t="s">
        <v>243</v>
      </c>
      <c r="E22348" t="s">
        <v>101</v>
      </c>
    </row>
    <row r="22349" spans="1:6" x14ac:dyDescent="0.35">
      <c r="A22349">
        <v>21122024</v>
      </c>
      <c r="B22349" t="s">
        <v>551</v>
      </c>
      <c r="C22349" t="s">
        <v>446</v>
      </c>
      <c r="D22349" t="s">
        <v>245</v>
      </c>
      <c r="E22349" t="s">
        <v>246</v>
      </c>
    </row>
    <row r="22350" spans="1:6" x14ac:dyDescent="0.35">
      <c r="A22350">
        <v>21122024</v>
      </c>
      <c r="B22350" t="s">
        <v>856</v>
      </c>
      <c r="C22350" t="s">
        <v>572</v>
      </c>
      <c r="D22350" t="s">
        <v>245</v>
      </c>
      <c r="E22350" t="s">
        <v>249</v>
      </c>
    </row>
    <row r="22351" spans="1:6" x14ac:dyDescent="0.35">
      <c r="A22351">
        <v>21122024</v>
      </c>
      <c r="B22351" t="s">
        <v>638</v>
      </c>
      <c r="C22351" t="s">
        <v>598</v>
      </c>
      <c r="D22351" t="s">
        <v>252</v>
      </c>
      <c r="E22351" t="s">
        <v>101</v>
      </c>
    </row>
    <row r="22352" spans="1:6" x14ac:dyDescent="0.35">
      <c r="A22352">
        <v>21122024</v>
      </c>
      <c r="B22352" t="s">
        <v>629</v>
      </c>
      <c r="C22352" t="s">
        <v>179</v>
      </c>
      <c r="D22352" t="s">
        <v>254</v>
      </c>
    </row>
    <row r="22353" spans="1:7" x14ac:dyDescent="0.35">
      <c r="A22353">
        <v>21122024</v>
      </c>
      <c r="B22353" t="s">
        <v>515</v>
      </c>
      <c r="C22353" t="s">
        <v>547</v>
      </c>
      <c r="D22353" t="s">
        <v>256</v>
      </c>
      <c r="E22353" t="s">
        <v>257</v>
      </c>
      <c r="F22353" t="s">
        <v>236</v>
      </c>
      <c r="G22353" t="s">
        <v>101</v>
      </c>
    </row>
    <row r="22354" spans="1:7" x14ac:dyDescent="0.35">
      <c r="A22354">
        <v>21122024</v>
      </c>
      <c r="B22354" t="s">
        <v>557</v>
      </c>
      <c r="C22354" t="s">
        <v>430</v>
      </c>
      <c r="D22354" t="s">
        <v>260</v>
      </c>
      <c r="E22354" t="s">
        <v>136</v>
      </c>
      <c r="F22354" t="s">
        <v>101</v>
      </c>
    </row>
    <row r="22355" spans="1:7" x14ac:dyDescent="0.35">
      <c r="A22355">
        <v>21122024</v>
      </c>
      <c r="B22355" t="s">
        <v>183</v>
      </c>
      <c r="C22355" t="s">
        <v>261</v>
      </c>
      <c r="D22355" t="s">
        <v>262</v>
      </c>
      <c r="E22355" t="s">
        <v>101</v>
      </c>
    </row>
    <row r="22356" spans="1:7" x14ac:dyDescent="0.35">
      <c r="A22356">
        <v>21122024</v>
      </c>
      <c r="B22356" t="s">
        <v>474</v>
      </c>
      <c r="C22356" t="s">
        <v>264</v>
      </c>
      <c r="D22356" t="s">
        <v>101</v>
      </c>
    </row>
    <row r="22357" spans="1:7" x14ac:dyDescent="0.35">
      <c r="A22357">
        <v>21122024</v>
      </c>
      <c r="B22357" t="s">
        <v>339</v>
      </c>
      <c r="C22357" t="s">
        <v>264</v>
      </c>
      <c r="D22357" t="s">
        <v>149</v>
      </c>
    </row>
    <row r="22358" spans="1:7" x14ac:dyDescent="0.35">
      <c r="A22358">
        <v>21122024</v>
      </c>
      <c r="B22358" t="s">
        <v>788</v>
      </c>
      <c r="C22358" t="s">
        <v>493</v>
      </c>
      <c r="D22358" t="s">
        <v>265</v>
      </c>
      <c r="E22358" t="s">
        <v>101</v>
      </c>
      <c r="F22358" t="s">
        <v>266</v>
      </c>
    </row>
    <row r="22359" spans="1:7" x14ac:dyDescent="0.35">
      <c r="A22359">
        <v>21122024</v>
      </c>
      <c r="B22359" t="s">
        <v>629</v>
      </c>
      <c r="C22359" t="s">
        <v>450</v>
      </c>
      <c r="D22359" t="s">
        <v>267</v>
      </c>
      <c r="E22359" t="s">
        <v>101</v>
      </c>
    </row>
    <row r="22360" spans="1:7" x14ac:dyDescent="0.35">
      <c r="A22360">
        <v>21122024</v>
      </c>
      <c r="B22360" t="s">
        <v>796</v>
      </c>
      <c r="C22360" t="s">
        <v>499</v>
      </c>
      <c r="D22360" t="s">
        <v>268</v>
      </c>
    </row>
    <row r="22361" spans="1:7" x14ac:dyDescent="0.35">
      <c r="A22361">
        <v>21122024</v>
      </c>
      <c r="B22361" t="s">
        <v>419</v>
      </c>
      <c r="C22361" t="s">
        <v>270</v>
      </c>
      <c r="D22361" t="s">
        <v>271</v>
      </c>
      <c r="E22361" t="s">
        <v>101</v>
      </c>
    </row>
    <row r="22362" spans="1:7" x14ac:dyDescent="0.35">
      <c r="A22362">
        <v>21122024</v>
      </c>
      <c r="B22362" t="s">
        <v>742</v>
      </c>
      <c r="C22362" t="s">
        <v>326</v>
      </c>
      <c r="D22362" t="s">
        <v>274</v>
      </c>
      <c r="E22362" t="s">
        <v>101</v>
      </c>
    </row>
    <row r="22363" spans="1:7" x14ac:dyDescent="0.35">
      <c r="A22363">
        <v>21122024</v>
      </c>
      <c r="B22363" t="s">
        <v>795</v>
      </c>
      <c r="C22363" t="s">
        <v>556</v>
      </c>
      <c r="D22363" t="s">
        <v>277</v>
      </c>
      <c r="E22363" t="s">
        <v>101</v>
      </c>
    </row>
    <row r="22364" spans="1:7" x14ac:dyDescent="0.35">
      <c r="A22364">
        <v>21122024</v>
      </c>
      <c r="B22364" t="s">
        <v>791</v>
      </c>
      <c r="C22364" t="s">
        <v>154</v>
      </c>
      <c r="D22364" t="s">
        <v>279</v>
      </c>
      <c r="E22364" t="s">
        <v>140</v>
      </c>
      <c r="F22364" t="s">
        <v>280</v>
      </c>
    </row>
    <row r="22365" spans="1:7" x14ac:dyDescent="0.35">
      <c r="A22365">
        <v>21122024</v>
      </c>
      <c r="B22365" t="s">
        <v>765</v>
      </c>
      <c r="C22365" t="s">
        <v>413</v>
      </c>
      <c r="D22365" t="s">
        <v>281</v>
      </c>
    </row>
    <row r="22366" spans="1:7" x14ac:dyDescent="0.35">
      <c r="A22366">
        <v>21122024</v>
      </c>
      <c r="B22366" t="s">
        <v>611</v>
      </c>
      <c r="C22366" t="s">
        <v>405</v>
      </c>
      <c r="D22366" t="s">
        <v>284</v>
      </c>
      <c r="E22366" t="s">
        <v>101</v>
      </c>
    </row>
    <row r="22367" spans="1:7" x14ac:dyDescent="0.35">
      <c r="A22367">
        <v>21122024</v>
      </c>
      <c r="B22367" t="s">
        <v>874</v>
      </c>
      <c r="C22367" t="s">
        <v>451</v>
      </c>
      <c r="D22367" t="s">
        <v>287</v>
      </c>
      <c r="E22367" t="s">
        <v>101</v>
      </c>
    </row>
    <row r="22368" spans="1:7" x14ac:dyDescent="0.35">
      <c r="A22368">
        <v>21122024</v>
      </c>
      <c r="B22368" t="s">
        <v>417</v>
      </c>
      <c r="C22368" t="s">
        <v>288</v>
      </c>
      <c r="D22368" t="s">
        <v>101</v>
      </c>
    </row>
    <row r="22369" spans="1:9" x14ac:dyDescent="0.35">
      <c r="A22369">
        <v>21122024</v>
      </c>
      <c r="B22369" t="s">
        <v>662</v>
      </c>
      <c r="C22369" t="s">
        <v>290</v>
      </c>
      <c r="D22369" t="s">
        <v>140</v>
      </c>
      <c r="E22369" t="s">
        <v>291</v>
      </c>
    </row>
    <row r="22370" spans="1:9" x14ac:dyDescent="0.35">
      <c r="A22370">
        <v>21122024</v>
      </c>
      <c r="B22370" t="s">
        <v>770</v>
      </c>
      <c r="C22370" t="s">
        <v>593</v>
      </c>
      <c r="D22370" t="s">
        <v>290</v>
      </c>
      <c r="E22370" t="s">
        <v>140</v>
      </c>
      <c r="F22370" t="s">
        <v>294</v>
      </c>
      <c r="G22370" t="s">
        <v>295</v>
      </c>
      <c r="H22370" t="s">
        <v>101</v>
      </c>
    </row>
    <row r="22371" spans="1:9" x14ac:dyDescent="0.35">
      <c r="A22371">
        <v>21122024</v>
      </c>
      <c r="B22371" t="s">
        <v>637</v>
      </c>
      <c r="C22371" t="s">
        <v>450</v>
      </c>
      <c r="D22371" t="s">
        <v>298</v>
      </c>
      <c r="E22371" t="s">
        <v>101</v>
      </c>
    </row>
    <row r="22372" spans="1:9" x14ac:dyDescent="0.35">
      <c r="A22372">
        <v>21122024</v>
      </c>
      <c r="B22372" t="s">
        <v>597</v>
      </c>
      <c r="C22372" t="s">
        <v>601</v>
      </c>
      <c r="D22372" t="s">
        <v>300</v>
      </c>
      <c r="E22372" t="s">
        <v>262</v>
      </c>
      <c r="F22372" t="s">
        <v>101</v>
      </c>
    </row>
    <row r="22373" spans="1:9" x14ac:dyDescent="0.35">
      <c r="A22373">
        <v>21122024</v>
      </c>
      <c r="B22373" t="s">
        <v>636</v>
      </c>
      <c r="C22373" t="s">
        <v>543</v>
      </c>
      <c r="D22373" t="s">
        <v>301</v>
      </c>
      <c r="E22373" t="s">
        <v>101</v>
      </c>
    </row>
    <row r="22374" spans="1:9" x14ac:dyDescent="0.35">
      <c r="A22374">
        <v>21122024</v>
      </c>
      <c r="B22374" t="s">
        <v>742</v>
      </c>
      <c r="C22374" t="s">
        <v>465</v>
      </c>
      <c r="D22374" t="s">
        <v>303</v>
      </c>
      <c r="E22374" t="s">
        <v>149</v>
      </c>
    </row>
    <row r="22375" spans="1:9" x14ac:dyDescent="0.35">
      <c r="A22375">
        <v>21122024</v>
      </c>
      <c r="B22375" t="s">
        <v>827</v>
      </c>
      <c r="C22375" t="s">
        <v>579</v>
      </c>
      <c r="D22375" t="s">
        <v>306</v>
      </c>
      <c r="E22375" t="s">
        <v>101</v>
      </c>
    </row>
    <row r="22376" spans="1:9" x14ac:dyDescent="0.35">
      <c r="A22376">
        <v>21122024</v>
      </c>
      <c r="B22376" t="s">
        <v>825</v>
      </c>
      <c r="C22376" t="s">
        <v>444</v>
      </c>
      <c r="D22376" t="s">
        <v>308</v>
      </c>
      <c r="E22376" t="s">
        <v>309</v>
      </c>
      <c r="F22376" t="s">
        <v>310</v>
      </c>
      <c r="G22376" t="s">
        <v>311</v>
      </c>
      <c r="H22376" t="s">
        <v>312</v>
      </c>
      <c r="I22376" t="s">
        <v>101</v>
      </c>
    </row>
    <row r="22377" spans="1:9" x14ac:dyDescent="0.35">
      <c r="A22377">
        <v>21122024</v>
      </c>
      <c r="B22377" t="s">
        <v>247</v>
      </c>
      <c r="C22377" t="s">
        <v>282</v>
      </c>
      <c r="D22377" t="s">
        <v>314</v>
      </c>
      <c r="E22377" t="s">
        <v>315</v>
      </c>
      <c r="F22377" t="s">
        <v>101</v>
      </c>
    </row>
    <row r="22378" spans="1:9" x14ac:dyDescent="0.35">
      <c r="A22378">
        <v>21122024</v>
      </c>
      <c r="B22378" t="s">
        <v>557</v>
      </c>
      <c r="C22378" t="s">
        <v>519</v>
      </c>
      <c r="D22378" t="s">
        <v>314</v>
      </c>
      <c r="E22378" t="s">
        <v>317</v>
      </c>
      <c r="F22378" t="s">
        <v>101</v>
      </c>
    </row>
    <row r="22379" spans="1:9" x14ac:dyDescent="0.35">
      <c r="A22379">
        <v>21122024</v>
      </c>
      <c r="B22379" t="s">
        <v>413</v>
      </c>
      <c r="C22379" t="s">
        <v>450</v>
      </c>
      <c r="D22379" t="s">
        <v>319</v>
      </c>
      <c r="E22379" t="s">
        <v>320</v>
      </c>
      <c r="F22379" t="s">
        <v>321</v>
      </c>
    </row>
    <row r="22380" spans="1:9" x14ac:dyDescent="0.35">
      <c r="A22380">
        <v>21122024</v>
      </c>
      <c r="B22380" t="s">
        <v>759</v>
      </c>
      <c r="C22380" t="s">
        <v>496</v>
      </c>
      <c r="D22380" t="s">
        <v>322</v>
      </c>
      <c r="E22380" t="s">
        <v>101</v>
      </c>
    </row>
    <row r="22381" spans="1:9" x14ac:dyDescent="0.35">
      <c r="A22381">
        <v>21122024</v>
      </c>
      <c r="B22381" t="s">
        <v>664</v>
      </c>
      <c r="C22381" t="s">
        <v>609</v>
      </c>
      <c r="D22381" t="s">
        <v>325</v>
      </c>
      <c r="E22381" t="s">
        <v>101</v>
      </c>
    </row>
    <row r="22382" spans="1:9" x14ac:dyDescent="0.35">
      <c r="A22382">
        <v>21122024</v>
      </c>
      <c r="B22382" t="s">
        <v>853</v>
      </c>
      <c r="C22382" t="s">
        <v>451</v>
      </c>
      <c r="D22382" t="s">
        <v>328</v>
      </c>
      <c r="E22382" t="s">
        <v>101</v>
      </c>
    </row>
    <row r="22383" spans="1:9" x14ac:dyDescent="0.35">
      <c r="A22383">
        <v>21122024</v>
      </c>
      <c r="B22383" t="s">
        <v>414</v>
      </c>
      <c r="C22383" t="s">
        <v>331</v>
      </c>
      <c r="D22383" t="s">
        <v>332</v>
      </c>
      <c r="E22383" t="s">
        <v>101</v>
      </c>
    </row>
    <row r="22384" spans="1:9" x14ac:dyDescent="0.35">
      <c r="A22384">
        <v>21122024</v>
      </c>
      <c r="B22384" t="s">
        <v>339</v>
      </c>
      <c r="C22384" t="s">
        <v>185</v>
      </c>
      <c r="D22384" t="s">
        <v>331</v>
      </c>
      <c r="E22384" t="s">
        <v>335</v>
      </c>
      <c r="F22384" t="s">
        <v>101</v>
      </c>
    </row>
    <row r="22385" spans="1:7" x14ac:dyDescent="0.35">
      <c r="A22385">
        <v>21122024</v>
      </c>
      <c r="B22385" t="s">
        <v>285</v>
      </c>
      <c r="C22385" t="s">
        <v>146</v>
      </c>
      <c r="D22385" t="s">
        <v>331</v>
      </c>
      <c r="E22385" t="s">
        <v>338</v>
      </c>
      <c r="F22385" t="s">
        <v>321</v>
      </c>
    </row>
    <row r="22386" spans="1:7" x14ac:dyDescent="0.35">
      <c r="A22386">
        <v>21122024</v>
      </c>
      <c r="B22386" t="s">
        <v>874</v>
      </c>
      <c r="C22386" t="s">
        <v>578</v>
      </c>
      <c r="D22386" t="s">
        <v>170</v>
      </c>
    </row>
    <row r="22387" spans="1:7" x14ac:dyDescent="0.35">
      <c r="A22387">
        <v>21122024</v>
      </c>
      <c r="B22387" t="s">
        <v>742</v>
      </c>
      <c r="C22387" t="s">
        <v>237</v>
      </c>
      <c r="D22387" t="s">
        <v>341</v>
      </c>
      <c r="E22387" t="s">
        <v>101</v>
      </c>
    </row>
    <row r="22388" spans="1:7" x14ac:dyDescent="0.35">
      <c r="A22388">
        <v>21122024</v>
      </c>
      <c r="B22388" t="s">
        <v>783</v>
      </c>
      <c r="C22388" t="s">
        <v>326</v>
      </c>
      <c r="D22388" t="s">
        <v>343</v>
      </c>
      <c r="E22388" t="s">
        <v>101</v>
      </c>
    </row>
    <row r="22389" spans="1:7" x14ac:dyDescent="0.35">
      <c r="A22389">
        <v>21122024</v>
      </c>
      <c r="B22389" t="s">
        <v>450</v>
      </c>
      <c r="C22389" t="s">
        <v>132</v>
      </c>
      <c r="D22389" t="s">
        <v>344</v>
      </c>
      <c r="E22389" t="s">
        <v>345</v>
      </c>
      <c r="F22389" t="s">
        <v>101</v>
      </c>
    </row>
    <row r="22390" spans="1:7" x14ac:dyDescent="0.35">
      <c r="A22390">
        <v>21122024</v>
      </c>
      <c r="B22390" t="s">
        <v>722</v>
      </c>
      <c r="C22390" t="s">
        <v>525</v>
      </c>
      <c r="D22390" t="s">
        <v>132</v>
      </c>
      <c r="E22390" t="s">
        <v>347</v>
      </c>
      <c r="F22390" t="s">
        <v>101</v>
      </c>
    </row>
    <row r="22391" spans="1:7" x14ac:dyDescent="0.35">
      <c r="A22391">
        <v>21122024</v>
      </c>
      <c r="B22391" t="s">
        <v>775</v>
      </c>
      <c r="C22391" t="s">
        <v>477</v>
      </c>
      <c r="D22391" t="s">
        <v>132</v>
      </c>
      <c r="E22391" t="s">
        <v>348</v>
      </c>
      <c r="F22391" t="s">
        <v>101</v>
      </c>
    </row>
    <row r="22392" spans="1:7" x14ac:dyDescent="0.35">
      <c r="A22392">
        <v>21122024</v>
      </c>
      <c r="B22392" t="s">
        <v>339</v>
      </c>
      <c r="C22392" t="s">
        <v>142</v>
      </c>
      <c r="D22392" t="s">
        <v>132</v>
      </c>
      <c r="E22392" t="s">
        <v>350</v>
      </c>
      <c r="F22392" t="s">
        <v>101</v>
      </c>
    </row>
    <row r="22393" spans="1:7" x14ac:dyDescent="0.35">
      <c r="A22393">
        <v>21122024</v>
      </c>
      <c r="B22393" t="s">
        <v>723</v>
      </c>
      <c r="C22393" t="s">
        <v>285</v>
      </c>
      <c r="D22393" t="s">
        <v>132</v>
      </c>
      <c r="E22393" t="s">
        <v>352</v>
      </c>
      <c r="F22393" t="s">
        <v>101</v>
      </c>
    </row>
    <row r="22394" spans="1:7" x14ac:dyDescent="0.35">
      <c r="A22394">
        <v>21122024</v>
      </c>
      <c r="B22394" t="s">
        <v>831</v>
      </c>
      <c r="C22394" t="s">
        <v>540</v>
      </c>
      <c r="D22394" t="s">
        <v>132</v>
      </c>
      <c r="E22394" t="s">
        <v>133</v>
      </c>
      <c r="F22394" t="s">
        <v>355</v>
      </c>
    </row>
    <row r="22395" spans="1:7" x14ac:dyDescent="0.35">
      <c r="A22395">
        <v>21122024</v>
      </c>
      <c r="B22395" t="s">
        <v>795</v>
      </c>
      <c r="C22395" t="s">
        <v>450</v>
      </c>
      <c r="D22395" t="s">
        <v>132</v>
      </c>
      <c r="E22395" t="s">
        <v>356</v>
      </c>
      <c r="F22395" t="s">
        <v>101</v>
      </c>
    </row>
    <row r="22396" spans="1:7" x14ac:dyDescent="0.35">
      <c r="A22396">
        <v>21122024</v>
      </c>
      <c r="B22396" t="s">
        <v>520</v>
      </c>
      <c r="C22396" t="s">
        <v>521</v>
      </c>
      <c r="D22396" t="s">
        <v>359</v>
      </c>
      <c r="E22396" t="s">
        <v>360</v>
      </c>
      <c r="F22396" t="s">
        <v>101</v>
      </c>
    </row>
    <row r="22397" spans="1:7" x14ac:dyDescent="0.35">
      <c r="A22397">
        <v>21122024</v>
      </c>
      <c r="B22397" t="s">
        <v>762</v>
      </c>
      <c r="C22397" t="s">
        <v>171</v>
      </c>
      <c r="D22397" t="s">
        <v>359</v>
      </c>
      <c r="E22397" t="s">
        <v>362</v>
      </c>
      <c r="F22397" t="s">
        <v>101</v>
      </c>
    </row>
    <row r="22398" spans="1:7" x14ac:dyDescent="0.35">
      <c r="A22398">
        <v>21122024</v>
      </c>
      <c r="B22398" t="s">
        <v>387</v>
      </c>
      <c r="C22398" t="s">
        <v>359</v>
      </c>
      <c r="D22398" t="s">
        <v>362</v>
      </c>
      <c r="E22398" t="s">
        <v>140</v>
      </c>
      <c r="F22398" t="s">
        <v>364</v>
      </c>
      <c r="G22398" t="s">
        <v>101</v>
      </c>
    </row>
    <row r="22399" spans="1:7" x14ac:dyDescent="0.35">
      <c r="A22399">
        <v>21122024</v>
      </c>
      <c r="B22399" t="s">
        <v>828</v>
      </c>
      <c r="C22399" t="s">
        <v>592</v>
      </c>
      <c r="D22399" t="s">
        <v>366</v>
      </c>
      <c r="E22399" t="s">
        <v>257</v>
      </c>
      <c r="F22399" t="s">
        <v>367</v>
      </c>
      <c r="G22399" t="s">
        <v>101</v>
      </c>
    </row>
    <row r="22400" spans="1:7" x14ac:dyDescent="0.35">
      <c r="A22400">
        <v>21122024</v>
      </c>
      <c r="B22400" t="s">
        <v>759</v>
      </c>
      <c r="C22400" t="s">
        <v>374</v>
      </c>
      <c r="D22400" t="s">
        <v>369</v>
      </c>
      <c r="E22400" t="s">
        <v>370</v>
      </c>
      <c r="F22400" t="s">
        <v>101</v>
      </c>
    </row>
    <row r="22401" spans="1:9" x14ac:dyDescent="0.35">
      <c r="A22401">
        <v>21122024</v>
      </c>
      <c r="B22401" t="s">
        <v>742</v>
      </c>
      <c r="C22401" t="s">
        <v>438</v>
      </c>
      <c r="D22401" t="s">
        <v>371</v>
      </c>
      <c r="E22401" t="s">
        <v>101</v>
      </c>
    </row>
    <row r="22402" spans="1:9" x14ac:dyDescent="0.35">
      <c r="A22402">
        <v>21122024</v>
      </c>
      <c r="B22402" t="s">
        <v>695</v>
      </c>
      <c r="C22402" t="s">
        <v>146</v>
      </c>
      <c r="D22402" t="s">
        <v>372</v>
      </c>
      <c r="E22402" t="s">
        <v>101</v>
      </c>
    </row>
    <row r="22403" spans="1:9" x14ac:dyDescent="0.35">
      <c r="A22403">
        <v>21122024</v>
      </c>
      <c r="B22403" t="s">
        <v>581</v>
      </c>
      <c r="C22403" t="s">
        <v>373</v>
      </c>
      <c r="D22403" t="s">
        <v>101</v>
      </c>
    </row>
    <row r="22404" spans="1:9" x14ac:dyDescent="0.35">
      <c r="A22404">
        <v>21122024</v>
      </c>
      <c r="B22404" t="s">
        <v>823</v>
      </c>
      <c r="C22404" t="s">
        <v>565</v>
      </c>
      <c r="D22404" t="s">
        <v>376</v>
      </c>
      <c r="E22404" t="s">
        <v>140</v>
      </c>
      <c r="F22404" t="s">
        <v>331</v>
      </c>
      <c r="G22404" t="s">
        <v>377</v>
      </c>
      <c r="H22404" t="s">
        <v>101</v>
      </c>
    </row>
    <row r="22405" spans="1:9" x14ac:dyDescent="0.35">
      <c r="A22405">
        <v>21122024</v>
      </c>
      <c r="B22405" t="s">
        <v>856</v>
      </c>
      <c r="C22405" t="s">
        <v>493</v>
      </c>
      <c r="D22405" t="s">
        <v>378</v>
      </c>
    </row>
    <row r="22406" spans="1:9" x14ac:dyDescent="0.35">
      <c r="A22406">
        <v>21122024</v>
      </c>
      <c r="B22406" t="s">
        <v>566</v>
      </c>
      <c r="C22406" t="s">
        <v>293</v>
      </c>
      <c r="D22406" t="s">
        <v>380</v>
      </c>
      <c r="E22406" t="s">
        <v>101</v>
      </c>
    </row>
    <row r="22407" spans="1:9" x14ac:dyDescent="0.35">
      <c r="A22407">
        <v>21122024</v>
      </c>
      <c r="B22407" t="s">
        <v>655</v>
      </c>
      <c r="C22407" t="s">
        <v>326</v>
      </c>
      <c r="D22407" t="s">
        <v>382</v>
      </c>
      <c r="E22407" t="s">
        <v>383</v>
      </c>
    </row>
    <row r="22408" spans="1:9" x14ac:dyDescent="0.35">
      <c r="A22408">
        <v>21122024</v>
      </c>
      <c r="B22408" t="s">
        <v>623</v>
      </c>
      <c r="C22408" t="s">
        <v>327</v>
      </c>
      <c r="D22408" t="s">
        <v>385</v>
      </c>
      <c r="E22408" t="s">
        <v>386</v>
      </c>
    </row>
    <row r="22409" spans="1:9" x14ac:dyDescent="0.35">
      <c r="A22409">
        <v>21122024</v>
      </c>
      <c r="B22409" t="s">
        <v>837</v>
      </c>
      <c r="C22409" t="s">
        <v>520</v>
      </c>
      <c r="D22409" t="s">
        <v>388</v>
      </c>
      <c r="E22409" t="s">
        <v>101</v>
      </c>
    </row>
    <row r="22410" spans="1:9" x14ac:dyDescent="0.35">
      <c r="A22410">
        <v>21122024</v>
      </c>
      <c r="B22410" t="s">
        <v>146</v>
      </c>
      <c r="C22410" t="s">
        <v>391</v>
      </c>
      <c r="D22410" t="s">
        <v>101</v>
      </c>
    </row>
    <row r="22411" spans="1:9" x14ac:dyDescent="0.35">
      <c r="A22411">
        <v>21122024</v>
      </c>
      <c r="B22411" t="s">
        <v>759</v>
      </c>
      <c r="C22411" t="s">
        <v>326</v>
      </c>
      <c r="D22411" t="s">
        <v>393</v>
      </c>
    </row>
    <row r="22412" spans="1:9" x14ac:dyDescent="0.35">
      <c r="A22412">
        <v>21122024</v>
      </c>
      <c r="B22412" t="s">
        <v>557</v>
      </c>
      <c r="C22412" t="s">
        <v>550</v>
      </c>
      <c r="D22412" t="s">
        <v>394</v>
      </c>
      <c r="E22412" t="s">
        <v>395</v>
      </c>
      <c r="F22412" t="s">
        <v>101</v>
      </c>
    </row>
    <row r="22413" spans="1:9" x14ac:dyDescent="0.35">
      <c r="A22413">
        <v>21122024</v>
      </c>
      <c r="B22413" t="s">
        <v>396</v>
      </c>
    </row>
    <row r="22414" spans="1:9" x14ac:dyDescent="0.35">
      <c r="A22414">
        <v>21122024</v>
      </c>
      <c r="B22414" t="s">
        <v>258</v>
      </c>
      <c r="C22414" t="s">
        <v>397</v>
      </c>
      <c r="D22414" t="s">
        <v>101</v>
      </c>
    </row>
    <row r="22415" spans="1:9" x14ac:dyDescent="0.35">
      <c r="A22415">
        <v>21122024</v>
      </c>
      <c r="B22415" t="s">
        <v>639</v>
      </c>
      <c r="C22415" t="s">
        <v>516</v>
      </c>
      <c r="D22415" t="s">
        <v>399</v>
      </c>
      <c r="E22415" t="s">
        <v>140</v>
      </c>
      <c r="F22415" t="s">
        <v>400</v>
      </c>
      <c r="G22415" t="s">
        <v>257</v>
      </c>
      <c r="H22415" t="s">
        <v>331</v>
      </c>
      <c r="I22415" t="s">
        <v>401</v>
      </c>
    </row>
    <row r="22416" spans="1:9" x14ac:dyDescent="0.35">
      <c r="A22416">
        <v>21122024</v>
      </c>
      <c r="B22416" t="s">
        <v>718</v>
      </c>
      <c r="C22416" t="s">
        <v>499</v>
      </c>
      <c r="D22416" t="s">
        <v>399</v>
      </c>
      <c r="E22416" t="s">
        <v>187</v>
      </c>
      <c r="F22416" t="s">
        <v>101</v>
      </c>
    </row>
    <row r="22417" spans="1:7" x14ac:dyDescent="0.35">
      <c r="A22417">
        <v>21122024</v>
      </c>
      <c r="B22417" t="s">
        <v>591</v>
      </c>
      <c r="C22417" t="s">
        <v>293</v>
      </c>
      <c r="D22417" t="s">
        <v>399</v>
      </c>
      <c r="E22417" t="s">
        <v>403</v>
      </c>
      <c r="F22417" t="s">
        <v>101</v>
      </c>
    </row>
    <row r="22418" spans="1:7" x14ac:dyDescent="0.35">
      <c r="A22418">
        <v>21122024</v>
      </c>
      <c r="B22418" t="s">
        <v>437</v>
      </c>
      <c r="C22418" t="s">
        <v>183</v>
      </c>
      <c r="D22418" t="s">
        <v>399</v>
      </c>
      <c r="E22418" t="s">
        <v>404</v>
      </c>
      <c r="F22418" t="s">
        <v>101</v>
      </c>
    </row>
    <row r="22419" spans="1:7" x14ac:dyDescent="0.35">
      <c r="A22419">
        <v>20122024</v>
      </c>
      <c r="B22419" t="s">
        <v>777</v>
      </c>
      <c r="C22419" t="s">
        <v>608</v>
      </c>
      <c r="D22419" t="s">
        <v>100</v>
      </c>
      <c r="E22419" t="s">
        <v>101</v>
      </c>
    </row>
    <row r="22420" spans="1:7" x14ac:dyDescent="0.35">
      <c r="A22420">
        <v>20122024</v>
      </c>
      <c r="B22420" t="s">
        <v>630</v>
      </c>
      <c r="C22420" t="s">
        <v>326</v>
      </c>
      <c r="D22420" t="s">
        <v>104</v>
      </c>
      <c r="E22420" t="s">
        <v>101</v>
      </c>
    </row>
    <row r="22421" spans="1:7" x14ac:dyDescent="0.35">
      <c r="A22421">
        <v>20122024</v>
      </c>
      <c r="B22421" t="s">
        <v>758</v>
      </c>
      <c r="C22421" t="s">
        <v>479</v>
      </c>
      <c r="D22421" t="s">
        <v>107</v>
      </c>
      <c r="E22421" t="s">
        <v>108</v>
      </c>
      <c r="F22421" t="s">
        <v>101</v>
      </c>
    </row>
    <row r="22422" spans="1:7" x14ac:dyDescent="0.35">
      <c r="A22422">
        <v>20122024</v>
      </c>
      <c r="B22422" t="s">
        <v>534</v>
      </c>
      <c r="C22422" t="s">
        <v>168</v>
      </c>
      <c r="D22422" t="s">
        <v>111</v>
      </c>
      <c r="E22422" t="s">
        <v>101</v>
      </c>
    </row>
    <row r="22423" spans="1:7" x14ac:dyDescent="0.35">
      <c r="A22423">
        <v>20122024</v>
      </c>
      <c r="B22423" t="s">
        <v>505</v>
      </c>
      <c r="C22423" t="s">
        <v>349</v>
      </c>
      <c r="D22423" t="s">
        <v>114</v>
      </c>
      <c r="E22423" t="s">
        <v>115</v>
      </c>
      <c r="F22423" t="s">
        <v>116</v>
      </c>
    </row>
    <row r="22424" spans="1:7" x14ac:dyDescent="0.35">
      <c r="A22424">
        <v>20122024</v>
      </c>
      <c r="B22424" t="s">
        <v>434</v>
      </c>
      <c r="C22424" t="s">
        <v>453</v>
      </c>
      <c r="D22424" t="s">
        <v>114</v>
      </c>
      <c r="E22424" t="s">
        <v>119</v>
      </c>
      <c r="F22424" t="s">
        <v>120</v>
      </c>
      <c r="G22424" t="s">
        <v>121</v>
      </c>
    </row>
    <row r="22425" spans="1:7" x14ac:dyDescent="0.35">
      <c r="A22425">
        <v>20122024</v>
      </c>
      <c r="B22425" t="s">
        <v>448</v>
      </c>
      <c r="C22425" t="s">
        <v>123</v>
      </c>
      <c r="D22425" t="s">
        <v>114</v>
      </c>
      <c r="E22425" t="s">
        <v>124</v>
      </c>
    </row>
    <row r="22426" spans="1:7" x14ac:dyDescent="0.35">
      <c r="A22426">
        <v>20122024</v>
      </c>
      <c r="B22426" t="s">
        <v>406</v>
      </c>
      <c r="C22426" t="s">
        <v>631</v>
      </c>
      <c r="D22426" t="s">
        <v>114</v>
      </c>
      <c r="E22426" t="s">
        <v>127</v>
      </c>
    </row>
    <row r="22427" spans="1:7" x14ac:dyDescent="0.35">
      <c r="A22427">
        <v>20122024</v>
      </c>
      <c r="B22427" t="s">
        <v>109</v>
      </c>
      <c r="C22427" t="s">
        <v>539</v>
      </c>
      <c r="D22427" t="s">
        <v>114</v>
      </c>
      <c r="E22427" t="s">
        <v>130</v>
      </c>
    </row>
    <row r="22428" spans="1:7" x14ac:dyDescent="0.35">
      <c r="A22428">
        <v>20122024</v>
      </c>
      <c r="B22428" t="s">
        <v>244</v>
      </c>
      <c r="C22428" t="s">
        <v>470</v>
      </c>
      <c r="D22428" t="s">
        <v>114</v>
      </c>
      <c r="E22428" t="s">
        <v>132</v>
      </c>
      <c r="F22428" t="s">
        <v>133</v>
      </c>
    </row>
    <row r="22429" spans="1:7" x14ac:dyDescent="0.35">
      <c r="A22429">
        <v>20122024</v>
      </c>
      <c r="B22429" t="s">
        <v>634</v>
      </c>
      <c r="C22429" t="s">
        <v>292</v>
      </c>
      <c r="D22429" t="s">
        <v>135</v>
      </c>
      <c r="E22429" t="s">
        <v>136</v>
      </c>
    </row>
    <row r="22430" spans="1:7" x14ac:dyDescent="0.35">
      <c r="A22430">
        <v>20122024</v>
      </c>
      <c r="B22430" t="s">
        <v>759</v>
      </c>
      <c r="C22430" t="s">
        <v>418</v>
      </c>
      <c r="D22430" t="s">
        <v>139</v>
      </c>
      <c r="E22430" t="s">
        <v>140</v>
      </c>
      <c r="F22430" t="s">
        <v>141</v>
      </c>
      <c r="G22430" t="s">
        <v>101</v>
      </c>
    </row>
    <row r="22431" spans="1:7" x14ac:dyDescent="0.35">
      <c r="A22431">
        <v>20122024</v>
      </c>
      <c r="B22431" t="s">
        <v>793</v>
      </c>
      <c r="C22431" t="s">
        <v>224</v>
      </c>
      <c r="D22431" t="s">
        <v>144</v>
      </c>
      <c r="E22431" t="s">
        <v>101</v>
      </c>
    </row>
    <row r="22432" spans="1:7" x14ac:dyDescent="0.35">
      <c r="A22432">
        <v>20122024</v>
      </c>
      <c r="B22432" t="s">
        <v>664</v>
      </c>
      <c r="C22432" t="s">
        <v>603</v>
      </c>
      <c r="D22432" t="s">
        <v>147</v>
      </c>
      <c r="E22432" t="s">
        <v>148</v>
      </c>
      <c r="F22432" t="s">
        <v>149</v>
      </c>
    </row>
    <row r="22433" spans="1:7" x14ac:dyDescent="0.35">
      <c r="A22433">
        <v>20122024</v>
      </c>
      <c r="B22433" t="s">
        <v>757</v>
      </c>
      <c r="C22433" t="s">
        <v>137</v>
      </c>
      <c r="D22433" t="s">
        <v>152</v>
      </c>
      <c r="E22433" t="s">
        <v>140</v>
      </c>
      <c r="F22433" t="s">
        <v>153</v>
      </c>
      <c r="G22433" t="s">
        <v>101</v>
      </c>
    </row>
    <row r="22434" spans="1:7" x14ac:dyDescent="0.35">
      <c r="A22434">
        <v>20122024</v>
      </c>
      <c r="B22434" t="s">
        <v>863</v>
      </c>
      <c r="C22434" t="s">
        <v>700</v>
      </c>
      <c r="D22434" t="s">
        <v>156</v>
      </c>
      <c r="E22434" t="s">
        <v>101</v>
      </c>
    </row>
    <row r="22435" spans="1:7" x14ac:dyDescent="0.35">
      <c r="A22435">
        <v>20122024</v>
      </c>
      <c r="B22435" t="s">
        <v>599</v>
      </c>
      <c r="C22435" t="s">
        <v>159</v>
      </c>
      <c r="D22435" t="s">
        <v>101</v>
      </c>
    </row>
    <row r="22436" spans="1:7" x14ac:dyDescent="0.35">
      <c r="A22436">
        <v>20122024</v>
      </c>
      <c r="B22436" t="s">
        <v>161</v>
      </c>
      <c r="C22436" t="s">
        <v>101</v>
      </c>
    </row>
    <row r="22437" spans="1:7" x14ac:dyDescent="0.35">
      <c r="A22437">
        <v>20122024</v>
      </c>
      <c r="B22437" t="s">
        <v>418</v>
      </c>
      <c r="C22437" t="s">
        <v>286</v>
      </c>
      <c r="D22437" t="s">
        <v>164</v>
      </c>
      <c r="E22437" t="s">
        <v>101</v>
      </c>
    </row>
    <row r="22438" spans="1:7" x14ac:dyDescent="0.35">
      <c r="A22438">
        <v>20122024</v>
      </c>
      <c r="B22438" t="s">
        <v>830</v>
      </c>
      <c r="C22438" t="s">
        <v>639</v>
      </c>
      <c r="D22438" t="s">
        <v>167</v>
      </c>
    </row>
    <row r="22439" spans="1:7" x14ac:dyDescent="0.35">
      <c r="A22439">
        <v>20122024</v>
      </c>
      <c r="B22439" t="s">
        <v>893</v>
      </c>
      <c r="C22439" t="s">
        <v>515</v>
      </c>
      <c r="D22439" t="s">
        <v>423</v>
      </c>
      <c r="E22439" t="s">
        <v>101</v>
      </c>
    </row>
    <row r="22440" spans="1:7" x14ac:dyDescent="0.35">
      <c r="A22440">
        <v>20122024</v>
      </c>
      <c r="B22440" t="s">
        <v>520</v>
      </c>
      <c r="C22440" t="s">
        <v>258</v>
      </c>
      <c r="D22440" t="s">
        <v>169</v>
      </c>
      <c r="E22440" t="s">
        <v>170</v>
      </c>
      <c r="F22440" t="s">
        <v>101</v>
      </c>
    </row>
    <row r="22441" spans="1:7" x14ac:dyDescent="0.35">
      <c r="A22441">
        <v>20122024</v>
      </c>
      <c r="B22441" t="s">
        <v>812</v>
      </c>
      <c r="C22441" t="s">
        <v>473</v>
      </c>
      <c r="D22441" t="s">
        <v>173</v>
      </c>
      <c r="E22441" t="s">
        <v>101</v>
      </c>
    </row>
    <row r="22442" spans="1:7" x14ac:dyDescent="0.35">
      <c r="A22442">
        <v>20122024</v>
      </c>
      <c r="B22442" t="s">
        <v>813</v>
      </c>
      <c r="C22442" t="s">
        <v>424</v>
      </c>
      <c r="D22442" t="s">
        <v>176</v>
      </c>
      <c r="E22442" t="s">
        <v>101</v>
      </c>
    </row>
    <row r="22443" spans="1:7" x14ac:dyDescent="0.35">
      <c r="A22443">
        <v>20122024</v>
      </c>
      <c r="B22443" t="s">
        <v>833</v>
      </c>
      <c r="C22443" t="s">
        <v>498</v>
      </c>
      <c r="D22443" t="s">
        <v>176</v>
      </c>
      <c r="E22443" t="s">
        <v>149</v>
      </c>
    </row>
    <row r="22444" spans="1:7" x14ac:dyDescent="0.35">
      <c r="A22444">
        <v>20122024</v>
      </c>
      <c r="B22444" t="s">
        <v>687</v>
      </c>
      <c r="C22444" t="s">
        <v>247</v>
      </c>
      <c r="D22444" t="s">
        <v>181</v>
      </c>
      <c r="E22444" t="s">
        <v>182</v>
      </c>
      <c r="F22444" t="s">
        <v>101</v>
      </c>
    </row>
    <row r="22445" spans="1:7" x14ac:dyDescent="0.35">
      <c r="A22445">
        <v>20122024</v>
      </c>
      <c r="B22445" t="s">
        <v>768</v>
      </c>
      <c r="C22445" t="s">
        <v>609</v>
      </c>
      <c r="D22445" t="s">
        <v>184</v>
      </c>
      <c r="E22445" t="s">
        <v>101</v>
      </c>
    </row>
    <row r="22446" spans="1:7" x14ac:dyDescent="0.35">
      <c r="A22446">
        <v>20122024</v>
      </c>
      <c r="B22446" t="s">
        <v>247</v>
      </c>
      <c r="C22446" t="s">
        <v>187</v>
      </c>
      <c r="D22446" t="s">
        <v>101</v>
      </c>
    </row>
    <row r="22447" spans="1:7" x14ac:dyDescent="0.35">
      <c r="A22447">
        <v>20122024</v>
      </c>
      <c r="B22447" t="s">
        <v>413</v>
      </c>
      <c r="C22447" t="s">
        <v>478</v>
      </c>
      <c r="D22447" t="s">
        <v>190</v>
      </c>
      <c r="E22447" t="s">
        <v>191</v>
      </c>
      <c r="F22447" t="s">
        <v>101</v>
      </c>
    </row>
    <row r="22448" spans="1:7" x14ac:dyDescent="0.35">
      <c r="A22448">
        <v>20122024</v>
      </c>
      <c r="B22448" t="s">
        <v>326</v>
      </c>
      <c r="C22448" t="s">
        <v>190</v>
      </c>
      <c r="D22448" t="s">
        <v>194</v>
      </c>
      <c r="E22448" t="s">
        <v>101</v>
      </c>
    </row>
    <row r="22449" spans="1:7" x14ac:dyDescent="0.35">
      <c r="A22449">
        <v>20122024</v>
      </c>
      <c r="B22449" t="s">
        <v>757</v>
      </c>
      <c r="C22449" t="s">
        <v>493</v>
      </c>
      <c r="D22449" t="s">
        <v>190</v>
      </c>
      <c r="E22449" t="s">
        <v>196</v>
      </c>
      <c r="F22449" t="s">
        <v>101</v>
      </c>
    </row>
    <row r="22450" spans="1:7" x14ac:dyDescent="0.35">
      <c r="A22450">
        <v>20122024</v>
      </c>
      <c r="B22450" t="s">
        <v>466</v>
      </c>
      <c r="C22450" t="s">
        <v>198</v>
      </c>
      <c r="D22450" t="s">
        <v>140</v>
      </c>
      <c r="E22450" t="s">
        <v>199</v>
      </c>
      <c r="F22450" t="s">
        <v>200</v>
      </c>
      <c r="G22450" t="s">
        <v>101</v>
      </c>
    </row>
    <row r="22451" spans="1:7" x14ac:dyDescent="0.35">
      <c r="A22451">
        <v>20122024</v>
      </c>
      <c r="B22451" t="s">
        <v>504</v>
      </c>
      <c r="C22451" t="s">
        <v>146</v>
      </c>
      <c r="D22451" t="s">
        <v>61</v>
      </c>
      <c r="E22451" t="s">
        <v>101</v>
      </c>
    </row>
    <row r="22452" spans="1:7" x14ac:dyDescent="0.35">
      <c r="A22452">
        <v>20122024</v>
      </c>
      <c r="B22452" t="s">
        <v>692</v>
      </c>
      <c r="C22452" t="s">
        <v>573</v>
      </c>
      <c r="D22452" t="s">
        <v>205</v>
      </c>
      <c r="E22452" t="s">
        <v>101</v>
      </c>
    </row>
    <row r="22453" spans="1:7" x14ac:dyDescent="0.35">
      <c r="A22453">
        <v>20122024</v>
      </c>
      <c r="B22453" t="s">
        <v>664</v>
      </c>
      <c r="C22453" t="s">
        <v>674</v>
      </c>
      <c r="D22453" t="s">
        <v>208</v>
      </c>
      <c r="E22453" t="s">
        <v>101</v>
      </c>
    </row>
    <row r="22454" spans="1:7" x14ac:dyDescent="0.35">
      <c r="A22454">
        <v>20122024</v>
      </c>
      <c r="B22454" t="s">
        <v>692</v>
      </c>
      <c r="C22454" t="s">
        <v>441</v>
      </c>
      <c r="D22454" t="s">
        <v>210</v>
      </c>
      <c r="E22454" t="s">
        <v>211</v>
      </c>
      <c r="F22454" t="s">
        <v>101</v>
      </c>
    </row>
    <row r="22455" spans="1:7" x14ac:dyDescent="0.35">
      <c r="A22455">
        <v>20122024</v>
      </c>
      <c r="B22455" t="s">
        <v>454</v>
      </c>
      <c r="C22455" t="s">
        <v>146</v>
      </c>
      <c r="D22455" t="s">
        <v>214</v>
      </c>
      <c r="E22455" t="s">
        <v>215</v>
      </c>
      <c r="F22455" t="s">
        <v>101</v>
      </c>
    </row>
    <row r="22456" spans="1:7" x14ac:dyDescent="0.35">
      <c r="A22456">
        <v>20122024</v>
      </c>
      <c r="B22456" t="s">
        <v>755</v>
      </c>
      <c r="C22456" t="s">
        <v>540</v>
      </c>
      <c r="D22456" t="s">
        <v>217</v>
      </c>
      <c r="E22456" t="s">
        <v>101</v>
      </c>
    </row>
    <row r="22457" spans="1:7" x14ac:dyDescent="0.35">
      <c r="A22457">
        <v>20122024</v>
      </c>
      <c r="B22457" t="s">
        <v>767</v>
      </c>
      <c r="C22457" t="s">
        <v>514</v>
      </c>
      <c r="D22457" t="s">
        <v>220</v>
      </c>
      <c r="E22457" t="s">
        <v>101</v>
      </c>
    </row>
    <row r="22458" spans="1:7" x14ac:dyDescent="0.35">
      <c r="A22458">
        <v>20122024</v>
      </c>
      <c r="B22458" t="s">
        <v>806</v>
      </c>
      <c r="C22458" t="s">
        <v>218</v>
      </c>
      <c r="D22458" t="s">
        <v>222</v>
      </c>
    </row>
    <row r="22459" spans="1:7" x14ac:dyDescent="0.35">
      <c r="A22459">
        <v>20122024</v>
      </c>
      <c r="B22459" t="s">
        <v>796</v>
      </c>
      <c r="C22459" t="s">
        <v>414</v>
      </c>
      <c r="D22459" t="s">
        <v>223</v>
      </c>
    </row>
    <row r="22460" spans="1:7" x14ac:dyDescent="0.35">
      <c r="A22460">
        <v>20122024</v>
      </c>
      <c r="B22460" t="s">
        <v>824</v>
      </c>
      <c r="C22460" t="s">
        <v>387</v>
      </c>
      <c r="D22460" t="s">
        <v>225</v>
      </c>
      <c r="E22460" t="s">
        <v>101</v>
      </c>
    </row>
    <row r="22461" spans="1:7" x14ac:dyDescent="0.35">
      <c r="A22461">
        <v>20122024</v>
      </c>
      <c r="B22461" t="s">
        <v>763</v>
      </c>
      <c r="C22461" t="s">
        <v>221</v>
      </c>
      <c r="D22461" t="s">
        <v>225</v>
      </c>
      <c r="E22461" t="s">
        <v>228</v>
      </c>
      <c r="F22461" t="s">
        <v>229</v>
      </c>
    </row>
    <row r="22462" spans="1:7" x14ac:dyDescent="0.35">
      <c r="A22462">
        <v>20122024</v>
      </c>
      <c r="B22462" t="s">
        <v>746</v>
      </c>
      <c r="C22462" t="s">
        <v>525</v>
      </c>
      <c r="D22462" t="s">
        <v>232</v>
      </c>
      <c r="E22462" t="s">
        <v>101</v>
      </c>
    </row>
    <row r="22463" spans="1:7" x14ac:dyDescent="0.35">
      <c r="A22463">
        <v>20122024</v>
      </c>
      <c r="B22463" t="s">
        <v>782</v>
      </c>
      <c r="C22463" t="s">
        <v>474</v>
      </c>
      <c r="D22463" t="s">
        <v>235</v>
      </c>
      <c r="E22463" t="s">
        <v>236</v>
      </c>
      <c r="F22463" t="s">
        <v>101</v>
      </c>
    </row>
    <row r="22464" spans="1:7" x14ac:dyDescent="0.35">
      <c r="A22464">
        <v>20122024</v>
      </c>
      <c r="B22464" t="s">
        <v>623</v>
      </c>
      <c r="C22464" t="s">
        <v>604</v>
      </c>
      <c r="D22464" t="s">
        <v>235</v>
      </c>
      <c r="E22464" t="s">
        <v>239</v>
      </c>
      <c r="F22464" t="s">
        <v>149</v>
      </c>
    </row>
    <row r="22465" spans="1:7" x14ac:dyDescent="0.35">
      <c r="A22465">
        <v>20122024</v>
      </c>
      <c r="B22465" t="s">
        <v>906</v>
      </c>
      <c r="C22465" t="s">
        <v>572</v>
      </c>
      <c r="D22465" t="s">
        <v>235</v>
      </c>
      <c r="E22465" t="s">
        <v>241</v>
      </c>
      <c r="F22465" t="s">
        <v>101</v>
      </c>
    </row>
    <row r="22466" spans="1:7" x14ac:dyDescent="0.35">
      <c r="A22466">
        <v>20122024</v>
      </c>
      <c r="B22466" t="s">
        <v>638</v>
      </c>
      <c r="C22466" t="s">
        <v>576</v>
      </c>
      <c r="D22466" t="s">
        <v>243</v>
      </c>
      <c r="E22466" t="s">
        <v>101</v>
      </c>
    </row>
    <row r="22467" spans="1:7" x14ac:dyDescent="0.35">
      <c r="A22467">
        <v>20122024</v>
      </c>
      <c r="B22467" t="s">
        <v>752</v>
      </c>
      <c r="C22467" t="s">
        <v>515</v>
      </c>
      <c r="D22467" t="s">
        <v>245</v>
      </c>
      <c r="E22467" t="s">
        <v>246</v>
      </c>
    </row>
    <row r="22468" spans="1:7" x14ac:dyDescent="0.35">
      <c r="A22468">
        <v>20122024</v>
      </c>
      <c r="B22468" t="s">
        <v>833</v>
      </c>
      <c r="C22468" t="s">
        <v>494</v>
      </c>
      <c r="D22468" t="s">
        <v>245</v>
      </c>
      <c r="E22468" t="s">
        <v>249</v>
      </c>
    </row>
    <row r="22469" spans="1:7" x14ac:dyDescent="0.35">
      <c r="A22469">
        <v>20122024</v>
      </c>
      <c r="B22469" t="s">
        <v>742</v>
      </c>
      <c r="C22469" t="s">
        <v>450</v>
      </c>
      <c r="D22469" t="s">
        <v>252</v>
      </c>
      <c r="E22469" t="s">
        <v>101</v>
      </c>
    </row>
    <row r="22470" spans="1:7" x14ac:dyDescent="0.35">
      <c r="A22470">
        <v>20122024</v>
      </c>
      <c r="B22470" t="s">
        <v>507</v>
      </c>
      <c r="C22470" t="s">
        <v>296</v>
      </c>
      <c r="D22470" t="s">
        <v>254</v>
      </c>
    </row>
    <row r="22471" spans="1:7" x14ac:dyDescent="0.35">
      <c r="A22471">
        <v>20122024</v>
      </c>
      <c r="B22471" t="s">
        <v>712</v>
      </c>
      <c r="C22471" t="s">
        <v>304</v>
      </c>
      <c r="D22471" t="s">
        <v>256</v>
      </c>
      <c r="E22471" t="s">
        <v>257</v>
      </c>
      <c r="F22471" t="s">
        <v>236</v>
      </c>
      <c r="G22471" t="s">
        <v>101</v>
      </c>
    </row>
    <row r="22472" spans="1:7" x14ac:dyDescent="0.35">
      <c r="A22472">
        <v>20122024</v>
      </c>
      <c r="B22472" t="s">
        <v>795</v>
      </c>
      <c r="C22472" t="s">
        <v>534</v>
      </c>
      <c r="D22472" t="s">
        <v>260</v>
      </c>
      <c r="E22472" t="s">
        <v>136</v>
      </c>
      <c r="F22472" t="s">
        <v>101</v>
      </c>
    </row>
    <row r="22473" spans="1:7" x14ac:dyDescent="0.35">
      <c r="A22473">
        <v>20122024</v>
      </c>
      <c r="B22473" t="s">
        <v>493</v>
      </c>
      <c r="C22473" t="s">
        <v>261</v>
      </c>
      <c r="D22473" t="s">
        <v>262</v>
      </c>
      <c r="E22473" t="s">
        <v>101</v>
      </c>
    </row>
    <row r="22474" spans="1:7" x14ac:dyDescent="0.35">
      <c r="A22474">
        <v>20122024</v>
      </c>
      <c r="B22474" t="s">
        <v>565</v>
      </c>
      <c r="C22474" t="s">
        <v>264</v>
      </c>
      <c r="D22474" t="s">
        <v>101</v>
      </c>
    </row>
    <row r="22475" spans="1:7" x14ac:dyDescent="0.35">
      <c r="A22475">
        <v>20122024</v>
      </c>
      <c r="B22475" t="s">
        <v>218</v>
      </c>
      <c r="C22475" t="s">
        <v>264</v>
      </c>
      <c r="D22475" t="s">
        <v>149</v>
      </c>
    </row>
    <row r="22476" spans="1:7" x14ac:dyDescent="0.35">
      <c r="A22476">
        <v>20122024</v>
      </c>
      <c r="B22476" t="s">
        <v>783</v>
      </c>
      <c r="C22476" t="s">
        <v>534</v>
      </c>
      <c r="D22476" t="s">
        <v>265</v>
      </c>
      <c r="E22476" t="s">
        <v>101</v>
      </c>
      <c r="F22476" t="s">
        <v>266</v>
      </c>
    </row>
    <row r="22477" spans="1:7" x14ac:dyDescent="0.35">
      <c r="A22477">
        <v>20122024</v>
      </c>
      <c r="B22477" t="s">
        <v>801</v>
      </c>
      <c r="C22477" t="s">
        <v>608</v>
      </c>
      <c r="D22477" t="s">
        <v>267</v>
      </c>
      <c r="E22477" t="s">
        <v>101</v>
      </c>
    </row>
    <row r="22478" spans="1:7" x14ac:dyDescent="0.35">
      <c r="A22478">
        <v>20122024</v>
      </c>
      <c r="B22478" t="s">
        <v>814</v>
      </c>
      <c r="C22478" t="s">
        <v>430</v>
      </c>
      <c r="D22478" t="s">
        <v>268</v>
      </c>
    </row>
    <row r="22479" spans="1:7" x14ac:dyDescent="0.35">
      <c r="A22479">
        <v>20122024</v>
      </c>
      <c r="B22479" t="s">
        <v>441</v>
      </c>
      <c r="C22479" t="s">
        <v>270</v>
      </c>
      <c r="D22479" t="s">
        <v>271</v>
      </c>
      <c r="E22479" t="s">
        <v>101</v>
      </c>
    </row>
    <row r="22480" spans="1:7" x14ac:dyDescent="0.35">
      <c r="A22480">
        <v>20122024</v>
      </c>
      <c r="B22480" t="s">
        <v>802</v>
      </c>
      <c r="C22480" t="s">
        <v>464</v>
      </c>
      <c r="D22480" t="s">
        <v>274</v>
      </c>
      <c r="E22480" t="s">
        <v>101</v>
      </c>
    </row>
    <row r="22481" spans="1:9" x14ac:dyDescent="0.35">
      <c r="A22481">
        <v>20122024</v>
      </c>
      <c r="B22481" t="s">
        <v>719</v>
      </c>
      <c r="C22481" t="s">
        <v>479</v>
      </c>
      <c r="D22481" t="s">
        <v>277</v>
      </c>
      <c r="E22481" t="s">
        <v>101</v>
      </c>
    </row>
    <row r="22482" spans="1:9" x14ac:dyDescent="0.35">
      <c r="A22482">
        <v>20122024</v>
      </c>
      <c r="B22482" t="s">
        <v>729</v>
      </c>
      <c r="C22482" t="s">
        <v>438</v>
      </c>
      <c r="D22482" t="s">
        <v>279</v>
      </c>
      <c r="E22482" t="s">
        <v>140</v>
      </c>
      <c r="F22482" t="s">
        <v>280</v>
      </c>
    </row>
    <row r="22483" spans="1:9" x14ac:dyDescent="0.35">
      <c r="A22483">
        <v>20122024</v>
      </c>
      <c r="B22483" t="s">
        <v>827</v>
      </c>
      <c r="C22483" t="s">
        <v>137</v>
      </c>
      <c r="D22483" t="s">
        <v>281</v>
      </c>
    </row>
    <row r="22484" spans="1:9" x14ac:dyDescent="0.35">
      <c r="A22484">
        <v>20122024</v>
      </c>
      <c r="B22484" t="s">
        <v>779</v>
      </c>
      <c r="C22484" t="s">
        <v>221</v>
      </c>
      <c r="D22484" t="s">
        <v>284</v>
      </c>
      <c r="E22484" t="s">
        <v>101</v>
      </c>
    </row>
    <row r="22485" spans="1:9" x14ac:dyDescent="0.35">
      <c r="A22485">
        <v>20122024</v>
      </c>
      <c r="B22485" t="s">
        <v>847</v>
      </c>
      <c r="C22485" t="s">
        <v>441</v>
      </c>
      <c r="D22485" t="s">
        <v>287</v>
      </c>
      <c r="E22485" t="s">
        <v>101</v>
      </c>
    </row>
    <row r="22486" spans="1:9" x14ac:dyDescent="0.35">
      <c r="A22486">
        <v>20122024</v>
      </c>
      <c r="B22486" t="s">
        <v>473</v>
      </c>
      <c r="C22486" t="s">
        <v>288</v>
      </c>
      <c r="D22486" t="s">
        <v>101</v>
      </c>
    </row>
    <row r="22487" spans="1:9" x14ac:dyDescent="0.35">
      <c r="A22487">
        <v>20122024</v>
      </c>
      <c r="B22487" t="s">
        <v>582</v>
      </c>
      <c r="C22487" t="s">
        <v>290</v>
      </c>
      <c r="D22487" t="s">
        <v>140</v>
      </c>
      <c r="E22487" t="s">
        <v>291</v>
      </c>
    </row>
    <row r="22488" spans="1:9" x14ac:dyDescent="0.35">
      <c r="A22488">
        <v>20122024</v>
      </c>
      <c r="B22488" t="s">
        <v>788</v>
      </c>
      <c r="C22488" t="s">
        <v>218</v>
      </c>
      <c r="D22488" t="s">
        <v>290</v>
      </c>
      <c r="E22488" t="s">
        <v>140</v>
      </c>
      <c r="F22488" t="s">
        <v>294</v>
      </c>
      <c r="G22488" t="s">
        <v>295</v>
      </c>
      <c r="H22488" t="s">
        <v>101</v>
      </c>
    </row>
    <row r="22489" spans="1:9" x14ac:dyDescent="0.35">
      <c r="A22489">
        <v>20122024</v>
      </c>
      <c r="B22489" t="s">
        <v>733</v>
      </c>
      <c r="C22489" t="s">
        <v>459</v>
      </c>
      <c r="D22489" t="s">
        <v>298</v>
      </c>
      <c r="E22489" t="s">
        <v>101</v>
      </c>
    </row>
    <row r="22490" spans="1:9" x14ac:dyDescent="0.35">
      <c r="A22490">
        <v>20122024</v>
      </c>
      <c r="B22490" t="s">
        <v>473</v>
      </c>
      <c r="C22490" t="s">
        <v>269</v>
      </c>
      <c r="D22490" t="s">
        <v>300</v>
      </c>
      <c r="E22490" t="s">
        <v>262</v>
      </c>
      <c r="F22490" t="s">
        <v>101</v>
      </c>
    </row>
    <row r="22491" spans="1:9" x14ac:dyDescent="0.35">
      <c r="A22491">
        <v>20122024</v>
      </c>
      <c r="B22491" t="s">
        <v>687</v>
      </c>
      <c r="C22491" t="s">
        <v>498</v>
      </c>
      <c r="D22491" t="s">
        <v>301</v>
      </c>
      <c r="E22491" t="s">
        <v>101</v>
      </c>
    </row>
    <row r="22492" spans="1:9" x14ac:dyDescent="0.35">
      <c r="A22492">
        <v>20122024</v>
      </c>
      <c r="B22492" t="s">
        <v>806</v>
      </c>
      <c r="C22492" t="s">
        <v>493</v>
      </c>
      <c r="D22492" t="s">
        <v>303</v>
      </c>
      <c r="E22492" t="s">
        <v>149</v>
      </c>
    </row>
    <row r="22493" spans="1:9" x14ac:dyDescent="0.35">
      <c r="A22493">
        <v>20122024</v>
      </c>
      <c r="B22493" t="s">
        <v>764</v>
      </c>
      <c r="C22493" t="s">
        <v>573</v>
      </c>
      <c r="D22493" t="s">
        <v>306</v>
      </c>
      <c r="E22493" t="s">
        <v>101</v>
      </c>
    </row>
    <row r="22494" spans="1:9" x14ac:dyDescent="0.35">
      <c r="A22494">
        <v>20122024</v>
      </c>
      <c r="B22494" t="s">
        <v>756</v>
      </c>
      <c r="C22494" t="s">
        <v>415</v>
      </c>
      <c r="D22494" t="s">
        <v>308</v>
      </c>
      <c r="E22494" t="s">
        <v>309</v>
      </c>
      <c r="F22494" t="s">
        <v>310</v>
      </c>
      <c r="G22494" t="s">
        <v>311</v>
      </c>
      <c r="H22494" t="s">
        <v>312</v>
      </c>
      <c r="I22494" t="s">
        <v>101</v>
      </c>
    </row>
    <row r="22495" spans="1:9" x14ac:dyDescent="0.35">
      <c r="A22495">
        <v>20122024</v>
      </c>
      <c r="B22495" t="s">
        <v>438</v>
      </c>
      <c r="C22495" t="s">
        <v>327</v>
      </c>
      <c r="D22495" t="s">
        <v>314</v>
      </c>
      <c r="E22495" t="s">
        <v>315</v>
      </c>
      <c r="F22495" t="s">
        <v>101</v>
      </c>
    </row>
    <row r="22496" spans="1:9" x14ac:dyDescent="0.35">
      <c r="A22496">
        <v>20122024</v>
      </c>
      <c r="B22496" t="s">
        <v>413</v>
      </c>
      <c r="C22496" t="s">
        <v>318</v>
      </c>
      <c r="D22496" t="s">
        <v>314</v>
      </c>
      <c r="E22496" t="s">
        <v>317</v>
      </c>
      <c r="F22496" t="s">
        <v>101</v>
      </c>
    </row>
    <row r="22497" spans="1:6" x14ac:dyDescent="0.35">
      <c r="A22497">
        <v>20122024</v>
      </c>
      <c r="B22497" t="s">
        <v>639</v>
      </c>
      <c r="C22497" t="s">
        <v>218</v>
      </c>
      <c r="D22497" t="s">
        <v>319</v>
      </c>
      <c r="E22497" t="s">
        <v>320</v>
      </c>
      <c r="F22497" t="s">
        <v>321</v>
      </c>
    </row>
    <row r="22498" spans="1:6" x14ac:dyDescent="0.35">
      <c r="A22498">
        <v>20122024</v>
      </c>
      <c r="B22498" t="s">
        <v>783</v>
      </c>
      <c r="C22498" t="s">
        <v>473</v>
      </c>
      <c r="D22498" t="s">
        <v>322</v>
      </c>
      <c r="E22498" t="s">
        <v>101</v>
      </c>
    </row>
    <row r="22499" spans="1:6" x14ac:dyDescent="0.35">
      <c r="A22499">
        <v>20122024</v>
      </c>
      <c r="B22499" t="s">
        <v>783</v>
      </c>
      <c r="C22499" t="s">
        <v>534</v>
      </c>
      <c r="D22499" t="s">
        <v>325</v>
      </c>
      <c r="E22499" t="s">
        <v>101</v>
      </c>
    </row>
    <row r="22500" spans="1:6" x14ac:dyDescent="0.35">
      <c r="A22500">
        <v>20122024</v>
      </c>
      <c r="B22500" t="s">
        <v>796</v>
      </c>
      <c r="C22500" t="s">
        <v>440</v>
      </c>
      <c r="D22500" t="s">
        <v>328</v>
      </c>
      <c r="E22500" t="s">
        <v>101</v>
      </c>
    </row>
    <row r="22501" spans="1:6" x14ac:dyDescent="0.35">
      <c r="A22501">
        <v>20122024</v>
      </c>
      <c r="B22501" t="s">
        <v>477</v>
      </c>
      <c r="C22501" t="s">
        <v>331</v>
      </c>
      <c r="D22501" t="s">
        <v>332</v>
      </c>
      <c r="E22501" t="s">
        <v>101</v>
      </c>
    </row>
    <row r="22502" spans="1:6" x14ac:dyDescent="0.35">
      <c r="A22502">
        <v>20122024</v>
      </c>
      <c r="B22502" t="s">
        <v>556</v>
      </c>
      <c r="C22502" t="s">
        <v>99</v>
      </c>
      <c r="D22502" t="s">
        <v>331</v>
      </c>
      <c r="E22502" t="s">
        <v>335</v>
      </c>
      <c r="F22502" t="s">
        <v>101</v>
      </c>
    </row>
    <row r="22503" spans="1:6" x14ac:dyDescent="0.35">
      <c r="A22503">
        <v>20122024</v>
      </c>
      <c r="B22503" t="s">
        <v>237</v>
      </c>
      <c r="C22503" t="s">
        <v>502</v>
      </c>
      <c r="D22503" t="s">
        <v>331</v>
      </c>
      <c r="E22503" t="s">
        <v>338</v>
      </c>
      <c r="F22503" t="s">
        <v>321</v>
      </c>
    </row>
    <row r="22504" spans="1:6" x14ac:dyDescent="0.35">
      <c r="A22504">
        <v>20122024</v>
      </c>
      <c r="B22504" t="s">
        <v>856</v>
      </c>
      <c r="C22504" t="s">
        <v>609</v>
      </c>
      <c r="D22504" t="s">
        <v>170</v>
      </c>
    </row>
    <row r="22505" spans="1:6" x14ac:dyDescent="0.35">
      <c r="A22505">
        <v>20122024</v>
      </c>
      <c r="B22505" t="s">
        <v>841</v>
      </c>
      <c r="C22505" t="s">
        <v>495</v>
      </c>
      <c r="D22505" t="s">
        <v>341</v>
      </c>
      <c r="E22505" t="s">
        <v>101</v>
      </c>
    </row>
    <row r="22506" spans="1:6" x14ac:dyDescent="0.35">
      <c r="A22506">
        <v>20122024</v>
      </c>
      <c r="B22506" t="s">
        <v>804</v>
      </c>
      <c r="C22506" t="s">
        <v>221</v>
      </c>
      <c r="D22506" t="s">
        <v>343</v>
      </c>
      <c r="E22506" t="s">
        <v>101</v>
      </c>
    </row>
    <row r="22507" spans="1:6" x14ac:dyDescent="0.35">
      <c r="A22507">
        <v>20122024</v>
      </c>
      <c r="B22507" t="s">
        <v>556</v>
      </c>
      <c r="C22507" t="s">
        <v>132</v>
      </c>
      <c r="D22507" t="s">
        <v>344</v>
      </c>
      <c r="E22507" t="s">
        <v>345</v>
      </c>
      <c r="F22507" t="s">
        <v>101</v>
      </c>
    </row>
    <row r="22508" spans="1:6" x14ac:dyDescent="0.35">
      <c r="A22508">
        <v>20122024</v>
      </c>
      <c r="B22508" t="s">
        <v>755</v>
      </c>
      <c r="C22508" t="s">
        <v>218</v>
      </c>
      <c r="D22508" t="s">
        <v>132</v>
      </c>
      <c r="E22508" t="s">
        <v>347</v>
      </c>
      <c r="F22508" t="s">
        <v>101</v>
      </c>
    </row>
    <row r="22509" spans="1:6" x14ac:dyDescent="0.35">
      <c r="A22509">
        <v>20122024</v>
      </c>
      <c r="B22509" t="s">
        <v>827</v>
      </c>
      <c r="C22509" t="s">
        <v>218</v>
      </c>
      <c r="D22509" t="s">
        <v>132</v>
      </c>
      <c r="E22509" t="s">
        <v>348</v>
      </c>
      <c r="F22509" t="s">
        <v>101</v>
      </c>
    </row>
    <row r="22510" spans="1:6" x14ac:dyDescent="0.35">
      <c r="A22510">
        <v>20122024</v>
      </c>
      <c r="B22510" t="s">
        <v>504</v>
      </c>
      <c r="C22510" t="s">
        <v>142</v>
      </c>
      <c r="D22510" t="s">
        <v>132</v>
      </c>
      <c r="E22510" t="s">
        <v>350</v>
      </c>
      <c r="F22510" t="s">
        <v>101</v>
      </c>
    </row>
    <row r="22511" spans="1:6" x14ac:dyDescent="0.35">
      <c r="A22511">
        <v>20122024</v>
      </c>
      <c r="B22511" t="s">
        <v>793</v>
      </c>
      <c r="C22511" t="s">
        <v>218</v>
      </c>
      <c r="D22511" t="s">
        <v>132</v>
      </c>
      <c r="E22511" t="s">
        <v>352</v>
      </c>
      <c r="F22511" t="s">
        <v>101</v>
      </c>
    </row>
    <row r="22512" spans="1:6" x14ac:dyDescent="0.35">
      <c r="A22512">
        <v>20122024</v>
      </c>
      <c r="B22512" t="s">
        <v>801</v>
      </c>
      <c r="C22512" t="s">
        <v>514</v>
      </c>
      <c r="D22512" t="s">
        <v>132</v>
      </c>
      <c r="E22512" t="s">
        <v>133</v>
      </c>
      <c r="F22512" t="s">
        <v>355</v>
      </c>
    </row>
    <row r="22513" spans="1:8" x14ac:dyDescent="0.35">
      <c r="A22513">
        <v>20122024</v>
      </c>
      <c r="B22513" t="s">
        <v>760</v>
      </c>
      <c r="C22513" t="s">
        <v>498</v>
      </c>
      <c r="D22513" t="s">
        <v>132</v>
      </c>
      <c r="E22513" t="s">
        <v>356</v>
      </c>
      <c r="F22513" t="s">
        <v>101</v>
      </c>
    </row>
    <row r="22514" spans="1:8" x14ac:dyDescent="0.35">
      <c r="A22514">
        <v>20122024</v>
      </c>
      <c r="B22514" t="s">
        <v>473</v>
      </c>
      <c r="C22514" t="s">
        <v>329</v>
      </c>
      <c r="D22514" t="s">
        <v>359</v>
      </c>
      <c r="E22514" t="s">
        <v>360</v>
      </c>
      <c r="F22514" t="s">
        <v>101</v>
      </c>
    </row>
    <row r="22515" spans="1:8" x14ac:dyDescent="0.35">
      <c r="A22515">
        <v>20122024</v>
      </c>
      <c r="B22515" t="s">
        <v>759</v>
      </c>
      <c r="C22515" t="s">
        <v>499</v>
      </c>
      <c r="D22515" t="s">
        <v>359</v>
      </c>
      <c r="E22515" t="s">
        <v>362</v>
      </c>
      <c r="F22515" t="s">
        <v>101</v>
      </c>
    </row>
    <row r="22516" spans="1:8" x14ac:dyDescent="0.35">
      <c r="A22516">
        <v>20122024</v>
      </c>
      <c r="B22516" t="s">
        <v>516</v>
      </c>
      <c r="C22516" t="s">
        <v>359</v>
      </c>
      <c r="D22516" t="s">
        <v>362</v>
      </c>
      <c r="E22516" t="s">
        <v>140</v>
      </c>
      <c r="F22516" t="s">
        <v>364</v>
      </c>
      <c r="G22516" t="s">
        <v>101</v>
      </c>
    </row>
    <row r="22517" spans="1:8" x14ac:dyDescent="0.35">
      <c r="A22517">
        <v>20122024</v>
      </c>
      <c r="B22517" t="s">
        <v>873</v>
      </c>
      <c r="C22517" t="s">
        <v>495</v>
      </c>
      <c r="D22517" t="s">
        <v>366</v>
      </c>
      <c r="E22517" t="s">
        <v>257</v>
      </c>
      <c r="F22517" t="s">
        <v>367</v>
      </c>
      <c r="G22517" t="s">
        <v>101</v>
      </c>
    </row>
    <row r="22518" spans="1:8" x14ac:dyDescent="0.35">
      <c r="A22518">
        <v>20122024</v>
      </c>
      <c r="B22518" t="s">
        <v>788</v>
      </c>
      <c r="C22518" t="s">
        <v>454</v>
      </c>
      <c r="D22518" t="s">
        <v>369</v>
      </c>
      <c r="E22518" t="s">
        <v>370</v>
      </c>
      <c r="F22518" t="s">
        <v>101</v>
      </c>
    </row>
    <row r="22519" spans="1:8" x14ac:dyDescent="0.35">
      <c r="A22519">
        <v>20122024</v>
      </c>
      <c r="B22519" t="s">
        <v>796</v>
      </c>
      <c r="C22519" t="s">
        <v>515</v>
      </c>
      <c r="D22519" t="s">
        <v>371</v>
      </c>
      <c r="E22519" t="s">
        <v>101</v>
      </c>
    </row>
    <row r="22520" spans="1:8" x14ac:dyDescent="0.35">
      <c r="A22520">
        <v>20122024</v>
      </c>
      <c r="B22520" t="s">
        <v>693</v>
      </c>
      <c r="C22520" t="s">
        <v>374</v>
      </c>
      <c r="D22520" t="s">
        <v>372</v>
      </c>
      <c r="E22520" t="s">
        <v>101</v>
      </c>
    </row>
    <row r="22521" spans="1:8" x14ac:dyDescent="0.35">
      <c r="A22521">
        <v>20122024</v>
      </c>
      <c r="B22521" t="s">
        <v>499</v>
      </c>
      <c r="C22521" t="s">
        <v>373</v>
      </c>
      <c r="D22521" t="s">
        <v>101</v>
      </c>
    </row>
    <row r="22522" spans="1:8" x14ac:dyDescent="0.35">
      <c r="A22522">
        <v>20122024</v>
      </c>
      <c r="B22522" t="s">
        <v>882</v>
      </c>
      <c r="C22522" t="s">
        <v>430</v>
      </c>
      <c r="D22522" t="s">
        <v>376</v>
      </c>
      <c r="E22522" t="s">
        <v>140</v>
      </c>
      <c r="F22522" t="s">
        <v>331</v>
      </c>
      <c r="G22522" t="s">
        <v>377</v>
      </c>
      <c r="H22522" t="s">
        <v>101</v>
      </c>
    </row>
    <row r="22523" spans="1:8" x14ac:dyDescent="0.35">
      <c r="A22523">
        <v>20122024</v>
      </c>
      <c r="B22523" t="s">
        <v>890</v>
      </c>
      <c r="C22523" t="s">
        <v>430</v>
      </c>
      <c r="D22523" t="s">
        <v>378</v>
      </c>
    </row>
    <row r="22524" spans="1:8" x14ac:dyDescent="0.35">
      <c r="A22524">
        <v>20122024</v>
      </c>
      <c r="B22524" t="s">
        <v>413</v>
      </c>
      <c r="C22524" t="s">
        <v>398</v>
      </c>
      <c r="D22524" t="s">
        <v>380</v>
      </c>
      <c r="E22524" t="s">
        <v>101</v>
      </c>
    </row>
    <row r="22525" spans="1:8" x14ac:dyDescent="0.35">
      <c r="A22525">
        <v>20122024</v>
      </c>
      <c r="B22525" t="s">
        <v>746</v>
      </c>
      <c r="C22525" t="s">
        <v>520</v>
      </c>
      <c r="D22525" t="s">
        <v>382</v>
      </c>
      <c r="E22525" t="s">
        <v>383</v>
      </c>
    </row>
    <row r="22526" spans="1:8" x14ac:dyDescent="0.35">
      <c r="A22526">
        <v>20122024</v>
      </c>
      <c r="B22526" t="s">
        <v>593</v>
      </c>
      <c r="C22526" t="s">
        <v>387</v>
      </c>
      <c r="D22526" t="s">
        <v>385</v>
      </c>
      <c r="E22526" t="s">
        <v>386</v>
      </c>
    </row>
    <row r="22527" spans="1:8" x14ac:dyDescent="0.35">
      <c r="A22527">
        <v>20122024</v>
      </c>
      <c r="B22527" t="s">
        <v>886</v>
      </c>
      <c r="C22527" t="s">
        <v>534</v>
      </c>
      <c r="D22527" t="s">
        <v>388</v>
      </c>
      <c r="E22527" t="s">
        <v>101</v>
      </c>
    </row>
    <row r="22528" spans="1:8" x14ac:dyDescent="0.35">
      <c r="A22528">
        <v>20122024</v>
      </c>
      <c r="B22528" t="s">
        <v>125</v>
      </c>
      <c r="C22528" t="s">
        <v>391</v>
      </c>
      <c r="D22528" t="s">
        <v>101</v>
      </c>
    </row>
    <row r="22529" spans="1:9" x14ac:dyDescent="0.35">
      <c r="A22529">
        <v>20122024</v>
      </c>
      <c r="B22529" t="s">
        <v>759</v>
      </c>
      <c r="C22529" t="s">
        <v>285</v>
      </c>
      <c r="D22529" t="s">
        <v>393</v>
      </c>
    </row>
    <row r="22530" spans="1:9" x14ac:dyDescent="0.35">
      <c r="A22530">
        <v>20122024</v>
      </c>
      <c r="B22530" t="s">
        <v>759</v>
      </c>
      <c r="C22530" t="s">
        <v>440</v>
      </c>
      <c r="D22530" t="s">
        <v>394</v>
      </c>
      <c r="E22530" t="s">
        <v>395</v>
      </c>
      <c r="F22530" t="s">
        <v>101</v>
      </c>
    </row>
    <row r="22531" spans="1:9" x14ac:dyDescent="0.35">
      <c r="A22531">
        <v>20122024</v>
      </c>
      <c r="B22531" t="s">
        <v>733</v>
      </c>
      <c r="C22531" t="s">
        <v>374</v>
      </c>
      <c r="D22531" t="s">
        <v>396</v>
      </c>
    </row>
    <row r="22532" spans="1:9" x14ac:dyDescent="0.35">
      <c r="A22532">
        <v>20122024</v>
      </c>
      <c r="B22532" t="s">
        <v>304</v>
      </c>
      <c r="C22532" t="s">
        <v>397</v>
      </c>
      <c r="D22532" t="s">
        <v>101</v>
      </c>
    </row>
    <row r="22533" spans="1:9" x14ac:dyDescent="0.35">
      <c r="A22533">
        <v>20122024</v>
      </c>
      <c r="B22533" t="s">
        <v>856</v>
      </c>
      <c r="C22533" t="s">
        <v>550</v>
      </c>
      <c r="D22533" t="s">
        <v>399</v>
      </c>
      <c r="E22533" t="s">
        <v>140</v>
      </c>
      <c r="F22533" t="s">
        <v>400</v>
      </c>
      <c r="G22533" t="s">
        <v>257</v>
      </c>
      <c r="H22533" t="s">
        <v>331</v>
      </c>
      <c r="I22533" t="s">
        <v>401</v>
      </c>
    </row>
    <row r="22534" spans="1:9" x14ac:dyDescent="0.35">
      <c r="A22534">
        <v>20122024</v>
      </c>
      <c r="B22534" t="s">
        <v>836</v>
      </c>
      <c r="C22534" t="s">
        <v>511</v>
      </c>
      <c r="D22534" t="s">
        <v>399</v>
      </c>
      <c r="E22534" t="s">
        <v>187</v>
      </c>
      <c r="F22534" t="s">
        <v>101</v>
      </c>
    </row>
    <row r="22535" spans="1:9" x14ac:dyDescent="0.35">
      <c r="A22535">
        <v>20122024</v>
      </c>
      <c r="B22535" t="s">
        <v>570</v>
      </c>
      <c r="C22535" t="s">
        <v>466</v>
      </c>
      <c r="D22535" t="s">
        <v>399</v>
      </c>
      <c r="E22535" t="s">
        <v>403</v>
      </c>
      <c r="F22535" t="s">
        <v>101</v>
      </c>
    </row>
    <row r="22536" spans="1:9" x14ac:dyDescent="0.35">
      <c r="A22536">
        <v>20122024</v>
      </c>
      <c r="B22536" t="s">
        <v>779</v>
      </c>
      <c r="C22536" t="s">
        <v>438</v>
      </c>
      <c r="D22536" t="s">
        <v>399</v>
      </c>
      <c r="E22536" t="s">
        <v>404</v>
      </c>
      <c r="F22536" t="s">
        <v>101</v>
      </c>
    </row>
    <row r="22537" spans="1:9" x14ac:dyDescent="0.35">
      <c r="A22537">
        <v>19122024</v>
      </c>
      <c r="B22537" t="s">
        <v>558</v>
      </c>
      <c r="C22537" t="s">
        <v>515</v>
      </c>
      <c r="D22537" t="s">
        <v>100</v>
      </c>
      <c r="E22537" t="s">
        <v>101</v>
      </c>
    </row>
    <row r="22538" spans="1:9" x14ac:dyDescent="0.35">
      <c r="A22538">
        <v>19122024</v>
      </c>
      <c r="B22538" t="s">
        <v>755</v>
      </c>
      <c r="C22538" t="s">
        <v>556</v>
      </c>
      <c r="D22538" t="s">
        <v>104</v>
      </c>
      <c r="E22538" t="s">
        <v>101</v>
      </c>
    </row>
    <row r="22539" spans="1:9" x14ac:dyDescent="0.35">
      <c r="A22539">
        <v>19122024</v>
      </c>
      <c r="B22539" t="s">
        <v>802</v>
      </c>
      <c r="C22539" t="s">
        <v>516</v>
      </c>
      <c r="D22539" t="s">
        <v>107</v>
      </c>
      <c r="E22539" t="s">
        <v>108</v>
      </c>
      <c r="F22539" t="s">
        <v>101</v>
      </c>
    </row>
    <row r="22540" spans="1:9" x14ac:dyDescent="0.35">
      <c r="A22540">
        <v>19122024</v>
      </c>
      <c r="B22540" t="s">
        <v>438</v>
      </c>
      <c r="C22540" t="s">
        <v>165</v>
      </c>
      <c r="D22540" t="s">
        <v>111</v>
      </c>
      <c r="E22540" t="s">
        <v>101</v>
      </c>
    </row>
    <row r="22541" spans="1:9" x14ac:dyDescent="0.35">
      <c r="A22541">
        <v>19122024</v>
      </c>
      <c r="B22541" t="s">
        <v>411</v>
      </c>
      <c r="C22541" t="s">
        <v>475</v>
      </c>
      <c r="D22541" t="s">
        <v>114</v>
      </c>
      <c r="E22541" t="s">
        <v>115</v>
      </c>
      <c r="F22541" t="s">
        <v>116</v>
      </c>
    </row>
    <row r="22542" spans="1:9" x14ac:dyDescent="0.35">
      <c r="A22542">
        <v>19122024</v>
      </c>
      <c r="B22542" t="s">
        <v>234</v>
      </c>
      <c r="C22542" t="s">
        <v>580</v>
      </c>
      <c r="D22542" t="s">
        <v>114</v>
      </c>
      <c r="E22542" t="s">
        <v>119</v>
      </c>
      <c r="F22542" t="s">
        <v>120</v>
      </c>
      <c r="G22542" t="s">
        <v>121</v>
      </c>
    </row>
    <row r="22543" spans="1:9" x14ac:dyDescent="0.35">
      <c r="A22543">
        <v>19122024</v>
      </c>
      <c r="B22543" t="s">
        <v>186</v>
      </c>
      <c r="C22543" t="s">
        <v>201</v>
      </c>
      <c r="D22543" t="s">
        <v>114</v>
      </c>
      <c r="E22543" t="s">
        <v>124</v>
      </c>
    </row>
    <row r="22544" spans="1:9" x14ac:dyDescent="0.35">
      <c r="A22544">
        <v>19122024</v>
      </c>
      <c r="B22544" t="s">
        <v>351</v>
      </c>
      <c r="C22544" t="s">
        <v>509</v>
      </c>
      <c r="D22544" t="s">
        <v>114</v>
      </c>
      <c r="E22544" t="s">
        <v>127</v>
      </c>
    </row>
    <row r="22545" spans="1:7" x14ac:dyDescent="0.35">
      <c r="A22545">
        <v>19122024</v>
      </c>
      <c r="B22545" t="s">
        <v>259</v>
      </c>
      <c r="C22545" t="s">
        <v>381</v>
      </c>
      <c r="D22545" t="s">
        <v>114</v>
      </c>
      <c r="E22545" t="s">
        <v>130</v>
      </c>
    </row>
    <row r="22546" spans="1:7" x14ac:dyDescent="0.35">
      <c r="A22546">
        <v>19122024</v>
      </c>
      <c r="B22546" t="s">
        <v>443</v>
      </c>
      <c r="C22546" t="s">
        <v>330</v>
      </c>
      <c r="D22546" t="s">
        <v>114</v>
      </c>
      <c r="E22546" t="s">
        <v>132</v>
      </c>
      <c r="F22546" t="s">
        <v>133</v>
      </c>
    </row>
    <row r="22547" spans="1:7" x14ac:dyDescent="0.35">
      <c r="A22547">
        <v>19122024</v>
      </c>
      <c r="B22547" t="s">
        <v>755</v>
      </c>
      <c r="C22547" t="s">
        <v>422</v>
      </c>
      <c r="D22547" t="s">
        <v>135</v>
      </c>
      <c r="E22547" t="s">
        <v>136</v>
      </c>
    </row>
    <row r="22548" spans="1:7" x14ac:dyDescent="0.35">
      <c r="A22548">
        <v>19122024</v>
      </c>
      <c r="B22548" t="s">
        <v>551</v>
      </c>
      <c r="C22548" t="s">
        <v>515</v>
      </c>
      <c r="D22548" t="s">
        <v>139</v>
      </c>
      <c r="E22548" t="s">
        <v>140</v>
      </c>
      <c r="F22548" t="s">
        <v>141</v>
      </c>
      <c r="G22548" t="s">
        <v>101</v>
      </c>
    </row>
    <row r="22549" spans="1:7" x14ac:dyDescent="0.35">
      <c r="A22549">
        <v>19122024</v>
      </c>
      <c r="B22549" t="s">
        <v>769</v>
      </c>
      <c r="C22549" t="s">
        <v>425</v>
      </c>
      <c r="D22549" t="s">
        <v>144</v>
      </c>
      <c r="E22549" t="s">
        <v>101</v>
      </c>
    </row>
    <row r="22550" spans="1:7" x14ac:dyDescent="0.35">
      <c r="A22550">
        <v>19122024</v>
      </c>
      <c r="B22550" t="s">
        <v>639</v>
      </c>
      <c r="C22550" t="s">
        <v>493</v>
      </c>
      <c r="D22550" t="s">
        <v>147</v>
      </c>
      <c r="E22550" t="s">
        <v>148</v>
      </c>
      <c r="F22550" t="s">
        <v>149</v>
      </c>
    </row>
    <row r="22551" spans="1:7" x14ac:dyDescent="0.35">
      <c r="A22551">
        <v>19122024</v>
      </c>
      <c r="B22551" t="s">
        <v>721</v>
      </c>
      <c r="C22551" t="s">
        <v>473</v>
      </c>
      <c r="D22551" t="s">
        <v>152</v>
      </c>
      <c r="E22551" t="s">
        <v>140</v>
      </c>
      <c r="F22551" t="s">
        <v>153</v>
      </c>
      <c r="G22551" t="s">
        <v>101</v>
      </c>
    </row>
    <row r="22552" spans="1:7" x14ac:dyDescent="0.35">
      <c r="A22552">
        <v>19122024</v>
      </c>
      <c r="B22552" t="s">
        <v>844</v>
      </c>
      <c r="C22552" t="s">
        <v>431</v>
      </c>
      <c r="D22552" t="s">
        <v>156</v>
      </c>
      <c r="E22552" t="s">
        <v>101</v>
      </c>
    </row>
    <row r="22553" spans="1:7" x14ac:dyDescent="0.35">
      <c r="A22553">
        <v>19122024</v>
      </c>
      <c r="B22553" t="s">
        <v>415</v>
      </c>
      <c r="C22553" t="s">
        <v>159</v>
      </c>
      <c r="D22553" t="s">
        <v>101</v>
      </c>
    </row>
    <row r="22554" spans="1:7" x14ac:dyDescent="0.35">
      <c r="A22554">
        <v>19122024</v>
      </c>
      <c r="B22554" t="s">
        <v>559</v>
      </c>
      <c r="C22554" t="s">
        <v>161</v>
      </c>
      <c r="D22554" t="s">
        <v>101</v>
      </c>
    </row>
    <row r="22555" spans="1:7" x14ac:dyDescent="0.35">
      <c r="A22555">
        <v>19122024</v>
      </c>
      <c r="B22555" t="s">
        <v>339</v>
      </c>
      <c r="C22555" t="s">
        <v>269</v>
      </c>
      <c r="D22555" t="s">
        <v>164</v>
      </c>
      <c r="E22555" t="s">
        <v>101</v>
      </c>
    </row>
    <row r="22556" spans="1:7" x14ac:dyDescent="0.35">
      <c r="A22556">
        <v>19122024</v>
      </c>
      <c r="B22556" t="s">
        <v>836</v>
      </c>
      <c r="C22556" t="s">
        <v>430</v>
      </c>
      <c r="D22556" t="s">
        <v>167</v>
      </c>
    </row>
    <row r="22557" spans="1:7" x14ac:dyDescent="0.35">
      <c r="A22557">
        <v>19122024</v>
      </c>
      <c r="B22557" t="s">
        <v>845</v>
      </c>
      <c r="C22557" t="s">
        <v>456</v>
      </c>
      <c r="D22557" t="s">
        <v>423</v>
      </c>
      <c r="E22557" t="s">
        <v>101</v>
      </c>
    </row>
    <row r="22558" spans="1:7" x14ac:dyDescent="0.35">
      <c r="A22558">
        <v>19122024</v>
      </c>
      <c r="B22558" t="s">
        <v>440</v>
      </c>
      <c r="C22558" t="s">
        <v>286</v>
      </c>
      <c r="D22558" t="s">
        <v>169</v>
      </c>
      <c r="E22558" t="s">
        <v>170</v>
      </c>
      <c r="F22558" t="s">
        <v>101</v>
      </c>
    </row>
    <row r="22559" spans="1:7" x14ac:dyDescent="0.35">
      <c r="A22559">
        <v>19122024</v>
      </c>
      <c r="B22559" t="s">
        <v>782</v>
      </c>
      <c r="C22559" t="s">
        <v>218</v>
      </c>
      <c r="D22559" t="s">
        <v>173</v>
      </c>
      <c r="E22559" t="s">
        <v>101</v>
      </c>
    </row>
    <row r="22560" spans="1:7" x14ac:dyDescent="0.35">
      <c r="A22560">
        <v>19122024</v>
      </c>
      <c r="B22560" t="s">
        <v>757</v>
      </c>
      <c r="C22560" t="s">
        <v>523</v>
      </c>
      <c r="D22560" t="s">
        <v>176</v>
      </c>
      <c r="E22560" t="s">
        <v>101</v>
      </c>
    </row>
    <row r="22561" spans="1:7" x14ac:dyDescent="0.35">
      <c r="A22561">
        <v>19122024</v>
      </c>
      <c r="B22561" t="s">
        <v>756</v>
      </c>
      <c r="C22561" t="s">
        <v>417</v>
      </c>
      <c r="D22561" t="s">
        <v>176</v>
      </c>
      <c r="E22561" t="s">
        <v>149</v>
      </c>
    </row>
    <row r="22562" spans="1:7" x14ac:dyDescent="0.35">
      <c r="A22562">
        <v>19122024</v>
      </c>
      <c r="B22562" t="s">
        <v>842</v>
      </c>
      <c r="C22562" t="s">
        <v>183</v>
      </c>
      <c r="D22562" t="s">
        <v>181</v>
      </c>
      <c r="E22562" t="s">
        <v>182</v>
      </c>
      <c r="F22562" t="s">
        <v>101</v>
      </c>
    </row>
    <row r="22563" spans="1:7" x14ac:dyDescent="0.35">
      <c r="A22563">
        <v>19122024</v>
      </c>
      <c r="B22563" t="s">
        <v>733</v>
      </c>
      <c r="C22563" t="s">
        <v>413</v>
      </c>
      <c r="D22563" t="s">
        <v>184</v>
      </c>
      <c r="E22563" t="s">
        <v>101</v>
      </c>
    </row>
    <row r="22564" spans="1:7" x14ac:dyDescent="0.35">
      <c r="A22564">
        <v>19122024</v>
      </c>
      <c r="B22564" t="s">
        <v>499</v>
      </c>
      <c r="C22564" t="s">
        <v>187</v>
      </c>
      <c r="D22564" t="s">
        <v>101</v>
      </c>
    </row>
    <row r="22565" spans="1:7" x14ac:dyDescent="0.35">
      <c r="A22565">
        <v>19122024</v>
      </c>
      <c r="B22565" t="s">
        <v>444</v>
      </c>
      <c r="C22565" t="s">
        <v>324</v>
      </c>
      <c r="D22565" t="s">
        <v>190</v>
      </c>
      <c r="E22565" t="s">
        <v>191</v>
      </c>
      <c r="F22565" t="s">
        <v>101</v>
      </c>
    </row>
    <row r="22566" spans="1:7" x14ac:dyDescent="0.35">
      <c r="A22566">
        <v>19122024</v>
      </c>
      <c r="B22566" t="s">
        <v>436</v>
      </c>
      <c r="C22566" t="s">
        <v>190</v>
      </c>
      <c r="D22566" t="s">
        <v>194</v>
      </c>
      <c r="E22566" t="s">
        <v>101</v>
      </c>
    </row>
    <row r="22567" spans="1:7" x14ac:dyDescent="0.35">
      <c r="A22567">
        <v>19122024</v>
      </c>
      <c r="B22567" t="s">
        <v>723</v>
      </c>
      <c r="C22567" t="s">
        <v>499</v>
      </c>
      <c r="D22567" t="s">
        <v>190</v>
      </c>
      <c r="E22567" t="s">
        <v>196</v>
      </c>
      <c r="F22567" t="s">
        <v>101</v>
      </c>
    </row>
    <row r="22568" spans="1:7" x14ac:dyDescent="0.35">
      <c r="A22568">
        <v>19122024</v>
      </c>
      <c r="B22568" t="s">
        <v>422</v>
      </c>
      <c r="C22568" t="s">
        <v>198</v>
      </c>
      <c r="D22568" t="s">
        <v>140</v>
      </c>
      <c r="E22568" t="s">
        <v>199</v>
      </c>
      <c r="F22568" t="s">
        <v>200</v>
      </c>
      <c r="G22568" t="s">
        <v>101</v>
      </c>
    </row>
    <row r="22569" spans="1:7" x14ac:dyDescent="0.35">
      <c r="A22569">
        <v>19122024</v>
      </c>
      <c r="B22569" t="s">
        <v>459</v>
      </c>
      <c r="C22569" t="s">
        <v>478</v>
      </c>
      <c r="D22569" t="s">
        <v>61</v>
      </c>
      <c r="E22569" t="s">
        <v>101</v>
      </c>
    </row>
    <row r="22570" spans="1:7" x14ac:dyDescent="0.35">
      <c r="A22570">
        <v>19122024</v>
      </c>
      <c r="B22570" t="s">
        <v>762</v>
      </c>
      <c r="C22570" t="s">
        <v>444</v>
      </c>
      <c r="D22570" t="s">
        <v>205</v>
      </c>
      <c r="E22570" t="s">
        <v>101</v>
      </c>
    </row>
    <row r="22571" spans="1:7" x14ac:dyDescent="0.35">
      <c r="A22571">
        <v>19122024</v>
      </c>
      <c r="B22571" t="s">
        <v>715</v>
      </c>
      <c r="C22571" t="s">
        <v>582</v>
      </c>
      <c r="D22571" t="s">
        <v>208</v>
      </c>
      <c r="E22571" t="s">
        <v>101</v>
      </c>
    </row>
    <row r="22572" spans="1:7" x14ac:dyDescent="0.35">
      <c r="A22572">
        <v>19122024</v>
      </c>
      <c r="B22572" t="s">
        <v>806</v>
      </c>
      <c r="C22572" t="s">
        <v>498</v>
      </c>
      <c r="D22572" t="s">
        <v>210</v>
      </c>
      <c r="E22572" t="s">
        <v>211</v>
      </c>
      <c r="F22572" t="s">
        <v>101</v>
      </c>
    </row>
    <row r="22573" spans="1:7" x14ac:dyDescent="0.35">
      <c r="A22573">
        <v>19122024</v>
      </c>
      <c r="B22573" t="s">
        <v>247</v>
      </c>
      <c r="C22573" t="s">
        <v>146</v>
      </c>
      <c r="D22573" t="s">
        <v>214</v>
      </c>
      <c r="E22573" t="s">
        <v>215</v>
      </c>
      <c r="F22573" t="s">
        <v>101</v>
      </c>
    </row>
    <row r="22574" spans="1:7" x14ac:dyDescent="0.35">
      <c r="A22574">
        <v>19122024</v>
      </c>
      <c r="B22574" t="s">
        <v>711</v>
      </c>
      <c r="C22574" t="s">
        <v>440</v>
      </c>
      <c r="D22574" t="s">
        <v>217</v>
      </c>
      <c r="E22574" t="s">
        <v>101</v>
      </c>
    </row>
    <row r="22575" spans="1:7" x14ac:dyDescent="0.35">
      <c r="A22575">
        <v>19122024</v>
      </c>
      <c r="B22575" t="s">
        <v>693</v>
      </c>
      <c r="C22575" t="s">
        <v>572</v>
      </c>
      <c r="D22575" t="s">
        <v>220</v>
      </c>
      <c r="E22575" t="s">
        <v>101</v>
      </c>
    </row>
    <row r="22576" spans="1:7" x14ac:dyDescent="0.35">
      <c r="A22576">
        <v>19122024</v>
      </c>
      <c r="B22576" t="s">
        <v>630</v>
      </c>
      <c r="C22576" t="s">
        <v>589</v>
      </c>
      <c r="D22576" t="s">
        <v>222</v>
      </c>
    </row>
    <row r="22577" spans="1:7" x14ac:dyDescent="0.35">
      <c r="A22577">
        <v>19122024</v>
      </c>
      <c r="B22577" t="s">
        <v>822</v>
      </c>
      <c r="C22577" t="s">
        <v>145</v>
      </c>
      <c r="D22577" t="s">
        <v>223</v>
      </c>
    </row>
    <row r="22578" spans="1:7" x14ac:dyDescent="0.35">
      <c r="A22578">
        <v>19122024</v>
      </c>
      <c r="B22578" t="s">
        <v>832</v>
      </c>
      <c r="C22578" t="s">
        <v>137</v>
      </c>
      <c r="D22578" t="s">
        <v>225</v>
      </c>
      <c r="E22578" t="s">
        <v>101</v>
      </c>
    </row>
    <row r="22579" spans="1:7" x14ac:dyDescent="0.35">
      <c r="A22579">
        <v>19122024</v>
      </c>
      <c r="B22579" t="s">
        <v>762</v>
      </c>
      <c r="C22579" t="s">
        <v>495</v>
      </c>
      <c r="D22579" t="s">
        <v>225</v>
      </c>
      <c r="E22579" t="s">
        <v>228</v>
      </c>
      <c r="F22579" t="s">
        <v>229</v>
      </c>
    </row>
    <row r="22580" spans="1:7" x14ac:dyDescent="0.35">
      <c r="A22580">
        <v>19122024</v>
      </c>
      <c r="B22580" t="s">
        <v>806</v>
      </c>
      <c r="C22580" t="s">
        <v>556</v>
      </c>
      <c r="D22580" t="s">
        <v>232</v>
      </c>
      <c r="E22580" t="s">
        <v>101</v>
      </c>
    </row>
    <row r="22581" spans="1:7" x14ac:dyDescent="0.35">
      <c r="A22581">
        <v>19122024</v>
      </c>
      <c r="B22581" t="s">
        <v>720</v>
      </c>
      <c r="C22581" t="s">
        <v>339</v>
      </c>
      <c r="D22581" t="s">
        <v>235</v>
      </c>
      <c r="E22581" t="s">
        <v>236</v>
      </c>
      <c r="F22581" t="s">
        <v>101</v>
      </c>
    </row>
    <row r="22582" spans="1:7" x14ac:dyDescent="0.35">
      <c r="A22582">
        <v>19122024</v>
      </c>
      <c r="B22582" t="s">
        <v>611</v>
      </c>
      <c r="C22582" t="s">
        <v>555</v>
      </c>
      <c r="D22582" t="s">
        <v>235</v>
      </c>
      <c r="E22582" t="s">
        <v>239</v>
      </c>
      <c r="F22582" t="s">
        <v>149</v>
      </c>
    </row>
    <row r="22583" spans="1:7" x14ac:dyDescent="0.35">
      <c r="A22583">
        <v>19122024</v>
      </c>
      <c r="B22583" t="s">
        <v>878</v>
      </c>
      <c r="C22583" t="s">
        <v>460</v>
      </c>
      <c r="D22583" t="s">
        <v>235</v>
      </c>
      <c r="E22583" t="s">
        <v>241</v>
      </c>
      <c r="F22583" t="s">
        <v>101</v>
      </c>
    </row>
    <row r="22584" spans="1:7" x14ac:dyDescent="0.35">
      <c r="A22584">
        <v>19122024</v>
      </c>
      <c r="B22584" t="s">
        <v>810</v>
      </c>
      <c r="C22584" t="s">
        <v>525</v>
      </c>
      <c r="D22584" t="s">
        <v>243</v>
      </c>
      <c r="E22584" t="s">
        <v>101</v>
      </c>
    </row>
    <row r="22585" spans="1:7" x14ac:dyDescent="0.35">
      <c r="A22585">
        <v>19122024</v>
      </c>
      <c r="B22585" t="s">
        <v>755</v>
      </c>
      <c r="C22585" t="s">
        <v>444</v>
      </c>
      <c r="D22585" t="s">
        <v>245</v>
      </c>
      <c r="E22585" t="s">
        <v>246</v>
      </c>
    </row>
    <row r="22586" spans="1:7" x14ac:dyDescent="0.35">
      <c r="A22586">
        <v>19122024</v>
      </c>
      <c r="B22586" t="s">
        <v>770</v>
      </c>
      <c r="C22586" t="s">
        <v>578</v>
      </c>
      <c r="D22586" t="s">
        <v>245</v>
      </c>
      <c r="E22586" t="s">
        <v>249</v>
      </c>
    </row>
    <row r="22587" spans="1:7" x14ac:dyDescent="0.35">
      <c r="A22587">
        <v>19122024</v>
      </c>
      <c r="B22587" t="s">
        <v>786</v>
      </c>
      <c r="C22587" t="s">
        <v>398</v>
      </c>
      <c r="D22587" t="s">
        <v>252</v>
      </c>
      <c r="E22587" t="s">
        <v>101</v>
      </c>
    </row>
    <row r="22588" spans="1:7" x14ac:dyDescent="0.35">
      <c r="A22588">
        <v>19122024</v>
      </c>
      <c r="B22588" t="s">
        <v>573</v>
      </c>
      <c r="C22588" t="s">
        <v>547</v>
      </c>
      <c r="D22588" t="s">
        <v>254</v>
      </c>
    </row>
    <row r="22589" spans="1:7" x14ac:dyDescent="0.35">
      <c r="A22589">
        <v>19122024</v>
      </c>
      <c r="B22589" t="s">
        <v>767</v>
      </c>
      <c r="C22589" t="s">
        <v>540</v>
      </c>
      <c r="D22589" t="s">
        <v>256</v>
      </c>
      <c r="E22589" t="s">
        <v>257</v>
      </c>
      <c r="F22589" t="s">
        <v>236</v>
      </c>
      <c r="G22589" t="s">
        <v>101</v>
      </c>
    </row>
    <row r="22590" spans="1:7" x14ac:dyDescent="0.35">
      <c r="A22590">
        <v>19122024</v>
      </c>
      <c r="B22590" t="s">
        <v>801</v>
      </c>
      <c r="C22590" t="s">
        <v>525</v>
      </c>
      <c r="D22590" t="s">
        <v>260</v>
      </c>
      <c r="E22590" t="s">
        <v>136</v>
      </c>
      <c r="F22590" t="s">
        <v>101</v>
      </c>
    </row>
    <row r="22591" spans="1:7" x14ac:dyDescent="0.35">
      <c r="A22591">
        <v>19122024</v>
      </c>
      <c r="B22591" t="s">
        <v>418</v>
      </c>
      <c r="C22591" t="s">
        <v>261</v>
      </c>
      <c r="D22591" t="s">
        <v>262</v>
      </c>
      <c r="E22591" t="s">
        <v>101</v>
      </c>
    </row>
    <row r="22592" spans="1:7" x14ac:dyDescent="0.35">
      <c r="A22592">
        <v>19122024</v>
      </c>
      <c r="B22592" t="s">
        <v>515</v>
      </c>
      <c r="C22592" t="s">
        <v>264</v>
      </c>
      <c r="D22592" t="s">
        <v>101</v>
      </c>
    </row>
    <row r="22593" spans="1:8" x14ac:dyDescent="0.35">
      <c r="A22593">
        <v>19122024</v>
      </c>
      <c r="B22593" t="s">
        <v>496</v>
      </c>
      <c r="C22593" t="s">
        <v>264</v>
      </c>
      <c r="D22593" t="s">
        <v>149</v>
      </c>
    </row>
    <row r="22594" spans="1:8" x14ac:dyDescent="0.35">
      <c r="A22594">
        <v>19122024</v>
      </c>
      <c r="B22594" t="s">
        <v>781</v>
      </c>
      <c r="C22594" t="s">
        <v>218</v>
      </c>
      <c r="D22594" t="s">
        <v>265</v>
      </c>
      <c r="E22594" t="s">
        <v>101</v>
      </c>
      <c r="F22594" t="s">
        <v>266</v>
      </c>
    </row>
    <row r="22595" spans="1:8" x14ac:dyDescent="0.35">
      <c r="A22595">
        <v>19122024</v>
      </c>
      <c r="B22595" t="s">
        <v>762</v>
      </c>
      <c r="C22595" t="s">
        <v>137</v>
      </c>
      <c r="D22595" t="s">
        <v>267</v>
      </c>
      <c r="E22595" t="s">
        <v>101</v>
      </c>
    </row>
    <row r="22596" spans="1:8" x14ac:dyDescent="0.35">
      <c r="A22596">
        <v>19122024</v>
      </c>
      <c r="B22596" t="s">
        <v>764</v>
      </c>
      <c r="C22596" t="s">
        <v>473</v>
      </c>
      <c r="D22596" t="s">
        <v>268</v>
      </c>
    </row>
    <row r="22597" spans="1:8" x14ac:dyDescent="0.35">
      <c r="A22597">
        <v>19122024</v>
      </c>
      <c r="B22597" t="s">
        <v>518</v>
      </c>
      <c r="C22597" t="s">
        <v>270</v>
      </c>
      <c r="D22597" t="s">
        <v>271</v>
      </c>
      <c r="E22597" t="s">
        <v>101</v>
      </c>
    </row>
    <row r="22598" spans="1:8" x14ac:dyDescent="0.35">
      <c r="A22598">
        <v>19122024</v>
      </c>
      <c r="B22598" t="s">
        <v>760</v>
      </c>
      <c r="C22598" t="s">
        <v>499</v>
      </c>
      <c r="D22598" t="s">
        <v>274</v>
      </c>
      <c r="E22598" t="s">
        <v>101</v>
      </c>
    </row>
    <row r="22599" spans="1:8" x14ac:dyDescent="0.35">
      <c r="A22599">
        <v>19122024</v>
      </c>
      <c r="B22599" t="s">
        <v>721</v>
      </c>
      <c r="C22599" t="s">
        <v>237</v>
      </c>
      <c r="D22599" t="s">
        <v>277</v>
      </c>
      <c r="E22599" t="s">
        <v>101</v>
      </c>
    </row>
    <row r="22600" spans="1:8" x14ac:dyDescent="0.35">
      <c r="A22600">
        <v>19122024</v>
      </c>
      <c r="B22600" t="s">
        <v>825</v>
      </c>
      <c r="C22600" t="s">
        <v>426</v>
      </c>
      <c r="D22600" t="s">
        <v>279</v>
      </c>
      <c r="E22600" t="s">
        <v>140</v>
      </c>
      <c r="F22600" t="s">
        <v>280</v>
      </c>
    </row>
    <row r="22601" spans="1:8" x14ac:dyDescent="0.35">
      <c r="A22601">
        <v>19122024</v>
      </c>
      <c r="B22601" t="s">
        <v>558</v>
      </c>
      <c r="C22601" t="s">
        <v>542</v>
      </c>
      <c r="D22601" t="s">
        <v>281</v>
      </c>
    </row>
    <row r="22602" spans="1:8" x14ac:dyDescent="0.35">
      <c r="A22602">
        <v>19122024</v>
      </c>
      <c r="B22602" t="s">
        <v>763</v>
      </c>
      <c r="C22602" t="s">
        <v>436</v>
      </c>
      <c r="D22602" t="s">
        <v>284</v>
      </c>
      <c r="E22602" t="s">
        <v>101</v>
      </c>
    </row>
    <row r="22603" spans="1:8" x14ac:dyDescent="0.35">
      <c r="A22603">
        <v>19122024</v>
      </c>
      <c r="B22603" t="s">
        <v>783</v>
      </c>
      <c r="C22603" t="s">
        <v>572</v>
      </c>
      <c r="D22603" t="s">
        <v>287</v>
      </c>
      <c r="E22603" t="s">
        <v>101</v>
      </c>
    </row>
    <row r="22604" spans="1:8" x14ac:dyDescent="0.35">
      <c r="A22604">
        <v>19122024</v>
      </c>
      <c r="B22604" t="s">
        <v>525</v>
      </c>
      <c r="C22604" t="s">
        <v>288</v>
      </c>
      <c r="D22604" t="s">
        <v>101</v>
      </c>
    </row>
    <row r="22605" spans="1:8" x14ac:dyDescent="0.35">
      <c r="A22605">
        <v>19122024</v>
      </c>
      <c r="B22605" t="s">
        <v>593</v>
      </c>
      <c r="C22605" t="s">
        <v>290</v>
      </c>
      <c r="D22605" t="s">
        <v>140</v>
      </c>
      <c r="E22605" t="s">
        <v>291</v>
      </c>
    </row>
    <row r="22606" spans="1:8" x14ac:dyDescent="0.35">
      <c r="A22606">
        <v>19122024</v>
      </c>
      <c r="B22606" t="s">
        <v>759</v>
      </c>
      <c r="C22606" t="s">
        <v>413</v>
      </c>
      <c r="D22606" t="s">
        <v>290</v>
      </c>
      <c r="E22606" t="s">
        <v>140</v>
      </c>
      <c r="F22606" t="s">
        <v>294</v>
      </c>
      <c r="G22606" t="s">
        <v>295</v>
      </c>
      <c r="H22606" t="s">
        <v>101</v>
      </c>
    </row>
    <row r="22607" spans="1:8" x14ac:dyDescent="0.35">
      <c r="A22607">
        <v>19122024</v>
      </c>
      <c r="B22607" t="s">
        <v>814</v>
      </c>
      <c r="C22607" t="s">
        <v>516</v>
      </c>
      <c r="D22607" t="s">
        <v>298</v>
      </c>
      <c r="E22607" t="s">
        <v>101</v>
      </c>
    </row>
    <row r="22608" spans="1:8" x14ac:dyDescent="0.35">
      <c r="A22608">
        <v>19122024</v>
      </c>
      <c r="B22608" t="s">
        <v>540</v>
      </c>
      <c r="C22608" t="s">
        <v>598</v>
      </c>
      <c r="D22608" t="s">
        <v>300</v>
      </c>
      <c r="E22608" t="s">
        <v>262</v>
      </c>
      <c r="F22608" t="s">
        <v>101</v>
      </c>
    </row>
    <row r="22609" spans="1:9" x14ac:dyDescent="0.35">
      <c r="A22609">
        <v>19122024</v>
      </c>
      <c r="B22609" t="s">
        <v>664</v>
      </c>
      <c r="C22609" t="s">
        <v>438</v>
      </c>
      <c r="D22609" t="s">
        <v>301</v>
      </c>
      <c r="E22609" t="s">
        <v>101</v>
      </c>
    </row>
    <row r="22610" spans="1:9" x14ac:dyDescent="0.35">
      <c r="A22610">
        <v>19122024</v>
      </c>
      <c r="B22610" t="s">
        <v>664</v>
      </c>
      <c r="C22610" t="s">
        <v>465</v>
      </c>
      <c r="D22610" t="s">
        <v>303</v>
      </c>
      <c r="E22610" t="s">
        <v>149</v>
      </c>
    </row>
    <row r="22611" spans="1:9" x14ac:dyDescent="0.35">
      <c r="A22611">
        <v>19122024</v>
      </c>
      <c r="B22611" t="s">
        <v>751</v>
      </c>
      <c r="C22611" t="s">
        <v>579</v>
      </c>
      <c r="D22611" t="s">
        <v>306</v>
      </c>
      <c r="E22611" t="s">
        <v>101</v>
      </c>
    </row>
    <row r="22612" spans="1:9" x14ac:dyDescent="0.35">
      <c r="A22612">
        <v>19122024</v>
      </c>
      <c r="B22612" t="s">
        <v>777</v>
      </c>
      <c r="C22612" t="s">
        <v>581</v>
      </c>
      <c r="D22612" t="s">
        <v>308</v>
      </c>
      <c r="E22612" t="s">
        <v>309</v>
      </c>
      <c r="F22612" t="s">
        <v>310</v>
      </c>
      <c r="G22612" t="s">
        <v>311</v>
      </c>
      <c r="H22612" t="s">
        <v>312</v>
      </c>
      <c r="I22612" t="s">
        <v>101</v>
      </c>
    </row>
    <row r="22613" spans="1:9" x14ac:dyDescent="0.35">
      <c r="A22613">
        <v>19122024</v>
      </c>
      <c r="B22613" t="s">
        <v>493</v>
      </c>
      <c r="C22613" t="s">
        <v>519</v>
      </c>
      <c r="D22613" t="s">
        <v>314</v>
      </c>
      <c r="E22613" t="s">
        <v>315</v>
      </c>
      <c r="F22613" t="s">
        <v>101</v>
      </c>
    </row>
    <row r="22614" spans="1:9" x14ac:dyDescent="0.35">
      <c r="A22614">
        <v>19122024</v>
      </c>
      <c r="B22614" t="s">
        <v>451</v>
      </c>
      <c r="C22614" t="s">
        <v>305</v>
      </c>
      <c r="D22614" t="s">
        <v>314</v>
      </c>
      <c r="E22614" t="s">
        <v>317</v>
      </c>
      <c r="F22614" t="s">
        <v>101</v>
      </c>
    </row>
    <row r="22615" spans="1:9" x14ac:dyDescent="0.35">
      <c r="A22615">
        <v>19122024</v>
      </c>
      <c r="B22615" t="s">
        <v>752</v>
      </c>
      <c r="C22615" t="s">
        <v>418</v>
      </c>
      <c r="D22615" t="s">
        <v>319</v>
      </c>
      <c r="E22615" t="s">
        <v>320</v>
      </c>
      <c r="F22615" t="s">
        <v>321</v>
      </c>
    </row>
    <row r="22616" spans="1:9" x14ac:dyDescent="0.35">
      <c r="A22616">
        <v>19122024</v>
      </c>
      <c r="B22616" t="s">
        <v>767</v>
      </c>
      <c r="C22616" t="s">
        <v>183</v>
      </c>
      <c r="D22616" t="s">
        <v>322</v>
      </c>
      <c r="E22616" t="s">
        <v>101</v>
      </c>
    </row>
    <row r="22617" spans="1:9" x14ac:dyDescent="0.35">
      <c r="A22617">
        <v>19122024</v>
      </c>
      <c r="B22617" t="s">
        <v>723</v>
      </c>
      <c r="C22617" t="s">
        <v>419</v>
      </c>
      <c r="D22617" t="s">
        <v>325</v>
      </c>
      <c r="E22617" t="s">
        <v>101</v>
      </c>
    </row>
    <row r="22618" spans="1:9" x14ac:dyDescent="0.35">
      <c r="A22618">
        <v>19122024</v>
      </c>
      <c r="B22618" t="s">
        <v>716</v>
      </c>
      <c r="C22618" t="s">
        <v>507</v>
      </c>
      <c r="D22618" t="s">
        <v>328</v>
      </c>
      <c r="E22618" t="s">
        <v>101</v>
      </c>
    </row>
    <row r="22619" spans="1:9" x14ac:dyDescent="0.35">
      <c r="A22619">
        <v>19122024</v>
      </c>
      <c r="B22619" t="s">
        <v>456</v>
      </c>
      <c r="C22619" t="s">
        <v>331</v>
      </c>
      <c r="D22619" t="s">
        <v>332</v>
      </c>
      <c r="E22619" t="s">
        <v>101</v>
      </c>
    </row>
    <row r="22620" spans="1:9" x14ac:dyDescent="0.35">
      <c r="A22620">
        <v>19122024</v>
      </c>
      <c r="B22620" t="s">
        <v>575</v>
      </c>
      <c r="C22620" t="s">
        <v>244</v>
      </c>
      <c r="D22620" t="s">
        <v>331</v>
      </c>
      <c r="E22620" t="s">
        <v>335</v>
      </c>
      <c r="F22620" t="s">
        <v>101</v>
      </c>
    </row>
    <row r="22621" spans="1:9" x14ac:dyDescent="0.35">
      <c r="A22621">
        <v>19122024</v>
      </c>
      <c r="B22621" t="s">
        <v>465</v>
      </c>
      <c r="C22621" t="s">
        <v>263</v>
      </c>
      <c r="D22621" t="s">
        <v>331</v>
      </c>
      <c r="E22621" t="s">
        <v>338</v>
      </c>
      <c r="F22621" t="s">
        <v>321</v>
      </c>
    </row>
    <row r="22622" spans="1:9" x14ac:dyDescent="0.35">
      <c r="A22622">
        <v>19122024</v>
      </c>
      <c r="B22622" t="s">
        <v>836</v>
      </c>
      <c r="C22622" t="s">
        <v>494</v>
      </c>
      <c r="D22622" t="s">
        <v>170</v>
      </c>
    </row>
    <row r="22623" spans="1:9" x14ac:dyDescent="0.35">
      <c r="A22623">
        <v>19122024</v>
      </c>
      <c r="B22623" t="s">
        <v>761</v>
      </c>
      <c r="C22623" t="s">
        <v>339</v>
      </c>
      <c r="D22623" t="s">
        <v>341</v>
      </c>
      <c r="E22623" t="s">
        <v>101</v>
      </c>
    </row>
    <row r="22624" spans="1:9" x14ac:dyDescent="0.35">
      <c r="A22624">
        <v>19122024</v>
      </c>
      <c r="B22624" t="s">
        <v>801</v>
      </c>
      <c r="C22624" t="s">
        <v>575</v>
      </c>
      <c r="D22624" t="s">
        <v>343</v>
      </c>
      <c r="E22624" t="s">
        <v>101</v>
      </c>
    </row>
    <row r="22625" spans="1:8" x14ac:dyDescent="0.35">
      <c r="A22625">
        <v>19122024</v>
      </c>
      <c r="B22625" t="s">
        <v>340</v>
      </c>
      <c r="C22625" t="s">
        <v>132</v>
      </c>
      <c r="D22625" t="s">
        <v>344</v>
      </c>
      <c r="E22625" t="s">
        <v>345</v>
      </c>
      <c r="F22625" t="s">
        <v>101</v>
      </c>
    </row>
    <row r="22626" spans="1:8" x14ac:dyDescent="0.35">
      <c r="A22626">
        <v>19122024</v>
      </c>
      <c r="B22626" t="s">
        <v>751</v>
      </c>
      <c r="C22626" t="s">
        <v>137</v>
      </c>
      <c r="D22626" t="s">
        <v>132</v>
      </c>
      <c r="E22626" t="s">
        <v>347</v>
      </c>
      <c r="F22626" t="s">
        <v>101</v>
      </c>
    </row>
    <row r="22627" spans="1:8" x14ac:dyDescent="0.35">
      <c r="A22627">
        <v>19122024</v>
      </c>
      <c r="B22627" t="s">
        <v>844</v>
      </c>
      <c r="C22627" t="s">
        <v>536</v>
      </c>
      <c r="D22627" t="s">
        <v>132</v>
      </c>
      <c r="E22627" t="s">
        <v>348</v>
      </c>
      <c r="F22627" t="s">
        <v>101</v>
      </c>
    </row>
    <row r="22628" spans="1:8" x14ac:dyDescent="0.35">
      <c r="A22628">
        <v>19122024</v>
      </c>
      <c r="B22628" t="s">
        <v>477</v>
      </c>
      <c r="C22628" t="s">
        <v>293</v>
      </c>
      <c r="D22628" t="s">
        <v>132</v>
      </c>
      <c r="E22628" t="s">
        <v>350</v>
      </c>
      <c r="F22628" t="s">
        <v>101</v>
      </c>
    </row>
    <row r="22629" spans="1:8" x14ac:dyDescent="0.35">
      <c r="A22629">
        <v>19122024</v>
      </c>
      <c r="B22629" t="s">
        <v>824</v>
      </c>
      <c r="C22629" t="s">
        <v>449</v>
      </c>
      <c r="D22629" t="s">
        <v>132</v>
      </c>
      <c r="E22629" t="s">
        <v>352</v>
      </c>
      <c r="F22629" t="s">
        <v>101</v>
      </c>
    </row>
    <row r="22630" spans="1:8" x14ac:dyDescent="0.35">
      <c r="A22630">
        <v>19122024</v>
      </c>
      <c r="B22630" t="s">
        <v>846</v>
      </c>
      <c r="C22630" t="s">
        <v>510</v>
      </c>
      <c r="D22630" t="s">
        <v>132</v>
      </c>
      <c r="E22630" t="s">
        <v>133</v>
      </c>
      <c r="F22630" t="s">
        <v>355</v>
      </c>
    </row>
    <row r="22631" spans="1:8" x14ac:dyDescent="0.35">
      <c r="A22631">
        <v>19122024</v>
      </c>
      <c r="B22631" t="s">
        <v>765</v>
      </c>
      <c r="C22631" t="s">
        <v>575</v>
      </c>
      <c r="D22631" t="s">
        <v>132</v>
      </c>
      <c r="E22631" t="s">
        <v>356</v>
      </c>
      <c r="F22631" t="s">
        <v>101</v>
      </c>
    </row>
    <row r="22632" spans="1:8" x14ac:dyDescent="0.35">
      <c r="A22632">
        <v>19122024</v>
      </c>
      <c r="B22632" t="s">
        <v>493</v>
      </c>
      <c r="C22632" t="s">
        <v>172</v>
      </c>
      <c r="D22632" t="s">
        <v>359</v>
      </c>
      <c r="E22632" t="s">
        <v>360</v>
      </c>
      <c r="F22632" t="s">
        <v>101</v>
      </c>
    </row>
    <row r="22633" spans="1:8" x14ac:dyDescent="0.35">
      <c r="A22633">
        <v>19122024</v>
      </c>
      <c r="B22633" t="s">
        <v>812</v>
      </c>
      <c r="C22633" t="s">
        <v>460</v>
      </c>
      <c r="D22633" t="s">
        <v>359</v>
      </c>
      <c r="E22633" t="s">
        <v>362</v>
      </c>
      <c r="F22633" t="s">
        <v>101</v>
      </c>
    </row>
    <row r="22634" spans="1:8" x14ac:dyDescent="0.35">
      <c r="A22634">
        <v>19122024</v>
      </c>
      <c r="B22634" t="s">
        <v>374</v>
      </c>
      <c r="C22634" t="s">
        <v>359</v>
      </c>
      <c r="D22634" t="s">
        <v>362</v>
      </c>
      <c r="E22634" t="s">
        <v>140</v>
      </c>
      <c r="F22634" t="s">
        <v>364</v>
      </c>
      <c r="G22634" t="s">
        <v>101</v>
      </c>
    </row>
    <row r="22635" spans="1:8" x14ac:dyDescent="0.35">
      <c r="A22635">
        <v>19122024</v>
      </c>
      <c r="B22635" t="s">
        <v>850</v>
      </c>
      <c r="C22635" t="s">
        <v>479</v>
      </c>
      <c r="D22635" t="s">
        <v>366</v>
      </c>
      <c r="E22635" t="s">
        <v>257</v>
      </c>
      <c r="F22635" t="s">
        <v>367</v>
      </c>
      <c r="G22635" t="s">
        <v>101</v>
      </c>
    </row>
    <row r="22636" spans="1:8" x14ac:dyDescent="0.35">
      <c r="A22636">
        <v>19122024</v>
      </c>
      <c r="B22636" t="s">
        <v>730</v>
      </c>
      <c r="C22636" t="s">
        <v>456</v>
      </c>
      <c r="D22636" t="s">
        <v>369</v>
      </c>
      <c r="E22636" t="s">
        <v>370</v>
      </c>
      <c r="F22636" t="s">
        <v>101</v>
      </c>
    </row>
    <row r="22637" spans="1:8" x14ac:dyDescent="0.35">
      <c r="A22637">
        <v>19122024</v>
      </c>
      <c r="B22637" t="s">
        <v>776</v>
      </c>
      <c r="C22637" t="s">
        <v>206</v>
      </c>
      <c r="D22637" t="s">
        <v>371</v>
      </c>
      <c r="E22637" t="s">
        <v>101</v>
      </c>
    </row>
    <row r="22638" spans="1:8" x14ac:dyDescent="0.35">
      <c r="A22638">
        <v>19122024</v>
      </c>
      <c r="B22638" t="s">
        <v>782</v>
      </c>
      <c r="C22638" t="s">
        <v>471</v>
      </c>
      <c r="D22638" t="s">
        <v>372</v>
      </c>
      <c r="E22638" t="s">
        <v>101</v>
      </c>
    </row>
    <row r="22639" spans="1:8" x14ac:dyDescent="0.35">
      <c r="A22639">
        <v>19122024</v>
      </c>
      <c r="B22639" t="s">
        <v>137</v>
      </c>
      <c r="C22639" t="s">
        <v>373</v>
      </c>
      <c r="D22639" t="s">
        <v>101</v>
      </c>
    </row>
    <row r="22640" spans="1:8" x14ac:dyDescent="0.35">
      <c r="A22640">
        <v>19122024</v>
      </c>
      <c r="B22640" t="s">
        <v>854</v>
      </c>
      <c r="C22640" t="s">
        <v>415</v>
      </c>
      <c r="D22640" t="s">
        <v>376</v>
      </c>
      <c r="E22640" t="s">
        <v>140</v>
      </c>
      <c r="F22640" t="s">
        <v>331</v>
      </c>
      <c r="G22640" t="s">
        <v>377</v>
      </c>
      <c r="H22640" t="s">
        <v>101</v>
      </c>
    </row>
    <row r="22641" spans="1:9" x14ac:dyDescent="0.35">
      <c r="A22641">
        <v>19122024</v>
      </c>
      <c r="B22641" t="s">
        <v>836</v>
      </c>
      <c r="C22641" t="s">
        <v>285</v>
      </c>
      <c r="D22641" t="s">
        <v>378</v>
      </c>
    </row>
    <row r="22642" spans="1:9" x14ac:dyDescent="0.35">
      <c r="A22642">
        <v>19122024</v>
      </c>
      <c r="B22642" t="s">
        <v>583</v>
      </c>
      <c r="C22642" t="s">
        <v>171</v>
      </c>
      <c r="D22642" t="s">
        <v>380</v>
      </c>
      <c r="E22642" t="s">
        <v>101</v>
      </c>
    </row>
    <row r="22643" spans="1:9" x14ac:dyDescent="0.35">
      <c r="A22643">
        <v>19122024</v>
      </c>
      <c r="B22643" t="s">
        <v>822</v>
      </c>
      <c r="C22643" t="s">
        <v>473</v>
      </c>
      <c r="D22643" t="s">
        <v>382</v>
      </c>
      <c r="E22643" t="s">
        <v>383</v>
      </c>
    </row>
    <row r="22644" spans="1:9" x14ac:dyDescent="0.35">
      <c r="A22644">
        <v>19122024</v>
      </c>
      <c r="B22644" t="s">
        <v>664</v>
      </c>
      <c r="C22644" t="s">
        <v>460</v>
      </c>
      <c r="D22644" t="s">
        <v>385</v>
      </c>
      <c r="E22644" t="s">
        <v>386</v>
      </c>
    </row>
    <row r="22645" spans="1:9" x14ac:dyDescent="0.35">
      <c r="A22645">
        <v>19122024</v>
      </c>
      <c r="B22645" t="s">
        <v>783</v>
      </c>
      <c r="C22645" t="s">
        <v>498</v>
      </c>
      <c r="D22645" t="s">
        <v>388</v>
      </c>
      <c r="E22645" t="s">
        <v>101</v>
      </c>
    </row>
    <row r="22646" spans="1:9" x14ac:dyDescent="0.35">
      <c r="A22646">
        <v>19122024</v>
      </c>
      <c r="B22646" t="s">
        <v>329</v>
      </c>
      <c r="C22646" t="s">
        <v>391</v>
      </c>
      <c r="D22646" t="s">
        <v>101</v>
      </c>
    </row>
    <row r="22647" spans="1:9" x14ac:dyDescent="0.35">
      <c r="A22647">
        <v>19122024</v>
      </c>
      <c r="B22647" t="s">
        <v>783</v>
      </c>
      <c r="C22647" t="s">
        <v>292</v>
      </c>
      <c r="D22647" t="s">
        <v>393</v>
      </c>
    </row>
    <row r="22648" spans="1:9" x14ac:dyDescent="0.35">
      <c r="A22648">
        <v>19122024</v>
      </c>
      <c r="B22648" t="s">
        <v>801</v>
      </c>
      <c r="C22648" t="s">
        <v>224</v>
      </c>
      <c r="D22648" t="s">
        <v>394</v>
      </c>
      <c r="E22648" t="s">
        <v>395</v>
      </c>
      <c r="F22648" t="s">
        <v>101</v>
      </c>
    </row>
    <row r="22649" spans="1:9" x14ac:dyDescent="0.35">
      <c r="A22649">
        <v>19122024</v>
      </c>
      <c r="B22649" t="s">
        <v>664</v>
      </c>
      <c r="C22649" t="s">
        <v>556</v>
      </c>
      <c r="D22649" t="s">
        <v>396</v>
      </c>
    </row>
    <row r="22650" spans="1:9" x14ac:dyDescent="0.35">
      <c r="A22650">
        <v>19122024</v>
      </c>
      <c r="B22650" t="s">
        <v>207</v>
      </c>
      <c r="C22650" t="s">
        <v>397</v>
      </c>
      <c r="D22650" t="s">
        <v>101</v>
      </c>
    </row>
    <row r="22651" spans="1:9" x14ac:dyDescent="0.35">
      <c r="A22651">
        <v>19122024</v>
      </c>
      <c r="B22651" t="s">
        <v>831</v>
      </c>
      <c r="C22651" t="s">
        <v>285</v>
      </c>
      <c r="D22651" t="s">
        <v>399</v>
      </c>
      <c r="E22651" t="s">
        <v>140</v>
      </c>
      <c r="F22651" t="s">
        <v>400</v>
      </c>
      <c r="G22651" t="s">
        <v>257</v>
      </c>
      <c r="H22651" t="s">
        <v>331</v>
      </c>
      <c r="I22651" t="s">
        <v>401</v>
      </c>
    </row>
    <row r="22652" spans="1:9" x14ac:dyDescent="0.35">
      <c r="A22652">
        <v>19122024</v>
      </c>
      <c r="B22652" t="s">
        <v>833</v>
      </c>
      <c r="C22652" t="s">
        <v>224</v>
      </c>
      <c r="D22652" t="s">
        <v>399</v>
      </c>
      <c r="E22652" t="s">
        <v>187</v>
      </c>
      <c r="F22652" t="s">
        <v>101</v>
      </c>
    </row>
    <row r="22653" spans="1:9" x14ac:dyDescent="0.35">
      <c r="A22653">
        <v>19122024</v>
      </c>
      <c r="B22653" t="s">
        <v>733</v>
      </c>
      <c r="C22653" t="s">
        <v>419</v>
      </c>
      <c r="D22653" t="s">
        <v>399</v>
      </c>
      <c r="E22653" t="s">
        <v>403</v>
      </c>
      <c r="F22653" t="s">
        <v>101</v>
      </c>
    </row>
    <row r="22654" spans="1:9" x14ac:dyDescent="0.35">
      <c r="A22654">
        <v>19122024</v>
      </c>
      <c r="B22654" t="s">
        <v>756</v>
      </c>
      <c r="C22654" t="s">
        <v>326</v>
      </c>
      <c r="D22654" t="s">
        <v>399</v>
      </c>
      <c r="E22654" t="s">
        <v>404</v>
      </c>
      <c r="F22654" t="s">
        <v>101</v>
      </c>
    </row>
    <row r="22655" spans="1:9" x14ac:dyDescent="0.35">
      <c r="A22655">
        <v>18122024</v>
      </c>
      <c r="B22655" t="s">
        <v>750</v>
      </c>
      <c r="C22655" t="s">
        <v>542</v>
      </c>
      <c r="D22655" t="s">
        <v>100</v>
      </c>
      <c r="E22655" t="s">
        <v>101</v>
      </c>
    </row>
    <row r="22656" spans="1:9" x14ac:dyDescent="0.35">
      <c r="A22656">
        <v>18122024</v>
      </c>
      <c r="B22656" t="s">
        <v>661</v>
      </c>
      <c r="C22656" t="s">
        <v>525</v>
      </c>
      <c r="D22656" t="s">
        <v>104</v>
      </c>
      <c r="E22656" t="s">
        <v>101</v>
      </c>
    </row>
    <row r="22657" spans="1:7" x14ac:dyDescent="0.35">
      <c r="A22657">
        <v>18122024</v>
      </c>
      <c r="B22657" t="s">
        <v>839</v>
      </c>
      <c r="C22657" t="s">
        <v>339</v>
      </c>
      <c r="D22657" t="s">
        <v>107</v>
      </c>
      <c r="E22657" t="s">
        <v>108</v>
      </c>
      <c r="F22657" t="s">
        <v>101</v>
      </c>
    </row>
    <row r="22658" spans="1:7" x14ac:dyDescent="0.35">
      <c r="A22658">
        <v>18122024</v>
      </c>
      <c r="B22658" t="s">
        <v>449</v>
      </c>
      <c r="C22658" t="s">
        <v>455</v>
      </c>
      <c r="D22658" t="s">
        <v>111</v>
      </c>
      <c r="E22658" t="s">
        <v>101</v>
      </c>
    </row>
    <row r="22659" spans="1:7" x14ac:dyDescent="0.35">
      <c r="A22659">
        <v>18122024</v>
      </c>
      <c r="B22659" t="s">
        <v>212</v>
      </c>
      <c r="C22659" t="s">
        <v>517</v>
      </c>
      <c r="D22659" t="s">
        <v>114</v>
      </c>
      <c r="E22659" t="s">
        <v>115</v>
      </c>
      <c r="F22659" t="s">
        <v>116</v>
      </c>
    </row>
    <row r="22660" spans="1:7" x14ac:dyDescent="0.35">
      <c r="A22660">
        <v>18122024</v>
      </c>
      <c r="B22660" t="s">
        <v>244</v>
      </c>
      <c r="C22660" t="s">
        <v>131</v>
      </c>
      <c r="D22660" t="s">
        <v>114</v>
      </c>
      <c r="E22660" t="s">
        <v>119</v>
      </c>
      <c r="F22660" t="s">
        <v>120</v>
      </c>
      <c r="G22660" t="s">
        <v>121</v>
      </c>
    </row>
    <row r="22661" spans="1:7" x14ac:dyDescent="0.35">
      <c r="A22661">
        <v>18122024</v>
      </c>
      <c r="B22661" t="s">
        <v>363</v>
      </c>
      <c r="C22661" t="s">
        <v>381</v>
      </c>
      <c r="D22661" t="s">
        <v>114</v>
      </c>
      <c r="E22661" t="s">
        <v>124</v>
      </c>
    </row>
    <row r="22662" spans="1:7" x14ac:dyDescent="0.35">
      <c r="A22662">
        <v>18122024</v>
      </c>
      <c r="B22662" t="s">
        <v>103</v>
      </c>
      <c r="C22662" t="s">
        <v>143</v>
      </c>
      <c r="D22662" t="s">
        <v>114</v>
      </c>
      <c r="E22662" t="s">
        <v>127</v>
      </c>
    </row>
    <row r="22663" spans="1:7" x14ac:dyDescent="0.35">
      <c r="A22663">
        <v>18122024</v>
      </c>
      <c r="B22663" t="s">
        <v>482</v>
      </c>
      <c r="C22663" t="s">
        <v>330</v>
      </c>
      <c r="D22663" t="s">
        <v>114</v>
      </c>
      <c r="E22663" t="s">
        <v>130</v>
      </c>
    </row>
    <row r="22664" spans="1:7" x14ac:dyDescent="0.35">
      <c r="A22664">
        <v>18122024</v>
      </c>
      <c r="B22664" t="s">
        <v>128</v>
      </c>
      <c r="C22664" t="s">
        <v>330</v>
      </c>
      <c r="D22664" t="s">
        <v>114</v>
      </c>
      <c r="E22664" t="s">
        <v>132</v>
      </c>
      <c r="F22664" t="s">
        <v>133</v>
      </c>
    </row>
    <row r="22665" spans="1:7" x14ac:dyDescent="0.35">
      <c r="A22665">
        <v>18122024</v>
      </c>
      <c r="B22665" t="s">
        <v>780</v>
      </c>
      <c r="C22665" t="s">
        <v>479</v>
      </c>
      <c r="D22665" t="s">
        <v>135</v>
      </c>
      <c r="E22665" t="s">
        <v>136</v>
      </c>
    </row>
    <row r="22666" spans="1:7" x14ac:dyDescent="0.35">
      <c r="A22666">
        <v>18122024</v>
      </c>
      <c r="B22666" t="s">
        <v>720</v>
      </c>
      <c r="C22666" t="s">
        <v>418</v>
      </c>
      <c r="D22666" t="s">
        <v>139</v>
      </c>
      <c r="E22666" t="s">
        <v>140</v>
      </c>
      <c r="F22666" t="s">
        <v>141</v>
      </c>
      <c r="G22666" t="s">
        <v>101</v>
      </c>
    </row>
    <row r="22667" spans="1:7" x14ac:dyDescent="0.35">
      <c r="A22667">
        <v>18122024</v>
      </c>
      <c r="B22667" t="s">
        <v>758</v>
      </c>
      <c r="C22667" t="s">
        <v>339</v>
      </c>
      <c r="D22667" t="s">
        <v>144</v>
      </c>
      <c r="E22667" t="s">
        <v>101</v>
      </c>
    </row>
    <row r="22668" spans="1:7" x14ac:dyDescent="0.35">
      <c r="A22668">
        <v>18122024</v>
      </c>
      <c r="B22668" t="s">
        <v>718</v>
      </c>
      <c r="C22668" t="s">
        <v>507</v>
      </c>
      <c r="D22668" t="s">
        <v>147</v>
      </c>
      <c r="E22668" t="s">
        <v>148</v>
      </c>
      <c r="F22668" t="s">
        <v>149</v>
      </c>
    </row>
    <row r="22669" spans="1:7" x14ac:dyDescent="0.35">
      <c r="A22669">
        <v>18122024</v>
      </c>
      <c r="B22669" t="s">
        <v>729</v>
      </c>
      <c r="C22669" t="s">
        <v>454</v>
      </c>
      <c r="D22669" t="s">
        <v>152</v>
      </c>
      <c r="E22669" t="s">
        <v>140</v>
      </c>
      <c r="F22669" t="s">
        <v>153</v>
      </c>
      <c r="G22669" t="s">
        <v>101</v>
      </c>
    </row>
    <row r="22670" spans="1:7" x14ac:dyDescent="0.35">
      <c r="A22670">
        <v>18122024</v>
      </c>
      <c r="B22670" t="s">
        <v>664</v>
      </c>
      <c r="C22670" t="s">
        <v>459</v>
      </c>
      <c r="D22670" t="s">
        <v>156</v>
      </c>
      <c r="E22670" t="s">
        <v>101</v>
      </c>
    </row>
    <row r="22671" spans="1:7" x14ac:dyDescent="0.35">
      <c r="A22671">
        <v>18122024</v>
      </c>
      <c r="B22671" t="s">
        <v>510</v>
      </c>
      <c r="C22671" t="s">
        <v>159</v>
      </c>
      <c r="D22671" t="s">
        <v>101</v>
      </c>
    </row>
    <row r="22672" spans="1:7" x14ac:dyDescent="0.35">
      <c r="A22672">
        <v>18122024</v>
      </c>
      <c r="B22672" t="s">
        <v>454</v>
      </c>
      <c r="C22672" t="s">
        <v>161</v>
      </c>
      <c r="D22672" t="s">
        <v>101</v>
      </c>
    </row>
    <row r="22673" spans="1:7" x14ac:dyDescent="0.35">
      <c r="A22673">
        <v>18122024</v>
      </c>
      <c r="B22673" t="s">
        <v>218</v>
      </c>
      <c r="C22673" t="s">
        <v>450</v>
      </c>
      <c r="D22673" t="s">
        <v>164</v>
      </c>
      <c r="E22673" t="s">
        <v>101</v>
      </c>
    </row>
    <row r="22674" spans="1:7" x14ac:dyDescent="0.35">
      <c r="A22674">
        <v>18122024</v>
      </c>
      <c r="B22674" t="s">
        <v>730</v>
      </c>
      <c r="C22674" t="s">
        <v>438</v>
      </c>
      <c r="D22674" t="s">
        <v>167</v>
      </c>
    </row>
    <row r="22675" spans="1:7" x14ac:dyDescent="0.35">
      <c r="A22675">
        <v>18122024</v>
      </c>
      <c r="B22675" t="s">
        <v>762</v>
      </c>
      <c r="C22675" t="s">
        <v>596</v>
      </c>
      <c r="D22675" t="s">
        <v>423</v>
      </c>
      <c r="E22675" t="s">
        <v>101</v>
      </c>
    </row>
    <row r="22676" spans="1:7" x14ac:dyDescent="0.35">
      <c r="A22676">
        <v>18122024</v>
      </c>
      <c r="B22676" t="s">
        <v>634</v>
      </c>
      <c r="C22676" t="s">
        <v>550</v>
      </c>
      <c r="D22676" t="s">
        <v>169</v>
      </c>
      <c r="E22676" t="s">
        <v>170</v>
      </c>
      <c r="F22676" t="s">
        <v>101</v>
      </c>
    </row>
    <row r="22677" spans="1:7" x14ac:dyDescent="0.35">
      <c r="A22677">
        <v>18122024</v>
      </c>
      <c r="B22677" t="s">
        <v>789</v>
      </c>
      <c r="C22677" t="s">
        <v>504</v>
      </c>
      <c r="D22677" t="s">
        <v>173</v>
      </c>
      <c r="E22677" t="s">
        <v>101</v>
      </c>
    </row>
    <row r="22678" spans="1:7" x14ac:dyDescent="0.35">
      <c r="A22678">
        <v>18122024</v>
      </c>
      <c r="B22678" t="s">
        <v>712</v>
      </c>
      <c r="C22678" t="s">
        <v>436</v>
      </c>
      <c r="D22678" t="s">
        <v>176</v>
      </c>
      <c r="E22678" t="s">
        <v>101</v>
      </c>
    </row>
    <row r="22679" spans="1:7" x14ac:dyDescent="0.35">
      <c r="A22679">
        <v>18122024</v>
      </c>
      <c r="B22679" t="s">
        <v>717</v>
      </c>
      <c r="C22679" t="s">
        <v>525</v>
      </c>
      <c r="D22679" t="s">
        <v>176</v>
      </c>
      <c r="E22679" t="s">
        <v>149</v>
      </c>
    </row>
    <row r="22680" spans="1:7" x14ac:dyDescent="0.35">
      <c r="A22680">
        <v>18122024</v>
      </c>
      <c r="B22680" t="s">
        <v>630</v>
      </c>
      <c r="C22680" t="s">
        <v>339</v>
      </c>
      <c r="D22680" t="s">
        <v>181</v>
      </c>
      <c r="E22680" t="s">
        <v>182</v>
      </c>
      <c r="F22680" t="s">
        <v>101</v>
      </c>
    </row>
    <row r="22681" spans="1:7" x14ac:dyDescent="0.35">
      <c r="A22681">
        <v>18122024</v>
      </c>
      <c r="B22681" t="s">
        <v>812</v>
      </c>
      <c r="C22681" t="s">
        <v>591</v>
      </c>
      <c r="D22681" t="s">
        <v>184</v>
      </c>
      <c r="E22681" t="s">
        <v>101</v>
      </c>
    </row>
    <row r="22682" spans="1:7" x14ac:dyDescent="0.35">
      <c r="A22682">
        <v>18122024</v>
      </c>
      <c r="B22682" t="s">
        <v>501</v>
      </c>
      <c r="C22682" t="s">
        <v>187</v>
      </c>
      <c r="D22682" t="s">
        <v>101</v>
      </c>
    </row>
    <row r="22683" spans="1:7" x14ac:dyDescent="0.35">
      <c r="A22683">
        <v>18122024</v>
      </c>
      <c r="B22683" t="s">
        <v>514</v>
      </c>
      <c r="C22683" t="s">
        <v>422</v>
      </c>
      <c r="D22683" t="s">
        <v>190</v>
      </c>
      <c r="E22683" t="s">
        <v>191</v>
      </c>
      <c r="F22683" t="s">
        <v>101</v>
      </c>
    </row>
    <row r="22684" spans="1:7" x14ac:dyDescent="0.35">
      <c r="A22684">
        <v>18122024</v>
      </c>
      <c r="B22684" t="s">
        <v>326</v>
      </c>
      <c r="C22684" t="s">
        <v>190</v>
      </c>
      <c r="D22684" t="s">
        <v>194</v>
      </c>
      <c r="E22684" t="s">
        <v>101</v>
      </c>
    </row>
    <row r="22685" spans="1:7" x14ac:dyDescent="0.35">
      <c r="A22685">
        <v>18122024</v>
      </c>
      <c r="B22685" t="s">
        <v>762</v>
      </c>
      <c r="C22685" t="s">
        <v>137</v>
      </c>
      <c r="D22685" t="s">
        <v>190</v>
      </c>
      <c r="E22685" t="s">
        <v>196</v>
      </c>
      <c r="F22685" t="s">
        <v>101</v>
      </c>
    </row>
    <row r="22686" spans="1:7" x14ac:dyDescent="0.35">
      <c r="A22686">
        <v>18122024</v>
      </c>
      <c r="B22686" t="s">
        <v>426</v>
      </c>
      <c r="C22686" t="s">
        <v>198</v>
      </c>
      <c r="D22686" t="s">
        <v>140</v>
      </c>
      <c r="E22686" t="s">
        <v>199</v>
      </c>
      <c r="F22686" t="s">
        <v>200</v>
      </c>
      <c r="G22686" t="s">
        <v>101</v>
      </c>
    </row>
    <row r="22687" spans="1:7" x14ac:dyDescent="0.35">
      <c r="A22687">
        <v>18122024</v>
      </c>
      <c r="B22687" t="s">
        <v>441</v>
      </c>
      <c r="C22687" t="s">
        <v>226</v>
      </c>
      <c r="D22687" t="s">
        <v>61</v>
      </c>
      <c r="E22687" t="s">
        <v>101</v>
      </c>
    </row>
    <row r="22688" spans="1:7" x14ac:dyDescent="0.35">
      <c r="A22688">
        <v>18122024</v>
      </c>
      <c r="B22688" t="s">
        <v>755</v>
      </c>
      <c r="C22688" t="s">
        <v>518</v>
      </c>
      <c r="D22688" t="s">
        <v>205</v>
      </c>
      <c r="E22688" t="s">
        <v>101</v>
      </c>
    </row>
    <row r="22689" spans="1:6" x14ac:dyDescent="0.35">
      <c r="A22689">
        <v>18122024</v>
      </c>
      <c r="B22689" t="s">
        <v>854</v>
      </c>
      <c r="C22689" t="s">
        <v>534</v>
      </c>
      <c r="D22689" t="s">
        <v>208</v>
      </c>
      <c r="E22689" t="s">
        <v>101</v>
      </c>
    </row>
    <row r="22690" spans="1:6" x14ac:dyDescent="0.35">
      <c r="A22690">
        <v>18122024</v>
      </c>
      <c r="B22690" t="s">
        <v>628</v>
      </c>
      <c r="C22690" t="s">
        <v>525</v>
      </c>
      <c r="D22690" t="s">
        <v>210</v>
      </c>
      <c r="E22690" t="s">
        <v>211</v>
      </c>
      <c r="F22690" t="s">
        <v>101</v>
      </c>
    </row>
    <row r="22691" spans="1:6" x14ac:dyDescent="0.35">
      <c r="A22691">
        <v>18122024</v>
      </c>
      <c r="B22691" t="s">
        <v>418</v>
      </c>
      <c r="C22691" t="s">
        <v>122</v>
      </c>
      <c r="D22691" t="s">
        <v>214</v>
      </c>
      <c r="E22691" t="s">
        <v>215</v>
      </c>
      <c r="F22691" t="s">
        <v>101</v>
      </c>
    </row>
    <row r="22692" spans="1:6" x14ac:dyDescent="0.35">
      <c r="A22692">
        <v>18122024</v>
      </c>
      <c r="B22692" t="s">
        <v>755</v>
      </c>
      <c r="C22692" t="s">
        <v>339</v>
      </c>
      <c r="D22692" t="s">
        <v>217</v>
      </c>
      <c r="E22692" t="s">
        <v>101</v>
      </c>
    </row>
    <row r="22693" spans="1:6" x14ac:dyDescent="0.35">
      <c r="A22693">
        <v>18122024</v>
      </c>
      <c r="B22693" t="s">
        <v>841</v>
      </c>
      <c r="C22693" t="s">
        <v>540</v>
      </c>
      <c r="D22693" t="s">
        <v>220</v>
      </c>
      <c r="E22693" t="s">
        <v>101</v>
      </c>
    </row>
    <row r="22694" spans="1:6" x14ac:dyDescent="0.35">
      <c r="A22694">
        <v>18122024</v>
      </c>
      <c r="B22694" t="s">
        <v>796</v>
      </c>
      <c r="C22694" t="s">
        <v>418</v>
      </c>
      <c r="D22694" t="s">
        <v>222</v>
      </c>
    </row>
    <row r="22695" spans="1:6" x14ac:dyDescent="0.35">
      <c r="A22695">
        <v>18122024</v>
      </c>
      <c r="B22695" t="s">
        <v>718</v>
      </c>
      <c r="C22695" t="s">
        <v>183</v>
      </c>
      <c r="D22695" t="s">
        <v>223</v>
      </c>
    </row>
    <row r="22696" spans="1:6" x14ac:dyDescent="0.35">
      <c r="A22696">
        <v>18122024</v>
      </c>
      <c r="B22696" t="s">
        <v>810</v>
      </c>
      <c r="C22696" t="s">
        <v>493</v>
      </c>
      <c r="D22696" t="s">
        <v>225</v>
      </c>
      <c r="E22696" t="s">
        <v>101</v>
      </c>
    </row>
    <row r="22697" spans="1:6" x14ac:dyDescent="0.35">
      <c r="A22697">
        <v>18122024</v>
      </c>
      <c r="B22697" t="s">
        <v>721</v>
      </c>
      <c r="C22697" t="s">
        <v>498</v>
      </c>
      <c r="D22697" t="s">
        <v>225</v>
      </c>
      <c r="E22697" t="s">
        <v>228</v>
      </c>
      <c r="F22697" t="s">
        <v>229</v>
      </c>
    </row>
    <row r="22698" spans="1:6" x14ac:dyDescent="0.35">
      <c r="A22698">
        <v>18122024</v>
      </c>
      <c r="B22698" t="s">
        <v>742</v>
      </c>
      <c r="C22698" t="s">
        <v>496</v>
      </c>
      <c r="D22698" t="s">
        <v>232</v>
      </c>
      <c r="E22698" t="s">
        <v>101</v>
      </c>
    </row>
    <row r="22699" spans="1:6" x14ac:dyDescent="0.35">
      <c r="A22699">
        <v>18122024</v>
      </c>
      <c r="B22699" t="s">
        <v>711</v>
      </c>
      <c r="C22699" t="s">
        <v>511</v>
      </c>
      <c r="D22699" t="s">
        <v>235</v>
      </c>
      <c r="E22699" t="s">
        <v>236</v>
      </c>
      <c r="F22699" t="s">
        <v>101</v>
      </c>
    </row>
    <row r="22700" spans="1:6" x14ac:dyDescent="0.35">
      <c r="A22700">
        <v>18122024</v>
      </c>
      <c r="B22700" t="s">
        <v>791</v>
      </c>
      <c r="C22700" t="s">
        <v>555</v>
      </c>
      <c r="D22700" t="s">
        <v>235</v>
      </c>
      <c r="E22700" t="s">
        <v>239</v>
      </c>
      <c r="F22700" t="s">
        <v>149</v>
      </c>
    </row>
    <row r="22701" spans="1:6" x14ac:dyDescent="0.35">
      <c r="A22701">
        <v>18122024</v>
      </c>
      <c r="B22701" t="s">
        <v>664</v>
      </c>
      <c r="C22701" t="s">
        <v>137</v>
      </c>
      <c r="D22701" t="s">
        <v>235</v>
      </c>
      <c r="E22701" t="s">
        <v>241</v>
      </c>
      <c r="F22701" t="s">
        <v>101</v>
      </c>
    </row>
    <row r="22702" spans="1:6" x14ac:dyDescent="0.35">
      <c r="A22702">
        <v>18122024</v>
      </c>
      <c r="B22702" t="s">
        <v>437</v>
      </c>
      <c r="C22702" t="s">
        <v>449</v>
      </c>
      <c r="D22702" t="s">
        <v>243</v>
      </c>
      <c r="E22702" t="s">
        <v>101</v>
      </c>
    </row>
    <row r="22703" spans="1:6" x14ac:dyDescent="0.35">
      <c r="A22703">
        <v>18122024</v>
      </c>
      <c r="B22703" t="s">
        <v>759</v>
      </c>
      <c r="C22703" t="s">
        <v>454</v>
      </c>
      <c r="D22703" t="s">
        <v>245</v>
      </c>
      <c r="E22703" t="s">
        <v>246</v>
      </c>
    </row>
    <row r="22704" spans="1:6" x14ac:dyDescent="0.35">
      <c r="A22704">
        <v>18122024</v>
      </c>
      <c r="B22704" t="s">
        <v>864</v>
      </c>
      <c r="C22704" t="s">
        <v>572</v>
      </c>
      <c r="D22704" t="s">
        <v>245</v>
      </c>
      <c r="E22704" t="s">
        <v>249</v>
      </c>
    </row>
    <row r="22705" spans="1:7" x14ac:dyDescent="0.35">
      <c r="A22705">
        <v>18122024</v>
      </c>
      <c r="B22705" t="s">
        <v>757</v>
      </c>
      <c r="C22705" t="s">
        <v>145</v>
      </c>
      <c r="D22705" t="s">
        <v>252</v>
      </c>
      <c r="E22705" t="s">
        <v>101</v>
      </c>
    </row>
    <row r="22706" spans="1:7" x14ac:dyDescent="0.35">
      <c r="A22706">
        <v>18122024</v>
      </c>
      <c r="B22706" t="s">
        <v>551</v>
      </c>
      <c r="C22706" t="s">
        <v>600</v>
      </c>
      <c r="D22706" t="s">
        <v>254</v>
      </c>
    </row>
    <row r="22707" spans="1:7" x14ac:dyDescent="0.35">
      <c r="A22707">
        <v>18122024</v>
      </c>
      <c r="B22707" t="s">
        <v>766</v>
      </c>
      <c r="C22707" t="s">
        <v>415</v>
      </c>
      <c r="D22707" t="s">
        <v>256</v>
      </c>
      <c r="E22707" t="s">
        <v>257</v>
      </c>
      <c r="F22707" t="s">
        <v>236</v>
      </c>
      <c r="G22707" t="s">
        <v>101</v>
      </c>
    </row>
    <row r="22708" spans="1:7" x14ac:dyDescent="0.35">
      <c r="A22708">
        <v>18122024</v>
      </c>
      <c r="B22708" t="s">
        <v>695</v>
      </c>
      <c r="C22708" t="s">
        <v>501</v>
      </c>
      <c r="D22708" t="s">
        <v>260</v>
      </c>
      <c r="E22708" t="s">
        <v>136</v>
      </c>
      <c r="F22708" t="s">
        <v>101</v>
      </c>
    </row>
    <row r="22709" spans="1:7" x14ac:dyDescent="0.35">
      <c r="A22709">
        <v>18122024</v>
      </c>
      <c r="B22709" t="s">
        <v>418</v>
      </c>
      <c r="C22709" t="s">
        <v>261</v>
      </c>
      <c r="D22709" t="s">
        <v>262</v>
      </c>
      <c r="E22709" t="s">
        <v>101</v>
      </c>
    </row>
    <row r="22710" spans="1:7" x14ac:dyDescent="0.35">
      <c r="A22710">
        <v>18122024</v>
      </c>
      <c r="B22710" t="s">
        <v>237</v>
      </c>
      <c r="C22710" t="s">
        <v>264</v>
      </c>
      <c r="D22710" t="s">
        <v>101</v>
      </c>
    </row>
    <row r="22711" spans="1:7" x14ac:dyDescent="0.35">
      <c r="A22711">
        <v>18122024</v>
      </c>
      <c r="B22711" t="s">
        <v>417</v>
      </c>
      <c r="C22711" t="s">
        <v>264</v>
      </c>
      <c r="D22711" t="s">
        <v>149</v>
      </c>
    </row>
    <row r="22712" spans="1:7" x14ac:dyDescent="0.35">
      <c r="A22712">
        <v>18122024</v>
      </c>
      <c r="B22712" t="s">
        <v>783</v>
      </c>
      <c r="C22712" t="s">
        <v>449</v>
      </c>
      <c r="D22712" t="s">
        <v>265</v>
      </c>
      <c r="E22712" t="s">
        <v>101</v>
      </c>
      <c r="F22712" t="s">
        <v>266</v>
      </c>
    </row>
    <row r="22713" spans="1:7" x14ac:dyDescent="0.35">
      <c r="A22713">
        <v>18122024</v>
      </c>
      <c r="B22713" t="s">
        <v>723</v>
      </c>
      <c r="C22713" t="s">
        <v>444</v>
      </c>
      <c r="D22713" t="s">
        <v>267</v>
      </c>
      <c r="E22713" t="s">
        <v>101</v>
      </c>
    </row>
    <row r="22714" spans="1:7" x14ac:dyDescent="0.35">
      <c r="A22714">
        <v>18122024</v>
      </c>
      <c r="B22714" t="s">
        <v>839</v>
      </c>
      <c r="C22714" t="s">
        <v>474</v>
      </c>
      <c r="D22714" t="s">
        <v>268</v>
      </c>
    </row>
    <row r="22715" spans="1:7" x14ac:dyDescent="0.35">
      <c r="A22715">
        <v>18122024</v>
      </c>
      <c r="B22715" t="s">
        <v>454</v>
      </c>
      <c r="C22715" t="s">
        <v>270</v>
      </c>
      <c r="D22715" t="s">
        <v>271</v>
      </c>
      <c r="E22715" t="s">
        <v>101</v>
      </c>
    </row>
    <row r="22716" spans="1:7" x14ac:dyDescent="0.35">
      <c r="A22716">
        <v>18122024</v>
      </c>
      <c r="B22716" t="s">
        <v>729</v>
      </c>
      <c r="C22716" t="s">
        <v>494</v>
      </c>
      <c r="D22716" t="s">
        <v>274</v>
      </c>
      <c r="E22716" t="s">
        <v>101</v>
      </c>
    </row>
    <row r="22717" spans="1:7" x14ac:dyDescent="0.35">
      <c r="A22717">
        <v>18122024</v>
      </c>
      <c r="B22717" t="s">
        <v>764</v>
      </c>
      <c r="C22717" t="s">
        <v>444</v>
      </c>
      <c r="D22717" t="s">
        <v>277</v>
      </c>
      <c r="E22717" t="s">
        <v>101</v>
      </c>
    </row>
    <row r="22718" spans="1:7" x14ac:dyDescent="0.35">
      <c r="A22718">
        <v>18122024</v>
      </c>
      <c r="B22718" t="s">
        <v>629</v>
      </c>
      <c r="C22718" t="s">
        <v>454</v>
      </c>
      <c r="D22718" t="s">
        <v>279</v>
      </c>
      <c r="E22718" t="s">
        <v>140</v>
      </c>
      <c r="F22718" t="s">
        <v>280</v>
      </c>
    </row>
    <row r="22719" spans="1:7" x14ac:dyDescent="0.35">
      <c r="A22719">
        <v>18122024</v>
      </c>
      <c r="B22719" t="s">
        <v>778</v>
      </c>
      <c r="C22719" t="s">
        <v>493</v>
      </c>
      <c r="D22719" t="s">
        <v>281</v>
      </c>
    </row>
    <row r="22720" spans="1:7" x14ac:dyDescent="0.35">
      <c r="A22720">
        <v>18122024</v>
      </c>
      <c r="B22720" t="s">
        <v>736</v>
      </c>
      <c r="C22720" t="s">
        <v>417</v>
      </c>
      <c r="D22720" t="s">
        <v>284</v>
      </c>
      <c r="E22720" t="s">
        <v>101</v>
      </c>
    </row>
    <row r="22721" spans="1:9" x14ac:dyDescent="0.35">
      <c r="A22721">
        <v>18122024</v>
      </c>
      <c r="B22721" t="s">
        <v>796</v>
      </c>
      <c r="C22721" t="s">
        <v>658</v>
      </c>
      <c r="D22721" t="s">
        <v>287</v>
      </c>
      <c r="E22721" t="s">
        <v>101</v>
      </c>
    </row>
    <row r="22722" spans="1:9" x14ac:dyDescent="0.35">
      <c r="A22722">
        <v>18122024</v>
      </c>
      <c r="B22722" t="s">
        <v>504</v>
      </c>
      <c r="C22722" t="s">
        <v>288</v>
      </c>
      <c r="D22722" t="s">
        <v>101</v>
      </c>
    </row>
    <row r="22723" spans="1:9" x14ac:dyDescent="0.35">
      <c r="A22723">
        <v>18122024</v>
      </c>
      <c r="B22723" t="s">
        <v>636</v>
      </c>
      <c r="C22723" t="s">
        <v>290</v>
      </c>
      <c r="D22723" t="s">
        <v>140</v>
      </c>
      <c r="E22723" t="s">
        <v>291</v>
      </c>
    </row>
    <row r="22724" spans="1:9" x14ac:dyDescent="0.35">
      <c r="A22724">
        <v>18122024</v>
      </c>
      <c r="B22724" t="s">
        <v>769</v>
      </c>
      <c r="C22724" t="s">
        <v>510</v>
      </c>
      <c r="D22724" t="s">
        <v>290</v>
      </c>
      <c r="E22724" t="s">
        <v>140</v>
      </c>
      <c r="F22724" t="s">
        <v>294</v>
      </c>
      <c r="G22724" t="s">
        <v>295</v>
      </c>
      <c r="H22724" t="s">
        <v>101</v>
      </c>
    </row>
    <row r="22725" spans="1:9" x14ac:dyDescent="0.35">
      <c r="A22725">
        <v>18122024</v>
      </c>
      <c r="B22725" t="s">
        <v>657</v>
      </c>
      <c r="C22725" t="s">
        <v>591</v>
      </c>
      <c r="D22725" t="s">
        <v>298</v>
      </c>
      <c r="E22725" t="s">
        <v>101</v>
      </c>
    </row>
    <row r="22726" spans="1:9" x14ac:dyDescent="0.35">
      <c r="A22726">
        <v>18122024</v>
      </c>
      <c r="B22726" t="s">
        <v>495</v>
      </c>
      <c r="C22726" t="s">
        <v>598</v>
      </c>
      <c r="D22726" t="s">
        <v>300</v>
      </c>
      <c r="E22726" t="s">
        <v>262</v>
      </c>
      <c r="F22726" t="s">
        <v>101</v>
      </c>
    </row>
    <row r="22727" spans="1:9" x14ac:dyDescent="0.35">
      <c r="A22727">
        <v>18122024</v>
      </c>
      <c r="B22727" t="s">
        <v>736</v>
      </c>
      <c r="C22727" t="s">
        <v>473</v>
      </c>
      <c r="D22727" t="s">
        <v>301</v>
      </c>
      <c r="E22727" t="s">
        <v>101</v>
      </c>
    </row>
    <row r="22728" spans="1:9" x14ac:dyDescent="0.35">
      <c r="A22728">
        <v>18122024</v>
      </c>
      <c r="B22728" t="s">
        <v>719</v>
      </c>
      <c r="C22728" t="s">
        <v>339</v>
      </c>
      <c r="D22728" t="s">
        <v>303</v>
      </c>
      <c r="E22728" t="s">
        <v>149</v>
      </c>
    </row>
    <row r="22729" spans="1:9" x14ac:dyDescent="0.35">
      <c r="A22729">
        <v>18122024</v>
      </c>
      <c r="B22729" t="s">
        <v>796</v>
      </c>
      <c r="C22729" t="s">
        <v>542</v>
      </c>
      <c r="D22729" t="s">
        <v>306</v>
      </c>
      <c r="E22729" t="s">
        <v>101</v>
      </c>
    </row>
    <row r="22730" spans="1:9" x14ac:dyDescent="0.35">
      <c r="A22730">
        <v>18122024</v>
      </c>
      <c r="B22730" t="s">
        <v>765</v>
      </c>
      <c r="C22730" t="s">
        <v>590</v>
      </c>
      <c r="D22730" t="s">
        <v>308</v>
      </c>
      <c r="E22730" t="s">
        <v>309</v>
      </c>
      <c r="F22730" t="s">
        <v>310</v>
      </c>
      <c r="G22730" t="s">
        <v>311</v>
      </c>
      <c r="H22730" t="s">
        <v>312</v>
      </c>
      <c r="I22730" t="s">
        <v>101</v>
      </c>
    </row>
    <row r="22731" spans="1:9" x14ac:dyDescent="0.35">
      <c r="A22731">
        <v>18122024</v>
      </c>
      <c r="B22731" t="s">
        <v>451</v>
      </c>
      <c r="C22731" t="s">
        <v>154</v>
      </c>
      <c r="D22731" t="s">
        <v>314</v>
      </c>
      <c r="E22731" t="s">
        <v>315</v>
      </c>
      <c r="F22731" t="s">
        <v>101</v>
      </c>
    </row>
    <row r="22732" spans="1:9" x14ac:dyDescent="0.35">
      <c r="A22732">
        <v>18122024</v>
      </c>
      <c r="B22732" t="s">
        <v>696</v>
      </c>
      <c r="C22732" t="s">
        <v>237</v>
      </c>
      <c r="D22732" t="s">
        <v>314</v>
      </c>
      <c r="E22732" t="s">
        <v>317</v>
      </c>
      <c r="F22732" t="s">
        <v>101</v>
      </c>
    </row>
    <row r="22733" spans="1:9" x14ac:dyDescent="0.35">
      <c r="A22733">
        <v>18122024</v>
      </c>
      <c r="B22733" t="s">
        <v>728</v>
      </c>
      <c r="C22733" t="s">
        <v>285</v>
      </c>
      <c r="D22733" t="s">
        <v>319</v>
      </c>
      <c r="E22733" t="s">
        <v>320</v>
      </c>
      <c r="F22733" t="s">
        <v>321</v>
      </c>
    </row>
    <row r="22734" spans="1:9" x14ac:dyDescent="0.35">
      <c r="A22734">
        <v>18122024</v>
      </c>
      <c r="B22734" t="s">
        <v>687</v>
      </c>
      <c r="C22734" t="s">
        <v>495</v>
      </c>
      <c r="D22734" t="s">
        <v>322</v>
      </c>
      <c r="E22734" t="s">
        <v>101</v>
      </c>
    </row>
    <row r="22735" spans="1:9" x14ac:dyDescent="0.35">
      <c r="A22735">
        <v>18122024</v>
      </c>
      <c r="B22735" t="s">
        <v>842</v>
      </c>
      <c r="C22735" t="s">
        <v>137</v>
      </c>
      <c r="D22735" t="s">
        <v>325</v>
      </c>
      <c r="E22735" t="s">
        <v>101</v>
      </c>
    </row>
    <row r="22736" spans="1:9" x14ac:dyDescent="0.35">
      <c r="A22736">
        <v>18122024</v>
      </c>
      <c r="B22736" t="s">
        <v>908</v>
      </c>
      <c r="C22736" t="s">
        <v>510</v>
      </c>
      <c r="D22736" t="s">
        <v>328</v>
      </c>
      <c r="E22736" t="s">
        <v>101</v>
      </c>
    </row>
    <row r="22737" spans="1:7" x14ac:dyDescent="0.35">
      <c r="A22737">
        <v>18122024</v>
      </c>
      <c r="B22737" t="s">
        <v>575</v>
      </c>
      <c r="C22737" t="s">
        <v>331</v>
      </c>
      <c r="D22737" t="s">
        <v>332</v>
      </c>
      <c r="E22737" t="s">
        <v>101</v>
      </c>
    </row>
    <row r="22738" spans="1:7" x14ac:dyDescent="0.35">
      <c r="A22738">
        <v>18122024</v>
      </c>
      <c r="B22738" t="s">
        <v>339</v>
      </c>
      <c r="C22738" t="s">
        <v>105</v>
      </c>
      <c r="D22738" t="s">
        <v>331</v>
      </c>
      <c r="E22738" t="s">
        <v>335</v>
      </c>
      <c r="F22738" t="s">
        <v>101</v>
      </c>
    </row>
    <row r="22739" spans="1:7" x14ac:dyDescent="0.35">
      <c r="A22739">
        <v>18122024</v>
      </c>
      <c r="B22739" t="s">
        <v>430</v>
      </c>
      <c r="C22739" t="s">
        <v>296</v>
      </c>
      <c r="D22739" t="s">
        <v>331</v>
      </c>
      <c r="E22739" t="s">
        <v>338</v>
      </c>
      <c r="F22739" t="s">
        <v>321</v>
      </c>
    </row>
    <row r="22740" spans="1:7" x14ac:dyDescent="0.35">
      <c r="A22740">
        <v>18122024</v>
      </c>
      <c r="B22740" t="s">
        <v>864</v>
      </c>
      <c r="C22740" t="s">
        <v>581</v>
      </c>
      <c r="D22740" t="s">
        <v>170</v>
      </c>
    </row>
    <row r="22741" spans="1:7" x14ac:dyDescent="0.35">
      <c r="A22741">
        <v>18122024</v>
      </c>
      <c r="B22741" t="s">
        <v>638</v>
      </c>
      <c r="C22741" t="s">
        <v>510</v>
      </c>
      <c r="D22741" t="s">
        <v>341</v>
      </c>
      <c r="E22741" t="s">
        <v>101</v>
      </c>
    </row>
    <row r="22742" spans="1:7" x14ac:dyDescent="0.35">
      <c r="A22742">
        <v>18122024</v>
      </c>
      <c r="B22742" t="s">
        <v>764</v>
      </c>
      <c r="C22742" t="s">
        <v>444</v>
      </c>
      <c r="D22742" t="s">
        <v>343</v>
      </c>
      <c r="E22742" t="s">
        <v>101</v>
      </c>
    </row>
    <row r="22743" spans="1:7" x14ac:dyDescent="0.35">
      <c r="A22743">
        <v>18122024</v>
      </c>
      <c r="B22743" t="s">
        <v>516</v>
      </c>
      <c r="C22743" t="s">
        <v>132</v>
      </c>
      <c r="D22743" t="s">
        <v>344</v>
      </c>
      <c r="E22743" t="s">
        <v>345</v>
      </c>
      <c r="F22743" t="s">
        <v>101</v>
      </c>
    </row>
    <row r="22744" spans="1:7" x14ac:dyDescent="0.35">
      <c r="A22744">
        <v>18122024</v>
      </c>
      <c r="B22744" t="s">
        <v>692</v>
      </c>
      <c r="C22744" t="s">
        <v>418</v>
      </c>
      <c r="D22744" t="s">
        <v>132</v>
      </c>
      <c r="E22744" t="s">
        <v>347</v>
      </c>
      <c r="F22744" t="s">
        <v>101</v>
      </c>
    </row>
    <row r="22745" spans="1:7" x14ac:dyDescent="0.35">
      <c r="A22745">
        <v>18122024</v>
      </c>
      <c r="B22745" t="s">
        <v>778</v>
      </c>
      <c r="C22745" t="s">
        <v>430</v>
      </c>
      <c r="D22745" t="s">
        <v>132</v>
      </c>
      <c r="E22745" t="s">
        <v>348</v>
      </c>
      <c r="F22745" t="s">
        <v>101</v>
      </c>
    </row>
    <row r="22746" spans="1:7" x14ac:dyDescent="0.35">
      <c r="A22746">
        <v>18122024</v>
      </c>
      <c r="B22746" t="s">
        <v>592</v>
      </c>
      <c r="C22746" t="s">
        <v>604</v>
      </c>
      <c r="D22746" t="s">
        <v>132</v>
      </c>
      <c r="E22746" t="s">
        <v>350</v>
      </c>
      <c r="F22746" t="s">
        <v>101</v>
      </c>
    </row>
    <row r="22747" spans="1:7" x14ac:dyDescent="0.35">
      <c r="A22747">
        <v>18122024</v>
      </c>
      <c r="B22747" t="s">
        <v>692</v>
      </c>
      <c r="C22747" t="s">
        <v>438</v>
      </c>
      <c r="D22747" t="s">
        <v>132</v>
      </c>
      <c r="E22747" t="s">
        <v>352</v>
      </c>
      <c r="F22747" t="s">
        <v>101</v>
      </c>
    </row>
    <row r="22748" spans="1:7" x14ac:dyDescent="0.35">
      <c r="A22748">
        <v>18122024</v>
      </c>
      <c r="B22748" t="s">
        <v>801</v>
      </c>
      <c r="C22748" t="s">
        <v>415</v>
      </c>
      <c r="D22748" t="s">
        <v>132</v>
      </c>
      <c r="E22748" t="s">
        <v>133</v>
      </c>
      <c r="F22748" t="s">
        <v>355</v>
      </c>
    </row>
    <row r="22749" spans="1:7" x14ac:dyDescent="0.35">
      <c r="A22749">
        <v>18122024</v>
      </c>
      <c r="B22749" t="s">
        <v>755</v>
      </c>
      <c r="C22749" t="s">
        <v>460</v>
      </c>
      <c r="D22749" t="s">
        <v>132</v>
      </c>
      <c r="E22749" t="s">
        <v>356</v>
      </c>
      <c r="F22749" t="s">
        <v>101</v>
      </c>
    </row>
    <row r="22750" spans="1:7" x14ac:dyDescent="0.35">
      <c r="A22750">
        <v>18122024</v>
      </c>
      <c r="B22750" t="s">
        <v>218</v>
      </c>
      <c r="C22750" t="s">
        <v>174</v>
      </c>
      <c r="D22750" t="s">
        <v>359</v>
      </c>
      <c r="E22750" t="s">
        <v>360</v>
      </c>
      <c r="F22750" t="s">
        <v>101</v>
      </c>
    </row>
    <row r="22751" spans="1:7" x14ac:dyDescent="0.35">
      <c r="A22751">
        <v>18122024</v>
      </c>
      <c r="B22751" t="s">
        <v>723</v>
      </c>
      <c r="C22751" t="s">
        <v>454</v>
      </c>
      <c r="D22751" t="s">
        <v>359</v>
      </c>
      <c r="E22751" t="s">
        <v>362</v>
      </c>
      <c r="F22751" t="s">
        <v>101</v>
      </c>
    </row>
    <row r="22752" spans="1:7" x14ac:dyDescent="0.35">
      <c r="A22752">
        <v>18122024</v>
      </c>
      <c r="B22752" t="s">
        <v>285</v>
      </c>
      <c r="C22752" t="s">
        <v>359</v>
      </c>
      <c r="D22752" t="s">
        <v>362</v>
      </c>
      <c r="E22752" t="s">
        <v>140</v>
      </c>
      <c r="F22752" t="s">
        <v>364</v>
      </c>
      <c r="G22752" t="s">
        <v>101</v>
      </c>
    </row>
    <row r="22753" spans="1:8" x14ac:dyDescent="0.35">
      <c r="A22753">
        <v>18122024</v>
      </c>
      <c r="B22753" t="s">
        <v>864</v>
      </c>
      <c r="C22753" t="s">
        <v>583</v>
      </c>
      <c r="D22753" t="s">
        <v>366</v>
      </c>
      <c r="E22753" t="s">
        <v>257</v>
      </c>
      <c r="F22753" t="s">
        <v>367</v>
      </c>
      <c r="G22753" t="s">
        <v>101</v>
      </c>
    </row>
    <row r="22754" spans="1:8" x14ac:dyDescent="0.35">
      <c r="A22754">
        <v>18122024</v>
      </c>
      <c r="B22754" t="s">
        <v>722</v>
      </c>
      <c r="C22754" t="s">
        <v>590</v>
      </c>
      <c r="D22754" t="s">
        <v>369</v>
      </c>
      <c r="E22754" t="s">
        <v>370</v>
      </c>
      <c r="F22754" t="s">
        <v>101</v>
      </c>
    </row>
    <row r="22755" spans="1:8" x14ac:dyDescent="0.35">
      <c r="A22755">
        <v>18122024</v>
      </c>
      <c r="B22755" t="s">
        <v>560</v>
      </c>
      <c r="C22755" t="s">
        <v>339</v>
      </c>
      <c r="D22755" t="s">
        <v>371</v>
      </c>
      <c r="E22755" t="s">
        <v>101</v>
      </c>
    </row>
    <row r="22756" spans="1:8" x14ac:dyDescent="0.35">
      <c r="A22756">
        <v>18122024</v>
      </c>
      <c r="B22756" t="s">
        <v>752</v>
      </c>
      <c r="C22756" t="s">
        <v>417</v>
      </c>
      <c r="D22756" t="s">
        <v>372</v>
      </c>
      <c r="E22756" t="s">
        <v>101</v>
      </c>
    </row>
    <row r="22757" spans="1:8" x14ac:dyDescent="0.35">
      <c r="A22757">
        <v>18122024</v>
      </c>
      <c r="B22757" t="s">
        <v>570</v>
      </c>
      <c r="C22757" t="s">
        <v>373</v>
      </c>
      <c r="D22757" t="s">
        <v>101</v>
      </c>
    </row>
    <row r="22758" spans="1:8" x14ac:dyDescent="0.35">
      <c r="A22758">
        <v>18122024</v>
      </c>
      <c r="B22758" t="s">
        <v>765</v>
      </c>
      <c r="C22758" t="s">
        <v>567</v>
      </c>
      <c r="D22758" t="s">
        <v>376</v>
      </c>
      <c r="E22758" t="s">
        <v>140</v>
      </c>
      <c r="F22758" t="s">
        <v>331</v>
      </c>
      <c r="G22758" t="s">
        <v>377</v>
      </c>
      <c r="H22758" t="s">
        <v>101</v>
      </c>
    </row>
    <row r="22759" spans="1:8" x14ac:dyDescent="0.35">
      <c r="A22759">
        <v>18122024</v>
      </c>
      <c r="B22759" t="s">
        <v>718</v>
      </c>
      <c r="C22759" t="s">
        <v>218</v>
      </c>
      <c r="D22759" t="s">
        <v>378</v>
      </c>
    </row>
    <row r="22760" spans="1:8" x14ac:dyDescent="0.35">
      <c r="A22760">
        <v>18122024</v>
      </c>
      <c r="B22760" t="s">
        <v>722</v>
      </c>
      <c r="C22760" t="s">
        <v>460</v>
      </c>
      <c r="D22760" t="s">
        <v>380</v>
      </c>
      <c r="E22760" t="s">
        <v>101</v>
      </c>
    </row>
    <row r="22761" spans="1:8" x14ac:dyDescent="0.35">
      <c r="A22761">
        <v>18122024</v>
      </c>
      <c r="B22761" t="s">
        <v>558</v>
      </c>
      <c r="C22761" t="s">
        <v>510</v>
      </c>
      <c r="D22761" t="s">
        <v>382</v>
      </c>
      <c r="E22761" t="s">
        <v>383</v>
      </c>
    </row>
    <row r="22762" spans="1:8" x14ac:dyDescent="0.35">
      <c r="A22762">
        <v>18122024</v>
      </c>
      <c r="B22762" t="s">
        <v>752</v>
      </c>
      <c r="C22762" t="s">
        <v>534</v>
      </c>
      <c r="D22762" t="s">
        <v>385</v>
      </c>
      <c r="E22762" t="s">
        <v>386</v>
      </c>
    </row>
    <row r="22763" spans="1:8" x14ac:dyDescent="0.35">
      <c r="A22763">
        <v>18122024</v>
      </c>
      <c r="B22763" t="s">
        <v>788</v>
      </c>
      <c r="C22763" t="s">
        <v>451</v>
      </c>
      <c r="D22763" t="s">
        <v>388</v>
      </c>
      <c r="E22763" t="s">
        <v>101</v>
      </c>
    </row>
    <row r="22764" spans="1:8" x14ac:dyDescent="0.35">
      <c r="A22764">
        <v>18122024</v>
      </c>
      <c r="B22764" t="s">
        <v>105</v>
      </c>
      <c r="C22764" t="s">
        <v>391</v>
      </c>
      <c r="D22764" t="s">
        <v>101</v>
      </c>
    </row>
    <row r="22765" spans="1:8" x14ac:dyDescent="0.35">
      <c r="A22765">
        <v>18122024</v>
      </c>
      <c r="B22765" t="s">
        <v>558</v>
      </c>
      <c r="C22765" t="s">
        <v>221</v>
      </c>
      <c r="D22765" t="s">
        <v>393</v>
      </c>
    </row>
    <row r="22766" spans="1:8" x14ac:dyDescent="0.35">
      <c r="A22766">
        <v>18122024</v>
      </c>
      <c r="B22766" t="s">
        <v>565</v>
      </c>
      <c r="C22766" t="s">
        <v>418</v>
      </c>
      <c r="D22766" t="s">
        <v>394</v>
      </c>
      <c r="E22766" t="s">
        <v>395</v>
      </c>
      <c r="F22766" t="s">
        <v>101</v>
      </c>
    </row>
    <row r="22767" spans="1:8" x14ac:dyDescent="0.35">
      <c r="A22767">
        <v>18122024</v>
      </c>
      <c r="B22767" t="s">
        <v>755</v>
      </c>
      <c r="C22767" t="s">
        <v>387</v>
      </c>
      <c r="D22767" t="s">
        <v>396</v>
      </c>
    </row>
    <row r="22768" spans="1:8" x14ac:dyDescent="0.35">
      <c r="A22768">
        <v>18122024</v>
      </c>
      <c r="B22768" t="s">
        <v>534</v>
      </c>
      <c r="C22768" t="s">
        <v>397</v>
      </c>
      <c r="D22768" t="s">
        <v>101</v>
      </c>
    </row>
    <row r="22769" spans="1:9" x14ac:dyDescent="0.35">
      <c r="A22769">
        <v>18122024</v>
      </c>
      <c r="B22769" t="s">
        <v>733</v>
      </c>
      <c r="C22769" t="s">
        <v>525</v>
      </c>
      <c r="D22769" t="s">
        <v>399</v>
      </c>
      <c r="E22769" t="s">
        <v>140</v>
      </c>
      <c r="F22769" t="s">
        <v>400</v>
      </c>
      <c r="G22769" t="s">
        <v>257</v>
      </c>
      <c r="H22769" t="s">
        <v>331</v>
      </c>
      <c r="I22769" t="s">
        <v>401</v>
      </c>
    </row>
    <row r="22770" spans="1:9" x14ac:dyDescent="0.35">
      <c r="A22770">
        <v>18122024</v>
      </c>
      <c r="B22770" t="s">
        <v>720</v>
      </c>
      <c r="C22770" t="s">
        <v>436</v>
      </c>
      <c r="D22770" t="s">
        <v>399</v>
      </c>
      <c r="E22770" t="s">
        <v>187</v>
      </c>
      <c r="F22770" t="s">
        <v>101</v>
      </c>
    </row>
    <row r="22771" spans="1:9" x14ac:dyDescent="0.35">
      <c r="A22771">
        <v>18122024</v>
      </c>
      <c r="B22771" t="s">
        <v>780</v>
      </c>
      <c r="C22771" t="s">
        <v>460</v>
      </c>
      <c r="D22771" t="s">
        <v>399</v>
      </c>
      <c r="E22771" t="s">
        <v>403</v>
      </c>
      <c r="F22771" t="s">
        <v>101</v>
      </c>
    </row>
    <row r="22772" spans="1:9" x14ac:dyDescent="0.35">
      <c r="A22772">
        <v>18122024</v>
      </c>
      <c r="B22772" t="s">
        <v>779</v>
      </c>
      <c r="C22772" t="s">
        <v>417</v>
      </c>
      <c r="D22772" t="s">
        <v>399</v>
      </c>
      <c r="E22772" t="s">
        <v>404</v>
      </c>
      <c r="F22772" t="s">
        <v>101</v>
      </c>
    </row>
    <row r="22773" spans="1:9" x14ac:dyDescent="0.35">
      <c r="A22773">
        <v>17122024</v>
      </c>
      <c r="B22773" t="s">
        <v>696</v>
      </c>
      <c r="C22773" t="s">
        <v>590</v>
      </c>
      <c r="D22773" t="s">
        <v>100</v>
      </c>
      <c r="E22773" t="s">
        <v>101</v>
      </c>
    </row>
    <row r="22774" spans="1:9" x14ac:dyDescent="0.35">
      <c r="A22774">
        <v>17122024</v>
      </c>
      <c r="B22774" t="s">
        <v>750</v>
      </c>
      <c r="C22774" t="s">
        <v>157</v>
      </c>
      <c r="D22774" t="s">
        <v>104</v>
      </c>
      <c r="E22774" t="s">
        <v>101</v>
      </c>
    </row>
    <row r="22775" spans="1:9" x14ac:dyDescent="0.35">
      <c r="A22775">
        <v>17122024</v>
      </c>
      <c r="B22775" t="s">
        <v>775</v>
      </c>
      <c r="C22775" t="s">
        <v>450</v>
      </c>
      <c r="D22775" t="s">
        <v>107</v>
      </c>
      <c r="E22775" t="s">
        <v>108</v>
      </c>
      <c r="F22775" t="s">
        <v>101</v>
      </c>
    </row>
    <row r="22776" spans="1:9" x14ac:dyDescent="0.35">
      <c r="A22776">
        <v>17122024</v>
      </c>
      <c r="B22776" t="s">
        <v>558</v>
      </c>
      <c r="C22776" t="s">
        <v>327</v>
      </c>
      <c r="D22776" t="s">
        <v>111</v>
      </c>
      <c r="E22776" t="s">
        <v>101</v>
      </c>
    </row>
    <row r="22777" spans="1:9" x14ac:dyDescent="0.35">
      <c r="A22777">
        <v>17122024</v>
      </c>
      <c r="B22777" t="s">
        <v>106</v>
      </c>
      <c r="C22777" t="s">
        <v>143</v>
      </c>
      <c r="D22777" t="s">
        <v>114</v>
      </c>
      <c r="E22777" t="s">
        <v>115</v>
      </c>
      <c r="F22777" t="s">
        <v>116</v>
      </c>
    </row>
    <row r="22778" spans="1:9" x14ac:dyDescent="0.35">
      <c r="A22778">
        <v>17122024</v>
      </c>
      <c r="B22778" t="s">
        <v>478</v>
      </c>
      <c r="C22778" t="s">
        <v>186</v>
      </c>
      <c r="D22778" t="s">
        <v>114</v>
      </c>
      <c r="E22778" t="s">
        <v>119</v>
      </c>
      <c r="F22778" t="s">
        <v>120</v>
      </c>
      <c r="G22778" t="s">
        <v>121</v>
      </c>
    </row>
    <row r="22779" spans="1:9" x14ac:dyDescent="0.35">
      <c r="A22779">
        <v>17122024</v>
      </c>
      <c r="B22779" t="s">
        <v>336</v>
      </c>
      <c r="C22779" t="s">
        <v>381</v>
      </c>
      <c r="D22779" t="s">
        <v>114</v>
      </c>
      <c r="E22779" t="s">
        <v>124</v>
      </c>
    </row>
    <row r="22780" spans="1:9" x14ac:dyDescent="0.35">
      <c r="A22780">
        <v>17122024</v>
      </c>
      <c r="B22780" t="s">
        <v>363</v>
      </c>
      <c r="C22780" t="s">
        <v>242</v>
      </c>
      <c r="D22780" t="s">
        <v>114</v>
      </c>
      <c r="E22780" t="s">
        <v>127</v>
      </c>
    </row>
    <row r="22781" spans="1:9" x14ac:dyDescent="0.35">
      <c r="A22781">
        <v>17122024</v>
      </c>
      <c r="B22781" t="s">
        <v>357</v>
      </c>
      <c r="C22781" t="s">
        <v>433</v>
      </c>
      <c r="D22781" t="s">
        <v>114</v>
      </c>
      <c r="E22781" t="s">
        <v>130</v>
      </c>
    </row>
    <row r="22782" spans="1:9" x14ac:dyDescent="0.35">
      <c r="A22782">
        <v>17122024</v>
      </c>
      <c r="B22782" t="s">
        <v>353</v>
      </c>
      <c r="C22782" t="s">
        <v>503</v>
      </c>
      <c r="D22782" t="s">
        <v>114</v>
      </c>
      <c r="E22782" t="s">
        <v>132</v>
      </c>
      <c r="F22782" t="s">
        <v>133</v>
      </c>
    </row>
    <row r="22783" spans="1:9" x14ac:dyDescent="0.35">
      <c r="A22783">
        <v>17122024</v>
      </c>
      <c r="B22783" t="s">
        <v>687</v>
      </c>
      <c r="C22783" t="s">
        <v>398</v>
      </c>
      <c r="D22783" t="s">
        <v>135</v>
      </c>
      <c r="E22783" t="s">
        <v>136</v>
      </c>
    </row>
    <row r="22784" spans="1:9" x14ac:dyDescent="0.35">
      <c r="A22784">
        <v>17122024</v>
      </c>
      <c r="B22784" t="s">
        <v>750</v>
      </c>
      <c r="C22784" t="s">
        <v>285</v>
      </c>
      <c r="D22784" t="s">
        <v>139</v>
      </c>
      <c r="E22784" t="s">
        <v>140</v>
      </c>
      <c r="F22784" t="s">
        <v>141</v>
      </c>
      <c r="G22784" t="s">
        <v>101</v>
      </c>
    </row>
    <row r="22785" spans="1:7" x14ac:dyDescent="0.35">
      <c r="A22785">
        <v>17122024</v>
      </c>
      <c r="B22785" t="s">
        <v>624</v>
      </c>
      <c r="C22785" t="s">
        <v>466</v>
      </c>
      <c r="D22785" t="s">
        <v>144</v>
      </c>
      <c r="E22785" t="s">
        <v>101</v>
      </c>
    </row>
    <row r="22786" spans="1:7" x14ac:dyDescent="0.35">
      <c r="A22786">
        <v>17122024</v>
      </c>
      <c r="B22786" t="s">
        <v>711</v>
      </c>
      <c r="C22786" t="s">
        <v>542</v>
      </c>
      <c r="D22786" t="s">
        <v>147</v>
      </c>
      <c r="E22786" t="s">
        <v>148</v>
      </c>
      <c r="F22786" t="s">
        <v>149</v>
      </c>
    </row>
    <row r="22787" spans="1:7" x14ac:dyDescent="0.35">
      <c r="A22787">
        <v>17122024</v>
      </c>
      <c r="B22787" t="s">
        <v>776</v>
      </c>
      <c r="C22787" t="s">
        <v>454</v>
      </c>
      <c r="D22787" t="s">
        <v>152</v>
      </c>
      <c r="E22787" t="s">
        <v>140</v>
      </c>
      <c r="F22787" t="s">
        <v>153</v>
      </c>
      <c r="G22787" t="s">
        <v>101</v>
      </c>
    </row>
    <row r="22788" spans="1:7" x14ac:dyDescent="0.35">
      <c r="A22788">
        <v>17122024</v>
      </c>
      <c r="B22788" t="s">
        <v>850</v>
      </c>
      <c r="C22788" t="s">
        <v>728</v>
      </c>
      <c r="D22788" t="s">
        <v>156</v>
      </c>
      <c r="E22788" t="s">
        <v>101</v>
      </c>
    </row>
    <row r="22789" spans="1:7" x14ac:dyDescent="0.35">
      <c r="A22789">
        <v>17122024</v>
      </c>
      <c r="B22789" t="s">
        <v>504</v>
      </c>
      <c r="C22789" t="s">
        <v>159</v>
      </c>
      <c r="D22789" t="s">
        <v>101</v>
      </c>
    </row>
    <row r="22790" spans="1:7" x14ac:dyDescent="0.35">
      <c r="A22790">
        <v>17122024</v>
      </c>
      <c r="B22790" t="s">
        <v>514</v>
      </c>
      <c r="C22790" t="s">
        <v>161</v>
      </c>
      <c r="D22790" t="s">
        <v>101</v>
      </c>
    </row>
    <row r="22791" spans="1:7" x14ac:dyDescent="0.35">
      <c r="A22791">
        <v>17122024</v>
      </c>
      <c r="B22791" t="s">
        <v>750</v>
      </c>
      <c r="C22791" t="s">
        <v>476</v>
      </c>
      <c r="D22791" t="s">
        <v>164</v>
      </c>
      <c r="E22791" t="s">
        <v>101</v>
      </c>
    </row>
    <row r="22792" spans="1:7" x14ac:dyDescent="0.35">
      <c r="A22792">
        <v>17122024</v>
      </c>
      <c r="B22792" t="s">
        <v>822</v>
      </c>
      <c r="C22792" t="s">
        <v>137</v>
      </c>
      <c r="D22792" t="s">
        <v>167</v>
      </c>
    </row>
    <row r="22793" spans="1:7" x14ac:dyDescent="0.35">
      <c r="A22793">
        <v>17122024</v>
      </c>
      <c r="B22793" t="s">
        <v>849</v>
      </c>
      <c r="C22793" t="s">
        <v>581</v>
      </c>
      <c r="D22793" t="s">
        <v>423</v>
      </c>
      <c r="E22793" t="s">
        <v>101</v>
      </c>
    </row>
    <row r="22794" spans="1:7" x14ac:dyDescent="0.35">
      <c r="A22794">
        <v>17122024</v>
      </c>
      <c r="B22794" t="s">
        <v>827</v>
      </c>
      <c r="C22794" t="s">
        <v>326</v>
      </c>
      <c r="D22794" t="s">
        <v>169</v>
      </c>
      <c r="E22794" t="s">
        <v>170</v>
      </c>
      <c r="F22794" t="s">
        <v>101</v>
      </c>
    </row>
    <row r="22795" spans="1:7" x14ac:dyDescent="0.35">
      <c r="A22795">
        <v>17122024</v>
      </c>
      <c r="B22795" t="s">
        <v>781</v>
      </c>
      <c r="C22795" t="s">
        <v>438</v>
      </c>
      <c r="D22795" t="s">
        <v>173</v>
      </c>
      <c r="E22795" t="s">
        <v>101</v>
      </c>
    </row>
    <row r="22796" spans="1:7" x14ac:dyDescent="0.35">
      <c r="A22796">
        <v>17122024</v>
      </c>
      <c r="B22796" t="s">
        <v>764</v>
      </c>
      <c r="C22796" t="s">
        <v>224</v>
      </c>
      <c r="D22796" t="s">
        <v>176</v>
      </c>
      <c r="E22796" t="s">
        <v>101</v>
      </c>
    </row>
    <row r="22797" spans="1:7" x14ac:dyDescent="0.35">
      <c r="A22797">
        <v>17122024</v>
      </c>
      <c r="B22797" t="s">
        <v>812</v>
      </c>
      <c r="C22797" t="s">
        <v>576</v>
      </c>
      <c r="D22797" t="s">
        <v>176</v>
      </c>
      <c r="E22797" t="s">
        <v>149</v>
      </c>
    </row>
    <row r="22798" spans="1:7" x14ac:dyDescent="0.35">
      <c r="A22798">
        <v>17122024</v>
      </c>
      <c r="B22798" t="s">
        <v>751</v>
      </c>
      <c r="C22798" t="s">
        <v>292</v>
      </c>
      <c r="D22798" t="s">
        <v>181</v>
      </c>
      <c r="E22798" t="s">
        <v>182</v>
      </c>
      <c r="F22798" t="s">
        <v>101</v>
      </c>
    </row>
    <row r="22799" spans="1:7" x14ac:dyDescent="0.35">
      <c r="A22799">
        <v>17122024</v>
      </c>
      <c r="B22799" t="s">
        <v>692</v>
      </c>
      <c r="C22799" t="s">
        <v>444</v>
      </c>
      <c r="D22799" t="s">
        <v>184</v>
      </c>
      <c r="E22799" t="s">
        <v>101</v>
      </c>
    </row>
    <row r="22800" spans="1:7" x14ac:dyDescent="0.35">
      <c r="A22800">
        <v>17122024</v>
      </c>
      <c r="B22800" t="s">
        <v>422</v>
      </c>
      <c r="C22800" t="s">
        <v>187</v>
      </c>
      <c r="D22800" t="s">
        <v>101</v>
      </c>
    </row>
    <row r="22801" spans="1:7" x14ac:dyDescent="0.35">
      <c r="A22801">
        <v>17122024</v>
      </c>
      <c r="B22801" t="s">
        <v>759</v>
      </c>
      <c r="C22801" t="s">
        <v>305</v>
      </c>
      <c r="D22801" t="s">
        <v>190</v>
      </c>
      <c r="E22801" t="s">
        <v>191</v>
      </c>
      <c r="F22801" t="s">
        <v>101</v>
      </c>
    </row>
    <row r="22802" spans="1:7" x14ac:dyDescent="0.35">
      <c r="A22802">
        <v>17122024</v>
      </c>
      <c r="B22802" t="s">
        <v>637</v>
      </c>
      <c r="C22802" t="s">
        <v>190</v>
      </c>
      <c r="D22802" t="s">
        <v>194</v>
      </c>
      <c r="E22802" t="s">
        <v>101</v>
      </c>
    </row>
    <row r="22803" spans="1:7" x14ac:dyDescent="0.35">
      <c r="A22803">
        <v>17122024</v>
      </c>
      <c r="B22803" t="s">
        <v>766</v>
      </c>
      <c r="C22803" t="s">
        <v>419</v>
      </c>
      <c r="D22803" t="s">
        <v>190</v>
      </c>
      <c r="E22803" t="s">
        <v>196</v>
      </c>
      <c r="F22803" t="s">
        <v>101</v>
      </c>
    </row>
    <row r="22804" spans="1:7" x14ac:dyDescent="0.35">
      <c r="A22804">
        <v>17122024</v>
      </c>
      <c r="B22804" t="s">
        <v>438</v>
      </c>
      <c r="C22804" t="s">
        <v>198</v>
      </c>
      <c r="D22804" t="s">
        <v>140</v>
      </c>
      <c r="E22804" t="s">
        <v>199</v>
      </c>
      <c r="F22804" t="s">
        <v>200</v>
      </c>
      <c r="G22804" t="s">
        <v>101</v>
      </c>
    </row>
    <row r="22805" spans="1:7" x14ac:dyDescent="0.35">
      <c r="A22805">
        <v>17122024</v>
      </c>
      <c r="B22805" t="s">
        <v>687</v>
      </c>
      <c r="C22805" t="s">
        <v>203</v>
      </c>
      <c r="D22805" t="s">
        <v>61</v>
      </c>
      <c r="E22805" t="s">
        <v>101</v>
      </c>
    </row>
    <row r="22806" spans="1:7" x14ac:dyDescent="0.35">
      <c r="A22806">
        <v>17122024</v>
      </c>
      <c r="B22806" t="s">
        <v>793</v>
      </c>
      <c r="C22806" t="s">
        <v>183</v>
      </c>
      <c r="D22806" t="s">
        <v>205</v>
      </c>
      <c r="E22806" t="s">
        <v>101</v>
      </c>
    </row>
    <row r="22807" spans="1:7" x14ac:dyDescent="0.35">
      <c r="A22807">
        <v>17122024</v>
      </c>
      <c r="B22807" t="s">
        <v>755</v>
      </c>
      <c r="C22807" t="s">
        <v>474</v>
      </c>
      <c r="D22807" t="s">
        <v>208</v>
      </c>
      <c r="E22807" t="s">
        <v>101</v>
      </c>
    </row>
    <row r="22808" spans="1:7" x14ac:dyDescent="0.35">
      <c r="A22808">
        <v>17122024</v>
      </c>
      <c r="B22808" t="s">
        <v>783</v>
      </c>
      <c r="C22808" t="s">
        <v>415</v>
      </c>
      <c r="D22808" t="s">
        <v>210</v>
      </c>
      <c r="E22808" t="s">
        <v>211</v>
      </c>
      <c r="F22808" t="s">
        <v>101</v>
      </c>
    </row>
    <row r="22809" spans="1:7" x14ac:dyDescent="0.35">
      <c r="A22809">
        <v>17122024</v>
      </c>
      <c r="B22809" t="s">
        <v>729</v>
      </c>
      <c r="C22809" t="s">
        <v>285</v>
      </c>
      <c r="D22809" t="s">
        <v>214</v>
      </c>
      <c r="E22809" t="s">
        <v>215</v>
      </c>
      <c r="F22809" t="s">
        <v>101</v>
      </c>
    </row>
    <row r="22810" spans="1:7" x14ac:dyDescent="0.35">
      <c r="A22810">
        <v>17122024</v>
      </c>
      <c r="B22810" t="s">
        <v>718</v>
      </c>
      <c r="C22810" t="s">
        <v>339</v>
      </c>
      <c r="D22810" t="s">
        <v>217</v>
      </c>
      <c r="E22810" t="s">
        <v>101</v>
      </c>
    </row>
    <row r="22811" spans="1:7" x14ac:dyDescent="0.35">
      <c r="A22811">
        <v>17122024</v>
      </c>
      <c r="B22811" t="s">
        <v>804</v>
      </c>
      <c r="C22811" t="s">
        <v>479</v>
      </c>
      <c r="D22811" t="s">
        <v>220</v>
      </c>
      <c r="E22811" t="s">
        <v>101</v>
      </c>
    </row>
    <row r="22812" spans="1:7" x14ac:dyDescent="0.35">
      <c r="A22812">
        <v>17122024</v>
      </c>
      <c r="B22812" t="s">
        <v>778</v>
      </c>
      <c r="C22812" t="s">
        <v>339</v>
      </c>
      <c r="D22812" t="s">
        <v>222</v>
      </c>
    </row>
    <row r="22813" spans="1:7" x14ac:dyDescent="0.35">
      <c r="A22813">
        <v>17122024</v>
      </c>
      <c r="B22813" t="s">
        <v>796</v>
      </c>
      <c r="C22813" t="s">
        <v>430</v>
      </c>
      <c r="D22813" t="s">
        <v>223</v>
      </c>
    </row>
    <row r="22814" spans="1:7" x14ac:dyDescent="0.35">
      <c r="A22814">
        <v>17122024</v>
      </c>
      <c r="B22814" t="s">
        <v>664</v>
      </c>
      <c r="C22814" t="s">
        <v>576</v>
      </c>
      <c r="D22814" t="s">
        <v>225</v>
      </c>
      <c r="E22814" t="s">
        <v>101</v>
      </c>
    </row>
    <row r="22815" spans="1:7" x14ac:dyDescent="0.35">
      <c r="A22815">
        <v>17122024</v>
      </c>
      <c r="B22815" t="s">
        <v>742</v>
      </c>
      <c r="C22815" t="s">
        <v>339</v>
      </c>
      <c r="D22815" t="s">
        <v>225</v>
      </c>
      <c r="E22815" t="s">
        <v>228</v>
      </c>
      <c r="F22815" t="s">
        <v>229</v>
      </c>
    </row>
    <row r="22816" spans="1:7" x14ac:dyDescent="0.35">
      <c r="A22816">
        <v>17122024</v>
      </c>
      <c r="B22816" t="s">
        <v>768</v>
      </c>
      <c r="C22816" t="s">
        <v>466</v>
      </c>
      <c r="D22816" t="s">
        <v>232</v>
      </c>
      <c r="E22816" t="s">
        <v>101</v>
      </c>
    </row>
    <row r="22817" spans="1:7" x14ac:dyDescent="0.35">
      <c r="A22817">
        <v>17122024</v>
      </c>
      <c r="B22817" t="s">
        <v>779</v>
      </c>
      <c r="C22817" t="s">
        <v>432</v>
      </c>
      <c r="D22817" t="s">
        <v>235</v>
      </c>
      <c r="E22817" t="s">
        <v>236</v>
      </c>
      <c r="F22817" t="s">
        <v>101</v>
      </c>
    </row>
    <row r="22818" spans="1:7" x14ac:dyDescent="0.35">
      <c r="A22818">
        <v>17122024</v>
      </c>
      <c r="B22818" t="s">
        <v>603</v>
      </c>
      <c r="C22818" t="s">
        <v>168</v>
      </c>
      <c r="D22818" t="s">
        <v>235</v>
      </c>
      <c r="E22818" t="s">
        <v>239</v>
      </c>
      <c r="F22818" t="s">
        <v>149</v>
      </c>
    </row>
    <row r="22819" spans="1:7" x14ac:dyDescent="0.35">
      <c r="A22819">
        <v>17122024</v>
      </c>
      <c r="B22819" t="s">
        <v>865</v>
      </c>
      <c r="C22819" t="s">
        <v>658</v>
      </c>
      <c r="D22819" t="s">
        <v>235</v>
      </c>
      <c r="E22819" t="s">
        <v>241</v>
      </c>
      <c r="F22819" t="s">
        <v>101</v>
      </c>
    </row>
    <row r="22820" spans="1:7" x14ac:dyDescent="0.35">
      <c r="A22820">
        <v>17122024</v>
      </c>
      <c r="B22820" t="s">
        <v>812</v>
      </c>
      <c r="C22820" t="s">
        <v>304</v>
      </c>
      <c r="D22820" t="s">
        <v>243</v>
      </c>
      <c r="E22820" t="s">
        <v>101</v>
      </c>
    </row>
    <row r="22821" spans="1:7" x14ac:dyDescent="0.35">
      <c r="A22821">
        <v>17122024</v>
      </c>
      <c r="B22821" t="s">
        <v>639</v>
      </c>
      <c r="C22821" t="s">
        <v>292</v>
      </c>
      <c r="D22821" t="s">
        <v>245</v>
      </c>
      <c r="E22821" t="s">
        <v>246</v>
      </c>
    </row>
    <row r="22822" spans="1:7" x14ac:dyDescent="0.35">
      <c r="A22822">
        <v>17122024</v>
      </c>
      <c r="B22822" t="s">
        <v>852</v>
      </c>
      <c r="C22822" t="s">
        <v>674</v>
      </c>
      <c r="D22822" t="s">
        <v>245</v>
      </c>
      <c r="E22822" t="s">
        <v>249</v>
      </c>
    </row>
    <row r="22823" spans="1:7" x14ac:dyDescent="0.35">
      <c r="A22823">
        <v>17122024</v>
      </c>
      <c r="B22823" t="s">
        <v>623</v>
      </c>
      <c r="C22823" t="s">
        <v>432</v>
      </c>
      <c r="D22823" t="s">
        <v>252</v>
      </c>
      <c r="E22823" t="s">
        <v>101</v>
      </c>
    </row>
    <row r="22824" spans="1:7" x14ac:dyDescent="0.35">
      <c r="A22824">
        <v>17122024</v>
      </c>
      <c r="B22824" t="s">
        <v>693</v>
      </c>
      <c r="C22824" t="s">
        <v>466</v>
      </c>
      <c r="D22824" t="s">
        <v>254</v>
      </c>
    </row>
    <row r="22825" spans="1:7" x14ac:dyDescent="0.35">
      <c r="A22825">
        <v>17122024</v>
      </c>
      <c r="B22825" t="s">
        <v>582</v>
      </c>
      <c r="C22825" t="s">
        <v>554</v>
      </c>
      <c r="D22825" t="s">
        <v>256</v>
      </c>
      <c r="E22825" t="s">
        <v>257</v>
      </c>
      <c r="F22825" t="s">
        <v>236</v>
      </c>
      <c r="G22825" t="s">
        <v>101</v>
      </c>
    </row>
    <row r="22826" spans="1:7" x14ac:dyDescent="0.35">
      <c r="A22826">
        <v>17122024</v>
      </c>
      <c r="B22826" t="s">
        <v>802</v>
      </c>
      <c r="C22826" t="s">
        <v>307</v>
      </c>
      <c r="D22826" t="s">
        <v>260</v>
      </c>
      <c r="E22826" t="s">
        <v>136</v>
      </c>
      <c r="F22826" t="s">
        <v>101</v>
      </c>
    </row>
    <row r="22827" spans="1:7" x14ac:dyDescent="0.35">
      <c r="A22827">
        <v>17122024</v>
      </c>
      <c r="B22827" t="s">
        <v>418</v>
      </c>
      <c r="C22827" t="s">
        <v>261</v>
      </c>
      <c r="D22827" t="s">
        <v>262</v>
      </c>
      <c r="E22827" t="s">
        <v>101</v>
      </c>
    </row>
    <row r="22828" spans="1:7" x14ac:dyDescent="0.35">
      <c r="A22828">
        <v>17122024</v>
      </c>
      <c r="B22828" t="s">
        <v>593</v>
      </c>
      <c r="C22828" t="s">
        <v>264</v>
      </c>
      <c r="D22828" t="s">
        <v>101</v>
      </c>
    </row>
    <row r="22829" spans="1:7" x14ac:dyDescent="0.35">
      <c r="A22829">
        <v>17122024</v>
      </c>
      <c r="B22829" t="s">
        <v>493</v>
      </c>
      <c r="C22829" t="s">
        <v>264</v>
      </c>
      <c r="D22829" t="s">
        <v>149</v>
      </c>
    </row>
    <row r="22830" spans="1:7" x14ac:dyDescent="0.35">
      <c r="A22830">
        <v>17122024</v>
      </c>
      <c r="B22830" t="s">
        <v>721</v>
      </c>
      <c r="C22830" t="s">
        <v>456</v>
      </c>
      <c r="D22830" t="s">
        <v>265</v>
      </c>
      <c r="E22830" t="s">
        <v>101</v>
      </c>
      <c r="F22830" t="s">
        <v>266</v>
      </c>
    </row>
    <row r="22831" spans="1:7" x14ac:dyDescent="0.35">
      <c r="A22831">
        <v>17122024</v>
      </c>
      <c r="B22831" t="s">
        <v>639</v>
      </c>
      <c r="C22831" t="s">
        <v>430</v>
      </c>
      <c r="D22831" t="s">
        <v>267</v>
      </c>
      <c r="E22831" t="s">
        <v>101</v>
      </c>
    </row>
    <row r="22832" spans="1:7" x14ac:dyDescent="0.35">
      <c r="A22832">
        <v>17122024</v>
      </c>
      <c r="B22832" t="s">
        <v>767</v>
      </c>
      <c r="C22832" t="s">
        <v>444</v>
      </c>
      <c r="D22832" t="s">
        <v>268</v>
      </c>
    </row>
    <row r="22833" spans="1:9" x14ac:dyDescent="0.35">
      <c r="A22833">
        <v>17122024</v>
      </c>
      <c r="B22833" t="s">
        <v>504</v>
      </c>
      <c r="C22833" t="s">
        <v>270</v>
      </c>
      <c r="D22833" t="s">
        <v>271</v>
      </c>
      <c r="E22833" t="s">
        <v>101</v>
      </c>
    </row>
    <row r="22834" spans="1:9" x14ac:dyDescent="0.35">
      <c r="A22834">
        <v>17122024</v>
      </c>
      <c r="B22834" t="s">
        <v>766</v>
      </c>
      <c r="C22834" t="s">
        <v>515</v>
      </c>
      <c r="D22834" t="s">
        <v>274</v>
      </c>
      <c r="E22834" t="s">
        <v>101</v>
      </c>
    </row>
    <row r="22835" spans="1:9" x14ac:dyDescent="0.35">
      <c r="A22835">
        <v>17122024</v>
      </c>
      <c r="B22835" t="s">
        <v>765</v>
      </c>
      <c r="C22835" t="s">
        <v>508</v>
      </c>
      <c r="D22835" t="s">
        <v>277</v>
      </c>
      <c r="E22835" t="s">
        <v>101</v>
      </c>
    </row>
    <row r="22836" spans="1:9" x14ac:dyDescent="0.35">
      <c r="A22836">
        <v>17122024</v>
      </c>
      <c r="B22836" t="s">
        <v>777</v>
      </c>
      <c r="C22836" t="s">
        <v>368</v>
      </c>
      <c r="D22836" t="s">
        <v>279</v>
      </c>
      <c r="E22836" t="s">
        <v>140</v>
      </c>
      <c r="F22836" t="s">
        <v>280</v>
      </c>
    </row>
    <row r="22837" spans="1:9" x14ac:dyDescent="0.35">
      <c r="A22837">
        <v>17122024</v>
      </c>
      <c r="B22837" t="s">
        <v>778</v>
      </c>
      <c r="C22837" t="s">
        <v>339</v>
      </c>
      <c r="D22837" t="s">
        <v>281</v>
      </c>
    </row>
    <row r="22838" spans="1:9" x14ac:dyDescent="0.35">
      <c r="A22838">
        <v>17122024</v>
      </c>
      <c r="B22838" t="s">
        <v>791</v>
      </c>
      <c r="C22838" t="s">
        <v>559</v>
      </c>
      <c r="D22838" t="s">
        <v>284</v>
      </c>
      <c r="E22838" t="s">
        <v>101</v>
      </c>
    </row>
    <row r="22839" spans="1:9" x14ac:dyDescent="0.35">
      <c r="A22839">
        <v>17122024</v>
      </c>
      <c r="B22839" t="s">
        <v>846</v>
      </c>
      <c r="C22839" t="s">
        <v>637</v>
      </c>
      <c r="D22839" t="s">
        <v>287</v>
      </c>
      <c r="E22839" t="s">
        <v>101</v>
      </c>
    </row>
    <row r="22840" spans="1:9" x14ac:dyDescent="0.35">
      <c r="A22840">
        <v>17122024</v>
      </c>
      <c r="B22840" t="s">
        <v>575</v>
      </c>
      <c r="C22840" t="s">
        <v>288</v>
      </c>
      <c r="D22840" t="s">
        <v>101</v>
      </c>
    </row>
    <row r="22841" spans="1:9" x14ac:dyDescent="0.35">
      <c r="A22841">
        <v>17122024</v>
      </c>
      <c r="B22841" t="s">
        <v>778</v>
      </c>
      <c r="C22841" t="s">
        <v>290</v>
      </c>
      <c r="D22841" t="s">
        <v>140</v>
      </c>
      <c r="E22841" t="s">
        <v>291</v>
      </c>
    </row>
    <row r="22842" spans="1:9" x14ac:dyDescent="0.35">
      <c r="A22842">
        <v>17122024</v>
      </c>
      <c r="B22842" t="s">
        <v>723</v>
      </c>
      <c r="C22842" t="s">
        <v>418</v>
      </c>
      <c r="D22842" t="s">
        <v>290</v>
      </c>
      <c r="E22842" t="s">
        <v>140</v>
      </c>
      <c r="F22842" t="s">
        <v>294</v>
      </c>
      <c r="G22842" t="s">
        <v>295</v>
      </c>
      <c r="H22842" t="s">
        <v>101</v>
      </c>
    </row>
    <row r="22843" spans="1:9" x14ac:dyDescent="0.35">
      <c r="A22843">
        <v>17122024</v>
      </c>
      <c r="B22843" t="s">
        <v>718</v>
      </c>
      <c r="C22843" t="s">
        <v>292</v>
      </c>
      <c r="D22843" t="s">
        <v>298</v>
      </c>
      <c r="E22843" t="s">
        <v>101</v>
      </c>
    </row>
    <row r="22844" spans="1:9" x14ac:dyDescent="0.35">
      <c r="A22844">
        <v>17122024</v>
      </c>
      <c r="B22844" t="s">
        <v>635</v>
      </c>
      <c r="C22844" t="s">
        <v>556</v>
      </c>
      <c r="D22844" t="s">
        <v>300</v>
      </c>
      <c r="E22844" t="s">
        <v>262</v>
      </c>
      <c r="F22844" t="s">
        <v>101</v>
      </c>
    </row>
    <row r="22845" spans="1:9" x14ac:dyDescent="0.35">
      <c r="A22845">
        <v>17122024</v>
      </c>
      <c r="B22845" t="s">
        <v>751</v>
      </c>
      <c r="C22845" t="s">
        <v>292</v>
      </c>
      <c r="D22845" t="s">
        <v>301</v>
      </c>
      <c r="E22845" t="s">
        <v>101</v>
      </c>
    </row>
    <row r="22846" spans="1:9" x14ac:dyDescent="0.35">
      <c r="A22846">
        <v>17122024</v>
      </c>
      <c r="B22846" t="s">
        <v>768</v>
      </c>
      <c r="C22846" t="s">
        <v>339</v>
      </c>
      <c r="D22846" t="s">
        <v>303</v>
      </c>
      <c r="E22846" t="s">
        <v>149</v>
      </c>
    </row>
    <row r="22847" spans="1:9" x14ac:dyDescent="0.35">
      <c r="A22847">
        <v>17122024</v>
      </c>
      <c r="B22847" t="s">
        <v>664</v>
      </c>
      <c r="C22847" t="s">
        <v>511</v>
      </c>
      <c r="D22847" t="s">
        <v>306</v>
      </c>
      <c r="E22847" t="s">
        <v>101</v>
      </c>
    </row>
    <row r="22848" spans="1:9" x14ac:dyDescent="0.35">
      <c r="A22848">
        <v>17122024</v>
      </c>
      <c r="B22848" t="s">
        <v>763</v>
      </c>
      <c r="C22848" t="s">
        <v>501</v>
      </c>
      <c r="D22848" t="s">
        <v>308</v>
      </c>
      <c r="E22848" t="s">
        <v>309</v>
      </c>
      <c r="F22848" t="s">
        <v>310</v>
      </c>
      <c r="G22848" t="s">
        <v>311</v>
      </c>
      <c r="H22848" t="s">
        <v>312</v>
      </c>
      <c r="I22848" t="s">
        <v>101</v>
      </c>
    </row>
    <row r="22849" spans="1:6" x14ac:dyDescent="0.35">
      <c r="A22849">
        <v>17122024</v>
      </c>
      <c r="B22849" t="s">
        <v>796</v>
      </c>
      <c r="C22849" t="s">
        <v>455</v>
      </c>
      <c r="D22849" t="s">
        <v>314</v>
      </c>
      <c r="E22849" t="s">
        <v>315</v>
      </c>
      <c r="F22849" t="s">
        <v>101</v>
      </c>
    </row>
    <row r="22850" spans="1:6" x14ac:dyDescent="0.35">
      <c r="A22850">
        <v>17122024</v>
      </c>
      <c r="B22850" t="s">
        <v>715</v>
      </c>
      <c r="C22850" t="s">
        <v>454</v>
      </c>
      <c r="D22850" t="s">
        <v>314</v>
      </c>
      <c r="E22850" t="s">
        <v>317</v>
      </c>
      <c r="F22850" t="s">
        <v>101</v>
      </c>
    </row>
    <row r="22851" spans="1:6" x14ac:dyDescent="0.35">
      <c r="A22851">
        <v>17122024</v>
      </c>
      <c r="B22851" t="s">
        <v>694</v>
      </c>
      <c r="C22851" t="s">
        <v>292</v>
      </c>
      <c r="D22851" t="s">
        <v>319</v>
      </c>
      <c r="E22851" t="s">
        <v>320</v>
      </c>
      <c r="F22851" t="s">
        <v>321</v>
      </c>
    </row>
    <row r="22852" spans="1:6" x14ac:dyDescent="0.35">
      <c r="A22852">
        <v>17122024</v>
      </c>
      <c r="B22852" t="s">
        <v>764</v>
      </c>
      <c r="C22852" t="s">
        <v>237</v>
      </c>
      <c r="D22852" t="s">
        <v>322</v>
      </c>
      <c r="E22852" t="s">
        <v>101</v>
      </c>
    </row>
    <row r="22853" spans="1:6" x14ac:dyDescent="0.35">
      <c r="A22853">
        <v>17122024</v>
      </c>
      <c r="B22853" t="s">
        <v>802</v>
      </c>
      <c r="C22853" t="s">
        <v>441</v>
      </c>
      <c r="D22853" t="s">
        <v>325</v>
      </c>
      <c r="E22853" t="s">
        <v>101</v>
      </c>
    </row>
    <row r="22854" spans="1:6" x14ac:dyDescent="0.35">
      <c r="A22854">
        <v>17122024</v>
      </c>
      <c r="B22854" t="s">
        <v>777</v>
      </c>
      <c r="C22854" t="s">
        <v>508</v>
      </c>
      <c r="D22854" t="s">
        <v>328</v>
      </c>
      <c r="E22854" t="s">
        <v>101</v>
      </c>
    </row>
    <row r="22855" spans="1:6" x14ac:dyDescent="0.35">
      <c r="A22855">
        <v>17122024</v>
      </c>
      <c r="B22855" t="s">
        <v>501</v>
      </c>
      <c r="C22855" t="s">
        <v>331</v>
      </c>
      <c r="D22855" t="s">
        <v>332</v>
      </c>
      <c r="E22855" t="s">
        <v>101</v>
      </c>
    </row>
    <row r="22856" spans="1:6" x14ac:dyDescent="0.35">
      <c r="A22856">
        <v>17122024</v>
      </c>
      <c r="B22856" t="s">
        <v>557</v>
      </c>
      <c r="C22856" t="s">
        <v>346</v>
      </c>
      <c r="D22856" t="s">
        <v>331</v>
      </c>
      <c r="E22856" t="s">
        <v>335</v>
      </c>
      <c r="F22856" t="s">
        <v>101</v>
      </c>
    </row>
    <row r="22857" spans="1:6" x14ac:dyDescent="0.35">
      <c r="A22857">
        <v>17122024</v>
      </c>
      <c r="B22857" t="s">
        <v>609</v>
      </c>
      <c r="C22857" t="s">
        <v>405</v>
      </c>
      <c r="D22857" t="s">
        <v>331</v>
      </c>
      <c r="E22857" t="s">
        <v>338</v>
      </c>
      <c r="F22857" t="s">
        <v>321</v>
      </c>
    </row>
    <row r="22858" spans="1:6" x14ac:dyDescent="0.35">
      <c r="A22858">
        <v>17122024</v>
      </c>
      <c r="B22858" t="s">
        <v>864</v>
      </c>
      <c r="C22858" t="s">
        <v>581</v>
      </c>
      <c r="D22858" t="s">
        <v>170</v>
      </c>
    </row>
    <row r="22859" spans="1:6" x14ac:dyDescent="0.35">
      <c r="A22859">
        <v>17122024</v>
      </c>
      <c r="B22859" t="s">
        <v>777</v>
      </c>
      <c r="C22859" t="s">
        <v>540</v>
      </c>
      <c r="D22859" t="s">
        <v>341</v>
      </c>
      <c r="E22859" t="s">
        <v>101</v>
      </c>
    </row>
    <row r="22860" spans="1:6" x14ac:dyDescent="0.35">
      <c r="A22860">
        <v>17122024</v>
      </c>
      <c r="B22860" t="s">
        <v>736</v>
      </c>
      <c r="C22860" t="s">
        <v>460</v>
      </c>
      <c r="D22860" t="s">
        <v>343</v>
      </c>
      <c r="E22860" t="s">
        <v>101</v>
      </c>
    </row>
    <row r="22861" spans="1:6" x14ac:dyDescent="0.35">
      <c r="A22861">
        <v>17122024</v>
      </c>
      <c r="B22861" t="s">
        <v>496</v>
      </c>
      <c r="C22861" t="s">
        <v>132</v>
      </c>
      <c r="D22861" t="s">
        <v>344</v>
      </c>
      <c r="E22861" t="s">
        <v>345</v>
      </c>
      <c r="F22861" t="s">
        <v>101</v>
      </c>
    </row>
    <row r="22862" spans="1:6" x14ac:dyDescent="0.35">
      <c r="A22862">
        <v>17122024</v>
      </c>
      <c r="B22862" t="s">
        <v>661</v>
      </c>
      <c r="C22862" t="s">
        <v>499</v>
      </c>
      <c r="D22862" t="s">
        <v>132</v>
      </c>
      <c r="E22862" t="s">
        <v>347</v>
      </c>
      <c r="F22862" t="s">
        <v>101</v>
      </c>
    </row>
    <row r="22863" spans="1:6" x14ac:dyDescent="0.35">
      <c r="A22863">
        <v>17122024</v>
      </c>
      <c r="B22863" t="s">
        <v>846</v>
      </c>
      <c r="C22863" t="s">
        <v>413</v>
      </c>
      <c r="D22863" t="s">
        <v>132</v>
      </c>
      <c r="E22863" t="s">
        <v>348</v>
      </c>
      <c r="F22863" t="s">
        <v>101</v>
      </c>
    </row>
    <row r="22864" spans="1:6" x14ac:dyDescent="0.35">
      <c r="A22864">
        <v>17122024</v>
      </c>
      <c r="B22864" t="s">
        <v>770</v>
      </c>
      <c r="C22864" t="s">
        <v>436</v>
      </c>
      <c r="D22864" t="s">
        <v>132</v>
      </c>
      <c r="E22864" t="s">
        <v>350</v>
      </c>
      <c r="F22864" t="s">
        <v>101</v>
      </c>
    </row>
    <row r="22865" spans="1:8" x14ac:dyDescent="0.35">
      <c r="A22865">
        <v>17122024</v>
      </c>
      <c r="B22865" t="s">
        <v>828</v>
      </c>
      <c r="C22865" t="s">
        <v>493</v>
      </c>
      <c r="D22865" t="s">
        <v>132</v>
      </c>
      <c r="E22865" t="s">
        <v>352</v>
      </c>
      <c r="F22865" t="s">
        <v>101</v>
      </c>
    </row>
    <row r="22866" spans="1:8" x14ac:dyDescent="0.35">
      <c r="A22866">
        <v>17122024</v>
      </c>
      <c r="B22866" t="s">
        <v>908</v>
      </c>
      <c r="C22866" t="s">
        <v>493</v>
      </c>
      <c r="D22866" t="s">
        <v>132</v>
      </c>
      <c r="E22866" t="s">
        <v>133</v>
      </c>
      <c r="F22866" t="s">
        <v>355</v>
      </c>
    </row>
    <row r="22867" spans="1:8" x14ac:dyDescent="0.35">
      <c r="A22867">
        <v>17122024</v>
      </c>
      <c r="B22867" t="s">
        <v>769</v>
      </c>
      <c r="C22867" t="s">
        <v>417</v>
      </c>
      <c r="D22867" t="s">
        <v>132</v>
      </c>
      <c r="E22867" t="s">
        <v>356</v>
      </c>
      <c r="F22867" t="s">
        <v>101</v>
      </c>
    </row>
    <row r="22868" spans="1:8" x14ac:dyDescent="0.35">
      <c r="A22868">
        <v>17122024</v>
      </c>
      <c r="B22868" t="s">
        <v>639</v>
      </c>
      <c r="C22868" t="s">
        <v>326</v>
      </c>
      <c r="D22868" t="s">
        <v>359</v>
      </c>
      <c r="E22868" t="s">
        <v>360</v>
      </c>
      <c r="F22868" t="s">
        <v>101</v>
      </c>
    </row>
    <row r="22869" spans="1:8" x14ac:dyDescent="0.35">
      <c r="A22869">
        <v>17122024</v>
      </c>
      <c r="B22869" t="s">
        <v>768</v>
      </c>
      <c r="C22869" t="s">
        <v>456</v>
      </c>
      <c r="D22869" t="s">
        <v>359</v>
      </c>
      <c r="E22869" t="s">
        <v>362</v>
      </c>
      <c r="F22869" t="s">
        <v>101</v>
      </c>
    </row>
    <row r="22870" spans="1:8" x14ac:dyDescent="0.35">
      <c r="A22870">
        <v>17122024</v>
      </c>
      <c r="B22870" t="s">
        <v>430</v>
      </c>
      <c r="C22870" t="s">
        <v>359</v>
      </c>
      <c r="D22870" t="s">
        <v>362</v>
      </c>
      <c r="E22870" t="s">
        <v>140</v>
      </c>
      <c r="F22870" t="s">
        <v>364</v>
      </c>
      <c r="G22870" t="s">
        <v>101</v>
      </c>
    </row>
    <row r="22871" spans="1:8" x14ac:dyDescent="0.35">
      <c r="A22871">
        <v>17122024</v>
      </c>
      <c r="B22871" t="s">
        <v>886</v>
      </c>
      <c r="C22871" t="s">
        <v>573</v>
      </c>
      <c r="D22871" t="s">
        <v>366</v>
      </c>
      <c r="E22871" t="s">
        <v>257</v>
      </c>
      <c r="F22871" t="s">
        <v>367</v>
      </c>
      <c r="G22871" t="s">
        <v>101</v>
      </c>
    </row>
    <row r="22872" spans="1:8" x14ac:dyDescent="0.35">
      <c r="A22872">
        <v>17122024</v>
      </c>
      <c r="B22872" t="s">
        <v>795</v>
      </c>
      <c r="C22872" t="s">
        <v>536</v>
      </c>
      <c r="D22872" t="s">
        <v>369</v>
      </c>
      <c r="E22872" t="s">
        <v>370</v>
      </c>
      <c r="F22872" t="s">
        <v>101</v>
      </c>
    </row>
    <row r="22873" spans="1:8" x14ac:dyDescent="0.35">
      <c r="A22873">
        <v>17122024</v>
      </c>
      <c r="B22873" t="s">
        <v>802</v>
      </c>
      <c r="C22873" t="s">
        <v>460</v>
      </c>
      <c r="D22873" t="s">
        <v>371</v>
      </c>
      <c r="E22873" t="s">
        <v>101</v>
      </c>
    </row>
    <row r="22874" spans="1:8" x14ac:dyDescent="0.35">
      <c r="A22874">
        <v>17122024</v>
      </c>
      <c r="B22874" t="s">
        <v>560</v>
      </c>
      <c r="C22874" t="s">
        <v>541</v>
      </c>
      <c r="D22874" t="s">
        <v>372</v>
      </c>
      <c r="E22874" t="s">
        <v>101</v>
      </c>
    </row>
    <row r="22875" spans="1:8" x14ac:dyDescent="0.35">
      <c r="A22875">
        <v>17122024</v>
      </c>
      <c r="B22875" t="s">
        <v>557</v>
      </c>
      <c r="C22875" t="s">
        <v>373</v>
      </c>
      <c r="D22875" t="s">
        <v>101</v>
      </c>
    </row>
    <row r="22876" spans="1:8" x14ac:dyDescent="0.35">
      <c r="A22876">
        <v>17122024</v>
      </c>
      <c r="B22876" t="s">
        <v>905</v>
      </c>
      <c r="C22876" t="s">
        <v>542</v>
      </c>
      <c r="D22876" t="s">
        <v>376</v>
      </c>
      <c r="E22876" t="s">
        <v>140</v>
      </c>
      <c r="F22876" t="s">
        <v>331</v>
      </c>
      <c r="G22876" t="s">
        <v>377</v>
      </c>
      <c r="H22876" t="s">
        <v>101</v>
      </c>
    </row>
    <row r="22877" spans="1:8" x14ac:dyDescent="0.35">
      <c r="A22877">
        <v>17122024</v>
      </c>
      <c r="B22877" t="s">
        <v>856</v>
      </c>
      <c r="C22877" t="s">
        <v>218</v>
      </c>
      <c r="D22877" t="s">
        <v>378</v>
      </c>
    </row>
    <row r="22878" spans="1:8" x14ac:dyDescent="0.35">
      <c r="A22878">
        <v>17122024</v>
      </c>
      <c r="B22878" t="s">
        <v>796</v>
      </c>
      <c r="C22878" t="s">
        <v>504</v>
      </c>
      <c r="D22878" t="s">
        <v>380</v>
      </c>
      <c r="E22878" t="s">
        <v>101</v>
      </c>
    </row>
    <row r="22879" spans="1:8" x14ac:dyDescent="0.35">
      <c r="A22879">
        <v>17122024</v>
      </c>
      <c r="B22879" t="s">
        <v>692</v>
      </c>
      <c r="C22879" t="s">
        <v>237</v>
      </c>
      <c r="D22879" t="s">
        <v>382</v>
      </c>
      <c r="E22879" t="s">
        <v>383</v>
      </c>
    </row>
    <row r="22880" spans="1:8" x14ac:dyDescent="0.35">
      <c r="A22880">
        <v>17122024</v>
      </c>
      <c r="B22880" t="s">
        <v>793</v>
      </c>
      <c r="C22880" t="s">
        <v>219</v>
      </c>
      <c r="D22880" t="s">
        <v>385</v>
      </c>
      <c r="E22880" t="s">
        <v>386</v>
      </c>
    </row>
    <row r="22881" spans="1:9" x14ac:dyDescent="0.35">
      <c r="A22881">
        <v>17122024</v>
      </c>
      <c r="B22881" t="s">
        <v>826</v>
      </c>
      <c r="C22881" t="s">
        <v>508</v>
      </c>
      <c r="D22881" t="s">
        <v>388</v>
      </c>
      <c r="E22881" t="s">
        <v>101</v>
      </c>
    </row>
    <row r="22882" spans="1:9" x14ac:dyDescent="0.35">
      <c r="A22882">
        <v>17122024</v>
      </c>
      <c r="B22882" t="s">
        <v>150</v>
      </c>
      <c r="C22882" t="s">
        <v>391</v>
      </c>
      <c r="D22882" t="s">
        <v>101</v>
      </c>
    </row>
    <row r="22883" spans="1:9" x14ac:dyDescent="0.35">
      <c r="A22883">
        <v>17122024</v>
      </c>
      <c r="B22883" t="s">
        <v>737</v>
      </c>
      <c r="C22883" t="s">
        <v>154</v>
      </c>
      <c r="D22883" t="s">
        <v>393</v>
      </c>
    </row>
    <row r="22884" spans="1:9" x14ac:dyDescent="0.35">
      <c r="A22884">
        <v>17122024</v>
      </c>
      <c r="B22884" t="s">
        <v>755</v>
      </c>
      <c r="C22884" t="s">
        <v>466</v>
      </c>
      <c r="D22884" t="s">
        <v>394</v>
      </c>
      <c r="E22884" t="s">
        <v>395</v>
      </c>
      <c r="F22884" t="s">
        <v>101</v>
      </c>
    </row>
    <row r="22885" spans="1:9" x14ac:dyDescent="0.35">
      <c r="A22885">
        <v>17122024</v>
      </c>
      <c r="B22885" t="s">
        <v>664</v>
      </c>
      <c r="C22885" t="s">
        <v>441</v>
      </c>
      <c r="D22885" t="s">
        <v>396</v>
      </c>
    </row>
    <row r="22886" spans="1:9" x14ac:dyDescent="0.35">
      <c r="A22886">
        <v>17122024</v>
      </c>
      <c r="B22886" t="s">
        <v>473</v>
      </c>
      <c r="C22886" t="s">
        <v>397</v>
      </c>
      <c r="D22886" t="s">
        <v>101</v>
      </c>
    </row>
    <row r="22887" spans="1:9" x14ac:dyDescent="0.35">
      <c r="A22887">
        <v>17122024</v>
      </c>
      <c r="B22887" t="s">
        <v>796</v>
      </c>
      <c r="C22887" t="s">
        <v>465</v>
      </c>
      <c r="D22887" t="s">
        <v>399</v>
      </c>
      <c r="E22887" t="s">
        <v>140</v>
      </c>
      <c r="F22887" t="s">
        <v>400</v>
      </c>
      <c r="G22887" t="s">
        <v>257</v>
      </c>
      <c r="H22887" t="s">
        <v>331</v>
      </c>
      <c r="I22887" t="s">
        <v>401</v>
      </c>
    </row>
    <row r="22888" spans="1:9" x14ac:dyDescent="0.35">
      <c r="A22888">
        <v>17122024</v>
      </c>
      <c r="B22888" t="s">
        <v>846</v>
      </c>
      <c r="C22888" t="s">
        <v>515</v>
      </c>
      <c r="D22888" t="s">
        <v>399</v>
      </c>
      <c r="E22888" t="s">
        <v>187</v>
      </c>
      <c r="F22888" t="s">
        <v>101</v>
      </c>
    </row>
    <row r="22889" spans="1:9" x14ac:dyDescent="0.35">
      <c r="A22889">
        <v>17122024</v>
      </c>
      <c r="B22889" t="s">
        <v>603</v>
      </c>
      <c r="C22889" t="s">
        <v>422</v>
      </c>
      <c r="D22889" t="s">
        <v>399</v>
      </c>
      <c r="E22889" t="s">
        <v>403</v>
      </c>
      <c r="F22889" t="s">
        <v>101</v>
      </c>
    </row>
    <row r="22890" spans="1:9" x14ac:dyDescent="0.35">
      <c r="A22890">
        <v>17122024</v>
      </c>
      <c r="B22890" t="s">
        <v>824</v>
      </c>
      <c r="C22890" t="s">
        <v>456</v>
      </c>
      <c r="D22890" t="s">
        <v>399</v>
      </c>
      <c r="E22890" t="s">
        <v>404</v>
      </c>
      <c r="F22890" t="s">
        <v>101</v>
      </c>
    </row>
    <row r="22891" spans="1:9" x14ac:dyDescent="0.35">
      <c r="A22891">
        <v>16122024</v>
      </c>
      <c r="B22891" t="s">
        <v>700</v>
      </c>
      <c r="C22891" t="s">
        <v>430</v>
      </c>
      <c r="D22891" t="s">
        <v>100</v>
      </c>
      <c r="E22891" t="s">
        <v>101</v>
      </c>
    </row>
    <row r="22892" spans="1:9" x14ac:dyDescent="0.35">
      <c r="A22892">
        <v>16122024</v>
      </c>
      <c r="B22892" t="s">
        <v>630</v>
      </c>
      <c r="C22892" t="s">
        <v>105</v>
      </c>
      <c r="D22892" t="s">
        <v>104</v>
      </c>
      <c r="E22892" t="s">
        <v>101</v>
      </c>
    </row>
    <row r="22893" spans="1:9" x14ac:dyDescent="0.35">
      <c r="A22893">
        <v>16122024</v>
      </c>
      <c r="B22893" t="s">
        <v>839</v>
      </c>
      <c r="C22893" t="s">
        <v>519</v>
      </c>
      <c r="D22893" t="s">
        <v>107</v>
      </c>
      <c r="E22893" t="s">
        <v>108</v>
      </c>
      <c r="F22893" t="s">
        <v>101</v>
      </c>
    </row>
    <row r="22894" spans="1:9" x14ac:dyDescent="0.35">
      <c r="A22894">
        <v>16122024</v>
      </c>
      <c r="B22894" t="s">
        <v>755</v>
      </c>
      <c r="C22894" t="s">
        <v>387</v>
      </c>
      <c r="D22894" t="s">
        <v>111</v>
      </c>
      <c r="E22894" t="s">
        <v>101</v>
      </c>
    </row>
    <row r="22895" spans="1:9" x14ac:dyDescent="0.35">
      <c r="A22895">
        <v>16122024</v>
      </c>
      <c r="B22895" t="s">
        <v>402</v>
      </c>
      <c r="C22895" t="s">
        <v>517</v>
      </c>
      <c r="D22895" t="s">
        <v>114</v>
      </c>
      <c r="E22895" t="s">
        <v>115</v>
      </c>
      <c r="F22895" t="s">
        <v>116</v>
      </c>
    </row>
    <row r="22896" spans="1:9" x14ac:dyDescent="0.35">
      <c r="A22896">
        <v>16122024</v>
      </c>
      <c r="B22896" t="s">
        <v>282</v>
      </c>
      <c r="C22896" t="s">
        <v>357</v>
      </c>
      <c r="D22896" t="s">
        <v>114</v>
      </c>
      <c r="E22896" t="s">
        <v>119</v>
      </c>
      <c r="F22896" t="s">
        <v>120</v>
      </c>
      <c r="G22896" t="s">
        <v>121</v>
      </c>
    </row>
    <row r="22897" spans="1:7" x14ac:dyDescent="0.35">
      <c r="A22897">
        <v>16122024</v>
      </c>
      <c r="B22897" t="s">
        <v>117</v>
      </c>
      <c r="C22897" t="s">
        <v>131</v>
      </c>
      <c r="D22897" t="s">
        <v>114</v>
      </c>
      <c r="E22897" t="s">
        <v>124</v>
      </c>
    </row>
    <row r="22898" spans="1:7" x14ac:dyDescent="0.35">
      <c r="A22898">
        <v>16122024</v>
      </c>
      <c r="B22898" t="s">
        <v>448</v>
      </c>
      <c r="C22898" t="s">
        <v>458</v>
      </c>
      <c r="D22898" t="s">
        <v>114</v>
      </c>
      <c r="E22898" t="s">
        <v>127</v>
      </c>
    </row>
    <row r="22899" spans="1:7" x14ac:dyDescent="0.35">
      <c r="A22899">
        <v>16122024</v>
      </c>
      <c r="B22899" t="s">
        <v>175</v>
      </c>
      <c r="C22899" t="s">
        <v>448</v>
      </c>
      <c r="D22899" t="s">
        <v>114</v>
      </c>
      <c r="E22899" t="s">
        <v>130</v>
      </c>
    </row>
    <row r="22900" spans="1:7" x14ac:dyDescent="0.35">
      <c r="A22900">
        <v>16122024</v>
      </c>
      <c r="B22900" t="s">
        <v>548</v>
      </c>
      <c r="C22900" t="s">
        <v>131</v>
      </c>
      <c r="D22900" t="s">
        <v>114</v>
      </c>
      <c r="E22900" t="s">
        <v>132</v>
      </c>
      <c r="F22900" t="s">
        <v>133</v>
      </c>
    </row>
    <row r="22901" spans="1:7" x14ac:dyDescent="0.35">
      <c r="A22901">
        <v>16122024</v>
      </c>
      <c r="B22901" t="s">
        <v>687</v>
      </c>
      <c r="C22901" t="s">
        <v>553</v>
      </c>
      <c r="D22901" t="s">
        <v>135</v>
      </c>
      <c r="E22901" t="s">
        <v>136</v>
      </c>
    </row>
    <row r="22902" spans="1:7" x14ac:dyDescent="0.35">
      <c r="A22902">
        <v>16122024</v>
      </c>
      <c r="B22902" t="s">
        <v>558</v>
      </c>
      <c r="C22902" t="s">
        <v>556</v>
      </c>
      <c r="D22902" t="s">
        <v>139</v>
      </c>
      <c r="E22902" t="s">
        <v>140</v>
      </c>
      <c r="F22902" t="s">
        <v>141</v>
      </c>
      <c r="G22902" t="s">
        <v>101</v>
      </c>
    </row>
    <row r="22903" spans="1:7" x14ac:dyDescent="0.35">
      <c r="A22903">
        <v>16122024</v>
      </c>
      <c r="B22903" t="s">
        <v>750</v>
      </c>
      <c r="C22903" t="s">
        <v>154</v>
      </c>
      <c r="D22903" t="s">
        <v>144</v>
      </c>
      <c r="E22903" t="s">
        <v>101</v>
      </c>
    </row>
    <row r="22904" spans="1:7" x14ac:dyDescent="0.35">
      <c r="A22904">
        <v>16122024</v>
      </c>
      <c r="B22904" t="s">
        <v>780</v>
      </c>
      <c r="C22904" t="s">
        <v>460</v>
      </c>
      <c r="D22904" t="s">
        <v>147</v>
      </c>
      <c r="E22904" t="s">
        <v>148</v>
      </c>
      <c r="F22904" t="s">
        <v>149</v>
      </c>
    </row>
    <row r="22905" spans="1:7" x14ac:dyDescent="0.35">
      <c r="A22905">
        <v>16122024</v>
      </c>
      <c r="B22905" t="s">
        <v>661</v>
      </c>
      <c r="C22905" t="s">
        <v>414</v>
      </c>
      <c r="D22905" t="s">
        <v>152</v>
      </c>
      <c r="E22905" t="s">
        <v>140</v>
      </c>
      <c r="F22905" t="s">
        <v>153</v>
      </c>
      <c r="G22905" t="s">
        <v>101</v>
      </c>
    </row>
    <row r="22906" spans="1:7" x14ac:dyDescent="0.35">
      <c r="A22906">
        <v>16122024</v>
      </c>
      <c r="B22906" t="s">
        <v>822</v>
      </c>
      <c r="C22906" t="s">
        <v>644</v>
      </c>
      <c r="D22906" t="s">
        <v>156</v>
      </c>
      <c r="E22906" t="s">
        <v>101</v>
      </c>
    </row>
    <row r="22907" spans="1:7" x14ac:dyDescent="0.35">
      <c r="A22907">
        <v>16122024</v>
      </c>
      <c r="B22907" t="s">
        <v>438</v>
      </c>
      <c r="C22907" t="s">
        <v>159</v>
      </c>
      <c r="D22907" t="s">
        <v>101</v>
      </c>
    </row>
    <row r="22908" spans="1:7" x14ac:dyDescent="0.35">
      <c r="A22908">
        <v>16122024</v>
      </c>
      <c r="B22908" t="s">
        <v>493</v>
      </c>
      <c r="C22908" t="s">
        <v>161</v>
      </c>
      <c r="D22908" t="s">
        <v>101</v>
      </c>
    </row>
    <row r="22909" spans="1:7" x14ac:dyDescent="0.35">
      <c r="A22909">
        <v>16122024</v>
      </c>
      <c r="B22909" t="s">
        <v>766</v>
      </c>
      <c r="C22909" t="s">
        <v>150</v>
      </c>
      <c r="D22909" t="s">
        <v>164</v>
      </c>
      <c r="E22909" t="s">
        <v>101</v>
      </c>
    </row>
    <row r="22910" spans="1:7" x14ac:dyDescent="0.35">
      <c r="A22910">
        <v>16122024</v>
      </c>
      <c r="B22910" t="s">
        <v>822</v>
      </c>
      <c r="C22910" t="s">
        <v>514</v>
      </c>
      <c r="D22910" t="s">
        <v>167</v>
      </c>
    </row>
    <row r="22911" spans="1:7" x14ac:dyDescent="0.35">
      <c r="A22911">
        <v>16122024</v>
      </c>
      <c r="B22911" t="s">
        <v>836</v>
      </c>
      <c r="C22911" t="s">
        <v>464</v>
      </c>
      <c r="D22911" t="s">
        <v>423</v>
      </c>
      <c r="E22911" t="s">
        <v>101</v>
      </c>
    </row>
    <row r="22912" spans="1:7" x14ac:dyDescent="0.35">
      <c r="A22912">
        <v>16122024</v>
      </c>
      <c r="B22912" t="s">
        <v>623</v>
      </c>
      <c r="C22912" t="s">
        <v>526</v>
      </c>
      <c r="D22912" t="s">
        <v>169</v>
      </c>
      <c r="E22912" t="s">
        <v>170</v>
      </c>
      <c r="F22912" t="s">
        <v>101</v>
      </c>
    </row>
    <row r="22913" spans="1:7" x14ac:dyDescent="0.35">
      <c r="A22913">
        <v>16122024</v>
      </c>
      <c r="B22913" t="s">
        <v>720</v>
      </c>
      <c r="C22913" t="s">
        <v>459</v>
      </c>
      <c r="D22913" t="s">
        <v>173</v>
      </c>
      <c r="E22913" t="s">
        <v>101</v>
      </c>
    </row>
    <row r="22914" spans="1:7" x14ac:dyDescent="0.35">
      <c r="A22914">
        <v>16122024</v>
      </c>
      <c r="B22914" t="s">
        <v>801</v>
      </c>
      <c r="C22914" t="s">
        <v>559</v>
      </c>
      <c r="D22914" t="s">
        <v>176</v>
      </c>
      <c r="E22914" t="s">
        <v>101</v>
      </c>
    </row>
    <row r="22915" spans="1:7" x14ac:dyDescent="0.35">
      <c r="A22915">
        <v>16122024</v>
      </c>
      <c r="B22915" t="s">
        <v>831</v>
      </c>
      <c r="C22915" t="s">
        <v>474</v>
      </c>
      <c r="D22915" t="s">
        <v>176</v>
      </c>
      <c r="E22915" t="s">
        <v>149</v>
      </c>
    </row>
    <row r="22916" spans="1:7" x14ac:dyDescent="0.35">
      <c r="A22916">
        <v>16122024</v>
      </c>
      <c r="B22916" t="s">
        <v>776</v>
      </c>
      <c r="C22916" t="s">
        <v>286</v>
      </c>
      <c r="D22916" t="s">
        <v>181</v>
      </c>
      <c r="E22916" t="s">
        <v>182</v>
      </c>
      <c r="F22916" t="s">
        <v>101</v>
      </c>
    </row>
    <row r="22917" spans="1:7" x14ac:dyDescent="0.35">
      <c r="A22917">
        <v>16122024</v>
      </c>
      <c r="B22917" t="s">
        <v>781</v>
      </c>
      <c r="C22917" t="s">
        <v>441</v>
      </c>
      <c r="D22917" t="s">
        <v>184</v>
      </c>
      <c r="E22917" t="s">
        <v>101</v>
      </c>
    </row>
    <row r="22918" spans="1:7" x14ac:dyDescent="0.35">
      <c r="A22918">
        <v>16122024</v>
      </c>
      <c r="B22918" t="s">
        <v>219</v>
      </c>
      <c r="C22918" t="s">
        <v>187</v>
      </c>
      <c r="D22918" t="s">
        <v>101</v>
      </c>
    </row>
    <row r="22919" spans="1:7" x14ac:dyDescent="0.35">
      <c r="A22919">
        <v>16122024</v>
      </c>
      <c r="B22919" t="s">
        <v>829</v>
      </c>
      <c r="C22919" t="s">
        <v>183</v>
      </c>
      <c r="D22919" t="s">
        <v>190</v>
      </c>
      <c r="E22919" t="s">
        <v>191</v>
      </c>
      <c r="F22919" t="s">
        <v>101</v>
      </c>
    </row>
    <row r="22920" spans="1:7" x14ac:dyDescent="0.35">
      <c r="A22920">
        <v>16122024</v>
      </c>
      <c r="B22920" t="s">
        <v>628</v>
      </c>
      <c r="C22920" t="s">
        <v>190</v>
      </c>
      <c r="D22920" t="s">
        <v>194</v>
      </c>
      <c r="E22920" t="s">
        <v>101</v>
      </c>
    </row>
    <row r="22921" spans="1:7" x14ac:dyDescent="0.35">
      <c r="A22921">
        <v>16122024</v>
      </c>
      <c r="B22921" t="s">
        <v>719</v>
      </c>
      <c r="C22921" t="s">
        <v>450</v>
      </c>
      <c r="D22921" t="s">
        <v>190</v>
      </c>
      <c r="E22921" t="s">
        <v>196</v>
      </c>
      <c r="F22921" t="s">
        <v>101</v>
      </c>
    </row>
    <row r="22922" spans="1:7" x14ac:dyDescent="0.35">
      <c r="A22922">
        <v>16122024</v>
      </c>
      <c r="B22922" t="s">
        <v>183</v>
      </c>
      <c r="C22922" t="s">
        <v>198</v>
      </c>
      <c r="D22922" t="s">
        <v>140</v>
      </c>
      <c r="E22922" t="s">
        <v>199</v>
      </c>
      <c r="F22922" t="s">
        <v>200</v>
      </c>
      <c r="G22922" t="s">
        <v>101</v>
      </c>
    </row>
    <row r="22923" spans="1:7" x14ac:dyDescent="0.35">
      <c r="A22923">
        <v>16122024</v>
      </c>
      <c r="B22923" t="s">
        <v>730</v>
      </c>
      <c r="C22923" t="s">
        <v>224</v>
      </c>
      <c r="D22923" t="s">
        <v>61</v>
      </c>
      <c r="E22923" t="s">
        <v>101</v>
      </c>
    </row>
    <row r="22924" spans="1:7" x14ac:dyDescent="0.35">
      <c r="A22924">
        <v>16122024</v>
      </c>
      <c r="B22924" t="s">
        <v>628</v>
      </c>
      <c r="C22924" t="s">
        <v>203</v>
      </c>
      <c r="D22924" t="s">
        <v>205</v>
      </c>
      <c r="E22924" t="s">
        <v>101</v>
      </c>
    </row>
    <row r="22925" spans="1:7" x14ac:dyDescent="0.35">
      <c r="A22925">
        <v>16122024</v>
      </c>
      <c r="B22925" t="s">
        <v>692</v>
      </c>
      <c r="C22925" t="s">
        <v>449</v>
      </c>
      <c r="D22925" t="s">
        <v>208</v>
      </c>
      <c r="E22925" t="s">
        <v>101</v>
      </c>
    </row>
    <row r="22926" spans="1:7" x14ac:dyDescent="0.35">
      <c r="A22926">
        <v>16122024</v>
      </c>
      <c r="B22926" t="s">
        <v>777</v>
      </c>
      <c r="C22926" t="s">
        <v>339</v>
      </c>
      <c r="D22926" t="s">
        <v>210</v>
      </c>
      <c r="E22926" t="s">
        <v>211</v>
      </c>
      <c r="F22926" t="s">
        <v>101</v>
      </c>
    </row>
    <row r="22927" spans="1:7" x14ac:dyDescent="0.35">
      <c r="A22927">
        <v>16122024</v>
      </c>
      <c r="B22927" t="s">
        <v>770</v>
      </c>
      <c r="C22927" t="s">
        <v>145</v>
      </c>
      <c r="D22927" t="s">
        <v>214</v>
      </c>
      <c r="E22927" t="s">
        <v>215</v>
      </c>
      <c r="F22927" t="s">
        <v>101</v>
      </c>
    </row>
    <row r="22928" spans="1:7" x14ac:dyDescent="0.35">
      <c r="A22928">
        <v>16122024</v>
      </c>
      <c r="B22928" t="s">
        <v>717</v>
      </c>
      <c r="C22928" t="s">
        <v>240</v>
      </c>
      <c r="D22928" t="s">
        <v>217</v>
      </c>
      <c r="E22928" t="s">
        <v>101</v>
      </c>
    </row>
    <row r="22929" spans="1:7" x14ac:dyDescent="0.35">
      <c r="A22929">
        <v>16122024</v>
      </c>
      <c r="B22929" t="s">
        <v>766</v>
      </c>
      <c r="C22929" t="s">
        <v>374</v>
      </c>
      <c r="D22929" t="s">
        <v>220</v>
      </c>
      <c r="E22929" t="s">
        <v>101</v>
      </c>
    </row>
    <row r="22930" spans="1:7" x14ac:dyDescent="0.35">
      <c r="A22930">
        <v>16122024</v>
      </c>
      <c r="B22930" t="s">
        <v>723</v>
      </c>
      <c r="C22930" t="s">
        <v>418</v>
      </c>
      <c r="D22930" t="s">
        <v>222</v>
      </c>
    </row>
    <row r="22931" spans="1:7" x14ac:dyDescent="0.35">
      <c r="A22931">
        <v>16122024</v>
      </c>
      <c r="B22931" t="s">
        <v>806</v>
      </c>
      <c r="C22931" t="s">
        <v>183</v>
      </c>
      <c r="D22931" t="s">
        <v>223</v>
      </c>
    </row>
    <row r="22932" spans="1:7" x14ac:dyDescent="0.35">
      <c r="A22932">
        <v>16122024</v>
      </c>
      <c r="B22932" t="s">
        <v>789</v>
      </c>
      <c r="C22932" t="s">
        <v>504</v>
      </c>
      <c r="D22932" t="s">
        <v>225</v>
      </c>
      <c r="E22932" t="s">
        <v>101</v>
      </c>
    </row>
    <row r="22933" spans="1:7" x14ac:dyDescent="0.35">
      <c r="A22933">
        <v>16122024</v>
      </c>
      <c r="B22933" t="s">
        <v>791</v>
      </c>
      <c r="C22933" t="s">
        <v>247</v>
      </c>
      <c r="D22933" t="s">
        <v>225</v>
      </c>
      <c r="E22933" t="s">
        <v>228</v>
      </c>
      <c r="F22933" t="s">
        <v>229</v>
      </c>
    </row>
    <row r="22934" spans="1:7" x14ac:dyDescent="0.35">
      <c r="A22934">
        <v>16122024</v>
      </c>
      <c r="B22934" t="s">
        <v>730</v>
      </c>
      <c r="C22934" t="s">
        <v>450</v>
      </c>
      <c r="D22934" t="s">
        <v>232</v>
      </c>
      <c r="E22934" t="s">
        <v>101</v>
      </c>
    </row>
    <row r="22935" spans="1:7" x14ac:dyDescent="0.35">
      <c r="A22935">
        <v>16122024</v>
      </c>
      <c r="B22935" t="s">
        <v>742</v>
      </c>
      <c r="C22935" t="s">
        <v>595</v>
      </c>
      <c r="D22935" t="s">
        <v>235</v>
      </c>
      <c r="E22935" t="s">
        <v>236</v>
      </c>
      <c r="F22935" t="s">
        <v>101</v>
      </c>
    </row>
    <row r="22936" spans="1:7" x14ac:dyDescent="0.35">
      <c r="A22936">
        <v>16122024</v>
      </c>
      <c r="B22936" t="s">
        <v>565</v>
      </c>
      <c r="C22936" t="s">
        <v>165</v>
      </c>
      <c r="D22936" t="s">
        <v>235</v>
      </c>
      <c r="E22936" t="s">
        <v>239</v>
      </c>
      <c r="F22936" t="s">
        <v>149</v>
      </c>
    </row>
    <row r="22937" spans="1:7" x14ac:dyDescent="0.35">
      <c r="A22937">
        <v>16122024</v>
      </c>
      <c r="B22937" t="s">
        <v>874</v>
      </c>
      <c r="C22937" t="s">
        <v>603</v>
      </c>
      <c r="D22937" t="s">
        <v>235</v>
      </c>
      <c r="E22937" t="s">
        <v>241</v>
      </c>
      <c r="F22937" t="s">
        <v>101</v>
      </c>
    </row>
    <row r="22938" spans="1:7" x14ac:dyDescent="0.35">
      <c r="A22938">
        <v>16122024</v>
      </c>
      <c r="B22938" t="s">
        <v>755</v>
      </c>
      <c r="C22938" t="s">
        <v>292</v>
      </c>
      <c r="D22938" t="s">
        <v>243</v>
      </c>
      <c r="E22938" t="s">
        <v>101</v>
      </c>
    </row>
    <row r="22939" spans="1:7" x14ac:dyDescent="0.35">
      <c r="A22939">
        <v>16122024</v>
      </c>
      <c r="B22939" t="s">
        <v>694</v>
      </c>
      <c r="C22939" t="s">
        <v>154</v>
      </c>
      <c r="D22939" t="s">
        <v>245</v>
      </c>
      <c r="E22939" t="s">
        <v>246</v>
      </c>
    </row>
    <row r="22940" spans="1:7" x14ac:dyDescent="0.35">
      <c r="A22940">
        <v>16122024</v>
      </c>
      <c r="B22940" t="s">
        <v>810</v>
      </c>
      <c r="C22940" t="s">
        <v>542</v>
      </c>
      <c r="D22940" t="s">
        <v>245</v>
      </c>
      <c r="E22940" t="s">
        <v>249</v>
      </c>
    </row>
    <row r="22941" spans="1:7" x14ac:dyDescent="0.35">
      <c r="A22941">
        <v>16122024</v>
      </c>
      <c r="B22941" t="s">
        <v>766</v>
      </c>
      <c r="C22941" t="s">
        <v>422</v>
      </c>
      <c r="D22941" t="s">
        <v>252</v>
      </c>
      <c r="E22941" t="s">
        <v>101</v>
      </c>
    </row>
    <row r="22942" spans="1:7" x14ac:dyDescent="0.35">
      <c r="A22942">
        <v>16122024</v>
      </c>
      <c r="B22942" t="s">
        <v>801</v>
      </c>
      <c r="C22942" t="s">
        <v>495</v>
      </c>
      <c r="D22942" t="s">
        <v>254</v>
      </c>
    </row>
    <row r="22943" spans="1:7" x14ac:dyDescent="0.35">
      <c r="A22943">
        <v>16122024</v>
      </c>
      <c r="B22943" t="s">
        <v>534</v>
      </c>
      <c r="C22943" t="s">
        <v>368</v>
      </c>
      <c r="D22943" t="s">
        <v>256</v>
      </c>
      <c r="E22943" t="s">
        <v>257</v>
      </c>
      <c r="F22943" t="s">
        <v>236</v>
      </c>
      <c r="G22943" t="s">
        <v>101</v>
      </c>
    </row>
    <row r="22944" spans="1:7" x14ac:dyDescent="0.35">
      <c r="A22944">
        <v>16122024</v>
      </c>
      <c r="B22944" t="s">
        <v>723</v>
      </c>
      <c r="C22944" t="s">
        <v>550</v>
      </c>
      <c r="D22944" t="s">
        <v>260</v>
      </c>
      <c r="E22944" t="s">
        <v>136</v>
      </c>
      <c r="F22944" t="s">
        <v>101</v>
      </c>
    </row>
    <row r="22945" spans="1:8" x14ac:dyDescent="0.35">
      <c r="A22945">
        <v>16122024</v>
      </c>
      <c r="B22945" t="s">
        <v>154</v>
      </c>
      <c r="C22945" t="s">
        <v>261</v>
      </c>
      <c r="D22945" t="s">
        <v>262</v>
      </c>
      <c r="E22945" t="s">
        <v>101</v>
      </c>
    </row>
    <row r="22946" spans="1:8" x14ac:dyDescent="0.35">
      <c r="A22946">
        <v>16122024</v>
      </c>
      <c r="B22946" t="s">
        <v>657</v>
      </c>
      <c r="C22946" t="s">
        <v>264</v>
      </c>
      <c r="D22946" t="s">
        <v>101</v>
      </c>
    </row>
    <row r="22947" spans="1:8" x14ac:dyDescent="0.35">
      <c r="A22947">
        <v>16122024</v>
      </c>
      <c r="B22947" t="s">
        <v>507</v>
      </c>
      <c r="C22947" t="s">
        <v>264</v>
      </c>
      <c r="D22947" t="s">
        <v>149</v>
      </c>
    </row>
    <row r="22948" spans="1:8" x14ac:dyDescent="0.35">
      <c r="A22948">
        <v>16122024</v>
      </c>
      <c r="B22948" t="s">
        <v>766</v>
      </c>
      <c r="C22948" t="s">
        <v>516</v>
      </c>
      <c r="D22948" t="s">
        <v>265</v>
      </c>
      <c r="E22948" t="s">
        <v>101</v>
      </c>
      <c r="F22948" t="s">
        <v>266</v>
      </c>
    </row>
    <row r="22949" spans="1:8" x14ac:dyDescent="0.35">
      <c r="A22949">
        <v>16122024</v>
      </c>
      <c r="B22949" t="s">
        <v>638</v>
      </c>
      <c r="C22949" t="s">
        <v>523</v>
      </c>
      <c r="D22949" t="s">
        <v>267</v>
      </c>
      <c r="E22949" t="s">
        <v>101</v>
      </c>
    </row>
    <row r="22950" spans="1:8" x14ac:dyDescent="0.35">
      <c r="A22950">
        <v>16122024</v>
      </c>
      <c r="B22950" t="s">
        <v>786</v>
      </c>
      <c r="C22950" t="s">
        <v>498</v>
      </c>
      <c r="D22950" t="s">
        <v>268</v>
      </c>
    </row>
    <row r="22951" spans="1:8" x14ac:dyDescent="0.35">
      <c r="A22951">
        <v>16122024</v>
      </c>
      <c r="B22951" t="s">
        <v>525</v>
      </c>
      <c r="C22951" t="s">
        <v>270</v>
      </c>
      <c r="D22951" t="s">
        <v>271</v>
      </c>
      <c r="E22951" t="s">
        <v>101</v>
      </c>
    </row>
    <row r="22952" spans="1:8" x14ac:dyDescent="0.35">
      <c r="A22952">
        <v>16122024</v>
      </c>
      <c r="B22952" t="s">
        <v>661</v>
      </c>
      <c r="C22952" t="s">
        <v>550</v>
      </c>
      <c r="D22952" t="s">
        <v>274</v>
      </c>
      <c r="E22952" t="s">
        <v>101</v>
      </c>
    </row>
    <row r="22953" spans="1:8" x14ac:dyDescent="0.35">
      <c r="A22953">
        <v>16122024</v>
      </c>
      <c r="B22953" t="s">
        <v>850</v>
      </c>
      <c r="C22953" t="s">
        <v>594</v>
      </c>
      <c r="D22953" t="s">
        <v>277</v>
      </c>
      <c r="E22953" t="s">
        <v>101</v>
      </c>
    </row>
    <row r="22954" spans="1:8" x14ac:dyDescent="0.35">
      <c r="A22954">
        <v>16122024</v>
      </c>
      <c r="B22954" t="s">
        <v>752</v>
      </c>
      <c r="C22954" t="s">
        <v>450</v>
      </c>
      <c r="D22954" t="s">
        <v>279</v>
      </c>
      <c r="E22954" t="s">
        <v>140</v>
      </c>
      <c r="F22954" t="s">
        <v>280</v>
      </c>
    </row>
    <row r="22955" spans="1:8" x14ac:dyDescent="0.35">
      <c r="A22955">
        <v>16122024</v>
      </c>
      <c r="B22955" t="s">
        <v>723</v>
      </c>
      <c r="C22955" t="s">
        <v>438</v>
      </c>
      <c r="D22955" t="s">
        <v>281</v>
      </c>
    </row>
    <row r="22956" spans="1:8" x14ac:dyDescent="0.35">
      <c r="A22956">
        <v>16122024</v>
      </c>
      <c r="B22956" t="s">
        <v>793</v>
      </c>
      <c r="C22956" t="s">
        <v>497</v>
      </c>
      <c r="D22956" t="s">
        <v>284</v>
      </c>
      <c r="E22956" t="s">
        <v>101</v>
      </c>
    </row>
    <row r="22957" spans="1:8" x14ac:dyDescent="0.35">
      <c r="A22957">
        <v>16122024</v>
      </c>
      <c r="B22957" t="s">
        <v>825</v>
      </c>
      <c r="C22957" t="s">
        <v>603</v>
      </c>
      <c r="D22957" t="s">
        <v>287</v>
      </c>
      <c r="E22957" t="s">
        <v>101</v>
      </c>
    </row>
    <row r="22958" spans="1:8" x14ac:dyDescent="0.35">
      <c r="A22958">
        <v>16122024</v>
      </c>
      <c r="B22958" t="s">
        <v>237</v>
      </c>
      <c r="C22958" t="s">
        <v>288</v>
      </c>
      <c r="D22958" t="s">
        <v>101</v>
      </c>
    </row>
    <row r="22959" spans="1:8" x14ac:dyDescent="0.35">
      <c r="A22959">
        <v>16122024</v>
      </c>
      <c r="B22959" t="s">
        <v>806</v>
      </c>
      <c r="C22959" t="s">
        <v>290</v>
      </c>
      <c r="D22959" t="s">
        <v>140</v>
      </c>
      <c r="E22959" t="s">
        <v>291</v>
      </c>
    </row>
    <row r="22960" spans="1:8" x14ac:dyDescent="0.35">
      <c r="A22960">
        <v>16122024</v>
      </c>
      <c r="B22960" t="s">
        <v>639</v>
      </c>
      <c r="C22960" t="s">
        <v>516</v>
      </c>
      <c r="D22960" t="s">
        <v>290</v>
      </c>
      <c r="E22960" t="s">
        <v>140</v>
      </c>
      <c r="F22960" t="s">
        <v>294</v>
      </c>
      <c r="G22960" t="s">
        <v>295</v>
      </c>
      <c r="H22960" t="s">
        <v>101</v>
      </c>
    </row>
    <row r="22961" spans="1:9" x14ac:dyDescent="0.35">
      <c r="A22961">
        <v>16122024</v>
      </c>
      <c r="B22961" t="s">
        <v>766</v>
      </c>
      <c r="C22961" t="s">
        <v>157</v>
      </c>
      <c r="D22961" t="s">
        <v>298</v>
      </c>
      <c r="E22961" t="s">
        <v>101</v>
      </c>
    </row>
    <row r="22962" spans="1:9" x14ac:dyDescent="0.35">
      <c r="A22962">
        <v>16122024</v>
      </c>
      <c r="B22962" t="s">
        <v>777</v>
      </c>
      <c r="C22962" t="s">
        <v>300</v>
      </c>
      <c r="D22962" t="s">
        <v>262</v>
      </c>
      <c r="E22962" t="s">
        <v>101</v>
      </c>
    </row>
    <row r="22963" spans="1:9" x14ac:dyDescent="0.35">
      <c r="A22963">
        <v>16122024</v>
      </c>
      <c r="B22963" t="s">
        <v>729</v>
      </c>
      <c r="C22963" t="s">
        <v>600</v>
      </c>
      <c r="D22963" t="s">
        <v>301</v>
      </c>
      <c r="E22963" t="s">
        <v>101</v>
      </c>
    </row>
    <row r="22964" spans="1:9" x14ac:dyDescent="0.35">
      <c r="A22964">
        <v>16122024</v>
      </c>
      <c r="B22964" t="s">
        <v>789</v>
      </c>
      <c r="C22964" t="s">
        <v>438</v>
      </c>
      <c r="D22964" t="s">
        <v>303</v>
      </c>
      <c r="E22964" t="s">
        <v>149</v>
      </c>
    </row>
    <row r="22965" spans="1:9" x14ac:dyDescent="0.35">
      <c r="A22965">
        <v>16122024</v>
      </c>
      <c r="B22965" t="s">
        <v>755</v>
      </c>
      <c r="C22965" t="s">
        <v>501</v>
      </c>
      <c r="D22965" t="s">
        <v>306</v>
      </c>
      <c r="E22965" t="s">
        <v>101</v>
      </c>
    </row>
    <row r="22966" spans="1:9" x14ac:dyDescent="0.35">
      <c r="A22966">
        <v>16122024</v>
      </c>
      <c r="B22966" t="s">
        <v>777</v>
      </c>
      <c r="C22966" t="s">
        <v>292</v>
      </c>
      <c r="D22966" t="s">
        <v>308</v>
      </c>
      <c r="E22966" t="s">
        <v>309</v>
      </c>
      <c r="F22966" t="s">
        <v>310</v>
      </c>
      <c r="G22966" t="s">
        <v>311</v>
      </c>
      <c r="H22966" t="s">
        <v>312</v>
      </c>
      <c r="I22966" t="s">
        <v>101</v>
      </c>
    </row>
    <row r="22967" spans="1:9" x14ac:dyDescent="0.35">
      <c r="A22967">
        <v>16122024</v>
      </c>
      <c r="B22967" t="s">
        <v>623</v>
      </c>
      <c r="C22967" t="s">
        <v>219</v>
      </c>
      <c r="D22967" t="s">
        <v>314</v>
      </c>
      <c r="E22967" t="s">
        <v>315</v>
      </c>
      <c r="F22967" t="s">
        <v>101</v>
      </c>
    </row>
    <row r="22968" spans="1:9" x14ac:dyDescent="0.35">
      <c r="A22968">
        <v>16122024</v>
      </c>
      <c r="B22968" t="s">
        <v>801</v>
      </c>
      <c r="C22968" t="s">
        <v>441</v>
      </c>
      <c r="D22968" t="s">
        <v>314</v>
      </c>
      <c r="E22968" t="s">
        <v>317</v>
      </c>
      <c r="F22968" t="s">
        <v>101</v>
      </c>
    </row>
    <row r="22969" spans="1:9" x14ac:dyDescent="0.35">
      <c r="A22969">
        <v>16122024</v>
      </c>
      <c r="B22969" t="s">
        <v>551</v>
      </c>
      <c r="C22969" t="s">
        <v>154</v>
      </c>
      <c r="D22969" t="s">
        <v>319</v>
      </c>
      <c r="E22969" t="s">
        <v>320</v>
      </c>
      <c r="F22969" t="s">
        <v>321</v>
      </c>
    </row>
    <row r="22970" spans="1:9" x14ac:dyDescent="0.35">
      <c r="A22970">
        <v>16122024</v>
      </c>
      <c r="B22970" t="s">
        <v>755</v>
      </c>
      <c r="C22970" t="s">
        <v>554</v>
      </c>
      <c r="D22970" t="s">
        <v>322</v>
      </c>
      <c r="E22970" t="s">
        <v>101</v>
      </c>
    </row>
    <row r="22971" spans="1:9" x14ac:dyDescent="0.35">
      <c r="A22971">
        <v>16122024</v>
      </c>
      <c r="B22971" t="s">
        <v>723</v>
      </c>
      <c r="C22971" t="s">
        <v>536</v>
      </c>
      <c r="D22971" t="s">
        <v>325</v>
      </c>
      <c r="E22971" t="s">
        <v>101</v>
      </c>
    </row>
    <row r="22972" spans="1:9" x14ac:dyDescent="0.35">
      <c r="A22972">
        <v>16122024</v>
      </c>
      <c r="B22972" t="s">
        <v>763</v>
      </c>
      <c r="C22972" t="s">
        <v>495</v>
      </c>
      <c r="D22972" t="s">
        <v>328</v>
      </c>
      <c r="E22972" t="s">
        <v>101</v>
      </c>
    </row>
    <row r="22973" spans="1:9" x14ac:dyDescent="0.35">
      <c r="A22973">
        <v>16122024</v>
      </c>
      <c r="B22973" t="s">
        <v>438</v>
      </c>
      <c r="C22973" t="s">
        <v>331</v>
      </c>
      <c r="D22973" t="s">
        <v>332</v>
      </c>
      <c r="E22973" t="s">
        <v>101</v>
      </c>
    </row>
    <row r="22974" spans="1:9" x14ac:dyDescent="0.35">
      <c r="A22974">
        <v>16122024</v>
      </c>
      <c r="B22974" t="s">
        <v>696</v>
      </c>
      <c r="C22974" t="s">
        <v>219</v>
      </c>
      <c r="D22974" t="s">
        <v>331</v>
      </c>
      <c r="E22974" t="s">
        <v>335</v>
      </c>
      <c r="F22974" t="s">
        <v>101</v>
      </c>
    </row>
    <row r="22975" spans="1:9" x14ac:dyDescent="0.35">
      <c r="A22975">
        <v>16122024</v>
      </c>
      <c r="B22975" t="s">
        <v>520</v>
      </c>
      <c r="C22975" t="s">
        <v>275</v>
      </c>
      <c r="D22975" t="s">
        <v>331</v>
      </c>
      <c r="E22975" t="s">
        <v>338</v>
      </c>
      <c r="F22975" t="s">
        <v>321</v>
      </c>
    </row>
    <row r="22976" spans="1:9" x14ac:dyDescent="0.35">
      <c r="A22976">
        <v>16122024</v>
      </c>
      <c r="B22976" t="s">
        <v>874</v>
      </c>
      <c r="C22976" t="s">
        <v>581</v>
      </c>
      <c r="D22976" t="s">
        <v>170</v>
      </c>
    </row>
    <row r="22977" spans="1:7" x14ac:dyDescent="0.35">
      <c r="A22977">
        <v>16122024</v>
      </c>
      <c r="B22977" t="s">
        <v>766</v>
      </c>
      <c r="C22977" t="s">
        <v>374</v>
      </c>
      <c r="D22977" t="s">
        <v>341</v>
      </c>
      <c r="E22977" t="s">
        <v>101</v>
      </c>
    </row>
    <row r="22978" spans="1:7" x14ac:dyDescent="0.35">
      <c r="A22978">
        <v>16122024</v>
      </c>
      <c r="B22978" t="s">
        <v>638</v>
      </c>
      <c r="C22978" t="s">
        <v>206</v>
      </c>
      <c r="D22978" t="s">
        <v>343</v>
      </c>
      <c r="E22978" t="s">
        <v>101</v>
      </c>
    </row>
    <row r="22979" spans="1:7" x14ac:dyDescent="0.35">
      <c r="A22979">
        <v>16122024</v>
      </c>
      <c r="B22979" t="s">
        <v>609</v>
      </c>
      <c r="C22979" t="s">
        <v>132</v>
      </c>
      <c r="D22979" t="s">
        <v>344</v>
      </c>
      <c r="E22979" t="s">
        <v>345</v>
      </c>
      <c r="F22979" t="s">
        <v>101</v>
      </c>
    </row>
    <row r="22980" spans="1:7" x14ac:dyDescent="0.35">
      <c r="A22980">
        <v>16122024</v>
      </c>
      <c r="B22980" t="s">
        <v>635</v>
      </c>
      <c r="C22980" t="s">
        <v>471</v>
      </c>
      <c r="D22980" t="s">
        <v>132</v>
      </c>
      <c r="E22980" t="s">
        <v>347</v>
      </c>
      <c r="F22980" t="s">
        <v>101</v>
      </c>
    </row>
    <row r="22981" spans="1:7" x14ac:dyDescent="0.35">
      <c r="A22981">
        <v>16122024</v>
      </c>
      <c r="B22981" t="s">
        <v>856</v>
      </c>
      <c r="C22981" t="s">
        <v>413</v>
      </c>
      <c r="D22981" t="s">
        <v>132</v>
      </c>
      <c r="E22981" t="s">
        <v>348</v>
      </c>
      <c r="F22981" t="s">
        <v>101</v>
      </c>
    </row>
    <row r="22982" spans="1:7" x14ac:dyDescent="0.35">
      <c r="A22982">
        <v>16122024</v>
      </c>
      <c r="B22982" t="s">
        <v>695</v>
      </c>
      <c r="C22982" t="s">
        <v>226</v>
      </c>
      <c r="D22982" t="s">
        <v>132</v>
      </c>
      <c r="E22982" t="s">
        <v>350</v>
      </c>
      <c r="F22982" t="s">
        <v>101</v>
      </c>
    </row>
    <row r="22983" spans="1:7" x14ac:dyDescent="0.35">
      <c r="A22983">
        <v>16122024</v>
      </c>
      <c r="B22983" t="s">
        <v>825</v>
      </c>
      <c r="C22983" t="s">
        <v>218</v>
      </c>
      <c r="D22983" t="s">
        <v>132</v>
      </c>
      <c r="E22983" t="s">
        <v>352</v>
      </c>
      <c r="F22983" t="s">
        <v>101</v>
      </c>
    </row>
    <row r="22984" spans="1:7" x14ac:dyDescent="0.35">
      <c r="A22984">
        <v>16122024</v>
      </c>
      <c r="B22984" t="s">
        <v>877</v>
      </c>
      <c r="C22984" t="s">
        <v>218</v>
      </c>
      <c r="D22984" t="s">
        <v>132</v>
      </c>
      <c r="E22984" t="s">
        <v>133</v>
      </c>
      <c r="F22984" t="s">
        <v>355</v>
      </c>
    </row>
    <row r="22985" spans="1:7" x14ac:dyDescent="0.35">
      <c r="A22985">
        <v>16122024</v>
      </c>
      <c r="B22985" t="s">
        <v>806</v>
      </c>
      <c r="C22985" t="s">
        <v>525</v>
      </c>
      <c r="D22985" t="s">
        <v>132</v>
      </c>
      <c r="E22985" t="s">
        <v>356</v>
      </c>
      <c r="F22985" t="s">
        <v>101</v>
      </c>
    </row>
    <row r="22986" spans="1:7" x14ac:dyDescent="0.35">
      <c r="A22986">
        <v>16122024</v>
      </c>
      <c r="B22986" t="s">
        <v>767</v>
      </c>
      <c r="C22986" t="s">
        <v>272</v>
      </c>
      <c r="D22986" t="s">
        <v>359</v>
      </c>
      <c r="E22986" t="s">
        <v>360</v>
      </c>
      <c r="F22986" t="s">
        <v>101</v>
      </c>
    </row>
    <row r="22987" spans="1:7" x14ac:dyDescent="0.35">
      <c r="A22987">
        <v>16122024</v>
      </c>
      <c r="B22987" t="s">
        <v>812</v>
      </c>
      <c r="C22987" t="s">
        <v>183</v>
      </c>
      <c r="D22987" t="s">
        <v>359</v>
      </c>
      <c r="E22987" t="s">
        <v>362</v>
      </c>
      <c r="F22987" t="s">
        <v>101</v>
      </c>
    </row>
    <row r="22988" spans="1:7" x14ac:dyDescent="0.35">
      <c r="A22988">
        <v>16122024</v>
      </c>
      <c r="B22988" t="s">
        <v>460</v>
      </c>
      <c r="C22988" t="s">
        <v>359</v>
      </c>
      <c r="D22988" t="s">
        <v>362</v>
      </c>
      <c r="E22988" t="s">
        <v>140</v>
      </c>
      <c r="F22988" t="s">
        <v>364</v>
      </c>
      <c r="G22988" t="s">
        <v>101</v>
      </c>
    </row>
    <row r="22989" spans="1:7" x14ac:dyDescent="0.35">
      <c r="A22989">
        <v>16122024</v>
      </c>
      <c r="B22989" t="s">
        <v>880</v>
      </c>
      <c r="C22989" t="s">
        <v>518</v>
      </c>
      <c r="D22989" t="s">
        <v>366</v>
      </c>
      <c r="E22989" t="s">
        <v>257</v>
      </c>
      <c r="F22989" t="s">
        <v>367</v>
      </c>
      <c r="G22989" t="s">
        <v>101</v>
      </c>
    </row>
    <row r="22990" spans="1:7" x14ac:dyDescent="0.35">
      <c r="A22990">
        <v>16122024</v>
      </c>
      <c r="B22990" t="s">
        <v>776</v>
      </c>
      <c r="C22990" t="s">
        <v>471</v>
      </c>
      <c r="D22990" t="s">
        <v>369</v>
      </c>
      <c r="E22990" t="s">
        <v>370</v>
      </c>
      <c r="F22990" t="s">
        <v>101</v>
      </c>
    </row>
    <row r="22991" spans="1:7" x14ac:dyDescent="0.35">
      <c r="A22991">
        <v>16122024</v>
      </c>
      <c r="B22991" t="s">
        <v>762</v>
      </c>
      <c r="C22991" t="s">
        <v>471</v>
      </c>
      <c r="D22991" t="s">
        <v>371</v>
      </c>
      <c r="E22991" t="s">
        <v>101</v>
      </c>
    </row>
    <row r="22992" spans="1:7" x14ac:dyDescent="0.35">
      <c r="A22992">
        <v>16122024</v>
      </c>
      <c r="B22992" t="s">
        <v>712</v>
      </c>
      <c r="C22992" t="s">
        <v>150</v>
      </c>
      <c r="D22992" t="s">
        <v>372</v>
      </c>
      <c r="E22992" t="s">
        <v>101</v>
      </c>
    </row>
    <row r="22993" spans="1:9" x14ac:dyDescent="0.35">
      <c r="A22993">
        <v>16122024</v>
      </c>
      <c r="B22993" t="s">
        <v>137</v>
      </c>
      <c r="C22993" t="s">
        <v>373</v>
      </c>
      <c r="D22993" t="s">
        <v>101</v>
      </c>
    </row>
    <row r="22994" spans="1:9" x14ac:dyDescent="0.35">
      <c r="A22994">
        <v>16122024</v>
      </c>
      <c r="B22994" t="s">
        <v>829</v>
      </c>
      <c r="C22994" t="s">
        <v>520</v>
      </c>
      <c r="D22994" t="s">
        <v>376</v>
      </c>
      <c r="E22994" t="s">
        <v>140</v>
      </c>
      <c r="F22994" t="s">
        <v>331</v>
      </c>
      <c r="G22994" t="s">
        <v>377</v>
      </c>
      <c r="H22994" t="s">
        <v>101</v>
      </c>
    </row>
    <row r="22995" spans="1:9" x14ac:dyDescent="0.35">
      <c r="A22995">
        <v>16122024</v>
      </c>
      <c r="B22995" t="s">
        <v>836</v>
      </c>
      <c r="C22995" t="s">
        <v>413</v>
      </c>
      <c r="D22995" t="s">
        <v>378</v>
      </c>
    </row>
    <row r="22996" spans="1:9" x14ac:dyDescent="0.35">
      <c r="A22996">
        <v>16122024</v>
      </c>
      <c r="B22996" t="s">
        <v>812</v>
      </c>
      <c r="C22996" t="s">
        <v>415</v>
      </c>
      <c r="D22996" t="s">
        <v>380</v>
      </c>
      <c r="E22996" t="s">
        <v>101</v>
      </c>
    </row>
    <row r="22997" spans="1:9" x14ac:dyDescent="0.35">
      <c r="A22997">
        <v>16122024</v>
      </c>
      <c r="B22997" t="s">
        <v>729</v>
      </c>
      <c r="C22997" t="s">
        <v>237</v>
      </c>
      <c r="D22997" t="s">
        <v>382</v>
      </c>
      <c r="E22997" t="s">
        <v>383</v>
      </c>
    </row>
    <row r="22998" spans="1:9" x14ac:dyDescent="0.35">
      <c r="A22998">
        <v>16122024</v>
      </c>
      <c r="B22998" t="s">
        <v>793</v>
      </c>
      <c r="C22998" t="s">
        <v>138</v>
      </c>
      <c r="D22998" t="s">
        <v>385</v>
      </c>
      <c r="E22998" t="s">
        <v>386</v>
      </c>
    </row>
    <row r="22999" spans="1:9" x14ac:dyDescent="0.35">
      <c r="A22999">
        <v>16122024</v>
      </c>
      <c r="B22999" t="s">
        <v>841</v>
      </c>
      <c r="C22999" t="s">
        <v>137</v>
      </c>
      <c r="D22999" t="s">
        <v>388</v>
      </c>
      <c r="E22999" t="s">
        <v>101</v>
      </c>
    </row>
    <row r="23000" spans="1:9" x14ac:dyDescent="0.35">
      <c r="A23000">
        <v>16122024</v>
      </c>
      <c r="B23000" t="s">
        <v>586</v>
      </c>
      <c r="C23000" t="s">
        <v>391</v>
      </c>
      <c r="D23000" t="s">
        <v>101</v>
      </c>
    </row>
    <row r="23001" spans="1:9" x14ac:dyDescent="0.35">
      <c r="A23001">
        <v>16122024</v>
      </c>
      <c r="B23001" t="s">
        <v>639</v>
      </c>
      <c r="C23001" t="s">
        <v>145</v>
      </c>
      <c r="D23001" t="s">
        <v>393</v>
      </c>
    </row>
    <row r="23002" spans="1:9" x14ac:dyDescent="0.35">
      <c r="A23002">
        <v>16122024</v>
      </c>
      <c r="B23002" t="s">
        <v>718</v>
      </c>
      <c r="C23002" t="s">
        <v>450</v>
      </c>
      <c r="D23002" t="s">
        <v>394</v>
      </c>
      <c r="E23002" t="s">
        <v>395</v>
      </c>
      <c r="F23002" t="s">
        <v>101</v>
      </c>
    </row>
    <row r="23003" spans="1:9" x14ac:dyDescent="0.35">
      <c r="A23003">
        <v>16122024</v>
      </c>
      <c r="B23003" t="s">
        <v>810</v>
      </c>
      <c r="C23003" t="s">
        <v>438</v>
      </c>
      <c r="D23003" t="s">
        <v>396</v>
      </c>
    </row>
    <row r="23004" spans="1:9" x14ac:dyDescent="0.35">
      <c r="A23004">
        <v>16122024</v>
      </c>
      <c r="B23004" t="s">
        <v>495</v>
      </c>
      <c r="C23004" t="s">
        <v>397</v>
      </c>
      <c r="D23004" t="s">
        <v>101</v>
      </c>
    </row>
    <row r="23005" spans="1:9" x14ac:dyDescent="0.35">
      <c r="A23005">
        <v>16122024</v>
      </c>
      <c r="B23005" t="s">
        <v>829</v>
      </c>
      <c r="C23005" t="s">
        <v>450</v>
      </c>
      <c r="D23005" t="s">
        <v>399</v>
      </c>
      <c r="E23005" t="s">
        <v>140</v>
      </c>
      <c r="F23005" t="s">
        <v>400</v>
      </c>
      <c r="G23005" t="s">
        <v>257</v>
      </c>
      <c r="H23005" t="s">
        <v>331</v>
      </c>
      <c r="I23005" t="s">
        <v>401</v>
      </c>
    </row>
    <row r="23006" spans="1:9" x14ac:dyDescent="0.35">
      <c r="A23006">
        <v>16122024</v>
      </c>
      <c r="B23006" t="s">
        <v>846</v>
      </c>
      <c r="C23006" t="s">
        <v>339</v>
      </c>
      <c r="D23006" t="s">
        <v>399</v>
      </c>
      <c r="E23006" t="s">
        <v>187</v>
      </c>
      <c r="F23006" t="s">
        <v>101</v>
      </c>
    </row>
    <row r="23007" spans="1:9" x14ac:dyDescent="0.35">
      <c r="A23007">
        <v>16122024</v>
      </c>
      <c r="B23007" t="s">
        <v>591</v>
      </c>
      <c r="C23007" t="s">
        <v>422</v>
      </c>
      <c r="D23007" t="s">
        <v>399</v>
      </c>
      <c r="E23007" t="s">
        <v>403</v>
      </c>
      <c r="F23007" t="s">
        <v>101</v>
      </c>
    </row>
    <row r="23008" spans="1:9" x14ac:dyDescent="0.35">
      <c r="A23008">
        <v>16122024</v>
      </c>
      <c r="B23008" t="s">
        <v>783</v>
      </c>
      <c r="C23008" t="s">
        <v>575</v>
      </c>
      <c r="D23008" t="s">
        <v>399</v>
      </c>
      <c r="E23008" t="s">
        <v>404</v>
      </c>
      <c r="F23008" t="s">
        <v>101</v>
      </c>
    </row>
    <row r="23009" spans="1:7" x14ac:dyDescent="0.35">
      <c r="A23009">
        <v>15122024</v>
      </c>
      <c r="B23009" t="s">
        <v>639</v>
      </c>
      <c r="C23009" t="s">
        <v>459</v>
      </c>
      <c r="D23009" t="s">
        <v>100</v>
      </c>
      <c r="E23009" t="s">
        <v>101</v>
      </c>
    </row>
    <row r="23010" spans="1:7" x14ac:dyDescent="0.35">
      <c r="A23010">
        <v>15122024</v>
      </c>
      <c r="B23010" t="s">
        <v>639</v>
      </c>
      <c r="C23010" t="s">
        <v>318</v>
      </c>
      <c r="D23010" t="s">
        <v>104</v>
      </c>
      <c r="E23010" t="s">
        <v>101</v>
      </c>
    </row>
    <row r="23011" spans="1:7" x14ac:dyDescent="0.35">
      <c r="A23011">
        <v>15122024</v>
      </c>
      <c r="B23011" t="s">
        <v>764</v>
      </c>
      <c r="C23011" t="s">
        <v>323</v>
      </c>
      <c r="D23011" t="s">
        <v>107</v>
      </c>
      <c r="E23011" t="s">
        <v>108</v>
      </c>
      <c r="F23011" t="s">
        <v>101</v>
      </c>
    </row>
    <row r="23012" spans="1:7" x14ac:dyDescent="0.35">
      <c r="A23012">
        <v>15122024</v>
      </c>
      <c r="B23012" t="s">
        <v>825</v>
      </c>
      <c r="C23012" t="s">
        <v>405</v>
      </c>
      <c r="D23012" t="s">
        <v>111</v>
      </c>
      <c r="E23012" t="s">
        <v>101</v>
      </c>
    </row>
    <row r="23013" spans="1:7" x14ac:dyDescent="0.35">
      <c r="A23013">
        <v>15122024</v>
      </c>
      <c r="B23013" t="s">
        <v>231</v>
      </c>
      <c r="C23013" t="s">
        <v>276</v>
      </c>
      <c r="D23013" t="s">
        <v>114</v>
      </c>
      <c r="E23013" t="s">
        <v>115</v>
      </c>
      <c r="F23013" t="s">
        <v>116</v>
      </c>
    </row>
    <row r="23014" spans="1:7" x14ac:dyDescent="0.35">
      <c r="A23014">
        <v>15122024</v>
      </c>
      <c r="B23014" t="s">
        <v>172</v>
      </c>
      <c r="C23014" t="s">
        <v>428</v>
      </c>
      <c r="D23014" t="s">
        <v>114</v>
      </c>
      <c r="E23014" t="s">
        <v>119</v>
      </c>
      <c r="F23014" t="s">
        <v>120</v>
      </c>
      <c r="G23014" t="s">
        <v>121</v>
      </c>
    </row>
    <row r="23015" spans="1:7" x14ac:dyDescent="0.35">
      <c r="A23015">
        <v>15122024</v>
      </c>
      <c r="B23015" t="s">
        <v>168</v>
      </c>
      <c r="C23015" t="s">
        <v>197</v>
      </c>
      <c r="D23015" t="s">
        <v>114</v>
      </c>
      <c r="E23015" t="s">
        <v>124</v>
      </c>
    </row>
    <row r="23016" spans="1:7" x14ac:dyDescent="0.35">
      <c r="A23016">
        <v>15122024</v>
      </c>
      <c r="B23016" t="s">
        <v>402</v>
      </c>
      <c r="C23016" t="s">
        <v>491</v>
      </c>
      <c r="D23016" t="s">
        <v>114</v>
      </c>
      <c r="E23016" t="s">
        <v>127</v>
      </c>
    </row>
    <row r="23017" spans="1:7" x14ac:dyDescent="0.35">
      <c r="A23017">
        <v>15122024</v>
      </c>
      <c r="B23017" t="s">
        <v>102</v>
      </c>
      <c r="C23017" t="s">
        <v>448</v>
      </c>
      <c r="D23017" t="s">
        <v>114</v>
      </c>
      <c r="E23017" t="s">
        <v>130</v>
      </c>
    </row>
    <row r="23018" spans="1:7" x14ac:dyDescent="0.35">
      <c r="A23018">
        <v>15122024</v>
      </c>
      <c r="B23018" t="s">
        <v>142</v>
      </c>
      <c r="C23018" t="s">
        <v>461</v>
      </c>
      <c r="D23018" t="s">
        <v>114</v>
      </c>
      <c r="E23018" t="s">
        <v>132</v>
      </c>
      <c r="F23018" t="s">
        <v>133</v>
      </c>
    </row>
    <row r="23019" spans="1:7" x14ac:dyDescent="0.35">
      <c r="A23019">
        <v>15122024</v>
      </c>
      <c r="B23019" t="s">
        <v>687</v>
      </c>
      <c r="C23019" t="s">
        <v>293</v>
      </c>
      <c r="D23019" t="s">
        <v>135</v>
      </c>
      <c r="E23019" t="s">
        <v>136</v>
      </c>
    </row>
    <row r="23020" spans="1:7" x14ac:dyDescent="0.35">
      <c r="A23020">
        <v>15122024</v>
      </c>
      <c r="B23020" t="s">
        <v>728</v>
      </c>
      <c r="C23020" t="s">
        <v>438</v>
      </c>
      <c r="D23020" t="s">
        <v>139</v>
      </c>
      <c r="E23020" t="s">
        <v>140</v>
      </c>
      <c r="F23020" t="s">
        <v>141</v>
      </c>
      <c r="G23020" t="s">
        <v>101</v>
      </c>
    </row>
    <row r="23021" spans="1:7" x14ac:dyDescent="0.35">
      <c r="A23021">
        <v>15122024</v>
      </c>
      <c r="B23021" t="s">
        <v>711</v>
      </c>
      <c r="C23021" t="s">
        <v>414</v>
      </c>
      <c r="D23021" t="s">
        <v>144</v>
      </c>
      <c r="E23021" t="s">
        <v>101</v>
      </c>
    </row>
    <row r="23022" spans="1:7" x14ac:dyDescent="0.35">
      <c r="A23022">
        <v>15122024</v>
      </c>
      <c r="B23022" t="s">
        <v>766</v>
      </c>
      <c r="C23022" t="s">
        <v>534</v>
      </c>
      <c r="D23022" t="s">
        <v>147</v>
      </c>
      <c r="E23022" t="s">
        <v>148</v>
      </c>
      <c r="F23022" t="s">
        <v>149</v>
      </c>
    </row>
    <row r="23023" spans="1:7" x14ac:dyDescent="0.35">
      <c r="A23023">
        <v>15122024</v>
      </c>
      <c r="B23023" t="s">
        <v>152</v>
      </c>
      <c r="C23023" t="s">
        <v>140</v>
      </c>
      <c r="D23023" t="s">
        <v>153</v>
      </c>
      <c r="E23023" t="s">
        <v>101</v>
      </c>
    </row>
    <row r="23024" spans="1:7" x14ac:dyDescent="0.35">
      <c r="A23024">
        <v>15122024</v>
      </c>
      <c r="B23024" t="s">
        <v>847</v>
      </c>
      <c r="C23024" t="s">
        <v>695</v>
      </c>
      <c r="D23024" t="s">
        <v>156</v>
      </c>
      <c r="E23024" t="s">
        <v>101</v>
      </c>
    </row>
    <row r="23025" spans="1:7" x14ac:dyDescent="0.35">
      <c r="A23025">
        <v>15122024</v>
      </c>
      <c r="B23025" t="s">
        <v>515</v>
      </c>
      <c r="C23025" t="s">
        <v>159</v>
      </c>
      <c r="D23025" t="s">
        <v>101</v>
      </c>
    </row>
    <row r="23026" spans="1:7" x14ac:dyDescent="0.35">
      <c r="A23026">
        <v>15122024</v>
      </c>
      <c r="B23026" t="s">
        <v>591</v>
      </c>
      <c r="C23026" t="s">
        <v>161</v>
      </c>
      <c r="D23026" t="s">
        <v>101</v>
      </c>
    </row>
    <row r="23027" spans="1:7" x14ac:dyDescent="0.35">
      <c r="A23027">
        <v>15122024</v>
      </c>
      <c r="B23027" t="s">
        <v>806</v>
      </c>
      <c r="C23027" t="s">
        <v>168</v>
      </c>
      <c r="D23027" t="s">
        <v>164</v>
      </c>
      <c r="E23027" t="s">
        <v>101</v>
      </c>
    </row>
    <row r="23028" spans="1:7" x14ac:dyDescent="0.35">
      <c r="A23028">
        <v>15122024</v>
      </c>
      <c r="B23028" t="s">
        <v>830</v>
      </c>
      <c r="C23028" t="s">
        <v>611</v>
      </c>
      <c r="D23028" t="s">
        <v>167</v>
      </c>
    </row>
    <row r="23029" spans="1:7" x14ac:dyDescent="0.35">
      <c r="A23029">
        <v>15122024</v>
      </c>
      <c r="B23029" t="s">
        <v>423</v>
      </c>
      <c r="C23029" t="s">
        <v>101</v>
      </c>
    </row>
    <row r="23030" spans="1:7" x14ac:dyDescent="0.35">
      <c r="A23030">
        <v>15122024</v>
      </c>
      <c r="B23030" t="s">
        <v>552</v>
      </c>
      <c r="C23030" t="s">
        <v>426</v>
      </c>
      <c r="D23030" t="s">
        <v>169</v>
      </c>
      <c r="E23030" t="s">
        <v>170</v>
      </c>
      <c r="F23030" t="s">
        <v>101</v>
      </c>
    </row>
    <row r="23031" spans="1:7" x14ac:dyDescent="0.35">
      <c r="A23031">
        <v>15122024</v>
      </c>
      <c r="B23031" t="s">
        <v>639</v>
      </c>
      <c r="C23031" t="s">
        <v>444</v>
      </c>
      <c r="D23031" t="s">
        <v>173</v>
      </c>
      <c r="E23031" t="s">
        <v>101</v>
      </c>
    </row>
    <row r="23032" spans="1:7" x14ac:dyDescent="0.35">
      <c r="A23032">
        <v>15122024</v>
      </c>
      <c r="B23032" t="s">
        <v>757</v>
      </c>
      <c r="C23032" t="s">
        <v>574</v>
      </c>
      <c r="D23032" t="s">
        <v>176</v>
      </c>
      <c r="E23032" t="s">
        <v>101</v>
      </c>
    </row>
    <row r="23033" spans="1:7" x14ac:dyDescent="0.35">
      <c r="A23033">
        <v>15122024</v>
      </c>
      <c r="B23033" t="s">
        <v>783</v>
      </c>
      <c r="C23033" t="s">
        <v>494</v>
      </c>
      <c r="D23033" t="s">
        <v>176</v>
      </c>
      <c r="E23033" t="s">
        <v>149</v>
      </c>
    </row>
    <row r="23034" spans="1:7" x14ac:dyDescent="0.35">
      <c r="A23034">
        <v>15122024</v>
      </c>
      <c r="B23034" t="s">
        <v>760</v>
      </c>
      <c r="C23034" t="s">
        <v>154</v>
      </c>
      <c r="D23034" t="s">
        <v>181</v>
      </c>
      <c r="E23034" t="s">
        <v>182</v>
      </c>
      <c r="F23034" t="s">
        <v>101</v>
      </c>
    </row>
    <row r="23035" spans="1:7" x14ac:dyDescent="0.35">
      <c r="A23035">
        <v>15122024</v>
      </c>
      <c r="B23035" t="s">
        <v>723</v>
      </c>
      <c r="C23035" t="s">
        <v>137</v>
      </c>
      <c r="D23035" t="s">
        <v>184</v>
      </c>
      <c r="E23035" t="s">
        <v>101</v>
      </c>
    </row>
    <row r="23036" spans="1:7" x14ac:dyDescent="0.35">
      <c r="A23036">
        <v>15122024</v>
      </c>
      <c r="B23036" t="s">
        <v>442</v>
      </c>
      <c r="C23036" t="s">
        <v>187</v>
      </c>
      <c r="D23036" t="s">
        <v>101</v>
      </c>
    </row>
    <row r="23037" spans="1:7" x14ac:dyDescent="0.35">
      <c r="A23037">
        <v>15122024</v>
      </c>
      <c r="B23037" t="s">
        <v>853</v>
      </c>
      <c r="C23037" t="s">
        <v>547</v>
      </c>
      <c r="D23037" t="s">
        <v>190</v>
      </c>
      <c r="E23037" t="s">
        <v>191</v>
      </c>
      <c r="F23037" t="s">
        <v>101</v>
      </c>
    </row>
    <row r="23038" spans="1:7" x14ac:dyDescent="0.35">
      <c r="A23038">
        <v>15122024</v>
      </c>
      <c r="B23038" t="s">
        <v>566</v>
      </c>
      <c r="C23038" t="s">
        <v>190</v>
      </c>
      <c r="D23038" t="s">
        <v>194</v>
      </c>
      <c r="E23038" t="s">
        <v>101</v>
      </c>
    </row>
    <row r="23039" spans="1:7" x14ac:dyDescent="0.35">
      <c r="A23039">
        <v>15122024</v>
      </c>
      <c r="B23039" t="s">
        <v>752</v>
      </c>
      <c r="C23039" t="s">
        <v>473</v>
      </c>
      <c r="D23039" t="s">
        <v>190</v>
      </c>
      <c r="E23039" t="s">
        <v>196</v>
      </c>
      <c r="F23039" t="s">
        <v>101</v>
      </c>
    </row>
    <row r="23040" spans="1:7" x14ac:dyDescent="0.35">
      <c r="A23040">
        <v>15122024</v>
      </c>
      <c r="B23040" t="s">
        <v>206</v>
      </c>
      <c r="C23040" t="s">
        <v>198</v>
      </c>
      <c r="D23040" t="s">
        <v>140</v>
      </c>
      <c r="E23040" t="s">
        <v>199</v>
      </c>
      <c r="F23040" t="s">
        <v>200</v>
      </c>
      <c r="G23040" t="s">
        <v>101</v>
      </c>
    </row>
    <row r="23041" spans="1:6" x14ac:dyDescent="0.35">
      <c r="A23041">
        <v>15122024</v>
      </c>
      <c r="B23041" t="s">
        <v>795</v>
      </c>
      <c r="C23041" t="s">
        <v>195</v>
      </c>
      <c r="D23041" t="s">
        <v>61</v>
      </c>
      <c r="E23041" t="s">
        <v>101</v>
      </c>
    </row>
    <row r="23042" spans="1:6" x14ac:dyDescent="0.35">
      <c r="A23042">
        <v>15122024</v>
      </c>
      <c r="B23042" t="s">
        <v>750</v>
      </c>
      <c r="C23042" t="s">
        <v>417</v>
      </c>
      <c r="D23042" t="s">
        <v>205</v>
      </c>
      <c r="E23042" t="s">
        <v>101</v>
      </c>
    </row>
    <row r="23043" spans="1:6" x14ac:dyDescent="0.35">
      <c r="A23043">
        <v>15122024</v>
      </c>
      <c r="B23043" t="s">
        <v>778</v>
      </c>
      <c r="C23043" t="s">
        <v>590</v>
      </c>
      <c r="D23043" t="s">
        <v>208</v>
      </c>
      <c r="E23043" t="s">
        <v>101</v>
      </c>
    </row>
    <row r="23044" spans="1:6" x14ac:dyDescent="0.35">
      <c r="A23044">
        <v>15122024</v>
      </c>
      <c r="B23044" t="s">
        <v>783</v>
      </c>
      <c r="C23044" t="s">
        <v>456</v>
      </c>
      <c r="D23044" t="s">
        <v>210</v>
      </c>
      <c r="E23044" t="s">
        <v>211</v>
      </c>
      <c r="F23044" t="s">
        <v>101</v>
      </c>
    </row>
    <row r="23045" spans="1:6" x14ac:dyDescent="0.35">
      <c r="A23045">
        <v>15122024</v>
      </c>
      <c r="B23045" t="s">
        <v>638</v>
      </c>
      <c r="C23045" t="s">
        <v>154</v>
      </c>
      <c r="D23045" t="s">
        <v>214</v>
      </c>
      <c r="E23045" t="s">
        <v>215</v>
      </c>
      <c r="F23045" t="s">
        <v>101</v>
      </c>
    </row>
    <row r="23046" spans="1:6" x14ac:dyDescent="0.35">
      <c r="A23046">
        <v>15122024</v>
      </c>
      <c r="B23046" t="s">
        <v>737</v>
      </c>
      <c r="C23046" t="s">
        <v>501</v>
      </c>
      <c r="D23046" t="s">
        <v>217</v>
      </c>
      <c r="E23046" t="s">
        <v>101</v>
      </c>
    </row>
    <row r="23047" spans="1:6" x14ac:dyDescent="0.35">
      <c r="A23047">
        <v>15122024</v>
      </c>
      <c r="B23047" t="s">
        <v>715</v>
      </c>
      <c r="C23047" t="s">
        <v>534</v>
      </c>
      <c r="D23047" t="s">
        <v>220</v>
      </c>
      <c r="E23047" t="s">
        <v>101</v>
      </c>
    </row>
    <row r="23048" spans="1:6" x14ac:dyDescent="0.35">
      <c r="A23048">
        <v>15122024</v>
      </c>
      <c r="B23048" t="s">
        <v>639</v>
      </c>
      <c r="C23048" t="s">
        <v>493</v>
      </c>
      <c r="D23048" t="s">
        <v>222</v>
      </c>
    </row>
    <row r="23049" spans="1:6" x14ac:dyDescent="0.35">
      <c r="A23049">
        <v>15122024</v>
      </c>
      <c r="B23049" t="s">
        <v>810</v>
      </c>
      <c r="C23049" t="s">
        <v>444</v>
      </c>
      <c r="D23049" t="s">
        <v>223</v>
      </c>
    </row>
    <row r="23050" spans="1:6" x14ac:dyDescent="0.35">
      <c r="A23050">
        <v>15122024</v>
      </c>
      <c r="B23050" t="s">
        <v>769</v>
      </c>
      <c r="C23050" t="s">
        <v>419</v>
      </c>
      <c r="D23050" t="s">
        <v>225</v>
      </c>
      <c r="E23050" t="s">
        <v>101</v>
      </c>
    </row>
    <row r="23051" spans="1:6" x14ac:dyDescent="0.35">
      <c r="A23051">
        <v>15122024</v>
      </c>
      <c r="B23051" t="s">
        <v>639</v>
      </c>
      <c r="C23051" t="s">
        <v>479</v>
      </c>
      <c r="D23051" t="s">
        <v>225</v>
      </c>
      <c r="E23051" t="s">
        <v>228</v>
      </c>
      <c r="F23051" t="s">
        <v>229</v>
      </c>
    </row>
    <row r="23052" spans="1:6" x14ac:dyDescent="0.35">
      <c r="A23052">
        <v>15122024</v>
      </c>
      <c r="B23052" t="s">
        <v>793</v>
      </c>
      <c r="C23052" t="s">
        <v>224</v>
      </c>
      <c r="D23052" t="s">
        <v>232</v>
      </c>
      <c r="E23052" t="s">
        <v>101</v>
      </c>
    </row>
    <row r="23053" spans="1:6" x14ac:dyDescent="0.35">
      <c r="A23053">
        <v>15122024</v>
      </c>
      <c r="B23053" t="s">
        <v>779</v>
      </c>
      <c r="C23053" t="s">
        <v>460</v>
      </c>
      <c r="D23053" t="s">
        <v>235</v>
      </c>
      <c r="E23053" t="s">
        <v>236</v>
      </c>
      <c r="F23053" t="s">
        <v>101</v>
      </c>
    </row>
    <row r="23054" spans="1:6" x14ac:dyDescent="0.35">
      <c r="A23054">
        <v>15122024</v>
      </c>
      <c r="B23054" t="s">
        <v>608</v>
      </c>
      <c r="C23054" t="s">
        <v>258</v>
      </c>
      <c r="D23054" t="s">
        <v>235</v>
      </c>
      <c r="E23054" t="s">
        <v>239</v>
      </c>
      <c r="F23054" t="s">
        <v>149</v>
      </c>
    </row>
    <row r="23055" spans="1:6" x14ac:dyDescent="0.35">
      <c r="A23055">
        <v>15122024</v>
      </c>
      <c r="B23055" t="s">
        <v>864</v>
      </c>
      <c r="C23055" t="s">
        <v>218</v>
      </c>
      <c r="D23055" t="s">
        <v>235</v>
      </c>
      <c r="E23055" t="s">
        <v>241</v>
      </c>
      <c r="F23055" t="s">
        <v>101</v>
      </c>
    </row>
    <row r="23056" spans="1:6" x14ac:dyDescent="0.35">
      <c r="A23056">
        <v>15122024</v>
      </c>
      <c r="B23056" t="s">
        <v>777</v>
      </c>
      <c r="C23056" t="s">
        <v>431</v>
      </c>
      <c r="D23056" t="s">
        <v>243</v>
      </c>
      <c r="E23056" t="s">
        <v>101</v>
      </c>
    </row>
    <row r="23057" spans="1:7" x14ac:dyDescent="0.35">
      <c r="A23057">
        <v>15122024</v>
      </c>
      <c r="B23057" t="s">
        <v>629</v>
      </c>
      <c r="C23057" t="s">
        <v>450</v>
      </c>
      <c r="D23057" t="s">
        <v>245</v>
      </c>
      <c r="E23057" t="s">
        <v>246</v>
      </c>
    </row>
    <row r="23058" spans="1:7" x14ac:dyDescent="0.35">
      <c r="A23058">
        <v>15122024</v>
      </c>
      <c r="B23058" t="s">
        <v>825</v>
      </c>
      <c r="C23058" t="s">
        <v>494</v>
      </c>
      <c r="D23058" t="s">
        <v>245</v>
      </c>
      <c r="E23058" t="s">
        <v>249</v>
      </c>
    </row>
    <row r="23059" spans="1:7" x14ac:dyDescent="0.35">
      <c r="A23059">
        <v>15122024</v>
      </c>
      <c r="B23059" t="s">
        <v>730</v>
      </c>
      <c r="C23059" t="s">
        <v>414</v>
      </c>
      <c r="D23059" t="s">
        <v>252</v>
      </c>
      <c r="E23059" t="s">
        <v>101</v>
      </c>
    </row>
    <row r="23060" spans="1:7" x14ac:dyDescent="0.35">
      <c r="A23060">
        <v>15122024</v>
      </c>
      <c r="B23060" t="s">
        <v>783</v>
      </c>
      <c r="C23060" t="s">
        <v>414</v>
      </c>
      <c r="D23060" t="s">
        <v>254</v>
      </c>
    </row>
    <row r="23061" spans="1:7" x14ac:dyDescent="0.35">
      <c r="A23061">
        <v>15122024</v>
      </c>
      <c r="B23061" t="s">
        <v>419</v>
      </c>
      <c r="C23061" t="s">
        <v>447</v>
      </c>
      <c r="D23061" t="s">
        <v>256</v>
      </c>
      <c r="E23061" t="s">
        <v>257</v>
      </c>
      <c r="F23061" t="s">
        <v>236</v>
      </c>
      <c r="G23061" t="s">
        <v>101</v>
      </c>
    </row>
    <row r="23062" spans="1:7" x14ac:dyDescent="0.35">
      <c r="A23062">
        <v>15122024</v>
      </c>
      <c r="B23062" t="s">
        <v>760</v>
      </c>
      <c r="C23062" t="s">
        <v>206</v>
      </c>
      <c r="D23062" t="s">
        <v>260</v>
      </c>
      <c r="E23062" t="s">
        <v>136</v>
      </c>
      <c r="F23062" t="s">
        <v>101</v>
      </c>
    </row>
    <row r="23063" spans="1:7" x14ac:dyDescent="0.35">
      <c r="A23063">
        <v>15122024</v>
      </c>
      <c r="B23063" t="s">
        <v>339</v>
      </c>
      <c r="C23063" t="s">
        <v>261</v>
      </c>
      <c r="D23063" t="s">
        <v>262</v>
      </c>
      <c r="E23063" t="s">
        <v>101</v>
      </c>
    </row>
    <row r="23064" spans="1:7" x14ac:dyDescent="0.35">
      <c r="A23064">
        <v>15122024</v>
      </c>
      <c r="B23064" t="s">
        <v>695</v>
      </c>
      <c r="C23064" t="s">
        <v>264</v>
      </c>
      <c r="D23064" t="s">
        <v>101</v>
      </c>
    </row>
    <row r="23065" spans="1:7" x14ac:dyDescent="0.35">
      <c r="A23065">
        <v>15122024</v>
      </c>
      <c r="B23065" t="s">
        <v>514</v>
      </c>
      <c r="C23065" t="s">
        <v>264</v>
      </c>
      <c r="D23065" t="s">
        <v>149</v>
      </c>
    </row>
    <row r="23066" spans="1:7" x14ac:dyDescent="0.35">
      <c r="A23066">
        <v>15122024</v>
      </c>
      <c r="B23066" t="s">
        <v>723</v>
      </c>
      <c r="C23066" t="s">
        <v>430</v>
      </c>
      <c r="D23066" t="s">
        <v>265</v>
      </c>
      <c r="E23066" t="s">
        <v>101</v>
      </c>
      <c r="F23066" t="s">
        <v>266</v>
      </c>
    </row>
    <row r="23067" spans="1:7" x14ac:dyDescent="0.35">
      <c r="A23067">
        <v>15122024</v>
      </c>
      <c r="B23067" t="s">
        <v>628</v>
      </c>
      <c r="C23067" t="s">
        <v>247</v>
      </c>
      <c r="D23067" t="s">
        <v>267</v>
      </c>
      <c r="E23067" t="s">
        <v>101</v>
      </c>
    </row>
    <row r="23068" spans="1:7" x14ac:dyDescent="0.35">
      <c r="A23068">
        <v>15122024</v>
      </c>
      <c r="B23068" t="s">
        <v>781</v>
      </c>
      <c r="C23068" t="s">
        <v>499</v>
      </c>
      <c r="D23068" t="s">
        <v>268</v>
      </c>
    </row>
    <row r="23069" spans="1:7" x14ac:dyDescent="0.35">
      <c r="A23069">
        <v>15122024</v>
      </c>
      <c r="B23069" t="s">
        <v>499</v>
      </c>
      <c r="C23069" t="s">
        <v>270</v>
      </c>
      <c r="D23069" t="s">
        <v>271</v>
      </c>
      <c r="E23069" t="s">
        <v>101</v>
      </c>
    </row>
    <row r="23070" spans="1:7" x14ac:dyDescent="0.35">
      <c r="A23070">
        <v>15122024</v>
      </c>
      <c r="B23070" t="s">
        <v>724</v>
      </c>
      <c r="C23070" t="s">
        <v>438</v>
      </c>
      <c r="D23070" t="s">
        <v>274</v>
      </c>
      <c r="E23070" t="s">
        <v>101</v>
      </c>
    </row>
    <row r="23071" spans="1:7" x14ac:dyDescent="0.35">
      <c r="A23071">
        <v>15122024</v>
      </c>
      <c r="B23071" t="s">
        <v>844</v>
      </c>
      <c r="C23071" t="s">
        <v>514</v>
      </c>
      <c r="D23071" t="s">
        <v>277</v>
      </c>
      <c r="E23071" t="s">
        <v>101</v>
      </c>
    </row>
    <row r="23072" spans="1:7" x14ac:dyDescent="0.35">
      <c r="A23072">
        <v>15122024</v>
      </c>
      <c r="B23072" t="s">
        <v>759</v>
      </c>
      <c r="C23072" t="s">
        <v>292</v>
      </c>
      <c r="D23072" t="s">
        <v>279</v>
      </c>
      <c r="E23072" t="s">
        <v>140</v>
      </c>
      <c r="F23072" t="s">
        <v>280</v>
      </c>
    </row>
    <row r="23073" spans="1:9" x14ac:dyDescent="0.35">
      <c r="A23073">
        <v>15122024</v>
      </c>
      <c r="B23073" t="s">
        <v>281</v>
      </c>
    </row>
    <row r="23074" spans="1:9" x14ac:dyDescent="0.35">
      <c r="A23074">
        <v>15122024</v>
      </c>
      <c r="B23074" t="s">
        <v>720</v>
      </c>
      <c r="C23074" t="s">
        <v>157</v>
      </c>
      <c r="D23074" t="s">
        <v>284</v>
      </c>
      <c r="E23074" t="s">
        <v>101</v>
      </c>
    </row>
    <row r="23075" spans="1:9" x14ac:dyDescent="0.35">
      <c r="A23075">
        <v>15122024</v>
      </c>
      <c r="B23075" t="s">
        <v>765</v>
      </c>
      <c r="C23075" t="s">
        <v>593</v>
      </c>
      <c r="D23075" t="s">
        <v>287</v>
      </c>
      <c r="E23075" t="s">
        <v>101</v>
      </c>
    </row>
    <row r="23076" spans="1:9" x14ac:dyDescent="0.35">
      <c r="A23076">
        <v>15122024</v>
      </c>
      <c r="B23076" t="s">
        <v>599</v>
      </c>
      <c r="C23076" t="s">
        <v>288</v>
      </c>
      <c r="D23076" t="s">
        <v>101</v>
      </c>
    </row>
    <row r="23077" spans="1:9" x14ac:dyDescent="0.35">
      <c r="A23077">
        <v>15122024</v>
      </c>
      <c r="B23077" t="s">
        <v>796</v>
      </c>
      <c r="C23077" t="s">
        <v>290</v>
      </c>
      <c r="D23077" t="s">
        <v>140</v>
      </c>
      <c r="E23077" t="s">
        <v>291</v>
      </c>
    </row>
    <row r="23078" spans="1:9" x14ac:dyDescent="0.35">
      <c r="A23078">
        <v>15122024</v>
      </c>
      <c r="B23078" t="s">
        <v>639</v>
      </c>
      <c r="C23078" t="s">
        <v>441</v>
      </c>
      <c r="D23078" t="s">
        <v>290</v>
      </c>
      <c r="E23078" t="s">
        <v>140</v>
      </c>
      <c r="F23078" t="s">
        <v>294</v>
      </c>
      <c r="G23078" t="s">
        <v>295</v>
      </c>
      <c r="H23078" t="s">
        <v>101</v>
      </c>
    </row>
    <row r="23079" spans="1:9" x14ac:dyDescent="0.35">
      <c r="A23079">
        <v>15122024</v>
      </c>
      <c r="B23079" t="s">
        <v>776</v>
      </c>
      <c r="C23079" t="s">
        <v>466</v>
      </c>
      <c r="D23079" t="s">
        <v>298</v>
      </c>
      <c r="E23079" t="s">
        <v>101</v>
      </c>
    </row>
    <row r="23080" spans="1:9" x14ac:dyDescent="0.35">
      <c r="A23080">
        <v>15122024</v>
      </c>
      <c r="B23080" t="s">
        <v>595</v>
      </c>
      <c r="C23080" t="s">
        <v>300</v>
      </c>
      <c r="D23080" t="s">
        <v>262</v>
      </c>
      <c r="E23080" t="s">
        <v>101</v>
      </c>
    </row>
    <row r="23081" spans="1:9" x14ac:dyDescent="0.35">
      <c r="A23081">
        <v>15122024</v>
      </c>
      <c r="B23081" t="s">
        <v>777</v>
      </c>
      <c r="C23081" t="s">
        <v>240</v>
      </c>
      <c r="D23081" t="s">
        <v>301</v>
      </c>
      <c r="E23081" t="s">
        <v>101</v>
      </c>
    </row>
    <row r="23082" spans="1:9" x14ac:dyDescent="0.35">
      <c r="A23082">
        <v>15122024</v>
      </c>
      <c r="B23082" t="s">
        <v>802</v>
      </c>
      <c r="C23082" t="s">
        <v>536</v>
      </c>
      <c r="D23082" t="s">
        <v>303</v>
      </c>
      <c r="E23082" t="s">
        <v>149</v>
      </c>
    </row>
    <row r="23083" spans="1:9" x14ac:dyDescent="0.35">
      <c r="A23083">
        <v>15122024</v>
      </c>
      <c r="B23083" t="s">
        <v>721</v>
      </c>
      <c r="C23083" t="s">
        <v>576</v>
      </c>
      <c r="D23083" t="s">
        <v>306</v>
      </c>
      <c r="E23083" t="s">
        <v>101</v>
      </c>
    </row>
    <row r="23084" spans="1:9" x14ac:dyDescent="0.35">
      <c r="A23084">
        <v>15122024</v>
      </c>
      <c r="B23084" t="s">
        <v>788</v>
      </c>
      <c r="C23084" t="s">
        <v>415</v>
      </c>
      <c r="D23084" t="s">
        <v>308</v>
      </c>
      <c r="E23084" t="s">
        <v>309</v>
      </c>
      <c r="F23084" t="s">
        <v>310</v>
      </c>
      <c r="G23084" t="s">
        <v>311</v>
      </c>
      <c r="H23084" t="s">
        <v>312</v>
      </c>
      <c r="I23084" t="s">
        <v>101</v>
      </c>
    </row>
    <row r="23085" spans="1:9" x14ac:dyDescent="0.35">
      <c r="A23085">
        <v>15122024</v>
      </c>
      <c r="B23085" t="s">
        <v>611</v>
      </c>
      <c r="C23085" t="s">
        <v>549</v>
      </c>
      <c r="D23085" t="s">
        <v>314</v>
      </c>
      <c r="E23085" t="s">
        <v>315</v>
      </c>
      <c r="F23085" t="s">
        <v>101</v>
      </c>
    </row>
    <row r="23086" spans="1:9" x14ac:dyDescent="0.35">
      <c r="A23086">
        <v>15122024</v>
      </c>
      <c r="B23086" t="s">
        <v>768</v>
      </c>
      <c r="C23086" t="s">
        <v>541</v>
      </c>
      <c r="D23086" t="s">
        <v>314</v>
      </c>
      <c r="E23086" t="s">
        <v>317</v>
      </c>
      <c r="F23086" t="s">
        <v>101</v>
      </c>
    </row>
    <row r="23087" spans="1:9" x14ac:dyDescent="0.35">
      <c r="A23087">
        <v>15122024</v>
      </c>
      <c r="B23087" t="s">
        <v>693</v>
      </c>
      <c r="C23087" t="s">
        <v>454</v>
      </c>
      <c r="D23087" t="s">
        <v>319</v>
      </c>
      <c r="E23087" t="s">
        <v>320</v>
      </c>
      <c r="F23087" t="s">
        <v>321</v>
      </c>
    </row>
    <row r="23088" spans="1:9" x14ac:dyDescent="0.35">
      <c r="A23088">
        <v>15122024</v>
      </c>
      <c r="B23088" t="s">
        <v>778</v>
      </c>
      <c r="C23088" t="s">
        <v>454</v>
      </c>
      <c r="D23088" t="s">
        <v>322</v>
      </c>
      <c r="E23088" t="s">
        <v>101</v>
      </c>
    </row>
    <row r="23089" spans="1:6" x14ac:dyDescent="0.35">
      <c r="A23089">
        <v>15122024</v>
      </c>
      <c r="B23089" t="s">
        <v>759</v>
      </c>
      <c r="C23089" t="s">
        <v>441</v>
      </c>
      <c r="D23089" t="s">
        <v>325</v>
      </c>
      <c r="E23089" t="s">
        <v>101</v>
      </c>
    </row>
    <row r="23090" spans="1:6" x14ac:dyDescent="0.35">
      <c r="A23090">
        <v>15122024</v>
      </c>
      <c r="B23090" t="s">
        <v>777</v>
      </c>
      <c r="C23090" t="s">
        <v>534</v>
      </c>
      <c r="D23090" t="s">
        <v>328</v>
      </c>
      <c r="E23090" t="s">
        <v>101</v>
      </c>
    </row>
    <row r="23091" spans="1:6" x14ac:dyDescent="0.35">
      <c r="A23091">
        <v>15122024</v>
      </c>
      <c r="B23091" t="s">
        <v>540</v>
      </c>
      <c r="C23091" t="s">
        <v>331</v>
      </c>
      <c r="D23091" t="s">
        <v>332</v>
      </c>
      <c r="E23091" t="s">
        <v>101</v>
      </c>
    </row>
    <row r="23092" spans="1:6" x14ac:dyDescent="0.35">
      <c r="A23092">
        <v>15122024</v>
      </c>
      <c r="B23092" t="s">
        <v>507</v>
      </c>
      <c r="C23092" t="s">
        <v>340</v>
      </c>
      <c r="D23092" t="s">
        <v>331</v>
      </c>
      <c r="E23092" t="s">
        <v>335</v>
      </c>
      <c r="F23092" t="s">
        <v>101</v>
      </c>
    </row>
    <row r="23093" spans="1:6" x14ac:dyDescent="0.35">
      <c r="A23093">
        <v>15122024</v>
      </c>
      <c r="B23093" t="s">
        <v>339</v>
      </c>
      <c r="C23093" t="s">
        <v>138</v>
      </c>
      <c r="D23093" t="s">
        <v>331</v>
      </c>
      <c r="E23093" t="s">
        <v>338</v>
      </c>
      <c r="F23093" t="s">
        <v>321</v>
      </c>
    </row>
    <row r="23094" spans="1:6" x14ac:dyDescent="0.35">
      <c r="A23094">
        <v>15122024</v>
      </c>
      <c r="B23094" t="s">
        <v>836</v>
      </c>
      <c r="C23094" t="s">
        <v>578</v>
      </c>
      <c r="D23094" t="s">
        <v>170</v>
      </c>
    </row>
    <row r="23095" spans="1:6" x14ac:dyDescent="0.35">
      <c r="A23095">
        <v>15122024</v>
      </c>
      <c r="B23095" t="s">
        <v>718</v>
      </c>
      <c r="C23095" t="s">
        <v>417</v>
      </c>
      <c r="D23095" t="s">
        <v>341</v>
      </c>
      <c r="E23095" t="s">
        <v>101</v>
      </c>
    </row>
    <row r="23096" spans="1:6" x14ac:dyDescent="0.35">
      <c r="A23096">
        <v>15122024</v>
      </c>
      <c r="B23096" t="s">
        <v>730</v>
      </c>
      <c r="C23096" t="s">
        <v>339</v>
      </c>
      <c r="D23096" t="s">
        <v>343</v>
      </c>
      <c r="E23096" t="s">
        <v>101</v>
      </c>
    </row>
    <row r="23097" spans="1:6" x14ac:dyDescent="0.35">
      <c r="A23097">
        <v>15122024</v>
      </c>
      <c r="B23097" t="s">
        <v>206</v>
      </c>
      <c r="C23097" t="s">
        <v>132</v>
      </c>
      <c r="D23097" t="s">
        <v>344</v>
      </c>
      <c r="E23097" t="s">
        <v>345</v>
      </c>
      <c r="F23097" t="s">
        <v>101</v>
      </c>
    </row>
    <row r="23098" spans="1:6" x14ac:dyDescent="0.35">
      <c r="A23098">
        <v>15122024</v>
      </c>
      <c r="B23098" t="s">
        <v>779</v>
      </c>
      <c r="C23098" t="s">
        <v>510</v>
      </c>
      <c r="D23098" t="s">
        <v>132</v>
      </c>
      <c r="E23098" t="s">
        <v>347</v>
      </c>
      <c r="F23098" t="s">
        <v>101</v>
      </c>
    </row>
    <row r="23099" spans="1:6" x14ac:dyDescent="0.35">
      <c r="A23099">
        <v>15122024</v>
      </c>
      <c r="B23099" t="s">
        <v>884</v>
      </c>
      <c r="C23099" t="s">
        <v>557</v>
      </c>
      <c r="D23099" t="s">
        <v>132</v>
      </c>
      <c r="E23099" t="s">
        <v>348</v>
      </c>
      <c r="F23099" t="s">
        <v>101</v>
      </c>
    </row>
    <row r="23100" spans="1:6" x14ac:dyDescent="0.35">
      <c r="A23100">
        <v>15122024</v>
      </c>
      <c r="B23100" t="s">
        <v>639</v>
      </c>
      <c r="C23100" t="s">
        <v>98</v>
      </c>
      <c r="D23100" t="s">
        <v>132</v>
      </c>
      <c r="E23100" t="s">
        <v>350</v>
      </c>
      <c r="F23100" t="s">
        <v>101</v>
      </c>
    </row>
    <row r="23101" spans="1:6" x14ac:dyDescent="0.35">
      <c r="A23101">
        <v>15122024</v>
      </c>
      <c r="B23101" t="s">
        <v>828</v>
      </c>
      <c r="C23101" t="s">
        <v>520</v>
      </c>
      <c r="D23101" t="s">
        <v>132</v>
      </c>
      <c r="E23101" t="s">
        <v>352</v>
      </c>
      <c r="F23101" t="s">
        <v>101</v>
      </c>
    </row>
    <row r="23102" spans="1:6" x14ac:dyDescent="0.35">
      <c r="A23102">
        <v>15122024</v>
      </c>
      <c r="B23102" t="s">
        <v>843</v>
      </c>
      <c r="C23102" t="s">
        <v>611</v>
      </c>
      <c r="D23102" t="s">
        <v>132</v>
      </c>
      <c r="E23102" t="s">
        <v>133</v>
      </c>
      <c r="F23102" t="s">
        <v>355</v>
      </c>
    </row>
    <row r="23103" spans="1:6" x14ac:dyDescent="0.35">
      <c r="A23103">
        <v>15122024</v>
      </c>
      <c r="B23103" t="s">
        <v>810</v>
      </c>
      <c r="C23103" t="s">
        <v>525</v>
      </c>
      <c r="D23103" t="s">
        <v>132</v>
      </c>
      <c r="E23103" t="s">
        <v>356</v>
      </c>
      <c r="F23103" t="s">
        <v>101</v>
      </c>
    </row>
    <row r="23104" spans="1:6" x14ac:dyDescent="0.35">
      <c r="A23104">
        <v>15122024</v>
      </c>
      <c r="B23104" t="s">
        <v>558</v>
      </c>
      <c r="C23104" t="s">
        <v>138</v>
      </c>
      <c r="D23104" t="s">
        <v>359</v>
      </c>
      <c r="E23104" t="s">
        <v>360</v>
      </c>
      <c r="F23104" t="s">
        <v>101</v>
      </c>
    </row>
    <row r="23105" spans="1:8" x14ac:dyDescent="0.35">
      <c r="A23105">
        <v>15122024</v>
      </c>
      <c r="B23105" t="s">
        <v>833</v>
      </c>
      <c r="C23105" t="s">
        <v>417</v>
      </c>
      <c r="D23105" t="s">
        <v>359</v>
      </c>
      <c r="E23105" t="s">
        <v>362</v>
      </c>
      <c r="F23105" t="s">
        <v>101</v>
      </c>
    </row>
    <row r="23106" spans="1:8" x14ac:dyDescent="0.35">
      <c r="A23106">
        <v>15122024</v>
      </c>
      <c r="B23106" t="s">
        <v>374</v>
      </c>
      <c r="C23106" t="s">
        <v>359</v>
      </c>
      <c r="D23106" t="s">
        <v>362</v>
      </c>
      <c r="E23106" t="s">
        <v>140</v>
      </c>
      <c r="F23106" t="s">
        <v>364</v>
      </c>
      <c r="G23106" t="s">
        <v>101</v>
      </c>
    </row>
    <row r="23107" spans="1:8" x14ac:dyDescent="0.35">
      <c r="A23107">
        <v>15122024</v>
      </c>
      <c r="B23107" t="s">
        <v>880</v>
      </c>
      <c r="C23107" t="s">
        <v>456</v>
      </c>
      <c r="D23107" t="s">
        <v>366</v>
      </c>
      <c r="E23107" t="s">
        <v>257</v>
      </c>
      <c r="F23107" t="s">
        <v>367</v>
      </c>
      <c r="G23107" t="s">
        <v>101</v>
      </c>
    </row>
    <row r="23108" spans="1:8" x14ac:dyDescent="0.35">
      <c r="A23108">
        <v>15122024</v>
      </c>
      <c r="B23108" t="s">
        <v>639</v>
      </c>
      <c r="C23108" t="s">
        <v>534</v>
      </c>
      <c r="D23108" t="s">
        <v>369</v>
      </c>
      <c r="E23108" t="s">
        <v>370</v>
      </c>
      <c r="F23108" t="s">
        <v>101</v>
      </c>
    </row>
    <row r="23109" spans="1:8" x14ac:dyDescent="0.35">
      <c r="A23109">
        <v>15122024</v>
      </c>
      <c r="B23109" t="s">
        <v>729</v>
      </c>
      <c r="C23109" t="s">
        <v>599</v>
      </c>
      <c r="D23109" t="s">
        <v>371</v>
      </c>
      <c r="E23109" t="s">
        <v>101</v>
      </c>
    </row>
    <row r="23110" spans="1:8" x14ac:dyDescent="0.35">
      <c r="A23110">
        <v>15122024</v>
      </c>
      <c r="B23110" t="s">
        <v>691</v>
      </c>
      <c r="C23110" t="s">
        <v>601</v>
      </c>
      <c r="D23110" t="s">
        <v>372</v>
      </c>
      <c r="E23110" t="s">
        <v>101</v>
      </c>
    </row>
    <row r="23111" spans="1:8" x14ac:dyDescent="0.35">
      <c r="A23111">
        <v>15122024</v>
      </c>
      <c r="B23111" t="s">
        <v>582</v>
      </c>
      <c r="C23111" t="s">
        <v>373</v>
      </c>
      <c r="D23111" t="s">
        <v>101</v>
      </c>
    </row>
    <row r="23112" spans="1:8" x14ac:dyDescent="0.35">
      <c r="A23112">
        <v>15122024</v>
      </c>
      <c r="B23112" t="s">
        <v>836</v>
      </c>
      <c r="C23112" t="s">
        <v>454</v>
      </c>
      <c r="D23112" t="s">
        <v>376</v>
      </c>
      <c r="E23112" t="s">
        <v>140</v>
      </c>
      <c r="F23112" t="s">
        <v>331</v>
      </c>
      <c r="G23112" t="s">
        <v>377</v>
      </c>
      <c r="H23112" t="s">
        <v>101</v>
      </c>
    </row>
    <row r="23113" spans="1:8" x14ac:dyDescent="0.35">
      <c r="A23113">
        <v>15122024</v>
      </c>
      <c r="B23113" t="s">
        <v>836</v>
      </c>
      <c r="C23113" t="s">
        <v>137</v>
      </c>
      <c r="D23113" t="s">
        <v>378</v>
      </c>
    </row>
    <row r="23114" spans="1:8" x14ac:dyDescent="0.35">
      <c r="A23114">
        <v>15122024</v>
      </c>
      <c r="B23114" t="s">
        <v>852</v>
      </c>
      <c r="C23114" t="s">
        <v>248</v>
      </c>
      <c r="D23114" t="s">
        <v>380</v>
      </c>
      <c r="E23114" t="s">
        <v>101</v>
      </c>
    </row>
    <row r="23115" spans="1:8" x14ac:dyDescent="0.35">
      <c r="A23115">
        <v>15122024</v>
      </c>
      <c r="B23115" t="s">
        <v>729</v>
      </c>
      <c r="C23115" t="s">
        <v>454</v>
      </c>
      <c r="D23115" t="s">
        <v>382</v>
      </c>
      <c r="E23115" t="s">
        <v>383</v>
      </c>
    </row>
    <row r="23116" spans="1:8" x14ac:dyDescent="0.35">
      <c r="A23116">
        <v>15122024</v>
      </c>
      <c r="B23116" t="s">
        <v>779</v>
      </c>
      <c r="C23116" t="s">
        <v>154</v>
      </c>
      <c r="D23116" t="s">
        <v>385</v>
      </c>
      <c r="E23116" t="s">
        <v>386</v>
      </c>
    </row>
    <row r="23117" spans="1:8" x14ac:dyDescent="0.35">
      <c r="A23117">
        <v>15122024</v>
      </c>
      <c r="B23117" t="s">
        <v>796</v>
      </c>
      <c r="C23117" t="s">
        <v>508</v>
      </c>
      <c r="D23117" t="s">
        <v>388</v>
      </c>
      <c r="E23117" t="s">
        <v>101</v>
      </c>
    </row>
    <row r="23118" spans="1:8" x14ac:dyDescent="0.35">
      <c r="A23118">
        <v>15122024</v>
      </c>
      <c r="B23118" t="s">
        <v>405</v>
      </c>
      <c r="C23118" t="s">
        <v>391</v>
      </c>
      <c r="D23118" t="s">
        <v>101</v>
      </c>
    </row>
    <row r="23119" spans="1:8" x14ac:dyDescent="0.35">
      <c r="A23119">
        <v>15122024</v>
      </c>
      <c r="B23119" t="s">
        <v>560</v>
      </c>
      <c r="C23119" t="s">
        <v>183</v>
      </c>
      <c r="D23119" t="s">
        <v>393</v>
      </c>
    </row>
    <row r="23120" spans="1:8" x14ac:dyDescent="0.35">
      <c r="A23120">
        <v>15122024</v>
      </c>
      <c r="B23120" t="s">
        <v>760</v>
      </c>
      <c r="C23120" t="s">
        <v>285</v>
      </c>
      <c r="D23120" t="s">
        <v>394</v>
      </c>
      <c r="E23120" t="s">
        <v>395</v>
      </c>
      <c r="F23120" t="s">
        <v>101</v>
      </c>
    </row>
    <row r="23121" spans="1:9" x14ac:dyDescent="0.35">
      <c r="A23121">
        <v>15122024</v>
      </c>
      <c r="B23121" t="s">
        <v>396</v>
      </c>
    </row>
    <row r="23122" spans="1:9" x14ac:dyDescent="0.35">
      <c r="A23122">
        <v>15122024</v>
      </c>
      <c r="B23122" t="s">
        <v>455</v>
      </c>
      <c r="C23122" t="s">
        <v>397</v>
      </c>
      <c r="D23122" t="s">
        <v>101</v>
      </c>
    </row>
    <row r="23123" spans="1:9" x14ac:dyDescent="0.35">
      <c r="A23123">
        <v>15122024</v>
      </c>
      <c r="B23123" t="s">
        <v>833</v>
      </c>
      <c r="C23123" t="s">
        <v>292</v>
      </c>
      <c r="D23123" t="s">
        <v>399</v>
      </c>
      <c r="E23123" t="s">
        <v>140</v>
      </c>
      <c r="F23123" t="s">
        <v>400</v>
      </c>
      <c r="G23123" t="s">
        <v>257</v>
      </c>
      <c r="H23123" t="s">
        <v>331</v>
      </c>
      <c r="I23123" t="s">
        <v>401</v>
      </c>
    </row>
    <row r="23124" spans="1:9" x14ac:dyDescent="0.35">
      <c r="A23124">
        <v>15122024</v>
      </c>
      <c r="B23124" t="s">
        <v>849</v>
      </c>
      <c r="C23124" t="s">
        <v>496</v>
      </c>
      <c r="D23124" t="s">
        <v>399</v>
      </c>
      <c r="E23124" t="s">
        <v>187</v>
      </c>
      <c r="F23124" t="s">
        <v>101</v>
      </c>
    </row>
    <row r="23125" spans="1:9" x14ac:dyDescent="0.35">
      <c r="A23125">
        <v>15122024</v>
      </c>
      <c r="B23125" t="s">
        <v>501</v>
      </c>
      <c r="C23125" t="s">
        <v>422</v>
      </c>
      <c r="D23125" t="s">
        <v>399</v>
      </c>
      <c r="E23125" t="s">
        <v>403</v>
      </c>
      <c r="F23125" t="s">
        <v>101</v>
      </c>
    </row>
    <row r="23126" spans="1:9" x14ac:dyDescent="0.35">
      <c r="A23126">
        <v>15122024</v>
      </c>
      <c r="B23126" t="s">
        <v>812</v>
      </c>
      <c r="C23126" t="s">
        <v>424</v>
      </c>
      <c r="D23126" t="s">
        <v>399</v>
      </c>
      <c r="E23126" t="s">
        <v>404</v>
      </c>
      <c r="F23126" t="s">
        <v>101</v>
      </c>
    </row>
    <row r="23127" spans="1:9" x14ac:dyDescent="0.35">
      <c r="A23127">
        <v>14122024</v>
      </c>
      <c r="B23127" t="s">
        <v>723</v>
      </c>
      <c r="C23127" t="s">
        <v>511</v>
      </c>
      <c r="D23127" t="s">
        <v>100</v>
      </c>
      <c r="E23127" t="s">
        <v>101</v>
      </c>
    </row>
    <row r="23128" spans="1:9" x14ac:dyDescent="0.35">
      <c r="A23128">
        <v>14122024</v>
      </c>
      <c r="B23128" t="s">
        <v>782</v>
      </c>
      <c r="C23128" t="s">
        <v>206</v>
      </c>
      <c r="D23128" t="s">
        <v>104</v>
      </c>
      <c r="E23128" t="s">
        <v>101</v>
      </c>
    </row>
    <row r="23129" spans="1:9" x14ac:dyDescent="0.35">
      <c r="A23129">
        <v>14122024</v>
      </c>
      <c r="B23129" t="s">
        <v>787</v>
      </c>
      <c r="C23129" t="s">
        <v>426</v>
      </c>
      <c r="D23129" t="s">
        <v>107</v>
      </c>
      <c r="E23129" t="s">
        <v>108</v>
      </c>
      <c r="F23129" t="s">
        <v>101</v>
      </c>
    </row>
    <row r="23130" spans="1:9" x14ac:dyDescent="0.35">
      <c r="A23130">
        <v>14122024</v>
      </c>
      <c r="B23130" t="s">
        <v>624</v>
      </c>
      <c r="C23130" t="s">
        <v>535</v>
      </c>
      <c r="D23130" t="s">
        <v>111</v>
      </c>
      <c r="E23130" t="s">
        <v>101</v>
      </c>
    </row>
    <row r="23131" spans="1:9" x14ac:dyDescent="0.35">
      <c r="A23131">
        <v>14122024</v>
      </c>
      <c r="B23131" t="s">
        <v>212</v>
      </c>
      <c r="C23131" t="s">
        <v>409</v>
      </c>
      <c r="D23131" t="s">
        <v>114</v>
      </c>
      <c r="E23131" t="s">
        <v>115</v>
      </c>
      <c r="F23131" t="s">
        <v>116</v>
      </c>
    </row>
    <row r="23132" spans="1:9" x14ac:dyDescent="0.35">
      <c r="A23132">
        <v>14122024</v>
      </c>
      <c r="B23132" t="s">
        <v>329</v>
      </c>
      <c r="C23132" t="s">
        <v>178</v>
      </c>
      <c r="D23132" t="s">
        <v>114</v>
      </c>
      <c r="E23132" t="s">
        <v>119</v>
      </c>
      <c r="F23132" t="s">
        <v>120</v>
      </c>
      <c r="G23132" t="s">
        <v>121</v>
      </c>
    </row>
    <row r="23133" spans="1:9" x14ac:dyDescent="0.35">
      <c r="A23133">
        <v>14122024</v>
      </c>
      <c r="B23133" t="s">
        <v>476</v>
      </c>
      <c r="C23133" t="s">
        <v>212</v>
      </c>
      <c r="D23133" t="s">
        <v>114</v>
      </c>
      <c r="E23133" t="s">
        <v>124</v>
      </c>
    </row>
    <row r="23134" spans="1:9" x14ac:dyDescent="0.35">
      <c r="A23134">
        <v>14122024</v>
      </c>
      <c r="B23134" t="s">
        <v>197</v>
      </c>
      <c r="C23134" t="s">
        <v>123</v>
      </c>
      <c r="D23134" t="s">
        <v>114</v>
      </c>
      <c r="E23134" t="s">
        <v>127</v>
      </c>
    </row>
    <row r="23135" spans="1:9" x14ac:dyDescent="0.35">
      <c r="A23135">
        <v>14122024</v>
      </c>
      <c r="B23135" t="s">
        <v>469</v>
      </c>
      <c r="C23135" t="s">
        <v>482</v>
      </c>
      <c r="D23135" t="s">
        <v>114</v>
      </c>
      <c r="E23135" t="s">
        <v>130</v>
      </c>
    </row>
    <row r="23136" spans="1:9" x14ac:dyDescent="0.35">
      <c r="A23136">
        <v>14122024</v>
      </c>
      <c r="B23136" t="s">
        <v>188</v>
      </c>
      <c r="C23136" t="s">
        <v>412</v>
      </c>
      <c r="D23136" t="s">
        <v>114</v>
      </c>
      <c r="E23136" t="s">
        <v>132</v>
      </c>
      <c r="F23136" t="s">
        <v>133</v>
      </c>
    </row>
    <row r="23137" spans="1:7" x14ac:dyDescent="0.35">
      <c r="A23137">
        <v>14122024</v>
      </c>
      <c r="B23137" t="s">
        <v>736</v>
      </c>
      <c r="C23137" t="s">
        <v>307</v>
      </c>
      <c r="D23137" t="s">
        <v>135</v>
      </c>
      <c r="E23137" t="s">
        <v>136</v>
      </c>
    </row>
    <row r="23138" spans="1:7" x14ac:dyDescent="0.35">
      <c r="A23138">
        <v>14122024</v>
      </c>
      <c r="B23138" t="s">
        <v>728</v>
      </c>
      <c r="C23138" t="s">
        <v>473</v>
      </c>
      <c r="D23138" t="s">
        <v>139</v>
      </c>
      <c r="E23138" t="s">
        <v>140</v>
      </c>
      <c r="F23138" t="s">
        <v>141</v>
      </c>
      <c r="G23138" t="s">
        <v>101</v>
      </c>
    </row>
    <row r="23139" spans="1:7" x14ac:dyDescent="0.35">
      <c r="A23139">
        <v>14122024</v>
      </c>
      <c r="B23139" t="s">
        <v>733</v>
      </c>
      <c r="C23139" t="s">
        <v>438</v>
      </c>
      <c r="D23139" t="s">
        <v>144</v>
      </c>
      <c r="E23139" t="s">
        <v>101</v>
      </c>
    </row>
    <row r="23140" spans="1:7" x14ac:dyDescent="0.35">
      <c r="A23140">
        <v>14122024</v>
      </c>
      <c r="B23140" t="s">
        <v>762</v>
      </c>
      <c r="C23140" t="s">
        <v>441</v>
      </c>
      <c r="D23140" t="s">
        <v>147</v>
      </c>
      <c r="E23140" t="s">
        <v>148</v>
      </c>
      <c r="F23140" t="s">
        <v>149</v>
      </c>
    </row>
    <row r="23141" spans="1:7" x14ac:dyDescent="0.35">
      <c r="A23141">
        <v>14122024</v>
      </c>
      <c r="B23141" t="s">
        <v>152</v>
      </c>
      <c r="C23141" t="s">
        <v>140</v>
      </c>
      <c r="D23141" t="s">
        <v>153</v>
      </c>
      <c r="E23141" t="s">
        <v>101</v>
      </c>
    </row>
    <row r="23142" spans="1:7" x14ac:dyDescent="0.35">
      <c r="A23142">
        <v>14122024</v>
      </c>
      <c r="B23142" t="s">
        <v>830</v>
      </c>
      <c r="C23142" t="s">
        <v>583</v>
      </c>
      <c r="D23142" t="s">
        <v>156</v>
      </c>
      <c r="E23142" t="s">
        <v>101</v>
      </c>
    </row>
    <row r="23143" spans="1:7" x14ac:dyDescent="0.35">
      <c r="A23143">
        <v>14122024</v>
      </c>
      <c r="B23143" t="s">
        <v>494</v>
      </c>
      <c r="C23143" t="s">
        <v>159</v>
      </c>
      <c r="D23143" t="s">
        <v>101</v>
      </c>
    </row>
    <row r="23144" spans="1:7" x14ac:dyDescent="0.35">
      <c r="A23144">
        <v>14122024</v>
      </c>
      <c r="B23144" t="s">
        <v>515</v>
      </c>
      <c r="C23144" t="s">
        <v>161</v>
      </c>
      <c r="D23144" t="s">
        <v>101</v>
      </c>
    </row>
    <row r="23145" spans="1:7" x14ac:dyDescent="0.35">
      <c r="A23145">
        <v>14122024</v>
      </c>
      <c r="B23145" t="s">
        <v>767</v>
      </c>
      <c r="C23145" t="s">
        <v>478</v>
      </c>
      <c r="D23145" t="s">
        <v>164</v>
      </c>
      <c r="E23145" t="s">
        <v>101</v>
      </c>
    </row>
    <row r="23146" spans="1:7" x14ac:dyDescent="0.35">
      <c r="A23146">
        <v>14122024</v>
      </c>
      <c r="B23146" t="s">
        <v>856</v>
      </c>
      <c r="C23146" t="s">
        <v>444</v>
      </c>
      <c r="D23146" t="s">
        <v>167</v>
      </c>
    </row>
    <row r="23147" spans="1:7" x14ac:dyDescent="0.35">
      <c r="A23147">
        <v>14122024</v>
      </c>
      <c r="B23147" t="s">
        <v>592</v>
      </c>
      <c r="C23147" t="s">
        <v>422</v>
      </c>
      <c r="D23147" t="s">
        <v>169</v>
      </c>
      <c r="E23147" t="s">
        <v>170</v>
      </c>
      <c r="F23147" t="s">
        <v>101</v>
      </c>
    </row>
    <row r="23148" spans="1:7" x14ac:dyDescent="0.35">
      <c r="A23148">
        <v>14122024</v>
      </c>
      <c r="B23148" t="s">
        <v>801</v>
      </c>
      <c r="C23148" t="s">
        <v>576</v>
      </c>
      <c r="D23148" t="s">
        <v>173</v>
      </c>
      <c r="E23148" t="s">
        <v>101</v>
      </c>
    </row>
    <row r="23149" spans="1:7" x14ac:dyDescent="0.35">
      <c r="A23149">
        <v>14122024</v>
      </c>
      <c r="B23149" t="s">
        <v>770</v>
      </c>
      <c r="C23149" t="s">
        <v>425</v>
      </c>
      <c r="D23149" t="s">
        <v>176</v>
      </c>
      <c r="E23149" t="s">
        <v>101</v>
      </c>
    </row>
    <row r="23150" spans="1:7" x14ac:dyDescent="0.35">
      <c r="A23150">
        <v>14122024</v>
      </c>
      <c r="B23150" t="s">
        <v>839</v>
      </c>
      <c r="C23150" t="s">
        <v>459</v>
      </c>
      <c r="D23150" t="s">
        <v>176</v>
      </c>
      <c r="E23150" t="s">
        <v>149</v>
      </c>
    </row>
    <row r="23151" spans="1:7" x14ac:dyDescent="0.35">
      <c r="A23151">
        <v>14122024</v>
      </c>
      <c r="B23151" t="s">
        <v>715</v>
      </c>
      <c r="C23151" t="s">
        <v>465</v>
      </c>
      <c r="D23151" t="s">
        <v>181</v>
      </c>
      <c r="E23151" t="s">
        <v>182</v>
      </c>
      <c r="F23151" t="s">
        <v>101</v>
      </c>
    </row>
    <row r="23152" spans="1:7" x14ac:dyDescent="0.35">
      <c r="A23152">
        <v>14122024</v>
      </c>
      <c r="B23152" t="s">
        <v>761</v>
      </c>
      <c r="C23152" t="s">
        <v>573</v>
      </c>
      <c r="D23152" t="s">
        <v>184</v>
      </c>
      <c r="E23152" t="s">
        <v>101</v>
      </c>
    </row>
    <row r="23153" spans="1:7" x14ac:dyDescent="0.35">
      <c r="A23153">
        <v>14122024</v>
      </c>
      <c r="B23153" t="s">
        <v>417</v>
      </c>
      <c r="C23153" t="s">
        <v>187</v>
      </c>
      <c r="D23153" t="s">
        <v>101</v>
      </c>
    </row>
    <row r="23154" spans="1:7" x14ac:dyDescent="0.35">
      <c r="A23154">
        <v>14122024</v>
      </c>
      <c r="B23154" t="s">
        <v>781</v>
      </c>
      <c r="C23154" t="s">
        <v>282</v>
      </c>
      <c r="D23154" t="s">
        <v>190</v>
      </c>
      <c r="E23154" t="s">
        <v>191</v>
      </c>
      <c r="F23154" t="s">
        <v>101</v>
      </c>
    </row>
    <row r="23155" spans="1:7" x14ac:dyDescent="0.35">
      <c r="A23155">
        <v>14122024</v>
      </c>
      <c r="B23155" t="s">
        <v>695</v>
      </c>
      <c r="C23155" t="s">
        <v>190</v>
      </c>
      <c r="D23155" t="s">
        <v>194</v>
      </c>
      <c r="E23155" t="s">
        <v>101</v>
      </c>
    </row>
    <row r="23156" spans="1:7" x14ac:dyDescent="0.35">
      <c r="A23156">
        <v>14122024</v>
      </c>
      <c r="B23156" t="s">
        <v>787</v>
      </c>
      <c r="C23156" t="s">
        <v>454</v>
      </c>
      <c r="D23156" t="s">
        <v>190</v>
      </c>
      <c r="E23156" t="s">
        <v>196</v>
      </c>
      <c r="F23156" t="s">
        <v>101</v>
      </c>
    </row>
    <row r="23157" spans="1:7" x14ac:dyDescent="0.35">
      <c r="A23157">
        <v>14122024</v>
      </c>
      <c r="B23157" t="s">
        <v>285</v>
      </c>
      <c r="C23157" t="s">
        <v>198</v>
      </c>
      <c r="D23157" t="s">
        <v>140</v>
      </c>
      <c r="E23157" t="s">
        <v>199</v>
      </c>
      <c r="F23157" t="s">
        <v>200</v>
      </c>
      <c r="G23157" t="s">
        <v>101</v>
      </c>
    </row>
    <row r="23158" spans="1:7" x14ac:dyDescent="0.35">
      <c r="A23158">
        <v>14122024</v>
      </c>
      <c r="B23158" t="s">
        <v>712</v>
      </c>
      <c r="C23158" t="s">
        <v>375</v>
      </c>
      <c r="D23158" t="s">
        <v>61</v>
      </c>
      <c r="E23158" t="s">
        <v>101</v>
      </c>
    </row>
    <row r="23159" spans="1:7" x14ac:dyDescent="0.35">
      <c r="A23159">
        <v>14122024</v>
      </c>
      <c r="B23159" t="s">
        <v>639</v>
      </c>
      <c r="C23159" t="s">
        <v>224</v>
      </c>
      <c r="D23159" t="s">
        <v>205</v>
      </c>
      <c r="E23159" t="s">
        <v>101</v>
      </c>
    </row>
    <row r="23160" spans="1:7" x14ac:dyDescent="0.35">
      <c r="A23160">
        <v>14122024</v>
      </c>
      <c r="B23160" t="s">
        <v>664</v>
      </c>
      <c r="C23160" t="s">
        <v>218</v>
      </c>
      <c r="D23160" t="s">
        <v>208</v>
      </c>
      <c r="E23160" t="s">
        <v>101</v>
      </c>
    </row>
    <row r="23161" spans="1:7" x14ac:dyDescent="0.35">
      <c r="A23161">
        <v>14122024</v>
      </c>
      <c r="B23161" t="s">
        <v>824</v>
      </c>
      <c r="C23161" t="s">
        <v>224</v>
      </c>
      <c r="D23161" t="s">
        <v>210</v>
      </c>
      <c r="E23161" t="s">
        <v>211</v>
      </c>
      <c r="F23161" t="s">
        <v>101</v>
      </c>
    </row>
    <row r="23162" spans="1:7" x14ac:dyDescent="0.35">
      <c r="A23162">
        <v>14122024</v>
      </c>
      <c r="B23162" t="s">
        <v>565</v>
      </c>
      <c r="C23162" t="s">
        <v>154</v>
      </c>
      <c r="D23162" t="s">
        <v>214</v>
      </c>
      <c r="E23162" t="s">
        <v>215</v>
      </c>
      <c r="F23162" t="s">
        <v>101</v>
      </c>
    </row>
    <row r="23163" spans="1:7" x14ac:dyDescent="0.35">
      <c r="A23163">
        <v>14122024</v>
      </c>
      <c r="B23163" t="s">
        <v>776</v>
      </c>
      <c r="C23163" t="s">
        <v>534</v>
      </c>
      <c r="D23163" t="s">
        <v>217</v>
      </c>
      <c r="E23163" t="s">
        <v>101</v>
      </c>
    </row>
    <row r="23164" spans="1:7" x14ac:dyDescent="0.35">
      <c r="A23164">
        <v>14122024</v>
      </c>
      <c r="B23164" t="s">
        <v>639</v>
      </c>
      <c r="C23164" t="s">
        <v>218</v>
      </c>
      <c r="D23164" t="s">
        <v>220</v>
      </c>
      <c r="E23164" t="s">
        <v>101</v>
      </c>
    </row>
    <row r="23165" spans="1:7" x14ac:dyDescent="0.35">
      <c r="A23165">
        <v>14122024</v>
      </c>
      <c r="B23165" t="s">
        <v>729</v>
      </c>
      <c r="C23165" t="s">
        <v>413</v>
      </c>
      <c r="D23165" t="s">
        <v>222</v>
      </c>
    </row>
    <row r="23166" spans="1:7" x14ac:dyDescent="0.35">
      <c r="A23166">
        <v>14122024</v>
      </c>
      <c r="B23166" t="s">
        <v>810</v>
      </c>
      <c r="C23166" t="s">
        <v>414</v>
      </c>
      <c r="D23166" t="s">
        <v>223</v>
      </c>
    </row>
    <row r="23167" spans="1:7" x14ac:dyDescent="0.35">
      <c r="A23167">
        <v>14122024</v>
      </c>
      <c r="B23167" t="s">
        <v>729</v>
      </c>
      <c r="C23167" t="s">
        <v>417</v>
      </c>
      <c r="D23167" t="s">
        <v>225</v>
      </c>
      <c r="E23167" t="s">
        <v>101</v>
      </c>
    </row>
    <row r="23168" spans="1:7" x14ac:dyDescent="0.35">
      <c r="A23168">
        <v>14122024</v>
      </c>
      <c r="B23168" t="s">
        <v>592</v>
      </c>
      <c r="C23168" t="s">
        <v>307</v>
      </c>
      <c r="D23168" t="s">
        <v>225</v>
      </c>
      <c r="E23168" t="s">
        <v>228</v>
      </c>
      <c r="F23168" t="s">
        <v>229</v>
      </c>
    </row>
    <row r="23169" spans="1:7" x14ac:dyDescent="0.35">
      <c r="A23169">
        <v>14122024</v>
      </c>
      <c r="B23169" t="s">
        <v>777</v>
      </c>
      <c r="C23169" t="s">
        <v>431</v>
      </c>
      <c r="D23169" t="s">
        <v>232</v>
      </c>
      <c r="E23169" t="s">
        <v>101</v>
      </c>
    </row>
    <row r="23170" spans="1:7" x14ac:dyDescent="0.35">
      <c r="A23170">
        <v>14122024</v>
      </c>
      <c r="B23170" t="s">
        <v>630</v>
      </c>
      <c r="C23170" t="s">
        <v>415</v>
      </c>
      <c r="D23170" t="s">
        <v>235</v>
      </c>
      <c r="E23170" t="s">
        <v>236</v>
      </c>
      <c r="F23170" t="s">
        <v>101</v>
      </c>
    </row>
    <row r="23171" spans="1:7" x14ac:dyDescent="0.35">
      <c r="A23171">
        <v>14122024</v>
      </c>
      <c r="B23171" t="s">
        <v>637</v>
      </c>
      <c r="C23171" t="s">
        <v>145</v>
      </c>
      <c r="D23171" t="s">
        <v>235</v>
      </c>
      <c r="E23171" t="s">
        <v>239</v>
      </c>
      <c r="F23171" t="s">
        <v>149</v>
      </c>
    </row>
    <row r="23172" spans="1:7" x14ac:dyDescent="0.35">
      <c r="A23172">
        <v>14122024</v>
      </c>
      <c r="B23172" t="s">
        <v>830</v>
      </c>
      <c r="C23172" t="s">
        <v>590</v>
      </c>
      <c r="D23172" t="s">
        <v>235</v>
      </c>
      <c r="E23172" t="s">
        <v>241</v>
      </c>
      <c r="F23172" t="s">
        <v>101</v>
      </c>
    </row>
    <row r="23173" spans="1:7" x14ac:dyDescent="0.35">
      <c r="A23173">
        <v>14122024</v>
      </c>
      <c r="B23173" t="s">
        <v>806</v>
      </c>
      <c r="C23173" t="s">
        <v>495</v>
      </c>
      <c r="D23173" t="s">
        <v>243</v>
      </c>
      <c r="E23173" t="s">
        <v>101</v>
      </c>
    </row>
    <row r="23174" spans="1:7" x14ac:dyDescent="0.35">
      <c r="A23174">
        <v>14122024</v>
      </c>
      <c r="B23174" t="s">
        <v>638</v>
      </c>
      <c r="C23174" t="s">
        <v>460</v>
      </c>
      <c r="D23174" t="s">
        <v>245</v>
      </c>
      <c r="E23174" t="s">
        <v>246</v>
      </c>
    </row>
    <row r="23175" spans="1:7" x14ac:dyDescent="0.35">
      <c r="A23175">
        <v>14122024</v>
      </c>
      <c r="B23175" t="s">
        <v>812</v>
      </c>
      <c r="C23175" t="s">
        <v>494</v>
      </c>
      <c r="D23175" t="s">
        <v>245</v>
      </c>
      <c r="E23175" t="s">
        <v>249</v>
      </c>
    </row>
    <row r="23176" spans="1:7" x14ac:dyDescent="0.35">
      <c r="A23176">
        <v>14122024</v>
      </c>
      <c r="B23176" t="s">
        <v>729</v>
      </c>
      <c r="C23176" t="s">
        <v>526</v>
      </c>
      <c r="D23176" t="s">
        <v>252</v>
      </c>
      <c r="E23176" t="s">
        <v>101</v>
      </c>
    </row>
    <row r="23177" spans="1:7" x14ac:dyDescent="0.35">
      <c r="A23177">
        <v>14122024</v>
      </c>
      <c r="B23177" t="s">
        <v>759</v>
      </c>
      <c r="C23177" t="s">
        <v>185</v>
      </c>
      <c r="D23177" t="s">
        <v>254</v>
      </c>
    </row>
    <row r="23178" spans="1:7" x14ac:dyDescent="0.35">
      <c r="A23178">
        <v>14122024</v>
      </c>
      <c r="B23178" t="s">
        <v>597</v>
      </c>
      <c r="C23178" t="s">
        <v>307</v>
      </c>
      <c r="D23178" t="s">
        <v>256</v>
      </c>
      <c r="E23178" t="s">
        <v>257</v>
      </c>
      <c r="F23178" t="s">
        <v>236</v>
      </c>
      <c r="G23178" t="s">
        <v>101</v>
      </c>
    </row>
    <row r="23179" spans="1:7" x14ac:dyDescent="0.35">
      <c r="A23179">
        <v>14122024</v>
      </c>
      <c r="B23179" t="s">
        <v>812</v>
      </c>
      <c r="C23179" t="s">
        <v>292</v>
      </c>
      <c r="D23179" t="s">
        <v>260</v>
      </c>
      <c r="E23179" t="s">
        <v>136</v>
      </c>
      <c r="F23179" t="s">
        <v>101</v>
      </c>
    </row>
    <row r="23180" spans="1:7" x14ac:dyDescent="0.35">
      <c r="A23180">
        <v>14122024</v>
      </c>
      <c r="B23180" t="s">
        <v>430</v>
      </c>
      <c r="C23180" t="s">
        <v>261</v>
      </c>
      <c r="D23180" t="s">
        <v>262</v>
      </c>
      <c r="E23180" t="s">
        <v>101</v>
      </c>
    </row>
    <row r="23181" spans="1:7" x14ac:dyDescent="0.35">
      <c r="A23181">
        <v>14122024</v>
      </c>
      <c r="B23181" t="s">
        <v>413</v>
      </c>
      <c r="C23181" t="s">
        <v>264</v>
      </c>
      <c r="D23181" t="s">
        <v>101</v>
      </c>
    </row>
    <row r="23182" spans="1:7" x14ac:dyDescent="0.35">
      <c r="A23182">
        <v>14122024</v>
      </c>
      <c r="B23182" t="s">
        <v>473</v>
      </c>
      <c r="C23182" t="s">
        <v>264</v>
      </c>
      <c r="D23182" t="s">
        <v>149</v>
      </c>
    </row>
    <row r="23183" spans="1:7" x14ac:dyDescent="0.35">
      <c r="A23183">
        <v>14122024</v>
      </c>
      <c r="B23183" t="s">
        <v>729</v>
      </c>
      <c r="C23183" t="s">
        <v>493</v>
      </c>
      <c r="D23183" t="s">
        <v>265</v>
      </c>
      <c r="E23183" t="s">
        <v>101</v>
      </c>
      <c r="F23183" t="s">
        <v>266</v>
      </c>
    </row>
    <row r="23184" spans="1:7" x14ac:dyDescent="0.35">
      <c r="A23184">
        <v>14122024</v>
      </c>
      <c r="B23184" t="s">
        <v>759</v>
      </c>
      <c r="C23184" t="s">
        <v>339</v>
      </c>
      <c r="D23184" t="s">
        <v>267</v>
      </c>
      <c r="E23184" t="s">
        <v>101</v>
      </c>
    </row>
    <row r="23185" spans="1:8" x14ac:dyDescent="0.35">
      <c r="A23185">
        <v>14122024</v>
      </c>
      <c r="B23185" t="s">
        <v>787</v>
      </c>
      <c r="C23185" t="s">
        <v>339</v>
      </c>
      <c r="D23185" t="s">
        <v>268</v>
      </c>
    </row>
    <row r="23186" spans="1:8" x14ac:dyDescent="0.35">
      <c r="A23186">
        <v>14122024</v>
      </c>
      <c r="B23186" t="s">
        <v>464</v>
      </c>
      <c r="C23186" t="s">
        <v>270</v>
      </c>
      <c r="D23186" t="s">
        <v>271</v>
      </c>
      <c r="E23186" t="s">
        <v>101</v>
      </c>
    </row>
    <row r="23187" spans="1:8" x14ac:dyDescent="0.35">
      <c r="A23187">
        <v>14122024</v>
      </c>
      <c r="B23187" t="s">
        <v>776</v>
      </c>
      <c r="C23187" t="s">
        <v>495</v>
      </c>
      <c r="D23187" t="s">
        <v>274</v>
      </c>
      <c r="E23187" t="s">
        <v>101</v>
      </c>
    </row>
    <row r="23188" spans="1:8" x14ac:dyDescent="0.35">
      <c r="A23188">
        <v>14122024</v>
      </c>
      <c r="B23188" t="s">
        <v>827</v>
      </c>
      <c r="C23188" t="s">
        <v>247</v>
      </c>
      <c r="D23188" t="s">
        <v>277</v>
      </c>
      <c r="E23188" t="s">
        <v>101</v>
      </c>
    </row>
    <row r="23189" spans="1:8" x14ac:dyDescent="0.35">
      <c r="A23189">
        <v>14122024</v>
      </c>
      <c r="B23189" t="s">
        <v>760</v>
      </c>
      <c r="C23189" t="s">
        <v>525</v>
      </c>
      <c r="D23189" t="s">
        <v>279</v>
      </c>
      <c r="E23189" t="s">
        <v>140</v>
      </c>
      <c r="F23189" t="s">
        <v>280</v>
      </c>
    </row>
    <row r="23190" spans="1:8" x14ac:dyDescent="0.35">
      <c r="A23190">
        <v>14122024</v>
      </c>
      <c r="B23190" t="s">
        <v>795</v>
      </c>
      <c r="C23190" t="s">
        <v>137</v>
      </c>
      <c r="D23190" t="s">
        <v>281</v>
      </c>
    </row>
    <row r="23191" spans="1:8" x14ac:dyDescent="0.35">
      <c r="A23191">
        <v>14122024</v>
      </c>
      <c r="B23191" t="s">
        <v>718</v>
      </c>
      <c r="C23191" t="s">
        <v>454</v>
      </c>
      <c r="D23191" t="s">
        <v>284</v>
      </c>
      <c r="E23191" t="s">
        <v>101</v>
      </c>
    </row>
    <row r="23192" spans="1:8" x14ac:dyDescent="0.35">
      <c r="A23192">
        <v>14122024</v>
      </c>
      <c r="B23192" t="s">
        <v>795</v>
      </c>
      <c r="C23192" t="s">
        <v>419</v>
      </c>
      <c r="D23192" t="s">
        <v>287</v>
      </c>
      <c r="E23192" t="s">
        <v>101</v>
      </c>
    </row>
    <row r="23193" spans="1:8" x14ac:dyDescent="0.35">
      <c r="A23193">
        <v>14122024</v>
      </c>
      <c r="B23193" t="s">
        <v>536</v>
      </c>
      <c r="C23193" t="s">
        <v>288</v>
      </c>
      <c r="D23193" t="s">
        <v>101</v>
      </c>
    </row>
    <row r="23194" spans="1:8" x14ac:dyDescent="0.35">
      <c r="A23194">
        <v>14122024</v>
      </c>
      <c r="B23194" t="s">
        <v>766</v>
      </c>
      <c r="C23194" t="s">
        <v>290</v>
      </c>
      <c r="D23194" t="s">
        <v>140</v>
      </c>
      <c r="E23194" t="s">
        <v>291</v>
      </c>
    </row>
    <row r="23195" spans="1:8" x14ac:dyDescent="0.35">
      <c r="A23195">
        <v>14122024</v>
      </c>
      <c r="B23195" t="s">
        <v>715</v>
      </c>
      <c r="C23195" t="s">
        <v>413</v>
      </c>
      <c r="D23195" t="s">
        <v>290</v>
      </c>
      <c r="E23195" t="s">
        <v>140</v>
      </c>
      <c r="F23195" t="s">
        <v>294</v>
      </c>
      <c r="G23195" t="s">
        <v>295</v>
      </c>
      <c r="H23195" t="s">
        <v>101</v>
      </c>
    </row>
    <row r="23196" spans="1:8" x14ac:dyDescent="0.35">
      <c r="A23196">
        <v>14122024</v>
      </c>
      <c r="B23196" t="s">
        <v>786</v>
      </c>
      <c r="C23196" t="s">
        <v>431</v>
      </c>
      <c r="D23196" t="s">
        <v>298</v>
      </c>
      <c r="E23196" t="s">
        <v>101</v>
      </c>
    </row>
    <row r="23197" spans="1:8" x14ac:dyDescent="0.35">
      <c r="A23197">
        <v>14122024</v>
      </c>
      <c r="B23197" t="s">
        <v>520</v>
      </c>
      <c r="C23197" t="s">
        <v>595</v>
      </c>
      <c r="D23197" t="s">
        <v>300</v>
      </c>
      <c r="E23197" t="s">
        <v>262</v>
      </c>
      <c r="F23197" t="s">
        <v>101</v>
      </c>
    </row>
    <row r="23198" spans="1:8" x14ac:dyDescent="0.35">
      <c r="A23198">
        <v>14122024</v>
      </c>
      <c r="B23198" t="s">
        <v>721</v>
      </c>
      <c r="C23198" t="s">
        <v>460</v>
      </c>
      <c r="D23198" t="s">
        <v>301</v>
      </c>
      <c r="E23198" t="s">
        <v>101</v>
      </c>
    </row>
    <row r="23199" spans="1:8" x14ac:dyDescent="0.35">
      <c r="A23199">
        <v>14122024</v>
      </c>
      <c r="B23199" t="s">
        <v>788</v>
      </c>
      <c r="C23199" t="s">
        <v>247</v>
      </c>
      <c r="D23199" t="s">
        <v>303</v>
      </c>
      <c r="E23199" t="s">
        <v>149</v>
      </c>
    </row>
    <row r="23200" spans="1:8" x14ac:dyDescent="0.35">
      <c r="A23200">
        <v>14122024</v>
      </c>
      <c r="B23200" t="s">
        <v>804</v>
      </c>
      <c r="C23200" t="s">
        <v>609</v>
      </c>
      <c r="D23200" t="s">
        <v>306</v>
      </c>
      <c r="E23200" t="s">
        <v>101</v>
      </c>
    </row>
    <row r="23201" spans="1:9" x14ac:dyDescent="0.35">
      <c r="A23201">
        <v>14122024</v>
      </c>
      <c r="B23201" t="s">
        <v>778</v>
      </c>
      <c r="C23201" t="s">
        <v>137</v>
      </c>
      <c r="D23201" t="s">
        <v>308</v>
      </c>
      <c r="E23201" t="s">
        <v>309</v>
      </c>
      <c r="F23201" t="s">
        <v>310</v>
      </c>
      <c r="G23201" t="s">
        <v>311</v>
      </c>
      <c r="H23201" t="s">
        <v>312</v>
      </c>
      <c r="I23201" t="s">
        <v>101</v>
      </c>
    </row>
    <row r="23202" spans="1:9" x14ac:dyDescent="0.35">
      <c r="A23202">
        <v>14122024</v>
      </c>
      <c r="B23202" t="s">
        <v>557</v>
      </c>
      <c r="C23202" t="s">
        <v>439</v>
      </c>
      <c r="D23202" t="s">
        <v>314</v>
      </c>
      <c r="E23202" t="s">
        <v>315</v>
      </c>
      <c r="F23202" t="s">
        <v>101</v>
      </c>
    </row>
    <row r="23203" spans="1:9" x14ac:dyDescent="0.35">
      <c r="A23203">
        <v>14122024</v>
      </c>
      <c r="B23203" t="s">
        <v>719</v>
      </c>
      <c r="C23203" t="s">
        <v>145</v>
      </c>
      <c r="D23203" t="s">
        <v>314</v>
      </c>
      <c r="E23203" t="s">
        <v>317</v>
      </c>
      <c r="F23203" t="s">
        <v>101</v>
      </c>
    </row>
    <row r="23204" spans="1:9" x14ac:dyDescent="0.35">
      <c r="A23204">
        <v>14122024</v>
      </c>
      <c r="B23204" t="s">
        <v>623</v>
      </c>
      <c r="C23204" t="s">
        <v>418</v>
      </c>
      <c r="D23204" t="s">
        <v>319</v>
      </c>
      <c r="E23204" t="s">
        <v>320</v>
      </c>
      <c r="F23204" t="s">
        <v>321</v>
      </c>
    </row>
    <row r="23205" spans="1:9" x14ac:dyDescent="0.35">
      <c r="A23205">
        <v>14122024</v>
      </c>
      <c r="B23205" t="s">
        <v>438</v>
      </c>
      <c r="C23205" t="s">
        <v>322</v>
      </c>
      <c r="D23205" t="s">
        <v>101</v>
      </c>
    </row>
    <row r="23206" spans="1:9" x14ac:dyDescent="0.35">
      <c r="A23206">
        <v>14122024</v>
      </c>
      <c r="B23206" t="s">
        <v>760</v>
      </c>
      <c r="C23206" t="s">
        <v>520</v>
      </c>
      <c r="D23206" t="s">
        <v>325</v>
      </c>
      <c r="E23206" t="s">
        <v>101</v>
      </c>
    </row>
    <row r="23207" spans="1:9" x14ac:dyDescent="0.35">
      <c r="A23207">
        <v>14122024</v>
      </c>
      <c r="B23207" t="s">
        <v>757</v>
      </c>
      <c r="C23207" t="s">
        <v>520</v>
      </c>
      <c r="D23207" t="s">
        <v>328</v>
      </c>
      <c r="E23207" t="s">
        <v>101</v>
      </c>
    </row>
    <row r="23208" spans="1:9" x14ac:dyDescent="0.35">
      <c r="A23208">
        <v>14122024</v>
      </c>
      <c r="B23208" t="s">
        <v>387</v>
      </c>
      <c r="C23208" t="s">
        <v>331</v>
      </c>
      <c r="D23208" t="s">
        <v>332</v>
      </c>
      <c r="E23208" t="s">
        <v>101</v>
      </c>
    </row>
    <row r="23209" spans="1:9" x14ac:dyDescent="0.35">
      <c r="A23209">
        <v>14122024</v>
      </c>
      <c r="B23209" t="s">
        <v>579</v>
      </c>
      <c r="C23209" t="s">
        <v>318</v>
      </c>
      <c r="D23209" t="s">
        <v>331</v>
      </c>
      <c r="E23209" t="s">
        <v>335</v>
      </c>
      <c r="F23209" t="s">
        <v>101</v>
      </c>
    </row>
    <row r="23210" spans="1:9" x14ac:dyDescent="0.35">
      <c r="A23210">
        <v>14122024</v>
      </c>
      <c r="B23210" t="s">
        <v>498</v>
      </c>
      <c r="C23210" t="s">
        <v>446</v>
      </c>
      <c r="D23210" t="s">
        <v>331</v>
      </c>
      <c r="E23210" t="s">
        <v>338</v>
      </c>
      <c r="F23210" t="s">
        <v>321</v>
      </c>
    </row>
    <row r="23211" spans="1:9" x14ac:dyDescent="0.35">
      <c r="A23211">
        <v>14122024</v>
      </c>
      <c r="B23211" t="s">
        <v>806</v>
      </c>
      <c r="C23211" t="s">
        <v>581</v>
      </c>
      <c r="D23211" t="s">
        <v>170</v>
      </c>
    </row>
    <row r="23212" spans="1:9" x14ac:dyDescent="0.35">
      <c r="A23212">
        <v>14122024</v>
      </c>
      <c r="B23212" t="s">
        <v>841</v>
      </c>
      <c r="C23212" t="s">
        <v>525</v>
      </c>
      <c r="D23212" t="s">
        <v>341</v>
      </c>
      <c r="E23212" t="s">
        <v>101</v>
      </c>
    </row>
    <row r="23213" spans="1:9" x14ac:dyDescent="0.35">
      <c r="A23213">
        <v>14122024</v>
      </c>
      <c r="B23213" t="s">
        <v>700</v>
      </c>
      <c r="C23213" t="s">
        <v>422</v>
      </c>
      <c r="D23213" t="s">
        <v>343</v>
      </c>
      <c r="E23213" t="s">
        <v>101</v>
      </c>
    </row>
    <row r="23214" spans="1:9" x14ac:dyDescent="0.35">
      <c r="A23214">
        <v>14122024</v>
      </c>
      <c r="B23214" t="s">
        <v>600</v>
      </c>
      <c r="C23214" t="s">
        <v>132</v>
      </c>
      <c r="D23214" t="s">
        <v>344</v>
      </c>
      <c r="E23214" t="s">
        <v>345</v>
      </c>
      <c r="F23214" t="s">
        <v>101</v>
      </c>
    </row>
    <row r="23215" spans="1:9" x14ac:dyDescent="0.35">
      <c r="A23215">
        <v>14122024</v>
      </c>
      <c r="B23215" t="s">
        <v>721</v>
      </c>
      <c r="C23215" t="s">
        <v>501</v>
      </c>
      <c r="D23215" t="s">
        <v>132</v>
      </c>
      <c r="E23215" t="s">
        <v>347</v>
      </c>
      <c r="F23215" t="s">
        <v>101</v>
      </c>
    </row>
    <row r="23216" spans="1:9" x14ac:dyDescent="0.35">
      <c r="A23216">
        <v>14122024</v>
      </c>
      <c r="B23216" t="s">
        <v>830</v>
      </c>
      <c r="C23216" t="s">
        <v>499</v>
      </c>
      <c r="D23216" t="s">
        <v>132</v>
      </c>
      <c r="E23216" t="s">
        <v>348</v>
      </c>
      <c r="F23216" t="s">
        <v>101</v>
      </c>
    </row>
    <row r="23217" spans="1:8" x14ac:dyDescent="0.35">
      <c r="A23217">
        <v>14122024</v>
      </c>
      <c r="B23217" t="s">
        <v>551</v>
      </c>
      <c r="C23217" t="s">
        <v>226</v>
      </c>
      <c r="D23217" t="s">
        <v>132</v>
      </c>
      <c r="E23217" t="s">
        <v>350</v>
      </c>
      <c r="F23217" t="s">
        <v>101</v>
      </c>
    </row>
    <row r="23218" spans="1:8" x14ac:dyDescent="0.35">
      <c r="A23218">
        <v>14122024</v>
      </c>
      <c r="B23218" t="s">
        <v>853</v>
      </c>
      <c r="C23218" t="s">
        <v>444</v>
      </c>
      <c r="D23218" t="s">
        <v>132</v>
      </c>
      <c r="E23218" t="s">
        <v>352</v>
      </c>
      <c r="F23218" t="s">
        <v>101</v>
      </c>
    </row>
    <row r="23219" spans="1:8" x14ac:dyDescent="0.35">
      <c r="A23219">
        <v>14122024</v>
      </c>
      <c r="B23219" t="s">
        <v>886</v>
      </c>
      <c r="C23219" t="s">
        <v>579</v>
      </c>
      <c r="D23219" t="s">
        <v>132</v>
      </c>
      <c r="E23219" t="s">
        <v>133</v>
      </c>
      <c r="F23219" t="s">
        <v>355</v>
      </c>
    </row>
    <row r="23220" spans="1:8" x14ac:dyDescent="0.35">
      <c r="A23220">
        <v>14122024</v>
      </c>
      <c r="B23220" t="s">
        <v>822</v>
      </c>
      <c r="C23220" t="s">
        <v>430</v>
      </c>
      <c r="D23220" t="s">
        <v>132</v>
      </c>
      <c r="E23220" t="s">
        <v>356</v>
      </c>
      <c r="F23220" t="s">
        <v>101</v>
      </c>
    </row>
    <row r="23221" spans="1:8" x14ac:dyDescent="0.35">
      <c r="A23221">
        <v>14122024</v>
      </c>
      <c r="B23221" t="s">
        <v>736</v>
      </c>
      <c r="C23221" t="s">
        <v>651</v>
      </c>
      <c r="D23221" t="s">
        <v>359</v>
      </c>
      <c r="E23221" t="s">
        <v>360</v>
      </c>
      <c r="F23221" t="s">
        <v>101</v>
      </c>
    </row>
    <row r="23222" spans="1:8" x14ac:dyDescent="0.35">
      <c r="A23222">
        <v>14122024</v>
      </c>
      <c r="B23222" t="s">
        <v>825</v>
      </c>
      <c r="C23222" t="s">
        <v>516</v>
      </c>
      <c r="D23222" t="s">
        <v>359</v>
      </c>
      <c r="E23222" t="s">
        <v>362</v>
      </c>
      <c r="F23222" t="s">
        <v>101</v>
      </c>
    </row>
    <row r="23223" spans="1:8" x14ac:dyDescent="0.35">
      <c r="A23223">
        <v>14122024</v>
      </c>
      <c r="B23223" t="s">
        <v>293</v>
      </c>
      <c r="C23223" t="s">
        <v>359</v>
      </c>
      <c r="D23223" t="s">
        <v>362</v>
      </c>
      <c r="E23223" t="s">
        <v>140</v>
      </c>
      <c r="F23223" t="s">
        <v>364</v>
      </c>
      <c r="G23223" t="s">
        <v>101</v>
      </c>
    </row>
    <row r="23224" spans="1:8" x14ac:dyDescent="0.35">
      <c r="A23224">
        <v>14122024</v>
      </c>
      <c r="B23224" t="s">
        <v>765</v>
      </c>
      <c r="C23224" t="s">
        <v>496</v>
      </c>
      <c r="D23224" t="s">
        <v>366</v>
      </c>
      <c r="E23224" t="s">
        <v>257</v>
      </c>
      <c r="F23224" t="s">
        <v>367</v>
      </c>
      <c r="G23224" t="s">
        <v>101</v>
      </c>
    </row>
    <row r="23225" spans="1:8" x14ac:dyDescent="0.35">
      <c r="A23225">
        <v>14122024</v>
      </c>
      <c r="B23225" t="s">
        <v>801</v>
      </c>
      <c r="C23225" t="s">
        <v>479</v>
      </c>
      <c r="D23225" t="s">
        <v>369</v>
      </c>
      <c r="E23225" t="s">
        <v>370</v>
      </c>
      <c r="F23225" t="s">
        <v>101</v>
      </c>
    </row>
    <row r="23226" spans="1:8" x14ac:dyDescent="0.35">
      <c r="A23226">
        <v>14122024</v>
      </c>
      <c r="B23226" t="s">
        <v>789</v>
      </c>
      <c r="C23226" t="s">
        <v>495</v>
      </c>
      <c r="D23226" t="s">
        <v>371</v>
      </c>
      <c r="E23226" t="s">
        <v>101</v>
      </c>
    </row>
    <row r="23227" spans="1:8" x14ac:dyDescent="0.35">
      <c r="A23227">
        <v>14122024</v>
      </c>
      <c r="B23227" t="s">
        <v>720</v>
      </c>
      <c r="C23227" t="s">
        <v>431</v>
      </c>
      <c r="D23227" t="s">
        <v>372</v>
      </c>
      <c r="E23227" t="s">
        <v>101</v>
      </c>
    </row>
    <row r="23228" spans="1:8" x14ac:dyDescent="0.35">
      <c r="A23228">
        <v>14122024</v>
      </c>
      <c r="B23228" t="s">
        <v>339</v>
      </c>
      <c r="C23228" t="s">
        <v>373</v>
      </c>
      <c r="D23228" t="s">
        <v>101</v>
      </c>
    </row>
    <row r="23229" spans="1:8" x14ac:dyDescent="0.35">
      <c r="A23229">
        <v>14122024</v>
      </c>
      <c r="B23229" t="s">
        <v>778</v>
      </c>
      <c r="C23229" t="s">
        <v>473</v>
      </c>
      <c r="D23229" t="s">
        <v>376</v>
      </c>
      <c r="E23229" t="s">
        <v>140</v>
      </c>
      <c r="F23229" t="s">
        <v>331</v>
      </c>
      <c r="G23229" t="s">
        <v>377</v>
      </c>
      <c r="H23229" t="s">
        <v>101</v>
      </c>
    </row>
    <row r="23230" spans="1:8" x14ac:dyDescent="0.35">
      <c r="A23230">
        <v>14122024</v>
      </c>
      <c r="B23230" t="s">
        <v>822</v>
      </c>
      <c r="C23230" t="s">
        <v>438</v>
      </c>
      <c r="D23230" t="s">
        <v>378</v>
      </c>
    </row>
    <row r="23231" spans="1:8" x14ac:dyDescent="0.35">
      <c r="A23231">
        <v>14122024</v>
      </c>
      <c r="B23231" t="s">
        <v>638</v>
      </c>
      <c r="C23231" t="s">
        <v>595</v>
      </c>
      <c r="D23231" t="s">
        <v>380</v>
      </c>
      <c r="E23231" t="s">
        <v>101</v>
      </c>
    </row>
    <row r="23232" spans="1:8" x14ac:dyDescent="0.35">
      <c r="A23232">
        <v>14122024</v>
      </c>
      <c r="B23232" t="s">
        <v>769</v>
      </c>
      <c r="C23232" t="s">
        <v>454</v>
      </c>
      <c r="D23232" t="s">
        <v>382</v>
      </c>
      <c r="E23232" t="s">
        <v>383</v>
      </c>
    </row>
    <row r="23233" spans="1:9" x14ac:dyDescent="0.35">
      <c r="A23233">
        <v>14122024</v>
      </c>
      <c r="B23233" t="s">
        <v>766</v>
      </c>
      <c r="C23233" t="s">
        <v>554</v>
      </c>
      <c r="D23233" t="s">
        <v>385</v>
      </c>
      <c r="E23233" t="s">
        <v>386</v>
      </c>
    </row>
    <row r="23234" spans="1:9" x14ac:dyDescent="0.35">
      <c r="A23234">
        <v>14122024</v>
      </c>
      <c r="B23234" t="s">
        <v>777</v>
      </c>
      <c r="C23234" t="s">
        <v>515</v>
      </c>
      <c r="D23234" t="s">
        <v>388</v>
      </c>
      <c r="E23234" t="s">
        <v>101</v>
      </c>
    </row>
    <row r="23235" spans="1:9" x14ac:dyDescent="0.35">
      <c r="A23235">
        <v>14122024</v>
      </c>
      <c r="B23235" t="s">
        <v>547</v>
      </c>
      <c r="C23235" t="s">
        <v>391</v>
      </c>
      <c r="D23235" t="s">
        <v>101</v>
      </c>
    </row>
    <row r="23236" spans="1:9" x14ac:dyDescent="0.35">
      <c r="A23236">
        <v>14122024</v>
      </c>
      <c r="B23236" t="s">
        <v>723</v>
      </c>
      <c r="C23236" t="s">
        <v>523</v>
      </c>
      <c r="D23236" t="s">
        <v>393</v>
      </c>
    </row>
    <row r="23237" spans="1:9" x14ac:dyDescent="0.35">
      <c r="A23237">
        <v>14122024</v>
      </c>
      <c r="B23237" t="s">
        <v>783</v>
      </c>
      <c r="C23237" t="s">
        <v>460</v>
      </c>
      <c r="D23237" t="s">
        <v>394</v>
      </c>
      <c r="E23237" t="s">
        <v>395</v>
      </c>
      <c r="F23237" t="s">
        <v>101</v>
      </c>
    </row>
    <row r="23238" spans="1:9" x14ac:dyDescent="0.35">
      <c r="A23238">
        <v>14122024</v>
      </c>
      <c r="B23238" t="s">
        <v>849</v>
      </c>
      <c r="C23238" t="s">
        <v>240</v>
      </c>
      <c r="D23238" t="s">
        <v>396</v>
      </c>
    </row>
    <row r="23239" spans="1:9" x14ac:dyDescent="0.35">
      <c r="A23239">
        <v>14122024</v>
      </c>
      <c r="B23239" t="s">
        <v>206</v>
      </c>
      <c r="C23239" t="s">
        <v>397</v>
      </c>
      <c r="D23239" t="s">
        <v>101</v>
      </c>
    </row>
    <row r="23240" spans="1:9" x14ac:dyDescent="0.35">
      <c r="A23240">
        <v>14122024</v>
      </c>
      <c r="B23240" t="s">
        <v>822</v>
      </c>
      <c r="C23240" t="s">
        <v>438</v>
      </c>
      <c r="D23240" t="s">
        <v>399</v>
      </c>
      <c r="E23240" t="s">
        <v>140</v>
      </c>
      <c r="F23240" t="s">
        <v>400</v>
      </c>
      <c r="G23240" t="s">
        <v>257</v>
      </c>
      <c r="H23240" t="s">
        <v>331</v>
      </c>
      <c r="I23240" t="s">
        <v>401</v>
      </c>
    </row>
    <row r="23241" spans="1:9" x14ac:dyDescent="0.35">
      <c r="A23241">
        <v>14122024</v>
      </c>
      <c r="B23241" t="s">
        <v>853</v>
      </c>
      <c r="C23241" t="s">
        <v>471</v>
      </c>
      <c r="D23241" t="s">
        <v>399</v>
      </c>
      <c r="E23241" t="s">
        <v>187</v>
      </c>
      <c r="F23241" t="s">
        <v>101</v>
      </c>
    </row>
    <row r="23242" spans="1:9" x14ac:dyDescent="0.35">
      <c r="A23242">
        <v>14122024</v>
      </c>
      <c r="B23242" t="s">
        <v>137</v>
      </c>
      <c r="C23242" t="s">
        <v>398</v>
      </c>
      <c r="D23242" t="s">
        <v>399</v>
      </c>
      <c r="E23242" t="s">
        <v>403</v>
      </c>
      <c r="F23242" t="s">
        <v>101</v>
      </c>
    </row>
    <row r="23243" spans="1:9" x14ac:dyDescent="0.35">
      <c r="A23243">
        <v>14122024</v>
      </c>
      <c r="B23243" t="s">
        <v>806</v>
      </c>
      <c r="C23243" t="s">
        <v>455</v>
      </c>
      <c r="D23243" t="s">
        <v>399</v>
      </c>
      <c r="E23243" t="s">
        <v>404</v>
      </c>
      <c r="F23243" t="s">
        <v>101</v>
      </c>
    </row>
    <row r="23244" spans="1:9" x14ac:dyDescent="0.35">
      <c r="A23244">
        <v>13122024</v>
      </c>
      <c r="B23244" t="s">
        <v>638</v>
      </c>
      <c r="C23244" t="s">
        <v>602</v>
      </c>
      <c r="D23244" t="s">
        <v>100</v>
      </c>
      <c r="E23244" t="s">
        <v>101</v>
      </c>
    </row>
    <row r="23245" spans="1:9" x14ac:dyDescent="0.35">
      <c r="A23245">
        <v>13122024</v>
      </c>
      <c r="B23245" t="s">
        <v>782</v>
      </c>
      <c r="C23245" t="s">
        <v>247</v>
      </c>
      <c r="D23245" t="s">
        <v>104</v>
      </c>
      <c r="E23245" t="s">
        <v>101</v>
      </c>
    </row>
    <row r="23246" spans="1:9" x14ac:dyDescent="0.35">
      <c r="A23246">
        <v>13122024</v>
      </c>
      <c r="B23246" t="s">
        <v>692</v>
      </c>
      <c r="C23246" t="s">
        <v>224</v>
      </c>
      <c r="D23246" t="s">
        <v>107</v>
      </c>
      <c r="E23246" t="s">
        <v>108</v>
      </c>
      <c r="F23246" t="s">
        <v>101</v>
      </c>
    </row>
    <row r="23247" spans="1:9" x14ac:dyDescent="0.35">
      <c r="A23247">
        <v>13122024</v>
      </c>
      <c r="B23247" t="s">
        <v>573</v>
      </c>
      <c r="C23247" t="s">
        <v>282</v>
      </c>
      <c r="D23247" t="s">
        <v>111</v>
      </c>
      <c r="E23247" t="s">
        <v>101</v>
      </c>
    </row>
    <row r="23248" spans="1:9" x14ac:dyDescent="0.35">
      <c r="A23248">
        <v>13122024</v>
      </c>
      <c r="B23248" t="s">
        <v>412</v>
      </c>
      <c r="C23248" t="s">
        <v>435</v>
      </c>
      <c r="D23248" t="s">
        <v>114</v>
      </c>
      <c r="E23248" t="s">
        <v>115</v>
      </c>
      <c r="F23248" t="s">
        <v>116</v>
      </c>
    </row>
    <row r="23249" spans="1:7" x14ac:dyDescent="0.35">
      <c r="A23249">
        <v>13122024</v>
      </c>
      <c r="B23249" t="s">
        <v>416</v>
      </c>
      <c r="C23249" t="s">
        <v>336</v>
      </c>
      <c r="D23249" t="s">
        <v>114</v>
      </c>
      <c r="E23249" t="s">
        <v>119</v>
      </c>
      <c r="F23249" t="s">
        <v>120</v>
      </c>
      <c r="G23249" t="s">
        <v>121</v>
      </c>
    </row>
    <row r="23250" spans="1:7" x14ac:dyDescent="0.35">
      <c r="A23250">
        <v>13122024</v>
      </c>
      <c r="B23250" t="s">
        <v>146</v>
      </c>
      <c r="C23250" t="s">
        <v>212</v>
      </c>
      <c r="D23250" t="s">
        <v>114</v>
      </c>
      <c r="E23250" t="s">
        <v>124</v>
      </c>
    </row>
    <row r="23251" spans="1:7" x14ac:dyDescent="0.35">
      <c r="A23251">
        <v>13122024</v>
      </c>
      <c r="B23251" t="s">
        <v>412</v>
      </c>
      <c r="C23251" t="s">
        <v>470</v>
      </c>
      <c r="D23251" t="s">
        <v>114</v>
      </c>
      <c r="E23251" t="s">
        <v>127</v>
      </c>
    </row>
    <row r="23252" spans="1:7" x14ac:dyDescent="0.35">
      <c r="A23252">
        <v>13122024</v>
      </c>
      <c r="B23252" t="s">
        <v>586</v>
      </c>
      <c r="C23252" t="s">
        <v>363</v>
      </c>
      <c r="D23252" t="s">
        <v>114</v>
      </c>
      <c r="E23252" t="s">
        <v>130</v>
      </c>
    </row>
    <row r="23253" spans="1:7" x14ac:dyDescent="0.35">
      <c r="A23253">
        <v>13122024</v>
      </c>
      <c r="B23253" t="s">
        <v>109</v>
      </c>
      <c r="C23253" t="s">
        <v>131</v>
      </c>
      <c r="D23253" t="s">
        <v>114</v>
      </c>
      <c r="E23253" t="s">
        <v>132</v>
      </c>
      <c r="F23253" t="s">
        <v>133</v>
      </c>
    </row>
    <row r="23254" spans="1:7" x14ac:dyDescent="0.35">
      <c r="A23254">
        <v>13122024</v>
      </c>
      <c r="B23254" t="s">
        <v>752</v>
      </c>
      <c r="C23254" t="s">
        <v>237</v>
      </c>
      <c r="D23254" t="s">
        <v>135</v>
      </c>
      <c r="E23254" t="s">
        <v>136</v>
      </c>
    </row>
    <row r="23255" spans="1:7" x14ac:dyDescent="0.35">
      <c r="A23255">
        <v>13122024</v>
      </c>
      <c r="B23255" t="s">
        <v>623</v>
      </c>
      <c r="C23255" t="s">
        <v>444</v>
      </c>
      <c r="D23255" t="s">
        <v>139</v>
      </c>
      <c r="E23255" t="s">
        <v>140</v>
      </c>
      <c r="F23255" t="s">
        <v>141</v>
      </c>
      <c r="G23255" t="s">
        <v>101</v>
      </c>
    </row>
    <row r="23256" spans="1:7" x14ac:dyDescent="0.35">
      <c r="A23256">
        <v>13122024</v>
      </c>
      <c r="B23256" t="s">
        <v>781</v>
      </c>
      <c r="C23256" t="s">
        <v>285</v>
      </c>
      <c r="D23256" t="s">
        <v>144</v>
      </c>
      <c r="E23256" t="s">
        <v>101</v>
      </c>
    </row>
    <row r="23257" spans="1:7" x14ac:dyDescent="0.35">
      <c r="A23257">
        <v>13122024</v>
      </c>
      <c r="B23257" t="s">
        <v>730</v>
      </c>
      <c r="C23257" t="s">
        <v>573</v>
      </c>
      <c r="D23257" t="s">
        <v>147</v>
      </c>
      <c r="E23257" t="s">
        <v>148</v>
      </c>
      <c r="F23257" t="s">
        <v>149</v>
      </c>
    </row>
    <row r="23258" spans="1:7" x14ac:dyDescent="0.35">
      <c r="A23258">
        <v>13122024</v>
      </c>
      <c r="B23258" t="s">
        <v>766</v>
      </c>
      <c r="C23258" t="s">
        <v>444</v>
      </c>
      <c r="D23258" t="s">
        <v>152</v>
      </c>
      <c r="E23258" t="s">
        <v>140</v>
      </c>
      <c r="F23258" t="s">
        <v>153</v>
      </c>
      <c r="G23258" t="s">
        <v>101</v>
      </c>
    </row>
    <row r="23259" spans="1:7" x14ac:dyDescent="0.35">
      <c r="A23259">
        <v>13122024</v>
      </c>
      <c r="B23259" t="s">
        <v>838</v>
      </c>
      <c r="C23259" t="s">
        <v>449</v>
      </c>
      <c r="D23259" t="s">
        <v>156</v>
      </c>
      <c r="E23259" t="s">
        <v>101</v>
      </c>
    </row>
    <row r="23260" spans="1:7" x14ac:dyDescent="0.35">
      <c r="A23260">
        <v>13122024</v>
      </c>
      <c r="B23260" t="s">
        <v>534</v>
      </c>
      <c r="C23260" t="s">
        <v>159</v>
      </c>
      <c r="D23260" t="s">
        <v>101</v>
      </c>
    </row>
    <row r="23261" spans="1:7" x14ac:dyDescent="0.35">
      <c r="A23261">
        <v>13122024</v>
      </c>
      <c r="B23261" t="s">
        <v>575</v>
      </c>
      <c r="C23261" t="s">
        <v>161</v>
      </c>
      <c r="D23261" t="s">
        <v>101</v>
      </c>
    </row>
    <row r="23262" spans="1:7" x14ac:dyDescent="0.35">
      <c r="A23262">
        <v>13122024</v>
      </c>
      <c r="B23262" t="s">
        <v>635</v>
      </c>
      <c r="C23262" t="s">
        <v>150</v>
      </c>
      <c r="D23262" t="s">
        <v>164</v>
      </c>
      <c r="E23262" t="s">
        <v>101</v>
      </c>
    </row>
    <row r="23263" spans="1:7" x14ac:dyDescent="0.35">
      <c r="A23263">
        <v>13122024</v>
      </c>
      <c r="B23263" t="s">
        <v>856</v>
      </c>
      <c r="C23263" t="s">
        <v>418</v>
      </c>
      <c r="D23263" t="s">
        <v>167</v>
      </c>
    </row>
    <row r="23264" spans="1:7" x14ac:dyDescent="0.35">
      <c r="A23264">
        <v>13122024</v>
      </c>
      <c r="B23264" t="s">
        <v>694</v>
      </c>
      <c r="C23264" t="s">
        <v>171</v>
      </c>
      <c r="D23264" t="s">
        <v>169</v>
      </c>
      <c r="E23264" t="s">
        <v>170</v>
      </c>
      <c r="F23264" t="s">
        <v>101</v>
      </c>
    </row>
    <row r="23265" spans="1:7" x14ac:dyDescent="0.35">
      <c r="A23265">
        <v>13122024</v>
      </c>
      <c r="B23265" t="s">
        <v>730</v>
      </c>
      <c r="C23265" t="s">
        <v>582</v>
      </c>
      <c r="D23265" t="s">
        <v>173</v>
      </c>
      <c r="E23265" t="s">
        <v>101</v>
      </c>
    </row>
    <row r="23266" spans="1:7" x14ac:dyDescent="0.35">
      <c r="A23266">
        <v>13122024</v>
      </c>
      <c r="B23266" t="s">
        <v>711</v>
      </c>
      <c r="C23266" t="s">
        <v>240</v>
      </c>
      <c r="D23266" t="s">
        <v>176</v>
      </c>
      <c r="E23266" t="s">
        <v>101</v>
      </c>
    </row>
    <row r="23267" spans="1:7" x14ac:dyDescent="0.35">
      <c r="A23267">
        <v>13122024</v>
      </c>
      <c r="B23267" t="s">
        <v>729</v>
      </c>
      <c r="C23267" t="s">
        <v>540</v>
      </c>
      <c r="D23267" t="s">
        <v>176</v>
      </c>
      <c r="E23267" t="s">
        <v>149</v>
      </c>
    </row>
    <row r="23268" spans="1:7" x14ac:dyDescent="0.35">
      <c r="A23268">
        <v>13122024</v>
      </c>
      <c r="B23268" t="s">
        <v>764</v>
      </c>
      <c r="C23268" t="s">
        <v>368</v>
      </c>
      <c r="D23268" t="s">
        <v>181</v>
      </c>
      <c r="E23268" t="s">
        <v>182</v>
      </c>
      <c r="F23268" t="s">
        <v>101</v>
      </c>
    </row>
    <row r="23269" spans="1:7" x14ac:dyDescent="0.35">
      <c r="A23269">
        <v>13122024</v>
      </c>
      <c r="B23269" t="s">
        <v>730</v>
      </c>
      <c r="C23269" t="s">
        <v>520</v>
      </c>
      <c r="D23269" t="s">
        <v>184</v>
      </c>
      <c r="E23269" t="s">
        <v>101</v>
      </c>
    </row>
    <row r="23270" spans="1:7" x14ac:dyDescent="0.35">
      <c r="A23270">
        <v>13122024</v>
      </c>
      <c r="B23270" t="s">
        <v>591</v>
      </c>
      <c r="C23270" t="s">
        <v>187</v>
      </c>
      <c r="D23270" t="s">
        <v>101</v>
      </c>
    </row>
    <row r="23271" spans="1:7" x14ac:dyDescent="0.35">
      <c r="A23271">
        <v>13122024</v>
      </c>
      <c r="B23271" t="s">
        <v>691</v>
      </c>
      <c r="C23271" t="s">
        <v>269</v>
      </c>
      <c r="D23271" t="s">
        <v>190</v>
      </c>
      <c r="E23271" t="s">
        <v>191</v>
      </c>
      <c r="F23271" t="s">
        <v>101</v>
      </c>
    </row>
    <row r="23272" spans="1:7" x14ac:dyDescent="0.35">
      <c r="A23272">
        <v>13122024</v>
      </c>
      <c r="B23272" t="s">
        <v>464</v>
      </c>
      <c r="C23272" t="s">
        <v>190</v>
      </c>
      <c r="D23272" t="s">
        <v>194</v>
      </c>
      <c r="E23272" t="s">
        <v>101</v>
      </c>
    </row>
    <row r="23273" spans="1:7" x14ac:dyDescent="0.35">
      <c r="A23273">
        <v>13122024</v>
      </c>
      <c r="B23273" t="s">
        <v>624</v>
      </c>
      <c r="C23273" t="s">
        <v>507</v>
      </c>
      <c r="D23273" t="s">
        <v>190</v>
      </c>
      <c r="E23273" t="s">
        <v>196</v>
      </c>
      <c r="F23273" t="s">
        <v>101</v>
      </c>
    </row>
    <row r="23274" spans="1:7" x14ac:dyDescent="0.35">
      <c r="A23274">
        <v>13122024</v>
      </c>
      <c r="B23274" t="s">
        <v>183</v>
      </c>
      <c r="C23274" t="s">
        <v>198</v>
      </c>
      <c r="D23274" t="s">
        <v>140</v>
      </c>
      <c r="E23274" t="s">
        <v>199</v>
      </c>
      <c r="F23274" t="s">
        <v>200</v>
      </c>
      <c r="G23274" t="s">
        <v>101</v>
      </c>
    </row>
    <row r="23275" spans="1:7" x14ac:dyDescent="0.35">
      <c r="A23275">
        <v>13122024</v>
      </c>
      <c r="B23275" t="s">
        <v>518</v>
      </c>
      <c r="C23275" t="s">
        <v>595</v>
      </c>
      <c r="D23275" t="s">
        <v>61</v>
      </c>
      <c r="E23275" t="s">
        <v>101</v>
      </c>
    </row>
    <row r="23276" spans="1:7" x14ac:dyDescent="0.35">
      <c r="A23276">
        <v>13122024</v>
      </c>
      <c r="B23276" t="s">
        <v>752</v>
      </c>
      <c r="C23276" t="s">
        <v>499</v>
      </c>
      <c r="D23276" t="s">
        <v>205</v>
      </c>
      <c r="E23276" t="s">
        <v>101</v>
      </c>
    </row>
    <row r="23277" spans="1:7" x14ac:dyDescent="0.35">
      <c r="A23277">
        <v>13122024</v>
      </c>
      <c r="B23277" t="s">
        <v>629</v>
      </c>
      <c r="C23277" t="s">
        <v>582</v>
      </c>
      <c r="D23277" t="s">
        <v>208</v>
      </c>
      <c r="E23277" t="s">
        <v>101</v>
      </c>
    </row>
    <row r="23278" spans="1:7" x14ac:dyDescent="0.35">
      <c r="A23278">
        <v>13122024</v>
      </c>
      <c r="B23278" t="s">
        <v>768</v>
      </c>
      <c r="C23278" t="s">
        <v>543</v>
      </c>
      <c r="D23278" t="s">
        <v>210</v>
      </c>
      <c r="E23278" t="s">
        <v>211</v>
      </c>
      <c r="F23278" t="s">
        <v>101</v>
      </c>
    </row>
    <row r="23279" spans="1:7" x14ac:dyDescent="0.35">
      <c r="A23279">
        <v>13122024</v>
      </c>
      <c r="B23279" t="s">
        <v>218</v>
      </c>
      <c r="C23279" t="s">
        <v>146</v>
      </c>
      <c r="D23279" t="s">
        <v>214</v>
      </c>
      <c r="E23279" t="s">
        <v>215</v>
      </c>
      <c r="F23279" t="s">
        <v>101</v>
      </c>
    </row>
    <row r="23280" spans="1:7" x14ac:dyDescent="0.35">
      <c r="A23280">
        <v>13122024</v>
      </c>
      <c r="B23280" t="s">
        <v>718</v>
      </c>
      <c r="C23280" t="s">
        <v>573</v>
      </c>
      <c r="D23280" t="s">
        <v>217</v>
      </c>
      <c r="E23280" t="s">
        <v>101</v>
      </c>
    </row>
    <row r="23281" spans="1:7" x14ac:dyDescent="0.35">
      <c r="A23281">
        <v>13122024</v>
      </c>
      <c r="B23281" t="s">
        <v>722</v>
      </c>
      <c r="C23281" t="s">
        <v>451</v>
      </c>
      <c r="D23281" t="s">
        <v>220</v>
      </c>
      <c r="E23281" t="s">
        <v>101</v>
      </c>
    </row>
    <row r="23282" spans="1:7" x14ac:dyDescent="0.35">
      <c r="A23282">
        <v>13122024</v>
      </c>
      <c r="B23282" t="s">
        <v>766</v>
      </c>
      <c r="C23282" t="s">
        <v>557</v>
      </c>
      <c r="D23282" t="s">
        <v>222</v>
      </c>
    </row>
    <row r="23283" spans="1:7" x14ac:dyDescent="0.35">
      <c r="A23283">
        <v>13122024</v>
      </c>
      <c r="B23283" t="s">
        <v>783</v>
      </c>
      <c r="C23283" t="s">
        <v>414</v>
      </c>
      <c r="D23283" t="s">
        <v>223</v>
      </c>
    </row>
    <row r="23284" spans="1:7" x14ac:dyDescent="0.35">
      <c r="A23284">
        <v>13122024</v>
      </c>
      <c r="B23284" t="s">
        <v>766</v>
      </c>
      <c r="C23284" t="s">
        <v>591</v>
      </c>
      <c r="D23284" t="s">
        <v>225</v>
      </c>
      <c r="E23284" t="s">
        <v>101</v>
      </c>
    </row>
    <row r="23285" spans="1:7" x14ac:dyDescent="0.35">
      <c r="A23285">
        <v>13122024</v>
      </c>
      <c r="B23285" t="s">
        <v>719</v>
      </c>
      <c r="C23285" t="s">
        <v>473</v>
      </c>
      <c r="D23285" t="s">
        <v>225</v>
      </c>
      <c r="E23285" t="s">
        <v>228</v>
      </c>
      <c r="F23285" t="s">
        <v>229</v>
      </c>
    </row>
    <row r="23286" spans="1:7" x14ac:dyDescent="0.35">
      <c r="A23286">
        <v>13122024</v>
      </c>
      <c r="B23286" t="s">
        <v>718</v>
      </c>
      <c r="C23286" t="s">
        <v>430</v>
      </c>
      <c r="D23286" t="s">
        <v>232</v>
      </c>
      <c r="E23286" t="s">
        <v>101</v>
      </c>
    </row>
    <row r="23287" spans="1:7" x14ac:dyDescent="0.35">
      <c r="A23287">
        <v>13122024</v>
      </c>
      <c r="B23287" t="s">
        <v>558</v>
      </c>
      <c r="C23287" t="s">
        <v>494</v>
      </c>
      <c r="D23287" t="s">
        <v>235</v>
      </c>
      <c r="E23287" t="s">
        <v>236</v>
      </c>
      <c r="F23287" t="s">
        <v>101</v>
      </c>
    </row>
    <row r="23288" spans="1:7" x14ac:dyDescent="0.35">
      <c r="A23288">
        <v>13122024</v>
      </c>
      <c r="B23288" t="s">
        <v>742</v>
      </c>
      <c r="C23288" t="s">
        <v>327</v>
      </c>
      <c r="D23288" t="s">
        <v>235</v>
      </c>
      <c r="E23288" t="s">
        <v>239</v>
      </c>
      <c r="F23288" t="s">
        <v>149</v>
      </c>
    </row>
    <row r="23289" spans="1:7" x14ac:dyDescent="0.35">
      <c r="A23289">
        <v>13122024</v>
      </c>
      <c r="B23289" t="s">
        <v>874</v>
      </c>
      <c r="C23289" t="s">
        <v>444</v>
      </c>
      <c r="D23289" t="s">
        <v>235</v>
      </c>
      <c r="E23289" t="s">
        <v>241</v>
      </c>
      <c r="F23289" t="s">
        <v>101</v>
      </c>
    </row>
    <row r="23290" spans="1:7" x14ac:dyDescent="0.35">
      <c r="A23290">
        <v>13122024</v>
      </c>
      <c r="B23290" t="s">
        <v>766</v>
      </c>
      <c r="C23290" t="s">
        <v>221</v>
      </c>
      <c r="D23290" t="s">
        <v>243</v>
      </c>
      <c r="E23290" t="s">
        <v>101</v>
      </c>
    </row>
    <row r="23291" spans="1:7" x14ac:dyDescent="0.35">
      <c r="A23291">
        <v>13122024</v>
      </c>
      <c r="B23291" t="s">
        <v>752</v>
      </c>
      <c r="C23291" t="s">
        <v>534</v>
      </c>
      <c r="D23291" t="s">
        <v>245</v>
      </c>
      <c r="E23291" t="s">
        <v>246</v>
      </c>
    </row>
    <row r="23292" spans="1:7" x14ac:dyDescent="0.35">
      <c r="A23292">
        <v>13122024</v>
      </c>
      <c r="B23292" t="s">
        <v>634</v>
      </c>
      <c r="C23292" t="s">
        <v>591</v>
      </c>
      <c r="D23292" t="s">
        <v>245</v>
      </c>
      <c r="E23292" t="s">
        <v>249</v>
      </c>
    </row>
    <row r="23293" spans="1:7" x14ac:dyDescent="0.35">
      <c r="A23293">
        <v>13122024</v>
      </c>
      <c r="B23293" t="s">
        <v>723</v>
      </c>
      <c r="C23293" t="s">
        <v>521</v>
      </c>
      <c r="D23293" t="s">
        <v>252</v>
      </c>
      <c r="E23293" t="s">
        <v>101</v>
      </c>
    </row>
    <row r="23294" spans="1:7" x14ac:dyDescent="0.35">
      <c r="A23294">
        <v>13122024</v>
      </c>
      <c r="B23294" t="s">
        <v>560</v>
      </c>
      <c r="C23294" t="s">
        <v>476</v>
      </c>
      <c r="D23294" t="s">
        <v>254</v>
      </c>
    </row>
    <row r="23295" spans="1:7" x14ac:dyDescent="0.35">
      <c r="A23295">
        <v>13122024</v>
      </c>
      <c r="B23295" t="s">
        <v>565</v>
      </c>
      <c r="C23295" t="s">
        <v>459</v>
      </c>
      <c r="D23295" t="s">
        <v>256</v>
      </c>
      <c r="E23295" t="s">
        <v>257</v>
      </c>
      <c r="F23295" t="s">
        <v>236</v>
      </c>
      <c r="G23295" t="s">
        <v>101</v>
      </c>
    </row>
    <row r="23296" spans="1:7" x14ac:dyDescent="0.35">
      <c r="A23296">
        <v>13122024</v>
      </c>
      <c r="B23296" t="s">
        <v>766</v>
      </c>
      <c r="C23296" t="s">
        <v>415</v>
      </c>
      <c r="D23296" t="s">
        <v>260</v>
      </c>
      <c r="E23296" t="s">
        <v>136</v>
      </c>
      <c r="F23296" t="s">
        <v>101</v>
      </c>
    </row>
    <row r="23297" spans="1:8" x14ac:dyDescent="0.35">
      <c r="A23297">
        <v>13122024</v>
      </c>
      <c r="B23297" t="s">
        <v>137</v>
      </c>
      <c r="C23297" t="s">
        <v>261</v>
      </c>
      <c r="D23297" t="s">
        <v>262</v>
      </c>
      <c r="E23297" t="s">
        <v>101</v>
      </c>
    </row>
    <row r="23298" spans="1:8" x14ac:dyDescent="0.35">
      <c r="A23298">
        <v>13122024</v>
      </c>
      <c r="B23298" t="s">
        <v>456</v>
      </c>
      <c r="C23298" t="s">
        <v>264</v>
      </c>
      <c r="D23298" t="s">
        <v>101</v>
      </c>
    </row>
    <row r="23299" spans="1:8" x14ac:dyDescent="0.35">
      <c r="A23299">
        <v>13122024</v>
      </c>
      <c r="B23299" t="s">
        <v>479</v>
      </c>
      <c r="C23299" t="s">
        <v>264</v>
      </c>
      <c r="D23299" t="s">
        <v>149</v>
      </c>
    </row>
    <row r="23300" spans="1:8" x14ac:dyDescent="0.35">
      <c r="A23300">
        <v>13122024</v>
      </c>
      <c r="B23300" t="s">
        <v>624</v>
      </c>
      <c r="C23300" t="s">
        <v>218</v>
      </c>
      <c r="D23300" t="s">
        <v>265</v>
      </c>
      <c r="E23300" t="s">
        <v>101</v>
      </c>
      <c r="F23300" t="s">
        <v>266</v>
      </c>
    </row>
    <row r="23301" spans="1:8" x14ac:dyDescent="0.35">
      <c r="A23301">
        <v>13122024</v>
      </c>
      <c r="B23301" t="s">
        <v>639</v>
      </c>
      <c r="C23301" t="s">
        <v>137</v>
      </c>
      <c r="D23301" t="s">
        <v>267</v>
      </c>
      <c r="E23301" t="s">
        <v>101</v>
      </c>
    </row>
    <row r="23302" spans="1:8" x14ac:dyDescent="0.35">
      <c r="A23302">
        <v>13122024</v>
      </c>
      <c r="B23302" t="s">
        <v>728</v>
      </c>
      <c r="C23302" t="s">
        <v>218</v>
      </c>
      <c r="D23302" t="s">
        <v>268</v>
      </c>
    </row>
    <row r="23303" spans="1:8" x14ac:dyDescent="0.35">
      <c r="A23303">
        <v>13122024</v>
      </c>
      <c r="B23303" t="s">
        <v>578</v>
      </c>
      <c r="C23303" t="s">
        <v>270</v>
      </c>
      <c r="D23303" t="s">
        <v>271</v>
      </c>
      <c r="E23303" t="s">
        <v>101</v>
      </c>
    </row>
    <row r="23304" spans="1:8" x14ac:dyDescent="0.35">
      <c r="A23304">
        <v>13122024</v>
      </c>
      <c r="B23304" t="s">
        <v>639</v>
      </c>
      <c r="C23304" t="s">
        <v>440</v>
      </c>
      <c r="D23304" t="s">
        <v>274</v>
      </c>
      <c r="E23304" t="s">
        <v>101</v>
      </c>
    </row>
    <row r="23305" spans="1:8" x14ac:dyDescent="0.35">
      <c r="A23305">
        <v>13122024</v>
      </c>
      <c r="B23305" t="s">
        <v>764</v>
      </c>
      <c r="C23305" t="s">
        <v>340</v>
      </c>
      <c r="D23305" t="s">
        <v>277</v>
      </c>
      <c r="E23305" t="s">
        <v>101</v>
      </c>
    </row>
    <row r="23306" spans="1:8" x14ac:dyDescent="0.35">
      <c r="A23306">
        <v>13122024</v>
      </c>
      <c r="B23306" t="s">
        <v>781</v>
      </c>
      <c r="C23306" t="s">
        <v>516</v>
      </c>
      <c r="D23306" t="s">
        <v>279</v>
      </c>
      <c r="E23306" t="s">
        <v>140</v>
      </c>
      <c r="F23306" t="s">
        <v>280</v>
      </c>
    </row>
    <row r="23307" spans="1:8" x14ac:dyDescent="0.35">
      <c r="A23307">
        <v>13122024</v>
      </c>
      <c r="B23307" t="s">
        <v>639</v>
      </c>
      <c r="C23307" t="s">
        <v>609</v>
      </c>
      <c r="D23307" t="s">
        <v>281</v>
      </c>
    </row>
    <row r="23308" spans="1:8" x14ac:dyDescent="0.35">
      <c r="A23308">
        <v>13122024</v>
      </c>
      <c r="B23308" t="s">
        <v>718</v>
      </c>
      <c r="C23308" t="s">
        <v>374</v>
      </c>
      <c r="D23308" t="s">
        <v>284</v>
      </c>
      <c r="E23308" t="s">
        <v>101</v>
      </c>
    </row>
    <row r="23309" spans="1:8" x14ac:dyDescent="0.35">
      <c r="A23309">
        <v>13122024</v>
      </c>
      <c r="B23309" t="s">
        <v>664</v>
      </c>
      <c r="C23309" t="s">
        <v>602</v>
      </c>
      <c r="D23309" t="s">
        <v>287</v>
      </c>
      <c r="E23309" t="s">
        <v>101</v>
      </c>
    </row>
    <row r="23310" spans="1:8" x14ac:dyDescent="0.35">
      <c r="A23310">
        <v>13122024</v>
      </c>
      <c r="B23310" t="s">
        <v>449</v>
      </c>
      <c r="C23310" t="s">
        <v>288</v>
      </c>
      <c r="D23310" t="s">
        <v>101</v>
      </c>
    </row>
    <row r="23311" spans="1:8" x14ac:dyDescent="0.35">
      <c r="A23311">
        <v>13122024</v>
      </c>
      <c r="B23311" t="s">
        <v>655</v>
      </c>
      <c r="C23311" t="s">
        <v>290</v>
      </c>
      <c r="D23311" t="s">
        <v>140</v>
      </c>
      <c r="E23311" t="s">
        <v>291</v>
      </c>
    </row>
    <row r="23312" spans="1:8" x14ac:dyDescent="0.35">
      <c r="A23312">
        <v>13122024</v>
      </c>
      <c r="B23312" t="s">
        <v>752</v>
      </c>
      <c r="C23312" t="s">
        <v>611</v>
      </c>
      <c r="D23312" t="s">
        <v>290</v>
      </c>
      <c r="E23312" t="s">
        <v>140</v>
      </c>
      <c r="F23312" t="s">
        <v>294</v>
      </c>
      <c r="G23312" t="s">
        <v>295</v>
      </c>
      <c r="H23312" t="s">
        <v>101</v>
      </c>
    </row>
    <row r="23313" spans="1:9" x14ac:dyDescent="0.35">
      <c r="A23313">
        <v>13122024</v>
      </c>
      <c r="B23313" t="s">
        <v>718</v>
      </c>
      <c r="C23313" t="s">
        <v>221</v>
      </c>
      <c r="D23313" t="s">
        <v>298</v>
      </c>
      <c r="E23313" t="s">
        <v>101</v>
      </c>
    </row>
    <row r="23314" spans="1:9" x14ac:dyDescent="0.35">
      <c r="A23314">
        <v>13122024</v>
      </c>
      <c r="B23314" t="s">
        <v>515</v>
      </c>
      <c r="C23314" t="s">
        <v>122</v>
      </c>
      <c r="D23314" t="s">
        <v>300</v>
      </c>
      <c r="E23314" t="s">
        <v>262</v>
      </c>
      <c r="F23314" t="s">
        <v>101</v>
      </c>
    </row>
    <row r="23315" spans="1:9" x14ac:dyDescent="0.35">
      <c r="A23315">
        <v>13122024</v>
      </c>
      <c r="B23315" t="s">
        <v>764</v>
      </c>
      <c r="C23315" t="s">
        <v>304</v>
      </c>
      <c r="D23315" t="s">
        <v>301</v>
      </c>
      <c r="E23315" t="s">
        <v>101</v>
      </c>
    </row>
    <row r="23316" spans="1:9" x14ac:dyDescent="0.35">
      <c r="A23316">
        <v>13122024</v>
      </c>
      <c r="B23316" t="s">
        <v>730</v>
      </c>
      <c r="C23316" t="s">
        <v>430</v>
      </c>
      <c r="D23316" t="s">
        <v>303</v>
      </c>
      <c r="E23316" t="s">
        <v>149</v>
      </c>
    </row>
    <row r="23317" spans="1:9" x14ac:dyDescent="0.35">
      <c r="A23317">
        <v>13122024</v>
      </c>
      <c r="B23317" t="s">
        <v>711</v>
      </c>
      <c r="C23317" t="s">
        <v>603</v>
      </c>
      <c r="D23317" t="s">
        <v>306</v>
      </c>
      <c r="E23317" t="s">
        <v>101</v>
      </c>
    </row>
    <row r="23318" spans="1:9" x14ac:dyDescent="0.35">
      <c r="A23318">
        <v>13122024</v>
      </c>
      <c r="B23318" t="s">
        <v>737</v>
      </c>
      <c r="C23318" t="s">
        <v>419</v>
      </c>
      <c r="D23318" t="s">
        <v>308</v>
      </c>
      <c r="E23318" t="s">
        <v>309</v>
      </c>
      <c r="F23318" t="s">
        <v>310</v>
      </c>
      <c r="G23318" t="s">
        <v>311</v>
      </c>
      <c r="H23318" t="s">
        <v>312</v>
      </c>
      <c r="I23318" t="s">
        <v>101</v>
      </c>
    </row>
    <row r="23319" spans="1:9" x14ac:dyDescent="0.35">
      <c r="A23319">
        <v>13122024</v>
      </c>
      <c r="B23319" t="s">
        <v>339</v>
      </c>
      <c r="C23319" t="s">
        <v>519</v>
      </c>
      <c r="D23319" t="s">
        <v>314</v>
      </c>
      <c r="E23319" t="s">
        <v>315</v>
      </c>
      <c r="F23319" t="s">
        <v>101</v>
      </c>
    </row>
    <row r="23320" spans="1:9" x14ac:dyDescent="0.35">
      <c r="A23320">
        <v>13122024</v>
      </c>
      <c r="B23320" t="s">
        <v>728</v>
      </c>
      <c r="C23320" t="s">
        <v>549</v>
      </c>
      <c r="D23320" t="s">
        <v>314</v>
      </c>
      <c r="E23320" t="s">
        <v>317</v>
      </c>
      <c r="F23320" t="s">
        <v>101</v>
      </c>
    </row>
    <row r="23321" spans="1:9" x14ac:dyDescent="0.35">
      <c r="A23321">
        <v>13122024</v>
      </c>
      <c r="B23321" t="s">
        <v>694</v>
      </c>
      <c r="C23321" t="s">
        <v>518</v>
      </c>
      <c r="D23321" t="s">
        <v>319</v>
      </c>
      <c r="E23321" t="s">
        <v>320</v>
      </c>
      <c r="F23321" t="s">
        <v>321</v>
      </c>
    </row>
    <row r="23322" spans="1:9" x14ac:dyDescent="0.35">
      <c r="A23322">
        <v>13122024</v>
      </c>
      <c r="B23322" t="s">
        <v>723</v>
      </c>
      <c r="C23322" t="s">
        <v>418</v>
      </c>
      <c r="D23322" t="s">
        <v>322</v>
      </c>
      <c r="E23322" t="s">
        <v>101</v>
      </c>
    </row>
    <row r="23323" spans="1:9" x14ac:dyDescent="0.35">
      <c r="A23323">
        <v>13122024</v>
      </c>
      <c r="B23323" t="s">
        <v>781</v>
      </c>
      <c r="C23323" t="s">
        <v>440</v>
      </c>
      <c r="D23323" t="s">
        <v>325</v>
      </c>
      <c r="E23323" t="s">
        <v>101</v>
      </c>
    </row>
    <row r="23324" spans="1:9" x14ac:dyDescent="0.35">
      <c r="A23324">
        <v>13122024</v>
      </c>
      <c r="B23324" t="s">
        <v>639</v>
      </c>
      <c r="C23324" t="s">
        <v>518</v>
      </c>
      <c r="D23324" t="s">
        <v>328</v>
      </c>
      <c r="E23324" t="s">
        <v>101</v>
      </c>
    </row>
    <row r="23325" spans="1:9" x14ac:dyDescent="0.35">
      <c r="A23325">
        <v>13122024</v>
      </c>
      <c r="B23325" t="s">
        <v>447</v>
      </c>
      <c r="C23325" t="s">
        <v>331</v>
      </c>
      <c r="D23325" t="s">
        <v>332</v>
      </c>
      <c r="E23325" t="s">
        <v>101</v>
      </c>
    </row>
    <row r="23326" spans="1:9" x14ac:dyDescent="0.35">
      <c r="A23326">
        <v>13122024</v>
      </c>
      <c r="B23326" t="s">
        <v>557</v>
      </c>
      <c r="C23326" t="s">
        <v>405</v>
      </c>
      <c r="D23326" t="s">
        <v>331</v>
      </c>
      <c r="E23326" t="s">
        <v>335</v>
      </c>
      <c r="F23326" t="s">
        <v>101</v>
      </c>
    </row>
    <row r="23327" spans="1:9" x14ac:dyDescent="0.35">
      <c r="A23327">
        <v>13122024</v>
      </c>
      <c r="B23327" t="s">
        <v>477</v>
      </c>
      <c r="C23327" t="s">
        <v>502</v>
      </c>
      <c r="D23327" t="s">
        <v>331</v>
      </c>
      <c r="E23327" t="s">
        <v>338</v>
      </c>
      <c r="F23327" t="s">
        <v>321</v>
      </c>
    </row>
    <row r="23328" spans="1:9" x14ac:dyDescent="0.35">
      <c r="A23328">
        <v>13122024</v>
      </c>
      <c r="B23328" t="s">
        <v>765</v>
      </c>
      <c r="C23328" t="s">
        <v>419</v>
      </c>
      <c r="D23328" t="s">
        <v>170</v>
      </c>
    </row>
    <row r="23329" spans="1:7" x14ac:dyDescent="0.35">
      <c r="A23329">
        <v>13122024</v>
      </c>
      <c r="B23329" t="s">
        <v>831</v>
      </c>
      <c r="C23329" t="s">
        <v>504</v>
      </c>
      <c r="D23329" t="s">
        <v>341</v>
      </c>
      <c r="E23329" t="s">
        <v>101</v>
      </c>
    </row>
    <row r="23330" spans="1:7" x14ac:dyDescent="0.35">
      <c r="A23330">
        <v>13122024</v>
      </c>
      <c r="B23330" t="s">
        <v>687</v>
      </c>
      <c r="C23330" t="s">
        <v>599</v>
      </c>
      <c r="D23330" t="s">
        <v>343</v>
      </c>
      <c r="E23330" t="s">
        <v>101</v>
      </c>
    </row>
    <row r="23331" spans="1:7" x14ac:dyDescent="0.35">
      <c r="A23331">
        <v>13122024</v>
      </c>
      <c r="B23331" t="s">
        <v>285</v>
      </c>
      <c r="C23331" t="s">
        <v>132</v>
      </c>
      <c r="D23331" t="s">
        <v>344</v>
      </c>
      <c r="E23331" t="s">
        <v>345</v>
      </c>
      <c r="F23331" t="s">
        <v>101</v>
      </c>
    </row>
    <row r="23332" spans="1:7" x14ac:dyDescent="0.35">
      <c r="A23332">
        <v>13122024</v>
      </c>
      <c r="B23332" t="s">
        <v>720</v>
      </c>
      <c r="C23332" t="s">
        <v>608</v>
      </c>
      <c r="D23332" t="s">
        <v>132</v>
      </c>
      <c r="E23332" t="s">
        <v>347</v>
      </c>
      <c r="F23332" t="s">
        <v>101</v>
      </c>
    </row>
    <row r="23333" spans="1:7" x14ac:dyDescent="0.35">
      <c r="A23333">
        <v>13122024</v>
      </c>
      <c r="B23333" t="s">
        <v>852</v>
      </c>
      <c r="C23333" t="s">
        <v>466</v>
      </c>
      <c r="D23333" t="s">
        <v>132</v>
      </c>
      <c r="E23333" t="s">
        <v>348</v>
      </c>
      <c r="F23333" t="s">
        <v>101</v>
      </c>
    </row>
    <row r="23334" spans="1:7" x14ac:dyDescent="0.35">
      <c r="A23334">
        <v>13122024</v>
      </c>
      <c r="B23334" t="s">
        <v>137</v>
      </c>
      <c r="C23334" t="s">
        <v>375</v>
      </c>
      <c r="D23334" t="s">
        <v>132</v>
      </c>
      <c r="E23334" t="s">
        <v>350</v>
      </c>
      <c r="F23334" t="s">
        <v>101</v>
      </c>
    </row>
    <row r="23335" spans="1:7" x14ac:dyDescent="0.35">
      <c r="A23335">
        <v>13122024</v>
      </c>
      <c r="B23335" t="s">
        <v>783</v>
      </c>
      <c r="C23335" t="s">
        <v>326</v>
      </c>
      <c r="D23335" t="s">
        <v>132</v>
      </c>
      <c r="E23335" t="s">
        <v>352</v>
      </c>
      <c r="F23335" t="s">
        <v>101</v>
      </c>
    </row>
    <row r="23336" spans="1:7" x14ac:dyDescent="0.35">
      <c r="A23336">
        <v>13122024</v>
      </c>
      <c r="B23336" t="s">
        <v>833</v>
      </c>
      <c r="C23336" t="s">
        <v>436</v>
      </c>
      <c r="D23336" t="s">
        <v>132</v>
      </c>
      <c r="E23336" t="s">
        <v>133</v>
      </c>
      <c r="F23336" t="s">
        <v>355</v>
      </c>
    </row>
    <row r="23337" spans="1:7" x14ac:dyDescent="0.35">
      <c r="A23337">
        <v>13122024</v>
      </c>
      <c r="B23337" t="s">
        <v>664</v>
      </c>
      <c r="C23337" t="s">
        <v>549</v>
      </c>
      <c r="D23337" t="s">
        <v>132</v>
      </c>
      <c r="E23337" t="s">
        <v>356</v>
      </c>
      <c r="F23337" t="s">
        <v>101</v>
      </c>
    </row>
    <row r="23338" spans="1:7" x14ac:dyDescent="0.35">
      <c r="A23338">
        <v>13122024</v>
      </c>
      <c r="B23338" t="s">
        <v>551</v>
      </c>
      <c r="C23338" t="s">
        <v>275</v>
      </c>
      <c r="D23338" t="s">
        <v>359</v>
      </c>
      <c r="E23338" t="s">
        <v>360</v>
      </c>
      <c r="F23338" t="s">
        <v>101</v>
      </c>
    </row>
    <row r="23339" spans="1:7" x14ac:dyDescent="0.35">
      <c r="A23339">
        <v>13122024</v>
      </c>
      <c r="B23339" t="s">
        <v>823</v>
      </c>
      <c r="C23339" t="s">
        <v>171</v>
      </c>
      <c r="D23339" t="s">
        <v>359</v>
      </c>
      <c r="E23339" t="s">
        <v>362</v>
      </c>
      <c r="F23339" t="s">
        <v>101</v>
      </c>
    </row>
    <row r="23340" spans="1:7" x14ac:dyDescent="0.35">
      <c r="A23340">
        <v>13122024</v>
      </c>
      <c r="B23340" t="s">
        <v>525</v>
      </c>
      <c r="C23340" t="s">
        <v>359</v>
      </c>
      <c r="D23340" t="s">
        <v>362</v>
      </c>
      <c r="E23340" t="s">
        <v>140</v>
      </c>
      <c r="F23340" t="s">
        <v>364</v>
      </c>
      <c r="G23340" t="s">
        <v>101</v>
      </c>
    </row>
    <row r="23341" spans="1:7" x14ac:dyDescent="0.35">
      <c r="A23341">
        <v>13122024</v>
      </c>
      <c r="B23341" t="s">
        <v>833</v>
      </c>
      <c r="C23341" t="s">
        <v>419</v>
      </c>
      <c r="D23341" t="s">
        <v>366</v>
      </c>
      <c r="E23341" t="s">
        <v>257</v>
      </c>
      <c r="F23341" t="s">
        <v>367</v>
      </c>
      <c r="G23341" t="s">
        <v>101</v>
      </c>
    </row>
    <row r="23342" spans="1:7" x14ac:dyDescent="0.35">
      <c r="A23342">
        <v>13122024</v>
      </c>
      <c r="B23342" t="s">
        <v>718</v>
      </c>
      <c r="C23342" t="s">
        <v>473</v>
      </c>
      <c r="D23342" t="s">
        <v>369</v>
      </c>
      <c r="E23342" t="s">
        <v>370</v>
      </c>
      <c r="F23342" t="s">
        <v>101</v>
      </c>
    </row>
    <row r="23343" spans="1:7" x14ac:dyDescent="0.35">
      <c r="A23343">
        <v>13122024</v>
      </c>
      <c r="B23343" t="s">
        <v>723</v>
      </c>
      <c r="C23343" t="s">
        <v>418</v>
      </c>
      <c r="D23343" t="s">
        <v>371</v>
      </c>
      <c r="E23343" t="s">
        <v>101</v>
      </c>
    </row>
    <row r="23344" spans="1:7" x14ac:dyDescent="0.35">
      <c r="A23344">
        <v>13122024</v>
      </c>
      <c r="B23344" t="s">
        <v>730</v>
      </c>
      <c r="C23344" t="s">
        <v>454</v>
      </c>
      <c r="D23344" t="s">
        <v>372</v>
      </c>
      <c r="E23344" t="s">
        <v>101</v>
      </c>
    </row>
    <row r="23345" spans="1:9" x14ac:dyDescent="0.35">
      <c r="A23345">
        <v>13122024</v>
      </c>
      <c r="B23345" t="s">
        <v>218</v>
      </c>
      <c r="C23345" t="s">
        <v>373</v>
      </c>
      <c r="D23345" t="s">
        <v>101</v>
      </c>
    </row>
    <row r="23346" spans="1:9" x14ac:dyDescent="0.35">
      <c r="A23346">
        <v>13122024</v>
      </c>
      <c r="B23346" t="s">
        <v>664</v>
      </c>
      <c r="C23346" t="s">
        <v>137</v>
      </c>
      <c r="D23346" t="s">
        <v>376</v>
      </c>
      <c r="E23346" t="s">
        <v>140</v>
      </c>
      <c r="F23346" t="s">
        <v>331</v>
      </c>
      <c r="G23346" t="s">
        <v>377</v>
      </c>
      <c r="H23346" t="s">
        <v>101</v>
      </c>
    </row>
    <row r="23347" spans="1:9" x14ac:dyDescent="0.35">
      <c r="A23347">
        <v>13122024</v>
      </c>
      <c r="B23347" t="s">
        <v>806</v>
      </c>
      <c r="C23347" t="s">
        <v>557</v>
      </c>
      <c r="D23347" t="s">
        <v>378</v>
      </c>
    </row>
    <row r="23348" spans="1:9" x14ac:dyDescent="0.35">
      <c r="A23348">
        <v>13122024</v>
      </c>
      <c r="B23348" t="s">
        <v>759</v>
      </c>
      <c r="C23348" t="s">
        <v>219</v>
      </c>
      <c r="D23348" t="s">
        <v>380</v>
      </c>
      <c r="E23348" t="s">
        <v>101</v>
      </c>
    </row>
    <row r="23349" spans="1:9" x14ac:dyDescent="0.35">
      <c r="A23349">
        <v>13122024</v>
      </c>
      <c r="B23349" t="s">
        <v>664</v>
      </c>
      <c r="C23349" t="s">
        <v>221</v>
      </c>
      <c r="D23349" t="s">
        <v>382</v>
      </c>
      <c r="E23349" t="s">
        <v>383</v>
      </c>
    </row>
    <row r="23350" spans="1:9" x14ac:dyDescent="0.35">
      <c r="A23350">
        <v>13122024</v>
      </c>
      <c r="B23350" t="s">
        <v>780</v>
      </c>
      <c r="C23350" t="s">
        <v>339</v>
      </c>
      <c r="D23350" t="s">
        <v>385</v>
      </c>
      <c r="E23350" t="s">
        <v>386</v>
      </c>
    </row>
    <row r="23351" spans="1:9" x14ac:dyDescent="0.35">
      <c r="A23351">
        <v>13122024</v>
      </c>
      <c r="B23351" t="s">
        <v>729</v>
      </c>
      <c r="C23351" t="s">
        <v>534</v>
      </c>
      <c r="D23351" t="s">
        <v>388</v>
      </c>
      <c r="E23351" t="s">
        <v>101</v>
      </c>
    </row>
    <row r="23352" spans="1:9" x14ac:dyDescent="0.35">
      <c r="A23352">
        <v>13122024</v>
      </c>
      <c r="B23352" t="s">
        <v>172</v>
      </c>
      <c r="C23352" t="s">
        <v>391</v>
      </c>
      <c r="D23352" t="s">
        <v>101</v>
      </c>
    </row>
    <row r="23353" spans="1:9" x14ac:dyDescent="0.35">
      <c r="A23353">
        <v>13122024</v>
      </c>
      <c r="B23353" t="s">
        <v>692</v>
      </c>
      <c r="C23353" t="s">
        <v>556</v>
      </c>
      <c r="D23353" t="s">
        <v>393</v>
      </c>
    </row>
    <row r="23354" spans="1:9" x14ac:dyDescent="0.35">
      <c r="A23354">
        <v>13122024</v>
      </c>
      <c r="B23354" t="s">
        <v>723</v>
      </c>
      <c r="C23354" t="s">
        <v>430</v>
      </c>
      <c r="D23354" t="s">
        <v>394</v>
      </c>
      <c r="E23354" t="s">
        <v>395</v>
      </c>
      <c r="F23354" t="s">
        <v>101</v>
      </c>
    </row>
    <row r="23355" spans="1:9" x14ac:dyDescent="0.35">
      <c r="A23355">
        <v>13122024</v>
      </c>
      <c r="B23355" t="s">
        <v>812</v>
      </c>
      <c r="C23355" t="s">
        <v>346</v>
      </c>
      <c r="D23355" t="s">
        <v>396</v>
      </c>
    </row>
    <row r="23356" spans="1:9" x14ac:dyDescent="0.35">
      <c r="A23356">
        <v>13122024</v>
      </c>
      <c r="B23356" t="s">
        <v>471</v>
      </c>
      <c r="C23356" t="s">
        <v>397</v>
      </c>
      <c r="D23356" t="s">
        <v>101</v>
      </c>
    </row>
    <row r="23357" spans="1:9" x14ac:dyDescent="0.35">
      <c r="A23357">
        <v>13122024</v>
      </c>
      <c r="B23357" t="s">
        <v>729</v>
      </c>
      <c r="C23357" t="s">
        <v>459</v>
      </c>
      <c r="D23357" t="s">
        <v>399</v>
      </c>
      <c r="E23357" t="s">
        <v>140</v>
      </c>
      <c r="F23357" t="s">
        <v>400</v>
      </c>
      <c r="G23357" t="s">
        <v>257</v>
      </c>
      <c r="H23357" t="s">
        <v>331</v>
      </c>
      <c r="I23357" t="s">
        <v>401</v>
      </c>
    </row>
    <row r="23358" spans="1:9" x14ac:dyDescent="0.35">
      <c r="A23358">
        <v>13122024</v>
      </c>
      <c r="B23358" t="s">
        <v>822</v>
      </c>
      <c r="C23358" t="s">
        <v>455</v>
      </c>
      <c r="D23358" t="s">
        <v>399</v>
      </c>
      <c r="E23358" t="s">
        <v>187</v>
      </c>
      <c r="F23358" t="s">
        <v>101</v>
      </c>
    </row>
    <row r="23359" spans="1:9" x14ac:dyDescent="0.35">
      <c r="A23359">
        <v>13122024</v>
      </c>
      <c r="B23359" t="s">
        <v>583</v>
      </c>
      <c r="C23359" t="s">
        <v>504</v>
      </c>
      <c r="D23359" t="s">
        <v>399</v>
      </c>
      <c r="E23359" t="s">
        <v>403</v>
      </c>
      <c r="F23359" t="s">
        <v>101</v>
      </c>
    </row>
    <row r="23360" spans="1:9" x14ac:dyDescent="0.35">
      <c r="A23360">
        <v>13122024</v>
      </c>
      <c r="B23360" t="s">
        <v>721</v>
      </c>
      <c r="C23360" t="s">
        <v>258</v>
      </c>
      <c r="D23360" t="s">
        <v>399</v>
      </c>
      <c r="E23360" t="s">
        <v>404</v>
      </c>
      <c r="F23360" t="s">
        <v>101</v>
      </c>
    </row>
    <row r="23361" spans="1:7" x14ac:dyDescent="0.35">
      <c r="A23361">
        <v>12122024</v>
      </c>
      <c r="B23361" t="s">
        <v>729</v>
      </c>
      <c r="C23361" t="s">
        <v>609</v>
      </c>
      <c r="D23361" t="s">
        <v>100</v>
      </c>
      <c r="E23361" t="s">
        <v>101</v>
      </c>
    </row>
    <row r="23362" spans="1:7" x14ac:dyDescent="0.35">
      <c r="A23362">
        <v>12122024</v>
      </c>
      <c r="B23362" t="s">
        <v>718</v>
      </c>
      <c r="C23362" t="s">
        <v>474</v>
      </c>
      <c r="D23362" t="s">
        <v>104</v>
      </c>
      <c r="E23362" t="s">
        <v>101</v>
      </c>
    </row>
    <row r="23363" spans="1:7" x14ac:dyDescent="0.35">
      <c r="A23363">
        <v>12122024</v>
      </c>
      <c r="B23363" t="s">
        <v>722</v>
      </c>
      <c r="C23363" t="s">
        <v>455</v>
      </c>
      <c r="D23363" t="s">
        <v>107</v>
      </c>
      <c r="E23363" t="s">
        <v>108</v>
      </c>
      <c r="F23363" t="s">
        <v>101</v>
      </c>
    </row>
    <row r="23364" spans="1:7" x14ac:dyDescent="0.35">
      <c r="A23364">
        <v>12122024</v>
      </c>
      <c r="B23364" t="s">
        <v>451</v>
      </c>
      <c r="C23364" t="s">
        <v>469</v>
      </c>
      <c r="D23364" t="s">
        <v>111</v>
      </c>
      <c r="E23364" t="s">
        <v>101</v>
      </c>
    </row>
    <row r="23365" spans="1:7" x14ac:dyDescent="0.35">
      <c r="A23365">
        <v>12122024</v>
      </c>
      <c r="B23365" t="s">
        <v>461</v>
      </c>
      <c r="C23365" t="s">
        <v>485</v>
      </c>
      <c r="D23365" t="s">
        <v>114</v>
      </c>
      <c r="E23365" t="s">
        <v>115</v>
      </c>
      <c r="F23365" t="s">
        <v>116</v>
      </c>
    </row>
    <row r="23366" spans="1:7" x14ac:dyDescent="0.35">
      <c r="A23366">
        <v>12122024</v>
      </c>
      <c r="B23366" t="s">
        <v>327</v>
      </c>
      <c r="C23366" t="s">
        <v>535</v>
      </c>
      <c r="D23366" t="s">
        <v>114</v>
      </c>
      <c r="E23366" t="s">
        <v>119</v>
      </c>
      <c r="F23366" t="s">
        <v>120</v>
      </c>
      <c r="G23366" t="s">
        <v>121</v>
      </c>
    </row>
    <row r="23367" spans="1:7" x14ac:dyDescent="0.35">
      <c r="A23367">
        <v>12122024</v>
      </c>
      <c r="B23367" t="s">
        <v>188</v>
      </c>
      <c r="C23367" t="s">
        <v>242</v>
      </c>
      <c r="D23367" t="s">
        <v>114</v>
      </c>
      <c r="E23367" t="s">
        <v>124</v>
      </c>
    </row>
    <row r="23368" spans="1:7" x14ac:dyDescent="0.35">
      <c r="A23368">
        <v>12122024</v>
      </c>
      <c r="B23368" t="s">
        <v>227</v>
      </c>
      <c r="C23368" t="s">
        <v>131</v>
      </c>
      <c r="D23368" t="s">
        <v>114</v>
      </c>
      <c r="E23368" t="s">
        <v>127</v>
      </c>
    </row>
    <row r="23369" spans="1:7" x14ac:dyDescent="0.35">
      <c r="A23369">
        <v>12122024</v>
      </c>
      <c r="B23369" t="s">
        <v>117</v>
      </c>
      <c r="C23369" t="s">
        <v>333</v>
      </c>
      <c r="D23369" t="s">
        <v>114</v>
      </c>
      <c r="E23369" t="s">
        <v>130</v>
      </c>
    </row>
    <row r="23370" spans="1:7" x14ac:dyDescent="0.35">
      <c r="A23370">
        <v>12122024</v>
      </c>
      <c r="B23370" t="s">
        <v>160</v>
      </c>
      <c r="C23370" t="s">
        <v>333</v>
      </c>
      <c r="D23370" t="s">
        <v>114</v>
      </c>
      <c r="E23370" t="s">
        <v>132</v>
      </c>
      <c r="F23370" t="s">
        <v>133</v>
      </c>
    </row>
    <row r="23371" spans="1:7" x14ac:dyDescent="0.35">
      <c r="A23371">
        <v>12122024</v>
      </c>
      <c r="B23371" t="s">
        <v>715</v>
      </c>
      <c r="C23371" t="s">
        <v>438</v>
      </c>
      <c r="D23371" t="s">
        <v>135</v>
      </c>
      <c r="E23371" t="s">
        <v>136</v>
      </c>
    </row>
    <row r="23372" spans="1:7" x14ac:dyDescent="0.35">
      <c r="A23372">
        <v>12122024</v>
      </c>
      <c r="B23372" t="s">
        <v>730</v>
      </c>
      <c r="C23372" t="s">
        <v>504</v>
      </c>
      <c r="D23372" t="s">
        <v>139</v>
      </c>
      <c r="E23372" t="s">
        <v>140</v>
      </c>
      <c r="F23372" t="s">
        <v>141</v>
      </c>
      <c r="G23372" t="s">
        <v>101</v>
      </c>
    </row>
    <row r="23373" spans="1:7" x14ac:dyDescent="0.35">
      <c r="A23373">
        <v>12122024</v>
      </c>
      <c r="B23373" t="s">
        <v>760</v>
      </c>
      <c r="C23373" t="s">
        <v>473</v>
      </c>
      <c r="D23373" t="s">
        <v>144</v>
      </c>
      <c r="E23373" t="s">
        <v>101</v>
      </c>
    </row>
    <row r="23374" spans="1:7" x14ac:dyDescent="0.35">
      <c r="A23374">
        <v>12122024</v>
      </c>
      <c r="B23374" t="s">
        <v>783</v>
      </c>
      <c r="C23374" t="s">
        <v>596</v>
      </c>
      <c r="D23374" t="s">
        <v>147</v>
      </c>
      <c r="E23374" t="s">
        <v>148</v>
      </c>
      <c r="F23374" t="s">
        <v>149</v>
      </c>
    </row>
    <row r="23375" spans="1:7" x14ac:dyDescent="0.35">
      <c r="A23375">
        <v>12122024</v>
      </c>
      <c r="B23375" t="s">
        <v>812</v>
      </c>
      <c r="C23375" t="s">
        <v>444</v>
      </c>
      <c r="D23375" t="s">
        <v>152</v>
      </c>
      <c r="E23375" t="s">
        <v>140</v>
      </c>
      <c r="F23375" t="s">
        <v>153</v>
      </c>
      <c r="G23375" t="s">
        <v>101</v>
      </c>
    </row>
    <row r="23376" spans="1:7" x14ac:dyDescent="0.35">
      <c r="A23376">
        <v>12122024</v>
      </c>
      <c r="B23376" t="s">
        <v>873</v>
      </c>
      <c r="C23376" t="s">
        <v>695</v>
      </c>
      <c r="D23376" t="s">
        <v>156</v>
      </c>
      <c r="E23376" t="s">
        <v>101</v>
      </c>
    </row>
    <row r="23377" spans="1:7" x14ac:dyDescent="0.35">
      <c r="A23377">
        <v>12122024</v>
      </c>
      <c r="B23377" t="s">
        <v>603</v>
      </c>
      <c r="C23377" t="s">
        <v>159</v>
      </c>
      <c r="D23377" t="s">
        <v>101</v>
      </c>
    </row>
    <row r="23378" spans="1:7" x14ac:dyDescent="0.35">
      <c r="A23378">
        <v>12122024</v>
      </c>
      <c r="B23378" t="s">
        <v>594</v>
      </c>
      <c r="C23378" t="s">
        <v>161</v>
      </c>
      <c r="D23378" t="s">
        <v>101</v>
      </c>
    </row>
    <row r="23379" spans="1:7" x14ac:dyDescent="0.35">
      <c r="A23379">
        <v>12122024</v>
      </c>
      <c r="B23379" t="s">
        <v>551</v>
      </c>
      <c r="C23379" t="s">
        <v>138</v>
      </c>
      <c r="D23379" t="s">
        <v>164</v>
      </c>
      <c r="E23379" t="s">
        <v>101</v>
      </c>
    </row>
    <row r="23380" spans="1:7" x14ac:dyDescent="0.35">
      <c r="A23380">
        <v>12122024</v>
      </c>
      <c r="B23380" t="s">
        <v>864</v>
      </c>
      <c r="C23380" t="s">
        <v>623</v>
      </c>
      <c r="D23380" t="s">
        <v>167</v>
      </c>
    </row>
    <row r="23381" spans="1:7" x14ac:dyDescent="0.35">
      <c r="A23381">
        <v>12122024</v>
      </c>
      <c r="B23381" t="s">
        <v>514</v>
      </c>
      <c r="C23381" t="s">
        <v>423</v>
      </c>
      <c r="D23381" t="s">
        <v>101</v>
      </c>
    </row>
    <row r="23382" spans="1:7" x14ac:dyDescent="0.35">
      <c r="A23382">
        <v>12122024</v>
      </c>
      <c r="B23382" t="s">
        <v>793</v>
      </c>
      <c r="C23382" t="s">
        <v>307</v>
      </c>
      <c r="D23382" t="s">
        <v>169</v>
      </c>
      <c r="E23382" t="s">
        <v>170</v>
      </c>
      <c r="F23382" t="s">
        <v>101</v>
      </c>
    </row>
    <row r="23383" spans="1:7" x14ac:dyDescent="0.35">
      <c r="A23383">
        <v>12122024</v>
      </c>
      <c r="B23383" t="s">
        <v>813</v>
      </c>
      <c r="C23383" t="s">
        <v>339</v>
      </c>
      <c r="D23383" t="s">
        <v>173</v>
      </c>
      <c r="E23383" t="s">
        <v>101</v>
      </c>
    </row>
    <row r="23384" spans="1:7" x14ac:dyDescent="0.35">
      <c r="A23384">
        <v>12122024</v>
      </c>
      <c r="B23384" t="s">
        <v>908</v>
      </c>
      <c r="C23384" t="s">
        <v>454</v>
      </c>
      <c r="D23384" t="s">
        <v>176</v>
      </c>
      <c r="E23384" t="s">
        <v>101</v>
      </c>
    </row>
    <row r="23385" spans="1:7" x14ac:dyDescent="0.35">
      <c r="A23385">
        <v>12122024</v>
      </c>
      <c r="B23385" t="s">
        <v>880</v>
      </c>
      <c r="C23385" t="s">
        <v>499</v>
      </c>
      <c r="D23385" t="s">
        <v>176</v>
      </c>
      <c r="E23385" t="s">
        <v>149</v>
      </c>
    </row>
    <row r="23386" spans="1:7" x14ac:dyDescent="0.35">
      <c r="A23386">
        <v>12122024</v>
      </c>
      <c r="B23386" t="s">
        <v>762</v>
      </c>
      <c r="C23386" t="s">
        <v>171</v>
      </c>
      <c r="D23386" t="s">
        <v>181</v>
      </c>
      <c r="E23386" t="s">
        <v>182</v>
      </c>
      <c r="F23386" t="s">
        <v>101</v>
      </c>
    </row>
    <row r="23387" spans="1:7" x14ac:dyDescent="0.35">
      <c r="A23387">
        <v>12122024</v>
      </c>
      <c r="B23387" t="s">
        <v>837</v>
      </c>
      <c r="C23387" t="s">
        <v>557</v>
      </c>
      <c r="D23387" t="s">
        <v>184</v>
      </c>
      <c r="E23387" t="s">
        <v>101</v>
      </c>
    </row>
    <row r="23388" spans="1:7" x14ac:dyDescent="0.35">
      <c r="A23388">
        <v>12122024</v>
      </c>
      <c r="B23388" t="s">
        <v>590</v>
      </c>
      <c r="C23388" t="s">
        <v>187</v>
      </c>
      <c r="D23388" t="s">
        <v>101</v>
      </c>
    </row>
    <row r="23389" spans="1:7" x14ac:dyDescent="0.35">
      <c r="A23389">
        <v>12122024</v>
      </c>
      <c r="B23389" t="s">
        <v>644</v>
      </c>
      <c r="C23389" t="s">
        <v>102</v>
      </c>
      <c r="D23389" t="s">
        <v>190</v>
      </c>
      <c r="E23389" t="s">
        <v>191</v>
      </c>
      <c r="F23389" t="s">
        <v>101</v>
      </c>
    </row>
    <row r="23390" spans="1:7" x14ac:dyDescent="0.35">
      <c r="A23390">
        <v>12122024</v>
      </c>
      <c r="B23390" t="s">
        <v>449</v>
      </c>
      <c r="C23390" t="s">
        <v>190</v>
      </c>
      <c r="D23390" t="s">
        <v>194</v>
      </c>
      <c r="E23390" t="s">
        <v>101</v>
      </c>
    </row>
    <row r="23391" spans="1:7" x14ac:dyDescent="0.35">
      <c r="A23391">
        <v>12122024</v>
      </c>
      <c r="B23391" t="s">
        <v>829</v>
      </c>
      <c r="C23391" t="s">
        <v>609</v>
      </c>
      <c r="D23391" t="s">
        <v>190</v>
      </c>
      <c r="E23391" t="s">
        <v>196</v>
      </c>
      <c r="F23391" t="s">
        <v>101</v>
      </c>
    </row>
    <row r="23392" spans="1:7" x14ac:dyDescent="0.35">
      <c r="A23392">
        <v>12122024</v>
      </c>
      <c r="B23392" t="s">
        <v>339</v>
      </c>
      <c r="C23392" t="s">
        <v>198</v>
      </c>
      <c r="D23392" t="s">
        <v>140</v>
      </c>
      <c r="E23392" t="s">
        <v>199</v>
      </c>
      <c r="F23392" t="s">
        <v>200</v>
      </c>
      <c r="G23392" t="s">
        <v>101</v>
      </c>
    </row>
    <row r="23393" spans="1:6" x14ac:dyDescent="0.35">
      <c r="A23393">
        <v>12122024</v>
      </c>
      <c r="B23393" t="s">
        <v>674</v>
      </c>
      <c r="C23393" t="s">
        <v>142</v>
      </c>
      <c r="D23393" t="s">
        <v>61</v>
      </c>
      <c r="E23393" t="s">
        <v>101</v>
      </c>
    </row>
    <row r="23394" spans="1:6" x14ac:dyDescent="0.35">
      <c r="A23394">
        <v>12122024</v>
      </c>
      <c r="B23394" t="s">
        <v>832</v>
      </c>
      <c r="C23394" t="s">
        <v>413</v>
      </c>
      <c r="D23394" t="s">
        <v>205</v>
      </c>
      <c r="E23394" t="s">
        <v>101</v>
      </c>
    </row>
    <row r="23395" spans="1:6" x14ac:dyDescent="0.35">
      <c r="A23395">
        <v>12122024</v>
      </c>
      <c r="B23395" t="s">
        <v>855</v>
      </c>
      <c r="C23395" t="s">
        <v>589</v>
      </c>
      <c r="D23395" t="s">
        <v>208</v>
      </c>
      <c r="E23395" t="s">
        <v>101</v>
      </c>
    </row>
    <row r="23396" spans="1:6" x14ac:dyDescent="0.35">
      <c r="A23396">
        <v>12122024</v>
      </c>
      <c r="B23396" t="s">
        <v>720</v>
      </c>
      <c r="C23396" t="s">
        <v>183</v>
      </c>
      <c r="D23396" t="s">
        <v>210</v>
      </c>
      <c r="E23396" t="s">
        <v>211</v>
      </c>
      <c r="F23396" t="s">
        <v>101</v>
      </c>
    </row>
    <row r="23397" spans="1:6" x14ac:dyDescent="0.35">
      <c r="A23397">
        <v>12122024</v>
      </c>
      <c r="B23397" t="s">
        <v>520</v>
      </c>
      <c r="C23397" t="s">
        <v>154</v>
      </c>
      <c r="D23397" t="s">
        <v>214</v>
      </c>
      <c r="E23397" t="s">
        <v>215</v>
      </c>
      <c r="F23397" t="s">
        <v>101</v>
      </c>
    </row>
    <row r="23398" spans="1:6" x14ac:dyDescent="0.35">
      <c r="A23398">
        <v>12122024</v>
      </c>
      <c r="B23398" t="s">
        <v>783</v>
      </c>
      <c r="C23398" t="s">
        <v>515</v>
      </c>
      <c r="D23398" t="s">
        <v>217</v>
      </c>
      <c r="E23398" t="s">
        <v>101</v>
      </c>
    </row>
    <row r="23399" spans="1:6" x14ac:dyDescent="0.35">
      <c r="A23399">
        <v>12122024</v>
      </c>
      <c r="B23399" t="s">
        <v>789</v>
      </c>
      <c r="C23399" t="s">
        <v>440</v>
      </c>
      <c r="D23399" t="s">
        <v>220</v>
      </c>
      <c r="E23399" t="s">
        <v>101</v>
      </c>
    </row>
    <row r="23400" spans="1:6" x14ac:dyDescent="0.35">
      <c r="A23400">
        <v>12122024</v>
      </c>
      <c r="B23400" t="s">
        <v>796</v>
      </c>
      <c r="C23400" t="s">
        <v>413</v>
      </c>
      <c r="D23400" t="s">
        <v>222</v>
      </c>
    </row>
    <row r="23401" spans="1:6" x14ac:dyDescent="0.35">
      <c r="A23401">
        <v>12122024</v>
      </c>
      <c r="B23401" t="s">
        <v>822</v>
      </c>
      <c r="C23401" t="s">
        <v>493</v>
      </c>
      <c r="D23401" t="s">
        <v>223</v>
      </c>
    </row>
    <row r="23402" spans="1:6" x14ac:dyDescent="0.35">
      <c r="A23402">
        <v>12122024</v>
      </c>
      <c r="B23402" t="s">
        <v>729</v>
      </c>
      <c r="C23402" t="s">
        <v>501</v>
      </c>
      <c r="D23402" t="s">
        <v>225</v>
      </c>
      <c r="E23402" t="s">
        <v>101</v>
      </c>
    </row>
    <row r="23403" spans="1:6" x14ac:dyDescent="0.35">
      <c r="A23403">
        <v>12122024</v>
      </c>
      <c r="B23403" t="s">
        <v>437</v>
      </c>
      <c r="C23403" t="s">
        <v>536</v>
      </c>
      <c r="D23403" t="s">
        <v>225</v>
      </c>
      <c r="E23403" t="s">
        <v>228</v>
      </c>
      <c r="F23403" t="s">
        <v>229</v>
      </c>
    </row>
    <row r="23404" spans="1:6" x14ac:dyDescent="0.35">
      <c r="A23404">
        <v>12122024</v>
      </c>
      <c r="B23404" t="s">
        <v>826</v>
      </c>
      <c r="C23404" t="s">
        <v>454</v>
      </c>
      <c r="D23404" t="s">
        <v>232</v>
      </c>
      <c r="E23404" t="s">
        <v>101</v>
      </c>
    </row>
    <row r="23405" spans="1:6" x14ac:dyDescent="0.35">
      <c r="A23405">
        <v>12122024</v>
      </c>
      <c r="B23405" t="s">
        <v>782</v>
      </c>
      <c r="C23405" t="s">
        <v>419</v>
      </c>
      <c r="D23405" t="s">
        <v>235</v>
      </c>
      <c r="E23405" t="s">
        <v>236</v>
      </c>
      <c r="F23405" t="s">
        <v>101</v>
      </c>
    </row>
    <row r="23406" spans="1:6" x14ac:dyDescent="0.35">
      <c r="A23406">
        <v>12122024</v>
      </c>
      <c r="B23406" t="s">
        <v>694</v>
      </c>
      <c r="C23406" t="s">
        <v>541</v>
      </c>
      <c r="D23406" t="s">
        <v>235</v>
      </c>
      <c r="E23406" t="s">
        <v>239</v>
      </c>
      <c r="F23406" t="s">
        <v>149</v>
      </c>
    </row>
    <row r="23407" spans="1:6" x14ac:dyDescent="0.35">
      <c r="A23407">
        <v>12122024</v>
      </c>
      <c r="B23407" t="s">
        <v>896</v>
      </c>
      <c r="C23407" t="s">
        <v>611</v>
      </c>
      <c r="D23407" t="s">
        <v>235</v>
      </c>
      <c r="E23407" t="s">
        <v>241</v>
      </c>
      <c r="F23407" t="s">
        <v>101</v>
      </c>
    </row>
    <row r="23408" spans="1:6" x14ac:dyDescent="0.35">
      <c r="A23408">
        <v>12122024</v>
      </c>
      <c r="B23408" t="s">
        <v>880</v>
      </c>
      <c r="C23408" t="s">
        <v>479</v>
      </c>
      <c r="D23408" t="s">
        <v>243</v>
      </c>
      <c r="E23408" t="s">
        <v>101</v>
      </c>
    </row>
    <row r="23409" spans="1:7" x14ac:dyDescent="0.35">
      <c r="A23409">
        <v>12122024</v>
      </c>
      <c r="B23409" t="s">
        <v>664</v>
      </c>
      <c r="C23409" t="s">
        <v>576</v>
      </c>
      <c r="D23409" t="s">
        <v>245</v>
      </c>
      <c r="E23409" t="s">
        <v>246</v>
      </c>
    </row>
    <row r="23410" spans="1:7" x14ac:dyDescent="0.35">
      <c r="A23410">
        <v>12122024</v>
      </c>
      <c r="B23410" t="s">
        <v>871</v>
      </c>
      <c r="C23410" t="s">
        <v>693</v>
      </c>
      <c r="D23410" t="s">
        <v>245</v>
      </c>
      <c r="E23410" t="s">
        <v>249</v>
      </c>
    </row>
    <row r="23411" spans="1:7" x14ac:dyDescent="0.35">
      <c r="A23411">
        <v>12122024</v>
      </c>
      <c r="B23411" t="s">
        <v>630</v>
      </c>
      <c r="C23411" t="s">
        <v>233</v>
      </c>
      <c r="D23411" t="s">
        <v>252</v>
      </c>
      <c r="E23411" t="s">
        <v>101</v>
      </c>
    </row>
    <row r="23412" spans="1:7" x14ac:dyDescent="0.35">
      <c r="A23412">
        <v>12122024</v>
      </c>
      <c r="B23412" t="s">
        <v>736</v>
      </c>
      <c r="C23412" t="s">
        <v>203</v>
      </c>
      <c r="D23412" t="s">
        <v>254</v>
      </c>
    </row>
    <row r="23413" spans="1:7" x14ac:dyDescent="0.35">
      <c r="A23413">
        <v>12122024</v>
      </c>
      <c r="B23413" t="s">
        <v>589</v>
      </c>
      <c r="C23413" t="s">
        <v>496</v>
      </c>
      <c r="D23413" t="s">
        <v>256</v>
      </c>
      <c r="E23413" t="s">
        <v>257</v>
      </c>
      <c r="F23413" t="s">
        <v>236</v>
      </c>
      <c r="G23413" t="s">
        <v>101</v>
      </c>
    </row>
    <row r="23414" spans="1:7" x14ac:dyDescent="0.35">
      <c r="A23414">
        <v>12122024</v>
      </c>
      <c r="B23414" t="s">
        <v>824</v>
      </c>
      <c r="C23414" t="s">
        <v>504</v>
      </c>
      <c r="D23414" t="s">
        <v>260</v>
      </c>
      <c r="E23414" t="s">
        <v>136</v>
      </c>
      <c r="F23414" t="s">
        <v>101</v>
      </c>
    </row>
    <row r="23415" spans="1:7" x14ac:dyDescent="0.35">
      <c r="A23415">
        <v>12122024</v>
      </c>
      <c r="B23415" t="s">
        <v>520</v>
      </c>
      <c r="C23415" t="s">
        <v>261</v>
      </c>
      <c r="D23415" t="s">
        <v>262</v>
      </c>
      <c r="E23415" t="s">
        <v>101</v>
      </c>
    </row>
    <row r="23416" spans="1:7" x14ac:dyDescent="0.35">
      <c r="A23416">
        <v>12122024</v>
      </c>
      <c r="B23416" t="s">
        <v>591</v>
      </c>
      <c r="C23416" t="s">
        <v>264</v>
      </c>
      <c r="D23416" t="s">
        <v>101</v>
      </c>
    </row>
    <row r="23417" spans="1:7" x14ac:dyDescent="0.35">
      <c r="A23417">
        <v>12122024</v>
      </c>
      <c r="B23417" t="s">
        <v>339</v>
      </c>
      <c r="C23417" t="s">
        <v>264</v>
      </c>
      <c r="D23417" t="s">
        <v>149</v>
      </c>
    </row>
    <row r="23418" spans="1:7" x14ac:dyDescent="0.35">
      <c r="A23418">
        <v>12122024</v>
      </c>
      <c r="B23418" t="s">
        <v>775</v>
      </c>
      <c r="C23418" t="s">
        <v>507</v>
      </c>
      <c r="D23418" t="s">
        <v>265</v>
      </c>
      <c r="E23418" t="s">
        <v>101</v>
      </c>
      <c r="F23418" t="s">
        <v>266</v>
      </c>
    </row>
    <row r="23419" spans="1:7" x14ac:dyDescent="0.35">
      <c r="A23419">
        <v>12122024</v>
      </c>
      <c r="B23419" t="s">
        <v>806</v>
      </c>
      <c r="C23419" t="s">
        <v>507</v>
      </c>
      <c r="D23419" t="s">
        <v>267</v>
      </c>
      <c r="E23419" t="s">
        <v>101</v>
      </c>
    </row>
    <row r="23420" spans="1:7" x14ac:dyDescent="0.35">
      <c r="A23420">
        <v>12122024</v>
      </c>
      <c r="B23420" t="s">
        <v>782</v>
      </c>
      <c r="C23420" t="s">
        <v>576</v>
      </c>
      <c r="D23420" t="s">
        <v>268</v>
      </c>
    </row>
    <row r="23421" spans="1:7" x14ac:dyDescent="0.35">
      <c r="A23421">
        <v>12122024</v>
      </c>
      <c r="B23421" t="s">
        <v>534</v>
      </c>
      <c r="C23421" t="s">
        <v>270</v>
      </c>
      <c r="D23421" t="s">
        <v>271</v>
      </c>
      <c r="E23421" t="s">
        <v>101</v>
      </c>
    </row>
    <row r="23422" spans="1:7" x14ac:dyDescent="0.35">
      <c r="A23422">
        <v>12122024</v>
      </c>
      <c r="B23422" t="s">
        <v>832</v>
      </c>
      <c r="C23422" t="s">
        <v>572</v>
      </c>
      <c r="D23422" t="s">
        <v>274</v>
      </c>
      <c r="E23422" t="s">
        <v>101</v>
      </c>
    </row>
    <row r="23423" spans="1:7" x14ac:dyDescent="0.35">
      <c r="A23423">
        <v>12122024</v>
      </c>
      <c r="B23423" t="s">
        <v>832</v>
      </c>
      <c r="C23423" t="s">
        <v>559</v>
      </c>
      <c r="D23423" t="s">
        <v>277</v>
      </c>
      <c r="E23423" t="s">
        <v>101</v>
      </c>
    </row>
    <row r="23424" spans="1:7" x14ac:dyDescent="0.35">
      <c r="A23424">
        <v>12122024</v>
      </c>
      <c r="B23424" t="s">
        <v>778</v>
      </c>
      <c r="C23424" t="s">
        <v>459</v>
      </c>
      <c r="D23424" t="s">
        <v>279</v>
      </c>
      <c r="E23424" t="s">
        <v>140</v>
      </c>
      <c r="F23424" t="s">
        <v>280</v>
      </c>
    </row>
    <row r="23425" spans="1:9" x14ac:dyDescent="0.35">
      <c r="A23425">
        <v>12122024</v>
      </c>
      <c r="B23425" t="s">
        <v>796</v>
      </c>
      <c r="C23425" t="s">
        <v>413</v>
      </c>
      <c r="D23425" t="s">
        <v>281</v>
      </c>
    </row>
    <row r="23426" spans="1:9" x14ac:dyDescent="0.35">
      <c r="A23426">
        <v>12122024</v>
      </c>
      <c r="B23426" t="s">
        <v>755</v>
      </c>
      <c r="C23426" t="s">
        <v>511</v>
      </c>
      <c r="D23426" t="s">
        <v>284</v>
      </c>
      <c r="E23426" t="s">
        <v>101</v>
      </c>
    </row>
    <row r="23427" spans="1:9" x14ac:dyDescent="0.35">
      <c r="A23427">
        <v>12122024</v>
      </c>
      <c r="B23427" t="s">
        <v>806</v>
      </c>
      <c r="C23427" t="s">
        <v>665</v>
      </c>
      <c r="D23427" t="s">
        <v>287</v>
      </c>
      <c r="E23427" t="s">
        <v>101</v>
      </c>
    </row>
    <row r="23428" spans="1:9" x14ac:dyDescent="0.35">
      <c r="A23428">
        <v>12122024</v>
      </c>
      <c r="B23428" t="s">
        <v>510</v>
      </c>
      <c r="C23428" t="s">
        <v>288</v>
      </c>
      <c r="D23428" t="s">
        <v>101</v>
      </c>
    </row>
    <row r="23429" spans="1:9" x14ac:dyDescent="0.35">
      <c r="A23429">
        <v>12122024</v>
      </c>
      <c r="B23429" t="s">
        <v>629</v>
      </c>
      <c r="C23429" t="s">
        <v>290</v>
      </c>
      <c r="D23429" t="s">
        <v>140</v>
      </c>
      <c r="E23429" t="s">
        <v>291</v>
      </c>
    </row>
    <row r="23430" spans="1:9" x14ac:dyDescent="0.35">
      <c r="A23430">
        <v>12122024</v>
      </c>
      <c r="B23430" t="s">
        <v>810</v>
      </c>
      <c r="C23430" t="s">
        <v>464</v>
      </c>
      <c r="D23430" t="s">
        <v>290</v>
      </c>
      <c r="E23430" t="s">
        <v>140</v>
      </c>
      <c r="F23430" t="s">
        <v>294</v>
      </c>
      <c r="G23430" t="s">
        <v>295</v>
      </c>
      <c r="H23430" t="s">
        <v>101</v>
      </c>
    </row>
    <row r="23431" spans="1:9" x14ac:dyDescent="0.35">
      <c r="A23431">
        <v>12122024</v>
      </c>
      <c r="B23431" t="s">
        <v>724</v>
      </c>
      <c r="C23431" t="s">
        <v>599</v>
      </c>
      <c r="D23431" t="s">
        <v>298</v>
      </c>
      <c r="E23431" t="s">
        <v>101</v>
      </c>
    </row>
    <row r="23432" spans="1:9" x14ac:dyDescent="0.35">
      <c r="A23432">
        <v>12122024</v>
      </c>
      <c r="B23432" t="s">
        <v>451</v>
      </c>
      <c r="C23432" t="s">
        <v>595</v>
      </c>
      <c r="D23432" t="s">
        <v>300</v>
      </c>
      <c r="E23432" t="s">
        <v>262</v>
      </c>
      <c r="F23432" t="s">
        <v>101</v>
      </c>
    </row>
    <row r="23433" spans="1:9" x14ac:dyDescent="0.35">
      <c r="A23433">
        <v>12122024</v>
      </c>
      <c r="B23433" t="s">
        <v>791</v>
      </c>
      <c r="C23433" t="s">
        <v>292</v>
      </c>
      <c r="D23433" t="s">
        <v>301</v>
      </c>
      <c r="E23433" t="s">
        <v>101</v>
      </c>
    </row>
    <row r="23434" spans="1:9" x14ac:dyDescent="0.35">
      <c r="A23434">
        <v>12122024</v>
      </c>
      <c r="B23434" t="s">
        <v>880</v>
      </c>
      <c r="C23434" t="s">
        <v>438</v>
      </c>
      <c r="D23434" t="s">
        <v>303</v>
      </c>
      <c r="E23434" t="s">
        <v>149</v>
      </c>
    </row>
    <row r="23435" spans="1:9" x14ac:dyDescent="0.35">
      <c r="A23435">
        <v>12122024</v>
      </c>
      <c r="B23435" t="s">
        <v>831</v>
      </c>
      <c r="C23435" t="s">
        <v>603</v>
      </c>
      <c r="D23435" t="s">
        <v>306</v>
      </c>
      <c r="E23435" t="s">
        <v>101</v>
      </c>
    </row>
    <row r="23436" spans="1:9" x14ac:dyDescent="0.35">
      <c r="A23436">
        <v>12122024</v>
      </c>
      <c r="B23436" t="s">
        <v>825</v>
      </c>
      <c r="C23436" t="s">
        <v>596</v>
      </c>
      <c r="D23436" t="s">
        <v>308</v>
      </c>
      <c r="E23436" t="s">
        <v>309</v>
      </c>
      <c r="F23436" t="s">
        <v>310</v>
      </c>
      <c r="G23436" t="s">
        <v>311</v>
      </c>
      <c r="H23436" t="s">
        <v>312</v>
      </c>
      <c r="I23436" t="s">
        <v>101</v>
      </c>
    </row>
    <row r="23437" spans="1:9" x14ac:dyDescent="0.35">
      <c r="A23437">
        <v>12122024</v>
      </c>
      <c r="B23437" t="s">
        <v>639</v>
      </c>
      <c r="C23437" t="s">
        <v>450</v>
      </c>
      <c r="D23437" t="s">
        <v>314</v>
      </c>
      <c r="E23437" t="s">
        <v>315</v>
      </c>
      <c r="F23437" t="s">
        <v>101</v>
      </c>
    </row>
    <row r="23438" spans="1:9" x14ac:dyDescent="0.35">
      <c r="A23438">
        <v>12122024</v>
      </c>
      <c r="B23438" t="s">
        <v>593</v>
      </c>
      <c r="C23438" t="s">
        <v>171</v>
      </c>
      <c r="D23438" t="s">
        <v>314</v>
      </c>
      <c r="E23438" t="s">
        <v>317</v>
      </c>
      <c r="F23438" t="s">
        <v>101</v>
      </c>
    </row>
    <row r="23439" spans="1:9" x14ac:dyDescent="0.35">
      <c r="A23439">
        <v>12122024</v>
      </c>
      <c r="B23439" t="s">
        <v>750</v>
      </c>
      <c r="C23439" t="s">
        <v>493</v>
      </c>
      <c r="D23439" t="s">
        <v>319</v>
      </c>
      <c r="E23439" t="s">
        <v>320</v>
      </c>
      <c r="F23439" t="s">
        <v>321</v>
      </c>
    </row>
    <row r="23440" spans="1:9" x14ac:dyDescent="0.35">
      <c r="A23440">
        <v>12122024</v>
      </c>
      <c r="B23440" t="s">
        <v>836</v>
      </c>
      <c r="C23440" t="s">
        <v>418</v>
      </c>
      <c r="D23440" t="s">
        <v>322</v>
      </c>
      <c r="E23440" t="s">
        <v>101</v>
      </c>
    </row>
    <row r="23441" spans="1:6" x14ac:dyDescent="0.35">
      <c r="A23441">
        <v>12122024</v>
      </c>
      <c r="B23441" t="s">
        <v>828</v>
      </c>
      <c r="C23441" t="s">
        <v>593</v>
      </c>
      <c r="D23441" t="s">
        <v>325</v>
      </c>
      <c r="E23441" t="s">
        <v>101</v>
      </c>
    </row>
    <row r="23442" spans="1:6" x14ac:dyDescent="0.35">
      <c r="A23442">
        <v>12122024</v>
      </c>
      <c r="B23442" t="s">
        <v>840</v>
      </c>
      <c r="C23442" t="s">
        <v>583</v>
      </c>
      <c r="D23442" t="s">
        <v>328</v>
      </c>
      <c r="E23442" t="s">
        <v>101</v>
      </c>
    </row>
    <row r="23443" spans="1:6" x14ac:dyDescent="0.35">
      <c r="A23443">
        <v>12122024</v>
      </c>
      <c r="B23443" t="s">
        <v>206</v>
      </c>
      <c r="C23443" t="s">
        <v>331</v>
      </c>
      <c r="D23443" t="s">
        <v>332</v>
      </c>
      <c r="E23443" t="s">
        <v>101</v>
      </c>
    </row>
    <row r="23444" spans="1:6" x14ac:dyDescent="0.35">
      <c r="A23444">
        <v>12122024</v>
      </c>
      <c r="B23444" t="s">
        <v>579</v>
      </c>
      <c r="C23444" t="s">
        <v>450</v>
      </c>
      <c r="D23444" t="s">
        <v>331</v>
      </c>
      <c r="E23444" t="s">
        <v>335</v>
      </c>
      <c r="F23444" t="s">
        <v>101</v>
      </c>
    </row>
    <row r="23445" spans="1:6" x14ac:dyDescent="0.35">
      <c r="A23445">
        <v>12122024</v>
      </c>
      <c r="B23445" t="s">
        <v>137</v>
      </c>
      <c r="C23445" t="s">
        <v>598</v>
      </c>
      <c r="D23445" t="s">
        <v>331</v>
      </c>
      <c r="E23445" t="s">
        <v>338</v>
      </c>
      <c r="F23445" t="s">
        <v>321</v>
      </c>
    </row>
    <row r="23446" spans="1:6" x14ac:dyDescent="0.35">
      <c r="A23446">
        <v>12122024</v>
      </c>
      <c r="B23446" t="s">
        <v>856</v>
      </c>
      <c r="C23446" t="s">
        <v>589</v>
      </c>
      <c r="D23446" t="s">
        <v>170</v>
      </c>
    </row>
    <row r="23447" spans="1:6" x14ac:dyDescent="0.35">
      <c r="A23447">
        <v>12122024</v>
      </c>
      <c r="B23447" t="s">
        <v>756</v>
      </c>
      <c r="C23447" t="s">
        <v>501</v>
      </c>
      <c r="D23447" t="s">
        <v>341</v>
      </c>
      <c r="E23447" t="s">
        <v>101</v>
      </c>
    </row>
    <row r="23448" spans="1:6" x14ac:dyDescent="0.35">
      <c r="A23448">
        <v>12122024</v>
      </c>
      <c r="B23448" t="s">
        <v>776</v>
      </c>
      <c r="C23448" t="s">
        <v>339</v>
      </c>
      <c r="D23448" t="s">
        <v>343</v>
      </c>
      <c r="E23448" t="s">
        <v>101</v>
      </c>
    </row>
    <row r="23449" spans="1:6" x14ac:dyDescent="0.35">
      <c r="A23449">
        <v>12122024</v>
      </c>
      <c r="B23449" t="s">
        <v>554</v>
      </c>
      <c r="C23449" t="s">
        <v>132</v>
      </c>
      <c r="D23449" t="s">
        <v>344</v>
      </c>
      <c r="E23449" t="s">
        <v>345</v>
      </c>
      <c r="F23449" t="s">
        <v>101</v>
      </c>
    </row>
    <row r="23450" spans="1:6" x14ac:dyDescent="0.35">
      <c r="A23450">
        <v>12122024</v>
      </c>
      <c r="B23450" t="s">
        <v>806</v>
      </c>
      <c r="C23450" t="s">
        <v>576</v>
      </c>
      <c r="D23450" t="s">
        <v>132</v>
      </c>
      <c r="E23450" t="s">
        <v>347</v>
      </c>
      <c r="F23450" t="s">
        <v>101</v>
      </c>
    </row>
    <row r="23451" spans="1:6" x14ac:dyDescent="0.35">
      <c r="A23451">
        <v>12122024</v>
      </c>
      <c r="B23451" t="s">
        <v>823</v>
      </c>
      <c r="C23451" t="s">
        <v>589</v>
      </c>
      <c r="D23451" t="s">
        <v>132</v>
      </c>
      <c r="E23451" t="s">
        <v>348</v>
      </c>
      <c r="F23451" t="s">
        <v>101</v>
      </c>
    </row>
    <row r="23452" spans="1:6" x14ac:dyDescent="0.35">
      <c r="A23452">
        <v>12122024</v>
      </c>
      <c r="B23452" t="s">
        <v>634</v>
      </c>
      <c r="C23452" t="s">
        <v>226</v>
      </c>
      <c r="D23452" t="s">
        <v>132</v>
      </c>
      <c r="E23452" t="s">
        <v>350</v>
      </c>
      <c r="F23452" t="s">
        <v>101</v>
      </c>
    </row>
    <row r="23453" spans="1:6" x14ac:dyDescent="0.35">
      <c r="A23453">
        <v>12122024</v>
      </c>
      <c r="B23453" t="s">
        <v>880</v>
      </c>
      <c r="C23453" t="s">
        <v>515</v>
      </c>
      <c r="D23453" t="s">
        <v>132</v>
      </c>
      <c r="E23453" t="s">
        <v>352</v>
      </c>
      <c r="F23453" t="s">
        <v>101</v>
      </c>
    </row>
    <row r="23454" spans="1:6" x14ac:dyDescent="0.35">
      <c r="A23454">
        <v>12122024</v>
      </c>
      <c r="B23454" t="s">
        <v>786</v>
      </c>
      <c r="C23454" t="s">
        <v>590</v>
      </c>
      <c r="D23454" t="s">
        <v>132</v>
      </c>
      <c r="E23454" t="s">
        <v>133</v>
      </c>
      <c r="F23454" t="s">
        <v>355</v>
      </c>
    </row>
    <row r="23455" spans="1:6" x14ac:dyDescent="0.35">
      <c r="A23455">
        <v>12122024</v>
      </c>
      <c r="B23455" t="s">
        <v>661</v>
      </c>
      <c r="C23455" t="s">
        <v>471</v>
      </c>
      <c r="D23455" t="s">
        <v>132</v>
      </c>
      <c r="E23455" t="s">
        <v>356</v>
      </c>
      <c r="F23455" t="s">
        <v>101</v>
      </c>
    </row>
    <row r="23456" spans="1:6" x14ac:dyDescent="0.35">
      <c r="A23456">
        <v>12122024</v>
      </c>
      <c r="B23456" t="s">
        <v>579</v>
      </c>
      <c r="C23456" t="s">
        <v>466</v>
      </c>
      <c r="D23456" t="s">
        <v>359</v>
      </c>
      <c r="E23456" t="s">
        <v>360</v>
      </c>
      <c r="F23456" t="s">
        <v>101</v>
      </c>
    </row>
    <row r="23457" spans="1:8" x14ac:dyDescent="0.35">
      <c r="A23457">
        <v>12122024</v>
      </c>
      <c r="B23457" t="s">
        <v>750</v>
      </c>
      <c r="C23457" t="s">
        <v>466</v>
      </c>
      <c r="D23457" t="s">
        <v>359</v>
      </c>
      <c r="E23457" t="s">
        <v>362</v>
      </c>
      <c r="F23457" t="s">
        <v>101</v>
      </c>
    </row>
    <row r="23458" spans="1:8" x14ac:dyDescent="0.35">
      <c r="A23458">
        <v>12122024</v>
      </c>
      <c r="B23458" t="s">
        <v>498</v>
      </c>
      <c r="C23458" t="s">
        <v>359</v>
      </c>
      <c r="D23458" t="s">
        <v>362</v>
      </c>
      <c r="E23458" t="s">
        <v>140</v>
      </c>
      <c r="F23458" t="s">
        <v>364</v>
      </c>
      <c r="G23458" t="s">
        <v>101</v>
      </c>
    </row>
    <row r="23459" spans="1:8" x14ac:dyDescent="0.35">
      <c r="A23459">
        <v>12122024</v>
      </c>
      <c r="B23459" t="s">
        <v>903</v>
      </c>
      <c r="C23459" t="s">
        <v>637</v>
      </c>
      <c r="D23459" t="s">
        <v>366</v>
      </c>
      <c r="E23459" t="s">
        <v>257</v>
      </c>
      <c r="F23459" t="s">
        <v>367</v>
      </c>
      <c r="G23459" t="s">
        <v>101</v>
      </c>
    </row>
    <row r="23460" spans="1:8" x14ac:dyDescent="0.35">
      <c r="A23460">
        <v>12122024</v>
      </c>
      <c r="B23460" t="s">
        <v>825</v>
      </c>
      <c r="C23460" t="s">
        <v>413</v>
      </c>
      <c r="D23460" t="s">
        <v>369</v>
      </c>
      <c r="E23460" t="s">
        <v>370</v>
      </c>
      <c r="F23460" t="s">
        <v>101</v>
      </c>
    </row>
    <row r="23461" spans="1:8" x14ac:dyDescent="0.35">
      <c r="A23461">
        <v>12122024</v>
      </c>
      <c r="B23461" t="s">
        <v>880</v>
      </c>
      <c r="C23461" t="s">
        <v>511</v>
      </c>
      <c r="D23461" t="s">
        <v>371</v>
      </c>
      <c r="E23461" t="s">
        <v>101</v>
      </c>
    </row>
    <row r="23462" spans="1:8" x14ac:dyDescent="0.35">
      <c r="A23462">
        <v>12122024</v>
      </c>
      <c r="B23462" t="s">
        <v>760</v>
      </c>
      <c r="C23462" t="s">
        <v>456</v>
      </c>
      <c r="D23462" t="s">
        <v>372</v>
      </c>
      <c r="E23462" t="s">
        <v>101</v>
      </c>
    </row>
    <row r="23463" spans="1:8" x14ac:dyDescent="0.35">
      <c r="A23463">
        <v>12122024</v>
      </c>
      <c r="B23463" t="s">
        <v>413</v>
      </c>
      <c r="C23463" t="s">
        <v>373</v>
      </c>
      <c r="D23463" t="s">
        <v>101</v>
      </c>
    </row>
    <row r="23464" spans="1:8" x14ac:dyDescent="0.35">
      <c r="A23464">
        <v>12122024</v>
      </c>
      <c r="B23464" t="s">
        <v>843</v>
      </c>
      <c r="C23464" t="s">
        <v>594</v>
      </c>
      <c r="D23464" t="s">
        <v>376</v>
      </c>
      <c r="E23464" t="s">
        <v>140</v>
      </c>
      <c r="F23464" t="s">
        <v>331</v>
      </c>
      <c r="G23464" t="s">
        <v>377</v>
      </c>
      <c r="H23464" t="s">
        <v>101</v>
      </c>
    </row>
    <row r="23465" spans="1:8" x14ac:dyDescent="0.35">
      <c r="A23465">
        <v>12122024</v>
      </c>
      <c r="B23465" t="s">
        <v>864</v>
      </c>
      <c r="C23465" t="s">
        <v>218</v>
      </c>
      <c r="D23465" t="s">
        <v>378</v>
      </c>
    </row>
    <row r="23466" spans="1:8" x14ac:dyDescent="0.35">
      <c r="A23466">
        <v>12122024</v>
      </c>
      <c r="B23466" t="s">
        <v>762</v>
      </c>
      <c r="C23466" t="s">
        <v>171</v>
      </c>
      <c r="D23466" t="s">
        <v>380</v>
      </c>
      <c r="E23466" t="s">
        <v>101</v>
      </c>
    </row>
    <row r="23467" spans="1:8" x14ac:dyDescent="0.35">
      <c r="A23467">
        <v>12122024</v>
      </c>
      <c r="B23467" t="s">
        <v>687</v>
      </c>
      <c r="C23467" t="s">
        <v>454</v>
      </c>
      <c r="D23467" t="s">
        <v>382</v>
      </c>
      <c r="E23467" t="s">
        <v>383</v>
      </c>
    </row>
    <row r="23468" spans="1:8" x14ac:dyDescent="0.35">
      <c r="A23468">
        <v>12122024</v>
      </c>
      <c r="B23468" t="s">
        <v>628</v>
      </c>
      <c r="C23468" t="s">
        <v>459</v>
      </c>
      <c r="D23468" t="s">
        <v>385</v>
      </c>
      <c r="E23468" t="s">
        <v>386</v>
      </c>
    </row>
    <row r="23469" spans="1:8" x14ac:dyDescent="0.35">
      <c r="A23469">
        <v>12122024</v>
      </c>
      <c r="B23469" t="s">
        <v>847</v>
      </c>
      <c r="C23469" t="s">
        <v>602</v>
      </c>
      <c r="D23469" t="s">
        <v>388</v>
      </c>
      <c r="E23469" t="s">
        <v>101</v>
      </c>
    </row>
    <row r="23470" spans="1:8" x14ac:dyDescent="0.35">
      <c r="A23470">
        <v>12122024</v>
      </c>
      <c r="B23470" t="s">
        <v>318</v>
      </c>
      <c r="C23470" t="s">
        <v>391</v>
      </c>
      <c r="D23470" t="s">
        <v>101</v>
      </c>
    </row>
    <row r="23471" spans="1:8" x14ac:dyDescent="0.35">
      <c r="A23471">
        <v>12122024</v>
      </c>
      <c r="B23471" t="s">
        <v>778</v>
      </c>
      <c r="C23471" t="s">
        <v>304</v>
      </c>
      <c r="D23471" t="s">
        <v>393</v>
      </c>
    </row>
    <row r="23472" spans="1:8" x14ac:dyDescent="0.35">
      <c r="A23472">
        <v>12122024</v>
      </c>
      <c r="B23472" t="s">
        <v>839</v>
      </c>
      <c r="C23472" t="s">
        <v>454</v>
      </c>
      <c r="D23472" t="s">
        <v>394</v>
      </c>
      <c r="E23472" t="s">
        <v>395</v>
      </c>
      <c r="F23472" t="s">
        <v>101</v>
      </c>
    </row>
    <row r="23473" spans="1:9" x14ac:dyDescent="0.35">
      <c r="A23473">
        <v>12122024</v>
      </c>
      <c r="B23473" t="s">
        <v>696</v>
      </c>
      <c r="C23473" t="s">
        <v>305</v>
      </c>
      <c r="D23473" t="s">
        <v>396</v>
      </c>
    </row>
    <row r="23474" spans="1:9" x14ac:dyDescent="0.35">
      <c r="A23474">
        <v>12122024</v>
      </c>
      <c r="B23474" t="s">
        <v>387</v>
      </c>
      <c r="C23474" t="s">
        <v>397</v>
      </c>
      <c r="D23474" t="s">
        <v>101</v>
      </c>
    </row>
    <row r="23475" spans="1:9" x14ac:dyDescent="0.35">
      <c r="A23475">
        <v>12122024</v>
      </c>
      <c r="B23475" t="s">
        <v>765</v>
      </c>
      <c r="C23475" t="s">
        <v>137</v>
      </c>
      <c r="D23475" t="s">
        <v>399</v>
      </c>
      <c r="E23475" t="s">
        <v>140</v>
      </c>
      <c r="F23475" t="s">
        <v>400</v>
      </c>
      <c r="G23475" t="s">
        <v>257</v>
      </c>
      <c r="H23475" t="s">
        <v>331</v>
      </c>
      <c r="I23475" t="s">
        <v>401</v>
      </c>
    </row>
    <row r="23476" spans="1:9" x14ac:dyDescent="0.35">
      <c r="A23476">
        <v>12122024</v>
      </c>
      <c r="B23476" t="s">
        <v>903</v>
      </c>
      <c r="C23476" t="s">
        <v>511</v>
      </c>
      <c r="D23476" t="s">
        <v>399</v>
      </c>
      <c r="E23476" t="s">
        <v>187</v>
      </c>
      <c r="F23476" t="s">
        <v>101</v>
      </c>
    </row>
    <row r="23477" spans="1:9" x14ac:dyDescent="0.35">
      <c r="A23477">
        <v>12122024</v>
      </c>
      <c r="B23477" t="s">
        <v>630</v>
      </c>
      <c r="C23477" t="s">
        <v>339</v>
      </c>
      <c r="D23477" t="s">
        <v>399</v>
      </c>
      <c r="E23477" t="s">
        <v>403</v>
      </c>
      <c r="F23477" t="s">
        <v>101</v>
      </c>
    </row>
    <row r="23478" spans="1:9" x14ac:dyDescent="0.35">
      <c r="A23478">
        <v>12122024</v>
      </c>
      <c r="B23478" t="s">
        <v>778</v>
      </c>
      <c r="C23478" t="s">
        <v>422</v>
      </c>
      <c r="D23478" t="s">
        <v>399</v>
      </c>
      <c r="E23478" t="s">
        <v>404</v>
      </c>
      <c r="F23478" t="s">
        <v>101</v>
      </c>
    </row>
    <row r="23479" spans="1:9" x14ac:dyDescent="0.35">
      <c r="A23479">
        <v>11122024</v>
      </c>
      <c r="B23479" t="s">
        <v>752</v>
      </c>
      <c r="C23479" t="s">
        <v>451</v>
      </c>
      <c r="D23479" t="s">
        <v>100</v>
      </c>
      <c r="E23479" t="s">
        <v>101</v>
      </c>
    </row>
    <row r="23480" spans="1:9" x14ac:dyDescent="0.35">
      <c r="A23480">
        <v>11122024</v>
      </c>
      <c r="B23480" t="s">
        <v>718</v>
      </c>
      <c r="C23480" t="s">
        <v>304</v>
      </c>
      <c r="D23480" t="s">
        <v>104</v>
      </c>
      <c r="E23480" t="s">
        <v>101</v>
      </c>
    </row>
    <row r="23481" spans="1:9" x14ac:dyDescent="0.35">
      <c r="A23481">
        <v>11122024</v>
      </c>
      <c r="B23481" t="s">
        <v>751</v>
      </c>
      <c r="C23481" t="s">
        <v>339</v>
      </c>
      <c r="D23481" t="s">
        <v>107</v>
      </c>
      <c r="E23481" t="s">
        <v>108</v>
      </c>
      <c r="F23481" t="s">
        <v>101</v>
      </c>
    </row>
    <row r="23482" spans="1:9" x14ac:dyDescent="0.35">
      <c r="A23482">
        <v>11122024</v>
      </c>
      <c r="B23482" t="s">
        <v>714</v>
      </c>
      <c r="C23482" t="s">
        <v>273</v>
      </c>
      <c r="D23482" t="s">
        <v>111</v>
      </c>
      <c r="E23482" t="s">
        <v>101</v>
      </c>
    </row>
    <row r="23483" spans="1:9" x14ac:dyDescent="0.35">
      <c r="A23483">
        <v>11122024</v>
      </c>
      <c r="B23483" t="s">
        <v>467</v>
      </c>
      <c r="C23483" t="s">
        <v>625</v>
      </c>
      <c r="D23483" t="s">
        <v>114</v>
      </c>
      <c r="E23483" t="s">
        <v>115</v>
      </c>
      <c r="F23483" t="s">
        <v>116</v>
      </c>
    </row>
    <row r="23484" spans="1:9" x14ac:dyDescent="0.35">
      <c r="A23484">
        <v>11122024</v>
      </c>
      <c r="B23484" t="s">
        <v>535</v>
      </c>
      <c r="C23484" t="s">
        <v>461</v>
      </c>
      <c r="D23484" t="s">
        <v>114</v>
      </c>
      <c r="E23484" t="s">
        <v>119</v>
      </c>
      <c r="F23484" t="s">
        <v>120</v>
      </c>
      <c r="G23484" t="s">
        <v>121</v>
      </c>
    </row>
    <row r="23485" spans="1:9" x14ac:dyDescent="0.35">
      <c r="A23485">
        <v>11122024</v>
      </c>
      <c r="B23485" t="s">
        <v>174</v>
      </c>
      <c r="C23485" t="s">
        <v>234</v>
      </c>
      <c r="D23485" t="s">
        <v>114</v>
      </c>
      <c r="E23485" t="s">
        <v>124</v>
      </c>
    </row>
    <row r="23486" spans="1:9" x14ac:dyDescent="0.35">
      <c r="A23486">
        <v>11122024</v>
      </c>
      <c r="B23486" t="s">
        <v>269</v>
      </c>
      <c r="C23486" t="s">
        <v>131</v>
      </c>
      <c r="D23486" t="s">
        <v>114</v>
      </c>
      <c r="E23486" t="s">
        <v>127</v>
      </c>
    </row>
    <row r="23487" spans="1:9" x14ac:dyDescent="0.35">
      <c r="A23487">
        <v>11122024</v>
      </c>
      <c r="B23487" t="s">
        <v>296</v>
      </c>
      <c r="C23487" t="s">
        <v>259</v>
      </c>
      <c r="D23487" t="s">
        <v>114</v>
      </c>
      <c r="E23487" t="s">
        <v>130</v>
      </c>
    </row>
    <row r="23488" spans="1:9" x14ac:dyDescent="0.35">
      <c r="A23488">
        <v>11122024</v>
      </c>
      <c r="B23488" t="s">
        <v>142</v>
      </c>
      <c r="C23488" t="s">
        <v>461</v>
      </c>
      <c r="D23488" t="s">
        <v>114</v>
      </c>
      <c r="E23488" t="s">
        <v>132</v>
      </c>
      <c r="F23488" t="s">
        <v>133</v>
      </c>
    </row>
    <row r="23489" spans="1:7" x14ac:dyDescent="0.35">
      <c r="A23489">
        <v>11122024</v>
      </c>
      <c r="B23489" t="s">
        <v>624</v>
      </c>
      <c r="C23489" t="s">
        <v>426</v>
      </c>
      <c r="D23489" t="s">
        <v>135</v>
      </c>
      <c r="E23489" t="s">
        <v>136</v>
      </c>
    </row>
    <row r="23490" spans="1:7" x14ac:dyDescent="0.35">
      <c r="A23490">
        <v>11122024</v>
      </c>
      <c r="B23490" t="s">
        <v>766</v>
      </c>
      <c r="C23490" t="s">
        <v>456</v>
      </c>
      <c r="D23490" t="s">
        <v>139</v>
      </c>
      <c r="E23490" t="s">
        <v>140</v>
      </c>
      <c r="F23490" t="s">
        <v>141</v>
      </c>
      <c r="G23490" t="s">
        <v>101</v>
      </c>
    </row>
    <row r="23491" spans="1:7" x14ac:dyDescent="0.35">
      <c r="A23491">
        <v>11122024</v>
      </c>
      <c r="B23491" t="s">
        <v>716</v>
      </c>
      <c r="C23491" t="s">
        <v>206</v>
      </c>
      <c r="D23491" t="s">
        <v>144</v>
      </c>
      <c r="E23491" t="s">
        <v>101</v>
      </c>
    </row>
    <row r="23492" spans="1:7" x14ac:dyDescent="0.35">
      <c r="A23492">
        <v>11122024</v>
      </c>
      <c r="B23492" t="s">
        <v>781</v>
      </c>
      <c r="C23492" t="s">
        <v>674</v>
      </c>
      <c r="D23492" t="s">
        <v>147</v>
      </c>
      <c r="E23492" t="s">
        <v>148</v>
      </c>
      <c r="F23492" t="s">
        <v>149</v>
      </c>
    </row>
    <row r="23493" spans="1:7" x14ac:dyDescent="0.35">
      <c r="A23493">
        <v>11122024</v>
      </c>
      <c r="B23493" t="s">
        <v>777</v>
      </c>
      <c r="C23493" t="s">
        <v>459</v>
      </c>
      <c r="D23493" t="s">
        <v>152</v>
      </c>
      <c r="E23493" t="s">
        <v>140</v>
      </c>
      <c r="F23493" t="s">
        <v>153</v>
      </c>
      <c r="G23493" t="s">
        <v>101</v>
      </c>
    </row>
    <row r="23494" spans="1:7" x14ac:dyDescent="0.35">
      <c r="A23494">
        <v>11122024</v>
      </c>
      <c r="B23494" t="s">
        <v>846</v>
      </c>
      <c r="C23494" t="s">
        <v>644</v>
      </c>
      <c r="D23494" t="s">
        <v>156</v>
      </c>
      <c r="E23494" t="s">
        <v>101</v>
      </c>
    </row>
    <row r="23495" spans="1:7" x14ac:dyDescent="0.35">
      <c r="A23495">
        <v>11122024</v>
      </c>
      <c r="B23495" t="s">
        <v>536</v>
      </c>
      <c r="C23495" t="s">
        <v>159</v>
      </c>
      <c r="D23495" t="s">
        <v>101</v>
      </c>
    </row>
    <row r="23496" spans="1:7" x14ac:dyDescent="0.35">
      <c r="A23496">
        <v>11122024</v>
      </c>
      <c r="B23496" t="s">
        <v>520</v>
      </c>
      <c r="C23496" t="s">
        <v>161</v>
      </c>
      <c r="D23496" t="s">
        <v>101</v>
      </c>
    </row>
    <row r="23497" spans="1:7" x14ac:dyDescent="0.35">
      <c r="A23497">
        <v>11122024</v>
      </c>
      <c r="B23497" t="s">
        <v>693</v>
      </c>
      <c r="C23497" t="s">
        <v>446</v>
      </c>
      <c r="D23497" t="s">
        <v>164</v>
      </c>
      <c r="E23497" t="s">
        <v>101</v>
      </c>
    </row>
    <row r="23498" spans="1:7" x14ac:dyDescent="0.35">
      <c r="A23498">
        <v>11122024</v>
      </c>
      <c r="B23498" t="s">
        <v>874</v>
      </c>
      <c r="C23498" t="s">
        <v>514</v>
      </c>
      <c r="D23498" t="s">
        <v>167</v>
      </c>
    </row>
    <row r="23499" spans="1:7" x14ac:dyDescent="0.35">
      <c r="A23499">
        <v>11122024</v>
      </c>
      <c r="B23499" t="s">
        <v>874</v>
      </c>
      <c r="C23499" t="s">
        <v>582</v>
      </c>
      <c r="D23499" t="s">
        <v>423</v>
      </c>
      <c r="E23499" t="s">
        <v>101</v>
      </c>
    </row>
    <row r="23500" spans="1:7" x14ac:dyDescent="0.35">
      <c r="A23500">
        <v>11122024</v>
      </c>
      <c r="B23500" t="s">
        <v>579</v>
      </c>
      <c r="C23500" t="s">
        <v>233</v>
      </c>
      <c r="D23500" t="s">
        <v>169</v>
      </c>
      <c r="E23500" t="s">
        <v>170</v>
      </c>
      <c r="F23500" t="s">
        <v>101</v>
      </c>
    </row>
    <row r="23501" spans="1:7" x14ac:dyDescent="0.35">
      <c r="A23501">
        <v>11122024</v>
      </c>
      <c r="B23501" t="s">
        <v>778</v>
      </c>
      <c r="C23501" t="s">
        <v>418</v>
      </c>
      <c r="D23501" t="s">
        <v>173</v>
      </c>
      <c r="E23501" t="s">
        <v>101</v>
      </c>
    </row>
    <row r="23502" spans="1:7" x14ac:dyDescent="0.35">
      <c r="A23502">
        <v>11122024</v>
      </c>
      <c r="B23502" t="s">
        <v>842</v>
      </c>
      <c r="C23502" t="s">
        <v>424</v>
      </c>
      <c r="D23502" t="s">
        <v>176</v>
      </c>
      <c r="E23502" t="s">
        <v>101</v>
      </c>
    </row>
    <row r="23503" spans="1:7" x14ac:dyDescent="0.35">
      <c r="A23503">
        <v>11122024</v>
      </c>
      <c r="B23503" t="s">
        <v>825</v>
      </c>
      <c r="C23503" t="s">
        <v>581</v>
      </c>
      <c r="D23503" t="s">
        <v>176</v>
      </c>
      <c r="E23503" t="s">
        <v>149</v>
      </c>
    </row>
    <row r="23504" spans="1:7" x14ac:dyDescent="0.35">
      <c r="A23504">
        <v>11122024</v>
      </c>
      <c r="B23504" t="s">
        <v>639</v>
      </c>
      <c r="C23504" t="s">
        <v>339</v>
      </c>
      <c r="D23504" t="s">
        <v>181</v>
      </c>
      <c r="E23504" t="s">
        <v>182</v>
      </c>
      <c r="F23504" t="s">
        <v>101</v>
      </c>
    </row>
    <row r="23505" spans="1:7" x14ac:dyDescent="0.35">
      <c r="A23505">
        <v>11122024</v>
      </c>
      <c r="B23505" t="s">
        <v>829</v>
      </c>
      <c r="C23505" t="s">
        <v>339</v>
      </c>
      <c r="D23505" t="s">
        <v>184</v>
      </c>
      <c r="E23505" t="s">
        <v>101</v>
      </c>
    </row>
    <row r="23506" spans="1:7" x14ac:dyDescent="0.35">
      <c r="A23506">
        <v>11122024</v>
      </c>
      <c r="B23506" t="s">
        <v>575</v>
      </c>
      <c r="C23506" t="s">
        <v>187</v>
      </c>
      <c r="D23506" t="s">
        <v>101</v>
      </c>
    </row>
    <row r="23507" spans="1:7" x14ac:dyDescent="0.35">
      <c r="A23507">
        <v>11122024</v>
      </c>
      <c r="B23507" t="s">
        <v>736</v>
      </c>
      <c r="C23507" t="s">
        <v>478</v>
      </c>
      <c r="D23507" t="s">
        <v>190</v>
      </c>
      <c r="E23507" t="s">
        <v>191</v>
      </c>
      <c r="F23507" t="s">
        <v>101</v>
      </c>
    </row>
    <row r="23508" spans="1:7" x14ac:dyDescent="0.35">
      <c r="A23508">
        <v>11122024</v>
      </c>
      <c r="B23508" t="s">
        <v>608</v>
      </c>
      <c r="C23508" t="s">
        <v>190</v>
      </c>
      <c r="D23508" t="s">
        <v>194</v>
      </c>
      <c r="E23508" t="s">
        <v>101</v>
      </c>
    </row>
    <row r="23509" spans="1:7" x14ac:dyDescent="0.35">
      <c r="A23509">
        <v>11122024</v>
      </c>
      <c r="B23509" t="s">
        <v>718</v>
      </c>
      <c r="C23509" t="s">
        <v>556</v>
      </c>
      <c r="D23509" t="s">
        <v>190</v>
      </c>
      <c r="E23509" t="s">
        <v>196</v>
      </c>
      <c r="F23509" t="s">
        <v>101</v>
      </c>
    </row>
    <row r="23510" spans="1:7" x14ac:dyDescent="0.35">
      <c r="A23510">
        <v>11122024</v>
      </c>
      <c r="B23510" t="s">
        <v>499</v>
      </c>
      <c r="C23510" t="s">
        <v>198</v>
      </c>
      <c r="D23510" t="s">
        <v>140</v>
      </c>
      <c r="E23510" t="s">
        <v>199</v>
      </c>
      <c r="F23510" t="s">
        <v>200</v>
      </c>
      <c r="G23510" t="s">
        <v>101</v>
      </c>
    </row>
    <row r="23511" spans="1:7" x14ac:dyDescent="0.35">
      <c r="A23511">
        <v>11122024</v>
      </c>
      <c r="B23511" t="s">
        <v>665</v>
      </c>
      <c r="C23511" t="s">
        <v>420</v>
      </c>
      <c r="D23511" t="s">
        <v>61</v>
      </c>
      <c r="E23511" t="s">
        <v>101</v>
      </c>
    </row>
    <row r="23512" spans="1:7" x14ac:dyDescent="0.35">
      <c r="A23512">
        <v>11122024</v>
      </c>
      <c r="B23512" t="s">
        <v>781</v>
      </c>
      <c r="C23512" t="s">
        <v>591</v>
      </c>
      <c r="D23512" t="s">
        <v>205</v>
      </c>
      <c r="E23512" t="s">
        <v>101</v>
      </c>
    </row>
    <row r="23513" spans="1:7" x14ac:dyDescent="0.35">
      <c r="A23513">
        <v>11122024</v>
      </c>
      <c r="B23513" t="s">
        <v>832</v>
      </c>
      <c r="C23513" t="s">
        <v>479</v>
      </c>
      <c r="D23513" t="s">
        <v>208</v>
      </c>
      <c r="E23513" t="s">
        <v>101</v>
      </c>
    </row>
    <row r="23514" spans="1:7" x14ac:dyDescent="0.35">
      <c r="A23514">
        <v>11122024</v>
      </c>
      <c r="B23514" t="s">
        <v>828</v>
      </c>
      <c r="C23514" t="s">
        <v>419</v>
      </c>
      <c r="D23514" t="s">
        <v>210</v>
      </c>
      <c r="E23514" t="s">
        <v>211</v>
      </c>
      <c r="F23514" t="s">
        <v>101</v>
      </c>
    </row>
    <row r="23515" spans="1:7" x14ac:dyDescent="0.35">
      <c r="A23515">
        <v>11122024</v>
      </c>
      <c r="B23515" t="s">
        <v>694</v>
      </c>
      <c r="C23515" t="s">
        <v>203</v>
      </c>
      <c r="D23515" t="s">
        <v>214</v>
      </c>
      <c r="E23515" t="s">
        <v>215</v>
      </c>
      <c r="F23515" t="s">
        <v>101</v>
      </c>
    </row>
    <row r="23516" spans="1:7" x14ac:dyDescent="0.35">
      <c r="A23516">
        <v>11122024</v>
      </c>
      <c r="B23516" t="s">
        <v>757</v>
      </c>
      <c r="C23516" t="s">
        <v>495</v>
      </c>
      <c r="D23516" t="s">
        <v>217</v>
      </c>
      <c r="E23516" t="s">
        <v>101</v>
      </c>
    </row>
    <row r="23517" spans="1:7" x14ac:dyDescent="0.35">
      <c r="A23517">
        <v>11122024</v>
      </c>
      <c r="B23517" t="s">
        <v>804</v>
      </c>
      <c r="C23517" t="s">
        <v>449</v>
      </c>
      <c r="D23517" t="s">
        <v>220</v>
      </c>
      <c r="E23517" t="s">
        <v>101</v>
      </c>
    </row>
    <row r="23518" spans="1:7" x14ac:dyDescent="0.35">
      <c r="A23518">
        <v>11122024</v>
      </c>
      <c r="B23518" t="s">
        <v>796</v>
      </c>
      <c r="C23518" t="s">
        <v>418</v>
      </c>
      <c r="D23518" t="s">
        <v>222</v>
      </c>
    </row>
    <row r="23519" spans="1:7" x14ac:dyDescent="0.35">
      <c r="A23519">
        <v>11122024</v>
      </c>
      <c r="B23519" t="s">
        <v>836</v>
      </c>
      <c r="C23519" t="s">
        <v>414</v>
      </c>
      <c r="D23519" t="s">
        <v>223</v>
      </c>
    </row>
    <row r="23520" spans="1:7" x14ac:dyDescent="0.35">
      <c r="A23520">
        <v>11122024</v>
      </c>
      <c r="B23520" t="s">
        <v>759</v>
      </c>
      <c r="C23520" t="s">
        <v>465</v>
      </c>
      <c r="D23520" t="s">
        <v>225</v>
      </c>
      <c r="E23520" t="s">
        <v>101</v>
      </c>
    </row>
    <row r="23521" spans="1:7" x14ac:dyDescent="0.35">
      <c r="A23521">
        <v>11122024</v>
      </c>
      <c r="B23521" t="s">
        <v>630</v>
      </c>
      <c r="C23521" t="s">
        <v>292</v>
      </c>
      <c r="D23521" t="s">
        <v>225</v>
      </c>
      <c r="E23521" t="s">
        <v>228</v>
      </c>
      <c r="F23521" t="s">
        <v>229</v>
      </c>
    </row>
    <row r="23522" spans="1:7" x14ac:dyDescent="0.35">
      <c r="A23522">
        <v>11122024</v>
      </c>
      <c r="B23522" t="s">
        <v>812</v>
      </c>
      <c r="C23522" t="s">
        <v>292</v>
      </c>
      <c r="D23522" t="s">
        <v>232</v>
      </c>
      <c r="E23522" t="s">
        <v>101</v>
      </c>
    </row>
    <row r="23523" spans="1:7" x14ac:dyDescent="0.35">
      <c r="A23523">
        <v>11122024</v>
      </c>
      <c r="B23523" t="s">
        <v>639</v>
      </c>
      <c r="C23523" t="s">
        <v>224</v>
      </c>
      <c r="D23523" t="s">
        <v>235</v>
      </c>
      <c r="E23523" t="s">
        <v>236</v>
      </c>
      <c r="F23523" t="s">
        <v>101</v>
      </c>
    </row>
    <row r="23524" spans="1:7" x14ac:dyDescent="0.35">
      <c r="A23524">
        <v>11122024</v>
      </c>
      <c r="B23524" t="s">
        <v>717</v>
      </c>
      <c r="C23524" t="s">
        <v>195</v>
      </c>
      <c r="D23524" t="s">
        <v>235</v>
      </c>
      <c r="E23524" t="s">
        <v>239</v>
      </c>
      <c r="F23524" t="s">
        <v>149</v>
      </c>
    </row>
    <row r="23525" spans="1:7" x14ac:dyDescent="0.35">
      <c r="A23525">
        <v>11122024</v>
      </c>
      <c r="B23525" t="s">
        <v>873</v>
      </c>
      <c r="C23525" t="s">
        <v>218</v>
      </c>
      <c r="D23525" t="s">
        <v>235</v>
      </c>
      <c r="E23525" t="s">
        <v>241</v>
      </c>
      <c r="F23525" t="s">
        <v>101</v>
      </c>
    </row>
    <row r="23526" spans="1:7" x14ac:dyDescent="0.35">
      <c r="A23526">
        <v>11122024</v>
      </c>
      <c r="B23526" t="s">
        <v>810</v>
      </c>
      <c r="C23526" t="s">
        <v>459</v>
      </c>
      <c r="D23526" t="s">
        <v>243</v>
      </c>
      <c r="E23526" t="s">
        <v>101</v>
      </c>
    </row>
    <row r="23527" spans="1:7" x14ac:dyDescent="0.35">
      <c r="A23527">
        <v>11122024</v>
      </c>
      <c r="B23527" t="s">
        <v>718</v>
      </c>
      <c r="C23527" t="s">
        <v>454</v>
      </c>
      <c r="D23527" t="s">
        <v>245</v>
      </c>
      <c r="E23527" t="s">
        <v>246</v>
      </c>
    </row>
    <row r="23528" spans="1:7" x14ac:dyDescent="0.35">
      <c r="A23528">
        <v>11122024</v>
      </c>
      <c r="B23528" t="s">
        <v>840</v>
      </c>
      <c r="C23528" t="s">
        <v>477</v>
      </c>
      <c r="D23528" t="s">
        <v>245</v>
      </c>
      <c r="E23528" t="s">
        <v>249</v>
      </c>
    </row>
    <row r="23529" spans="1:7" x14ac:dyDescent="0.35">
      <c r="A23529">
        <v>11122024</v>
      </c>
      <c r="B23529" t="s">
        <v>783</v>
      </c>
      <c r="C23529" t="s">
        <v>122</v>
      </c>
      <c r="D23529" t="s">
        <v>252</v>
      </c>
      <c r="E23529" t="s">
        <v>101</v>
      </c>
    </row>
    <row r="23530" spans="1:7" x14ac:dyDescent="0.35">
      <c r="A23530">
        <v>11122024</v>
      </c>
      <c r="B23530" t="s">
        <v>688</v>
      </c>
      <c r="C23530" t="s">
        <v>455</v>
      </c>
      <c r="D23530" t="s">
        <v>254</v>
      </c>
    </row>
    <row r="23531" spans="1:7" x14ac:dyDescent="0.35">
      <c r="A23531">
        <v>11122024</v>
      </c>
      <c r="B23531" t="s">
        <v>719</v>
      </c>
      <c r="C23531" t="s">
        <v>559</v>
      </c>
      <c r="D23531" t="s">
        <v>256</v>
      </c>
      <c r="E23531" t="s">
        <v>257</v>
      </c>
      <c r="F23531" t="s">
        <v>236</v>
      </c>
      <c r="G23531" t="s">
        <v>101</v>
      </c>
    </row>
    <row r="23532" spans="1:7" x14ac:dyDescent="0.35">
      <c r="A23532">
        <v>11122024</v>
      </c>
      <c r="B23532" t="s">
        <v>831</v>
      </c>
      <c r="C23532" t="s">
        <v>304</v>
      </c>
      <c r="D23532" t="s">
        <v>260</v>
      </c>
      <c r="E23532" t="s">
        <v>136</v>
      </c>
      <c r="F23532" t="s">
        <v>101</v>
      </c>
    </row>
    <row r="23533" spans="1:7" x14ac:dyDescent="0.35">
      <c r="A23533">
        <v>11122024</v>
      </c>
      <c r="B23533" t="s">
        <v>454</v>
      </c>
      <c r="C23533" t="s">
        <v>261</v>
      </c>
      <c r="D23533" t="s">
        <v>262</v>
      </c>
      <c r="E23533" t="s">
        <v>101</v>
      </c>
    </row>
    <row r="23534" spans="1:7" x14ac:dyDescent="0.35">
      <c r="A23534">
        <v>11122024</v>
      </c>
      <c r="B23534" t="s">
        <v>602</v>
      </c>
      <c r="C23534" t="s">
        <v>264</v>
      </c>
      <c r="D23534" t="s">
        <v>101</v>
      </c>
    </row>
    <row r="23535" spans="1:7" x14ac:dyDescent="0.35">
      <c r="A23535">
        <v>11122024</v>
      </c>
      <c r="B23535" t="s">
        <v>473</v>
      </c>
      <c r="C23535" t="s">
        <v>264</v>
      </c>
      <c r="D23535" t="s">
        <v>149</v>
      </c>
    </row>
    <row r="23536" spans="1:7" x14ac:dyDescent="0.35">
      <c r="A23536">
        <v>11122024</v>
      </c>
      <c r="B23536" t="s">
        <v>777</v>
      </c>
      <c r="C23536" t="s">
        <v>456</v>
      </c>
      <c r="D23536" t="s">
        <v>265</v>
      </c>
      <c r="E23536" t="s">
        <v>101</v>
      </c>
      <c r="F23536" t="s">
        <v>266</v>
      </c>
    </row>
    <row r="23537" spans="1:8" x14ac:dyDescent="0.35">
      <c r="A23537">
        <v>11122024</v>
      </c>
      <c r="B23537" t="s">
        <v>729</v>
      </c>
      <c r="C23537" t="s">
        <v>438</v>
      </c>
      <c r="D23537" t="s">
        <v>267</v>
      </c>
      <c r="E23537" t="s">
        <v>101</v>
      </c>
    </row>
    <row r="23538" spans="1:8" x14ac:dyDescent="0.35">
      <c r="A23538">
        <v>11122024</v>
      </c>
      <c r="B23538" t="s">
        <v>721</v>
      </c>
      <c r="C23538" t="s">
        <v>465</v>
      </c>
      <c r="D23538" t="s">
        <v>268</v>
      </c>
    </row>
    <row r="23539" spans="1:8" x14ac:dyDescent="0.35">
      <c r="A23539">
        <v>11122024</v>
      </c>
      <c r="B23539" t="s">
        <v>536</v>
      </c>
      <c r="C23539" t="s">
        <v>270</v>
      </c>
      <c r="D23539" t="s">
        <v>271</v>
      </c>
      <c r="E23539" t="s">
        <v>101</v>
      </c>
    </row>
    <row r="23540" spans="1:8" x14ac:dyDescent="0.35">
      <c r="A23540">
        <v>11122024</v>
      </c>
      <c r="B23540" t="s">
        <v>795</v>
      </c>
      <c r="C23540" t="s">
        <v>508</v>
      </c>
      <c r="D23540" t="s">
        <v>274</v>
      </c>
      <c r="E23540" t="s">
        <v>101</v>
      </c>
    </row>
    <row r="23541" spans="1:8" x14ac:dyDescent="0.35">
      <c r="A23541">
        <v>11122024</v>
      </c>
      <c r="B23541" t="s">
        <v>802</v>
      </c>
      <c r="C23541" t="s">
        <v>504</v>
      </c>
      <c r="D23541" t="s">
        <v>277</v>
      </c>
      <c r="E23541" t="s">
        <v>101</v>
      </c>
    </row>
    <row r="23542" spans="1:8" x14ac:dyDescent="0.35">
      <c r="A23542">
        <v>11122024</v>
      </c>
      <c r="B23542" t="s">
        <v>789</v>
      </c>
      <c r="C23542" t="s">
        <v>574</v>
      </c>
      <c r="D23542" t="s">
        <v>279</v>
      </c>
      <c r="E23542" t="s">
        <v>140</v>
      </c>
      <c r="F23542" t="s">
        <v>280</v>
      </c>
    </row>
    <row r="23543" spans="1:8" x14ac:dyDescent="0.35">
      <c r="A23543">
        <v>11122024</v>
      </c>
      <c r="B23543" t="s">
        <v>796</v>
      </c>
      <c r="C23543" t="s">
        <v>565</v>
      </c>
      <c r="D23543" t="s">
        <v>281</v>
      </c>
    </row>
    <row r="23544" spans="1:8" x14ac:dyDescent="0.35">
      <c r="A23544">
        <v>11122024</v>
      </c>
      <c r="B23544" t="s">
        <v>781</v>
      </c>
      <c r="C23544" t="s">
        <v>237</v>
      </c>
      <c r="D23544" t="s">
        <v>284</v>
      </c>
      <c r="E23544" t="s">
        <v>101</v>
      </c>
    </row>
    <row r="23545" spans="1:8" x14ac:dyDescent="0.35">
      <c r="A23545">
        <v>11122024</v>
      </c>
      <c r="B23545" t="s">
        <v>782</v>
      </c>
      <c r="C23545" t="s">
        <v>578</v>
      </c>
      <c r="D23545" t="s">
        <v>287</v>
      </c>
      <c r="E23545" t="s">
        <v>101</v>
      </c>
    </row>
    <row r="23546" spans="1:8" x14ac:dyDescent="0.35">
      <c r="A23546">
        <v>11122024</v>
      </c>
      <c r="B23546" t="s">
        <v>575</v>
      </c>
      <c r="C23546" t="s">
        <v>288</v>
      </c>
      <c r="D23546" t="s">
        <v>101</v>
      </c>
    </row>
    <row r="23547" spans="1:8" x14ac:dyDescent="0.35">
      <c r="A23547">
        <v>11122024</v>
      </c>
      <c r="B23547" t="s">
        <v>628</v>
      </c>
      <c r="C23547" t="s">
        <v>290</v>
      </c>
      <c r="D23547" t="s">
        <v>140</v>
      </c>
      <c r="E23547" t="s">
        <v>291</v>
      </c>
    </row>
    <row r="23548" spans="1:8" x14ac:dyDescent="0.35">
      <c r="A23548">
        <v>11122024</v>
      </c>
      <c r="B23548" t="s">
        <v>778</v>
      </c>
      <c r="C23548" t="s">
        <v>339</v>
      </c>
      <c r="D23548" t="s">
        <v>290</v>
      </c>
      <c r="E23548" t="s">
        <v>140</v>
      </c>
      <c r="F23548" t="s">
        <v>294</v>
      </c>
      <c r="G23548" t="s">
        <v>295</v>
      </c>
      <c r="H23548" t="s">
        <v>101</v>
      </c>
    </row>
    <row r="23549" spans="1:8" x14ac:dyDescent="0.35">
      <c r="A23549">
        <v>11122024</v>
      </c>
      <c r="B23549" t="s">
        <v>770</v>
      </c>
      <c r="C23549" t="s">
        <v>438</v>
      </c>
      <c r="D23549" t="s">
        <v>298</v>
      </c>
      <c r="E23549" t="s">
        <v>101</v>
      </c>
    </row>
    <row r="23550" spans="1:8" x14ac:dyDescent="0.35">
      <c r="A23550">
        <v>11122024</v>
      </c>
      <c r="B23550" t="s">
        <v>674</v>
      </c>
      <c r="C23550" t="s">
        <v>497</v>
      </c>
      <c r="D23550" t="s">
        <v>300</v>
      </c>
      <c r="E23550" t="s">
        <v>262</v>
      </c>
      <c r="F23550" t="s">
        <v>101</v>
      </c>
    </row>
    <row r="23551" spans="1:8" x14ac:dyDescent="0.35">
      <c r="A23551">
        <v>11122024</v>
      </c>
      <c r="B23551" t="s">
        <v>751</v>
      </c>
      <c r="C23551" t="s">
        <v>536</v>
      </c>
      <c r="D23551" t="s">
        <v>301</v>
      </c>
      <c r="E23551" t="s">
        <v>101</v>
      </c>
    </row>
    <row r="23552" spans="1:8" x14ac:dyDescent="0.35">
      <c r="A23552">
        <v>11122024</v>
      </c>
      <c r="B23552" t="s">
        <v>796</v>
      </c>
      <c r="C23552" t="s">
        <v>504</v>
      </c>
      <c r="D23552" t="s">
        <v>303</v>
      </c>
      <c r="E23552" t="s">
        <v>149</v>
      </c>
    </row>
    <row r="23553" spans="1:9" x14ac:dyDescent="0.35">
      <c r="A23553">
        <v>11122024</v>
      </c>
      <c r="B23553" t="s">
        <v>806</v>
      </c>
      <c r="C23553" t="s">
        <v>508</v>
      </c>
      <c r="D23553" t="s">
        <v>306</v>
      </c>
      <c r="E23553" t="s">
        <v>101</v>
      </c>
    </row>
    <row r="23554" spans="1:9" x14ac:dyDescent="0.35">
      <c r="A23554">
        <v>11122024</v>
      </c>
      <c r="B23554" t="s">
        <v>812</v>
      </c>
      <c r="C23554" t="s">
        <v>415</v>
      </c>
      <c r="D23554" t="s">
        <v>308</v>
      </c>
      <c r="E23554" t="s">
        <v>309</v>
      </c>
      <c r="F23554" t="s">
        <v>310</v>
      </c>
      <c r="G23554" t="s">
        <v>311</v>
      </c>
      <c r="H23554" t="s">
        <v>312</v>
      </c>
      <c r="I23554" t="s">
        <v>101</v>
      </c>
    </row>
    <row r="23555" spans="1:9" x14ac:dyDescent="0.35">
      <c r="A23555">
        <v>11122024</v>
      </c>
      <c r="B23555" t="s">
        <v>594</v>
      </c>
      <c r="C23555" t="s">
        <v>248</v>
      </c>
      <c r="D23555" t="s">
        <v>314</v>
      </c>
      <c r="E23555" t="s">
        <v>315</v>
      </c>
      <c r="F23555" t="s">
        <v>101</v>
      </c>
    </row>
    <row r="23556" spans="1:9" x14ac:dyDescent="0.35">
      <c r="A23556">
        <v>11122024</v>
      </c>
      <c r="B23556" t="s">
        <v>477</v>
      </c>
      <c r="C23556" t="s">
        <v>424</v>
      </c>
      <c r="D23556" t="s">
        <v>314</v>
      </c>
      <c r="E23556" t="s">
        <v>317</v>
      </c>
      <c r="F23556" t="s">
        <v>101</v>
      </c>
    </row>
    <row r="23557" spans="1:9" x14ac:dyDescent="0.35">
      <c r="A23557">
        <v>11122024</v>
      </c>
      <c r="B23557" t="s">
        <v>752</v>
      </c>
      <c r="C23557" t="s">
        <v>438</v>
      </c>
      <c r="D23557" t="s">
        <v>319</v>
      </c>
      <c r="E23557" t="s">
        <v>320</v>
      </c>
      <c r="F23557" t="s">
        <v>321</v>
      </c>
    </row>
    <row r="23558" spans="1:9" x14ac:dyDescent="0.35">
      <c r="A23558">
        <v>11122024</v>
      </c>
      <c r="B23558" t="s">
        <v>778</v>
      </c>
      <c r="C23558" t="s">
        <v>183</v>
      </c>
      <c r="D23558" t="s">
        <v>322</v>
      </c>
      <c r="E23558" t="s">
        <v>101</v>
      </c>
    </row>
    <row r="23559" spans="1:9" x14ac:dyDescent="0.35">
      <c r="A23559">
        <v>11122024</v>
      </c>
      <c r="B23559" t="s">
        <v>778</v>
      </c>
      <c r="C23559" t="s">
        <v>441</v>
      </c>
      <c r="D23559" t="s">
        <v>325</v>
      </c>
      <c r="E23559" t="s">
        <v>101</v>
      </c>
    </row>
    <row r="23560" spans="1:9" x14ac:dyDescent="0.35">
      <c r="A23560">
        <v>11122024</v>
      </c>
      <c r="B23560" t="s">
        <v>783</v>
      </c>
      <c r="C23560" t="s">
        <v>479</v>
      </c>
      <c r="D23560" t="s">
        <v>328</v>
      </c>
      <c r="E23560" t="s">
        <v>101</v>
      </c>
    </row>
    <row r="23561" spans="1:9" x14ac:dyDescent="0.35">
      <c r="A23561">
        <v>11122024</v>
      </c>
      <c r="B23561" t="s">
        <v>479</v>
      </c>
      <c r="C23561" t="s">
        <v>331</v>
      </c>
      <c r="D23561" t="s">
        <v>332</v>
      </c>
      <c r="E23561" t="s">
        <v>101</v>
      </c>
    </row>
    <row r="23562" spans="1:9" x14ac:dyDescent="0.35">
      <c r="A23562">
        <v>11122024</v>
      </c>
      <c r="B23562" t="s">
        <v>700</v>
      </c>
      <c r="C23562" t="s">
        <v>248</v>
      </c>
      <c r="D23562" t="s">
        <v>331</v>
      </c>
      <c r="E23562" t="s">
        <v>335</v>
      </c>
      <c r="F23562" t="s">
        <v>101</v>
      </c>
    </row>
    <row r="23563" spans="1:9" x14ac:dyDescent="0.35">
      <c r="A23563">
        <v>11122024</v>
      </c>
      <c r="B23563" t="s">
        <v>450</v>
      </c>
      <c r="C23563" t="s">
        <v>146</v>
      </c>
      <c r="D23563" t="s">
        <v>331</v>
      </c>
      <c r="E23563" t="s">
        <v>338</v>
      </c>
      <c r="F23563" t="s">
        <v>321</v>
      </c>
    </row>
    <row r="23564" spans="1:9" x14ac:dyDescent="0.35">
      <c r="A23564">
        <v>11122024</v>
      </c>
      <c r="B23564" t="s">
        <v>849</v>
      </c>
      <c r="C23564" t="s">
        <v>589</v>
      </c>
      <c r="D23564" t="s">
        <v>170</v>
      </c>
    </row>
    <row r="23565" spans="1:9" x14ac:dyDescent="0.35">
      <c r="A23565">
        <v>11122024</v>
      </c>
      <c r="B23565" t="s">
        <v>778</v>
      </c>
      <c r="C23565" t="s">
        <v>374</v>
      </c>
      <c r="D23565" t="s">
        <v>341</v>
      </c>
      <c r="E23565" t="s">
        <v>101</v>
      </c>
    </row>
    <row r="23566" spans="1:9" x14ac:dyDescent="0.35">
      <c r="A23566">
        <v>11122024</v>
      </c>
      <c r="B23566" t="s">
        <v>779</v>
      </c>
      <c r="C23566" t="s">
        <v>447</v>
      </c>
      <c r="D23566" t="s">
        <v>343</v>
      </c>
      <c r="E23566" t="s">
        <v>101</v>
      </c>
    </row>
    <row r="23567" spans="1:9" x14ac:dyDescent="0.35">
      <c r="A23567">
        <v>11122024</v>
      </c>
      <c r="B23567" t="s">
        <v>183</v>
      </c>
      <c r="C23567" t="s">
        <v>132</v>
      </c>
      <c r="D23567" t="s">
        <v>344</v>
      </c>
      <c r="E23567" t="s">
        <v>345</v>
      </c>
      <c r="F23567" t="s">
        <v>101</v>
      </c>
    </row>
    <row r="23568" spans="1:9" x14ac:dyDescent="0.35">
      <c r="A23568">
        <v>11122024</v>
      </c>
      <c r="B23568" t="s">
        <v>781</v>
      </c>
      <c r="C23568" t="s">
        <v>460</v>
      </c>
      <c r="D23568" t="s">
        <v>132</v>
      </c>
      <c r="E23568" t="s">
        <v>347</v>
      </c>
      <c r="F23568" t="s">
        <v>101</v>
      </c>
    </row>
    <row r="23569" spans="1:8" x14ac:dyDescent="0.35">
      <c r="A23569">
        <v>11122024</v>
      </c>
      <c r="B23569" t="s">
        <v>830</v>
      </c>
      <c r="C23569" t="s">
        <v>444</v>
      </c>
      <c r="D23569" t="s">
        <v>132</v>
      </c>
      <c r="E23569" t="s">
        <v>348</v>
      </c>
      <c r="F23569" t="s">
        <v>101</v>
      </c>
    </row>
    <row r="23570" spans="1:8" x14ac:dyDescent="0.35">
      <c r="A23570">
        <v>11122024</v>
      </c>
      <c r="B23570" t="s">
        <v>715</v>
      </c>
      <c r="C23570" t="s">
        <v>375</v>
      </c>
      <c r="D23570" t="s">
        <v>132</v>
      </c>
      <c r="E23570" t="s">
        <v>350</v>
      </c>
      <c r="F23570" t="s">
        <v>101</v>
      </c>
    </row>
    <row r="23571" spans="1:8" x14ac:dyDescent="0.35">
      <c r="A23571">
        <v>11122024</v>
      </c>
      <c r="B23571" t="s">
        <v>843</v>
      </c>
      <c r="C23571" t="s">
        <v>551</v>
      </c>
      <c r="D23571" t="s">
        <v>132</v>
      </c>
      <c r="E23571" t="s">
        <v>352</v>
      </c>
      <c r="F23571" t="s">
        <v>101</v>
      </c>
    </row>
    <row r="23572" spans="1:8" x14ac:dyDescent="0.35">
      <c r="A23572">
        <v>11122024</v>
      </c>
      <c r="B23572" t="s">
        <v>880</v>
      </c>
      <c r="C23572" t="s">
        <v>590</v>
      </c>
      <c r="D23572" t="s">
        <v>132</v>
      </c>
      <c r="E23572" t="s">
        <v>133</v>
      </c>
      <c r="F23572" t="s">
        <v>355</v>
      </c>
    </row>
    <row r="23573" spans="1:8" x14ac:dyDescent="0.35">
      <c r="A23573">
        <v>11122024</v>
      </c>
      <c r="B23573" t="s">
        <v>841</v>
      </c>
      <c r="C23573" t="s">
        <v>419</v>
      </c>
      <c r="D23573" t="s">
        <v>132</v>
      </c>
      <c r="E23573" t="s">
        <v>356</v>
      </c>
      <c r="F23573" t="s">
        <v>101</v>
      </c>
    </row>
    <row r="23574" spans="1:8" x14ac:dyDescent="0.35">
      <c r="A23574">
        <v>11122024</v>
      </c>
      <c r="B23574" t="s">
        <v>720</v>
      </c>
      <c r="C23574" t="s">
        <v>480</v>
      </c>
      <c r="D23574" t="s">
        <v>359</v>
      </c>
      <c r="E23574" t="s">
        <v>360</v>
      </c>
      <c r="F23574" t="s">
        <v>101</v>
      </c>
    </row>
    <row r="23575" spans="1:8" x14ac:dyDescent="0.35">
      <c r="A23575">
        <v>11122024</v>
      </c>
      <c r="B23575" t="s">
        <v>832</v>
      </c>
      <c r="C23575" t="s">
        <v>508</v>
      </c>
      <c r="D23575" t="s">
        <v>359</v>
      </c>
      <c r="E23575" t="s">
        <v>362</v>
      </c>
      <c r="F23575" t="s">
        <v>101</v>
      </c>
    </row>
    <row r="23576" spans="1:8" x14ac:dyDescent="0.35">
      <c r="A23576">
        <v>11122024</v>
      </c>
      <c r="B23576" t="s">
        <v>498</v>
      </c>
      <c r="C23576" t="s">
        <v>359</v>
      </c>
      <c r="D23576" t="s">
        <v>362</v>
      </c>
      <c r="E23576" t="s">
        <v>140</v>
      </c>
      <c r="F23576" t="s">
        <v>364</v>
      </c>
      <c r="G23576" t="s">
        <v>101</v>
      </c>
    </row>
    <row r="23577" spans="1:8" x14ac:dyDescent="0.35">
      <c r="A23577">
        <v>11122024</v>
      </c>
      <c r="B23577" t="s">
        <v>765</v>
      </c>
      <c r="C23577" t="s">
        <v>464</v>
      </c>
      <c r="D23577" t="s">
        <v>366</v>
      </c>
      <c r="E23577" t="s">
        <v>257</v>
      </c>
      <c r="F23577" t="s">
        <v>367</v>
      </c>
      <c r="G23577" t="s">
        <v>101</v>
      </c>
    </row>
    <row r="23578" spans="1:8" x14ac:dyDescent="0.35">
      <c r="A23578">
        <v>11122024</v>
      </c>
      <c r="B23578" t="s">
        <v>778</v>
      </c>
      <c r="C23578" t="s">
        <v>534</v>
      </c>
      <c r="D23578" t="s">
        <v>369</v>
      </c>
      <c r="E23578" t="s">
        <v>370</v>
      </c>
      <c r="F23578" t="s">
        <v>101</v>
      </c>
    </row>
    <row r="23579" spans="1:8" x14ac:dyDescent="0.35">
      <c r="A23579">
        <v>11122024</v>
      </c>
      <c r="B23579" t="s">
        <v>788</v>
      </c>
      <c r="C23579" t="s">
        <v>436</v>
      </c>
      <c r="D23579" t="s">
        <v>371</v>
      </c>
      <c r="E23579" t="s">
        <v>101</v>
      </c>
    </row>
    <row r="23580" spans="1:8" x14ac:dyDescent="0.35">
      <c r="A23580">
        <v>11122024</v>
      </c>
      <c r="B23580" t="s">
        <v>759</v>
      </c>
      <c r="C23580" t="s">
        <v>556</v>
      </c>
      <c r="D23580" t="s">
        <v>372</v>
      </c>
      <c r="E23580" t="s">
        <v>101</v>
      </c>
    </row>
    <row r="23581" spans="1:8" x14ac:dyDescent="0.35">
      <c r="A23581">
        <v>11122024</v>
      </c>
      <c r="B23581" t="s">
        <v>418</v>
      </c>
      <c r="C23581" t="s">
        <v>373</v>
      </c>
      <c r="D23581" t="s">
        <v>101</v>
      </c>
    </row>
    <row r="23582" spans="1:8" x14ac:dyDescent="0.35">
      <c r="A23582">
        <v>11122024</v>
      </c>
      <c r="B23582" t="s">
        <v>839</v>
      </c>
      <c r="C23582" t="s">
        <v>137</v>
      </c>
      <c r="D23582" t="s">
        <v>376</v>
      </c>
      <c r="E23582" t="s">
        <v>140</v>
      </c>
      <c r="F23582" t="s">
        <v>331</v>
      </c>
      <c r="G23582" t="s">
        <v>377</v>
      </c>
      <c r="H23582" t="s">
        <v>101</v>
      </c>
    </row>
    <row r="23583" spans="1:8" x14ac:dyDescent="0.35">
      <c r="A23583">
        <v>11122024</v>
      </c>
      <c r="B23583" t="s">
        <v>880</v>
      </c>
      <c r="C23583" t="s">
        <v>473</v>
      </c>
      <c r="D23583" t="s">
        <v>378</v>
      </c>
    </row>
    <row r="23584" spans="1:8" x14ac:dyDescent="0.35">
      <c r="A23584">
        <v>11122024</v>
      </c>
      <c r="B23584" t="s">
        <v>565</v>
      </c>
      <c r="C23584" t="s">
        <v>556</v>
      </c>
      <c r="D23584" t="s">
        <v>380</v>
      </c>
      <c r="E23584" t="s">
        <v>101</v>
      </c>
    </row>
    <row r="23585" spans="1:9" x14ac:dyDescent="0.35">
      <c r="A23585">
        <v>11122024</v>
      </c>
      <c r="B23585" t="s">
        <v>806</v>
      </c>
      <c r="C23585" t="s">
        <v>440</v>
      </c>
      <c r="D23585" t="s">
        <v>382</v>
      </c>
      <c r="E23585" t="s">
        <v>383</v>
      </c>
    </row>
    <row r="23586" spans="1:9" x14ac:dyDescent="0.35">
      <c r="A23586">
        <v>11122024</v>
      </c>
      <c r="B23586" t="s">
        <v>787</v>
      </c>
      <c r="C23586" t="s">
        <v>536</v>
      </c>
      <c r="D23586" t="s">
        <v>385</v>
      </c>
      <c r="E23586" t="s">
        <v>386</v>
      </c>
    </row>
    <row r="23587" spans="1:9" x14ac:dyDescent="0.35">
      <c r="A23587">
        <v>11122024</v>
      </c>
      <c r="B23587" t="s">
        <v>810</v>
      </c>
      <c r="C23587" t="s">
        <v>440</v>
      </c>
      <c r="D23587" t="s">
        <v>388</v>
      </c>
      <c r="E23587" t="s">
        <v>101</v>
      </c>
    </row>
    <row r="23588" spans="1:9" x14ac:dyDescent="0.35">
      <c r="A23588">
        <v>11122024</v>
      </c>
      <c r="B23588" t="s">
        <v>282</v>
      </c>
      <c r="C23588" t="s">
        <v>391</v>
      </c>
      <c r="D23588" t="s">
        <v>101</v>
      </c>
    </row>
    <row r="23589" spans="1:9" x14ac:dyDescent="0.35">
      <c r="A23589">
        <v>11122024</v>
      </c>
      <c r="B23589" t="s">
        <v>778</v>
      </c>
      <c r="C23589" t="s">
        <v>292</v>
      </c>
      <c r="D23589" t="s">
        <v>393</v>
      </c>
    </row>
    <row r="23590" spans="1:9" x14ac:dyDescent="0.35">
      <c r="A23590">
        <v>11122024</v>
      </c>
      <c r="B23590" t="s">
        <v>770</v>
      </c>
      <c r="C23590" t="s">
        <v>426</v>
      </c>
      <c r="D23590" t="s">
        <v>394</v>
      </c>
      <c r="E23590" t="s">
        <v>395</v>
      </c>
      <c r="F23590" t="s">
        <v>101</v>
      </c>
    </row>
    <row r="23591" spans="1:9" x14ac:dyDescent="0.35">
      <c r="A23591">
        <v>11122024</v>
      </c>
      <c r="B23591" t="s">
        <v>764</v>
      </c>
      <c r="C23591" t="s">
        <v>339</v>
      </c>
      <c r="D23591" t="s">
        <v>396</v>
      </c>
    </row>
    <row r="23592" spans="1:9" x14ac:dyDescent="0.35">
      <c r="A23592">
        <v>11122024</v>
      </c>
      <c r="B23592" t="s">
        <v>224</v>
      </c>
      <c r="C23592" t="s">
        <v>397</v>
      </c>
      <c r="D23592" t="s">
        <v>101</v>
      </c>
    </row>
    <row r="23593" spans="1:9" x14ac:dyDescent="0.35">
      <c r="A23593">
        <v>11122024</v>
      </c>
      <c r="B23593" t="s">
        <v>854</v>
      </c>
      <c r="C23593" t="s">
        <v>609</v>
      </c>
      <c r="D23593" t="s">
        <v>399</v>
      </c>
      <c r="E23593" t="s">
        <v>140</v>
      </c>
      <c r="F23593" t="s">
        <v>400</v>
      </c>
      <c r="G23593" t="s">
        <v>257</v>
      </c>
      <c r="H23593" t="s">
        <v>331</v>
      </c>
      <c r="I23593" t="s">
        <v>401</v>
      </c>
    </row>
    <row r="23594" spans="1:9" x14ac:dyDescent="0.35">
      <c r="A23594">
        <v>11122024</v>
      </c>
      <c r="B23594" t="s">
        <v>877</v>
      </c>
      <c r="C23594" t="s">
        <v>413</v>
      </c>
      <c r="D23594" t="s">
        <v>399</v>
      </c>
      <c r="E23594" t="s">
        <v>187</v>
      </c>
      <c r="F23594" t="s">
        <v>101</v>
      </c>
    </row>
    <row r="23595" spans="1:9" x14ac:dyDescent="0.35">
      <c r="A23595">
        <v>11122024</v>
      </c>
      <c r="B23595" t="s">
        <v>733</v>
      </c>
      <c r="C23595" t="s">
        <v>460</v>
      </c>
      <c r="D23595" t="s">
        <v>399</v>
      </c>
      <c r="E23595" t="s">
        <v>403</v>
      </c>
      <c r="F23595" t="s">
        <v>101</v>
      </c>
    </row>
    <row r="23596" spans="1:9" x14ac:dyDescent="0.35">
      <c r="A23596">
        <v>11122024</v>
      </c>
      <c r="B23596" t="s">
        <v>846</v>
      </c>
      <c r="C23596" t="s">
        <v>417</v>
      </c>
      <c r="D23596" t="s">
        <v>399</v>
      </c>
      <c r="E23596" t="s">
        <v>404</v>
      </c>
      <c r="F23596" t="s">
        <v>101</v>
      </c>
    </row>
    <row r="23597" spans="1:9" x14ac:dyDescent="0.35">
      <c r="A23597">
        <v>10122024</v>
      </c>
      <c r="B23597" t="s">
        <v>736</v>
      </c>
      <c r="C23597" t="s">
        <v>499</v>
      </c>
      <c r="D23597" t="s">
        <v>100</v>
      </c>
      <c r="E23597" t="s">
        <v>101</v>
      </c>
    </row>
    <row r="23598" spans="1:9" x14ac:dyDescent="0.35">
      <c r="A23598">
        <v>10122024</v>
      </c>
      <c r="B23598" t="s">
        <v>762</v>
      </c>
      <c r="C23598" t="s">
        <v>442</v>
      </c>
      <c r="D23598" t="s">
        <v>104</v>
      </c>
      <c r="E23598" t="s">
        <v>101</v>
      </c>
    </row>
    <row r="23599" spans="1:9" x14ac:dyDescent="0.35">
      <c r="A23599">
        <v>10122024</v>
      </c>
      <c r="B23599" t="s">
        <v>837</v>
      </c>
      <c r="C23599" t="s">
        <v>342</v>
      </c>
      <c r="D23599" t="s">
        <v>107</v>
      </c>
      <c r="E23599" t="s">
        <v>108</v>
      </c>
      <c r="F23599" t="s">
        <v>101</v>
      </c>
    </row>
    <row r="23600" spans="1:9" x14ac:dyDescent="0.35">
      <c r="A23600">
        <v>10122024</v>
      </c>
      <c r="B23600" t="s">
        <v>608</v>
      </c>
      <c r="C23600" t="s">
        <v>188</v>
      </c>
      <c r="D23600" t="s">
        <v>111</v>
      </c>
      <c r="E23600" t="s">
        <v>101</v>
      </c>
    </row>
    <row r="23601" spans="1:7" x14ac:dyDescent="0.35">
      <c r="A23601">
        <v>10122024</v>
      </c>
      <c r="B23601" t="s">
        <v>443</v>
      </c>
      <c r="C23601" t="s">
        <v>392</v>
      </c>
      <c r="D23601" t="s">
        <v>114</v>
      </c>
      <c r="E23601" t="s">
        <v>115</v>
      </c>
      <c r="F23601" t="s">
        <v>116</v>
      </c>
    </row>
    <row r="23602" spans="1:7" x14ac:dyDescent="0.35">
      <c r="A23602">
        <v>10122024</v>
      </c>
      <c r="B23602" t="s">
        <v>416</v>
      </c>
      <c r="C23602" t="s">
        <v>197</v>
      </c>
      <c r="D23602" t="s">
        <v>114</v>
      </c>
      <c r="E23602" t="s">
        <v>119</v>
      </c>
      <c r="F23602" t="s">
        <v>120</v>
      </c>
      <c r="G23602" t="s">
        <v>121</v>
      </c>
    </row>
    <row r="23603" spans="1:7" x14ac:dyDescent="0.35">
      <c r="A23603">
        <v>10122024</v>
      </c>
      <c r="B23603" t="s">
        <v>275</v>
      </c>
      <c r="C23603" t="s">
        <v>118</v>
      </c>
      <c r="D23603" t="s">
        <v>114</v>
      </c>
      <c r="E23603" t="s">
        <v>124</v>
      </c>
    </row>
    <row r="23604" spans="1:7" x14ac:dyDescent="0.35">
      <c r="A23604">
        <v>10122024</v>
      </c>
      <c r="B23604" t="s">
        <v>275</v>
      </c>
      <c r="C23604" t="s">
        <v>491</v>
      </c>
      <c r="D23604" t="s">
        <v>114</v>
      </c>
      <c r="E23604" t="s">
        <v>127</v>
      </c>
    </row>
    <row r="23605" spans="1:7" x14ac:dyDescent="0.35">
      <c r="A23605">
        <v>10122024</v>
      </c>
      <c r="B23605" t="s">
        <v>336</v>
      </c>
      <c r="C23605" t="s">
        <v>517</v>
      </c>
      <c r="D23605" t="s">
        <v>114</v>
      </c>
      <c r="E23605" t="s">
        <v>130</v>
      </c>
    </row>
    <row r="23606" spans="1:7" x14ac:dyDescent="0.35">
      <c r="A23606">
        <v>10122024</v>
      </c>
      <c r="B23606" t="s">
        <v>160</v>
      </c>
      <c r="C23606" t="s">
        <v>166</v>
      </c>
      <c r="D23606" t="s">
        <v>114</v>
      </c>
      <c r="E23606" t="s">
        <v>132</v>
      </c>
      <c r="F23606" t="s">
        <v>133</v>
      </c>
    </row>
    <row r="23607" spans="1:7" x14ac:dyDescent="0.35">
      <c r="A23607">
        <v>10122024</v>
      </c>
      <c r="B23607" t="s">
        <v>767</v>
      </c>
      <c r="C23607" t="s">
        <v>224</v>
      </c>
      <c r="D23607" t="s">
        <v>135</v>
      </c>
      <c r="E23607" t="s">
        <v>136</v>
      </c>
    </row>
    <row r="23608" spans="1:7" x14ac:dyDescent="0.35">
      <c r="A23608">
        <v>10122024</v>
      </c>
      <c r="B23608" t="s">
        <v>728</v>
      </c>
      <c r="C23608" t="s">
        <v>304</v>
      </c>
      <c r="D23608" t="s">
        <v>139</v>
      </c>
      <c r="E23608" t="s">
        <v>140</v>
      </c>
      <c r="F23608" t="s">
        <v>141</v>
      </c>
      <c r="G23608" t="s">
        <v>101</v>
      </c>
    </row>
    <row r="23609" spans="1:7" x14ac:dyDescent="0.35">
      <c r="A23609">
        <v>10122024</v>
      </c>
      <c r="B23609" t="s">
        <v>692</v>
      </c>
      <c r="C23609" t="s">
        <v>292</v>
      </c>
      <c r="D23609" t="s">
        <v>144</v>
      </c>
      <c r="E23609" t="s">
        <v>101</v>
      </c>
    </row>
    <row r="23610" spans="1:7" x14ac:dyDescent="0.35">
      <c r="A23610">
        <v>10122024</v>
      </c>
      <c r="B23610" t="s">
        <v>715</v>
      </c>
      <c r="C23610" t="s">
        <v>516</v>
      </c>
      <c r="D23610" t="s">
        <v>147</v>
      </c>
      <c r="E23610" t="s">
        <v>148</v>
      </c>
      <c r="F23610" t="s">
        <v>149</v>
      </c>
    </row>
    <row r="23611" spans="1:7" x14ac:dyDescent="0.35">
      <c r="A23611">
        <v>10122024</v>
      </c>
      <c r="B23611" t="s">
        <v>729</v>
      </c>
      <c r="C23611" t="s">
        <v>450</v>
      </c>
      <c r="D23611" t="s">
        <v>152</v>
      </c>
      <c r="E23611" t="s">
        <v>140</v>
      </c>
      <c r="F23611" t="s">
        <v>153</v>
      </c>
      <c r="G23611" t="s">
        <v>101</v>
      </c>
    </row>
    <row r="23612" spans="1:7" x14ac:dyDescent="0.35">
      <c r="A23612">
        <v>10122024</v>
      </c>
      <c r="B23612" t="s">
        <v>856</v>
      </c>
      <c r="C23612" t="s">
        <v>608</v>
      </c>
      <c r="D23612" t="s">
        <v>156</v>
      </c>
      <c r="E23612" t="s">
        <v>101</v>
      </c>
    </row>
    <row r="23613" spans="1:7" x14ac:dyDescent="0.35">
      <c r="A23613">
        <v>10122024</v>
      </c>
      <c r="B23613" t="s">
        <v>368</v>
      </c>
      <c r="C23613" t="s">
        <v>159</v>
      </c>
      <c r="D23613" t="s">
        <v>101</v>
      </c>
    </row>
    <row r="23614" spans="1:7" x14ac:dyDescent="0.35">
      <c r="A23614">
        <v>10122024</v>
      </c>
      <c r="B23614" t="s">
        <v>501</v>
      </c>
      <c r="C23614" t="s">
        <v>161</v>
      </c>
      <c r="D23614" t="s">
        <v>101</v>
      </c>
    </row>
    <row r="23615" spans="1:7" x14ac:dyDescent="0.35">
      <c r="A23615">
        <v>10122024</v>
      </c>
      <c r="B23615" t="s">
        <v>629</v>
      </c>
      <c r="C23615" t="s">
        <v>263</v>
      </c>
      <c r="D23615" t="s">
        <v>164</v>
      </c>
      <c r="E23615" t="s">
        <v>101</v>
      </c>
    </row>
    <row r="23616" spans="1:7" x14ac:dyDescent="0.35">
      <c r="A23616">
        <v>10122024</v>
      </c>
      <c r="B23616" t="s">
        <v>822</v>
      </c>
      <c r="C23616" t="s">
        <v>493</v>
      </c>
      <c r="D23616" t="s">
        <v>167</v>
      </c>
    </row>
    <row r="23617" spans="1:7" x14ac:dyDescent="0.35">
      <c r="A23617">
        <v>10122024</v>
      </c>
      <c r="B23617" t="s">
        <v>828</v>
      </c>
      <c r="C23617" t="s">
        <v>430</v>
      </c>
      <c r="D23617" t="s">
        <v>423</v>
      </c>
      <c r="E23617" t="s">
        <v>101</v>
      </c>
    </row>
    <row r="23618" spans="1:7" x14ac:dyDescent="0.35">
      <c r="A23618">
        <v>10122024</v>
      </c>
      <c r="B23618" t="s">
        <v>657</v>
      </c>
      <c r="C23618" t="s">
        <v>240</v>
      </c>
      <c r="D23618" t="s">
        <v>169</v>
      </c>
      <c r="E23618" t="s">
        <v>170</v>
      </c>
      <c r="F23618" t="s">
        <v>101</v>
      </c>
    </row>
    <row r="23619" spans="1:7" x14ac:dyDescent="0.35">
      <c r="A23619">
        <v>10122024</v>
      </c>
      <c r="B23619" t="s">
        <v>787</v>
      </c>
      <c r="C23619" t="s">
        <v>466</v>
      </c>
      <c r="D23619" t="s">
        <v>173</v>
      </c>
      <c r="E23619" t="s">
        <v>101</v>
      </c>
    </row>
    <row r="23620" spans="1:7" x14ac:dyDescent="0.35">
      <c r="A23620">
        <v>10122024</v>
      </c>
      <c r="B23620" t="s">
        <v>783</v>
      </c>
      <c r="C23620" t="s">
        <v>171</v>
      </c>
      <c r="D23620" t="s">
        <v>176</v>
      </c>
      <c r="E23620" t="s">
        <v>101</v>
      </c>
    </row>
    <row r="23621" spans="1:7" x14ac:dyDescent="0.35">
      <c r="A23621">
        <v>10122024</v>
      </c>
      <c r="B23621" t="s">
        <v>813</v>
      </c>
      <c r="C23621" t="s">
        <v>456</v>
      </c>
      <c r="D23621" t="s">
        <v>176</v>
      </c>
      <c r="E23621" t="s">
        <v>149</v>
      </c>
    </row>
    <row r="23622" spans="1:7" x14ac:dyDescent="0.35">
      <c r="A23622">
        <v>10122024</v>
      </c>
      <c r="B23622" t="s">
        <v>789</v>
      </c>
      <c r="C23622" t="s">
        <v>398</v>
      </c>
      <c r="D23622" t="s">
        <v>181</v>
      </c>
      <c r="E23622" t="s">
        <v>182</v>
      </c>
      <c r="F23622" t="s">
        <v>101</v>
      </c>
    </row>
    <row r="23623" spans="1:7" x14ac:dyDescent="0.35">
      <c r="A23623">
        <v>10122024</v>
      </c>
      <c r="B23623" t="s">
        <v>751</v>
      </c>
      <c r="C23623" t="s">
        <v>438</v>
      </c>
      <c r="D23623" t="s">
        <v>184</v>
      </c>
      <c r="E23623" t="s">
        <v>101</v>
      </c>
    </row>
    <row r="23624" spans="1:7" x14ac:dyDescent="0.35">
      <c r="A23624">
        <v>10122024</v>
      </c>
      <c r="B23624" t="s">
        <v>422</v>
      </c>
      <c r="C23624" t="s">
        <v>187</v>
      </c>
      <c r="D23624" t="s">
        <v>101</v>
      </c>
    </row>
    <row r="23625" spans="1:7" x14ac:dyDescent="0.35">
      <c r="A23625">
        <v>10122024</v>
      </c>
      <c r="B23625" t="s">
        <v>629</v>
      </c>
      <c r="C23625" t="s">
        <v>146</v>
      </c>
      <c r="D23625" t="s">
        <v>190</v>
      </c>
      <c r="E23625" t="s">
        <v>191</v>
      </c>
      <c r="F23625" t="s">
        <v>101</v>
      </c>
    </row>
    <row r="23626" spans="1:7" x14ac:dyDescent="0.35">
      <c r="A23626">
        <v>10122024</v>
      </c>
      <c r="B23626" t="s">
        <v>459</v>
      </c>
      <c r="C23626" t="s">
        <v>190</v>
      </c>
      <c r="D23626" t="s">
        <v>194</v>
      </c>
      <c r="E23626" t="s">
        <v>101</v>
      </c>
    </row>
    <row r="23627" spans="1:7" x14ac:dyDescent="0.35">
      <c r="A23627">
        <v>10122024</v>
      </c>
      <c r="B23627" t="s">
        <v>733</v>
      </c>
      <c r="C23627" t="s">
        <v>541</v>
      </c>
      <c r="D23627" t="s">
        <v>190</v>
      </c>
      <c r="E23627" t="s">
        <v>196</v>
      </c>
      <c r="F23627" t="s">
        <v>101</v>
      </c>
    </row>
    <row r="23628" spans="1:7" x14ac:dyDescent="0.35">
      <c r="A23628">
        <v>10122024</v>
      </c>
      <c r="B23628" t="s">
        <v>292</v>
      </c>
      <c r="C23628" t="s">
        <v>198</v>
      </c>
      <c r="D23628" t="s">
        <v>140</v>
      </c>
      <c r="E23628" t="s">
        <v>199</v>
      </c>
      <c r="F23628" t="s">
        <v>200</v>
      </c>
      <c r="G23628" t="s">
        <v>101</v>
      </c>
    </row>
    <row r="23629" spans="1:7" x14ac:dyDescent="0.35">
      <c r="A23629">
        <v>10122024</v>
      </c>
      <c r="B23629" t="s">
        <v>515</v>
      </c>
      <c r="C23629" t="s">
        <v>146</v>
      </c>
      <c r="D23629" t="s">
        <v>61</v>
      </c>
      <c r="E23629" t="s">
        <v>101</v>
      </c>
    </row>
    <row r="23630" spans="1:7" x14ac:dyDescent="0.35">
      <c r="A23630">
        <v>10122024</v>
      </c>
      <c r="B23630" t="s">
        <v>729</v>
      </c>
      <c r="C23630" t="s">
        <v>442</v>
      </c>
      <c r="D23630" t="s">
        <v>205</v>
      </c>
      <c r="E23630" t="s">
        <v>101</v>
      </c>
    </row>
    <row r="23631" spans="1:7" x14ac:dyDescent="0.35">
      <c r="A23631">
        <v>10122024</v>
      </c>
      <c r="B23631" t="s">
        <v>787</v>
      </c>
      <c r="C23631" t="s">
        <v>525</v>
      </c>
      <c r="D23631" t="s">
        <v>208</v>
      </c>
      <c r="E23631" t="s">
        <v>101</v>
      </c>
    </row>
    <row r="23632" spans="1:7" x14ac:dyDescent="0.35">
      <c r="A23632">
        <v>10122024</v>
      </c>
      <c r="B23632" t="s">
        <v>765</v>
      </c>
      <c r="C23632" t="s">
        <v>339</v>
      </c>
      <c r="D23632" t="s">
        <v>210</v>
      </c>
      <c r="E23632" t="s">
        <v>211</v>
      </c>
      <c r="F23632" t="s">
        <v>101</v>
      </c>
    </row>
    <row r="23633" spans="1:6" x14ac:dyDescent="0.35">
      <c r="A23633">
        <v>10122024</v>
      </c>
      <c r="B23633" t="s">
        <v>137</v>
      </c>
      <c r="C23633" t="s">
        <v>150</v>
      </c>
      <c r="D23633" t="s">
        <v>214</v>
      </c>
      <c r="E23633" t="s">
        <v>215</v>
      </c>
      <c r="F23633" t="s">
        <v>101</v>
      </c>
    </row>
    <row r="23634" spans="1:6" x14ac:dyDescent="0.35">
      <c r="A23634">
        <v>10122024</v>
      </c>
      <c r="B23634" t="s">
        <v>759</v>
      </c>
      <c r="C23634" t="s">
        <v>292</v>
      </c>
      <c r="D23634" t="s">
        <v>217</v>
      </c>
      <c r="E23634" t="s">
        <v>101</v>
      </c>
    </row>
    <row r="23635" spans="1:6" x14ac:dyDescent="0.35">
      <c r="A23635">
        <v>10122024</v>
      </c>
      <c r="B23635" t="s">
        <v>715</v>
      </c>
      <c r="C23635" t="s">
        <v>464</v>
      </c>
      <c r="D23635" t="s">
        <v>220</v>
      </c>
      <c r="E23635" t="s">
        <v>101</v>
      </c>
    </row>
    <row r="23636" spans="1:6" x14ac:dyDescent="0.35">
      <c r="A23636">
        <v>10122024</v>
      </c>
      <c r="B23636" t="s">
        <v>718</v>
      </c>
      <c r="C23636" t="s">
        <v>339</v>
      </c>
      <c r="D23636" t="s">
        <v>222</v>
      </c>
    </row>
    <row r="23637" spans="1:6" x14ac:dyDescent="0.35">
      <c r="A23637">
        <v>10122024</v>
      </c>
      <c r="B23637" t="s">
        <v>822</v>
      </c>
      <c r="C23637" t="s">
        <v>414</v>
      </c>
      <c r="D23637" t="s">
        <v>223</v>
      </c>
    </row>
    <row r="23638" spans="1:6" x14ac:dyDescent="0.35">
      <c r="A23638">
        <v>10122024</v>
      </c>
      <c r="B23638" t="s">
        <v>719</v>
      </c>
      <c r="C23638" t="s">
        <v>441</v>
      </c>
      <c r="D23638" t="s">
        <v>225</v>
      </c>
      <c r="E23638" t="s">
        <v>101</v>
      </c>
    </row>
    <row r="23639" spans="1:6" x14ac:dyDescent="0.35">
      <c r="A23639">
        <v>10122024</v>
      </c>
      <c r="B23639" t="s">
        <v>662</v>
      </c>
      <c r="C23639" t="s">
        <v>415</v>
      </c>
      <c r="D23639" t="s">
        <v>225</v>
      </c>
      <c r="E23639" t="s">
        <v>228</v>
      </c>
      <c r="F23639" t="s">
        <v>229</v>
      </c>
    </row>
    <row r="23640" spans="1:6" x14ac:dyDescent="0.35">
      <c r="A23640">
        <v>10122024</v>
      </c>
      <c r="B23640" t="s">
        <v>763</v>
      </c>
      <c r="C23640" t="s">
        <v>432</v>
      </c>
      <c r="D23640" t="s">
        <v>232</v>
      </c>
      <c r="E23640" t="s">
        <v>101</v>
      </c>
    </row>
    <row r="23641" spans="1:6" x14ac:dyDescent="0.35">
      <c r="A23641">
        <v>10122024</v>
      </c>
      <c r="B23641" t="s">
        <v>717</v>
      </c>
      <c r="C23641" t="s">
        <v>323</v>
      </c>
      <c r="D23641" t="s">
        <v>235</v>
      </c>
      <c r="E23641" t="s">
        <v>236</v>
      </c>
      <c r="F23641" t="s">
        <v>101</v>
      </c>
    </row>
    <row r="23642" spans="1:6" x14ac:dyDescent="0.35">
      <c r="A23642">
        <v>10122024</v>
      </c>
      <c r="B23642" t="s">
        <v>635</v>
      </c>
      <c r="C23642" t="s">
        <v>195</v>
      </c>
      <c r="D23642" t="s">
        <v>235</v>
      </c>
      <c r="E23642" t="s">
        <v>239</v>
      </c>
      <c r="F23642" t="s">
        <v>149</v>
      </c>
    </row>
    <row r="23643" spans="1:6" x14ac:dyDescent="0.35">
      <c r="A23643">
        <v>10122024</v>
      </c>
      <c r="B23643" t="s">
        <v>850</v>
      </c>
      <c r="C23643" t="s">
        <v>473</v>
      </c>
      <c r="D23643" t="s">
        <v>235</v>
      </c>
      <c r="E23643" t="s">
        <v>241</v>
      </c>
      <c r="F23643" t="s">
        <v>101</v>
      </c>
    </row>
    <row r="23644" spans="1:6" x14ac:dyDescent="0.35">
      <c r="A23644">
        <v>10122024</v>
      </c>
      <c r="B23644" t="s">
        <v>806</v>
      </c>
      <c r="C23644" t="s">
        <v>224</v>
      </c>
      <c r="D23644" t="s">
        <v>243</v>
      </c>
      <c r="E23644" t="s">
        <v>101</v>
      </c>
    </row>
    <row r="23645" spans="1:6" x14ac:dyDescent="0.35">
      <c r="A23645">
        <v>10122024</v>
      </c>
      <c r="B23645" t="s">
        <v>755</v>
      </c>
      <c r="C23645" t="s">
        <v>550</v>
      </c>
      <c r="D23645" t="s">
        <v>245</v>
      </c>
      <c r="E23645" t="s">
        <v>246</v>
      </c>
    </row>
    <row r="23646" spans="1:6" x14ac:dyDescent="0.35">
      <c r="A23646">
        <v>10122024</v>
      </c>
      <c r="B23646" t="s">
        <v>783</v>
      </c>
      <c r="C23646" t="s">
        <v>516</v>
      </c>
      <c r="D23646" t="s">
        <v>245</v>
      </c>
      <c r="E23646" t="s">
        <v>249</v>
      </c>
    </row>
    <row r="23647" spans="1:6" x14ac:dyDescent="0.35">
      <c r="A23647">
        <v>10122024</v>
      </c>
      <c r="B23647" t="s">
        <v>783</v>
      </c>
      <c r="C23647" t="s">
        <v>203</v>
      </c>
      <c r="D23647" t="s">
        <v>252</v>
      </c>
      <c r="E23647" t="s">
        <v>101</v>
      </c>
    </row>
    <row r="23648" spans="1:6" x14ac:dyDescent="0.35">
      <c r="A23648">
        <v>10122024</v>
      </c>
      <c r="B23648" t="s">
        <v>730</v>
      </c>
      <c r="C23648" t="s">
        <v>293</v>
      </c>
      <c r="D23648" t="s">
        <v>254</v>
      </c>
    </row>
    <row r="23649" spans="1:7" x14ac:dyDescent="0.35">
      <c r="A23649">
        <v>10122024</v>
      </c>
      <c r="B23649" t="s">
        <v>730</v>
      </c>
      <c r="C23649" t="s">
        <v>541</v>
      </c>
      <c r="D23649" t="s">
        <v>256</v>
      </c>
      <c r="E23649" t="s">
        <v>257</v>
      </c>
      <c r="F23649" t="s">
        <v>236</v>
      </c>
      <c r="G23649" t="s">
        <v>101</v>
      </c>
    </row>
    <row r="23650" spans="1:7" x14ac:dyDescent="0.35">
      <c r="A23650">
        <v>10122024</v>
      </c>
      <c r="B23650" t="s">
        <v>755</v>
      </c>
      <c r="C23650" t="s">
        <v>519</v>
      </c>
      <c r="D23650" t="s">
        <v>260</v>
      </c>
      <c r="E23650" t="s">
        <v>136</v>
      </c>
      <c r="F23650" t="s">
        <v>101</v>
      </c>
    </row>
    <row r="23651" spans="1:7" x14ac:dyDescent="0.35">
      <c r="A23651">
        <v>10122024</v>
      </c>
      <c r="B23651" t="s">
        <v>466</v>
      </c>
      <c r="C23651" t="s">
        <v>261</v>
      </c>
      <c r="D23651" t="s">
        <v>262</v>
      </c>
      <c r="E23651" t="s">
        <v>101</v>
      </c>
    </row>
    <row r="23652" spans="1:7" x14ac:dyDescent="0.35">
      <c r="A23652">
        <v>10122024</v>
      </c>
      <c r="B23652" t="s">
        <v>441</v>
      </c>
      <c r="C23652" t="s">
        <v>264</v>
      </c>
      <c r="D23652" t="s">
        <v>101</v>
      </c>
    </row>
    <row r="23653" spans="1:7" x14ac:dyDescent="0.35">
      <c r="A23653">
        <v>10122024</v>
      </c>
      <c r="B23653" t="s">
        <v>504</v>
      </c>
      <c r="C23653" t="s">
        <v>264</v>
      </c>
      <c r="D23653" t="s">
        <v>149</v>
      </c>
    </row>
    <row r="23654" spans="1:7" x14ac:dyDescent="0.35">
      <c r="A23654">
        <v>10122024</v>
      </c>
      <c r="B23654" t="s">
        <v>759</v>
      </c>
      <c r="C23654" t="s">
        <v>307</v>
      </c>
      <c r="D23654" t="s">
        <v>265</v>
      </c>
      <c r="E23654" t="s">
        <v>101</v>
      </c>
      <c r="F23654" t="s">
        <v>266</v>
      </c>
    </row>
    <row r="23655" spans="1:7" x14ac:dyDescent="0.35">
      <c r="A23655">
        <v>10122024</v>
      </c>
      <c r="B23655" t="s">
        <v>760</v>
      </c>
      <c r="C23655" t="s">
        <v>466</v>
      </c>
      <c r="D23655" t="s">
        <v>267</v>
      </c>
      <c r="E23655" t="s">
        <v>101</v>
      </c>
    </row>
    <row r="23656" spans="1:7" x14ac:dyDescent="0.35">
      <c r="A23656">
        <v>10122024</v>
      </c>
      <c r="B23656" t="s">
        <v>624</v>
      </c>
      <c r="C23656" t="s">
        <v>454</v>
      </c>
      <c r="D23656" t="s">
        <v>268</v>
      </c>
    </row>
    <row r="23657" spans="1:7" x14ac:dyDescent="0.35">
      <c r="A23657">
        <v>10122024</v>
      </c>
      <c r="B23657" t="s">
        <v>224</v>
      </c>
      <c r="C23657" t="s">
        <v>270</v>
      </c>
      <c r="D23657" t="s">
        <v>271</v>
      </c>
      <c r="E23657" t="s">
        <v>101</v>
      </c>
    </row>
    <row r="23658" spans="1:7" x14ac:dyDescent="0.35">
      <c r="A23658">
        <v>10122024</v>
      </c>
      <c r="B23658" t="s">
        <v>762</v>
      </c>
      <c r="C23658" t="s">
        <v>426</v>
      </c>
      <c r="D23658" t="s">
        <v>274</v>
      </c>
      <c r="E23658" t="s">
        <v>101</v>
      </c>
    </row>
    <row r="23659" spans="1:7" x14ac:dyDescent="0.35">
      <c r="A23659">
        <v>10122024</v>
      </c>
      <c r="B23659" t="s">
        <v>846</v>
      </c>
      <c r="C23659" t="s">
        <v>368</v>
      </c>
      <c r="D23659" t="s">
        <v>277</v>
      </c>
      <c r="E23659" t="s">
        <v>101</v>
      </c>
    </row>
    <row r="23660" spans="1:7" x14ac:dyDescent="0.35">
      <c r="A23660">
        <v>10122024</v>
      </c>
      <c r="B23660" t="s">
        <v>789</v>
      </c>
      <c r="C23660" t="s">
        <v>432</v>
      </c>
      <c r="D23660" t="s">
        <v>279</v>
      </c>
      <c r="E23660" t="s">
        <v>140</v>
      </c>
      <c r="F23660" t="s">
        <v>280</v>
      </c>
    </row>
    <row r="23661" spans="1:7" x14ac:dyDescent="0.35">
      <c r="A23661">
        <v>10122024</v>
      </c>
      <c r="B23661" t="s">
        <v>639</v>
      </c>
      <c r="C23661" t="s">
        <v>418</v>
      </c>
      <c r="D23661" t="s">
        <v>281</v>
      </c>
    </row>
    <row r="23662" spans="1:7" x14ac:dyDescent="0.35">
      <c r="A23662">
        <v>10122024</v>
      </c>
      <c r="B23662" t="s">
        <v>746</v>
      </c>
      <c r="C23662" t="s">
        <v>305</v>
      </c>
      <c r="D23662" t="s">
        <v>284</v>
      </c>
      <c r="E23662" t="s">
        <v>101</v>
      </c>
    </row>
    <row r="23663" spans="1:7" x14ac:dyDescent="0.35">
      <c r="A23663">
        <v>10122024</v>
      </c>
      <c r="B23663" t="s">
        <v>760</v>
      </c>
      <c r="C23663" t="s">
        <v>581</v>
      </c>
      <c r="D23663" t="s">
        <v>287</v>
      </c>
      <c r="E23663" t="s">
        <v>101</v>
      </c>
    </row>
    <row r="23664" spans="1:7" x14ac:dyDescent="0.35">
      <c r="A23664">
        <v>10122024</v>
      </c>
      <c r="B23664" t="s">
        <v>224</v>
      </c>
      <c r="C23664" t="s">
        <v>288</v>
      </c>
      <c r="D23664" t="s">
        <v>101</v>
      </c>
    </row>
    <row r="23665" spans="1:9" x14ac:dyDescent="0.35">
      <c r="A23665">
        <v>10122024</v>
      </c>
      <c r="B23665" t="s">
        <v>758</v>
      </c>
      <c r="C23665" t="s">
        <v>290</v>
      </c>
      <c r="D23665" t="s">
        <v>140</v>
      </c>
      <c r="E23665" t="s">
        <v>291</v>
      </c>
    </row>
    <row r="23666" spans="1:9" x14ac:dyDescent="0.35">
      <c r="A23666">
        <v>10122024</v>
      </c>
      <c r="B23666" t="s">
        <v>751</v>
      </c>
      <c r="C23666" t="s">
        <v>454</v>
      </c>
      <c r="D23666" t="s">
        <v>290</v>
      </c>
      <c r="E23666" t="s">
        <v>140</v>
      </c>
      <c r="F23666" t="s">
        <v>294</v>
      </c>
      <c r="G23666" t="s">
        <v>295</v>
      </c>
      <c r="H23666" t="s">
        <v>101</v>
      </c>
    </row>
    <row r="23667" spans="1:9" x14ac:dyDescent="0.35">
      <c r="A23667">
        <v>10122024</v>
      </c>
      <c r="B23667" t="s">
        <v>778</v>
      </c>
      <c r="C23667" t="s">
        <v>430</v>
      </c>
      <c r="D23667" t="s">
        <v>298</v>
      </c>
      <c r="E23667" t="s">
        <v>101</v>
      </c>
    </row>
    <row r="23668" spans="1:9" x14ac:dyDescent="0.35">
      <c r="A23668">
        <v>10122024</v>
      </c>
      <c r="B23668" t="s">
        <v>494</v>
      </c>
      <c r="C23668" t="s">
        <v>150</v>
      </c>
      <c r="D23668" t="s">
        <v>300</v>
      </c>
      <c r="E23668" t="s">
        <v>262</v>
      </c>
      <c r="F23668" t="s">
        <v>101</v>
      </c>
    </row>
    <row r="23669" spans="1:9" x14ac:dyDescent="0.35">
      <c r="A23669">
        <v>10122024</v>
      </c>
      <c r="B23669" t="s">
        <v>778</v>
      </c>
      <c r="C23669" t="s">
        <v>422</v>
      </c>
      <c r="D23669" t="s">
        <v>301</v>
      </c>
      <c r="E23669" t="s">
        <v>101</v>
      </c>
    </row>
    <row r="23670" spans="1:9" x14ac:dyDescent="0.35">
      <c r="A23670">
        <v>10122024</v>
      </c>
      <c r="B23670" t="s">
        <v>829</v>
      </c>
      <c r="C23670" t="s">
        <v>224</v>
      </c>
      <c r="D23670" t="s">
        <v>303</v>
      </c>
      <c r="E23670" t="s">
        <v>149</v>
      </c>
    </row>
    <row r="23671" spans="1:9" x14ac:dyDescent="0.35">
      <c r="A23671">
        <v>10122024</v>
      </c>
      <c r="B23671" t="s">
        <v>720</v>
      </c>
      <c r="C23671" t="s">
        <v>510</v>
      </c>
      <c r="D23671" t="s">
        <v>306</v>
      </c>
      <c r="E23671" t="s">
        <v>101</v>
      </c>
    </row>
    <row r="23672" spans="1:9" x14ac:dyDescent="0.35">
      <c r="A23672">
        <v>10122024</v>
      </c>
      <c r="B23672" t="s">
        <v>729</v>
      </c>
      <c r="C23672" t="s">
        <v>292</v>
      </c>
      <c r="D23672" t="s">
        <v>308</v>
      </c>
      <c r="E23672" t="s">
        <v>309</v>
      </c>
      <c r="F23672" t="s">
        <v>310</v>
      </c>
      <c r="G23672" t="s">
        <v>311</v>
      </c>
      <c r="H23672" t="s">
        <v>312</v>
      </c>
      <c r="I23672" t="s">
        <v>101</v>
      </c>
    </row>
    <row r="23673" spans="1:9" x14ac:dyDescent="0.35">
      <c r="A23673">
        <v>10122024</v>
      </c>
      <c r="B23673" t="s">
        <v>551</v>
      </c>
      <c r="C23673" t="s">
        <v>595</v>
      </c>
      <c r="D23673" t="s">
        <v>314</v>
      </c>
      <c r="E23673" t="s">
        <v>315</v>
      </c>
      <c r="F23673" t="s">
        <v>101</v>
      </c>
    </row>
    <row r="23674" spans="1:9" x14ac:dyDescent="0.35">
      <c r="A23674">
        <v>10122024</v>
      </c>
      <c r="B23674" t="s">
        <v>558</v>
      </c>
      <c r="C23674" t="s">
        <v>305</v>
      </c>
      <c r="D23674" t="s">
        <v>314</v>
      </c>
      <c r="E23674" t="s">
        <v>317</v>
      </c>
      <c r="F23674" t="s">
        <v>101</v>
      </c>
    </row>
    <row r="23675" spans="1:9" x14ac:dyDescent="0.35">
      <c r="A23675">
        <v>10122024</v>
      </c>
      <c r="B23675" t="s">
        <v>634</v>
      </c>
      <c r="C23675" t="s">
        <v>450</v>
      </c>
      <c r="D23675" t="s">
        <v>319</v>
      </c>
      <c r="E23675" t="s">
        <v>320</v>
      </c>
      <c r="F23675" t="s">
        <v>321</v>
      </c>
    </row>
    <row r="23676" spans="1:9" x14ac:dyDescent="0.35">
      <c r="A23676">
        <v>10122024</v>
      </c>
      <c r="B23676" t="s">
        <v>729</v>
      </c>
      <c r="C23676" t="s">
        <v>292</v>
      </c>
      <c r="D23676" t="s">
        <v>322</v>
      </c>
      <c r="E23676" t="s">
        <v>101</v>
      </c>
    </row>
    <row r="23677" spans="1:9" x14ac:dyDescent="0.35">
      <c r="A23677">
        <v>10122024</v>
      </c>
      <c r="B23677" t="s">
        <v>776</v>
      </c>
      <c r="C23677" t="s">
        <v>436</v>
      </c>
      <c r="D23677" t="s">
        <v>325</v>
      </c>
      <c r="E23677" t="s">
        <v>101</v>
      </c>
    </row>
    <row r="23678" spans="1:9" x14ac:dyDescent="0.35">
      <c r="A23678">
        <v>10122024</v>
      </c>
      <c r="B23678" t="s">
        <v>782</v>
      </c>
      <c r="C23678" t="s">
        <v>426</v>
      </c>
      <c r="D23678" t="s">
        <v>328</v>
      </c>
      <c r="E23678" t="s">
        <v>101</v>
      </c>
    </row>
    <row r="23679" spans="1:9" x14ac:dyDescent="0.35">
      <c r="A23679">
        <v>10122024</v>
      </c>
      <c r="B23679" t="s">
        <v>495</v>
      </c>
      <c r="C23679" t="s">
        <v>331</v>
      </c>
      <c r="D23679" t="s">
        <v>332</v>
      </c>
      <c r="E23679" t="s">
        <v>101</v>
      </c>
    </row>
    <row r="23680" spans="1:9" x14ac:dyDescent="0.35">
      <c r="A23680">
        <v>10122024</v>
      </c>
      <c r="B23680" t="s">
        <v>534</v>
      </c>
      <c r="C23680" t="s">
        <v>569</v>
      </c>
      <c r="D23680" t="s">
        <v>331</v>
      </c>
      <c r="E23680" t="s">
        <v>335</v>
      </c>
      <c r="F23680" t="s">
        <v>101</v>
      </c>
    </row>
    <row r="23681" spans="1:7" x14ac:dyDescent="0.35">
      <c r="A23681">
        <v>10122024</v>
      </c>
      <c r="B23681" t="s">
        <v>436</v>
      </c>
      <c r="C23681" t="s">
        <v>263</v>
      </c>
      <c r="D23681" t="s">
        <v>331</v>
      </c>
      <c r="E23681" t="s">
        <v>338</v>
      </c>
      <c r="F23681" t="s">
        <v>321</v>
      </c>
    </row>
    <row r="23682" spans="1:7" x14ac:dyDescent="0.35">
      <c r="A23682">
        <v>10122024</v>
      </c>
      <c r="B23682" t="s">
        <v>806</v>
      </c>
      <c r="C23682" t="s">
        <v>419</v>
      </c>
      <c r="D23682" t="s">
        <v>170</v>
      </c>
    </row>
    <row r="23683" spans="1:7" x14ac:dyDescent="0.35">
      <c r="A23683">
        <v>10122024</v>
      </c>
      <c r="B23683" t="s">
        <v>767</v>
      </c>
      <c r="C23683" t="s">
        <v>465</v>
      </c>
      <c r="D23683" t="s">
        <v>341</v>
      </c>
      <c r="E23683" t="s">
        <v>101</v>
      </c>
    </row>
    <row r="23684" spans="1:7" x14ac:dyDescent="0.35">
      <c r="A23684">
        <v>10122024</v>
      </c>
      <c r="B23684" t="s">
        <v>693</v>
      </c>
      <c r="C23684" t="s">
        <v>456</v>
      </c>
      <c r="D23684" t="s">
        <v>343</v>
      </c>
      <c r="E23684" t="s">
        <v>101</v>
      </c>
    </row>
    <row r="23685" spans="1:7" x14ac:dyDescent="0.35">
      <c r="A23685">
        <v>10122024</v>
      </c>
      <c r="B23685" t="s">
        <v>318</v>
      </c>
      <c r="C23685" t="s">
        <v>132</v>
      </c>
      <c r="D23685" t="s">
        <v>344</v>
      </c>
      <c r="E23685" t="s">
        <v>345</v>
      </c>
      <c r="F23685" t="s">
        <v>101</v>
      </c>
    </row>
    <row r="23686" spans="1:7" x14ac:dyDescent="0.35">
      <c r="A23686">
        <v>10122024</v>
      </c>
      <c r="B23686" t="s">
        <v>723</v>
      </c>
      <c r="C23686" t="s">
        <v>424</v>
      </c>
      <c r="D23686" t="s">
        <v>132</v>
      </c>
      <c r="E23686" t="s">
        <v>347</v>
      </c>
      <c r="F23686" t="s">
        <v>101</v>
      </c>
    </row>
    <row r="23687" spans="1:7" x14ac:dyDescent="0.35">
      <c r="A23687">
        <v>10122024</v>
      </c>
      <c r="B23687" t="s">
        <v>869</v>
      </c>
      <c r="C23687" t="s">
        <v>418</v>
      </c>
      <c r="D23687" t="s">
        <v>132</v>
      </c>
      <c r="E23687" t="s">
        <v>348</v>
      </c>
      <c r="F23687" t="s">
        <v>101</v>
      </c>
    </row>
    <row r="23688" spans="1:7" x14ac:dyDescent="0.35">
      <c r="A23688">
        <v>10122024</v>
      </c>
      <c r="B23688" t="s">
        <v>495</v>
      </c>
      <c r="C23688" t="s">
        <v>272</v>
      </c>
      <c r="D23688" t="s">
        <v>132</v>
      </c>
      <c r="E23688" t="s">
        <v>350</v>
      </c>
      <c r="F23688" t="s">
        <v>101</v>
      </c>
    </row>
    <row r="23689" spans="1:7" x14ac:dyDescent="0.35">
      <c r="A23689">
        <v>10122024</v>
      </c>
      <c r="B23689" t="s">
        <v>852</v>
      </c>
      <c r="C23689" t="s">
        <v>218</v>
      </c>
      <c r="D23689" t="s">
        <v>132</v>
      </c>
      <c r="E23689" t="s">
        <v>352</v>
      </c>
      <c r="F23689" t="s">
        <v>101</v>
      </c>
    </row>
    <row r="23690" spans="1:7" x14ac:dyDescent="0.35">
      <c r="A23690">
        <v>10122024</v>
      </c>
      <c r="B23690" t="s">
        <v>905</v>
      </c>
      <c r="C23690" t="s">
        <v>498</v>
      </c>
      <c r="D23690" t="s">
        <v>132</v>
      </c>
      <c r="E23690" t="s">
        <v>133</v>
      </c>
      <c r="F23690" t="s">
        <v>355</v>
      </c>
    </row>
    <row r="23691" spans="1:7" x14ac:dyDescent="0.35">
      <c r="A23691">
        <v>10122024</v>
      </c>
      <c r="B23691" t="s">
        <v>850</v>
      </c>
      <c r="C23691" t="s">
        <v>387</v>
      </c>
      <c r="D23691" t="s">
        <v>132</v>
      </c>
      <c r="E23691" t="s">
        <v>356</v>
      </c>
      <c r="F23691" t="s">
        <v>101</v>
      </c>
    </row>
    <row r="23692" spans="1:7" x14ac:dyDescent="0.35">
      <c r="A23692">
        <v>10122024</v>
      </c>
      <c r="B23692" t="s">
        <v>499</v>
      </c>
      <c r="C23692" t="s">
        <v>248</v>
      </c>
      <c r="D23692" t="s">
        <v>359</v>
      </c>
      <c r="E23692" t="s">
        <v>360</v>
      </c>
      <c r="F23692" t="s">
        <v>101</v>
      </c>
    </row>
    <row r="23693" spans="1:7" x14ac:dyDescent="0.35">
      <c r="A23693">
        <v>10122024</v>
      </c>
      <c r="B23693" t="s">
        <v>886</v>
      </c>
      <c r="C23693" t="s">
        <v>425</v>
      </c>
      <c r="D23693" t="s">
        <v>359</v>
      </c>
      <c r="E23693" t="s">
        <v>362</v>
      </c>
      <c r="F23693" t="s">
        <v>101</v>
      </c>
    </row>
    <row r="23694" spans="1:7" x14ac:dyDescent="0.35">
      <c r="A23694">
        <v>10122024</v>
      </c>
      <c r="B23694" t="s">
        <v>425</v>
      </c>
      <c r="C23694" t="s">
        <v>359</v>
      </c>
      <c r="D23694" t="s">
        <v>362</v>
      </c>
      <c r="E23694" t="s">
        <v>140</v>
      </c>
      <c r="F23694" t="s">
        <v>364</v>
      </c>
      <c r="G23694" t="s">
        <v>101</v>
      </c>
    </row>
    <row r="23695" spans="1:7" x14ac:dyDescent="0.35">
      <c r="A23695">
        <v>10122024</v>
      </c>
      <c r="B23695" t="s">
        <v>812</v>
      </c>
      <c r="C23695" t="s">
        <v>426</v>
      </c>
      <c r="D23695" t="s">
        <v>366</v>
      </c>
      <c r="E23695" t="s">
        <v>257</v>
      </c>
      <c r="F23695" t="s">
        <v>367</v>
      </c>
      <c r="G23695" t="s">
        <v>101</v>
      </c>
    </row>
    <row r="23696" spans="1:7" x14ac:dyDescent="0.35">
      <c r="A23696">
        <v>10122024</v>
      </c>
      <c r="B23696" t="s">
        <v>723</v>
      </c>
      <c r="C23696" t="s">
        <v>374</v>
      </c>
      <c r="D23696" t="s">
        <v>369</v>
      </c>
      <c r="E23696" t="s">
        <v>370</v>
      </c>
      <c r="F23696" t="s">
        <v>101</v>
      </c>
    </row>
    <row r="23697" spans="1:9" x14ac:dyDescent="0.35">
      <c r="A23697">
        <v>10122024</v>
      </c>
      <c r="B23697" t="s">
        <v>755</v>
      </c>
      <c r="C23697" t="s">
        <v>442</v>
      </c>
      <c r="D23697" t="s">
        <v>371</v>
      </c>
      <c r="E23697" t="s">
        <v>101</v>
      </c>
    </row>
    <row r="23698" spans="1:9" x14ac:dyDescent="0.35">
      <c r="A23698">
        <v>10122024</v>
      </c>
      <c r="B23698" t="s">
        <v>729</v>
      </c>
      <c r="C23698" t="s">
        <v>207</v>
      </c>
      <c r="D23698" t="s">
        <v>372</v>
      </c>
      <c r="E23698" t="s">
        <v>101</v>
      </c>
    </row>
    <row r="23699" spans="1:9" x14ac:dyDescent="0.35">
      <c r="A23699">
        <v>10122024</v>
      </c>
      <c r="B23699" t="s">
        <v>591</v>
      </c>
      <c r="C23699" t="s">
        <v>373</v>
      </c>
      <c r="D23699" t="s">
        <v>101</v>
      </c>
    </row>
    <row r="23700" spans="1:9" x14ac:dyDescent="0.35">
      <c r="A23700">
        <v>10122024</v>
      </c>
      <c r="B23700" t="s">
        <v>777</v>
      </c>
      <c r="C23700" t="s">
        <v>460</v>
      </c>
      <c r="D23700" t="s">
        <v>376</v>
      </c>
      <c r="E23700" t="s">
        <v>140</v>
      </c>
      <c r="F23700" t="s">
        <v>331</v>
      </c>
      <c r="G23700" t="s">
        <v>377</v>
      </c>
      <c r="H23700" t="s">
        <v>101</v>
      </c>
    </row>
    <row r="23701" spans="1:9" x14ac:dyDescent="0.35">
      <c r="A23701">
        <v>10122024</v>
      </c>
      <c r="B23701" t="s">
        <v>796</v>
      </c>
      <c r="C23701" t="s">
        <v>473</v>
      </c>
      <c r="D23701" t="s">
        <v>378</v>
      </c>
    </row>
    <row r="23702" spans="1:9" x14ac:dyDescent="0.35">
      <c r="A23702">
        <v>10122024</v>
      </c>
      <c r="B23702" t="s">
        <v>723</v>
      </c>
      <c r="C23702" t="s">
        <v>340</v>
      </c>
      <c r="D23702" t="s">
        <v>380</v>
      </c>
      <c r="E23702" t="s">
        <v>101</v>
      </c>
    </row>
    <row r="23703" spans="1:9" x14ac:dyDescent="0.35">
      <c r="A23703">
        <v>10122024</v>
      </c>
      <c r="B23703" t="s">
        <v>812</v>
      </c>
      <c r="C23703" t="s">
        <v>459</v>
      </c>
      <c r="D23703" t="s">
        <v>382</v>
      </c>
      <c r="E23703" t="s">
        <v>383</v>
      </c>
    </row>
    <row r="23704" spans="1:9" x14ac:dyDescent="0.35">
      <c r="A23704">
        <v>10122024</v>
      </c>
      <c r="B23704" t="s">
        <v>759</v>
      </c>
      <c r="C23704" t="s">
        <v>422</v>
      </c>
      <c r="D23704" t="s">
        <v>385</v>
      </c>
      <c r="E23704" t="s">
        <v>386</v>
      </c>
    </row>
    <row r="23705" spans="1:9" x14ac:dyDescent="0.35">
      <c r="A23705">
        <v>10122024</v>
      </c>
      <c r="B23705" t="s">
        <v>764</v>
      </c>
      <c r="C23705" t="s">
        <v>504</v>
      </c>
      <c r="D23705" t="s">
        <v>388</v>
      </c>
      <c r="E23705" t="s">
        <v>101</v>
      </c>
    </row>
    <row r="23706" spans="1:9" x14ac:dyDescent="0.35">
      <c r="A23706">
        <v>10122024</v>
      </c>
      <c r="B23706" t="s">
        <v>263</v>
      </c>
      <c r="C23706" t="s">
        <v>391</v>
      </c>
      <c r="D23706" t="s">
        <v>101</v>
      </c>
    </row>
    <row r="23707" spans="1:9" x14ac:dyDescent="0.35">
      <c r="A23707">
        <v>10122024</v>
      </c>
      <c r="B23707" t="s">
        <v>795</v>
      </c>
      <c r="C23707" t="s">
        <v>600</v>
      </c>
      <c r="D23707" t="s">
        <v>393</v>
      </c>
    </row>
    <row r="23708" spans="1:9" x14ac:dyDescent="0.35">
      <c r="A23708">
        <v>10122024</v>
      </c>
      <c r="B23708" t="s">
        <v>801</v>
      </c>
      <c r="C23708" t="s">
        <v>450</v>
      </c>
      <c r="D23708" t="s">
        <v>394</v>
      </c>
      <c r="E23708" t="s">
        <v>395</v>
      </c>
      <c r="F23708" t="s">
        <v>101</v>
      </c>
    </row>
    <row r="23709" spans="1:9" x14ac:dyDescent="0.35">
      <c r="A23709">
        <v>10122024</v>
      </c>
      <c r="B23709" t="s">
        <v>823</v>
      </c>
      <c r="C23709" t="s">
        <v>247</v>
      </c>
      <c r="D23709" t="s">
        <v>396</v>
      </c>
    </row>
    <row r="23710" spans="1:9" x14ac:dyDescent="0.35">
      <c r="A23710">
        <v>10122024</v>
      </c>
      <c r="B23710" t="s">
        <v>340</v>
      </c>
      <c r="C23710" t="s">
        <v>397</v>
      </c>
      <c r="D23710" t="s">
        <v>101</v>
      </c>
    </row>
    <row r="23711" spans="1:9" x14ac:dyDescent="0.35">
      <c r="A23711">
        <v>10122024</v>
      </c>
      <c r="B23711" t="s">
        <v>842</v>
      </c>
      <c r="C23711" t="s">
        <v>600</v>
      </c>
      <c r="D23711" t="s">
        <v>399</v>
      </c>
      <c r="E23711" t="s">
        <v>140</v>
      </c>
      <c r="F23711" t="s">
        <v>400</v>
      </c>
      <c r="G23711" t="s">
        <v>257</v>
      </c>
      <c r="H23711" t="s">
        <v>331</v>
      </c>
      <c r="I23711" t="s">
        <v>401</v>
      </c>
    </row>
    <row r="23712" spans="1:9" x14ac:dyDescent="0.35">
      <c r="A23712">
        <v>10122024</v>
      </c>
      <c r="B23712" t="s">
        <v>849</v>
      </c>
      <c r="C23712" t="s">
        <v>496</v>
      </c>
      <c r="D23712" t="s">
        <v>399</v>
      </c>
      <c r="E23712" t="s">
        <v>187</v>
      </c>
      <c r="F23712" t="s">
        <v>101</v>
      </c>
    </row>
    <row r="23713" spans="1:7" x14ac:dyDescent="0.35">
      <c r="A23713">
        <v>10122024</v>
      </c>
      <c r="B23713" t="s">
        <v>733</v>
      </c>
      <c r="C23713" t="s">
        <v>318</v>
      </c>
      <c r="D23713" t="s">
        <v>399</v>
      </c>
      <c r="E23713" t="s">
        <v>403</v>
      </c>
      <c r="F23713" t="s">
        <v>101</v>
      </c>
    </row>
    <row r="23714" spans="1:7" x14ac:dyDescent="0.35">
      <c r="A23714">
        <v>10122024</v>
      </c>
      <c r="B23714" t="s">
        <v>822</v>
      </c>
      <c r="C23714" t="s">
        <v>240</v>
      </c>
      <c r="D23714" t="s">
        <v>399</v>
      </c>
      <c r="E23714" t="s">
        <v>404</v>
      </c>
      <c r="F23714" t="s">
        <v>101</v>
      </c>
    </row>
    <row r="23715" spans="1:7" x14ac:dyDescent="0.35">
      <c r="A23715">
        <v>9122024</v>
      </c>
      <c r="B23715" t="s">
        <v>551</v>
      </c>
      <c r="C23715" t="s">
        <v>465</v>
      </c>
      <c r="D23715" t="s">
        <v>100</v>
      </c>
      <c r="E23715" t="s">
        <v>101</v>
      </c>
    </row>
    <row r="23716" spans="1:7" x14ac:dyDescent="0.35">
      <c r="A23716">
        <v>9122024</v>
      </c>
      <c r="B23716" t="s">
        <v>565</v>
      </c>
      <c r="C23716" t="s">
        <v>595</v>
      </c>
      <c r="D23716" t="s">
        <v>104</v>
      </c>
      <c r="E23716" t="s">
        <v>101</v>
      </c>
    </row>
    <row r="23717" spans="1:7" x14ac:dyDescent="0.35">
      <c r="A23717">
        <v>9122024</v>
      </c>
      <c r="B23717" t="s">
        <v>829</v>
      </c>
      <c r="C23717" t="s">
        <v>495</v>
      </c>
      <c r="D23717" t="s">
        <v>107</v>
      </c>
      <c r="E23717" t="s">
        <v>108</v>
      </c>
      <c r="F23717" t="s">
        <v>101</v>
      </c>
    </row>
    <row r="23718" spans="1:7" x14ac:dyDescent="0.35">
      <c r="A23718">
        <v>9122024</v>
      </c>
      <c r="B23718" t="s">
        <v>572</v>
      </c>
      <c r="C23718" t="s">
        <v>227</v>
      </c>
      <c r="D23718" t="s">
        <v>111</v>
      </c>
      <c r="E23718" t="s">
        <v>101</v>
      </c>
    </row>
    <row r="23719" spans="1:7" x14ac:dyDescent="0.35">
      <c r="A23719">
        <v>9122024</v>
      </c>
      <c r="B23719" t="s">
        <v>365</v>
      </c>
      <c r="C23719" t="s">
        <v>242</v>
      </c>
      <c r="D23719" t="s">
        <v>114</v>
      </c>
      <c r="E23719" t="s">
        <v>115</v>
      </c>
      <c r="F23719" t="s">
        <v>116</v>
      </c>
    </row>
    <row r="23720" spans="1:7" x14ac:dyDescent="0.35">
      <c r="A23720">
        <v>9122024</v>
      </c>
      <c r="B23720" t="s">
        <v>168</v>
      </c>
      <c r="C23720" t="s">
        <v>539</v>
      </c>
      <c r="D23720" t="s">
        <v>114</v>
      </c>
      <c r="E23720" t="s">
        <v>119</v>
      </c>
      <c r="F23720" t="s">
        <v>120</v>
      </c>
      <c r="G23720" t="s">
        <v>121</v>
      </c>
    </row>
    <row r="23721" spans="1:7" x14ac:dyDescent="0.35">
      <c r="A23721">
        <v>9122024</v>
      </c>
      <c r="B23721" t="s">
        <v>282</v>
      </c>
      <c r="C23721" t="s">
        <v>492</v>
      </c>
      <c r="D23721" t="s">
        <v>114</v>
      </c>
      <c r="E23721" t="s">
        <v>124</v>
      </c>
    </row>
    <row r="23722" spans="1:7" x14ac:dyDescent="0.35">
      <c r="A23722">
        <v>9122024</v>
      </c>
      <c r="B23722" t="s">
        <v>365</v>
      </c>
      <c r="C23722" t="s">
        <v>129</v>
      </c>
      <c r="D23722" t="s">
        <v>114</v>
      </c>
      <c r="E23722" t="s">
        <v>127</v>
      </c>
    </row>
    <row r="23723" spans="1:7" x14ac:dyDescent="0.35">
      <c r="A23723">
        <v>9122024</v>
      </c>
      <c r="B23723" t="s">
        <v>354</v>
      </c>
      <c r="C23723" t="s">
        <v>517</v>
      </c>
      <c r="D23723" t="s">
        <v>114</v>
      </c>
      <c r="E23723" t="s">
        <v>130</v>
      </c>
    </row>
    <row r="23724" spans="1:7" x14ac:dyDescent="0.35">
      <c r="A23724">
        <v>9122024</v>
      </c>
      <c r="B23724" t="s">
        <v>99</v>
      </c>
      <c r="C23724" t="s">
        <v>316</v>
      </c>
      <c r="D23724" t="s">
        <v>114</v>
      </c>
      <c r="E23724" t="s">
        <v>132</v>
      </c>
      <c r="F23724" t="s">
        <v>133</v>
      </c>
    </row>
    <row r="23725" spans="1:7" x14ac:dyDescent="0.35">
      <c r="A23725">
        <v>9122024</v>
      </c>
      <c r="B23725" t="s">
        <v>663</v>
      </c>
      <c r="C23725" t="s">
        <v>177</v>
      </c>
      <c r="D23725" t="s">
        <v>135</v>
      </c>
      <c r="E23725" t="s">
        <v>136</v>
      </c>
    </row>
    <row r="23726" spans="1:7" x14ac:dyDescent="0.35">
      <c r="A23726">
        <v>9122024</v>
      </c>
      <c r="B23726" t="s">
        <v>579</v>
      </c>
      <c r="C23726" t="s">
        <v>479</v>
      </c>
      <c r="D23726" t="s">
        <v>139</v>
      </c>
      <c r="E23726" t="s">
        <v>140</v>
      </c>
      <c r="F23726" t="s">
        <v>141</v>
      </c>
      <c r="G23726" t="s">
        <v>101</v>
      </c>
    </row>
    <row r="23727" spans="1:7" x14ac:dyDescent="0.35">
      <c r="A23727">
        <v>9122024</v>
      </c>
      <c r="B23727" t="s">
        <v>552</v>
      </c>
      <c r="C23727" t="s">
        <v>145</v>
      </c>
      <c r="D23727" t="s">
        <v>144</v>
      </c>
      <c r="E23727" t="s">
        <v>101</v>
      </c>
    </row>
    <row r="23728" spans="1:7" x14ac:dyDescent="0.35">
      <c r="A23728">
        <v>9122024</v>
      </c>
      <c r="B23728" t="s">
        <v>635</v>
      </c>
      <c r="C23728" t="s">
        <v>224</v>
      </c>
      <c r="D23728" t="s">
        <v>147</v>
      </c>
      <c r="E23728" t="s">
        <v>148</v>
      </c>
      <c r="F23728" t="s">
        <v>149</v>
      </c>
    </row>
    <row r="23729" spans="1:7" x14ac:dyDescent="0.35">
      <c r="A23729">
        <v>9122024</v>
      </c>
      <c r="B23729" t="s">
        <v>742</v>
      </c>
      <c r="C23729" t="s">
        <v>203</v>
      </c>
      <c r="D23729" t="s">
        <v>152</v>
      </c>
      <c r="E23729" t="s">
        <v>140</v>
      </c>
      <c r="F23729" t="s">
        <v>153</v>
      </c>
      <c r="G23729" t="s">
        <v>101</v>
      </c>
    </row>
    <row r="23730" spans="1:7" x14ac:dyDescent="0.35">
      <c r="A23730">
        <v>9122024</v>
      </c>
      <c r="B23730" t="s">
        <v>810</v>
      </c>
      <c r="C23730" t="s">
        <v>501</v>
      </c>
      <c r="D23730" t="s">
        <v>156</v>
      </c>
      <c r="E23730" t="s">
        <v>101</v>
      </c>
    </row>
    <row r="23731" spans="1:7" x14ac:dyDescent="0.35">
      <c r="A23731">
        <v>9122024</v>
      </c>
      <c r="B23731" t="s">
        <v>495</v>
      </c>
      <c r="C23731" t="s">
        <v>159</v>
      </c>
      <c r="D23731" t="s">
        <v>101</v>
      </c>
    </row>
    <row r="23732" spans="1:7" x14ac:dyDescent="0.35">
      <c r="A23732">
        <v>9122024</v>
      </c>
      <c r="B23732" t="s">
        <v>441</v>
      </c>
      <c r="C23732" t="s">
        <v>161</v>
      </c>
      <c r="D23732" t="s">
        <v>101</v>
      </c>
    </row>
    <row r="23733" spans="1:7" x14ac:dyDescent="0.35">
      <c r="A23733">
        <v>9122024</v>
      </c>
      <c r="B23733" t="s">
        <v>623</v>
      </c>
      <c r="C23733" t="s">
        <v>174</v>
      </c>
      <c r="D23733" t="s">
        <v>164</v>
      </c>
      <c r="E23733" t="s">
        <v>101</v>
      </c>
    </row>
    <row r="23734" spans="1:7" x14ac:dyDescent="0.35">
      <c r="A23734">
        <v>9122024</v>
      </c>
      <c r="B23734" t="s">
        <v>796</v>
      </c>
      <c r="C23734" t="s">
        <v>430</v>
      </c>
      <c r="D23734" t="s">
        <v>167</v>
      </c>
    </row>
    <row r="23735" spans="1:7" x14ac:dyDescent="0.35">
      <c r="A23735">
        <v>9122024</v>
      </c>
      <c r="B23735" t="s">
        <v>831</v>
      </c>
      <c r="C23735" t="s">
        <v>183</v>
      </c>
      <c r="D23735" t="s">
        <v>423</v>
      </c>
      <c r="E23735" t="s">
        <v>101</v>
      </c>
    </row>
    <row r="23736" spans="1:7" x14ac:dyDescent="0.35">
      <c r="A23736">
        <v>9122024</v>
      </c>
      <c r="B23736" t="s">
        <v>507</v>
      </c>
      <c r="C23736" t="s">
        <v>185</v>
      </c>
      <c r="D23736" t="s">
        <v>169</v>
      </c>
      <c r="E23736" t="s">
        <v>170</v>
      </c>
      <c r="F23736" t="s">
        <v>101</v>
      </c>
    </row>
    <row r="23737" spans="1:7" x14ac:dyDescent="0.35">
      <c r="A23737">
        <v>9122024</v>
      </c>
      <c r="B23737" t="s">
        <v>691</v>
      </c>
      <c r="C23737" t="s">
        <v>292</v>
      </c>
      <c r="D23737" t="s">
        <v>173</v>
      </c>
      <c r="E23737" t="s">
        <v>101</v>
      </c>
    </row>
    <row r="23738" spans="1:7" x14ac:dyDescent="0.35">
      <c r="A23738">
        <v>9122024</v>
      </c>
      <c r="B23738" t="s">
        <v>628</v>
      </c>
      <c r="C23738" t="s">
        <v>305</v>
      </c>
      <c r="D23738" t="s">
        <v>176</v>
      </c>
      <c r="E23738" t="s">
        <v>101</v>
      </c>
    </row>
    <row r="23739" spans="1:7" x14ac:dyDescent="0.35">
      <c r="A23739">
        <v>9122024</v>
      </c>
      <c r="B23739" t="s">
        <v>718</v>
      </c>
      <c r="C23739" t="s">
        <v>460</v>
      </c>
      <c r="D23739" t="s">
        <v>176</v>
      </c>
      <c r="E23739" t="s">
        <v>149</v>
      </c>
    </row>
    <row r="23740" spans="1:7" x14ac:dyDescent="0.35">
      <c r="A23740">
        <v>9122024</v>
      </c>
      <c r="B23740" t="s">
        <v>719</v>
      </c>
      <c r="C23740" t="s">
        <v>145</v>
      </c>
      <c r="D23740" t="s">
        <v>181</v>
      </c>
      <c r="E23740" t="s">
        <v>182</v>
      </c>
      <c r="F23740" t="s">
        <v>101</v>
      </c>
    </row>
    <row r="23741" spans="1:7" x14ac:dyDescent="0.35">
      <c r="A23741">
        <v>9122024</v>
      </c>
      <c r="B23741" t="s">
        <v>570</v>
      </c>
      <c r="C23741" t="s">
        <v>339</v>
      </c>
      <c r="D23741" t="s">
        <v>184</v>
      </c>
      <c r="E23741" t="s">
        <v>101</v>
      </c>
    </row>
    <row r="23742" spans="1:7" x14ac:dyDescent="0.35">
      <c r="A23742">
        <v>9122024</v>
      </c>
      <c r="B23742" t="s">
        <v>547</v>
      </c>
      <c r="C23742" t="s">
        <v>187</v>
      </c>
      <c r="D23742" t="s">
        <v>101</v>
      </c>
    </row>
    <row r="23743" spans="1:7" x14ac:dyDescent="0.35">
      <c r="A23743">
        <v>9122024</v>
      </c>
      <c r="B23743" t="s">
        <v>629</v>
      </c>
      <c r="C23743" t="s">
        <v>505</v>
      </c>
      <c r="D23743" t="s">
        <v>190</v>
      </c>
      <c r="E23743" t="s">
        <v>191</v>
      </c>
      <c r="F23743" t="s">
        <v>101</v>
      </c>
    </row>
    <row r="23744" spans="1:7" x14ac:dyDescent="0.35">
      <c r="A23744">
        <v>9122024</v>
      </c>
      <c r="B23744" t="s">
        <v>496</v>
      </c>
      <c r="C23744" t="s">
        <v>190</v>
      </c>
      <c r="D23744" t="s">
        <v>194</v>
      </c>
      <c r="E23744" t="s">
        <v>101</v>
      </c>
    </row>
    <row r="23745" spans="1:7" x14ac:dyDescent="0.35">
      <c r="A23745">
        <v>9122024</v>
      </c>
      <c r="B23745" t="s">
        <v>560</v>
      </c>
      <c r="C23745" t="s">
        <v>398</v>
      </c>
      <c r="D23745" t="s">
        <v>190</v>
      </c>
      <c r="E23745" t="s">
        <v>196</v>
      </c>
      <c r="F23745" t="s">
        <v>101</v>
      </c>
    </row>
    <row r="23746" spans="1:7" x14ac:dyDescent="0.35">
      <c r="A23746">
        <v>9122024</v>
      </c>
      <c r="B23746" t="s">
        <v>154</v>
      </c>
      <c r="C23746" t="s">
        <v>198</v>
      </c>
      <c r="D23746" t="s">
        <v>140</v>
      </c>
      <c r="E23746" t="s">
        <v>199</v>
      </c>
      <c r="F23746" t="s">
        <v>200</v>
      </c>
      <c r="G23746" t="s">
        <v>101</v>
      </c>
    </row>
    <row r="23747" spans="1:7" x14ac:dyDescent="0.35">
      <c r="A23747">
        <v>9122024</v>
      </c>
      <c r="B23747" t="s">
        <v>572</v>
      </c>
      <c r="C23747" t="s">
        <v>188</v>
      </c>
      <c r="D23747" t="s">
        <v>61</v>
      </c>
      <c r="E23747" t="s">
        <v>101</v>
      </c>
    </row>
    <row r="23748" spans="1:7" x14ac:dyDescent="0.35">
      <c r="A23748">
        <v>9122024</v>
      </c>
      <c r="B23748" t="s">
        <v>629</v>
      </c>
      <c r="C23748" t="s">
        <v>138</v>
      </c>
      <c r="D23748" t="s">
        <v>205</v>
      </c>
      <c r="E23748" t="s">
        <v>101</v>
      </c>
    </row>
    <row r="23749" spans="1:7" x14ac:dyDescent="0.35">
      <c r="A23749">
        <v>9122024</v>
      </c>
      <c r="B23749" t="s">
        <v>589</v>
      </c>
      <c r="C23749" t="s">
        <v>534</v>
      </c>
      <c r="D23749" t="s">
        <v>208</v>
      </c>
      <c r="E23749" t="s">
        <v>101</v>
      </c>
    </row>
    <row r="23750" spans="1:7" x14ac:dyDescent="0.35">
      <c r="A23750">
        <v>9122024</v>
      </c>
      <c r="B23750" t="s">
        <v>718</v>
      </c>
      <c r="C23750" t="s">
        <v>183</v>
      </c>
      <c r="D23750" t="s">
        <v>210</v>
      </c>
      <c r="E23750" t="s">
        <v>211</v>
      </c>
      <c r="F23750" t="s">
        <v>101</v>
      </c>
    </row>
    <row r="23751" spans="1:7" x14ac:dyDescent="0.35">
      <c r="A23751">
        <v>9122024</v>
      </c>
      <c r="B23751" t="s">
        <v>218</v>
      </c>
      <c r="C23751" t="s">
        <v>174</v>
      </c>
      <c r="D23751" t="s">
        <v>214</v>
      </c>
      <c r="E23751" t="s">
        <v>215</v>
      </c>
      <c r="F23751" t="s">
        <v>101</v>
      </c>
    </row>
    <row r="23752" spans="1:7" x14ac:dyDescent="0.35">
      <c r="A23752">
        <v>9122024</v>
      </c>
      <c r="B23752" t="s">
        <v>560</v>
      </c>
      <c r="C23752" t="s">
        <v>526</v>
      </c>
      <c r="D23752" t="s">
        <v>217</v>
      </c>
      <c r="E23752" t="s">
        <v>101</v>
      </c>
    </row>
    <row r="23753" spans="1:7" x14ac:dyDescent="0.35">
      <c r="A23753">
        <v>9122024</v>
      </c>
      <c r="B23753" t="s">
        <v>688</v>
      </c>
      <c r="C23753" t="s">
        <v>507</v>
      </c>
      <c r="D23753" t="s">
        <v>220</v>
      </c>
      <c r="E23753" t="s">
        <v>101</v>
      </c>
    </row>
    <row r="23754" spans="1:7" x14ac:dyDescent="0.35">
      <c r="A23754">
        <v>9122024</v>
      </c>
      <c r="B23754" t="s">
        <v>623</v>
      </c>
      <c r="C23754" t="s">
        <v>339</v>
      </c>
      <c r="D23754" t="s">
        <v>222</v>
      </c>
    </row>
    <row r="23755" spans="1:7" x14ac:dyDescent="0.35">
      <c r="A23755">
        <v>9122024</v>
      </c>
      <c r="B23755" t="s">
        <v>755</v>
      </c>
      <c r="C23755" t="s">
        <v>318</v>
      </c>
      <c r="D23755" t="s">
        <v>223</v>
      </c>
    </row>
    <row r="23756" spans="1:7" x14ac:dyDescent="0.35">
      <c r="A23756">
        <v>9122024</v>
      </c>
      <c r="B23756" t="s">
        <v>694</v>
      </c>
      <c r="C23756" t="s">
        <v>426</v>
      </c>
      <c r="D23756" t="s">
        <v>225</v>
      </c>
      <c r="E23756" t="s">
        <v>101</v>
      </c>
    </row>
    <row r="23757" spans="1:7" x14ac:dyDescent="0.35">
      <c r="A23757">
        <v>9122024</v>
      </c>
      <c r="B23757" t="s">
        <v>520</v>
      </c>
      <c r="C23757" t="s">
        <v>224</v>
      </c>
      <c r="D23757" t="s">
        <v>225</v>
      </c>
      <c r="E23757" t="s">
        <v>228</v>
      </c>
      <c r="F23757" t="s">
        <v>229</v>
      </c>
    </row>
    <row r="23758" spans="1:7" x14ac:dyDescent="0.35">
      <c r="A23758">
        <v>9122024</v>
      </c>
      <c r="B23758" t="s">
        <v>624</v>
      </c>
      <c r="C23758" t="s">
        <v>154</v>
      </c>
      <c r="D23758" t="s">
        <v>232</v>
      </c>
      <c r="E23758" t="s">
        <v>101</v>
      </c>
    </row>
    <row r="23759" spans="1:7" x14ac:dyDescent="0.35">
      <c r="A23759">
        <v>9122024</v>
      </c>
      <c r="B23759" t="s">
        <v>592</v>
      </c>
      <c r="C23759" t="s">
        <v>179</v>
      </c>
      <c r="D23759" t="s">
        <v>235</v>
      </c>
      <c r="E23759" t="s">
        <v>236</v>
      </c>
      <c r="F23759" t="s">
        <v>101</v>
      </c>
    </row>
    <row r="23760" spans="1:7" x14ac:dyDescent="0.35">
      <c r="A23760">
        <v>9122024</v>
      </c>
      <c r="B23760" t="s">
        <v>635</v>
      </c>
      <c r="C23760" t="s">
        <v>145</v>
      </c>
      <c r="D23760" t="s">
        <v>235</v>
      </c>
      <c r="E23760" t="s">
        <v>239</v>
      </c>
      <c r="F23760" t="s">
        <v>149</v>
      </c>
    </row>
    <row r="23761" spans="1:7" x14ac:dyDescent="0.35">
      <c r="A23761">
        <v>9122024</v>
      </c>
      <c r="B23761" t="s">
        <v>810</v>
      </c>
      <c r="C23761" t="s">
        <v>599</v>
      </c>
      <c r="D23761" t="s">
        <v>235</v>
      </c>
      <c r="E23761" t="s">
        <v>241</v>
      </c>
      <c r="F23761" t="s">
        <v>101</v>
      </c>
    </row>
    <row r="23762" spans="1:7" x14ac:dyDescent="0.35">
      <c r="A23762">
        <v>9122024</v>
      </c>
      <c r="B23762" t="s">
        <v>795</v>
      </c>
      <c r="C23762" t="s">
        <v>285</v>
      </c>
      <c r="D23762" t="s">
        <v>243</v>
      </c>
      <c r="E23762" t="s">
        <v>101</v>
      </c>
    </row>
    <row r="23763" spans="1:7" x14ac:dyDescent="0.35">
      <c r="A23763">
        <v>9122024</v>
      </c>
      <c r="B23763" t="s">
        <v>623</v>
      </c>
      <c r="C23763" t="s">
        <v>233</v>
      </c>
      <c r="D23763" t="s">
        <v>245</v>
      </c>
      <c r="E23763" t="s">
        <v>246</v>
      </c>
    </row>
    <row r="23764" spans="1:7" x14ac:dyDescent="0.35">
      <c r="A23764">
        <v>9122024</v>
      </c>
      <c r="B23764" t="s">
        <v>567</v>
      </c>
      <c r="C23764" t="s">
        <v>419</v>
      </c>
      <c r="D23764" t="s">
        <v>245</v>
      </c>
      <c r="E23764" t="s">
        <v>249</v>
      </c>
    </row>
    <row r="23765" spans="1:7" x14ac:dyDescent="0.35">
      <c r="A23765">
        <v>9122024</v>
      </c>
      <c r="B23765" t="s">
        <v>638</v>
      </c>
      <c r="C23765" t="s">
        <v>480</v>
      </c>
      <c r="D23765" t="s">
        <v>252</v>
      </c>
      <c r="E23765" t="s">
        <v>101</v>
      </c>
    </row>
    <row r="23766" spans="1:7" x14ac:dyDescent="0.35">
      <c r="A23766">
        <v>9122024</v>
      </c>
      <c r="B23766" t="s">
        <v>623</v>
      </c>
      <c r="C23766" t="s">
        <v>327</v>
      </c>
      <c r="D23766" t="s">
        <v>254</v>
      </c>
    </row>
    <row r="23767" spans="1:7" x14ac:dyDescent="0.35">
      <c r="A23767">
        <v>9122024</v>
      </c>
      <c r="B23767" t="s">
        <v>663</v>
      </c>
      <c r="C23767" t="s">
        <v>179</v>
      </c>
      <c r="D23767" t="s">
        <v>256</v>
      </c>
      <c r="E23767" t="s">
        <v>257</v>
      </c>
      <c r="F23767" t="s">
        <v>236</v>
      </c>
      <c r="G23767" t="s">
        <v>101</v>
      </c>
    </row>
    <row r="23768" spans="1:7" x14ac:dyDescent="0.35">
      <c r="A23768">
        <v>9122024</v>
      </c>
      <c r="B23768" t="s">
        <v>724</v>
      </c>
      <c r="C23768" t="s">
        <v>550</v>
      </c>
      <c r="D23768" t="s">
        <v>260</v>
      </c>
      <c r="E23768" t="s">
        <v>136</v>
      </c>
      <c r="F23768" t="s">
        <v>101</v>
      </c>
    </row>
    <row r="23769" spans="1:7" x14ac:dyDescent="0.35">
      <c r="A23769">
        <v>9122024</v>
      </c>
      <c r="B23769" t="s">
        <v>305</v>
      </c>
      <c r="C23769" t="s">
        <v>261</v>
      </c>
      <c r="D23769" t="s">
        <v>262</v>
      </c>
      <c r="E23769" t="s">
        <v>101</v>
      </c>
    </row>
    <row r="23770" spans="1:7" x14ac:dyDescent="0.35">
      <c r="A23770">
        <v>9122024</v>
      </c>
      <c r="B23770" t="s">
        <v>479</v>
      </c>
      <c r="C23770" t="s">
        <v>264</v>
      </c>
      <c r="D23770" t="s">
        <v>101</v>
      </c>
    </row>
    <row r="23771" spans="1:7" x14ac:dyDescent="0.35">
      <c r="A23771">
        <v>9122024</v>
      </c>
      <c r="B23771" t="s">
        <v>206</v>
      </c>
      <c r="C23771" t="s">
        <v>264</v>
      </c>
      <c r="D23771" t="s">
        <v>149</v>
      </c>
    </row>
    <row r="23772" spans="1:7" x14ac:dyDescent="0.35">
      <c r="A23772">
        <v>9122024</v>
      </c>
      <c r="B23772" t="s">
        <v>630</v>
      </c>
      <c r="C23772" t="s">
        <v>466</v>
      </c>
      <c r="D23772" t="s">
        <v>265</v>
      </c>
      <c r="E23772" t="s">
        <v>101</v>
      </c>
      <c r="F23772" t="s">
        <v>266</v>
      </c>
    </row>
    <row r="23773" spans="1:7" x14ac:dyDescent="0.35">
      <c r="A23773">
        <v>9122024</v>
      </c>
      <c r="B23773" t="s">
        <v>737</v>
      </c>
      <c r="C23773" t="s">
        <v>439</v>
      </c>
      <c r="D23773" t="s">
        <v>267</v>
      </c>
      <c r="E23773" t="s">
        <v>101</v>
      </c>
    </row>
    <row r="23774" spans="1:7" x14ac:dyDescent="0.35">
      <c r="A23774">
        <v>9122024</v>
      </c>
      <c r="B23774" t="s">
        <v>464</v>
      </c>
      <c r="C23774" t="s">
        <v>183</v>
      </c>
      <c r="D23774" t="s">
        <v>268</v>
      </c>
    </row>
    <row r="23775" spans="1:7" x14ac:dyDescent="0.35">
      <c r="A23775">
        <v>9122024</v>
      </c>
      <c r="B23775" t="s">
        <v>224</v>
      </c>
      <c r="C23775" t="s">
        <v>270</v>
      </c>
      <c r="D23775" t="s">
        <v>271</v>
      </c>
      <c r="E23775" t="s">
        <v>101</v>
      </c>
    </row>
    <row r="23776" spans="1:7" x14ac:dyDescent="0.35">
      <c r="A23776">
        <v>9122024</v>
      </c>
      <c r="B23776" t="s">
        <v>558</v>
      </c>
      <c r="C23776" t="s">
        <v>422</v>
      </c>
      <c r="D23776" t="s">
        <v>274</v>
      </c>
      <c r="E23776" t="s">
        <v>101</v>
      </c>
    </row>
    <row r="23777" spans="1:9" x14ac:dyDescent="0.35">
      <c r="A23777">
        <v>9122024</v>
      </c>
      <c r="B23777" t="s">
        <v>802</v>
      </c>
      <c r="C23777" t="s">
        <v>426</v>
      </c>
      <c r="D23777" t="s">
        <v>277</v>
      </c>
      <c r="E23777" t="s">
        <v>101</v>
      </c>
    </row>
    <row r="23778" spans="1:9" x14ac:dyDescent="0.35">
      <c r="A23778">
        <v>9122024</v>
      </c>
      <c r="B23778" t="s">
        <v>437</v>
      </c>
      <c r="C23778" t="s">
        <v>595</v>
      </c>
      <c r="D23778" t="s">
        <v>279</v>
      </c>
      <c r="E23778" t="s">
        <v>140</v>
      </c>
      <c r="F23778" t="s">
        <v>280</v>
      </c>
    </row>
    <row r="23779" spans="1:9" x14ac:dyDescent="0.35">
      <c r="A23779">
        <v>9122024</v>
      </c>
      <c r="B23779" t="s">
        <v>565</v>
      </c>
      <c r="C23779" t="s">
        <v>438</v>
      </c>
      <c r="D23779" t="s">
        <v>281</v>
      </c>
    </row>
    <row r="23780" spans="1:9" x14ac:dyDescent="0.35">
      <c r="A23780">
        <v>9122024</v>
      </c>
      <c r="B23780" t="s">
        <v>592</v>
      </c>
      <c r="C23780" t="s">
        <v>230</v>
      </c>
      <c r="D23780" t="s">
        <v>284</v>
      </c>
      <c r="E23780" t="s">
        <v>101</v>
      </c>
    </row>
    <row r="23781" spans="1:9" x14ac:dyDescent="0.35">
      <c r="A23781">
        <v>9122024</v>
      </c>
      <c r="B23781" t="s">
        <v>560</v>
      </c>
      <c r="C23781" t="s">
        <v>449</v>
      </c>
      <c r="D23781" t="s">
        <v>287</v>
      </c>
      <c r="E23781" t="s">
        <v>101</v>
      </c>
    </row>
    <row r="23782" spans="1:9" x14ac:dyDescent="0.35">
      <c r="A23782">
        <v>9122024</v>
      </c>
      <c r="B23782" t="s">
        <v>556</v>
      </c>
      <c r="C23782" t="s">
        <v>288</v>
      </c>
      <c r="D23782" t="s">
        <v>101</v>
      </c>
    </row>
    <row r="23783" spans="1:9" x14ac:dyDescent="0.35">
      <c r="A23783">
        <v>9122024</v>
      </c>
      <c r="B23783" t="s">
        <v>693</v>
      </c>
      <c r="C23783" t="s">
        <v>290</v>
      </c>
      <c r="D23783" t="s">
        <v>140</v>
      </c>
      <c r="E23783" t="s">
        <v>291</v>
      </c>
    </row>
    <row r="23784" spans="1:9" x14ac:dyDescent="0.35">
      <c r="A23784">
        <v>9122024</v>
      </c>
      <c r="B23784" t="s">
        <v>630</v>
      </c>
      <c r="C23784" t="s">
        <v>374</v>
      </c>
      <c r="D23784" t="s">
        <v>290</v>
      </c>
      <c r="E23784" t="s">
        <v>140</v>
      </c>
      <c r="F23784" t="s">
        <v>294</v>
      </c>
      <c r="G23784" t="s">
        <v>295</v>
      </c>
      <c r="H23784" t="s">
        <v>101</v>
      </c>
    </row>
    <row r="23785" spans="1:9" x14ac:dyDescent="0.35">
      <c r="A23785">
        <v>9122024</v>
      </c>
      <c r="B23785" t="s">
        <v>661</v>
      </c>
      <c r="C23785" t="s">
        <v>425</v>
      </c>
      <c r="D23785" t="s">
        <v>298</v>
      </c>
      <c r="E23785" t="s">
        <v>101</v>
      </c>
    </row>
    <row r="23786" spans="1:9" x14ac:dyDescent="0.35">
      <c r="A23786">
        <v>9122024</v>
      </c>
      <c r="B23786" t="s">
        <v>444</v>
      </c>
      <c r="C23786" t="s">
        <v>300</v>
      </c>
      <c r="D23786" t="s">
        <v>262</v>
      </c>
      <c r="E23786" t="s">
        <v>101</v>
      </c>
    </row>
    <row r="23787" spans="1:9" x14ac:dyDescent="0.35">
      <c r="A23787">
        <v>9122024</v>
      </c>
      <c r="B23787" t="s">
        <v>724</v>
      </c>
      <c r="C23787" t="s">
        <v>207</v>
      </c>
      <c r="D23787" t="s">
        <v>301</v>
      </c>
      <c r="E23787" t="s">
        <v>101</v>
      </c>
    </row>
    <row r="23788" spans="1:9" x14ac:dyDescent="0.35">
      <c r="A23788">
        <v>9122024</v>
      </c>
      <c r="B23788" t="s">
        <v>793</v>
      </c>
      <c r="C23788" t="s">
        <v>424</v>
      </c>
      <c r="D23788" t="s">
        <v>303</v>
      </c>
      <c r="E23788" t="s">
        <v>149</v>
      </c>
    </row>
    <row r="23789" spans="1:9" x14ac:dyDescent="0.35">
      <c r="A23789">
        <v>9122024</v>
      </c>
      <c r="B23789" t="s">
        <v>560</v>
      </c>
      <c r="C23789" t="s">
        <v>339</v>
      </c>
      <c r="D23789" t="s">
        <v>306</v>
      </c>
      <c r="E23789" t="s">
        <v>101</v>
      </c>
    </row>
    <row r="23790" spans="1:9" x14ac:dyDescent="0.35">
      <c r="A23790">
        <v>9122024</v>
      </c>
      <c r="B23790" t="s">
        <v>623</v>
      </c>
      <c r="C23790" t="s">
        <v>247</v>
      </c>
      <c r="D23790" t="s">
        <v>308</v>
      </c>
      <c r="E23790" t="s">
        <v>309</v>
      </c>
      <c r="F23790" t="s">
        <v>310</v>
      </c>
      <c r="G23790" t="s">
        <v>311</v>
      </c>
      <c r="H23790" t="s">
        <v>312</v>
      </c>
      <c r="I23790" t="s">
        <v>101</v>
      </c>
    </row>
    <row r="23791" spans="1:9" x14ac:dyDescent="0.35">
      <c r="A23791">
        <v>9122024</v>
      </c>
      <c r="B23791" t="s">
        <v>218</v>
      </c>
      <c r="C23791" t="s">
        <v>446</v>
      </c>
      <c r="D23791" t="s">
        <v>314</v>
      </c>
      <c r="E23791" t="s">
        <v>315</v>
      </c>
      <c r="F23791" t="s">
        <v>101</v>
      </c>
    </row>
    <row r="23792" spans="1:9" x14ac:dyDescent="0.35">
      <c r="A23792">
        <v>9122024</v>
      </c>
      <c r="B23792" t="s">
        <v>419</v>
      </c>
      <c r="C23792" t="s">
        <v>207</v>
      </c>
      <c r="D23792" t="s">
        <v>314</v>
      </c>
      <c r="E23792" t="s">
        <v>317</v>
      </c>
      <c r="F23792" t="s">
        <v>101</v>
      </c>
    </row>
    <row r="23793" spans="1:6" x14ac:dyDescent="0.35">
      <c r="A23793">
        <v>9122024</v>
      </c>
      <c r="B23793" t="s">
        <v>518</v>
      </c>
      <c r="C23793" t="s">
        <v>145</v>
      </c>
      <c r="D23793" t="s">
        <v>319</v>
      </c>
      <c r="E23793" t="s">
        <v>320</v>
      </c>
      <c r="F23793" t="s">
        <v>321</v>
      </c>
    </row>
    <row r="23794" spans="1:6" x14ac:dyDescent="0.35">
      <c r="A23794">
        <v>9122024</v>
      </c>
      <c r="B23794" t="s">
        <v>736</v>
      </c>
      <c r="C23794" t="s">
        <v>415</v>
      </c>
      <c r="D23794" t="s">
        <v>322</v>
      </c>
      <c r="E23794" t="s">
        <v>101</v>
      </c>
    </row>
    <row r="23795" spans="1:6" x14ac:dyDescent="0.35">
      <c r="A23795">
        <v>9122024</v>
      </c>
      <c r="B23795" t="s">
        <v>728</v>
      </c>
      <c r="C23795" t="s">
        <v>415</v>
      </c>
      <c r="D23795" t="s">
        <v>325</v>
      </c>
      <c r="E23795" t="s">
        <v>101</v>
      </c>
    </row>
    <row r="23796" spans="1:6" x14ac:dyDescent="0.35">
      <c r="A23796">
        <v>9122024</v>
      </c>
      <c r="B23796" t="s">
        <v>655</v>
      </c>
      <c r="C23796" t="s">
        <v>599</v>
      </c>
      <c r="D23796" t="s">
        <v>328</v>
      </c>
      <c r="E23796" t="s">
        <v>101</v>
      </c>
    </row>
    <row r="23797" spans="1:6" x14ac:dyDescent="0.35">
      <c r="A23797">
        <v>9122024</v>
      </c>
      <c r="B23797" t="s">
        <v>424</v>
      </c>
      <c r="C23797" t="s">
        <v>331</v>
      </c>
      <c r="D23797" t="s">
        <v>332</v>
      </c>
      <c r="E23797" t="s">
        <v>101</v>
      </c>
    </row>
    <row r="23798" spans="1:6" x14ac:dyDescent="0.35">
      <c r="A23798">
        <v>9122024</v>
      </c>
      <c r="B23798" t="s">
        <v>473</v>
      </c>
      <c r="C23798" t="s">
        <v>272</v>
      </c>
      <c r="D23798" t="s">
        <v>331</v>
      </c>
      <c r="E23798" t="s">
        <v>335</v>
      </c>
      <c r="F23798" t="s">
        <v>101</v>
      </c>
    </row>
    <row r="23799" spans="1:6" x14ac:dyDescent="0.35">
      <c r="A23799">
        <v>9122024</v>
      </c>
      <c r="B23799" t="s">
        <v>247</v>
      </c>
      <c r="C23799" t="s">
        <v>263</v>
      </c>
      <c r="D23799" t="s">
        <v>331</v>
      </c>
      <c r="E23799" t="s">
        <v>338</v>
      </c>
      <c r="F23799" t="s">
        <v>321</v>
      </c>
    </row>
    <row r="23800" spans="1:6" x14ac:dyDescent="0.35">
      <c r="A23800">
        <v>9122024</v>
      </c>
      <c r="B23800" t="s">
        <v>623</v>
      </c>
      <c r="C23800" t="s">
        <v>456</v>
      </c>
      <c r="D23800" t="s">
        <v>170</v>
      </c>
    </row>
    <row r="23801" spans="1:6" x14ac:dyDescent="0.35">
      <c r="A23801">
        <v>9122024</v>
      </c>
      <c r="B23801" t="s">
        <v>719</v>
      </c>
      <c r="C23801" t="s">
        <v>221</v>
      </c>
      <c r="D23801" t="s">
        <v>341</v>
      </c>
      <c r="E23801" t="s">
        <v>101</v>
      </c>
    </row>
    <row r="23802" spans="1:6" x14ac:dyDescent="0.35">
      <c r="A23802">
        <v>9122024</v>
      </c>
      <c r="B23802" t="s">
        <v>572</v>
      </c>
      <c r="C23802" t="s">
        <v>442</v>
      </c>
      <c r="D23802" t="s">
        <v>343</v>
      </c>
      <c r="E23802" t="s">
        <v>101</v>
      </c>
    </row>
    <row r="23803" spans="1:6" x14ac:dyDescent="0.35">
      <c r="A23803">
        <v>9122024</v>
      </c>
      <c r="B23803" t="s">
        <v>424</v>
      </c>
      <c r="C23803" t="s">
        <v>132</v>
      </c>
      <c r="D23803" t="s">
        <v>344</v>
      </c>
      <c r="E23803" t="s">
        <v>345</v>
      </c>
      <c r="F23803" t="s">
        <v>101</v>
      </c>
    </row>
    <row r="23804" spans="1:6" x14ac:dyDescent="0.35">
      <c r="A23804">
        <v>9122024</v>
      </c>
      <c r="B23804" t="s">
        <v>629</v>
      </c>
      <c r="C23804" t="s">
        <v>519</v>
      </c>
      <c r="D23804" t="s">
        <v>132</v>
      </c>
      <c r="E23804" t="s">
        <v>347</v>
      </c>
      <c r="F23804" t="s">
        <v>101</v>
      </c>
    </row>
    <row r="23805" spans="1:6" x14ac:dyDescent="0.35">
      <c r="A23805">
        <v>9122024</v>
      </c>
      <c r="B23805" t="s">
        <v>775</v>
      </c>
      <c r="C23805" t="s">
        <v>424</v>
      </c>
      <c r="D23805" t="s">
        <v>132</v>
      </c>
      <c r="E23805" t="s">
        <v>348</v>
      </c>
      <c r="F23805" t="s">
        <v>101</v>
      </c>
    </row>
    <row r="23806" spans="1:6" x14ac:dyDescent="0.35">
      <c r="A23806">
        <v>9122024</v>
      </c>
      <c r="B23806" t="s">
        <v>413</v>
      </c>
      <c r="C23806" t="s">
        <v>405</v>
      </c>
      <c r="D23806" t="s">
        <v>132</v>
      </c>
      <c r="E23806" t="s">
        <v>350</v>
      </c>
      <c r="F23806" t="s">
        <v>101</v>
      </c>
    </row>
    <row r="23807" spans="1:6" x14ac:dyDescent="0.35">
      <c r="A23807">
        <v>9122024</v>
      </c>
      <c r="B23807" t="s">
        <v>786</v>
      </c>
      <c r="C23807" t="s">
        <v>460</v>
      </c>
      <c r="D23807" t="s">
        <v>132</v>
      </c>
      <c r="E23807" t="s">
        <v>352</v>
      </c>
      <c r="F23807" t="s">
        <v>101</v>
      </c>
    </row>
    <row r="23808" spans="1:6" x14ac:dyDescent="0.35">
      <c r="A23808">
        <v>9122024</v>
      </c>
      <c r="B23808" t="s">
        <v>768</v>
      </c>
      <c r="C23808" t="s">
        <v>438</v>
      </c>
      <c r="D23808" t="s">
        <v>132</v>
      </c>
      <c r="E23808" t="s">
        <v>133</v>
      </c>
      <c r="F23808" t="s">
        <v>355</v>
      </c>
    </row>
    <row r="23809" spans="1:8" x14ac:dyDescent="0.35">
      <c r="A23809">
        <v>9122024</v>
      </c>
      <c r="B23809" t="s">
        <v>755</v>
      </c>
      <c r="C23809" t="s">
        <v>368</v>
      </c>
      <c r="D23809" t="s">
        <v>132</v>
      </c>
      <c r="E23809" t="s">
        <v>356</v>
      </c>
      <c r="F23809" t="s">
        <v>101</v>
      </c>
    </row>
    <row r="23810" spans="1:8" x14ac:dyDescent="0.35">
      <c r="A23810">
        <v>9122024</v>
      </c>
      <c r="B23810" t="s">
        <v>557</v>
      </c>
      <c r="C23810" t="s">
        <v>105</v>
      </c>
      <c r="D23810" t="s">
        <v>359</v>
      </c>
      <c r="E23810" t="s">
        <v>360</v>
      </c>
      <c r="F23810" t="s">
        <v>101</v>
      </c>
    </row>
    <row r="23811" spans="1:8" x14ac:dyDescent="0.35">
      <c r="A23811">
        <v>9122024</v>
      </c>
      <c r="B23811" t="s">
        <v>763</v>
      </c>
      <c r="C23811" t="s">
        <v>430</v>
      </c>
      <c r="D23811" t="s">
        <v>359</v>
      </c>
      <c r="E23811" t="s">
        <v>362</v>
      </c>
      <c r="F23811" t="s">
        <v>101</v>
      </c>
    </row>
    <row r="23812" spans="1:8" x14ac:dyDescent="0.35">
      <c r="A23812">
        <v>9122024</v>
      </c>
      <c r="B23812" t="s">
        <v>292</v>
      </c>
      <c r="C23812" t="s">
        <v>359</v>
      </c>
      <c r="D23812" t="s">
        <v>362</v>
      </c>
      <c r="E23812" t="s">
        <v>140</v>
      </c>
      <c r="F23812" t="s">
        <v>364</v>
      </c>
      <c r="G23812" t="s">
        <v>101</v>
      </c>
    </row>
    <row r="23813" spans="1:8" x14ac:dyDescent="0.35">
      <c r="A23813">
        <v>9122024</v>
      </c>
      <c r="B23813" t="s">
        <v>628</v>
      </c>
      <c r="C23813" t="s">
        <v>418</v>
      </c>
      <c r="D23813" t="s">
        <v>366</v>
      </c>
      <c r="E23813" t="s">
        <v>257</v>
      </c>
      <c r="F23813" t="s">
        <v>367</v>
      </c>
      <c r="G23813" t="s">
        <v>101</v>
      </c>
    </row>
    <row r="23814" spans="1:8" x14ac:dyDescent="0.35">
      <c r="A23814">
        <v>9122024</v>
      </c>
      <c r="B23814" t="s">
        <v>750</v>
      </c>
      <c r="C23814" t="s">
        <v>465</v>
      </c>
      <c r="D23814" t="s">
        <v>369</v>
      </c>
      <c r="E23814" t="s">
        <v>370</v>
      </c>
      <c r="F23814" t="s">
        <v>101</v>
      </c>
    </row>
    <row r="23815" spans="1:8" x14ac:dyDescent="0.35">
      <c r="A23815">
        <v>9122024</v>
      </c>
      <c r="B23815" t="s">
        <v>661</v>
      </c>
      <c r="C23815" t="s">
        <v>415</v>
      </c>
      <c r="D23815" t="s">
        <v>371</v>
      </c>
      <c r="E23815" t="s">
        <v>101</v>
      </c>
    </row>
    <row r="23816" spans="1:8" x14ac:dyDescent="0.35">
      <c r="A23816">
        <v>9122024</v>
      </c>
      <c r="B23816" t="s">
        <v>636</v>
      </c>
      <c r="C23816" t="s">
        <v>99</v>
      </c>
      <c r="D23816" t="s">
        <v>372</v>
      </c>
      <c r="E23816" t="s">
        <v>101</v>
      </c>
    </row>
    <row r="23817" spans="1:8" x14ac:dyDescent="0.35">
      <c r="A23817">
        <v>9122024</v>
      </c>
      <c r="B23817" t="s">
        <v>438</v>
      </c>
      <c r="C23817" t="s">
        <v>373</v>
      </c>
      <c r="D23817" t="s">
        <v>101</v>
      </c>
    </row>
    <row r="23818" spans="1:8" x14ac:dyDescent="0.35">
      <c r="A23818">
        <v>9122024</v>
      </c>
      <c r="B23818" t="s">
        <v>629</v>
      </c>
      <c r="C23818" t="s">
        <v>496</v>
      </c>
      <c r="D23818" t="s">
        <v>376</v>
      </c>
      <c r="E23818" t="s">
        <v>140</v>
      </c>
      <c r="F23818" t="s">
        <v>331</v>
      </c>
      <c r="G23818" t="s">
        <v>377</v>
      </c>
      <c r="H23818" t="s">
        <v>101</v>
      </c>
    </row>
    <row r="23819" spans="1:8" x14ac:dyDescent="0.35">
      <c r="A23819">
        <v>9122024</v>
      </c>
      <c r="B23819" t="s">
        <v>806</v>
      </c>
      <c r="C23819" t="s">
        <v>438</v>
      </c>
      <c r="D23819" t="s">
        <v>378</v>
      </c>
    </row>
    <row r="23820" spans="1:8" x14ac:dyDescent="0.35">
      <c r="A23820">
        <v>9122024</v>
      </c>
      <c r="B23820" t="s">
        <v>551</v>
      </c>
      <c r="C23820" t="s">
        <v>207</v>
      </c>
      <c r="D23820" t="s">
        <v>380</v>
      </c>
      <c r="E23820" t="s">
        <v>101</v>
      </c>
    </row>
    <row r="23821" spans="1:8" x14ac:dyDescent="0.35">
      <c r="A23821">
        <v>9122024</v>
      </c>
      <c r="B23821" t="s">
        <v>733</v>
      </c>
      <c r="C23821" t="s">
        <v>425</v>
      </c>
      <c r="D23821" t="s">
        <v>382</v>
      </c>
      <c r="E23821" t="s">
        <v>383</v>
      </c>
    </row>
    <row r="23822" spans="1:8" x14ac:dyDescent="0.35">
      <c r="A23822">
        <v>9122024</v>
      </c>
      <c r="B23822" t="s">
        <v>717</v>
      </c>
      <c r="C23822" t="s">
        <v>342</v>
      </c>
      <c r="D23822" t="s">
        <v>385</v>
      </c>
      <c r="E23822" t="s">
        <v>386</v>
      </c>
    </row>
    <row r="23823" spans="1:8" x14ac:dyDescent="0.35">
      <c r="A23823">
        <v>9122024</v>
      </c>
      <c r="B23823" t="s">
        <v>695</v>
      </c>
      <c r="C23823" t="s">
        <v>454</v>
      </c>
      <c r="D23823" t="s">
        <v>388</v>
      </c>
      <c r="E23823" t="s">
        <v>101</v>
      </c>
    </row>
    <row r="23824" spans="1:8" x14ac:dyDescent="0.35">
      <c r="A23824">
        <v>9122024</v>
      </c>
      <c r="B23824" t="s">
        <v>269</v>
      </c>
      <c r="C23824" t="s">
        <v>391</v>
      </c>
      <c r="D23824" t="s">
        <v>101</v>
      </c>
    </row>
    <row r="23825" spans="1:9" x14ac:dyDescent="0.35">
      <c r="A23825">
        <v>9122024</v>
      </c>
      <c r="B23825" t="s">
        <v>639</v>
      </c>
      <c r="C23825" t="s">
        <v>381</v>
      </c>
      <c r="D23825" t="s">
        <v>393</v>
      </c>
    </row>
    <row r="23826" spans="1:9" x14ac:dyDescent="0.35">
      <c r="A23826">
        <v>9122024</v>
      </c>
      <c r="B23826" t="s">
        <v>638</v>
      </c>
      <c r="C23826" t="s">
        <v>543</v>
      </c>
      <c r="D23826" t="s">
        <v>394</v>
      </c>
      <c r="E23826" t="s">
        <v>395</v>
      </c>
      <c r="F23826" t="s">
        <v>101</v>
      </c>
    </row>
    <row r="23827" spans="1:9" x14ac:dyDescent="0.35">
      <c r="A23827">
        <v>9122024</v>
      </c>
      <c r="B23827" t="s">
        <v>787</v>
      </c>
      <c r="C23827" t="s">
        <v>523</v>
      </c>
      <c r="D23827" t="s">
        <v>396</v>
      </c>
    </row>
    <row r="23828" spans="1:9" x14ac:dyDescent="0.35">
      <c r="A23828">
        <v>9122024</v>
      </c>
      <c r="B23828" t="s">
        <v>442</v>
      </c>
      <c r="C23828" t="s">
        <v>397</v>
      </c>
      <c r="D23828" t="s">
        <v>101</v>
      </c>
    </row>
    <row r="23829" spans="1:9" x14ac:dyDescent="0.35">
      <c r="A23829">
        <v>9122024</v>
      </c>
      <c r="B23829" t="s">
        <v>766</v>
      </c>
      <c r="C23829" t="s">
        <v>510</v>
      </c>
      <c r="D23829" t="s">
        <v>399</v>
      </c>
      <c r="E23829" t="s">
        <v>140</v>
      </c>
      <c r="F23829" t="s">
        <v>400</v>
      </c>
      <c r="G23829" t="s">
        <v>257</v>
      </c>
      <c r="H23829" t="s">
        <v>331</v>
      </c>
      <c r="I23829" t="s">
        <v>401</v>
      </c>
    </row>
    <row r="23830" spans="1:9" x14ac:dyDescent="0.35">
      <c r="A23830">
        <v>9122024</v>
      </c>
      <c r="B23830" t="s">
        <v>801</v>
      </c>
      <c r="C23830" t="s">
        <v>504</v>
      </c>
      <c r="D23830" t="s">
        <v>399</v>
      </c>
      <c r="E23830" t="s">
        <v>187</v>
      </c>
      <c r="F23830" t="s">
        <v>101</v>
      </c>
    </row>
    <row r="23831" spans="1:9" x14ac:dyDescent="0.35">
      <c r="A23831">
        <v>9122024</v>
      </c>
      <c r="B23831" t="s">
        <v>551</v>
      </c>
      <c r="C23831" t="s">
        <v>255</v>
      </c>
      <c r="D23831" t="s">
        <v>399</v>
      </c>
      <c r="E23831" t="s">
        <v>403</v>
      </c>
      <c r="F23831" t="s">
        <v>101</v>
      </c>
    </row>
    <row r="23832" spans="1:9" x14ac:dyDescent="0.35">
      <c r="A23832">
        <v>9122024</v>
      </c>
      <c r="B23832" t="s">
        <v>795</v>
      </c>
      <c r="C23832" t="s">
        <v>304</v>
      </c>
      <c r="D23832" t="s">
        <v>399</v>
      </c>
      <c r="E23832" t="s">
        <v>404</v>
      </c>
      <c r="F23832" t="s">
        <v>101</v>
      </c>
    </row>
    <row r="23833" spans="1:9" x14ac:dyDescent="0.35">
      <c r="A23833">
        <v>8122024</v>
      </c>
      <c r="B23833" t="s">
        <v>218</v>
      </c>
      <c r="C23833" t="s">
        <v>221</v>
      </c>
      <c r="D23833" t="s">
        <v>100</v>
      </c>
      <c r="E23833" t="s">
        <v>101</v>
      </c>
    </row>
    <row r="23834" spans="1:9" x14ac:dyDescent="0.35">
      <c r="A23834">
        <v>8122024</v>
      </c>
      <c r="B23834" t="s">
        <v>514</v>
      </c>
      <c r="C23834" t="s">
        <v>158</v>
      </c>
      <c r="D23834" t="s">
        <v>104</v>
      </c>
      <c r="E23834" t="s">
        <v>101</v>
      </c>
    </row>
    <row r="23835" spans="1:9" x14ac:dyDescent="0.35">
      <c r="A23835">
        <v>8122024</v>
      </c>
      <c r="B23835" t="s">
        <v>624</v>
      </c>
      <c r="C23835" t="s">
        <v>513</v>
      </c>
      <c r="D23835" t="s">
        <v>107</v>
      </c>
      <c r="E23835" t="s">
        <v>108</v>
      </c>
      <c r="F23835" t="s">
        <v>101</v>
      </c>
    </row>
    <row r="23836" spans="1:9" x14ac:dyDescent="0.35">
      <c r="A23836">
        <v>8122024</v>
      </c>
      <c r="B23836" t="s">
        <v>440</v>
      </c>
      <c r="C23836" t="s">
        <v>125</v>
      </c>
      <c r="D23836" t="s">
        <v>111</v>
      </c>
      <c r="E23836" t="s">
        <v>101</v>
      </c>
    </row>
    <row r="23837" spans="1:9" x14ac:dyDescent="0.35">
      <c r="A23837">
        <v>8122024</v>
      </c>
      <c r="B23837" t="s">
        <v>231</v>
      </c>
      <c r="C23837" t="s">
        <v>585</v>
      </c>
      <c r="D23837" t="s">
        <v>114</v>
      </c>
      <c r="E23837" t="s">
        <v>115</v>
      </c>
      <c r="F23837" t="s">
        <v>116</v>
      </c>
    </row>
    <row r="23838" spans="1:9" x14ac:dyDescent="0.35">
      <c r="A23838">
        <v>8122024</v>
      </c>
      <c r="B23838" t="s">
        <v>188</v>
      </c>
      <c r="C23838" t="s">
        <v>212</v>
      </c>
      <c r="D23838" t="s">
        <v>114</v>
      </c>
      <c r="E23838" t="s">
        <v>119</v>
      </c>
      <c r="F23838" t="s">
        <v>120</v>
      </c>
      <c r="G23838" t="s">
        <v>121</v>
      </c>
    </row>
    <row r="23839" spans="1:9" x14ac:dyDescent="0.35">
      <c r="A23839">
        <v>8122024</v>
      </c>
      <c r="B23839" t="s">
        <v>138</v>
      </c>
      <c r="C23839" t="s">
        <v>212</v>
      </c>
      <c r="D23839" t="s">
        <v>114</v>
      </c>
      <c r="E23839" t="s">
        <v>124</v>
      </c>
    </row>
    <row r="23840" spans="1:9" x14ac:dyDescent="0.35">
      <c r="A23840">
        <v>8122024</v>
      </c>
      <c r="B23840" t="s">
        <v>128</v>
      </c>
      <c r="C23840" t="s">
        <v>509</v>
      </c>
      <c r="D23840" t="s">
        <v>114</v>
      </c>
      <c r="E23840" t="s">
        <v>127</v>
      </c>
    </row>
    <row r="23841" spans="1:7" x14ac:dyDescent="0.35">
      <c r="A23841">
        <v>8122024</v>
      </c>
      <c r="B23841" t="s">
        <v>212</v>
      </c>
      <c r="C23841" t="s">
        <v>517</v>
      </c>
      <c r="D23841" t="s">
        <v>114</v>
      </c>
      <c r="E23841" t="s">
        <v>130</v>
      </c>
    </row>
    <row r="23842" spans="1:7" x14ac:dyDescent="0.35">
      <c r="A23842">
        <v>8122024</v>
      </c>
      <c r="B23842" t="s">
        <v>109</v>
      </c>
      <c r="C23842" t="s">
        <v>381</v>
      </c>
      <c r="D23842" t="s">
        <v>114</v>
      </c>
      <c r="E23842" t="s">
        <v>132</v>
      </c>
      <c r="F23842" t="s">
        <v>133</v>
      </c>
    </row>
    <row r="23843" spans="1:7" x14ac:dyDescent="0.35">
      <c r="A23843">
        <v>8122024</v>
      </c>
      <c r="B23843" t="s">
        <v>602</v>
      </c>
      <c r="C23843" t="s">
        <v>443</v>
      </c>
      <c r="D23843" t="s">
        <v>135</v>
      </c>
      <c r="E23843" t="s">
        <v>136</v>
      </c>
    </row>
    <row r="23844" spans="1:7" x14ac:dyDescent="0.35">
      <c r="A23844">
        <v>8122024</v>
      </c>
      <c r="B23844" t="s">
        <v>514</v>
      </c>
      <c r="C23844" t="s">
        <v>495</v>
      </c>
      <c r="D23844" t="s">
        <v>139</v>
      </c>
      <c r="E23844" t="s">
        <v>140</v>
      </c>
      <c r="F23844" t="s">
        <v>141</v>
      </c>
      <c r="G23844" t="s">
        <v>101</v>
      </c>
    </row>
    <row r="23845" spans="1:7" x14ac:dyDescent="0.35">
      <c r="A23845">
        <v>8122024</v>
      </c>
      <c r="B23845" t="s">
        <v>579</v>
      </c>
      <c r="C23845" t="s">
        <v>269</v>
      </c>
      <c r="D23845" t="s">
        <v>144</v>
      </c>
      <c r="E23845" t="s">
        <v>101</v>
      </c>
    </row>
    <row r="23846" spans="1:7" x14ac:dyDescent="0.35">
      <c r="A23846">
        <v>8122024</v>
      </c>
      <c r="B23846" t="s">
        <v>611</v>
      </c>
      <c r="C23846" t="s">
        <v>541</v>
      </c>
      <c r="D23846" t="s">
        <v>147</v>
      </c>
      <c r="E23846" t="s">
        <v>148</v>
      </c>
      <c r="F23846" t="s">
        <v>149</v>
      </c>
    </row>
    <row r="23847" spans="1:7" x14ac:dyDescent="0.35">
      <c r="A23847">
        <v>8122024</v>
      </c>
      <c r="B23847" t="s">
        <v>636</v>
      </c>
      <c r="C23847" t="s">
        <v>146</v>
      </c>
      <c r="D23847" t="s">
        <v>152</v>
      </c>
      <c r="E23847" t="s">
        <v>140</v>
      </c>
      <c r="F23847" t="s">
        <v>153</v>
      </c>
      <c r="G23847" t="s">
        <v>101</v>
      </c>
    </row>
    <row r="23848" spans="1:7" x14ac:dyDescent="0.35">
      <c r="A23848">
        <v>8122024</v>
      </c>
      <c r="B23848" t="s">
        <v>736</v>
      </c>
      <c r="C23848" t="s">
        <v>540</v>
      </c>
      <c r="D23848" t="s">
        <v>156</v>
      </c>
      <c r="E23848" t="s">
        <v>101</v>
      </c>
    </row>
    <row r="23849" spans="1:7" x14ac:dyDescent="0.35">
      <c r="A23849">
        <v>8122024</v>
      </c>
      <c r="B23849" t="s">
        <v>415</v>
      </c>
      <c r="C23849" t="s">
        <v>159</v>
      </c>
      <c r="D23849" t="s">
        <v>101</v>
      </c>
    </row>
    <row r="23850" spans="1:7" x14ac:dyDescent="0.35">
      <c r="A23850">
        <v>8122024</v>
      </c>
      <c r="B23850" t="s">
        <v>285</v>
      </c>
      <c r="C23850" t="s">
        <v>161</v>
      </c>
      <c r="D23850" t="s">
        <v>101</v>
      </c>
    </row>
    <row r="23851" spans="1:7" x14ac:dyDescent="0.35">
      <c r="A23851">
        <v>8122024</v>
      </c>
      <c r="B23851" t="s">
        <v>593</v>
      </c>
      <c r="C23851" t="s">
        <v>553</v>
      </c>
      <c r="D23851" t="s">
        <v>164</v>
      </c>
      <c r="E23851" t="s">
        <v>101</v>
      </c>
    </row>
    <row r="23852" spans="1:7" x14ac:dyDescent="0.35">
      <c r="A23852">
        <v>8122024</v>
      </c>
      <c r="B23852" t="s">
        <v>629</v>
      </c>
      <c r="C23852" t="s">
        <v>430</v>
      </c>
      <c r="D23852" t="s">
        <v>167</v>
      </c>
    </row>
    <row r="23853" spans="1:7" x14ac:dyDescent="0.35">
      <c r="A23853">
        <v>8122024</v>
      </c>
      <c r="B23853" t="s">
        <v>423</v>
      </c>
      <c r="C23853" t="s">
        <v>101</v>
      </c>
    </row>
    <row r="23854" spans="1:7" x14ac:dyDescent="0.35">
      <c r="A23854">
        <v>8122024</v>
      </c>
      <c r="B23854" t="s">
        <v>444</v>
      </c>
      <c r="C23854" t="s">
        <v>195</v>
      </c>
      <c r="D23854" t="s">
        <v>169</v>
      </c>
      <c r="E23854" t="s">
        <v>170</v>
      </c>
      <c r="F23854" t="s">
        <v>101</v>
      </c>
    </row>
    <row r="23855" spans="1:7" x14ac:dyDescent="0.35">
      <c r="A23855">
        <v>8122024</v>
      </c>
      <c r="B23855" t="s">
        <v>688</v>
      </c>
      <c r="C23855" t="s">
        <v>154</v>
      </c>
      <c r="D23855" t="s">
        <v>173</v>
      </c>
      <c r="E23855" t="s">
        <v>101</v>
      </c>
    </row>
    <row r="23856" spans="1:7" x14ac:dyDescent="0.35">
      <c r="A23856">
        <v>8122024</v>
      </c>
      <c r="B23856" t="s">
        <v>507</v>
      </c>
      <c r="C23856" t="s">
        <v>424</v>
      </c>
      <c r="D23856" t="s">
        <v>176</v>
      </c>
      <c r="E23856" t="s">
        <v>101</v>
      </c>
    </row>
    <row r="23857" spans="1:7" x14ac:dyDescent="0.35">
      <c r="A23857">
        <v>8122024</v>
      </c>
      <c r="B23857" t="s">
        <v>589</v>
      </c>
      <c r="C23857" t="s">
        <v>436</v>
      </c>
      <c r="D23857" t="s">
        <v>176</v>
      </c>
      <c r="E23857" t="s">
        <v>149</v>
      </c>
    </row>
    <row r="23858" spans="1:7" x14ac:dyDescent="0.35">
      <c r="A23858">
        <v>8122024</v>
      </c>
      <c r="B23858" t="s">
        <v>565</v>
      </c>
      <c r="C23858" t="s">
        <v>506</v>
      </c>
      <c r="D23858" t="s">
        <v>181</v>
      </c>
      <c r="E23858" t="s">
        <v>182</v>
      </c>
      <c r="F23858" t="s">
        <v>101</v>
      </c>
    </row>
    <row r="23859" spans="1:7" x14ac:dyDescent="0.35">
      <c r="A23859">
        <v>8122024</v>
      </c>
      <c r="B23859" t="s">
        <v>629</v>
      </c>
      <c r="C23859" t="s">
        <v>511</v>
      </c>
      <c r="D23859" t="s">
        <v>184</v>
      </c>
      <c r="E23859" t="s">
        <v>101</v>
      </c>
    </row>
    <row r="23860" spans="1:7" x14ac:dyDescent="0.35">
      <c r="A23860">
        <v>8122024</v>
      </c>
      <c r="B23860" t="s">
        <v>420</v>
      </c>
      <c r="C23860" t="s">
        <v>187</v>
      </c>
      <c r="D23860" t="s">
        <v>101</v>
      </c>
    </row>
    <row r="23861" spans="1:7" x14ac:dyDescent="0.35">
      <c r="A23861">
        <v>8122024</v>
      </c>
      <c r="B23861" t="s">
        <v>570</v>
      </c>
      <c r="C23861" t="s">
        <v>158</v>
      </c>
      <c r="D23861" t="s">
        <v>190</v>
      </c>
      <c r="E23861" t="s">
        <v>191</v>
      </c>
      <c r="F23861" t="s">
        <v>101</v>
      </c>
    </row>
    <row r="23862" spans="1:7" x14ac:dyDescent="0.35">
      <c r="A23862">
        <v>8122024</v>
      </c>
      <c r="B23862" t="s">
        <v>425</v>
      </c>
      <c r="C23862" t="s">
        <v>190</v>
      </c>
      <c r="D23862" t="s">
        <v>194</v>
      </c>
      <c r="E23862" t="s">
        <v>101</v>
      </c>
    </row>
    <row r="23863" spans="1:7" x14ac:dyDescent="0.35">
      <c r="A23863">
        <v>8122024</v>
      </c>
      <c r="B23863" t="s">
        <v>611</v>
      </c>
      <c r="C23863" t="s">
        <v>174</v>
      </c>
      <c r="D23863" t="s">
        <v>190</v>
      </c>
      <c r="E23863" t="s">
        <v>196</v>
      </c>
      <c r="F23863" t="s">
        <v>101</v>
      </c>
    </row>
    <row r="23864" spans="1:7" x14ac:dyDescent="0.35">
      <c r="A23864">
        <v>8122024</v>
      </c>
      <c r="B23864" t="s">
        <v>466</v>
      </c>
      <c r="C23864" t="s">
        <v>198</v>
      </c>
      <c r="D23864" t="s">
        <v>140</v>
      </c>
      <c r="E23864" t="s">
        <v>199</v>
      </c>
      <c r="F23864" t="s">
        <v>200</v>
      </c>
      <c r="G23864" t="s">
        <v>101</v>
      </c>
    </row>
    <row r="23865" spans="1:7" x14ac:dyDescent="0.35">
      <c r="A23865">
        <v>8122024</v>
      </c>
      <c r="B23865" t="s">
        <v>440</v>
      </c>
      <c r="C23865" t="s">
        <v>521</v>
      </c>
      <c r="D23865" t="s">
        <v>61</v>
      </c>
      <c r="E23865" t="s">
        <v>101</v>
      </c>
    </row>
    <row r="23866" spans="1:7" x14ac:dyDescent="0.35">
      <c r="A23866">
        <v>8122024</v>
      </c>
      <c r="B23866" t="s">
        <v>557</v>
      </c>
      <c r="C23866" t="s">
        <v>480</v>
      </c>
      <c r="D23866" t="s">
        <v>205</v>
      </c>
      <c r="E23866" t="s">
        <v>101</v>
      </c>
    </row>
    <row r="23867" spans="1:7" x14ac:dyDescent="0.35">
      <c r="A23867">
        <v>8122024</v>
      </c>
      <c r="B23867" t="s">
        <v>636</v>
      </c>
      <c r="C23867" t="s">
        <v>578</v>
      </c>
      <c r="D23867" t="s">
        <v>208</v>
      </c>
      <c r="E23867" t="s">
        <v>101</v>
      </c>
    </row>
    <row r="23868" spans="1:7" x14ac:dyDescent="0.35">
      <c r="A23868">
        <v>8122024</v>
      </c>
      <c r="B23868" t="s">
        <v>696</v>
      </c>
      <c r="C23868" t="s">
        <v>157</v>
      </c>
      <c r="D23868" t="s">
        <v>210</v>
      </c>
      <c r="E23868" t="s">
        <v>211</v>
      </c>
      <c r="F23868" t="s">
        <v>101</v>
      </c>
    </row>
    <row r="23869" spans="1:7" x14ac:dyDescent="0.35">
      <c r="A23869">
        <v>8122024</v>
      </c>
      <c r="B23869" t="s">
        <v>438</v>
      </c>
      <c r="C23869" t="s">
        <v>478</v>
      </c>
      <c r="D23869" t="s">
        <v>214</v>
      </c>
      <c r="E23869" t="s">
        <v>215</v>
      </c>
      <c r="F23869" t="s">
        <v>101</v>
      </c>
    </row>
    <row r="23870" spans="1:7" x14ac:dyDescent="0.35">
      <c r="A23870">
        <v>8122024</v>
      </c>
      <c r="B23870" t="s">
        <v>583</v>
      </c>
      <c r="C23870" t="s">
        <v>150</v>
      </c>
      <c r="D23870" t="s">
        <v>217</v>
      </c>
      <c r="E23870" t="s">
        <v>101</v>
      </c>
    </row>
    <row r="23871" spans="1:7" x14ac:dyDescent="0.35">
      <c r="A23871">
        <v>8122024</v>
      </c>
      <c r="B23871" t="s">
        <v>688</v>
      </c>
      <c r="C23871" t="s">
        <v>508</v>
      </c>
      <c r="D23871" t="s">
        <v>220</v>
      </c>
      <c r="E23871" t="s">
        <v>101</v>
      </c>
    </row>
    <row r="23872" spans="1:7" x14ac:dyDescent="0.35">
      <c r="A23872">
        <v>8122024</v>
      </c>
      <c r="B23872" t="s">
        <v>629</v>
      </c>
      <c r="C23872" t="s">
        <v>418</v>
      </c>
      <c r="D23872" t="s">
        <v>222</v>
      </c>
    </row>
    <row r="23873" spans="1:7" x14ac:dyDescent="0.35">
      <c r="A23873">
        <v>8122024</v>
      </c>
      <c r="B23873" t="s">
        <v>721</v>
      </c>
      <c r="C23873" t="s">
        <v>177</v>
      </c>
      <c r="D23873" t="s">
        <v>223</v>
      </c>
    </row>
    <row r="23874" spans="1:7" x14ac:dyDescent="0.35">
      <c r="A23874">
        <v>8122024</v>
      </c>
      <c r="B23874" t="s">
        <v>602</v>
      </c>
      <c r="C23874" t="s">
        <v>374</v>
      </c>
      <c r="D23874" t="s">
        <v>225</v>
      </c>
      <c r="E23874" t="s">
        <v>101</v>
      </c>
    </row>
    <row r="23875" spans="1:7" x14ac:dyDescent="0.35">
      <c r="A23875">
        <v>8122024</v>
      </c>
      <c r="B23875" t="s">
        <v>508</v>
      </c>
      <c r="C23875" t="s">
        <v>307</v>
      </c>
      <c r="D23875" t="s">
        <v>225</v>
      </c>
      <c r="E23875" t="s">
        <v>228</v>
      </c>
      <c r="F23875" t="s">
        <v>229</v>
      </c>
    </row>
    <row r="23876" spans="1:7" x14ac:dyDescent="0.35">
      <c r="A23876">
        <v>8122024</v>
      </c>
      <c r="B23876" t="s">
        <v>570</v>
      </c>
      <c r="C23876" t="s">
        <v>327</v>
      </c>
      <c r="D23876" t="s">
        <v>232</v>
      </c>
      <c r="E23876" t="s">
        <v>101</v>
      </c>
    </row>
    <row r="23877" spans="1:7" x14ac:dyDescent="0.35">
      <c r="A23877">
        <v>8122024</v>
      </c>
      <c r="B23877" t="s">
        <v>597</v>
      </c>
      <c r="C23877" t="s">
        <v>521</v>
      </c>
      <c r="D23877" t="s">
        <v>235</v>
      </c>
      <c r="E23877" t="s">
        <v>236</v>
      </c>
      <c r="F23877" t="s">
        <v>101</v>
      </c>
    </row>
    <row r="23878" spans="1:7" x14ac:dyDescent="0.35">
      <c r="A23878">
        <v>8122024</v>
      </c>
      <c r="B23878" t="s">
        <v>629</v>
      </c>
      <c r="C23878" t="s">
        <v>157</v>
      </c>
      <c r="D23878" t="s">
        <v>235</v>
      </c>
      <c r="E23878" t="s">
        <v>239</v>
      </c>
      <c r="F23878" t="s">
        <v>149</v>
      </c>
    </row>
    <row r="23879" spans="1:7" x14ac:dyDescent="0.35">
      <c r="A23879">
        <v>8122024</v>
      </c>
      <c r="B23879" t="s">
        <v>693</v>
      </c>
      <c r="C23879" t="s">
        <v>415</v>
      </c>
      <c r="D23879" t="s">
        <v>235</v>
      </c>
      <c r="E23879" t="s">
        <v>241</v>
      </c>
      <c r="F23879" t="s">
        <v>101</v>
      </c>
    </row>
    <row r="23880" spans="1:7" x14ac:dyDescent="0.35">
      <c r="A23880">
        <v>8122024</v>
      </c>
      <c r="B23880" t="s">
        <v>623</v>
      </c>
      <c r="C23880" t="s">
        <v>226</v>
      </c>
      <c r="D23880" t="s">
        <v>243</v>
      </c>
      <c r="E23880" t="s">
        <v>101</v>
      </c>
    </row>
    <row r="23881" spans="1:7" x14ac:dyDescent="0.35">
      <c r="A23881">
        <v>8122024</v>
      </c>
      <c r="B23881" t="s">
        <v>520</v>
      </c>
      <c r="C23881" t="s">
        <v>122</v>
      </c>
      <c r="D23881" t="s">
        <v>245</v>
      </c>
      <c r="E23881" t="s">
        <v>246</v>
      </c>
    </row>
    <row r="23882" spans="1:7" x14ac:dyDescent="0.35">
      <c r="A23882">
        <v>8122024</v>
      </c>
      <c r="B23882" t="s">
        <v>629</v>
      </c>
      <c r="C23882" t="s">
        <v>507</v>
      </c>
      <c r="D23882" t="s">
        <v>245</v>
      </c>
      <c r="E23882" t="s">
        <v>249</v>
      </c>
    </row>
    <row r="23883" spans="1:7" x14ac:dyDescent="0.35">
      <c r="A23883">
        <v>8122024</v>
      </c>
      <c r="B23883" t="s">
        <v>655</v>
      </c>
      <c r="C23883" t="s">
        <v>158</v>
      </c>
      <c r="D23883" t="s">
        <v>252</v>
      </c>
      <c r="E23883" t="s">
        <v>101</v>
      </c>
    </row>
    <row r="23884" spans="1:7" x14ac:dyDescent="0.35">
      <c r="A23884">
        <v>8122024</v>
      </c>
      <c r="B23884" t="s">
        <v>629</v>
      </c>
      <c r="C23884" t="s">
        <v>248</v>
      </c>
      <c r="D23884" t="s">
        <v>254</v>
      </c>
    </row>
    <row r="23885" spans="1:7" x14ac:dyDescent="0.35">
      <c r="A23885">
        <v>8122024</v>
      </c>
      <c r="B23885" t="s">
        <v>430</v>
      </c>
      <c r="C23885" t="s">
        <v>513</v>
      </c>
      <c r="D23885" t="s">
        <v>256</v>
      </c>
      <c r="E23885" t="s">
        <v>257</v>
      </c>
      <c r="F23885" t="s">
        <v>236</v>
      </c>
      <c r="G23885" t="s">
        <v>101</v>
      </c>
    </row>
    <row r="23886" spans="1:7" x14ac:dyDescent="0.35">
      <c r="A23886">
        <v>8122024</v>
      </c>
      <c r="B23886" t="s">
        <v>623</v>
      </c>
      <c r="C23886" t="s">
        <v>171</v>
      </c>
      <c r="D23886" t="s">
        <v>260</v>
      </c>
      <c r="E23886" t="s">
        <v>136</v>
      </c>
      <c r="F23886" t="s">
        <v>101</v>
      </c>
    </row>
    <row r="23887" spans="1:7" x14ac:dyDescent="0.35">
      <c r="A23887">
        <v>8122024</v>
      </c>
      <c r="B23887" t="s">
        <v>269</v>
      </c>
      <c r="C23887" t="s">
        <v>261</v>
      </c>
      <c r="D23887" t="s">
        <v>262</v>
      </c>
      <c r="E23887" t="s">
        <v>101</v>
      </c>
    </row>
    <row r="23888" spans="1:7" x14ac:dyDescent="0.35">
      <c r="A23888">
        <v>8122024</v>
      </c>
      <c r="B23888" t="s">
        <v>183</v>
      </c>
      <c r="C23888" t="s">
        <v>264</v>
      </c>
      <c r="D23888" t="s">
        <v>101</v>
      </c>
    </row>
    <row r="23889" spans="1:8" x14ac:dyDescent="0.35">
      <c r="A23889">
        <v>8122024</v>
      </c>
      <c r="B23889" t="s">
        <v>305</v>
      </c>
      <c r="C23889" t="s">
        <v>264</v>
      </c>
      <c r="D23889" t="s">
        <v>149</v>
      </c>
    </row>
    <row r="23890" spans="1:8" x14ac:dyDescent="0.35">
      <c r="A23890">
        <v>8122024</v>
      </c>
      <c r="B23890" t="s">
        <v>655</v>
      </c>
      <c r="C23890" t="s">
        <v>304</v>
      </c>
      <c r="D23890" t="s">
        <v>265</v>
      </c>
      <c r="E23890" t="s">
        <v>101</v>
      </c>
      <c r="F23890" t="s">
        <v>266</v>
      </c>
    </row>
    <row r="23891" spans="1:8" x14ac:dyDescent="0.35">
      <c r="A23891">
        <v>8122024</v>
      </c>
      <c r="B23891" t="s">
        <v>583</v>
      </c>
      <c r="C23891" t="s">
        <v>145</v>
      </c>
      <c r="D23891" t="s">
        <v>267</v>
      </c>
      <c r="E23891" t="s">
        <v>101</v>
      </c>
    </row>
    <row r="23892" spans="1:8" x14ac:dyDescent="0.35">
      <c r="A23892">
        <v>8122024</v>
      </c>
      <c r="B23892" t="s">
        <v>247</v>
      </c>
      <c r="C23892" t="s">
        <v>430</v>
      </c>
      <c r="D23892" t="s">
        <v>268</v>
      </c>
    </row>
    <row r="23893" spans="1:8" x14ac:dyDescent="0.35">
      <c r="A23893">
        <v>8122024</v>
      </c>
      <c r="B23893" t="s">
        <v>307</v>
      </c>
      <c r="C23893" t="s">
        <v>270</v>
      </c>
      <c r="D23893" t="s">
        <v>271</v>
      </c>
      <c r="E23893" t="s">
        <v>101</v>
      </c>
    </row>
    <row r="23894" spans="1:8" x14ac:dyDescent="0.35">
      <c r="A23894">
        <v>8122024</v>
      </c>
      <c r="B23894" t="s">
        <v>567</v>
      </c>
      <c r="C23894" t="s">
        <v>233</v>
      </c>
      <c r="D23894" t="s">
        <v>274</v>
      </c>
      <c r="E23894" t="s">
        <v>101</v>
      </c>
    </row>
    <row r="23895" spans="1:8" x14ac:dyDescent="0.35">
      <c r="A23895">
        <v>8122024</v>
      </c>
      <c r="B23895" t="s">
        <v>730</v>
      </c>
      <c r="C23895" t="s">
        <v>226</v>
      </c>
      <c r="D23895" t="s">
        <v>277</v>
      </c>
      <c r="E23895" t="s">
        <v>101</v>
      </c>
    </row>
    <row r="23896" spans="1:8" x14ac:dyDescent="0.35">
      <c r="A23896">
        <v>8122024</v>
      </c>
      <c r="B23896" t="s">
        <v>758</v>
      </c>
      <c r="C23896" t="s">
        <v>248</v>
      </c>
      <c r="D23896" t="s">
        <v>279</v>
      </c>
      <c r="E23896" t="s">
        <v>140</v>
      </c>
      <c r="F23896" t="s">
        <v>280</v>
      </c>
    </row>
    <row r="23897" spans="1:8" x14ac:dyDescent="0.35">
      <c r="A23897">
        <v>8122024</v>
      </c>
      <c r="B23897" t="s">
        <v>281</v>
      </c>
    </row>
    <row r="23898" spans="1:8" x14ac:dyDescent="0.35">
      <c r="A23898">
        <v>8122024</v>
      </c>
      <c r="B23898" t="s">
        <v>603</v>
      </c>
      <c r="C23898" t="s">
        <v>481</v>
      </c>
      <c r="D23898" t="s">
        <v>284</v>
      </c>
      <c r="E23898" t="s">
        <v>101</v>
      </c>
    </row>
    <row r="23899" spans="1:8" x14ac:dyDescent="0.35">
      <c r="A23899">
        <v>8122024</v>
      </c>
      <c r="B23899" t="s">
        <v>700</v>
      </c>
      <c r="C23899" t="s">
        <v>444</v>
      </c>
      <c r="D23899" t="s">
        <v>287</v>
      </c>
      <c r="E23899" t="s">
        <v>101</v>
      </c>
    </row>
    <row r="23900" spans="1:8" x14ac:dyDescent="0.35">
      <c r="A23900">
        <v>8122024</v>
      </c>
      <c r="B23900" t="s">
        <v>240</v>
      </c>
      <c r="C23900" t="s">
        <v>288</v>
      </c>
      <c r="D23900" t="s">
        <v>101</v>
      </c>
    </row>
    <row r="23901" spans="1:8" x14ac:dyDescent="0.35">
      <c r="A23901">
        <v>8122024</v>
      </c>
      <c r="B23901" t="s">
        <v>565</v>
      </c>
      <c r="C23901" t="s">
        <v>290</v>
      </c>
      <c r="D23901" t="s">
        <v>140</v>
      </c>
      <c r="E23901" t="s">
        <v>291</v>
      </c>
    </row>
    <row r="23902" spans="1:8" x14ac:dyDescent="0.35">
      <c r="A23902">
        <v>8122024</v>
      </c>
      <c r="B23902" t="s">
        <v>693</v>
      </c>
      <c r="C23902" t="s">
        <v>430</v>
      </c>
      <c r="D23902" t="s">
        <v>290</v>
      </c>
      <c r="E23902" t="s">
        <v>140</v>
      </c>
      <c r="F23902" t="s">
        <v>294</v>
      </c>
      <c r="G23902" t="s">
        <v>295</v>
      </c>
      <c r="H23902" t="s">
        <v>101</v>
      </c>
    </row>
    <row r="23903" spans="1:8" x14ac:dyDescent="0.35">
      <c r="A23903">
        <v>8122024</v>
      </c>
      <c r="B23903" t="s">
        <v>570</v>
      </c>
      <c r="C23903" t="s">
        <v>521</v>
      </c>
      <c r="D23903" t="s">
        <v>298</v>
      </c>
      <c r="E23903" t="s">
        <v>101</v>
      </c>
    </row>
    <row r="23904" spans="1:8" x14ac:dyDescent="0.35">
      <c r="A23904">
        <v>8122024</v>
      </c>
      <c r="B23904" t="s">
        <v>293</v>
      </c>
      <c r="C23904" t="s">
        <v>300</v>
      </c>
      <c r="D23904" t="s">
        <v>262</v>
      </c>
      <c r="E23904" t="s">
        <v>101</v>
      </c>
    </row>
    <row r="23905" spans="1:9" x14ac:dyDescent="0.35">
      <c r="A23905">
        <v>8122024</v>
      </c>
      <c r="B23905" t="s">
        <v>567</v>
      </c>
      <c r="C23905" t="s">
        <v>244</v>
      </c>
      <c r="D23905" t="s">
        <v>301</v>
      </c>
      <c r="E23905" t="s">
        <v>101</v>
      </c>
    </row>
    <row r="23906" spans="1:9" x14ac:dyDescent="0.35">
      <c r="A23906">
        <v>8122024</v>
      </c>
      <c r="B23906" t="s">
        <v>603</v>
      </c>
      <c r="C23906" t="s">
        <v>183</v>
      </c>
      <c r="D23906" t="s">
        <v>303</v>
      </c>
      <c r="E23906" t="s">
        <v>149</v>
      </c>
    </row>
    <row r="23907" spans="1:9" x14ac:dyDescent="0.35">
      <c r="A23907">
        <v>8122024</v>
      </c>
      <c r="B23907" t="s">
        <v>658</v>
      </c>
      <c r="C23907" t="s">
        <v>137</v>
      </c>
      <c r="D23907" t="s">
        <v>306</v>
      </c>
      <c r="E23907" t="s">
        <v>101</v>
      </c>
    </row>
    <row r="23908" spans="1:9" x14ac:dyDescent="0.35">
      <c r="A23908">
        <v>8122024</v>
      </c>
      <c r="B23908" t="s">
        <v>560</v>
      </c>
      <c r="C23908" t="s">
        <v>418</v>
      </c>
      <c r="D23908" t="s">
        <v>308</v>
      </c>
      <c r="E23908" t="s">
        <v>309</v>
      </c>
      <c r="F23908" t="s">
        <v>310</v>
      </c>
      <c r="G23908" t="s">
        <v>311</v>
      </c>
      <c r="H23908" t="s">
        <v>312</v>
      </c>
      <c r="I23908" t="s">
        <v>101</v>
      </c>
    </row>
    <row r="23909" spans="1:9" x14ac:dyDescent="0.35">
      <c r="A23909">
        <v>8122024</v>
      </c>
      <c r="B23909" t="s">
        <v>438</v>
      </c>
      <c r="C23909" t="s">
        <v>327</v>
      </c>
      <c r="D23909" t="s">
        <v>314</v>
      </c>
      <c r="E23909" t="s">
        <v>315</v>
      </c>
      <c r="F23909" t="s">
        <v>101</v>
      </c>
    </row>
    <row r="23910" spans="1:9" x14ac:dyDescent="0.35">
      <c r="A23910">
        <v>8122024</v>
      </c>
      <c r="B23910" t="s">
        <v>558</v>
      </c>
      <c r="C23910" t="s">
        <v>248</v>
      </c>
      <c r="D23910" t="s">
        <v>314</v>
      </c>
      <c r="E23910" t="s">
        <v>317</v>
      </c>
      <c r="F23910" t="s">
        <v>101</v>
      </c>
    </row>
    <row r="23911" spans="1:9" x14ac:dyDescent="0.35">
      <c r="A23911">
        <v>8122024</v>
      </c>
      <c r="B23911" t="s">
        <v>418</v>
      </c>
      <c r="C23911" t="s">
        <v>145</v>
      </c>
      <c r="D23911" t="s">
        <v>319</v>
      </c>
      <c r="E23911" t="s">
        <v>320</v>
      </c>
      <c r="F23911" t="s">
        <v>321</v>
      </c>
    </row>
    <row r="23912" spans="1:9" x14ac:dyDescent="0.35">
      <c r="A23912">
        <v>8122024</v>
      </c>
      <c r="B23912" t="s">
        <v>629</v>
      </c>
      <c r="C23912" t="s">
        <v>224</v>
      </c>
      <c r="D23912" t="s">
        <v>322</v>
      </c>
      <c r="E23912" t="s">
        <v>101</v>
      </c>
    </row>
    <row r="23913" spans="1:9" x14ac:dyDescent="0.35">
      <c r="A23913">
        <v>8122024</v>
      </c>
      <c r="B23913" t="s">
        <v>551</v>
      </c>
      <c r="C23913" t="s">
        <v>495</v>
      </c>
      <c r="D23913" t="s">
        <v>325</v>
      </c>
      <c r="E23913" t="s">
        <v>101</v>
      </c>
    </row>
    <row r="23914" spans="1:9" x14ac:dyDescent="0.35">
      <c r="A23914">
        <v>8122024</v>
      </c>
      <c r="B23914" t="s">
        <v>742</v>
      </c>
      <c r="C23914" t="s">
        <v>418</v>
      </c>
      <c r="D23914" t="s">
        <v>328</v>
      </c>
      <c r="E23914" t="s">
        <v>101</v>
      </c>
    </row>
    <row r="23915" spans="1:9" x14ac:dyDescent="0.35">
      <c r="A23915">
        <v>8122024</v>
      </c>
      <c r="B23915" t="s">
        <v>323</v>
      </c>
      <c r="C23915" t="s">
        <v>331</v>
      </c>
      <c r="D23915" t="s">
        <v>332</v>
      </c>
      <c r="E23915" t="s">
        <v>101</v>
      </c>
    </row>
    <row r="23916" spans="1:9" x14ac:dyDescent="0.35">
      <c r="A23916">
        <v>8122024</v>
      </c>
      <c r="B23916" t="s">
        <v>479</v>
      </c>
      <c r="C23916" t="s">
        <v>244</v>
      </c>
      <c r="D23916" t="s">
        <v>331</v>
      </c>
      <c r="E23916" t="s">
        <v>335</v>
      </c>
      <c r="F23916" t="s">
        <v>101</v>
      </c>
    </row>
    <row r="23917" spans="1:9" x14ac:dyDescent="0.35">
      <c r="A23917">
        <v>8122024</v>
      </c>
      <c r="B23917" t="s">
        <v>368</v>
      </c>
      <c r="C23917" t="s">
        <v>175</v>
      </c>
      <c r="D23917" t="s">
        <v>331</v>
      </c>
      <c r="E23917" t="s">
        <v>338</v>
      </c>
      <c r="F23917" t="s">
        <v>321</v>
      </c>
    </row>
    <row r="23918" spans="1:9" x14ac:dyDescent="0.35">
      <c r="A23918">
        <v>8122024</v>
      </c>
      <c r="B23918" t="s">
        <v>560</v>
      </c>
      <c r="C23918" t="s">
        <v>534</v>
      </c>
      <c r="D23918" t="s">
        <v>170</v>
      </c>
    </row>
    <row r="23919" spans="1:9" x14ac:dyDescent="0.35">
      <c r="A23919">
        <v>8122024</v>
      </c>
      <c r="B23919" t="s">
        <v>637</v>
      </c>
      <c r="C23919" t="s">
        <v>98</v>
      </c>
      <c r="D23919" t="s">
        <v>341</v>
      </c>
      <c r="E23919" t="s">
        <v>101</v>
      </c>
    </row>
    <row r="23920" spans="1:9" x14ac:dyDescent="0.35">
      <c r="A23920">
        <v>8122024</v>
      </c>
      <c r="B23920" t="s">
        <v>494</v>
      </c>
      <c r="C23920" t="s">
        <v>183</v>
      </c>
      <c r="D23920" t="s">
        <v>343</v>
      </c>
      <c r="E23920" t="s">
        <v>101</v>
      </c>
    </row>
    <row r="23921" spans="1:8" x14ac:dyDescent="0.35">
      <c r="A23921">
        <v>8122024</v>
      </c>
      <c r="B23921" t="s">
        <v>318</v>
      </c>
      <c r="C23921" t="s">
        <v>132</v>
      </c>
      <c r="D23921" t="s">
        <v>344</v>
      </c>
      <c r="E23921" t="s">
        <v>345</v>
      </c>
      <c r="F23921" t="s">
        <v>101</v>
      </c>
    </row>
    <row r="23922" spans="1:8" x14ac:dyDescent="0.35">
      <c r="A23922">
        <v>8122024</v>
      </c>
      <c r="B23922" t="s">
        <v>567</v>
      </c>
      <c r="C23922" t="s">
        <v>595</v>
      </c>
      <c r="D23922" t="s">
        <v>132</v>
      </c>
      <c r="E23922" t="s">
        <v>347</v>
      </c>
      <c r="F23922" t="s">
        <v>101</v>
      </c>
    </row>
    <row r="23923" spans="1:8" x14ac:dyDescent="0.35">
      <c r="A23923">
        <v>8122024</v>
      </c>
      <c r="B23923" t="s">
        <v>755</v>
      </c>
      <c r="C23923" t="s">
        <v>219</v>
      </c>
      <c r="D23923" t="s">
        <v>132</v>
      </c>
      <c r="E23923" t="s">
        <v>348</v>
      </c>
      <c r="F23923" t="s">
        <v>101</v>
      </c>
    </row>
    <row r="23924" spans="1:8" x14ac:dyDescent="0.35">
      <c r="A23924">
        <v>8122024</v>
      </c>
      <c r="B23924" t="s">
        <v>438</v>
      </c>
      <c r="C23924" t="s">
        <v>375</v>
      </c>
      <c r="D23924" t="s">
        <v>132</v>
      </c>
      <c r="E23924" t="s">
        <v>350</v>
      </c>
      <c r="F23924" t="s">
        <v>101</v>
      </c>
    </row>
    <row r="23925" spans="1:8" x14ac:dyDescent="0.35">
      <c r="A23925">
        <v>8122024</v>
      </c>
      <c r="B23925" t="s">
        <v>719</v>
      </c>
      <c r="C23925" t="s">
        <v>292</v>
      </c>
      <c r="D23925" t="s">
        <v>132</v>
      </c>
      <c r="E23925" t="s">
        <v>352</v>
      </c>
      <c r="F23925" t="s">
        <v>101</v>
      </c>
    </row>
    <row r="23926" spans="1:8" x14ac:dyDescent="0.35">
      <c r="A23926">
        <v>8122024</v>
      </c>
      <c r="B23926" t="s">
        <v>762</v>
      </c>
      <c r="C23926" t="s">
        <v>414</v>
      </c>
      <c r="D23926" t="s">
        <v>132</v>
      </c>
      <c r="E23926" t="s">
        <v>133</v>
      </c>
      <c r="F23926" t="s">
        <v>355</v>
      </c>
    </row>
    <row r="23927" spans="1:8" x14ac:dyDescent="0.35">
      <c r="A23927">
        <v>8122024</v>
      </c>
      <c r="B23927" t="s">
        <v>776</v>
      </c>
      <c r="C23927" t="s">
        <v>122</v>
      </c>
      <c r="D23927" t="s">
        <v>132</v>
      </c>
      <c r="E23927" t="s">
        <v>356</v>
      </c>
      <c r="F23927" t="s">
        <v>101</v>
      </c>
    </row>
    <row r="23928" spans="1:8" x14ac:dyDescent="0.35">
      <c r="A23928">
        <v>8122024</v>
      </c>
      <c r="B23928" t="s">
        <v>438</v>
      </c>
      <c r="C23928" t="s">
        <v>329</v>
      </c>
      <c r="D23928" t="s">
        <v>359</v>
      </c>
      <c r="E23928" t="s">
        <v>360</v>
      </c>
      <c r="F23928" t="s">
        <v>101</v>
      </c>
    </row>
    <row r="23929" spans="1:8" x14ac:dyDescent="0.35">
      <c r="A23929">
        <v>8122024</v>
      </c>
      <c r="B23929" t="s">
        <v>711</v>
      </c>
      <c r="C23929" t="s">
        <v>480</v>
      </c>
      <c r="D23929" t="s">
        <v>359</v>
      </c>
      <c r="E23929" t="s">
        <v>362</v>
      </c>
      <c r="F23929" t="s">
        <v>101</v>
      </c>
    </row>
    <row r="23930" spans="1:8" x14ac:dyDescent="0.35">
      <c r="A23930">
        <v>8122024</v>
      </c>
      <c r="B23930" t="s">
        <v>368</v>
      </c>
      <c r="C23930" t="s">
        <v>359</v>
      </c>
      <c r="D23930" t="s">
        <v>362</v>
      </c>
      <c r="E23930" t="s">
        <v>140</v>
      </c>
      <c r="F23930" t="s">
        <v>364</v>
      </c>
      <c r="G23930" t="s">
        <v>101</v>
      </c>
    </row>
    <row r="23931" spans="1:8" x14ac:dyDescent="0.35">
      <c r="A23931">
        <v>8122024</v>
      </c>
      <c r="B23931" t="s">
        <v>558</v>
      </c>
      <c r="C23931" t="s">
        <v>418</v>
      </c>
      <c r="D23931" t="s">
        <v>366</v>
      </c>
      <c r="E23931" t="s">
        <v>257</v>
      </c>
      <c r="F23931" t="s">
        <v>367</v>
      </c>
      <c r="G23931" t="s">
        <v>101</v>
      </c>
    </row>
    <row r="23932" spans="1:8" x14ac:dyDescent="0.35">
      <c r="A23932">
        <v>8122024</v>
      </c>
      <c r="B23932" t="s">
        <v>623</v>
      </c>
      <c r="C23932" t="s">
        <v>292</v>
      </c>
      <c r="D23932" t="s">
        <v>369</v>
      </c>
      <c r="E23932" t="s">
        <v>370</v>
      </c>
      <c r="F23932" t="s">
        <v>101</v>
      </c>
    </row>
    <row r="23933" spans="1:8" x14ac:dyDescent="0.35">
      <c r="A23933">
        <v>8122024</v>
      </c>
      <c r="B23933" t="s">
        <v>742</v>
      </c>
      <c r="C23933" t="s">
        <v>304</v>
      </c>
      <c r="D23933" t="s">
        <v>371</v>
      </c>
      <c r="E23933" t="s">
        <v>101</v>
      </c>
    </row>
    <row r="23934" spans="1:8" x14ac:dyDescent="0.35">
      <c r="A23934">
        <v>8122024</v>
      </c>
      <c r="B23934" t="s">
        <v>514</v>
      </c>
      <c r="C23934" t="s">
        <v>109</v>
      </c>
      <c r="D23934" t="s">
        <v>372</v>
      </c>
      <c r="E23934" t="s">
        <v>101</v>
      </c>
    </row>
    <row r="23935" spans="1:8" x14ac:dyDescent="0.35">
      <c r="A23935">
        <v>8122024</v>
      </c>
      <c r="B23935" t="s">
        <v>498</v>
      </c>
      <c r="C23935" t="s">
        <v>373</v>
      </c>
      <c r="D23935" t="s">
        <v>101</v>
      </c>
    </row>
    <row r="23936" spans="1:8" x14ac:dyDescent="0.35">
      <c r="A23936">
        <v>8122024</v>
      </c>
      <c r="B23936" t="s">
        <v>594</v>
      </c>
      <c r="C23936" t="s">
        <v>285</v>
      </c>
      <c r="D23936" t="s">
        <v>376</v>
      </c>
      <c r="E23936" t="s">
        <v>140</v>
      </c>
      <c r="F23936" t="s">
        <v>331</v>
      </c>
      <c r="G23936" t="s">
        <v>377</v>
      </c>
      <c r="H23936" t="s">
        <v>101</v>
      </c>
    </row>
    <row r="23937" spans="1:9" x14ac:dyDescent="0.35">
      <c r="A23937">
        <v>8122024</v>
      </c>
      <c r="B23937" t="s">
        <v>752</v>
      </c>
      <c r="C23937" t="s">
        <v>438</v>
      </c>
      <c r="D23937" t="s">
        <v>378</v>
      </c>
    </row>
    <row r="23938" spans="1:9" x14ac:dyDescent="0.35">
      <c r="A23938">
        <v>8122024</v>
      </c>
      <c r="B23938" t="s">
        <v>629</v>
      </c>
      <c r="C23938" t="s">
        <v>248</v>
      </c>
      <c r="D23938" t="s">
        <v>380</v>
      </c>
      <c r="E23938" t="s">
        <v>101</v>
      </c>
    </row>
    <row r="23939" spans="1:9" x14ac:dyDescent="0.35">
      <c r="A23939">
        <v>8122024</v>
      </c>
      <c r="B23939" t="s">
        <v>629</v>
      </c>
      <c r="C23939" t="s">
        <v>195</v>
      </c>
      <c r="D23939" t="s">
        <v>382</v>
      </c>
      <c r="E23939" t="s">
        <v>383</v>
      </c>
    </row>
    <row r="23940" spans="1:9" x14ac:dyDescent="0.35">
      <c r="A23940">
        <v>8122024</v>
      </c>
      <c r="B23940" t="s">
        <v>694</v>
      </c>
      <c r="C23940" t="s">
        <v>469</v>
      </c>
      <c r="D23940" t="s">
        <v>385</v>
      </c>
      <c r="E23940" t="s">
        <v>386</v>
      </c>
    </row>
    <row r="23941" spans="1:9" x14ac:dyDescent="0.35">
      <c r="A23941">
        <v>8122024</v>
      </c>
      <c r="B23941" t="s">
        <v>510</v>
      </c>
      <c r="C23941" t="s">
        <v>430</v>
      </c>
      <c r="D23941" t="s">
        <v>388</v>
      </c>
      <c r="E23941" t="s">
        <v>101</v>
      </c>
    </row>
    <row r="23942" spans="1:9" x14ac:dyDescent="0.35">
      <c r="A23942">
        <v>8122024</v>
      </c>
      <c r="B23942" t="s">
        <v>481</v>
      </c>
      <c r="C23942" t="s">
        <v>391</v>
      </c>
      <c r="D23942" t="s">
        <v>101</v>
      </c>
    </row>
    <row r="23943" spans="1:9" x14ac:dyDescent="0.35">
      <c r="A23943">
        <v>8122024</v>
      </c>
      <c r="B23943" t="s">
        <v>736</v>
      </c>
      <c r="C23943" t="s">
        <v>168</v>
      </c>
      <c r="D23943" t="s">
        <v>393</v>
      </c>
    </row>
    <row r="23944" spans="1:9" x14ac:dyDescent="0.35">
      <c r="A23944">
        <v>8122024</v>
      </c>
      <c r="B23944" t="s">
        <v>551</v>
      </c>
      <c r="C23944" t="s">
        <v>446</v>
      </c>
      <c r="D23944" t="s">
        <v>394</v>
      </c>
      <c r="E23944" t="s">
        <v>395</v>
      </c>
      <c r="F23944" t="s">
        <v>101</v>
      </c>
    </row>
    <row r="23945" spans="1:9" x14ac:dyDescent="0.35">
      <c r="A23945">
        <v>8122024</v>
      </c>
      <c r="B23945" t="s">
        <v>396</v>
      </c>
    </row>
    <row r="23946" spans="1:9" x14ac:dyDescent="0.35">
      <c r="A23946">
        <v>8122024</v>
      </c>
      <c r="B23946" t="s">
        <v>185</v>
      </c>
      <c r="C23946" t="s">
        <v>397</v>
      </c>
      <c r="D23946" t="s">
        <v>101</v>
      </c>
    </row>
    <row r="23947" spans="1:9" x14ac:dyDescent="0.35">
      <c r="A23947">
        <v>8122024</v>
      </c>
      <c r="B23947" t="s">
        <v>634</v>
      </c>
      <c r="C23947" t="s">
        <v>575</v>
      </c>
      <c r="D23947" t="s">
        <v>399</v>
      </c>
      <c r="E23947" t="s">
        <v>140</v>
      </c>
      <c r="F23947" t="s">
        <v>400</v>
      </c>
      <c r="G23947" t="s">
        <v>257</v>
      </c>
      <c r="H23947" t="s">
        <v>331</v>
      </c>
      <c r="I23947" t="s">
        <v>401</v>
      </c>
    </row>
    <row r="23948" spans="1:9" x14ac:dyDescent="0.35">
      <c r="A23948">
        <v>8122024</v>
      </c>
      <c r="B23948" t="s">
        <v>712</v>
      </c>
      <c r="C23948" t="s">
        <v>237</v>
      </c>
      <c r="D23948" t="s">
        <v>399</v>
      </c>
      <c r="E23948" t="s">
        <v>187</v>
      </c>
      <c r="F23948" t="s">
        <v>101</v>
      </c>
    </row>
    <row r="23949" spans="1:9" x14ac:dyDescent="0.35">
      <c r="A23949">
        <v>8122024</v>
      </c>
      <c r="B23949" t="s">
        <v>415</v>
      </c>
      <c r="C23949" t="s">
        <v>158</v>
      </c>
      <c r="D23949" t="s">
        <v>399</v>
      </c>
      <c r="E23949" t="s">
        <v>403</v>
      </c>
      <c r="F23949" t="s">
        <v>101</v>
      </c>
    </row>
    <row r="23950" spans="1:9" x14ac:dyDescent="0.35">
      <c r="A23950">
        <v>8122024</v>
      </c>
      <c r="B23950" t="s">
        <v>558</v>
      </c>
      <c r="C23950" t="s">
        <v>526</v>
      </c>
      <c r="D23950" t="s">
        <v>399</v>
      </c>
      <c r="E23950" t="s">
        <v>404</v>
      </c>
      <c r="F23950" t="s">
        <v>101</v>
      </c>
    </row>
    <row r="23951" spans="1:9" x14ac:dyDescent="0.35">
      <c r="A23951">
        <v>7122024</v>
      </c>
      <c r="B23951" t="s">
        <v>623</v>
      </c>
      <c r="C23951" t="s">
        <v>432</v>
      </c>
      <c r="D23951" t="s">
        <v>100</v>
      </c>
      <c r="E23951" t="s">
        <v>101</v>
      </c>
    </row>
    <row r="23952" spans="1:9" x14ac:dyDescent="0.35">
      <c r="A23952">
        <v>7122024</v>
      </c>
      <c r="B23952" t="s">
        <v>499</v>
      </c>
      <c r="C23952" t="s">
        <v>165</v>
      </c>
      <c r="D23952" t="s">
        <v>104</v>
      </c>
      <c r="E23952" t="s">
        <v>101</v>
      </c>
    </row>
    <row r="23953" spans="1:7" x14ac:dyDescent="0.35">
      <c r="A23953">
        <v>7122024</v>
      </c>
      <c r="B23953" t="s">
        <v>573</v>
      </c>
      <c r="C23953" t="s">
        <v>275</v>
      </c>
      <c r="D23953" t="s">
        <v>107</v>
      </c>
      <c r="E23953" t="s">
        <v>108</v>
      </c>
      <c r="F23953" t="s">
        <v>101</v>
      </c>
    </row>
    <row r="23954" spans="1:7" x14ac:dyDescent="0.35">
      <c r="A23954">
        <v>7122024</v>
      </c>
      <c r="B23954" t="s">
        <v>578</v>
      </c>
      <c r="C23954" t="s">
        <v>384</v>
      </c>
      <c r="D23954" t="s">
        <v>111</v>
      </c>
      <c r="E23954" t="s">
        <v>101</v>
      </c>
    </row>
    <row r="23955" spans="1:7" x14ac:dyDescent="0.35">
      <c r="A23955">
        <v>7122024</v>
      </c>
      <c r="B23955" t="s">
        <v>192</v>
      </c>
      <c r="C23955" t="s">
        <v>463</v>
      </c>
      <c r="D23955" t="s">
        <v>114</v>
      </c>
      <c r="E23955" t="s">
        <v>115</v>
      </c>
      <c r="F23955" t="s">
        <v>116</v>
      </c>
    </row>
    <row r="23956" spans="1:7" x14ac:dyDescent="0.35">
      <c r="A23956">
        <v>7122024</v>
      </c>
      <c r="B23956" t="s">
        <v>216</v>
      </c>
      <c r="C23956" t="s">
        <v>118</v>
      </c>
      <c r="D23956" t="s">
        <v>114</v>
      </c>
      <c r="E23956" t="s">
        <v>119</v>
      </c>
      <c r="F23956" t="s">
        <v>120</v>
      </c>
      <c r="G23956" t="s">
        <v>121</v>
      </c>
    </row>
    <row r="23957" spans="1:7" x14ac:dyDescent="0.35">
      <c r="A23957">
        <v>7122024</v>
      </c>
      <c r="B23957" t="s">
        <v>402</v>
      </c>
      <c r="C23957" t="s">
        <v>242</v>
      </c>
      <c r="D23957" t="s">
        <v>114</v>
      </c>
      <c r="E23957" t="s">
        <v>124</v>
      </c>
    </row>
    <row r="23958" spans="1:7" x14ac:dyDescent="0.35">
      <c r="A23958">
        <v>7122024</v>
      </c>
      <c r="B23958" t="s">
        <v>166</v>
      </c>
      <c r="C23958" t="s">
        <v>631</v>
      </c>
      <c r="D23958" t="s">
        <v>114</v>
      </c>
      <c r="E23958" t="s">
        <v>127</v>
      </c>
    </row>
    <row r="23959" spans="1:7" x14ac:dyDescent="0.35">
      <c r="A23959">
        <v>7122024</v>
      </c>
      <c r="B23959" t="s">
        <v>490</v>
      </c>
      <c r="C23959" t="s">
        <v>143</v>
      </c>
      <c r="D23959" t="s">
        <v>114</v>
      </c>
      <c r="E23959" t="s">
        <v>130</v>
      </c>
    </row>
    <row r="23960" spans="1:7" x14ac:dyDescent="0.35">
      <c r="A23960">
        <v>7122024</v>
      </c>
      <c r="B23960" t="s">
        <v>109</v>
      </c>
      <c r="C23960" t="s">
        <v>166</v>
      </c>
      <c r="D23960" t="s">
        <v>114</v>
      </c>
      <c r="E23960" t="s">
        <v>132</v>
      </c>
      <c r="F23960" t="s">
        <v>133</v>
      </c>
    </row>
    <row r="23961" spans="1:7" x14ac:dyDescent="0.35">
      <c r="A23961">
        <v>7122024</v>
      </c>
      <c r="B23961" t="s">
        <v>511</v>
      </c>
      <c r="C23961" t="s">
        <v>142</v>
      </c>
      <c r="D23961" t="s">
        <v>135</v>
      </c>
      <c r="E23961" t="s">
        <v>136</v>
      </c>
    </row>
    <row r="23962" spans="1:7" x14ac:dyDescent="0.35">
      <c r="A23962">
        <v>7122024</v>
      </c>
      <c r="B23962" t="s">
        <v>413</v>
      </c>
      <c r="C23962" t="s">
        <v>504</v>
      </c>
      <c r="D23962" t="s">
        <v>139</v>
      </c>
      <c r="E23962" t="s">
        <v>140</v>
      </c>
      <c r="F23962" t="s">
        <v>141</v>
      </c>
      <c r="G23962" t="s">
        <v>101</v>
      </c>
    </row>
    <row r="23963" spans="1:7" x14ac:dyDescent="0.35">
      <c r="A23963">
        <v>7122024</v>
      </c>
      <c r="B23963" t="s">
        <v>507</v>
      </c>
      <c r="C23963" t="s">
        <v>203</v>
      </c>
      <c r="D23963" t="s">
        <v>144</v>
      </c>
      <c r="E23963" t="s">
        <v>101</v>
      </c>
    </row>
    <row r="23964" spans="1:7" x14ac:dyDescent="0.35">
      <c r="A23964">
        <v>7122024</v>
      </c>
      <c r="B23964" t="s">
        <v>551</v>
      </c>
      <c r="C23964" t="s">
        <v>432</v>
      </c>
      <c r="D23964" t="s">
        <v>147</v>
      </c>
      <c r="E23964" t="s">
        <v>148</v>
      </c>
      <c r="F23964" t="s">
        <v>149</v>
      </c>
    </row>
    <row r="23965" spans="1:7" x14ac:dyDescent="0.35">
      <c r="A23965">
        <v>7122024</v>
      </c>
      <c r="B23965" t="s">
        <v>603</v>
      </c>
      <c r="C23965" t="s">
        <v>145</v>
      </c>
      <c r="D23965" t="s">
        <v>152</v>
      </c>
      <c r="E23965" t="s">
        <v>140</v>
      </c>
      <c r="F23965" t="s">
        <v>153</v>
      </c>
      <c r="G23965" t="s">
        <v>101</v>
      </c>
    </row>
    <row r="23966" spans="1:7" x14ac:dyDescent="0.35">
      <c r="A23966">
        <v>7122024</v>
      </c>
      <c r="B23966" t="s">
        <v>718</v>
      </c>
      <c r="C23966" t="s">
        <v>441</v>
      </c>
      <c r="D23966" t="s">
        <v>156</v>
      </c>
      <c r="E23966" t="s">
        <v>101</v>
      </c>
    </row>
    <row r="23967" spans="1:7" x14ac:dyDescent="0.35">
      <c r="A23967">
        <v>7122024</v>
      </c>
      <c r="B23967" t="s">
        <v>494</v>
      </c>
      <c r="C23967" t="s">
        <v>159</v>
      </c>
      <c r="D23967" t="s">
        <v>101</v>
      </c>
    </row>
    <row r="23968" spans="1:7" x14ac:dyDescent="0.35">
      <c r="A23968">
        <v>7122024</v>
      </c>
      <c r="B23968" t="s">
        <v>419</v>
      </c>
      <c r="C23968" t="s">
        <v>161</v>
      </c>
      <c r="D23968" t="s">
        <v>101</v>
      </c>
    </row>
    <row r="23969" spans="1:7" x14ac:dyDescent="0.35">
      <c r="A23969">
        <v>7122024</v>
      </c>
      <c r="B23969" t="s">
        <v>514</v>
      </c>
      <c r="C23969" t="s">
        <v>330</v>
      </c>
      <c r="D23969" t="s">
        <v>164</v>
      </c>
      <c r="E23969" t="s">
        <v>101</v>
      </c>
    </row>
    <row r="23970" spans="1:7" x14ac:dyDescent="0.35">
      <c r="A23970">
        <v>7122024</v>
      </c>
      <c r="B23970" t="s">
        <v>718</v>
      </c>
      <c r="C23970" t="s">
        <v>183</v>
      </c>
      <c r="D23970" t="s">
        <v>167</v>
      </c>
    </row>
    <row r="23971" spans="1:7" x14ac:dyDescent="0.35">
      <c r="A23971">
        <v>7122024</v>
      </c>
      <c r="B23971" t="s">
        <v>423</v>
      </c>
      <c r="C23971" t="s">
        <v>101</v>
      </c>
    </row>
    <row r="23972" spans="1:7" x14ac:dyDescent="0.35">
      <c r="A23972">
        <v>7122024</v>
      </c>
      <c r="B23972" t="s">
        <v>430</v>
      </c>
      <c r="C23972" t="s">
        <v>420</v>
      </c>
      <c r="D23972" t="s">
        <v>169</v>
      </c>
      <c r="E23972" t="s">
        <v>170</v>
      </c>
      <c r="F23972" t="s">
        <v>101</v>
      </c>
    </row>
    <row r="23973" spans="1:7" x14ac:dyDescent="0.35">
      <c r="A23973">
        <v>7122024</v>
      </c>
      <c r="B23973" t="s">
        <v>560</v>
      </c>
      <c r="C23973" t="s">
        <v>444</v>
      </c>
      <c r="D23973" t="s">
        <v>173</v>
      </c>
      <c r="E23973" t="s">
        <v>101</v>
      </c>
    </row>
    <row r="23974" spans="1:7" x14ac:dyDescent="0.35">
      <c r="A23974">
        <v>7122024</v>
      </c>
      <c r="B23974" t="s">
        <v>567</v>
      </c>
      <c r="C23974" t="s">
        <v>374</v>
      </c>
      <c r="D23974" t="s">
        <v>176</v>
      </c>
      <c r="E23974" t="s">
        <v>101</v>
      </c>
    </row>
    <row r="23975" spans="1:7" x14ac:dyDescent="0.35">
      <c r="A23975">
        <v>7122024</v>
      </c>
      <c r="B23975" t="s">
        <v>552</v>
      </c>
      <c r="C23975" t="s">
        <v>459</v>
      </c>
      <c r="D23975" t="s">
        <v>176</v>
      </c>
      <c r="E23975" t="s">
        <v>149</v>
      </c>
    </row>
    <row r="23976" spans="1:7" x14ac:dyDescent="0.35">
      <c r="A23976">
        <v>7122024</v>
      </c>
      <c r="B23976" t="s">
        <v>218</v>
      </c>
      <c r="C23976" t="s">
        <v>179</v>
      </c>
      <c r="D23976" t="s">
        <v>181</v>
      </c>
      <c r="E23976" t="s">
        <v>182</v>
      </c>
      <c r="F23976" t="s">
        <v>101</v>
      </c>
    </row>
    <row r="23977" spans="1:7" x14ac:dyDescent="0.35">
      <c r="A23977">
        <v>7122024</v>
      </c>
      <c r="B23977" t="s">
        <v>737</v>
      </c>
      <c r="C23977" t="s">
        <v>597</v>
      </c>
      <c r="D23977" t="s">
        <v>184</v>
      </c>
      <c r="E23977" t="s">
        <v>101</v>
      </c>
    </row>
    <row r="23978" spans="1:7" x14ac:dyDescent="0.35">
      <c r="A23978">
        <v>7122024</v>
      </c>
      <c r="B23978" t="s">
        <v>272</v>
      </c>
      <c r="C23978" t="s">
        <v>187</v>
      </c>
      <c r="D23978" t="s">
        <v>101</v>
      </c>
    </row>
    <row r="23979" spans="1:7" x14ac:dyDescent="0.35">
      <c r="A23979">
        <v>7122024</v>
      </c>
      <c r="B23979" t="s">
        <v>655</v>
      </c>
      <c r="C23979" t="s">
        <v>412</v>
      </c>
      <c r="D23979" t="s">
        <v>190</v>
      </c>
      <c r="E23979" t="s">
        <v>191</v>
      </c>
      <c r="F23979" t="s">
        <v>101</v>
      </c>
    </row>
    <row r="23980" spans="1:7" x14ac:dyDescent="0.35">
      <c r="A23980">
        <v>7122024</v>
      </c>
      <c r="B23980" t="s">
        <v>508</v>
      </c>
      <c r="C23980" t="s">
        <v>190</v>
      </c>
      <c r="D23980" t="s">
        <v>194</v>
      </c>
      <c r="E23980" t="s">
        <v>101</v>
      </c>
    </row>
    <row r="23981" spans="1:7" x14ac:dyDescent="0.35">
      <c r="A23981">
        <v>7122024</v>
      </c>
      <c r="B23981" t="s">
        <v>596</v>
      </c>
      <c r="C23981" t="s">
        <v>219</v>
      </c>
      <c r="D23981" t="s">
        <v>190</v>
      </c>
      <c r="E23981" t="s">
        <v>196</v>
      </c>
      <c r="F23981" t="s">
        <v>101</v>
      </c>
    </row>
    <row r="23982" spans="1:7" x14ac:dyDescent="0.35">
      <c r="A23982">
        <v>7122024</v>
      </c>
      <c r="B23982" t="s">
        <v>431</v>
      </c>
      <c r="C23982" t="s">
        <v>198</v>
      </c>
      <c r="D23982" t="s">
        <v>140</v>
      </c>
      <c r="E23982" t="s">
        <v>199</v>
      </c>
      <c r="F23982" t="s">
        <v>200</v>
      </c>
      <c r="G23982" t="s">
        <v>101</v>
      </c>
    </row>
    <row r="23983" spans="1:7" x14ac:dyDescent="0.35">
      <c r="A23983">
        <v>7122024</v>
      </c>
      <c r="B23983" t="s">
        <v>218</v>
      </c>
      <c r="C23983" t="s">
        <v>412</v>
      </c>
      <c r="D23983" t="s">
        <v>61</v>
      </c>
      <c r="E23983" t="s">
        <v>101</v>
      </c>
    </row>
    <row r="23984" spans="1:7" x14ac:dyDescent="0.35">
      <c r="A23984">
        <v>7122024</v>
      </c>
      <c r="B23984" t="s">
        <v>597</v>
      </c>
      <c r="C23984" t="s">
        <v>145</v>
      </c>
      <c r="D23984" t="s">
        <v>205</v>
      </c>
      <c r="E23984" t="s">
        <v>101</v>
      </c>
    </row>
    <row r="23985" spans="1:6" x14ac:dyDescent="0.35">
      <c r="A23985">
        <v>7122024</v>
      </c>
      <c r="B23985" t="s">
        <v>789</v>
      </c>
      <c r="C23985" t="s">
        <v>657</v>
      </c>
      <c r="D23985" t="s">
        <v>208</v>
      </c>
      <c r="E23985" t="s">
        <v>101</v>
      </c>
    </row>
    <row r="23986" spans="1:6" x14ac:dyDescent="0.35">
      <c r="A23986">
        <v>7122024</v>
      </c>
      <c r="B23986" t="s">
        <v>603</v>
      </c>
      <c r="C23986" t="s">
        <v>145</v>
      </c>
      <c r="D23986" t="s">
        <v>210</v>
      </c>
      <c r="E23986" t="s">
        <v>211</v>
      </c>
      <c r="F23986" t="s">
        <v>101</v>
      </c>
    </row>
    <row r="23987" spans="1:6" x14ac:dyDescent="0.35">
      <c r="A23987">
        <v>7122024</v>
      </c>
      <c r="B23987" t="s">
        <v>518</v>
      </c>
      <c r="C23987" t="s">
        <v>188</v>
      </c>
      <c r="D23987" t="s">
        <v>214</v>
      </c>
      <c r="E23987" t="s">
        <v>215</v>
      </c>
      <c r="F23987" t="s">
        <v>101</v>
      </c>
    </row>
    <row r="23988" spans="1:6" x14ac:dyDescent="0.35">
      <c r="A23988">
        <v>7122024</v>
      </c>
      <c r="B23988" t="s">
        <v>594</v>
      </c>
      <c r="C23988" t="s">
        <v>247</v>
      </c>
      <c r="D23988" t="s">
        <v>217</v>
      </c>
      <c r="E23988" t="s">
        <v>101</v>
      </c>
    </row>
    <row r="23989" spans="1:6" x14ac:dyDescent="0.35">
      <c r="A23989">
        <v>7122024</v>
      </c>
      <c r="B23989" t="s">
        <v>688</v>
      </c>
      <c r="C23989" t="s">
        <v>542</v>
      </c>
      <c r="D23989" t="s">
        <v>220</v>
      </c>
      <c r="E23989" t="s">
        <v>101</v>
      </c>
    </row>
    <row r="23990" spans="1:6" x14ac:dyDescent="0.35">
      <c r="A23990">
        <v>7122024</v>
      </c>
      <c r="B23990" t="s">
        <v>693</v>
      </c>
      <c r="C23990" t="s">
        <v>218</v>
      </c>
      <c r="D23990" t="s">
        <v>222</v>
      </c>
    </row>
    <row r="23991" spans="1:6" x14ac:dyDescent="0.35">
      <c r="A23991">
        <v>7122024</v>
      </c>
      <c r="B23991" t="s">
        <v>629</v>
      </c>
      <c r="C23991" t="s">
        <v>219</v>
      </c>
      <c r="D23991" t="s">
        <v>223</v>
      </c>
    </row>
    <row r="23992" spans="1:6" x14ac:dyDescent="0.35">
      <c r="A23992">
        <v>7122024</v>
      </c>
      <c r="B23992" t="s">
        <v>720</v>
      </c>
      <c r="C23992" t="s">
        <v>374</v>
      </c>
      <c r="D23992" t="s">
        <v>225</v>
      </c>
      <c r="E23992" t="s">
        <v>101</v>
      </c>
    </row>
    <row r="23993" spans="1:6" x14ac:dyDescent="0.35">
      <c r="A23993">
        <v>7122024</v>
      </c>
      <c r="B23993" t="s">
        <v>558</v>
      </c>
      <c r="C23993" t="s">
        <v>431</v>
      </c>
      <c r="D23993" t="s">
        <v>225</v>
      </c>
      <c r="E23993" t="s">
        <v>228</v>
      </c>
      <c r="F23993" t="s">
        <v>229</v>
      </c>
    </row>
    <row r="23994" spans="1:6" x14ac:dyDescent="0.35">
      <c r="A23994">
        <v>7122024</v>
      </c>
      <c r="B23994" t="s">
        <v>573</v>
      </c>
      <c r="C23994" t="s">
        <v>523</v>
      </c>
      <c r="D23994" t="s">
        <v>232</v>
      </c>
      <c r="E23994" t="s">
        <v>101</v>
      </c>
    </row>
    <row r="23995" spans="1:6" x14ac:dyDescent="0.35">
      <c r="A23995">
        <v>7122024</v>
      </c>
      <c r="B23995" t="s">
        <v>542</v>
      </c>
      <c r="C23995" t="s">
        <v>207</v>
      </c>
      <c r="D23995" t="s">
        <v>235</v>
      </c>
      <c r="E23995" t="s">
        <v>236</v>
      </c>
      <c r="F23995" t="s">
        <v>101</v>
      </c>
    </row>
    <row r="23996" spans="1:6" x14ac:dyDescent="0.35">
      <c r="A23996">
        <v>7122024</v>
      </c>
      <c r="B23996" t="s">
        <v>694</v>
      </c>
      <c r="C23996" t="s">
        <v>154</v>
      </c>
      <c r="D23996" t="s">
        <v>235</v>
      </c>
      <c r="E23996" t="s">
        <v>239</v>
      </c>
      <c r="F23996" t="s">
        <v>149</v>
      </c>
    </row>
    <row r="23997" spans="1:6" x14ac:dyDescent="0.35">
      <c r="A23997">
        <v>7122024</v>
      </c>
      <c r="B23997" t="s">
        <v>664</v>
      </c>
      <c r="C23997" t="s">
        <v>237</v>
      </c>
      <c r="D23997" t="s">
        <v>235</v>
      </c>
      <c r="E23997" t="s">
        <v>241</v>
      </c>
      <c r="F23997" t="s">
        <v>101</v>
      </c>
    </row>
    <row r="23998" spans="1:6" x14ac:dyDescent="0.35">
      <c r="A23998">
        <v>7122024</v>
      </c>
      <c r="B23998" t="s">
        <v>566</v>
      </c>
      <c r="C23998" t="s">
        <v>466</v>
      </c>
      <c r="D23998" t="s">
        <v>243</v>
      </c>
      <c r="E23998" t="s">
        <v>101</v>
      </c>
    </row>
    <row r="23999" spans="1:6" x14ac:dyDescent="0.35">
      <c r="A23999">
        <v>7122024</v>
      </c>
      <c r="B23999" t="s">
        <v>493</v>
      </c>
      <c r="C23999" t="s">
        <v>145</v>
      </c>
      <c r="D23999" t="s">
        <v>245</v>
      </c>
      <c r="E23999" t="s">
        <v>246</v>
      </c>
    </row>
    <row r="24000" spans="1:6" x14ac:dyDescent="0.35">
      <c r="A24000">
        <v>7122024</v>
      </c>
      <c r="B24000" t="s">
        <v>812</v>
      </c>
      <c r="C24000" t="s">
        <v>655</v>
      </c>
      <c r="D24000" t="s">
        <v>245</v>
      </c>
      <c r="E24000" t="s">
        <v>249</v>
      </c>
    </row>
    <row r="24001" spans="1:7" x14ac:dyDescent="0.35">
      <c r="A24001">
        <v>7122024</v>
      </c>
      <c r="B24001" t="s">
        <v>418</v>
      </c>
      <c r="C24001" t="s">
        <v>502</v>
      </c>
      <c r="D24001" t="s">
        <v>252</v>
      </c>
      <c r="E24001" t="s">
        <v>101</v>
      </c>
    </row>
    <row r="24002" spans="1:7" x14ac:dyDescent="0.35">
      <c r="A24002">
        <v>7122024</v>
      </c>
      <c r="B24002" t="s">
        <v>418</v>
      </c>
      <c r="C24002" t="s">
        <v>175</v>
      </c>
      <c r="D24002" t="s">
        <v>254</v>
      </c>
    </row>
    <row r="24003" spans="1:7" x14ac:dyDescent="0.35">
      <c r="A24003">
        <v>7122024</v>
      </c>
      <c r="B24003" t="s">
        <v>137</v>
      </c>
      <c r="C24003" t="s">
        <v>150</v>
      </c>
      <c r="D24003" t="s">
        <v>256</v>
      </c>
      <c r="E24003" t="s">
        <v>257</v>
      </c>
      <c r="F24003" t="s">
        <v>236</v>
      </c>
      <c r="G24003" t="s">
        <v>101</v>
      </c>
    </row>
    <row r="24004" spans="1:7" x14ac:dyDescent="0.35">
      <c r="A24004">
        <v>7122024</v>
      </c>
      <c r="B24004" t="s">
        <v>583</v>
      </c>
      <c r="C24004" t="s">
        <v>221</v>
      </c>
      <c r="D24004" t="s">
        <v>260</v>
      </c>
      <c r="E24004" t="s">
        <v>136</v>
      </c>
      <c r="F24004" t="s">
        <v>101</v>
      </c>
    </row>
    <row r="24005" spans="1:7" x14ac:dyDescent="0.35">
      <c r="A24005">
        <v>7122024</v>
      </c>
      <c r="B24005" t="s">
        <v>154</v>
      </c>
      <c r="C24005" t="s">
        <v>261</v>
      </c>
      <c r="D24005" t="s">
        <v>262</v>
      </c>
      <c r="E24005" t="s">
        <v>101</v>
      </c>
    </row>
    <row r="24006" spans="1:7" x14ac:dyDescent="0.35">
      <c r="A24006">
        <v>7122024</v>
      </c>
      <c r="B24006" t="s">
        <v>432</v>
      </c>
      <c r="C24006" t="s">
        <v>264</v>
      </c>
      <c r="D24006" t="s">
        <v>101</v>
      </c>
    </row>
    <row r="24007" spans="1:7" x14ac:dyDescent="0.35">
      <c r="A24007">
        <v>7122024</v>
      </c>
      <c r="B24007" t="s">
        <v>439</v>
      </c>
      <c r="C24007" t="s">
        <v>264</v>
      </c>
      <c r="D24007" t="s">
        <v>149</v>
      </c>
    </row>
    <row r="24008" spans="1:7" x14ac:dyDescent="0.35">
      <c r="A24008">
        <v>7122024</v>
      </c>
      <c r="B24008" t="s">
        <v>437</v>
      </c>
      <c r="C24008" t="s">
        <v>493</v>
      </c>
      <c r="D24008" t="s">
        <v>265</v>
      </c>
      <c r="E24008" t="s">
        <v>101</v>
      </c>
      <c r="F24008" t="s">
        <v>266</v>
      </c>
    </row>
    <row r="24009" spans="1:7" x14ac:dyDescent="0.35">
      <c r="A24009">
        <v>7122024</v>
      </c>
      <c r="B24009" t="s">
        <v>579</v>
      </c>
      <c r="C24009" t="s">
        <v>600</v>
      </c>
      <c r="D24009" t="s">
        <v>267</v>
      </c>
      <c r="E24009" t="s">
        <v>101</v>
      </c>
    </row>
    <row r="24010" spans="1:7" x14ac:dyDescent="0.35">
      <c r="A24010">
        <v>7122024</v>
      </c>
      <c r="B24010" t="s">
        <v>722</v>
      </c>
      <c r="C24010" t="s">
        <v>438</v>
      </c>
      <c r="D24010" t="s">
        <v>268</v>
      </c>
    </row>
    <row r="24011" spans="1:7" x14ac:dyDescent="0.35">
      <c r="A24011">
        <v>7122024</v>
      </c>
      <c r="B24011" t="s">
        <v>518</v>
      </c>
      <c r="C24011" t="s">
        <v>270</v>
      </c>
      <c r="D24011" t="s">
        <v>271</v>
      </c>
      <c r="E24011" t="s">
        <v>101</v>
      </c>
    </row>
    <row r="24012" spans="1:7" x14ac:dyDescent="0.35">
      <c r="A24012">
        <v>7122024</v>
      </c>
      <c r="B24012" t="s">
        <v>695</v>
      </c>
      <c r="C24012" t="s">
        <v>541</v>
      </c>
      <c r="D24012" t="s">
        <v>274</v>
      </c>
      <c r="E24012" t="s">
        <v>101</v>
      </c>
    </row>
    <row r="24013" spans="1:7" x14ac:dyDescent="0.35">
      <c r="A24013">
        <v>7122024</v>
      </c>
      <c r="B24013" t="s">
        <v>636</v>
      </c>
      <c r="C24013" t="s">
        <v>109</v>
      </c>
      <c r="D24013" t="s">
        <v>277</v>
      </c>
      <c r="E24013" t="s">
        <v>101</v>
      </c>
    </row>
    <row r="24014" spans="1:7" x14ac:dyDescent="0.35">
      <c r="A24014">
        <v>7122024</v>
      </c>
      <c r="B24014" t="s">
        <v>597</v>
      </c>
      <c r="C24014" t="s">
        <v>203</v>
      </c>
      <c r="D24014" t="s">
        <v>279</v>
      </c>
      <c r="E24014" t="s">
        <v>140</v>
      </c>
      <c r="F24014" t="s">
        <v>280</v>
      </c>
    </row>
    <row r="24015" spans="1:7" x14ac:dyDescent="0.35">
      <c r="A24015">
        <v>7122024</v>
      </c>
      <c r="B24015" t="s">
        <v>629</v>
      </c>
      <c r="C24015" t="s">
        <v>218</v>
      </c>
      <c r="D24015" t="s">
        <v>281</v>
      </c>
    </row>
    <row r="24016" spans="1:7" x14ac:dyDescent="0.35">
      <c r="A24016">
        <v>7122024</v>
      </c>
      <c r="B24016" t="s">
        <v>444</v>
      </c>
      <c r="C24016" t="s">
        <v>555</v>
      </c>
      <c r="D24016" t="s">
        <v>284</v>
      </c>
      <c r="E24016" t="s">
        <v>101</v>
      </c>
    </row>
    <row r="24017" spans="1:9" x14ac:dyDescent="0.35">
      <c r="A24017">
        <v>7122024</v>
      </c>
      <c r="B24017" t="s">
        <v>755</v>
      </c>
      <c r="C24017" t="s">
        <v>551</v>
      </c>
      <c r="D24017" t="s">
        <v>287</v>
      </c>
      <c r="E24017" t="s">
        <v>101</v>
      </c>
    </row>
    <row r="24018" spans="1:9" x14ac:dyDescent="0.35">
      <c r="A24018">
        <v>7122024</v>
      </c>
      <c r="B24018" t="s">
        <v>536</v>
      </c>
      <c r="C24018" t="s">
        <v>288</v>
      </c>
      <c r="D24018" t="s">
        <v>101</v>
      </c>
    </row>
    <row r="24019" spans="1:9" x14ac:dyDescent="0.35">
      <c r="A24019">
        <v>7122024</v>
      </c>
      <c r="B24019" t="s">
        <v>611</v>
      </c>
      <c r="C24019" t="s">
        <v>290</v>
      </c>
      <c r="D24019" t="s">
        <v>140</v>
      </c>
      <c r="E24019" t="s">
        <v>291</v>
      </c>
    </row>
    <row r="24020" spans="1:9" x14ac:dyDescent="0.35">
      <c r="A24020">
        <v>7122024</v>
      </c>
      <c r="B24020" t="s">
        <v>638</v>
      </c>
      <c r="C24020" t="s">
        <v>413</v>
      </c>
      <c r="D24020" t="s">
        <v>290</v>
      </c>
      <c r="E24020" t="s">
        <v>140</v>
      </c>
      <c r="F24020" t="s">
        <v>294</v>
      </c>
      <c r="G24020" t="s">
        <v>295</v>
      </c>
      <c r="H24020" t="s">
        <v>101</v>
      </c>
    </row>
    <row r="24021" spans="1:9" x14ac:dyDescent="0.35">
      <c r="A24021">
        <v>7122024</v>
      </c>
      <c r="B24021" t="s">
        <v>413</v>
      </c>
      <c r="C24021" t="s">
        <v>340</v>
      </c>
      <c r="D24021" t="s">
        <v>298</v>
      </c>
      <c r="E24021" t="s">
        <v>101</v>
      </c>
    </row>
    <row r="24022" spans="1:9" x14ac:dyDescent="0.35">
      <c r="A24022">
        <v>7122024</v>
      </c>
      <c r="B24022" t="s">
        <v>590</v>
      </c>
      <c r="C24022" t="s">
        <v>230</v>
      </c>
      <c r="D24022" t="s">
        <v>300</v>
      </c>
      <c r="E24022" t="s">
        <v>262</v>
      </c>
      <c r="F24022" t="s">
        <v>101</v>
      </c>
    </row>
    <row r="24023" spans="1:9" x14ac:dyDescent="0.35">
      <c r="A24023">
        <v>7122024</v>
      </c>
      <c r="B24023" t="s">
        <v>493</v>
      </c>
      <c r="C24023" t="s">
        <v>296</v>
      </c>
      <c r="D24023" t="s">
        <v>301</v>
      </c>
      <c r="E24023" t="s">
        <v>101</v>
      </c>
    </row>
    <row r="24024" spans="1:9" x14ac:dyDescent="0.35">
      <c r="A24024">
        <v>7122024</v>
      </c>
      <c r="B24024" t="s">
        <v>570</v>
      </c>
      <c r="C24024" t="s">
        <v>430</v>
      </c>
      <c r="D24024" t="s">
        <v>303</v>
      </c>
      <c r="E24024" t="s">
        <v>149</v>
      </c>
    </row>
    <row r="24025" spans="1:9" x14ac:dyDescent="0.35">
      <c r="A24025">
        <v>7122024</v>
      </c>
      <c r="B24025" t="s">
        <v>437</v>
      </c>
      <c r="C24025" t="s">
        <v>451</v>
      </c>
      <c r="D24025" t="s">
        <v>306</v>
      </c>
      <c r="E24025" t="s">
        <v>101</v>
      </c>
    </row>
    <row r="24026" spans="1:9" x14ac:dyDescent="0.35">
      <c r="A24026">
        <v>7122024</v>
      </c>
      <c r="B24026" t="s">
        <v>778</v>
      </c>
      <c r="C24026" t="s">
        <v>566</v>
      </c>
      <c r="D24026" t="s">
        <v>308</v>
      </c>
      <c r="E24026" t="s">
        <v>309</v>
      </c>
      <c r="F24026" t="s">
        <v>310</v>
      </c>
      <c r="G24026" t="s">
        <v>311</v>
      </c>
      <c r="H24026" t="s">
        <v>312</v>
      </c>
      <c r="I24026" t="s">
        <v>101</v>
      </c>
    </row>
    <row r="24027" spans="1:9" x14ac:dyDescent="0.35">
      <c r="A24027">
        <v>7122024</v>
      </c>
      <c r="B24027" t="s">
        <v>285</v>
      </c>
      <c r="C24027" t="s">
        <v>506</v>
      </c>
      <c r="D24027" t="s">
        <v>314</v>
      </c>
      <c r="E24027" t="s">
        <v>315</v>
      </c>
      <c r="F24027" t="s">
        <v>101</v>
      </c>
    </row>
    <row r="24028" spans="1:9" x14ac:dyDescent="0.35">
      <c r="A24028">
        <v>7122024</v>
      </c>
      <c r="B24028" t="s">
        <v>599</v>
      </c>
      <c r="C24028" t="s">
        <v>146</v>
      </c>
      <c r="D24028" t="s">
        <v>314</v>
      </c>
      <c r="E24028" t="s">
        <v>317</v>
      </c>
      <c r="F24028" t="s">
        <v>101</v>
      </c>
    </row>
    <row r="24029" spans="1:9" x14ac:dyDescent="0.35">
      <c r="A24029">
        <v>7122024</v>
      </c>
      <c r="B24029" t="s">
        <v>218</v>
      </c>
      <c r="C24029" t="s">
        <v>145</v>
      </c>
      <c r="D24029" t="s">
        <v>319</v>
      </c>
      <c r="E24029" t="s">
        <v>320</v>
      </c>
      <c r="F24029" t="s">
        <v>321</v>
      </c>
    </row>
    <row r="24030" spans="1:9" x14ac:dyDescent="0.35">
      <c r="A24030">
        <v>7122024</v>
      </c>
      <c r="B24030" t="s">
        <v>694</v>
      </c>
      <c r="C24030" t="s">
        <v>438</v>
      </c>
      <c r="D24030" t="s">
        <v>322</v>
      </c>
      <c r="E24030" t="s">
        <v>101</v>
      </c>
    </row>
    <row r="24031" spans="1:9" x14ac:dyDescent="0.35">
      <c r="A24031">
        <v>7122024</v>
      </c>
      <c r="B24031" t="s">
        <v>752</v>
      </c>
      <c r="C24031" t="s">
        <v>507</v>
      </c>
      <c r="D24031" t="s">
        <v>325</v>
      </c>
      <c r="E24031" t="s">
        <v>101</v>
      </c>
    </row>
    <row r="24032" spans="1:9" x14ac:dyDescent="0.35">
      <c r="A24032">
        <v>7122024</v>
      </c>
      <c r="B24032" t="s">
        <v>720</v>
      </c>
      <c r="C24032" t="s">
        <v>597</v>
      </c>
      <c r="D24032" t="s">
        <v>328</v>
      </c>
      <c r="E24032" t="s">
        <v>101</v>
      </c>
    </row>
    <row r="24033" spans="1:7" x14ac:dyDescent="0.35">
      <c r="A24033">
        <v>7122024</v>
      </c>
      <c r="B24033" t="s">
        <v>368</v>
      </c>
      <c r="C24033" t="s">
        <v>331</v>
      </c>
      <c r="D24033" t="s">
        <v>332</v>
      </c>
      <c r="E24033" t="s">
        <v>101</v>
      </c>
    </row>
    <row r="24034" spans="1:7" x14ac:dyDescent="0.35">
      <c r="A24034">
        <v>7122024</v>
      </c>
      <c r="B24034" t="s">
        <v>495</v>
      </c>
      <c r="C24034" t="s">
        <v>481</v>
      </c>
      <c r="D24034" t="s">
        <v>331</v>
      </c>
      <c r="E24034" t="s">
        <v>335</v>
      </c>
      <c r="F24034" t="s">
        <v>101</v>
      </c>
    </row>
    <row r="24035" spans="1:7" x14ac:dyDescent="0.35">
      <c r="A24035">
        <v>7122024</v>
      </c>
      <c r="B24035" t="s">
        <v>292</v>
      </c>
      <c r="C24035" t="s">
        <v>142</v>
      </c>
      <c r="D24035" t="s">
        <v>331</v>
      </c>
      <c r="E24035" t="s">
        <v>338</v>
      </c>
      <c r="F24035" t="s">
        <v>321</v>
      </c>
    </row>
    <row r="24036" spans="1:7" x14ac:dyDescent="0.35">
      <c r="A24036">
        <v>7122024</v>
      </c>
      <c r="B24036" t="s">
        <v>796</v>
      </c>
      <c r="C24036" t="s">
        <v>578</v>
      </c>
      <c r="D24036" t="s">
        <v>170</v>
      </c>
    </row>
    <row r="24037" spans="1:7" x14ac:dyDescent="0.35">
      <c r="A24037">
        <v>7122024</v>
      </c>
      <c r="B24037" t="s">
        <v>662</v>
      </c>
      <c r="C24037" t="s">
        <v>304</v>
      </c>
      <c r="D24037" t="s">
        <v>341</v>
      </c>
      <c r="E24037" t="s">
        <v>101</v>
      </c>
    </row>
    <row r="24038" spans="1:7" x14ac:dyDescent="0.35">
      <c r="A24038">
        <v>7122024</v>
      </c>
      <c r="B24038" t="s">
        <v>661</v>
      </c>
      <c r="C24038" t="s">
        <v>206</v>
      </c>
      <c r="D24038" t="s">
        <v>343</v>
      </c>
      <c r="E24038" t="s">
        <v>101</v>
      </c>
    </row>
    <row r="24039" spans="1:7" x14ac:dyDescent="0.35">
      <c r="A24039">
        <v>7122024</v>
      </c>
      <c r="B24039" t="s">
        <v>125</v>
      </c>
      <c r="C24039" t="s">
        <v>132</v>
      </c>
      <c r="D24039" t="s">
        <v>344</v>
      </c>
      <c r="E24039" t="s">
        <v>345</v>
      </c>
      <c r="F24039" t="s">
        <v>101</v>
      </c>
    </row>
    <row r="24040" spans="1:7" x14ac:dyDescent="0.35">
      <c r="A24040">
        <v>7122024</v>
      </c>
      <c r="B24040" t="s">
        <v>662</v>
      </c>
      <c r="C24040" t="s">
        <v>292</v>
      </c>
      <c r="D24040" t="s">
        <v>132</v>
      </c>
      <c r="E24040" t="s">
        <v>347</v>
      </c>
      <c r="F24040" t="s">
        <v>101</v>
      </c>
    </row>
    <row r="24041" spans="1:7" x14ac:dyDescent="0.35">
      <c r="A24041">
        <v>7122024</v>
      </c>
      <c r="B24041" t="s">
        <v>693</v>
      </c>
      <c r="C24041" t="s">
        <v>424</v>
      </c>
      <c r="D24041" t="s">
        <v>132</v>
      </c>
      <c r="E24041" t="s">
        <v>348</v>
      </c>
      <c r="F24041" t="s">
        <v>101</v>
      </c>
    </row>
    <row r="24042" spans="1:7" x14ac:dyDescent="0.35">
      <c r="A24042">
        <v>7122024</v>
      </c>
      <c r="B24042" t="s">
        <v>438</v>
      </c>
      <c r="C24042" t="s">
        <v>192</v>
      </c>
      <c r="D24042" t="s">
        <v>132</v>
      </c>
      <c r="E24042" t="s">
        <v>350</v>
      </c>
      <c r="F24042" t="s">
        <v>101</v>
      </c>
    </row>
    <row r="24043" spans="1:7" x14ac:dyDescent="0.35">
      <c r="A24043">
        <v>7122024</v>
      </c>
      <c r="B24043" t="s">
        <v>551</v>
      </c>
      <c r="C24043" t="s">
        <v>154</v>
      </c>
      <c r="D24043" t="s">
        <v>132</v>
      </c>
      <c r="E24043" t="s">
        <v>352</v>
      </c>
      <c r="F24043" t="s">
        <v>101</v>
      </c>
    </row>
    <row r="24044" spans="1:7" x14ac:dyDescent="0.35">
      <c r="A24044">
        <v>7122024</v>
      </c>
      <c r="B24044" t="s">
        <v>662</v>
      </c>
      <c r="C24044" t="s">
        <v>543</v>
      </c>
      <c r="D24044" t="s">
        <v>132</v>
      </c>
      <c r="E24044" t="s">
        <v>133</v>
      </c>
      <c r="F24044" t="s">
        <v>355</v>
      </c>
    </row>
    <row r="24045" spans="1:7" x14ac:dyDescent="0.35">
      <c r="A24045">
        <v>7122024</v>
      </c>
      <c r="B24045" t="s">
        <v>413</v>
      </c>
      <c r="C24045" t="s">
        <v>361</v>
      </c>
      <c r="D24045" t="s">
        <v>132</v>
      </c>
      <c r="E24045" t="s">
        <v>356</v>
      </c>
      <c r="F24045" t="s">
        <v>101</v>
      </c>
    </row>
    <row r="24046" spans="1:7" x14ac:dyDescent="0.35">
      <c r="A24046">
        <v>7122024</v>
      </c>
      <c r="B24046" t="s">
        <v>514</v>
      </c>
      <c r="C24046" t="s">
        <v>162</v>
      </c>
      <c r="D24046" t="s">
        <v>359</v>
      </c>
      <c r="E24046" t="s">
        <v>360</v>
      </c>
      <c r="F24046" t="s">
        <v>101</v>
      </c>
    </row>
    <row r="24047" spans="1:7" x14ac:dyDescent="0.35">
      <c r="A24047">
        <v>7122024</v>
      </c>
      <c r="B24047" t="s">
        <v>567</v>
      </c>
      <c r="C24047" t="s">
        <v>138</v>
      </c>
      <c r="D24047" t="s">
        <v>359</v>
      </c>
      <c r="E24047" t="s">
        <v>362</v>
      </c>
      <c r="F24047" t="s">
        <v>101</v>
      </c>
    </row>
    <row r="24048" spans="1:7" x14ac:dyDescent="0.35">
      <c r="A24048">
        <v>7122024</v>
      </c>
      <c r="B24048" t="s">
        <v>471</v>
      </c>
      <c r="C24048" t="s">
        <v>359</v>
      </c>
      <c r="D24048" t="s">
        <v>362</v>
      </c>
      <c r="E24048" t="s">
        <v>140</v>
      </c>
      <c r="F24048" t="s">
        <v>364</v>
      </c>
      <c r="G24048" t="s">
        <v>101</v>
      </c>
    </row>
    <row r="24049" spans="1:8" x14ac:dyDescent="0.35">
      <c r="A24049">
        <v>7122024</v>
      </c>
      <c r="B24049" t="s">
        <v>761</v>
      </c>
      <c r="C24049" t="s">
        <v>591</v>
      </c>
      <c r="D24049" t="s">
        <v>366</v>
      </c>
      <c r="E24049" t="s">
        <v>257</v>
      </c>
      <c r="F24049" t="s">
        <v>367</v>
      </c>
      <c r="G24049" t="s">
        <v>101</v>
      </c>
    </row>
    <row r="24050" spans="1:8" x14ac:dyDescent="0.35">
      <c r="A24050">
        <v>7122024</v>
      </c>
      <c r="B24050" t="s">
        <v>714</v>
      </c>
      <c r="C24050" t="s">
        <v>449</v>
      </c>
      <c r="D24050" t="s">
        <v>369</v>
      </c>
      <c r="E24050" t="s">
        <v>370</v>
      </c>
      <c r="F24050" t="s">
        <v>101</v>
      </c>
    </row>
    <row r="24051" spans="1:8" x14ac:dyDescent="0.35">
      <c r="A24051">
        <v>7122024</v>
      </c>
      <c r="B24051" t="s">
        <v>655</v>
      </c>
      <c r="C24051" t="s">
        <v>418</v>
      </c>
      <c r="D24051" t="s">
        <v>371</v>
      </c>
      <c r="E24051" t="s">
        <v>101</v>
      </c>
    </row>
    <row r="24052" spans="1:8" x14ac:dyDescent="0.35">
      <c r="A24052">
        <v>7122024</v>
      </c>
      <c r="B24052" t="s">
        <v>536</v>
      </c>
      <c r="C24052" t="s">
        <v>255</v>
      </c>
      <c r="D24052" t="s">
        <v>372</v>
      </c>
      <c r="E24052" t="s">
        <v>101</v>
      </c>
    </row>
    <row r="24053" spans="1:8" x14ac:dyDescent="0.35">
      <c r="A24053">
        <v>7122024</v>
      </c>
      <c r="B24053" t="s">
        <v>602</v>
      </c>
      <c r="C24053" t="s">
        <v>373</v>
      </c>
      <c r="D24053" t="s">
        <v>101</v>
      </c>
    </row>
    <row r="24054" spans="1:8" x14ac:dyDescent="0.35">
      <c r="A24054">
        <v>7122024</v>
      </c>
      <c r="B24054" t="s">
        <v>437</v>
      </c>
      <c r="C24054" t="s">
        <v>441</v>
      </c>
      <c r="D24054" t="s">
        <v>376</v>
      </c>
      <c r="E24054" t="s">
        <v>140</v>
      </c>
      <c r="F24054" t="s">
        <v>331</v>
      </c>
      <c r="G24054" t="s">
        <v>377</v>
      </c>
      <c r="H24054" t="s">
        <v>101</v>
      </c>
    </row>
    <row r="24055" spans="1:8" x14ac:dyDescent="0.35">
      <c r="A24055">
        <v>7122024</v>
      </c>
      <c r="B24055" t="s">
        <v>781</v>
      </c>
      <c r="C24055" t="s">
        <v>591</v>
      </c>
      <c r="D24055" t="s">
        <v>378</v>
      </c>
    </row>
    <row r="24056" spans="1:8" x14ac:dyDescent="0.35">
      <c r="A24056">
        <v>7122024</v>
      </c>
      <c r="B24056" t="s">
        <v>575</v>
      </c>
      <c r="C24056" t="s">
        <v>185</v>
      </c>
      <c r="D24056" t="s">
        <v>380</v>
      </c>
      <c r="E24056" t="s">
        <v>101</v>
      </c>
    </row>
    <row r="24057" spans="1:8" x14ac:dyDescent="0.35">
      <c r="A24057">
        <v>7122024</v>
      </c>
      <c r="B24057" t="s">
        <v>611</v>
      </c>
      <c r="C24057" t="s">
        <v>226</v>
      </c>
      <c r="D24057" t="s">
        <v>382</v>
      </c>
      <c r="E24057" t="s">
        <v>383</v>
      </c>
    </row>
    <row r="24058" spans="1:8" x14ac:dyDescent="0.35">
      <c r="A24058">
        <v>7122024</v>
      </c>
      <c r="B24058" t="s">
        <v>494</v>
      </c>
      <c r="C24058" t="s">
        <v>375</v>
      </c>
      <c r="D24058" t="s">
        <v>385</v>
      </c>
      <c r="E24058" t="s">
        <v>386</v>
      </c>
    </row>
    <row r="24059" spans="1:8" x14ac:dyDescent="0.35">
      <c r="A24059">
        <v>7122024</v>
      </c>
      <c r="B24059" t="s">
        <v>737</v>
      </c>
      <c r="C24059" t="s">
        <v>473</v>
      </c>
      <c r="D24059" t="s">
        <v>388</v>
      </c>
      <c r="E24059" t="s">
        <v>101</v>
      </c>
    </row>
    <row r="24060" spans="1:8" x14ac:dyDescent="0.35">
      <c r="A24060">
        <v>7122024</v>
      </c>
      <c r="B24060" t="s">
        <v>142</v>
      </c>
      <c r="C24060" t="s">
        <v>391</v>
      </c>
      <c r="D24060" t="s">
        <v>101</v>
      </c>
    </row>
    <row r="24061" spans="1:8" x14ac:dyDescent="0.35">
      <c r="A24061">
        <v>7122024</v>
      </c>
      <c r="B24061" t="s">
        <v>712</v>
      </c>
      <c r="C24061" t="s">
        <v>195</v>
      </c>
      <c r="D24061" t="s">
        <v>393</v>
      </c>
    </row>
    <row r="24062" spans="1:8" x14ac:dyDescent="0.35">
      <c r="A24062">
        <v>7122024</v>
      </c>
      <c r="B24062" t="s">
        <v>557</v>
      </c>
      <c r="C24062" t="s">
        <v>183</v>
      </c>
      <c r="D24062" t="s">
        <v>394</v>
      </c>
      <c r="E24062" t="s">
        <v>395</v>
      </c>
      <c r="F24062" t="s">
        <v>101</v>
      </c>
    </row>
    <row r="24063" spans="1:8" x14ac:dyDescent="0.35">
      <c r="A24063">
        <v>7122024</v>
      </c>
      <c r="B24063" t="s">
        <v>583</v>
      </c>
      <c r="C24063" t="s">
        <v>375</v>
      </c>
      <c r="D24063" t="s">
        <v>396</v>
      </c>
    </row>
    <row r="24064" spans="1:8" x14ac:dyDescent="0.35">
      <c r="A24064">
        <v>7122024</v>
      </c>
      <c r="B24064" t="s">
        <v>282</v>
      </c>
      <c r="C24064" t="s">
        <v>397</v>
      </c>
      <c r="D24064" t="s">
        <v>101</v>
      </c>
    </row>
    <row r="24065" spans="1:9" x14ac:dyDescent="0.35">
      <c r="A24065">
        <v>7122024</v>
      </c>
      <c r="B24065" t="s">
        <v>560</v>
      </c>
      <c r="C24065" t="s">
        <v>499</v>
      </c>
      <c r="D24065" t="s">
        <v>399</v>
      </c>
      <c r="E24065" t="s">
        <v>140</v>
      </c>
      <c r="F24065" t="s">
        <v>400</v>
      </c>
      <c r="G24065" t="s">
        <v>257</v>
      </c>
      <c r="H24065" t="s">
        <v>331</v>
      </c>
      <c r="I24065" t="s">
        <v>401</v>
      </c>
    </row>
    <row r="24066" spans="1:9" x14ac:dyDescent="0.35">
      <c r="A24066">
        <v>7122024</v>
      </c>
      <c r="B24066" t="s">
        <v>752</v>
      </c>
      <c r="C24066" t="s">
        <v>237</v>
      </c>
      <c r="D24066" t="s">
        <v>399</v>
      </c>
      <c r="E24066" t="s">
        <v>187</v>
      </c>
      <c r="F24066" t="s">
        <v>101</v>
      </c>
    </row>
    <row r="24067" spans="1:9" x14ac:dyDescent="0.35">
      <c r="A24067">
        <v>7122024</v>
      </c>
      <c r="B24067" t="s">
        <v>534</v>
      </c>
      <c r="C24067" t="s">
        <v>150</v>
      </c>
      <c r="D24067" t="s">
        <v>399</v>
      </c>
      <c r="E24067" t="s">
        <v>403</v>
      </c>
      <c r="F24067" t="s">
        <v>101</v>
      </c>
    </row>
    <row r="24068" spans="1:9" x14ac:dyDescent="0.35">
      <c r="A24068">
        <v>7122024</v>
      </c>
      <c r="B24068" t="s">
        <v>413</v>
      </c>
      <c r="C24068" t="s">
        <v>207</v>
      </c>
      <c r="D24068" t="s">
        <v>399</v>
      </c>
      <c r="E24068" t="s">
        <v>404</v>
      </c>
      <c r="F24068" t="s">
        <v>101</v>
      </c>
    </row>
    <row r="24069" spans="1:9" x14ac:dyDescent="0.35">
      <c r="A24069">
        <v>6122024</v>
      </c>
      <c r="B24069" t="s">
        <v>639</v>
      </c>
      <c r="C24069" t="s">
        <v>516</v>
      </c>
      <c r="D24069" t="s">
        <v>100</v>
      </c>
      <c r="E24069" t="s">
        <v>101</v>
      </c>
    </row>
    <row r="24070" spans="1:9" x14ac:dyDescent="0.35">
      <c r="A24070">
        <v>6122024</v>
      </c>
      <c r="B24070" t="s">
        <v>665</v>
      </c>
      <c r="C24070" t="s">
        <v>559</v>
      </c>
      <c r="D24070" t="s">
        <v>104</v>
      </c>
      <c r="E24070" t="s">
        <v>101</v>
      </c>
    </row>
    <row r="24071" spans="1:9" x14ac:dyDescent="0.35">
      <c r="A24071">
        <v>6122024</v>
      </c>
      <c r="B24071" t="s">
        <v>494</v>
      </c>
      <c r="C24071" t="s">
        <v>305</v>
      </c>
      <c r="D24071" t="s">
        <v>107</v>
      </c>
      <c r="E24071" t="s">
        <v>108</v>
      </c>
      <c r="F24071" t="s">
        <v>101</v>
      </c>
    </row>
    <row r="24072" spans="1:9" x14ac:dyDescent="0.35">
      <c r="A24072">
        <v>6122024</v>
      </c>
      <c r="B24072" t="s">
        <v>519</v>
      </c>
      <c r="C24072" t="s">
        <v>227</v>
      </c>
      <c r="D24072" t="s">
        <v>111</v>
      </c>
      <c r="E24072" t="s">
        <v>101</v>
      </c>
    </row>
    <row r="24073" spans="1:9" x14ac:dyDescent="0.35">
      <c r="A24073">
        <v>6122024</v>
      </c>
      <c r="B24073" t="s">
        <v>216</v>
      </c>
      <c r="C24073" t="s">
        <v>517</v>
      </c>
      <c r="D24073" t="s">
        <v>114</v>
      </c>
      <c r="E24073" t="s">
        <v>115</v>
      </c>
      <c r="F24073" t="s">
        <v>116</v>
      </c>
    </row>
    <row r="24074" spans="1:9" x14ac:dyDescent="0.35">
      <c r="A24074">
        <v>6122024</v>
      </c>
      <c r="B24074" t="s">
        <v>204</v>
      </c>
      <c r="C24074" t="s">
        <v>129</v>
      </c>
      <c r="D24074" t="s">
        <v>114</v>
      </c>
      <c r="E24074" t="s">
        <v>119</v>
      </c>
      <c r="F24074" t="s">
        <v>120</v>
      </c>
      <c r="G24074" t="s">
        <v>121</v>
      </c>
    </row>
    <row r="24075" spans="1:9" x14ac:dyDescent="0.35">
      <c r="A24075">
        <v>6122024</v>
      </c>
      <c r="B24075" t="s">
        <v>227</v>
      </c>
      <c r="C24075" t="s">
        <v>492</v>
      </c>
      <c r="D24075" t="s">
        <v>114</v>
      </c>
      <c r="E24075" t="s">
        <v>124</v>
      </c>
    </row>
    <row r="24076" spans="1:9" x14ac:dyDescent="0.35">
      <c r="A24076">
        <v>6122024</v>
      </c>
      <c r="B24076" t="s">
        <v>166</v>
      </c>
      <c r="C24076" t="s">
        <v>463</v>
      </c>
      <c r="D24076" t="s">
        <v>114</v>
      </c>
      <c r="E24076" t="s">
        <v>127</v>
      </c>
    </row>
    <row r="24077" spans="1:9" x14ac:dyDescent="0.35">
      <c r="A24077">
        <v>6122024</v>
      </c>
      <c r="B24077" t="s">
        <v>162</v>
      </c>
      <c r="C24077" t="s">
        <v>129</v>
      </c>
      <c r="D24077" t="s">
        <v>114</v>
      </c>
      <c r="E24077" t="s">
        <v>130</v>
      </c>
    </row>
    <row r="24078" spans="1:9" x14ac:dyDescent="0.35">
      <c r="A24078">
        <v>6122024</v>
      </c>
      <c r="B24078" t="s">
        <v>160</v>
      </c>
      <c r="C24078" t="s">
        <v>250</v>
      </c>
      <c r="D24078" t="s">
        <v>114</v>
      </c>
      <c r="E24078" t="s">
        <v>132</v>
      </c>
      <c r="F24078" t="s">
        <v>133</v>
      </c>
    </row>
    <row r="24079" spans="1:9" x14ac:dyDescent="0.35">
      <c r="A24079">
        <v>6122024</v>
      </c>
      <c r="B24079" t="s">
        <v>418</v>
      </c>
      <c r="C24079" t="s">
        <v>305</v>
      </c>
      <c r="D24079" t="s">
        <v>135</v>
      </c>
      <c r="E24079" t="s">
        <v>136</v>
      </c>
    </row>
    <row r="24080" spans="1:9" x14ac:dyDescent="0.35">
      <c r="A24080">
        <v>6122024</v>
      </c>
      <c r="B24080" t="s">
        <v>624</v>
      </c>
      <c r="C24080" t="s">
        <v>440</v>
      </c>
      <c r="D24080" t="s">
        <v>139</v>
      </c>
      <c r="E24080" t="s">
        <v>140</v>
      </c>
      <c r="F24080" t="s">
        <v>141</v>
      </c>
      <c r="G24080" t="s">
        <v>101</v>
      </c>
    </row>
    <row r="24081" spans="1:7" x14ac:dyDescent="0.35">
      <c r="A24081">
        <v>6122024</v>
      </c>
      <c r="B24081" t="s">
        <v>691</v>
      </c>
      <c r="C24081" t="s">
        <v>465</v>
      </c>
      <c r="D24081" t="s">
        <v>144</v>
      </c>
      <c r="E24081" t="s">
        <v>101</v>
      </c>
    </row>
    <row r="24082" spans="1:7" x14ac:dyDescent="0.35">
      <c r="A24082">
        <v>6122024</v>
      </c>
      <c r="B24082" t="s">
        <v>761</v>
      </c>
      <c r="C24082" t="s">
        <v>599</v>
      </c>
      <c r="D24082" t="s">
        <v>147</v>
      </c>
      <c r="E24082" t="s">
        <v>148</v>
      </c>
      <c r="F24082" t="s">
        <v>149</v>
      </c>
    </row>
    <row r="24083" spans="1:7" x14ac:dyDescent="0.35">
      <c r="A24083">
        <v>6122024</v>
      </c>
      <c r="B24083" t="s">
        <v>766</v>
      </c>
      <c r="C24083" t="s">
        <v>415</v>
      </c>
      <c r="D24083" t="s">
        <v>152</v>
      </c>
      <c r="E24083" t="s">
        <v>140</v>
      </c>
      <c r="F24083" t="s">
        <v>153</v>
      </c>
      <c r="G24083" t="s">
        <v>101</v>
      </c>
    </row>
    <row r="24084" spans="1:7" x14ac:dyDescent="0.35">
      <c r="A24084">
        <v>6122024</v>
      </c>
      <c r="B24084" t="s">
        <v>836</v>
      </c>
      <c r="C24084" t="s">
        <v>566</v>
      </c>
      <c r="D24084" t="s">
        <v>156</v>
      </c>
      <c r="E24084" t="s">
        <v>101</v>
      </c>
    </row>
    <row r="24085" spans="1:7" x14ac:dyDescent="0.35">
      <c r="A24085">
        <v>6122024</v>
      </c>
      <c r="B24085" t="s">
        <v>623</v>
      </c>
      <c r="C24085" t="s">
        <v>159</v>
      </c>
      <c r="D24085" t="s">
        <v>101</v>
      </c>
    </row>
    <row r="24086" spans="1:7" x14ac:dyDescent="0.35">
      <c r="A24086">
        <v>6122024</v>
      </c>
      <c r="B24086" t="s">
        <v>565</v>
      </c>
      <c r="C24086" t="s">
        <v>161</v>
      </c>
      <c r="D24086" t="s">
        <v>101</v>
      </c>
    </row>
    <row r="24087" spans="1:7" x14ac:dyDescent="0.35">
      <c r="A24087">
        <v>6122024</v>
      </c>
      <c r="B24087" t="s">
        <v>426</v>
      </c>
      <c r="C24087" t="s">
        <v>188</v>
      </c>
      <c r="D24087" t="s">
        <v>164</v>
      </c>
      <c r="E24087" t="s">
        <v>101</v>
      </c>
    </row>
    <row r="24088" spans="1:7" x14ac:dyDescent="0.35">
      <c r="A24088">
        <v>6122024</v>
      </c>
      <c r="B24088" t="s">
        <v>796</v>
      </c>
      <c r="C24088" t="s">
        <v>413</v>
      </c>
      <c r="D24088" t="s">
        <v>167</v>
      </c>
    </row>
    <row r="24089" spans="1:7" x14ac:dyDescent="0.35">
      <c r="A24089">
        <v>6122024</v>
      </c>
      <c r="B24089" t="s">
        <v>828</v>
      </c>
      <c r="C24089" t="s">
        <v>591</v>
      </c>
      <c r="D24089" t="s">
        <v>423</v>
      </c>
      <c r="E24089" t="s">
        <v>101</v>
      </c>
    </row>
    <row r="24090" spans="1:7" x14ac:dyDescent="0.35">
      <c r="A24090">
        <v>6122024</v>
      </c>
      <c r="B24090" t="s">
        <v>285</v>
      </c>
      <c r="C24090" t="s">
        <v>598</v>
      </c>
      <c r="D24090" t="s">
        <v>169</v>
      </c>
      <c r="E24090" t="s">
        <v>170</v>
      </c>
      <c r="F24090" t="s">
        <v>101</v>
      </c>
    </row>
    <row r="24091" spans="1:7" x14ac:dyDescent="0.35">
      <c r="A24091">
        <v>6122024</v>
      </c>
      <c r="B24091" t="s">
        <v>639</v>
      </c>
      <c r="C24091" t="s">
        <v>137</v>
      </c>
      <c r="D24091" t="s">
        <v>173</v>
      </c>
      <c r="E24091" t="s">
        <v>101</v>
      </c>
    </row>
    <row r="24092" spans="1:7" x14ac:dyDescent="0.35">
      <c r="A24092">
        <v>6122024</v>
      </c>
      <c r="B24092" t="s">
        <v>628</v>
      </c>
      <c r="C24092" t="s">
        <v>508</v>
      </c>
      <c r="D24092" t="s">
        <v>176</v>
      </c>
      <c r="E24092" t="s">
        <v>101</v>
      </c>
    </row>
    <row r="24093" spans="1:7" x14ac:dyDescent="0.35">
      <c r="A24093">
        <v>6122024</v>
      </c>
      <c r="B24093" t="s">
        <v>789</v>
      </c>
      <c r="C24093" t="s">
        <v>493</v>
      </c>
      <c r="D24093" t="s">
        <v>176</v>
      </c>
      <c r="E24093" t="s">
        <v>149</v>
      </c>
    </row>
    <row r="24094" spans="1:7" x14ac:dyDescent="0.35">
      <c r="A24094">
        <v>6122024</v>
      </c>
      <c r="B24094" t="s">
        <v>758</v>
      </c>
      <c r="C24094" t="s">
        <v>342</v>
      </c>
      <c r="D24094" t="s">
        <v>181</v>
      </c>
      <c r="E24094" t="s">
        <v>182</v>
      </c>
      <c r="F24094" t="s">
        <v>101</v>
      </c>
    </row>
    <row r="24095" spans="1:7" x14ac:dyDescent="0.35">
      <c r="A24095">
        <v>6122024</v>
      </c>
      <c r="B24095" t="s">
        <v>860</v>
      </c>
      <c r="C24095" t="s">
        <v>635</v>
      </c>
      <c r="D24095" t="s">
        <v>184</v>
      </c>
      <c r="E24095" t="s">
        <v>101</v>
      </c>
    </row>
    <row r="24096" spans="1:7" x14ac:dyDescent="0.35">
      <c r="A24096">
        <v>6122024</v>
      </c>
      <c r="B24096" t="s">
        <v>471</v>
      </c>
      <c r="C24096" t="s">
        <v>187</v>
      </c>
      <c r="D24096" t="s">
        <v>101</v>
      </c>
    </row>
    <row r="24097" spans="1:7" x14ac:dyDescent="0.35">
      <c r="A24097">
        <v>6122024</v>
      </c>
      <c r="B24097" t="s">
        <v>496</v>
      </c>
      <c r="C24097" t="s">
        <v>282</v>
      </c>
      <c r="D24097" t="s">
        <v>190</v>
      </c>
      <c r="E24097" t="s">
        <v>191</v>
      </c>
      <c r="F24097" t="s">
        <v>101</v>
      </c>
    </row>
    <row r="24098" spans="1:7" x14ac:dyDescent="0.35">
      <c r="A24098">
        <v>6122024</v>
      </c>
      <c r="B24098" t="s">
        <v>449</v>
      </c>
      <c r="C24098" t="s">
        <v>190</v>
      </c>
      <c r="D24098" t="s">
        <v>194</v>
      </c>
      <c r="E24098" t="s">
        <v>101</v>
      </c>
    </row>
    <row r="24099" spans="1:7" x14ac:dyDescent="0.35">
      <c r="A24099">
        <v>6122024</v>
      </c>
      <c r="B24099" t="s">
        <v>762</v>
      </c>
      <c r="C24099" t="s">
        <v>339</v>
      </c>
      <c r="D24099" t="s">
        <v>190</v>
      </c>
      <c r="E24099" t="s">
        <v>196</v>
      </c>
      <c r="F24099" t="s">
        <v>101</v>
      </c>
    </row>
    <row r="24100" spans="1:7" x14ac:dyDescent="0.35">
      <c r="A24100">
        <v>6122024</v>
      </c>
      <c r="B24100" t="s">
        <v>499</v>
      </c>
      <c r="C24100" t="s">
        <v>198</v>
      </c>
      <c r="D24100" t="s">
        <v>140</v>
      </c>
      <c r="E24100" t="s">
        <v>199</v>
      </c>
      <c r="F24100" t="s">
        <v>200</v>
      </c>
      <c r="G24100" t="s">
        <v>101</v>
      </c>
    </row>
    <row r="24101" spans="1:7" x14ac:dyDescent="0.35">
      <c r="A24101">
        <v>6122024</v>
      </c>
      <c r="B24101" t="s">
        <v>342</v>
      </c>
      <c r="C24101" t="s">
        <v>467</v>
      </c>
      <c r="D24101" t="s">
        <v>61</v>
      </c>
      <c r="E24101" t="s">
        <v>101</v>
      </c>
    </row>
    <row r="24102" spans="1:7" x14ac:dyDescent="0.35">
      <c r="A24102">
        <v>6122024</v>
      </c>
      <c r="B24102" t="s">
        <v>639</v>
      </c>
      <c r="C24102" t="s">
        <v>438</v>
      </c>
      <c r="D24102" t="s">
        <v>205</v>
      </c>
      <c r="E24102" t="s">
        <v>101</v>
      </c>
    </row>
    <row r="24103" spans="1:7" x14ac:dyDescent="0.35">
      <c r="A24103">
        <v>6122024</v>
      </c>
      <c r="B24103" t="s">
        <v>884</v>
      </c>
      <c r="C24103" t="s">
        <v>693</v>
      </c>
      <c r="D24103" t="s">
        <v>208</v>
      </c>
      <c r="E24103" t="s">
        <v>101</v>
      </c>
    </row>
    <row r="24104" spans="1:7" x14ac:dyDescent="0.35">
      <c r="A24104">
        <v>6122024</v>
      </c>
      <c r="B24104" t="s">
        <v>437</v>
      </c>
      <c r="C24104" t="s">
        <v>422</v>
      </c>
      <c r="D24104" t="s">
        <v>210</v>
      </c>
      <c r="E24104" t="s">
        <v>211</v>
      </c>
      <c r="F24104" t="s">
        <v>101</v>
      </c>
    </row>
    <row r="24105" spans="1:7" x14ac:dyDescent="0.35">
      <c r="A24105">
        <v>6122024</v>
      </c>
      <c r="B24105" t="s">
        <v>285</v>
      </c>
      <c r="C24105" t="s">
        <v>197</v>
      </c>
      <c r="D24105" t="s">
        <v>214</v>
      </c>
      <c r="E24105" t="s">
        <v>215</v>
      </c>
      <c r="F24105" t="s">
        <v>101</v>
      </c>
    </row>
    <row r="24106" spans="1:7" x14ac:dyDescent="0.35">
      <c r="A24106">
        <v>6122024</v>
      </c>
      <c r="B24106" t="s">
        <v>639</v>
      </c>
      <c r="C24106" t="s">
        <v>534</v>
      </c>
      <c r="D24106" t="s">
        <v>217</v>
      </c>
      <c r="E24106" t="s">
        <v>101</v>
      </c>
    </row>
    <row r="24107" spans="1:7" x14ac:dyDescent="0.35">
      <c r="A24107">
        <v>6122024</v>
      </c>
      <c r="B24107" t="s">
        <v>778</v>
      </c>
      <c r="C24107" t="s">
        <v>557</v>
      </c>
      <c r="D24107" t="s">
        <v>220</v>
      </c>
      <c r="E24107" t="s">
        <v>101</v>
      </c>
    </row>
    <row r="24108" spans="1:7" x14ac:dyDescent="0.35">
      <c r="A24108">
        <v>6122024</v>
      </c>
      <c r="B24108" t="s">
        <v>836</v>
      </c>
      <c r="C24108" t="s">
        <v>655</v>
      </c>
      <c r="D24108" t="s">
        <v>222</v>
      </c>
    </row>
    <row r="24109" spans="1:7" x14ac:dyDescent="0.35">
      <c r="A24109">
        <v>6122024</v>
      </c>
      <c r="B24109" t="s">
        <v>718</v>
      </c>
      <c r="C24109" t="s">
        <v>426</v>
      </c>
      <c r="D24109" t="s">
        <v>223</v>
      </c>
    </row>
    <row r="24110" spans="1:7" x14ac:dyDescent="0.35">
      <c r="A24110">
        <v>6122024</v>
      </c>
      <c r="B24110" t="s">
        <v>858</v>
      </c>
      <c r="C24110" t="s">
        <v>515</v>
      </c>
      <c r="D24110" t="s">
        <v>225</v>
      </c>
      <c r="E24110" t="s">
        <v>101</v>
      </c>
    </row>
    <row r="24111" spans="1:7" x14ac:dyDescent="0.35">
      <c r="A24111">
        <v>6122024</v>
      </c>
      <c r="B24111" t="s">
        <v>796</v>
      </c>
      <c r="C24111" t="s">
        <v>431</v>
      </c>
      <c r="D24111" t="s">
        <v>225</v>
      </c>
      <c r="E24111" t="s">
        <v>228</v>
      </c>
      <c r="F24111" t="s">
        <v>229</v>
      </c>
    </row>
    <row r="24112" spans="1:7" x14ac:dyDescent="0.35">
      <c r="A24112">
        <v>6122024</v>
      </c>
      <c r="B24112" t="s">
        <v>724</v>
      </c>
      <c r="C24112" t="s">
        <v>285</v>
      </c>
      <c r="D24112" t="s">
        <v>232</v>
      </c>
      <c r="E24112" t="s">
        <v>101</v>
      </c>
    </row>
    <row r="24113" spans="1:7" x14ac:dyDescent="0.35">
      <c r="A24113">
        <v>6122024</v>
      </c>
      <c r="B24113" t="s">
        <v>752</v>
      </c>
      <c r="C24113" t="s">
        <v>460</v>
      </c>
      <c r="D24113" t="s">
        <v>235</v>
      </c>
      <c r="E24113" t="s">
        <v>236</v>
      </c>
      <c r="F24113" t="s">
        <v>101</v>
      </c>
    </row>
    <row r="24114" spans="1:7" x14ac:dyDescent="0.35">
      <c r="A24114">
        <v>6122024</v>
      </c>
      <c r="B24114" t="s">
        <v>719</v>
      </c>
      <c r="C24114" t="s">
        <v>233</v>
      </c>
      <c r="D24114" t="s">
        <v>235</v>
      </c>
      <c r="E24114" t="s">
        <v>239</v>
      </c>
      <c r="F24114" t="s">
        <v>149</v>
      </c>
    </row>
    <row r="24115" spans="1:7" x14ac:dyDescent="0.35">
      <c r="A24115">
        <v>6122024</v>
      </c>
      <c r="B24115" t="s">
        <v>886</v>
      </c>
      <c r="C24115" t="s">
        <v>688</v>
      </c>
      <c r="D24115" t="s">
        <v>235</v>
      </c>
      <c r="E24115" t="s">
        <v>241</v>
      </c>
      <c r="F24115" t="s">
        <v>101</v>
      </c>
    </row>
    <row r="24116" spans="1:7" x14ac:dyDescent="0.35">
      <c r="A24116">
        <v>6122024</v>
      </c>
      <c r="B24116" t="s">
        <v>717</v>
      </c>
      <c r="C24116" t="s">
        <v>285</v>
      </c>
      <c r="D24116" t="s">
        <v>243</v>
      </c>
      <c r="E24116" t="s">
        <v>101</v>
      </c>
    </row>
    <row r="24117" spans="1:7" x14ac:dyDescent="0.35">
      <c r="A24117">
        <v>6122024</v>
      </c>
      <c r="B24117" t="s">
        <v>694</v>
      </c>
      <c r="C24117" t="s">
        <v>430</v>
      </c>
      <c r="D24117" t="s">
        <v>245</v>
      </c>
      <c r="E24117" t="s">
        <v>246</v>
      </c>
    </row>
    <row r="24118" spans="1:7" x14ac:dyDescent="0.35">
      <c r="A24118">
        <v>6122024</v>
      </c>
      <c r="B24118" t="s">
        <v>830</v>
      </c>
      <c r="C24118" t="s">
        <v>722</v>
      </c>
      <c r="D24118" t="s">
        <v>245</v>
      </c>
      <c r="E24118" t="s">
        <v>249</v>
      </c>
    </row>
    <row r="24119" spans="1:7" x14ac:dyDescent="0.35">
      <c r="A24119">
        <v>6122024</v>
      </c>
      <c r="B24119" t="s">
        <v>694</v>
      </c>
      <c r="C24119" t="s">
        <v>168</v>
      </c>
      <c r="D24119" t="s">
        <v>252</v>
      </c>
      <c r="E24119" t="s">
        <v>101</v>
      </c>
    </row>
    <row r="24120" spans="1:7" x14ac:dyDescent="0.35">
      <c r="A24120">
        <v>6122024</v>
      </c>
      <c r="B24120" t="s">
        <v>150</v>
      </c>
      <c r="C24120" t="s">
        <v>109</v>
      </c>
      <c r="D24120" t="s">
        <v>254</v>
      </c>
    </row>
    <row r="24121" spans="1:7" x14ac:dyDescent="0.35">
      <c r="A24121">
        <v>6122024</v>
      </c>
      <c r="B24121" t="s">
        <v>418</v>
      </c>
      <c r="C24121" t="s">
        <v>432</v>
      </c>
      <c r="D24121" t="s">
        <v>256</v>
      </c>
      <c r="E24121" t="s">
        <v>257</v>
      </c>
      <c r="F24121" t="s">
        <v>236</v>
      </c>
      <c r="G24121" t="s">
        <v>101</v>
      </c>
    </row>
    <row r="24122" spans="1:7" x14ac:dyDescent="0.35">
      <c r="A24122">
        <v>6122024</v>
      </c>
      <c r="B24122" t="s">
        <v>638</v>
      </c>
      <c r="C24122" t="s">
        <v>206</v>
      </c>
      <c r="D24122" t="s">
        <v>260</v>
      </c>
      <c r="E24122" t="s">
        <v>136</v>
      </c>
      <c r="F24122" t="s">
        <v>101</v>
      </c>
    </row>
    <row r="24123" spans="1:7" x14ac:dyDescent="0.35">
      <c r="A24123">
        <v>6122024</v>
      </c>
      <c r="B24123" t="s">
        <v>438</v>
      </c>
      <c r="C24123" t="s">
        <v>261</v>
      </c>
      <c r="D24123" t="s">
        <v>262</v>
      </c>
      <c r="E24123" t="s">
        <v>101</v>
      </c>
    </row>
    <row r="24124" spans="1:7" x14ac:dyDescent="0.35">
      <c r="A24124">
        <v>6122024</v>
      </c>
      <c r="B24124" t="s">
        <v>515</v>
      </c>
      <c r="C24124" t="s">
        <v>264</v>
      </c>
      <c r="D24124" t="s">
        <v>101</v>
      </c>
    </row>
    <row r="24125" spans="1:7" x14ac:dyDescent="0.35">
      <c r="A24125">
        <v>6122024</v>
      </c>
      <c r="B24125" t="s">
        <v>415</v>
      </c>
      <c r="C24125" t="s">
        <v>264</v>
      </c>
      <c r="D24125" t="s">
        <v>149</v>
      </c>
    </row>
    <row r="24126" spans="1:7" x14ac:dyDescent="0.35">
      <c r="A24126">
        <v>6122024</v>
      </c>
      <c r="B24126" t="s">
        <v>825</v>
      </c>
      <c r="C24126" t="s">
        <v>583</v>
      </c>
      <c r="D24126" t="s">
        <v>265</v>
      </c>
      <c r="E24126" t="s">
        <v>101</v>
      </c>
      <c r="F24126" t="s">
        <v>266</v>
      </c>
    </row>
    <row r="24127" spans="1:7" x14ac:dyDescent="0.35">
      <c r="A24127">
        <v>6122024</v>
      </c>
      <c r="B24127" t="s">
        <v>793</v>
      </c>
      <c r="C24127" t="s">
        <v>247</v>
      </c>
      <c r="D24127" t="s">
        <v>267</v>
      </c>
      <c r="E24127" t="s">
        <v>101</v>
      </c>
    </row>
    <row r="24128" spans="1:7" x14ac:dyDescent="0.35">
      <c r="A24128">
        <v>6122024</v>
      </c>
      <c r="B24128" t="s">
        <v>812</v>
      </c>
      <c r="C24128" t="s">
        <v>444</v>
      </c>
      <c r="D24128" t="s">
        <v>268</v>
      </c>
    </row>
    <row r="24129" spans="1:9" x14ac:dyDescent="0.35">
      <c r="A24129">
        <v>6122024</v>
      </c>
      <c r="B24129" t="s">
        <v>609</v>
      </c>
      <c r="C24129" t="s">
        <v>270</v>
      </c>
      <c r="D24129" t="s">
        <v>271</v>
      </c>
      <c r="E24129" t="s">
        <v>101</v>
      </c>
    </row>
    <row r="24130" spans="1:9" x14ac:dyDescent="0.35">
      <c r="A24130">
        <v>6122024</v>
      </c>
      <c r="B24130" t="s">
        <v>715</v>
      </c>
      <c r="C24130" t="s">
        <v>247</v>
      </c>
      <c r="D24130" t="s">
        <v>274</v>
      </c>
      <c r="E24130" t="s">
        <v>101</v>
      </c>
    </row>
    <row r="24131" spans="1:9" x14ac:dyDescent="0.35">
      <c r="A24131">
        <v>6122024</v>
      </c>
      <c r="B24131" t="s">
        <v>589</v>
      </c>
      <c r="C24131" t="s">
        <v>248</v>
      </c>
      <c r="D24131" t="s">
        <v>277</v>
      </c>
      <c r="E24131" t="s">
        <v>101</v>
      </c>
    </row>
    <row r="24132" spans="1:9" x14ac:dyDescent="0.35">
      <c r="A24132">
        <v>6122024</v>
      </c>
      <c r="B24132" t="s">
        <v>733</v>
      </c>
      <c r="C24132" t="s">
        <v>183</v>
      </c>
      <c r="D24132" t="s">
        <v>279</v>
      </c>
      <c r="E24132" t="s">
        <v>140</v>
      </c>
      <c r="F24132" t="s">
        <v>280</v>
      </c>
    </row>
    <row r="24133" spans="1:9" x14ac:dyDescent="0.35">
      <c r="A24133">
        <v>6122024</v>
      </c>
      <c r="B24133" t="s">
        <v>796</v>
      </c>
      <c r="C24133" t="s">
        <v>623</v>
      </c>
      <c r="D24133" t="s">
        <v>281</v>
      </c>
    </row>
    <row r="24134" spans="1:9" x14ac:dyDescent="0.35">
      <c r="A24134">
        <v>6122024</v>
      </c>
      <c r="B24134" t="s">
        <v>714</v>
      </c>
      <c r="C24134" t="s">
        <v>523</v>
      </c>
      <c r="D24134" t="s">
        <v>284</v>
      </c>
      <c r="E24134" t="s">
        <v>101</v>
      </c>
    </row>
    <row r="24135" spans="1:9" x14ac:dyDescent="0.35">
      <c r="A24135">
        <v>6122024</v>
      </c>
      <c r="B24135" t="s">
        <v>847</v>
      </c>
      <c r="C24135" t="s">
        <v>594</v>
      </c>
      <c r="D24135" t="s">
        <v>287</v>
      </c>
      <c r="E24135" t="s">
        <v>101</v>
      </c>
    </row>
    <row r="24136" spans="1:9" x14ac:dyDescent="0.35">
      <c r="A24136">
        <v>6122024</v>
      </c>
      <c r="B24136" t="s">
        <v>418</v>
      </c>
      <c r="C24136" t="s">
        <v>288</v>
      </c>
      <c r="D24136" t="s">
        <v>101</v>
      </c>
    </row>
    <row r="24137" spans="1:9" x14ac:dyDescent="0.35">
      <c r="A24137">
        <v>6122024</v>
      </c>
      <c r="B24137" t="s">
        <v>466</v>
      </c>
      <c r="C24137" t="s">
        <v>290</v>
      </c>
      <c r="D24137" t="s">
        <v>140</v>
      </c>
      <c r="E24137" t="s">
        <v>291</v>
      </c>
    </row>
    <row r="24138" spans="1:9" x14ac:dyDescent="0.35">
      <c r="A24138">
        <v>6122024</v>
      </c>
      <c r="B24138" t="s">
        <v>813</v>
      </c>
      <c r="C24138" t="s">
        <v>514</v>
      </c>
      <c r="D24138" t="s">
        <v>290</v>
      </c>
      <c r="E24138" t="s">
        <v>140</v>
      </c>
      <c r="F24138" t="s">
        <v>294</v>
      </c>
      <c r="G24138" t="s">
        <v>295</v>
      </c>
      <c r="H24138" t="s">
        <v>101</v>
      </c>
    </row>
    <row r="24139" spans="1:9" x14ac:dyDescent="0.35">
      <c r="A24139">
        <v>6122024</v>
      </c>
      <c r="B24139" t="s">
        <v>634</v>
      </c>
      <c r="C24139" t="s">
        <v>425</v>
      </c>
      <c r="D24139" t="s">
        <v>298</v>
      </c>
      <c r="E24139" t="s">
        <v>101</v>
      </c>
    </row>
    <row r="24140" spans="1:9" x14ac:dyDescent="0.35">
      <c r="A24140">
        <v>6122024</v>
      </c>
      <c r="B24140" t="s">
        <v>304</v>
      </c>
      <c r="C24140" t="s">
        <v>204</v>
      </c>
      <c r="D24140" t="s">
        <v>300</v>
      </c>
      <c r="E24140" t="s">
        <v>262</v>
      </c>
      <c r="F24140" t="s">
        <v>101</v>
      </c>
    </row>
    <row r="24141" spans="1:9" x14ac:dyDescent="0.35">
      <c r="A24141">
        <v>6122024</v>
      </c>
      <c r="B24141" t="s">
        <v>714</v>
      </c>
      <c r="C24141" t="s">
        <v>559</v>
      </c>
      <c r="D24141" t="s">
        <v>301</v>
      </c>
      <c r="E24141" t="s">
        <v>101</v>
      </c>
    </row>
    <row r="24142" spans="1:9" x14ac:dyDescent="0.35">
      <c r="A24142">
        <v>6122024</v>
      </c>
      <c r="B24142" t="s">
        <v>723</v>
      </c>
      <c r="C24142" t="s">
        <v>418</v>
      </c>
      <c r="D24142" t="s">
        <v>303</v>
      </c>
      <c r="E24142" t="s">
        <v>149</v>
      </c>
    </row>
    <row r="24143" spans="1:9" x14ac:dyDescent="0.35">
      <c r="A24143">
        <v>6122024</v>
      </c>
      <c r="B24143" t="s">
        <v>843</v>
      </c>
      <c r="C24143" t="s">
        <v>687</v>
      </c>
      <c r="D24143" t="s">
        <v>306</v>
      </c>
      <c r="E24143" t="s">
        <v>101</v>
      </c>
    </row>
    <row r="24144" spans="1:9" x14ac:dyDescent="0.35">
      <c r="A24144">
        <v>6122024</v>
      </c>
      <c r="B24144" t="s">
        <v>830</v>
      </c>
      <c r="C24144" t="s">
        <v>583</v>
      </c>
      <c r="D24144" t="s">
        <v>308</v>
      </c>
      <c r="E24144" t="s">
        <v>309</v>
      </c>
      <c r="F24144" t="s">
        <v>310</v>
      </c>
      <c r="G24144" t="s">
        <v>311</v>
      </c>
      <c r="H24144" t="s">
        <v>312</v>
      </c>
      <c r="I24144" t="s">
        <v>101</v>
      </c>
    </row>
    <row r="24145" spans="1:6" x14ac:dyDescent="0.35">
      <c r="A24145">
        <v>6122024</v>
      </c>
      <c r="B24145" t="s">
        <v>183</v>
      </c>
      <c r="C24145" t="s">
        <v>188</v>
      </c>
      <c r="D24145" t="s">
        <v>314</v>
      </c>
      <c r="E24145" t="s">
        <v>315</v>
      </c>
      <c r="F24145" t="s">
        <v>101</v>
      </c>
    </row>
    <row r="24146" spans="1:6" x14ac:dyDescent="0.35">
      <c r="A24146">
        <v>6122024</v>
      </c>
      <c r="B24146" t="s">
        <v>450</v>
      </c>
      <c r="C24146" t="s">
        <v>598</v>
      </c>
      <c r="D24146" t="s">
        <v>314</v>
      </c>
      <c r="E24146" t="s">
        <v>317</v>
      </c>
      <c r="F24146" t="s">
        <v>101</v>
      </c>
    </row>
    <row r="24147" spans="1:6" x14ac:dyDescent="0.35">
      <c r="A24147">
        <v>6122024</v>
      </c>
      <c r="B24147" t="s">
        <v>630</v>
      </c>
      <c r="C24147" t="s">
        <v>339</v>
      </c>
      <c r="D24147" t="s">
        <v>319</v>
      </c>
      <c r="E24147" t="s">
        <v>320</v>
      </c>
      <c r="F24147" t="s">
        <v>321</v>
      </c>
    </row>
    <row r="24148" spans="1:6" x14ac:dyDescent="0.35">
      <c r="A24148">
        <v>6122024</v>
      </c>
      <c r="B24148" t="s">
        <v>624</v>
      </c>
      <c r="C24148" t="s">
        <v>137</v>
      </c>
      <c r="D24148" t="s">
        <v>322</v>
      </c>
      <c r="E24148" t="s">
        <v>101</v>
      </c>
    </row>
    <row r="24149" spans="1:6" x14ac:dyDescent="0.35">
      <c r="A24149">
        <v>6122024</v>
      </c>
      <c r="B24149" t="s">
        <v>823</v>
      </c>
      <c r="C24149" t="s">
        <v>728</v>
      </c>
      <c r="D24149" t="s">
        <v>325</v>
      </c>
      <c r="E24149" t="s">
        <v>101</v>
      </c>
    </row>
    <row r="24150" spans="1:6" x14ac:dyDescent="0.35">
      <c r="A24150">
        <v>6122024</v>
      </c>
      <c r="B24150" t="s">
        <v>884</v>
      </c>
      <c r="C24150" t="s">
        <v>655</v>
      </c>
      <c r="D24150" t="s">
        <v>328</v>
      </c>
      <c r="E24150" t="s">
        <v>101</v>
      </c>
    </row>
    <row r="24151" spans="1:6" x14ac:dyDescent="0.35">
      <c r="A24151">
        <v>6122024</v>
      </c>
      <c r="B24151" t="s">
        <v>454</v>
      </c>
      <c r="C24151" t="s">
        <v>331</v>
      </c>
      <c r="D24151" t="s">
        <v>332</v>
      </c>
      <c r="E24151" t="s">
        <v>101</v>
      </c>
    </row>
    <row r="24152" spans="1:6" x14ac:dyDescent="0.35">
      <c r="A24152">
        <v>6122024</v>
      </c>
      <c r="B24152" t="s">
        <v>465</v>
      </c>
      <c r="C24152" t="s">
        <v>402</v>
      </c>
      <c r="D24152" t="s">
        <v>331</v>
      </c>
      <c r="E24152" t="s">
        <v>335</v>
      </c>
      <c r="F24152" t="s">
        <v>101</v>
      </c>
    </row>
    <row r="24153" spans="1:6" x14ac:dyDescent="0.35">
      <c r="A24153">
        <v>6122024</v>
      </c>
      <c r="B24153" t="s">
        <v>526</v>
      </c>
      <c r="C24153" t="s">
        <v>109</v>
      </c>
      <c r="D24153" t="s">
        <v>331</v>
      </c>
      <c r="E24153" t="s">
        <v>338</v>
      </c>
      <c r="F24153" t="s">
        <v>321</v>
      </c>
    </row>
    <row r="24154" spans="1:6" x14ac:dyDescent="0.35">
      <c r="A24154">
        <v>6122024</v>
      </c>
      <c r="B24154" t="s">
        <v>844</v>
      </c>
      <c r="C24154" t="s">
        <v>634</v>
      </c>
      <c r="D24154" t="s">
        <v>170</v>
      </c>
    </row>
    <row r="24155" spans="1:6" x14ac:dyDescent="0.35">
      <c r="A24155">
        <v>6122024</v>
      </c>
      <c r="B24155" t="s">
        <v>639</v>
      </c>
      <c r="C24155" t="s">
        <v>516</v>
      </c>
      <c r="D24155" t="s">
        <v>341</v>
      </c>
      <c r="E24155" t="s">
        <v>101</v>
      </c>
    </row>
    <row r="24156" spans="1:6" x14ac:dyDescent="0.35">
      <c r="A24156">
        <v>6122024</v>
      </c>
      <c r="B24156" t="s">
        <v>796</v>
      </c>
      <c r="C24156" t="s">
        <v>285</v>
      </c>
      <c r="D24156" t="s">
        <v>343</v>
      </c>
      <c r="E24156" t="s">
        <v>101</v>
      </c>
    </row>
    <row r="24157" spans="1:6" x14ac:dyDescent="0.35">
      <c r="A24157">
        <v>6122024</v>
      </c>
      <c r="B24157" t="s">
        <v>497</v>
      </c>
      <c r="C24157" t="s">
        <v>132</v>
      </c>
      <c r="D24157" t="s">
        <v>344</v>
      </c>
      <c r="E24157" t="s">
        <v>345</v>
      </c>
      <c r="F24157" t="s">
        <v>101</v>
      </c>
    </row>
    <row r="24158" spans="1:6" x14ac:dyDescent="0.35">
      <c r="A24158">
        <v>6122024</v>
      </c>
      <c r="B24158" t="s">
        <v>766</v>
      </c>
      <c r="C24158" t="s">
        <v>504</v>
      </c>
      <c r="D24158" t="s">
        <v>132</v>
      </c>
      <c r="E24158" t="s">
        <v>347</v>
      </c>
      <c r="F24158" t="s">
        <v>101</v>
      </c>
    </row>
    <row r="24159" spans="1:6" x14ac:dyDescent="0.35">
      <c r="A24159">
        <v>6122024</v>
      </c>
      <c r="B24159" t="s">
        <v>721</v>
      </c>
      <c r="C24159" t="s">
        <v>542</v>
      </c>
      <c r="D24159" t="s">
        <v>132</v>
      </c>
      <c r="E24159" t="s">
        <v>348</v>
      </c>
      <c r="F24159" t="s">
        <v>101</v>
      </c>
    </row>
    <row r="24160" spans="1:6" x14ac:dyDescent="0.35">
      <c r="A24160">
        <v>6122024</v>
      </c>
      <c r="B24160" t="s">
        <v>183</v>
      </c>
      <c r="C24160" t="s">
        <v>259</v>
      </c>
      <c r="D24160" t="s">
        <v>132</v>
      </c>
      <c r="E24160" t="s">
        <v>350</v>
      </c>
      <c r="F24160" t="s">
        <v>101</v>
      </c>
    </row>
    <row r="24161" spans="1:8" x14ac:dyDescent="0.35">
      <c r="A24161">
        <v>6122024</v>
      </c>
      <c r="B24161" t="s">
        <v>791</v>
      </c>
      <c r="C24161" t="s">
        <v>431</v>
      </c>
      <c r="D24161" t="s">
        <v>132</v>
      </c>
      <c r="E24161" t="s">
        <v>352</v>
      </c>
      <c r="F24161" t="s">
        <v>101</v>
      </c>
    </row>
    <row r="24162" spans="1:8" x14ac:dyDescent="0.35">
      <c r="A24162">
        <v>6122024</v>
      </c>
      <c r="B24162" t="s">
        <v>711</v>
      </c>
      <c r="C24162" t="s">
        <v>504</v>
      </c>
      <c r="D24162" t="s">
        <v>132</v>
      </c>
      <c r="E24162" t="s">
        <v>133</v>
      </c>
      <c r="F24162" t="s">
        <v>355</v>
      </c>
    </row>
    <row r="24163" spans="1:8" x14ac:dyDescent="0.35">
      <c r="A24163">
        <v>6122024</v>
      </c>
      <c r="B24163" t="s">
        <v>560</v>
      </c>
      <c r="C24163" t="s">
        <v>523</v>
      </c>
      <c r="D24163" t="s">
        <v>132</v>
      </c>
      <c r="E24163" t="s">
        <v>356</v>
      </c>
      <c r="F24163" t="s">
        <v>101</v>
      </c>
    </row>
    <row r="24164" spans="1:8" x14ac:dyDescent="0.35">
      <c r="A24164">
        <v>6122024</v>
      </c>
      <c r="B24164" t="s">
        <v>307</v>
      </c>
      <c r="C24164" t="s">
        <v>411</v>
      </c>
      <c r="D24164" t="s">
        <v>359</v>
      </c>
      <c r="E24164" t="s">
        <v>360</v>
      </c>
      <c r="F24164" t="s">
        <v>101</v>
      </c>
    </row>
    <row r="24165" spans="1:8" x14ac:dyDescent="0.35">
      <c r="A24165">
        <v>6122024</v>
      </c>
      <c r="B24165" t="s">
        <v>634</v>
      </c>
      <c r="C24165" t="s">
        <v>417</v>
      </c>
      <c r="D24165" t="s">
        <v>359</v>
      </c>
      <c r="E24165" t="s">
        <v>362</v>
      </c>
      <c r="F24165" t="s">
        <v>101</v>
      </c>
    </row>
    <row r="24166" spans="1:8" x14ac:dyDescent="0.35">
      <c r="A24166">
        <v>6122024</v>
      </c>
      <c r="B24166" t="s">
        <v>575</v>
      </c>
      <c r="C24166" t="s">
        <v>359</v>
      </c>
      <c r="D24166" t="s">
        <v>362</v>
      </c>
      <c r="E24166" t="s">
        <v>140</v>
      </c>
      <c r="F24166" t="s">
        <v>364</v>
      </c>
      <c r="G24166" t="s">
        <v>101</v>
      </c>
    </row>
    <row r="24167" spans="1:8" x14ac:dyDescent="0.35">
      <c r="A24167">
        <v>6122024</v>
      </c>
      <c r="B24167" t="s">
        <v>847</v>
      </c>
      <c r="C24167" t="s">
        <v>657</v>
      </c>
      <c r="D24167" t="s">
        <v>366</v>
      </c>
      <c r="E24167" t="s">
        <v>257</v>
      </c>
      <c r="F24167" t="s">
        <v>367</v>
      </c>
      <c r="G24167" t="s">
        <v>101</v>
      </c>
    </row>
    <row r="24168" spans="1:8" x14ac:dyDescent="0.35">
      <c r="A24168">
        <v>6122024</v>
      </c>
      <c r="B24168" t="s">
        <v>751</v>
      </c>
      <c r="C24168" t="s">
        <v>474</v>
      </c>
      <c r="D24168" t="s">
        <v>369</v>
      </c>
      <c r="E24168" t="s">
        <v>370</v>
      </c>
      <c r="F24168" t="s">
        <v>101</v>
      </c>
    </row>
    <row r="24169" spans="1:8" x14ac:dyDescent="0.35">
      <c r="A24169">
        <v>6122024</v>
      </c>
      <c r="B24169" t="s">
        <v>628</v>
      </c>
      <c r="C24169" t="s">
        <v>474</v>
      </c>
      <c r="D24169" t="s">
        <v>371</v>
      </c>
      <c r="E24169" t="s">
        <v>101</v>
      </c>
    </row>
    <row r="24170" spans="1:8" x14ac:dyDescent="0.35">
      <c r="A24170">
        <v>6122024</v>
      </c>
      <c r="B24170" t="s">
        <v>674</v>
      </c>
      <c r="C24170" t="s">
        <v>541</v>
      </c>
      <c r="D24170" t="s">
        <v>372</v>
      </c>
      <c r="E24170" t="s">
        <v>101</v>
      </c>
    </row>
    <row r="24171" spans="1:8" x14ac:dyDescent="0.35">
      <c r="A24171">
        <v>6122024</v>
      </c>
      <c r="B24171" t="s">
        <v>581</v>
      </c>
      <c r="C24171" t="s">
        <v>373</v>
      </c>
      <c r="D24171" t="s">
        <v>101</v>
      </c>
    </row>
    <row r="24172" spans="1:8" x14ac:dyDescent="0.35">
      <c r="A24172">
        <v>6122024</v>
      </c>
      <c r="B24172" t="s">
        <v>856</v>
      </c>
      <c r="C24172" t="s">
        <v>565</v>
      </c>
      <c r="D24172" t="s">
        <v>376</v>
      </c>
      <c r="E24172" t="s">
        <v>140</v>
      </c>
      <c r="F24172" t="s">
        <v>331</v>
      </c>
      <c r="G24172" t="s">
        <v>377</v>
      </c>
      <c r="H24172" t="s">
        <v>101</v>
      </c>
    </row>
    <row r="24173" spans="1:8" x14ac:dyDescent="0.35">
      <c r="A24173">
        <v>6122024</v>
      </c>
      <c r="B24173" t="s">
        <v>856</v>
      </c>
      <c r="C24173" t="s">
        <v>430</v>
      </c>
      <c r="D24173" t="s">
        <v>378</v>
      </c>
    </row>
    <row r="24174" spans="1:8" x14ac:dyDescent="0.35">
      <c r="A24174">
        <v>6122024</v>
      </c>
      <c r="B24174" t="s">
        <v>424</v>
      </c>
      <c r="C24174" t="s">
        <v>177</v>
      </c>
      <c r="D24174" t="s">
        <v>380</v>
      </c>
      <c r="E24174" t="s">
        <v>101</v>
      </c>
    </row>
    <row r="24175" spans="1:8" x14ac:dyDescent="0.35">
      <c r="A24175">
        <v>6122024</v>
      </c>
      <c r="B24175" t="s">
        <v>737</v>
      </c>
      <c r="C24175" t="s">
        <v>285</v>
      </c>
      <c r="D24175" t="s">
        <v>382</v>
      </c>
      <c r="E24175" t="s">
        <v>383</v>
      </c>
    </row>
    <row r="24176" spans="1:8" x14ac:dyDescent="0.35">
      <c r="A24176">
        <v>6122024</v>
      </c>
      <c r="B24176" t="s">
        <v>473</v>
      </c>
      <c r="C24176" t="s">
        <v>600</v>
      </c>
      <c r="D24176" t="s">
        <v>385</v>
      </c>
      <c r="E24176" t="s">
        <v>386</v>
      </c>
    </row>
    <row r="24177" spans="1:9" x14ac:dyDescent="0.35">
      <c r="A24177">
        <v>6122024</v>
      </c>
      <c r="B24177" t="s">
        <v>877</v>
      </c>
      <c r="C24177" t="s">
        <v>557</v>
      </c>
      <c r="D24177" t="s">
        <v>388</v>
      </c>
      <c r="E24177" t="s">
        <v>101</v>
      </c>
    </row>
    <row r="24178" spans="1:9" x14ac:dyDescent="0.35">
      <c r="A24178">
        <v>6122024</v>
      </c>
      <c r="B24178" t="s">
        <v>99</v>
      </c>
      <c r="C24178" t="s">
        <v>391</v>
      </c>
      <c r="D24178" t="s">
        <v>101</v>
      </c>
    </row>
    <row r="24179" spans="1:9" x14ac:dyDescent="0.35">
      <c r="A24179">
        <v>6122024</v>
      </c>
      <c r="B24179" t="s">
        <v>720</v>
      </c>
      <c r="C24179" t="s">
        <v>651</v>
      </c>
      <c r="D24179" t="s">
        <v>393</v>
      </c>
    </row>
    <row r="24180" spans="1:9" x14ac:dyDescent="0.35">
      <c r="A24180">
        <v>6122024</v>
      </c>
      <c r="B24180" t="s">
        <v>759</v>
      </c>
      <c r="C24180" t="s">
        <v>430</v>
      </c>
      <c r="D24180" t="s">
        <v>394</v>
      </c>
      <c r="E24180" t="s">
        <v>395</v>
      </c>
      <c r="F24180" t="s">
        <v>101</v>
      </c>
    </row>
    <row r="24181" spans="1:9" x14ac:dyDescent="0.35">
      <c r="A24181">
        <v>6122024</v>
      </c>
      <c r="B24181" t="s">
        <v>696</v>
      </c>
      <c r="C24181" t="s">
        <v>414</v>
      </c>
      <c r="D24181" t="s">
        <v>396</v>
      </c>
    </row>
    <row r="24182" spans="1:9" x14ac:dyDescent="0.35">
      <c r="A24182">
        <v>6122024</v>
      </c>
      <c r="B24182" t="s">
        <v>269</v>
      </c>
      <c r="C24182" t="s">
        <v>397</v>
      </c>
      <c r="D24182" t="s">
        <v>101</v>
      </c>
    </row>
    <row r="24183" spans="1:9" x14ac:dyDescent="0.35">
      <c r="A24183">
        <v>6122024</v>
      </c>
      <c r="B24183" t="s">
        <v>804</v>
      </c>
      <c r="C24183" t="s">
        <v>518</v>
      </c>
      <c r="D24183" t="s">
        <v>399</v>
      </c>
      <c r="E24183" t="s">
        <v>140</v>
      </c>
      <c r="F24183" t="s">
        <v>400</v>
      </c>
      <c r="G24183" t="s">
        <v>257</v>
      </c>
      <c r="H24183" t="s">
        <v>331</v>
      </c>
      <c r="I24183" t="s">
        <v>401</v>
      </c>
    </row>
    <row r="24184" spans="1:9" x14ac:dyDescent="0.35">
      <c r="A24184">
        <v>6122024</v>
      </c>
      <c r="B24184" t="s">
        <v>769</v>
      </c>
      <c r="C24184" t="s">
        <v>473</v>
      </c>
      <c r="D24184" t="s">
        <v>399</v>
      </c>
      <c r="E24184" t="s">
        <v>187</v>
      </c>
      <c r="F24184" t="s">
        <v>101</v>
      </c>
    </row>
    <row r="24185" spans="1:9" x14ac:dyDescent="0.35">
      <c r="A24185">
        <v>6122024</v>
      </c>
      <c r="B24185" t="s">
        <v>665</v>
      </c>
      <c r="C24185" t="s">
        <v>424</v>
      </c>
      <c r="D24185" t="s">
        <v>399</v>
      </c>
      <c r="E24185" t="s">
        <v>403</v>
      </c>
      <c r="F24185" t="s">
        <v>101</v>
      </c>
    </row>
    <row r="24186" spans="1:9" x14ac:dyDescent="0.35">
      <c r="A24186">
        <v>6122024</v>
      </c>
      <c r="B24186" t="s">
        <v>560</v>
      </c>
      <c r="C24186" t="s">
        <v>292</v>
      </c>
      <c r="D24186" t="s">
        <v>399</v>
      </c>
      <c r="E24186" t="s">
        <v>404</v>
      </c>
      <c r="F24186" t="s">
        <v>101</v>
      </c>
    </row>
    <row r="24187" spans="1:9" x14ac:dyDescent="0.35">
      <c r="A24187">
        <v>5122024</v>
      </c>
      <c r="B24187" t="s">
        <v>692</v>
      </c>
      <c r="C24187" t="s">
        <v>496</v>
      </c>
      <c r="D24187" t="s">
        <v>100</v>
      </c>
      <c r="E24187" t="s">
        <v>101</v>
      </c>
    </row>
    <row r="24188" spans="1:9" x14ac:dyDescent="0.35">
      <c r="A24188">
        <v>5122024</v>
      </c>
      <c r="B24188" t="s">
        <v>583</v>
      </c>
      <c r="C24188" t="s">
        <v>516</v>
      </c>
      <c r="D24188" t="s">
        <v>104</v>
      </c>
      <c r="E24188" t="s">
        <v>101</v>
      </c>
    </row>
    <row r="24189" spans="1:9" x14ac:dyDescent="0.35">
      <c r="A24189">
        <v>5122024</v>
      </c>
      <c r="B24189" t="s">
        <v>624</v>
      </c>
      <c r="C24189" t="s">
        <v>455</v>
      </c>
      <c r="D24189" t="s">
        <v>107</v>
      </c>
      <c r="E24189" t="s">
        <v>108</v>
      </c>
      <c r="F24189" t="s">
        <v>101</v>
      </c>
    </row>
    <row r="24190" spans="1:9" x14ac:dyDescent="0.35">
      <c r="A24190">
        <v>5122024</v>
      </c>
      <c r="B24190" t="s">
        <v>387</v>
      </c>
      <c r="C24190" t="s">
        <v>174</v>
      </c>
      <c r="D24190" t="s">
        <v>111</v>
      </c>
      <c r="E24190" t="s">
        <v>101</v>
      </c>
    </row>
    <row r="24191" spans="1:9" x14ac:dyDescent="0.35">
      <c r="A24191">
        <v>5122024</v>
      </c>
      <c r="B24191" t="s">
        <v>384</v>
      </c>
      <c r="C24191" t="s">
        <v>276</v>
      </c>
      <c r="D24191" t="s">
        <v>114</v>
      </c>
      <c r="E24191" t="s">
        <v>115</v>
      </c>
      <c r="F24191" t="s">
        <v>116</v>
      </c>
    </row>
    <row r="24192" spans="1:9" x14ac:dyDescent="0.35">
      <c r="A24192">
        <v>5122024</v>
      </c>
      <c r="B24192" t="s">
        <v>443</v>
      </c>
      <c r="C24192" t="s">
        <v>330</v>
      </c>
      <c r="D24192" t="s">
        <v>114</v>
      </c>
      <c r="E24192" t="s">
        <v>119</v>
      </c>
      <c r="F24192" t="s">
        <v>120</v>
      </c>
      <c r="G24192" t="s">
        <v>121</v>
      </c>
    </row>
    <row r="24193" spans="1:7" x14ac:dyDescent="0.35">
      <c r="A24193">
        <v>5122024</v>
      </c>
      <c r="B24193" t="s">
        <v>192</v>
      </c>
      <c r="C24193" t="s">
        <v>492</v>
      </c>
      <c r="D24193" t="s">
        <v>114</v>
      </c>
      <c r="E24193" t="s">
        <v>124</v>
      </c>
    </row>
    <row r="24194" spans="1:7" x14ac:dyDescent="0.35">
      <c r="A24194">
        <v>5122024</v>
      </c>
      <c r="B24194" t="s">
        <v>491</v>
      </c>
      <c r="C24194" t="s">
        <v>610</v>
      </c>
      <c r="D24194" t="s">
        <v>114</v>
      </c>
      <c r="E24194" t="s">
        <v>127</v>
      </c>
    </row>
    <row r="24195" spans="1:7" x14ac:dyDescent="0.35">
      <c r="A24195">
        <v>5122024</v>
      </c>
      <c r="B24195" t="s">
        <v>467</v>
      </c>
      <c r="C24195" t="s">
        <v>242</v>
      </c>
      <c r="D24195" t="s">
        <v>114</v>
      </c>
      <c r="E24195" t="s">
        <v>130</v>
      </c>
    </row>
    <row r="24196" spans="1:7" x14ac:dyDescent="0.35">
      <c r="A24196">
        <v>5122024</v>
      </c>
      <c r="B24196" t="s">
        <v>99</v>
      </c>
      <c r="C24196" t="s">
        <v>103</v>
      </c>
      <c r="D24196" t="s">
        <v>114</v>
      </c>
      <c r="E24196" t="s">
        <v>132</v>
      </c>
      <c r="F24196" t="s">
        <v>133</v>
      </c>
    </row>
    <row r="24197" spans="1:7" x14ac:dyDescent="0.35">
      <c r="A24197">
        <v>5122024</v>
      </c>
      <c r="B24197" t="s">
        <v>636</v>
      </c>
      <c r="C24197" t="s">
        <v>450</v>
      </c>
      <c r="D24197" t="s">
        <v>135</v>
      </c>
      <c r="E24197" t="s">
        <v>136</v>
      </c>
    </row>
    <row r="24198" spans="1:7" x14ac:dyDescent="0.35">
      <c r="A24198">
        <v>5122024</v>
      </c>
      <c r="B24198" t="s">
        <v>733</v>
      </c>
      <c r="C24198" t="s">
        <v>339</v>
      </c>
      <c r="D24198" t="s">
        <v>139</v>
      </c>
      <c r="E24198" t="s">
        <v>140</v>
      </c>
      <c r="F24198" t="s">
        <v>141</v>
      </c>
      <c r="G24198" t="s">
        <v>101</v>
      </c>
    </row>
    <row r="24199" spans="1:7" x14ac:dyDescent="0.35">
      <c r="A24199">
        <v>5122024</v>
      </c>
      <c r="B24199" t="s">
        <v>635</v>
      </c>
      <c r="C24199" t="s">
        <v>438</v>
      </c>
      <c r="D24199" t="s">
        <v>144</v>
      </c>
      <c r="E24199" t="s">
        <v>101</v>
      </c>
    </row>
    <row r="24200" spans="1:7" x14ac:dyDescent="0.35">
      <c r="A24200">
        <v>5122024</v>
      </c>
      <c r="B24200" t="s">
        <v>812</v>
      </c>
      <c r="C24200" t="s">
        <v>493</v>
      </c>
      <c r="D24200" t="s">
        <v>147</v>
      </c>
      <c r="E24200" t="s">
        <v>148</v>
      </c>
      <c r="F24200" t="s">
        <v>149</v>
      </c>
    </row>
    <row r="24201" spans="1:7" x14ac:dyDescent="0.35">
      <c r="A24201">
        <v>5122024</v>
      </c>
      <c r="B24201" t="s">
        <v>783</v>
      </c>
      <c r="C24201" t="s">
        <v>285</v>
      </c>
      <c r="D24201" t="s">
        <v>152</v>
      </c>
      <c r="E24201" t="s">
        <v>140</v>
      </c>
      <c r="F24201" t="s">
        <v>153</v>
      </c>
      <c r="G24201" t="s">
        <v>101</v>
      </c>
    </row>
    <row r="24202" spans="1:7" x14ac:dyDescent="0.35">
      <c r="A24202">
        <v>5122024</v>
      </c>
      <c r="B24202" t="s">
        <v>864</v>
      </c>
      <c r="C24202" t="s">
        <v>695</v>
      </c>
      <c r="D24202" t="s">
        <v>156</v>
      </c>
      <c r="E24202" t="s">
        <v>101</v>
      </c>
    </row>
    <row r="24203" spans="1:7" x14ac:dyDescent="0.35">
      <c r="A24203">
        <v>5122024</v>
      </c>
      <c r="B24203" t="s">
        <v>459</v>
      </c>
      <c r="C24203" t="s">
        <v>159</v>
      </c>
      <c r="D24203" t="s">
        <v>101</v>
      </c>
    </row>
    <row r="24204" spans="1:7" x14ac:dyDescent="0.35">
      <c r="A24204">
        <v>5122024</v>
      </c>
      <c r="B24204" t="s">
        <v>285</v>
      </c>
      <c r="C24204" t="s">
        <v>161</v>
      </c>
      <c r="D24204" t="s">
        <v>101</v>
      </c>
    </row>
    <row r="24205" spans="1:7" x14ac:dyDescent="0.35">
      <c r="A24205">
        <v>5122024</v>
      </c>
      <c r="B24205" t="s">
        <v>430</v>
      </c>
      <c r="C24205" t="s">
        <v>476</v>
      </c>
      <c r="D24205" t="s">
        <v>164</v>
      </c>
      <c r="E24205" t="s">
        <v>101</v>
      </c>
    </row>
    <row r="24206" spans="1:7" x14ac:dyDescent="0.35">
      <c r="A24206">
        <v>5122024</v>
      </c>
      <c r="B24206" t="s">
        <v>830</v>
      </c>
      <c r="C24206" t="s">
        <v>493</v>
      </c>
      <c r="D24206" t="s">
        <v>167</v>
      </c>
    </row>
    <row r="24207" spans="1:7" x14ac:dyDescent="0.35">
      <c r="A24207">
        <v>5122024</v>
      </c>
      <c r="B24207" t="s">
        <v>864</v>
      </c>
      <c r="C24207" t="s">
        <v>441</v>
      </c>
      <c r="D24207" t="s">
        <v>423</v>
      </c>
      <c r="E24207" t="s">
        <v>101</v>
      </c>
    </row>
    <row r="24208" spans="1:7" x14ac:dyDescent="0.35">
      <c r="A24208">
        <v>5122024</v>
      </c>
      <c r="B24208" t="s">
        <v>447</v>
      </c>
      <c r="C24208" t="s">
        <v>480</v>
      </c>
      <c r="D24208" t="s">
        <v>169</v>
      </c>
      <c r="E24208" t="s">
        <v>170</v>
      </c>
      <c r="F24208" t="s">
        <v>101</v>
      </c>
    </row>
    <row r="24209" spans="1:7" x14ac:dyDescent="0.35">
      <c r="A24209">
        <v>5122024</v>
      </c>
      <c r="B24209" t="s">
        <v>783</v>
      </c>
      <c r="C24209" t="s">
        <v>415</v>
      </c>
      <c r="D24209" t="s">
        <v>173</v>
      </c>
      <c r="E24209" t="s">
        <v>101</v>
      </c>
    </row>
    <row r="24210" spans="1:7" x14ac:dyDescent="0.35">
      <c r="A24210">
        <v>5122024</v>
      </c>
      <c r="B24210" t="s">
        <v>840</v>
      </c>
      <c r="C24210" t="s">
        <v>417</v>
      </c>
      <c r="D24210" t="s">
        <v>176</v>
      </c>
      <c r="E24210" t="s">
        <v>101</v>
      </c>
    </row>
    <row r="24211" spans="1:7" x14ac:dyDescent="0.35">
      <c r="A24211">
        <v>5122024</v>
      </c>
      <c r="B24211" t="s">
        <v>903</v>
      </c>
      <c r="C24211" t="s">
        <v>590</v>
      </c>
      <c r="D24211" t="s">
        <v>176</v>
      </c>
      <c r="E24211" t="s">
        <v>149</v>
      </c>
    </row>
    <row r="24212" spans="1:7" x14ac:dyDescent="0.35">
      <c r="A24212">
        <v>5122024</v>
      </c>
      <c r="B24212" t="s">
        <v>560</v>
      </c>
      <c r="C24212" t="s">
        <v>519</v>
      </c>
      <c r="D24212" t="s">
        <v>181</v>
      </c>
      <c r="E24212" t="s">
        <v>182</v>
      </c>
      <c r="F24212" t="s">
        <v>101</v>
      </c>
    </row>
    <row r="24213" spans="1:7" x14ac:dyDescent="0.35">
      <c r="A24213">
        <v>5122024</v>
      </c>
      <c r="B24213" t="s">
        <v>823</v>
      </c>
      <c r="C24213" t="s">
        <v>218</v>
      </c>
      <c r="D24213" t="s">
        <v>184</v>
      </c>
      <c r="E24213" t="s">
        <v>101</v>
      </c>
    </row>
    <row r="24214" spans="1:7" x14ac:dyDescent="0.35">
      <c r="A24214">
        <v>5122024</v>
      </c>
      <c r="B24214" t="s">
        <v>436</v>
      </c>
      <c r="C24214" t="s">
        <v>187</v>
      </c>
      <c r="D24214" t="s">
        <v>101</v>
      </c>
    </row>
    <row r="24215" spans="1:7" x14ac:dyDescent="0.35">
      <c r="A24215">
        <v>5122024</v>
      </c>
      <c r="B24215" t="s">
        <v>536</v>
      </c>
      <c r="C24215" t="s">
        <v>138</v>
      </c>
      <c r="D24215" t="s">
        <v>190</v>
      </c>
      <c r="E24215" t="s">
        <v>191</v>
      </c>
      <c r="F24215" t="s">
        <v>101</v>
      </c>
    </row>
    <row r="24216" spans="1:7" x14ac:dyDescent="0.35">
      <c r="A24216">
        <v>5122024</v>
      </c>
      <c r="B24216" t="s">
        <v>442</v>
      </c>
      <c r="C24216" t="s">
        <v>190</v>
      </c>
      <c r="D24216" t="s">
        <v>194</v>
      </c>
      <c r="E24216" t="s">
        <v>101</v>
      </c>
    </row>
    <row r="24217" spans="1:7" x14ac:dyDescent="0.35">
      <c r="A24217">
        <v>5122024</v>
      </c>
      <c r="B24217" t="s">
        <v>770</v>
      </c>
      <c r="C24217" t="s">
        <v>454</v>
      </c>
      <c r="D24217" t="s">
        <v>190</v>
      </c>
      <c r="E24217" t="s">
        <v>196</v>
      </c>
      <c r="F24217" t="s">
        <v>101</v>
      </c>
    </row>
    <row r="24218" spans="1:7" x14ac:dyDescent="0.35">
      <c r="A24218">
        <v>5122024</v>
      </c>
      <c r="B24218" t="s">
        <v>508</v>
      </c>
      <c r="C24218" t="s">
        <v>198</v>
      </c>
      <c r="D24218" t="s">
        <v>140</v>
      </c>
      <c r="E24218" t="s">
        <v>199</v>
      </c>
      <c r="F24218" t="s">
        <v>200</v>
      </c>
      <c r="G24218" t="s">
        <v>101</v>
      </c>
    </row>
    <row r="24219" spans="1:7" x14ac:dyDescent="0.35">
      <c r="A24219">
        <v>5122024</v>
      </c>
      <c r="B24219" t="s">
        <v>550</v>
      </c>
      <c r="C24219" t="s">
        <v>375</v>
      </c>
      <c r="D24219" t="s">
        <v>61</v>
      </c>
      <c r="E24219" t="s">
        <v>101</v>
      </c>
    </row>
    <row r="24220" spans="1:7" x14ac:dyDescent="0.35">
      <c r="A24220">
        <v>5122024</v>
      </c>
      <c r="B24220" t="s">
        <v>806</v>
      </c>
      <c r="C24220" t="s">
        <v>508</v>
      </c>
      <c r="D24220" t="s">
        <v>205</v>
      </c>
      <c r="E24220" t="s">
        <v>101</v>
      </c>
    </row>
    <row r="24221" spans="1:7" x14ac:dyDescent="0.35">
      <c r="A24221">
        <v>5122024</v>
      </c>
      <c r="B24221" t="s">
        <v>822</v>
      </c>
      <c r="C24221" t="s">
        <v>589</v>
      </c>
      <c r="D24221" t="s">
        <v>208</v>
      </c>
      <c r="E24221" t="s">
        <v>101</v>
      </c>
    </row>
    <row r="24222" spans="1:7" x14ac:dyDescent="0.35">
      <c r="A24222">
        <v>5122024</v>
      </c>
      <c r="B24222" t="s">
        <v>776</v>
      </c>
      <c r="C24222" t="s">
        <v>339</v>
      </c>
      <c r="D24222" t="s">
        <v>210</v>
      </c>
      <c r="E24222" t="s">
        <v>211</v>
      </c>
      <c r="F24222" t="s">
        <v>101</v>
      </c>
    </row>
    <row r="24223" spans="1:7" x14ac:dyDescent="0.35">
      <c r="A24223">
        <v>5122024</v>
      </c>
      <c r="B24223" t="s">
        <v>414</v>
      </c>
      <c r="C24223" t="s">
        <v>158</v>
      </c>
      <c r="D24223" t="s">
        <v>214</v>
      </c>
      <c r="E24223" t="s">
        <v>215</v>
      </c>
      <c r="F24223" t="s">
        <v>101</v>
      </c>
    </row>
    <row r="24224" spans="1:7" x14ac:dyDescent="0.35">
      <c r="A24224">
        <v>5122024</v>
      </c>
      <c r="B24224" t="s">
        <v>832</v>
      </c>
      <c r="C24224" t="s">
        <v>425</v>
      </c>
      <c r="D24224" t="s">
        <v>217</v>
      </c>
      <c r="E24224" t="s">
        <v>101</v>
      </c>
    </row>
    <row r="24225" spans="1:7" x14ac:dyDescent="0.35">
      <c r="A24225">
        <v>5122024</v>
      </c>
      <c r="B24225" t="s">
        <v>789</v>
      </c>
      <c r="C24225" t="s">
        <v>581</v>
      </c>
      <c r="D24225" t="s">
        <v>220</v>
      </c>
      <c r="E24225" t="s">
        <v>101</v>
      </c>
    </row>
    <row r="24226" spans="1:7" x14ac:dyDescent="0.35">
      <c r="A24226">
        <v>5122024</v>
      </c>
      <c r="B24226" t="s">
        <v>796</v>
      </c>
      <c r="C24226" t="s">
        <v>137</v>
      </c>
      <c r="D24226" t="s">
        <v>222</v>
      </c>
    </row>
    <row r="24227" spans="1:7" x14ac:dyDescent="0.35">
      <c r="A24227">
        <v>5122024</v>
      </c>
      <c r="B24227" t="s">
        <v>828</v>
      </c>
      <c r="C24227" t="s">
        <v>318</v>
      </c>
      <c r="D24227" t="s">
        <v>223</v>
      </c>
    </row>
    <row r="24228" spans="1:7" x14ac:dyDescent="0.35">
      <c r="A24228">
        <v>5122024</v>
      </c>
      <c r="B24228" t="s">
        <v>755</v>
      </c>
      <c r="C24228" t="s">
        <v>426</v>
      </c>
      <c r="D24228" t="s">
        <v>225</v>
      </c>
      <c r="E24228" t="s">
        <v>101</v>
      </c>
    </row>
    <row r="24229" spans="1:7" x14ac:dyDescent="0.35">
      <c r="A24229">
        <v>5122024</v>
      </c>
      <c r="B24229" t="s">
        <v>752</v>
      </c>
      <c r="C24229" t="s">
        <v>374</v>
      </c>
      <c r="D24229" t="s">
        <v>225</v>
      </c>
      <c r="E24229" t="s">
        <v>228</v>
      </c>
      <c r="F24229" t="s">
        <v>229</v>
      </c>
    </row>
    <row r="24230" spans="1:7" x14ac:dyDescent="0.35">
      <c r="A24230">
        <v>5122024</v>
      </c>
      <c r="B24230" t="s">
        <v>832</v>
      </c>
      <c r="C24230" t="s">
        <v>304</v>
      </c>
      <c r="D24230" t="s">
        <v>232</v>
      </c>
      <c r="E24230" t="s">
        <v>101</v>
      </c>
    </row>
    <row r="24231" spans="1:7" x14ac:dyDescent="0.35">
      <c r="A24231">
        <v>5122024</v>
      </c>
      <c r="B24231" t="s">
        <v>768</v>
      </c>
      <c r="C24231" t="s">
        <v>511</v>
      </c>
      <c r="D24231" t="s">
        <v>235</v>
      </c>
      <c r="E24231" t="s">
        <v>236</v>
      </c>
      <c r="F24231" t="s">
        <v>101</v>
      </c>
    </row>
    <row r="24232" spans="1:7" x14ac:dyDescent="0.35">
      <c r="A24232">
        <v>5122024</v>
      </c>
      <c r="B24232" t="s">
        <v>630</v>
      </c>
      <c r="C24232" t="s">
        <v>177</v>
      </c>
      <c r="D24232" t="s">
        <v>235</v>
      </c>
      <c r="E24232" t="s">
        <v>239</v>
      </c>
      <c r="F24232" t="s">
        <v>149</v>
      </c>
    </row>
    <row r="24233" spans="1:7" x14ac:dyDescent="0.35">
      <c r="A24233">
        <v>5122024</v>
      </c>
      <c r="B24233" t="s">
        <v>883</v>
      </c>
      <c r="C24233" t="s">
        <v>508</v>
      </c>
      <c r="D24233" t="s">
        <v>235</v>
      </c>
      <c r="E24233" t="s">
        <v>241</v>
      </c>
      <c r="F24233" t="s">
        <v>101</v>
      </c>
    </row>
    <row r="24234" spans="1:7" x14ac:dyDescent="0.35">
      <c r="A24234">
        <v>5122024</v>
      </c>
      <c r="B24234" t="s">
        <v>839</v>
      </c>
      <c r="C24234" t="s">
        <v>387</v>
      </c>
      <c r="D24234" t="s">
        <v>243</v>
      </c>
      <c r="E24234" t="s">
        <v>101</v>
      </c>
    </row>
    <row r="24235" spans="1:7" x14ac:dyDescent="0.35">
      <c r="A24235">
        <v>5122024</v>
      </c>
      <c r="B24235" t="s">
        <v>638</v>
      </c>
      <c r="C24235" t="s">
        <v>285</v>
      </c>
      <c r="D24235" t="s">
        <v>245</v>
      </c>
      <c r="E24235" t="s">
        <v>246</v>
      </c>
    </row>
    <row r="24236" spans="1:7" x14ac:dyDescent="0.35">
      <c r="A24236">
        <v>5122024</v>
      </c>
      <c r="B24236" t="s">
        <v>840</v>
      </c>
      <c r="C24236" t="s">
        <v>413</v>
      </c>
      <c r="D24236" t="s">
        <v>245</v>
      </c>
      <c r="E24236" t="s">
        <v>249</v>
      </c>
    </row>
    <row r="24237" spans="1:7" x14ac:dyDescent="0.35">
      <c r="A24237">
        <v>5122024</v>
      </c>
      <c r="B24237" t="s">
        <v>644</v>
      </c>
      <c r="C24237" t="s">
        <v>269</v>
      </c>
      <c r="D24237" t="s">
        <v>252</v>
      </c>
      <c r="E24237" t="s">
        <v>101</v>
      </c>
    </row>
    <row r="24238" spans="1:7" x14ac:dyDescent="0.35">
      <c r="A24238">
        <v>5122024</v>
      </c>
      <c r="B24238" t="s">
        <v>498</v>
      </c>
      <c r="C24238" t="s">
        <v>446</v>
      </c>
      <c r="D24238" t="s">
        <v>254</v>
      </c>
    </row>
    <row r="24239" spans="1:7" x14ac:dyDescent="0.35">
      <c r="A24239">
        <v>5122024</v>
      </c>
      <c r="B24239" t="s">
        <v>758</v>
      </c>
      <c r="C24239" t="s">
        <v>574</v>
      </c>
      <c r="D24239" t="s">
        <v>256</v>
      </c>
      <c r="E24239" t="s">
        <v>257</v>
      </c>
      <c r="F24239" t="s">
        <v>236</v>
      </c>
      <c r="G24239" t="s">
        <v>101</v>
      </c>
    </row>
    <row r="24240" spans="1:7" x14ac:dyDescent="0.35">
      <c r="A24240">
        <v>5122024</v>
      </c>
      <c r="B24240" t="s">
        <v>827</v>
      </c>
      <c r="C24240" t="s">
        <v>550</v>
      </c>
      <c r="D24240" t="s">
        <v>260</v>
      </c>
      <c r="E24240" t="s">
        <v>136</v>
      </c>
      <c r="F24240" t="s">
        <v>101</v>
      </c>
    </row>
    <row r="24241" spans="1:8" x14ac:dyDescent="0.35">
      <c r="A24241">
        <v>5122024</v>
      </c>
      <c r="B24241" t="s">
        <v>438</v>
      </c>
      <c r="C24241" t="s">
        <v>261</v>
      </c>
      <c r="D24241" t="s">
        <v>262</v>
      </c>
      <c r="E24241" t="s">
        <v>101</v>
      </c>
    </row>
    <row r="24242" spans="1:8" x14ac:dyDescent="0.35">
      <c r="A24242">
        <v>5122024</v>
      </c>
      <c r="B24242" t="s">
        <v>674</v>
      </c>
      <c r="C24242" t="s">
        <v>264</v>
      </c>
      <c r="D24242" t="s">
        <v>101</v>
      </c>
    </row>
    <row r="24243" spans="1:8" x14ac:dyDescent="0.35">
      <c r="A24243">
        <v>5122024</v>
      </c>
      <c r="B24243" t="s">
        <v>515</v>
      </c>
      <c r="C24243" t="s">
        <v>264</v>
      </c>
      <c r="D24243" t="s">
        <v>149</v>
      </c>
    </row>
    <row r="24244" spans="1:8" x14ac:dyDescent="0.35">
      <c r="A24244">
        <v>5122024</v>
      </c>
      <c r="B24244" t="s">
        <v>839</v>
      </c>
      <c r="C24244" t="s">
        <v>339</v>
      </c>
      <c r="D24244" t="s">
        <v>265</v>
      </c>
      <c r="E24244" t="s">
        <v>101</v>
      </c>
      <c r="F24244" t="s">
        <v>266</v>
      </c>
    </row>
    <row r="24245" spans="1:8" x14ac:dyDescent="0.35">
      <c r="A24245">
        <v>5122024</v>
      </c>
      <c r="B24245" t="s">
        <v>783</v>
      </c>
      <c r="C24245" t="s">
        <v>285</v>
      </c>
      <c r="D24245" t="s">
        <v>267</v>
      </c>
      <c r="E24245" t="s">
        <v>101</v>
      </c>
    </row>
    <row r="24246" spans="1:8" x14ac:dyDescent="0.35">
      <c r="A24246">
        <v>5122024</v>
      </c>
      <c r="B24246" t="s">
        <v>764</v>
      </c>
      <c r="C24246" t="s">
        <v>465</v>
      </c>
      <c r="D24246" t="s">
        <v>268</v>
      </c>
    </row>
    <row r="24247" spans="1:8" x14ac:dyDescent="0.35">
      <c r="A24247">
        <v>5122024</v>
      </c>
      <c r="B24247" t="s">
        <v>456</v>
      </c>
      <c r="C24247" t="s">
        <v>270</v>
      </c>
      <c r="D24247" t="s">
        <v>271</v>
      </c>
      <c r="E24247" t="s">
        <v>101</v>
      </c>
    </row>
    <row r="24248" spans="1:8" x14ac:dyDescent="0.35">
      <c r="A24248">
        <v>5122024</v>
      </c>
      <c r="B24248" t="s">
        <v>832</v>
      </c>
      <c r="C24248" t="s">
        <v>339</v>
      </c>
      <c r="D24248" t="s">
        <v>274</v>
      </c>
      <c r="E24248" t="s">
        <v>101</v>
      </c>
    </row>
    <row r="24249" spans="1:8" x14ac:dyDescent="0.35">
      <c r="A24249">
        <v>5122024</v>
      </c>
      <c r="B24249" t="s">
        <v>696</v>
      </c>
      <c r="C24249" t="s">
        <v>183</v>
      </c>
      <c r="D24249" t="s">
        <v>277</v>
      </c>
      <c r="E24249" t="s">
        <v>101</v>
      </c>
    </row>
    <row r="24250" spans="1:8" x14ac:dyDescent="0.35">
      <c r="A24250">
        <v>5122024</v>
      </c>
      <c r="B24250" t="s">
        <v>776</v>
      </c>
      <c r="C24250" t="s">
        <v>326</v>
      </c>
      <c r="D24250" t="s">
        <v>279</v>
      </c>
      <c r="E24250" t="s">
        <v>140</v>
      </c>
      <c r="F24250" t="s">
        <v>280</v>
      </c>
    </row>
    <row r="24251" spans="1:8" x14ac:dyDescent="0.35">
      <c r="A24251">
        <v>5122024</v>
      </c>
      <c r="B24251" t="s">
        <v>796</v>
      </c>
      <c r="C24251" t="s">
        <v>609</v>
      </c>
      <c r="D24251" t="s">
        <v>281</v>
      </c>
    </row>
    <row r="24252" spans="1:8" x14ac:dyDescent="0.35">
      <c r="A24252">
        <v>5122024</v>
      </c>
      <c r="B24252" t="s">
        <v>566</v>
      </c>
      <c r="C24252" t="s">
        <v>460</v>
      </c>
      <c r="D24252" t="s">
        <v>284</v>
      </c>
      <c r="E24252" t="s">
        <v>101</v>
      </c>
    </row>
    <row r="24253" spans="1:8" x14ac:dyDescent="0.35">
      <c r="A24253">
        <v>5122024</v>
      </c>
      <c r="B24253" t="s">
        <v>854</v>
      </c>
      <c r="C24253" t="s">
        <v>218</v>
      </c>
      <c r="D24253" t="s">
        <v>287</v>
      </c>
      <c r="E24253" t="s">
        <v>101</v>
      </c>
    </row>
    <row r="24254" spans="1:8" x14ac:dyDescent="0.35">
      <c r="A24254">
        <v>5122024</v>
      </c>
      <c r="B24254" t="s">
        <v>430</v>
      </c>
      <c r="C24254" t="s">
        <v>288</v>
      </c>
      <c r="D24254" t="s">
        <v>101</v>
      </c>
    </row>
    <row r="24255" spans="1:8" x14ac:dyDescent="0.35">
      <c r="A24255">
        <v>5122024</v>
      </c>
      <c r="B24255" t="s">
        <v>183</v>
      </c>
      <c r="C24255" t="s">
        <v>290</v>
      </c>
      <c r="D24255" t="s">
        <v>140</v>
      </c>
      <c r="E24255" t="s">
        <v>291</v>
      </c>
    </row>
    <row r="24256" spans="1:8" x14ac:dyDescent="0.35">
      <c r="A24256">
        <v>5122024</v>
      </c>
      <c r="B24256" t="s">
        <v>796</v>
      </c>
      <c r="C24256" t="s">
        <v>339</v>
      </c>
      <c r="D24256" t="s">
        <v>290</v>
      </c>
      <c r="E24256" t="s">
        <v>140</v>
      </c>
      <c r="F24256" t="s">
        <v>294</v>
      </c>
      <c r="G24256" t="s">
        <v>295</v>
      </c>
      <c r="H24256" t="s">
        <v>101</v>
      </c>
    </row>
    <row r="24257" spans="1:9" x14ac:dyDescent="0.35">
      <c r="A24257">
        <v>5122024</v>
      </c>
      <c r="B24257" t="s">
        <v>639</v>
      </c>
      <c r="C24257" t="s">
        <v>504</v>
      </c>
      <c r="D24257" t="s">
        <v>298</v>
      </c>
      <c r="E24257" t="s">
        <v>101</v>
      </c>
    </row>
    <row r="24258" spans="1:9" x14ac:dyDescent="0.35">
      <c r="A24258">
        <v>5122024</v>
      </c>
      <c r="B24258" t="s">
        <v>219</v>
      </c>
      <c r="C24258" t="s">
        <v>353</v>
      </c>
      <c r="D24258" t="s">
        <v>300</v>
      </c>
      <c r="E24258" t="s">
        <v>262</v>
      </c>
      <c r="F24258" t="s">
        <v>101</v>
      </c>
    </row>
    <row r="24259" spans="1:9" x14ac:dyDescent="0.35">
      <c r="A24259">
        <v>5122024</v>
      </c>
      <c r="B24259" t="s">
        <v>730</v>
      </c>
      <c r="C24259" t="s">
        <v>559</v>
      </c>
      <c r="D24259" t="s">
        <v>301</v>
      </c>
      <c r="E24259" t="s">
        <v>101</v>
      </c>
    </row>
    <row r="24260" spans="1:9" x14ac:dyDescent="0.35">
      <c r="A24260">
        <v>5122024</v>
      </c>
      <c r="B24260" t="s">
        <v>853</v>
      </c>
      <c r="C24260" t="s">
        <v>436</v>
      </c>
      <c r="D24260" t="s">
        <v>303</v>
      </c>
      <c r="E24260" t="s">
        <v>149</v>
      </c>
    </row>
    <row r="24261" spans="1:9" x14ac:dyDescent="0.35">
      <c r="A24261">
        <v>5122024</v>
      </c>
      <c r="B24261" t="s">
        <v>812</v>
      </c>
      <c r="C24261" t="s">
        <v>589</v>
      </c>
      <c r="D24261" t="s">
        <v>306</v>
      </c>
      <c r="E24261" t="s">
        <v>101</v>
      </c>
    </row>
    <row r="24262" spans="1:9" x14ac:dyDescent="0.35">
      <c r="A24262">
        <v>5122024</v>
      </c>
      <c r="B24262" t="s">
        <v>840</v>
      </c>
      <c r="C24262" t="s">
        <v>454</v>
      </c>
      <c r="D24262" t="s">
        <v>308</v>
      </c>
      <c r="E24262" t="s">
        <v>309</v>
      </c>
      <c r="F24262" t="s">
        <v>310</v>
      </c>
      <c r="G24262" t="s">
        <v>311</v>
      </c>
      <c r="H24262" t="s">
        <v>312</v>
      </c>
      <c r="I24262" t="s">
        <v>101</v>
      </c>
    </row>
    <row r="24263" spans="1:9" x14ac:dyDescent="0.35">
      <c r="A24263">
        <v>5122024</v>
      </c>
      <c r="B24263" t="s">
        <v>543</v>
      </c>
      <c r="C24263" t="s">
        <v>553</v>
      </c>
      <c r="D24263" t="s">
        <v>314</v>
      </c>
      <c r="E24263" t="s">
        <v>315</v>
      </c>
      <c r="F24263" t="s">
        <v>101</v>
      </c>
    </row>
    <row r="24264" spans="1:9" x14ac:dyDescent="0.35">
      <c r="A24264">
        <v>5122024</v>
      </c>
      <c r="B24264" t="s">
        <v>221</v>
      </c>
      <c r="C24264" t="s">
        <v>248</v>
      </c>
      <c r="D24264" t="s">
        <v>314</v>
      </c>
      <c r="E24264" t="s">
        <v>317</v>
      </c>
      <c r="F24264" t="s">
        <v>101</v>
      </c>
    </row>
    <row r="24265" spans="1:9" x14ac:dyDescent="0.35">
      <c r="A24265">
        <v>5122024</v>
      </c>
      <c r="B24265" t="s">
        <v>715</v>
      </c>
      <c r="C24265" t="s">
        <v>418</v>
      </c>
      <c r="D24265" t="s">
        <v>319</v>
      </c>
      <c r="E24265" t="s">
        <v>320</v>
      </c>
      <c r="F24265" t="s">
        <v>321</v>
      </c>
    </row>
    <row r="24266" spans="1:9" x14ac:dyDescent="0.35">
      <c r="A24266">
        <v>5122024</v>
      </c>
      <c r="B24266" t="s">
        <v>756</v>
      </c>
      <c r="C24266" t="s">
        <v>415</v>
      </c>
      <c r="D24266" t="s">
        <v>322</v>
      </c>
      <c r="E24266" t="s">
        <v>101</v>
      </c>
    </row>
    <row r="24267" spans="1:9" x14ac:dyDescent="0.35">
      <c r="A24267">
        <v>5122024</v>
      </c>
      <c r="B24267" t="s">
        <v>828</v>
      </c>
      <c r="C24267" t="s">
        <v>418</v>
      </c>
      <c r="D24267" t="s">
        <v>325</v>
      </c>
      <c r="E24267" t="s">
        <v>101</v>
      </c>
    </row>
    <row r="24268" spans="1:9" x14ac:dyDescent="0.35">
      <c r="A24268">
        <v>5122024</v>
      </c>
      <c r="B24268" t="s">
        <v>855</v>
      </c>
      <c r="C24268" t="s">
        <v>518</v>
      </c>
      <c r="D24268" t="s">
        <v>328</v>
      </c>
      <c r="E24268" t="s">
        <v>101</v>
      </c>
    </row>
    <row r="24269" spans="1:9" x14ac:dyDescent="0.35">
      <c r="A24269">
        <v>5122024</v>
      </c>
      <c r="B24269" t="s">
        <v>418</v>
      </c>
      <c r="C24269" t="s">
        <v>331</v>
      </c>
      <c r="D24269" t="s">
        <v>332</v>
      </c>
      <c r="E24269" t="s">
        <v>101</v>
      </c>
    </row>
    <row r="24270" spans="1:9" x14ac:dyDescent="0.35">
      <c r="A24270">
        <v>5122024</v>
      </c>
      <c r="B24270" t="s">
        <v>233</v>
      </c>
      <c r="C24270" t="s">
        <v>102</v>
      </c>
      <c r="D24270" t="s">
        <v>331</v>
      </c>
      <c r="E24270" t="s">
        <v>335</v>
      </c>
      <c r="F24270" t="s">
        <v>101</v>
      </c>
    </row>
    <row r="24271" spans="1:9" x14ac:dyDescent="0.35">
      <c r="A24271">
        <v>5122024</v>
      </c>
      <c r="B24271" t="s">
        <v>203</v>
      </c>
      <c r="C24271" t="s">
        <v>412</v>
      </c>
      <c r="D24271" t="s">
        <v>331</v>
      </c>
      <c r="E24271" t="s">
        <v>338</v>
      </c>
      <c r="F24271" t="s">
        <v>321</v>
      </c>
    </row>
    <row r="24272" spans="1:9" x14ac:dyDescent="0.35">
      <c r="A24272">
        <v>5122024</v>
      </c>
      <c r="B24272" t="s">
        <v>878</v>
      </c>
      <c r="C24272" t="s">
        <v>579</v>
      </c>
      <c r="D24272" t="s">
        <v>170</v>
      </c>
    </row>
    <row r="24273" spans="1:7" x14ac:dyDescent="0.35">
      <c r="A24273">
        <v>5122024</v>
      </c>
      <c r="B24273" t="s">
        <v>814</v>
      </c>
      <c r="C24273" t="s">
        <v>304</v>
      </c>
      <c r="D24273" t="s">
        <v>341</v>
      </c>
      <c r="E24273" t="s">
        <v>101</v>
      </c>
    </row>
    <row r="24274" spans="1:7" x14ac:dyDescent="0.35">
      <c r="A24274">
        <v>5122024</v>
      </c>
      <c r="B24274" t="s">
        <v>628</v>
      </c>
      <c r="C24274" t="s">
        <v>171</v>
      </c>
      <c r="D24274" t="s">
        <v>343</v>
      </c>
      <c r="E24274" t="s">
        <v>101</v>
      </c>
    </row>
    <row r="24275" spans="1:7" x14ac:dyDescent="0.35">
      <c r="A24275">
        <v>5122024</v>
      </c>
      <c r="B24275" t="s">
        <v>318</v>
      </c>
      <c r="C24275" t="s">
        <v>132</v>
      </c>
      <c r="D24275" t="s">
        <v>344</v>
      </c>
      <c r="E24275" t="s">
        <v>345</v>
      </c>
      <c r="F24275" t="s">
        <v>101</v>
      </c>
    </row>
    <row r="24276" spans="1:7" x14ac:dyDescent="0.35">
      <c r="A24276">
        <v>5122024</v>
      </c>
      <c r="B24276" t="s">
        <v>806</v>
      </c>
      <c r="C24276" t="s">
        <v>206</v>
      </c>
      <c r="D24276" t="s">
        <v>132</v>
      </c>
      <c r="E24276" t="s">
        <v>347</v>
      </c>
      <c r="F24276" t="s">
        <v>101</v>
      </c>
    </row>
    <row r="24277" spans="1:7" x14ac:dyDescent="0.35">
      <c r="A24277">
        <v>5122024</v>
      </c>
      <c r="B24277" t="s">
        <v>836</v>
      </c>
      <c r="C24277" t="s">
        <v>430</v>
      </c>
      <c r="D24277" t="s">
        <v>132</v>
      </c>
      <c r="E24277" t="s">
        <v>348</v>
      </c>
      <c r="F24277" t="s">
        <v>101</v>
      </c>
    </row>
    <row r="24278" spans="1:7" x14ac:dyDescent="0.35">
      <c r="A24278">
        <v>5122024</v>
      </c>
      <c r="B24278" t="s">
        <v>272</v>
      </c>
      <c r="C24278" t="s">
        <v>128</v>
      </c>
      <c r="D24278" t="s">
        <v>132</v>
      </c>
      <c r="E24278" t="s">
        <v>350</v>
      </c>
      <c r="F24278" t="s">
        <v>101</v>
      </c>
    </row>
    <row r="24279" spans="1:7" x14ac:dyDescent="0.35">
      <c r="A24279">
        <v>5122024</v>
      </c>
      <c r="B24279" t="s">
        <v>836</v>
      </c>
      <c r="C24279" t="s">
        <v>542</v>
      </c>
      <c r="D24279" t="s">
        <v>132</v>
      </c>
      <c r="E24279" t="s">
        <v>352</v>
      </c>
      <c r="F24279" t="s">
        <v>101</v>
      </c>
    </row>
    <row r="24280" spans="1:7" x14ac:dyDescent="0.35">
      <c r="A24280">
        <v>5122024</v>
      </c>
      <c r="B24280" t="s">
        <v>829</v>
      </c>
      <c r="C24280" t="s">
        <v>499</v>
      </c>
      <c r="D24280" t="s">
        <v>132</v>
      </c>
      <c r="E24280" t="s">
        <v>133</v>
      </c>
      <c r="F24280" t="s">
        <v>355</v>
      </c>
    </row>
    <row r="24281" spans="1:7" x14ac:dyDescent="0.35">
      <c r="A24281">
        <v>5122024</v>
      </c>
      <c r="B24281" t="s">
        <v>761</v>
      </c>
      <c r="C24281" t="s">
        <v>374</v>
      </c>
      <c r="D24281" t="s">
        <v>132</v>
      </c>
      <c r="E24281" t="s">
        <v>356</v>
      </c>
      <c r="F24281" t="s">
        <v>101</v>
      </c>
    </row>
    <row r="24282" spans="1:7" x14ac:dyDescent="0.35">
      <c r="A24282">
        <v>5122024</v>
      </c>
      <c r="B24282" t="s">
        <v>165</v>
      </c>
      <c r="C24282" t="s">
        <v>188</v>
      </c>
      <c r="D24282" t="s">
        <v>359</v>
      </c>
      <c r="E24282" t="s">
        <v>360</v>
      </c>
      <c r="F24282" t="s">
        <v>101</v>
      </c>
    </row>
    <row r="24283" spans="1:7" x14ac:dyDescent="0.35">
      <c r="A24283">
        <v>5122024</v>
      </c>
      <c r="B24283" t="s">
        <v>716</v>
      </c>
      <c r="C24283" t="s">
        <v>540</v>
      </c>
      <c r="D24283" t="s">
        <v>359</v>
      </c>
      <c r="E24283" t="s">
        <v>362</v>
      </c>
      <c r="F24283" t="s">
        <v>101</v>
      </c>
    </row>
    <row r="24284" spans="1:7" x14ac:dyDescent="0.35">
      <c r="A24284">
        <v>5122024</v>
      </c>
      <c r="B24284" t="s">
        <v>145</v>
      </c>
      <c r="C24284" t="s">
        <v>359</v>
      </c>
      <c r="D24284" t="s">
        <v>362</v>
      </c>
      <c r="E24284" t="s">
        <v>140</v>
      </c>
      <c r="F24284" t="s">
        <v>364</v>
      </c>
      <c r="G24284" t="s">
        <v>101</v>
      </c>
    </row>
    <row r="24285" spans="1:7" x14ac:dyDescent="0.35">
      <c r="A24285">
        <v>5122024</v>
      </c>
      <c r="B24285" t="s">
        <v>843</v>
      </c>
      <c r="C24285" t="s">
        <v>591</v>
      </c>
      <c r="D24285" t="s">
        <v>366</v>
      </c>
      <c r="E24285" t="s">
        <v>257</v>
      </c>
      <c r="F24285" t="s">
        <v>367</v>
      </c>
      <c r="G24285" t="s">
        <v>101</v>
      </c>
    </row>
    <row r="24286" spans="1:7" x14ac:dyDescent="0.35">
      <c r="A24286">
        <v>5122024</v>
      </c>
      <c r="B24286" t="s">
        <v>806</v>
      </c>
      <c r="C24286" t="s">
        <v>339</v>
      </c>
      <c r="D24286" t="s">
        <v>369</v>
      </c>
      <c r="E24286" t="s">
        <v>370</v>
      </c>
      <c r="F24286" t="s">
        <v>101</v>
      </c>
    </row>
    <row r="24287" spans="1:7" x14ac:dyDescent="0.35">
      <c r="A24287">
        <v>5122024</v>
      </c>
      <c r="B24287" t="s">
        <v>823</v>
      </c>
      <c r="C24287" t="s">
        <v>304</v>
      </c>
      <c r="D24287" t="s">
        <v>371</v>
      </c>
      <c r="E24287" t="s">
        <v>101</v>
      </c>
    </row>
    <row r="24288" spans="1:7" x14ac:dyDescent="0.35">
      <c r="A24288">
        <v>5122024</v>
      </c>
      <c r="B24288" t="s">
        <v>551</v>
      </c>
      <c r="C24288" t="s">
        <v>326</v>
      </c>
      <c r="D24288" t="s">
        <v>372</v>
      </c>
      <c r="E24288" t="s">
        <v>101</v>
      </c>
    </row>
    <row r="24289" spans="1:9" x14ac:dyDescent="0.35">
      <c r="A24289">
        <v>5122024</v>
      </c>
      <c r="B24289" t="s">
        <v>495</v>
      </c>
      <c r="C24289" t="s">
        <v>373</v>
      </c>
      <c r="D24289" t="s">
        <v>101</v>
      </c>
    </row>
    <row r="24290" spans="1:9" x14ac:dyDescent="0.35">
      <c r="A24290">
        <v>5122024</v>
      </c>
      <c r="B24290" t="s">
        <v>828</v>
      </c>
      <c r="C24290" t="s">
        <v>444</v>
      </c>
      <c r="D24290" t="s">
        <v>376</v>
      </c>
      <c r="E24290" t="s">
        <v>140</v>
      </c>
      <c r="F24290" t="s">
        <v>331</v>
      </c>
      <c r="G24290" t="s">
        <v>377</v>
      </c>
      <c r="H24290" t="s">
        <v>101</v>
      </c>
    </row>
    <row r="24291" spans="1:9" x14ac:dyDescent="0.35">
      <c r="A24291">
        <v>5122024</v>
      </c>
      <c r="B24291" t="s">
        <v>849</v>
      </c>
      <c r="C24291" t="s">
        <v>438</v>
      </c>
      <c r="D24291" t="s">
        <v>378</v>
      </c>
    </row>
    <row r="24292" spans="1:9" x14ac:dyDescent="0.35">
      <c r="A24292">
        <v>5122024</v>
      </c>
      <c r="B24292" t="s">
        <v>556</v>
      </c>
      <c r="C24292" t="s">
        <v>258</v>
      </c>
      <c r="D24292" t="s">
        <v>380</v>
      </c>
      <c r="E24292" t="s">
        <v>101</v>
      </c>
    </row>
    <row r="24293" spans="1:9" x14ac:dyDescent="0.35">
      <c r="A24293">
        <v>5122024</v>
      </c>
      <c r="B24293" t="s">
        <v>787</v>
      </c>
      <c r="C24293" t="s">
        <v>496</v>
      </c>
      <c r="D24293" t="s">
        <v>382</v>
      </c>
      <c r="E24293" t="s">
        <v>383</v>
      </c>
    </row>
    <row r="24294" spans="1:9" x14ac:dyDescent="0.35">
      <c r="A24294">
        <v>5122024</v>
      </c>
      <c r="B24294" t="s">
        <v>661</v>
      </c>
      <c r="C24294" t="s">
        <v>292</v>
      </c>
      <c r="D24294" t="s">
        <v>385</v>
      </c>
      <c r="E24294" t="s">
        <v>386</v>
      </c>
    </row>
    <row r="24295" spans="1:9" x14ac:dyDescent="0.35">
      <c r="A24295">
        <v>5122024</v>
      </c>
      <c r="B24295" t="s">
        <v>822</v>
      </c>
      <c r="C24295" t="s">
        <v>498</v>
      </c>
      <c r="D24295" t="s">
        <v>388</v>
      </c>
      <c r="E24295" t="s">
        <v>101</v>
      </c>
    </row>
    <row r="24296" spans="1:9" x14ac:dyDescent="0.35">
      <c r="A24296">
        <v>5122024</v>
      </c>
      <c r="B24296" t="s">
        <v>365</v>
      </c>
      <c r="C24296" t="s">
        <v>391</v>
      </c>
      <c r="D24296" t="s">
        <v>101</v>
      </c>
    </row>
    <row r="24297" spans="1:9" x14ac:dyDescent="0.35">
      <c r="A24297">
        <v>5122024</v>
      </c>
      <c r="B24297" t="s">
        <v>787</v>
      </c>
      <c r="C24297" t="s">
        <v>541</v>
      </c>
      <c r="D24297" t="s">
        <v>393</v>
      </c>
    </row>
    <row r="24298" spans="1:9" x14ac:dyDescent="0.35">
      <c r="A24298">
        <v>5122024</v>
      </c>
      <c r="B24298" t="s">
        <v>841</v>
      </c>
      <c r="C24298" t="s">
        <v>414</v>
      </c>
      <c r="D24298" t="s">
        <v>394</v>
      </c>
      <c r="E24298" t="s">
        <v>395</v>
      </c>
      <c r="F24298" t="s">
        <v>101</v>
      </c>
    </row>
    <row r="24299" spans="1:9" x14ac:dyDescent="0.35">
      <c r="A24299">
        <v>5122024</v>
      </c>
      <c r="B24299" t="s">
        <v>764</v>
      </c>
      <c r="C24299" t="s">
        <v>424</v>
      </c>
      <c r="D24299" t="s">
        <v>396</v>
      </c>
    </row>
    <row r="24300" spans="1:9" x14ac:dyDescent="0.35">
      <c r="A24300">
        <v>5122024</v>
      </c>
      <c r="B24300" t="s">
        <v>226</v>
      </c>
      <c r="C24300" t="s">
        <v>397</v>
      </c>
      <c r="D24300" t="s">
        <v>101</v>
      </c>
    </row>
    <row r="24301" spans="1:9" x14ac:dyDescent="0.35">
      <c r="A24301">
        <v>5122024</v>
      </c>
      <c r="B24301" t="s">
        <v>846</v>
      </c>
      <c r="C24301" t="s">
        <v>455</v>
      </c>
      <c r="D24301" t="s">
        <v>399</v>
      </c>
      <c r="E24301" t="s">
        <v>140</v>
      </c>
      <c r="F24301" t="s">
        <v>400</v>
      </c>
      <c r="G24301" t="s">
        <v>257</v>
      </c>
      <c r="H24301" t="s">
        <v>331</v>
      </c>
      <c r="I24301" t="s">
        <v>401</v>
      </c>
    </row>
    <row r="24302" spans="1:9" x14ac:dyDescent="0.35">
      <c r="A24302">
        <v>5122024</v>
      </c>
      <c r="B24302" t="s">
        <v>849</v>
      </c>
      <c r="C24302" t="s">
        <v>456</v>
      </c>
      <c r="D24302" t="s">
        <v>399</v>
      </c>
      <c r="E24302" t="s">
        <v>187</v>
      </c>
      <c r="F24302" t="s">
        <v>101</v>
      </c>
    </row>
    <row r="24303" spans="1:9" x14ac:dyDescent="0.35">
      <c r="A24303">
        <v>5122024</v>
      </c>
      <c r="B24303" t="s">
        <v>711</v>
      </c>
      <c r="C24303" t="s">
        <v>387</v>
      </c>
      <c r="D24303" t="s">
        <v>399</v>
      </c>
      <c r="E24303" t="s">
        <v>403</v>
      </c>
      <c r="F24303" t="s">
        <v>101</v>
      </c>
    </row>
    <row r="24304" spans="1:9" x14ac:dyDescent="0.35">
      <c r="A24304">
        <v>5122024</v>
      </c>
      <c r="B24304" t="s">
        <v>829</v>
      </c>
      <c r="C24304" t="s">
        <v>307</v>
      </c>
      <c r="D24304" t="s">
        <v>399</v>
      </c>
      <c r="E24304" t="s">
        <v>404</v>
      </c>
      <c r="F24304" t="s">
        <v>101</v>
      </c>
    </row>
    <row r="24305" spans="1:7" x14ac:dyDescent="0.35">
      <c r="A24305">
        <v>4122024</v>
      </c>
      <c r="B24305" t="s">
        <v>737</v>
      </c>
      <c r="C24305" t="s">
        <v>374</v>
      </c>
      <c r="D24305" t="s">
        <v>100</v>
      </c>
      <c r="E24305" t="s">
        <v>101</v>
      </c>
    </row>
    <row r="24306" spans="1:7" x14ac:dyDescent="0.35">
      <c r="A24306">
        <v>4122024</v>
      </c>
      <c r="B24306" t="s">
        <v>717</v>
      </c>
      <c r="C24306" t="s">
        <v>523</v>
      </c>
      <c r="D24306" t="s">
        <v>104</v>
      </c>
      <c r="E24306" t="s">
        <v>101</v>
      </c>
    </row>
    <row r="24307" spans="1:7" x14ac:dyDescent="0.35">
      <c r="A24307">
        <v>4122024</v>
      </c>
      <c r="B24307" t="s">
        <v>813</v>
      </c>
      <c r="C24307" t="s">
        <v>98</v>
      </c>
      <c r="D24307" t="s">
        <v>107</v>
      </c>
      <c r="E24307" t="s">
        <v>108</v>
      </c>
      <c r="F24307" t="s">
        <v>101</v>
      </c>
    </row>
    <row r="24308" spans="1:7" x14ac:dyDescent="0.35">
      <c r="A24308">
        <v>4122024</v>
      </c>
      <c r="B24308" t="s">
        <v>515</v>
      </c>
      <c r="C24308" t="s">
        <v>255</v>
      </c>
      <c r="D24308" t="s">
        <v>111</v>
      </c>
      <c r="E24308" t="s">
        <v>101</v>
      </c>
    </row>
    <row r="24309" spans="1:7" x14ac:dyDescent="0.35">
      <c r="A24309">
        <v>4122024</v>
      </c>
      <c r="B24309" t="s">
        <v>505</v>
      </c>
      <c r="C24309" t="s">
        <v>622</v>
      </c>
      <c r="D24309" t="s">
        <v>114</v>
      </c>
      <c r="E24309" t="s">
        <v>115</v>
      </c>
      <c r="F24309" t="s">
        <v>116</v>
      </c>
    </row>
    <row r="24310" spans="1:7" x14ac:dyDescent="0.35">
      <c r="A24310">
        <v>4122024</v>
      </c>
      <c r="B24310" t="s">
        <v>428</v>
      </c>
      <c r="C24310" t="s">
        <v>351</v>
      </c>
      <c r="D24310" t="s">
        <v>114</v>
      </c>
      <c r="E24310" t="s">
        <v>119</v>
      </c>
      <c r="F24310" t="s">
        <v>120</v>
      </c>
      <c r="G24310" t="s">
        <v>121</v>
      </c>
    </row>
    <row r="24311" spans="1:7" x14ac:dyDescent="0.35">
      <c r="A24311">
        <v>4122024</v>
      </c>
      <c r="B24311" t="s">
        <v>117</v>
      </c>
      <c r="C24311" t="s">
        <v>297</v>
      </c>
      <c r="D24311" t="s">
        <v>114</v>
      </c>
      <c r="E24311" t="s">
        <v>124</v>
      </c>
    </row>
    <row r="24312" spans="1:7" x14ac:dyDescent="0.35">
      <c r="A24312">
        <v>4122024</v>
      </c>
      <c r="B24312" t="s">
        <v>491</v>
      </c>
      <c r="C24312" t="s">
        <v>532</v>
      </c>
      <c r="D24312" t="s">
        <v>114</v>
      </c>
      <c r="E24312" t="s">
        <v>127</v>
      </c>
    </row>
    <row r="24313" spans="1:7" x14ac:dyDescent="0.35">
      <c r="A24313">
        <v>4122024</v>
      </c>
      <c r="B24313" t="s">
        <v>389</v>
      </c>
      <c r="C24313" t="s">
        <v>123</v>
      </c>
      <c r="D24313" t="s">
        <v>114</v>
      </c>
      <c r="E24313" t="s">
        <v>130</v>
      </c>
    </row>
    <row r="24314" spans="1:7" x14ac:dyDescent="0.35">
      <c r="A24314">
        <v>4122024</v>
      </c>
      <c r="B24314" t="s">
        <v>227</v>
      </c>
      <c r="C24314" t="s">
        <v>103</v>
      </c>
      <c r="D24314" t="s">
        <v>114</v>
      </c>
      <c r="E24314" t="s">
        <v>132</v>
      </c>
      <c r="F24314" t="s">
        <v>133</v>
      </c>
    </row>
    <row r="24315" spans="1:7" x14ac:dyDescent="0.35">
      <c r="A24315">
        <v>4122024</v>
      </c>
      <c r="B24315" t="s">
        <v>719</v>
      </c>
      <c r="C24315" t="s">
        <v>150</v>
      </c>
      <c r="D24315" t="s">
        <v>135</v>
      </c>
      <c r="E24315" t="s">
        <v>136</v>
      </c>
    </row>
    <row r="24316" spans="1:7" x14ac:dyDescent="0.35">
      <c r="A24316">
        <v>4122024</v>
      </c>
      <c r="B24316" t="s">
        <v>688</v>
      </c>
      <c r="C24316" t="s">
        <v>479</v>
      </c>
      <c r="D24316" t="s">
        <v>139</v>
      </c>
      <c r="E24316" t="s">
        <v>140</v>
      </c>
      <c r="F24316" t="s">
        <v>141</v>
      </c>
      <c r="G24316" t="s">
        <v>101</v>
      </c>
    </row>
    <row r="24317" spans="1:7" x14ac:dyDescent="0.35">
      <c r="A24317">
        <v>4122024</v>
      </c>
      <c r="B24317" t="s">
        <v>733</v>
      </c>
      <c r="C24317" t="s">
        <v>450</v>
      </c>
      <c r="D24317" t="s">
        <v>144</v>
      </c>
      <c r="E24317" t="s">
        <v>101</v>
      </c>
    </row>
    <row r="24318" spans="1:7" x14ac:dyDescent="0.35">
      <c r="A24318">
        <v>4122024</v>
      </c>
      <c r="B24318" t="s">
        <v>751</v>
      </c>
      <c r="C24318" t="s">
        <v>374</v>
      </c>
      <c r="D24318" t="s">
        <v>147</v>
      </c>
      <c r="E24318" t="s">
        <v>148</v>
      </c>
      <c r="F24318" t="s">
        <v>149</v>
      </c>
    </row>
    <row r="24319" spans="1:7" x14ac:dyDescent="0.35">
      <c r="A24319">
        <v>4122024</v>
      </c>
      <c r="B24319" t="s">
        <v>724</v>
      </c>
      <c r="C24319" t="s">
        <v>286</v>
      </c>
      <c r="D24319" t="s">
        <v>152</v>
      </c>
      <c r="E24319" t="s">
        <v>140</v>
      </c>
      <c r="F24319" t="s">
        <v>153</v>
      </c>
      <c r="G24319" t="s">
        <v>101</v>
      </c>
    </row>
    <row r="24320" spans="1:7" x14ac:dyDescent="0.35">
      <c r="A24320">
        <v>4122024</v>
      </c>
      <c r="B24320" t="s">
        <v>765</v>
      </c>
      <c r="C24320" t="s">
        <v>608</v>
      </c>
      <c r="D24320" t="s">
        <v>156</v>
      </c>
      <c r="E24320" t="s">
        <v>101</v>
      </c>
    </row>
    <row r="24321" spans="1:7" x14ac:dyDescent="0.35">
      <c r="A24321">
        <v>4122024</v>
      </c>
      <c r="B24321" t="s">
        <v>398</v>
      </c>
      <c r="C24321" t="s">
        <v>159</v>
      </c>
      <c r="D24321" t="s">
        <v>101</v>
      </c>
    </row>
    <row r="24322" spans="1:7" x14ac:dyDescent="0.35">
      <c r="A24322">
        <v>4122024</v>
      </c>
      <c r="B24322" t="s">
        <v>430</v>
      </c>
      <c r="C24322" t="s">
        <v>161</v>
      </c>
      <c r="D24322" t="s">
        <v>101</v>
      </c>
    </row>
    <row r="24323" spans="1:7" x14ac:dyDescent="0.35">
      <c r="A24323">
        <v>4122024</v>
      </c>
      <c r="B24323" t="s">
        <v>451</v>
      </c>
      <c r="C24323" t="s">
        <v>476</v>
      </c>
      <c r="D24323" t="s">
        <v>164</v>
      </c>
      <c r="E24323" t="s">
        <v>101</v>
      </c>
    </row>
    <row r="24324" spans="1:7" x14ac:dyDescent="0.35">
      <c r="A24324">
        <v>4122024</v>
      </c>
      <c r="B24324" t="s">
        <v>796</v>
      </c>
      <c r="C24324" t="s">
        <v>473</v>
      </c>
      <c r="D24324" t="s">
        <v>167</v>
      </c>
    </row>
    <row r="24325" spans="1:7" x14ac:dyDescent="0.35">
      <c r="A24325">
        <v>4122024</v>
      </c>
      <c r="B24325" t="s">
        <v>833</v>
      </c>
      <c r="C24325" t="s">
        <v>436</v>
      </c>
      <c r="D24325" t="s">
        <v>423</v>
      </c>
      <c r="E24325" t="s">
        <v>101</v>
      </c>
    </row>
    <row r="24326" spans="1:7" x14ac:dyDescent="0.35">
      <c r="A24326">
        <v>4122024</v>
      </c>
      <c r="B24326" t="s">
        <v>636</v>
      </c>
      <c r="C24326" t="s">
        <v>207</v>
      </c>
      <c r="D24326" t="s">
        <v>169</v>
      </c>
      <c r="E24326" t="s">
        <v>170</v>
      </c>
      <c r="F24326" t="s">
        <v>101</v>
      </c>
    </row>
    <row r="24327" spans="1:7" x14ac:dyDescent="0.35">
      <c r="A24327">
        <v>4122024</v>
      </c>
      <c r="B24327" t="s">
        <v>719</v>
      </c>
      <c r="C24327" t="s">
        <v>559</v>
      </c>
      <c r="D24327" t="s">
        <v>173</v>
      </c>
      <c r="E24327" t="s">
        <v>101</v>
      </c>
    </row>
    <row r="24328" spans="1:7" x14ac:dyDescent="0.35">
      <c r="A24328">
        <v>4122024</v>
      </c>
      <c r="B24328" t="s">
        <v>746</v>
      </c>
      <c r="C24328" t="s">
        <v>447</v>
      </c>
      <c r="D24328" t="s">
        <v>176</v>
      </c>
      <c r="E24328" t="s">
        <v>101</v>
      </c>
    </row>
    <row r="24329" spans="1:7" x14ac:dyDescent="0.35">
      <c r="A24329">
        <v>4122024</v>
      </c>
      <c r="B24329" t="s">
        <v>778</v>
      </c>
      <c r="C24329" t="s">
        <v>431</v>
      </c>
      <c r="D24329" t="s">
        <v>176</v>
      </c>
      <c r="E24329" t="s">
        <v>149</v>
      </c>
    </row>
    <row r="24330" spans="1:7" x14ac:dyDescent="0.35">
      <c r="A24330">
        <v>4122024</v>
      </c>
      <c r="B24330" t="s">
        <v>795</v>
      </c>
      <c r="C24330" t="s">
        <v>177</v>
      </c>
      <c r="D24330" t="s">
        <v>181</v>
      </c>
      <c r="E24330" t="s">
        <v>182</v>
      </c>
      <c r="F24330" t="s">
        <v>101</v>
      </c>
    </row>
    <row r="24331" spans="1:7" x14ac:dyDescent="0.35">
      <c r="A24331">
        <v>4122024</v>
      </c>
      <c r="B24331" t="s">
        <v>723</v>
      </c>
      <c r="C24331" t="s">
        <v>425</v>
      </c>
      <c r="D24331" t="s">
        <v>184</v>
      </c>
      <c r="E24331" t="s">
        <v>101</v>
      </c>
    </row>
    <row r="24332" spans="1:7" x14ac:dyDescent="0.35">
      <c r="A24332">
        <v>4122024</v>
      </c>
      <c r="B24332" t="s">
        <v>342</v>
      </c>
      <c r="C24332" t="s">
        <v>187</v>
      </c>
      <c r="D24332" t="s">
        <v>101</v>
      </c>
    </row>
    <row r="24333" spans="1:7" x14ac:dyDescent="0.35">
      <c r="A24333">
        <v>4122024</v>
      </c>
      <c r="B24333" t="s">
        <v>493</v>
      </c>
      <c r="C24333" t="s">
        <v>275</v>
      </c>
      <c r="D24333" t="s">
        <v>190</v>
      </c>
      <c r="E24333" t="s">
        <v>191</v>
      </c>
      <c r="F24333" t="s">
        <v>101</v>
      </c>
    </row>
    <row r="24334" spans="1:7" x14ac:dyDescent="0.35">
      <c r="A24334">
        <v>4122024</v>
      </c>
      <c r="B24334" t="s">
        <v>508</v>
      </c>
      <c r="C24334" t="s">
        <v>190</v>
      </c>
      <c r="D24334" t="s">
        <v>194</v>
      </c>
      <c r="E24334" t="s">
        <v>101</v>
      </c>
    </row>
    <row r="24335" spans="1:7" x14ac:dyDescent="0.35">
      <c r="A24335">
        <v>4122024</v>
      </c>
      <c r="B24335" t="s">
        <v>638</v>
      </c>
      <c r="C24335" t="s">
        <v>439</v>
      </c>
      <c r="D24335" t="s">
        <v>190</v>
      </c>
      <c r="E24335" t="s">
        <v>196</v>
      </c>
      <c r="F24335" t="s">
        <v>101</v>
      </c>
    </row>
    <row r="24336" spans="1:7" x14ac:dyDescent="0.35">
      <c r="A24336">
        <v>4122024</v>
      </c>
      <c r="B24336" t="s">
        <v>154</v>
      </c>
      <c r="C24336" t="s">
        <v>198</v>
      </c>
      <c r="D24336" t="s">
        <v>140</v>
      </c>
      <c r="E24336" t="s">
        <v>199</v>
      </c>
      <c r="F24336" t="s">
        <v>200</v>
      </c>
      <c r="G24336" t="s">
        <v>101</v>
      </c>
    </row>
    <row r="24337" spans="1:6" x14ac:dyDescent="0.35">
      <c r="A24337">
        <v>4122024</v>
      </c>
      <c r="B24337" t="s">
        <v>498</v>
      </c>
      <c r="C24337" t="s">
        <v>177</v>
      </c>
      <c r="D24337" t="s">
        <v>61</v>
      </c>
      <c r="E24337" t="s">
        <v>101</v>
      </c>
    </row>
    <row r="24338" spans="1:6" x14ac:dyDescent="0.35">
      <c r="A24338">
        <v>4122024</v>
      </c>
      <c r="B24338" t="s">
        <v>720</v>
      </c>
      <c r="C24338" t="s">
        <v>326</v>
      </c>
      <c r="D24338" t="s">
        <v>205</v>
      </c>
      <c r="E24338" t="s">
        <v>101</v>
      </c>
    </row>
    <row r="24339" spans="1:6" x14ac:dyDescent="0.35">
      <c r="A24339">
        <v>4122024</v>
      </c>
      <c r="B24339" t="s">
        <v>801</v>
      </c>
      <c r="C24339" t="s">
        <v>430</v>
      </c>
      <c r="D24339" t="s">
        <v>208</v>
      </c>
      <c r="E24339" t="s">
        <v>101</v>
      </c>
    </row>
    <row r="24340" spans="1:6" x14ac:dyDescent="0.35">
      <c r="A24340">
        <v>4122024</v>
      </c>
      <c r="B24340" t="s">
        <v>806</v>
      </c>
      <c r="C24340" t="s">
        <v>237</v>
      </c>
      <c r="D24340" t="s">
        <v>210</v>
      </c>
      <c r="E24340" t="s">
        <v>211</v>
      </c>
      <c r="F24340" t="s">
        <v>101</v>
      </c>
    </row>
    <row r="24341" spans="1:6" x14ac:dyDescent="0.35">
      <c r="A24341">
        <v>4122024</v>
      </c>
      <c r="B24341" t="s">
        <v>430</v>
      </c>
      <c r="C24341" t="s">
        <v>203</v>
      </c>
      <c r="D24341" t="s">
        <v>214</v>
      </c>
      <c r="E24341" t="s">
        <v>215</v>
      </c>
      <c r="F24341" t="s">
        <v>101</v>
      </c>
    </row>
    <row r="24342" spans="1:6" x14ac:dyDescent="0.35">
      <c r="A24342">
        <v>4122024</v>
      </c>
      <c r="B24342" t="s">
        <v>719</v>
      </c>
      <c r="C24342" t="s">
        <v>340</v>
      </c>
      <c r="D24342" t="s">
        <v>217</v>
      </c>
      <c r="E24342" t="s">
        <v>101</v>
      </c>
    </row>
    <row r="24343" spans="1:6" x14ac:dyDescent="0.35">
      <c r="A24343">
        <v>4122024</v>
      </c>
      <c r="B24343" t="s">
        <v>624</v>
      </c>
      <c r="C24343" t="s">
        <v>441</v>
      </c>
      <c r="D24343" t="s">
        <v>220</v>
      </c>
      <c r="E24343" t="s">
        <v>101</v>
      </c>
    </row>
    <row r="24344" spans="1:6" x14ac:dyDescent="0.35">
      <c r="A24344">
        <v>4122024</v>
      </c>
      <c r="B24344" t="s">
        <v>778</v>
      </c>
      <c r="C24344" t="s">
        <v>285</v>
      </c>
      <c r="D24344" t="s">
        <v>222</v>
      </c>
    </row>
    <row r="24345" spans="1:6" x14ac:dyDescent="0.35">
      <c r="A24345">
        <v>4122024</v>
      </c>
      <c r="B24345" t="s">
        <v>827</v>
      </c>
      <c r="C24345" t="s">
        <v>195</v>
      </c>
      <c r="D24345" t="s">
        <v>223</v>
      </c>
    </row>
    <row r="24346" spans="1:6" x14ac:dyDescent="0.35">
      <c r="A24346">
        <v>4122024</v>
      </c>
      <c r="B24346" t="s">
        <v>733</v>
      </c>
      <c r="C24346" t="s">
        <v>292</v>
      </c>
      <c r="D24346" t="s">
        <v>225</v>
      </c>
      <c r="E24346" t="s">
        <v>101</v>
      </c>
    </row>
    <row r="24347" spans="1:6" x14ac:dyDescent="0.35">
      <c r="A24347">
        <v>4122024</v>
      </c>
      <c r="B24347" t="s">
        <v>719</v>
      </c>
      <c r="C24347" t="s">
        <v>559</v>
      </c>
      <c r="D24347" t="s">
        <v>225</v>
      </c>
      <c r="E24347" t="s">
        <v>228</v>
      </c>
      <c r="F24347" t="s">
        <v>229</v>
      </c>
    </row>
    <row r="24348" spans="1:6" x14ac:dyDescent="0.35">
      <c r="A24348">
        <v>4122024</v>
      </c>
      <c r="B24348" t="s">
        <v>782</v>
      </c>
      <c r="C24348" t="s">
        <v>519</v>
      </c>
      <c r="D24348" t="s">
        <v>232</v>
      </c>
      <c r="E24348" t="s">
        <v>101</v>
      </c>
    </row>
    <row r="24349" spans="1:6" x14ac:dyDescent="0.35">
      <c r="A24349">
        <v>4122024</v>
      </c>
      <c r="B24349" t="s">
        <v>558</v>
      </c>
      <c r="C24349" t="s">
        <v>519</v>
      </c>
      <c r="D24349" t="s">
        <v>235</v>
      </c>
      <c r="E24349" t="s">
        <v>236</v>
      </c>
      <c r="F24349" t="s">
        <v>101</v>
      </c>
    </row>
    <row r="24350" spans="1:6" x14ac:dyDescent="0.35">
      <c r="A24350">
        <v>4122024</v>
      </c>
      <c r="B24350" t="s">
        <v>635</v>
      </c>
      <c r="C24350" t="s">
        <v>230</v>
      </c>
      <c r="D24350" t="s">
        <v>235</v>
      </c>
      <c r="E24350" t="s">
        <v>239</v>
      </c>
      <c r="F24350" t="s">
        <v>149</v>
      </c>
    </row>
    <row r="24351" spans="1:6" x14ac:dyDescent="0.35">
      <c r="A24351">
        <v>4122024</v>
      </c>
      <c r="B24351" t="s">
        <v>848</v>
      </c>
      <c r="C24351" t="s">
        <v>304</v>
      </c>
      <c r="D24351" t="s">
        <v>235</v>
      </c>
      <c r="E24351" t="s">
        <v>241</v>
      </c>
      <c r="F24351" t="s">
        <v>101</v>
      </c>
    </row>
    <row r="24352" spans="1:6" x14ac:dyDescent="0.35">
      <c r="A24352">
        <v>4122024</v>
      </c>
      <c r="B24352" t="s">
        <v>801</v>
      </c>
      <c r="C24352" t="s">
        <v>422</v>
      </c>
      <c r="D24352" t="s">
        <v>243</v>
      </c>
      <c r="E24352" t="s">
        <v>101</v>
      </c>
    </row>
    <row r="24353" spans="1:7" x14ac:dyDescent="0.35">
      <c r="A24353">
        <v>4122024</v>
      </c>
      <c r="B24353" t="s">
        <v>639</v>
      </c>
      <c r="C24353" t="s">
        <v>154</v>
      </c>
      <c r="D24353" t="s">
        <v>245</v>
      </c>
      <c r="E24353" t="s">
        <v>246</v>
      </c>
    </row>
    <row r="24354" spans="1:7" x14ac:dyDescent="0.35">
      <c r="A24354">
        <v>4122024</v>
      </c>
      <c r="B24354" t="s">
        <v>839</v>
      </c>
      <c r="C24354" t="s">
        <v>440</v>
      </c>
      <c r="D24354" t="s">
        <v>245</v>
      </c>
      <c r="E24354" t="s">
        <v>249</v>
      </c>
    </row>
    <row r="24355" spans="1:7" x14ac:dyDescent="0.35">
      <c r="A24355">
        <v>4122024</v>
      </c>
      <c r="B24355" t="s">
        <v>730</v>
      </c>
      <c r="C24355" t="s">
        <v>286</v>
      </c>
      <c r="D24355" t="s">
        <v>252</v>
      </c>
      <c r="E24355" t="s">
        <v>101</v>
      </c>
    </row>
    <row r="24356" spans="1:7" x14ac:dyDescent="0.35">
      <c r="A24356">
        <v>4122024</v>
      </c>
      <c r="B24356" t="s">
        <v>665</v>
      </c>
      <c r="C24356" t="s">
        <v>446</v>
      </c>
      <c r="D24356" t="s">
        <v>254</v>
      </c>
    </row>
    <row r="24357" spans="1:7" x14ac:dyDescent="0.35">
      <c r="A24357">
        <v>4122024</v>
      </c>
      <c r="B24357" t="s">
        <v>624</v>
      </c>
      <c r="C24357" t="s">
        <v>165</v>
      </c>
      <c r="D24357" t="s">
        <v>256</v>
      </c>
      <c r="E24357" t="s">
        <v>257</v>
      </c>
      <c r="F24357" t="s">
        <v>236</v>
      </c>
      <c r="G24357" t="s">
        <v>101</v>
      </c>
    </row>
    <row r="24358" spans="1:7" x14ac:dyDescent="0.35">
      <c r="A24358">
        <v>4122024</v>
      </c>
      <c r="B24358" t="s">
        <v>781</v>
      </c>
      <c r="C24358" t="s">
        <v>340</v>
      </c>
      <c r="D24358" t="s">
        <v>260</v>
      </c>
      <c r="E24358" t="s">
        <v>136</v>
      </c>
      <c r="F24358" t="s">
        <v>101</v>
      </c>
    </row>
    <row r="24359" spans="1:7" x14ac:dyDescent="0.35">
      <c r="A24359">
        <v>4122024</v>
      </c>
      <c r="B24359" t="s">
        <v>526</v>
      </c>
      <c r="C24359" t="s">
        <v>261</v>
      </c>
      <c r="D24359" t="s">
        <v>262</v>
      </c>
      <c r="E24359" t="s">
        <v>101</v>
      </c>
    </row>
    <row r="24360" spans="1:7" x14ac:dyDescent="0.35">
      <c r="A24360">
        <v>4122024</v>
      </c>
      <c r="B24360" t="s">
        <v>540</v>
      </c>
      <c r="C24360" t="s">
        <v>264</v>
      </c>
      <c r="D24360" t="s">
        <v>101</v>
      </c>
    </row>
    <row r="24361" spans="1:7" x14ac:dyDescent="0.35">
      <c r="A24361">
        <v>4122024</v>
      </c>
      <c r="B24361" t="s">
        <v>426</v>
      </c>
      <c r="C24361" t="s">
        <v>264</v>
      </c>
      <c r="D24361" t="s">
        <v>149</v>
      </c>
    </row>
    <row r="24362" spans="1:7" x14ac:dyDescent="0.35">
      <c r="A24362">
        <v>4122024</v>
      </c>
      <c r="B24362" t="s">
        <v>720</v>
      </c>
      <c r="C24362" t="s">
        <v>450</v>
      </c>
      <c r="D24362" t="s">
        <v>265</v>
      </c>
      <c r="E24362" t="s">
        <v>101</v>
      </c>
      <c r="F24362" t="s">
        <v>266</v>
      </c>
    </row>
    <row r="24363" spans="1:7" x14ac:dyDescent="0.35">
      <c r="A24363">
        <v>4122024</v>
      </c>
      <c r="B24363" t="s">
        <v>711</v>
      </c>
      <c r="C24363" t="s">
        <v>450</v>
      </c>
      <c r="D24363" t="s">
        <v>267</v>
      </c>
      <c r="E24363" t="s">
        <v>101</v>
      </c>
    </row>
    <row r="24364" spans="1:7" x14ac:dyDescent="0.35">
      <c r="A24364">
        <v>4122024</v>
      </c>
      <c r="B24364" t="s">
        <v>630</v>
      </c>
      <c r="C24364" t="s">
        <v>292</v>
      </c>
      <c r="D24364" t="s">
        <v>268</v>
      </c>
    </row>
    <row r="24365" spans="1:7" x14ac:dyDescent="0.35">
      <c r="A24365">
        <v>4122024</v>
      </c>
      <c r="B24365" t="s">
        <v>221</v>
      </c>
      <c r="C24365" t="s">
        <v>270</v>
      </c>
      <c r="D24365" t="s">
        <v>271</v>
      </c>
      <c r="E24365" t="s">
        <v>101</v>
      </c>
    </row>
    <row r="24366" spans="1:7" x14ac:dyDescent="0.35">
      <c r="A24366">
        <v>4122024</v>
      </c>
      <c r="B24366" t="s">
        <v>752</v>
      </c>
      <c r="C24366" t="s">
        <v>424</v>
      </c>
      <c r="D24366" t="s">
        <v>274</v>
      </c>
      <c r="E24366" t="s">
        <v>101</v>
      </c>
    </row>
    <row r="24367" spans="1:7" x14ac:dyDescent="0.35">
      <c r="A24367">
        <v>4122024</v>
      </c>
      <c r="B24367" t="s">
        <v>757</v>
      </c>
      <c r="C24367" t="s">
        <v>540</v>
      </c>
      <c r="D24367" t="s">
        <v>277</v>
      </c>
      <c r="E24367" t="s">
        <v>101</v>
      </c>
    </row>
    <row r="24368" spans="1:7" x14ac:dyDescent="0.35">
      <c r="A24368">
        <v>4122024</v>
      </c>
      <c r="B24368" t="s">
        <v>760</v>
      </c>
      <c r="C24368" t="s">
        <v>323</v>
      </c>
      <c r="D24368" t="s">
        <v>279</v>
      </c>
      <c r="E24368" t="s">
        <v>140</v>
      </c>
      <c r="F24368" t="s">
        <v>280</v>
      </c>
    </row>
    <row r="24369" spans="1:9" x14ac:dyDescent="0.35">
      <c r="A24369">
        <v>4122024</v>
      </c>
      <c r="B24369" t="s">
        <v>783</v>
      </c>
      <c r="C24369" t="s">
        <v>438</v>
      </c>
      <c r="D24369" t="s">
        <v>281</v>
      </c>
    </row>
    <row r="24370" spans="1:9" x14ac:dyDescent="0.35">
      <c r="A24370">
        <v>4122024</v>
      </c>
      <c r="B24370" t="s">
        <v>724</v>
      </c>
      <c r="C24370" t="s">
        <v>207</v>
      </c>
      <c r="D24370" t="s">
        <v>284</v>
      </c>
      <c r="E24370" t="s">
        <v>101</v>
      </c>
    </row>
    <row r="24371" spans="1:9" x14ac:dyDescent="0.35">
      <c r="A24371">
        <v>4122024</v>
      </c>
      <c r="B24371" t="s">
        <v>802</v>
      </c>
      <c r="C24371" t="s">
        <v>542</v>
      </c>
      <c r="D24371" t="s">
        <v>287</v>
      </c>
      <c r="E24371" t="s">
        <v>101</v>
      </c>
    </row>
    <row r="24372" spans="1:9" x14ac:dyDescent="0.35">
      <c r="A24372">
        <v>4122024</v>
      </c>
      <c r="B24372" t="s">
        <v>221</v>
      </c>
      <c r="C24372" t="s">
        <v>288</v>
      </c>
      <c r="D24372" t="s">
        <v>101</v>
      </c>
    </row>
    <row r="24373" spans="1:9" x14ac:dyDescent="0.35">
      <c r="A24373">
        <v>4122024</v>
      </c>
      <c r="B24373" t="s">
        <v>413</v>
      </c>
      <c r="C24373" t="s">
        <v>290</v>
      </c>
      <c r="D24373" t="s">
        <v>140</v>
      </c>
      <c r="E24373" t="s">
        <v>291</v>
      </c>
    </row>
    <row r="24374" spans="1:9" x14ac:dyDescent="0.35">
      <c r="A24374">
        <v>4122024</v>
      </c>
      <c r="B24374" t="s">
        <v>639</v>
      </c>
      <c r="C24374" t="s">
        <v>224</v>
      </c>
      <c r="D24374" t="s">
        <v>290</v>
      </c>
      <c r="E24374" t="s">
        <v>140</v>
      </c>
      <c r="F24374" t="s">
        <v>294</v>
      </c>
      <c r="G24374" t="s">
        <v>295</v>
      </c>
      <c r="H24374" t="s">
        <v>101</v>
      </c>
    </row>
    <row r="24375" spans="1:9" x14ac:dyDescent="0.35">
      <c r="A24375">
        <v>4122024</v>
      </c>
      <c r="B24375" t="s">
        <v>801</v>
      </c>
      <c r="C24375" t="s">
        <v>422</v>
      </c>
      <c r="D24375" t="s">
        <v>298</v>
      </c>
      <c r="E24375" t="s">
        <v>101</v>
      </c>
    </row>
    <row r="24376" spans="1:9" x14ac:dyDescent="0.35">
      <c r="A24376">
        <v>4122024</v>
      </c>
      <c r="B24376" t="s">
        <v>431</v>
      </c>
      <c r="C24376" t="s">
        <v>595</v>
      </c>
      <c r="D24376" t="s">
        <v>300</v>
      </c>
      <c r="E24376" t="s">
        <v>262</v>
      </c>
      <c r="F24376" t="s">
        <v>101</v>
      </c>
    </row>
    <row r="24377" spans="1:9" x14ac:dyDescent="0.35">
      <c r="A24377">
        <v>4122024</v>
      </c>
      <c r="B24377" t="s">
        <v>782</v>
      </c>
      <c r="C24377" t="s">
        <v>150</v>
      </c>
      <c r="D24377" t="s">
        <v>301</v>
      </c>
      <c r="E24377" t="s">
        <v>101</v>
      </c>
    </row>
    <row r="24378" spans="1:9" x14ac:dyDescent="0.35">
      <c r="A24378">
        <v>4122024</v>
      </c>
      <c r="B24378" t="s">
        <v>795</v>
      </c>
      <c r="C24378" t="s">
        <v>285</v>
      </c>
      <c r="D24378" t="s">
        <v>303</v>
      </c>
      <c r="E24378" t="s">
        <v>149</v>
      </c>
    </row>
    <row r="24379" spans="1:9" x14ac:dyDescent="0.35">
      <c r="A24379">
        <v>4122024</v>
      </c>
      <c r="B24379" t="s">
        <v>664</v>
      </c>
      <c r="C24379" t="s">
        <v>599</v>
      </c>
      <c r="D24379" t="s">
        <v>306</v>
      </c>
      <c r="E24379" t="s">
        <v>101</v>
      </c>
    </row>
    <row r="24380" spans="1:9" x14ac:dyDescent="0.35">
      <c r="A24380">
        <v>4122024</v>
      </c>
      <c r="B24380" t="s">
        <v>755</v>
      </c>
      <c r="C24380" t="s">
        <v>556</v>
      </c>
      <c r="D24380" t="s">
        <v>308</v>
      </c>
      <c r="E24380" t="s">
        <v>309</v>
      </c>
      <c r="F24380" t="s">
        <v>310</v>
      </c>
      <c r="G24380" t="s">
        <v>311</v>
      </c>
      <c r="H24380" t="s">
        <v>312</v>
      </c>
      <c r="I24380" t="s">
        <v>101</v>
      </c>
    </row>
    <row r="24381" spans="1:9" x14ac:dyDescent="0.35">
      <c r="A24381">
        <v>4122024</v>
      </c>
      <c r="B24381" t="s">
        <v>304</v>
      </c>
      <c r="C24381" t="s">
        <v>233</v>
      </c>
      <c r="D24381" t="s">
        <v>314</v>
      </c>
      <c r="E24381" t="s">
        <v>315</v>
      </c>
      <c r="F24381" t="s">
        <v>101</v>
      </c>
    </row>
    <row r="24382" spans="1:9" x14ac:dyDescent="0.35">
      <c r="A24382">
        <v>4122024</v>
      </c>
      <c r="B24382" t="s">
        <v>629</v>
      </c>
      <c r="C24382" t="s">
        <v>219</v>
      </c>
      <c r="D24382" t="s">
        <v>314</v>
      </c>
      <c r="E24382" t="s">
        <v>317</v>
      </c>
      <c r="F24382" t="s">
        <v>101</v>
      </c>
    </row>
    <row r="24383" spans="1:9" x14ac:dyDescent="0.35">
      <c r="A24383">
        <v>4122024</v>
      </c>
      <c r="B24383" t="s">
        <v>558</v>
      </c>
      <c r="C24383" t="s">
        <v>292</v>
      </c>
      <c r="D24383" t="s">
        <v>319</v>
      </c>
      <c r="E24383" t="s">
        <v>320</v>
      </c>
      <c r="F24383" t="s">
        <v>321</v>
      </c>
    </row>
    <row r="24384" spans="1:9" x14ac:dyDescent="0.35">
      <c r="A24384">
        <v>4122024</v>
      </c>
      <c r="B24384" t="s">
        <v>787</v>
      </c>
      <c r="C24384" t="s">
        <v>414</v>
      </c>
      <c r="D24384" t="s">
        <v>322</v>
      </c>
      <c r="E24384" t="s">
        <v>101</v>
      </c>
    </row>
    <row r="24385" spans="1:6" x14ac:dyDescent="0.35">
      <c r="A24385">
        <v>4122024</v>
      </c>
      <c r="B24385" t="s">
        <v>759</v>
      </c>
      <c r="C24385" t="s">
        <v>574</v>
      </c>
      <c r="D24385" t="s">
        <v>325</v>
      </c>
      <c r="E24385" t="s">
        <v>101</v>
      </c>
    </row>
    <row r="24386" spans="1:6" x14ac:dyDescent="0.35">
      <c r="A24386">
        <v>4122024</v>
      </c>
      <c r="B24386" t="s">
        <v>716</v>
      </c>
      <c r="C24386" t="s">
        <v>183</v>
      </c>
      <c r="D24386" t="s">
        <v>328</v>
      </c>
      <c r="E24386" t="s">
        <v>101</v>
      </c>
    </row>
    <row r="24387" spans="1:6" x14ac:dyDescent="0.35">
      <c r="A24387">
        <v>4122024</v>
      </c>
      <c r="B24387" t="s">
        <v>374</v>
      </c>
      <c r="C24387" t="s">
        <v>331</v>
      </c>
      <c r="D24387" t="s">
        <v>332</v>
      </c>
      <c r="E24387" t="s">
        <v>101</v>
      </c>
    </row>
    <row r="24388" spans="1:6" x14ac:dyDescent="0.35">
      <c r="A24388">
        <v>4122024</v>
      </c>
      <c r="B24388" t="s">
        <v>424</v>
      </c>
      <c r="C24388" t="s">
        <v>353</v>
      </c>
      <c r="D24388" t="s">
        <v>331</v>
      </c>
      <c r="E24388" t="s">
        <v>335</v>
      </c>
      <c r="F24388" t="s">
        <v>101</v>
      </c>
    </row>
    <row r="24389" spans="1:6" x14ac:dyDescent="0.35">
      <c r="A24389">
        <v>4122024</v>
      </c>
      <c r="B24389" t="s">
        <v>651</v>
      </c>
      <c r="C24389" t="s">
        <v>204</v>
      </c>
      <c r="D24389" t="s">
        <v>331</v>
      </c>
      <c r="E24389" t="s">
        <v>338</v>
      </c>
      <c r="F24389" t="s">
        <v>321</v>
      </c>
    </row>
    <row r="24390" spans="1:6" x14ac:dyDescent="0.35">
      <c r="A24390">
        <v>4122024</v>
      </c>
      <c r="B24390" t="s">
        <v>765</v>
      </c>
      <c r="C24390" t="s">
        <v>494</v>
      </c>
      <c r="D24390" t="s">
        <v>170</v>
      </c>
    </row>
    <row r="24391" spans="1:6" x14ac:dyDescent="0.35">
      <c r="A24391">
        <v>4122024</v>
      </c>
      <c r="B24391" t="s">
        <v>721</v>
      </c>
      <c r="C24391" t="s">
        <v>447</v>
      </c>
      <c r="D24391" t="s">
        <v>341</v>
      </c>
      <c r="E24391" t="s">
        <v>101</v>
      </c>
    </row>
    <row r="24392" spans="1:6" x14ac:dyDescent="0.35">
      <c r="A24392">
        <v>4122024</v>
      </c>
      <c r="B24392" t="s">
        <v>634</v>
      </c>
      <c r="C24392" t="s">
        <v>543</v>
      </c>
      <c r="D24392" t="s">
        <v>343</v>
      </c>
      <c r="E24392" t="s">
        <v>101</v>
      </c>
    </row>
    <row r="24393" spans="1:6" x14ac:dyDescent="0.35">
      <c r="A24393">
        <v>4122024</v>
      </c>
      <c r="B24393" t="s">
        <v>248</v>
      </c>
      <c r="C24393" t="s">
        <v>132</v>
      </c>
      <c r="D24393" t="s">
        <v>344</v>
      </c>
      <c r="E24393" t="s">
        <v>345</v>
      </c>
      <c r="F24393" t="s">
        <v>101</v>
      </c>
    </row>
    <row r="24394" spans="1:6" x14ac:dyDescent="0.35">
      <c r="A24394">
        <v>4122024</v>
      </c>
      <c r="B24394" t="s">
        <v>661</v>
      </c>
      <c r="C24394" t="s">
        <v>447</v>
      </c>
      <c r="D24394" t="s">
        <v>132</v>
      </c>
      <c r="E24394" t="s">
        <v>347</v>
      </c>
      <c r="F24394" t="s">
        <v>101</v>
      </c>
    </row>
    <row r="24395" spans="1:6" x14ac:dyDescent="0.35">
      <c r="A24395">
        <v>4122024</v>
      </c>
      <c r="B24395" t="s">
        <v>856</v>
      </c>
      <c r="C24395" t="s">
        <v>438</v>
      </c>
      <c r="D24395" t="s">
        <v>132</v>
      </c>
      <c r="E24395" t="s">
        <v>348</v>
      </c>
      <c r="F24395" t="s">
        <v>101</v>
      </c>
    </row>
    <row r="24396" spans="1:6" x14ac:dyDescent="0.35">
      <c r="A24396">
        <v>4122024</v>
      </c>
      <c r="B24396" t="s">
        <v>224</v>
      </c>
      <c r="C24396" t="s">
        <v>244</v>
      </c>
      <c r="D24396" t="s">
        <v>132</v>
      </c>
      <c r="E24396" t="s">
        <v>350</v>
      </c>
      <c r="F24396" t="s">
        <v>101</v>
      </c>
    </row>
    <row r="24397" spans="1:6" x14ac:dyDescent="0.35">
      <c r="A24397">
        <v>4122024</v>
      </c>
      <c r="B24397" t="s">
        <v>783</v>
      </c>
      <c r="C24397" t="s">
        <v>510</v>
      </c>
      <c r="D24397" t="s">
        <v>132</v>
      </c>
      <c r="E24397" t="s">
        <v>352</v>
      </c>
      <c r="F24397" t="s">
        <v>101</v>
      </c>
    </row>
    <row r="24398" spans="1:6" x14ac:dyDescent="0.35">
      <c r="A24398">
        <v>4122024</v>
      </c>
      <c r="B24398" t="s">
        <v>908</v>
      </c>
      <c r="C24398" t="s">
        <v>454</v>
      </c>
      <c r="D24398" t="s">
        <v>132</v>
      </c>
      <c r="E24398" t="s">
        <v>133</v>
      </c>
      <c r="F24398" t="s">
        <v>355</v>
      </c>
    </row>
    <row r="24399" spans="1:6" x14ac:dyDescent="0.35">
      <c r="A24399">
        <v>4122024</v>
      </c>
      <c r="B24399" t="s">
        <v>757</v>
      </c>
      <c r="C24399" t="s">
        <v>554</v>
      </c>
      <c r="D24399" t="s">
        <v>132</v>
      </c>
      <c r="E24399" t="s">
        <v>356</v>
      </c>
      <c r="F24399" t="s">
        <v>101</v>
      </c>
    </row>
    <row r="24400" spans="1:6" x14ac:dyDescent="0.35">
      <c r="A24400">
        <v>4122024</v>
      </c>
      <c r="B24400" t="s">
        <v>292</v>
      </c>
      <c r="C24400" t="s">
        <v>142</v>
      </c>
      <c r="D24400" t="s">
        <v>359</v>
      </c>
      <c r="E24400" t="s">
        <v>360</v>
      </c>
      <c r="F24400" t="s">
        <v>101</v>
      </c>
    </row>
    <row r="24401" spans="1:8" x14ac:dyDescent="0.35">
      <c r="A24401">
        <v>4122024</v>
      </c>
      <c r="B24401" t="s">
        <v>810</v>
      </c>
      <c r="C24401" t="s">
        <v>387</v>
      </c>
      <c r="D24401" t="s">
        <v>359</v>
      </c>
      <c r="E24401" t="s">
        <v>362</v>
      </c>
      <c r="F24401" t="s">
        <v>101</v>
      </c>
    </row>
    <row r="24402" spans="1:8" x14ac:dyDescent="0.35">
      <c r="A24402">
        <v>4122024</v>
      </c>
      <c r="B24402" t="s">
        <v>526</v>
      </c>
      <c r="C24402" t="s">
        <v>359</v>
      </c>
      <c r="D24402" t="s">
        <v>362</v>
      </c>
      <c r="E24402" t="s">
        <v>140</v>
      </c>
      <c r="F24402" t="s">
        <v>364</v>
      </c>
      <c r="G24402" t="s">
        <v>101</v>
      </c>
    </row>
    <row r="24403" spans="1:8" x14ac:dyDescent="0.35">
      <c r="A24403">
        <v>4122024</v>
      </c>
      <c r="B24403" t="s">
        <v>841</v>
      </c>
      <c r="C24403" t="s">
        <v>304</v>
      </c>
      <c r="D24403" t="s">
        <v>366</v>
      </c>
      <c r="E24403" t="s">
        <v>257</v>
      </c>
      <c r="F24403" t="s">
        <v>367</v>
      </c>
      <c r="G24403" t="s">
        <v>101</v>
      </c>
    </row>
    <row r="24404" spans="1:8" x14ac:dyDescent="0.35">
      <c r="A24404">
        <v>4122024</v>
      </c>
      <c r="B24404" t="s">
        <v>720</v>
      </c>
      <c r="C24404" t="s">
        <v>240</v>
      </c>
      <c r="D24404" t="s">
        <v>369</v>
      </c>
      <c r="E24404" t="s">
        <v>370</v>
      </c>
      <c r="F24404" t="s">
        <v>101</v>
      </c>
    </row>
    <row r="24405" spans="1:8" x14ac:dyDescent="0.35">
      <c r="A24405">
        <v>4122024</v>
      </c>
      <c r="B24405" t="s">
        <v>776</v>
      </c>
      <c r="C24405" t="s">
        <v>543</v>
      </c>
      <c r="D24405" t="s">
        <v>371</v>
      </c>
      <c r="E24405" t="s">
        <v>101</v>
      </c>
    </row>
    <row r="24406" spans="1:8" x14ac:dyDescent="0.35">
      <c r="A24406">
        <v>4122024</v>
      </c>
      <c r="B24406" t="s">
        <v>780</v>
      </c>
      <c r="C24406" t="s">
        <v>296</v>
      </c>
      <c r="D24406" t="s">
        <v>372</v>
      </c>
      <c r="E24406" t="s">
        <v>101</v>
      </c>
    </row>
    <row r="24407" spans="1:8" x14ac:dyDescent="0.35">
      <c r="A24407">
        <v>4122024</v>
      </c>
      <c r="B24407" t="s">
        <v>339</v>
      </c>
      <c r="C24407" t="s">
        <v>373</v>
      </c>
      <c r="D24407" t="s">
        <v>101</v>
      </c>
    </row>
    <row r="24408" spans="1:8" x14ac:dyDescent="0.35">
      <c r="A24408">
        <v>4122024</v>
      </c>
      <c r="B24408" t="s">
        <v>756</v>
      </c>
      <c r="C24408" t="s">
        <v>285</v>
      </c>
      <c r="D24408" t="s">
        <v>376</v>
      </c>
      <c r="E24408" t="s">
        <v>140</v>
      </c>
      <c r="F24408" t="s">
        <v>331</v>
      </c>
      <c r="G24408" t="s">
        <v>377</v>
      </c>
      <c r="H24408" t="s">
        <v>101</v>
      </c>
    </row>
    <row r="24409" spans="1:8" x14ac:dyDescent="0.35">
      <c r="A24409">
        <v>4122024</v>
      </c>
      <c r="B24409" t="s">
        <v>836</v>
      </c>
      <c r="C24409" t="s">
        <v>430</v>
      </c>
      <c r="D24409" t="s">
        <v>378</v>
      </c>
    </row>
    <row r="24410" spans="1:8" x14ac:dyDescent="0.35">
      <c r="A24410">
        <v>4122024</v>
      </c>
      <c r="B24410" t="s">
        <v>565</v>
      </c>
      <c r="C24410" t="s">
        <v>221</v>
      </c>
      <c r="D24410" t="s">
        <v>380</v>
      </c>
      <c r="E24410" t="s">
        <v>101</v>
      </c>
    </row>
    <row r="24411" spans="1:8" x14ac:dyDescent="0.35">
      <c r="A24411">
        <v>4122024</v>
      </c>
      <c r="B24411" t="s">
        <v>664</v>
      </c>
      <c r="C24411" t="s">
        <v>206</v>
      </c>
      <c r="D24411" t="s">
        <v>382</v>
      </c>
      <c r="E24411" t="s">
        <v>383</v>
      </c>
    </row>
    <row r="24412" spans="1:8" x14ac:dyDescent="0.35">
      <c r="A24412">
        <v>4122024</v>
      </c>
      <c r="B24412" t="s">
        <v>716</v>
      </c>
      <c r="C24412" t="s">
        <v>305</v>
      </c>
      <c r="D24412" t="s">
        <v>385</v>
      </c>
      <c r="E24412" t="s">
        <v>386</v>
      </c>
    </row>
    <row r="24413" spans="1:8" x14ac:dyDescent="0.35">
      <c r="A24413">
        <v>4122024</v>
      </c>
      <c r="B24413" t="s">
        <v>768</v>
      </c>
      <c r="C24413" t="s">
        <v>247</v>
      </c>
      <c r="D24413" t="s">
        <v>388</v>
      </c>
      <c r="E24413" t="s">
        <v>101</v>
      </c>
    </row>
    <row r="24414" spans="1:8" x14ac:dyDescent="0.35">
      <c r="A24414">
        <v>4122024</v>
      </c>
      <c r="B24414" t="s">
        <v>109</v>
      </c>
      <c r="C24414" t="s">
        <v>391</v>
      </c>
      <c r="D24414" t="s">
        <v>101</v>
      </c>
    </row>
    <row r="24415" spans="1:8" x14ac:dyDescent="0.35">
      <c r="A24415">
        <v>4122024</v>
      </c>
      <c r="B24415" t="s">
        <v>759</v>
      </c>
      <c r="C24415" t="s">
        <v>523</v>
      </c>
      <c r="D24415" t="s">
        <v>393</v>
      </c>
    </row>
    <row r="24416" spans="1:8" x14ac:dyDescent="0.35">
      <c r="A24416">
        <v>4122024</v>
      </c>
      <c r="B24416" t="s">
        <v>718</v>
      </c>
      <c r="C24416" t="s">
        <v>305</v>
      </c>
      <c r="D24416" t="s">
        <v>394</v>
      </c>
      <c r="E24416" t="s">
        <v>395</v>
      </c>
      <c r="F24416" t="s">
        <v>101</v>
      </c>
    </row>
    <row r="24417" spans="1:9" x14ac:dyDescent="0.35">
      <c r="A24417">
        <v>4122024</v>
      </c>
      <c r="B24417" t="s">
        <v>829</v>
      </c>
      <c r="C24417" t="s">
        <v>285</v>
      </c>
      <c r="D24417" t="s">
        <v>396</v>
      </c>
    </row>
    <row r="24418" spans="1:9" x14ac:dyDescent="0.35">
      <c r="A24418">
        <v>4122024</v>
      </c>
      <c r="B24418" t="s">
        <v>340</v>
      </c>
      <c r="C24418" t="s">
        <v>397</v>
      </c>
      <c r="D24418" t="s">
        <v>101</v>
      </c>
    </row>
    <row r="24419" spans="1:9" x14ac:dyDescent="0.35">
      <c r="A24419">
        <v>4122024</v>
      </c>
      <c r="B24419" t="s">
        <v>778</v>
      </c>
      <c r="C24419" t="s">
        <v>207</v>
      </c>
      <c r="D24419" t="s">
        <v>399</v>
      </c>
      <c r="E24419" t="s">
        <v>140</v>
      </c>
      <c r="F24419" t="s">
        <v>400</v>
      </c>
      <c r="G24419" t="s">
        <v>257</v>
      </c>
      <c r="H24419" t="s">
        <v>331</v>
      </c>
      <c r="I24419" t="s">
        <v>401</v>
      </c>
    </row>
    <row r="24420" spans="1:9" x14ac:dyDescent="0.35">
      <c r="A24420">
        <v>4122024</v>
      </c>
      <c r="B24420" t="s">
        <v>778</v>
      </c>
      <c r="C24420" t="s">
        <v>285</v>
      </c>
      <c r="D24420" t="s">
        <v>399</v>
      </c>
      <c r="E24420" t="s">
        <v>187</v>
      </c>
      <c r="F24420" t="s">
        <v>101</v>
      </c>
    </row>
    <row r="24421" spans="1:9" x14ac:dyDescent="0.35">
      <c r="A24421">
        <v>4122024</v>
      </c>
      <c r="B24421" t="s">
        <v>717</v>
      </c>
      <c r="C24421" t="s">
        <v>455</v>
      </c>
      <c r="D24421" t="s">
        <v>399</v>
      </c>
      <c r="E24421" t="s">
        <v>403</v>
      </c>
      <c r="F24421" t="s">
        <v>101</v>
      </c>
    </row>
    <row r="24422" spans="1:9" x14ac:dyDescent="0.35">
      <c r="A24422">
        <v>4122024</v>
      </c>
      <c r="B24422" t="s">
        <v>801</v>
      </c>
      <c r="C24422" t="s">
        <v>444</v>
      </c>
      <c r="D24422" t="s">
        <v>399</v>
      </c>
      <c r="E24422" t="s">
        <v>404</v>
      </c>
      <c r="F24422" t="s">
        <v>101</v>
      </c>
    </row>
    <row r="24423" spans="1:9" x14ac:dyDescent="0.35">
      <c r="A24423">
        <v>3122024</v>
      </c>
      <c r="B24423" t="s">
        <v>566</v>
      </c>
      <c r="C24423" t="s">
        <v>342</v>
      </c>
      <c r="D24423" t="s">
        <v>100</v>
      </c>
      <c r="E24423" t="s">
        <v>101</v>
      </c>
    </row>
    <row r="24424" spans="1:9" x14ac:dyDescent="0.35">
      <c r="A24424">
        <v>3122024</v>
      </c>
      <c r="B24424" t="s">
        <v>567</v>
      </c>
      <c r="C24424" t="s">
        <v>179</v>
      </c>
      <c r="D24424" t="s">
        <v>104</v>
      </c>
      <c r="E24424" t="s">
        <v>101</v>
      </c>
    </row>
    <row r="24425" spans="1:9" x14ac:dyDescent="0.35">
      <c r="A24425">
        <v>3122024</v>
      </c>
      <c r="B24425" t="s">
        <v>719</v>
      </c>
      <c r="C24425" t="s">
        <v>216</v>
      </c>
      <c r="D24425" t="s">
        <v>107</v>
      </c>
      <c r="E24425" t="s">
        <v>108</v>
      </c>
      <c r="F24425" t="s">
        <v>101</v>
      </c>
    </row>
    <row r="24426" spans="1:9" x14ac:dyDescent="0.35">
      <c r="A24426">
        <v>3122024</v>
      </c>
      <c r="B24426" t="s">
        <v>594</v>
      </c>
      <c r="C24426" t="s">
        <v>259</v>
      </c>
      <c r="D24426" t="s">
        <v>111</v>
      </c>
      <c r="E24426" t="s">
        <v>101</v>
      </c>
    </row>
    <row r="24427" spans="1:9" x14ac:dyDescent="0.35">
      <c r="A24427">
        <v>3122024</v>
      </c>
      <c r="B24427" t="s">
        <v>402</v>
      </c>
      <c r="C24427" t="s">
        <v>835</v>
      </c>
      <c r="D24427" t="s">
        <v>114</v>
      </c>
      <c r="E24427" t="s">
        <v>115</v>
      </c>
      <c r="F24427" t="s">
        <v>116</v>
      </c>
    </row>
    <row r="24428" spans="1:9" x14ac:dyDescent="0.35">
      <c r="A24428">
        <v>3122024</v>
      </c>
      <c r="B24428" t="s">
        <v>412</v>
      </c>
      <c r="C24428" t="s">
        <v>490</v>
      </c>
      <c r="D24428" t="s">
        <v>114</v>
      </c>
      <c r="E24428" t="s">
        <v>119</v>
      </c>
      <c r="F24428" t="s">
        <v>120</v>
      </c>
      <c r="G24428" t="s">
        <v>121</v>
      </c>
    </row>
    <row r="24429" spans="1:9" x14ac:dyDescent="0.35">
      <c r="A24429">
        <v>3122024</v>
      </c>
      <c r="B24429" t="s">
        <v>234</v>
      </c>
      <c r="C24429" t="s">
        <v>503</v>
      </c>
      <c r="D24429" t="s">
        <v>114</v>
      </c>
      <c r="E24429" t="s">
        <v>124</v>
      </c>
    </row>
    <row r="24430" spans="1:9" x14ac:dyDescent="0.35">
      <c r="A24430">
        <v>3122024</v>
      </c>
      <c r="B24430" t="s">
        <v>503</v>
      </c>
      <c r="C24430" t="s">
        <v>189</v>
      </c>
      <c r="D24430" t="s">
        <v>114</v>
      </c>
      <c r="E24430" t="s">
        <v>127</v>
      </c>
    </row>
    <row r="24431" spans="1:9" x14ac:dyDescent="0.35">
      <c r="A24431">
        <v>3122024</v>
      </c>
      <c r="B24431" t="s">
        <v>231</v>
      </c>
      <c r="C24431" t="s">
        <v>470</v>
      </c>
      <c r="D24431" t="s">
        <v>114</v>
      </c>
      <c r="E24431" t="s">
        <v>130</v>
      </c>
    </row>
    <row r="24432" spans="1:9" x14ac:dyDescent="0.35">
      <c r="A24432">
        <v>3122024</v>
      </c>
      <c r="B24432" t="s">
        <v>99</v>
      </c>
      <c r="C24432" t="s">
        <v>250</v>
      </c>
      <c r="D24432" t="s">
        <v>114</v>
      </c>
      <c r="E24432" t="s">
        <v>132</v>
      </c>
      <c r="F24432" t="s">
        <v>133</v>
      </c>
    </row>
    <row r="24433" spans="1:7" x14ac:dyDescent="0.35">
      <c r="A24433">
        <v>3122024</v>
      </c>
      <c r="B24433" t="s">
        <v>579</v>
      </c>
      <c r="C24433" t="s">
        <v>263</v>
      </c>
      <c r="D24433" t="s">
        <v>135</v>
      </c>
      <c r="E24433" t="s">
        <v>136</v>
      </c>
    </row>
    <row r="24434" spans="1:7" x14ac:dyDescent="0.35">
      <c r="A24434">
        <v>3122024</v>
      </c>
      <c r="B24434" t="s">
        <v>696</v>
      </c>
      <c r="C24434" t="s">
        <v>247</v>
      </c>
      <c r="D24434" t="s">
        <v>139</v>
      </c>
      <c r="E24434" t="s">
        <v>140</v>
      </c>
      <c r="F24434" t="s">
        <v>141</v>
      </c>
      <c r="G24434" t="s">
        <v>101</v>
      </c>
    </row>
    <row r="24435" spans="1:7" x14ac:dyDescent="0.35">
      <c r="A24435">
        <v>3122024</v>
      </c>
      <c r="B24435" t="s">
        <v>592</v>
      </c>
      <c r="C24435" t="s">
        <v>255</v>
      </c>
      <c r="D24435" t="s">
        <v>144</v>
      </c>
      <c r="E24435" t="s">
        <v>101</v>
      </c>
    </row>
    <row r="24436" spans="1:7" x14ac:dyDescent="0.35">
      <c r="A24436">
        <v>3122024</v>
      </c>
      <c r="B24436" t="s">
        <v>688</v>
      </c>
      <c r="C24436" t="s">
        <v>439</v>
      </c>
      <c r="D24436" t="s">
        <v>147</v>
      </c>
      <c r="E24436" t="s">
        <v>148</v>
      </c>
      <c r="F24436" t="s">
        <v>149</v>
      </c>
    </row>
    <row r="24437" spans="1:7" x14ac:dyDescent="0.35">
      <c r="A24437">
        <v>3122024</v>
      </c>
      <c r="B24437" t="s">
        <v>551</v>
      </c>
      <c r="C24437" t="s">
        <v>172</v>
      </c>
      <c r="D24437" t="s">
        <v>152</v>
      </c>
      <c r="E24437" t="s">
        <v>140</v>
      </c>
      <c r="F24437" t="s">
        <v>153</v>
      </c>
      <c r="G24437" t="s">
        <v>101</v>
      </c>
    </row>
    <row r="24438" spans="1:7" x14ac:dyDescent="0.35">
      <c r="A24438">
        <v>3122024</v>
      </c>
      <c r="B24438" t="s">
        <v>692</v>
      </c>
      <c r="C24438" t="s">
        <v>440</v>
      </c>
      <c r="D24438" t="s">
        <v>156</v>
      </c>
      <c r="E24438" t="s">
        <v>101</v>
      </c>
    </row>
    <row r="24439" spans="1:7" x14ac:dyDescent="0.35">
      <c r="A24439">
        <v>3122024</v>
      </c>
      <c r="B24439" t="s">
        <v>424</v>
      </c>
      <c r="C24439" t="s">
        <v>159</v>
      </c>
      <c r="D24439" t="s">
        <v>101</v>
      </c>
    </row>
    <row r="24440" spans="1:7" x14ac:dyDescent="0.35">
      <c r="A24440">
        <v>3122024</v>
      </c>
      <c r="B24440" t="s">
        <v>438</v>
      </c>
      <c r="C24440" t="s">
        <v>161</v>
      </c>
      <c r="D24440" t="s">
        <v>101</v>
      </c>
    </row>
    <row r="24441" spans="1:7" x14ac:dyDescent="0.35">
      <c r="A24441">
        <v>3122024</v>
      </c>
      <c r="B24441" t="s">
        <v>687</v>
      </c>
      <c r="C24441" t="s">
        <v>357</v>
      </c>
      <c r="D24441" t="s">
        <v>164</v>
      </c>
      <c r="E24441" t="s">
        <v>101</v>
      </c>
    </row>
    <row r="24442" spans="1:7" x14ac:dyDescent="0.35">
      <c r="A24442">
        <v>3122024</v>
      </c>
      <c r="B24442" t="s">
        <v>723</v>
      </c>
      <c r="C24442" t="s">
        <v>493</v>
      </c>
      <c r="D24442" t="s">
        <v>167</v>
      </c>
    </row>
    <row r="24443" spans="1:7" x14ac:dyDescent="0.35">
      <c r="A24443">
        <v>3122024</v>
      </c>
      <c r="B24443" t="s">
        <v>789</v>
      </c>
      <c r="C24443" t="s">
        <v>436</v>
      </c>
      <c r="D24443" t="s">
        <v>423</v>
      </c>
      <c r="E24443" t="s">
        <v>101</v>
      </c>
    </row>
    <row r="24444" spans="1:7" x14ac:dyDescent="0.35">
      <c r="A24444">
        <v>3122024</v>
      </c>
      <c r="B24444" t="s">
        <v>750</v>
      </c>
      <c r="C24444" t="s">
        <v>293</v>
      </c>
      <c r="D24444" t="s">
        <v>169</v>
      </c>
      <c r="E24444" t="s">
        <v>170</v>
      </c>
      <c r="F24444" t="s">
        <v>101</v>
      </c>
    </row>
    <row r="24445" spans="1:7" x14ac:dyDescent="0.35">
      <c r="A24445">
        <v>3122024</v>
      </c>
      <c r="B24445" t="s">
        <v>663</v>
      </c>
      <c r="C24445" t="s">
        <v>323</v>
      </c>
      <c r="D24445" t="s">
        <v>173</v>
      </c>
      <c r="E24445" t="s">
        <v>101</v>
      </c>
    </row>
    <row r="24446" spans="1:7" x14ac:dyDescent="0.35">
      <c r="A24446">
        <v>3122024</v>
      </c>
      <c r="B24446" t="s">
        <v>728</v>
      </c>
      <c r="C24446" t="s">
        <v>145</v>
      </c>
      <c r="D24446" t="s">
        <v>176</v>
      </c>
      <c r="E24446" t="s">
        <v>101</v>
      </c>
    </row>
    <row r="24447" spans="1:7" x14ac:dyDescent="0.35">
      <c r="A24447">
        <v>3122024</v>
      </c>
      <c r="B24447" t="s">
        <v>736</v>
      </c>
      <c r="C24447" t="s">
        <v>424</v>
      </c>
      <c r="D24447" t="s">
        <v>176</v>
      </c>
      <c r="E24447" t="s">
        <v>149</v>
      </c>
    </row>
    <row r="24448" spans="1:7" x14ac:dyDescent="0.35">
      <c r="A24448">
        <v>3122024</v>
      </c>
      <c r="B24448" t="s">
        <v>644</v>
      </c>
      <c r="C24448" t="s">
        <v>125</v>
      </c>
      <c r="D24448" t="s">
        <v>181</v>
      </c>
      <c r="E24448" t="s">
        <v>182</v>
      </c>
      <c r="F24448" t="s">
        <v>101</v>
      </c>
    </row>
    <row r="24449" spans="1:7" x14ac:dyDescent="0.35">
      <c r="A24449">
        <v>3122024</v>
      </c>
      <c r="B24449" t="s">
        <v>629</v>
      </c>
      <c r="C24449" t="s">
        <v>511</v>
      </c>
      <c r="D24449" t="s">
        <v>184</v>
      </c>
      <c r="E24449" t="s">
        <v>101</v>
      </c>
    </row>
    <row r="24450" spans="1:7" x14ac:dyDescent="0.35">
      <c r="A24450">
        <v>3122024</v>
      </c>
      <c r="B24450" t="s">
        <v>547</v>
      </c>
      <c r="C24450" t="s">
        <v>187</v>
      </c>
      <c r="D24450" t="s">
        <v>101</v>
      </c>
    </row>
    <row r="24451" spans="1:7" x14ac:dyDescent="0.35">
      <c r="A24451">
        <v>3122024</v>
      </c>
      <c r="B24451" t="s">
        <v>560</v>
      </c>
      <c r="C24451" t="s">
        <v>234</v>
      </c>
      <c r="D24451" t="s">
        <v>190</v>
      </c>
      <c r="E24451" t="s">
        <v>191</v>
      </c>
      <c r="F24451" t="s">
        <v>101</v>
      </c>
    </row>
    <row r="24452" spans="1:7" x14ac:dyDescent="0.35">
      <c r="A24452">
        <v>3122024</v>
      </c>
      <c r="B24452" t="s">
        <v>599</v>
      </c>
      <c r="C24452" t="s">
        <v>190</v>
      </c>
      <c r="D24452" t="s">
        <v>194</v>
      </c>
      <c r="E24452" t="s">
        <v>101</v>
      </c>
    </row>
    <row r="24453" spans="1:7" x14ac:dyDescent="0.35">
      <c r="A24453">
        <v>3122024</v>
      </c>
      <c r="B24453" t="s">
        <v>636</v>
      </c>
      <c r="C24453" t="s">
        <v>548</v>
      </c>
      <c r="D24453" t="s">
        <v>190</v>
      </c>
      <c r="E24453" t="s">
        <v>196</v>
      </c>
      <c r="F24453" t="s">
        <v>101</v>
      </c>
    </row>
    <row r="24454" spans="1:7" x14ac:dyDescent="0.35">
      <c r="A24454">
        <v>3122024</v>
      </c>
      <c r="B24454" t="s">
        <v>543</v>
      </c>
      <c r="C24454" t="s">
        <v>198</v>
      </c>
      <c r="D24454" t="s">
        <v>140</v>
      </c>
      <c r="E24454" t="s">
        <v>199</v>
      </c>
      <c r="F24454" t="s">
        <v>200</v>
      </c>
      <c r="G24454" t="s">
        <v>101</v>
      </c>
    </row>
    <row r="24455" spans="1:7" x14ac:dyDescent="0.35">
      <c r="A24455">
        <v>3122024</v>
      </c>
      <c r="B24455" t="s">
        <v>609</v>
      </c>
      <c r="C24455" t="s">
        <v>506</v>
      </c>
      <c r="D24455" t="s">
        <v>61</v>
      </c>
      <c r="E24455" t="s">
        <v>101</v>
      </c>
    </row>
    <row r="24456" spans="1:7" x14ac:dyDescent="0.35">
      <c r="A24456">
        <v>3122024</v>
      </c>
      <c r="B24456" t="s">
        <v>611</v>
      </c>
      <c r="C24456" t="s">
        <v>174</v>
      </c>
      <c r="D24456" t="s">
        <v>205</v>
      </c>
      <c r="E24456" t="s">
        <v>101</v>
      </c>
    </row>
    <row r="24457" spans="1:7" x14ac:dyDescent="0.35">
      <c r="A24457">
        <v>3122024</v>
      </c>
      <c r="B24457" t="s">
        <v>719</v>
      </c>
      <c r="C24457" t="s">
        <v>576</v>
      </c>
      <c r="D24457" t="s">
        <v>208</v>
      </c>
      <c r="E24457" t="s">
        <v>101</v>
      </c>
    </row>
    <row r="24458" spans="1:7" x14ac:dyDescent="0.35">
      <c r="A24458">
        <v>3122024</v>
      </c>
      <c r="B24458" t="s">
        <v>711</v>
      </c>
      <c r="C24458" t="s">
        <v>207</v>
      </c>
      <c r="D24458" t="s">
        <v>210</v>
      </c>
      <c r="E24458" t="s">
        <v>211</v>
      </c>
      <c r="F24458" t="s">
        <v>101</v>
      </c>
    </row>
    <row r="24459" spans="1:7" x14ac:dyDescent="0.35">
      <c r="A24459">
        <v>3122024</v>
      </c>
      <c r="B24459" t="s">
        <v>444</v>
      </c>
      <c r="C24459" t="s">
        <v>122</v>
      </c>
      <c r="D24459" t="s">
        <v>214</v>
      </c>
      <c r="E24459" t="s">
        <v>215</v>
      </c>
      <c r="F24459" t="s">
        <v>101</v>
      </c>
    </row>
    <row r="24460" spans="1:7" x14ac:dyDescent="0.35">
      <c r="A24460">
        <v>3122024</v>
      </c>
      <c r="B24460" t="s">
        <v>565</v>
      </c>
      <c r="C24460" t="s">
        <v>405</v>
      </c>
      <c r="D24460" t="s">
        <v>217</v>
      </c>
      <c r="E24460" t="s">
        <v>101</v>
      </c>
    </row>
    <row r="24461" spans="1:7" x14ac:dyDescent="0.35">
      <c r="A24461">
        <v>3122024</v>
      </c>
      <c r="B24461" t="s">
        <v>759</v>
      </c>
      <c r="C24461" t="s">
        <v>542</v>
      </c>
      <c r="D24461" t="s">
        <v>220</v>
      </c>
      <c r="E24461" t="s">
        <v>101</v>
      </c>
    </row>
    <row r="24462" spans="1:7" x14ac:dyDescent="0.35">
      <c r="A24462">
        <v>3122024</v>
      </c>
      <c r="B24462" t="s">
        <v>742</v>
      </c>
      <c r="C24462" t="s">
        <v>438</v>
      </c>
      <c r="D24462" t="s">
        <v>222</v>
      </c>
    </row>
    <row r="24463" spans="1:7" x14ac:dyDescent="0.35">
      <c r="A24463">
        <v>3122024</v>
      </c>
      <c r="B24463" t="s">
        <v>715</v>
      </c>
      <c r="C24463" t="s">
        <v>519</v>
      </c>
      <c r="D24463" t="s">
        <v>223</v>
      </c>
    </row>
    <row r="24464" spans="1:7" x14ac:dyDescent="0.35">
      <c r="A24464">
        <v>3122024</v>
      </c>
      <c r="B24464" t="s">
        <v>662</v>
      </c>
      <c r="C24464" t="s">
        <v>339</v>
      </c>
      <c r="D24464" t="s">
        <v>225</v>
      </c>
      <c r="E24464" t="s">
        <v>101</v>
      </c>
    </row>
    <row r="24465" spans="1:7" x14ac:dyDescent="0.35">
      <c r="A24465">
        <v>3122024</v>
      </c>
      <c r="B24465" t="s">
        <v>597</v>
      </c>
      <c r="C24465" t="s">
        <v>304</v>
      </c>
      <c r="D24465" t="s">
        <v>225</v>
      </c>
      <c r="E24465" t="s">
        <v>228</v>
      </c>
      <c r="F24465" t="s">
        <v>229</v>
      </c>
    </row>
    <row r="24466" spans="1:7" x14ac:dyDescent="0.35">
      <c r="A24466">
        <v>3122024</v>
      </c>
      <c r="B24466" t="s">
        <v>700</v>
      </c>
      <c r="C24466" t="s">
        <v>168</v>
      </c>
      <c r="D24466" t="s">
        <v>232</v>
      </c>
      <c r="E24466" t="s">
        <v>101</v>
      </c>
    </row>
    <row r="24467" spans="1:7" x14ac:dyDescent="0.35">
      <c r="A24467">
        <v>3122024</v>
      </c>
      <c r="B24467" t="s">
        <v>557</v>
      </c>
      <c r="C24467" t="s">
        <v>521</v>
      </c>
      <c r="D24467" t="s">
        <v>235</v>
      </c>
      <c r="E24467" t="s">
        <v>236</v>
      </c>
      <c r="F24467" t="s">
        <v>101</v>
      </c>
    </row>
    <row r="24468" spans="1:7" x14ac:dyDescent="0.35">
      <c r="A24468">
        <v>3122024</v>
      </c>
      <c r="B24468" t="s">
        <v>644</v>
      </c>
      <c r="C24468" t="s">
        <v>122</v>
      </c>
      <c r="D24468" t="s">
        <v>235</v>
      </c>
      <c r="E24468" t="s">
        <v>239</v>
      </c>
      <c r="F24468" t="s">
        <v>149</v>
      </c>
    </row>
    <row r="24469" spans="1:7" x14ac:dyDescent="0.35">
      <c r="A24469">
        <v>3122024</v>
      </c>
      <c r="B24469" t="s">
        <v>783</v>
      </c>
      <c r="C24469" t="s">
        <v>183</v>
      </c>
      <c r="D24469" t="s">
        <v>235</v>
      </c>
      <c r="E24469" t="s">
        <v>241</v>
      </c>
      <c r="F24469" t="s">
        <v>101</v>
      </c>
    </row>
    <row r="24470" spans="1:7" x14ac:dyDescent="0.35">
      <c r="A24470">
        <v>3122024</v>
      </c>
      <c r="B24470" t="s">
        <v>779</v>
      </c>
      <c r="C24470" t="s">
        <v>405</v>
      </c>
      <c r="D24470" t="s">
        <v>243</v>
      </c>
      <c r="E24470" t="s">
        <v>101</v>
      </c>
    </row>
    <row r="24471" spans="1:7" x14ac:dyDescent="0.35">
      <c r="A24471">
        <v>3122024</v>
      </c>
      <c r="B24471" t="s">
        <v>611</v>
      </c>
      <c r="C24471" t="s">
        <v>361</v>
      </c>
      <c r="D24471" t="s">
        <v>245</v>
      </c>
      <c r="E24471" t="s">
        <v>246</v>
      </c>
    </row>
    <row r="24472" spans="1:7" x14ac:dyDescent="0.35">
      <c r="A24472">
        <v>3122024</v>
      </c>
      <c r="B24472" t="s">
        <v>791</v>
      </c>
      <c r="C24472" t="s">
        <v>591</v>
      </c>
      <c r="D24472" t="s">
        <v>245</v>
      </c>
      <c r="E24472" t="s">
        <v>249</v>
      </c>
    </row>
    <row r="24473" spans="1:7" x14ac:dyDescent="0.35">
      <c r="A24473">
        <v>3122024</v>
      </c>
      <c r="B24473" t="s">
        <v>728</v>
      </c>
      <c r="C24473" t="s">
        <v>168</v>
      </c>
      <c r="D24473" t="s">
        <v>252</v>
      </c>
      <c r="E24473" t="s">
        <v>101</v>
      </c>
    </row>
    <row r="24474" spans="1:7" x14ac:dyDescent="0.35">
      <c r="A24474">
        <v>3122024</v>
      </c>
      <c r="B24474" t="s">
        <v>700</v>
      </c>
      <c r="C24474" t="s">
        <v>158</v>
      </c>
      <c r="D24474" t="s">
        <v>254</v>
      </c>
    </row>
    <row r="24475" spans="1:7" x14ac:dyDescent="0.35">
      <c r="A24475">
        <v>3122024</v>
      </c>
      <c r="B24475" t="s">
        <v>518</v>
      </c>
      <c r="C24475" t="s">
        <v>361</v>
      </c>
      <c r="D24475" t="s">
        <v>256</v>
      </c>
      <c r="E24475" t="s">
        <v>257</v>
      </c>
      <c r="F24475" t="s">
        <v>236</v>
      </c>
      <c r="G24475" t="s">
        <v>101</v>
      </c>
    </row>
    <row r="24476" spans="1:7" x14ac:dyDescent="0.35">
      <c r="A24476">
        <v>3122024</v>
      </c>
      <c r="B24476" t="s">
        <v>552</v>
      </c>
      <c r="C24476" t="s">
        <v>305</v>
      </c>
      <c r="D24476" t="s">
        <v>260</v>
      </c>
      <c r="E24476" t="s">
        <v>136</v>
      </c>
      <c r="F24476" t="s">
        <v>101</v>
      </c>
    </row>
    <row r="24477" spans="1:7" x14ac:dyDescent="0.35">
      <c r="A24477">
        <v>3122024</v>
      </c>
      <c r="B24477" t="s">
        <v>168</v>
      </c>
      <c r="C24477" t="s">
        <v>261</v>
      </c>
      <c r="D24477" t="s">
        <v>262</v>
      </c>
      <c r="E24477" t="s">
        <v>101</v>
      </c>
    </row>
    <row r="24478" spans="1:7" x14ac:dyDescent="0.35">
      <c r="A24478">
        <v>3122024</v>
      </c>
      <c r="B24478" t="s">
        <v>237</v>
      </c>
      <c r="C24478" t="s">
        <v>264</v>
      </c>
      <c r="D24478" t="s">
        <v>101</v>
      </c>
    </row>
    <row r="24479" spans="1:7" x14ac:dyDescent="0.35">
      <c r="A24479">
        <v>3122024</v>
      </c>
      <c r="B24479" t="s">
        <v>157</v>
      </c>
      <c r="C24479" t="s">
        <v>264</v>
      </c>
      <c r="D24479" t="s">
        <v>149</v>
      </c>
    </row>
    <row r="24480" spans="1:7" x14ac:dyDescent="0.35">
      <c r="A24480">
        <v>3122024</v>
      </c>
      <c r="B24480" t="s">
        <v>722</v>
      </c>
      <c r="C24480" t="s">
        <v>424</v>
      </c>
      <c r="D24480" t="s">
        <v>265</v>
      </c>
      <c r="E24480" t="s">
        <v>101</v>
      </c>
      <c r="F24480" t="s">
        <v>266</v>
      </c>
    </row>
    <row r="24481" spans="1:8" x14ac:dyDescent="0.35">
      <c r="A24481">
        <v>3122024</v>
      </c>
      <c r="B24481" t="s">
        <v>565</v>
      </c>
      <c r="C24481" t="s">
        <v>138</v>
      </c>
      <c r="D24481" t="s">
        <v>267</v>
      </c>
      <c r="E24481" t="s">
        <v>101</v>
      </c>
    </row>
    <row r="24482" spans="1:8" x14ac:dyDescent="0.35">
      <c r="A24482">
        <v>3122024</v>
      </c>
      <c r="B24482" t="s">
        <v>592</v>
      </c>
      <c r="C24482" t="s">
        <v>431</v>
      </c>
      <c r="D24482" t="s">
        <v>268</v>
      </c>
    </row>
    <row r="24483" spans="1:8" x14ac:dyDescent="0.35">
      <c r="A24483">
        <v>3122024</v>
      </c>
      <c r="B24483" t="s">
        <v>221</v>
      </c>
      <c r="C24483" t="s">
        <v>270</v>
      </c>
      <c r="D24483" t="s">
        <v>271</v>
      </c>
      <c r="E24483" t="s">
        <v>101</v>
      </c>
    </row>
    <row r="24484" spans="1:8" x14ac:dyDescent="0.35">
      <c r="A24484">
        <v>3122024</v>
      </c>
      <c r="B24484" t="s">
        <v>657</v>
      </c>
      <c r="C24484" t="s">
        <v>177</v>
      </c>
      <c r="D24484" t="s">
        <v>274</v>
      </c>
      <c r="E24484" t="s">
        <v>101</v>
      </c>
    </row>
    <row r="24485" spans="1:8" x14ac:dyDescent="0.35">
      <c r="A24485">
        <v>3122024</v>
      </c>
      <c r="B24485" t="s">
        <v>721</v>
      </c>
      <c r="C24485" t="s">
        <v>595</v>
      </c>
      <c r="D24485" t="s">
        <v>277</v>
      </c>
      <c r="E24485" t="s">
        <v>101</v>
      </c>
    </row>
    <row r="24486" spans="1:8" x14ac:dyDescent="0.35">
      <c r="A24486">
        <v>3122024</v>
      </c>
      <c r="B24486" t="s">
        <v>728</v>
      </c>
      <c r="C24486" t="s">
        <v>172</v>
      </c>
      <c r="D24486" t="s">
        <v>279</v>
      </c>
      <c r="E24486" t="s">
        <v>140</v>
      </c>
      <c r="F24486" t="s">
        <v>280</v>
      </c>
    </row>
    <row r="24487" spans="1:8" x14ac:dyDescent="0.35">
      <c r="A24487">
        <v>3122024</v>
      </c>
      <c r="B24487" t="s">
        <v>639</v>
      </c>
      <c r="C24487" t="s">
        <v>285</v>
      </c>
      <c r="D24487" t="s">
        <v>281</v>
      </c>
    </row>
    <row r="24488" spans="1:8" x14ac:dyDescent="0.35">
      <c r="A24488">
        <v>3122024</v>
      </c>
      <c r="B24488" t="s">
        <v>665</v>
      </c>
      <c r="C24488" t="s">
        <v>353</v>
      </c>
      <c r="D24488" t="s">
        <v>284</v>
      </c>
      <c r="E24488" t="s">
        <v>101</v>
      </c>
    </row>
    <row r="24489" spans="1:8" x14ac:dyDescent="0.35">
      <c r="A24489">
        <v>3122024</v>
      </c>
      <c r="B24489" t="s">
        <v>661</v>
      </c>
      <c r="C24489" t="s">
        <v>576</v>
      </c>
      <c r="D24489" t="s">
        <v>287</v>
      </c>
      <c r="E24489" t="s">
        <v>101</v>
      </c>
    </row>
    <row r="24490" spans="1:8" x14ac:dyDescent="0.35">
      <c r="A24490">
        <v>3122024</v>
      </c>
      <c r="B24490" t="s">
        <v>600</v>
      </c>
      <c r="C24490" t="s">
        <v>288</v>
      </c>
      <c r="D24490" t="s">
        <v>101</v>
      </c>
    </row>
    <row r="24491" spans="1:8" x14ac:dyDescent="0.35">
      <c r="A24491">
        <v>3122024</v>
      </c>
      <c r="B24491" t="s">
        <v>560</v>
      </c>
      <c r="C24491" t="s">
        <v>290</v>
      </c>
      <c r="D24491" t="s">
        <v>140</v>
      </c>
      <c r="E24491" t="s">
        <v>291</v>
      </c>
    </row>
    <row r="24492" spans="1:8" x14ac:dyDescent="0.35">
      <c r="A24492">
        <v>3122024</v>
      </c>
      <c r="B24492" t="s">
        <v>629</v>
      </c>
      <c r="C24492" t="s">
        <v>304</v>
      </c>
      <c r="D24492" t="s">
        <v>290</v>
      </c>
      <c r="E24492" t="s">
        <v>140</v>
      </c>
      <c r="F24492" t="s">
        <v>294</v>
      </c>
      <c r="G24492" t="s">
        <v>295</v>
      </c>
      <c r="H24492" t="s">
        <v>101</v>
      </c>
    </row>
    <row r="24493" spans="1:8" x14ac:dyDescent="0.35">
      <c r="A24493">
        <v>3122024</v>
      </c>
      <c r="B24493" t="s">
        <v>552</v>
      </c>
      <c r="C24493" t="s">
        <v>269</v>
      </c>
      <c r="D24493" t="s">
        <v>298</v>
      </c>
      <c r="E24493" t="s">
        <v>101</v>
      </c>
    </row>
    <row r="24494" spans="1:8" x14ac:dyDescent="0.35">
      <c r="A24494">
        <v>3122024</v>
      </c>
      <c r="B24494" t="s">
        <v>534</v>
      </c>
      <c r="C24494" t="s">
        <v>255</v>
      </c>
      <c r="D24494" t="s">
        <v>300</v>
      </c>
      <c r="E24494" t="s">
        <v>262</v>
      </c>
      <c r="F24494" t="s">
        <v>101</v>
      </c>
    </row>
    <row r="24495" spans="1:8" x14ac:dyDescent="0.35">
      <c r="A24495">
        <v>3122024</v>
      </c>
      <c r="B24495" t="s">
        <v>663</v>
      </c>
      <c r="C24495" t="s">
        <v>416</v>
      </c>
      <c r="D24495" t="s">
        <v>301</v>
      </c>
      <c r="E24495" t="s">
        <v>101</v>
      </c>
    </row>
    <row r="24496" spans="1:8" x14ac:dyDescent="0.35">
      <c r="A24496">
        <v>3122024</v>
      </c>
      <c r="B24496" t="s">
        <v>635</v>
      </c>
      <c r="C24496" t="s">
        <v>219</v>
      </c>
      <c r="D24496" t="s">
        <v>303</v>
      </c>
      <c r="E24496" t="s">
        <v>149</v>
      </c>
    </row>
    <row r="24497" spans="1:9" x14ac:dyDescent="0.35">
      <c r="A24497">
        <v>3122024</v>
      </c>
      <c r="B24497" t="s">
        <v>437</v>
      </c>
      <c r="C24497" t="s">
        <v>510</v>
      </c>
      <c r="D24497" t="s">
        <v>306</v>
      </c>
      <c r="E24497" t="s">
        <v>101</v>
      </c>
    </row>
    <row r="24498" spans="1:9" x14ac:dyDescent="0.35">
      <c r="A24498">
        <v>3122024</v>
      </c>
      <c r="B24498" t="s">
        <v>638</v>
      </c>
      <c r="C24498" t="s">
        <v>525</v>
      </c>
      <c r="D24498" t="s">
        <v>308</v>
      </c>
      <c r="E24498" t="s">
        <v>309</v>
      </c>
      <c r="F24498" t="s">
        <v>310</v>
      </c>
      <c r="G24498" t="s">
        <v>311</v>
      </c>
      <c r="H24498" t="s">
        <v>312</v>
      </c>
      <c r="I24498" t="s">
        <v>101</v>
      </c>
    </row>
    <row r="24499" spans="1:9" x14ac:dyDescent="0.35">
      <c r="A24499">
        <v>3122024</v>
      </c>
      <c r="B24499" t="s">
        <v>611</v>
      </c>
      <c r="C24499" t="s">
        <v>375</v>
      </c>
      <c r="D24499" t="s">
        <v>314</v>
      </c>
      <c r="E24499" t="s">
        <v>315</v>
      </c>
      <c r="F24499" t="s">
        <v>101</v>
      </c>
    </row>
    <row r="24500" spans="1:9" x14ac:dyDescent="0.35">
      <c r="A24500">
        <v>3122024</v>
      </c>
      <c r="B24500" t="s">
        <v>592</v>
      </c>
      <c r="C24500" t="s">
        <v>172</v>
      </c>
      <c r="D24500" t="s">
        <v>314</v>
      </c>
      <c r="E24500" t="s">
        <v>317</v>
      </c>
      <c r="F24500" t="s">
        <v>101</v>
      </c>
    </row>
    <row r="24501" spans="1:9" x14ac:dyDescent="0.35">
      <c r="A24501">
        <v>3122024</v>
      </c>
      <c r="B24501" t="s">
        <v>557</v>
      </c>
      <c r="C24501" t="s">
        <v>174</v>
      </c>
      <c r="D24501" t="s">
        <v>319</v>
      </c>
      <c r="E24501" t="s">
        <v>320</v>
      </c>
      <c r="F24501" t="s">
        <v>321</v>
      </c>
    </row>
    <row r="24502" spans="1:9" x14ac:dyDescent="0.35">
      <c r="A24502">
        <v>3122024</v>
      </c>
      <c r="B24502" t="s">
        <v>700</v>
      </c>
      <c r="C24502" t="s">
        <v>171</v>
      </c>
      <c r="D24502" t="s">
        <v>322</v>
      </c>
      <c r="E24502" t="s">
        <v>101</v>
      </c>
    </row>
    <row r="24503" spans="1:9" x14ac:dyDescent="0.35">
      <c r="A24503">
        <v>3122024</v>
      </c>
      <c r="B24503" t="s">
        <v>644</v>
      </c>
      <c r="C24503" t="s">
        <v>442</v>
      </c>
      <c r="D24503" t="s">
        <v>325</v>
      </c>
      <c r="E24503" t="s">
        <v>101</v>
      </c>
    </row>
    <row r="24504" spans="1:9" x14ac:dyDescent="0.35">
      <c r="A24504">
        <v>3122024</v>
      </c>
      <c r="B24504" t="s">
        <v>560</v>
      </c>
      <c r="C24504" t="s">
        <v>449</v>
      </c>
      <c r="D24504" t="s">
        <v>328</v>
      </c>
      <c r="E24504" t="s">
        <v>101</v>
      </c>
    </row>
    <row r="24505" spans="1:9" x14ac:dyDescent="0.35">
      <c r="A24505">
        <v>3122024</v>
      </c>
      <c r="B24505" t="s">
        <v>318</v>
      </c>
      <c r="C24505" t="s">
        <v>331</v>
      </c>
      <c r="D24505" t="s">
        <v>332</v>
      </c>
      <c r="E24505" t="s">
        <v>101</v>
      </c>
    </row>
    <row r="24506" spans="1:9" x14ac:dyDescent="0.35">
      <c r="A24506">
        <v>3122024</v>
      </c>
      <c r="B24506" t="s">
        <v>454</v>
      </c>
      <c r="C24506" t="s">
        <v>547</v>
      </c>
      <c r="D24506" t="s">
        <v>331</v>
      </c>
      <c r="E24506" t="s">
        <v>335</v>
      </c>
      <c r="F24506" t="s">
        <v>101</v>
      </c>
    </row>
    <row r="24507" spans="1:9" x14ac:dyDescent="0.35">
      <c r="A24507">
        <v>3122024</v>
      </c>
      <c r="B24507" t="s">
        <v>534</v>
      </c>
      <c r="C24507" t="s">
        <v>375</v>
      </c>
      <c r="D24507" t="s">
        <v>331</v>
      </c>
      <c r="E24507" t="s">
        <v>338</v>
      </c>
      <c r="F24507" t="s">
        <v>321</v>
      </c>
    </row>
    <row r="24508" spans="1:9" x14ac:dyDescent="0.35">
      <c r="A24508">
        <v>3122024</v>
      </c>
      <c r="B24508" t="s">
        <v>729</v>
      </c>
      <c r="C24508" t="s">
        <v>494</v>
      </c>
      <c r="D24508" t="s">
        <v>170</v>
      </c>
    </row>
    <row r="24509" spans="1:9" x14ac:dyDescent="0.35">
      <c r="A24509">
        <v>3122024</v>
      </c>
      <c r="B24509" t="s">
        <v>728</v>
      </c>
      <c r="C24509" t="s">
        <v>233</v>
      </c>
      <c r="D24509" t="s">
        <v>341</v>
      </c>
      <c r="E24509" t="s">
        <v>101</v>
      </c>
    </row>
    <row r="24510" spans="1:9" x14ac:dyDescent="0.35">
      <c r="A24510">
        <v>3122024</v>
      </c>
      <c r="B24510" t="s">
        <v>602</v>
      </c>
      <c r="C24510" t="s">
        <v>422</v>
      </c>
      <c r="D24510" t="s">
        <v>343</v>
      </c>
      <c r="E24510" t="s">
        <v>101</v>
      </c>
    </row>
    <row r="24511" spans="1:9" x14ac:dyDescent="0.35">
      <c r="A24511">
        <v>3122024</v>
      </c>
      <c r="B24511" t="s">
        <v>275</v>
      </c>
      <c r="C24511" t="s">
        <v>132</v>
      </c>
      <c r="D24511" t="s">
        <v>344</v>
      </c>
      <c r="E24511" t="s">
        <v>345</v>
      </c>
      <c r="F24511" t="s">
        <v>101</v>
      </c>
    </row>
    <row r="24512" spans="1:9" x14ac:dyDescent="0.35">
      <c r="A24512">
        <v>3122024</v>
      </c>
      <c r="B24512" t="s">
        <v>662</v>
      </c>
      <c r="C24512" t="s">
        <v>150</v>
      </c>
      <c r="D24512" t="s">
        <v>132</v>
      </c>
      <c r="E24512" t="s">
        <v>347</v>
      </c>
      <c r="F24512" t="s">
        <v>101</v>
      </c>
    </row>
    <row r="24513" spans="1:8" x14ac:dyDescent="0.35">
      <c r="A24513">
        <v>3122024</v>
      </c>
      <c r="B24513" t="s">
        <v>664</v>
      </c>
      <c r="C24513" t="s">
        <v>285</v>
      </c>
      <c r="D24513" t="s">
        <v>132</v>
      </c>
      <c r="E24513" t="s">
        <v>348</v>
      </c>
      <c r="F24513" t="s">
        <v>101</v>
      </c>
    </row>
    <row r="24514" spans="1:8" x14ac:dyDescent="0.35">
      <c r="A24514">
        <v>3122024</v>
      </c>
      <c r="B24514" t="s">
        <v>451</v>
      </c>
      <c r="C24514" t="s">
        <v>548</v>
      </c>
      <c r="D24514" t="s">
        <v>132</v>
      </c>
      <c r="E24514" t="s">
        <v>350</v>
      </c>
      <c r="F24514" t="s">
        <v>101</v>
      </c>
    </row>
    <row r="24515" spans="1:8" x14ac:dyDescent="0.35">
      <c r="A24515">
        <v>3122024</v>
      </c>
      <c r="B24515" t="s">
        <v>729</v>
      </c>
      <c r="C24515" t="s">
        <v>183</v>
      </c>
      <c r="D24515" t="s">
        <v>132</v>
      </c>
      <c r="E24515" t="s">
        <v>352</v>
      </c>
      <c r="F24515" t="s">
        <v>101</v>
      </c>
    </row>
    <row r="24516" spans="1:8" x14ac:dyDescent="0.35">
      <c r="A24516">
        <v>3122024</v>
      </c>
      <c r="B24516" t="s">
        <v>802</v>
      </c>
      <c r="C24516" t="s">
        <v>574</v>
      </c>
      <c r="D24516" t="s">
        <v>132</v>
      </c>
      <c r="E24516" t="s">
        <v>133</v>
      </c>
      <c r="F24516" t="s">
        <v>355</v>
      </c>
    </row>
    <row r="24517" spans="1:8" x14ac:dyDescent="0.35">
      <c r="A24517">
        <v>3122024</v>
      </c>
      <c r="B24517" t="s">
        <v>729</v>
      </c>
      <c r="C24517" t="s">
        <v>547</v>
      </c>
      <c r="D24517" t="s">
        <v>132</v>
      </c>
      <c r="E24517" t="s">
        <v>356</v>
      </c>
      <c r="F24517" t="s">
        <v>101</v>
      </c>
    </row>
    <row r="24518" spans="1:8" x14ac:dyDescent="0.35">
      <c r="A24518">
        <v>3122024</v>
      </c>
      <c r="B24518" t="s">
        <v>444</v>
      </c>
      <c r="C24518" t="s">
        <v>327</v>
      </c>
      <c r="D24518" t="s">
        <v>359</v>
      </c>
      <c r="E24518" t="s">
        <v>360</v>
      </c>
      <c r="F24518" t="s">
        <v>101</v>
      </c>
    </row>
    <row r="24519" spans="1:8" x14ac:dyDescent="0.35">
      <c r="A24519">
        <v>3122024</v>
      </c>
      <c r="B24519" t="s">
        <v>787</v>
      </c>
      <c r="C24519" t="s">
        <v>601</v>
      </c>
      <c r="D24519" t="s">
        <v>359</v>
      </c>
      <c r="E24519" t="s">
        <v>362</v>
      </c>
      <c r="F24519" t="s">
        <v>101</v>
      </c>
    </row>
    <row r="24520" spans="1:8" x14ac:dyDescent="0.35">
      <c r="A24520">
        <v>3122024</v>
      </c>
      <c r="B24520" t="s">
        <v>258</v>
      </c>
      <c r="C24520" t="s">
        <v>359</v>
      </c>
      <c r="D24520" t="s">
        <v>362</v>
      </c>
      <c r="E24520" t="s">
        <v>140</v>
      </c>
      <c r="F24520" t="s">
        <v>364</v>
      </c>
      <c r="G24520" t="s">
        <v>101</v>
      </c>
    </row>
    <row r="24521" spans="1:8" x14ac:dyDescent="0.35">
      <c r="A24521">
        <v>3122024</v>
      </c>
      <c r="B24521" t="s">
        <v>795</v>
      </c>
      <c r="C24521" t="s">
        <v>501</v>
      </c>
      <c r="D24521" t="s">
        <v>366</v>
      </c>
      <c r="E24521" t="s">
        <v>257</v>
      </c>
      <c r="F24521" t="s">
        <v>367</v>
      </c>
      <c r="G24521" t="s">
        <v>101</v>
      </c>
    </row>
    <row r="24522" spans="1:8" x14ac:dyDescent="0.35">
      <c r="A24522">
        <v>3122024</v>
      </c>
      <c r="B24522" t="s">
        <v>635</v>
      </c>
      <c r="C24522" t="s">
        <v>368</v>
      </c>
      <c r="D24522" t="s">
        <v>369</v>
      </c>
      <c r="E24522" t="s">
        <v>370</v>
      </c>
      <c r="F24522" t="s">
        <v>101</v>
      </c>
    </row>
    <row r="24523" spans="1:8" x14ac:dyDescent="0.35">
      <c r="A24523">
        <v>3122024</v>
      </c>
      <c r="B24523" t="s">
        <v>691</v>
      </c>
      <c r="C24523" t="s">
        <v>523</v>
      </c>
      <c r="D24523" t="s">
        <v>371</v>
      </c>
      <c r="E24523" t="s">
        <v>101</v>
      </c>
    </row>
    <row r="24524" spans="1:8" x14ac:dyDescent="0.35">
      <c r="A24524">
        <v>3122024</v>
      </c>
      <c r="B24524" t="s">
        <v>611</v>
      </c>
      <c r="C24524" t="s">
        <v>296</v>
      </c>
      <c r="D24524" t="s">
        <v>372</v>
      </c>
      <c r="E24524" t="s">
        <v>101</v>
      </c>
    </row>
    <row r="24525" spans="1:8" x14ac:dyDescent="0.35">
      <c r="A24525">
        <v>3122024</v>
      </c>
      <c r="B24525" t="s">
        <v>419</v>
      </c>
      <c r="C24525" t="s">
        <v>373</v>
      </c>
      <c r="D24525" t="s">
        <v>101</v>
      </c>
    </row>
    <row r="24526" spans="1:8" x14ac:dyDescent="0.35">
      <c r="A24526">
        <v>3122024</v>
      </c>
      <c r="B24526" t="s">
        <v>760</v>
      </c>
      <c r="C24526" t="s">
        <v>183</v>
      </c>
      <c r="D24526" t="s">
        <v>376</v>
      </c>
      <c r="E24526" t="s">
        <v>140</v>
      </c>
      <c r="F24526" t="s">
        <v>331</v>
      </c>
      <c r="G24526" t="s">
        <v>377</v>
      </c>
      <c r="H24526" t="s">
        <v>101</v>
      </c>
    </row>
    <row r="24527" spans="1:8" x14ac:dyDescent="0.35">
      <c r="A24527">
        <v>3122024</v>
      </c>
      <c r="B24527" t="s">
        <v>664</v>
      </c>
      <c r="C24527" t="s">
        <v>430</v>
      </c>
      <c r="D24527" t="s">
        <v>378</v>
      </c>
    </row>
    <row r="24528" spans="1:8" x14ac:dyDescent="0.35">
      <c r="A24528">
        <v>3122024</v>
      </c>
      <c r="B24528" t="s">
        <v>780</v>
      </c>
      <c r="C24528" t="s">
        <v>233</v>
      </c>
      <c r="D24528" t="s">
        <v>380</v>
      </c>
      <c r="E24528" t="s">
        <v>101</v>
      </c>
    </row>
    <row r="24529" spans="1:9" x14ac:dyDescent="0.35">
      <c r="A24529">
        <v>3122024</v>
      </c>
      <c r="B24529" t="s">
        <v>634</v>
      </c>
      <c r="C24529" t="s">
        <v>555</v>
      </c>
      <c r="D24529" t="s">
        <v>382</v>
      </c>
      <c r="E24529" t="s">
        <v>383</v>
      </c>
    </row>
    <row r="24530" spans="1:9" x14ac:dyDescent="0.35">
      <c r="A24530">
        <v>3122024</v>
      </c>
      <c r="B24530" t="s">
        <v>570</v>
      </c>
      <c r="C24530" t="s">
        <v>168</v>
      </c>
      <c r="D24530" t="s">
        <v>385</v>
      </c>
      <c r="E24530" t="s">
        <v>386</v>
      </c>
    </row>
    <row r="24531" spans="1:9" x14ac:dyDescent="0.35">
      <c r="A24531">
        <v>3122024</v>
      </c>
      <c r="B24531" t="s">
        <v>661</v>
      </c>
      <c r="C24531" t="s">
        <v>374</v>
      </c>
      <c r="D24531" t="s">
        <v>388</v>
      </c>
      <c r="E24531" t="s">
        <v>101</v>
      </c>
    </row>
    <row r="24532" spans="1:9" x14ac:dyDescent="0.35">
      <c r="A24532">
        <v>3122024</v>
      </c>
      <c r="B24532" t="s">
        <v>324</v>
      </c>
      <c r="C24532" t="s">
        <v>391</v>
      </c>
      <c r="D24532" t="s">
        <v>101</v>
      </c>
    </row>
    <row r="24533" spans="1:9" x14ac:dyDescent="0.35">
      <c r="A24533">
        <v>3122024</v>
      </c>
      <c r="B24533" t="s">
        <v>629</v>
      </c>
      <c r="C24533" t="s">
        <v>318</v>
      </c>
      <c r="D24533" t="s">
        <v>393</v>
      </c>
    </row>
    <row r="24534" spans="1:9" x14ac:dyDescent="0.35">
      <c r="A24534">
        <v>3122024</v>
      </c>
      <c r="B24534" t="s">
        <v>558</v>
      </c>
      <c r="C24534" t="s">
        <v>255</v>
      </c>
      <c r="D24534" t="s">
        <v>394</v>
      </c>
      <c r="E24534" t="s">
        <v>395</v>
      </c>
      <c r="F24534" t="s">
        <v>101</v>
      </c>
    </row>
    <row r="24535" spans="1:9" x14ac:dyDescent="0.35">
      <c r="A24535">
        <v>3122024</v>
      </c>
      <c r="B24535" t="s">
        <v>730</v>
      </c>
      <c r="C24535" t="s">
        <v>569</v>
      </c>
      <c r="D24535" t="s">
        <v>396</v>
      </c>
    </row>
    <row r="24536" spans="1:9" x14ac:dyDescent="0.35">
      <c r="A24536">
        <v>3122024</v>
      </c>
      <c r="B24536" t="s">
        <v>275</v>
      </c>
      <c r="C24536" t="s">
        <v>397</v>
      </c>
      <c r="D24536" t="s">
        <v>101</v>
      </c>
    </row>
    <row r="24537" spans="1:9" x14ac:dyDescent="0.35">
      <c r="A24537">
        <v>3122024</v>
      </c>
      <c r="B24537" t="s">
        <v>628</v>
      </c>
      <c r="C24537" t="s">
        <v>305</v>
      </c>
      <c r="D24537" t="s">
        <v>399</v>
      </c>
      <c r="E24537" t="s">
        <v>140</v>
      </c>
      <c r="F24537" t="s">
        <v>400</v>
      </c>
      <c r="G24537" t="s">
        <v>257</v>
      </c>
      <c r="H24537" t="s">
        <v>331</v>
      </c>
      <c r="I24537" t="s">
        <v>401</v>
      </c>
    </row>
    <row r="24538" spans="1:9" x14ac:dyDescent="0.35">
      <c r="A24538">
        <v>3122024</v>
      </c>
      <c r="B24538" t="s">
        <v>766</v>
      </c>
      <c r="C24538" t="s">
        <v>414</v>
      </c>
      <c r="D24538" t="s">
        <v>399</v>
      </c>
      <c r="E24538" t="s">
        <v>187</v>
      </c>
      <c r="F24538" t="s">
        <v>101</v>
      </c>
    </row>
    <row r="24539" spans="1:9" x14ac:dyDescent="0.35">
      <c r="A24539">
        <v>3122024</v>
      </c>
      <c r="B24539" t="s">
        <v>413</v>
      </c>
      <c r="C24539" t="s">
        <v>230</v>
      </c>
      <c r="D24539" t="s">
        <v>399</v>
      </c>
      <c r="E24539" t="s">
        <v>403</v>
      </c>
      <c r="F24539" t="s">
        <v>101</v>
      </c>
    </row>
    <row r="24540" spans="1:9" x14ac:dyDescent="0.35">
      <c r="A24540">
        <v>3122024</v>
      </c>
      <c r="B24540" t="s">
        <v>624</v>
      </c>
      <c r="C24540" t="s">
        <v>195</v>
      </c>
      <c r="D24540" t="s">
        <v>399</v>
      </c>
      <c r="E24540" t="s">
        <v>404</v>
      </c>
      <c r="F24540" t="s">
        <v>101</v>
      </c>
    </row>
    <row r="24541" spans="1:9" x14ac:dyDescent="0.35">
      <c r="A24541">
        <v>2122024</v>
      </c>
      <c r="B24541" t="s">
        <v>565</v>
      </c>
      <c r="C24541" t="s">
        <v>307</v>
      </c>
      <c r="D24541" t="s">
        <v>100</v>
      </c>
      <c r="E24541" t="s">
        <v>101</v>
      </c>
    </row>
    <row r="24542" spans="1:9" x14ac:dyDescent="0.35">
      <c r="A24542">
        <v>2122024</v>
      </c>
      <c r="B24542" t="s">
        <v>515</v>
      </c>
      <c r="C24542" t="s">
        <v>122</v>
      </c>
      <c r="D24542" t="s">
        <v>104</v>
      </c>
      <c r="E24542" t="s">
        <v>101</v>
      </c>
    </row>
    <row r="24543" spans="1:9" x14ac:dyDescent="0.35">
      <c r="A24543">
        <v>2122024</v>
      </c>
      <c r="B24543" t="s">
        <v>285</v>
      </c>
      <c r="C24543" t="s">
        <v>361</v>
      </c>
      <c r="D24543" t="s">
        <v>107</v>
      </c>
      <c r="E24543" t="s">
        <v>108</v>
      </c>
      <c r="F24543" t="s">
        <v>101</v>
      </c>
    </row>
    <row r="24544" spans="1:9" x14ac:dyDescent="0.35">
      <c r="A24544">
        <v>2122024</v>
      </c>
      <c r="B24544" t="s">
        <v>496</v>
      </c>
      <c r="C24544" t="s">
        <v>302</v>
      </c>
      <c r="D24544" t="s">
        <v>111</v>
      </c>
      <c r="E24544" t="s">
        <v>101</v>
      </c>
    </row>
    <row r="24545" spans="1:7" x14ac:dyDescent="0.35">
      <c r="A24545">
        <v>2122024</v>
      </c>
      <c r="B24545" t="s">
        <v>363</v>
      </c>
      <c r="C24545" t="s">
        <v>622</v>
      </c>
      <c r="D24545" t="s">
        <v>114</v>
      </c>
      <c r="E24545" t="s">
        <v>115</v>
      </c>
      <c r="F24545" t="s">
        <v>116</v>
      </c>
    </row>
    <row r="24546" spans="1:7" x14ac:dyDescent="0.35">
      <c r="A24546">
        <v>2122024</v>
      </c>
      <c r="B24546" t="s">
        <v>443</v>
      </c>
      <c r="C24546" t="s">
        <v>411</v>
      </c>
      <c r="D24546" t="s">
        <v>114</v>
      </c>
      <c r="E24546" t="s">
        <v>119</v>
      </c>
      <c r="F24546" t="s">
        <v>120</v>
      </c>
      <c r="G24546" t="s">
        <v>121</v>
      </c>
    </row>
    <row r="24547" spans="1:7" x14ac:dyDescent="0.35">
      <c r="A24547">
        <v>2122024</v>
      </c>
      <c r="B24547" t="s">
        <v>234</v>
      </c>
      <c r="C24547" t="s">
        <v>537</v>
      </c>
      <c r="D24547" t="s">
        <v>114</v>
      </c>
      <c r="E24547" t="s">
        <v>124</v>
      </c>
    </row>
    <row r="24548" spans="1:7" x14ac:dyDescent="0.35">
      <c r="A24548">
        <v>2122024</v>
      </c>
      <c r="B24548" t="s">
        <v>457</v>
      </c>
      <c r="C24548" t="s">
        <v>475</v>
      </c>
      <c r="D24548" t="s">
        <v>114</v>
      </c>
      <c r="E24548" t="s">
        <v>127</v>
      </c>
    </row>
    <row r="24549" spans="1:7" x14ac:dyDescent="0.35">
      <c r="A24549">
        <v>2122024</v>
      </c>
      <c r="B24549" t="s">
        <v>131</v>
      </c>
      <c r="C24549" t="s">
        <v>123</v>
      </c>
      <c r="D24549" t="s">
        <v>114</v>
      </c>
      <c r="E24549" t="s">
        <v>130</v>
      </c>
    </row>
    <row r="24550" spans="1:7" x14ac:dyDescent="0.35">
      <c r="A24550">
        <v>2122024</v>
      </c>
      <c r="B24550" t="s">
        <v>162</v>
      </c>
      <c r="C24550" t="s">
        <v>470</v>
      </c>
      <c r="D24550" t="s">
        <v>114</v>
      </c>
      <c r="E24550" t="s">
        <v>132</v>
      </c>
      <c r="F24550" t="s">
        <v>133</v>
      </c>
    </row>
    <row r="24551" spans="1:7" x14ac:dyDescent="0.35">
      <c r="A24551">
        <v>2122024</v>
      </c>
      <c r="B24551" t="s">
        <v>460</v>
      </c>
      <c r="C24551" t="s">
        <v>476</v>
      </c>
      <c r="D24551" t="s">
        <v>135</v>
      </c>
      <c r="E24551" t="s">
        <v>136</v>
      </c>
    </row>
    <row r="24552" spans="1:7" x14ac:dyDescent="0.35">
      <c r="A24552">
        <v>2122024</v>
      </c>
      <c r="B24552" t="s">
        <v>693</v>
      </c>
      <c r="C24552" t="s">
        <v>419</v>
      </c>
      <c r="D24552" t="s">
        <v>139</v>
      </c>
      <c r="E24552" t="s">
        <v>140</v>
      </c>
      <c r="F24552" t="s">
        <v>141</v>
      </c>
      <c r="G24552" t="s">
        <v>101</v>
      </c>
    </row>
    <row r="24553" spans="1:7" x14ac:dyDescent="0.35">
      <c r="A24553">
        <v>2122024</v>
      </c>
      <c r="B24553" t="s">
        <v>451</v>
      </c>
      <c r="C24553" t="s">
        <v>122</v>
      </c>
      <c r="D24553" t="s">
        <v>144</v>
      </c>
      <c r="E24553" t="s">
        <v>101</v>
      </c>
    </row>
    <row r="24554" spans="1:7" x14ac:dyDescent="0.35">
      <c r="A24554">
        <v>2122024</v>
      </c>
      <c r="B24554" t="s">
        <v>662</v>
      </c>
      <c r="C24554" t="s">
        <v>424</v>
      </c>
      <c r="D24554" t="s">
        <v>147</v>
      </c>
      <c r="E24554" t="s">
        <v>148</v>
      </c>
      <c r="F24554" t="s">
        <v>149</v>
      </c>
    </row>
    <row r="24555" spans="1:7" x14ac:dyDescent="0.35">
      <c r="A24555">
        <v>2122024</v>
      </c>
      <c r="B24555" t="s">
        <v>611</v>
      </c>
      <c r="C24555" t="s">
        <v>450</v>
      </c>
      <c r="D24555" t="s">
        <v>152</v>
      </c>
      <c r="E24555" t="s">
        <v>140</v>
      </c>
      <c r="F24555" t="s">
        <v>153</v>
      </c>
      <c r="G24555" t="s">
        <v>101</v>
      </c>
    </row>
    <row r="24556" spans="1:7" x14ac:dyDescent="0.35">
      <c r="A24556">
        <v>2122024</v>
      </c>
      <c r="B24556" t="s">
        <v>718</v>
      </c>
      <c r="C24556" t="s">
        <v>218</v>
      </c>
      <c r="D24556" t="s">
        <v>156</v>
      </c>
      <c r="E24556" t="s">
        <v>101</v>
      </c>
    </row>
    <row r="24557" spans="1:7" x14ac:dyDescent="0.35">
      <c r="A24557">
        <v>2122024</v>
      </c>
      <c r="B24557" t="s">
        <v>495</v>
      </c>
      <c r="C24557" t="s">
        <v>159</v>
      </c>
      <c r="D24557" t="s">
        <v>101</v>
      </c>
    </row>
    <row r="24558" spans="1:7" x14ac:dyDescent="0.35">
      <c r="A24558">
        <v>2122024</v>
      </c>
      <c r="B24558" t="s">
        <v>285</v>
      </c>
      <c r="C24558" t="s">
        <v>161</v>
      </c>
      <c r="D24558" t="s">
        <v>101</v>
      </c>
    </row>
    <row r="24559" spans="1:7" x14ac:dyDescent="0.35">
      <c r="A24559">
        <v>2122024</v>
      </c>
      <c r="B24559" t="s">
        <v>520</v>
      </c>
      <c r="C24559" t="s">
        <v>324</v>
      </c>
      <c r="D24559" t="s">
        <v>164</v>
      </c>
      <c r="E24559" t="s">
        <v>101</v>
      </c>
    </row>
    <row r="24560" spans="1:7" x14ac:dyDescent="0.35">
      <c r="A24560">
        <v>2122024</v>
      </c>
      <c r="B24560" t="s">
        <v>778</v>
      </c>
      <c r="C24560" t="s">
        <v>285</v>
      </c>
      <c r="D24560" t="s">
        <v>167</v>
      </c>
    </row>
    <row r="24561" spans="1:7" x14ac:dyDescent="0.35">
      <c r="A24561">
        <v>2122024</v>
      </c>
      <c r="B24561" t="s">
        <v>778</v>
      </c>
      <c r="C24561" t="s">
        <v>218</v>
      </c>
      <c r="D24561" t="s">
        <v>423</v>
      </c>
      <c r="E24561" t="s">
        <v>101</v>
      </c>
    </row>
    <row r="24562" spans="1:7" x14ac:dyDescent="0.35">
      <c r="A24562">
        <v>2122024</v>
      </c>
      <c r="B24562" t="s">
        <v>413</v>
      </c>
      <c r="C24562" t="s">
        <v>263</v>
      </c>
      <c r="D24562" t="s">
        <v>169</v>
      </c>
      <c r="E24562" t="s">
        <v>170</v>
      </c>
      <c r="F24562" t="s">
        <v>101</v>
      </c>
    </row>
    <row r="24563" spans="1:7" x14ac:dyDescent="0.35">
      <c r="A24563">
        <v>2122024</v>
      </c>
      <c r="B24563" t="s">
        <v>728</v>
      </c>
      <c r="C24563" t="s">
        <v>466</v>
      </c>
      <c r="D24563" t="s">
        <v>173</v>
      </c>
      <c r="E24563" t="s">
        <v>101</v>
      </c>
    </row>
    <row r="24564" spans="1:7" x14ac:dyDescent="0.35">
      <c r="A24564">
        <v>2122024</v>
      </c>
      <c r="B24564" t="s">
        <v>552</v>
      </c>
      <c r="C24564" t="s">
        <v>323</v>
      </c>
      <c r="D24564" t="s">
        <v>176</v>
      </c>
      <c r="E24564" t="s">
        <v>101</v>
      </c>
    </row>
    <row r="24565" spans="1:7" x14ac:dyDescent="0.35">
      <c r="A24565">
        <v>2122024</v>
      </c>
      <c r="B24565" t="s">
        <v>722</v>
      </c>
      <c r="C24565" t="s">
        <v>442</v>
      </c>
      <c r="D24565" t="s">
        <v>176</v>
      </c>
      <c r="E24565" t="s">
        <v>149</v>
      </c>
    </row>
    <row r="24566" spans="1:7" x14ac:dyDescent="0.35">
      <c r="A24566">
        <v>2122024</v>
      </c>
      <c r="B24566" t="s">
        <v>418</v>
      </c>
      <c r="C24566" t="s">
        <v>155</v>
      </c>
      <c r="D24566" t="s">
        <v>181</v>
      </c>
      <c r="E24566" t="s">
        <v>182</v>
      </c>
      <c r="F24566" t="s">
        <v>101</v>
      </c>
    </row>
    <row r="24567" spans="1:7" x14ac:dyDescent="0.35">
      <c r="A24567">
        <v>2122024</v>
      </c>
      <c r="B24567" t="s">
        <v>841</v>
      </c>
      <c r="C24567" t="s">
        <v>237</v>
      </c>
      <c r="D24567" t="s">
        <v>184</v>
      </c>
      <c r="E24567" t="s">
        <v>101</v>
      </c>
    </row>
    <row r="24568" spans="1:7" x14ac:dyDescent="0.35">
      <c r="A24568">
        <v>2122024</v>
      </c>
      <c r="B24568" t="s">
        <v>340</v>
      </c>
      <c r="C24568" t="s">
        <v>187</v>
      </c>
      <c r="D24568" t="s">
        <v>101</v>
      </c>
    </row>
    <row r="24569" spans="1:7" x14ac:dyDescent="0.35">
      <c r="A24569">
        <v>2122024</v>
      </c>
      <c r="B24569" t="s">
        <v>609</v>
      </c>
      <c r="C24569" t="s">
        <v>467</v>
      </c>
      <c r="D24569" t="s">
        <v>190</v>
      </c>
      <c r="E24569" t="s">
        <v>191</v>
      </c>
      <c r="F24569" t="s">
        <v>101</v>
      </c>
    </row>
    <row r="24570" spans="1:7" x14ac:dyDescent="0.35">
      <c r="A24570">
        <v>2122024</v>
      </c>
      <c r="B24570" t="s">
        <v>417</v>
      </c>
      <c r="C24570" t="s">
        <v>190</v>
      </c>
      <c r="D24570" t="s">
        <v>194</v>
      </c>
      <c r="E24570" t="s">
        <v>101</v>
      </c>
    </row>
    <row r="24571" spans="1:7" x14ac:dyDescent="0.35">
      <c r="A24571">
        <v>2122024</v>
      </c>
      <c r="B24571" t="s">
        <v>611</v>
      </c>
      <c r="C24571" t="s">
        <v>219</v>
      </c>
      <c r="D24571" t="s">
        <v>190</v>
      </c>
      <c r="E24571" t="s">
        <v>196</v>
      </c>
      <c r="F24571" t="s">
        <v>101</v>
      </c>
    </row>
    <row r="24572" spans="1:7" x14ac:dyDescent="0.35">
      <c r="A24572">
        <v>2122024</v>
      </c>
      <c r="B24572" t="s">
        <v>600</v>
      </c>
      <c r="C24572" t="s">
        <v>198</v>
      </c>
      <c r="D24572" t="s">
        <v>140</v>
      </c>
      <c r="E24572" t="s">
        <v>199</v>
      </c>
      <c r="F24572" t="s">
        <v>200</v>
      </c>
      <c r="G24572" t="s">
        <v>101</v>
      </c>
    </row>
    <row r="24573" spans="1:7" x14ac:dyDescent="0.35">
      <c r="A24573">
        <v>2122024</v>
      </c>
      <c r="B24573" t="s">
        <v>540</v>
      </c>
      <c r="C24573" t="s">
        <v>160</v>
      </c>
      <c r="D24573" t="s">
        <v>61</v>
      </c>
      <c r="E24573" t="s">
        <v>101</v>
      </c>
    </row>
    <row r="24574" spans="1:7" x14ac:dyDescent="0.35">
      <c r="A24574">
        <v>2122024</v>
      </c>
      <c r="B24574" t="s">
        <v>596</v>
      </c>
      <c r="C24574" t="s">
        <v>340</v>
      </c>
      <c r="D24574" t="s">
        <v>205</v>
      </c>
      <c r="E24574" t="s">
        <v>101</v>
      </c>
    </row>
    <row r="24575" spans="1:7" x14ac:dyDescent="0.35">
      <c r="A24575">
        <v>2122024</v>
      </c>
      <c r="B24575" t="s">
        <v>842</v>
      </c>
      <c r="C24575" t="s">
        <v>459</v>
      </c>
      <c r="D24575" t="s">
        <v>208</v>
      </c>
      <c r="E24575" t="s">
        <v>101</v>
      </c>
    </row>
    <row r="24576" spans="1:7" x14ac:dyDescent="0.35">
      <c r="A24576">
        <v>2122024</v>
      </c>
      <c r="B24576" t="s">
        <v>694</v>
      </c>
      <c r="C24576" t="s">
        <v>255</v>
      </c>
      <c r="D24576" t="s">
        <v>210</v>
      </c>
      <c r="E24576" t="s">
        <v>211</v>
      </c>
      <c r="F24576" t="s">
        <v>101</v>
      </c>
    </row>
    <row r="24577" spans="1:6" x14ac:dyDescent="0.35">
      <c r="A24577">
        <v>2122024</v>
      </c>
      <c r="B24577" t="s">
        <v>430</v>
      </c>
      <c r="C24577" t="s">
        <v>402</v>
      </c>
      <c r="D24577" t="s">
        <v>214</v>
      </c>
      <c r="E24577" t="s">
        <v>215</v>
      </c>
      <c r="F24577" t="s">
        <v>101</v>
      </c>
    </row>
    <row r="24578" spans="1:6" x14ac:dyDescent="0.35">
      <c r="A24578">
        <v>2122024</v>
      </c>
      <c r="B24578" t="s">
        <v>636</v>
      </c>
      <c r="C24578" t="s">
        <v>171</v>
      </c>
      <c r="D24578" t="s">
        <v>217</v>
      </c>
      <c r="E24578" t="s">
        <v>101</v>
      </c>
    </row>
    <row r="24579" spans="1:6" x14ac:dyDescent="0.35">
      <c r="A24579">
        <v>2122024</v>
      </c>
      <c r="B24579" t="s">
        <v>733</v>
      </c>
      <c r="C24579" t="s">
        <v>557</v>
      </c>
      <c r="D24579" t="s">
        <v>220</v>
      </c>
      <c r="E24579" t="s">
        <v>101</v>
      </c>
    </row>
    <row r="24580" spans="1:6" x14ac:dyDescent="0.35">
      <c r="A24580">
        <v>2122024</v>
      </c>
      <c r="B24580" t="s">
        <v>760</v>
      </c>
      <c r="C24580" t="s">
        <v>473</v>
      </c>
      <c r="D24580" t="s">
        <v>222</v>
      </c>
    </row>
    <row r="24581" spans="1:6" x14ac:dyDescent="0.35">
      <c r="A24581">
        <v>2122024</v>
      </c>
      <c r="B24581" t="s">
        <v>639</v>
      </c>
      <c r="C24581" t="s">
        <v>450</v>
      </c>
      <c r="D24581" t="s">
        <v>223</v>
      </c>
    </row>
    <row r="24582" spans="1:6" x14ac:dyDescent="0.35">
      <c r="A24582">
        <v>2122024</v>
      </c>
      <c r="B24582" t="s">
        <v>719</v>
      </c>
      <c r="C24582" t="s">
        <v>459</v>
      </c>
      <c r="D24582" t="s">
        <v>225</v>
      </c>
      <c r="E24582" t="s">
        <v>101</v>
      </c>
    </row>
    <row r="24583" spans="1:6" x14ac:dyDescent="0.35">
      <c r="A24583">
        <v>2122024</v>
      </c>
      <c r="B24583" t="s">
        <v>629</v>
      </c>
      <c r="C24583" t="s">
        <v>224</v>
      </c>
      <c r="D24583" t="s">
        <v>225</v>
      </c>
      <c r="E24583" t="s">
        <v>228</v>
      </c>
      <c r="F24583" t="s">
        <v>229</v>
      </c>
    </row>
    <row r="24584" spans="1:6" x14ac:dyDescent="0.35">
      <c r="A24584">
        <v>2122024</v>
      </c>
      <c r="B24584" t="s">
        <v>567</v>
      </c>
      <c r="C24584" t="s">
        <v>455</v>
      </c>
      <c r="D24584" t="s">
        <v>232</v>
      </c>
      <c r="E24584" t="s">
        <v>101</v>
      </c>
    </row>
    <row r="24585" spans="1:6" x14ac:dyDescent="0.35">
      <c r="A24585">
        <v>2122024</v>
      </c>
      <c r="B24585" t="s">
        <v>582</v>
      </c>
      <c r="C24585" t="s">
        <v>398</v>
      </c>
      <c r="D24585" t="s">
        <v>235</v>
      </c>
      <c r="E24585" t="s">
        <v>236</v>
      </c>
      <c r="F24585" t="s">
        <v>101</v>
      </c>
    </row>
    <row r="24586" spans="1:6" x14ac:dyDescent="0.35">
      <c r="A24586">
        <v>2122024</v>
      </c>
      <c r="B24586" t="s">
        <v>570</v>
      </c>
      <c r="C24586" t="s">
        <v>272</v>
      </c>
      <c r="D24586" t="s">
        <v>235</v>
      </c>
      <c r="E24586" t="s">
        <v>239</v>
      </c>
      <c r="F24586" t="s">
        <v>149</v>
      </c>
    </row>
    <row r="24587" spans="1:6" x14ac:dyDescent="0.35">
      <c r="A24587">
        <v>2122024</v>
      </c>
      <c r="B24587" t="s">
        <v>664</v>
      </c>
      <c r="C24587" t="s">
        <v>557</v>
      </c>
      <c r="D24587" t="s">
        <v>235</v>
      </c>
      <c r="E24587" t="s">
        <v>241</v>
      </c>
      <c r="F24587" t="s">
        <v>101</v>
      </c>
    </row>
    <row r="24588" spans="1:6" x14ac:dyDescent="0.35">
      <c r="A24588">
        <v>2122024</v>
      </c>
      <c r="B24588" t="s">
        <v>728</v>
      </c>
      <c r="C24588" t="s">
        <v>519</v>
      </c>
      <c r="D24588" t="s">
        <v>243</v>
      </c>
      <c r="E24588" t="s">
        <v>101</v>
      </c>
    </row>
    <row r="24589" spans="1:6" x14ac:dyDescent="0.35">
      <c r="A24589">
        <v>2122024</v>
      </c>
      <c r="B24589" t="s">
        <v>520</v>
      </c>
      <c r="C24589" t="s">
        <v>145</v>
      </c>
      <c r="D24589" t="s">
        <v>245</v>
      </c>
      <c r="E24589" t="s">
        <v>246</v>
      </c>
    </row>
    <row r="24590" spans="1:6" x14ac:dyDescent="0.35">
      <c r="A24590">
        <v>2122024</v>
      </c>
      <c r="B24590" t="s">
        <v>812</v>
      </c>
      <c r="C24590" t="s">
        <v>525</v>
      </c>
      <c r="D24590" t="s">
        <v>245</v>
      </c>
      <c r="E24590" t="s">
        <v>249</v>
      </c>
    </row>
    <row r="24591" spans="1:6" x14ac:dyDescent="0.35">
      <c r="A24591">
        <v>2122024</v>
      </c>
      <c r="B24591" t="s">
        <v>693</v>
      </c>
      <c r="C24591" t="s">
        <v>263</v>
      </c>
      <c r="D24591" t="s">
        <v>252</v>
      </c>
      <c r="E24591" t="s">
        <v>101</v>
      </c>
    </row>
    <row r="24592" spans="1:6" x14ac:dyDescent="0.35">
      <c r="A24592">
        <v>2122024</v>
      </c>
      <c r="B24592" t="s">
        <v>508</v>
      </c>
      <c r="C24592" t="s">
        <v>416</v>
      </c>
      <c r="D24592" t="s">
        <v>254</v>
      </c>
    </row>
    <row r="24593" spans="1:7" x14ac:dyDescent="0.35">
      <c r="A24593">
        <v>2122024</v>
      </c>
      <c r="B24593" t="s">
        <v>339</v>
      </c>
      <c r="C24593" t="s">
        <v>258</v>
      </c>
      <c r="D24593" t="s">
        <v>256</v>
      </c>
      <c r="E24593" t="s">
        <v>257</v>
      </c>
      <c r="F24593" t="s">
        <v>236</v>
      </c>
      <c r="G24593" t="s">
        <v>101</v>
      </c>
    </row>
    <row r="24594" spans="1:7" x14ac:dyDescent="0.35">
      <c r="A24594">
        <v>2122024</v>
      </c>
      <c r="B24594" t="s">
        <v>629</v>
      </c>
      <c r="C24594" t="s">
        <v>305</v>
      </c>
      <c r="D24594" t="s">
        <v>260</v>
      </c>
      <c r="E24594" t="s">
        <v>136</v>
      </c>
      <c r="F24594" t="s">
        <v>101</v>
      </c>
    </row>
    <row r="24595" spans="1:7" x14ac:dyDescent="0.35">
      <c r="A24595">
        <v>2122024</v>
      </c>
      <c r="B24595" t="s">
        <v>154</v>
      </c>
      <c r="C24595" t="s">
        <v>261</v>
      </c>
      <c r="D24595" t="s">
        <v>262</v>
      </c>
      <c r="E24595" t="s">
        <v>101</v>
      </c>
    </row>
    <row r="24596" spans="1:7" x14ac:dyDescent="0.35">
      <c r="A24596">
        <v>2122024</v>
      </c>
      <c r="B24596" t="s">
        <v>437</v>
      </c>
      <c r="C24596" t="s">
        <v>374</v>
      </c>
      <c r="D24596" t="s">
        <v>264</v>
      </c>
      <c r="E24596" t="s">
        <v>101</v>
      </c>
    </row>
    <row r="24597" spans="1:7" x14ac:dyDescent="0.35">
      <c r="A24597">
        <v>2122024</v>
      </c>
      <c r="B24597" t="s">
        <v>541</v>
      </c>
      <c r="C24597" t="s">
        <v>264</v>
      </c>
      <c r="D24597" t="s">
        <v>149</v>
      </c>
    </row>
    <row r="24598" spans="1:7" x14ac:dyDescent="0.35">
      <c r="A24598">
        <v>2122024</v>
      </c>
      <c r="B24598" t="s">
        <v>638</v>
      </c>
      <c r="C24598" t="s">
        <v>501</v>
      </c>
      <c r="D24598" t="s">
        <v>265</v>
      </c>
      <c r="E24598" t="s">
        <v>101</v>
      </c>
      <c r="F24598" t="s">
        <v>266</v>
      </c>
    </row>
    <row r="24599" spans="1:7" x14ac:dyDescent="0.35">
      <c r="A24599">
        <v>2122024</v>
      </c>
      <c r="B24599" t="s">
        <v>583</v>
      </c>
      <c r="C24599" t="s">
        <v>157</v>
      </c>
      <c r="D24599" t="s">
        <v>267</v>
      </c>
      <c r="E24599" t="s">
        <v>101</v>
      </c>
    </row>
    <row r="24600" spans="1:7" x14ac:dyDescent="0.35">
      <c r="A24600">
        <v>2122024</v>
      </c>
      <c r="B24600" t="s">
        <v>624</v>
      </c>
      <c r="C24600" t="s">
        <v>426</v>
      </c>
      <c r="D24600" t="s">
        <v>268</v>
      </c>
    </row>
    <row r="24601" spans="1:7" x14ac:dyDescent="0.35">
      <c r="A24601">
        <v>2122024</v>
      </c>
      <c r="B24601" t="s">
        <v>339</v>
      </c>
      <c r="C24601" t="s">
        <v>270</v>
      </c>
      <c r="D24601" t="s">
        <v>271</v>
      </c>
      <c r="E24601" t="s">
        <v>101</v>
      </c>
    </row>
    <row r="24602" spans="1:7" x14ac:dyDescent="0.35">
      <c r="A24602">
        <v>2122024</v>
      </c>
      <c r="B24602" t="s">
        <v>665</v>
      </c>
      <c r="C24602" t="s">
        <v>519</v>
      </c>
      <c r="D24602" t="s">
        <v>274</v>
      </c>
      <c r="E24602" t="s">
        <v>101</v>
      </c>
    </row>
    <row r="24603" spans="1:7" x14ac:dyDescent="0.35">
      <c r="A24603">
        <v>2122024</v>
      </c>
      <c r="B24603" t="s">
        <v>570</v>
      </c>
      <c r="C24603" t="s">
        <v>526</v>
      </c>
      <c r="D24603" t="s">
        <v>277</v>
      </c>
      <c r="E24603" t="s">
        <v>101</v>
      </c>
    </row>
    <row r="24604" spans="1:7" x14ac:dyDescent="0.35">
      <c r="A24604">
        <v>2122024</v>
      </c>
      <c r="B24604" t="s">
        <v>695</v>
      </c>
      <c r="C24604" t="s">
        <v>286</v>
      </c>
      <c r="D24604" t="s">
        <v>279</v>
      </c>
      <c r="E24604" t="s">
        <v>140</v>
      </c>
      <c r="F24604" t="s">
        <v>280</v>
      </c>
    </row>
    <row r="24605" spans="1:7" x14ac:dyDescent="0.35">
      <c r="A24605">
        <v>2122024</v>
      </c>
      <c r="B24605" t="s">
        <v>639</v>
      </c>
      <c r="C24605" t="s">
        <v>285</v>
      </c>
      <c r="D24605" t="s">
        <v>281</v>
      </c>
    </row>
    <row r="24606" spans="1:7" x14ac:dyDescent="0.35">
      <c r="A24606">
        <v>2122024</v>
      </c>
      <c r="B24606" t="s">
        <v>494</v>
      </c>
      <c r="C24606" t="s">
        <v>230</v>
      </c>
      <c r="D24606" t="s">
        <v>284</v>
      </c>
      <c r="E24606" t="s">
        <v>101</v>
      </c>
    </row>
    <row r="24607" spans="1:7" x14ac:dyDescent="0.35">
      <c r="A24607">
        <v>2122024</v>
      </c>
      <c r="B24607" t="s">
        <v>760</v>
      </c>
      <c r="C24607" t="s">
        <v>534</v>
      </c>
      <c r="D24607" t="s">
        <v>287</v>
      </c>
      <c r="E24607" t="s">
        <v>101</v>
      </c>
    </row>
    <row r="24608" spans="1:7" x14ac:dyDescent="0.35">
      <c r="A24608">
        <v>2122024</v>
      </c>
      <c r="B24608" t="s">
        <v>183</v>
      </c>
      <c r="C24608" t="s">
        <v>288</v>
      </c>
      <c r="D24608" t="s">
        <v>101</v>
      </c>
    </row>
    <row r="24609" spans="1:9" x14ac:dyDescent="0.35">
      <c r="A24609">
        <v>2122024</v>
      </c>
      <c r="B24609" t="s">
        <v>451</v>
      </c>
      <c r="C24609" t="s">
        <v>290</v>
      </c>
      <c r="D24609" t="s">
        <v>140</v>
      </c>
      <c r="E24609" t="s">
        <v>291</v>
      </c>
    </row>
    <row r="24610" spans="1:9" x14ac:dyDescent="0.35">
      <c r="A24610">
        <v>2122024</v>
      </c>
      <c r="B24610" t="s">
        <v>780</v>
      </c>
      <c r="C24610" t="s">
        <v>418</v>
      </c>
      <c r="D24610" t="s">
        <v>290</v>
      </c>
      <c r="E24610" t="s">
        <v>140</v>
      </c>
      <c r="F24610" t="s">
        <v>294</v>
      </c>
      <c r="G24610" t="s">
        <v>295</v>
      </c>
      <c r="H24610" t="s">
        <v>101</v>
      </c>
    </row>
    <row r="24611" spans="1:9" x14ac:dyDescent="0.35">
      <c r="A24611">
        <v>2122024</v>
      </c>
      <c r="B24611" t="s">
        <v>611</v>
      </c>
      <c r="C24611" t="s">
        <v>185</v>
      </c>
      <c r="D24611" t="s">
        <v>298</v>
      </c>
      <c r="E24611" t="s">
        <v>101</v>
      </c>
    </row>
    <row r="24612" spans="1:9" x14ac:dyDescent="0.35">
      <c r="A24612">
        <v>2122024</v>
      </c>
      <c r="B24612" t="s">
        <v>473</v>
      </c>
      <c r="C24612" t="s">
        <v>300</v>
      </c>
      <c r="D24612" t="s">
        <v>262</v>
      </c>
      <c r="E24612" t="s">
        <v>101</v>
      </c>
    </row>
    <row r="24613" spans="1:9" x14ac:dyDescent="0.35">
      <c r="A24613">
        <v>2122024</v>
      </c>
      <c r="B24613" t="s">
        <v>504</v>
      </c>
      <c r="C24613" t="s">
        <v>146</v>
      </c>
      <c r="D24613" t="s">
        <v>301</v>
      </c>
      <c r="E24613" t="s">
        <v>101</v>
      </c>
    </row>
    <row r="24614" spans="1:9" x14ac:dyDescent="0.35">
      <c r="A24614">
        <v>2122024</v>
      </c>
      <c r="B24614" t="s">
        <v>635</v>
      </c>
      <c r="C24614" t="s">
        <v>221</v>
      </c>
      <c r="D24614" t="s">
        <v>303</v>
      </c>
      <c r="E24614" t="s">
        <v>149</v>
      </c>
    </row>
    <row r="24615" spans="1:9" x14ac:dyDescent="0.35">
      <c r="A24615">
        <v>2122024</v>
      </c>
      <c r="B24615" t="s">
        <v>764</v>
      </c>
      <c r="C24615" t="s">
        <v>510</v>
      </c>
      <c r="D24615" t="s">
        <v>306</v>
      </c>
      <c r="E24615" t="s">
        <v>101</v>
      </c>
    </row>
    <row r="24616" spans="1:9" x14ac:dyDescent="0.35">
      <c r="A24616">
        <v>2122024</v>
      </c>
      <c r="B24616" t="s">
        <v>768</v>
      </c>
      <c r="C24616" t="s">
        <v>574</v>
      </c>
      <c r="D24616" t="s">
        <v>308</v>
      </c>
      <c r="E24616" t="s">
        <v>309</v>
      </c>
      <c r="F24616" t="s">
        <v>310</v>
      </c>
      <c r="G24616" t="s">
        <v>311</v>
      </c>
      <c r="H24616" t="s">
        <v>312</v>
      </c>
      <c r="I24616" t="s">
        <v>101</v>
      </c>
    </row>
    <row r="24617" spans="1:9" x14ac:dyDescent="0.35">
      <c r="A24617">
        <v>2122024</v>
      </c>
      <c r="B24617" t="s">
        <v>224</v>
      </c>
      <c r="C24617" t="s">
        <v>263</v>
      </c>
      <c r="D24617" t="s">
        <v>314</v>
      </c>
      <c r="E24617" t="s">
        <v>315</v>
      </c>
      <c r="F24617" t="s">
        <v>101</v>
      </c>
    </row>
    <row r="24618" spans="1:9" x14ac:dyDescent="0.35">
      <c r="A24618">
        <v>2122024</v>
      </c>
      <c r="B24618" t="s">
        <v>536</v>
      </c>
      <c r="C24618" t="s">
        <v>244</v>
      </c>
      <c r="D24618" t="s">
        <v>314</v>
      </c>
      <c r="E24618" t="s">
        <v>317</v>
      </c>
      <c r="F24618" t="s">
        <v>101</v>
      </c>
    </row>
    <row r="24619" spans="1:9" x14ac:dyDescent="0.35">
      <c r="A24619">
        <v>2122024</v>
      </c>
      <c r="B24619" t="s">
        <v>507</v>
      </c>
      <c r="C24619" t="s">
        <v>450</v>
      </c>
      <c r="D24619" t="s">
        <v>319</v>
      </c>
      <c r="E24619" t="s">
        <v>320</v>
      </c>
      <c r="F24619" t="s">
        <v>321</v>
      </c>
    </row>
    <row r="24620" spans="1:9" x14ac:dyDescent="0.35">
      <c r="A24620">
        <v>2122024</v>
      </c>
      <c r="B24620" t="s">
        <v>722</v>
      </c>
      <c r="C24620" t="s">
        <v>466</v>
      </c>
      <c r="D24620" t="s">
        <v>322</v>
      </c>
      <c r="E24620" t="s">
        <v>101</v>
      </c>
    </row>
    <row r="24621" spans="1:9" x14ac:dyDescent="0.35">
      <c r="A24621">
        <v>2122024</v>
      </c>
      <c r="B24621" t="s">
        <v>558</v>
      </c>
      <c r="C24621" t="s">
        <v>536</v>
      </c>
      <c r="D24621" t="s">
        <v>325</v>
      </c>
      <c r="E24621" t="s">
        <v>101</v>
      </c>
    </row>
    <row r="24622" spans="1:9" x14ac:dyDescent="0.35">
      <c r="A24622">
        <v>2122024</v>
      </c>
      <c r="B24622" t="s">
        <v>777</v>
      </c>
      <c r="C24622" t="s">
        <v>425</v>
      </c>
      <c r="D24622" t="s">
        <v>328</v>
      </c>
      <c r="E24622" t="s">
        <v>101</v>
      </c>
    </row>
    <row r="24623" spans="1:9" x14ac:dyDescent="0.35">
      <c r="A24623">
        <v>2122024</v>
      </c>
      <c r="B24623" t="s">
        <v>258</v>
      </c>
      <c r="C24623" t="s">
        <v>331</v>
      </c>
      <c r="D24623" t="s">
        <v>332</v>
      </c>
      <c r="E24623" t="s">
        <v>101</v>
      </c>
    </row>
    <row r="24624" spans="1:9" x14ac:dyDescent="0.35">
      <c r="A24624">
        <v>2122024</v>
      </c>
      <c r="B24624" t="s">
        <v>304</v>
      </c>
      <c r="C24624" t="s">
        <v>99</v>
      </c>
      <c r="D24624" t="s">
        <v>331</v>
      </c>
      <c r="E24624" t="s">
        <v>335</v>
      </c>
      <c r="F24624" t="s">
        <v>101</v>
      </c>
    </row>
    <row r="24625" spans="1:7" x14ac:dyDescent="0.35">
      <c r="A24625">
        <v>2122024</v>
      </c>
      <c r="B24625" t="s">
        <v>183</v>
      </c>
      <c r="C24625" t="s">
        <v>192</v>
      </c>
      <c r="D24625" t="s">
        <v>331</v>
      </c>
      <c r="E24625" t="s">
        <v>338</v>
      </c>
      <c r="F24625" t="s">
        <v>321</v>
      </c>
    </row>
    <row r="24626" spans="1:7" x14ac:dyDescent="0.35">
      <c r="A24626">
        <v>2122024</v>
      </c>
      <c r="B24626" t="s">
        <v>830</v>
      </c>
      <c r="C24626" t="s">
        <v>460</v>
      </c>
      <c r="D24626" t="s">
        <v>170</v>
      </c>
    </row>
    <row r="24627" spans="1:7" x14ac:dyDescent="0.35">
      <c r="A24627">
        <v>2122024</v>
      </c>
      <c r="B24627" t="s">
        <v>558</v>
      </c>
      <c r="C24627" t="s">
        <v>258</v>
      </c>
      <c r="D24627" t="s">
        <v>341</v>
      </c>
      <c r="E24627" t="s">
        <v>101</v>
      </c>
    </row>
    <row r="24628" spans="1:7" x14ac:dyDescent="0.35">
      <c r="A24628">
        <v>2122024</v>
      </c>
      <c r="B24628" t="s">
        <v>655</v>
      </c>
      <c r="C24628" t="s">
        <v>574</v>
      </c>
      <c r="D24628" t="s">
        <v>343</v>
      </c>
      <c r="E24628" t="s">
        <v>101</v>
      </c>
    </row>
    <row r="24629" spans="1:7" x14ac:dyDescent="0.35">
      <c r="A24629">
        <v>2122024</v>
      </c>
      <c r="B24629" t="s">
        <v>155</v>
      </c>
      <c r="C24629" t="s">
        <v>132</v>
      </c>
      <c r="D24629" t="s">
        <v>344</v>
      </c>
      <c r="E24629" t="s">
        <v>345</v>
      </c>
      <c r="F24629" t="s">
        <v>101</v>
      </c>
    </row>
    <row r="24630" spans="1:7" x14ac:dyDescent="0.35">
      <c r="A24630">
        <v>2122024</v>
      </c>
      <c r="B24630" t="s">
        <v>583</v>
      </c>
      <c r="C24630" t="s">
        <v>432</v>
      </c>
      <c r="D24630" t="s">
        <v>132</v>
      </c>
      <c r="E24630" t="s">
        <v>347</v>
      </c>
      <c r="F24630" t="s">
        <v>101</v>
      </c>
    </row>
    <row r="24631" spans="1:7" x14ac:dyDescent="0.35">
      <c r="A24631">
        <v>2122024</v>
      </c>
      <c r="B24631" t="s">
        <v>729</v>
      </c>
      <c r="C24631" t="s">
        <v>454</v>
      </c>
      <c r="D24631" t="s">
        <v>132</v>
      </c>
      <c r="E24631" t="s">
        <v>348</v>
      </c>
      <c r="F24631" t="s">
        <v>101</v>
      </c>
    </row>
    <row r="24632" spans="1:7" x14ac:dyDescent="0.35">
      <c r="A24632">
        <v>2122024</v>
      </c>
      <c r="B24632" t="s">
        <v>504</v>
      </c>
      <c r="C24632" t="s">
        <v>99</v>
      </c>
      <c r="D24632" t="s">
        <v>132</v>
      </c>
      <c r="E24632" t="s">
        <v>350</v>
      </c>
      <c r="F24632" t="s">
        <v>101</v>
      </c>
    </row>
    <row r="24633" spans="1:7" x14ac:dyDescent="0.35">
      <c r="A24633">
        <v>2122024</v>
      </c>
      <c r="B24633" t="s">
        <v>724</v>
      </c>
      <c r="C24633" t="s">
        <v>425</v>
      </c>
      <c r="D24633" t="s">
        <v>132</v>
      </c>
      <c r="E24633" t="s">
        <v>352</v>
      </c>
      <c r="F24633" t="s">
        <v>101</v>
      </c>
    </row>
    <row r="24634" spans="1:7" x14ac:dyDescent="0.35">
      <c r="A24634">
        <v>2122024</v>
      </c>
      <c r="B24634" t="s">
        <v>661</v>
      </c>
      <c r="C24634" t="s">
        <v>465</v>
      </c>
      <c r="D24634" t="s">
        <v>132</v>
      </c>
      <c r="E24634" t="s">
        <v>133</v>
      </c>
      <c r="F24634" t="s">
        <v>355</v>
      </c>
    </row>
    <row r="24635" spans="1:7" x14ac:dyDescent="0.35">
      <c r="A24635">
        <v>2122024</v>
      </c>
      <c r="B24635" t="s">
        <v>437</v>
      </c>
      <c r="C24635" t="s">
        <v>601</v>
      </c>
      <c r="D24635" t="s">
        <v>132</v>
      </c>
      <c r="E24635" t="s">
        <v>356</v>
      </c>
      <c r="F24635" t="s">
        <v>101</v>
      </c>
    </row>
    <row r="24636" spans="1:7" x14ac:dyDescent="0.35">
      <c r="A24636">
        <v>2122024</v>
      </c>
      <c r="B24636" t="s">
        <v>438</v>
      </c>
      <c r="C24636" t="s">
        <v>125</v>
      </c>
      <c r="D24636" t="s">
        <v>359</v>
      </c>
      <c r="E24636" t="s">
        <v>360</v>
      </c>
      <c r="F24636" t="s">
        <v>101</v>
      </c>
    </row>
    <row r="24637" spans="1:7" x14ac:dyDescent="0.35">
      <c r="A24637">
        <v>2122024</v>
      </c>
      <c r="B24637" t="s">
        <v>583</v>
      </c>
      <c r="C24637" t="s">
        <v>586</v>
      </c>
      <c r="D24637" t="s">
        <v>359</v>
      </c>
      <c r="E24637" t="s">
        <v>362</v>
      </c>
      <c r="F24637" t="s">
        <v>101</v>
      </c>
    </row>
    <row r="24638" spans="1:7" x14ac:dyDescent="0.35">
      <c r="A24638">
        <v>2122024</v>
      </c>
      <c r="B24638" t="s">
        <v>368</v>
      </c>
      <c r="C24638" t="s">
        <v>359</v>
      </c>
      <c r="D24638" t="s">
        <v>362</v>
      </c>
      <c r="E24638" t="s">
        <v>140</v>
      </c>
      <c r="F24638" t="s">
        <v>364</v>
      </c>
      <c r="G24638" t="s">
        <v>101</v>
      </c>
    </row>
    <row r="24639" spans="1:7" x14ac:dyDescent="0.35">
      <c r="A24639">
        <v>2122024</v>
      </c>
      <c r="B24639" t="s">
        <v>720</v>
      </c>
      <c r="C24639" t="s">
        <v>499</v>
      </c>
      <c r="D24639" t="s">
        <v>366</v>
      </c>
      <c r="E24639" t="s">
        <v>257</v>
      </c>
      <c r="F24639" t="s">
        <v>367</v>
      </c>
      <c r="G24639" t="s">
        <v>101</v>
      </c>
    </row>
    <row r="24640" spans="1:7" x14ac:dyDescent="0.35">
      <c r="A24640">
        <v>2122024</v>
      </c>
      <c r="B24640" t="s">
        <v>693</v>
      </c>
      <c r="C24640" t="s">
        <v>292</v>
      </c>
      <c r="D24640" t="s">
        <v>369</v>
      </c>
      <c r="E24640" t="s">
        <v>370</v>
      </c>
      <c r="F24640" t="s">
        <v>101</v>
      </c>
    </row>
    <row r="24641" spans="1:9" x14ac:dyDescent="0.35">
      <c r="A24641">
        <v>2122024</v>
      </c>
      <c r="B24641" t="s">
        <v>780</v>
      </c>
      <c r="C24641" t="s">
        <v>414</v>
      </c>
      <c r="D24641" t="s">
        <v>371</v>
      </c>
      <c r="E24641" t="s">
        <v>101</v>
      </c>
    </row>
    <row r="24642" spans="1:9" x14ac:dyDescent="0.35">
      <c r="A24642">
        <v>2122024</v>
      </c>
      <c r="B24642" t="s">
        <v>339</v>
      </c>
      <c r="C24642" t="s">
        <v>555</v>
      </c>
      <c r="D24642" t="s">
        <v>372</v>
      </c>
      <c r="E24642" t="s">
        <v>101</v>
      </c>
    </row>
    <row r="24643" spans="1:9" x14ac:dyDescent="0.35">
      <c r="A24643">
        <v>2122024</v>
      </c>
      <c r="B24643" t="s">
        <v>285</v>
      </c>
      <c r="C24643" t="s">
        <v>373</v>
      </c>
      <c r="D24643" t="s">
        <v>101</v>
      </c>
    </row>
    <row r="24644" spans="1:9" x14ac:dyDescent="0.35">
      <c r="A24644">
        <v>2122024</v>
      </c>
      <c r="B24644" t="s">
        <v>780</v>
      </c>
      <c r="C24644" t="s">
        <v>464</v>
      </c>
      <c r="D24644" t="s">
        <v>376</v>
      </c>
      <c r="E24644" t="s">
        <v>140</v>
      </c>
      <c r="F24644" t="s">
        <v>331</v>
      </c>
      <c r="G24644" t="s">
        <v>377</v>
      </c>
      <c r="H24644" t="s">
        <v>101</v>
      </c>
    </row>
    <row r="24645" spans="1:9" x14ac:dyDescent="0.35">
      <c r="A24645">
        <v>2122024</v>
      </c>
      <c r="B24645" t="s">
        <v>664</v>
      </c>
      <c r="C24645" t="s">
        <v>572</v>
      </c>
      <c r="D24645" t="s">
        <v>378</v>
      </c>
    </row>
    <row r="24646" spans="1:9" x14ac:dyDescent="0.35">
      <c r="A24646">
        <v>2122024</v>
      </c>
      <c r="B24646" t="s">
        <v>515</v>
      </c>
      <c r="C24646" t="s">
        <v>185</v>
      </c>
      <c r="D24646" t="s">
        <v>380</v>
      </c>
      <c r="E24646" t="s">
        <v>101</v>
      </c>
    </row>
    <row r="24647" spans="1:9" x14ac:dyDescent="0.35">
      <c r="A24647">
        <v>2122024</v>
      </c>
      <c r="B24647" t="s">
        <v>623</v>
      </c>
      <c r="C24647" t="s">
        <v>286</v>
      </c>
      <c r="D24647" t="s">
        <v>382</v>
      </c>
      <c r="E24647" t="s">
        <v>383</v>
      </c>
    </row>
    <row r="24648" spans="1:9" x14ac:dyDescent="0.35">
      <c r="A24648">
        <v>2122024</v>
      </c>
      <c r="B24648" t="s">
        <v>339</v>
      </c>
      <c r="C24648" t="s">
        <v>233</v>
      </c>
      <c r="D24648" t="s">
        <v>385</v>
      </c>
      <c r="E24648" t="s">
        <v>386</v>
      </c>
    </row>
    <row r="24649" spans="1:9" x14ac:dyDescent="0.35">
      <c r="A24649">
        <v>2122024</v>
      </c>
      <c r="B24649" t="s">
        <v>750</v>
      </c>
      <c r="C24649" t="s">
        <v>510</v>
      </c>
      <c r="D24649" t="s">
        <v>388</v>
      </c>
      <c r="E24649" t="s">
        <v>101</v>
      </c>
    </row>
    <row r="24650" spans="1:9" x14ac:dyDescent="0.35">
      <c r="A24650">
        <v>2122024</v>
      </c>
      <c r="B24650" t="s">
        <v>102</v>
      </c>
      <c r="C24650" t="s">
        <v>391</v>
      </c>
      <c r="D24650" t="s">
        <v>101</v>
      </c>
    </row>
    <row r="24651" spans="1:9" x14ac:dyDescent="0.35">
      <c r="A24651">
        <v>2122024</v>
      </c>
      <c r="B24651" t="s">
        <v>624</v>
      </c>
      <c r="C24651" t="s">
        <v>206</v>
      </c>
      <c r="D24651" t="s">
        <v>393</v>
      </c>
    </row>
    <row r="24652" spans="1:9" x14ac:dyDescent="0.35">
      <c r="A24652">
        <v>2122024</v>
      </c>
      <c r="B24652" t="s">
        <v>694</v>
      </c>
      <c r="C24652" t="s">
        <v>203</v>
      </c>
      <c r="D24652" t="s">
        <v>394</v>
      </c>
      <c r="E24652" t="s">
        <v>395</v>
      </c>
      <c r="F24652" t="s">
        <v>101</v>
      </c>
    </row>
    <row r="24653" spans="1:9" x14ac:dyDescent="0.35">
      <c r="A24653">
        <v>2122024</v>
      </c>
      <c r="B24653" t="s">
        <v>665</v>
      </c>
      <c r="C24653" t="s">
        <v>244</v>
      </c>
      <c r="D24653" t="s">
        <v>396</v>
      </c>
    </row>
    <row r="24654" spans="1:9" x14ac:dyDescent="0.35">
      <c r="A24654">
        <v>2122024</v>
      </c>
      <c r="B24654" t="s">
        <v>296</v>
      </c>
      <c r="C24654" t="s">
        <v>397</v>
      </c>
      <c r="D24654" t="s">
        <v>101</v>
      </c>
    </row>
    <row r="24655" spans="1:9" x14ac:dyDescent="0.35">
      <c r="A24655">
        <v>2122024</v>
      </c>
      <c r="B24655" t="s">
        <v>752</v>
      </c>
      <c r="C24655" t="s">
        <v>221</v>
      </c>
      <c r="D24655" t="s">
        <v>399</v>
      </c>
      <c r="E24655" t="s">
        <v>140</v>
      </c>
      <c r="F24655" t="s">
        <v>400</v>
      </c>
      <c r="G24655" t="s">
        <v>257</v>
      </c>
      <c r="H24655" t="s">
        <v>331</v>
      </c>
      <c r="I24655" t="s">
        <v>401</v>
      </c>
    </row>
    <row r="24656" spans="1:9" x14ac:dyDescent="0.35">
      <c r="A24656">
        <v>2122024</v>
      </c>
      <c r="B24656" t="s">
        <v>752</v>
      </c>
      <c r="C24656" t="s">
        <v>150</v>
      </c>
      <c r="D24656" t="s">
        <v>399</v>
      </c>
      <c r="E24656" t="s">
        <v>187</v>
      </c>
      <c r="F24656" t="s">
        <v>101</v>
      </c>
    </row>
    <row r="24657" spans="1:7" x14ac:dyDescent="0.35">
      <c r="A24657">
        <v>2122024</v>
      </c>
      <c r="B24657" t="s">
        <v>516</v>
      </c>
      <c r="C24657" t="s">
        <v>601</v>
      </c>
      <c r="D24657" t="s">
        <v>399</v>
      </c>
      <c r="E24657" t="s">
        <v>403</v>
      </c>
      <c r="F24657" t="s">
        <v>101</v>
      </c>
    </row>
    <row r="24658" spans="1:7" x14ac:dyDescent="0.35">
      <c r="A24658">
        <v>2122024</v>
      </c>
      <c r="B24658" t="s">
        <v>693</v>
      </c>
      <c r="C24658" t="s">
        <v>138</v>
      </c>
      <c r="D24658" t="s">
        <v>399</v>
      </c>
      <c r="E24658" t="s">
        <v>404</v>
      </c>
      <c r="F24658" t="s">
        <v>101</v>
      </c>
    </row>
    <row r="24659" spans="1:7" x14ac:dyDescent="0.35">
      <c r="A24659">
        <v>1122024</v>
      </c>
      <c r="B24659" t="s">
        <v>583</v>
      </c>
      <c r="C24659" t="s">
        <v>499</v>
      </c>
      <c r="D24659" t="s">
        <v>100</v>
      </c>
      <c r="E24659" t="s">
        <v>101</v>
      </c>
    </row>
    <row r="24660" spans="1:7" x14ac:dyDescent="0.35">
      <c r="A24660">
        <v>1122024</v>
      </c>
      <c r="B24660" t="s">
        <v>573</v>
      </c>
      <c r="C24660" t="s">
        <v>471</v>
      </c>
      <c r="D24660" t="s">
        <v>104</v>
      </c>
      <c r="E24660" t="s">
        <v>101</v>
      </c>
    </row>
    <row r="24661" spans="1:7" x14ac:dyDescent="0.35">
      <c r="A24661">
        <v>1122024</v>
      </c>
      <c r="B24661" t="s">
        <v>780</v>
      </c>
      <c r="C24661" t="s">
        <v>550</v>
      </c>
      <c r="D24661" t="s">
        <v>107</v>
      </c>
      <c r="E24661" t="s">
        <v>108</v>
      </c>
      <c r="F24661" t="s">
        <v>101</v>
      </c>
    </row>
    <row r="24662" spans="1:7" x14ac:dyDescent="0.35">
      <c r="A24662">
        <v>1122024</v>
      </c>
      <c r="B24662" t="s">
        <v>425</v>
      </c>
      <c r="C24662" t="s">
        <v>168</v>
      </c>
      <c r="D24662" t="s">
        <v>111</v>
      </c>
      <c r="E24662" t="s">
        <v>101</v>
      </c>
    </row>
    <row r="24663" spans="1:7" x14ac:dyDescent="0.35">
      <c r="A24663">
        <v>1122024</v>
      </c>
      <c r="B24663" t="s">
        <v>354</v>
      </c>
      <c r="C24663" t="s">
        <v>337</v>
      </c>
      <c r="D24663" t="s">
        <v>114</v>
      </c>
      <c r="E24663" t="s">
        <v>115</v>
      </c>
      <c r="F24663" t="s">
        <v>116</v>
      </c>
    </row>
    <row r="24664" spans="1:7" x14ac:dyDescent="0.35">
      <c r="A24664">
        <v>1122024</v>
      </c>
      <c r="B24664" t="s">
        <v>197</v>
      </c>
      <c r="C24664" t="s">
        <v>381</v>
      </c>
      <c r="D24664" t="s">
        <v>114</v>
      </c>
      <c r="E24664" t="s">
        <v>119</v>
      </c>
      <c r="F24664" t="s">
        <v>120</v>
      </c>
      <c r="G24664" t="s">
        <v>121</v>
      </c>
    </row>
    <row r="24665" spans="1:7" x14ac:dyDescent="0.35">
      <c r="A24665">
        <v>1122024</v>
      </c>
      <c r="B24665" t="s">
        <v>212</v>
      </c>
      <c r="C24665" t="s">
        <v>379</v>
      </c>
      <c r="D24665" t="s">
        <v>114</v>
      </c>
      <c r="E24665" t="s">
        <v>124</v>
      </c>
    </row>
    <row r="24666" spans="1:7" x14ac:dyDescent="0.35">
      <c r="A24666">
        <v>1122024</v>
      </c>
      <c r="B24666" t="s">
        <v>129</v>
      </c>
      <c r="C24666" t="s">
        <v>533</v>
      </c>
      <c r="D24666" t="s">
        <v>114</v>
      </c>
      <c r="E24666" t="s">
        <v>127</v>
      </c>
    </row>
    <row r="24667" spans="1:7" x14ac:dyDescent="0.35">
      <c r="A24667">
        <v>1122024</v>
      </c>
      <c r="B24667" t="s">
        <v>535</v>
      </c>
      <c r="C24667" t="s">
        <v>457</v>
      </c>
      <c r="D24667" t="s">
        <v>114</v>
      </c>
      <c r="E24667" t="s">
        <v>130</v>
      </c>
    </row>
    <row r="24668" spans="1:7" x14ac:dyDescent="0.35">
      <c r="A24668">
        <v>1122024</v>
      </c>
      <c r="B24668" t="s">
        <v>389</v>
      </c>
      <c r="C24668" t="s">
        <v>134</v>
      </c>
      <c r="D24668" t="s">
        <v>114</v>
      </c>
      <c r="E24668" t="s">
        <v>132</v>
      </c>
      <c r="F24668" t="s">
        <v>133</v>
      </c>
    </row>
    <row r="24669" spans="1:7" x14ac:dyDescent="0.35">
      <c r="A24669">
        <v>1122024</v>
      </c>
      <c r="B24669" t="s">
        <v>572</v>
      </c>
      <c r="C24669" t="s">
        <v>442</v>
      </c>
      <c r="D24669" t="s">
        <v>135</v>
      </c>
      <c r="E24669" t="s">
        <v>136</v>
      </c>
    </row>
    <row r="24670" spans="1:7" x14ac:dyDescent="0.35">
      <c r="A24670">
        <v>1122024</v>
      </c>
      <c r="B24670" t="s">
        <v>718</v>
      </c>
      <c r="C24670" t="s">
        <v>602</v>
      </c>
      <c r="D24670" t="s">
        <v>139</v>
      </c>
      <c r="E24670" t="s">
        <v>140</v>
      </c>
      <c r="F24670" t="s">
        <v>141</v>
      </c>
      <c r="G24670" t="s">
        <v>101</v>
      </c>
    </row>
    <row r="24671" spans="1:7" x14ac:dyDescent="0.35">
      <c r="A24671">
        <v>1122024</v>
      </c>
      <c r="B24671" t="s">
        <v>658</v>
      </c>
      <c r="C24671" t="s">
        <v>206</v>
      </c>
      <c r="D24671" t="s">
        <v>144</v>
      </c>
      <c r="E24671" t="s">
        <v>101</v>
      </c>
    </row>
    <row r="24672" spans="1:7" x14ac:dyDescent="0.35">
      <c r="A24672">
        <v>1122024</v>
      </c>
      <c r="B24672" t="s">
        <v>611</v>
      </c>
      <c r="C24672" t="s">
        <v>444</v>
      </c>
      <c r="D24672" t="s">
        <v>147</v>
      </c>
      <c r="E24672" t="s">
        <v>148</v>
      </c>
      <c r="F24672" t="s">
        <v>149</v>
      </c>
    </row>
    <row r="24673" spans="1:7" x14ac:dyDescent="0.35">
      <c r="A24673">
        <v>1122024</v>
      </c>
      <c r="B24673" t="s">
        <v>567</v>
      </c>
      <c r="C24673" t="s">
        <v>454</v>
      </c>
      <c r="D24673" t="s">
        <v>152</v>
      </c>
      <c r="E24673" t="s">
        <v>140</v>
      </c>
      <c r="F24673" t="s">
        <v>153</v>
      </c>
      <c r="G24673" t="s">
        <v>101</v>
      </c>
    </row>
    <row r="24674" spans="1:7" x14ac:dyDescent="0.35">
      <c r="A24674">
        <v>1122024</v>
      </c>
      <c r="B24674" t="s">
        <v>856</v>
      </c>
      <c r="C24674" t="s">
        <v>518</v>
      </c>
      <c r="D24674" t="s">
        <v>156</v>
      </c>
      <c r="E24674" t="s">
        <v>101</v>
      </c>
    </row>
    <row r="24675" spans="1:7" x14ac:dyDescent="0.35">
      <c r="A24675">
        <v>1122024</v>
      </c>
      <c r="B24675" t="s">
        <v>557</v>
      </c>
      <c r="C24675" t="s">
        <v>159</v>
      </c>
      <c r="D24675" t="s">
        <v>101</v>
      </c>
    </row>
    <row r="24676" spans="1:7" x14ac:dyDescent="0.35">
      <c r="A24676">
        <v>1122024</v>
      </c>
      <c r="B24676" t="s">
        <v>413</v>
      </c>
      <c r="C24676" t="s">
        <v>161</v>
      </c>
      <c r="D24676" t="s">
        <v>101</v>
      </c>
    </row>
    <row r="24677" spans="1:7" x14ac:dyDescent="0.35">
      <c r="A24677">
        <v>1122024</v>
      </c>
      <c r="B24677" t="s">
        <v>285</v>
      </c>
      <c r="C24677" t="s">
        <v>269</v>
      </c>
      <c r="D24677" t="s">
        <v>164</v>
      </c>
      <c r="E24677" t="s">
        <v>101</v>
      </c>
    </row>
    <row r="24678" spans="1:7" x14ac:dyDescent="0.35">
      <c r="A24678">
        <v>1122024</v>
      </c>
      <c r="B24678" t="s">
        <v>729</v>
      </c>
      <c r="C24678" t="s">
        <v>520</v>
      </c>
      <c r="D24678" t="s">
        <v>167</v>
      </c>
    </row>
    <row r="24679" spans="1:7" x14ac:dyDescent="0.35">
      <c r="A24679">
        <v>1122024</v>
      </c>
      <c r="B24679" t="s">
        <v>423</v>
      </c>
      <c r="C24679" t="s">
        <v>101</v>
      </c>
    </row>
    <row r="24680" spans="1:7" x14ac:dyDescent="0.35">
      <c r="A24680">
        <v>1122024</v>
      </c>
      <c r="B24680" t="s">
        <v>451</v>
      </c>
      <c r="C24680" t="s">
        <v>569</v>
      </c>
      <c r="D24680" t="s">
        <v>169</v>
      </c>
      <c r="E24680" t="s">
        <v>170</v>
      </c>
      <c r="F24680" t="s">
        <v>101</v>
      </c>
    </row>
    <row r="24681" spans="1:7" x14ac:dyDescent="0.35">
      <c r="A24681">
        <v>1122024</v>
      </c>
      <c r="B24681" t="s">
        <v>837</v>
      </c>
      <c r="C24681" t="s">
        <v>218</v>
      </c>
      <c r="D24681" t="s">
        <v>173</v>
      </c>
      <c r="E24681" t="s">
        <v>101</v>
      </c>
    </row>
    <row r="24682" spans="1:7" x14ac:dyDescent="0.35">
      <c r="A24682">
        <v>1122024</v>
      </c>
      <c r="B24682" t="s">
        <v>781</v>
      </c>
      <c r="C24682" t="s">
        <v>430</v>
      </c>
      <c r="D24682" t="s">
        <v>176</v>
      </c>
      <c r="E24682" t="s">
        <v>101</v>
      </c>
    </row>
    <row r="24683" spans="1:7" x14ac:dyDescent="0.35">
      <c r="A24683">
        <v>1122024</v>
      </c>
      <c r="B24683" t="s">
        <v>639</v>
      </c>
      <c r="C24683" t="s">
        <v>536</v>
      </c>
      <c r="D24683" t="s">
        <v>176</v>
      </c>
      <c r="E24683" t="s">
        <v>149</v>
      </c>
    </row>
    <row r="24684" spans="1:7" x14ac:dyDescent="0.35">
      <c r="A24684">
        <v>1122024</v>
      </c>
      <c r="B24684" t="s">
        <v>695</v>
      </c>
      <c r="C24684" t="s">
        <v>442</v>
      </c>
      <c r="D24684" t="s">
        <v>181</v>
      </c>
      <c r="E24684" t="s">
        <v>182</v>
      </c>
      <c r="F24684" t="s">
        <v>101</v>
      </c>
    </row>
    <row r="24685" spans="1:7" x14ac:dyDescent="0.35">
      <c r="A24685">
        <v>1122024</v>
      </c>
      <c r="B24685" t="s">
        <v>860</v>
      </c>
      <c r="C24685" t="s">
        <v>565</v>
      </c>
      <c r="D24685" t="s">
        <v>184</v>
      </c>
      <c r="E24685" t="s">
        <v>101</v>
      </c>
    </row>
    <row r="24686" spans="1:7" x14ac:dyDescent="0.35">
      <c r="A24686">
        <v>1122024</v>
      </c>
      <c r="B24686" t="s">
        <v>417</v>
      </c>
      <c r="C24686" t="s">
        <v>187</v>
      </c>
      <c r="D24686" t="s">
        <v>101</v>
      </c>
    </row>
    <row r="24687" spans="1:7" x14ac:dyDescent="0.35">
      <c r="A24687">
        <v>1122024</v>
      </c>
      <c r="B24687" t="s">
        <v>441</v>
      </c>
      <c r="C24687" t="s">
        <v>203</v>
      </c>
      <c r="D24687" t="s">
        <v>190</v>
      </c>
      <c r="E24687" t="s">
        <v>191</v>
      </c>
      <c r="F24687" t="s">
        <v>101</v>
      </c>
    </row>
    <row r="24688" spans="1:7" x14ac:dyDescent="0.35">
      <c r="A24688">
        <v>1122024</v>
      </c>
      <c r="B24688" t="s">
        <v>424</v>
      </c>
      <c r="C24688" t="s">
        <v>190</v>
      </c>
      <c r="D24688" t="s">
        <v>194</v>
      </c>
      <c r="E24688" t="s">
        <v>101</v>
      </c>
    </row>
    <row r="24689" spans="1:7" x14ac:dyDescent="0.35">
      <c r="A24689">
        <v>1122024</v>
      </c>
      <c r="B24689" t="s">
        <v>611</v>
      </c>
      <c r="C24689" t="s">
        <v>418</v>
      </c>
      <c r="D24689" t="s">
        <v>190</v>
      </c>
      <c r="E24689" t="s">
        <v>196</v>
      </c>
      <c r="F24689" t="s">
        <v>101</v>
      </c>
    </row>
    <row r="24690" spans="1:7" x14ac:dyDescent="0.35">
      <c r="A24690">
        <v>1122024</v>
      </c>
      <c r="B24690" t="s">
        <v>438</v>
      </c>
      <c r="C24690" t="s">
        <v>198</v>
      </c>
      <c r="D24690" t="s">
        <v>140</v>
      </c>
      <c r="E24690" t="s">
        <v>199</v>
      </c>
      <c r="F24690" t="s">
        <v>200</v>
      </c>
      <c r="G24690" t="s">
        <v>101</v>
      </c>
    </row>
    <row r="24691" spans="1:7" x14ac:dyDescent="0.35">
      <c r="A24691">
        <v>1122024</v>
      </c>
      <c r="B24691" t="s">
        <v>556</v>
      </c>
      <c r="C24691" t="s">
        <v>416</v>
      </c>
      <c r="D24691" t="s">
        <v>61</v>
      </c>
      <c r="E24691" t="s">
        <v>101</v>
      </c>
    </row>
    <row r="24692" spans="1:7" x14ac:dyDescent="0.35">
      <c r="A24692">
        <v>1122024</v>
      </c>
      <c r="B24692" t="s">
        <v>579</v>
      </c>
      <c r="C24692" t="s">
        <v>473</v>
      </c>
      <c r="D24692" t="s">
        <v>205</v>
      </c>
      <c r="E24692" t="s">
        <v>101</v>
      </c>
    </row>
    <row r="24693" spans="1:7" x14ac:dyDescent="0.35">
      <c r="A24693">
        <v>1122024</v>
      </c>
      <c r="B24693" t="s">
        <v>921</v>
      </c>
      <c r="C24693" t="s">
        <v>644</v>
      </c>
      <c r="D24693" t="s">
        <v>208</v>
      </c>
      <c r="E24693" t="s">
        <v>101</v>
      </c>
    </row>
    <row r="24694" spans="1:7" x14ac:dyDescent="0.35">
      <c r="A24694">
        <v>1122024</v>
      </c>
      <c r="B24694" t="s">
        <v>638</v>
      </c>
      <c r="C24694" t="s">
        <v>285</v>
      </c>
      <c r="D24694" t="s">
        <v>210</v>
      </c>
      <c r="E24694" t="s">
        <v>211</v>
      </c>
      <c r="F24694" t="s">
        <v>101</v>
      </c>
    </row>
    <row r="24695" spans="1:7" x14ac:dyDescent="0.35">
      <c r="A24695">
        <v>1122024</v>
      </c>
      <c r="B24695" t="s">
        <v>550</v>
      </c>
      <c r="C24695" t="s">
        <v>158</v>
      </c>
      <c r="D24695" t="s">
        <v>214</v>
      </c>
      <c r="E24695" t="s">
        <v>215</v>
      </c>
      <c r="F24695" t="s">
        <v>101</v>
      </c>
    </row>
    <row r="24696" spans="1:7" x14ac:dyDescent="0.35">
      <c r="A24696">
        <v>1122024</v>
      </c>
      <c r="B24696" t="s">
        <v>762</v>
      </c>
      <c r="C24696" t="s">
        <v>441</v>
      </c>
      <c r="D24696" t="s">
        <v>217</v>
      </c>
      <c r="E24696" t="s">
        <v>101</v>
      </c>
    </row>
    <row r="24697" spans="1:7" x14ac:dyDescent="0.35">
      <c r="A24697">
        <v>1122024</v>
      </c>
      <c r="B24697" t="s">
        <v>813</v>
      </c>
      <c r="C24697" t="s">
        <v>714</v>
      </c>
      <c r="D24697" t="s">
        <v>220</v>
      </c>
      <c r="E24697" t="s">
        <v>101</v>
      </c>
    </row>
    <row r="24698" spans="1:7" x14ac:dyDescent="0.35">
      <c r="A24698">
        <v>1122024</v>
      </c>
      <c r="B24698" t="s">
        <v>846</v>
      </c>
      <c r="C24698" t="s">
        <v>629</v>
      </c>
      <c r="D24698" t="s">
        <v>222</v>
      </c>
    </row>
    <row r="24699" spans="1:7" x14ac:dyDescent="0.35">
      <c r="A24699">
        <v>1122024</v>
      </c>
      <c r="B24699" t="s">
        <v>721</v>
      </c>
      <c r="C24699" t="s">
        <v>450</v>
      </c>
      <c r="D24699" t="s">
        <v>223</v>
      </c>
    </row>
    <row r="24700" spans="1:7" x14ac:dyDescent="0.35">
      <c r="A24700">
        <v>1122024</v>
      </c>
      <c r="B24700" t="s">
        <v>664</v>
      </c>
      <c r="C24700" t="s">
        <v>576</v>
      </c>
      <c r="D24700" t="s">
        <v>225</v>
      </c>
      <c r="E24700" t="s">
        <v>101</v>
      </c>
    </row>
    <row r="24701" spans="1:7" x14ac:dyDescent="0.35">
      <c r="A24701">
        <v>1122024</v>
      </c>
      <c r="B24701" t="s">
        <v>755</v>
      </c>
      <c r="C24701" t="s">
        <v>542</v>
      </c>
      <c r="D24701" t="s">
        <v>225</v>
      </c>
      <c r="E24701" t="s">
        <v>228</v>
      </c>
      <c r="F24701" t="s">
        <v>229</v>
      </c>
    </row>
    <row r="24702" spans="1:7" x14ac:dyDescent="0.35">
      <c r="A24702">
        <v>1122024</v>
      </c>
      <c r="B24702" t="s">
        <v>637</v>
      </c>
      <c r="C24702" t="s">
        <v>479</v>
      </c>
      <c r="D24702" t="s">
        <v>232</v>
      </c>
      <c r="E24702" t="s">
        <v>101</v>
      </c>
    </row>
    <row r="24703" spans="1:7" x14ac:dyDescent="0.35">
      <c r="A24703">
        <v>1122024</v>
      </c>
      <c r="B24703" t="s">
        <v>611</v>
      </c>
      <c r="C24703" t="s">
        <v>459</v>
      </c>
      <c r="D24703" t="s">
        <v>235</v>
      </c>
      <c r="E24703" t="s">
        <v>236</v>
      </c>
      <c r="F24703" t="s">
        <v>101</v>
      </c>
    </row>
    <row r="24704" spans="1:7" x14ac:dyDescent="0.35">
      <c r="A24704">
        <v>1122024</v>
      </c>
      <c r="B24704" t="s">
        <v>558</v>
      </c>
      <c r="C24704" t="s">
        <v>293</v>
      </c>
      <c r="D24704" t="s">
        <v>235</v>
      </c>
      <c r="E24704" t="s">
        <v>239</v>
      </c>
      <c r="F24704" t="s">
        <v>149</v>
      </c>
    </row>
    <row r="24705" spans="1:7" x14ac:dyDescent="0.35">
      <c r="A24705">
        <v>1122024</v>
      </c>
      <c r="B24705" t="s">
        <v>838</v>
      </c>
      <c r="C24705" t="s">
        <v>518</v>
      </c>
      <c r="D24705" t="s">
        <v>235</v>
      </c>
      <c r="E24705" t="s">
        <v>241</v>
      </c>
      <c r="F24705" t="s">
        <v>101</v>
      </c>
    </row>
    <row r="24706" spans="1:7" x14ac:dyDescent="0.35">
      <c r="A24706">
        <v>1122024</v>
      </c>
      <c r="B24706" t="s">
        <v>712</v>
      </c>
      <c r="C24706" t="s">
        <v>454</v>
      </c>
      <c r="D24706" t="s">
        <v>243</v>
      </c>
      <c r="E24706" t="s">
        <v>101</v>
      </c>
    </row>
    <row r="24707" spans="1:7" x14ac:dyDescent="0.35">
      <c r="A24707">
        <v>1122024</v>
      </c>
      <c r="B24707" t="s">
        <v>514</v>
      </c>
      <c r="C24707" t="s">
        <v>430</v>
      </c>
      <c r="D24707" t="s">
        <v>245</v>
      </c>
      <c r="E24707" t="s">
        <v>246</v>
      </c>
    </row>
    <row r="24708" spans="1:7" x14ac:dyDescent="0.35">
      <c r="A24708">
        <v>1122024</v>
      </c>
      <c r="B24708" t="s">
        <v>885</v>
      </c>
      <c r="C24708" t="s">
        <v>636</v>
      </c>
      <c r="D24708" t="s">
        <v>245</v>
      </c>
      <c r="E24708" t="s">
        <v>249</v>
      </c>
    </row>
    <row r="24709" spans="1:7" x14ac:dyDescent="0.35">
      <c r="A24709">
        <v>1122024</v>
      </c>
      <c r="B24709" t="s">
        <v>589</v>
      </c>
      <c r="C24709" t="s">
        <v>219</v>
      </c>
      <c r="D24709" t="s">
        <v>252</v>
      </c>
      <c r="E24709" t="s">
        <v>101</v>
      </c>
    </row>
    <row r="24710" spans="1:7" x14ac:dyDescent="0.35">
      <c r="A24710">
        <v>1122024</v>
      </c>
      <c r="B24710" t="s">
        <v>534</v>
      </c>
      <c r="C24710" t="s">
        <v>185</v>
      </c>
      <c r="D24710" t="s">
        <v>254</v>
      </c>
    </row>
    <row r="24711" spans="1:7" x14ac:dyDescent="0.35">
      <c r="A24711">
        <v>1122024</v>
      </c>
      <c r="B24711" t="s">
        <v>515</v>
      </c>
      <c r="C24711" t="s">
        <v>550</v>
      </c>
      <c r="D24711" t="s">
        <v>256</v>
      </c>
      <c r="E24711" t="s">
        <v>257</v>
      </c>
      <c r="F24711" t="s">
        <v>236</v>
      </c>
      <c r="G24711" t="s">
        <v>101</v>
      </c>
    </row>
    <row r="24712" spans="1:7" x14ac:dyDescent="0.35">
      <c r="A24712">
        <v>1122024</v>
      </c>
      <c r="B24712" t="s">
        <v>558</v>
      </c>
      <c r="C24712" t="s">
        <v>449</v>
      </c>
      <c r="D24712" t="s">
        <v>260</v>
      </c>
      <c r="E24712" t="s">
        <v>136</v>
      </c>
      <c r="F24712" t="s">
        <v>101</v>
      </c>
    </row>
    <row r="24713" spans="1:7" x14ac:dyDescent="0.35">
      <c r="A24713">
        <v>1122024</v>
      </c>
      <c r="B24713" t="s">
        <v>473</v>
      </c>
      <c r="C24713" t="s">
        <v>261</v>
      </c>
      <c r="D24713" t="s">
        <v>262</v>
      </c>
      <c r="E24713" t="s">
        <v>101</v>
      </c>
    </row>
    <row r="24714" spans="1:7" x14ac:dyDescent="0.35">
      <c r="A24714">
        <v>1122024</v>
      </c>
      <c r="B24714" t="s">
        <v>624</v>
      </c>
      <c r="C24714" t="s">
        <v>339</v>
      </c>
      <c r="D24714" t="s">
        <v>264</v>
      </c>
      <c r="E24714" t="s">
        <v>101</v>
      </c>
    </row>
    <row r="24715" spans="1:7" x14ac:dyDescent="0.35">
      <c r="A24715">
        <v>1122024</v>
      </c>
      <c r="B24715" t="s">
        <v>247</v>
      </c>
      <c r="C24715" t="s">
        <v>264</v>
      </c>
      <c r="D24715" t="s">
        <v>149</v>
      </c>
    </row>
    <row r="24716" spans="1:7" x14ac:dyDescent="0.35">
      <c r="A24716">
        <v>1122024</v>
      </c>
      <c r="B24716" t="s">
        <v>880</v>
      </c>
      <c r="C24716" t="s">
        <v>218</v>
      </c>
      <c r="D24716" t="s">
        <v>265</v>
      </c>
      <c r="E24716" t="s">
        <v>101</v>
      </c>
      <c r="F24716" t="s">
        <v>266</v>
      </c>
    </row>
    <row r="24717" spans="1:7" x14ac:dyDescent="0.35">
      <c r="A24717">
        <v>1122024</v>
      </c>
      <c r="B24717" t="s">
        <v>567</v>
      </c>
      <c r="C24717" t="s">
        <v>418</v>
      </c>
      <c r="D24717" t="s">
        <v>267</v>
      </c>
      <c r="E24717" t="s">
        <v>101</v>
      </c>
    </row>
    <row r="24718" spans="1:7" x14ac:dyDescent="0.35">
      <c r="A24718">
        <v>1122024</v>
      </c>
      <c r="B24718" t="s">
        <v>796</v>
      </c>
      <c r="C24718" t="s">
        <v>499</v>
      </c>
      <c r="D24718" t="s">
        <v>268</v>
      </c>
    </row>
    <row r="24719" spans="1:7" x14ac:dyDescent="0.35">
      <c r="A24719">
        <v>1122024</v>
      </c>
      <c r="B24719" t="s">
        <v>218</v>
      </c>
      <c r="C24719" t="s">
        <v>270</v>
      </c>
      <c r="D24719" t="s">
        <v>271</v>
      </c>
      <c r="E24719" t="s">
        <v>101</v>
      </c>
    </row>
    <row r="24720" spans="1:7" x14ac:dyDescent="0.35">
      <c r="A24720">
        <v>1122024</v>
      </c>
      <c r="B24720" t="s">
        <v>611</v>
      </c>
      <c r="C24720" t="s">
        <v>418</v>
      </c>
      <c r="D24720" t="s">
        <v>274</v>
      </c>
      <c r="E24720" t="s">
        <v>101</v>
      </c>
    </row>
    <row r="24721" spans="1:9" x14ac:dyDescent="0.35">
      <c r="A24721">
        <v>1122024</v>
      </c>
      <c r="B24721" t="s">
        <v>736</v>
      </c>
      <c r="C24721" t="s">
        <v>559</v>
      </c>
      <c r="D24721" t="s">
        <v>277</v>
      </c>
      <c r="E24721" t="s">
        <v>101</v>
      </c>
    </row>
    <row r="24722" spans="1:9" x14ac:dyDescent="0.35">
      <c r="A24722">
        <v>1122024</v>
      </c>
      <c r="B24722" t="s">
        <v>688</v>
      </c>
      <c r="C24722" t="s">
        <v>479</v>
      </c>
      <c r="D24722" t="s">
        <v>279</v>
      </c>
      <c r="E24722" t="s">
        <v>140</v>
      </c>
      <c r="F24722" t="s">
        <v>280</v>
      </c>
    </row>
    <row r="24723" spans="1:9" x14ac:dyDescent="0.35">
      <c r="A24723">
        <v>1122024</v>
      </c>
      <c r="B24723" t="s">
        <v>281</v>
      </c>
    </row>
    <row r="24724" spans="1:9" x14ac:dyDescent="0.35">
      <c r="A24724">
        <v>1122024</v>
      </c>
      <c r="B24724" t="s">
        <v>603</v>
      </c>
      <c r="C24724" t="s">
        <v>206</v>
      </c>
      <c r="D24724" t="s">
        <v>284</v>
      </c>
      <c r="E24724" t="s">
        <v>101</v>
      </c>
    </row>
    <row r="24725" spans="1:9" x14ac:dyDescent="0.35">
      <c r="A24725">
        <v>1122024</v>
      </c>
      <c r="B24725" t="s">
        <v>765</v>
      </c>
      <c r="C24725" t="s">
        <v>714</v>
      </c>
      <c r="D24725" t="s">
        <v>287</v>
      </c>
      <c r="E24725" t="s">
        <v>101</v>
      </c>
    </row>
    <row r="24726" spans="1:9" x14ac:dyDescent="0.35">
      <c r="A24726">
        <v>1122024</v>
      </c>
      <c r="B24726" t="s">
        <v>499</v>
      </c>
      <c r="C24726" t="s">
        <v>288</v>
      </c>
      <c r="D24726" t="s">
        <v>101</v>
      </c>
    </row>
    <row r="24727" spans="1:9" x14ac:dyDescent="0.35">
      <c r="A24727">
        <v>1122024</v>
      </c>
      <c r="B24727" t="s">
        <v>501</v>
      </c>
      <c r="C24727" t="s">
        <v>290</v>
      </c>
      <c r="D24727" t="s">
        <v>140</v>
      </c>
      <c r="E24727" t="s">
        <v>291</v>
      </c>
    </row>
    <row r="24728" spans="1:9" x14ac:dyDescent="0.35">
      <c r="A24728">
        <v>1122024</v>
      </c>
      <c r="B24728" t="s">
        <v>856</v>
      </c>
      <c r="C24728" t="s">
        <v>582</v>
      </c>
      <c r="D24728" t="s">
        <v>290</v>
      </c>
      <c r="E24728" t="s">
        <v>140</v>
      </c>
      <c r="F24728" t="s">
        <v>294</v>
      </c>
      <c r="G24728" t="s">
        <v>295</v>
      </c>
      <c r="H24728" t="s">
        <v>101</v>
      </c>
    </row>
    <row r="24729" spans="1:9" x14ac:dyDescent="0.35">
      <c r="A24729">
        <v>1122024</v>
      </c>
      <c r="B24729" t="s">
        <v>688</v>
      </c>
      <c r="C24729" t="s">
        <v>426</v>
      </c>
      <c r="D24729" t="s">
        <v>298</v>
      </c>
      <c r="E24729" t="s">
        <v>101</v>
      </c>
    </row>
    <row r="24730" spans="1:9" x14ac:dyDescent="0.35">
      <c r="A24730">
        <v>1122024</v>
      </c>
      <c r="B24730" t="s">
        <v>478</v>
      </c>
      <c r="C24730" t="s">
        <v>300</v>
      </c>
      <c r="D24730" t="s">
        <v>262</v>
      </c>
      <c r="E24730" t="s">
        <v>101</v>
      </c>
    </row>
    <row r="24731" spans="1:9" x14ac:dyDescent="0.35">
      <c r="A24731">
        <v>1122024</v>
      </c>
      <c r="B24731" t="s">
        <v>551</v>
      </c>
      <c r="C24731" t="s">
        <v>574</v>
      </c>
      <c r="D24731" t="s">
        <v>301</v>
      </c>
      <c r="E24731" t="s">
        <v>101</v>
      </c>
    </row>
    <row r="24732" spans="1:9" x14ac:dyDescent="0.35">
      <c r="A24732">
        <v>1122024</v>
      </c>
      <c r="B24732" t="s">
        <v>719</v>
      </c>
      <c r="C24732" t="s">
        <v>444</v>
      </c>
      <c r="D24732" t="s">
        <v>303</v>
      </c>
      <c r="E24732" t="s">
        <v>149</v>
      </c>
    </row>
    <row r="24733" spans="1:9" x14ac:dyDescent="0.35">
      <c r="A24733">
        <v>1122024</v>
      </c>
      <c r="B24733" t="s">
        <v>838</v>
      </c>
      <c r="C24733" t="s">
        <v>722</v>
      </c>
      <c r="D24733" t="s">
        <v>306</v>
      </c>
      <c r="E24733" t="s">
        <v>101</v>
      </c>
    </row>
    <row r="24734" spans="1:9" x14ac:dyDescent="0.35">
      <c r="A24734">
        <v>1122024</v>
      </c>
      <c r="B24734" t="s">
        <v>864</v>
      </c>
      <c r="C24734" t="s">
        <v>566</v>
      </c>
      <c r="D24734" t="s">
        <v>308</v>
      </c>
      <c r="E24734" t="s">
        <v>309</v>
      </c>
      <c r="F24734" t="s">
        <v>310</v>
      </c>
      <c r="G24734" t="s">
        <v>311</v>
      </c>
      <c r="H24734" t="s">
        <v>312</v>
      </c>
      <c r="I24734" t="s">
        <v>101</v>
      </c>
    </row>
    <row r="24735" spans="1:9" x14ac:dyDescent="0.35">
      <c r="A24735">
        <v>1122024</v>
      </c>
      <c r="B24735" t="s">
        <v>516</v>
      </c>
      <c r="C24735" t="s">
        <v>248</v>
      </c>
      <c r="D24735" t="s">
        <v>314</v>
      </c>
      <c r="E24735" t="s">
        <v>315</v>
      </c>
      <c r="F24735" t="s">
        <v>101</v>
      </c>
    </row>
    <row r="24736" spans="1:9" x14ac:dyDescent="0.35">
      <c r="A24736">
        <v>1122024</v>
      </c>
      <c r="B24736" t="s">
        <v>542</v>
      </c>
      <c r="C24736" t="s">
        <v>258</v>
      </c>
      <c r="D24736" t="s">
        <v>314</v>
      </c>
      <c r="E24736" t="s">
        <v>317</v>
      </c>
      <c r="F24736" t="s">
        <v>101</v>
      </c>
    </row>
    <row r="24737" spans="1:6" x14ac:dyDescent="0.35">
      <c r="A24737">
        <v>1122024</v>
      </c>
      <c r="B24737" t="s">
        <v>493</v>
      </c>
      <c r="C24737" t="s">
        <v>504</v>
      </c>
      <c r="D24737" t="s">
        <v>319</v>
      </c>
      <c r="E24737" t="s">
        <v>320</v>
      </c>
      <c r="F24737" t="s">
        <v>321</v>
      </c>
    </row>
    <row r="24738" spans="1:6" x14ac:dyDescent="0.35">
      <c r="A24738">
        <v>1122024</v>
      </c>
      <c r="B24738" t="s">
        <v>786</v>
      </c>
      <c r="C24738" t="s">
        <v>542</v>
      </c>
      <c r="D24738" t="s">
        <v>322</v>
      </c>
      <c r="E24738" t="s">
        <v>101</v>
      </c>
    </row>
    <row r="24739" spans="1:6" x14ac:dyDescent="0.35">
      <c r="A24739">
        <v>1122024</v>
      </c>
      <c r="B24739" t="s">
        <v>860</v>
      </c>
      <c r="C24739" t="s">
        <v>597</v>
      </c>
      <c r="D24739" t="s">
        <v>325</v>
      </c>
      <c r="E24739" t="s">
        <v>101</v>
      </c>
    </row>
    <row r="24740" spans="1:6" x14ac:dyDescent="0.35">
      <c r="A24740">
        <v>1122024</v>
      </c>
      <c r="B24740" t="s">
        <v>830</v>
      </c>
      <c r="C24740" t="s">
        <v>583</v>
      </c>
      <c r="D24740" t="s">
        <v>328</v>
      </c>
      <c r="E24740" t="s">
        <v>101</v>
      </c>
    </row>
    <row r="24741" spans="1:6" x14ac:dyDescent="0.35">
      <c r="A24741">
        <v>1122024</v>
      </c>
      <c r="B24741" t="s">
        <v>247</v>
      </c>
      <c r="C24741" t="s">
        <v>331</v>
      </c>
      <c r="D24741" t="s">
        <v>332</v>
      </c>
      <c r="E24741" t="s">
        <v>101</v>
      </c>
    </row>
    <row r="24742" spans="1:6" x14ac:dyDescent="0.35">
      <c r="A24742">
        <v>1122024</v>
      </c>
      <c r="B24742" t="s">
        <v>183</v>
      </c>
      <c r="C24742" t="s">
        <v>109</v>
      </c>
      <c r="D24742" t="s">
        <v>331</v>
      </c>
      <c r="E24742" t="s">
        <v>335</v>
      </c>
      <c r="F24742" t="s">
        <v>101</v>
      </c>
    </row>
    <row r="24743" spans="1:6" x14ac:dyDescent="0.35">
      <c r="A24743">
        <v>1122024</v>
      </c>
      <c r="B24743" t="s">
        <v>154</v>
      </c>
      <c r="C24743" t="s">
        <v>402</v>
      </c>
      <c r="D24743" t="s">
        <v>331</v>
      </c>
      <c r="E24743" t="s">
        <v>338</v>
      </c>
      <c r="F24743" t="s">
        <v>321</v>
      </c>
    </row>
    <row r="24744" spans="1:6" x14ac:dyDescent="0.35">
      <c r="A24744">
        <v>1122024</v>
      </c>
      <c r="B24744" t="s">
        <v>892</v>
      </c>
      <c r="C24744" t="s">
        <v>688</v>
      </c>
      <c r="D24744" t="s">
        <v>170</v>
      </c>
    </row>
    <row r="24745" spans="1:6" x14ac:dyDescent="0.35">
      <c r="A24745">
        <v>1122024</v>
      </c>
      <c r="B24745" t="s">
        <v>751</v>
      </c>
      <c r="C24745" t="s">
        <v>499</v>
      </c>
      <c r="D24745" t="s">
        <v>341</v>
      </c>
      <c r="E24745" t="s">
        <v>101</v>
      </c>
    </row>
    <row r="24746" spans="1:6" x14ac:dyDescent="0.35">
      <c r="A24746">
        <v>1122024</v>
      </c>
      <c r="B24746" t="s">
        <v>770</v>
      </c>
      <c r="C24746" t="s">
        <v>499</v>
      </c>
      <c r="D24746" t="s">
        <v>343</v>
      </c>
      <c r="E24746" t="s">
        <v>101</v>
      </c>
    </row>
    <row r="24747" spans="1:6" x14ac:dyDescent="0.35">
      <c r="A24747">
        <v>1122024</v>
      </c>
      <c r="B24747" t="s">
        <v>541</v>
      </c>
      <c r="C24747" t="s">
        <v>132</v>
      </c>
      <c r="D24747" t="s">
        <v>344</v>
      </c>
      <c r="E24747" t="s">
        <v>345</v>
      </c>
      <c r="F24747" t="s">
        <v>101</v>
      </c>
    </row>
    <row r="24748" spans="1:6" x14ac:dyDescent="0.35">
      <c r="A24748">
        <v>1122024</v>
      </c>
      <c r="B24748" t="s">
        <v>567</v>
      </c>
      <c r="C24748" t="s">
        <v>510</v>
      </c>
      <c r="D24748" t="s">
        <v>132</v>
      </c>
      <c r="E24748" t="s">
        <v>347</v>
      </c>
      <c r="F24748" t="s">
        <v>101</v>
      </c>
    </row>
    <row r="24749" spans="1:6" x14ac:dyDescent="0.35">
      <c r="A24749">
        <v>1122024</v>
      </c>
      <c r="B24749" t="s">
        <v>729</v>
      </c>
      <c r="C24749" t="s">
        <v>444</v>
      </c>
      <c r="D24749" t="s">
        <v>132</v>
      </c>
      <c r="E24749" t="s">
        <v>348</v>
      </c>
      <c r="F24749" t="s">
        <v>101</v>
      </c>
    </row>
    <row r="24750" spans="1:6" x14ac:dyDescent="0.35">
      <c r="A24750">
        <v>1122024</v>
      </c>
      <c r="B24750" t="s">
        <v>183</v>
      </c>
      <c r="C24750" t="s">
        <v>142</v>
      </c>
      <c r="D24750" t="s">
        <v>132</v>
      </c>
      <c r="E24750" t="s">
        <v>350</v>
      </c>
      <c r="F24750" t="s">
        <v>101</v>
      </c>
    </row>
    <row r="24751" spans="1:6" x14ac:dyDescent="0.35">
      <c r="A24751">
        <v>1122024</v>
      </c>
      <c r="B24751" t="s">
        <v>560</v>
      </c>
      <c r="C24751" t="s">
        <v>224</v>
      </c>
      <c r="D24751" t="s">
        <v>132</v>
      </c>
      <c r="E24751" t="s">
        <v>352</v>
      </c>
      <c r="F24751" t="s">
        <v>101</v>
      </c>
    </row>
    <row r="24752" spans="1:6" x14ac:dyDescent="0.35">
      <c r="A24752">
        <v>1122024</v>
      </c>
      <c r="B24752" t="s">
        <v>721</v>
      </c>
      <c r="C24752" t="s">
        <v>479</v>
      </c>
      <c r="D24752" t="s">
        <v>132</v>
      </c>
      <c r="E24752" t="s">
        <v>133</v>
      </c>
      <c r="F24752" t="s">
        <v>355</v>
      </c>
    </row>
    <row r="24753" spans="1:8" x14ac:dyDescent="0.35">
      <c r="A24753">
        <v>1122024</v>
      </c>
      <c r="B24753" t="s">
        <v>721</v>
      </c>
      <c r="C24753" t="s">
        <v>471</v>
      </c>
      <c r="D24753" t="s">
        <v>132</v>
      </c>
      <c r="E24753" t="s">
        <v>356</v>
      </c>
      <c r="F24753" t="s">
        <v>101</v>
      </c>
    </row>
    <row r="24754" spans="1:8" x14ac:dyDescent="0.35">
      <c r="A24754">
        <v>1122024</v>
      </c>
      <c r="B24754" t="s">
        <v>292</v>
      </c>
      <c r="C24754" t="s">
        <v>158</v>
      </c>
      <c r="D24754" t="s">
        <v>359</v>
      </c>
      <c r="E24754" t="s">
        <v>360</v>
      </c>
      <c r="F24754" t="s">
        <v>101</v>
      </c>
    </row>
    <row r="24755" spans="1:8" x14ac:dyDescent="0.35">
      <c r="A24755">
        <v>1122024</v>
      </c>
      <c r="B24755" t="s">
        <v>737</v>
      </c>
      <c r="C24755" t="s">
        <v>387</v>
      </c>
      <c r="D24755" t="s">
        <v>359</v>
      </c>
      <c r="E24755" t="s">
        <v>362</v>
      </c>
      <c r="F24755" t="s">
        <v>101</v>
      </c>
    </row>
    <row r="24756" spans="1:8" x14ac:dyDescent="0.35">
      <c r="A24756">
        <v>1122024</v>
      </c>
      <c r="B24756" t="s">
        <v>498</v>
      </c>
      <c r="C24756" t="s">
        <v>359</v>
      </c>
      <c r="D24756" t="s">
        <v>362</v>
      </c>
      <c r="E24756" t="s">
        <v>140</v>
      </c>
      <c r="F24756" t="s">
        <v>364</v>
      </c>
      <c r="G24756" t="s">
        <v>101</v>
      </c>
    </row>
    <row r="24757" spans="1:8" x14ac:dyDescent="0.35">
      <c r="A24757">
        <v>1122024</v>
      </c>
      <c r="B24757" t="s">
        <v>846</v>
      </c>
      <c r="C24757" t="s">
        <v>572</v>
      </c>
      <c r="D24757" t="s">
        <v>366</v>
      </c>
      <c r="E24757" t="s">
        <v>257</v>
      </c>
      <c r="F24757" t="s">
        <v>367</v>
      </c>
      <c r="G24757" t="s">
        <v>101</v>
      </c>
    </row>
    <row r="24758" spans="1:8" x14ac:dyDescent="0.35">
      <c r="A24758">
        <v>1122024</v>
      </c>
      <c r="B24758" t="s">
        <v>829</v>
      </c>
      <c r="C24758" t="s">
        <v>464</v>
      </c>
      <c r="D24758" t="s">
        <v>369</v>
      </c>
      <c r="E24758" t="s">
        <v>370</v>
      </c>
      <c r="F24758" t="s">
        <v>101</v>
      </c>
    </row>
    <row r="24759" spans="1:8" x14ac:dyDescent="0.35">
      <c r="A24759">
        <v>1122024</v>
      </c>
      <c r="B24759" t="s">
        <v>664</v>
      </c>
      <c r="C24759" t="s">
        <v>218</v>
      </c>
      <c r="D24759" t="s">
        <v>371</v>
      </c>
      <c r="E24759" t="s">
        <v>101</v>
      </c>
    </row>
    <row r="24760" spans="1:8" x14ac:dyDescent="0.35">
      <c r="A24760">
        <v>1122024</v>
      </c>
      <c r="B24760" t="s">
        <v>514</v>
      </c>
      <c r="C24760" t="s">
        <v>157</v>
      </c>
      <c r="D24760" t="s">
        <v>372</v>
      </c>
      <c r="E24760" t="s">
        <v>101</v>
      </c>
    </row>
    <row r="24761" spans="1:8" x14ac:dyDescent="0.35">
      <c r="A24761">
        <v>1122024</v>
      </c>
      <c r="B24761" t="s">
        <v>657</v>
      </c>
      <c r="C24761" t="s">
        <v>373</v>
      </c>
      <c r="D24761" t="s">
        <v>101</v>
      </c>
    </row>
    <row r="24762" spans="1:8" x14ac:dyDescent="0.35">
      <c r="A24762">
        <v>1122024</v>
      </c>
      <c r="B24762" t="s">
        <v>783</v>
      </c>
      <c r="C24762" t="s">
        <v>413</v>
      </c>
      <c r="D24762" t="s">
        <v>376</v>
      </c>
      <c r="E24762" t="s">
        <v>140</v>
      </c>
      <c r="F24762" t="s">
        <v>331</v>
      </c>
      <c r="G24762" t="s">
        <v>377</v>
      </c>
      <c r="H24762" t="s">
        <v>101</v>
      </c>
    </row>
    <row r="24763" spans="1:8" x14ac:dyDescent="0.35">
      <c r="A24763">
        <v>1122024</v>
      </c>
      <c r="B24763" t="s">
        <v>917</v>
      </c>
      <c r="C24763" t="s">
        <v>473</v>
      </c>
      <c r="D24763" t="s">
        <v>378</v>
      </c>
    </row>
    <row r="24764" spans="1:8" x14ac:dyDescent="0.35">
      <c r="A24764">
        <v>1122024</v>
      </c>
      <c r="B24764" t="s">
        <v>565</v>
      </c>
      <c r="C24764" t="s">
        <v>595</v>
      </c>
      <c r="D24764" t="s">
        <v>380</v>
      </c>
      <c r="E24764" t="s">
        <v>101</v>
      </c>
    </row>
    <row r="24765" spans="1:8" x14ac:dyDescent="0.35">
      <c r="A24765">
        <v>1122024</v>
      </c>
      <c r="B24765" t="s">
        <v>634</v>
      </c>
      <c r="C24765" t="s">
        <v>285</v>
      </c>
      <c r="D24765" t="s">
        <v>382</v>
      </c>
      <c r="E24765" t="s">
        <v>383</v>
      </c>
    </row>
    <row r="24766" spans="1:8" x14ac:dyDescent="0.35">
      <c r="A24766">
        <v>1122024</v>
      </c>
      <c r="B24766" t="s">
        <v>583</v>
      </c>
      <c r="C24766" t="s">
        <v>425</v>
      </c>
      <c r="D24766" t="s">
        <v>385</v>
      </c>
      <c r="E24766" t="s">
        <v>386</v>
      </c>
    </row>
    <row r="24767" spans="1:8" x14ac:dyDescent="0.35">
      <c r="A24767">
        <v>1122024</v>
      </c>
      <c r="B24767" t="s">
        <v>802</v>
      </c>
      <c r="C24767" t="s">
        <v>499</v>
      </c>
      <c r="D24767" t="s">
        <v>388</v>
      </c>
      <c r="E24767" t="s">
        <v>101</v>
      </c>
    </row>
    <row r="24768" spans="1:8" x14ac:dyDescent="0.35">
      <c r="A24768">
        <v>1122024</v>
      </c>
      <c r="B24768" t="s">
        <v>469</v>
      </c>
      <c r="C24768" t="s">
        <v>391</v>
      </c>
      <c r="D24768" t="s">
        <v>101</v>
      </c>
    </row>
    <row r="24769" spans="1:9" x14ac:dyDescent="0.35">
      <c r="A24769">
        <v>1122024</v>
      </c>
      <c r="B24769" t="s">
        <v>767</v>
      </c>
      <c r="C24769" t="s">
        <v>436</v>
      </c>
      <c r="D24769" t="s">
        <v>393</v>
      </c>
    </row>
    <row r="24770" spans="1:9" x14ac:dyDescent="0.35">
      <c r="A24770">
        <v>1122024</v>
      </c>
      <c r="B24770" t="s">
        <v>560</v>
      </c>
      <c r="C24770" t="s">
        <v>599</v>
      </c>
      <c r="D24770" t="s">
        <v>394</v>
      </c>
      <c r="E24770" t="s">
        <v>395</v>
      </c>
      <c r="F24770" t="s">
        <v>101</v>
      </c>
    </row>
    <row r="24771" spans="1:9" x14ac:dyDescent="0.35">
      <c r="A24771">
        <v>1122024</v>
      </c>
      <c r="B24771" t="s">
        <v>396</v>
      </c>
    </row>
    <row r="24772" spans="1:9" x14ac:dyDescent="0.35">
      <c r="A24772">
        <v>1122024</v>
      </c>
      <c r="B24772" t="s">
        <v>439</v>
      </c>
      <c r="C24772" t="s">
        <v>397</v>
      </c>
      <c r="D24772" t="s">
        <v>101</v>
      </c>
    </row>
    <row r="24773" spans="1:9" x14ac:dyDescent="0.35">
      <c r="A24773">
        <v>1122024</v>
      </c>
      <c r="B24773" t="s">
        <v>825</v>
      </c>
      <c r="C24773" t="s">
        <v>590</v>
      </c>
      <c r="D24773" t="s">
        <v>399</v>
      </c>
      <c r="E24773" t="s">
        <v>140</v>
      </c>
      <c r="F24773" t="s">
        <v>400</v>
      </c>
      <c r="G24773" t="s">
        <v>257</v>
      </c>
      <c r="H24773" t="s">
        <v>331</v>
      </c>
      <c r="I24773" t="s">
        <v>401</v>
      </c>
    </row>
    <row r="24774" spans="1:9" x14ac:dyDescent="0.35">
      <c r="A24774">
        <v>1122024</v>
      </c>
      <c r="B24774" t="s">
        <v>638</v>
      </c>
      <c r="C24774" t="s">
        <v>534</v>
      </c>
      <c r="D24774" t="s">
        <v>399</v>
      </c>
      <c r="E24774" t="s">
        <v>187</v>
      </c>
      <c r="F24774" t="s">
        <v>101</v>
      </c>
    </row>
    <row r="24775" spans="1:9" x14ac:dyDescent="0.35">
      <c r="A24775">
        <v>1122024</v>
      </c>
      <c r="B24775" t="s">
        <v>444</v>
      </c>
      <c r="C24775" t="s">
        <v>526</v>
      </c>
      <c r="D24775" t="s">
        <v>399</v>
      </c>
      <c r="E24775" t="s">
        <v>403</v>
      </c>
      <c r="F24775" t="s">
        <v>101</v>
      </c>
    </row>
    <row r="24776" spans="1:9" x14ac:dyDescent="0.35">
      <c r="A24776">
        <v>1122024</v>
      </c>
      <c r="B24776" t="s">
        <v>693</v>
      </c>
      <c r="C24776" t="s">
        <v>304</v>
      </c>
      <c r="D24776" t="s">
        <v>399</v>
      </c>
      <c r="E24776" t="s">
        <v>404</v>
      </c>
      <c r="F24776" t="s">
        <v>101</v>
      </c>
    </row>
    <row r="24777" spans="1:9" x14ac:dyDescent="0.35">
      <c r="A24777">
        <v>30112024</v>
      </c>
      <c r="B24777" t="s">
        <v>694</v>
      </c>
      <c r="C24777" t="s">
        <v>494</v>
      </c>
      <c r="D24777" t="s">
        <v>100</v>
      </c>
      <c r="E24777" t="s">
        <v>101</v>
      </c>
    </row>
    <row r="24778" spans="1:9" x14ac:dyDescent="0.35">
      <c r="A24778">
        <v>30112024</v>
      </c>
      <c r="B24778" t="s">
        <v>694</v>
      </c>
      <c r="C24778" t="s">
        <v>203</v>
      </c>
      <c r="D24778" t="s">
        <v>104</v>
      </c>
      <c r="E24778" t="s">
        <v>101</v>
      </c>
    </row>
    <row r="24779" spans="1:9" x14ac:dyDescent="0.35">
      <c r="A24779">
        <v>30112024</v>
      </c>
      <c r="B24779" t="s">
        <v>781</v>
      </c>
      <c r="C24779" t="s">
        <v>177</v>
      </c>
      <c r="D24779" t="s">
        <v>107</v>
      </c>
      <c r="E24779" t="s">
        <v>108</v>
      </c>
      <c r="F24779" t="s">
        <v>101</v>
      </c>
    </row>
    <row r="24780" spans="1:9" x14ac:dyDescent="0.35">
      <c r="A24780">
        <v>30112024</v>
      </c>
      <c r="B24780" t="s">
        <v>514</v>
      </c>
      <c r="C24780" t="s">
        <v>535</v>
      </c>
      <c r="D24780" t="s">
        <v>111</v>
      </c>
      <c r="E24780" t="s">
        <v>101</v>
      </c>
    </row>
    <row r="24781" spans="1:9" x14ac:dyDescent="0.35">
      <c r="A24781">
        <v>30112024</v>
      </c>
      <c r="B24781" t="s">
        <v>242</v>
      </c>
      <c r="C24781" t="s">
        <v>532</v>
      </c>
      <c r="D24781" t="s">
        <v>114</v>
      </c>
      <c r="E24781" t="s">
        <v>115</v>
      </c>
      <c r="F24781" t="s">
        <v>116</v>
      </c>
    </row>
    <row r="24782" spans="1:9" x14ac:dyDescent="0.35">
      <c r="A24782">
        <v>30112024</v>
      </c>
      <c r="B24782" t="s">
        <v>197</v>
      </c>
      <c r="C24782" t="s">
        <v>411</v>
      </c>
      <c r="D24782" t="s">
        <v>114</v>
      </c>
      <c r="E24782" t="s">
        <v>119</v>
      </c>
      <c r="F24782" t="s">
        <v>120</v>
      </c>
      <c r="G24782" t="s">
        <v>121</v>
      </c>
    </row>
    <row r="24783" spans="1:9" x14ac:dyDescent="0.35">
      <c r="A24783">
        <v>30112024</v>
      </c>
      <c r="B24783" t="s">
        <v>162</v>
      </c>
      <c r="C24783" t="s">
        <v>242</v>
      </c>
      <c r="D24783" t="s">
        <v>114</v>
      </c>
      <c r="E24783" t="s">
        <v>124</v>
      </c>
    </row>
    <row r="24784" spans="1:9" x14ac:dyDescent="0.35">
      <c r="A24784">
        <v>30112024</v>
      </c>
      <c r="B24784" t="s">
        <v>131</v>
      </c>
      <c r="C24784" t="s">
        <v>209</v>
      </c>
      <c r="D24784" t="s">
        <v>114</v>
      </c>
      <c r="E24784" t="s">
        <v>127</v>
      </c>
    </row>
    <row r="24785" spans="1:7" x14ac:dyDescent="0.35">
      <c r="A24785">
        <v>30112024</v>
      </c>
      <c r="B24785" t="s">
        <v>168</v>
      </c>
      <c r="C24785" t="s">
        <v>482</v>
      </c>
      <c r="D24785" t="s">
        <v>114</v>
      </c>
      <c r="E24785" t="s">
        <v>130</v>
      </c>
    </row>
    <row r="24786" spans="1:7" x14ac:dyDescent="0.35">
      <c r="A24786">
        <v>30112024</v>
      </c>
      <c r="B24786" t="s">
        <v>175</v>
      </c>
      <c r="C24786" t="s">
        <v>452</v>
      </c>
      <c r="D24786" t="s">
        <v>114</v>
      </c>
      <c r="E24786" t="s">
        <v>132</v>
      </c>
      <c r="F24786" t="s">
        <v>133</v>
      </c>
    </row>
    <row r="24787" spans="1:7" x14ac:dyDescent="0.35">
      <c r="A24787">
        <v>30112024</v>
      </c>
      <c r="B24787" t="s">
        <v>662</v>
      </c>
      <c r="C24787" t="s">
        <v>168</v>
      </c>
      <c r="D24787" t="s">
        <v>135</v>
      </c>
      <c r="E24787" t="s">
        <v>136</v>
      </c>
    </row>
    <row r="24788" spans="1:7" x14ac:dyDescent="0.35">
      <c r="A24788">
        <v>30112024</v>
      </c>
      <c r="B24788" t="s">
        <v>759</v>
      </c>
      <c r="C24788" t="s">
        <v>218</v>
      </c>
      <c r="D24788" t="s">
        <v>139</v>
      </c>
      <c r="E24788" t="s">
        <v>140</v>
      </c>
      <c r="F24788" t="s">
        <v>141</v>
      </c>
      <c r="G24788" t="s">
        <v>101</v>
      </c>
    </row>
    <row r="24789" spans="1:7" x14ac:dyDescent="0.35">
      <c r="A24789">
        <v>30112024</v>
      </c>
      <c r="B24789" t="s">
        <v>696</v>
      </c>
      <c r="C24789" t="s">
        <v>543</v>
      </c>
      <c r="D24789" t="s">
        <v>144</v>
      </c>
      <c r="E24789" t="s">
        <v>101</v>
      </c>
    </row>
    <row r="24790" spans="1:7" x14ac:dyDescent="0.35">
      <c r="A24790">
        <v>30112024</v>
      </c>
      <c r="B24790" t="s">
        <v>634</v>
      </c>
      <c r="C24790" t="s">
        <v>459</v>
      </c>
      <c r="D24790" t="s">
        <v>147</v>
      </c>
      <c r="E24790" t="s">
        <v>148</v>
      </c>
      <c r="F24790" t="s">
        <v>149</v>
      </c>
    </row>
    <row r="24791" spans="1:7" x14ac:dyDescent="0.35">
      <c r="A24791">
        <v>30112024</v>
      </c>
      <c r="B24791" t="s">
        <v>558</v>
      </c>
      <c r="C24791" t="s">
        <v>285</v>
      </c>
      <c r="D24791" t="s">
        <v>152</v>
      </c>
      <c r="E24791" t="s">
        <v>140</v>
      </c>
      <c r="F24791" t="s">
        <v>153</v>
      </c>
      <c r="G24791" t="s">
        <v>101</v>
      </c>
    </row>
    <row r="24792" spans="1:7" x14ac:dyDescent="0.35">
      <c r="A24792">
        <v>30112024</v>
      </c>
      <c r="B24792" t="s">
        <v>778</v>
      </c>
      <c r="C24792" t="s">
        <v>440</v>
      </c>
      <c r="D24792" t="s">
        <v>156</v>
      </c>
      <c r="E24792" t="s">
        <v>101</v>
      </c>
    </row>
    <row r="24793" spans="1:7" x14ac:dyDescent="0.35">
      <c r="A24793">
        <v>30112024</v>
      </c>
      <c r="B24793" t="s">
        <v>576</v>
      </c>
      <c r="C24793" t="s">
        <v>159</v>
      </c>
      <c r="D24793" t="s">
        <v>101</v>
      </c>
    </row>
    <row r="24794" spans="1:7" x14ac:dyDescent="0.35">
      <c r="A24794">
        <v>30112024</v>
      </c>
      <c r="B24794" t="s">
        <v>473</v>
      </c>
      <c r="C24794" t="s">
        <v>161</v>
      </c>
      <c r="D24794" t="s">
        <v>101</v>
      </c>
    </row>
    <row r="24795" spans="1:7" x14ac:dyDescent="0.35">
      <c r="A24795">
        <v>30112024</v>
      </c>
      <c r="B24795" t="s">
        <v>565</v>
      </c>
      <c r="C24795" t="s">
        <v>502</v>
      </c>
      <c r="D24795" t="s">
        <v>164</v>
      </c>
      <c r="E24795" t="s">
        <v>101</v>
      </c>
    </row>
    <row r="24796" spans="1:7" x14ac:dyDescent="0.35">
      <c r="A24796">
        <v>30112024</v>
      </c>
      <c r="B24796" t="s">
        <v>558</v>
      </c>
      <c r="C24796" t="s">
        <v>137</v>
      </c>
      <c r="D24796" t="s">
        <v>167</v>
      </c>
    </row>
    <row r="24797" spans="1:7" x14ac:dyDescent="0.35">
      <c r="A24797">
        <v>30112024</v>
      </c>
      <c r="B24797" t="s">
        <v>423</v>
      </c>
      <c r="C24797" t="s">
        <v>101</v>
      </c>
    </row>
    <row r="24798" spans="1:7" x14ac:dyDescent="0.35">
      <c r="A24798">
        <v>30112024</v>
      </c>
      <c r="B24798" t="s">
        <v>751</v>
      </c>
      <c r="C24798" t="s">
        <v>292</v>
      </c>
      <c r="D24798" t="s">
        <v>169</v>
      </c>
      <c r="E24798" t="s">
        <v>170</v>
      </c>
      <c r="F24798" t="s">
        <v>101</v>
      </c>
    </row>
    <row r="24799" spans="1:7" x14ac:dyDescent="0.35">
      <c r="A24799">
        <v>30112024</v>
      </c>
      <c r="B24799" t="s">
        <v>781</v>
      </c>
      <c r="C24799" t="s">
        <v>473</v>
      </c>
      <c r="D24799" t="s">
        <v>173</v>
      </c>
      <c r="E24799" t="s">
        <v>101</v>
      </c>
    </row>
    <row r="24800" spans="1:7" x14ac:dyDescent="0.35">
      <c r="A24800">
        <v>30112024</v>
      </c>
      <c r="B24800" t="s">
        <v>137</v>
      </c>
      <c r="C24800" t="s">
        <v>285</v>
      </c>
      <c r="D24800" t="s">
        <v>176</v>
      </c>
      <c r="E24800" t="s">
        <v>101</v>
      </c>
    </row>
    <row r="24801" spans="1:7" x14ac:dyDescent="0.35">
      <c r="A24801">
        <v>30112024</v>
      </c>
      <c r="B24801" t="s">
        <v>520</v>
      </c>
      <c r="C24801" t="s">
        <v>456</v>
      </c>
      <c r="D24801" t="s">
        <v>176</v>
      </c>
      <c r="E24801" t="s">
        <v>149</v>
      </c>
    </row>
    <row r="24802" spans="1:7" x14ac:dyDescent="0.35">
      <c r="A24802">
        <v>30112024</v>
      </c>
      <c r="B24802" t="s">
        <v>696</v>
      </c>
      <c r="C24802" t="s">
        <v>446</v>
      </c>
      <c r="D24802" t="s">
        <v>181</v>
      </c>
      <c r="E24802" t="s">
        <v>182</v>
      </c>
      <c r="F24802" t="s">
        <v>101</v>
      </c>
    </row>
    <row r="24803" spans="1:7" x14ac:dyDescent="0.35">
      <c r="A24803">
        <v>30112024</v>
      </c>
      <c r="B24803" t="s">
        <v>770</v>
      </c>
      <c r="C24803" t="s">
        <v>662</v>
      </c>
      <c r="D24803" t="s">
        <v>184</v>
      </c>
      <c r="E24803" t="s">
        <v>101</v>
      </c>
    </row>
    <row r="24804" spans="1:7" x14ac:dyDescent="0.35">
      <c r="A24804">
        <v>30112024</v>
      </c>
      <c r="B24804" t="s">
        <v>340</v>
      </c>
      <c r="C24804" t="s">
        <v>187</v>
      </c>
      <c r="D24804" t="s">
        <v>101</v>
      </c>
    </row>
    <row r="24805" spans="1:7" x14ac:dyDescent="0.35">
      <c r="A24805">
        <v>30112024</v>
      </c>
      <c r="B24805" t="s">
        <v>694</v>
      </c>
      <c r="C24805" t="s">
        <v>216</v>
      </c>
      <c r="D24805" t="s">
        <v>190</v>
      </c>
      <c r="E24805" t="s">
        <v>191</v>
      </c>
      <c r="F24805" t="s">
        <v>101</v>
      </c>
    </row>
    <row r="24806" spans="1:7" x14ac:dyDescent="0.35">
      <c r="A24806">
        <v>30112024</v>
      </c>
      <c r="B24806" t="s">
        <v>496</v>
      </c>
      <c r="C24806" t="s">
        <v>190</v>
      </c>
      <c r="D24806" t="s">
        <v>194</v>
      </c>
      <c r="E24806" t="s">
        <v>101</v>
      </c>
    </row>
    <row r="24807" spans="1:7" x14ac:dyDescent="0.35">
      <c r="A24807">
        <v>30112024</v>
      </c>
      <c r="B24807" t="s">
        <v>560</v>
      </c>
      <c r="C24807" t="s">
        <v>154</v>
      </c>
      <c r="D24807" t="s">
        <v>190</v>
      </c>
      <c r="E24807" t="s">
        <v>196</v>
      </c>
      <c r="F24807" t="s">
        <v>101</v>
      </c>
    </row>
    <row r="24808" spans="1:7" x14ac:dyDescent="0.35">
      <c r="A24808">
        <v>30112024</v>
      </c>
      <c r="B24808" t="s">
        <v>431</v>
      </c>
      <c r="C24808" t="s">
        <v>198</v>
      </c>
      <c r="D24808" t="s">
        <v>140</v>
      </c>
      <c r="E24808" t="s">
        <v>199</v>
      </c>
      <c r="F24808" t="s">
        <v>200</v>
      </c>
      <c r="G24808" t="s">
        <v>101</v>
      </c>
    </row>
    <row r="24809" spans="1:7" x14ac:dyDescent="0.35">
      <c r="A24809">
        <v>30112024</v>
      </c>
      <c r="B24809" t="s">
        <v>581</v>
      </c>
      <c r="C24809" t="s">
        <v>178</v>
      </c>
      <c r="D24809" t="s">
        <v>61</v>
      </c>
      <c r="E24809" t="s">
        <v>101</v>
      </c>
    </row>
    <row r="24810" spans="1:7" x14ac:dyDescent="0.35">
      <c r="A24810">
        <v>30112024</v>
      </c>
      <c r="B24810" t="s">
        <v>560</v>
      </c>
      <c r="C24810" t="s">
        <v>466</v>
      </c>
      <c r="D24810" t="s">
        <v>205</v>
      </c>
      <c r="E24810" t="s">
        <v>101</v>
      </c>
    </row>
    <row r="24811" spans="1:7" x14ac:dyDescent="0.35">
      <c r="A24811">
        <v>30112024</v>
      </c>
      <c r="B24811" t="s">
        <v>765</v>
      </c>
      <c r="C24811" t="s">
        <v>644</v>
      </c>
      <c r="D24811" t="s">
        <v>208</v>
      </c>
      <c r="E24811" t="s">
        <v>101</v>
      </c>
    </row>
    <row r="24812" spans="1:7" x14ac:dyDescent="0.35">
      <c r="A24812">
        <v>30112024</v>
      </c>
      <c r="B24812" t="s">
        <v>723</v>
      </c>
      <c r="C24812" t="s">
        <v>466</v>
      </c>
      <c r="D24812" t="s">
        <v>210</v>
      </c>
      <c r="E24812" t="s">
        <v>211</v>
      </c>
      <c r="F24812" t="s">
        <v>101</v>
      </c>
    </row>
    <row r="24813" spans="1:7" x14ac:dyDescent="0.35">
      <c r="A24813">
        <v>30112024</v>
      </c>
      <c r="B24813" t="s">
        <v>493</v>
      </c>
      <c r="C24813" t="s">
        <v>272</v>
      </c>
      <c r="D24813" t="s">
        <v>214</v>
      </c>
      <c r="E24813" t="s">
        <v>215</v>
      </c>
      <c r="F24813" t="s">
        <v>101</v>
      </c>
    </row>
    <row r="24814" spans="1:7" x14ac:dyDescent="0.35">
      <c r="A24814">
        <v>30112024</v>
      </c>
      <c r="B24814" t="s">
        <v>728</v>
      </c>
      <c r="C24814" t="s">
        <v>415</v>
      </c>
      <c r="D24814" t="s">
        <v>217</v>
      </c>
      <c r="E24814" t="s">
        <v>101</v>
      </c>
    </row>
    <row r="24815" spans="1:7" x14ac:dyDescent="0.35">
      <c r="A24815">
        <v>30112024</v>
      </c>
      <c r="B24815" t="s">
        <v>786</v>
      </c>
      <c r="C24815" t="s">
        <v>714</v>
      </c>
      <c r="D24815" t="s">
        <v>220</v>
      </c>
      <c r="E24815" t="s">
        <v>101</v>
      </c>
    </row>
    <row r="24816" spans="1:7" x14ac:dyDescent="0.35">
      <c r="A24816">
        <v>30112024</v>
      </c>
      <c r="B24816" t="s">
        <v>846</v>
      </c>
      <c r="C24816" t="s">
        <v>557</v>
      </c>
      <c r="D24816" t="s">
        <v>222</v>
      </c>
    </row>
    <row r="24817" spans="1:7" x14ac:dyDescent="0.35">
      <c r="A24817">
        <v>30112024</v>
      </c>
      <c r="B24817" t="s">
        <v>806</v>
      </c>
      <c r="C24817" t="s">
        <v>305</v>
      </c>
      <c r="D24817" t="s">
        <v>223</v>
      </c>
    </row>
    <row r="24818" spans="1:7" x14ac:dyDescent="0.35">
      <c r="A24818">
        <v>30112024</v>
      </c>
      <c r="B24818" t="s">
        <v>723</v>
      </c>
      <c r="C24818" t="s">
        <v>518</v>
      </c>
      <c r="D24818" t="s">
        <v>225</v>
      </c>
      <c r="E24818" t="s">
        <v>101</v>
      </c>
    </row>
    <row r="24819" spans="1:7" x14ac:dyDescent="0.35">
      <c r="A24819">
        <v>30112024</v>
      </c>
      <c r="B24819" t="s">
        <v>793</v>
      </c>
      <c r="C24819" t="s">
        <v>137</v>
      </c>
      <c r="D24819" t="s">
        <v>225</v>
      </c>
      <c r="E24819" t="s">
        <v>228</v>
      </c>
      <c r="F24819" t="s">
        <v>229</v>
      </c>
    </row>
    <row r="24820" spans="1:7" x14ac:dyDescent="0.35">
      <c r="A24820">
        <v>30112024</v>
      </c>
      <c r="B24820" t="s">
        <v>733</v>
      </c>
      <c r="C24820" t="s">
        <v>450</v>
      </c>
      <c r="D24820" t="s">
        <v>232</v>
      </c>
      <c r="E24820" t="s">
        <v>101</v>
      </c>
    </row>
    <row r="24821" spans="1:7" x14ac:dyDescent="0.35">
      <c r="A24821">
        <v>30112024</v>
      </c>
      <c r="B24821" t="s">
        <v>637</v>
      </c>
      <c r="C24821" t="s">
        <v>574</v>
      </c>
      <c r="D24821" t="s">
        <v>235</v>
      </c>
      <c r="E24821" t="s">
        <v>236</v>
      </c>
      <c r="F24821" t="s">
        <v>101</v>
      </c>
    </row>
    <row r="24822" spans="1:7" x14ac:dyDescent="0.35">
      <c r="A24822">
        <v>30112024</v>
      </c>
      <c r="B24822" t="s">
        <v>581</v>
      </c>
      <c r="C24822" t="s">
        <v>150</v>
      </c>
      <c r="D24822" t="s">
        <v>235</v>
      </c>
      <c r="E24822" t="s">
        <v>239</v>
      </c>
      <c r="F24822" t="s">
        <v>149</v>
      </c>
    </row>
    <row r="24823" spans="1:7" x14ac:dyDescent="0.35">
      <c r="A24823">
        <v>30112024</v>
      </c>
      <c r="B24823" t="s">
        <v>693</v>
      </c>
      <c r="C24823" t="s">
        <v>419</v>
      </c>
      <c r="D24823" t="s">
        <v>235</v>
      </c>
      <c r="E24823" t="s">
        <v>241</v>
      </c>
      <c r="F24823" t="s">
        <v>101</v>
      </c>
    </row>
    <row r="24824" spans="1:7" x14ac:dyDescent="0.35">
      <c r="A24824">
        <v>30112024</v>
      </c>
      <c r="B24824" t="s">
        <v>578</v>
      </c>
      <c r="C24824" t="s">
        <v>556</v>
      </c>
      <c r="D24824" t="s">
        <v>243</v>
      </c>
      <c r="E24824" t="s">
        <v>101</v>
      </c>
    </row>
    <row r="24825" spans="1:7" x14ac:dyDescent="0.35">
      <c r="A24825">
        <v>30112024</v>
      </c>
      <c r="B24825" t="s">
        <v>629</v>
      </c>
      <c r="C24825" t="s">
        <v>292</v>
      </c>
      <c r="D24825" t="s">
        <v>245</v>
      </c>
      <c r="E24825" t="s">
        <v>246</v>
      </c>
    </row>
    <row r="24826" spans="1:7" x14ac:dyDescent="0.35">
      <c r="A24826">
        <v>30112024</v>
      </c>
      <c r="B24826" t="s">
        <v>880</v>
      </c>
      <c r="C24826" t="s">
        <v>579</v>
      </c>
      <c r="D24826" t="s">
        <v>245</v>
      </c>
      <c r="E24826" t="s">
        <v>249</v>
      </c>
    </row>
    <row r="24827" spans="1:7" x14ac:dyDescent="0.35">
      <c r="A24827">
        <v>30112024</v>
      </c>
      <c r="B24827" t="s">
        <v>746</v>
      </c>
      <c r="C24827" t="s">
        <v>269</v>
      </c>
      <c r="D24827" t="s">
        <v>252</v>
      </c>
      <c r="E24827" t="s">
        <v>101</v>
      </c>
    </row>
    <row r="24828" spans="1:7" x14ac:dyDescent="0.35">
      <c r="A24828">
        <v>30112024</v>
      </c>
      <c r="B24828" t="s">
        <v>638</v>
      </c>
      <c r="C24828" t="s">
        <v>151</v>
      </c>
      <c r="D24828" t="s">
        <v>254</v>
      </c>
    </row>
    <row r="24829" spans="1:7" x14ac:dyDescent="0.35">
      <c r="A24829">
        <v>30112024</v>
      </c>
      <c r="B24829" t="s">
        <v>576</v>
      </c>
      <c r="C24829" t="s">
        <v>476</v>
      </c>
      <c r="D24829" t="s">
        <v>256</v>
      </c>
      <c r="E24829" t="s">
        <v>257</v>
      </c>
      <c r="F24829" t="s">
        <v>236</v>
      </c>
      <c r="G24829" t="s">
        <v>101</v>
      </c>
    </row>
    <row r="24830" spans="1:7" x14ac:dyDescent="0.35">
      <c r="A24830">
        <v>30112024</v>
      </c>
      <c r="B24830" t="s">
        <v>565</v>
      </c>
      <c r="C24830" t="s">
        <v>456</v>
      </c>
      <c r="D24830" t="s">
        <v>260</v>
      </c>
      <c r="E24830" t="s">
        <v>136</v>
      </c>
      <c r="F24830" t="s">
        <v>101</v>
      </c>
    </row>
    <row r="24831" spans="1:7" x14ac:dyDescent="0.35">
      <c r="A24831">
        <v>30112024</v>
      </c>
      <c r="B24831" t="s">
        <v>450</v>
      </c>
      <c r="C24831" t="s">
        <v>261</v>
      </c>
      <c r="D24831" t="s">
        <v>262</v>
      </c>
      <c r="E24831" t="s">
        <v>101</v>
      </c>
    </row>
    <row r="24832" spans="1:7" x14ac:dyDescent="0.35">
      <c r="A24832">
        <v>30112024</v>
      </c>
      <c r="B24832" t="s">
        <v>664</v>
      </c>
      <c r="C24832" t="s">
        <v>415</v>
      </c>
      <c r="D24832" t="s">
        <v>264</v>
      </c>
      <c r="E24832" t="s">
        <v>101</v>
      </c>
    </row>
    <row r="24833" spans="1:8" x14ac:dyDescent="0.35">
      <c r="A24833">
        <v>30112024</v>
      </c>
      <c r="B24833" t="s">
        <v>292</v>
      </c>
      <c r="C24833" t="s">
        <v>264</v>
      </c>
      <c r="D24833" t="s">
        <v>149</v>
      </c>
    </row>
    <row r="24834" spans="1:8" x14ac:dyDescent="0.35">
      <c r="A24834">
        <v>30112024</v>
      </c>
      <c r="B24834" t="s">
        <v>788</v>
      </c>
      <c r="C24834" t="s">
        <v>507</v>
      </c>
      <c r="D24834" t="s">
        <v>265</v>
      </c>
      <c r="E24834" t="s">
        <v>101</v>
      </c>
      <c r="F24834" t="s">
        <v>266</v>
      </c>
    </row>
    <row r="24835" spans="1:8" x14ac:dyDescent="0.35">
      <c r="A24835">
        <v>30112024</v>
      </c>
      <c r="B24835" t="s">
        <v>560</v>
      </c>
      <c r="C24835" t="s">
        <v>430</v>
      </c>
      <c r="D24835" t="s">
        <v>267</v>
      </c>
      <c r="E24835" t="s">
        <v>101</v>
      </c>
    </row>
    <row r="24836" spans="1:8" x14ac:dyDescent="0.35">
      <c r="A24836">
        <v>30112024</v>
      </c>
      <c r="B24836" t="s">
        <v>712</v>
      </c>
      <c r="C24836" t="s">
        <v>137</v>
      </c>
      <c r="D24836" t="s">
        <v>268</v>
      </c>
    </row>
    <row r="24837" spans="1:8" x14ac:dyDescent="0.35">
      <c r="A24837">
        <v>30112024</v>
      </c>
      <c r="B24837" t="s">
        <v>591</v>
      </c>
      <c r="C24837" t="s">
        <v>270</v>
      </c>
      <c r="D24837" t="s">
        <v>271</v>
      </c>
      <c r="E24837" t="s">
        <v>101</v>
      </c>
    </row>
    <row r="24838" spans="1:8" x14ac:dyDescent="0.35">
      <c r="A24838">
        <v>30112024</v>
      </c>
      <c r="B24838" t="s">
        <v>742</v>
      </c>
      <c r="C24838" t="s">
        <v>465</v>
      </c>
      <c r="D24838" t="s">
        <v>274</v>
      </c>
      <c r="E24838" t="s">
        <v>101</v>
      </c>
    </row>
    <row r="24839" spans="1:8" x14ac:dyDescent="0.35">
      <c r="A24839">
        <v>30112024</v>
      </c>
      <c r="B24839" t="s">
        <v>833</v>
      </c>
      <c r="C24839" t="s">
        <v>417</v>
      </c>
      <c r="D24839" t="s">
        <v>277</v>
      </c>
      <c r="E24839" t="s">
        <v>101</v>
      </c>
    </row>
    <row r="24840" spans="1:8" x14ac:dyDescent="0.35">
      <c r="A24840">
        <v>30112024</v>
      </c>
      <c r="B24840" t="s">
        <v>723</v>
      </c>
      <c r="C24840" t="s">
        <v>450</v>
      </c>
      <c r="D24840" t="s">
        <v>279</v>
      </c>
      <c r="E24840" t="s">
        <v>140</v>
      </c>
      <c r="F24840" t="s">
        <v>280</v>
      </c>
    </row>
    <row r="24841" spans="1:8" x14ac:dyDescent="0.35">
      <c r="A24841">
        <v>30112024</v>
      </c>
      <c r="B24841" t="s">
        <v>796</v>
      </c>
      <c r="C24841" t="s">
        <v>557</v>
      </c>
      <c r="D24841" t="s">
        <v>281</v>
      </c>
    </row>
    <row r="24842" spans="1:8" x14ac:dyDescent="0.35">
      <c r="A24842">
        <v>30112024</v>
      </c>
      <c r="B24842" t="s">
        <v>644</v>
      </c>
      <c r="C24842" t="s">
        <v>651</v>
      </c>
      <c r="D24842" t="s">
        <v>284</v>
      </c>
      <c r="E24842" t="s">
        <v>101</v>
      </c>
    </row>
    <row r="24843" spans="1:8" x14ac:dyDescent="0.35">
      <c r="A24843">
        <v>30112024</v>
      </c>
      <c r="B24843" t="s">
        <v>723</v>
      </c>
      <c r="C24843" t="s">
        <v>662</v>
      </c>
      <c r="D24843" t="s">
        <v>287</v>
      </c>
      <c r="E24843" t="s">
        <v>101</v>
      </c>
    </row>
    <row r="24844" spans="1:8" x14ac:dyDescent="0.35">
      <c r="A24844">
        <v>30112024</v>
      </c>
      <c r="B24844" t="s">
        <v>339</v>
      </c>
      <c r="C24844" t="s">
        <v>288</v>
      </c>
      <c r="D24844" t="s">
        <v>101</v>
      </c>
    </row>
    <row r="24845" spans="1:8" x14ac:dyDescent="0.35">
      <c r="A24845">
        <v>30112024</v>
      </c>
      <c r="B24845" t="s">
        <v>661</v>
      </c>
      <c r="C24845" t="s">
        <v>290</v>
      </c>
      <c r="D24845" t="s">
        <v>140</v>
      </c>
      <c r="E24845" t="s">
        <v>291</v>
      </c>
    </row>
    <row r="24846" spans="1:8" x14ac:dyDescent="0.35">
      <c r="A24846">
        <v>30112024</v>
      </c>
      <c r="B24846" t="s">
        <v>788</v>
      </c>
      <c r="C24846" t="s">
        <v>566</v>
      </c>
      <c r="D24846" t="s">
        <v>290</v>
      </c>
      <c r="E24846" t="s">
        <v>140</v>
      </c>
      <c r="F24846" t="s">
        <v>294</v>
      </c>
      <c r="G24846" t="s">
        <v>295</v>
      </c>
      <c r="H24846" t="s">
        <v>101</v>
      </c>
    </row>
    <row r="24847" spans="1:8" x14ac:dyDescent="0.35">
      <c r="A24847">
        <v>30112024</v>
      </c>
      <c r="B24847" t="s">
        <v>730</v>
      </c>
      <c r="C24847" t="s">
        <v>550</v>
      </c>
      <c r="D24847" t="s">
        <v>298</v>
      </c>
      <c r="E24847" t="s">
        <v>101</v>
      </c>
    </row>
    <row r="24848" spans="1:8" x14ac:dyDescent="0.35">
      <c r="A24848">
        <v>30112024</v>
      </c>
      <c r="B24848" t="s">
        <v>493</v>
      </c>
      <c r="C24848" t="s">
        <v>269</v>
      </c>
      <c r="D24848" t="s">
        <v>300</v>
      </c>
      <c r="E24848" t="s">
        <v>262</v>
      </c>
      <c r="F24848" t="s">
        <v>101</v>
      </c>
    </row>
    <row r="24849" spans="1:9" x14ac:dyDescent="0.35">
      <c r="A24849">
        <v>30112024</v>
      </c>
      <c r="B24849" t="s">
        <v>687</v>
      </c>
      <c r="C24849" t="s">
        <v>272</v>
      </c>
      <c r="D24849" t="s">
        <v>301</v>
      </c>
      <c r="E24849" t="s">
        <v>101</v>
      </c>
    </row>
    <row r="24850" spans="1:9" x14ac:dyDescent="0.35">
      <c r="A24850">
        <v>30112024</v>
      </c>
      <c r="B24850" t="s">
        <v>566</v>
      </c>
      <c r="C24850" t="s">
        <v>479</v>
      </c>
      <c r="D24850" t="s">
        <v>303</v>
      </c>
      <c r="E24850" t="s">
        <v>149</v>
      </c>
    </row>
    <row r="24851" spans="1:9" x14ac:dyDescent="0.35">
      <c r="A24851">
        <v>30112024</v>
      </c>
      <c r="B24851" t="s">
        <v>853</v>
      </c>
      <c r="C24851" t="s">
        <v>629</v>
      </c>
      <c r="D24851" t="s">
        <v>306</v>
      </c>
      <c r="E24851" t="s">
        <v>101</v>
      </c>
    </row>
    <row r="24852" spans="1:9" x14ac:dyDescent="0.35">
      <c r="A24852">
        <v>30112024</v>
      </c>
      <c r="B24852" t="s">
        <v>768</v>
      </c>
      <c r="C24852" t="s">
        <v>592</v>
      </c>
      <c r="D24852" t="s">
        <v>308</v>
      </c>
      <c r="E24852" t="s">
        <v>309</v>
      </c>
      <c r="F24852" t="s">
        <v>310</v>
      </c>
      <c r="G24852" t="s">
        <v>311</v>
      </c>
      <c r="H24852" t="s">
        <v>312</v>
      </c>
      <c r="I24852" t="s">
        <v>101</v>
      </c>
    </row>
    <row r="24853" spans="1:9" x14ac:dyDescent="0.35">
      <c r="A24853">
        <v>30112024</v>
      </c>
      <c r="B24853" t="s">
        <v>639</v>
      </c>
      <c r="C24853" t="s">
        <v>195</v>
      </c>
      <c r="D24853" t="s">
        <v>314</v>
      </c>
      <c r="E24853" t="s">
        <v>315</v>
      </c>
      <c r="F24853" t="s">
        <v>101</v>
      </c>
    </row>
    <row r="24854" spans="1:9" x14ac:dyDescent="0.35">
      <c r="A24854">
        <v>30112024</v>
      </c>
      <c r="B24854" t="s">
        <v>764</v>
      </c>
      <c r="C24854" t="s">
        <v>526</v>
      </c>
      <c r="D24854" t="s">
        <v>314</v>
      </c>
      <c r="E24854" t="s">
        <v>317</v>
      </c>
      <c r="F24854" t="s">
        <v>101</v>
      </c>
    </row>
    <row r="24855" spans="1:9" x14ac:dyDescent="0.35">
      <c r="A24855">
        <v>30112024</v>
      </c>
      <c r="B24855" t="s">
        <v>592</v>
      </c>
      <c r="C24855" t="s">
        <v>304</v>
      </c>
      <c r="D24855" t="s">
        <v>319</v>
      </c>
      <c r="E24855" t="s">
        <v>320</v>
      </c>
      <c r="F24855" t="s">
        <v>321</v>
      </c>
    </row>
    <row r="24856" spans="1:9" x14ac:dyDescent="0.35">
      <c r="A24856">
        <v>30112024</v>
      </c>
      <c r="B24856" t="s">
        <v>639</v>
      </c>
      <c r="C24856" t="s">
        <v>473</v>
      </c>
      <c r="D24856" t="s">
        <v>322</v>
      </c>
      <c r="E24856" t="s">
        <v>101</v>
      </c>
    </row>
    <row r="24857" spans="1:9" x14ac:dyDescent="0.35">
      <c r="A24857">
        <v>30112024</v>
      </c>
      <c r="B24857" t="s">
        <v>841</v>
      </c>
      <c r="C24857" t="s">
        <v>583</v>
      </c>
      <c r="D24857" t="s">
        <v>325</v>
      </c>
      <c r="E24857" t="s">
        <v>101</v>
      </c>
    </row>
    <row r="24858" spans="1:9" x14ac:dyDescent="0.35">
      <c r="A24858">
        <v>30112024</v>
      </c>
      <c r="B24858" t="s">
        <v>756</v>
      </c>
      <c r="C24858" t="s">
        <v>570</v>
      </c>
      <c r="D24858" t="s">
        <v>328</v>
      </c>
      <c r="E24858" t="s">
        <v>101</v>
      </c>
    </row>
    <row r="24859" spans="1:9" x14ac:dyDescent="0.35">
      <c r="A24859">
        <v>30112024</v>
      </c>
      <c r="B24859" t="s">
        <v>285</v>
      </c>
      <c r="C24859" t="s">
        <v>331</v>
      </c>
      <c r="D24859" t="s">
        <v>332</v>
      </c>
      <c r="E24859" t="s">
        <v>101</v>
      </c>
    </row>
    <row r="24860" spans="1:9" x14ac:dyDescent="0.35">
      <c r="A24860">
        <v>30112024</v>
      </c>
      <c r="B24860" t="s">
        <v>449</v>
      </c>
      <c r="C24860" t="s">
        <v>145</v>
      </c>
      <c r="D24860" t="s">
        <v>331</v>
      </c>
      <c r="E24860" t="s">
        <v>335</v>
      </c>
      <c r="F24860" t="s">
        <v>101</v>
      </c>
    </row>
    <row r="24861" spans="1:9" x14ac:dyDescent="0.35">
      <c r="A24861">
        <v>30112024</v>
      </c>
      <c r="B24861" t="s">
        <v>516</v>
      </c>
      <c r="C24861" t="s">
        <v>168</v>
      </c>
      <c r="D24861" t="s">
        <v>331</v>
      </c>
      <c r="E24861" t="s">
        <v>338</v>
      </c>
      <c r="F24861" t="s">
        <v>321</v>
      </c>
    </row>
    <row r="24862" spans="1:9" x14ac:dyDescent="0.35">
      <c r="A24862">
        <v>30112024</v>
      </c>
      <c r="B24862" t="s">
        <v>796</v>
      </c>
      <c r="C24862" t="s">
        <v>693</v>
      </c>
      <c r="D24862" t="s">
        <v>170</v>
      </c>
    </row>
    <row r="24863" spans="1:9" x14ac:dyDescent="0.35">
      <c r="A24863">
        <v>30112024</v>
      </c>
      <c r="B24863" t="s">
        <v>655</v>
      </c>
      <c r="C24863" t="s">
        <v>540</v>
      </c>
      <c r="D24863" t="s">
        <v>341</v>
      </c>
      <c r="E24863" t="s">
        <v>101</v>
      </c>
    </row>
    <row r="24864" spans="1:9" x14ac:dyDescent="0.35">
      <c r="A24864">
        <v>30112024</v>
      </c>
      <c r="B24864" t="s">
        <v>437</v>
      </c>
      <c r="C24864" t="s">
        <v>508</v>
      </c>
      <c r="D24864" t="s">
        <v>343</v>
      </c>
      <c r="E24864" t="s">
        <v>101</v>
      </c>
    </row>
    <row r="24865" spans="1:7" x14ac:dyDescent="0.35">
      <c r="A24865">
        <v>30112024</v>
      </c>
      <c r="B24865" t="s">
        <v>442</v>
      </c>
      <c r="C24865" t="s">
        <v>132</v>
      </c>
      <c r="D24865" t="s">
        <v>344</v>
      </c>
      <c r="E24865" t="s">
        <v>345</v>
      </c>
      <c r="F24865" t="s">
        <v>101</v>
      </c>
    </row>
    <row r="24866" spans="1:7" x14ac:dyDescent="0.35">
      <c r="A24866">
        <v>30112024</v>
      </c>
      <c r="B24866" t="s">
        <v>719</v>
      </c>
      <c r="C24866" t="s">
        <v>221</v>
      </c>
      <c r="D24866" t="s">
        <v>132</v>
      </c>
      <c r="E24866" t="s">
        <v>347</v>
      </c>
      <c r="F24866" t="s">
        <v>101</v>
      </c>
    </row>
    <row r="24867" spans="1:7" x14ac:dyDescent="0.35">
      <c r="A24867">
        <v>30112024</v>
      </c>
      <c r="B24867" t="s">
        <v>775</v>
      </c>
      <c r="C24867" t="s">
        <v>479</v>
      </c>
      <c r="D24867" t="s">
        <v>132</v>
      </c>
      <c r="E24867" t="s">
        <v>348</v>
      </c>
      <c r="F24867" t="s">
        <v>101</v>
      </c>
    </row>
    <row r="24868" spans="1:7" x14ac:dyDescent="0.35">
      <c r="A24868">
        <v>30112024</v>
      </c>
      <c r="B24868" t="s">
        <v>558</v>
      </c>
      <c r="C24868" t="s">
        <v>219</v>
      </c>
      <c r="D24868" t="s">
        <v>132</v>
      </c>
      <c r="E24868" t="s">
        <v>350</v>
      </c>
      <c r="F24868" t="s">
        <v>101</v>
      </c>
    </row>
    <row r="24869" spans="1:7" x14ac:dyDescent="0.35">
      <c r="A24869">
        <v>30112024</v>
      </c>
      <c r="B24869" t="s">
        <v>687</v>
      </c>
      <c r="C24869" t="s">
        <v>454</v>
      </c>
      <c r="D24869" t="s">
        <v>132</v>
      </c>
      <c r="E24869" t="s">
        <v>352</v>
      </c>
      <c r="F24869" t="s">
        <v>101</v>
      </c>
    </row>
    <row r="24870" spans="1:7" x14ac:dyDescent="0.35">
      <c r="A24870">
        <v>30112024</v>
      </c>
      <c r="B24870" t="s">
        <v>788</v>
      </c>
      <c r="C24870" t="s">
        <v>206</v>
      </c>
      <c r="D24870" t="s">
        <v>132</v>
      </c>
      <c r="E24870" t="s">
        <v>133</v>
      </c>
      <c r="F24870" t="s">
        <v>355</v>
      </c>
    </row>
    <row r="24871" spans="1:7" x14ac:dyDescent="0.35">
      <c r="A24871">
        <v>30112024</v>
      </c>
      <c r="B24871" t="s">
        <v>783</v>
      </c>
      <c r="C24871" t="s">
        <v>323</v>
      </c>
      <c r="D24871" t="s">
        <v>132</v>
      </c>
      <c r="E24871" t="s">
        <v>356</v>
      </c>
      <c r="F24871" t="s">
        <v>101</v>
      </c>
    </row>
    <row r="24872" spans="1:7" x14ac:dyDescent="0.35">
      <c r="A24872">
        <v>30112024</v>
      </c>
      <c r="B24872" t="s">
        <v>694</v>
      </c>
      <c r="C24872" t="s">
        <v>323</v>
      </c>
      <c r="D24872" t="s">
        <v>359</v>
      </c>
      <c r="E24872" t="s">
        <v>360</v>
      </c>
      <c r="F24872" t="s">
        <v>101</v>
      </c>
    </row>
    <row r="24873" spans="1:7" x14ac:dyDescent="0.35">
      <c r="A24873">
        <v>30112024</v>
      </c>
      <c r="B24873" t="s">
        <v>729</v>
      </c>
      <c r="C24873" t="s">
        <v>455</v>
      </c>
      <c r="D24873" t="s">
        <v>359</v>
      </c>
      <c r="E24873" t="s">
        <v>362</v>
      </c>
      <c r="F24873" t="s">
        <v>101</v>
      </c>
    </row>
    <row r="24874" spans="1:7" x14ac:dyDescent="0.35">
      <c r="A24874">
        <v>30112024</v>
      </c>
      <c r="B24874" t="s">
        <v>473</v>
      </c>
      <c r="C24874" t="s">
        <v>359</v>
      </c>
      <c r="D24874" t="s">
        <v>362</v>
      </c>
      <c r="E24874" t="s">
        <v>140</v>
      </c>
      <c r="F24874" t="s">
        <v>364</v>
      </c>
      <c r="G24874" t="s">
        <v>101</v>
      </c>
    </row>
    <row r="24875" spans="1:7" x14ac:dyDescent="0.35">
      <c r="A24875">
        <v>30112024</v>
      </c>
      <c r="B24875" t="s">
        <v>720</v>
      </c>
      <c r="C24875" t="s">
        <v>419</v>
      </c>
      <c r="D24875" t="s">
        <v>366</v>
      </c>
      <c r="E24875" t="s">
        <v>257</v>
      </c>
      <c r="F24875" t="s">
        <v>367</v>
      </c>
      <c r="G24875" t="s">
        <v>101</v>
      </c>
    </row>
    <row r="24876" spans="1:7" x14ac:dyDescent="0.35">
      <c r="A24876">
        <v>30112024</v>
      </c>
      <c r="B24876" t="s">
        <v>560</v>
      </c>
      <c r="C24876" t="s">
        <v>441</v>
      </c>
      <c r="D24876" t="s">
        <v>369</v>
      </c>
      <c r="E24876" t="s">
        <v>370</v>
      </c>
      <c r="F24876" t="s">
        <v>101</v>
      </c>
    </row>
    <row r="24877" spans="1:7" x14ac:dyDescent="0.35">
      <c r="A24877">
        <v>30112024</v>
      </c>
      <c r="B24877" t="s">
        <v>733</v>
      </c>
      <c r="C24877" t="s">
        <v>534</v>
      </c>
      <c r="D24877" t="s">
        <v>371</v>
      </c>
      <c r="E24877" t="s">
        <v>101</v>
      </c>
    </row>
    <row r="24878" spans="1:7" x14ac:dyDescent="0.35">
      <c r="A24878">
        <v>30112024</v>
      </c>
      <c r="B24878" t="s">
        <v>714</v>
      </c>
      <c r="C24878" t="s">
        <v>230</v>
      </c>
      <c r="D24878" t="s">
        <v>372</v>
      </c>
      <c r="E24878" t="s">
        <v>101</v>
      </c>
    </row>
    <row r="24879" spans="1:7" x14ac:dyDescent="0.35">
      <c r="A24879">
        <v>30112024</v>
      </c>
      <c r="B24879" t="s">
        <v>413</v>
      </c>
      <c r="C24879" t="s">
        <v>373</v>
      </c>
      <c r="D24879" t="s">
        <v>101</v>
      </c>
    </row>
    <row r="24880" spans="1:7" x14ac:dyDescent="0.35">
      <c r="A24880">
        <v>30112024</v>
      </c>
      <c r="B24880" t="s">
        <v>603</v>
      </c>
      <c r="C24880" t="s">
        <v>376</v>
      </c>
      <c r="D24880" t="s">
        <v>140</v>
      </c>
      <c r="E24880" t="s">
        <v>331</v>
      </c>
      <c r="F24880" t="s">
        <v>377</v>
      </c>
      <c r="G24880" t="s">
        <v>101</v>
      </c>
    </row>
    <row r="24881" spans="1:9" x14ac:dyDescent="0.35">
      <c r="A24881">
        <v>30112024</v>
      </c>
      <c r="B24881" t="s">
        <v>849</v>
      </c>
      <c r="C24881" t="s">
        <v>137</v>
      </c>
      <c r="D24881" t="s">
        <v>378</v>
      </c>
    </row>
    <row r="24882" spans="1:9" x14ac:dyDescent="0.35">
      <c r="A24882">
        <v>30112024</v>
      </c>
      <c r="B24882" t="s">
        <v>813</v>
      </c>
      <c r="C24882" t="s">
        <v>600</v>
      </c>
      <c r="D24882" t="s">
        <v>380</v>
      </c>
      <c r="E24882" t="s">
        <v>101</v>
      </c>
    </row>
    <row r="24883" spans="1:9" x14ac:dyDescent="0.35">
      <c r="A24883">
        <v>30112024</v>
      </c>
      <c r="B24883" t="s">
        <v>776</v>
      </c>
      <c r="C24883" t="s">
        <v>387</v>
      </c>
      <c r="D24883" t="s">
        <v>382</v>
      </c>
      <c r="E24883" t="s">
        <v>383</v>
      </c>
    </row>
    <row r="24884" spans="1:9" x14ac:dyDescent="0.35">
      <c r="A24884">
        <v>30112024</v>
      </c>
      <c r="B24884" t="s">
        <v>437</v>
      </c>
      <c r="C24884" t="s">
        <v>122</v>
      </c>
      <c r="D24884" t="s">
        <v>385</v>
      </c>
      <c r="E24884" t="s">
        <v>386</v>
      </c>
    </row>
    <row r="24885" spans="1:9" x14ac:dyDescent="0.35">
      <c r="A24885">
        <v>30112024</v>
      </c>
      <c r="B24885" t="s">
        <v>583</v>
      </c>
      <c r="C24885" t="s">
        <v>493</v>
      </c>
      <c r="D24885" t="s">
        <v>388</v>
      </c>
      <c r="E24885" t="s">
        <v>101</v>
      </c>
    </row>
    <row r="24886" spans="1:9" x14ac:dyDescent="0.35">
      <c r="A24886">
        <v>30112024</v>
      </c>
      <c r="B24886" t="s">
        <v>324</v>
      </c>
      <c r="C24886" t="s">
        <v>391</v>
      </c>
      <c r="D24886" t="s">
        <v>101</v>
      </c>
    </row>
    <row r="24887" spans="1:9" x14ac:dyDescent="0.35">
      <c r="A24887">
        <v>30112024</v>
      </c>
      <c r="B24887" t="s">
        <v>778</v>
      </c>
      <c r="C24887" t="s">
        <v>154</v>
      </c>
      <c r="D24887" t="s">
        <v>393</v>
      </c>
    </row>
    <row r="24888" spans="1:9" x14ac:dyDescent="0.35">
      <c r="A24888">
        <v>30112024</v>
      </c>
      <c r="B24888" t="s">
        <v>623</v>
      </c>
      <c r="C24888" t="s">
        <v>460</v>
      </c>
      <c r="D24888" t="s">
        <v>394</v>
      </c>
      <c r="E24888" t="s">
        <v>395</v>
      </c>
      <c r="F24888" t="s">
        <v>101</v>
      </c>
    </row>
    <row r="24889" spans="1:9" x14ac:dyDescent="0.35">
      <c r="A24889">
        <v>30112024</v>
      </c>
      <c r="B24889" t="s">
        <v>752</v>
      </c>
      <c r="C24889" t="s">
        <v>543</v>
      </c>
      <c r="D24889" t="s">
        <v>396</v>
      </c>
    </row>
    <row r="24890" spans="1:9" x14ac:dyDescent="0.35">
      <c r="A24890">
        <v>30112024</v>
      </c>
      <c r="B24890" t="s">
        <v>98</v>
      </c>
      <c r="C24890" t="s">
        <v>397</v>
      </c>
      <c r="D24890" t="s">
        <v>101</v>
      </c>
    </row>
    <row r="24891" spans="1:9" x14ac:dyDescent="0.35">
      <c r="A24891">
        <v>30112024</v>
      </c>
      <c r="B24891" t="s">
        <v>693</v>
      </c>
      <c r="C24891" t="s">
        <v>498</v>
      </c>
      <c r="D24891" t="s">
        <v>399</v>
      </c>
      <c r="E24891" t="s">
        <v>140</v>
      </c>
      <c r="F24891" t="s">
        <v>400</v>
      </c>
      <c r="G24891" t="s">
        <v>257</v>
      </c>
      <c r="H24891" t="s">
        <v>331</v>
      </c>
      <c r="I24891" t="s">
        <v>401</v>
      </c>
    </row>
    <row r="24892" spans="1:9" x14ac:dyDescent="0.35">
      <c r="A24892">
        <v>30112024</v>
      </c>
      <c r="B24892" t="s">
        <v>696</v>
      </c>
      <c r="C24892" t="s">
        <v>444</v>
      </c>
      <c r="D24892" t="s">
        <v>399</v>
      </c>
      <c r="E24892" t="s">
        <v>187</v>
      </c>
      <c r="F24892" t="s">
        <v>101</v>
      </c>
    </row>
    <row r="24893" spans="1:9" x14ac:dyDescent="0.35">
      <c r="A24893">
        <v>30112024</v>
      </c>
      <c r="B24893" t="s">
        <v>464</v>
      </c>
      <c r="C24893" t="s">
        <v>446</v>
      </c>
      <c r="D24893" t="s">
        <v>399</v>
      </c>
      <c r="E24893" t="s">
        <v>403</v>
      </c>
      <c r="F24893" t="s">
        <v>101</v>
      </c>
    </row>
    <row r="24894" spans="1:9" x14ac:dyDescent="0.35">
      <c r="A24894">
        <v>30112024</v>
      </c>
      <c r="B24894" t="s">
        <v>582</v>
      </c>
      <c r="C24894" t="s">
        <v>304</v>
      </c>
      <c r="D24894" t="s">
        <v>399</v>
      </c>
      <c r="E24894" t="s">
        <v>404</v>
      </c>
      <c r="F24894" t="s">
        <v>101</v>
      </c>
    </row>
    <row r="24895" spans="1:9" x14ac:dyDescent="0.35">
      <c r="A24895">
        <v>29112024</v>
      </c>
      <c r="B24895" t="s">
        <v>752</v>
      </c>
      <c r="C24895" t="s">
        <v>459</v>
      </c>
      <c r="D24895" t="s">
        <v>100</v>
      </c>
      <c r="E24895" t="s">
        <v>101</v>
      </c>
    </row>
    <row r="24896" spans="1:9" x14ac:dyDescent="0.35">
      <c r="A24896">
        <v>29112024</v>
      </c>
      <c r="B24896" t="s">
        <v>694</v>
      </c>
      <c r="C24896" t="s">
        <v>240</v>
      </c>
      <c r="D24896" t="s">
        <v>104</v>
      </c>
      <c r="E24896" t="s">
        <v>101</v>
      </c>
    </row>
    <row r="24897" spans="1:7" x14ac:dyDescent="0.35">
      <c r="A24897">
        <v>29112024</v>
      </c>
      <c r="B24897" t="s">
        <v>552</v>
      </c>
      <c r="C24897" t="s">
        <v>598</v>
      </c>
      <c r="D24897" t="s">
        <v>107</v>
      </c>
      <c r="E24897" t="s">
        <v>108</v>
      </c>
      <c r="F24897" t="s">
        <v>101</v>
      </c>
    </row>
    <row r="24898" spans="1:7" x14ac:dyDescent="0.35">
      <c r="A24898">
        <v>29112024</v>
      </c>
      <c r="B24898" t="s">
        <v>603</v>
      </c>
      <c r="C24898" t="s">
        <v>467</v>
      </c>
      <c r="D24898" t="s">
        <v>111</v>
      </c>
      <c r="E24898" t="s">
        <v>101</v>
      </c>
    </row>
    <row r="24899" spans="1:7" x14ac:dyDescent="0.35">
      <c r="A24899">
        <v>29112024</v>
      </c>
      <c r="B24899" t="s">
        <v>259</v>
      </c>
      <c r="C24899" t="s">
        <v>180</v>
      </c>
      <c r="D24899" t="s">
        <v>114</v>
      </c>
      <c r="E24899" t="s">
        <v>115</v>
      </c>
      <c r="F24899" t="s">
        <v>116</v>
      </c>
    </row>
    <row r="24900" spans="1:7" x14ac:dyDescent="0.35">
      <c r="A24900">
        <v>29112024</v>
      </c>
      <c r="B24900" t="s">
        <v>204</v>
      </c>
      <c r="C24900" t="s">
        <v>434</v>
      </c>
      <c r="D24900" t="s">
        <v>114</v>
      </c>
      <c r="E24900" t="s">
        <v>119</v>
      </c>
      <c r="F24900" t="s">
        <v>120</v>
      </c>
      <c r="G24900" t="s">
        <v>121</v>
      </c>
    </row>
    <row r="24901" spans="1:7" x14ac:dyDescent="0.35">
      <c r="A24901">
        <v>29112024</v>
      </c>
      <c r="B24901" t="s">
        <v>138</v>
      </c>
      <c r="C24901" t="s">
        <v>192</v>
      </c>
      <c r="D24901" t="s">
        <v>114</v>
      </c>
      <c r="E24901" t="s">
        <v>124</v>
      </c>
    </row>
    <row r="24902" spans="1:7" x14ac:dyDescent="0.35">
      <c r="A24902">
        <v>29112024</v>
      </c>
      <c r="B24902" t="s">
        <v>244</v>
      </c>
      <c r="C24902" t="s">
        <v>411</v>
      </c>
      <c r="D24902" t="s">
        <v>114</v>
      </c>
      <c r="E24902" t="s">
        <v>127</v>
      </c>
    </row>
    <row r="24903" spans="1:7" x14ac:dyDescent="0.35">
      <c r="A24903">
        <v>29112024</v>
      </c>
      <c r="B24903" t="s">
        <v>502</v>
      </c>
      <c r="C24903" t="s">
        <v>354</v>
      </c>
      <c r="D24903" t="s">
        <v>114</v>
      </c>
      <c r="E24903" t="s">
        <v>130</v>
      </c>
    </row>
    <row r="24904" spans="1:7" x14ac:dyDescent="0.35">
      <c r="A24904">
        <v>29112024</v>
      </c>
      <c r="B24904" t="s">
        <v>175</v>
      </c>
      <c r="C24904" t="s">
        <v>316</v>
      </c>
      <c r="D24904" t="s">
        <v>114</v>
      </c>
      <c r="E24904" t="s">
        <v>132</v>
      </c>
      <c r="F24904" t="s">
        <v>133</v>
      </c>
    </row>
    <row r="24905" spans="1:7" x14ac:dyDescent="0.35">
      <c r="A24905">
        <v>29112024</v>
      </c>
      <c r="B24905" t="s">
        <v>657</v>
      </c>
      <c r="C24905" t="s">
        <v>177</v>
      </c>
      <c r="D24905" t="s">
        <v>135</v>
      </c>
      <c r="E24905" t="s">
        <v>136</v>
      </c>
    </row>
    <row r="24906" spans="1:7" x14ac:dyDescent="0.35">
      <c r="A24906">
        <v>29112024</v>
      </c>
      <c r="B24906" t="s">
        <v>746</v>
      </c>
      <c r="C24906" t="s">
        <v>418</v>
      </c>
      <c r="D24906" t="s">
        <v>139</v>
      </c>
      <c r="E24906" t="s">
        <v>140</v>
      </c>
      <c r="F24906" t="s">
        <v>141</v>
      </c>
      <c r="G24906" t="s">
        <v>101</v>
      </c>
    </row>
    <row r="24907" spans="1:7" x14ac:dyDescent="0.35">
      <c r="A24907">
        <v>29112024</v>
      </c>
      <c r="B24907" t="s">
        <v>560</v>
      </c>
      <c r="C24907" t="s">
        <v>292</v>
      </c>
      <c r="D24907" t="s">
        <v>144</v>
      </c>
      <c r="E24907" t="s">
        <v>101</v>
      </c>
    </row>
    <row r="24908" spans="1:7" x14ac:dyDescent="0.35">
      <c r="A24908">
        <v>29112024</v>
      </c>
      <c r="B24908" t="s">
        <v>776</v>
      </c>
      <c r="C24908" t="s">
        <v>498</v>
      </c>
      <c r="D24908" t="s">
        <v>147</v>
      </c>
      <c r="E24908" t="s">
        <v>148</v>
      </c>
      <c r="F24908" t="s">
        <v>149</v>
      </c>
    </row>
    <row r="24909" spans="1:7" x14ac:dyDescent="0.35">
      <c r="A24909">
        <v>29112024</v>
      </c>
      <c r="B24909" t="s">
        <v>751</v>
      </c>
      <c r="C24909" t="s">
        <v>224</v>
      </c>
      <c r="D24909" t="s">
        <v>152</v>
      </c>
      <c r="E24909" t="s">
        <v>140</v>
      </c>
      <c r="F24909" t="s">
        <v>153</v>
      </c>
      <c r="G24909" t="s">
        <v>101</v>
      </c>
    </row>
    <row r="24910" spans="1:7" x14ac:dyDescent="0.35">
      <c r="A24910">
        <v>29112024</v>
      </c>
      <c r="B24910" t="s">
        <v>752</v>
      </c>
      <c r="C24910" t="s">
        <v>440</v>
      </c>
      <c r="D24910" t="s">
        <v>156</v>
      </c>
      <c r="E24910" t="s">
        <v>101</v>
      </c>
    </row>
    <row r="24911" spans="1:7" x14ac:dyDescent="0.35">
      <c r="A24911">
        <v>29112024</v>
      </c>
      <c r="B24911" t="s">
        <v>542</v>
      </c>
      <c r="C24911" t="s">
        <v>159</v>
      </c>
      <c r="D24911" t="s">
        <v>101</v>
      </c>
    </row>
    <row r="24912" spans="1:7" x14ac:dyDescent="0.35">
      <c r="A24912">
        <v>29112024</v>
      </c>
      <c r="B24912" t="s">
        <v>515</v>
      </c>
      <c r="C24912" t="s">
        <v>161</v>
      </c>
      <c r="D24912" t="s">
        <v>101</v>
      </c>
    </row>
    <row r="24913" spans="1:7" x14ac:dyDescent="0.35">
      <c r="A24913">
        <v>29112024</v>
      </c>
      <c r="B24913" t="s">
        <v>583</v>
      </c>
      <c r="C24913" t="s">
        <v>106</v>
      </c>
      <c r="D24913" t="s">
        <v>164</v>
      </c>
      <c r="E24913" t="s">
        <v>101</v>
      </c>
    </row>
    <row r="24914" spans="1:7" x14ac:dyDescent="0.35">
      <c r="A24914">
        <v>29112024</v>
      </c>
      <c r="B24914" t="s">
        <v>783</v>
      </c>
      <c r="C24914" t="s">
        <v>218</v>
      </c>
      <c r="D24914" t="s">
        <v>167</v>
      </c>
    </row>
    <row r="24915" spans="1:7" x14ac:dyDescent="0.35">
      <c r="A24915">
        <v>29112024</v>
      </c>
      <c r="B24915" t="s">
        <v>761</v>
      </c>
      <c r="C24915" t="s">
        <v>593</v>
      </c>
      <c r="D24915" t="s">
        <v>423</v>
      </c>
      <c r="E24915" t="s">
        <v>101</v>
      </c>
    </row>
    <row r="24916" spans="1:7" x14ac:dyDescent="0.35">
      <c r="A24916">
        <v>29112024</v>
      </c>
      <c r="B24916" t="s">
        <v>592</v>
      </c>
      <c r="C24916" t="s">
        <v>549</v>
      </c>
      <c r="D24916" t="s">
        <v>169</v>
      </c>
      <c r="E24916" t="s">
        <v>170</v>
      </c>
      <c r="F24916" t="s">
        <v>101</v>
      </c>
    </row>
    <row r="24917" spans="1:7" x14ac:dyDescent="0.35">
      <c r="A24917">
        <v>29112024</v>
      </c>
      <c r="B24917" t="s">
        <v>729</v>
      </c>
      <c r="C24917" t="s">
        <v>542</v>
      </c>
      <c r="D24917" t="s">
        <v>173</v>
      </c>
      <c r="E24917" t="s">
        <v>101</v>
      </c>
    </row>
    <row r="24918" spans="1:7" x14ac:dyDescent="0.35">
      <c r="A24918">
        <v>29112024</v>
      </c>
      <c r="B24918" t="s">
        <v>566</v>
      </c>
      <c r="C24918" t="s">
        <v>574</v>
      </c>
      <c r="D24918" t="s">
        <v>176</v>
      </c>
      <c r="E24918" t="s">
        <v>101</v>
      </c>
    </row>
    <row r="24919" spans="1:7" x14ac:dyDescent="0.35">
      <c r="A24919">
        <v>29112024</v>
      </c>
      <c r="B24919" t="s">
        <v>570</v>
      </c>
      <c r="C24919" t="s">
        <v>206</v>
      </c>
      <c r="D24919" t="s">
        <v>176</v>
      </c>
      <c r="E24919" t="s">
        <v>149</v>
      </c>
    </row>
    <row r="24920" spans="1:7" x14ac:dyDescent="0.35">
      <c r="A24920">
        <v>29112024</v>
      </c>
      <c r="B24920" t="s">
        <v>693</v>
      </c>
      <c r="C24920" t="s">
        <v>555</v>
      </c>
      <c r="D24920" t="s">
        <v>181</v>
      </c>
      <c r="E24920" t="s">
        <v>182</v>
      </c>
      <c r="F24920" t="s">
        <v>101</v>
      </c>
    </row>
    <row r="24921" spans="1:7" x14ac:dyDescent="0.35">
      <c r="A24921">
        <v>29112024</v>
      </c>
      <c r="B24921" t="s">
        <v>786</v>
      </c>
      <c r="C24921" t="s">
        <v>542</v>
      </c>
      <c r="D24921" t="s">
        <v>184</v>
      </c>
      <c r="E24921" t="s">
        <v>101</v>
      </c>
    </row>
    <row r="24922" spans="1:7" x14ac:dyDescent="0.35">
      <c r="A24922">
        <v>29112024</v>
      </c>
      <c r="B24922" t="s">
        <v>456</v>
      </c>
      <c r="C24922" t="s">
        <v>187</v>
      </c>
      <c r="D24922" t="s">
        <v>101</v>
      </c>
    </row>
    <row r="24923" spans="1:7" x14ac:dyDescent="0.35">
      <c r="A24923">
        <v>29112024</v>
      </c>
      <c r="B24923" t="s">
        <v>629</v>
      </c>
      <c r="C24923" t="s">
        <v>443</v>
      </c>
      <c r="D24923" t="s">
        <v>190</v>
      </c>
      <c r="E24923" t="s">
        <v>191</v>
      </c>
      <c r="F24923" t="s">
        <v>101</v>
      </c>
    </row>
    <row r="24924" spans="1:7" x14ac:dyDescent="0.35">
      <c r="A24924">
        <v>29112024</v>
      </c>
      <c r="B24924" t="s">
        <v>449</v>
      </c>
      <c r="C24924" t="s">
        <v>190</v>
      </c>
      <c r="D24924" t="s">
        <v>194</v>
      </c>
      <c r="E24924" t="s">
        <v>101</v>
      </c>
    </row>
    <row r="24925" spans="1:7" x14ac:dyDescent="0.35">
      <c r="A24925">
        <v>29112024</v>
      </c>
      <c r="B24925" t="s">
        <v>638</v>
      </c>
      <c r="C24925" t="s">
        <v>285</v>
      </c>
      <c r="D24925" t="s">
        <v>190</v>
      </c>
      <c r="E24925" t="s">
        <v>196</v>
      </c>
      <c r="F24925" t="s">
        <v>101</v>
      </c>
    </row>
    <row r="24926" spans="1:7" x14ac:dyDescent="0.35">
      <c r="A24926">
        <v>29112024</v>
      </c>
      <c r="B24926" t="s">
        <v>425</v>
      </c>
      <c r="C24926" t="s">
        <v>198</v>
      </c>
      <c r="D24926" t="s">
        <v>140</v>
      </c>
      <c r="E24926" t="s">
        <v>199</v>
      </c>
      <c r="F24926" t="s">
        <v>200</v>
      </c>
      <c r="G24926" t="s">
        <v>101</v>
      </c>
    </row>
    <row r="24927" spans="1:7" x14ac:dyDescent="0.35">
      <c r="A24927">
        <v>29112024</v>
      </c>
      <c r="B24927" t="s">
        <v>582</v>
      </c>
      <c r="C24927" t="s">
        <v>535</v>
      </c>
      <c r="D24927" t="s">
        <v>61</v>
      </c>
      <c r="E24927" t="s">
        <v>101</v>
      </c>
    </row>
    <row r="24928" spans="1:7" x14ac:dyDescent="0.35">
      <c r="A24928">
        <v>29112024</v>
      </c>
      <c r="B24928" t="s">
        <v>750</v>
      </c>
      <c r="C24928" t="s">
        <v>460</v>
      </c>
      <c r="D24928" t="s">
        <v>205</v>
      </c>
      <c r="E24928" t="s">
        <v>101</v>
      </c>
    </row>
    <row r="24929" spans="1:6" x14ac:dyDescent="0.35">
      <c r="A24929">
        <v>29112024</v>
      </c>
      <c r="B24929" t="s">
        <v>757</v>
      </c>
      <c r="C24929" t="s">
        <v>520</v>
      </c>
      <c r="D24929" t="s">
        <v>208</v>
      </c>
      <c r="E24929" t="s">
        <v>101</v>
      </c>
    </row>
    <row r="24930" spans="1:6" x14ac:dyDescent="0.35">
      <c r="A24930">
        <v>29112024</v>
      </c>
      <c r="B24930" t="s">
        <v>730</v>
      </c>
      <c r="C24930" t="s">
        <v>145</v>
      </c>
      <c r="D24930" t="s">
        <v>210</v>
      </c>
      <c r="E24930" t="s">
        <v>211</v>
      </c>
      <c r="F24930" t="s">
        <v>101</v>
      </c>
    </row>
    <row r="24931" spans="1:6" x14ac:dyDescent="0.35">
      <c r="A24931">
        <v>29112024</v>
      </c>
      <c r="B24931" t="s">
        <v>514</v>
      </c>
      <c r="C24931" t="s">
        <v>269</v>
      </c>
      <c r="D24931" t="s">
        <v>214</v>
      </c>
      <c r="E24931" t="s">
        <v>215</v>
      </c>
      <c r="F24931" t="s">
        <v>101</v>
      </c>
    </row>
    <row r="24932" spans="1:6" x14ac:dyDescent="0.35">
      <c r="A24932">
        <v>29112024</v>
      </c>
      <c r="B24932" t="s">
        <v>719</v>
      </c>
      <c r="C24932" t="s">
        <v>413</v>
      </c>
      <c r="D24932" t="s">
        <v>217</v>
      </c>
      <c r="E24932" t="s">
        <v>101</v>
      </c>
    </row>
    <row r="24933" spans="1:6" x14ac:dyDescent="0.35">
      <c r="A24933">
        <v>29112024</v>
      </c>
      <c r="B24933" t="s">
        <v>756</v>
      </c>
      <c r="C24933" t="s">
        <v>581</v>
      </c>
      <c r="D24933" t="s">
        <v>220</v>
      </c>
      <c r="E24933" t="s">
        <v>101</v>
      </c>
    </row>
    <row r="24934" spans="1:6" x14ac:dyDescent="0.35">
      <c r="A24934">
        <v>29112024</v>
      </c>
      <c r="B24934" t="s">
        <v>756</v>
      </c>
      <c r="C24934" t="s">
        <v>137</v>
      </c>
      <c r="D24934" t="s">
        <v>222</v>
      </c>
    </row>
    <row r="24935" spans="1:6" x14ac:dyDescent="0.35">
      <c r="A24935">
        <v>29112024</v>
      </c>
      <c r="B24935" t="s">
        <v>639</v>
      </c>
      <c r="C24935" t="s">
        <v>415</v>
      </c>
      <c r="D24935" t="s">
        <v>223</v>
      </c>
    </row>
    <row r="24936" spans="1:6" x14ac:dyDescent="0.35">
      <c r="A24936">
        <v>29112024</v>
      </c>
      <c r="B24936" t="s">
        <v>801</v>
      </c>
      <c r="C24936" t="s">
        <v>572</v>
      </c>
      <c r="D24936" t="s">
        <v>225</v>
      </c>
      <c r="E24936" t="s">
        <v>101</v>
      </c>
    </row>
    <row r="24937" spans="1:6" x14ac:dyDescent="0.35">
      <c r="A24937">
        <v>29112024</v>
      </c>
      <c r="B24937" t="s">
        <v>624</v>
      </c>
      <c r="C24937" t="s">
        <v>464</v>
      </c>
      <c r="D24937" t="s">
        <v>225</v>
      </c>
      <c r="E24937" t="s">
        <v>228</v>
      </c>
      <c r="F24937" t="s">
        <v>229</v>
      </c>
    </row>
    <row r="24938" spans="1:6" x14ac:dyDescent="0.35">
      <c r="A24938">
        <v>29112024</v>
      </c>
      <c r="B24938" t="s">
        <v>793</v>
      </c>
      <c r="C24938" t="s">
        <v>339</v>
      </c>
      <c r="D24938" t="s">
        <v>232</v>
      </c>
      <c r="E24938" t="s">
        <v>101</v>
      </c>
    </row>
    <row r="24939" spans="1:6" x14ac:dyDescent="0.35">
      <c r="A24939">
        <v>29112024</v>
      </c>
      <c r="B24939" t="s">
        <v>722</v>
      </c>
      <c r="C24939" t="s">
        <v>438</v>
      </c>
      <c r="D24939" t="s">
        <v>235</v>
      </c>
      <c r="E24939" t="s">
        <v>236</v>
      </c>
      <c r="F24939" t="s">
        <v>101</v>
      </c>
    </row>
    <row r="24940" spans="1:6" x14ac:dyDescent="0.35">
      <c r="A24940">
        <v>29112024</v>
      </c>
      <c r="B24940" t="s">
        <v>594</v>
      </c>
      <c r="C24940" t="s">
        <v>272</v>
      </c>
      <c r="D24940" t="s">
        <v>235</v>
      </c>
      <c r="E24940" t="s">
        <v>239</v>
      </c>
      <c r="F24940" t="s">
        <v>149</v>
      </c>
    </row>
    <row r="24941" spans="1:6" x14ac:dyDescent="0.35">
      <c r="A24941">
        <v>29112024</v>
      </c>
      <c r="B24941" t="s">
        <v>639</v>
      </c>
      <c r="C24941" t="s">
        <v>218</v>
      </c>
      <c r="D24941" t="s">
        <v>235</v>
      </c>
      <c r="E24941" t="s">
        <v>241</v>
      </c>
      <c r="F24941" t="s">
        <v>101</v>
      </c>
    </row>
    <row r="24942" spans="1:6" x14ac:dyDescent="0.35">
      <c r="A24942">
        <v>29112024</v>
      </c>
      <c r="B24942" t="s">
        <v>639</v>
      </c>
      <c r="C24942" t="s">
        <v>247</v>
      </c>
      <c r="D24942" t="s">
        <v>243</v>
      </c>
      <c r="E24942" t="s">
        <v>101</v>
      </c>
    </row>
    <row r="24943" spans="1:6" x14ac:dyDescent="0.35">
      <c r="A24943">
        <v>29112024</v>
      </c>
      <c r="B24943" t="s">
        <v>560</v>
      </c>
      <c r="C24943" t="s">
        <v>438</v>
      </c>
      <c r="D24943" t="s">
        <v>245</v>
      </c>
      <c r="E24943" t="s">
        <v>246</v>
      </c>
    </row>
    <row r="24944" spans="1:6" x14ac:dyDescent="0.35">
      <c r="A24944">
        <v>29112024</v>
      </c>
      <c r="B24944" t="s">
        <v>899</v>
      </c>
      <c r="C24944" t="s">
        <v>714</v>
      </c>
      <c r="D24944" t="s">
        <v>245</v>
      </c>
      <c r="E24944" t="s">
        <v>249</v>
      </c>
    </row>
    <row r="24945" spans="1:7" x14ac:dyDescent="0.35">
      <c r="A24945">
        <v>29112024</v>
      </c>
      <c r="B24945" t="s">
        <v>565</v>
      </c>
      <c r="C24945" t="s">
        <v>269</v>
      </c>
      <c r="D24945" t="s">
        <v>252</v>
      </c>
      <c r="E24945" t="s">
        <v>101</v>
      </c>
    </row>
    <row r="24946" spans="1:7" x14ac:dyDescent="0.35">
      <c r="A24946">
        <v>29112024</v>
      </c>
      <c r="B24946" t="s">
        <v>583</v>
      </c>
      <c r="C24946" t="s">
        <v>513</v>
      </c>
      <c r="D24946" t="s">
        <v>254</v>
      </c>
    </row>
    <row r="24947" spans="1:7" x14ac:dyDescent="0.35">
      <c r="A24947">
        <v>29112024</v>
      </c>
      <c r="B24947" t="s">
        <v>611</v>
      </c>
      <c r="C24947" t="s">
        <v>422</v>
      </c>
      <c r="D24947" t="s">
        <v>256</v>
      </c>
      <c r="E24947" t="s">
        <v>257</v>
      </c>
      <c r="F24947" t="s">
        <v>236</v>
      </c>
      <c r="G24947" t="s">
        <v>101</v>
      </c>
    </row>
    <row r="24948" spans="1:7" x14ac:dyDescent="0.35">
      <c r="A24948">
        <v>29112024</v>
      </c>
      <c r="B24948" t="s">
        <v>655</v>
      </c>
      <c r="C24948" t="s">
        <v>525</v>
      </c>
      <c r="D24948" t="s">
        <v>260</v>
      </c>
      <c r="E24948" t="s">
        <v>136</v>
      </c>
      <c r="F24948" t="s">
        <v>101</v>
      </c>
    </row>
    <row r="24949" spans="1:7" x14ac:dyDescent="0.35">
      <c r="A24949">
        <v>29112024</v>
      </c>
      <c r="B24949" t="s">
        <v>438</v>
      </c>
      <c r="C24949" t="s">
        <v>261</v>
      </c>
      <c r="D24949" t="s">
        <v>262</v>
      </c>
      <c r="E24949" t="s">
        <v>101</v>
      </c>
    </row>
    <row r="24950" spans="1:7" x14ac:dyDescent="0.35">
      <c r="A24950">
        <v>29112024</v>
      </c>
      <c r="B24950" t="s">
        <v>752</v>
      </c>
      <c r="C24950" t="s">
        <v>441</v>
      </c>
      <c r="D24950" t="s">
        <v>264</v>
      </c>
      <c r="E24950" t="s">
        <v>101</v>
      </c>
    </row>
    <row r="24951" spans="1:7" x14ac:dyDescent="0.35">
      <c r="A24951">
        <v>29112024</v>
      </c>
      <c r="B24951" t="s">
        <v>237</v>
      </c>
      <c r="C24951" t="s">
        <v>264</v>
      </c>
      <c r="D24951" t="s">
        <v>149</v>
      </c>
    </row>
    <row r="24952" spans="1:7" x14ac:dyDescent="0.35">
      <c r="A24952">
        <v>29112024</v>
      </c>
      <c r="B24952" t="s">
        <v>789</v>
      </c>
      <c r="C24952" t="s">
        <v>218</v>
      </c>
      <c r="D24952" t="s">
        <v>265</v>
      </c>
      <c r="E24952" t="s">
        <v>101</v>
      </c>
      <c r="F24952" t="s">
        <v>266</v>
      </c>
    </row>
    <row r="24953" spans="1:7" x14ac:dyDescent="0.35">
      <c r="A24953">
        <v>29112024</v>
      </c>
      <c r="B24953" t="s">
        <v>736</v>
      </c>
      <c r="C24953" t="s">
        <v>473</v>
      </c>
      <c r="D24953" t="s">
        <v>267</v>
      </c>
      <c r="E24953" t="s">
        <v>101</v>
      </c>
    </row>
    <row r="24954" spans="1:7" x14ac:dyDescent="0.35">
      <c r="A24954">
        <v>29112024</v>
      </c>
      <c r="B24954" t="s">
        <v>592</v>
      </c>
      <c r="C24954" t="s">
        <v>597</v>
      </c>
      <c r="D24954" t="s">
        <v>268</v>
      </c>
    </row>
    <row r="24955" spans="1:7" x14ac:dyDescent="0.35">
      <c r="A24955">
        <v>29112024</v>
      </c>
      <c r="B24955" t="s">
        <v>218</v>
      </c>
      <c r="C24955" t="s">
        <v>270</v>
      </c>
      <c r="D24955" t="s">
        <v>271</v>
      </c>
      <c r="E24955" t="s">
        <v>101</v>
      </c>
    </row>
    <row r="24956" spans="1:7" x14ac:dyDescent="0.35">
      <c r="A24956">
        <v>29112024</v>
      </c>
      <c r="B24956" t="s">
        <v>628</v>
      </c>
      <c r="C24956" t="s">
        <v>536</v>
      </c>
      <c r="D24956" t="s">
        <v>274</v>
      </c>
      <c r="E24956" t="s">
        <v>101</v>
      </c>
    </row>
    <row r="24957" spans="1:7" x14ac:dyDescent="0.35">
      <c r="A24957">
        <v>29112024</v>
      </c>
      <c r="B24957" t="s">
        <v>634</v>
      </c>
      <c r="C24957" t="s">
        <v>286</v>
      </c>
      <c r="D24957" t="s">
        <v>277</v>
      </c>
      <c r="E24957" t="s">
        <v>101</v>
      </c>
    </row>
    <row r="24958" spans="1:7" x14ac:dyDescent="0.35">
      <c r="A24958">
        <v>29112024</v>
      </c>
      <c r="B24958" t="s">
        <v>752</v>
      </c>
      <c r="C24958" t="s">
        <v>465</v>
      </c>
      <c r="D24958" t="s">
        <v>279</v>
      </c>
      <c r="E24958" t="s">
        <v>140</v>
      </c>
      <c r="F24958" t="s">
        <v>280</v>
      </c>
    </row>
    <row r="24959" spans="1:7" x14ac:dyDescent="0.35">
      <c r="A24959">
        <v>29112024</v>
      </c>
      <c r="B24959" t="s">
        <v>796</v>
      </c>
      <c r="C24959" t="s">
        <v>218</v>
      </c>
      <c r="D24959" t="s">
        <v>281</v>
      </c>
    </row>
    <row r="24960" spans="1:7" x14ac:dyDescent="0.35">
      <c r="A24960">
        <v>29112024</v>
      </c>
      <c r="B24960" t="s">
        <v>700</v>
      </c>
      <c r="C24960" t="s">
        <v>600</v>
      </c>
      <c r="D24960" t="s">
        <v>284</v>
      </c>
      <c r="E24960" t="s">
        <v>101</v>
      </c>
    </row>
    <row r="24961" spans="1:9" x14ac:dyDescent="0.35">
      <c r="A24961">
        <v>29112024</v>
      </c>
      <c r="B24961" t="s">
        <v>778</v>
      </c>
      <c r="C24961" t="s">
        <v>565</v>
      </c>
      <c r="D24961" t="s">
        <v>287</v>
      </c>
      <c r="E24961" t="s">
        <v>101</v>
      </c>
    </row>
    <row r="24962" spans="1:9" x14ac:dyDescent="0.35">
      <c r="A24962">
        <v>29112024</v>
      </c>
      <c r="B24962" t="s">
        <v>582</v>
      </c>
      <c r="C24962" t="s">
        <v>288</v>
      </c>
      <c r="D24962" t="s">
        <v>101</v>
      </c>
    </row>
    <row r="24963" spans="1:9" x14ac:dyDescent="0.35">
      <c r="A24963">
        <v>29112024</v>
      </c>
      <c r="B24963" t="s">
        <v>565</v>
      </c>
      <c r="C24963" t="s">
        <v>290</v>
      </c>
      <c r="D24963" t="s">
        <v>140</v>
      </c>
      <c r="E24963" t="s">
        <v>291</v>
      </c>
    </row>
    <row r="24964" spans="1:9" x14ac:dyDescent="0.35">
      <c r="A24964">
        <v>29112024</v>
      </c>
      <c r="B24964" t="s">
        <v>778</v>
      </c>
      <c r="C24964" t="s">
        <v>542</v>
      </c>
      <c r="D24964" t="s">
        <v>290</v>
      </c>
      <c r="E24964" t="s">
        <v>140</v>
      </c>
      <c r="F24964" t="s">
        <v>294</v>
      </c>
      <c r="G24964" t="s">
        <v>295</v>
      </c>
      <c r="H24964" t="s">
        <v>101</v>
      </c>
    </row>
    <row r="24965" spans="1:9" x14ac:dyDescent="0.35">
      <c r="A24965">
        <v>29112024</v>
      </c>
      <c r="B24965" t="s">
        <v>722</v>
      </c>
      <c r="C24965" t="s">
        <v>422</v>
      </c>
      <c r="D24965" t="s">
        <v>298</v>
      </c>
      <c r="E24965" t="s">
        <v>101</v>
      </c>
    </row>
    <row r="24966" spans="1:9" x14ac:dyDescent="0.35">
      <c r="A24966">
        <v>29112024</v>
      </c>
      <c r="B24966" t="s">
        <v>464</v>
      </c>
      <c r="C24966" t="s">
        <v>361</v>
      </c>
      <c r="D24966" t="s">
        <v>300</v>
      </c>
      <c r="E24966" t="s">
        <v>262</v>
      </c>
      <c r="F24966" t="s">
        <v>101</v>
      </c>
    </row>
    <row r="24967" spans="1:9" x14ac:dyDescent="0.35">
      <c r="A24967">
        <v>29112024</v>
      </c>
      <c r="B24967" t="s">
        <v>551</v>
      </c>
      <c r="C24967" t="s">
        <v>258</v>
      </c>
      <c r="D24967" t="s">
        <v>301</v>
      </c>
      <c r="E24967" t="s">
        <v>101</v>
      </c>
    </row>
    <row r="24968" spans="1:9" x14ac:dyDescent="0.35">
      <c r="A24968">
        <v>29112024</v>
      </c>
      <c r="B24968" t="s">
        <v>623</v>
      </c>
      <c r="C24968" t="s">
        <v>307</v>
      </c>
      <c r="D24968" t="s">
        <v>303</v>
      </c>
      <c r="E24968" t="s">
        <v>149</v>
      </c>
    </row>
    <row r="24969" spans="1:9" x14ac:dyDescent="0.35">
      <c r="A24969">
        <v>29112024</v>
      </c>
      <c r="B24969" t="s">
        <v>810</v>
      </c>
      <c r="C24969" t="s">
        <v>582</v>
      </c>
      <c r="D24969" t="s">
        <v>306</v>
      </c>
      <c r="E24969" t="s">
        <v>101</v>
      </c>
    </row>
    <row r="24970" spans="1:9" x14ac:dyDescent="0.35">
      <c r="A24970">
        <v>29112024</v>
      </c>
      <c r="B24970" t="s">
        <v>789</v>
      </c>
      <c r="C24970" t="s">
        <v>597</v>
      </c>
      <c r="D24970" t="s">
        <v>308</v>
      </c>
      <c r="E24970" t="s">
        <v>309</v>
      </c>
      <c r="F24970" t="s">
        <v>310</v>
      </c>
      <c r="G24970" t="s">
        <v>311</v>
      </c>
      <c r="H24970" t="s">
        <v>312</v>
      </c>
      <c r="I24970" t="s">
        <v>101</v>
      </c>
    </row>
    <row r="24971" spans="1:9" x14ac:dyDescent="0.35">
      <c r="A24971">
        <v>29112024</v>
      </c>
      <c r="B24971" t="s">
        <v>520</v>
      </c>
      <c r="C24971" t="s">
        <v>168</v>
      </c>
      <c r="D24971" t="s">
        <v>314</v>
      </c>
      <c r="E24971" t="s">
        <v>315</v>
      </c>
      <c r="F24971" t="s">
        <v>101</v>
      </c>
    </row>
    <row r="24972" spans="1:9" x14ac:dyDescent="0.35">
      <c r="A24972">
        <v>29112024</v>
      </c>
      <c r="B24972" t="s">
        <v>557</v>
      </c>
      <c r="C24972" t="s">
        <v>150</v>
      </c>
      <c r="D24972" t="s">
        <v>314</v>
      </c>
      <c r="E24972" t="s">
        <v>317</v>
      </c>
      <c r="F24972" t="s">
        <v>101</v>
      </c>
    </row>
    <row r="24973" spans="1:9" x14ac:dyDescent="0.35">
      <c r="A24973">
        <v>29112024</v>
      </c>
      <c r="B24973" t="s">
        <v>638</v>
      </c>
      <c r="C24973" t="s">
        <v>438</v>
      </c>
      <c r="D24973" t="s">
        <v>319</v>
      </c>
      <c r="E24973" t="s">
        <v>320</v>
      </c>
      <c r="F24973" t="s">
        <v>321</v>
      </c>
    </row>
    <row r="24974" spans="1:9" x14ac:dyDescent="0.35">
      <c r="A24974">
        <v>29112024</v>
      </c>
      <c r="B24974" t="s">
        <v>759</v>
      </c>
      <c r="C24974" t="s">
        <v>520</v>
      </c>
      <c r="D24974" t="s">
        <v>322</v>
      </c>
      <c r="E24974" t="s">
        <v>101</v>
      </c>
    </row>
    <row r="24975" spans="1:9" x14ac:dyDescent="0.35">
      <c r="A24975">
        <v>29112024</v>
      </c>
      <c r="B24975" t="s">
        <v>802</v>
      </c>
      <c r="C24975" t="s">
        <v>609</v>
      </c>
      <c r="D24975" t="s">
        <v>325</v>
      </c>
      <c r="E24975" t="s">
        <v>101</v>
      </c>
    </row>
    <row r="24976" spans="1:9" x14ac:dyDescent="0.35">
      <c r="A24976">
        <v>29112024</v>
      </c>
      <c r="B24976" t="s">
        <v>788</v>
      </c>
      <c r="C24976" t="s">
        <v>494</v>
      </c>
      <c r="D24976" t="s">
        <v>328</v>
      </c>
      <c r="E24976" t="s">
        <v>101</v>
      </c>
    </row>
    <row r="24977" spans="1:7" x14ac:dyDescent="0.35">
      <c r="A24977">
        <v>29112024</v>
      </c>
      <c r="B24977" t="s">
        <v>221</v>
      </c>
      <c r="C24977" t="s">
        <v>331</v>
      </c>
      <c r="D24977" t="s">
        <v>332</v>
      </c>
      <c r="E24977" t="s">
        <v>101</v>
      </c>
    </row>
    <row r="24978" spans="1:7" x14ac:dyDescent="0.35">
      <c r="A24978">
        <v>29112024</v>
      </c>
      <c r="B24978" t="s">
        <v>515</v>
      </c>
      <c r="C24978" t="s">
        <v>476</v>
      </c>
      <c r="D24978" t="s">
        <v>331</v>
      </c>
      <c r="E24978" t="s">
        <v>335</v>
      </c>
      <c r="F24978" t="s">
        <v>101</v>
      </c>
    </row>
    <row r="24979" spans="1:7" x14ac:dyDescent="0.35">
      <c r="A24979">
        <v>29112024</v>
      </c>
      <c r="B24979" t="s">
        <v>438</v>
      </c>
      <c r="C24979" t="s">
        <v>174</v>
      </c>
      <c r="D24979" t="s">
        <v>331</v>
      </c>
      <c r="E24979" t="s">
        <v>338</v>
      </c>
      <c r="F24979" t="s">
        <v>321</v>
      </c>
    </row>
    <row r="24980" spans="1:7" x14ac:dyDescent="0.35">
      <c r="A24980">
        <v>29112024</v>
      </c>
      <c r="B24980" t="s">
        <v>856</v>
      </c>
      <c r="C24980" t="s">
        <v>688</v>
      </c>
      <c r="D24980" t="s">
        <v>170</v>
      </c>
    </row>
    <row r="24981" spans="1:7" x14ac:dyDescent="0.35">
      <c r="A24981">
        <v>29112024</v>
      </c>
      <c r="B24981" t="s">
        <v>780</v>
      </c>
      <c r="C24981" t="s">
        <v>440</v>
      </c>
      <c r="D24981" t="s">
        <v>341</v>
      </c>
      <c r="E24981" t="s">
        <v>101</v>
      </c>
    </row>
    <row r="24982" spans="1:7" x14ac:dyDescent="0.35">
      <c r="A24982">
        <v>29112024</v>
      </c>
      <c r="B24982" t="s">
        <v>624</v>
      </c>
      <c r="C24982" t="s">
        <v>591</v>
      </c>
      <c r="D24982" t="s">
        <v>343</v>
      </c>
      <c r="E24982" t="s">
        <v>101</v>
      </c>
    </row>
    <row r="24983" spans="1:7" x14ac:dyDescent="0.35">
      <c r="A24983">
        <v>29112024</v>
      </c>
      <c r="B24983" t="s">
        <v>446</v>
      </c>
      <c r="C24983" t="s">
        <v>132</v>
      </c>
      <c r="D24983" t="s">
        <v>344</v>
      </c>
      <c r="E24983" t="s">
        <v>345</v>
      </c>
      <c r="F24983" t="s">
        <v>101</v>
      </c>
    </row>
    <row r="24984" spans="1:7" x14ac:dyDescent="0.35">
      <c r="A24984">
        <v>29112024</v>
      </c>
      <c r="B24984" t="s">
        <v>733</v>
      </c>
      <c r="C24984" t="s">
        <v>339</v>
      </c>
      <c r="D24984" t="s">
        <v>132</v>
      </c>
      <c r="E24984" t="s">
        <v>347</v>
      </c>
      <c r="F24984" t="s">
        <v>101</v>
      </c>
    </row>
    <row r="24985" spans="1:7" x14ac:dyDescent="0.35">
      <c r="A24985">
        <v>29112024</v>
      </c>
      <c r="B24985" t="s">
        <v>795</v>
      </c>
      <c r="C24985" t="s">
        <v>493</v>
      </c>
      <c r="D24985" t="s">
        <v>132</v>
      </c>
      <c r="E24985" t="s">
        <v>348</v>
      </c>
      <c r="F24985" t="s">
        <v>101</v>
      </c>
    </row>
    <row r="24986" spans="1:7" x14ac:dyDescent="0.35">
      <c r="A24986">
        <v>29112024</v>
      </c>
      <c r="B24986" t="s">
        <v>623</v>
      </c>
      <c r="C24986" t="s">
        <v>548</v>
      </c>
      <c r="D24986" t="s">
        <v>132</v>
      </c>
      <c r="E24986" t="s">
        <v>350</v>
      </c>
      <c r="F24986" t="s">
        <v>101</v>
      </c>
    </row>
    <row r="24987" spans="1:7" x14ac:dyDescent="0.35">
      <c r="A24987">
        <v>29112024</v>
      </c>
      <c r="B24987" t="s">
        <v>638</v>
      </c>
      <c r="C24987" t="s">
        <v>459</v>
      </c>
      <c r="D24987" t="s">
        <v>132</v>
      </c>
      <c r="E24987" t="s">
        <v>352</v>
      </c>
      <c r="F24987" t="s">
        <v>101</v>
      </c>
    </row>
    <row r="24988" spans="1:7" x14ac:dyDescent="0.35">
      <c r="A24988">
        <v>29112024</v>
      </c>
      <c r="B24988" t="s">
        <v>751</v>
      </c>
      <c r="C24988" t="s">
        <v>501</v>
      </c>
      <c r="D24988" t="s">
        <v>132</v>
      </c>
      <c r="E24988" t="s">
        <v>133</v>
      </c>
      <c r="F24988" t="s">
        <v>355</v>
      </c>
    </row>
    <row r="24989" spans="1:7" x14ac:dyDescent="0.35">
      <c r="A24989">
        <v>29112024</v>
      </c>
      <c r="B24989" t="s">
        <v>624</v>
      </c>
      <c r="C24989" t="s">
        <v>342</v>
      </c>
      <c r="D24989" t="s">
        <v>132</v>
      </c>
      <c r="E24989" t="s">
        <v>356</v>
      </c>
      <c r="F24989" t="s">
        <v>101</v>
      </c>
    </row>
    <row r="24990" spans="1:7" x14ac:dyDescent="0.35">
      <c r="A24990">
        <v>29112024</v>
      </c>
      <c r="B24990" t="s">
        <v>714</v>
      </c>
      <c r="C24990" t="s">
        <v>586</v>
      </c>
      <c r="D24990" t="s">
        <v>359</v>
      </c>
      <c r="E24990" t="s">
        <v>360</v>
      </c>
      <c r="F24990" t="s">
        <v>101</v>
      </c>
    </row>
    <row r="24991" spans="1:7" x14ac:dyDescent="0.35">
      <c r="A24991">
        <v>29112024</v>
      </c>
      <c r="B24991" t="s">
        <v>780</v>
      </c>
      <c r="C24991" t="s">
        <v>258</v>
      </c>
      <c r="D24991" t="s">
        <v>359</v>
      </c>
      <c r="E24991" t="s">
        <v>362</v>
      </c>
      <c r="F24991" t="s">
        <v>101</v>
      </c>
    </row>
    <row r="24992" spans="1:7" x14ac:dyDescent="0.35">
      <c r="A24992">
        <v>29112024</v>
      </c>
      <c r="B24992" t="s">
        <v>550</v>
      </c>
      <c r="C24992" t="s">
        <v>359</v>
      </c>
      <c r="D24992" t="s">
        <v>362</v>
      </c>
      <c r="E24992" t="s">
        <v>140</v>
      </c>
      <c r="F24992" t="s">
        <v>364</v>
      </c>
      <c r="G24992" t="s">
        <v>101</v>
      </c>
    </row>
    <row r="24993" spans="1:7" x14ac:dyDescent="0.35">
      <c r="A24993">
        <v>29112024</v>
      </c>
      <c r="B24993" t="s">
        <v>795</v>
      </c>
      <c r="C24993" t="s">
        <v>657</v>
      </c>
      <c r="D24993" t="s">
        <v>366</v>
      </c>
      <c r="E24993" t="s">
        <v>257</v>
      </c>
      <c r="F24993" t="s">
        <v>367</v>
      </c>
      <c r="G24993" t="s">
        <v>101</v>
      </c>
    </row>
    <row r="24994" spans="1:7" x14ac:dyDescent="0.35">
      <c r="A24994">
        <v>29112024</v>
      </c>
      <c r="B24994" t="s">
        <v>639</v>
      </c>
      <c r="C24994" t="s">
        <v>603</v>
      </c>
      <c r="D24994" t="s">
        <v>369</v>
      </c>
      <c r="E24994" t="s">
        <v>370</v>
      </c>
      <c r="F24994" t="s">
        <v>101</v>
      </c>
    </row>
    <row r="24995" spans="1:7" x14ac:dyDescent="0.35">
      <c r="A24995">
        <v>29112024</v>
      </c>
      <c r="B24995" t="s">
        <v>762</v>
      </c>
      <c r="C24995" t="s">
        <v>581</v>
      </c>
      <c r="D24995" t="s">
        <v>371</v>
      </c>
      <c r="E24995" t="s">
        <v>101</v>
      </c>
    </row>
    <row r="24996" spans="1:7" x14ac:dyDescent="0.35">
      <c r="A24996">
        <v>29112024</v>
      </c>
      <c r="B24996" t="s">
        <v>551</v>
      </c>
      <c r="C24996" t="s">
        <v>595</v>
      </c>
      <c r="D24996" t="s">
        <v>372</v>
      </c>
      <c r="E24996" t="s">
        <v>101</v>
      </c>
    </row>
    <row r="24997" spans="1:7" x14ac:dyDescent="0.35">
      <c r="A24997">
        <v>29112024</v>
      </c>
      <c r="B24997" t="s">
        <v>636</v>
      </c>
      <c r="C24997" t="s">
        <v>373</v>
      </c>
      <c r="D24997" t="s">
        <v>101</v>
      </c>
    </row>
    <row r="24998" spans="1:7" x14ac:dyDescent="0.35">
      <c r="A24998">
        <v>29112024</v>
      </c>
      <c r="B24998" t="s">
        <v>376</v>
      </c>
      <c r="C24998" t="s">
        <v>140</v>
      </c>
      <c r="D24998" t="s">
        <v>331</v>
      </c>
      <c r="E24998" t="s">
        <v>377</v>
      </c>
      <c r="F24998" t="s">
        <v>101</v>
      </c>
    </row>
    <row r="24999" spans="1:7" x14ac:dyDescent="0.35">
      <c r="A24999">
        <v>29112024</v>
      </c>
      <c r="B24999" t="s">
        <v>783</v>
      </c>
      <c r="C24999" t="s">
        <v>514</v>
      </c>
      <c r="D24999" t="s">
        <v>378</v>
      </c>
    </row>
    <row r="25000" spans="1:7" x14ac:dyDescent="0.35">
      <c r="A25000">
        <v>29112024</v>
      </c>
      <c r="B25000" t="s">
        <v>623</v>
      </c>
      <c r="C25000" t="s">
        <v>318</v>
      </c>
      <c r="D25000" t="s">
        <v>380</v>
      </c>
      <c r="E25000" t="s">
        <v>101</v>
      </c>
    </row>
    <row r="25001" spans="1:7" x14ac:dyDescent="0.35">
      <c r="A25001">
        <v>29112024</v>
      </c>
      <c r="B25001" t="s">
        <v>752</v>
      </c>
      <c r="C25001" t="s">
        <v>414</v>
      </c>
      <c r="D25001" t="s">
        <v>382</v>
      </c>
      <c r="E25001" t="s">
        <v>383</v>
      </c>
    </row>
    <row r="25002" spans="1:7" x14ac:dyDescent="0.35">
      <c r="A25002">
        <v>29112024</v>
      </c>
      <c r="B25002" t="s">
        <v>714</v>
      </c>
      <c r="C25002" t="s">
        <v>226</v>
      </c>
      <c r="D25002" t="s">
        <v>385</v>
      </c>
      <c r="E25002" t="s">
        <v>386</v>
      </c>
    </row>
    <row r="25003" spans="1:7" x14ac:dyDescent="0.35">
      <c r="A25003">
        <v>29112024</v>
      </c>
      <c r="B25003" t="s">
        <v>693</v>
      </c>
      <c r="C25003" t="s">
        <v>557</v>
      </c>
      <c r="D25003" t="s">
        <v>388</v>
      </c>
      <c r="E25003" t="s">
        <v>101</v>
      </c>
    </row>
    <row r="25004" spans="1:7" x14ac:dyDescent="0.35">
      <c r="A25004">
        <v>29112024</v>
      </c>
      <c r="B25004" t="s">
        <v>172</v>
      </c>
      <c r="C25004" t="s">
        <v>391</v>
      </c>
      <c r="D25004" t="s">
        <v>101</v>
      </c>
    </row>
    <row r="25005" spans="1:7" x14ac:dyDescent="0.35">
      <c r="A25005">
        <v>29112024</v>
      </c>
      <c r="B25005" t="s">
        <v>752</v>
      </c>
      <c r="C25005" t="s">
        <v>346</v>
      </c>
      <c r="D25005" t="s">
        <v>393</v>
      </c>
    </row>
    <row r="25006" spans="1:7" x14ac:dyDescent="0.35">
      <c r="A25006">
        <v>29112024</v>
      </c>
      <c r="B25006" t="s">
        <v>638</v>
      </c>
      <c r="C25006" t="s">
        <v>339</v>
      </c>
      <c r="D25006" t="s">
        <v>394</v>
      </c>
      <c r="E25006" t="s">
        <v>395</v>
      </c>
      <c r="F25006" t="s">
        <v>101</v>
      </c>
    </row>
    <row r="25007" spans="1:7" x14ac:dyDescent="0.35">
      <c r="A25007">
        <v>29112024</v>
      </c>
      <c r="B25007" t="s">
        <v>624</v>
      </c>
      <c r="C25007" t="s">
        <v>230</v>
      </c>
      <c r="D25007" t="s">
        <v>396</v>
      </c>
    </row>
    <row r="25008" spans="1:7" x14ac:dyDescent="0.35">
      <c r="A25008">
        <v>29112024</v>
      </c>
      <c r="B25008" t="s">
        <v>595</v>
      </c>
      <c r="C25008" t="s">
        <v>397</v>
      </c>
      <c r="D25008" t="s">
        <v>101</v>
      </c>
    </row>
    <row r="25009" spans="1:9" x14ac:dyDescent="0.35">
      <c r="A25009">
        <v>29112024</v>
      </c>
      <c r="B25009" t="s">
        <v>655</v>
      </c>
      <c r="C25009" t="s">
        <v>498</v>
      </c>
      <c r="D25009" t="s">
        <v>399</v>
      </c>
      <c r="E25009" t="s">
        <v>140</v>
      </c>
      <c r="F25009" t="s">
        <v>400</v>
      </c>
      <c r="G25009" t="s">
        <v>257</v>
      </c>
      <c r="H25009" t="s">
        <v>331</v>
      </c>
      <c r="I25009" t="s">
        <v>401</v>
      </c>
    </row>
    <row r="25010" spans="1:9" x14ac:dyDescent="0.35">
      <c r="A25010">
        <v>29112024</v>
      </c>
      <c r="B25010" t="s">
        <v>736</v>
      </c>
      <c r="C25010" t="s">
        <v>304</v>
      </c>
      <c r="D25010" t="s">
        <v>399</v>
      </c>
      <c r="E25010" t="s">
        <v>187</v>
      </c>
      <c r="F25010" t="s">
        <v>101</v>
      </c>
    </row>
    <row r="25011" spans="1:9" x14ac:dyDescent="0.35">
      <c r="A25011">
        <v>29112024</v>
      </c>
      <c r="B25011" t="s">
        <v>592</v>
      </c>
      <c r="C25011" t="s">
        <v>224</v>
      </c>
      <c r="D25011" t="s">
        <v>399</v>
      </c>
      <c r="E25011" t="s">
        <v>403</v>
      </c>
      <c r="F25011" t="s">
        <v>101</v>
      </c>
    </row>
    <row r="25012" spans="1:9" x14ac:dyDescent="0.35">
      <c r="A25012">
        <v>29112024</v>
      </c>
      <c r="B25012" t="s">
        <v>570</v>
      </c>
      <c r="C25012" t="s">
        <v>219</v>
      </c>
      <c r="D25012" t="s">
        <v>399</v>
      </c>
      <c r="E25012" t="s">
        <v>404</v>
      </c>
      <c r="F25012" t="s">
        <v>101</v>
      </c>
    </row>
    <row r="25013" spans="1:9" x14ac:dyDescent="0.35">
      <c r="A25013">
        <v>28112024</v>
      </c>
      <c r="B25013" t="s">
        <v>560</v>
      </c>
      <c r="C25013" t="s">
        <v>493</v>
      </c>
      <c r="D25013" t="s">
        <v>100</v>
      </c>
      <c r="E25013" t="s">
        <v>101</v>
      </c>
    </row>
    <row r="25014" spans="1:9" x14ac:dyDescent="0.35">
      <c r="A25014">
        <v>28112024</v>
      </c>
      <c r="B25014" t="s">
        <v>758</v>
      </c>
      <c r="C25014" t="s">
        <v>432</v>
      </c>
      <c r="D25014" t="s">
        <v>104</v>
      </c>
      <c r="E25014" t="s">
        <v>101</v>
      </c>
    </row>
    <row r="25015" spans="1:9" x14ac:dyDescent="0.35">
      <c r="A25015">
        <v>28112024</v>
      </c>
      <c r="B25015" t="s">
        <v>712</v>
      </c>
      <c r="C25015" t="s">
        <v>442</v>
      </c>
      <c r="D25015" t="s">
        <v>107</v>
      </c>
      <c r="E25015" t="s">
        <v>108</v>
      </c>
      <c r="F25015" t="s">
        <v>101</v>
      </c>
    </row>
    <row r="25016" spans="1:9" x14ac:dyDescent="0.35">
      <c r="A25016">
        <v>28112024</v>
      </c>
      <c r="B25016" t="s">
        <v>460</v>
      </c>
      <c r="C25016" t="s">
        <v>481</v>
      </c>
      <c r="D25016" t="s">
        <v>111</v>
      </c>
      <c r="E25016" t="s">
        <v>101</v>
      </c>
    </row>
    <row r="25017" spans="1:9" x14ac:dyDescent="0.35">
      <c r="A25017">
        <v>28112024</v>
      </c>
      <c r="B25017" t="s">
        <v>330</v>
      </c>
      <c r="C25017" t="s">
        <v>835</v>
      </c>
      <c r="D25017" t="s">
        <v>114</v>
      </c>
      <c r="E25017" t="s">
        <v>115</v>
      </c>
      <c r="F25017" t="s">
        <v>116</v>
      </c>
    </row>
    <row r="25018" spans="1:9" x14ac:dyDescent="0.35">
      <c r="A25018">
        <v>28112024</v>
      </c>
      <c r="B25018" t="s">
        <v>162</v>
      </c>
      <c r="C25018" t="s">
        <v>234</v>
      </c>
      <c r="D25018" t="s">
        <v>114</v>
      </c>
      <c r="E25018" t="s">
        <v>119</v>
      </c>
      <c r="F25018" t="s">
        <v>120</v>
      </c>
      <c r="G25018" t="s">
        <v>121</v>
      </c>
    </row>
    <row r="25019" spans="1:9" x14ac:dyDescent="0.35">
      <c r="A25019">
        <v>28112024</v>
      </c>
      <c r="B25019" t="s">
        <v>476</v>
      </c>
      <c r="C25019" t="s">
        <v>234</v>
      </c>
      <c r="D25019" t="s">
        <v>114</v>
      </c>
      <c r="E25019" t="s">
        <v>124</v>
      </c>
    </row>
    <row r="25020" spans="1:9" x14ac:dyDescent="0.35">
      <c r="A25020">
        <v>28112024</v>
      </c>
      <c r="B25020" t="s">
        <v>547</v>
      </c>
      <c r="C25020" t="s">
        <v>178</v>
      </c>
      <c r="D25020" t="s">
        <v>114</v>
      </c>
      <c r="E25020" t="s">
        <v>127</v>
      </c>
    </row>
    <row r="25021" spans="1:9" x14ac:dyDescent="0.35">
      <c r="A25021">
        <v>28112024</v>
      </c>
      <c r="B25021" t="s">
        <v>535</v>
      </c>
      <c r="C25021" t="s">
        <v>490</v>
      </c>
      <c r="D25021" t="s">
        <v>114</v>
      </c>
      <c r="E25021" t="s">
        <v>130</v>
      </c>
    </row>
    <row r="25022" spans="1:9" x14ac:dyDescent="0.35">
      <c r="A25022">
        <v>28112024</v>
      </c>
      <c r="B25022" t="s">
        <v>329</v>
      </c>
      <c r="C25022" t="s">
        <v>411</v>
      </c>
      <c r="D25022" t="s">
        <v>114</v>
      </c>
      <c r="E25022" t="s">
        <v>132</v>
      </c>
      <c r="F25022" t="s">
        <v>133</v>
      </c>
    </row>
    <row r="25023" spans="1:9" x14ac:dyDescent="0.35">
      <c r="A25023">
        <v>28112024</v>
      </c>
      <c r="B25023" t="s">
        <v>570</v>
      </c>
      <c r="C25023" t="s">
        <v>177</v>
      </c>
      <c r="D25023" t="s">
        <v>135</v>
      </c>
      <c r="E25023" t="s">
        <v>136</v>
      </c>
    </row>
    <row r="25024" spans="1:9" x14ac:dyDescent="0.35">
      <c r="A25024">
        <v>28112024</v>
      </c>
      <c r="B25024" t="s">
        <v>655</v>
      </c>
      <c r="C25024" t="s">
        <v>515</v>
      </c>
      <c r="D25024" t="s">
        <v>139</v>
      </c>
      <c r="E25024" t="s">
        <v>140</v>
      </c>
      <c r="F25024" t="s">
        <v>141</v>
      </c>
      <c r="G25024" t="s">
        <v>101</v>
      </c>
    </row>
    <row r="25025" spans="1:7" x14ac:dyDescent="0.35">
      <c r="A25025">
        <v>28112024</v>
      </c>
      <c r="B25025" t="s">
        <v>712</v>
      </c>
      <c r="C25025" t="s">
        <v>285</v>
      </c>
      <c r="D25025" t="s">
        <v>144</v>
      </c>
      <c r="E25025" t="s">
        <v>101</v>
      </c>
    </row>
    <row r="25026" spans="1:7" x14ac:dyDescent="0.35">
      <c r="A25026">
        <v>28112024</v>
      </c>
      <c r="B25026" t="s">
        <v>750</v>
      </c>
      <c r="C25026" t="s">
        <v>418</v>
      </c>
      <c r="D25026" t="s">
        <v>147</v>
      </c>
      <c r="E25026" t="s">
        <v>148</v>
      </c>
      <c r="F25026" t="s">
        <v>149</v>
      </c>
    </row>
    <row r="25027" spans="1:7" x14ac:dyDescent="0.35">
      <c r="A25027">
        <v>28112024</v>
      </c>
      <c r="B25027" t="s">
        <v>638</v>
      </c>
      <c r="C25027" t="s">
        <v>292</v>
      </c>
      <c r="D25027" t="s">
        <v>152</v>
      </c>
      <c r="E25027" t="s">
        <v>140</v>
      </c>
      <c r="F25027" t="s">
        <v>153</v>
      </c>
      <c r="G25027" t="s">
        <v>101</v>
      </c>
    </row>
    <row r="25028" spans="1:7" x14ac:dyDescent="0.35">
      <c r="A25028">
        <v>28112024</v>
      </c>
      <c r="B25028" t="s">
        <v>824</v>
      </c>
      <c r="C25028" t="s">
        <v>593</v>
      </c>
      <c r="D25028" t="s">
        <v>156</v>
      </c>
      <c r="E25028" t="s">
        <v>101</v>
      </c>
    </row>
    <row r="25029" spans="1:7" x14ac:dyDescent="0.35">
      <c r="A25029">
        <v>28112024</v>
      </c>
      <c r="B25029" t="s">
        <v>589</v>
      </c>
      <c r="C25029" t="s">
        <v>159</v>
      </c>
      <c r="D25029" t="s">
        <v>101</v>
      </c>
    </row>
    <row r="25030" spans="1:7" x14ac:dyDescent="0.35">
      <c r="A25030">
        <v>28112024</v>
      </c>
      <c r="B25030" t="s">
        <v>557</v>
      </c>
      <c r="C25030" t="s">
        <v>161</v>
      </c>
      <c r="D25030" t="s">
        <v>101</v>
      </c>
    </row>
    <row r="25031" spans="1:7" x14ac:dyDescent="0.35">
      <c r="A25031">
        <v>28112024</v>
      </c>
      <c r="B25031" t="s">
        <v>454</v>
      </c>
      <c r="C25031" t="s">
        <v>329</v>
      </c>
      <c r="D25031" t="s">
        <v>164</v>
      </c>
      <c r="E25031" t="s">
        <v>101</v>
      </c>
    </row>
    <row r="25032" spans="1:7" x14ac:dyDescent="0.35">
      <c r="A25032">
        <v>28112024</v>
      </c>
      <c r="B25032" t="s">
        <v>830</v>
      </c>
      <c r="C25032" t="s">
        <v>413</v>
      </c>
      <c r="D25032" t="s">
        <v>167</v>
      </c>
    </row>
    <row r="25033" spans="1:7" x14ac:dyDescent="0.35">
      <c r="A25033">
        <v>28112024</v>
      </c>
      <c r="B25033" t="s">
        <v>664</v>
      </c>
      <c r="C25033" t="s">
        <v>572</v>
      </c>
      <c r="D25033" t="s">
        <v>423</v>
      </c>
      <c r="E25033" t="s">
        <v>101</v>
      </c>
    </row>
    <row r="25034" spans="1:7" x14ac:dyDescent="0.35">
      <c r="A25034">
        <v>28112024</v>
      </c>
      <c r="B25034" t="s">
        <v>465</v>
      </c>
      <c r="C25034" t="s">
        <v>439</v>
      </c>
      <c r="D25034" t="s">
        <v>169</v>
      </c>
      <c r="E25034" t="s">
        <v>170</v>
      </c>
      <c r="F25034" t="s">
        <v>101</v>
      </c>
    </row>
    <row r="25035" spans="1:7" x14ac:dyDescent="0.35">
      <c r="A25035">
        <v>28112024</v>
      </c>
      <c r="B25035" t="s">
        <v>638</v>
      </c>
      <c r="C25035" t="s">
        <v>473</v>
      </c>
      <c r="D25035" t="s">
        <v>173</v>
      </c>
      <c r="E25035" t="s">
        <v>101</v>
      </c>
    </row>
    <row r="25036" spans="1:7" x14ac:dyDescent="0.35">
      <c r="A25036">
        <v>28112024</v>
      </c>
      <c r="B25036" t="s">
        <v>752</v>
      </c>
      <c r="C25036" t="s">
        <v>444</v>
      </c>
      <c r="D25036" t="s">
        <v>176</v>
      </c>
      <c r="E25036" t="s">
        <v>101</v>
      </c>
    </row>
    <row r="25037" spans="1:7" x14ac:dyDescent="0.35">
      <c r="A25037">
        <v>28112024</v>
      </c>
      <c r="B25037" t="s">
        <v>720</v>
      </c>
      <c r="C25037" t="s">
        <v>494</v>
      </c>
      <c r="D25037" t="s">
        <v>176</v>
      </c>
      <c r="E25037" t="s">
        <v>149</v>
      </c>
    </row>
    <row r="25038" spans="1:7" x14ac:dyDescent="0.35">
      <c r="A25038">
        <v>28112024</v>
      </c>
      <c r="B25038" t="s">
        <v>623</v>
      </c>
      <c r="C25038" t="s">
        <v>523</v>
      </c>
      <c r="D25038" t="s">
        <v>181</v>
      </c>
      <c r="E25038" t="s">
        <v>182</v>
      </c>
      <c r="F25038" t="s">
        <v>101</v>
      </c>
    </row>
    <row r="25039" spans="1:7" x14ac:dyDescent="0.35">
      <c r="A25039">
        <v>28112024</v>
      </c>
      <c r="B25039" t="s">
        <v>696</v>
      </c>
      <c r="C25039" t="s">
        <v>608</v>
      </c>
      <c r="D25039" t="s">
        <v>184</v>
      </c>
      <c r="E25039" t="s">
        <v>101</v>
      </c>
    </row>
    <row r="25040" spans="1:7" x14ac:dyDescent="0.35">
      <c r="A25040">
        <v>28112024</v>
      </c>
      <c r="B25040" t="s">
        <v>417</v>
      </c>
      <c r="C25040" t="s">
        <v>187</v>
      </c>
      <c r="D25040" t="s">
        <v>101</v>
      </c>
    </row>
    <row r="25041" spans="1:7" x14ac:dyDescent="0.35">
      <c r="A25041">
        <v>28112024</v>
      </c>
      <c r="B25041" t="s">
        <v>508</v>
      </c>
      <c r="C25041" t="s">
        <v>502</v>
      </c>
      <c r="D25041" t="s">
        <v>190</v>
      </c>
      <c r="E25041" t="s">
        <v>191</v>
      </c>
      <c r="F25041" t="s">
        <v>101</v>
      </c>
    </row>
    <row r="25042" spans="1:7" x14ac:dyDescent="0.35">
      <c r="A25042">
        <v>28112024</v>
      </c>
      <c r="B25042" t="s">
        <v>674</v>
      </c>
      <c r="C25042" t="s">
        <v>190</v>
      </c>
      <c r="D25042" t="s">
        <v>194</v>
      </c>
      <c r="E25042" t="s">
        <v>101</v>
      </c>
    </row>
    <row r="25043" spans="1:7" x14ac:dyDescent="0.35">
      <c r="A25043">
        <v>28112024</v>
      </c>
      <c r="B25043" t="s">
        <v>720</v>
      </c>
      <c r="C25043" t="s">
        <v>292</v>
      </c>
      <c r="D25043" t="s">
        <v>190</v>
      </c>
      <c r="E25043" t="s">
        <v>196</v>
      </c>
      <c r="F25043" t="s">
        <v>101</v>
      </c>
    </row>
    <row r="25044" spans="1:7" x14ac:dyDescent="0.35">
      <c r="A25044">
        <v>28112024</v>
      </c>
      <c r="B25044" t="s">
        <v>137</v>
      </c>
      <c r="C25044" t="s">
        <v>198</v>
      </c>
      <c r="D25044" t="s">
        <v>140</v>
      </c>
      <c r="E25044" t="s">
        <v>199</v>
      </c>
      <c r="F25044" t="s">
        <v>200</v>
      </c>
      <c r="G25044" t="s">
        <v>101</v>
      </c>
    </row>
    <row r="25045" spans="1:7" x14ac:dyDescent="0.35">
      <c r="A25045">
        <v>28112024</v>
      </c>
      <c r="B25045" t="s">
        <v>171</v>
      </c>
      <c r="C25045" t="s">
        <v>502</v>
      </c>
      <c r="D25045" t="s">
        <v>61</v>
      </c>
      <c r="E25045" t="s">
        <v>101</v>
      </c>
    </row>
    <row r="25046" spans="1:7" x14ac:dyDescent="0.35">
      <c r="A25046">
        <v>28112024</v>
      </c>
      <c r="B25046" t="s">
        <v>752</v>
      </c>
      <c r="C25046" t="s">
        <v>504</v>
      </c>
      <c r="D25046" t="s">
        <v>205</v>
      </c>
      <c r="E25046" t="s">
        <v>101</v>
      </c>
    </row>
    <row r="25047" spans="1:7" x14ac:dyDescent="0.35">
      <c r="A25047">
        <v>28112024</v>
      </c>
      <c r="B25047" t="s">
        <v>770</v>
      </c>
      <c r="C25047" t="s">
        <v>514</v>
      </c>
      <c r="D25047" t="s">
        <v>208</v>
      </c>
      <c r="E25047" t="s">
        <v>101</v>
      </c>
    </row>
    <row r="25048" spans="1:7" x14ac:dyDescent="0.35">
      <c r="A25048">
        <v>28112024</v>
      </c>
      <c r="B25048" t="s">
        <v>730</v>
      </c>
      <c r="C25048" t="s">
        <v>454</v>
      </c>
      <c r="D25048" t="s">
        <v>210</v>
      </c>
      <c r="E25048" t="s">
        <v>211</v>
      </c>
      <c r="F25048" t="s">
        <v>101</v>
      </c>
    </row>
    <row r="25049" spans="1:7" x14ac:dyDescent="0.35">
      <c r="A25049">
        <v>28112024</v>
      </c>
      <c r="B25049" t="s">
        <v>137</v>
      </c>
      <c r="C25049" t="s">
        <v>145</v>
      </c>
      <c r="D25049" t="s">
        <v>214</v>
      </c>
      <c r="E25049" t="s">
        <v>215</v>
      </c>
      <c r="F25049" t="s">
        <v>101</v>
      </c>
    </row>
    <row r="25050" spans="1:7" x14ac:dyDescent="0.35">
      <c r="A25050">
        <v>28112024</v>
      </c>
      <c r="B25050" t="s">
        <v>720</v>
      </c>
      <c r="C25050" t="s">
        <v>459</v>
      </c>
      <c r="D25050" t="s">
        <v>217</v>
      </c>
      <c r="E25050" t="s">
        <v>101</v>
      </c>
    </row>
    <row r="25051" spans="1:7" x14ac:dyDescent="0.35">
      <c r="A25051">
        <v>28112024</v>
      </c>
      <c r="B25051" t="s">
        <v>723</v>
      </c>
      <c r="C25051" t="s">
        <v>413</v>
      </c>
      <c r="D25051" t="s">
        <v>220</v>
      </c>
      <c r="E25051" t="s">
        <v>101</v>
      </c>
    </row>
    <row r="25052" spans="1:7" x14ac:dyDescent="0.35">
      <c r="A25052">
        <v>28112024</v>
      </c>
      <c r="B25052" t="s">
        <v>437</v>
      </c>
      <c r="C25052" t="s">
        <v>581</v>
      </c>
      <c r="D25052" t="s">
        <v>222</v>
      </c>
    </row>
    <row r="25053" spans="1:7" x14ac:dyDescent="0.35">
      <c r="A25053">
        <v>28112024</v>
      </c>
      <c r="B25053" t="s">
        <v>829</v>
      </c>
      <c r="C25053" t="s">
        <v>292</v>
      </c>
      <c r="D25053" t="s">
        <v>223</v>
      </c>
    </row>
    <row r="25054" spans="1:7" x14ac:dyDescent="0.35">
      <c r="A25054">
        <v>28112024</v>
      </c>
      <c r="B25054" t="s">
        <v>832</v>
      </c>
      <c r="C25054" t="s">
        <v>602</v>
      </c>
      <c r="D25054" t="s">
        <v>225</v>
      </c>
      <c r="E25054" t="s">
        <v>101</v>
      </c>
    </row>
    <row r="25055" spans="1:7" x14ac:dyDescent="0.35">
      <c r="A25055">
        <v>28112024</v>
      </c>
      <c r="B25055" t="s">
        <v>760</v>
      </c>
      <c r="C25055" t="s">
        <v>591</v>
      </c>
      <c r="D25055" t="s">
        <v>225</v>
      </c>
      <c r="E25055" t="s">
        <v>228</v>
      </c>
      <c r="F25055" t="s">
        <v>229</v>
      </c>
    </row>
    <row r="25056" spans="1:7" x14ac:dyDescent="0.35">
      <c r="A25056">
        <v>28112024</v>
      </c>
      <c r="B25056" t="s">
        <v>751</v>
      </c>
      <c r="C25056" t="s">
        <v>285</v>
      </c>
      <c r="D25056" t="s">
        <v>232</v>
      </c>
      <c r="E25056" t="s">
        <v>101</v>
      </c>
    </row>
    <row r="25057" spans="1:7" x14ac:dyDescent="0.35">
      <c r="A25057">
        <v>28112024</v>
      </c>
      <c r="B25057" t="s">
        <v>696</v>
      </c>
      <c r="C25057" t="s">
        <v>247</v>
      </c>
      <c r="D25057" t="s">
        <v>235</v>
      </c>
      <c r="E25057" t="s">
        <v>236</v>
      </c>
      <c r="F25057" t="s">
        <v>101</v>
      </c>
    </row>
    <row r="25058" spans="1:7" x14ac:dyDescent="0.35">
      <c r="A25058">
        <v>28112024</v>
      </c>
      <c r="B25058" t="s">
        <v>634</v>
      </c>
      <c r="C25058" t="s">
        <v>203</v>
      </c>
      <c r="D25058" t="s">
        <v>235</v>
      </c>
      <c r="E25058" t="s">
        <v>239</v>
      </c>
      <c r="F25058" t="s">
        <v>149</v>
      </c>
    </row>
    <row r="25059" spans="1:7" x14ac:dyDescent="0.35">
      <c r="A25059">
        <v>28112024</v>
      </c>
      <c r="B25059" t="s">
        <v>823</v>
      </c>
      <c r="C25059" t="s">
        <v>557</v>
      </c>
      <c r="D25059" t="s">
        <v>235</v>
      </c>
      <c r="E25059" t="s">
        <v>241</v>
      </c>
      <c r="F25059" t="s">
        <v>101</v>
      </c>
    </row>
    <row r="25060" spans="1:7" x14ac:dyDescent="0.35">
      <c r="A25060">
        <v>28112024</v>
      </c>
      <c r="B25060" t="s">
        <v>787</v>
      </c>
      <c r="C25060" t="s">
        <v>525</v>
      </c>
      <c r="D25060" t="s">
        <v>243</v>
      </c>
      <c r="E25060" t="s">
        <v>101</v>
      </c>
    </row>
    <row r="25061" spans="1:7" x14ac:dyDescent="0.35">
      <c r="A25061">
        <v>28112024</v>
      </c>
      <c r="B25061" t="s">
        <v>638</v>
      </c>
      <c r="C25061" t="s">
        <v>516</v>
      </c>
      <c r="D25061" t="s">
        <v>245</v>
      </c>
      <c r="E25061" t="s">
        <v>246</v>
      </c>
    </row>
    <row r="25062" spans="1:7" x14ac:dyDescent="0.35">
      <c r="A25062">
        <v>28112024</v>
      </c>
      <c r="B25062" t="s">
        <v>873</v>
      </c>
      <c r="C25062" t="s">
        <v>719</v>
      </c>
      <c r="D25062" t="s">
        <v>245</v>
      </c>
      <c r="E25062" t="s">
        <v>249</v>
      </c>
    </row>
    <row r="25063" spans="1:7" x14ac:dyDescent="0.35">
      <c r="A25063">
        <v>28112024</v>
      </c>
      <c r="B25063" t="s">
        <v>695</v>
      </c>
      <c r="C25063" t="s">
        <v>293</v>
      </c>
      <c r="D25063" t="s">
        <v>252</v>
      </c>
      <c r="E25063" t="s">
        <v>101</v>
      </c>
    </row>
    <row r="25064" spans="1:7" x14ac:dyDescent="0.35">
      <c r="A25064">
        <v>28112024</v>
      </c>
      <c r="B25064" t="s">
        <v>418</v>
      </c>
      <c r="C25064" t="s">
        <v>296</v>
      </c>
      <c r="D25064" t="s">
        <v>254</v>
      </c>
    </row>
    <row r="25065" spans="1:7" x14ac:dyDescent="0.35">
      <c r="A25065">
        <v>28112024</v>
      </c>
      <c r="B25065" t="s">
        <v>494</v>
      </c>
      <c r="C25065" t="s">
        <v>446</v>
      </c>
      <c r="D25065" t="s">
        <v>256</v>
      </c>
      <c r="E25065" t="s">
        <v>257</v>
      </c>
      <c r="F25065" t="s">
        <v>236</v>
      </c>
      <c r="G25065" t="s">
        <v>101</v>
      </c>
    </row>
    <row r="25066" spans="1:7" x14ac:dyDescent="0.35">
      <c r="A25066">
        <v>28112024</v>
      </c>
      <c r="B25066" t="s">
        <v>639</v>
      </c>
      <c r="C25066" t="s">
        <v>534</v>
      </c>
      <c r="D25066" t="s">
        <v>260</v>
      </c>
      <c r="E25066" t="s">
        <v>136</v>
      </c>
      <c r="F25066" t="s">
        <v>101</v>
      </c>
    </row>
    <row r="25067" spans="1:7" x14ac:dyDescent="0.35">
      <c r="A25067">
        <v>28112024</v>
      </c>
      <c r="B25067" t="s">
        <v>224</v>
      </c>
      <c r="C25067" t="s">
        <v>261</v>
      </c>
      <c r="D25067" t="s">
        <v>262</v>
      </c>
      <c r="E25067" t="s">
        <v>101</v>
      </c>
    </row>
    <row r="25068" spans="1:7" x14ac:dyDescent="0.35">
      <c r="A25068">
        <v>28112024</v>
      </c>
      <c r="B25068" t="s">
        <v>730</v>
      </c>
      <c r="C25068" t="s">
        <v>498</v>
      </c>
      <c r="D25068" t="s">
        <v>264</v>
      </c>
      <c r="E25068" t="s">
        <v>101</v>
      </c>
    </row>
    <row r="25069" spans="1:7" x14ac:dyDescent="0.35">
      <c r="A25069">
        <v>28112024</v>
      </c>
      <c r="B25069" t="s">
        <v>425</v>
      </c>
      <c r="C25069" t="s">
        <v>264</v>
      </c>
      <c r="D25069" t="s">
        <v>149</v>
      </c>
    </row>
    <row r="25070" spans="1:7" x14ac:dyDescent="0.35">
      <c r="A25070">
        <v>28112024</v>
      </c>
      <c r="B25070" t="s">
        <v>661</v>
      </c>
      <c r="C25070" t="s">
        <v>507</v>
      </c>
      <c r="D25070" t="s">
        <v>265</v>
      </c>
      <c r="E25070" t="s">
        <v>101</v>
      </c>
      <c r="F25070" t="s">
        <v>266</v>
      </c>
    </row>
    <row r="25071" spans="1:7" x14ac:dyDescent="0.35">
      <c r="A25071">
        <v>28112024</v>
      </c>
      <c r="B25071" t="s">
        <v>780</v>
      </c>
      <c r="C25071" t="s">
        <v>540</v>
      </c>
      <c r="D25071" t="s">
        <v>267</v>
      </c>
      <c r="E25071" t="s">
        <v>101</v>
      </c>
    </row>
    <row r="25072" spans="1:7" x14ac:dyDescent="0.35">
      <c r="A25072">
        <v>28112024</v>
      </c>
      <c r="B25072" t="s">
        <v>722</v>
      </c>
      <c r="C25072" t="s">
        <v>507</v>
      </c>
      <c r="D25072" t="s">
        <v>268</v>
      </c>
    </row>
    <row r="25073" spans="1:9" x14ac:dyDescent="0.35">
      <c r="A25073">
        <v>28112024</v>
      </c>
      <c r="B25073" t="s">
        <v>494</v>
      </c>
      <c r="C25073" t="s">
        <v>270</v>
      </c>
      <c r="D25073" t="s">
        <v>271</v>
      </c>
      <c r="E25073" t="s">
        <v>101</v>
      </c>
    </row>
    <row r="25074" spans="1:9" x14ac:dyDescent="0.35">
      <c r="A25074">
        <v>28112024</v>
      </c>
      <c r="B25074" t="s">
        <v>720</v>
      </c>
      <c r="C25074" t="s">
        <v>504</v>
      </c>
      <c r="D25074" t="s">
        <v>274</v>
      </c>
      <c r="E25074" t="s">
        <v>101</v>
      </c>
    </row>
    <row r="25075" spans="1:9" x14ac:dyDescent="0.35">
      <c r="A25075">
        <v>28112024</v>
      </c>
      <c r="B25075" t="s">
        <v>700</v>
      </c>
      <c r="C25075" t="s">
        <v>550</v>
      </c>
      <c r="D25075" t="s">
        <v>277</v>
      </c>
      <c r="E25075" t="s">
        <v>101</v>
      </c>
    </row>
    <row r="25076" spans="1:9" x14ac:dyDescent="0.35">
      <c r="A25076">
        <v>28112024</v>
      </c>
      <c r="B25076" t="s">
        <v>723</v>
      </c>
      <c r="C25076" t="s">
        <v>436</v>
      </c>
      <c r="D25076" t="s">
        <v>279</v>
      </c>
      <c r="E25076" t="s">
        <v>140</v>
      </c>
      <c r="F25076" t="s">
        <v>280</v>
      </c>
    </row>
    <row r="25077" spans="1:9" x14ac:dyDescent="0.35">
      <c r="A25077">
        <v>28112024</v>
      </c>
      <c r="B25077" t="s">
        <v>693</v>
      </c>
      <c r="C25077" t="s">
        <v>285</v>
      </c>
      <c r="D25077" t="s">
        <v>281</v>
      </c>
    </row>
    <row r="25078" spans="1:9" x14ac:dyDescent="0.35">
      <c r="A25078">
        <v>28112024</v>
      </c>
      <c r="B25078" t="s">
        <v>665</v>
      </c>
      <c r="C25078" t="s">
        <v>549</v>
      </c>
      <c r="D25078" t="s">
        <v>284</v>
      </c>
      <c r="E25078" t="s">
        <v>101</v>
      </c>
    </row>
    <row r="25079" spans="1:9" x14ac:dyDescent="0.35">
      <c r="A25079">
        <v>28112024</v>
      </c>
      <c r="B25079" t="s">
        <v>810</v>
      </c>
      <c r="C25079" t="s">
        <v>719</v>
      </c>
      <c r="D25079" t="s">
        <v>287</v>
      </c>
      <c r="E25079" t="s">
        <v>101</v>
      </c>
    </row>
    <row r="25080" spans="1:9" x14ac:dyDescent="0.35">
      <c r="A25080">
        <v>28112024</v>
      </c>
      <c r="B25080" t="s">
        <v>444</v>
      </c>
      <c r="C25080" t="s">
        <v>288</v>
      </c>
      <c r="D25080" t="s">
        <v>101</v>
      </c>
    </row>
    <row r="25081" spans="1:9" x14ac:dyDescent="0.35">
      <c r="A25081">
        <v>28112024</v>
      </c>
      <c r="B25081" t="s">
        <v>554</v>
      </c>
      <c r="C25081" t="s">
        <v>290</v>
      </c>
      <c r="D25081" t="s">
        <v>140</v>
      </c>
      <c r="E25081" t="s">
        <v>291</v>
      </c>
    </row>
    <row r="25082" spans="1:9" x14ac:dyDescent="0.35">
      <c r="A25082">
        <v>28112024</v>
      </c>
      <c r="B25082" t="s">
        <v>736</v>
      </c>
      <c r="C25082" t="s">
        <v>514</v>
      </c>
      <c r="D25082" t="s">
        <v>290</v>
      </c>
      <c r="E25082" t="s">
        <v>140</v>
      </c>
      <c r="F25082" t="s">
        <v>294</v>
      </c>
      <c r="G25082" t="s">
        <v>295</v>
      </c>
      <c r="H25082" t="s">
        <v>101</v>
      </c>
    </row>
    <row r="25083" spans="1:9" x14ac:dyDescent="0.35">
      <c r="A25083">
        <v>28112024</v>
      </c>
      <c r="B25083" t="s">
        <v>736</v>
      </c>
      <c r="C25083" t="s">
        <v>438</v>
      </c>
      <c r="D25083" t="s">
        <v>298</v>
      </c>
      <c r="E25083" t="s">
        <v>101</v>
      </c>
    </row>
    <row r="25084" spans="1:9" x14ac:dyDescent="0.35">
      <c r="A25084">
        <v>28112024</v>
      </c>
      <c r="B25084" t="s">
        <v>326</v>
      </c>
      <c r="C25084" t="s">
        <v>168</v>
      </c>
      <c r="D25084" t="s">
        <v>300</v>
      </c>
      <c r="E25084" t="s">
        <v>262</v>
      </c>
      <c r="F25084" t="s">
        <v>101</v>
      </c>
    </row>
    <row r="25085" spans="1:9" x14ac:dyDescent="0.35">
      <c r="A25085">
        <v>28112024</v>
      </c>
      <c r="B25085" t="s">
        <v>557</v>
      </c>
      <c r="C25085" t="s">
        <v>304</v>
      </c>
      <c r="D25085" t="s">
        <v>301</v>
      </c>
      <c r="E25085" t="s">
        <v>101</v>
      </c>
    </row>
    <row r="25086" spans="1:9" x14ac:dyDescent="0.35">
      <c r="A25086">
        <v>28112024</v>
      </c>
      <c r="B25086" t="s">
        <v>638</v>
      </c>
      <c r="C25086" t="s">
        <v>493</v>
      </c>
      <c r="D25086" t="s">
        <v>303</v>
      </c>
      <c r="E25086" t="s">
        <v>149</v>
      </c>
    </row>
    <row r="25087" spans="1:9" x14ac:dyDescent="0.35">
      <c r="A25087">
        <v>28112024</v>
      </c>
      <c r="B25087" t="s">
        <v>787</v>
      </c>
      <c r="C25087" t="s">
        <v>609</v>
      </c>
      <c r="D25087" t="s">
        <v>306</v>
      </c>
      <c r="E25087" t="s">
        <v>101</v>
      </c>
    </row>
    <row r="25088" spans="1:9" x14ac:dyDescent="0.35">
      <c r="A25088">
        <v>28112024</v>
      </c>
      <c r="B25088" t="s">
        <v>733</v>
      </c>
      <c r="C25088" t="s">
        <v>602</v>
      </c>
      <c r="D25088" t="s">
        <v>308</v>
      </c>
      <c r="E25088" t="s">
        <v>309</v>
      </c>
      <c r="F25088" t="s">
        <v>310</v>
      </c>
      <c r="G25088" t="s">
        <v>311</v>
      </c>
      <c r="H25088" t="s">
        <v>312</v>
      </c>
      <c r="I25088" t="s">
        <v>101</v>
      </c>
    </row>
    <row r="25089" spans="1:6" x14ac:dyDescent="0.35">
      <c r="A25089">
        <v>28112024</v>
      </c>
      <c r="B25089" t="s">
        <v>504</v>
      </c>
      <c r="C25089" t="s">
        <v>203</v>
      </c>
      <c r="D25089" t="s">
        <v>314</v>
      </c>
      <c r="E25089" t="s">
        <v>315</v>
      </c>
      <c r="F25089" t="s">
        <v>101</v>
      </c>
    </row>
    <row r="25090" spans="1:6" x14ac:dyDescent="0.35">
      <c r="A25090">
        <v>28112024</v>
      </c>
      <c r="B25090" t="s">
        <v>504</v>
      </c>
      <c r="C25090" t="s">
        <v>318</v>
      </c>
      <c r="D25090" t="s">
        <v>314</v>
      </c>
      <c r="E25090" t="s">
        <v>317</v>
      </c>
      <c r="F25090" t="s">
        <v>101</v>
      </c>
    </row>
    <row r="25091" spans="1:6" x14ac:dyDescent="0.35">
      <c r="A25091">
        <v>28112024</v>
      </c>
      <c r="B25091" t="s">
        <v>551</v>
      </c>
      <c r="C25091" t="s">
        <v>137</v>
      </c>
      <c r="D25091" t="s">
        <v>319</v>
      </c>
      <c r="E25091" t="s">
        <v>320</v>
      </c>
      <c r="F25091" t="s">
        <v>321</v>
      </c>
    </row>
    <row r="25092" spans="1:6" x14ac:dyDescent="0.35">
      <c r="A25092">
        <v>28112024</v>
      </c>
      <c r="B25092" t="s">
        <v>759</v>
      </c>
      <c r="C25092" t="s">
        <v>493</v>
      </c>
      <c r="D25092" t="s">
        <v>322</v>
      </c>
      <c r="E25092" t="s">
        <v>101</v>
      </c>
    </row>
    <row r="25093" spans="1:6" x14ac:dyDescent="0.35">
      <c r="A25093">
        <v>28112024</v>
      </c>
      <c r="B25093" t="s">
        <v>721</v>
      </c>
      <c r="C25093" t="s">
        <v>514</v>
      </c>
      <c r="D25093" t="s">
        <v>325</v>
      </c>
      <c r="E25093" t="s">
        <v>101</v>
      </c>
    </row>
    <row r="25094" spans="1:6" x14ac:dyDescent="0.35">
      <c r="A25094">
        <v>28112024</v>
      </c>
      <c r="B25094" t="s">
        <v>742</v>
      </c>
      <c r="C25094" t="s">
        <v>413</v>
      </c>
      <c r="D25094" t="s">
        <v>328</v>
      </c>
      <c r="E25094" t="s">
        <v>101</v>
      </c>
    </row>
    <row r="25095" spans="1:6" x14ac:dyDescent="0.35">
      <c r="A25095">
        <v>28112024</v>
      </c>
      <c r="B25095" t="s">
        <v>510</v>
      </c>
      <c r="C25095" t="s">
        <v>331</v>
      </c>
      <c r="D25095" t="s">
        <v>332</v>
      </c>
      <c r="E25095" t="s">
        <v>101</v>
      </c>
    </row>
    <row r="25096" spans="1:6" x14ac:dyDescent="0.35">
      <c r="A25096">
        <v>28112024</v>
      </c>
      <c r="B25096" t="s">
        <v>507</v>
      </c>
      <c r="C25096" t="s">
        <v>324</v>
      </c>
      <c r="D25096" t="s">
        <v>331</v>
      </c>
      <c r="E25096" t="s">
        <v>335</v>
      </c>
      <c r="F25096" t="s">
        <v>101</v>
      </c>
    </row>
    <row r="25097" spans="1:6" x14ac:dyDescent="0.35">
      <c r="A25097">
        <v>28112024</v>
      </c>
      <c r="B25097" t="s">
        <v>441</v>
      </c>
      <c r="C25097" t="s">
        <v>155</v>
      </c>
      <c r="D25097" t="s">
        <v>331</v>
      </c>
      <c r="E25097" t="s">
        <v>338</v>
      </c>
      <c r="F25097" t="s">
        <v>321</v>
      </c>
    </row>
    <row r="25098" spans="1:6" x14ac:dyDescent="0.35">
      <c r="A25098">
        <v>28112024</v>
      </c>
      <c r="B25098" t="s">
        <v>844</v>
      </c>
      <c r="C25098" t="s">
        <v>752</v>
      </c>
      <c r="D25098" t="s">
        <v>170</v>
      </c>
    </row>
    <row r="25099" spans="1:6" x14ac:dyDescent="0.35">
      <c r="A25099">
        <v>28112024</v>
      </c>
      <c r="B25099" t="s">
        <v>624</v>
      </c>
      <c r="C25099" t="s">
        <v>496</v>
      </c>
      <c r="D25099" t="s">
        <v>341</v>
      </c>
      <c r="E25099" t="s">
        <v>101</v>
      </c>
    </row>
    <row r="25100" spans="1:6" x14ac:dyDescent="0.35">
      <c r="A25100">
        <v>28112024</v>
      </c>
      <c r="B25100" t="s">
        <v>723</v>
      </c>
      <c r="C25100" t="s">
        <v>451</v>
      </c>
      <c r="D25100" t="s">
        <v>343</v>
      </c>
      <c r="E25100" t="s">
        <v>101</v>
      </c>
    </row>
    <row r="25101" spans="1:6" x14ac:dyDescent="0.35">
      <c r="A25101">
        <v>28112024</v>
      </c>
      <c r="B25101" t="s">
        <v>559</v>
      </c>
      <c r="C25101" t="s">
        <v>132</v>
      </c>
      <c r="D25101" t="s">
        <v>344</v>
      </c>
      <c r="E25101" t="s">
        <v>345</v>
      </c>
      <c r="F25101" t="s">
        <v>101</v>
      </c>
    </row>
    <row r="25102" spans="1:6" x14ac:dyDescent="0.35">
      <c r="A25102">
        <v>28112024</v>
      </c>
      <c r="B25102" t="s">
        <v>750</v>
      </c>
      <c r="C25102" t="s">
        <v>456</v>
      </c>
      <c r="D25102" t="s">
        <v>132</v>
      </c>
      <c r="E25102" t="s">
        <v>347</v>
      </c>
      <c r="F25102" t="s">
        <v>101</v>
      </c>
    </row>
    <row r="25103" spans="1:6" x14ac:dyDescent="0.35">
      <c r="A25103">
        <v>28112024</v>
      </c>
      <c r="B25103" t="s">
        <v>813</v>
      </c>
      <c r="C25103" t="s">
        <v>339</v>
      </c>
      <c r="D25103" t="s">
        <v>132</v>
      </c>
      <c r="E25103" t="s">
        <v>348</v>
      </c>
      <c r="F25103" t="s">
        <v>101</v>
      </c>
    </row>
    <row r="25104" spans="1:6" x14ac:dyDescent="0.35">
      <c r="A25104">
        <v>28112024</v>
      </c>
      <c r="B25104" t="s">
        <v>540</v>
      </c>
      <c r="C25104" t="s">
        <v>547</v>
      </c>
      <c r="D25104" t="s">
        <v>132</v>
      </c>
      <c r="E25104" t="s">
        <v>350</v>
      </c>
      <c r="F25104" t="s">
        <v>101</v>
      </c>
    </row>
    <row r="25105" spans="1:7" x14ac:dyDescent="0.35">
      <c r="A25105">
        <v>28112024</v>
      </c>
      <c r="B25105" t="s">
        <v>736</v>
      </c>
      <c r="C25105" t="s">
        <v>496</v>
      </c>
      <c r="D25105" t="s">
        <v>132</v>
      </c>
      <c r="E25105" t="s">
        <v>352</v>
      </c>
      <c r="F25105" t="s">
        <v>101</v>
      </c>
    </row>
    <row r="25106" spans="1:7" x14ac:dyDescent="0.35">
      <c r="A25106">
        <v>28112024</v>
      </c>
      <c r="B25106" t="s">
        <v>781</v>
      </c>
      <c r="C25106" t="s">
        <v>479</v>
      </c>
      <c r="D25106" t="s">
        <v>132</v>
      </c>
      <c r="E25106" t="s">
        <v>133</v>
      </c>
      <c r="F25106" t="s">
        <v>355</v>
      </c>
    </row>
    <row r="25107" spans="1:7" x14ac:dyDescent="0.35">
      <c r="A25107">
        <v>28112024</v>
      </c>
      <c r="B25107" t="s">
        <v>736</v>
      </c>
      <c r="C25107" t="s">
        <v>431</v>
      </c>
      <c r="D25107" t="s">
        <v>132</v>
      </c>
      <c r="E25107" t="s">
        <v>356</v>
      </c>
      <c r="F25107" t="s">
        <v>101</v>
      </c>
    </row>
    <row r="25108" spans="1:7" x14ac:dyDescent="0.35">
      <c r="A25108">
        <v>28112024</v>
      </c>
      <c r="B25108" t="s">
        <v>536</v>
      </c>
      <c r="C25108" t="s">
        <v>105</v>
      </c>
      <c r="D25108" t="s">
        <v>359</v>
      </c>
      <c r="E25108" t="s">
        <v>360</v>
      </c>
      <c r="F25108" t="s">
        <v>101</v>
      </c>
    </row>
    <row r="25109" spans="1:7" x14ac:dyDescent="0.35">
      <c r="A25109">
        <v>28112024</v>
      </c>
      <c r="B25109" t="s">
        <v>687</v>
      </c>
      <c r="C25109" t="s">
        <v>465</v>
      </c>
      <c r="D25109" t="s">
        <v>359</v>
      </c>
      <c r="E25109" t="s">
        <v>362</v>
      </c>
      <c r="F25109" t="s">
        <v>101</v>
      </c>
    </row>
    <row r="25110" spans="1:7" x14ac:dyDescent="0.35">
      <c r="A25110">
        <v>28112024</v>
      </c>
      <c r="B25110" t="s">
        <v>515</v>
      </c>
      <c r="C25110" t="s">
        <v>359</v>
      </c>
      <c r="D25110" t="s">
        <v>362</v>
      </c>
      <c r="E25110" t="s">
        <v>140</v>
      </c>
      <c r="F25110" t="s">
        <v>364</v>
      </c>
      <c r="G25110" t="s">
        <v>101</v>
      </c>
    </row>
    <row r="25111" spans="1:7" x14ac:dyDescent="0.35">
      <c r="A25111">
        <v>28112024</v>
      </c>
      <c r="B25111" t="s">
        <v>812</v>
      </c>
      <c r="C25111" t="s">
        <v>665</v>
      </c>
      <c r="D25111" t="s">
        <v>366</v>
      </c>
      <c r="E25111" t="s">
        <v>257</v>
      </c>
      <c r="F25111" t="s">
        <v>367</v>
      </c>
      <c r="G25111" t="s">
        <v>101</v>
      </c>
    </row>
    <row r="25112" spans="1:7" x14ac:dyDescent="0.35">
      <c r="A25112">
        <v>28112024</v>
      </c>
      <c r="B25112" t="s">
        <v>787</v>
      </c>
      <c r="C25112" t="s">
        <v>419</v>
      </c>
      <c r="D25112" t="s">
        <v>369</v>
      </c>
      <c r="E25112" t="s">
        <v>370</v>
      </c>
      <c r="F25112" t="s">
        <v>101</v>
      </c>
    </row>
    <row r="25113" spans="1:7" x14ac:dyDescent="0.35">
      <c r="A25113">
        <v>28112024</v>
      </c>
      <c r="B25113" t="s">
        <v>776</v>
      </c>
      <c r="C25113" t="s">
        <v>464</v>
      </c>
      <c r="D25113" t="s">
        <v>371</v>
      </c>
      <c r="E25113" t="s">
        <v>101</v>
      </c>
    </row>
    <row r="25114" spans="1:7" x14ac:dyDescent="0.35">
      <c r="A25114">
        <v>28112024</v>
      </c>
      <c r="B25114" t="s">
        <v>629</v>
      </c>
      <c r="C25114" t="s">
        <v>323</v>
      </c>
      <c r="D25114" t="s">
        <v>372</v>
      </c>
      <c r="E25114" t="s">
        <v>101</v>
      </c>
    </row>
    <row r="25115" spans="1:7" x14ac:dyDescent="0.35">
      <c r="A25115">
        <v>28112024</v>
      </c>
      <c r="B25115" t="s">
        <v>665</v>
      </c>
      <c r="C25115" t="s">
        <v>373</v>
      </c>
      <c r="D25115" t="s">
        <v>101</v>
      </c>
    </row>
    <row r="25116" spans="1:7" x14ac:dyDescent="0.35">
      <c r="A25116">
        <v>28112024</v>
      </c>
      <c r="B25116" t="s">
        <v>413</v>
      </c>
      <c r="C25116" t="s">
        <v>376</v>
      </c>
      <c r="D25116" t="s">
        <v>140</v>
      </c>
      <c r="E25116" t="s">
        <v>331</v>
      </c>
      <c r="F25116" t="s">
        <v>377</v>
      </c>
      <c r="G25116" t="s">
        <v>101</v>
      </c>
    </row>
    <row r="25117" spans="1:7" x14ac:dyDescent="0.35">
      <c r="A25117">
        <v>28112024</v>
      </c>
      <c r="B25117" t="s">
        <v>822</v>
      </c>
      <c r="C25117" t="s">
        <v>520</v>
      </c>
      <c r="D25117" t="s">
        <v>378</v>
      </c>
    </row>
    <row r="25118" spans="1:7" x14ac:dyDescent="0.35">
      <c r="A25118">
        <v>28112024</v>
      </c>
      <c r="B25118" t="s">
        <v>573</v>
      </c>
      <c r="C25118" t="s">
        <v>480</v>
      </c>
      <c r="D25118" t="s">
        <v>380</v>
      </c>
      <c r="E25118" t="s">
        <v>101</v>
      </c>
    </row>
    <row r="25119" spans="1:7" x14ac:dyDescent="0.35">
      <c r="A25119">
        <v>28112024</v>
      </c>
      <c r="B25119" t="s">
        <v>630</v>
      </c>
      <c r="C25119" t="s">
        <v>510</v>
      </c>
      <c r="D25119" t="s">
        <v>382</v>
      </c>
      <c r="E25119" t="s">
        <v>383</v>
      </c>
    </row>
    <row r="25120" spans="1:7" x14ac:dyDescent="0.35">
      <c r="A25120">
        <v>28112024</v>
      </c>
      <c r="B25120" t="s">
        <v>570</v>
      </c>
      <c r="C25120" t="s">
        <v>543</v>
      </c>
      <c r="D25120" t="s">
        <v>385</v>
      </c>
      <c r="E25120" t="s">
        <v>386</v>
      </c>
    </row>
    <row r="25121" spans="1:9" x14ac:dyDescent="0.35">
      <c r="A25121">
        <v>28112024</v>
      </c>
      <c r="B25121" t="s">
        <v>730</v>
      </c>
      <c r="C25121" t="s">
        <v>573</v>
      </c>
      <c r="D25121" t="s">
        <v>388</v>
      </c>
      <c r="E25121" t="s">
        <v>101</v>
      </c>
    </row>
    <row r="25122" spans="1:9" x14ac:dyDescent="0.35">
      <c r="A25122">
        <v>28112024</v>
      </c>
      <c r="B25122" t="s">
        <v>244</v>
      </c>
      <c r="C25122" t="s">
        <v>391</v>
      </c>
      <c r="D25122" t="s">
        <v>101</v>
      </c>
    </row>
    <row r="25123" spans="1:9" x14ac:dyDescent="0.35">
      <c r="A25123">
        <v>28112024</v>
      </c>
      <c r="B25123" t="s">
        <v>723</v>
      </c>
      <c r="C25123" t="s">
        <v>455</v>
      </c>
      <c r="D25123" t="s">
        <v>393</v>
      </c>
    </row>
    <row r="25124" spans="1:9" x14ac:dyDescent="0.35">
      <c r="A25124">
        <v>28112024</v>
      </c>
      <c r="B25124" t="s">
        <v>752</v>
      </c>
      <c r="C25124" t="s">
        <v>438</v>
      </c>
      <c r="D25124" t="s">
        <v>394</v>
      </c>
      <c r="E25124" t="s">
        <v>395</v>
      </c>
      <c r="F25124" t="s">
        <v>101</v>
      </c>
    </row>
    <row r="25125" spans="1:9" x14ac:dyDescent="0.35">
      <c r="A25125">
        <v>28112024</v>
      </c>
      <c r="B25125" t="s">
        <v>700</v>
      </c>
      <c r="C25125" t="s">
        <v>450</v>
      </c>
      <c r="D25125" t="s">
        <v>396</v>
      </c>
    </row>
    <row r="25126" spans="1:9" x14ac:dyDescent="0.35">
      <c r="A25126">
        <v>28112024</v>
      </c>
      <c r="B25126" t="s">
        <v>305</v>
      </c>
      <c r="C25126" t="s">
        <v>397</v>
      </c>
      <c r="D25126" t="s">
        <v>101</v>
      </c>
    </row>
    <row r="25127" spans="1:9" x14ac:dyDescent="0.35">
      <c r="A25127">
        <v>28112024</v>
      </c>
      <c r="B25127" t="s">
        <v>759</v>
      </c>
      <c r="C25127" t="s">
        <v>507</v>
      </c>
      <c r="D25127" t="s">
        <v>399</v>
      </c>
      <c r="E25127" t="s">
        <v>140</v>
      </c>
      <c r="F25127" t="s">
        <v>400</v>
      </c>
      <c r="G25127" t="s">
        <v>257</v>
      </c>
      <c r="H25127" t="s">
        <v>331</v>
      </c>
      <c r="I25127" t="s">
        <v>401</v>
      </c>
    </row>
    <row r="25128" spans="1:9" x14ac:dyDescent="0.35">
      <c r="A25128">
        <v>28112024</v>
      </c>
      <c r="B25128" t="s">
        <v>839</v>
      </c>
      <c r="C25128" t="s">
        <v>590</v>
      </c>
      <c r="D25128" t="s">
        <v>399</v>
      </c>
      <c r="E25128" t="s">
        <v>187</v>
      </c>
      <c r="F25128" t="s">
        <v>101</v>
      </c>
    </row>
    <row r="25129" spans="1:9" x14ac:dyDescent="0.35">
      <c r="A25129">
        <v>28112024</v>
      </c>
      <c r="B25129" t="s">
        <v>573</v>
      </c>
      <c r="C25129" t="s">
        <v>519</v>
      </c>
      <c r="D25129" t="s">
        <v>399</v>
      </c>
      <c r="E25129" t="s">
        <v>403</v>
      </c>
      <c r="F25129" t="s">
        <v>101</v>
      </c>
    </row>
    <row r="25130" spans="1:9" x14ac:dyDescent="0.35">
      <c r="A25130">
        <v>28112024</v>
      </c>
      <c r="B25130" t="s">
        <v>644</v>
      </c>
      <c r="C25130" t="s">
        <v>438</v>
      </c>
      <c r="D25130" t="s">
        <v>399</v>
      </c>
      <c r="E25130" t="s">
        <v>404</v>
      </c>
      <c r="F25130" t="s">
        <v>101</v>
      </c>
    </row>
    <row r="25131" spans="1:9" x14ac:dyDescent="0.35">
      <c r="A25131">
        <v>27112024</v>
      </c>
      <c r="B25131" t="s">
        <v>687</v>
      </c>
      <c r="C25131" t="s">
        <v>511</v>
      </c>
      <c r="D25131" t="s">
        <v>100</v>
      </c>
      <c r="E25131" t="s">
        <v>101</v>
      </c>
    </row>
    <row r="25132" spans="1:9" x14ac:dyDescent="0.35">
      <c r="A25132">
        <v>27112024</v>
      </c>
      <c r="B25132" t="s">
        <v>691</v>
      </c>
      <c r="C25132" t="s">
        <v>554</v>
      </c>
      <c r="D25132" t="s">
        <v>104</v>
      </c>
      <c r="E25132" t="s">
        <v>101</v>
      </c>
    </row>
    <row r="25133" spans="1:9" x14ac:dyDescent="0.35">
      <c r="A25133">
        <v>27112024</v>
      </c>
      <c r="B25133" t="s">
        <v>437</v>
      </c>
      <c r="C25133" t="s">
        <v>398</v>
      </c>
      <c r="D25133" t="s">
        <v>107</v>
      </c>
      <c r="E25133" t="s">
        <v>108</v>
      </c>
      <c r="F25133" t="s">
        <v>101</v>
      </c>
    </row>
    <row r="25134" spans="1:9" x14ac:dyDescent="0.35">
      <c r="A25134">
        <v>27112024</v>
      </c>
      <c r="B25134" t="s">
        <v>304</v>
      </c>
      <c r="C25134" t="s">
        <v>278</v>
      </c>
      <c r="D25134" t="s">
        <v>111</v>
      </c>
      <c r="E25134" t="s">
        <v>101</v>
      </c>
    </row>
    <row r="25135" spans="1:9" x14ac:dyDescent="0.35">
      <c r="A25135">
        <v>27112024</v>
      </c>
      <c r="B25135" t="s">
        <v>448</v>
      </c>
      <c r="C25135" t="s">
        <v>607</v>
      </c>
      <c r="D25135" t="s">
        <v>114</v>
      </c>
      <c r="E25135" t="s">
        <v>115</v>
      </c>
      <c r="F25135" t="s">
        <v>116</v>
      </c>
    </row>
    <row r="25136" spans="1:9" x14ac:dyDescent="0.35">
      <c r="A25136">
        <v>27112024</v>
      </c>
      <c r="B25136" t="s">
        <v>402</v>
      </c>
      <c r="C25136" t="s">
        <v>482</v>
      </c>
      <c r="D25136" t="s">
        <v>114</v>
      </c>
      <c r="E25136" t="s">
        <v>119</v>
      </c>
      <c r="F25136" t="s">
        <v>120</v>
      </c>
      <c r="G25136" t="s">
        <v>121</v>
      </c>
    </row>
    <row r="25137" spans="1:7" x14ac:dyDescent="0.35">
      <c r="A25137">
        <v>27112024</v>
      </c>
      <c r="B25137" t="s">
        <v>476</v>
      </c>
      <c r="C25137" t="s">
        <v>212</v>
      </c>
      <c r="D25137" t="s">
        <v>114</v>
      </c>
      <c r="E25137" t="s">
        <v>124</v>
      </c>
    </row>
    <row r="25138" spans="1:7" x14ac:dyDescent="0.35">
      <c r="A25138">
        <v>27112024</v>
      </c>
      <c r="B25138" t="s">
        <v>305</v>
      </c>
      <c r="C25138" t="s">
        <v>242</v>
      </c>
      <c r="D25138" t="s">
        <v>114</v>
      </c>
      <c r="E25138" t="s">
        <v>127</v>
      </c>
    </row>
    <row r="25139" spans="1:7" x14ac:dyDescent="0.35">
      <c r="A25139">
        <v>27112024</v>
      </c>
      <c r="B25139" t="s">
        <v>412</v>
      </c>
      <c r="C25139" t="s">
        <v>537</v>
      </c>
      <c r="D25139" t="s">
        <v>114</v>
      </c>
      <c r="E25139" t="s">
        <v>130</v>
      </c>
    </row>
    <row r="25140" spans="1:7" x14ac:dyDescent="0.35">
      <c r="A25140">
        <v>27112024</v>
      </c>
      <c r="B25140" t="s">
        <v>478</v>
      </c>
      <c r="C25140" t="s">
        <v>250</v>
      </c>
      <c r="D25140" t="s">
        <v>114</v>
      </c>
      <c r="E25140" t="s">
        <v>132</v>
      </c>
      <c r="F25140" t="s">
        <v>133</v>
      </c>
    </row>
    <row r="25141" spans="1:7" x14ac:dyDescent="0.35">
      <c r="A25141">
        <v>27112024</v>
      </c>
      <c r="B25141" t="s">
        <v>742</v>
      </c>
      <c r="C25141" t="s">
        <v>447</v>
      </c>
      <c r="D25141" t="s">
        <v>135</v>
      </c>
      <c r="E25141" t="s">
        <v>136</v>
      </c>
    </row>
    <row r="25142" spans="1:7" x14ac:dyDescent="0.35">
      <c r="A25142">
        <v>27112024</v>
      </c>
      <c r="B25142" t="s">
        <v>788</v>
      </c>
      <c r="C25142" t="s">
        <v>581</v>
      </c>
      <c r="D25142" t="s">
        <v>139</v>
      </c>
      <c r="E25142" t="s">
        <v>140</v>
      </c>
      <c r="F25142" t="s">
        <v>141</v>
      </c>
      <c r="G25142" t="s">
        <v>101</v>
      </c>
    </row>
    <row r="25143" spans="1:7" x14ac:dyDescent="0.35">
      <c r="A25143">
        <v>27112024</v>
      </c>
      <c r="B25143" t="s">
        <v>635</v>
      </c>
      <c r="C25143" t="s">
        <v>456</v>
      </c>
      <c r="D25143" t="s">
        <v>144</v>
      </c>
      <c r="E25143" t="s">
        <v>101</v>
      </c>
    </row>
    <row r="25144" spans="1:7" x14ac:dyDescent="0.35">
      <c r="A25144">
        <v>27112024</v>
      </c>
      <c r="B25144" t="s">
        <v>722</v>
      </c>
      <c r="C25144" t="s">
        <v>477</v>
      </c>
      <c r="D25144" t="s">
        <v>147</v>
      </c>
      <c r="E25144" t="s">
        <v>148</v>
      </c>
      <c r="F25144" t="s">
        <v>149</v>
      </c>
    </row>
    <row r="25145" spans="1:7" x14ac:dyDescent="0.35">
      <c r="A25145">
        <v>27112024</v>
      </c>
      <c r="B25145" t="s">
        <v>737</v>
      </c>
      <c r="C25145" t="s">
        <v>599</v>
      </c>
      <c r="D25145" t="s">
        <v>152</v>
      </c>
      <c r="E25145" t="s">
        <v>140</v>
      </c>
      <c r="F25145" t="s">
        <v>153</v>
      </c>
      <c r="G25145" t="s">
        <v>101</v>
      </c>
    </row>
    <row r="25146" spans="1:7" x14ac:dyDescent="0.35">
      <c r="A25146">
        <v>27112024</v>
      </c>
      <c r="B25146" t="s">
        <v>874</v>
      </c>
      <c r="C25146" t="s">
        <v>722</v>
      </c>
      <c r="D25146" t="s">
        <v>156</v>
      </c>
      <c r="E25146" t="s">
        <v>101</v>
      </c>
    </row>
    <row r="25147" spans="1:7" x14ac:dyDescent="0.35">
      <c r="A25147">
        <v>27112024</v>
      </c>
      <c r="B25147" t="s">
        <v>583</v>
      </c>
      <c r="C25147" t="s">
        <v>159</v>
      </c>
      <c r="D25147" t="s">
        <v>101</v>
      </c>
    </row>
    <row r="25148" spans="1:7" x14ac:dyDescent="0.35">
      <c r="A25148">
        <v>27112024</v>
      </c>
      <c r="B25148" t="s">
        <v>694</v>
      </c>
      <c r="C25148" t="s">
        <v>161</v>
      </c>
      <c r="D25148" t="s">
        <v>101</v>
      </c>
    </row>
    <row r="25149" spans="1:7" x14ac:dyDescent="0.35">
      <c r="A25149">
        <v>27112024</v>
      </c>
      <c r="B25149" t="s">
        <v>285</v>
      </c>
      <c r="C25149" t="s">
        <v>234</v>
      </c>
      <c r="D25149" t="s">
        <v>164</v>
      </c>
      <c r="E25149" t="s">
        <v>101</v>
      </c>
    </row>
    <row r="25150" spans="1:7" x14ac:dyDescent="0.35">
      <c r="A25150">
        <v>27112024</v>
      </c>
      <c r="B25150" t="s">
        <v>765</v>
      </c>
      <c r="C25150" t="s">
        <v>565</v>
      </c>
      <c r="D25150" t="s">
        <v>167</v>
      </c>
    </row>
    <row r="25151" spans="1:7" x14ac:dyDescent="0.35">
      <c r="A25151">
        <v>27112024</v>
      </c>
      <c r="B25151" t="s">
        <v>830</v>
      </c>
      <c r="C25151" t="s">
        <v>665</v>
      </c>
      <c r="D25151" t="s">
        <v>423</v>
      </c>
      <c r="E25151" t="s">
        <v>101</v>
      </c>
    </row>
    <row r="25152" spans="1:7" x14ac:dyDescent="0.35">
      <c r="A25152">
        <v>27112024</v>
      </c>
      <c r="B25152" t="s">
        <v>525</v>
      </c>
      <c r="C25152" t="s">
        <v>569</v>
      </c>
      <c r="D25152" t="s">
        <v>169</v>
      </c>
      <c r="E25152" t="s">
        <v>170</v>
      </c>
      <c r="F25152" t="s">
        <v>101</v>
      </c>
    </row>
    <row r="25153" spans="1:7" x14ac:dyDescent="0.35">
      <c r="A25153">
        <v>27112024</v>
      </c>
      <c r="B25153" t="s">
        <v>694</v>
      </c>
      <c r="C25153" t="s">
        <v>591</v>
      </c>
      <c r="D25153" t="s">
        <v>173</v>
      </c>
      <c r="E25153" t="s">
        <v>101</v>
      </c>
    </row>
    <row r="25154" spans="1:7" x14ac:dyDescent="0.35">
      <c r="A25154">
        <v>27112024</v>
      </c>
      <c r="B25154" t="s">
        <v>712</v>
      </c>
      <c r="C25154" t="s">
        <v>508</v>
      </c>
      <c r="D25154" t="s">
        <v>176</v>
      </c>
      <c r="E25154" t="s">
        <v>101</v>
      </c>
    </row>
    <row r="25155" spans="1:7" x14ac:dyDescent="0.35">
      <c r="A25155">
        <v>27112024</v>
      </c>
      <c r="B25155" t="s">
        <v>558</v>
      </c>
      <c r="C25155" t="s">
        <v>218</v>
      </c>
      <c r="D25155" t="s">
        <v>176</v>
      </c>
      <c r="E25155" t="s">
        <v>149</v>
      </c>
    </row>
    <row r="25156" spans="1:7" x14ac:dyDescent="0.35">
      <c r="A25156">
        <v>27112024</v>
      </c>
      <c r="B25156" t="s">
        <v>719</v>
      </c>
      <c r="C25156" t="s">
        <v>323</v>
      </c>
      <c r="D25156" t="s">
        <v>181</v>
      </c>
      <c r="E25156" t="s">
        <v>182</v>
      </c>
      <c r="F25156" t="s">
        <v>101</v>
      </c>
    </row>
    <row r="25157" spans="1:7" x14ac:dyDescent="0.35">
      <c r="A25157">
        <v>27112024</v>
      </c>
      <c r="B25157" t="s">
        <v>812</v>
      </c>
      <c r="C25157" t="s">
        <v>596</v>
      </c>
      <c r="D25157" t="s">
        <v>184</v>
      </c>
      <c r="E25157" t="s">
        <v>101</v>
      </c>
    </row>
    <row r="25158" spans="1:7" x14ac:dyDescent="0.35">
      <c r="A25158">
        <v>27112024</v>
      </c>
      <c r="B25158" t="s">
        <v>599</v>
      </c>
      <c r="C25158" t="s">
        <v>187</v>
      </c>
      <c r="D25158" t="s">
        <v>101</v>
      </c>
    </row>
    <row r="25159" spans="1:7" x14ac:dyDescent="0.35">
      <c r="A25159">
        <v>27112024</v>
      </c>
      <c r="B25159" t="s">
        <v>508</v>
      </c>
      <c r="C25159" t="s">
        <v>128</v>
      </c>
      <c r="D25159" t="s">
        <v>190</v>
      </c>
      <c r="E25159" t="s">
        <v>191</v>
      </c>
      <c r="F25159" t="s">
        <v>101</v>
      </c>
    </row>
    <row r="25160" spans="1:7" x14ac:dyDescent="0.35">
      <c r="A25160">
        <v>27112024</v>
      </c>
      <c r="B25160" t="s">
        <v>593</v>
      </c>
      <c r="C25160" t="s">
        <v>190</v>
      </c>
      <c r="D25160" t="s">
        <v>194</v>
      </c>
      <c r="E25160" t="s">
        <v>101</v>
      </c>
    </row>
    <row r="25161" spans="1:7" x14ac:dyDescent="0.35">
      <c r="A25161">
        <v>27112024</v>
      </c>
      <c r="B25161" t="s">
        <v>736</v>
      </c>
      <c r="C25161" t="s">
        <v>473</v>
      </c>
      <c r="D25161" t="s">
        <v>190</v>
      </c>
      <c r="E25161" t="s">
        <v>196</v>
      </c>
      <c r="F25161" t="s">
        <v>101</v>
      </c>
    </row>
    <row r="25162" spans="1:7" x14ac:dyDescent="0.35">
      <c r="A25162">
        <v>27112024</v>
      </c>
      <c r="B25162" t="s">
        <v>137</v>
      </c>
      <c r="C25162" t="s">
        <v>198</v>
      </c>
      <c r="D25162" t="s">
        <v>140</v>
      </c>
      <c r="E25162" t="s">
        <v>199</v>
      </c>
      <c r="F25162" t="s">
        <v>200</v>
      </c>
      <c r="G25162" t="s">
        <v>101</v>
      </c>
    </row>
    <row r="25163" spans="1:7" x14ac:dyDescent="0.35">
      <c r="A25163">
        <v>27112024</v>
      </c>
      <c r="B25163" t="s">
        <v>465</v>
      </c>
      <c r="C25163" t="s">
        <v>109</v>
      </c>
      <c r="D25163" t="s">
        <v>61</v>
      </c>
      <c r="E25163" t="s">
        <v>101</v>
      </c>
    </row>
    <row r="25164" spans="1:7" x14ac:dyDescent="0.35">
      <c r="A25164">
        <v>27112024</v>
      </c>
      <c r="B25164" t="s">
        <v>638</v>
      </c>
      <c r="C25164" t="s">
        <v>504</v>
      </c>
      <c r="D25164" t="s">
        <v>205</v>
      </c>
      <c r="E25164" t="s">
        <v>101</v>
      </c>
    </row>
    <row r="25165" spans="1:7" x14ac:dyDescent="0.35">
      <c r="A25165">
        <v>27112024</v>
      </c>
      <c r="B25165" t="s">
        <v>875</v>
      </c>
      <c r="C25165" t="s">
        <v>602</v>
      </c>
      <c r="D25165" t="s">
        <v>208</v>
      </c>
      <c r="E25165" t="s">
        <v>101</v>
      </c>
    </row>
    <row r="25166" spans="1:7" x14ac:dyDescent="0.35">
      <c r="A25166">
        <v>27112024</v>
      </c>
      <c r="B25166" t="s">
        <v>729</v>
      </c>
      <c r="C25166" t="s">
        <v>224</v>
      </c>
      <c r="D25166" t="s">
        <v>210</v>
      </c>
      <c r="E25166" t="s">
        <v>211</v>
      </c>
      <c r="F25166" t="s">
        <v>101</v>
      </c>
    </row>
    <row r="25167" spans="1:7" x14ac:dyDescent="0.35">
      <c r="A25167">
        <v>27112024</v>
      </c>
      <c r="B25167" t="s">
        <v>444</v>
      </c>
      <c r="C25167" t="s">
        <v>154</v>
      </c>
      <c r="D25167" t="s">
        <v>214</v>
      </c>
      <c r="E25167" t="s">
        <v>215</v>
      </c>
      <c r="F25167" t="s">
        <v>101</v>
      </c>
    </row>
    <row r="25168" spans="1:7" x14ac:dyDescent="0.35">
      <c r="A25168">
        <v>27112024</v>
      </c>
      <c r="B25168" t="s">
        <v>638</v>
      </c>
      <c r="C25168" t="s">
        <v>440</v>
      </c>
      <c r="D25168" t="s">
        <v>217</v>
      </c>
      <c r="E25168" t="s">
        <v>101</v>
      </c>
    </row>
    <row r="25169" spans="1:7" x14ac:dyDescent="0.35">
      <c r="A25169">
        <v>27112024</v>
      </c>
      <c r="B25169" t="s">
        <v>858</v>
      </c>
      <c r="C25169" t="s">
        <v>551</v>
      </c>
      <c r="D25169" t="s">
        <v>220</v>
      </c>
      <c r="E25169" t="s">
        <v>101</v>
      </c>
    </row>
    <row r="25170" spans="1:7" x14ac:dyDescent="0.35">
      <c r="A25170">
        <v>27112024</v>
      </c>
      <c r="B25170" t="s">
        <v>806</v>
      </c>
      <c r="C25170" t="s">
        <v>520</v>
      </c>
      <c r="D25170" t="s">
        <v>222</v>
      </c>
    </row>
    <row r="25171" spans="1:7" x14ac:dyDescent="0.35">
      <c r="A25171">
        <v>27112024</v>
      </c>
      <c r="B25171" t="s">
        <v>770</v>
      </c>
      <c r="C25171" t="s">
        <v>495</v>
      </c>
      <c r="D25171" t="s">
        <v>223</v>
      </c>
    </row>
    <row r="25172" spans="1:7" x14ac:dyDescent="0.35">
      <c r="A25172">
        <v>27112024</v>
      </c>
      <c r="B25172" t="s">
        <v>848</v>
      </c>
      <c r="C25172" t="s">
        <v>567</v>
      </c>
      <c r="D25172" t="s">
        <v>225</v>
      </c>
      <c r="E25172" t="s">
        <v>101</v>
      </c>
    </row>
    <row r="25173" spans="1:7" x14ac:dyDescent="0.35">
      <c r="A25173">
        <v>27112024</v>
      </c>
      <c r="B25173" t="s">
        <v>788</v>
      </c>
      <c r="C25173" t="s">
        <v>608</v>
      </c>
      <c r="D25173" t="s">
        <v>225</v>
      </c>
      <c r="E25173" t="s">
        <v>228</v>
      </c>
      <c r="F25173" t="s">
        <v>229</v>
      </c>
    </row>
    <row r="25174" spans="1:7" x14ac:dyDescent="0.35">
      <c r="A25174">
        <v>27112024</v>
      </c>
      <c r="B25174" t="s">
        <v>661</v>
      </c>
      <c r="C25174" t="s">
        <v>473</v>
      </c>
      <c r="D25174" t="s">
        <v>232</v>
      </c>
      <c r="E25174" t="s">
        <v>101</v>
      </c>
    </row>
    <row r="25175" spans="1:7" x14ac:dyDescent="0.35">
      <c r="A25175">
        <v>27112024</v>
      </c>
      <c r="B25175" t="s">
        <v>742</v>
      </c>
      <c r="C25175" t="s">
        <v>247</v>
      </c>
      <c r="D25175" t="s">
        <v>235</v>
      </c>
      <c r="E25175" t="s">
        <v>236</v>
      </c>
      <c r="F25175" t="s">
        <v>101</v>
      </c>
    </row>
    <row r="25176" spans="1:7" x14ac:dyDescent="0.35">
      <c r="A25176">
        <v>27112024</v>
      </c>
      <c r="B25176" t="s">
        <v>658</v>
      </c>
      <c r="C25176" t="s">
        <v>138</v>
      </c>
      <c r="D25176" t="s">
        <v>235</v>
      </c>
      <c r="E25176" t="s">
        <v>239</v>
      </c>
      <c r="F25176" t="s">
        <v>149</v>
      </c>
    </row>
    <row r="25177" spans="1:7" x14ac:dyDescent="0.35">
      <c r="A25177">
        <v>27112024</v>
      </c>
      <c r="B25177" t="s">
        <v>875</v>
      </c>
      <c r="C25177" t="s">
        <v>635</v>
      </c>
      <c r="D25177" t="s">
        <v>235</v>
      </c>
      <c r="E25177" t="s">
        <v>241</v>
      </c>
      <c r="F25177" t="s">
        <v>101</v>
      </c>
    </row>
    <row r="25178" spans="1:7" x14ac:dyDescent="0.35">
      <c r="A25178">
        <v>27112024</v>
      </c>
      <c r="B25178" t="s">
        <v>720</v>
      </c>
      <c r="C25178" t="s">
        <v>501</v>
      </c>
      <c r="D25178" t="s">
        <v>243</v>
      </c>
      <c r="E25178" t="s">
        <v>101</v>
      </c>
    </row>
    <row r="25179" spans="1:7" x14ac:dyDescent="0.35">
      <c r="A25179">
        <v>27112024</v>
      </c>
      <c r="B25179" t="s">
        <v>629</v>
      </c>
      <c r="C25179" t="s">
        <v>418</v>
      </c>
      <c r="D25179" t="s">
        <v>245</v>
      </c>
      <c r="E25179" t="s">
        <v>246</v>
      </c>
    </row>
    <row r="25180" spans="1:7" x14ac:dyDescent="0.35">
      <c r="A25180">
        <v>27112024</v>
      </c>
      <c r="B25180" t="s">
        <v>885</v>
      </c>
      <c r="C25180" t="s">
        <v>634</v>
      </c>
      <c r="D25180" t="s">
        <v>245</v>
      </c>
      <c r="E25180" t="s">
        <v>249</v>
      </c>
    </row>
    <row r="25181" spans="1:7" x14ac:dyDescent="0.35">
      <c r="A25181">
        <v>27112024</v>
      </c>
      <c r="B25181" t="s">
        <v>687</v>
      </c>
      <c r="C25181" t="s">
        <v>480</v>
      </c>
      <c r="D25181" t="s">
        <v>252</v>
      </c>
      <c r="E25181" t="s">
        <v>101</v>
      </c>
    </row>
    <row r="25182" spans="1:7" x14ac:dyDescent="0.35">
      <c r="A25182">
        <v>27112024</v>
      </c>
      <c r="B25182" t="s">
        <v>137</v>
      </c>
      <c r="C25182" t="s">
        <v>197</v>
      </c>
      <c r="D25182" t="s">
        <v>254</v>
      </c>
    </row>
    <row r="25183" spans="1:7" x14ac:dyDescent="0.35">
      <c r="A25183">
        <v>27112024</v>
      </c>
      <c r="B25183" t="s">
        <v>603</v>
      </c>
      <c r="C25183" t="s">
        <v>415</v>
      </c>
      <c r="D25183" t="s">
        <v>256</v>
      </c>
      <c r="E25183" t="s">
        <v>257</v>
      </c>
      <c r="F25183" t="s">
        <v>236</v>
      </c>
      <c r="G25183" t="s">
        <v>101</v>
      </c>
    </row>
    <row r="25184" spans="1:7" x14ac:dyDescent="0.35">
      <c r="A25184">
        <v>27112024</v>
      </c>
      <c r="B25184" t="s">
        <v>628</v>
      </c>
      <c r="C25184" t="s">
        <v>137</v>
      </c>
      <c r="D25184" t="s">
        <v>260</v>
      </c>
      <c r="E25184" t="s">
        <v>136</v>
      </c>
      <c r="F25184" t="s">
        <v>101</v>
      </c>
    </row>
    <row r="25185" spans="1:8" x14ac:dyDescent="0.35">
      <c r="A25185">
        <v>27112024</v>
      </c>
      <c r="B25185" t="s">
        <v>454</v>
      </c>
      <c r="C25185" t="s">
        <v>261</v>
      </c>
      <c r="D25185" t="s">
        <v>262</v>
      </c>
      <c r="E25185" t="s">
        <v>101</v>
      </c>
    </row>
    <row r="25186" spans="1:8" x14ac:dyDescent="0.35">
      <c r="A25186">
        <v>27112024</v>
      </c>
      <c r="B25186" t="s">
        <v>752</v>
      </c>
      <c r="C25186" t="s">
        <v>477</v>
      </c>
      <c r="D25186" t="s">
        <v>264</v>
      </c>
      <c r="E25186" t="s">
        <v>101</v>
      </c>
    </row>
    <row r="25187" spans="1:8" x14ac:dyDescent="0.35">
      <c r="A25187">
        <v>27112024</v>
      </c>
      <c r="B25187" t="s">
        <v>339</v>
      </c>
      <c r="C25187" t="s">
        <v>264</v>
      </c>
      <c r="D25187" t="s">
        <v>149</v>
      </c>
    </row>
    <row r="25188" spans="1:8" x14ac:dyDescent="0.35">
      <c r="A25188">
        <v>27112024</v>
      </c>
      <c r="B25188" t="s">
        <v>766</v>
      </c>
      <c r="C25188" t="s">
        <v>572</v>
      </c>
      <c r="D25188" t="s">
        <v>265</v>
      </c>
      <c r="E25188" t="s">
        <v>101</v>
      </c>
      <c r="F25188" t="s">
        <v>266</v>
      </c>
    </row>
    <row r="25189" spans="1:8" x14ac:dyDescent="0.35">
      <c r="A25189">
        <v>27112024</v>
      </c>
      <c r="B25189" t="s">
        <v>736</v>
      </c>
      <c r="C25189" t="s">
        <v>501</v>
      </c>
      <c r="D25189" t="s">
        <v>267</v>
      </c>
      <c r="E25189" t="s">
        <v>101</v>
      </c>
    </row>
    <row r="25190" spans="1:8" x14ac:dyDescent="0.35">
      <c r="A25190">
        <v>27112024</v>
      </c>
      <c r="B25190" t="s">
        <v>829</v>
      </c>
      <c r="C25190" t="s">
        <v>493</v>
      </c>
      <c r="D25190" t="s">
        <v>268</v>
      </c>
    </row>
    <row r="25191" spans="1:8" x14ac:dyDescent="0.35">
      <c r="A25191">
        <v>27112024</v>
      </c>
      <c r="B25191" t="s">
        <v>413</v>
      </c>
      <c r="C25191" t="s">
        <v>270</v>
      </c>
      <c r="D25191" t="s">
        <v>271</v>
      </c>
      <c r="E25191" t="s">
        <v>101</v>
      </c>
    </row>
    <row r="25192" spans="1:8" x14ac:dyDescent="0.35">
      <c r="A25192">
        <v>27112024</v>
      </c>
      <c r="B25192" t="s">
        <v>638</v>
      </c>
      <c r="C25192" t="s">
        <v>536</v>
      </c>
      <c r="D25192" t="s">
        <v>274</v>
      </c>
      <c r="E25192" t="s">
        <v>101</v>
      </c>
    </row>
    <row r="25193" spans="1:8" x14ac:dyDescent="0.35">
      <c r="A25193">
        <v>27112024</v>
      </c>
      <c r="B25193" t="s">
        <v>687</v>
      </c>
      <c r="C25193" t="s">
        <v>543</v>
      </c>
      <c r="D25193" t="s">
        <v>277</v>
      </c>
      <c r="E25193" t="s">
        <v>101</v>
      </c>
    </row>
    <row r="25194" spans="1:8" x14ac:dyDescent="0.35">
      <c r="A25194">
        <v>27112024</v>
      </c>
      <c r="B25194" t="s">
        <v>736</v>
      </c>
      <c r="C25194" t="s">
        <v>224</v>
      </c>
      <c r="D25194" t="s">
        <v>279</v>
      </c>
      <c r="E25194" t="s">
        <v>140</v>
      </c>
      <c r="F25194" t="s">
        <v>280</v>
      </c>
    </row>
    <row r="25195" spans="1:8" x14ac:dyDescent="0.35">
      <c r="A25195">
        <v>27112024</v>
      </c>
      <c r="B25195" t="s">
        <v>729</v>
      </c>
      <c r="C25195" t="s">
        <v>623</v>
      </c>
      <c r="D25195" t="s">
        <v>281</v>
      </c>
    </row>
    <row r="25196" spans="1:8" x14ac:dyDescent="0.35">
      <c r="A25196">
        <v>27112024</v>
      </c>
      <c r="B25196" t="s">
        <v>719</v>
      </c>
      <c r="C25196" t="s">
        <v>414</v>
      </c>
      <c r="D25196" t="s">
        <v>284</v>
      </c>
      <c r="E25196" t="s">
        <v>101</v>
      </c>
    </row>
    <row r="25197" spans="1:8" x14ac:dyDescent="0.35">
      <c r="A25197">
        <v>27112024</v>
      </c>
      <c r="B25197" t="s">
        <v>847</v>
      </c>
      <c r="C25197" t="s">
        <v>700</v>
      </c>
      <c r="D25197" t="s">
        <v>287</v>
      </c>
      <c r="E25197" t="s">
        <v>101</v>
      </c>
    </row>
    <row r="25198" spans="1:8" x14ac:dyDescent="0.35">
      <c r="A25198">
        <v>27112024</v>
      </c>
      <c r="B25198" t="s">
        <v>573</v>
      </c>
      <c r="C25198" t="s">
        <v>288</v>
      </c>
      <c r="D25198" t="s">
        <v>101</v>
      </c>
    </row>
    <row r="25199" spans="1:8" x14ac:dyDescent="0.35">
      <c r="A25199">
        <v>27112024</v>
      </c>
      <c r="B25199" t="s">
        <v>425</v>
      </c>
      <c r="C25199" t="s">
        <v>290</v>
      </c>
      <c r="D25199" t="s">
        <v>140</v>
      </c>
      <c r="E25199" t="s">
        <v>291</v>
      </c>
    </row>
    <row r="25200" spans="1:8" x14ac:dyDescent="0.35">
      <c r="A25200">
        <v>27112024</v>
      </c>
      <c r="B25200" t="s">
        <v>736</v>
      </c>
      <c r="C25200" t="s">
        <v>572</v>
      </c>
      <c r="D25200" t="s">
        <v>290</v>
      </c>
      <c r="E25200" t="s">
        <v>140</v>
      </c>
      <c r="F25200" t="s">
        <v>294</v>
      </c>
      <c r="G25200" t="s">
        <v>295</v>
      </c>
      <c r="H25200" t="s">
        <v>101</v>
      </c>
    </row>
    <row r="25201" spans="1:9" x14ac:dyDescent="0.35">
      <c r="A25201">
        <v>27112024</v>
      </c>
      <c r="B25201" t="s">
        <v>437</v>
      </c>
      <c r="C25201" t="s">
        <v>431</v>
      </c>
      <c r="D25201" t="s">
        <v>298</v>
      </c>
      <c r="E25201" t="s">
        <v>101</v>
      </c>
    </row>
    <row r="25202" spans="1:9" x14ac:dyDescent="0.35">
      <c r="A25202">
        <v>27112024</v>
      </c>
      <c r="B25202" t="s">
        <v>424</v>
      </c>
      <c r="C25202" t="s">
        <v>255</v>
      </c>
      <c r="D25202" t="s">
        <v>300</v>
      </c>
      <c r="E25202" t="s">
        <v>262</v>
      </c>
      <c r="F25202" t="s">
        <v>101</v>
      </c>
    </row>
    <row r="25203" spans="1:9" x14ac:dyDescent="0.35">
      <c r="A25203">
        <v>27112024</v>
      </c>
      <c r="B25203" t="s">
        <v>437</v>
      </c>
      <c r="C25203" t="s">
        <v>541</v>
      </c>
      <c r="D25203" t="s">
        <v>301</v>
      </c>
      <c r="E25203" t="s">
        <v>101</v>
      </c>
    </row>
    <row r="25204" spans="1:9" x14ac:dyDescent="0.35">
      <c r="A25204">
        <v>27112024</v>
      </c>
      <c r="B25204" t="s">
        <v>722</v>
      </c>
      <c r="C25204" t="s">
        <v>520</v>
      </c>
      <c r="D25204" t="s">
        <v>303</v>
      </c>
      <c r="E25204" t="s">
        <v>149</v>
      </c>
    </row>
    <row r="25205" spans="1:9" x14ac:dyDescent="0.35">
      <c r="A25205">
        <v>27112024</v>
      </c>
      <c r="B25205" t="s">
        <v>827</v>
      </c>
      <c r="C25205" t="s">
        <v>658</v>
      </c>
      <c r="D25205" t="s">
        <v>306</v>
      </c>
      <c r="E25205" t="s">
        <v>101</v>
      </c>
    </row>
    <row r="25206" spans="1:9" x14ac:dyDescent="0.35">
      <c r="A25206">
        <v>27112024</v>
      </c>
      <c r="B25206" t="s">
        <v>869</v>
      </c>
      <c r="C25206" t="s">
        <v>565</v>
      </c>
      <c r="D25206" t="s">
        <v>308</v>
      </c>
      <c r="E25206" t="s">
        <v>309</v>
      </c>
      <c r="F25206" t="s">
        <v>310</v>
      </c>
      <c r="G25206" t="s">
        <v>311</v>
      </c>
      <c r="H25206" t="s">
        <v>312</v>
      </c>
      <c r="I25206" t="s">
        <v>101</v>
      </c>
    </row>
    <row r="25207" spans="1:9" x14ac:dyDescent="0.35">
      <c r="A25207">
        <v>27112024</v>
      </c>
      <c r="B25207" t="s">
        <v>415</v>
      </c>
      <c r="C25207" t="s">
        <v>269</v>
      </c>
      <c r="D25207" t="s">
        <v>314</v>
      </c>
      <c r="E25207" t="s">
        <v>315</v>
      </c>
      <c r="F25207" t="s">
        <v>101</v>
      </c>
    </row>
    <row r="25208" spans="1:9" x14ac:dyDescent="0.35">
      <c r="A25208">
        <v>27112024</v>
      </c>
      <c r="B25208" t="s">
        <v>247</v>
      </c>
      <c r="C25208" t="s">
        <v>177</v>
      </c>
      <c r="D25208" t="s">
        <v>314</v>
      </c>
      <c r="E25208" t="s">
        <v>317</v>
      </c>
      <c r="F25208" t="s">
        <v>101</v>
      </c>
    </row>
    <row r="25209" spans="1:9" x14ac:dyDescent="0.35">
      <c r="A25209">
        <v>27112024</v>
      </c>
      <c r="B25209" t="s">
        <v>629</v>
      </c>
      <c r="C25209" t="s">
        <v>413</v>
      </c>
      <c r="D25209" t="s">
        <v>319</v>
      </c>
      <c r="E25209" t="s">
        <v>320</v>
      </c>
      <c r="F25209" t="s">
        <v>321</v>
      </c>
    </row>
    <row r="25210" spans="1:9" x14ac:dyDescent="0.35">
      <c r="A25210">
        <v>27112024</v>
      </c>
      <c r="B25210" t="s">
        <v>639</v>
      </c>
      <c r="C25210" t="s">
        <v>611</v>
      </c>
      <c r="D25210" t="s">
        <v>322</v>
      </c>
      <c r="E25210" t="s">
        <v>101</v>
      </c>
    </row>
    <row r="25211" spans="1:9" x14ac:dyDescent="0.35">
      <c r="A25211">
        <v>27112024</v>
      </c>
      <c r="B25211" t="s">
        <v>718</v>
      </c>
      <c r="C25211" t="s">
        <v>557</v>
      </c>
      <c r="D25211" t="s">
        <v>325</v>
      </c>
      <c r="E25211" t="s">
        <v>101</v>
      </c>
    </row>
    <row r="25212" spans="1:9" x14ac:dyDescent="0.35">
      <c r="A25212">
        <v>27112024</v>
      </c>
      <c r="B25212" t="s">
        <v>827</v>
      </c>
      <c r="C25212" t="s">
        <v>594</v>
      </c>
      <c r="D25212" t="s">
        <v>328</v>
      </c>
      <c r="E25212" t="s">
        <v>101</v>
      </c>
    </row>
    <row r="25213" spans="1:9" x14ac:dyDescent="0.35">
      <c r="A25213">
        <v>27112024</v>
      </c>
      <c r="B25213" t="s">
        <v>237</v>
      </c>
      <c r="C25213" t="s">
        <v>331</v>
      </c>
      <c r="D25213" t="s">
        <v>332</v>
      </c>
      <c r="E25213" t="s">
        <v>101</v>
      </c>
    </row>
    <row r="25214" spans="1:9" x14ac:dyDescent="0.35">
      <c r="A25214">
        <v>27112024</v>
      </c>
      <c r="B25214" t="s">
        <v>590</v>
      </c>
      <c r="C25214" t="s">
        <v>155</v>
      </c>
      <c r="D25214" t="s">
        <v>331</v>
      </c>
      <c r="E25214" t="s">
        <v>335</v>
      </c>
      <c r="F25214" t="s">
        <v>101</v>
      </c>
    </row>
    <row r="25215" spans="1:9" x14ac:dyDescent="0.35">
      <c r="A25215">
        <v>27112024</v>
      </c>
      <c r="B25215" t="s">
        <v>157</v>
      </c>
      <c r="C25215" t="s">
        <v>282</v>
      </c>
      <c r="D25215" t="s">
        <v>331</v>
      </c>
      <c r="E25215" t="s">
        <v>338</v>
      </c>
      <c r="F25215" t="s">
        <v>321</v>
      </c>
    </row>
    <row r="25216" spans="1:9" x14ac:dyDescent="0.35">
      <c r="A25216">
        <v>27112024</v>
      </c>
      <c r="B25216" t="s">
        <v>865</v>
      </c>
      <c r="C25216" t="s">
        <v>779</v>
      </c>
      <c r="D25216" t="s">
        <v>170</v>
      </c>
    </row>
    <row r="25217" spans="1:7" x14ac:dyDescent="0.35">
      <c r="A25217">
        <v>27112024</v>
      </c>
      <c r="B25217" t="s">
        <v>437</v>
      </c>
      <c r="C25217" t="s">
        <v>576</v>
      </c>
      <c r="D25217" t="s">
        <v>341</v>
      </c>
      <c r="E25217" t="s">
        <v>101</v>
      </c>
    </row>
    <row r="25218" spans="1:7" x14ac:dyDescent="0.35">
      <c r="A25218">
        <v>27112024</v>
      </c>
      <c r="B25218" t="s">
        <v>764</v>
      </c>
      <c r="C25218" t="s">
        <v>520</v>
      </c>
      <c r="D25218" t="s">
        <v>343</v>
      </c>
      <c r="E25218" t="s">
        <v>101</v>
      </c>
    </row>
    <row r="25219" spans="1:7" x14ac:dyDescent="0.35">
      <c r="A25219">
        <v>27112024</v>
      </c>
      <c r="B25219" t="s">
        <v>98</v>
      </c>
      <c r="C25219" t="s">
        <v>132</v>
      </c>
      <c r="D25219" t="s">
        <v>344</v>
      </c>
      <c r="E25219" t="s">
        <v>345</v>
      </c>
      <c r="F25219" t="s">
        <v>101</v>
      </c>
    </row>
    <row r="25220" spans="1:7" x14ac:dyDescent="0.35">
      <c r="A25220">
        <v>27112024</v>
      </c>
      <c r="B25220" t="s">
        <v>630</v>
      </c>
      <c r="C25220" t="s">
        <v>508</v>
      </c>
      <c r="D25220" t="s">
        <v>132</v>
      </c>
      <c r="E25220" t="s">
        <v>347</v>
      </c>
      <c r="F25220" t="s">
        <v>101</v>
      </c>
    </row>
    <row r="25221" spans="1:7" x14ac:dyDescent="0.35">
      <c r="A25221">
        <v>27112024</v>
      </c>
      <c r="B25221" t="s">
        <v>763</v>
      </c>
      <c r="C25221" t="s">
        <v>581</v>
      </c>
      <c r="D25221" t="s">
        <v>132</v>
      </c>
      <c r="E25221" t="s">
        <v>348</v>
      </c>
      <c r="F25221" t="s">
        <v>101</v>
      </c>
    </row>
    <row r="25222" spans="1:7" x14ac:dyDescent="0.35">
      <c r="A25222">
        <v>27112024</v>
      </c>
      <c r="B25222" t="s">
        <v>237</v>
      </c>
      <c r="C25222" t="s">
        <v>651</v>
      </c>
      <c r="D25222" t="s">
        <v>132</v>
      </c>
      <c r="E25222" t="s">
        <v>350</v>
      </c>
      <c r="F25222" t="s">
        <v>101</v>
      </c>
    </row>
    <row r="25223" spans="1:7" x14ac:dyDescent="0.35">
      <c r="A25223">
        <v>27112024</v>
      </c>
      <c r="B25223" t="s">
        <v>687</v>
      </c>
      <c r="C25223" t="s">
        <v>247</v>
      </c>
      <c r="D25223" t="s">
        <v>132</v>
      </c>
      <c r="E25223" t="s">
        <v>352</v>
      </c>
      <c r="F25223" t="s">
        <v>101</v>
      </c>
    </row>
    <row r="25224" spans="1:7" x14ac:dyDescent="0.35">
      <c r="A25224">
        <v>27112024</v>
      </c>
      <c r="B25224" t="s">
        <v>766</v>
      </c>
      <c r="C25224" t="s">
        <v>444</v>
      </c>
      <c r="D25224" t="s">
        <v>132</v>
      </c>
      <c r="E25224" t="s">
        <v>133</v>
      </c>
      <c r="F25224" t="s">
        <v>355</v>
      </c>
    </row>
    <row r="25225" spans="1:7" x14ac:dyDescent="0.35">
      <c r="A25225">
        <v>27112024</v>
      </c>
      <c r="B25225" t="s">
        <v>558</v>
      </c>
      <c r="C25225" t="s">
        <v>471</v>
      </c>
      <c r="D25225" t="s">
        <v>132</v>
      </c>
      <c r="E25225" t="s">
        <v>356</v>
      </c>
      <c r="F25225" t="s">
        <v>101</v>
      </c>
    </row>
    <row r="25226" spans="1:7" x14ac:dyDescent="0.35">
      <c r="A25226">
        <v>27112024</v>
      </c>
      <c r="B25226" t="s">
        <v>430</v>
      </c>
      <c r="C25226" t="s">
        <v>258</v>
      </c>
      <c r="D25226" t="s">
        <v>359</v>
      </c>
      <c r="E25226" t="s">
        <v>360</v>
      </c>
      <c r="F25226" t="s">
        <v>101</v>
      </c>
    </row>
    <row r="25227" spans="1:7" x14ac:dyDescent="0.35">
      <c r="A25227">
        <v>27112024</v>
      </c>
      <c r="B25227" t="s">
        <v>782</v>
      </c>
      <c r="C25227" t="s">
        <v>247</v>
      </c>
      <c r="D25227" t="s">
        <v>359</v>
      </c>
      <c r="E25227" t="s">
        <v>362</v>
      </c>
      <c r="F25227" t="s">
        <v>101</v>
      </c>
    </row>
    <row r="25228" spans="1:7" x14ac:dyDescent="0.35">
      <c r="A25228">
        <v>27112024</v>
      </c>
      <c r="B25228" t="s">
        <v>496</v>
      </c>
      <c r="C25228" t="s">
        <v>359</v>
      </c>
      <c r="D25228" t="s">
        <v>362</v>
      </c>
      <c r="E25228" t="s">
        <v>140</v>
      </c>
      <c r="F25228" t="s">
        <v>364</v>
      </c>
      <c r="G25228" t="s">
        <v>101</v>
      </c>
    </row>
    <row r="25229" spans="1:7" x14ac:dyDescent="0.35">
      <c r="A25229">
        <v>27112024</v>
      </c>
      <c r="B25229" t="s">
        <v>846</v>
      </c>
      <c r="C25229" t="s">
        <v>644</v>
      </c>
      <c r="D25229" t="s">
        <v>366</v>
      </c>
      <c r="E25229" t="s">
        <v>257</v>
      </c>
      <c r="F25229" t="s">
        <v>367</v>
      </c>
      <c r="G25229" t="s">
        <v>101</v>
      </c>
    </row>
    <row r="25230" spans="1:7" x14ac:dyDescent="0.35">
      <c r="A25230">
        <v>27112024</v>
      </c>
      <c r="B25230" t="s">
        <v>719</v>
      </c>
      <c r="C25230" t="s">
        <v>565</v>
      </c>
      <c r="D25230" t="s">
        <v>369</v>
      </c>
      <c r="E25230" t="s">
        <v>370</v>
      </c>
      <c r="F25230" t="s">
        <v>101</v>
      </c>
    </row>
    <row r="25231" spans="1:7" x14ac:dyDescent="0.35">
      <c r="A25231">
        <v>27112024</v>
      </c>
      <c r="B25231" t="s">
        <v>723</v>
      </c>
      <c r="C25231" t="s">
        <v>657</v>
      </c>
      <c r="D25231" t="s">
        <v>371</v>
      </c>
      <c r="E25231" t="s">
        <v>101</v>
      </c>
    </row>
    <row r="25232" spans="1:7" x14ac:dyDescent="0.35">
      <c r="A25232">
        <v>27112024</v>
      </c>
      <c r="B25232" t="s">
        <v>558</v>
      </c>
      <c r="C25232" t="s">
        <v>436</v>
      </c>
      <c r="D25232" t="s">
        <v>372</v>
      </c>
      <c r="E25232" t="s">
        <v>101</v>
      </c>
    </row>
    <row r="25233" spans="1:9" x14ac:dyDescent="0.35">
      <c r="A25233">
        <v>27112024</v>
      </c>
      <c r="B25233" t="s">
        <v>565</v>
      </c>
      <c r="C25233" t="s">
        <v>373</v>
      </c>
      <c r="D25233" t="s">
        <v>101</v>
      </c>
    </row>
    <row r="25234" spans="1:9" x14ac:dyDescent="0.35">
      <c r="A25234">
        <v>27112024</v>
      </c>
      <c r="B25234" t="s">
        <v>824</v>
      </c>
      <c r="C25234" t="s">
        <v>629</v>
      </c>
      <c r="D25234" t="s">
        <v>376</v>
      </c>
      <c r="E25234" t="s">
        <v>140</v>
      </c>
      <c r="F25234" t="s">
        <v>331</v>
      </c>
      <c r="G25234" t="s">
        <v>377</v>
      </c>
      <c r="H25234" t="s">
        <v>101</v>
      </c>
    </row>
    <row r="25235" spans="1:9" x14ac:dyDescent="0.35">
      <c r="A25235">
        <v>27112024</v>
      </c>
      <c r="B25235" t="s">
        <v>864</v>
      </c>
      <c r="C25235" t="s">
        <v>570</v>
      </c>
      <c r="D25235" t="s">
        <v>378</v>
      </c>
    </row>
    <row r="25236" spans="1:9" x14ac:dyDescent="0.35">
      <c r="A25236">
        <v>27112024</v>
      </c>
      <c r="B25236" t="s">
        <v>418</v>
      </c>
      <c r="C25236" t="s">
        <v>226</v>
      </c>
      <c r="D25236" t="s">
        <v>380</v>
      </c>
      <c r="E25236" t="s">
        <v>101</v>
      </c>
    </row>
    <row r="25237" spans="1:9" x14ac:dyDescent="0.35">
      <c r="A25237">
        <v>27112024</v>
      </c>
      <c r="B25237" t="s">
        <v>766</v>
      </c>
      <c r="C25237" t="s">
        <v>415</v>
      </c>
      <c r="D25237" t="s">
        <v>382</v>
      </c>
      <c r="E25237" t="s">
        <v>383</v>
      </c>
    </row>
    <row r="25238" spans="1:9" x14ac:dyDescent="0.35">
      <c r="A25238">
        <v>27112024</v>
      </c>
      <c r="B25238" t="s">
        <v>558</v>
      </c>
      <c r="C25238" t="s">
        <v>526</v>
      </c>
      <c r="D25238" t="s">
        <v>385</v>
      </c>
      <c r="E25238" t="s">
        <v>386</v>
      </c>
    </row>
    <row r="25239" spans="1:9" x14ac:dyDescent="0.35">
      <c r="A25239">
        <v>27112024</v>
      </c>
      <c r="B25239" t="s">
        <v>768</v>
      </c>
      <c r="C25239" t="s">
        <v>514</v>
      </c>
      <c r="D25239" t="s">
        <v>388</v>
      </c>
      <c r="E25239" t="s">
        <v>101</v>
      </c>
    </row>
    <row r="25240" spans="1:9" x14ac:dyDescent="0.35">
      <c r="A25240">
        <v>27112024</v>
      </c>
      <c r="B25240" t="s">
        <v>244</v>
      </c>
      <c r="C25240" t="s">
        <v>391</v>
      </c>
      <c r="D25240" t="s">
        <v>101</v>
      </c>
    </row>
    <row r="25241" spans="1:9" x14ac:dyDescent="0.35">
      <c r="A25241">
        <v>27112024</v>
      </c>
      <c r="B25241" t="s">
        <v>718</v>
      </c>
      <c r="C25241" t="s">
        <v>292</v>
      </c>
      <c r="D25241" t="s">
        <v>393</v>
      </c>
    </row>
    <row r="25242" spans="1:9" x14ac:dyDescent="0.35">
      <c r="A25242">
        <v>27112024</v>
      </c>
      <c r="B25242" t="s">
        <v>558</v>
      </c>
      <c r="C25242" t="s">
        <v>137</v>
      </c>
      <c r="D25242" t="s">
        <v>394</v>
      </c>
      <c r="E25242" t="s">
        <v>395</v>
      </c>
      <c r="F25242" t="s">
        <v>101</v>
      </c>
    </row>
    <row r="25243" spans="1:9" x14ac:dyDescent="0.35">
      <c r="A25243">
        <v>27112024</v>
      </c>
      <c r="B25243" t="s">
        <v>639</v>
      </c>
      <c r="C25243" t="s">
        <v>305</v>
      </c>
      <c r="D25243" t="s">
        <v>396</v>
      </c>
    </row>
    <row r="25244" spans="1:9" x14ac:dyDescent="0.35">
      <c r="A25244">
        <v>27112024</v>
      </c>
      <c r="B25244" t="s">
        <v>420</v>
      </c>
      <c r="C25244" t="s">
        <v>397</v>
      </c>
      <c r="D25244" t="s">
        <v>101</v>
      </c>
    </row>
    <row r="25245" spans="1:9" x14ac:dyDescent="0.35">
      <c r="A25245">
        <v>27112024</v>
      </c>
      <c r="B25245" t="s">
        <v>755</v>
      </c>
      <c r="C25245" t="s">
        <v>594</v>
      </c>
      <c r="D25245" t="s">
        <v>399</v>
      </c>
      <c r="E25245" t="s">
        <v>140</v>
      </c>
      <c r="F25245" t="s">
        <v>400</v>
      </c>
      <c r="G25245" t="s">
        <v>257</v>
      </c>
      <c r="H25245" t="s">
        <v>331</v>
      </c>
      <c r="I25245" t="s">
        <v>401</v>
      </c>
    </row>
    <row r="25246" spans="1:9" x14ac:dyDescent="0.35">
      <c r="A25246">
        <v>27112024</v>
      </c>
      <c r="B25246" t="s">
        <v>769</v>
      </c>
      <c r="C25246" t="s">
        <v>440</v>
      </c>
      <c r="D25246" t="s">
        <v>399</v>
      </c>
      <c r="E25246" t="s">
        <v>187</v>
      </c>
      <c r="F25246" t="s">
        <v>101</v>
      </c>
    </row>
    <row r="25247" spans="1:9" x14ac:dyDescent="0.35">
      <c r="A25247">
        <v>27112024</v>
      </c>
      <c r="B25247" t="s">
        <v>611</v>
      </c>
      <c r="C25247" t="s">
        <v>430</v>
      </c>
      <c r="D25247" t="s">
        <v>399</v>
      </c>
      <c r="E25247" t="s">
        <v>403</v>
      </c>
      <c r="F25247" t="s">
        <v>101</v>
      </c>
    </row>
    <row r="25248" spans="1:9" x14ac:dyDescent="0.35">
      <c r="A25248">
        <v>27112024</v>
      </c>
      <c r="B25248" t="s">
        <v>629</v>
      </c>
      <c r="C25248" t="s">
        <v>292</v>
      </c>
      <c r="D25248" t="s">
        <v>399</v>
      </c>
      <c r="E25248" t="s">
        <v>404</v>
      </c>
      <c r="F25248" t="s">
        <v>101</v>
      </c>
    </row>
    <row r="25249" spans="1:7" x14ac:dyDescent="0.35">
      <c r="A25249">
        <v>26112024</v>
      </c>
      <c r="B25249" t="s">
        <v>691</v>
      </c>
      <c r="C25249" t="s">
        <v>444</v>
      </c>
      <c r="D25249" t="s">
        <v>100</v>
      </c>
      <c r="E25249" t="s">
        <v>101</v>
      </c>
    </row>
    <row r="25250" spans="1:7" x14ac:dyDescent="0.35">
      <c r="A25250">
        <v>26112024</v>
      </c>
      <c r="B25250" t="s">
        <v>661</v>
      </c>
      <c r="C25250" t="s">
        <v>600</v>
      </c>
      <c r="D25250" t="s">
        <v>104</v>
      </c>
      <c r="E25250" t="s">
        <v>101</v>
      </c>
    </row>
    <row r="25251" spans="1:7" x14ac:dyDescent="0.35">
      <c r="A25251">
        <v>26112024</v>
      </c>
      <c r="B25251" t="s">
        <v>628</v>
      </c>
      <c r="C25251" t="s">
        <v>422</v>
      </c>
      <c r="D25251" t="s">
        <v>107</v>
      </c>
      <c r="E25251" t="s">
        <v>108</v>
      </c>
      <c r="F25251" t="s">
        <v>101</v>
      </c>
    </row>
    <row r="25252" spans="1:7" x14ac:dyDescent="0.35">
      <c r="A25252">
        <v>26112024</v>
      </c>
      <c r="B25252" t="s">
        <v>221</v>
      </c>
      <c r="C25252" t="s">
        <v>188</v>
      </c>
      <c r="D25252" t="s">
        <v>111</v>
      </c>
      <c r="E25252" t="s">
        <v>101</v>
      </c>
    </row>
    <row r="25253" spans="1:7" x14ac:dyDescent="0.35">
      <c r="A25253">
        <v>26112024</v>
      </c>
      <c r="B25253" t="s">
        <v>250</v>
      </c>
      <c r="C25253" t="s">
        <v>577</v>
      </c>
      <c r="D25253" t="s">
        <v>114</v>
      </c>
      <c r="E25253" t="s">
        <v>115</v>
      </c>
      <c r="F25253" t="s">
        <v>116</v>
      </c>
    </row>
    <row r="25254" spans="1:7" x14ac:dyDescent="0.35">
      <c r="A25254">
        <v>26112024</v>
      </c>
      <c r="B25254" t="s">
        <v>461</v>
      </c>
      <c r="C25254" t="s">
        <v>384</v>
      </c>
      <c r="D25254" t="s">
        <v>114</v>
      </c>
      <c r="E25254" t="s">
        <v>119</v>
      </c>
      <c r="F25254" t="s">
        <v>120</v>
      </c>
      <c r="G25254" t="s">
        <v>121</v>
      </c>
    </row>
    <row r="25255" spans="1:7" x14ac:dyDescent="0.35">
      <c r="A25255">
        <v>26112024</v>
      </c>
      <c r="B25255" t="s">
        <v>255</v>
      </c>
      <c r="C25255" t="s">
        <v>234</v>
      </c>
      <c r="D25255" t="s">
        <v>114</v>
      </c>
      <c r="E25255" t="s">
        <v>124</v>
      </c>
    </row>
    <row r="25256" spans="1:7" x14ac:dyDescent="0.35">
      <c r="A25256">
        <v>26112024</v>
      </c>
      <c r="B25256" t="s">
        <v>302</v>
      </c>
      <c r="C25256" t="s">
        <v>283</v>
      </c>
      <c r="D25256" t="s">
        <v>114</v>
      </c>
      <c r="E25256" t="s">
        <v>127</v>
      </c>
    </row>
    <row r="25257" spans="1:7" x14ac:dyDescent="0.35">
      <c r="A25257">
        <v>26112024</v>
      </c>
      <c r="B25257" t="s">
        <v>586</v>
      </c>
      <c r="C25257" t="s">
        <v>433</v>
      </c>
      <c r="D25257" t="s">
        <v>114</v>
      </c>
      <c r="E25257" t="s">
        <v>130</v>
      </c>
    </row>
    <row r="25258" spans="1:7" x14ac:dyDescent="0.35">
      <c r="A25258">
        <v>26112024</v>
      </c>
      <c r="B25258" t="s">
        <v>363</v>
      </c>
      <c r="C25258" t="s">
        <v>103</v>
      </c>
      <c r="D25258" t="s">
        <v>114</v>
      </c>
      <c r="E25258" t="s">
        <v>132</v>
      </c>
      <c r="F25258" t="s">
        <v>133</v>
      </c>
    </row>
    <row r="25259" spans="1:7" x14ac:dyDescent="0.35">
      <c r="A25259">
        <v>26112024</v>
      </c>
      <c r="B25259" t="s">
        <v>661</v>
      </c>
      <c r="C25259" t="s">
        <v>226</v>
      </c>
      <c r="D25259" t="s">
        <v>135</v>
      </c>
      <c r="E25259" t="s">
        <v>136</v>
      </c>
    </row>
    <row r="25260" spans="1:7" x14ac:dyDescent="0.35">
      <c r="A25260">
        <v>26112024</v>
      </c>
      <c r="B25260" t="s">
        <v>802</v>
      </c>
      <c r="C25260" t="s">
        <v>589</v>
      </c>
      <c r="D25260" t="s">
        <v>139</v>
      </c>
      <c r="E25260" t="s">
        <v>140</v>
      </c>
      <c r="F25260" t="s">
        <v>141</v>
      </c>
      <c r="G25260" t="s">
        <v>101</v>
      </c>
    </row>
    <row r="25261" spans="1:7" x14ac:dyDescent="0.35">
      <c r="A25261">
        <v>26112024</v>
      </c>
      <c r="B25261" t="s">
        <v>793</v>
      </c>
      <c r="C25261" t="s">
        <v>307</v>
      </c>
      <c r="D25261" t="s">
        <v>144</v>
      </c>
      <c r="E25261" t="s">
        <v>101</v>
      </c>
    </row>
    <row r="25262" spans="1:7" x14ac:dyDescent="0.35">
      <c r="A25262">
        <v>26112024</v>
      </c>
      <c r="B25262" t="s">
        <v>639</v>
      </c>
      <c r="C25262" t="s">
        <v>542</v>
      </c>
      <c r="D25262" t="s">
        <v>147</v>
      </c>
      <c r="E25262" t="s">
        <v>148</v>
      </c>
      <c r="F25262" t="s">
        <v>149</v>
      </c>
    </row>
    <row r="25263" spans="1:7" x14ac:dyDescent="0.35">
      <c r="A25263">
        <v>26112024</v>
      </c>
      <c r="B25263" t="s">
        <v>692</v>
      </c>
      <c r="C25263" t="s">
        <v>218</v>
      </c>
      <c r="D25263" t="s">
        <v>152</v>
      </c>
      <c r="E25263" t="s">
        <v>140</v>
      </c>
      <c r="F25263" t="s">
        <v>153</v>
      </c>
      <c r="G25263" t="s">
        <v>101</v>
      </c>
    </row>
    <row r="25264" spans="1:7" x14ac:dyDescent="0.35">
      <c r="A25264">
        <v>26112024</v>
      </c>
      <c r="B25264" t="s">
        <v>830</v>
      </c>
      <c r="C25264" t="s">
        <v>636</v>
      </c>
      <c r="D25264" t="s">
        <v>156</v>
      </c>
      <c r="E25264" t="s">
        <v>101</v>
      </c>
    </row>
    <row r="25265" spans="1:7" x14ac:dyDescent="0.35">
      <c r="A25265">
        <v>26112024</v>
      </c>
      <c r="B25265" t="s">
        <v>520</v>
      </c>
      <c r="C25265" t="s">
        <v>159</v>
      </c>
      <c r="D25265" t="s">
        <v>101</v>
      </c>
    </row>
    <row r="25266" spans="1:7" x14ac:dyDescent="0.35">
      <c r="A25266">
        <v>26112024</v>
      </c>
      <c r="B25266" t="s">
        <v>551</v>
      </c>
      <c r="C25266" t="s">
        <v>161</v>
      </c>
      <c r="D25266" t="s">
        <v>101</v>
      </c>
    </row>
    <row r="25267" spans="1:7" x14ac:dyDescent="0.35">
      <c r="A25267">
        <v>26112024</v>
      </c>
      <c r="B25267" t="s">
        <v>285</v>
      </c>
      <c r="C25267" t="s">
        <v>158</v>
      </c>
      <c r="D25267" t="s">
        <v>164</v>
      </c>
      <c r="E25267" t="s">
        <v>101</v>
      </c>
    </row>
    <row r="25268" spans="1:7" x14ac:dyDescent="0.35">
      <c r="A25268">
        <v>26112024</v>
      </c>
      <c r="B25268" t="s">
        <v>856</v>
      </c>
      <c r="C25268" t="s">
        <v>413</v>
      </c>
      <c r="D25268" t="s">
        <v>167</v>
      </c>
    </row>
    <row r="25269" spans="1:7" x14ac:dyDescent="0.35">
      <c r="A25269">
        <v>26112024</v>
      </c>
      <c r="B25269" t="s">
        <v>843</v>
      </c>
      <c r="C25269" t="s">
        <v>581</v>
      </c>
      <c r="D25269" t="s">
        <v>423</v>
      </c>
      <c r="E25269" t="s">
        <v>101</v>
      </c>
    </row>
    <row r="25270" spans="1:7" x14ac:dyDescent="0.35">
      <c r="A25270">
        <v>26112024</v>
      </c>
      <c r="B25270" t="s">
        <v>575</v>
      </c>
      <c r="C25270" t="s">
        <v>541</v>
      </c>
      <c r="D25270" t="s">
        <v>169</v>
      </c>
      <c r="E25270" t="s">
        <v>170</v>
      </c>
      <c r="F25270" t="s">
        <v>101</v>
      </c>
    </row>
    <row r="25271" spans="1:7" x14ac:dyDescent="0.35">
      <c r="A25271">
        <v>26112024</v>
      </c>
      <c r="B25271" t="s">
        <v>558</v>
      </c>
      <c r="C25271" t="s">
        <v>218</v>
      </c>
      <c r="D25271" t="s">
        <v>173</v>
      </c>
      <c r="E25271" t="s">
        <v>101</v>
      </c>
    </row>
    <row r="25272" spans="1:7" x14ac:dyDescent="0.35">
      <c r="A25272">
        <v>26112024</v>
      </c>
      <c r="B25272" t="s">
        <v>752</v>
      </c>
      <c r="C25272" t="s">
        <v>413</v>
      </c>
      <c r="D25272" t="s">
        <v>176</v>
      </c>
      <c r="E25272" t="s">
        <v>101</v>
      </c>
    </row>
    <row r="25273" spans="1:7" x14ac:dyDescent="0.35">
      <c r="A25273">
        <v>26112024</v>
      </c>
      <c r="B25273" t="s">
        <v>723</v>
      </c>
      <c r="C25273" t="s">
        <v>611</v>
      </c>
      <c r="D25273" t="s">
        <v>176</v>
      </c>
      <c r="E25273" t="s">
        <v>149</v>
      </c>
    </row>
    <row r="25274" spans="1:7" x14ac:dyDescent="0.35">
      <c r="A25274">
        <v>26112024</v>
      </c>
      <c r="B25274" t="s">
        <v>722</v>
      </c>
      <c r="C25274" t="s">
        <v>543</v>
      </c>
      <c r="D25274" t="s">
        <v>181</v>
      </c>
      <c r="E25274" t="s">
        <v>182</v>
      </c>
      <c r="F25274" t="s">
        <v>101</v>
      </c>
    </row>
    <row r="25275" spans="1:7" x14ac:dyDescent="0.35">
      <c r="A25275">
        <v>26112024</v>
      </c>
      <c r="B25275" t="s">
        <v>791</v>
      </c>
      <c r="C25275" t="s">
        <v>573</v>
      </c>
      <c r="D25275" t="s">
        <v>184</v>
      </c>
      <c r="E25275" t="s">
        <v>101</v>
      </c>
    </row>
    <row r="25276" spans="1:7" x14ac:dyDescent="0.35">
      <c r="A25276">
        <v>26112024</v>
      </c>
      <c r="B25276" t="s">
        <v>436</v>
      </c>
      <c r="C25276" t="s">
        <v>187</v>
      </c>
      <c r="D25276" t="s">
        <v>101</v>
      </c>
    </row>
    <row r="25277" spans="1:7" x14ac:dyDescent="0.35">
      <c r="A25277">
        <v>26112024</v>
      </c>
      <c r="B25277" t="s">
        <v>441</v>
      </c>
      <c r="C25277" t="s">
        <v>255</v>
      </c>
      <c r="D25277" t="s">
        <v>190</v>
      </c>
      <c r="E25277" t="s">
        <v>191</v>
      </c>
      <c r="F25277" t="s">
        <v>101</v>
      </c>
    </row>
    <row r="25278" spans="1:7" x14ac:dyDescent="0.35">
      <c r="A25278">
        <v>26112024</v>
      </c>
      <c r="B25278" t="s">
        <v>581</v>
      </c>
      <c r="C25278" t="s">
        <v>190</v>
      </c>
      <c r="D25278" t="s">
        <v>194</v>
      </c>
      <c r="E25278" t="s">
        <v>101</v>
      </c>
    </row>
    <row r="25279" spans="1:7" x14ac:dyDescent="0.35">
      <c r="A25279">
        <v>26112024</v>
      </c>
      <c r="B25279" t="s">
        <v>762</v>
      </c>
      <c r="C25279" t="s">
        <v>576</v>
      </c>
      <c r="D25279" t="s">
        <v>190</v>
      </c>
      <c r="E25279" t="s">
        <v>196</v>
      </c>
      <c r="F25279" t="s">
        <v>101</v>
      </c>
    </row>
    <row r="25280" spans="1:7" x14ac:dyDescent="0.35">
      <c r="A25280">
        <v>26112024</v>
      </c>
      <c r="B25280" t="s">
        <v>514</v>
      </c>
      <c r="C25280" t="s">
        <v>198</v>
      </c>
      <c r="D25280" t="s">
        <v>140</v>
      </c>
      <c r="E25280" t="s">
        <v>199</v>
      </c>
      <c r="F25280" t="s">
        <v>200</v>
      </c>
      <c r="G25280" t="s">
        <v>101</v>
      </c>
    </row>
    <row r="25281" spans="1:6" x14ac:dyDescent="0.35">
      <c r="A25281">
        <v>26112024</v>
      </c>
      <c r="B25281" t="s">
        <v>456</v>
      </c>
      <c r="C25281" t="s">
        <v>302</v>
      </c>
      <c r="D25281" t="s">
        <v>61</v>
      </c>
      <c r="E25281" t="s">
        <v>101</v>
      </c>
    </row>
    <row r="25282" spans="1:6" x14ac:dyDescent="0.35">
      <c r="A25282">
        <v>26112024</v>
      </c>
      <c r="B25282" t="s">
        <v>733</v>
      </c>
      <c r="C25282" t="s">
        <v>459</v>
      </c>
      <c r="D25282" t="s">
        <v>205</v>
      </c>
      <c r="E25282" t="s">
        <v>101</v>
      </c>
    </row>
    <row r="25283" spans="1:6" x14ac:dyDescent="0.35">
      <c r="A25283">
        <v>26112024</v>
      </c>
      <c r="B25283" t="s">
        <v>852</v>
      </c>
      <c r="C25283" t="s">
        <v>551</v>
      </c>
      <c r="D25283" t="s">
        <v>208</v>
      </c>
      <c r="E25283" t="s">
        <v>101</v>
      </c>
    </row>
    <row r="25284" spans="1:6" x14ac:dyDescent="0.35">
      <c r="A25284">
        <v>26112024</v>
      </c>
      <c r="B25284" t="s">
        <v>752</v>
      </c>
      <c r="C25284" t="s">
        <v>247</v>
      </c>
      <c r="D25284" t="s">
        <v>210</v>
      </c>
      <c r="E25284" t="s">
        <v>211</v>
      </c>
      <c r="F25284" t="s">
        <v>101</v>
      </c>
    </row>
    <row r="25285" spans="1:6" x14ac:dyDescent="0.35">
      <c r="A25285">
        <v>26112024</v>
      </c>
      <c r="B25285" t="s">
        <v>520</v>
      </c>
      <c r="C25285" t="s">
        <v>138</v>
      </c>
      <c r="D25285" t="s">
        <v>214</v>
      </c>
      <c r="E25285" t="s">
        <v>215</v>
      </c>
      <c r="F25285" t="s">
        <v>101</v>
      </c>
    </row>
    <row r="25286" spans="1:6" x14ac:dyDescent="0.35">
      <c r="A25286">
        <v>26112024</v>
      </c>
      <c r="B25286" t="s">
        <v>795</v>
      </c>
      <c r="C25286" t="s">
        <v>593</v>
      </c>
      <c r="D25286" t="s">
        <v>217</v>
      </c>
      <c r="E25286" t="s">
        <v>101</v>
      </c>
    </row>
    <row r="25287" spans="1:6" x14ac:dyDescent="0.35">
      <c r="A25287">
        <v>26112024</v>
      </c>
      <c r="B25287" t="s">
        <v>826</v>
      </c>
      <c r="C25287" t="s">
        <v>609</v>
      </c>
      <c r="D25287" t="s">
        <v>220</v>
      </c>
      <c r="E25287" t="s">
        <v>101</v>
      </c>
    </row>
    <row r="25288" spans="1:6" x14ac:dyDescent="0.35">
      <c r="A25288">
        <v>26112024</v>
      </c>
      <c r="B25288" t="s">
        <v>661</v>
      </c>
      <c r="C25288" t="s">
        <v>413</v>
      </c>
      <c r="D25288" t="s">
        <v>222</v>
      </c>
    </row>
    <row r="25289" spans="1:6" x14ac:dyDescent="0.35">
      <c r="A25289">
        <v>26112024</v>
      </c>
      <c r="B25289" t="s">
        <v>765</v>
      </c>
      <c r="C25289" t="s">
        <v>425</v>
      </c>
      <c r="D25289" t="s">
        <v>223</v>
      </c>
    </row>
    <row r="25290" spans="1:6" x14ac:dyDescent="0.35">
      <c r="A25290">
        <v>26112024</v>
      </c>
      <c r="B25290" t="s">
        <v>765</v>
      </c>
      <c r="C25290" t="s">
        <v>609</v>
      </c>
      <c r="D25290" t="s">
        <v>225</v>
      </c>
      <c r="E25290" t="s">
        <v>101</v>
      </c>
    </row>
    <row r="25291" spans="1:6" x14ac:dyDescent="0.35">
      <c r="A25291">
        <v>26112024</v>
      </c>
      <c r="B25291" t="s">
        <v>763</v>
      </c>
      <c r="C25291" t="s">
        <v>449</v>
      </c>
      <c r="D25291" t="s">
        <v>225</v>
      </c>
      <c r="E25291" t="s">
        <v>228</v>
      </c>
      <c r="F25291" t="s">
        <v>229</v>
      </c>
    </row>
    <row r="25292" spans="1:6" x14ac:dyDescent="0.35">
      <c r="A25292">
        <v>26112024</v>
      </c>
      <c r="B25292" t="s">
        <v>802</v>
      </c>
      <c r="C25292" t="s">
        <v>444</v>
      </c>
      <c r="D25292" t="s">
        <v>232</v>
      </c>
      <c r="E25292" t="s">
        <v>101</v>
      </c>
    </row>
    <row r="25293" spans="1:6" x14ac:dyDescent="0.35">
      <c r="A25293">
        <v>26112024</v>
      </c>
      <c r="B25293" t="s">
        <v>663</v>
      </c>
      <c r="C25293" t="s">
        <v>419</v>
      </c>
      <c r="D25293" t="s">
        <v>235</v>
      </c>
      <c r="E25293" t="s">
        <v>236</v>
      </c>
      <c r="F25293" t="s">
        <v>101</v>
      </c>
    </row>
    <row r="25294" spans="1:6" x14ac:dyDescent="0.35">
      <c r="A25294">
        <v>26112024</v>
      </c>
      <c r="B25294" t="s">
        <v>662</v>
      </c>
      <c r="C25294" t="s">
        <v>150</v>
      </c>
      <c r="D25294" t="s">
        <v>235</v>
      </c>
      <c r="E25294" t="s">
        <v>239</v>
      </c>
      <c r="F25294" t="s">
        <v>149</v>
      </c>
    </row>
    <row r="25295" spans="1:6" x14ac:dyDescent="0.35">
      <c r="A25295">
        <v>26112024</v>
      </c>
      <c r="B25295" t="s">
        <v>856</v>
      </c>
      <c r="C25295" t="s">
        <v>636</v>
      </c>
      <c r="D25295" t="s">
        <v>235</v>
      </c>
      <c r="E25295" t="s">
        <v>241</v>
      </c>
      <c r="F25295" t="s">
        <v>101</v>
      </c>
    </row>
    <row r="25296" spans="1:6" x14ac:dyDescent="0.35">
      <c r="A25296">
        <v>26112024</v>
      </c>
      <c r="B25296" t="s">
        <v>763</v>
      </c>
      <c r="C25296" t="s">
        <v>608</v>
      </c>
      <c r="D25296" t="s">
        <v>243</v>
      </c>
      <c r="E25296" t="s">
        <v>101</v>
      </c>
    </row>
    <row r="25297" spans="1:7" x14ac:dyDescent="0.35">
      <c r="A25297">
        <v>26112024</v>
      </c>
      <c r="B25297" t="s">
        <v>638</v>
      </c>
      <c r="C25297" t="s">
        <v>304</v>
      </c>
      <c r="D25297" t="s">
        <v>245</v>
      </c>
      <c r="E25297" t="s">
        <v>246</v>
      </c>
    </row>
    <row r="25298" spans="1:7" x14ac:dyDescent="0.35">
      <c r="A25298">
        <v>26112024</v>
      </c>
      <c r="B25298" t="s">
        <v>911</v>
      </c>
      <c r="C25298" t="s">
        <v>715</v>
      </c>
      <c r="D25298" t="s">
        <v>245</v>
      </c>
      <c r="E25298" t="s">
        <v>249</v>
      </c>
    </row>
    <row r="25299" spans="1:7" x14ac:dyDescent="0.35">
      <c r="A25299">
        <v>26112024</v>
      </c>
      <c r="B25299" t="s">
        <v>630</v>
      </c>
      <c r="C25299" t="s">
        <v>168</v>
      </c>
      <c r="D25299" t="s">
        <v>252</v>
      </c>
      <c r="E25299" t="s">
        <v>101</v>
      </c>
    </row>
    <row r="25300" spans="1:7" x14ac:dyDescent="0.35">
      <c r="A25300">
        <v>26112024</v>
      </c>
      <c r="B25300" t="s">
        <v>418</v>
      </c>
      <c r="C25300" t="s">
        <v>117</v>
      </c>
      <c r="D25300" t="s">
        <v>254</v>
      </c>
    </row>
    <row r="25301" spans="1:7" x14ac:dyDescent="0.35">
      <c r="A25301">
        <v>26112024</v>
      </c>
      <c r="B25301" t="s">
        <v>573</v>
      </c>
      <c r="C25301" t="s">
        <v>387</v>
      </c>
      <c r="D25301" t="s">
        <v>256</v>
      </c>
      <c r="E25301" t="s">
        <v>257</v>
      </c>
      <c r="F25301" t="s">
        <v>236</v>
      </c>
      <c r="G25301" t="s">
        <v>101</v>
      </c>
    </row>
    <row r="25302" spans="1:7" x14ac:dyDescent="0.35">
      <c r="A25302">
        <v>26112024</v>
      </c>
      <c r="B25302" t="s">
        <v>692</v>
      </c>
      <c r="C25302" t="s">
        <v>542</v>
      </c>
      <c r="D25302" t="s">
        <v>260</v>
      </c>
      <c r="E25302" t="s">
        <v>136</v>
      </c>
      <c r="F25302" t="s">
        <v>101</v>
      </c>
    </row>
    <row r="25303" spans="1:7" x14ac:dyDescent="0.35">
      <c r="A25303">
        <v>26112024</v>
      </c>
      <c r="B25303" t="s">
        <v>504</v>
      </c>
      <c r="C25303" t="s">
        <v>261</v>
      </c>
      <c r="D25303" t="s">
        <v>262</v>
      </c>
      <c r="E25303" t="s">
        <v>101</v>
      </c>
    </row>
    <row r="25304" spans="1:7" x14ac:dyDescent="0.35">
      <c r="A25304">
        <v>26112024</v>
      </c>
      <c r="B25304" t="s">
        <v>639</v>
      </c>
      <c r="C25304" t="s">
        <v>444</v>
      </c>
      <c r="D25304" t="s">
        <v>264</v>
      </c>
      <c r="E25304" t="s">
        <v>101</v>
      </c>
    </row>
    <row r="25305" spans="1:7" x14ac:dyDescent="0.35">
      <c r="A25305">
        <v>26112024</v>
      </c>
      <c r="B25305" t="s">
        <v>247</v>
      </c>
      <c r="C25305" t="s">
        <v>264</v>
      </c>
      <c r="D25305" t="s">
        <v>149</v>
      </c>
    </row>
    <row r="25306" spans="1:7" x14ac:dyDescent="0.35">
      <c r="A25306">
        <v>26112024</v>
      </c>
      <c r="B25306" t="s">
        <v>628</v>
      </c>
      <c r="C25306" t="s">
        <v>451</v>
      </c>
      <c r="D25306" t="s">
        <v>265</v>
      </c>
      <c r="E25306" t="s">
        <v>101</v>
      </c>
      <c r="F25306" t="s">
        <v>266</v>
      </c>
    </row>
    <row r="25307" spans="1:7" x14ac:dyDescent="0.35">
      <c r="A25307">
        <v>26112024</v>
      </c>
      <c r="B25307" t="s">
        <v>801</v>
      </c>
      <c r="C25307" t="s">
        <v>534</v>
      </c>
      <c r="D25307" t="s">
        <v>267</v>
      </c>
      <c r="E25307" t="s">
        <v>101</v>
      </c>
    </row>
    <row r="25308" spans="1:7" x14ac:dyDescent="0.35">
      <c r="A25308">
        <v>26112024</v>
      </c>
      <c r="B25308" t="s">
        <v>762</v>
      </c>
      <c r="C25308" t="s">
        <v>608</v>
      </c>
      <c r="D25308" t="s">
        <v>268</v>
      </c>
    </row>
    <row r="25309" spans="1:7" x14ac:dyDescent="0.35">
      <c r="A25309">
        <v>26112024</v>
      </c>
      <c r="B25309" t="s">
        <v>593</v>
      </c>
      <c r="C25309" t="s">
        <v>270</v>
      </c>
      <c r="D25309" t="s">
        <v>271</v>
      </c>
      <c r="E25309" t="s">
        <v>101</v>
      </c>
    </row>
    <row r="25310" spans="1:7" x14ac:dyDescent="0.35">
      <c r="A25310">
        <v>26112024</v>
      </c>
      <c r="B25310" t="s">
        <v>692</v>
      </c>
      <c r="C25310" t="s">
        <v>534</v>
      </c>
      <c r="D25310" t="s">
        <v>274</v>
      </c>
      <c r="E25310" t="s">
        <v>101</v>
      </c>
    </row>
    <row r="25311" spans="1:7" x14ac:dyDescent="0.35">
      <c r="A25311">
        <v>26112024</v>
      </c>
      <c r="B25311" t="s">
        <v>687</v>
      </c>
      <c r="C25311" t="s">
        <v>543</v>
      </c>
      <c r="D25311" t="s">
        <v>277</v>
      </c>
      <c r="E25311" t="s">
        <v>101</v>
      </c>
    </row>
    <row r="25312" spans="1:7" x14ac:dyDescent="0.35">
      <c r="A25312">
        <v>26112024</v>
      </c>
      <c r="B25312" t="s">
        <v>801</v>
      </c>
      <c r="C25312" t="s">
        <v>304</v>
      </c>
      <c r="D25312" t="s">
        <v>279</v>
      </c>
      <c r="E25312" t="s">
        <v>140</v>
      </c>
      <c r="F25312" t="s">
        <v>280</v>
      </c>
    </row>
    <row r="25313" spans="1:9" x14ac:dyDescent="0.35">
      <c r="A25313">
        <v>26112024</v>
      </c>
      <c r="B25313" t="s">
        <v>796</v>
      </c>
      <c r="C25313" t="s">
        <v>623</v>
      </c>
      <c r="D25313" t="s">
        <v>281</v>
      </c>
    </row>
    <row r="25314" spans="1:9" x14ac:dyDescent="0.35">
      <c r="A25314">
        <v>26112024</v>
      </c>
      <c r="B25314" t="s">
        <v>661</v>
      </c>
      <c r="C25314" t="s">
        <v>342</v>
      </c>
      <c r="D25314" t="s">
        <v>284</v>
      </c>
      <c r="E25314" t="s">
        <v>101</v>
      </c>
    </row>
    <row r="25315" spans="1:9" x14ac:dyDescent="0.35">
      <c r="A25315">
        <v>26112024</v>
      </c>
      <c r="B25315" t="s">
        <v>836</v>
      </c>
      <c r="C25315" t="s">
        <v>637</v>
      </c>
      <c r="D25315" t="s">
        <v>287</v>
      </c>
      <c r="E25315" t="s">
        <v>101</v>
      </c>
    </row>
    <row r="25316" spans="1:9" x14ac:dyDescent="0.35">
      <c r="A25316">
        <v>26112024</v>
      </c>
      <c r="B25316" t="s">
        <v>520</v>
      </c>
      <c r="C25316" t="s">
        <v>288</v>
      </c>
      <c r="D25316" t="s">
        <v>101</v>
      </c>
    </row>
    <row r="25317" spans="1:9" x14ac:dyDescent="0.35">
      <c r="A25317">
        <v>26112024</v>
      </c>
      <c r="B25317" t="s">
        <v>515</v>
      </c>
      <c r="C25317" t="s">
        <v>290</v>
      </c>
      <c r="D25317" t="s">
        <v>140</v>
      </c>
      <c r="E25317" t="s">
        <v>291</v>
      </c>
    </row>
    <row r="25318" spans="1:9" x14ac:dyDescent="0.35">
      <c r="A25318">
        <v>26112024</v>
      </c>
      <c r="B25318" t="s">
        <v>752</v>
      </c>
      <c r="C25318" t="s">
        <v>578</v>
      </c>
      <c r="D25318" t="s">
        <v>290</v>
      </c>
      <c r="E25318" t="s">
        <v>140</v>
      </c>
      <c r="F25318" t="s">
        <v>294</v>
      </c>
      <c r="G25318" t="s">
        <v>295</v>
      </c>
      <c r="H25318" t="s">
        <v>101</v>
      </c>
    </row>
    <row r="25319" spans="1:9" x14ac:dyDescent="0.35">
      <c r="A25319">
        <v>26112024</v>
      </c>
      <c r="B25319" t="s">
        <v>776</v>
      </c>
      <c r="C25319" t="s">
        <v>516</v>
      </c>
      <c r="D25319" t="s">
        <v>298</v>
      </c>
      <c r="E25319" t="s">
        <v>101</v>
      </c>
    </row>
    <row r="25320" spans="1:9" x14ac:dyDescent="0.35">
      <c r="A25320">
        <v>26112024</v>
      </c>
      <c r="B25320" t="s">
        <v>183</v>
      </c>
      <c r="C25320" t="s">
        <v>168</v>
      </c>
      <c r="D25320" t="s">
        <v>300</v>
      </c>
      <c r="E25320" t="s">
        <v>262</v>
      </c>
      <c r="F25320" t="s">
        <v>101</v>
      </c>
    </row>
    <row r="25321" spans="1:9" x14ac:dyDescent="0.35">
      <c r="A25321">
        <v>26112024</v>
      </c>
      <c r="B25321" t="s">
        <v>560</v>
      </c>
      <c r="C25321" t="s">
        <v>574</v>
      </c>
      <c r="D25321" t="s">
        <v>301</v>
      </c>
      <c r="E25321" t="s">
        <v>101</v>
      </c>
    </row>
    <row r="25322" spans="1:9" x14ac:dyDescent="0.35">
      <c r="A25322">
        <v>26112024</v>
      </c>
      <c r="B25322" t="s">
        <v>721</v>
      </c>
      <c r="C25322" t="s">
        <v>596</v>
      </c>
      <c r="D25322" t="s">
        <v>303</v>
      </c>
      <c r="E25322" t="s">
        <v>149</v>
      </c>
    </row>
    <row r="25323" spans="1:9" x14ac:dyDescent="0.35">
      <c r="A25323">
        <v>26112024</v>
      </c>
      <c r="B25323" t="s">
        <v>762</v>
      </c>
      <c r="C25323" t="s">
        <v>570</v>
      </c>
      <c r="D25323" t="s">
        <v>306</v>
      </c>
      <c r="E25323" t="s">
        <v>101</v>
      </c>
    </row>
    <row r="25324" spans="1:9" x14ac:dyDescent="0.35">
      <c r="A25324">
        <v>26112024</v>
      </c>
      <c r="B25324" t="s">
        <v>768</v>
      </c>
      <c r="C25324" t="s">
        <v>700</v>
      </c>
      <c r="D25324" t="s">
        <v>308</v>
      </c>
      <c r="E25324" t="s">
        <v>309</v>
      </c>
      <c r="F25324" t="s">
        <v>310</v>
      </c>
      <c r="G25324" t="s">
        <v>311</v>
      </c>
      <c r="H25324" t="s">
        <v>312</v>
      </c>
      <c r="I25324" t="s">
        <v>101</v>
      </c>
    </row>
    <row r="25325" spans="1:9" x14ac:dyDescent="0.35">
      <c r="A25325">
        <v>26112024</v>
      </c>
      <c r="B25325" t="s">
        <v>444</v>
      </c>
      <c r="C25325" t="s">
        <v>595</v>
      </c>
      <c r="D25325" t="s">
        <v>314</v>
      </c>
      <c r="E25325" t="s">
        <v>315</v>
      </c>
      <c r="F25325" t="s">
        <v>101</v>
      </c>
    </row>
    <row r="25326" spans="1:9" x14ac:dyDescent="0.35">
      <c r="A25326">
        <v>26112024</v>
      </c>
      <c r="B25326" t="s">
        <v>583</v>
      </c>
      <c r="C25326" t="s">
        <v>447</v>
      </c>
      <c r="D25326" t="s">
        <v>314</v>
      </c>
      <c r="E25326" t="s">
        <v>317</v>
      </c>
      <c r="F25326" t="s">
        <v>101</v>
      </c>
    </row>
    <row r="25327" spans="1:9" x14ac:dyDescent="0.35">
      <c r="A25327">
        <v>26112024</v>
      </c>
      <c r="B25327" t="s">
        <v>623</v>
      </c>
      <c r="C25327" t="s">
        <v>218</v>
      </c>
      <c r="D25327" t="s">
        <v>319</v>
      </c>
      <c r="E25327" t="s">
        <v>320</v>
      </c>
      <c r="F25327" t="s">
        <v>321</v>
      </c>
    </row>
    <row r="25328" spans="1:9" x14ac:dyDescent="0.35">
      <c r="A25328">
        <v>26112024</v>
      </c>
      <c r="B25328" t="s">
        <v>560</v>
      </c>
      <c r="C25328" t="s">
        <v>413</v>
      </c>
      <c r="D25328" t="s">
        <v>322</v>
      </c>
      <c r="E25328" t="s">
        <v>101</v>
      </c>
    </row>
    <row r="25329" spans="1:6" x14ac:dyDescent="0.35">
      <c r="A25329">
        <v>26112024</v>
      </c>
      <c r="B25329" t="s">
        <v>691</v>
      </c>
      <c r="C25329" t="s">
        <v>514</v>
      </c>
      <c r="D25329" t="s">
        <v>325</v>
      </c>
      <c r="E25329" t="s">
        <v>101</v>
      </c>
    </row>
    <row r="25330" spans="1:6" x14ac:dyDescent="0.35">
      <c r="A25330">
        <v>26112024</v>
      </c>
      <c r="B25330" t="s">
        <v>719</v>
      </c>
      <c r="C25330" t="s">
        <v>579</v>
      </c>
      <c r="D25330" t="s">
        <v>328</v>
      </c>
      <c r="E25330" t="s">
        <v>101</v>
      </c>
    </row>
    <row r="25331" spans="1:6" x14ac:dyDescent="0.35">
      <c r="A25331">
        <v>26112024</v>
      </c>
      <c r="B25331" t="s">
        <v>609</v>
      </c>
      <c r="C25331" t="s">
        <v>331</v>
      </c>
      <c r="D25331" t="s">
        <v>332</v>
      </c>
      <c r="E25331" t="s">
        <v>101</v>
      </c>
    </row>
    <row r="25332" spans="1:6" x14ac:dyDescent="0.35">
      <c r="A25332">
        <v>26112024</v>
      </c>
      <c r="B25332" t="s">
        <v>597</v>
      </c>
      <c r="C25332" t="s">
        <v>117</v>
      </c>
      <c r="D25332" t="s">
        <v>331</v>
      </c>
      <c r="E25332" t="s">
        <v>335</v>
      </c>
      <c r="F25332" t="s">
        <v>101</v>
      </c>
    </row>
    <row r="25333" spans="1:6" x14ac:dyDescent="0.35">
      <c r="A25333">
        <v>26112024</v>
      </c>
      <c r="B25333" t="s">
        <v>292</v>
      </c>
      <c r="C25333" t="s">
        <v>416</v>
      </c>
      <c r="D25333" t="s">
        <v>331</v>
      </c>
      <c r="E25333" t="s">
        <v>338</v>
      </c>
      <c r="F25333" t="s">
        <v>321</v>
      </c>
    </row>
    <row r="25334" spans="1:6" x14ac:dyDescent="0.35">
      <c r="A25334">
        <v>26112024</v>
      </c>
      <c r="B25334" t="s">
        <v>867</v>
      </c>
      <c r="C25334" t="s">
        <v>715</v>
      </c>
      <c r="D25334" t="s">
        <v>170</v>
      </c>
    </row>
    <row r="25335" spans="1:6" x14ac:dyDescent="0.35">
      <c r="A25335">
        <v>26112024</v>
      </c>
      <c r="B25335" t="s">
        <v>760</v>
      </c>
      <c r="C25335" t="s">
        <v>572</v>
      </c>
      <c r="D25335" t="s">
        <v>341</v>
      </c>
      <c r="E25335" t="s">
        <v>101</v>
      </c>
    </row>
    <row r="25336" spans="1:6" x14ac:dyDescent="0.35">
      <c r="A25336">
        <v>26112024</v>
      </c>
      <c r="B25336" t="s">
        <v>729</v>
      </c>
      <c r="C25336" t="s">
        <v>473</v>
      </c>
      <c r="D25336" t="s">
        <v>343</v>
      </c>
      <c r="E25336" t="s">
        <v>101</v>
      </c>
    </row>
    <row r="25337" spans="1:6" x14ac:dyDescent="0.35">
      <c r="A25337">
        <v>26112024</v>
      </c>
      <c r="B25337" t="s">
        <v>248</v>
      </c>
      <c r="C25337" t="s">
        <v>132</v>
      </c>
      <c r="D25337" t="s">
        <v>344</v>
      </c>
      <c r="E25337" t="s">
        <v>345</v>
      </c>
      <c r="F25337" t="s">
        <v>101</v>
      </c>
    </row>
    <row r="25338" spans="1:6" x14ac:dyDescent="0.35">
      <c r="A25338">
        <v>26112024</v>
      </c>
      <c r="B25338" t="s">
        <v>723</v>
      </c>
      <c r="C25338" t="s">
        <v>493</v>
      </c>
      <c r="D25338" t="s">
        <v>132</v>
      </c>
      <c r="E25338" t="s">
        <v>347</v>
      </c>
      <c r="F25338" t="s">
        <v>101</v>
      </c>
    </row>
    <row r="25339" spans="1:6" x14ac:dyDescent="0.35">
      <c r="A25339">
        <v>26112024</v>
      </c>
      <c r="B25339" t="s">
        <v>795</v>
      </c>
      <c r="C25339" t="s">
        <v>536</v>
      </c>
      <c r="D25339" t="s">
        <v>132</v>
      </c>
      <c r="E25339" t="s">
        <v>348</v>
      </c>
      <c r="F25339" t="s">
        <v>101</v>
      </c>
    </row>
    <row r="25340" spans="1:6" x14ac:dyDescent="0.35">
      <c r="A25340">
        <v>26112024</v>
      </c>
      <c r="B25340" t="s">
        <v>456</v>
      </c>
      <c r="C25340" t="s">
        <v>207</v>
      </c>
      <c r="D25340" t="s">
        <v>132</v>
      </c>
      <c r="E25340" t="s">
        <v>350</v>
      </c>
      <c r="F25340" t="s">
        <v>101</v>
      </c>
    </row>
    <row r="25341" spans="1:6" x14ac:dyDescent="0.35">
      <c r="A25341">
        <v>26112024</v>
      </c>
      <c r="B25341" t="s">
        <v>723</v>
      </c>
      <c r="C25341" t="s">
        <v>507</v>
      </c>
      <c r="D25341" t="s">
        <v>132</v>
      </c>
      <c r="E25341" t="s">
        <v>352</v>
      </c>
      <c r="F25341" t="s">
        <v>101</v>
      </c>
    </row>
    <row r="25342" spans="1:6" x14ac:dyDescent="0.35">
      <c r="A25342">
        <v>26112024</v>
      </c>
      <c r="B25342" t="s">
        <v>723</v>
      </c>
      <c r="C25342" t="s">
        <v>515</v>
      </c>
      <c r="D25342" t="s">
        <v>132</v>
      </c>
      <c r="E25342" t="s">
        <v>133</v>
      </c>
      <c r="F25342" t="s">
        <v>355</v>
      </c>
    </row>
    <row r="25343" spans="1:6" x14ac:dyDescent="0.35">
      <c r="A25343">
        <v>26112024</v>
      </c>
      <c r="B25343" t="s">
        <v>728</v>
      </c>
      <c r="C25343" t="s">
        <v>415</v>
      </c>
      <c r="D25343" t="s">
        <v>132</v>
      </c>
      <c r="E25343" t="s">
        <v>356</v>
      </c>
      <c r="F25343" t="s">
        <v>101</v>
      </c>
    </row>
    <row r="25344" spans="1:6" x14ac:dyDescent="0.35">
      <c r="A25344">
        <v>26112024</v>
      </c>
      <c r="B25344" t="s">
        <v>494</v>
      </c>
      <c r="C25344" t="s">
        <v>569</v>
      </c>
      <c r="D25344" t="s">
        <v>359</v>
      </c>
      <c r="E25344" t="s">
        <v>360</v>
      </c>
      <c r="F25344" t="s">
        <v>101</v>
      </c>
    </row>
    <row r="25345" spans="1:8" x14ac:dyDescent="0.35">
      <c r="A25345">
        <v>26112024</v>
      </c>
      <c r="B25345" t="s">
        <v>624</v>
      </c>
      <c r="C25345" t="s">
        <v>459</v>
      </c>
      <c r="D25345" t="s">
        <v>359</v>
      </c>
      <c r="E25345" t="s">
        <v>362</v>
      </c>
      <c r="F25345" t="s">
        <v>101</v>
      </c>
    </row>
    <row r="25346" spans="1:8" x14ac:dyDescent="0.35">
      <c r="A25346">
        <v>26112024</v>
      </c>
      <c r="B25346" t="s">
        <v>567</v>
      </c>
      <c r="C25346" t="s">
        <v>359</v>
      </c>
      <c r="D25346" t="s">
        <v>362</v>
      </c>
      <c r="E25346" t="s">
        <v>140</v>
      </c>
      <c r="F25346" t="s">
        <v>364</v>
      </c>
      <c r="G25346" t="s">
        <v>101</v>
      </c>
    </row>
    <row r="25347" spans="1:8" x14ac:dyDescent="0.35">
      <c r="A25347">
        <v>26112024</v>
      </c>
      <c r="B25347" t="s">
        <v>764</v>
      </c>
      <c r="C25347" t="s">
        <v>413</v>
      </c>
      <c r="D25347" t="s">
        <v>366</v>
      </c>
      <c r="E25347" t="s">
        <v>257</v>
      </c>
      <c r="F25347" t="s">
        <v>367</v>
      </c>
      <c r="G25347" t="s">
        <v>101</v>
      </c>
    </row>
    <row r="25348" spans="1:8" x14ac:dyDescent="0.35">
      <c r="A25348">
        <v>26112024</v>
      </c>
      <c r="B25348" t="s">
        <v>791</v>
      </c>
      <c r="C25348" t="s">
        <v>518</v>
      </c>
      <c r="D25348" t="s">
        <v>369</v>
      </c>
      <c r="E25348" t="s">
        <v>370</v>
      </c>
      <c r="F25348" t="s">
        <v>101</v>
      </c>
    </row>
    <row r="25349" spans="1:8" x14ac:dyDescent="0.35">
      <c r="A25349">
        <v>26112024</v>
      </c>
      <c r="B25349" t="s">
        <v>722</v>
      </c>
      <c r="C25349" t="s">
        <v>578</v>
      </c>
      <c r="D25349" t="s">
        <v>371</v>
      </c>
      <c r="E25349" t="s">
        <v>101</v>
      </c>
    </row>
    <row r="25350" spans="1:8" x14ac:dyDescent="0.35">
      <c r="A25350">
        <v>26112024</v>
      </c>
      <c r="B25350" t="s">
        <v>630</v>
      </c>
      <c r="C25350" t="s">
        <v>543</v>
      </c>
      <c r="D25350" t="s">
        <v>372</v>
      </c>
      <c r="E25350" t="s">
        <v>101</v>
      </c>
    </row>
    <row r="25351" spans="1:8" x14ac:dyDescent="0.35">
      <c r="A25351">
        <v>26112024</v>
      </c>
      <c r="B25351" t="s">
        <v>592</v>
      </c>
      <c r="C25351" t="s">
        <v>373</v>
      </c>
      <c r="D25351" t="s">
        <v>101</v>
      </c>
    </row>
    <row r="25352" spans="1:8" x14ac:dyDescent="0.35">
      <c r="A25352">
        <v>26112024</v>
      </c>
      <c r="B25352" t="s">
        <v>729</v>
      </c>
      <c r="C25352" t="s">
        <v>657</v>
      </c>
      <c r="D25352" t="s">
        <v>376</v>
      </c>
      <c r="E25352" t="s">
        <v>140</v>
      </c>
      <c r="F25352" t="s">
        <v>331</v>
      </c>
      <c r="G25352" t="s">
        <v>377</v>
      </c>
      <c r="H25352" t="s">
        <v>101</v>
      </c>
    </row>
    <row r="25353" spans="1:8" x14ac:dyDescent="0.35">
      <c r="A25353">
        <v>26112024</v>
      </c>
      <c r="B25353" t="s">
        <v>843</v>
      </c>
      <c r="C25353" t="s">
        <v>514</v>
      </c>
      <c r="D25353" t="s">
        <v>378</v>
      </c>
    </row>
    <row r="25354" spans="1:8" x14ac:dyDescent="0.35">
      <c r="A25354">
        <v>26112024</v>
      </c>
      <c r="B25354" t="s">
        <v>589</v>
      </c>
      <c r="C25354" t="s">
        <v>455</v>
      </c>
      <c r="D25354" t="s">
        <v>380</v>
      </c>
      <c r="E25354" t="s">
        <v>101</v>
      </c>
    </row>
    <row r="25355" spans="1:8" x14ac:dyDescent="0.35">
      <c r="A25355">
        <v>26112024</v>
      </c>
      <c r="B25355" t="s">
        <v>639</v>
      </c>
      <c r="C25355" t="s">
        <v>479</v>
      </c>
      <c r="D25355" t="s">
        <v>382</v>
      </c>
      <c r="E25355" t="s">
        <v>383</v>
      </c>
    </row>
    <row r="25356" spans="1:8" x14ac:dyDescent="0.35">
      <c r="A25356">
        <v>26112024</v>
      </c>
      <c r="B25356" t="s">
        <v>628</v>
      </c>
      <c r="C25356" t="s">
        <v>450</v>
      </c>
      <c r="D25356" t="s">
        <v>385</v>
      </c>
      <c r="E25356" t="s">
        <v>386</v>
      </c>
    </row>
    <row r="25357" spans="1:8" x14ac:dyDescent="0.35">
      <c r="A25357">
        <v>26112024</v>
      </c>
      <c r="B25357" t="s">
        <v>746</v>
      </c>
      <c r="C25357" t="s">
        <v>596</v>
      </c>
      <c r="D25357" t="s">
        <v>388</v>
      </c>
      <c r="E25357" t="s">
        <v>101</v>
      </c>
    </row>
    <row r="25358" spans="1:8" x14ac:dyDescent="0.35">
      <c r="A25358">
        <v>26112024</v>
      </c>
      <c r="B25358" t="s">
        <v>476</v>
      </c>
      <c r="C25358" t="s">
        <v>391</v>
      </c>
      <c r="D25358" t="s">
        <v>101</v>
      </c>
    </row>
    <row r="25359" spans="1:8" x14ac:dyDescent="0.35">
      <c r="A25359">
        <v>26112024</v>
      </c>
      <c r="B25359" t="s">
        <v>786</v>
      </c>
      <c r="C25359" t="s">
        <v>307</v>
      </c>
      <c r="D25359" t="s">
        <v>393</v>
      </c>
    </row>
    <row r="25360" spans="1:8" x14ac:dyDescent="0.35">
      <c r="A25360">
        <v>26112024</v>
      </c>
      <c r="B25360" t="s">
        <v>729</v>
      </c>
      <c r="C25360" t="s">
        <v>520</v>
      </c>
      <c r="D25360" t="s">
        <v>394</v>
      </c>
      <c r="E25360" t="s">
        <v>395</v>
      </c>
      <c r="F25360" t="s">
        <v>101</v>
      </c>
    </row>
    <row r="25361" spans="1:9" x14ac:dyDescent="0.35">
      <c r="A25361">
        <v>26112024</v>
      </c>
      <c r="B25361" t="s">
        <v>736</v>
      </c>
      <c r="C25361" t="s">
        <v>466</v>
      </c>
      <c r="D25361" t="s">
        <v>396</v>
      </c>
    </row>
    <row r="25362" spans="1:9" x14ac:dyDescent="0.35">
      <c r="A25362">
        <v>26112024</v>
      </c>
      <c r="B25362" t="s">
        <v>224</v>
      </c>
      <c r="C25362" t="s">
        <v>397</v>
      </c>
      <c r="D25362" t="s">
        <v>101</v>
      </c>
    </row>
    <row r="25363" spans="1:9" x14ac:dyDescent="0.35">
      <c r="A25363">
        <v>26112024</v>
      </c>
      <c r="B25363" t="s">
        <v>752</v>
      </c>
      <c r="C25363" t="s">
        <v>609</v>
      </c>
      <c r="D25363" t="s">
        <v>399</v>
      </c>
      <c r="E25363" t="s">
        <v>140</v>
      </c>
      <c r="F25363" t="s">
        <v>400</v>
      </c>
      <c r="G25363" t="s">
        <v>257</v>
      </c>
      <c r="H25363" t="s">
        <v>331</v>
      </c>
      <c r="I25363" t="s">
        <v>401</v>
      </c>
    </row>
    <row r="25364" spans="1:9" x14ac:dyDescent="0.35">
      <c r="A25364">
        <v>26112024</v>
      </c>
      <c r="B25364" t="s">
        <v>826</v>
      </c>
      <c r="C25364" t="s">
        <v>581</v>
      </c>
      <c r="D25364" t="s">
        <v>399</v>
      </c>
      <c r="E25364" t="s">
        <v>187</v>
      </c>
      <c r="F25364" t="s">
        <v>101</v>
      </c>
    </row>
    <row r="25365" spans="1:9" x14ac:dyDescent="0.35">
      <c r="A25365">
        <v>26112024</v>
      </c>
      <c r="B25365" t="s">
        <v>596</v>
      </c>
      <c r="C25365" t="s">
        <v>456</v>
      </c>
      <c r="D25365" t="s">
        <v>399</v>
      </c>
      <c r="E25365" t="s">
        <v>403</v>
      </c>
      <c r="F25365" t="s">
        <v>101</v>
      </c>
    </row>
    <row r="25366" spans="1:9" x14ac:dyDescent="0.35">
      <c r="A25366">
        <v>26112024</v>
      </c>
      <c r="B25366" t="s">
        <v>736</v>
      </c>
      <c r="C25366" t="s">
        <v>495</v>
      </c>
      <c r="D25366" t="s">
        <v>399</v>
      </c>
      <c r="E25366" t="s">
        <v>404</v>
      </c>
      <c r="F25366" t="s">
        <v>101</v>
      </c>
    </row>
    <row r="25367" spans="1:9" x14ac:dyDescent="0.35">
      <c r="A25367">
        <v>25112024</v>
      </c>
      <c r="B25367" t="s">
        <v>752</v>
      </c>
      <c r="C25367" t="s">
        <v>557</v>
      </c>
      <c r="D25367" t="s">
        <v>100</v>
      </c>
      <c r="E25367" t="s">
        <v>101</v>
      </c>
    </row>
    <row r="25368" spans="1:9" x14ac:dyDescent="0.35">
      <c r="A25368">
        <v>25112024</v>
      </c>
      <c r="B25368" t="s">
        <v>719</v>
      </c>
      <c r="C25368" t="s">
        <v>479</v>
      </c>
      <c r="D25368" t="s">
        <v>104</v>
      </c>
      <c r="E25368" t="s">
        <v>101</v>
      </c>
    </row>
    <row r="25369" spans="1:9" x14ac:dyDescent="0.35">
      <c r="A25369">
        <v>25112024</v>
      </c>
      <c r="B25369" t="s">
        <v>761</v>
      </c>
      <c r="C25369" t="s">
        <v>554</v>
      </c>
      <c r="D25369" t="s">
        <v>107</v>
      </c>
      <c r="E25369" t="s">
        <v>108</v>
      </c>
      <c r="F25369" t="s">
        <v>101</v>
      </c>
    </row>
    <row r="25370" spans="1:9" x14ac:dyDescent="0.35">
      <c r="A25370">
        <v>25112024</v>
      </c>
      <c r="B25370" t="s">
        <v>536</v>
      </c>
      <c r="C25370" t="s">
        <v>402</v>
      </c>
      <c r="D25370" t="s">
        <v>111</v>
      </c>
      <c r="E25370" t="s">
        <v>101</v>
      </c>
    </row>
    <row r="25371" spans="1:9" x14ac:dyDescent="0.35">
      <c r="A25371">
        <v>25112024</v>
      </c>
      <c r="B25371" t="s">
        <v>410</v>
      </c>
      <c r="C25371" t="s">
        <v>937</v>
      </c>
      <c r="D25371" t="s">
        <v>114</v>
      </c>
      <c r="E25371" t="s">
        <v>115</v>
      </c>
      <c r="F25371" t="s">
        <v>116</v>
      </c>
    </row>
    <row r="25372" spans="1:9" x14ac:dyDescent="0.35">
      <c r="A25372">
        <v>25112024</v>
      </c>
      <c r="B25372" t="s">
        <v>357</v>
      </c>
      <c r="C25372" t="s">
        <v>384</v>
      </c>
      <c r="D25372" t="s">
        <v>114</v>
      </c>
      <c r="E25372" t="s">
        <v>119</v>
      </c>
      <c r="F25372" t="s">
        <v>120</v>
      </c>
      <c r="G25372" t="s">
        <v>121</v>
      </c>
    </row>
    <row r="25373" spans="1:9" x14ac:dyDescent="0.35">
      <c r="A25373">
        <v>25112024</v>
      </c>
      <c r="B25373" t="s">
        <v>102</v>
      </c>
      <c r="C25373" t="s">
        <v>242</v>
      </c>
      <c r="D25373" t="s">
        <v>114</v>
      </c>
      <c r="E25373" t="s">
        <v>124</v>
      </c>
    </row>
    <row r="25374" spans="1:9" x14ac:dyDescent="0.35">
      <c r="A25374">
        <v>25112024</v>
      </c>
      <c r="B25374" t="s">
        <v>197</v>
      </c>
      <c r="C25374" t="s">
        <v>410</v>
      </c>
      <c r="D25374" t="s">
        <v>114</v>
      </c>
      <c r="E25374" t="s">
        <v>127</v>
      </c>
    </row>
    <row r="25375" spans="1:9" x14ac:dyDescent="0.35">
      <c r="A25375">
        <v>25112024</v>
      </c>
      <c r="B25375" t="s">
        <v>125</v>
      </c>
      <c r="C25375" t="s">
        <v>453</v>
      </c>
      <c r="D25375" t="s">
        <v>114</v>
      </c>
      <c r="E25375" t="s">
        <v>130</v>
      </c>
    </row>
    <row r="25376" spans="1:9" x14ac:dyDescent="0.35">
      <c r="A25376">
        <v>25112024</v>
      </c>
      <c r="B25376" t="s">
        <v>231</v>
      </c>
      <c r="C25376" t="s">
        <v>472</v>
      </c>
      <c r="D25376" t="s">
        <v>114</v>
      </c>
      <c r="E25376" t="s">
        <v>132</v>
      </c>
      <c r="F25376" t="s">
        <v>133</v>
      </c>
    </row>
    <row r="25377" spans="1:7" x14ac:dyDescent="0.35">
      <c r="A25377">
        <v>25112024</v>
      </c>
      <c r="B25377" t="s">
        <v>655</v>
      </c>
      <c r="C25377" t="s">
        <v>183</v>
      </c>
      <c r="D25377" t="s">
        <v>135</v>
      </c>
      <c r="E25377" t="s">
        <v>136</v>
      </c>
    </row>
    <row r="25378" spans="1:7" x14ac:dyDescent="0.35">
      <c r="A25378">
        <v>25112024</v>
      </c>
      <c r="B25378" t="s">
        <v>793</v>
      </c>
      <c r="C25378" t="s">
        <v>418</v>
      </c>
      <c r="D25378" t="s">
        <v>139</v>
      </c>
      <c r="E25378" t="s">
        <v>140</v>
      </c>
      <c r="F25378" t="s">
        <v>141</v>
      </c>
      <c r="G25378" t="s">
        <v>101</v>
      </c>
    </row>
    <row r="25379" spans="1:7" x14ac:dyDescent="0.35">
      <c r="A25379">
        <v>25112024</v>
      </c>
      <c r="B25379" t="s">
        <v>751</v>
      </c>
      <c r="C25379" t="s">
        <v>285</v>
      </c>
      <c r="D25379" t="s">
        <v>144</v>
      </c>
      <c r="E25379" t="s">
        <v>101</v>
      </c>
    </row>
    <row r="25380" spans="1:7" x14ac:dyDescent="0.35">
      <c r="A25380">
        <v>25112024</v>
      </c>
      <c r="B25380" t="s">
        <v>730</v>
      </c>
      <c r="C25380" t="s">
        <v>594</v>
      </c>
      <c r="D25380" t="s">
        <v>147</v>
      </c>
      <c r="E25380" t="s">
        <v>148</v>
      </c>
      <c r="F25380" t="s">
        <v>149</v>
      </c>
    </row>
    <row r="25381" spans="1:7" x14ac:dyDescent="0.35">
      <c r="A25381">
        <v>25112024</v>
      </c>
      <c r="B25381" t="s">
        <v>795</v>
      </c>
      <c r="C25381" t="s">
        <v>542</v>
      </c>
      <c r="D25381" t="s">
        <v>152</v>
      </c>
      <c r="E25381" t="s">
        <v>140</v>
      </c>
      <c r="F25381" t="s">
        <v>153</v>
      </c>
      <c r="G25381" t="s">
        <v>101</v>
      </c>
    </row>
    <row r="25382" spans="1:7" x14ac:dyDescent="0.35">
      <c r="A25382">
        <v>25112024</v>
      </c>
      <c r="B25382" t="s">
        <v>836</v>
      </c>
      <c r="C25382" t="s">
        <v>691</v>
      </c>
      <c r="D25382" t="s">
        <v>156</v>
      </c>
      <c r="E25382" t="s">
        <v>101</v>
      </c>
    </row>
    <row r="25383" spans="1:7" x14ac:dyDescent="0.35">
      <c r="A25383">
        <v>25112024</v>
      </c>
      <c r="B25383" t="s">
        <v>657</v>
      </c>
      <c r="C25383" t="s">
        <v>159</v>
      </c>
      <c r="D25383" t="s">
        <v>101</v>
      </c>
    </row>
    <row r="25384" spans="1:7" x14ac:dyDescent="0.35">
      <c r="A25384">
        <v>25112024</v>
      </c>
      <c r="B25384" t="s">
        <v>558</v>
      </c>
      <c r="C25384" t="s">
        <v>161</v>
      </c>
      <c r="D25384" t="s">
        <v>101</v>
      </c>
    </row>
    <row r="25385" spans="1:7" x14ac:dyDescent="0.35">
      <c r="A25385">
        <v>25112024</v>
      </c>
      <c r="B25385" t="s">
        <v>440</v>
      </c>
      <c r="C25385" t="s">
        <v>204</v>
      </c>
      <c r="D25385" t="s">
        <v>164</v>
      </c>
      <c r="E25385" t="s">
        <v>101</v>
      </c>
    </row>
    <row r="25386" spans="1:7" x14ac:dyDescent="0.35">
      <c r="A25386">
        <v>25112024</v>
      </c>
      <c r="B25386" t="s">
        <v>765</v>
      </c>
      <c r="C25386" t="s">
        <v>520</v>
      </c>
      <c r="D25386" t="s">
        <v>167</v>
      </c>
    </row>
    <row r="25387" spans="1:7" x14ac:dyDescent="0.35">
      <c r="A25387">
        <v>25112024</v>
      </c>
      <c r="B25387" t="s">
        <v>810</v>
      </c>
      <c r="C25387" t="s">
        <v>623</v>
      </c>
      <c r="D25387" t="s">
        <v>423</v>
      </c>
      <c r="E25387" t="s">
        <v>101</v>
      </c>
    </row>
    <row r="25388" spans="1:7" x14ac:dyDescent="0.35">
      <c r="A25388">
        <v>25112024</v>
      </c>
      <c r="B25388" t="s">
        <v>514</v>
      </c>
      <c r="C25388" t="s">
        <v>174</v>
      </c>
      <c r="D25388" t="s">
        <v>169</v>
      </c>
      <c r="E25388" t="s">
        <v>170</v>
      </c>
      <c r="F25388" t="s">
        <v>101</v>
      </c>
    </row>
    <row r="25389" spans="1:7" x14ac:dyDescent="0.35">
      <c r="A25389">
        <v>25112024</v>
      </c>
      <c r="B25389" t="s">
        <v>730</v>
      </c>
      <c r="C25389" t="s">
        <v>413</v>
      </c>
      <c r="D25389" t="s">
        <v>173</v>
      </c>
      <c r="E25389" t="s">
        <v>101</v>
      </c>
    </row>
    <row r="25390" spans="1:7" x14ac:dyDescent="0.35">
      <c r="A25390">
        <v>25112024</v>
      </c>
      <c r="B25390" t="s">
        <v>782</v>
      </c>
      <c r="C25390" t="s">
        <v>449</v>
      </c>
      <c r="D25390" t="s">
        <v>176</v>
      </c>
      <c r="E25390" t="s">
        <v>101</v>
      </c>
    </row>
    <row r="25391" spans="1:7" x14ac:dyDescent="0.35">
      <c r="A25391">
        <v>25112024</v>
      </c>
      <c r="B25391" t="s">
        <v>839</v>
      </c>
      <c r="C25391" t="s">
        <v>499</v>
      </c>
      <c r="D25391" t="s">
        <v>176</v>
      </c>
      <c r="E25391" t="s">
        <v>149</v>
      </c>
    </row>
    <row r="25392" spans="1:7" x14ac:dyDescent="0.35">
      <c r="A25392">
        <v>25112024</v>
      </c>
      <c r="B25392" t="s">
        <v>742</v>
      </c>
      <c r="C25392" t="s">
        <v>460</v>
      </c>
      <c r="D25392" t="s">
        <v>181</v>
      </c>
      <c r="E25392" t="s">
        <v>182</v>
      </c>
      <c r="F25392" t="s">
        <v>101</v>
      </c>
    </row>
    <row r="25393" spans="1:7" x14ac:dyDescent="0.35">
      <c r="A25393">
        <v>25112024</v>
      </c>
      <c r="B25393" t="s">
        <v>903</v>
      </c>
      <c r="C25393" t="s">
        <v>736</v>
      </c>
      <c r="D25393" t="s">
        <v>184</v>
      </c>
      <c r="E25393" t="s">
        <v>101</v>
      </c>
    </row>
    <row r="25394" spans="1:7" x14ac:dyDescent="0.35">
      <c r="A25394">
        <v>25112024</v>
      </c>
      <c r="B25394" t="s">
        <v>575</v>
      </c>
      <c r="C25394" t="s">
        <v>187</v>
      </c>
      <c r="D25394" t="s">
        <v>101</v>
      </c>
    </row>
    <row r="25395" spans="1:7" x14ac:dyDescent="0.35">
      <c r="A25395">
        <v>25112024</v>
      </c>
      <c r="B25395" t="s">
        <v>477</v>
      </c>
      <c r="C25395" t="s">
        <v>122</v>
      </c>
      <c r="D25395" t="s">
        <v>190</v>
      </c>
      <c r="E25395" t="s">
        <v>191</v>
      </c>
      <c r="F25395" t="s">
        <v>101</v>
      </c>
    </row>
    <row r="25396" spans="1:7" x14ac:dyDescent="0.35">
      <c r="A25396">
        <v>25112024</v>
      </c>
      <c r="B25396" t="s">
        <v>508</v>
      </c>
      <c r="C25396" t="s">
        <v>190</v>
      </c>
      <c r="D25396" t="s">
        <v>194</v>
      </c>
      <c r="E25396" t="s">
        <v>101</v>
      </c>
    </row>
    <row r="25397" spans="1:7" x14ac:dyDescent="0.35">
      <c r="A25397">
        <v>25112024</v>
      </c>
      <c r="B25397" t="s">
        <v>723</v>
      </c>
      <c r="C25397" t="s">
        <v>518</v>
      </c>
      <c r="D25397" t="s">
        <v>190</v>
      </c>
      <c r="E25397" t="s">
        <v>196</v>
      </c>
      <c r="F25397" t="s">
        <v>101</v>
      </c>
    </row>
    <row r="25398" spans="1:7" x14ac:dyDescent="0.35">
      <c r="A25398">
        <v>25112024</v>
      </c>
      <c r="B25398" t="s">
        <v>418</v>
      </c>
      <c r="C25398" t="s">
        <v>198</v>
      </c>
      <c r="D25398" t="s">
        <v>140</v>
      </c>
      <c r="E25398" t="s">
        <v>199</v>
      </c>
      <c r="F25398" t="s">
        <v>200</v>
      </c>
      <c r="G25398" t="s">
        <v>101</v>
      </c>
    </row>
    <row r="25399" spans="1:7" x14ac:dyDescent="0.35">
      <c r="A25399">
        <v>25112024</v>
      </c>
      <c r="B25399" t="s">
        <v>516</v>
      </c>
      <c r="C25399" t="s">
        <v>179</v>
      </c>
      <c r="D25399" t="s">
        <v>61</v>
      </c>
      <c r="E25399" t="s">
        <v>101</v>
      </c>
    </row>
    <row r="25400" spans="1:7" x14ac:dyDescent="0.35">
      <c r="A25400">
        <v>25112024</v>
      </c>
      <c r="B25400" t="s">
        <v>729</v>
      </c>
      <c r="C25400" t="s">
        <v>542</v>
      </c>
      <c r="D25400" t="s">
        <v>205</v>
      </c>
      <c r="E25400" t="s">
        <v>101</v>
      </c>
    </row>
    <row r="25401" spans="1:7" x14ac:dyDescent="0.35">
      <c r="A25401">
        <v>25112024</v>
      </c>
      <c r="B25401" t="s">
        <v>876</v>
      </c>
      <c r="C25401" t="s">
        <v>791</v>
      </c>
      <c r="D25401" t="s">
        <v>208</v>
      </c>
      <c r="E25401" t="s">
        <v>101</v>
      </c>
    </row>
    <row r="25402" spans="1:7" x14ac:dyDescent="0.35">
      <c r="A25402">
        <v>25112024</v>
      </c>
      <c r="B25402" t="s">
        <v>804</v>
      </c>
      <c r="C25402" t="s">
        <v>465</v>
      </c>
      <c r="D25402" t="s">
        <v>210</v>
      </c>
      <c r="E25402" t="s">
        <v>211</v>
      </c>
      <c r="F25402" t="s">
        <v>101</v>
      </c>
    </row>
    <row r="25403" spans="1:7" x14ac:dyDescent="0.35">
      <c r="A25403">
        <v>25112024</v>
      </c>
      <c r="B25403" t="s">
        <v>518</v>
      </c>
      <c r="C25403" t="s">
        <v>188</v>
      </c>
      <c r="D25403" t="s">
        <v>214</v>
      </c>
      <c r="E25403" t="s">
        <v>215</v>
      </c>
      <c r="F25403" t="s">
        <v>101</v>
      </c>
    </row>
    <row r="25404" spans="1:7" x14ac:dyDescent="0.35">
      <c r="A25404">
        <v>25112024</v>
      </c>
      <c r="B25404" t="s">
        <v>692</v>
      </c>
      <c r="C25404" t="s">
        <v>593</v>
      </c>
      <c r="D25404" t="s">
        <v>217</v>
      </c>
      <c r="E25404" t="s">
        <v>101</v>
      </c>
    </row>
    <row r="25405" spans="1:7" x14ac:dyDescent="0.35">
      <c r="A25405">
        <v>25112024</v>
      </c>
      <c r="B25405" t="s">
        <v>825</v>
      </c>
      <c r="C25405" t="s">
        <v>451</v>
      </c>
      <c r="D25405" t="s">
        <v>220</v>
      </c>
      <c r="E25405" t="s">
        <v>101</v>
      </c>
    </row>
    <row r="25406" spans="1:7" x14ac:dyDescent="0.35">
      <c r="A25406">
        <v>25112024</v>
      </c>
      <c r="B25406" t="s">
        <v>765</v>
      </c>
      <c r="C25406" t="s">
        <v>551</v>
      </c>
      <c r="D25406" t="s">
        <v>222</v>
      </c>
    </row>
    <row r="25407" spans="1:7" x14ac:dyDescent="0.35">
      <c r="A25407">
        <v>25112024</v>
      </c>
      <c r="B25407" t="s">
        <v>770</v>
      </c>
      <c r="C25407" t="s">
        <v>137</v>
      </c>
      <c r="D25407" t="s">
        <v>223</v>
      </c>
    </row>
    <row r="25408" spans="1:7" x14ac:dyDescent="0.35">
      <c r="A25408">
        <v>25112024</v>
      </c>
      <c r="B25408" t="s">
        <v>836</v>
      </c>
      <c r="C25408" t="s">
        <v>413</v>
      </c>
      <c r="D25408" t="s">
        <v>225</v>
      </c>
      <c r="E25408" t="s">
        <v>101</v>
      </c>
    </row>
    <row r="25409" spans="1:7" x14ac:dyDescent="0.35">
      <c r="A25409">
        <v>25112024</v>
      </c>
      <c r="B25409" t="s">
        <v>841</v>
      </c>
      <c r="C25409" t="s">
        <v>542</v>
      </c>
      <c r="D25409" t="s">
        <v>225</v>
      </c>
      <c r="E25409" t="s">
        <v>228</v>
      </c>
      <c r="F25409" t="s">
        <v>229</v>
      </c>
    </row>
    <row r="25410" spans="1:7" x14ac:dyDescent="0.35">
      <c r="A25410">
        <v>25112024</v>
      </c>
      <c r="B25410" t="s">
        <v>733</v>
      </c>
      <c r="C25410" t="s">
        <v>507</v>
      </c>
      <c r="D25410" t="s">
        <v>232</v>
      </c>
      <c r="E25410" t="s">
        <v>101</v>
      </c>
    </row>
    <row r="25411" spans="1:7" x14ac:dyDescent="0.35">
      <c r="A25411">
        <v>25112024</v>
      </c>
      <c r="B25411" t="s">
        <v>639</v>
      </c>
      <c r="C25411" t="s">
        <v>477</v>
      </c>
      <c r="D25411" t="s">
        <v>235</v>
      </c>
      <c r="E25411" t="s">
        <v>236</v>
      </c>
      <c r="F25411" t="s">
        <v>101</v>
      </c>
    </row>
    <row r="25412" spans="1:7" x14ac:dyDescent="0.35">
      <c r="A25412">
        <v>25112024</v>
      </c>
      <c r="B25412" t="s">
        <v>635</v>
      </c>
      <c r="C25412" t="s">
        <v>154</v>
      </c>
      <c r="D25412" t="s">
        <v>235</v>
      </c>
      <c r="E25412" t="s">
        <v>239</v>
      </c>
      <c r="F25412" t="s">
        <v>149</v>
      </c>
    </row>
    <row r="25413" spans="1:7" x14ac:dyDescent="0.35">
      <c r="A25413">
        <v>25112024</v>
      </c>
      <c r="B25413" t="s">
        <v>856</v>
      </c>
      <c r="C25413" t="s">
        <v>638</v>
      </c>
      <c r="D25413" t="s">
        <v>235</v>
      </c>
      <c r="E25413" t="s">
        <v>241</v>
      </c>
      <c r="F25413" t="s">
        <v>101</v>
      </c>
    </row>
    <row r="25414" spans="1:7" x14ac:dyDescent="0.35">
      <c r="A25414">
        <v>25112024</v>
      </c>
      <c r="B25414" t="s">
        <v>759</v>
      </c>
      <c r="C25414" t="s">
        <v>494</v>
      </c>
      <c r="D25414" t="s">
        <v>243</v>
      </c>
      <c r="E25414" t="s">
        <v>101</v>
      </c>
    </row>
    <row r="25415" spans="1:7" x14ac:dyDescent="0.35">
      <c r="A25415">
        <v>25112024</v>
      </c>
      <c r="B25415" t="s">
        <v>638</v>
      </c>
      <c r="C25415" t="s">
        <v>501</v>
      </c>
      <c r="D25415" t="s">
        <v>245</v>
      </c>
      <c r="E25415" t="s">
        <v>246</v>
      </c>
    </row>
    <row r="25416" spans="1:7" x14ac:dyDescent="0.35">
      <c r="A25416">
        <v>25112024</v>
      </c>
      <c r="B25416" t="s">
        <v>892</v>
      </c>
      <c r="C25416" t="s">
        <v>624</v>
      </c>
      <c r="D25416" t="s">
        <v>245</v>
      </c>
      <c r="E25416" t="s">
        <v>249</v>
      </c>
    </row>
    <row r="25417" spans="1:7" x14ac:dyDescent="0.35">
      <c r="A25417">
        <v>25112024</v>
      </c>
      <c r="B25417" t="s">
        <v>793</v>
      </c>
      <c r="C25417" t="s">
        <v>442</v>
      </c>
      <c r="D25417" t="s">
        <v>252</v>
      </c>
      <c r="E25417" t="s">
        <v>101</v>
      </c>
    </row>
    <row r="25418" spans="1:7" x14ac:dyDescent="0.35">
      <c r="A25418">
        <v>25112024</v>
      </c>
      <c r="B25418" t="s">
        <v>565</v>
      </c>
      <c r="C25418" t="s">
        <v>329</v>
      </c>
      <c r="D25418" t="s">
        <v>254</v>
      </c>
    </row>
    <row r="25419" spans="1:7" x14ac:dyDescent="0.35">
      <c r="A25419">
        <v>25112024</v>
      </c>
      <c r="B25419" t="s">
        <v>566</v>
      </c>
      <c r="C25419" t="s">
        <v>426</v>
      </c>
      <c r="D25419" t="s">
        <v>256</v>
      </c>
      <c r="E25419" t="s">
        <v>257</v>
      </c>
      <c r="F25419" t="s">
        <v>236</v>
      </c>
      <c r="G25419" t="s">
        <v>101</v>
      </c>
    </row>
    <row r="25420" spans="1:7" x14ac:dyDescent="0.35">
      <c r="A25420">
        <v>25112024</v>
      </c>
      <c r="B25420" t="s">
        <v>829</v>
      </c>
      <c r="C25420" t="s">
        <v>589</v>
      </c>
      <c r="D25420" t="s">
        <v>260</v>
      </c>
      <c r="E25420" t="s">
        <v>136</v>
      </c>
      <c r="F25420" t="s">
        <v>101</v>
      </c>
    </row>
    <row r="25421" spans="1:7" x14ac:dyDescent="0.35">
      <c r="A25421">
        <v>25112024</v>
      </c>
      <c r="B25421" t="s">
        <v>520</v>
      </c>
      <c r="C25421" t="s">
        <v>261</v>
      </c>
      <c r="D25421" t="s">
        <v>262</v>
      </c>
      <c r="E25421" t="s">
        <v>101</v>
      </c>
    </row>
    <row r="25422" spans="1:7" x14ac:dyDescent="0.35">
      <c r="A25422">
        <v>25112024</v>
      </c>
      <c r="B25422" t="s">
        <v>778</v>
      </c>
      <c r="C25422" t="s">
        <v>603</v>
      </c>
      <c r="D25422" t="s">
        <v>264</v>
      </c>
      <c r="E25422" t="s">
        <v>101</v>
      </c>
    </row>
    <row r="25423" spans="1:7" x14ac:dyDescent="0.35">
      <c r="A25423">
        <v>25112024</v>
      </c>
      <c r="B25423" t="s">
        <v>419</v>
      </c>
      <c r="C25423" t="s">
        <v>264</v>
      </c>
      <c r="D25423" t="s">
        <v>149</v>
      </c>
    </row>
    <row r="25424" spans="1:7" x14ac:dyDescent="0.35">
      <c r="A25424">
        <v>25112024</v>
      </c>
      <c r="B25424" t="s">
        <v>721</v>
      </c>
      <c r="C25424" t="s">
        <v>451</v>
      </c>
      <c r="D25424" t="s">
        <v>265</v>
      </c>
      <c r="E25424" t="s">
        <v>101</v>
      </c>
      <c r="F25424" t="s">
        <v>266</v>
      </c>
    </row>
    <row r="25425" spans="1:8" x14ac:dyDescent="0.35">
      <c r="A25425">
        <v>25112024</v>
      </c>
      <c r="B25425" t="s">
        <v>776</v>
      </c>
      <c r="C25425" t="s">
        <v>572</v>
      </c>
      <c r="D25425" t="s">
        <v>267</v>
      </c>
      <c r="E25425" t="s">
        <v>101</v>
      </c>
    </row>
    <row r="25426" spans="1:8" x14ac:dyDescent="0.35">
      <c r="A25426">
        <v>25112024</v>
      </c>
      <c r="B25426" t="s">
        <v>796</v>
      </c>
      <c r="C25426" t="s">
        <v>572</v>
      </c>
      <c r="D25426" t="s">
        <v>268</v>
      </c>
    </row>
    <row r="25427" spans="1:8" x14ac:dyDescent="0.35">
      <c r="A25427">
        <v>25112024</v>
      </c>
      <c r="B25427" t="s">
        <v>609</v>
      </c>
      <c r="C25427" t="s">
        <v>270</v>
      </c>
      <c r="D25427" t="s">
        <v>271</v>
      </c>
      <c r="E25427" t="s">
        <v>101</v>
      </c>
    </row>
    <row r="25428" spans="1:8" x14ac:dyDescent="0.35">
      <c r="A25428">
        <v>25112024</v>
      </c>
      <c r="B25428" t="s">
        <v>776</v>
      </c>
      <c r="C25428" t="s">
        <v>589</v>
      </c>
      <c r="D25428" t="s">
        <v>274</v>
      </c>
      <c r="E25428" t="s">
        <v>101</v>
      </c>
    </row>
    <row r="25429" spans="1:8" x14ac:dyDescent="0.35">
      <c r="A25429">
        <v>25112024</v>
      </c>
      <c r="B25429" t="s">
        <v>783</v>
      </c>
      <c r="C25429" t="s">
        <v>519</v>
      </c>
      <c r="D25429" t="s">
        <v>277</v>
      </c>
      <c r="E25429" t="s">
        <v>101</v>
      </c>
    </row>
    <row r="25430" spans="1:8" x14ac:dyDescent="0.35">
      <c r="A25430">
        <v>25112024</v>
      </c>
      <c r="B25430" t="s">
        <v>715</v>
      </c>
      <c r="C25430" t="s">
        <v>510</v>
      </c>
      <c r="D25430" t="s">
        <v>279</v>
      </c>
      <c r="E25430" t="s">
        <v>140</v>
      </c>
      <c r="F25430" t="s">
        <v>280</v>
      </c>
    </row>
    <row r="25431" spans="1:8" x14ac:dyDescent="0.35">
      <c r="A25431">
        <v>25112024</v>
      </c>
      <c r="B25431" t="s">
        <v>783</v>
      </c>
      <c r="C25431" t="s">
        <v>413</v>
      </c>
      <c r="D25431" t="s">
        <v>281</v>
      </c>
    </row>
    <row r="25432" spans="1:8" x14ac:dyDescent="0.35">
      <c r="A25432">
        <v>25112024</v>
      </c>
      <c r="B25432" t="s">
        <v>730</v>
      </c>
      <c r="C25432" t="s">
        <v>525</v>
      </c>
      <c r="D25432" t="s">
        <v>284</v>
      </c>
      <c r="E25432" t="s">
        <v>101</v>
      </c>
    </row>
    <row r="25433" spans="1:8" x14ac:dyDescent="0.35">
      <c r="A25433">
        <v>25112024</v>
      </c>
      <c r="B25433" t="s">
        <v>849</v>
      </c>
      <c r="C25433" t="s">
        <v>694</v>
      </c>
      <c r="D25433" t="s">
        <v>287</v>
      </c>
      <c r="E25433" t="s">
        <v>101</v>
      </c>
    </row>
    <row r="25434" spans="1:8" x14ac:dyDescent="0.35">
      <c r="A25434">
        <v>25112024</v>
      </c>
      <c r="B25434" t="s">
        <v>593</v>
      </c>
      <c r="C25434" t="s">
        <v>288</v>
      </c>
      <c r="D25434" t="s">
        <v>101</v>
      </c>
    </row>
    <row r="25435" spans="1:8" x14ac:dyDescent="0.35">
      <c r="A25435">
        <v>25112024</v>
      </c>
      <c r="B25435" t="s">
        <v>582</v>
      </c>
      <c r="C25435" t="s">
        <v>290</v>
      </c>
      <c r="D25435" t="s">
        <v>140</v>
      </c>
      <c r="E25435" t="s">
        <v>291</v>
      </c>
    </row>
    <row r="25436" spans="1:8" x14ac:dyDescent="0.35">
      <c r="A25436">
        <v>25112024</v>
      </c>
      <c r="B25436" t="s">
        <v>639</v>
      </c>
      <c r="C25436" t="s">
        <v>514</v>
      </c>
      <c r="D25436" t="s">
        <v>290</v>
      </c>
      <c r="E25436" t="s">
        <v>140</v>
      </c>
      <c r="F25436" t="s">
        <v>294</v>
      </c>
      <c r="G25436" t="s">
        <v>295</v>
      </c>
      <c r="H25436" t="s">
        <v>101</v>
      </c>
    </row>
    <row r="25437" spans="1:8" x14ac:dyDescent="0.35">
      <c r="A25437">
        <v>25112024</v>
      </c>
      <c r="B25437" t="s">
        <v>766</v>
      </c>
      <c r="C25437" t="s">
        <v>339</v>
      </c>
      <c r="D25437" t="s">
        <v>298</v>
      </c>
      <c r="E25437" t="s">
        <v>101</v>
      </c>
    </row>
    <row r="25438" spans="1:8" x14ac:dyDescent="0.35">
      <c r="A25438">
        <v>25112024</v>
      </c>
      <c r="B25438" t="s">
        <v>496</v>
      </c>
      <c r="C25438" t="s">
        <v>506</v>
      </c>
      <c r="D25438" t="s">
        <v>300</v>
      </c>
      <c r="E25438" t="s">
        <v>262</v>
      </c>
      <c r="F25438" t="s">
        <v>101</v>
      </c>
    </row>
    <row r="25439" spans="1:8" x14ac:dyDescent="0.35">
      <c r="A25439">
        <v>25112024</v>
      </c>
      <c r="B25439" t="s">
        <v>696</v>
      </c>
      <c r="C25439" t="s">
        <v>422</v>
      </c>
      <c r="D25439" t="s">
        <v>301</v>
      </c>
      <c r="E25439" t="s">
        <v>101</v>
      </c>
    </row>
    <row r="25440" spans="1:8" x14ac:dyDescent="0.35">
      <c r="A25440">
        <v>25112024</v>
      </c>
      <c r="B25440" t="s">
        <v>769</v>
      </c>
      <c r="C25440" t="s">
        <v>137</v>
      </c>
      <c r="D25440" t="s">
        <v>303</v>
      </c>
      <c r="E25440" t="s">
        <v>149</v>
      </c>
    </row>
    <row r="25441" spans="1:9" x14ac:dyDescent="0.35">
      <c r="A25441">
        <v>25112024</v>
      </c>
      <c r="B25441" t="s">
        <v>854</v>
      </c>
      <c r="C25441" t="s">
        <v>688</v>
      </c>
      <c r="D25441" t="s">
        <v>306</v>
      </c>
      <c r="E25441" t="s">
        <v>101</v>
      </c>
    </row>
    <row r="25442" spans="1:9" x14ac:dyDescent="0.35">
      <c r="A25442">
        <v>25112024</v>
      </c>
      <c r="B25442" t="s">
        <v>883</v>
      </c>
      <c r="C25442" t="s">
        <v>737</v>
      </c>
      <c r="D25442" t="s">
        <v>308</v>
      </c>
      <c r="E25442" t="s">
        <v>309</v>
      </c>
      <c r="F25442" t="s">
        <v>310</v>
      </c>
      <c r="G25442" t="s">
        <v>311</v>
      </c>
      <c r="H25442" t="s">
        <v>312</v>
      </c>
      <c r="I25442" t="s">
        <v>101</v>
      </c>
    </row>
    <row r="25443" spans="1:9" x14ac:dyDescent="0.35">
      <c r="A25443">
        <v>25112024</v>
      </c>
      <c r="B25443" t="s">
        <v>456</v>
      </c>
      <c r="C25443" t="s">
        <v>553</v>
      </c>
      <c r="D25443" t="s">
        <v>314</v>
      </c>
      <c r="E25443" t="s">
        <v>315</v>
      </c>
      <c r="F25443" t="s">
        <v>101</v>
      </c>
    </row>
    <row r="25444" spans="1:9" x14ac:dyDescent="0.35">
      <c r="A25444">
        <v>25112024</v>
      </c>
      <c r="B25444" t="s">
        <v>728</v>
      </c>
      <c r="C25444" t="s">
        <v>122</v>
      </c>
      <c r="D25444" t="s">
        <v>314</v>
      </c>
      <c r="E25444" t="s">
        <v>317</v>
      </c>
      <c r="F25444" t="s">
        <v>101</v>
      </c>
    </row>
    <row r="25445" spans="1:9" x14ac:dyDescent="0.35">
      <c r="A25445">
        <v>25112024</v>
      </c>
      <c r="B25445" t="s">
        <v>687</v>
      </c>
      <c r="C25445" t="s">
        <v>218</v>
      </c>
      <c r="D25445" t="s">
        <v>319</v>
      </c>
      <c r="E25445" t="s">
        <v>320</v>
      </c>
      <c r="F25445" t="s">
        <v>321</v>
      </c>
    </row>
    <row r="25446" spans="1:9" x14ac:dyDescent="0.35">
      <c r="A25446">
        <v>25112024</v>
      </c>
      <c r="B25446" t="s">
        <v>769</v>
      </c>
      <c r="C25446" t="s">
        <v>520</v>
      </c>
      <c r="D25446" t="s">
        <v>322</v>
      </c>
      <c r="E25446" t="s">
        <v>101</v>
      </c>
    </row>
    <row r="25447" spans="1:9" x14ac:dyDescent="0.35">
      <c r="A25447">
        <v>25112024</v>
      </c>
      <c r="B25447" t="s">
        <v>770</v>
      </c>
      <c r="C25447" t="s">
        <v>594</v>
      </c>
      <c r="D25447" t="s">
        <v>325</v>
      </c>
      <c r="E25447" t="s">
        <v>101</v>
      </c>
    </row>
    <row r="25448" spans="1:9" x14ac:dyDescent="0.35">
      <c r="A25448">
        <v>25112024</v>
      </c>
      <c r="B25448" t="s">
        <v>844</v>
      </c>
      <c r="C25448" t="s">
        <v>742</v>
      </c>
      <c r="D25448" t="s">
        <v>328</v>
      </c>
      <c r="E25448" t="s">
        <v>101</v>
      </c>
    </row>
    <row r="25449" spans="1:9" x14ac:dyDescent="0.35">
      <c r="A25449">
        <v>25112024</v>
      </c>
      <c r="B25449" t="s">
        <v>496</v>
      </c>
      <c r="C25449" t="s">
        <v>331</v>
      </c>
      <c r="D25449" t="s">
        <v>332</v>
      </c>
      <c r="E25449" t="s">
        <v>101</v>
      </c>
    </row>
    <row r="25450" spans="1:9" x14ac:dyDescent="0.35">
      <c r="A25450">
        <v>25112024</v>
      </c>
      <c r="B25450" t="s">
        <v>495</v>
      </c>
      <c r="C25450" t="s">
        <v>138</v>
      </c>
      <c r="D25450" t="s">
        <v>331</v>
      </c>
      <c r="E25450" t="s">
        <v>335</v>
      </c>
      <c r="F25450" t="s">
        <v>101</v>
      </c>
    </row>
    <row r="25451" spans="1:9" x14ac:dyDescent="0.35">
      <c r="A25451">
        <v>25112024</v>
      </c>
      <c r="B25451" t="s">
        <v>504</v>
      </c>
      <c r="C25451" t="s">
        <v>166</v>
      </c>
      <c r="D25451" t="s">
        <v>331</v>
      </c>
      <c r="E25451" t="s">
        <v>338</v>
      </c>
      <c r="F25451" t="s">
        <v>321</v>
      </c>
    </row>
    <row r="25452" spans="1:9" x14ac:dyDescent="0.35">
      <c r="A25452">
        <v>25112024</v>
      </c>
      <c r="B25452" t="s">
        <v>891</v>
      </c>
      <c r="C25452" t="s">
        <v>750</v>
      </c>
      <c r="D25452" t="s">
        <v>170</v>
      </c>
    </row>
    <row r="25453" spans="1:9" x14ac:dyDescent="0.35">
      <c r="A25453">
        <v>25112024</v>
      </c>
      <c r="B25453" t="s">
        <v>777</v>
      </c>
      <c r="C25453" t="s">
        <v>583</v>
      </c>
      <c r="D25453" t="s">
        <v>341</v>
      </c>
      <c r="E25453" t="s">
        <v>101</v>
      </c>
    </row>
    <row r="25454" spans="1:9" x14ac:dyDescent="0.35">
      <c r="A25454">
        <v>25112024</v>
      </c>
      <c r="B25454" t="s">
        <v>756</v>
      </c>
      <c r="C25454" t="s">
        <v>137</v>
      </c>
      <c r="D25454" t="s">
        <v>343</v>
      </c>
      <c r="E25454" t="s">
        <v>101</v>
      </c>
    </row>
    <row r="25455" spans="1:9" x14ac:dyDescent="0.35">
      <c r="A25455">
        <v>25112024</v>
      </c>
      <c r="B25455" t="s">
        <v>230</v>
      </c>
      <c r="C25455" t="s">
        <v>132</v>
      </c>
      <c r="D25455" t="s">
        <v>344</v>
      </c>
      <c r="E25455" t="s">
        <v>345</v>
      </c>
      <c r="F25455" t="s">
        <v>101</v>
      </c>
    </row>
    <row r="25456" spans="1:9" x14ac:dyDescent="0.35">
      <c r="A25456">
        <v>25112024</v>
      </c>
      <c r="B25456" t="s">
        <v>793</v>
      </c>
      <c r="C25456" t="s">
        <v>589</v>
      </c>
      <c r="D25456" t="s">
        <v>132</v>
      </c>
      <c r="E25456" t="s">
        <v>347</v>
      </c>
      <c r="F25456" t="s">
        <v>101</v>
      </c>
    </row>
    <row r="25457" spans="1:8" x14ac:dyDescent="0.35">
      <c r="A25457">
        <v>25112024</v>
      </c>
      <c r="B25457" t="s">
        <v>812</v>
      </c>
      <c r="C25457" t="s">
        <v>557</v>
      </c>
      <c r="D25457" t="s">
        <v>132</v>
      </c>
      <c r="E25457" t="s">
        <v>348</v>
      </c>
      <c r="F25457" t="s">
        <v>101</v>
      </c>
    </row>
    <row r="25458" spans="1:8" x14ac:dyDescent="0.35">
      <c r="A25458">
        <v>25112024</v>
      </c>
      <c r="B25458" t="s">
        <v>426</v>
      </c>
      <c r="C25458" t="s">
        <v>142</v>
      </c>
      <c r="D25458" t="s">
        <v>132</v>
      </c>
      <c r="E25458" t="s">
        <v>350</v>
      </c>
      <c r="F25458" t="s">
        <v>101</v>
      </c>
    </row>
    <row r="25459" spans="1:8" x14ac:dyDescent="0.35">
      <c r="A25459">
        <v>25112024</v>
      </c>
      <c r="B25459" t="s">
        <v>777</v>
      </c>
      <c r="C25459" t="s">
        <v>449</v>
      </c>
      <c r="D25459" t="s">
        <v>132</v>
      </c>
      <c r="E25459" t="s">
        <v>352</v>
      </c>
      <c r="F25459" t="s">
        <v>101</v>
      </c>
    </row>
    <row r="25460" spans="1:8" x14ac:dyDescent="0.35">
      <c r="A25460">
        <v>25112024</v>
      </c>
      <c r="B25460" t="s">
        <v>768</v>
      </c>
      <c r="C25460" t="s">
        <v>477</v>
      </c>
      <c r="D25460" t="s">
        <v>132</v>
      </c>
      <c r="E25460" t="s">
        <v>133</v>
      </c>
      <c r="F25460" t="s">
        <v>355</v>
      </c>
    </row>
    <row r="25461" spans="1:8" x14ac:dyDescent="0.35">
      <c r="A25461">
        <v>25112024</v>
      </c>
      <c r="B25461" t="s">
        <v>778</v>
      </c>
      <c r="C25461" t="s">
        <v>454</v>
      </c>
      <c r="D25461" t="s">
        <v>132</v>
      </c>
      <c r="E25461" t="s">
        <v>356</v>
      </c>
      <c r="F25461" t="s">
        <v>101</v>
      </c>
    </row>
    <row r="25462" spans="1:8" x14ac:dyDescent="0.35">
      <c r="A25462">
        <v>25112024</v>
      </c>
      <c r="B25462" t="s">
        <v>493</v>
      </c>
      <c r="C25462" t="s">
        <v>105</v>
      </c>
      <c r="D25462" t="s">
        <v>359</v>
      </c>
      <c r="E25462" t="s">
        <v>360</v>
      </c>
      <c r="F25462" t="s">
        <v>101</v>
      </c>
    </row>
    <row r="25463" spans="1:8" x14ac:dyDescent="0.35">
      <c r="A25463">
        <v>25112024</v>
      </c>
      <c r="B25463" t="s">
        <v>795</v>
      </c>
      <c r="C25463" t="s">
        <v>183</v>
      </c>
      <c r="D25463" t="s">
        <v>359</v>
      </c>
      <c r="E25463" t="s">
        <v>362</v>
      </c>
      <c r="F25463" t="s">
        <v>101</v>
      </c>
    </row>
    <row r="25464" spans="1:8" x14ac:dyDescent="0.35">
      <c r="A25464">
        <v>25112024</v>
      </c>
      <c r="B25464" t="s">
        <v>218</v>
      </c>
      <c r="C25464" t="s">
        <v>359</v>
      </c>
      <c r="D25464" t="s">
        <v>362</v>
      </c>
      <c r="E25464" t="s">
        <v>140</v>
      </c>
      <c r="F25464" t="s">
        <v>364</v>
      </c>
      <c r="G25464" t="s">
        <v>101</v>
      </c>
    </row>
    <row r="25465" spans="1:8" x14ac:dyDescent="0.35">
      <c r="A25465">
        <v>25112024</v>
      </c>
      <c r="B25465" t="s">
        <v>846</v>
      </c>
      <c r="C25465" t="s">
        <v>736</v>
      </c>
      <c r="D25465" t="s">
        <v>366</v>
      </c>
      <c r="E25465" t="s">
        <v>257</v>
      </c>
      <c r="F25465" t="s">
        <v>367</v>
      </c>
      <c r="G25465" t="s">
        <v>101</v>
      </c>
    </row>
    <row r="25466" spans="1:8" x14ac:dyDescent="0.35">
      <c r="A25466">
        <v>25112024</v>
      </c>
      <c r="B25466" t="s">
        <v>768</v>
      </c>
      <c r="C25466" t="s">
        <v>593</v>
      </c>
      <c r="D25466" t="s">
        <v>369</v>
      </c>
      <c r="E25466" t="s">
        <v>370</v>
      </c>
      <c r="F25466" t="s">
        <v>101</v>
      </c>
    </row>
    <row r="25467" spans="1:8" x14ac:dyDescent="0.35">
      <c r="A25467">
        <v>25112024</v>
      </c>
      <c r="B25467" t="s">
        <v>756</v>
      </c>
      <c r="C25467" t="s">
        <v>413</v>
      </c>
      <c r="D25467" t="s">
        <v>371</v>
      </c>
      <c r="E25467" t="s">
        <v>101</v>
      </c>
    </row>
    <row r="25468" spans="1:8" x14ac:dyDescent="0.35">
      <c r="A25468">
        <v>25112024</v>
      </c>
      <c r="B25468" t="s">
        <v>558</v>
      </c>
      <c r="C25468" t="s">
        <v>426</v>
      </c>
      <c r="D25468" t="s">
        <v>372</v>
      </c>
      <c r="E25468" t="s">
        <v>101</v>
      </c>
    </row>
    <row r="25469" spans="1:8" x14ac:dyDescent="0.35">
      <c r="A25469">
        <v>25112024</v>
      </c>
      <c r="B25469" t="s">
        <v>570</v>
      </c>
      <c r="C25469" t="s">
        <v>373</v>
      </c>
      <c r="D25469" t="s">
        <v>101</v>
      </c>
    </row>
    <row r="25470" spans="1:8" x14ac:dyDescent="0.35">
      <c r="A25470">
        <v>25112024</v>
      </c>
      <c r="B25470" t="s">
        <v>828</v>
      </c>
      <c r="C25470" t="s">
        <v>570</v>
      </c>
      <c r="D25470" t="s">
        <v>376</v>
      </c>
      <c r="E25470" t="s">
        <v>140</v>
      </c>
      <c r="F25470" t="s">
        <v>331</v>
      </c>
      <c r="G25470" t="s">
        <v>377</v>
      </c>
      <c r="H25470" t="s">
        <v>101</v>
      </c>
    </row>
    <row r="25471" spans="1:8" x14ac:dyDescent="0.35">
      <c r="A25471">
        <v>25112024</v>
      </c>
      <c r="B25471" t="s">
        <v>836</v>
      </c>
      <c r="C25471" t="s">
        <v>623</v>
      </c>
      <c r="D25471" t="s">
        <v>378</v>
      </c>
    </row>
    <row r="25472" spans="1:8" x14ac:dyDescent="0.35">
      <c r="A25472">
        <v>25112024</v>
      </c>
      <c r="B25472" t="s">
        <v>634</v>
      </c>
      <c r="C25472" t="s">
        <v>165</v>
      </c>
      <c r="D25472" t="s">
        <v>380</v>
      </c>
      <c r="E25472" t="s">
        <v>101</v>
      </c>
    </row>
    <row r="25473" spans="1:9" x14ac:dyDescent="0.35">
      <c r="A25473">
        <v>25112024</v>
      </c>
      <c r="B25473" t="s">
        <v>767</v>
      </c>
      <c r="C25473" t="s">
        <v>418</v>
      </c>
      <c r="D25473" t="s">
        <v>382</v>
      </c>
      <c r="E25473" t="s">
        <v>383</v>
      </c>
    </row>
    <row r="25474" spans="1:9" x14ac:dyDescent="0.35">
      <c r="A25474">
        <v>25112024</v>
      </c>
      <c r="B25474" t="s">
        <v>635</v>
      </c>
      <c r="C25474" t="s">
        <v>247</v>
      </c>
      <c r="D25474" t="s">
        <v>385</v>
      </c>
      <c r="E25474" t="s">
        <v>386</v>
      </c>
    </row>
    <row r="25475" spans="1:9" x14ac:dyDescent="0.35">
      <c r="A25475">
        <v>25112024</v>
      </c>
      <c r="B25475" t="s">
        <v>825</v>
      </c>
      <c r="C25475" t="s">
        <v>629</v>
      </c>
      <c r="D25475" t="s">
        <v>388</v>
      </c>
      <c r="E25475" t="s">
        <v>101</v>
      </c>
    </row>
    <row r="25476" spans="1:9" x14ac:dyDescent="0.35">
      <c r="A25476">
        <v>25112024</v>
      </c>
      <c r="B25476" t="s">
        <v>142</v>
      </c>
      <c r="C25476" t="s">
        <v>391</v>
      </c>
      <c r="D25476" t="s">
        <v>101</v>
      </c>
    </row>
    <row r="25477" spans="1:9" x14ac:dyDescent="0.35">
      <c r="A25477">
        <v>25112024</v>
      </c>
      <c r="B25477" t="s">
        <v>796</v>
      </c>
      <c r="C25477" t="s">
        <v>154</v>
      </c>
      <c r="D25477" t="s">
        <v>393</v>
      </c>
    </row>
    <row r="25478" spans="1:9" x14ac:dyDescent="0.35">
      <c r="A25478">
        <v>25112024</v>
      </c>
      <c r="B25478" t="s">
        <v>558</v>
      </c>
      <c r="C25478" t="s">
        <v>413</v>
      </c>
      <c r="D25478" t="s">
        <v>394</v>
      </c>
      <c r="E25478" t="s">
        <v>395</v>
      </c>
      <c r="F25478" t="s">
        <v>101</v>
      </c>
    </row>
    <row r="25479" spans="1:9" x14ac:dyDescent="0.35">
      <c r="A25479">
        <v>25112024</v>
      </c>
      <c r="B25479" t="s">
        <v>801</v>
      </c>
      <c r="C25479" t="s">
        <v>154</v>
      </c>
      <c r="D25479" t="s">
        <v>396</v>
      </c>
    </row>
    <row r="25480" spans="1:9" x14ac:dyDescent="0.35">
      <c r="A25480">
        <v>25112024</v>
      </c>
      <c r="B25480" t="s">
        <v>327</v>
      </c>
      <c r="C25480" t="s">
        <v>397</v>
      </c>
      <c r="D25480" t="s">
        <v>101</v>
      </c>
    </row>
    <row r="25481" spans="1:9" x14ac:dyDescent="0.35">
      <c r="A25481">
        <v>25112024</v>
      </c>
      <c r="B25481" t="s">
        <v>783</v>
      </c>
      <c r="C25481" t="s">
        <v>218</v>
      </c>
      <c r="D25481" t="s">
        <v>399</v>
      </c>
      <c r="E25481" t="s">
        <v>140</v>
      </c>
      <c r="F25481" t="s">
        <v>400</v>
      </c>
      <c r="G25481" t="s">
        <v>257</v>
      </c>
      <c r="H25481" t="s">
        <v>331</v>
      </c>
      <c r="I25481" t="s">
        <v>401</v>
      </c>
    </row>
    <row r="25482" spans="1:9" x14ac:dyDescent="0.35">
      <c r="A25482">
        <v>25112024</v>
      </c>
      <c r="B25482" t="s">
        <v>788</v>
      </c>
      <c r="C25482" t="s">
        <v>418</v>
      </c>
      <c r="D25482" t="s">
        <v>399</v>
      </c>
      <c r="E25482" t="s">
        <v>187</v>
      </c>
      <c r="F25482" t="s">
        <v>101</v>
      </c>
    </row>
    <row r="25483" spans="1:9" x14ac:dyDescent="0.35">
      <c r="A25483">
        <v>25112024</v>
      </c>
      <c r="B25483" t="s">
        <v>413</v>
      </c>
      <c r="C25483" t="s">
        <v>426</v>
      </c>
      <c r="D25483" t="s">
        <v>399</v>
      </c>
      <c r="E25483" t="s">
        <v>403</v>
      </c>
      <c r="F25483" t="s">
        <v>101</v>
      </c>
    </row>
    <row r="25484" spans="1:9" x14ac:dyDescent="0.35">
      <c r="A25484">
        <v>25112024</v>
      </c>
      <c r="B25484" t="s">
        <v>780</v>
      </c>
      <c r="C25484" t="s">
        <v>465</v>
      </c>
      <c r="D25484" t="s">
        <v>399</v>
      </c>
      <c r="E25484" t="s">
        <v>404</v>
      </c>
      <c r="F25484" t="s">
        <v>101</v>
      </c>
    </row>
    <row r="25485" spans="1:9" x14ac:dyDescent="0.35">
      <c r="A25485">
        <v>24112024</v>
      </c>
      <c r="B25485" t="s">
        <v>760</v>
      </c>
      <c r="C25485" t="s">
        <v>520</v>
      </c>
      <c r="D25485" t="s">
        <v>100</v>
      </c>
      <c r="E25485" t="s">
        <v>101</v>
      </c>
    </row>
    <row r="25486" spans="1:9" x14ac:dyDescent="0.35">
      <c r="A25486">
        <v>24112024</v>
      </c>
      <c r="B25486" t="s">
        <v>752</v>
      </c>
      <c r="C25486" t="s">
        <v>438</v>
      </c>
      <c r="D25486" t="s">
        <v>104</v>
      </c>
      <c r="E25486" t="s">
        <v>101</v>
      </c>
    </row>
    <row r="25487" spans="1:9" x14ac:dyDescent="0.35">
      <c r="A25487">
        <v>24112024</v>
      </c>
      <c r="B25487" t="s">
        <v>751</v>
      </c>
      <c r="C25487" t="s">
        <v>511</v>
      </c>
      <c r="D25487" t="s">
        <v>107</v>
      </c>
      <c r="E25487" t="s">
        <v>108</v>
      </c>
      <c r="F25487" t="s">
        <v>101</v>
      </c>
    </row>
    <row r="25488" spans="1:9" x14ac:dyDescent="0.35">
      <c r="A25488">
        <v>24112024</v>
      </c>
      <c r="B25488" t="s">
        <v>304</v>
      </c>
      <c r="C25488" t="s">
        <v>272</v>
      </c>
      <c r="D25488" t="s">
        <v>111</v>
      </c>
      <c r="E25488" t="s">
        <v>101</v>
      </c>
    </row>
    <row r="25489" spans="1:7" x14ac:dyDescent="0.35">
      <c r="A25489">
        <v>24112024</v>
      </c>
      <c r="B25489" t="s">
        <v>379</v>
      </c>
      <c r="C25489" t="s">
        <v>705</v>
      </c>
      <c r="D25489" t="s">
        <v>114</v>
      </c>
      <c r="E25489" t="s">
        <v>115</v>
      </c>
      <c r="F25489" t="s">
        <v>116</v>
      </c>
    </row>
    <row r="25490" spans="1:7" x14ac:dyDescent="0.35">
      <c r="A25490">
        <v>24112024</v>
      </c>
      <c r="B25490" t="s">
        <v>467</v>
      </c>
      <c r="C25490" t="s">
        <v>351</v>
      </c>
      <c r="D25490" t="s">
        <v>114</v>
      </c>
      <c r="E25490" t="s">
        <v>119</v>
      </c>
      <c r="F25490" t="s">
        <v>120</v>
      </c>
      <c r="G25490" t="s">
        <v>121</v>
      </c>
    </row>
    <row r="25491" spans="1:7" x14ac:dyDescent="0.35">
      <c r="A25491">
        <v>24112024</v>
      </c>
      <c r="B25491" t="s">
        <v>365</v>
      </c>
      <c r="C25491" t="s">
        <v>492</v>
      </c>
      <c r="D25491" t="s">
        <v>114</v>
      </c>
      <c r="E25491" t="s">
        <v>124</v>
      </c>
    </row>
    <row r="25492" spans="1:7" x14ac:dyDescent="0.35">
      <c r="A25492">
        <v>24112024</v>
      </c>
      <c r="B25492" t="s">
        <v>433</v>
      </c>
      <c r="C25492" t="s">
        <v>538</v>
      </c>
      <c r="D25492" t="s">
        <v>114</v>
      </c>
      <c r="E25492" t="s">
        <v>127</v>
      </c>
    </row>
    <row r="25493" spans="1:7" x14ac:dyDescent="0.35">
      <c r="A25493">
        <v>24112024</v>
      </c>
      <c r="B25493" t="s">
        <v>117</v>
      </c>
      <c r="C25493" t="s">
        <v>259</v>
      </c>
      <c r="D25493" t="s">
        <v>114</v>
      </c>
      <c r="E25493" t="s">
        <v>130</v>
      </c>
    </row>
    <row r="25494" spans="1:7" x14ac:dyDescent="0.35">
      <c r="A25494">
        <v>24112024</v>
      </c>
      <c r="B25494" t="s">
        <v>128</v>
      </c>
      <c r="C25494" t="s">
        <v>103</v>
      </c>
      <c r="D25494" t="s">
        <v>114</v>
      </c>
      <c r="E25494" t="s">
        <v>132</v>
      </c>
      <c r="F25494" t="s">
        <v>133</v>
      </c>
    </row>
    <row r="25495" spans="1:7" x14ac:dyDescent="0.35">
      <c r="A25495">
        <v>24112024</v>
      </c>
      <c r="B25495" t="s">
        <v>779</v>
      </c>
      <c r="C25495" t="s">
        <v>540</v>
      </c>
      <c r="D25495" t="s">
        <v>135</v>
      </c>
      <c r="E25495" t="s">
        <v>136</v>
      </c>
    </row>
    <row r="25496" spans="1:7" x14ac:dyDescent="0.35">
      <c r="A25496">
        <v>24112024</v>
      </c>
      <c r="B25496" t="s">
        <v>759</v>
      </c>
      <c r="C25496" t="s">
        <v>339</v>
      </c>
      <c r="D25496" t="s">
        <v>139</v>
      </c>
      <c r="E25496" t="s">
        <v>140</v>
      </c>
      <c r="F25496" t="s">
        <v>141</v>
      </c>
      <c r="G25496" t="s">
        <v>101</v>
      </c>
    </row>
    <row r="25497" spans="1:7" x14ac:dyDescent="0.35">
      <c r="A25497">
        <v>24112024</v>
      </c>
      <c r="B25497" t="s">
        <v>692</v>
      </c>
      <c r="C25497" t="s">
        <v>438</v>
      </c>
      <c r="D25497" t="s">
        <v>144</v>
      </c>
      <c r="E25497" t="s">
        <v>101</v>
      </c>
    </row>
    <row r="25498" spans="1:7" x14ac:dyDescent="0.35">
      <c r="A25498">
        <v>24112024</v>
      </c>
      <c r="B25498" t="s">
        <v>829</v>
      </c>
      <c r="C25498" t="s">
        <v>413</v>
      </c>
      <c r="D25498" t="s">
        <v>147</v>
      </c>
      <c r="E25498" t="s">
        <v>148</v>
      </c>
      <c r="F25498" t="s">
        <v>149</v>
      </c>
    </row>
    <row r="25499" spans="1:7" x14ac:dyDescent="0.35">
      <c r="A25499">
        <v>24112024</v>
      </c>
      <c r="B25499" t="s">
        <v>824</v>
      </c>
      <c r="C25499" t="s">
        <v>511</v>
      </c>
      <c r="D25499" t="s">
        <v>152</v>
      </c>
      <c r="E25499" t="s">
        <v>140</v>
      </c>
      <c r="F25499" t="s">
        <v>153</v>
      </c>
      <c r="G25499" t="s">
        <v>101</v>
      </c>
    </row>
    <row r="25500" spans="1:7" x14ac:dyDescent="0.35">
      <c r="A25500">
        <v>24112024</v>
      </c>
      <c r="B25500" t="s">
        <v>876</v>
      </c>
      <c r="C25500" t="s">
        <v>437</v>
      </c>
      <c r="D25500" t="s">
        <v>156</v>
      </c>
      <c r="E25500" t="s">
        <v>101</v>
      </c>
    </row>
    <row r="25501" spans="1:7" x14ac:dyDescent="0.35">
      <c r="A25501">
        <v>24112024</v>
      </c>
      <c r="B25501" t="s">
        <v>451</v>
      </c>
      <c r="C25501" t="s">
        <v>159</v>
      </c>
      <c r="D25501" t="s">
        <v>101</v>
      </c>
    </row>
    <row r="25502" spans="1:7" x14ac:dyDescent="0.35">
      <c r="A25502">
        <v>24112024</v>
      </c>
      <c r="B25502" t="s">
        <v>551</v>
      </c>
      <c r="C25502" t="s">
        <v>161</v>
      </c>
      <c r="D25502" t="s">
        <v>101</v>
      </c>
    </row>
    <row r="25503" spans="1:7" x14ac:dyDescent="0.35">
      <c r="A25503">
        <v>24112024</v>
      </c>
      <c r="B25503" t="s">
        <v>438</v>
      </c>
      <c r="C25503" t="s">
        <v>207</v>
      </c>
      <c r="D25503" t="s">
        <v>164</v>
      </c>
      <c r="E25503" t="s">
        <v>101</v>
      </c>
    </row>
    <row r="25504" spans="1:7" x14ac:dyDescent="0.35">
      <c r="A25504">
        <v>24112024</v>
      </c>
      <c r="B25504" t="s">
        <v>865</v>
      </c>
      <c r="C25504" t="s">
        <v>413</v>
      </c>
      <c r="D25504" t="s">
        <v>167</v>
      </c>
    </row>
    <row r="25505" spans="1:7" x14ac:dyDescent="0.35">
      <c r="A25505">
        <v>24112024</v>
      </c>
      <c r="B25505" t="s">
        <v>423</v>
      </c>
      <c r="C25505" t="s">
        <v>101</v>
      </c>
    </row>
    <row r="25506" spans="1:7" x14ac:dyDescent="0.35">
      <c r="A25506">
        <v>24112024</v>
      </c>
      <c r="B25506" t="s">
        <v>572</v>
      </c>
      <c r="C25506" t="s">
        <v>600</v>
      </c>
      <c r="D25506" t="s">
        <v>169</v>
      </c>
      <c r="E25506" t="s">
        <v>170</v>
      </c>
      <c r="F25506" t="s">
        <v>101</v>
      </c>
    </row>
    <row r="25507" spans="1:7" x14ac:dyDescent="0.35">
      <c r="A25507">
        <v>24112024</v>
      </c>
      <c r="B25507" t="s">
        <v>825</v>
      </c>
      <c r="C25507" t="s">
        <v>477</v>
      </c>
      <c r="D25507" t="s">
        <v>173</v>
      </c>
      <c r="E25507" t="s">
        <v>101</v>
      </c>
    </row>
    <row r="25508" spans="1:7" x14ac:dyDescent="0.35">
      <c r="A25508">
        <v>24112024</v>
      </c>
      <c r="B25508" t="s">
        <v>905</v>
      </c>
      <c r="C25508" t="s">
        <v>440</v>
      </c>
      <c r="D25508" t="s">
        <v>176</v>
      </c>
      <c r="E25508" t="s">
        <v>101</v>
      </c>
    </row>
    <row r="25509" spans="1:7" x14ac:dyDescent="0.35">
      <c r="A25509">
        <v>24112024</v>
      </c>
      <c r="B25509" t="s">
        <v>844</v>
      </c>
      <c r="C25509" t="s">
        <v>658</v>
      </c>
      <c r="D25509" t="s">
        <v>176</v>
      </c>
      <c r="E25509" t="s">
        <v>149</v>
      </c>
    </row>
    <row r="25510" spans="1:7" x14ac:dyDescent="0.35">
      <c r="A25510">
        <v>24112024</v>
      </c>
      <c r="B25510" t="s">
        <v>603</v>
      </c>
      <c r="C25510" t="s">
        <v>339</v>
      </c>
      <c r="D25510" t="s">
        <v>181</v>
      </c>
      <c r="E25510" t="s">
        <v>182</v>
      </c>
      <c r="F25510" t="s">
        <v>101</v>
      </c>
    </row>
    <row r="25511" spans="1:7" x14ac:dyDescent="0.35">
      <c r="A25511">
        <v>24112024</v>
      </c>
      <c r="B25511" t="s">
        <v>882</v>
      </c>
      <c r="C25511" t="s">
        <v>609</v>
      </c>
      <c r="D25511" t="s">
        <v>184</v>
      </c>
      <c r="E25511" t="s">
        <v>101</v>
      </c>
    </row>
    <row r="25512" spans="1:7" x14ac:dyDescent="0.35">
      <c r="A25512">
        <v>24112024</v>
      </c>
      <c r="B25512" t="s">
        <v>590</v>
      </c>
      <c r="C25512" t="s">
        <v>187</v>
      </c>
      <c r="D25512" t="s">
        <v>101</v>
      </c>
    </row>
    <row r="25513" spans="1:7" x14ac:dyDescent="0.35">
      <c r="A25513">
        <v>24112024</v>
      </c>
      <c r="B25513" t="s">
        <v>459</v>
      </c>
      <c r="C25513" t="s">
        <v>519</v>
      </c>
      <c r="D25513" t="s">
        <v>190</v>
      </c>
      <c r="E25513" t="s">
        <v>191</v>
      </c>
      <c r="F25513" t="s">
        <v>101</v>
      </c>
    </row>
    <row r="25514" spans="1:7" x14ac:dyDescent="0.35">
      <c r="A25514">
        <v>24112024</v>
      </c>
      <c r="B25514" t="s">
        <v>425</v>
      </c>
      <c r="C25514" t="s">
        <v>190</v>
      </c>
      <c r="D25514" t="s">
        <v>194</v>
      </c>
      <c r="E25514" t="s">
        <v>101</v>
      </c>
    </row>
    <row r="25515" spans="1:7" x14ac:dyDescent="0.35">
      <c r="A25515">
        <v>24112024</v>
      </c>
      <c r="B25515" t="s">
        <v>796</v>
      </c>
      <c r="C25515" t="s">
        <v>493</v>
      </c>
      <c r="D25515" t="s">
        <v>190</v>
      </c>
      <c r="E25515" t="s">
        <v>196</v>
      </c>
      <c r="F25515" t="s">
        <v>101</v>
      </c>
    </row>
    <row r="25516" spans="1:7" x14ac:dyDescent="0.35">
      <c r="A25516">
        <v>24112024</v>
      </c>
      <c r="B25516" t="s">
        <v>444</v>
      </c>
      <c r="C25516" t="s">
        <v>198</v>
      </c>
      <c r="D25516" t="s">
        <v>140</v>
      </c>
      <c r="E25516" t="s">
        <v>199</v>
      </c>
      <c r="F25516" t="s">
        <v>200</v>
      </c>
      <c r="G25516" t="s">
        <v>101</v>
      </c>
    </row>
    <row r="25517" spans="1:7" x14ac:dyDescent="0.35">
      <c r="A25517">
        <v>24112024</v>
      </c>
      <c r="B25517" t="s">
        <v>339</v>
      </c>
      <c r="C25517" t="s">
        <v>269</v>
      </c>
      <c r="D25517" t="s">
        <v>61</v>
      </c>
      <c r="E25517" t="s">
        <v>101</v>
      </c>
    </row>
    <row r="25518" spans="1:7" x14ac:dyDescent="0.35">
      <c r="A25518">
        <v>24112024</v>
      </c>
      <c r="B25518" t="s">
        <v>841</v>
      </c>
      <c r="C25518" t="s">
        <v>507</v>
      </c>
      <c r="D25518" t="s">
        <v>205</v>
      </c>
      <c r="E25518" t="s">
        <v>101</v>
      </c>
    </row>
    <row r="25519" spans="1:7" x14ac:dyDescent="0.35">
      <c r="A25519">
        <v>24112024</v>
      </c>
      <c r="B25519" t="s">
        <v>865</v>
      </c>
      <c r="C25519" t="s">
        <v>665</v>
      </c>
      <c r="D25519" t="s">
        <v>208</v>
      </c>
      <c r="E25519" t="s">
        <v>101</v>
      </c>
    </row>
    <row r="25520" spans="1:7" x14ac:dyDescent="0.35">
      <c r="A25520">
        <v>24112024</v>
      </c>
      <c r="B25520" t="s">
        <v>825</v>
      </c>
      <c r="C25520" t="s">
        <v>413</v>
      </c>
      <c r="D25520" t="s">
        <v>210</v>
      </c>
      <c r="E25520" t="s">
        <v>211</v>
      </c>
      <c r="F25520" t="s">
        <v>101</v>
      </c>
    </row>
    <row r="25521" spans="1:6" x14ac:dyDescent="0.35">
      <c r="A25521">
        <v>24112024</v>
      </c>
      <c r="B25521" t="s">
        <v>454</v>
      </c>
      <c r="C25521" t="s">
        <v>168</v>
      </c>
      <c r="D25521" t="s">
        <v>214</v>
      </c>
      <c r="E25521" t="s">
        <v>215</v>
      </c>
      <c r="F25521" t="s">
        <v>101</v>
      </c>
    </row>
    <row r="25522" spans="1:6" x14ac:dyDescent="0.35">
      <c r="A25522">
        <v>24112024</v>
      </c>
      <c r="B25522" t="s">
        <v>854</v>
      </c>
      <c r="C25522" t="s">
        <v>508</v>
      </c>
      <c r="D25522" t="s">
        <v>217</v>
      </c>
      <c r="E25522" t="s">
        <v>101</v>
      </c>
    </row>
    <row r="25523" spans="1:6" x14ac:dyDescent="0.35">
      <c r="A25523">
        <v>24112024</v>
      </c>
      <c r="B25523" t="s">
        <v>825</v>
      </c>
      <c r="C25523" t="s">
        <v>608</v>
      </c>
      <c r="D25523" t="s">
        <v>220</v>
      </c>
      <c r="E25523" t="s">
        <v>101</v>
      </c>
    </row>
    <row r="25524" spans="1:6" x14ac:dyDescent="0.35">
      <c r="A25524">
        <v>24112024</v>
      </c>
      <c r="B25524" t="s">
        <v>836</v>
      </c>
      <c r="C25524" t="s">
        <v>218</v>
      </c>
      <c r="D25524" t="s">
        <v>222</v>
      </c>
    </row>
    <row r="25525" spans="1:6" x14ac:dyDescent="0.35">
      <c r="A25525">
        <v>24112024</v>
      </c>
      <c r="B25525" t="s">
        <v>830</v>
      </c>
      <c r="C25525" t="s">
        <v>418</v>
      </c>
      <c r="D25525" t="s">
        <v>223</v>
      </c>
    </row>
    <row r="25526" spans="1:6" x14ac:dyDescent="0.35">
      <c r="A25526">
        <v>24112024</v>
      </c>
      <c r="B25526" t="s">
        <v>783</v>
      </c>
      <c r="C25526" t="s">
        <v>218</v>
      </c>
      <c r="D25526" t="s">
        <v>225</v>
      </c>
      <c r="E25526" t="s">
        <v>101</v>
      </c>
    </row>
    <row r="25527" spans="1:6" x14ac:dyDescent="0.35">
      <c r="A25527">
        <v>24112024</v>
      </c>
      <c r="B25527" t="s">
        <v>721</v>
      </c>
      <c r="C25527" t="s">
        <v>418</v>
      </c>
      <c r="D25527" t="s">
        <v>225</v>
      </c>
      <c r="E25527" t="s">
        <v>228</v>
      </c>
      <c r="F25527" t="s">
        <v>229</v>
      </c>
    </row>
    <row r="25528" spans="1:6" x14ac:dyDescent="0.35">
      <c r="A25528">
        <v>24112024</v>
      </c>
      <c r="B25528" t="s">
        <v>824</v>
      </c>
      <c r="C25528" t="s">
        <v>454</v>
      </c>
      <c r="D25528" t="s">
        <v>232</v>
      </c>
      <c r="E25528" t="s">
        <v>101</v>
      </c>
    </row>
    <row r="25529" spans="1:6" x14ac:dyDescent="0.35">
      <c r="A25529">
        <v>24112024</v>
      </c>
      <c r="B25529" t="s">
        <v>755</v>
      </c>
      <c r="C25529" t="s">
        <v>137</v>
      </c>
      <c r="D25529" t="s">
        <v>235</v>
      </c>
      <c r="E25529" t="s">
        <v>236</v>
      </c>
      <c r="F25529" t="s">
        <v>101</v>
      </c>
    </row>
    <row r="25530" spans="1:6" x14ac:dyDescent="0.35">
      <c r="A25530">
        <v>24112024</v>
      </c>
      <c r="B25530" t="s">
        <v>565</v>
      </c>
      <c r="C25530" t="s">
        <v>226</v>
      </c>
      <c r="D25530" t="s">
        <v>235</v>
      </c>
      <c r="E25530" t="s">
        <v>239</v>
      </c>
      <c r="F25530" t="s">
        <v>149</v>
      </c>
    </row>
    <row r="25531" spans="1:6" x14ac:dyDescent="0.35">
      <c r="A25531">
        <v>24112024</v>
      </c>
      <c r="B25531" t="s">
        <v>895</v>
      </c>
      <c r="C25531" t="s">
        <v>623</v>
      </c>
      <c r="D25531" t="s">
        <v>235</v>
      </c>
      <c r="E25531" t="s">
        <v>241</v>
      </c>
      <c r="F25531" t="s">
        <v>101</v>
      </c>
    </row>
    <row r="25532" spans="1:6" x14ac:dyDescent="0.35">
      <c r="A25532">
        <v>24112024</v>
      </c>
      <c r="B25532" t="s">
        <v>822</v>
      </c>
      <c r="C25532" t="s">
        <v>507</v>
      </c>
      <c r="D25532" t="s">
        <v>243</v>
      </c>
      <c r="E25532" t="s">
        <v>101</v>
      </c>
    </row>
    <row r="25533" spans="1:6" x14ac:dyDescent="0.35">
      <c r="A25533">
        <v>24112024</v>
      </c>
      <c r="B25533" t="s">
        <v>783</v>
      </c>
      <c r="C25533" t="s">
        <v>444</v>
      </c>
      <c r="D25533" t="s">
        <v>245</v>
      </c>
      <c r="E25533" t="s">
        <v>246</v>
      </c>
    </row>
    <row r="25534" spans="1:6" x14ac:dyDescent="0.35">
      <c r="A25534">
        <v>24112024</v>
      </c>
      <c r="B25534" t="s">
        <v>909</v>
      </c>
      <c r="C25534" t="s">
        <v>634</v>
      </c>
      <c r="D25534" t="s">
        <v>245</v>
      </c>
      <c r="E25534" t="s">
        <v>249</v>
      </c>
    </row>
    <row r="25535" spans="1:6" x14ac:dyDescent="0.35">
      <c r="A25535">
        <v>24112024</v>
      </c>
      <c r="B25535" t="s">
        <v>711</v>
      </c>
      <c r="C25535" t="s">
        <v>154</v>
      </c>
      <c r="D25535" t="s">
        <v>252</v>
      </c>
      <c r="E25535" t="s">
        <v>101</v>
      </c>
    </row>
    <row r="25536" spans="1:6" x14ac:dyDescent="0.35">
      <c r="A25536">
        <v>24112024</v>
      </c>
      <c r="B25536" t="s">
        <v>609</v>
      </c>
      <c r="C25536" t="s">
        <v>549</v>
      </c>
      <c r="D25536" t="s">
        <v>254</v>
      </c>
    </row>
    <row r="25537" spans="1:7" x14ac:dyDescent="0.35">
      <c r="A25537">
        <v>24112024</v>
      </c>
      <c r="B25537" t="s">
        <v>628</v>
      </c>
      <c r="C25537" t="s">
        <v>501</v>
      </c>
      <c r="D25537" t="s">
        <v>256</v>
      </c>
      <c r="E25537" t="s">
        <v>257</v>
      </c>
      <c r="F25537" t="s">
        <v>236</v>
      </c>
      <c r="G25537" t="s">
        <v>101</v>
      </c>
    </row>
    <row r="25538" spans="1:7" x14ac:dyDescent="0.35">
      <c r="A25538">
        <v>24112024</v>
      </c>
      <c r="B25538" t="s">
        <v>851</v>
      </c>
      <c r="C25538" t="s">
        <v>413</v>
      </c>
      <c r="D25538" t="s">
        <v>260</v>
      </c>
      <c r="E25538" t="s">
        <v>136</v>
      </c>
      <c r="F25538" t="s">
        <v>101</v>
      </c>
    </row>
    <row r="25539" spans="1:7" x14ac:dyDescent="0.35">
      <c r="A25539">
        <v>24112024</v>
      </c>
      <c r="B25539" t="s">
        <v>218</v>
      </c>
      <c r="C25539" t="s">
        <v>261</v>
      </c>
      <c r="D25539" t="s">
        <v>262</v>
      </c>
      <c r="E25539" t="s">
        <v>101</v>
      </c>
    </row>
    <row r="25540" spans="1:7" x14ac:dyDescent="0.35">
      <c r="A25540">
        <v>24112024</v>
      </c>
      <c r="B25540" t="s">
        <v>769</v>
      </c>
      <c r="C25540" t="s">
        <v>636</v>
      </c>
      <c r="D25540" t="s">
        <v>264</v>
      </c>
      <c r="E25540" t="s">
        <v>101</v>
      </c>
    </row>
    <row r="25541" spans="1:7" x14ac:dyDescent="0.35">
      <c r="A25541">
        <v>24112024</v>
      </c>
      <c r="B25541" t="s">
        <v>520</v>
      </c>
      <c r="C25541" t="s">
        <v>264</v>
      </c>
      <c r="D25541" t="s">
        <v>149</v>
      </c>
    </row>
    <row r="25542" spans="1:7" x14ac:dyDescent="0.35">
      <c r="A25542">
        <v>24112024</v>
      </c>
      <c r="B25542" t="s">
        <v>822</v>
      </c>
      <c r="C25542" t="s">
        <v>464</v>
      </c>
      <c r="D25542" t="s">
        <v>265</v>
      </c>
      <c r="E25542" t="s">
        <v>101</v>
      </c>
      <c r="F25542" t="s">
        <v>266</v>
      </c>
    </row>
    <row r="25543" spans="1:7" x14ac:dyDescent="0.35">
      <c r="A25543">
        <v>24112024</v>
      </c>
      <c r="B25543" t="s">
        <v>841</v>
      </c>
      <c r="C25543" t="s">
        <v>507</v>
      </c>
      <c r="D25543" t="s">
        <v>267</v>
      </c>
      <c r="E25543" t="s">
        <v>101</v>
      </c>
    </row>
    <row r="25544" spans="1:7" x14ac:dyDescent="0.35">
      <c r="A25544">
        <v>24112024</v>
      </c>
      <c r="B25544" t="s">
        <v>825</v>
      </c>
      <c r="C25544" t="s">
        <v>566</v>
      </c>
      <c r="D25544" t="s">
        <v>268</v>
      </c>
    </row>
    <row r="25545" spans="1:7" x14ac:dyDescent="0.35">
      <c r="A25545">
        <v>24112024</v>
      </c>
      <c r="B25545" t="s">
        <v>542</v>
      </c>
      <c r="C25545" t="s">
        <v>270</v>
      </c>
      <c r="D25545" t="s">
        <v>271</v>
      </c>
      <c r="E25545" t="s">
        <v>101</v>
      </c>
    </row>
    <row r="25546" spans="1:7" x14ac:dyDescent="0.35">
      <c r="A25546">
        <v>24112024</v>
      </c>
      <c r="B25546" t="s">
        <v>796</v>
      </c>
      <c r="C25546" t="s">
        <v>507</v>
      </c>
      <c r="D25546" t="s">
        <v>274</v>
      </c>
      <c r="E25546" t="s">
        <v>101</v>
      </c>
    </row>
    <row r="25547" spans="1:7" x14ac:dyDescent="0.35">
      <c r="A25547">
        <v>24112024</v>
      </c>
      <c r="B25547" t="s">
        <v>801</v>
      </c>
      <c r="C25547" t="s">
        <v>498</v>
      </c>
      <c r="D25547" t="s">
        <v>277</v>
      </c>
      <c r="E25547" t="s">
        <v>101</v>
      </c>
    </row>
    <row r="25548" spans="1:7" x14ac:dyDescent="0.35">
      <c r="A25548">
        <v>24112024</v>
      </c>
      <c r="B25548" t="s">
        <v>775</v>
      </c>
      <c r="C25548" t="s">
        <v>525</v>
      </c>
      <c r="D25548" t="s">
        <v>279</v>
      </c>
      <c r="E25548" t="s">
        <v>140</v>
      </c>
      <c r="F25548" t="s">
        <v>280</v>
      </c>
    </row>
    <row r="25549" spans="1:7" x14ac:dyDescent="0.35">
      <c r="A25549">
        <v>24112024</v>
      </c>
      <c r="B25549" t="s">
        <v>281</v>
      </c>
    </row>
    <row r="25550" spans="1:7" x14ac:dyDescent="0.35">
      <c r="A25550">
        <v>24112024</v>
      </c>
      <c r="B25550" t="s">
        <v>779</v>
      </c>
      <c r="C25550" t="s">
        <v>460</v>
      </c>
      <c r="D25550" t="s">
        <v>284</v>
      </c>
      <c r="E25550" t="s">
        <v>101</v>
      </c>
    </row>
    <row r="25551" spans="1:7" x14ac:dyDescent="0.35">
      <c r="A25551">
        <v>24112024</v>
      </c>
      <c r="B25551" t="s">
        <v>872</v>
      </c>
      <c r="C25551" t="s">
        <v>662</v>
      </c>
      <c r="D25551" t="s">
        <v>287</v>
      </c>
      <c r="E25551" t="s">
        <v>101</v>
      </c>
    </row>
    <row r="25552" spans="1:7" x14ac:dyDescent="0.35">
      <c r="A25552">
        <v>24112024</v>
      </c>
      <c r="B25552" t="s">
        <v>493</v>
      </c>
      <c r="C25552" t="s">
        <v>288</v>
      </c>
      <c r="D25552" t="s">
        <v>101</v>
      </c>
    </row>
    <row r="25553" spans="1:9" x14ac:dyDescent="0.35">
      <c r="A25553">
        <v>24112024</v>
      </c>
      <c r="B25553" t="s">
        <v>542</v>
      </c>
      <c r="C25553" t="s">
        <v>290</v>
      </c>
      <c r="D25553" t="s">
        <v>140</v>
      </c>
      <c r="E25553" t="s">
        <v>291</v>
      </c>
    </row>
    <row r="25554" spans="1:9" x14ac:dyDescent="0.35">
      <c r="A25554">
        <v>24112024</v>
      </c>
      <c r="B25554" t="s">
        <v>828</v>
      </c>
      <c r="C25554" t="s">
        <v>591</v>
      </c>
      <c r="D25554" t="s">
        <v>290</v>
      </c>
      <c r="E25554" t="s">
        <v>140</v>
      </c>
      <c r="F25554" t="s">
        <v>294</v>
      </c>
      <c r="G25554" t="s">
        <v>295</v>
      </c>
      <c r="H25554" t="s">
        <v>101</v>
      </c>
    </row>
    <row r="25555" spans="1:9" x14ac:dyDescent="0.35">
      <c r="A25555">
        <v>24112024</v>
      </c>
      <c r="B25555" t="s">
        <v>768</v>
      </c>
      <c r="C25555" t="s">
        <v>419</v>
      </c>
      <c r="D25555" t="s">
        <v>298</v>
      </c>
      <c r="E25555" t="s">
        <v>101</v>
      </c>
    </row>
    <row r="25556" spans="1:9" x14ac:dyDescent="0.35">
      <c r="A25556">
        <v>24112024</v>
      </c>
      <c r="B25556" t="s">
        <v>353</v>
      </c>
      <c r="C25556" t="s">
        <v>300</v>
      </c>
      <c r="D25556" t="s">
        <v>262</v>
      </c>
      <c r="E25556" t="s">
        <v>101</v>
      </c>
    </row>
    <row r="25557" spans="1:9" x14ac:dyDescent="0.35">
      <c r="A25557">
        <v>24112024</v>
      </c>
      <c r="B25557" t="s">
        <v>583</v>
      </c>
      <c r="C25557" t="s">
        <v>534</v>
      </c>
      <c r="D25557" t="s">
        <v>301</v>
      </c>
      <c r="E25557" t="s">
        <v>101</v>
      </c>
    </row>
    <row r="25558" spans="1:9" x14ac:dyDescent="0.35">
      <c r="A25558">
        <v>24112024</v>
      </c>
      <c r="B25558" t="s">
        <v>851</v>
      </c>
      <c r="C25558" t="s">
        <v>514</v>
      </c>
      <c r="D25558" t="s">
        <v>303</v>
      </c>
      <c r="E25558" t="s">
        <v>149</v>
      </c>
    </row>
    <row r="25559" spans="1:9" x14ac:dyDescent="0.35">
      <c r="A25559">
        <v>24112024</v>
      </c>
      <c r="B25559" t="s">
        <v>853</v>
      </c>
      <c r="C25559" t="s">
        <v>594</v>
      </c>
      <c r="D25559" t="s">
        <v>306</v>
      </c>
      <c r="E25559" t="s">
        <v>101</v>
      </c>
    </row>
    <row r="25560" spans="1:9" x14ac:dyDescent="0.35">
      <c r="A25560">
        <v>24112024</v>
      </c>
      <c r="B25560" t="s">
        <v>873</v>
      </c>
      <c r="C25560" t="s">
        <v>623</v>
      </c>
      <c r="D25560" t="s">
        <v>308</v>
      </c>
      <c r="E25560" t="s">
        <v>309</v>
      </c>
      <c r="F25560" t="s">
        <v>310</v>
      </c>
      <c r="G25560" t="s">
        <v>311</v>
      </c>
      <c r="H25560" t="s">
        <v>312</v>
      </c>
      <c r="I25560" t="s">
        <v>101</v>
      </c>
    </row>
    <row r="25561" spans="1:9" x14ac:dyDescent="0.35">
      <c r="A25561">
        <v>24112024</v>
      </c>
      <c r="B25561" t="s">
        <v>438</v>
      </c>
      <c r="C25561" t="s">
        <v>146</v>
      </c>
      <c r="D25561" t="s">
        <v>314</v>
      </c>
      <c r="E25561" t="s">
        <v>315</v>
      </c>
      <c r="F25561" t="s">
        <v>101</v>
      </c>
    </row>
    <row r="25562" spans="1:9" x14ac:dyDescent="0.35">
      <c r="A25562">
        <v>24112024</v>
      </c>
      <c r="B25562" t="s">
        <v>565</v>
      </c>
      <c r="C25562" t="s">
        <v>340</v>
      </c>
      <c r="D25562" t="s">
        <v>314</v>
      </c>
      <c r="E25562" t="s">
        <v>317</v>
      </c>
      <c r="F25562" t="s">
        <v>101</v>
      </c>
    </row>
    <row r="25563" spans="1:9" x14ac:dyDescent="0.35">
      <c r="A25563">
        <v>24112024</v>
      </c>
      <c r="B25563" t="s">
        <v>661</v>
      </c>
      <c r="C25563" t="s">
        <v>576</v>
      </c>
      <c r="D25563" t="s">
        <v>319</v>
      </c>
      <c r="E25563" t="s">
        <v>320</v>
      </c>
      <c r="F25563" t="s">
        <v>321</v>
      </c>
    </row>
    <row r="25564" spans="1:9" x14ac:dyDescent="0.35">
      <c r="A25564">
        <v>24112024</v>
      </c>
      <c r="B25564" t="s">
        <v>849</v>
      </c>
      <c r="C25564" t="s">
        <v>474</v>
      </c>
      <c r="D25564" t="s">
        <v>322</v>
      </c>
      <c r="E25564" t="s">
        <v>101</v>
      </c>
    </row>
    <row r="25565" spans="1:9" x14ac:dyDescent="0.35">
      <c r="A25565">
        <v>24112024</v>
      </c>
      <c r="B25565" t="s">
        <v>844</v>
      </c>
      <c r="C25565" t="s">
        <v>582</v>
      </c>
      <c r="D25565" t="s">
        <v>325</v>
      </c>
      <c r="E25565" t="s">
        <v>101</v>
      </c>
    </row>
    <row r="25566" spans="1:9" x14ac:dyDescent="0.35">
      <c r="A25566">
        <v>24112024</v>
      </c>
      <c r="B25566" t="s">
        <v>879</v>
      </c>
      <c r="C25566" t="s">
        <v>582</v>
      </c>
      <c r="D25566" t="s">
        <v>328</v>
      </c>
      <c r="E25566" t="s">
        <v>101</v>
      </c>
    </row>
    <row r="25567" spans="1:9" x14ac:dyDescent="0.35">
      <c r="A25567">
        <v>24112024</v>
      </c>
      <c r="B25567" t="s">
        <v>608</v>
      </c>
      <c r="C25567" t="s">
        <v>331</v>
      </c>
      <c r="D25567" t="s">
        <v>332</v>
      </c>
      <c r="E25567" t="s">
        <v>101</v>
      </c>
    </row>
    <row r="25568" spans="1:9" x14ac:dyDescent="0.35">
      <c r="A25568">
        <v>24112024</v>
      </c>
      <c r="B25568" t="s">
        <v>525</v>
      </c>
      <c r="C25568" t="s">
        <v>128</v>
      </c>
      <c r="D25568" t="s">
        <v>331</v>
      </c>
      <c r="E25568" t="s">
        <v>335</v>
      </c>
      <c r="F25568" t="s">
        <v>101</v>
      </c>
    </row>
    <row r="25569" spans="1:7" x14ac:dyDescent="0.35">
      <c r="A25569">
        <v>24112024</v>
      </c>
      <c r="B25569" t="s">
        <v>304</v>
      </c>
      <c r="C25569" t="s">
        <v>461</v>
      </c>
      <c r="D25569" t="s">
        <v>331</v>
      </c>
      <c r="E25569" t="s">
        <v>338</v>
      </c>
      <c r="F25569" t="s">
        <v>321</v>
      </c>
    </row>
    <row r="25570" spans="1:7" x14ac:dyDescent="0.35">
      <c r="A25570">
        <v>24112024</v>
      </c>
      <c r="B25570" t="s">
        <v>873</v>
      </c>
      <c r="C25570" t="s">
        <v>714</v>
      </c>
      <c r="D25570" t="s">
        <v>170</v>
      </c>
    </row>
    <row r="25571" spans="1:7" x14ac:dyDescent="0.35">
      <c r="A25571">
        <v>24112024</v>
      </c>
      <c r="B25571" t="s">
        <v>823</v>
      </c>
      <c r="C25571" t="s">
        <v>418</v>
      </c>
      <c r="D25571" t="s">
        <v>341</v>
      </c>
      <c r="E25571" t="s">
        <v>101</v>
      </c>
    </row>
    <row r="25572" spans="1:7" x14ac:dyDescent="0.35">
      <c r="A25572">
        <v>24112024</v>
      </c>
      <c r="B25572" t="s">
        <v>628</v>
      </c>
      <c r="C25572" t="s">
        <v>515</v>
      </c>
      <c r="D25572" t="s">
        <v>343</v>
      </c>
      <c r="E25572" t="s">
        <v>101</v>
      </c>
    </row>
    <row r="25573" spans="1:7" x14ac:dyDescent="0.35">
      <c r="A25573">
        <v>24112024</v>
      </c>
      <c r="B25573" t="s">
        <v>525</v>
      </c>
      <c r="C25573" t="s">
        <v>132</v>
      </c>
      <c r="D25573" t="s">
        <v>344</v>
      </c>
      <c r="E25573" t="s">
        <v>345</v>
      </c>
      <c r="F25573" t="s">
        <v>101</v>
      </c>
    </row>
    <row r="25574" spans="1:7" x14ac:dyDescent="0.35">
      <c r="A25574">
        <v>24112024</v>
      </c>
      <c r="B25574" t="s">
        <v>839</v>
      </c>
      <c r="C25574" t="s">
        <v>493</v>
      </c>
      <c r="D25574" t="s">
        <v>132</v>
      </c>
      <c r="E25574" t="s">
        <v>347</v>
      </c>
      <c r="F25574" t="s">
        <v>101</v>
      </c>
    </row>
    <row r="25575" spans="1:7" x14ac:dyDescent="0.35">
      <c r="A25575">
        <v>24112024</v>
      </c>
      <c r="B25575" t="s">
        <v>874</v>
      </c>
      <c r="C25575" t="s">
        <v>514</v>
      </c>
      <c r="D25575" t="s">
        <v>132</v>
      </c>
      <c r="E25575" t="s">
        <v>348</v>
      </c>
      <c r="F25575" t="s">
        <v>101</v>
      </c>
    </row>
    <row r="25576" spans="1:7" x14ac:dyDescent="0.35">
      <c r="A25576">
        <v>24112024</v>
      </c>
      <c r="B25576" t="s">
        <v>415</v>
      </c>
      <c r="C25576" t="s">
        <v>375</v>
      </c>
      <c r="D25576" t="s">
        <v>132</v>
      </c>
      <c r="E25576" t="s">
        <v>350</v>
      </c>
      <c r="F25576" t="s">
        <v>101</v>
      </c>
    </row>
    <row r="25577" spans="1:7" x14ac:dyDescent="0.35">
      <c r="A25577">
        <v>24112024</v>
      </c>
      <c r="B25577" t="s">
        <v>828</v>
      </c>
      <c r="C25577" t="s">
        <v>758</v>
      </c>
      <c r="D25577" t="s">
        <v>132</v>
      </c>
      <c r="E25577" t="s">
        <v>352</v>
      </c>
      <c r="F25577" t="s">
        <v>101</v>
      </c>
    </row>
    <row r="25578" spans="1:7" x14ac:dyDescent="0.35">
      <c r="A25578">
        <v>24112024</v>
      </c>
      <c r="B25578" t="s">
        <v>764</v>
      </c>
      <c r="C25578" t="s">
        <v>611</v>
      </c>
      <c r="D25578" t="s">
        <v>132</v>
      </c>
      <c r="E25578" t="s">
        <v>133</v>
      </c>
      <c r="F25578" t="s">
        <v>355</v>
      </c>
    </row>
    <row r="25579" spans="1:7" x14ac:dyDescent="0.35">
      <c r="A25579">
        <v>24112024</v>
      </c>
      <c r="B25579" t="s">
        <v>751</v>
      </c>
      <c r="C25579" t="s">
        <v>590</v>
      </c>
      <c r="D25579" t="s">
        <v>132</v>
      </c>
      <c r="E25579" t="s">
        <v>356</v>
      </c>
      <c r="F25579" t="s">
        <v>101</v>
      </c>
    </row>
    <row r="25580" spans="1:7" x14ac:dyDescent="0.35">
      <c r="A25580">
        <v>24112024</v>
      </c>
      <c r="B25580" t="s">
        <v>307</v>
      </c>
      <c r="C25580" t="s">
        <v>275</v>
      </c>
      <c r="D25580" t="s">
        <v>359</v>
      </c>
      <c r="E25580" t="s">
        <v>360</v>
      </c>
      <c r="F25580" t="s">
        <v>101</v>
      </c>
    </row>
    <row r="25581" spans="1:7" x14ac:dyDescent="0.35">
      <c r="A25581">
        <v>24112024</v>
      </c>
      <c r="B25581" t="s">
        <v>720</v>
      </c>
      <c r="C25581" t="s">
        <v>440</v>
      </c>
      <c r="D25581" t="s">
        <v>359</v>
      </c>
      <c r="E25581" t="s">
        <v>362</v>
      </c>
      <c r="F25581" t="s">
        <v>101</v>
      </c>
    </row>
    <row r="25582" spans="1:7" x14ac:dyDescent="0.35">
      <c r="A25582">
        <v>24112024</v>
      </c>
      <c r="B25582" t="s">
        <v>440</v>
      </c>
      <c r="C25582" t="s">
        <v>359</v>
      </c>
      <c r="D25582" t="s">
        <v>362</v>
      </c>
      <c r="E25582" t="s">
        <v>140</v>
      </c>
      <c r="F25582" t="s">
        <v>364</v>
      </c>
      <c r="G25582" t="s">
        <v>101</v>
      </c>
    </row>
    <row r="25583" spans="1:7" x14ac:dyDescent="0.35">
      <c r="A25583">
        <v>24112024</v>
      </c>
      <c r="B25583" t="s">
        <v>870</v>
      </c>
      <c r="C25583" t="s">
        <v>687</v>
      </c>
      <c r="D25583" t="s">
        <v>366</v>
      </c>
      <c r="E25583" t="s">
        <v>257</v>
      </c>
      <c r="F25583" t="s">
        <v>367</v>
      </c>
      <c r="G25583" t="s">
        <v>101</v>
      </c>
    </row>
    <row r="25584" spans="1:7" x14ac:dyDescent="0.35">
      <c r="A25584">
        <v>24112024</v>
      </c>
      <c r="B25584" t="s">
        <v>849</v>
      </c>
      <c r="C25584" t="s">
        <v>493</v>
      </c>
      <c r="D25584" t="s">
        <v>369</v>
      </c>
      <c r="E25584" t="s">
        <v>370</v>
      </c>
      <c r="F25584" t="s">
        <v>101</v>
      </c>
    </row>
    <row r="25585" spans="1:9" x14ac:dyDescent="0.35">
      <c r="A25585">
        <v>24112024</v>
      </c>
      <c r="B25585" t="s">
        <v>874</v>
      </c>
      <c r="C25585" t="s">
        <v>591</v>
      </c>
      <c r="D25585" t="s">
        <v>371</v>
      </c>
      <c r="E25585" t="s">
        <v>101</v>
      </c>
    </row>
    <row r="25586" spans="1:9" x14ac:dyDescent="0.35">
      <c r="A25586">
        <v>24112024</v>
      </c>
      <c r="B25586" t="s">
        <v>752</v>
      </c>
      <c r="C25586" t="s">
        <v>285</v>
      </c>
      <c r="D25586" t="s">
        <v>372</v>
      </c>
      <c r="E25586" t="s">
        <v>101</v>
      </c>
    </row>
    <row r="25587" spans="1:9" x14ac:dyDescent="0.35">
      <c r="A25587">
        <v>24112024</v>
      </c>
      <c r="B25587" t="s">
        <v>413</v>
      </c>
      <c r="C25587" t="s">
        <v>373</v>
      </c>
      <c r="D25587" t="s">
        <v>101</v>
      </c>
    </row>
    <row r="25588" spans="1:9" x14ac:dyDescent="0.35">
      <c r="A25588">
        <v>24112024</v>
      </c>
      <c r="B25588" t="s">
        <v>893</v>
      </c>
      <c r="C25588" t="s">
        <v>687</v>
      </c>
      <c r="D25588" t="s">
        <v>376</v>
      </c>
      <c r="E25588" t="s">
        <v>140</v>
      </c>
      <c r="F25588" t="s">
        <v>331</v>
      </c>
      <c r="G25588" t="s">
        <v>377</v>
      </c>
      <c r="H25588" t="s">
        <v>101</v>
      </c>
    </row>
    <row r="25589" spans="1:9" x14ac:dyDescent="0.35">
      <c r="A25589">
        <v>24112024</v>
      </c>
      <c r="B25589" t="s">
        <v>883</v>
      </c>
      <c r="C25589" t="s">
        <v>413</v>
      </c>
      <c r="D25589" t="s">
        <v>378</v>
      </c>
    </row>
    <row r="25590" spans="1:9" x14ac:dyDescent="0.35">
      <c r="A25590">
        <v>24112024</v>
      </c>
      <c r="B25590" t="s">
        <v>694</v>
      </c>
      <c r="C25590" t="s">
        <v>154</v>
      </c>
      <c r="D25590" t="s">
        <v>380</v>
      </c>
      <c r="E25590" t="s">
        <v>101</v>
      </c>
    </row>
    <row r="25591" spans="1:9" x14ac:dyDescent="0.35">
      <c r="A25591">
        <v>24112024</v>
      </c>
      <c r="B25591" t="s">
        <v>770</v>
      </c>
      <c r="C25591" t="s">
        <v>493</v>
      </c>
      <c r="D25591" t="s">
        <v>382</v>
      </c>
      <c r="E25591" t="s">
        <v>383</v>
      </c>
    </row>
    <row r="25592" spans="1:9" x14ac:dyDescent="0.35">
      <c r="A25592">
        <v>24112024</v>
      </c>
      <c r="B25592" t="s">
        <v>687</v>
      </c>
      <c r="C25592" t="s">
        <v>449</v>
      </c>
      <c r="D25592" t="s">
        <v>385</v>
      </c>
      <c r="E25592" t="s">
        <v>386</v>
      </c>
    </row>
    <row r="25593" spans="1:9" x14ac:dyDescent="0.35">
      <c r="A25593">
        <v>24112024</v>
      </c>
      <c r="B25593" t="s">
        <v>838</v>
      </c>
      <c r="C25593" t="s">
        <v>658</v>
      </c>
      <c r="D25593" t="s">
        <v>388</v>
      </c>
      <c r="E25593" t="s">
        <v>101</v>
      </c>
    </row>
    <row r="25594" spans="1:9" x14ac:dyDescent="0.35">
      <c r="A25594">
        <v>24112024</v>
      </c>
      <c r="B25594" t="s">
        <v>125</v>
      </c>
      <c r="C25594" t="s">
        <v>391</v>
      </c>
      <c r="D25594" t="s">
        <v>101</v>
      </c>
    </row>
    <row r="25595" spans="1:9" x14ac:dyDescent="0.35">
      <c r="A25595">
        <v>24112024</v>
      </c>
      <c r="B25595" t="s">
        <v>796</v>
      </c>
      <c r="C25595" t="s">
        <v>285</v>
      </c>
      <c r="D25595" t="s">
        <v>393</v>
      </c>
    </row>
    <row r="25596" spans="1:9" x14ac:dyDescent="0.35">
      <c r="A25596">
        <v>24112024</v>
      </c>
      <c r="B25596" t="s">
        <v>812</v>
      </c>
      <c r="C25596" t="s">
        <v>444</v>
      </c>
      <c r="D25596" t="s">
        <v>394</v>
      </c>
      <c r="E25596" t="s">
        <v>395</v>
      </c>
      <c r="F25596" t="s">
        <v>101</v>
      </c>
    </row>
    <row r="25597" spans="1:9" x14ac:dyDescent="0.35">
      <c r="A25597">
        <v>24112024</v>
      </c>
      <c r="B25597" t="s">
        <v>396</v>
      </c>
    </row>
    <row r="25598" spans="1:9" x14ac:dyDescent="0.35">
      <c r="A25598">
        <v>24112024</v>
      </c>
      <c r="B25598" t="s">
        <v>431</v>
      </c>
      <c r="C25598" t="s">
        <v>397</v>
      </c>
      <c r="D25598" t="s">
        <v>101</v>
      </c>
    </row>
    <row r="25599" spans="1:9" x14ac:dyDescent="0.35">
      <c r="A25599">
        <v>24112024</v>
      </c>
      <c r="B25599" t="s">
        <v>844</v>
      </c>
      <c r="C25599" t="s">
        <v>636</v>
      </c>
      <c r="D25599" t="s">
        <v>399</v>
      </c>
      <c r="E25599" t="s">
        <v>140</v>
      </c>
      <c r="F25599" t="s">
        <v>400</v>
      </c>
      <c r="G25599" t="s">
        <v>257</v>
      </c>
      <c r="H25599" t="s">
        <v>331</v>
      </c>
      <c r="I25599" t="s">
        <v>401</v>
      </c>
    </row>
    <row r="25600" spans="1:9" x14ac:dyDescent="0.35">
      <c r="A25600">
        <v>24112024</v>
      </c>
      <c r="B25600" t="s">
        <v>844</v>
      </c>
      <c r="C25600" t="s">
        <v>714</v>
      </c>
      <c r="D25600" t="s">
        <v>399</v>
      </c>
      <c r="E25600" t="s">
        <v>187</v>
      </c>
      <c r="F25600" t="s">
        <v>101</v>
      </c>
    </row>
    <row r="25601" spans="1:7" x14ac:dyDescent="0.35">
      <c r="A25601">
        <v>24112024</v>
      </c>
      <c r="B25601" t="s">
        <v>696</v>
      </c>
      <c r="C25601" t="s">
        <v>473</v>
      </c>
      <c r="D25601" t="s">
        <v>399</v>
      </c>
      <c r="E25601" t="s">
        <v>403</v>
      </c>
      <c r="F25601" t="s">
        <v>101</v>
      </c>
    </row>
    <row r="25602" spans="1:7" x14ac:dyDescent="0.35">
      <c r="A25602">
        <v>24112024</v>
      </c>
      <c r="B25602" t="s">
        <v>765</v>
      </c>
      <c r="C25602" t="s">
        <v>440</v>
      </c>
      <c r="D25602" t="s">
        <v>399</v>
      </c>
      <c r="E25602" t="s">
        <v>404</v>
      </c>
      <c r="F25602" t="s">
        <v>101</v>
      </c>
    </row>
    <row r="25603" spans="1:7" x14ac:dyDescent="0.35">
      <c r="A25603">
        <v>23112024</v>
      </c>
      <c r="B25603" t="s">
        <v>558</v>
      </c>
      <c r="C25603" t="s">
        <v>419</v>
      </c>
      <c r="D25603" t="s">
        <v>100</v>
      </c>
      <c r="E25603" t="s">
        <v>101</v>
      </c>
    </row>
    <row r="25604" spans="1:7" x14ac:dyDescent="0.35">
      <c r="A25604">
        <v>23112024</v>
      </c>
      <c r="B25604" t="s">
        <v>717</v>
      </c>
      <c r="C25604" t="s">
        <v>304</v>
      </c>
      <c r="D25604" t="s">
        <v>104</v>
      </c>
      <c r="E25604" t="s">
        <v>101</v>
      </c>
    </row>
    <row r="25605" spans="1:7" x14ac:dyDescent="0.35">
      <c r="A25605">
        <v>23112024</v>
      </c>
      <c r="B25605" t="s">
        <v>814</v>
      </c>
      <c r="C25605" t="s">
        <v>507</v>
      </c>
      <c r="D25605" t="s">
        <v>107</v>
      </c>
      <c r="E25605" t="s">
        <v>108</v>
      </c>
      <c r="F25605" t="s">
        <v>101</v>
      </c>
    </row>
    <row r="25606" spans="1:7" x14ac:dyDescent="0.35">
      <c r="A25606">
        <v>23112024</v>
      </c>
      <c r="B25606" t="s">
        <v>418</v>
      </c>
      <c r="C25606" t="s">
        <v>497</v>
      </c>
      <c r="D25606" t="s">
        <v>111</v>
      </c>
      <c r="E25606" t="s">
        <v>101</v>
      </c>
    </row>
    <row r="25607" spans="1:7" x14ac:dyDescent="0.35">
      <c r="A25607">
        <v>23112024</v>
      </c>
      <c r="B25607" t="s">
        <v>656</v>
      </c>
      <c r="C25607" t="s">
        <v>859</v>
      </c>
      <c r="D25607" t="s">
        <v>114</v>
      </c>
      <c r="E25607" t="s">
        <v>115</v>
      </c>
      <c r="F25607" t="s">
        <v>116</v>
      </c>
    </row>
    <row r="25608" spans="1:7" x14ac:dyDescent="0.35">
      <c r="A25608">
        <v>23112024</v>
      </c>
      <c r="B25608" t="s">
        <v>155</v>
      </c>
      <c r="C25608" t="s">
        <v>384</v>
      </c>
      <c r="D25608" t="s">
        <v>114</v>
      </c>
      <c r="E25608" t="s">
        <v>119</v>
      </c>
      <c r="F25608" t="s">
        <v>120</v>
      </c>
      <c r="G25608" t="s">
        <v>121</v>
      </c>
    </row>
    <row r="25609" spans="1:7" x14ac:dyDescent="0.35">
      <c r="A25609">
        <v>23112024</v>
      </c>
      <c r="B25609" t="s">
        <v>553</v>
      </c>
      <c r="C25609" t="s">
        <v>434</v>
      </c>
      <c r="D25609" t="s">
        <v>114</v>
      </c>
      <c r="E25609" t="s">
        <v>124</v>
      </c>
    </row>
    <row r="25610" spans="1:7" x14ac:dyDescent="0.35">
      <c r="A25610">
        <v>23112024</v>
      </c>
      <c r="B25610" t="s">
        <v>269</v>
      </c>
      <c r="C25610" t="s">
        <v>472</v>
      </c>
      <c r="D25610" t="s">
        <v>114</v>
      </c>
      <c r="E25610" t="s">
        <v>127</v>
      </c>
    </row>
    <row r="25611" spans="1:7" x14ac:dyDescent="0.35">
      <c r="A25611">
        <v>23112024</v>
      </c>
      <c r="B25611" t="s">
        <v>402</v>
      </c>
      <c r="C25611" t="s">
        <v>212</v>
      </c>
      <c r="D25611" t="s">
        <v>114</v>
      </c>
      <c r="E25611" t="s">
        <v>130</v>
      </c>
    </row>
    <row r="25612" spans="1:7" x14ac:dyDescent="0.35">
      <c r="A25612">
        <v>23112024</v>
      </c>
      <c r="B25612" t="s">
        <v>353</v>
      </c>
      <c r="C25612" t="s">
        <v>411</v>
      </c>
      <c r="D25612" t="s">
        <v>114</v>
      </c>
      <c r="E25612" t="s">
        <v>132</v>
      </c>
      <c r="F25612" t="s">
        <v>133</v>
      </c>
    </row>
    <row r="25613" spans="1:7" x14ac:dyDescent="0.35">
      <c r="A25613">
        <v>23112024</v>
      </c>
      <c r="B25613" t="s">
        <v>750</v>
      </c>
      <c r="C25613" t="s">
        <v>285</v>
      </c>
      <c r="D25613" t="s">
        <v>135</v>
      </c>
      <c r="E25613" t="s">
        <v>136</v>
      </c>
    </row>
    <row r="25614" spans="1:7" x14ac:dyDescent="0.35">
      <c r="A25614">
        <v>23112024</v>
      </c>
      <c r="B25614" t="s">
        <v>639</v>
      </c>
      <c r="C25614" t="s">
        <v>137</v>
      </c>
      <c r="D25614" t="s">
        <v>139</v>
      </c>
      <c r="E25614" t="s">
        <v>140</v>
      </c>
      <c r="F25614" t="s">
        <v>141</v>
      </c>
      <c r="G25614" t="s">
        <v>101</v>
      </c>
    </row>
    <row r="25615" spans="1:7" x14ac:dyDescent="0.35">
      <c r="A25615">
        <v>23112024</v>
      </c>
      <c r="B25615" t="s">
        <v>733</v>
      </c>
      <c r="C25615" t="s">
        <v>183</v>
      </c>
      <c r="D25615" t="s">
        <v>144</v>
      </c>
      <c r="E25615" t="s">
        <v>101</v>
      </c>
    </row>
    <row r="25616" spans="1:7" x14ac:dyDescent="0.35">
      <c r="A25616">
        <v>23112024</v>
      </c>
      <c r="B25616" t="s">
        <v>711</v>
      </c>
      <c r="C25616" t="s">
        <v>591</v>
      </c>
      <c r="D25616" t="s">
        <v>147</v>
      </c>
      <c r="E25616" t="s">
        <v>148</v>
      </c>
      <c r="F25616" t="s">
        <v>149</v>
      </c>
    </row>
    <row r="25617" spans="1:7" x14ac:dyDescent="0.35">
      <c r="A25617">
        <v>23112024</v>
      </c>
      <c r="B25617" t="s">
        <v>759</v>
      </c>
      <c r="C25617" t="s">
        <v>285</v>
      </c>
      <c r="D25617" t="s">
        <v>152</v>
      </c>
      <c r="E25617" t="s">
        <v>140</v>
      </c>
      <c r="F25617" t="s">
        <v>153</v>
      </c>
      <c r="G25617" t="s">
        <v>101</v>
      </c>
    </row>
    <row r="25618" spans="1:7" x14ac:dyDescent="0.35">
      <c r="A25618">
        <v>23112024</v>
      </c>
      <c r="B25618" t="s">
        <v>828</v>
      </c>
      <c r="C25618" t="s">
        <v>728</v>
      </c>
      <c r="D25618" t="s">
        <v>156</v>
      </c>
      <c r="E25618" t="s">
        <v>101</v>
      </c>
    </row>
    <row r="25619" spans="1:7" x14ac:dyDescent="0.35">
      <c r="A25619">
        <v>23112024</v>
      </c>
      <c r="B25619" t="s">
        <v>454</v>
      </c>
      <c r="C25619" t="s">
        <v>159</v>
      </c>
      <c r="D25619" t="s">
        <v>101</v>
      </c>
    </row>
    <row r="25620" spans="1:7" x14ac:dyDescent="0.35">
      <c r="A25620">
        <v>23112024</v>
      </c>
      <c r="B25620" t="s">
        <v>597</v>
      </c>
      <c r="C25620" t="s">
        <v>161</v>
      </c>
      <c r="D25620" t="s">
        <v>101</v>
      </c>
    </row>
    <row r="25621" spans="1:7" x14ac:dyDescent="0.35">
      <c r="A25621">
        <v>23112024</v>
      </c>
      <c r="B25621" t="s">
        <v>413</v>
      </c>
      <c r="C25621" t="s">
        <v>203</v>
      </c>
      <c r="D25621" t="s">
        <v>164</v>
      </c>
      <c r="E25621" t="s">
        <v>101</v>
      </c>
    </row>
    <row r="25622" spans="1:7" x14ac:dyDescent="0.35">
      <c r="A25622">
        <v>23112024</v>
      </c>
      <c r="B25622" t="s">
        <v>796</v>
      </c>
      <c r="C25622" t="s">
        <v>218</v>
      </c>
      <c r="D25622" t="s">
        <v>167</v>
      </c>
    </row>
    <row r="25623" spans="1:7" x14ac:dyDescent="0.35">
      <c r="A25623">
        <v>23112024</v>
      </c>
      <c r="B25623" t="s">
        <v>423</v>
      </c>
      <c r="C25623" t="s">
        <v>101</v>
      </c>
    </row>
    <row r="25624" spans="1:7" x14ac:dyDescent="0.35">
      <c r="A25624">
        <v>23112024</v>
      </c>
      <c r="B25624" t="s">
        <v>558</v>
      </c>
      <c r="C25624" t="s">
        <v>387</v>
      </c>
      <c r="D25624" t="s">
        <v>169</v>
      </c>
      <c r="E25624" t="s">
        <v>170</v>
      </c>
      <c r="F25624" t="s">
        <v>101</v>
      </c>
    </row>
    <row r="25625" spans="1:7" x14ac:dyDescent="0.35">
      <c r="A25625">
        <v>23112024</v>
      </c>
      <c r="B25625" t="s">
        <v>787</v>
      </c>
      <c r="C25625" t="s">
        <v>339</v>
      </c>
      <c r="D25625" t="s">
        <v>173</v>
      </c>
      <c r="E25625" t="s">
        <v>101</v>
      </c>
    </row>
    <row r="25626" spans="1:7" x14ac:dyDescent="0.35">
      <c r="A25626">
        <v>23112024</v>
      </c>
      <c r="B25626" t="s">
        <v>789</v>
      </c>
      <c r="C25626" t="s">
        <v>540</v>
      </c>
      <c r="D25626" t="s">
        <v>176</v>
      </c>
      <c r="E25626" t="s">
        <v>101</v>
      </c>
    </row>
    <row r="25627" spans="1:7" x14ac:dyDescent="0.35">
      <c r="A25627">
        <v>23112024</v>
      </c>
      <c r="B25627" t="s">
        <v>806</v>
      </c>
      <c r="C25627" t="s">
        <v>451</v>
      </c>
      <c r="D25627" t="s">
        <v>176</v>
      </c>
      <c r="E25627" t="s">
        <v>149</v>
      </c>
    </row>
    <row r="25628" spans="1:7" x14ac:dyDescent="0.35">
      <c r="A25628">
        <v>23112024</v>
      </c>
      <c r="B25628" t="s">
        <v>746</v>
      </c>
      <c r="C25628" t="s">
        <v>285</v>
      </c>
      <c r="D25628" t="s">
        <v>181</v>
      </c>
      <c r="E25628" t="s">
        <v>182</v>
      </c>
      <c r="F25628" t="s">
        <v>101</v>
      </c>
    </row>
    <row r="25629" spans="1:7" x14ac:dyDescent="0.35">
      <c r="A25629">
        <v>23112024</v>
      </c>
      <c r="B25629" t="s">
        <v>813</v>
      </c>
      <c r="C25629" t="s">
        <v>477</v>
      </c>
      <c r="D25629" t="s">
        <v>184</v>
      </c>
      <c r="E25629" t="s">
        <v>101</v>
      </c>
    </row>
    <row r="25630" spans="1:7" x14ac:dyDescent="0.35">
      <c r="A25630">
        <v>23112024</v>
      </c>
      <c r="B25630" t="s">
        <v>575</v>
      </c>
      <c r="C25630" t="s">
        <v>187</v>
      </c>
      <c r="D25630" t="s">
        <v>101</v>
      </c>
    </row>
    <row r="25631" spans="1:7" x14ac:dyDescent="0.35">
      <c r="A25631">
        <v>23112024</v>
      </c>
      <c r="B25631" t="s">
        <v>514</v>
      </c>
      <c r="C25631" t="s">
        <v>455</v>
      </c>
      <c r="D25631" t="s">
        <v>190</v>
      </c>
      <c r="E25631" t="s">
        <v>191</v>
      </c>
      <c r="F25631" t="s">
        <v>101</v>
      </c>
    </row>
    <row r="25632" spans="1:7" x14ac:dyDescent="0.35">
      <c r="A25632">
        <v>23112024</v>
      </c>
      <c r="B25632" t="s">
        <v>240</v>
      </c>
      <c r="C25632" t="s">
        <v>190</v>
      </c>
      <c r="D25632" t="s">
        <v>194</v>
      </c>
      <c r="E25632" t="s">
        <v>101</v>
      </c>
    </row>
    <row r="25633" spans="1:7" x14ac:dyDescent="0.35">
      <c r="A25633">
        <v>23112024</v>
      </c>
      <c r="B25633" t="s">
        <v>639</v>
      </c>
      <c r="C25633" t="s">
        <v>418</v>
      </c>
      <c r="D25633" t="s">
        <v>190</v>
      </c>
      <c r="E25633" t="s">
        <v>196</v>
      </c>
      <c r="F25633" t="s">
        <v>101</v>
      </c>
    </row>
    <row r="25634" spans="1:7" x14ac:dyDescent="0.35">
      <c r="A25634">
        <v>23112024</v>
      </c>
      <c r="B25634" t="s">
        <v>418</v>
      </c>
      <c r="C25634" t="s">
        <v>198</v>
      </c>
      <c r="D25634" t="s">
        <v>140</v>
      </c>
      <c r="E25634" t="s">
        <v>199</v>
      </c>
      <c r="F25634" t="s">
        <v>200</v>
      </c>
      <c r="G25634" t="s">
        <v>101</v>
      </c>
    </row>
    <row r="25635" spans="1:7" x14ac:dyDescent="0.35">
      <c r="A25635">
        <v>23112024</v>
      </c>
      <c r="B25635" t="s">
        <v>419</v>
      </c>
      <c r="C25635" t="s">
        <v>293</v>
      </c>
      <c r="D25635" t="s">
        <v>61</v>
      </c>
      <c r="E25635" t="s">
        <v>101</v>
      </c>
    </row>
    <row r="25636" spans="1:7" x14ac:dyDescent="0.35">
      <c r="A25636">
        <v>23112024</v>
      </c>
      <c r="B25636" t="s">
        <v>776</v>
      </c>
      <c r="C25636" t="s">
        <v>508</v>
      </c>
      <c r="D25636" t="s">
        <v>205</v>
      </c>
      <c r="E25636" t="s">
        <v>101</v>
      </c>
    </row>
    <row r="25637" spans="1:7" x14ac:dyDescent="0.35">
      <c r="A25637">
        <v>23112024</v>
      </c>
      <c r="B25637" t="s">
        <v>824</v>
      </c>
      <c r="C25637" t="s">
        <v>608</v>
      </c>
      <c r="D25637" t="s">
        <v>208</v>
      </c>
      <c r="E25637" t="s">
        <v>101</v>
      </c>
    </row>
    <row r="25638" spans="1:7" x14ac:dyDescent="0.35">
      <c r="A25638">
        <v>23112024</v>
      </c>
      <c r="B25638" t="s">
        <v>825</v>
      </c>
      <c r="C25638" t="s">
        <v>534</v>
      </c>
      <c r="D25638" t="s">
        <v>210</v>
      </c>
      <c r="E25638" t="s">
        <v>211</v>
      </c>
      <c r="F25638" t="s">
        <v>101</v>
      </c>
    </row>
    <row r="25639" spans="1:7" x14ac:dyDescent="0.35">
      <c r="A25639">
        <v>23112024</v>
      </c>
      <c r="B25639" t="s">
        <v>247</v>
      </c>
      <c r="C25639" t="s">
        <v>122</v>
      </c>
      <c r="D25639" t="s">
        <v>214</v>
      </c>
      <c r="E25639" t="s">
        <v>215</v>
      </c>
      <c r="F25639" t="s">
        <v>101</v>
      </c>
    </row>
    <row r="25640" spans="1:7" x14ac:dyDescent="0.35">
      <c r="A25640">
        <v>23112024</v>
      </c>
      <c r="B25640" t="s">
        <v>729</v>
      </c>
      <c r="C25640" t="s">
        <v>536</v>
      </c>
      <c r="D25640" t="s">
        <v>217</v>
      </c>
      <c r="E25640" t="s">
        <v>101</v>
      </c>
    </row>
    <row r="25641" spans="1:7" x14ac:dyDescent="0.35">
      <c r="A25641">
        <v>23112024</v>
      </c>
      <c r="B25641" t="s">
        <v>825</v>
      </c>
      <c r="C25641" t="s">
        <v>413</v>
      </c>
      <c r="D25641" t="s">
        <v>220</v>
      </c>
      <c r="E25641" t="s">
        <v>101</v>
      </c>
    </row>
    <row r="25642" spans="1:7" x14ac:dyDescent="0.35">
      <c r="A25642">
        <v>23112024</v>
      </c>
      <c r="B25642" t="s">
        <v>765</v>
      </c>
      <c r="C25642" t="s">
        <v>493</v>
      </c>
      <c r="D25642" t="s">
        <v>222</v>
      </c>
    </row>
    <row r="25643" spans="1:7" x14ac:dyDescent="0.35">
      <c r="A25643">
        <v>23112024</v>
      </c>
      <c r="B25643" t="s">
        <v>765</v>
      </c>
      <c r="C25643" t="s">
        <v>479</v>
      </c>
      <c r="D25643" t="s">
        <v>223</v>
      </c>
    </row>
    <row r="25644" spans="1:7" x14ac:dyDescent="0.35">
      <c r="A25644">
        <v>23112024</v>
      </c>
      <c r="B25644" t="s">
        <v>760</v>
      </c>
      <c r="C25644" t="s">
        <v>451</v>
      </c>
      <c r="D25644" t="s">
        <v>225</v>
      </c>
      <c r="E25644" t="s">
        <v>101</v>
      </c>
    </row>
    <row r="25645" spans="1:7" x14ac:dyDescent="0.35">
      <c r="A25645">
        <v>23112024</v>
      </c>
      <c r="B25645" t="s">
        <v>635</v>
      </c>
      <c r="C25645" t="s">
        <v>449</v>
      </c>
      <c r="D25645" t="s">
        <v>225</v>
      </c>
      <c r="E25645" t="s">
        <v>228</v>
      </c>
      <c r="F25645" t="s">
        <v>229</v>
      </c>
    </row>
    <row r="25646" spans="1:7" x14ac:dyDescent="0.35">
      <c r="A25646">
        <v>23112024</v>
      </c>
      <c r="B25646" t="s">
        <v>757</v>
      </c>
      <c r="C25646" t="s">
        <v>430</v>
      </c>
      <c r="D25646" t="s">
        <v>232</v>
      </c>
      <c r="E25646" t="s">
        <v>101</v>
      </c>
    </row>
    <row r="25647" spans="1:7" x14ac:dyDescent="0.35">
      <c r="A25647">
        <v>23112024</v>
      </c>
      <c r="B25647" t="s">
        <v>736</v>
      </c>
      <c r="C25647" t="s">
        <v>473</v>
      </c>
      <c r="D25647" t="s">
        <v>235</v>
      </c>
      <c r="E25647" t="s">
        <v>236</v>
      </c>
      <c r="F25647" t="s">
        <v>101</v>
      </c>
    </row>
    <row r="25648" spans="1:7" x14ac:dyDescent="0.35">
      <c r="A25648">
        <v>23112024</v>
      </c>
      <c r="B25648" t="s">
        <v>565</v>
      </c>
      <c r="C25648" t="s">
        <v>651</v>
      </c>
      <c r="D25648" t="s">
        <v>235</v>
      </c>
      <c r="E25648" t="s">
        <v>239</v>
      </c>
      <c r="F25648" t="s">
        <v>149</v>
      </c>
    </row>
    <row r="25649" spans="1:7" x14ac:dyDescent="0.35">
      <c r="A25649">
        <v>23112024</v>
      </c>
      <c r="B25649" t="s">
        <v>844</v>
      </c>
      <c r="C25649" t="s">
        <v>657</v>
      </c>
      <c r="D25649" t="s">
        <v>235</v>
      </c>
      <c r="E25649" t="s">
        <v>241</v>
      </c>
      <c r="F25649" t="s">
        <v>101</v>
      </c>
    </row>
    <row r="25650" spans="1:7" x14ac:dyDescent="0.35">
      <c r="A25650">
        <v>23112024</v>
      </c>
      <c r="B25650" t="s">
        <v>812</v>
      </c>
      <c r="C25650" t="s">
        <v>516</v>
      </c>
      <c r="D25650" t="s">
        <v>243</v>
      </c>
      <c r="E25650" t="s">
        <v>101</v>
      </c>
    </row>
    <row r="25651" spans="1:7" x14ac:dyDescent="0.35">
      <c r="A25651">
        <v>23112024</v>
      </c>
      <c r="B25651" t="s">
        <v>639</v>
      </c>
      <c r="C25651" t="s">
        <v>454</v>
      </c>
      <c r="D25651" t="s">
        <v>245</v>
      </c>
      <c r="E25651" t="s">
        <v>246</v>
      </c>
    </row>
    <row r="25652" spans="1:7" x14ac:dyDescent="0.35">
      <c r="A25652">
        <v>23112024</v>
      </c>
      <c r="B25652" t="s">
        <v>879</v>
      </c>
      <c r="C25652" t="s">
        <v>611</v>
      </c>
      <c r="D25652" t="s">
        <v>245</v>
      </c>
      <c r="E25652" t="s">
        <v>249</v>
      </c>
    </row>
    <row r="25653" spans="1:7" x14ac:dyDescent="0.35">
      <c r="A25653">
        <v>23112024</v>
      </c>
      <c r="B25653" t="s">
        <v>639</v>
      </c>
      <c r="C25653" t="s">
        <v>154</v>
      </c>
      <c r="D25653" t="s">
        <v>252</v>
      </c>
      <c r="E25653" t="s">
        <v>101</v>
      </c>
    </row>
    <row r="25654" spans="1:7" x14ac:dyDescent="0.35">
      <c r="A25654">
        <v>23112024</v>
      </c>
      <c r="B25654" t="s">
        <v>551</v>
      </c>
      <c r="C25654" t="s">
        <v>553</v>
      </c>
      <c r="D25654" t="s">
        <v>254</v>
      </c>
    </row>
    <row r="25655" spans="1:7" x14ac:dyDescent="0.35">
      <c r="A25655">
        <v>23112024</v>
      </c>
      <c r="B25655" t="s">
        <v>791</v>
      </c>
      <c r="C25655" t="s">
        <v>460</v>
      </c>
      <c r="D25655" t="s">
        <v>256</v>
      </c>
      <c r="E25655" t="s">
        <v>257</v>
      </c>
      <c r="F25655" t="s">
        <v>236</v>
      </c>
      <c r="G25655" t="s">
        <v>101</v>
      </c>
    </row>
    <row r="25656" spans="1:7" x14ac:dyDescent="0.35">
      <c r="A25656">
        <v>23112024</v>
      </c>
      <c r="B25656" t="s">
        <v>833</v>
      </c>
      <c r="C25656" t="s">
        <v>417</v>
      </c>
      <c r="D25656" t="s">
        <v>260</v>
      </c>
      <c r="E25656" t="s">
        <v>136</v>
      </c>
      <c r="F25656" t="s">
        <v>101</v>
      </c>
    </row>
    <row r="25657" spans="1:7" x14ac:dyDescent="0.35">
      <c r="A25657">
        <v>23112024</v>
      </c>
      <c r="B25657" t="s">
        <v>444</v>
      </c>
      <c r="C25657" t="s">
        <v>261</v>
      </c>
      <c r="D25657" t="s">
        <v>262</v>
      </c>
      <c r="E25657" t="s">
        <v>101</v>
      </c>
    </row>
    <row r="25658" spans="1:7" x14ac:dyDescent="0.35">
      <c r="A25658">
        <v>23112024</v>
      </c>
      <c r="B25658" t="s">
        <v>786</v>
      </c>
      <c r="C25658" t="s">
        <v>593</v>
      </c>
      <c r="D25658" t="s">
        <v>264</v>
      </c>
      <c r="E25658" t="s">
        <v>101</v>
      </c>
    </row>
    <row r="25659" spans="1:7" x14ac:dyDescent="0.35">
      <c r="A25659">
        <v>23112024</v>
      </c>
      <c r="B25659" t="s">
        <v>591</v>
      </c>
      <c r="C25659" t="s">
        <v>264</v>
      </c>
      <c r="D25659" t="s">
        <v>149</v>
      </c>
    </row>
    <row r="25660" spans="1:7" x14ac:dyDescent="0.35">
      <c r="A25660">
        <v>23112024</v>
      </c>
      <c r="B25660" t="s">
        <v>781</v>
      </c>
      <c r="C25660" t="s">
        <v>339</v>
      </c>
      <c r="D25660" t="s">
        <v>265</v>
      </c>
      <c r="E25660" t="s">
        <v>101</v>
      </c>
      <c r="F25660" t="s">
        <v>266</v>
      </c>
    </row>
    <row r="25661" spans="1:7" x14ac:dyDescent="0.35">
      <c r="A25661">
        <v>23112024</v>
      </c>
      <c r="B25661" t="s">
        <v>638</v>
      </c>
      <c r="C25661" t="s">
        <v>499</v>
      </c>
      <c r="D25661" t="s">
        <v>267</v>
      </c>
      <c r="E25661" t="s">
        <v>101</v>
      </c>
    </row>
    <row r="25662" spans="1:7" x14ac:dyDescent="0.35">
      <c r="A25662">
        <v>23112024</v>
      </c>
      <c r="B25662" t="s">
        <v>729</v>
      </c>
      <c r="C25662" t="s">
        <v>218</v>
      </c>
      <c r="D25662" t="s">
        <v>268</v>
      </c>
    </row>
    <row r="25663" spans="1:7" x14ac:dyDescent="0.35">
      <c r="A25663">
        <v>23112024</v>
      </c>
      <c r="B25663" t="s">
        <v>504</v>
      </c>
      <c r="C25663" t="s">
        <v>270</v>
      </c>
      <c r="D25663" t="s">
        <v>271</v>
      </c>
      <c r="E25663" t="s">
        <v>101</v>
      </c>
    </row>
    <row r="25664" spans="1:7" x14ac:dyDescent="0.35">
      <c r="A25664">
        <v>23112024</v>
      </c>
      <c r="B25664" t="s">
        <v>766</v>
      </c>
      <c r="C25664" t="s">
        <v>137</v>
      </c>
      <c r="D25664" t="s">
        <v>274</v>
      </c>
      <c r="E25664" t="s">
        <v>101</v>
      </c>
    </row>
    <row r="25665" spans="1:9" x14ac:dyDescent="0.35">
      <c r="A25665">
        <v>23112024</v>
      </c>
      <c r="B25665" t="s">
        <v>756</v>
      </c>
      <c r="C25665" t="s">
        <v>414</v>
      </c>
      <c r="D25665" t="s">
        <v>277</v>
      </c>
      <c r="E25665" t="s">
        <v>101</v>
      </c>
    </row>
    <row r="25666" spans="1:9" x14ac:dyDescent="0.35">
      <c r="A25666">
        <v>23112024</v>
      </c>
      <c r="B25666" t="s">
        <v>786</v>
      </c>
      <c r="C25666" t="s">
        <v>326</v>
      </c>
      <c r="D25666" t="s">
        <v>279</v>
      </c>
      <c r="E25666" t="s">
        <v>140</v>
      </c>
      <c r="F25666" t="s">
        <v>280</v>
      </c>
    </row>
    <row r="25667" spans="1:9" x14ac:dyDescent="0.35">
      <c r="A25667">
        <v>23112024</v>
      </c>
      <c r="B25667" t="s">
        <v>778</v>
      </c>
      <c r="C25667" t="s">
        <v>413</v>
      </c>
      <c r="D25667" t="s">
        <v>281</v>
      </c>
    </row>
    <row r="25668" spans="1:9" x14ac:dyDescent="0.35">
      <c r="A25668">
        <v>23112024</v>
      </c>
      <c r="B25668" t="s">
        <v>720</v>
      </c>
      <c r="C25668" t="s">
        <v>183</v>
      </c>
      <c r="D25668" t="s">
        <v>284</v>
      </c>
      <c r="E25668" t="s">
        <v>101</v>
      </c>
    </row>
    <row r="25669" spans="1:9" x14ac:dyDescent="0.35">
      <c r="A25669">
        <v>23112024</v>
      </c>
      <c r="B25669" t="s">
        <v>810</v>
      </c>
      <c r="C25669" t="s">
        <v>611</v>
      </c>
      <c r="D25669" t="s">
        <v>287</v>
      </c>
      <c r="E25669" t="s">
        <v>101</v>
      </c>
    </row>
    <row r="25670" spans="1:9" x14ac:dyDescent="0.35">
      <c r="A25670">
        <v>23112024</v>
      </c>
      <c r="B25670" t="s">
        <v>536</v>
      </c>
      <c r="C25670" t="s">
        <v>288</v>
      </c>
      <c r="D25670" t="s">
        <v>101</v>
      </c>
    </row>
    <row r="25671" spans="1:9" x14ac:dyDescent="0.35">
      <c r="A25671">
        <v>23112024</v>
      </c>
      <c r="B25671" t="s">
        <v>623</v>
      </c>
      <c r="C25671" t="s">
        <v>346</v>
      </c>
      <c r="D25671" t="s">
        <v>290</v>
      </c>
      <c r="E25671" t="s">
        <v>140</v>
      </c>
      <c r="F25671" t="s">
        <v>291</v>
      </c>
    </row>
    <row r="25672" spans="1:9" x14ac:dyDescent="0.35">
      <c r="A25672">
        <v>23112024</v>
      </c>
      <c r="B25672" t="s">
        <v>755</v>
      </c>
      <c r="C25672" t="s">
        <v>473</v>
      </c>
      <c r="D25672" t="s">
        <v>290</v>
      </c>
      <c r="E25672" t="s">
        <v>140</v>
      </c>
      <c r="F25672" t="s">
        <v>294</v>
      </c>
      <c r="G25672" t="s">
        <v>295</v>
      </c>
      <c r="H25672" t="s">
        <v>101</v>
      </c>
    </row>
    <row r="25673" spans="1:9" x14ac:dyDescent="0.35">
      <c r="A25673">
        <v>23112024</v>
      </c>
      <c r="B25673" t="s">
        <v>801</v>
      </c>
      <c r="C25673" t="s">
        <v>425</v>
      </c>
      <c r="D25673" t="s">
        <v>298</v>
      </c>
      <c r="E25673" t="s">
        <v>101</v>
      </c>
    </row>
    <row r="25674" spans="1:9" x14ac:dyDescent="0.35">
      <c r="A25674">
        <v>23112024</v>
      </c>
      <c r="B25674" t="s">
        <v>247</v>
      </c>
      <c r="C25674" t="s">
        <v>269</v>
      </c>
      <c r="D25674" t="s">
        <v>300</v>
      </c>
      <c r="E25674" t="s">
        <v>262</v>
      </c>
      <c r="F25674" t="s">
        <v>101</v>
      </c>
    </row>
    <row r="25675" spans="1:9" x14ac:dyDescent="0.35">
      <c r="A25675">
        <v>23112024</v>
      </c>
      <c r="B25675" t="s">
        <v>723</v>
      </c>
      <c r="C25675" t="s">
        <v>456</v>
      </c>
      <c r="D25675" t="s">
        <v>301</v>
      </c>
      <c r="E25675" t="s">
        <v>101</v>
      </c>
    </row>
    <row r="25676" spans="1:9" x14ac:dyDescent="0.35">
      <c r="A25676">
        <v>23112024</v>
      </c>
      <c r="B25676" t="s">
        <v>831</v>
      </c>
      <c r="C25676" t="s">
        <v>339</v>
      </c>
      <c r="D25676" t="s">
        <v>303</v>
      </c>
      <c r="E25676" t="s">
        <v>149</v>
      </c>
    </row>
    <row r="25677" spans="1:9" x14ac:dyDescent="0.35">
      <c r="A25677">
        <v>23112024</v>
      </c>
      <c r="B25677" t="s">
        <v>908</v>
      </c>
      <c r="C25677" t="s">
        <v>578</v>
      </c>
      <c r="D25677" t="s">
        <v>306</v>
      </c>
      <c r="E25677" t="s">
        <v>101</v>
      </c>
    </row>
    <row r="25678" spans="1:9" x14ac:dyDescent="0.35">
      <c r="A25678">
        <v>23112024</v>
      </c>
      <c r="B25678" t="s">
        <v>828</v>
      </c>
      <c r="C25678" t="s">
        <v>518</v>
      </c>
      <c r="D25678" t="s">
        <v>308</v>
      </c>
      <c r="E25678" t="s">
        <v>309</v>
      </c>
      <c r="F25678" t="s">
        <v>310</v>
      </c>
      <c r="G25678" t="s">
        <v>311</v>
      </c>
      <c r="H25678" t="s">
        <v>312</v>
      </c>
      <c r="I25678" t="s">
        <v>101</v>
      </c>
    </row>
    <row r="25679" spans="1:9" x14ac:dyDescent="0.35">
      <c r="A25679">
        <v>23112024</v>
      </c>
      <c r="B25679" t="s">
        <v>493</v>
      </c>
      <c r="C25679" t="s">
        <v>519</v>
      </c>
      <c r="D25679" t="s">
        <v>314</v>
      </c>
      <c r="E25679" t="s">
        <v>315</v>
      </c>
      <c r="F25679" t="s">
        <v>101</v>
      </c>
    </row>
    <row r="25680" spans="1:9" x14ac:dyDescent="0.35">
      <c r="A25680">
        <v>23112024</v>
      </c>
      <c r="B25680" t="s">
        <v>722</v>
      </c>
      <c r="C25680" t="s">
        <v>171</v>
      </c>
      <c r="D25680" t="s">
        <v>314</v>
      </c>
      <c r="E25680" t="s">
        <v>317</v>
      </c>
      <c r="F25680" t="s">
        <v>101</v>
      </c>
    </row>
    <row r="25681" spans="1:6" x14ac:dyDescent="0.35">
      <c r="A25681">
        <v>23112024</v>
      </c>
      <c r="B25681" t="s">
        <v>694</v>
      </c>
      <c r="C25681" t="s">
        <v>137</v>
      </c>
      <c r="D25681" t="s">
        <v>319</v>
      </c>
      <c r="E25681" t="s">
        <v>320</v>
      </c>
      <c r="F25681" t="s">
        <v>321</v>
      </c>
    </row>
    <row r="25682" spans="1:6" x14ac:dyDescent="0.35">
      <c r="A25682">
        <v>23112024</v>
      </c>
      <c r="B25682" t="s">
        <v>783</v>
      </c>
      <c r="C25682" t="s">
        <v>525</v>
      </c>
      <c r="D25682" t="s">
        <v>322</v>
      </c>
      <c r="E25682" t="s">
        <v>101</v>
      </c>
    </row>
    <row r="25683" spans="1:6" x14ac:dyDescent="0.35">
      <c r="A25683">
        <v>23112024</v>
      </c>
      <c r="B25683" t="s">
        <v>757</v>
      </c>
      <c r="C25683" t="s">
        <v>508</v>
      </c>
      <c r="D25683" t="s">
        <v>325</v>
      </c>
      <c r="E25683" t="s">
        <v>101</v>
      </c>
    </row>
    <row r="25684" spans="1:6" x14ac:dyDescent="0.35">
      <c r="A25684">
        <v>23112024</v>
      </c>
      <c r="B25684" t="s">
        <v>837</v>
      </c>
      <c r="C25684" t="s">
        <v>510</v>
      </c>
      <c r="D25684" t="s">
        <v>328</v>
      </c>
      <c r="E25684" t="s">
        <v>101</v>
      </c>
    </row>
    <row r="25685" spans="1:6" x14ac:dyDescent="0.35">
      <c r="A25685">
        <v>23112024</v>
      </c>
      <c r="B25685" t="s">
        <v>499</v>
      </c>
      <c r="C25685" t="s">
        <v>331</v>
      </c>
      <c r="D25685" t="s">
        <v>332</v>
      </c>
      <c r="E25685" t="s">
        <v>101</v>
      </c>
    </row>
    <row r="25686" spans="1:6" x14ac:dyDescent="0.35">
      <c r="A25686">
        <v>23112024</v>
      </c>
      <c r="B25686" t="s">
        <v>218</v>
      </c>
      <c r="C25686" t="s">
        <v>179</v>
      </c>
      <c r="D25686" t="s">
        <v>331</v>
      </c>
      <c r="E25686" t="s">
        <v>335</v>
      </c>
      <c r="F25686" t="s">
        <v>101</v>
      </c>
    </row>
    <row r="25687" spans="1:6" x14ac:dyDescent="0.35">
      <c r="A25687">
        <v>23112024</v>
      </c>
      <c r="B25687" t="s">
        <v>559</v>
      </c>
      <c r="C25687" t="s">
        <v>282</v>
      </c>
      <c r="D25687" t="s">
        <v>331</v>
      </c>
      <c r="E25687" t="s">
        <v>338</v>
      </c>
      <c r="F25687" t="s">
        <v>321</v>
      </c>
    </row>
    <row r="25688" spans="1:6" x14ac:dyDescent="0.35">
      <c r="A25688">
        <v>23112024</v>
      </c>
      <c r="B25688" t="s">
        <v>830</v>
      </c>
      <c r="C25688" t="s">
        <v>657</v>
      </c>
      <c r="D25688" t="s">
        <v>170</v>
      </c>
    </row>
    <row r="25689" spans="1:6" x14ac:dyDescent="0.35">
      <c r="A25689">
        <v>23112024</v>
      </c>
      <c r="B25689" t="s">
        <v>777</v>
      </c>
      <c r="C25689" t="s">
        <v>498</v>
      </c>
      <c r="D25689" t="s">
        <v>341</v>
      </c>
      <c r="E25689" t="s">
        <v>101</v>
      </c>
    </row>
    <row r="25690" spans="1:6" x14ac:dyDescent="0.35">
      <c r="A25690">
        <v>23112024</v>
      </c>
      <c r="B25690" t="s">
        <v>736</v>
      </c>
      <c r="C25690" t="s">
        <v>418</v>
      </c>
      <c r="D25690" t="s">
        <v>343</v>
      </c>
      <c r="E25690" t="s">
        <v>101</v>
      </c>
    </row>
    <row r="25691" spans="1:6" x14ac:dyDescent="0.35">
      <c r="A25691">
        <v>23112024</v>
      </c>
      <c r="B25691" t="s">
        <v>425</v>
      </c>
      <c r="C25691" t="s">
        <v>132</v>
      </c>
      <c r="D25691" t="s">
        <v>344</v>
      </c>
      <c r="E25691" t="s">
        <v>345</v>
      </c>
      <c r="F25691" t="s">
        <v>101</v>
      </c>
    </row>
    <row r="25692" spans="1:6" x14ac:dyDescent="0.35">
      <c r="A25692">
        <v>23112024</v>
      </c>
      <c r="B25692" t="s">
        <v>628</v>
      </c>
      <c r="C25692" t="s">
        <v>418</v>
      </c>
      <c r="D25692" t="s">
        <v>132</v>
      </c>
      <c r="E25692" t="s">
        <v>347</v>
      </c>
      <c r="F25692" t="s">
        <v>101</v>
      </c>
    </row>
    <row r="25693" spans="1:6" x14ac:dyDescent="0.35">
      <c r="A25693">
        <v>23112024</v>
      </c>
      <c r="B25693" t="s">
        <v>856</v>
      </c>
      <c r="C25693" t="s">
        <v>611</v>
      </c>
      <c r="D25693" t="s">
        <v>132</v>
      </c>
      <c r="E25693" t="s">
        <v>348</v>
      </c>
      <c r="F25693" t="s">
        <v>101</v>
      </c>
    </row>
    <row r="25694" spans="1:6" x14ac:dyDescent="0.35">
      <c r="A25694">
        <v>23112024</v>
      </c>
      <c r="B25694" t="s">
        <v>557</v>
      </c>
      <c r="C25694" t="s">
        <v>272</v>
      </c>
      <c r="D25694" t="s">
        <v>132</v>
      </c>
      <c r="E25694" t="s">
        <v>350</v>
      </c>
      <c r="F25694" t="s">
        <v>101</v>
      </c>
    </row>
    <row r="25695" spans="1:6" x14ac:dyDescent="0.35">
      <c r="A25695">
        <v>23112024</v>
      </c>
      <c r="B25695" t="s">
        <v>810</v>
      </c>
      <c r="C25695" t="s">
        <v>557</v>
      </c>
      <c r="D25695" t="s">
        <v>132</v>
      </c>
      <c r="E25695" t="s">
        <v>352</v>
      </c>
      <c r="F25695" t="s">
        <v>101</v>
      </c>
    </row>
    <row r="25696" spans="1:6" x14ac:dyDescent="0.35">
      <c r="A25696">
        <v>23112024</v>
      </c>
      <c r="B25696" t="s">
        <v>770</v>
      </c>
      <c r="C25696" t="s">
        <v>518</v>
      </c>
      <c r="D25696" t="s">
        <v>132</v>
      </c>
      <c r="E25696" t="s">
        <v>133</v>
      </c>
      <c r="F25696" t="s">
        <v>355</v>
      </c>
    </row>
    <row r="25697" spans="1:8" x14ac:dyDescent="0.35">
      <c r="A25697">
        <v>23112024</v>
      </c>
      <c r="B25697" t="s">
        <v>755</v>
      </c>
      <c r="C25697" t="s">
        <v>508</v>
      </c>
      <c r="D25697" t="s">
        <v>132</v>
      </c>
      <c r="E25697" t="s">
        <v>356</v>
      </c>
      <c r="F25697" t="s">
        <v>101</v>
      </c>
    </row>
    <row r="25698" spans="1:8" x14ac:dyDescent="0.35">
      <c r="A25698">
        <v>23112024</v>
      </c>
      <c r="B25698" t="s">
        <v>413</v>
      </c>
      <c r="C25698" t="s">
        <v>269</v>
      </c>
      <c r="D25698" t="s">
        <v>359</v>
      </c>
      <c r="E25698" t="s">
        <v>360</v>
      </c>
      <c r="F25698" t="s">
        <v>101</v>
      </c>
    </row>
    <row r="25699" spans="1:8" x14ac:dyDescent="0.35">
      <c r="A25699">
        <v>23112024</v>
      </c>
      <c r="B25699" t="s">
        <v>852</v>
      </c>
      <c r="C25699" t="s">
        <v>510</v>
      </c>
      <c r="D25699" t="s">
        <v>359</v>
      </c>
      <c r="E25699" t="s">
        <v>362</v>
      </c>
      <c r="F25699" t="s">
        <v>101</v>
      </c>
    </row>
    <row r="25700" spans="1:8" x14ac:dyDescent="0.35">
      <c r="A25700">
        <v>23112024</v>
      </c>
      <c r="B25700" t="s">
        <v>556</v>
      </c>
      <c r="C25700" t="s">
        <v>359</v>
      </c>
      <c r="D25700" t="s">
        <v>362</v>
      </c>
      <c r="E25700" t="s">
        <v>140</v>
      </c>
      <c r="F25700" t="s">
        <v>364</v>
      </c>
      <c r="G25700" t="s">
        <v>101</v>
      </c>
    </row>
    <row r="25701" spans="1:8" x14ac:dyDescent="0.35">
      <c r="A25701">
        <v>23112024</v>
      </c>
      <c r="B25701" t="s">
        <v>852</v>
      </c>
      <c r="C25701" t="s">
        <v>451</v>
      </c>
      <c r="D25701" t="s">
        <v>366</v>
      </c>
      <c r="E25701" t="s">
        <v>257</v>
      </c>
      <c r="F25701" t="s">
        <v>367</v>
      </c>
      <c r="G25701" t="s">
        <v>101</v>
      </c>
    </row>
    <row r="25702" spans="1:8" x14ac:dyDescent="0.35">
      <c r="A25702">
        <v>23112024</v>
      </c>
      <c r="B25702" t="s">
        <v>778</v>
      </c>
      <c r="C25702" t="s">
        <v>499</v>
      </c>
      <c r="D25702" t="s">
        <v>369</v>
      </c>
      <c r="E25702" t="s">
        <v>370</v>
      </c>
      <c r="F25702" t="s">
        <v>101</v>
      </c>
    </row>
    <row r="25703" spans="1:8" x14ac:dyDescent="0.35">
      <c r="A25703">
        <v>23112024</v>
      </c>
      <c r="B25703" t="s">
        <v>806</v>
      </c>
      <c r="C25703" t="s">
        <v>454</v>
      </c>
      <c r="D25703" t="s">
        <v>371</v>
      </c>
      <c r="E25703" t="s">
        <v>101</v>
      </c>
    </row>
    <row r="25704" spans="1:8" x14ac:dyDescent="0.35">
      <c r="A25704">
        <v>23112024</v>
      </c>
      <c r="B25704" t="s">
        <v>717</v>
      </c>
      <c r="C25704" t="s">
        <v>326</v>
      </c>
      <c r="D25704" t="s">
        <v>372</v>
      </c>
      <c r="E25704" t="s">
        <v>101</v>
      </c>
    </row>
    <row r="25705" spans="1:8" x14ac:dyDescent="0.35">
      <c r="A25705">
        <v>23112024</v>
      </c>
      <c r="B25705" t="s">
        <v>597</v>
      </c>
      <c r="C25705" t="s">
        <v>373</v>
      </c>
      <c r="D25705" t="s">
        <v>101</v>
      </c>
    </row>
    <row r="25706" spans="1:8" x14ac:dyDescent="0.35">
      <c r="A25706">
        <v>23112024</v>
      </c>
      <c r="B25706" t="s">
        <v>846</v>
      </c>
      <c r="C25706" t="s">
        <v>603</v>
      </c>
      <c r="D25706" t="s">
        <v>376</v>
      </c>
      <c r="E25706" t="s">
        <v>140</v>
      </c>
      <c r="F25706" t="s">
        <v>331</v>
      </c>
      <c r="G25706" t="s">
        <v>377</v>
      </c>
      <c r="H25706" t="s">
        <v>101</v>
      </c>
    </row>
    <row r="25707" spans="1:8" x14ac:dyDescent="0.35">
      <c r="A25707">
        <v>23112024</v>
      </c>
      <c r="B25707" t="s">
        <v>830</v>
      </c>
      <c r="C25707" t="s">
        <v>218</v>
      </c>
      <c r="D25707" t="s">
        <v>378</v>
      </c>
    </row>
    <row r="25708" spans="1:8" x14ac:dyDescent="0.35">
      <c r="A25708">
        <v>23112024</v>
      </c>
      <c r="B25708" t="s">
        <v>766</v>
      </c>
      <c r="C25708" t="s">
        <v>307</v>
      </c>
      <c r="D25708" t="s">
        <v>380</v>
      </c>
      <c r="E25708" t="s">
        <v>101</v>
      </c>
    </row>
    <row r="25709" spans="1:8" x14ac:dyDescent="0.35">
      <c r="A25709">
        <v>23112024</v>
      </c>
      <c r="B25709" t="s">
        <v>770</v>
      </c>
      <c r="C25709" t="s">
        <v>454</v>
      </c>
      <c r="D25709" t="s">
        <v>382</v>
      </c>
      <c r="E25709" t="s">
        <v>383</v>
      </c>
    </row>
    <row r="25710" spans="1:8" x14ac:dyDescent="0.35">
      <c r="A25710">
        <v>23112024</v>
      </c>
      <c r="B25710" t="s">
        <v>692</v>
      </c>
      <c r="C25710" t="s">
        <v>431</v>
      </c>
      <c r="D25710" t="s">
        <v>385</v>
      </c>
      <c r="E25710" t="s">
        <v>386</v>
      </c>
    </row>
    <row r="25711" spans="1:8" x14ac:dyDescent="0.35">
      <c r="A25711">
        <v>23112024</v>
      </c>
      <c r="B25711" t="s">
        <v>832</v>
      </c>
      <c r="C25711" t="s">
        <v>602</v>
      </c>
      <c r="D25711" t="s">
        <v>388</v>
      </c>
      <c r="E25711" t="s">
        <v>101</v>
      </c>
    </row>
    <row r="25712" spans="1:8" x14ac:dyDescent="0.35">
      <c r="A25712">
        <v>23112024</v>
      </c>
      <c r="B25712" t="s">
        <v>324</v>
      </c>
      <c r="C25712" t="s">
        <v>391</v>
      </c>
      <c r="D25712" t="s">
        <v>101</v>
      </c>
    </row>
    <row r="25713" spans="1:9" x14ac:dyDescent="0.35">
      <c r="A25713">
        <v>23112024</v>
      </c>
      <c r="B25713" t="s">
        <v>764</v>
      </c>
      <c r="C25713" t="s">
        <v>374</v>
      </c>
      <c r="D25713" t="s">
        <v>393</v>
      </c>
    </row>
    <row r="25714" spans="1:9" x14ac:dyDescent="0.35">
      <c r="A25714">
        <v>23112024</v>
      </c>
      <c r="B25714" t="s">
        <v>796</v>
      </c>
      <c r="C25714" t="s">
        <v>479</v>
      </c>
      <c r="D25714" t="s">
        <v>394</v>
      </c>
      <c r="E25714" t="s">
        <v>395</v>
      </c>
      <c r="F25714" t="s">
        <v>101</v>
      </c>
    </row>
    <row r="25715" spans="1:9" x14ac:dyDescent="0.35">
      <c r="A25715">
        <v>23112024</v>
      </c>
      <c r="B25715" t="s">
        <v>814</v>
      </c>
      <c r="C25715" t="s">
        <v>511</v>
      </c>
      <c r="D25715" t="s">
        <v>396</v>
      </c>
    </row>
    <row r="25716" spans="1:9" x14ac:dyDescent="0.35">
      <c r="A25716">
        <v>23112024</v>
      </c>
      <c r="B25716" t="s">
        <v>593</v>
      </c>
      <c r="C25716" t="s">
        <v>397</v>
      </c>
      <c r="D25716" t="s">
        <v>101</v>
      </c>
    </row>
    <row r="25717" spans="1:9" x14ac:dyDescent="0.35">
      <c r="A25717">
        <v>23112024</v>
      </c>
      <c r="B25717" t="s">
        <v>796</v>
      </c>
      <c r="C25717" t="s">
        <v>465</v>
      </c>
      <c r="D25717" t="s">
        <v>399</v>
      </c>
      <c r="E25717" t="s">
        <v>140</v>
      </c>
      <c r="F25717" t="s">
        <v>400</v>
      </c>
      <c r="G25717" t="s">
        <v>257</v>
      </c>
      <c r="H25717" t="s">
        <v>331</v>
      </c>
      <c r="I25717" t="s">
        <v>401</v>
      </c>
    </row>
    <row r="25718" spans="1:9" x14ac:dyDescent="0.35">
      <c r="A25718">
        <v>23112024</v>
      </c>
      <c r="B25718" t="s">
        <v>836</v>
      </c>
      <c r="C25718" t="s">
        <v>418</v>
      </c>
      <c r="D25718" t="s">
        <v>399</v>
      </c>
      <c r="E25718" t="s">
        <v>187</v>
      </c>
      <c r="F25718" t="s">
        <v>101</v>
      </c>
    </row>
    <row r="25719" spans="1:9" x14ac:dyDescent="0.35">
      <c r="A25719">
        <v>23112024</v>
      </c>
      <c r="B25719" t="s">
        <v>791</v>
      </c>
      <c r="C25719" t="s">
        <v>304</v>
      </c>
      <c r="D25719" t="s">
        <v>399</v>
      </c>
      <c r="E25719" t="s">
        <v>403</v>
      </c>
      <c r="F25719" t="s">
        <v>101</v>
      </c>
    </row>
    <row r="25720" spans="1:9" x14ac:dyDescent="0.35">
      <c r="A25720">
        <v>23112024</v>
      </c>
      <c r="B25720" t="s">
        <v>822</v>
      </c>
      <c r="C25720" t="s">
        <v>525</v>
      </c>
      <c r="D25720" t="s">
        <v>399</v>
      </c>
      <c r="E25720" t="s">
        <v>404</v>
      </c>
      <c r="F25720" t="s">
        <v>101</v>
      </c>
    </row>
    <row r="25721" spans="1:9" x14ac:dyDescent="0.35">
      <c r="A25721">
        <v>22112024</v>
      </c>
      <c r="B25721" t="s">
        <v>629</v>
      </c>
      <c r="C25721" t="s">
        <v>474</v>
      </c>
      <c r="D25721" t="s">
        <v>100</v>
      </c>
      <c r="E25721" t="s">
        <v>101</v>
      </c>
    </row>
    <row r="25722" spans="1:9" x14ac:dyDescent="0.35">
      <c r="A25722">
        <v>22112024</v>
      </c>
      <c r="B25722" t="s">
        <v>558</v>
      </c>
      <c r="C25722" t="s">
        <v>342</v>
      </c>
      <c r="D25722" t="s">
        <v>104</v>
      </c>
      <c r="E25722" t="s">
        <v>101</v>
      </c>
    </row>
    <row r="25723" spans="1:9" x14ac:dyDescent="0.35">
      <c r="A25723">
        <v>22112024</v>
      </c>
      <c r="B25723" t="s">
        <v>813</v>
      </c>
      <c r="C25723" t="s">
        <v>438</v>
      </c>
      <c r="D25723" t="s">
        <v>107</v>
      </c>
      <c r="E25723" t="s">
        <v>108</v>
      </c>
      <c r="F25723" t="s">
        <v>101</v>
      </c>
    </row>
    <row r="25724" spans="1:9" x14ac:dyDescent="0.35">
      <c r="A25724">
        <v>22112024</v>
      </c>
      <c r="B25724" t="s">
        <v>498</v>
      </c>
      <c r="C25724" t="s">
        <v>427</v>
      </c>
      <c r="D25724" t="s">
        <v>111</v>
      </c>
      <c r="E25724" t="s">
        <v>101</v>
      </c>
    </row>
    <row r="25725" spans="1:9" x14ac:dyDescent="0.35">
      <c r="A25725">
        <v>22112024</v>
      </c>
      <c r="B25725" t="s">
        <v>143</v>
      </c>
      <c r="C25725" t="s">
        <v>743</v>
      </c>
      <c r="D25725" t="s">
        <v>114</v>
      </c>
      <c r="E25725" t="s">
        <v>115</v>
      </c>
      <c r="F25725" t="s">
        <v>116</v>
      </c>
    </row>
    <row r="25726" spans="1:9" x14ac:dyDescent="0.35">
      <c r="A25726">
        <v>22112024</v>
      </c>
      <c r="B25726" t="s">
        <v>145</v>
      </c>
      <c r="C25726" t="s">
        <v>506</v>
      </c>
      <c r="D25726" t="s">
        <v>114</v>
      </c>
      <c r="E25726" t="s">
        <v>119</v>
      </c>
      <c r="F25726" t="s">
        <v>120</v>
      </c>
      <c r="G25726" t="s">
        <v>121</v>
      </c>
    </row>
    <row r="25727" spans="1:9" x14ac:dyDescent="0.35">
      <c r="A25727">
        <v>22112024</v>
      </c>
      <c r="B25727" t="s">
        <v>476</v>
      </c>
      <c r="C25727" t="s">
        <v>234</v>
      </c>
      <c r="D25727" t="s">
        <v>114</v>
      </c>
      <c r="E25727" t="s">
        <v>124</v>
      </c>
    </row>
    <row r="25728" spans="1:9" x14ac:dyDescent="0.35">
      <c r="A25728">
        <v>22112024</v>
      </c>
      <c r="B25728" t="s">
        <v>168</v>
      </c>
      <c r="C25728" t="s">
        <v>197</v>
      </c>
      <c r="D25728" t="s">
        <v>114</v>
      </c>
      <c r="E25728" t="s">
        <v>127</v>
      </c>
    </row>
    <row r="25729" spans="1:7" x14ac:dyDescent="0.35">
      <c r="A25729">
        <v>22112024</v>
      </c>
      <c r="B25729" t="s">
        <v>203</v>
      </c>
      <c r="C25729" t="s">
        <v>234</v>
      </c>
      <c r="D25729" t="s">
        <v>114</v>
      </c>
      <c r="E25729" t="s">
        <v>130</v>
      </c>
    </row>
    <row r="25730" spans="1:7" x14ac:dyDescent="0.35">
      <c r="A25730">
        <v>22112024</v>
      </c>
      <c r="B25730" t="s">
        <v>548</v>
      </c>
      <c r="C25730" t="s">
        <v>448</v>
      </c>
      <c r="D25730" t="s">
        <v>114</v>
      </c>
      <c r="E25730" t="s">
        <v>132</v>
      </c>
      <c r="F25730" t="s">
        <v>133</v>
      </c>
    </row>
    <row r="25731" spans="1:7" x14ac:dyDescent="0.35">
      <c r="A25731">
        <v>22112024</v>
      </c>
      <c r="B25731" t="s">
        <v>722</v>
      </c>
      <c r="C25731" t="s">
        <v>368</v>
      </c>
      <c r="D25731" t="s">
        <v>135</v>
      </c>
      <c r="E25731" t="s">
        <v>136</v>
      </c>
    </row>
    <row r="25732" spans="1:7" x14ac:dyDescent="0.35">
      <c r="A25732">
        <v>22112024</v>
      </c>
      <c r="B25732" t="s">
        <v>644</v>
      </c>
      <c r="C25732" t="s">
        <v>534</v>
      </c>
      <c r="D25732" t="s">
        <v>139</v>
      </c>
      <c r="E25732" t="s">
        <v>140</v>
      </c>
      <c r="F25732" t="s">
        <v>141</v>
      </c>
      <c r="G25732" t="s">
        <v>101</v>
      </c>
    </row>
    <row r="25733" spans="1:7" x14ac:dyDescent="0.35">
      <c r="A25733">
        <v>22112024</v>
      </c>
      <c r="B25733" t="s">
        <v>793</v>
      </c>
      <c r="C25733" t="s">
        <v>543</v>
      </c>
      <c r="D25733" t="s">
        <v>144</v>
      </c>
      <c r="E25733" t="s">
        <v>101</v>
      </c>
    </row>
    <row r="25734" spans="1:7" x14ac:dyDescent="0.35">
      <c r="A25734">
        <v>22112024</v>
      </c>
      <c r="B25734" t="s">
        <v>638</v>
      </c>
      <c r="C25734" t="s">
        <v>474</v>
      </c>
      <c r="D25734" t="s">
        <v>147</v>
      </c>
      <c r="E25734" t="s">
        <v>148</v>
      </c>
      <c r="F25734" t="s">
        <v>149</v>
      </c>
    </row>
    <row r="25735" spans="1:7" x14ac:dyDescent="0.35">
      <c r="A25735">
        <v>22112024</v>
      </c>
      <c r="B25735" t="s">
        <v>638</v>
      </c>
      <c r="C25735" t="s">
        <v>183</v>
      </c>
      <c r="D25735" t="s">
        <v>152</v>
      </c>
      <c r="E25735" t="s">
        <v>140</v>
      </c>
      <c r="F25735" t="s">
        <v>153</v>
      </c>
      <c r="G25735" t="s">
        <v>101</v>
      </c>
    </row>
    <row r="25736" spans="1:7" x14ac:dyDescent="0.35">
      <c r="A25736">
        <v>22112024</v>
      </c>
      <c r="B25736" t="s">
        <v>823</v>
      </c>
      <c r="C25736" t="s">
        <v>557</v>
      </c>
      <c r="D25736" t="s">
        <v>156</v>
      </c>
      <c r="E25736" t="s">
        <v>101</v>
      </c>
    </row>
    <row r="25737" spans="1:7" x14ac:dyDescent="0.35">
      <c r="A25737">
        <v>22112024</v>
      </c>
      <c r="B25737" t="s">
        <v>456</v>
      </c>
      <c r="C25737" t="s">
        <v>159</v>
      </c>
      <c r="D25737" t="s">
        <v>101</v>
      </c>
    </row>
    <row r="25738" spans="1:7" x14ac:dyDescent="0.35">
      <c r="A25738">
        <v>22112024</v>
      </c>
      <c r="B25738" t="s">
        <v>413</v>
      </c>
      <c r="C25738" t="s">
        <v>161</v>
      </c>
      <c r="D25738" t="s">
        <v>101</v>
      </c>
    </row>
    <row r="25739" spans="1:7" x14ac:dyDescent="0.35">
      <c r="A25739">
        <v>22112024</v>
      </c>
      <c r="B25739" t="s">
        <v>218</v>
      </c>
      <c r="C25739" t="s">
        <v>244</v>
      </c>
      <c r="D25739" t="s">
        <v>164</v>
      </c>
      <c r="E25739" t="s">
        <v>101</v>
      </c>
    </row>
    <row r="25740" spans="1:7" x14ac:dyDescent="0.35">
      <c r="A25740">
        <v>22112024</v>
      </c>
      <c r="B25740" t="s">
        <v>765</v>
      </c>
      <c r="C25740" t="s">
        <v>413</v>
      </c>
      <c r="D25740" t="s">
        <v>167</v>
      </c>
    </row>
    <row r="25741" spans="1:7" x14ac:dyDescent="0.35">
      <c r="A25741">
        <v>22112024</v>
      </c>
      <c r="B25741" t="s">
        <v>822</v>
      </c>
      <c r="C25741" t="s">
        <v>511</v>
      </c>
      <c r="D25741" t="s">
        <v>423</v>
      </c>
      <c r="E25741" t="s">
        <v>101</v>
      </c>
    </row>
    <row r="25742" spans="1:7" x14ac:dyDescent="0.35">
      <c r="A25742">
        <v>22112024</v>
      </c>
      <c r="B25742" t="s">
        <v>691</v>
      </c>
      <c r="C25742" t="s">
        <v>226</v>
      </c>
      <c r="D25742" t="s">
        <v>169</v>
      </c>
      <c r="E25742" t="s">
        <v>170</v>
      </c>
      <c r="F25742" t="s">
        <v>101</v>
      </c>
    </row>
    <row r="25743" spans="1:7" x14ac:dyDescent="0.35">
      <c r="A25743">
        <v>22112024</v>
      </c>
      <c r="B25743" t="s">
        <v>639</v>
      </c>
      <c r="C25743" t="s">
        <v>575</v>
      </c>
      <c r="D25743" t="s">
        <v>173</v>
      </c>
      <c r="E25743" t="s">
        <v>101</v>
      </c>
    </row>
    <row r="25744" spans="1:7" x14ac:dyDescent="0.35">
      <c r="A25744">
        <v>22112024</v>
      </c>
      <c r="B25744" t="s">
        <v>760</v>
      </c>
      <c r="C25744" t="s">
        <v>425</v>
      </c>
      <c r="D25744" t="s">
        <v>176</v>
      </c>
      <c r="E25744" t="s">
        <v>101</v>
      </c>
    </row>
    <row r="25745" spans="1:7" x14ac:dyDescent="0.35">
      <c r="A25745">
        <v>22112024</v>
      </c>
      <c r="B25745" t="s">
        <v>664</v>
      </c>
      <c r="C25745" t="s">
        <v>474</v>
      </c>
      <c r="D25745" t="s">
        <v>176</v>
      </c>
      <c r="E25745" t="s">
        <v>149</v>
      </c>
    </row>
    <row r="25746" spans="1:7" x14ac:dyDescent="0.35">
      <c r="A25746">
        <v>22112024</v>
      </c>
      <c r="B25746" t="s">
        <v>730</v>
      </c>
      <c r="C25746" t="s">
        <v>422</v>
      </c>
      <c r="D25746" t="s">
        <v>181</v>
      </c>
      <c r="E25746" t="s">
        <v>182</v>
      </c>
      <c r="F25746" t="s">
        <v>101</v>
      </c>
    </row>
    <row r="25747" spans="1:7" x14ac:dyDescent="0.35">
      <c r="A25747">
        <v>22112024</v>
      </c>
      <c r="B25747" t="s">
        <v>760</v>
      </c>
      <c r="C25747" t="s">
        <v>474</v>
      </c>
      <c r="D25747" t="s">
        <v>184</v>
      </c>
      <c r="E25747" t="s">
        <v>101</v>
      </c>
    </row>
    <row r="25748" spans="1:7" x14ac:dyDescent="0.35">
      <c r="A25748">
        <v>22112024</v>
      </c>
      <c r="B25748" t="s">
        <v>442</v>
      </c>
      <c r="C25748" t="s">
        <v>187</v>
      </c>
      <c r="D25748" t="s">
        <v>101</v>
      </c>
    </row>
    <row r="25749" spans="1:7" x14ac:dyDescent="0.35">
      <c r="A25749">
        <v>22112024</v>
      </c>
      <c r="B25749" t="s">
        <v>674</v>
      </c>
      <c r="C25749" t="s">
        <v>420</v>
      </c>
      <c r="D25749" t="s">
        <v>190</v>
      </c>
      <c r="E25749" t="s">
        <v>191</v>
      </c>
      <c r="F25749" t="s">
        <v>101</v>
      </c>
    </row>
    <row r="25750" spans="1:7" x14ac:dyDescent="0.35">
      <c r="A25750">
        <v>22112024</v>
      </c>
      <c r="B25750" t="s">
        <v>608</v>
      </c>
      <c r="C25750" t="s">
        <v>190</v>
      </c>
      <c r="D25750" t="s">
        <v>194</v>
      </c>
      <c r="E25750" t="s">
        <v>101</v>
      </c>
    </row>
    <row r="25751" spans="1:7" x14ac:dyDescent="0.35">
      <c r="A25751">
        <v>22112024</v>
      </c>
      <c r="B25751" t="s">
        <v>638</v>
      </c>
      <c r="C25751" t="s">
        <v>438</v>
      </c>
      <c r="D25751" t="s">
        <v>190</v>
      </c>
      <c r="E25751" t="s">
        <v>196</v>
      </c>
      <c r="F25751" t="s">
        <v>101</v>
      </c>
    </row>
    <row r="25752" spans="1:7" x14ac:dyDescent="0.35">
      <c r="A25752">
        <v>22112024</v>
      </c>
      <c r="B25752" t="s">
        <v>438</v>
      </c>
      <c r="C25752" t="s">
        <v>198</v>
      </c>
      <c r="D25752" t="s">
        <v>140</v>
      </c>
      <c r="E25752" t="s">
        <v>199</v>
      </c>
      <c r="F25752" t="s">
        <v>200</v>
      </c>
      <c r="G25752" t="s">
        <v>101</v>
      </c>
    </row>
    <row r="25753" spans="1:7" x14ac:dyDescent="0.35">
      <c r="A25753">
        <v>22112024</v>
      </c>
      <c r="B25753" t="s">
        <v>418</v>
      </c>
      <c r="C25753" t="s">
        <v>275</v>
      </c>
      <c r="D25753" t="s">
        <v>61</v>
      </c>
      <c r="E25753" t="s">
        <v>101</v>
      </c>
    </row>
    <row r="25754" spans="1:7" x14ac:dyDescent="0.35">
      <c r="A25754">
        <v>22112024</v>
      </c>
      <c r="B25754" t="s">
        <v>720</v>
      </c>
      <c r="C25754" t="s">
        <v>430</v>
      </c>
      <c r="D25754" t="s">
        <v>205</v>
      </c>
      <c r="E25754" t="s">
        <v>101</v>
      </c>
    </row>
    <row r="25755" spans="1:7" x14ac:dyDescent="0.35">
      <c r="A25755">
        <v>22112024</v>
      </c>
      <c r="B25755" t="s">
        <v>783</v>
      </c>
      <c r="C25755" t="s">
        <v>520</v>
      </c>
      <c r="D25755" t="s">
        <v>208</v>
      </c>
      <c r="E25755" t="s">
        <v>101</v>
      </c>
    </row>
    <row r="25756" spans="1:7" x14ac:dyDescent="0.35">
      <c r="A25756">
        <v>22112024</v>
      </c>
      <c r="B25756" t="s">
        <v>783</v>
      </c>
      <c r="C25756" t="s">
        <v>430</v>
      </c>
      <c r="D25756" t="s">
        <v>210</v>
      </c>
      <c r="E25756" t="s">
        <v>211</v>
      </c>
      <c r="F25756" t="s">
        <v>101</v>
      </c>
    </row>
    <row r="25757" spans="1:7" x14ac:dyDescent="0.35">
      <c r="A25757">
        <v>22112024</v>
      </c>
      <c r="B25757" t="s">
        <v>695</v>
      </c>
      <c r="C25757" t="s">
        <v>145</v>
      </c>
      <c r="D25757" t="s">
        <v>214</v>
      </c>
      <c r="E25757" t="s">
        <v>215</v>
      </c>
      <c r="F25757" t="s">
        <v>101</v>
      </c>
    </row>
    <row r="25758" spans="1:7" x14ac:dyDescent="0.35">
      <c r="A25758">
        <v>22112024</v>
      </c>
      <c r="B25758" t="s">
        <v>718</v>
      </c>
      <c r="C25758" t="s">
        <v>430</v>
      </c>
      <c r="D25758" t="s">
        <v>217</v>
      </c>
      <c r="E25758" t="s">
        <v>101</v>
      </c>
    </row>
    <row r="25759" spans="1:7" x14ac:dyDescent="0.35">
      <c r="A25759">
        <v>22112024</v>
      </c>
      <c r="B25759" t="s">
        <v>723</v>
      </c>
      <c r="C25759" t="s">
        <v>493</v>
      </c>
      <c r="D25759" t="s">
        <v>220</v>
      </c>
      <c r="E25759" t="s">
        <v>101</v>
      </c>
    </row>
    <row r="25760" spans="1:7" x14ac:dyDescent="0.35">
      <c r="A25760">
        <v>22112024</v>
      </c>
      <c r="B25760" t="s">
        <v>756</v>
      </c>
      <c r="C25760" t="s">
        <v>218</v>
      </c>
      <c r="D25760" t="s">
        <v>222</v>
      </c>
    </row>
    <row r="25761" spans="1:7" x14ac:dyDescent="0.35">
      <c r="A25761">
        <v>22112024</v>
      </c>
      <c r="B25761" t="s">
        <v>810</v>
      </c>
      <c r="C25761" t="s">
        <v>465</v>
      </c>
      <c r="D25761" t="s">
        <v>223</v>
      </c>
    </row>
    <row r="25762" spans="1:7" x14ac:dyDescent="0.35">
      <c r="A25762">
        <v>22112024</v>
      </c>
      <c r="B25762" t="s">
        <v>760</v>
      </c>
      <c r="C25762" t="s">
        <v>518</v>
      </c>
      <c r="D25762" t="s">
        <v>225</v>
      </c>
      <c r="E25762" t="s">
        <v>101</v>
      </c>
    </row>
    <row r="25763" spans="1:7" x14ac:dyDescent="0.35">
      <c r="A25763">
        <v>22112024</v>
      </c>
      <c r="B25763" t="s">
        <v>693</v>
      </c>
      <c r="C25763" t="s">
        <v>444</v>
      </c>
      <c r="D25763" t="s">
        <v>225</v>
      </c>
      <c r="E25763" t="s">
        <v>228</v>
      </c>
      <c r="F25763" t="s">
        <v>229</v>
      </c>
    </row>
    <row r="25764" spans="1:7" x14ac:dyDescent="0.35">
      <c r="A25764">
        <v>22112024</v>
      </c>
      <c r="B25764" t="s">
        <v>782</v>
      </c>
      <c r="C25764" t="s">
        <v>556</v>
      </c>
      <c r="D25764" t="s">
        <v>232</v>
      </c>
      <c r="E25764" t="s">
        <v>101</v>
      </c>
    </row>
    <row r="25765" spans="1:7" x14ac:dyDescent="0.35">
      <c r="A25765">
        <v>22112024</v>
      </c>
      <c r="B25765" t="s">
        <v>560</v>
      </c>
      <c r="C25765" t="s">
        <v>307</v>
      </c>
      <c r="D25765" t="s">
        <v>235</v>
      </c>
      <c r="E25765" t="s">
        <v>236</v>
      </c>
      <c r="F25765" t="s">
        <v>101</v>
      </c>
    </row>
    <row r="25766" spans="1:7" x14ac:dyDescent="0.35">
      <c r="A25766">
        <v>22112024</v>
      </c>
      <c r="B25766" t="s">
        <v>579</v>
      </c>
      <c r="C25766" t="s">
        <v>293</v>
      </c>
      <c r="D25766" t="s">
        <v>235</v>
      </c>
      <c r="E25766" t="s">
        <v>239</v>
      </c>
      <c r="F25766" t="s">
        <v>149</v>
      </c>
    </row>
    <row r="25767" spans="1:7" x14ac:dyDescent="0.35">
      <c r="A25767">
        <v>22112024</v>
      </c>
      <c r="B25767" t="s">
        <v>838</v>
      </c>
      <c r="C25767" t="s">
        <v>440</v>
      </c>
      <c r="D25767" t="s">
        <v>235</v>
      </c>
      <c r="E25767" t="s">
        <v>241</v>
      </c>
      <c r="F25767" t="s">
        <v>101</v>
      </c>
    </row>
    <row r="25768" spans="1:7" x14ac:dyDescent="0.35">
      <c r="A25768">
        <v>22112024</v>
      </c>
      <c r="B25768" t="s">
        <v>788</v>
      </c>
      <c r="C25768" t="s">
        <v>183</v>
      </c>
      <c r="D25768" t="s">
        <v>243</v>
      </c>
      <c r="E25768" t="s">
        <v>101</v>
      </c>
    </row>
    <row r="25769" spans="1:7" x14ac:dyDescent="0.35">
      <c r="A25769">
        <v>22112024</v>
      </c>
      <c r="B25769" t="s">
        <v>639</v>
      </c>
      <c r="C25769" t="s">
        <v>466</v>
      </c>
      <c r="D25769" t="s">
        <v>245</v>
      </c>
      <c r="E25769" t="s">
        <v>246</v>
      </c>
    </row>
    <row r="25770" spans="1:7" x14ac:dyDescent="0.35">
      <c r="A25770">
        <v>22112024</v>
      </c>
      <c r="B25770" t="s">
        <v>822</v>
      </c>
      <c r="C25770" t="s">
        <v>578</v>
      </c>
      <c r="D25770" t="s">
        <v>245</v>
      </c>
      <c r="E25770" t="s">
        <v>249</v>
      </c>
    </row>
    <row r="25771" spans="1:7" x14ac:dyDescent="0.35">
      <c r="A25771">
        <v>22112024</v>
      </c>
      <c r="B25771" t="s">
        <v>729</v>
      </c>
      <c r="C25771" t="s">
        <v>171</v>
      </c>
      <c r="D25771" t="s">
        <v>252</v>
      </c>
      <c r="E25771" t="s">
        <v>101</v>
      </c>
    </row>
    <row r="25772" spans="1:7" x14ac:dyDescent="0.35">
      <c r="A25772">
        <v>22112024</v>
      </c>
      <c r="B25772" t="s">
        <v>560</v>
      </c>
      <c r="C25772" t="s">
        <v>480</v>
      </c>
      <c r="D25772" t="s">
        <v>254</v>
      </c>
    </row>
    <row r="25773" spans="1:7" x14ac:dyDescent="0.35">
      <c r="A25773">
        <v>22112024</v>
      </c>
      <c r="B25773" t="s">
        <v>611</v>
      </c>
      <c r="C25773" t="s">
        <v>226</v>
      </c>
      <c r="D25773" t="s">
        <v>256</v>
      </c>
      <c r="E25773" t="s">
        <v>257</v>
      </c>
      <c r="F25773" t="s">
        <v>236</v>
      </c>
      <c r="G25773" t="s">
        <v>101</v>
      </c>
    </row>
    <row r="25774" spans="1:7" x14ac:dyDescent="0.35">
      <c r="A25774">
        <v>22112024</v>
      </c>
      <c r="B25774" t="s">
        <v>783</v>
      </c>
      <c r="C25774" t="s">
        <v>304</v>
      </c>
      <c r="D25774" t="s">
        <v>260</v>
      </c>
      <c r="E25774" t="s">
        <v>136</v>
      </c>
      <c r="F25774" t="s">
        <v>101</v>
      </c>
    </row>
    <row r="25775" spans="1:7" x14ac:dyDescent="0.35">
      <c r="A25775">
        <v>22112024</v>
      </c>
      <c r="B25775" t="s">
        <v>515</v>
      </c>
      <c r="C25775" t="s">
        <v>261</v>
      </c>
      <c r="D25775" t="s">
        <v>262</v>
      </c>
      <c r="E25775" t="s">
        <v>101</v>
      </c>
    </row>
    <row r="25776" spans="1:7" x14ac:dyDescent="0.35">
      <c r="A25776">
        <v>22112024</v>
      </c>
      <c r="B25776" t="s">
        <v>853</v>
      </c>
      <c r="C25776" t="s">
        <v>413</v>
      </c>
      <c r="D25776" t="s">
        <v>264</v>
      </c>
      <c r="E25776" t="s">
        <v>101</v>
      </c>
    </row>
    <row r="25777" spans="1:8" x14ac:dyDescent="0.35">
      <c r="A25777">
        <v>22112024</v>
      </c>
      <c r="B25777" t="s">
        <v>441</v>
      </c>
      <c r="C25777" t="s">
        <v>264</v>
      </c>
      <c r="D25777" t="s">
        <v>149</v>
      </c>
    </row>
    <row r="25778" spans="1:8" x14ac:dyDescent="0.35">
      <c r="A25778">
        <v>22112024</v>
      </c>
      <c r="B25778" t="s">
        <v>723</v>
      </c>
      <c r="C25778" t="s">
        <v>479</v>
      </c>
      <c r="D25778" t="s">
        <v>265</v>
      </c>
      <c r="E25778" t="s">
        <v>101</v>
      </c>
      <c r="F25778" t="s">
        <v>266</v>
      </c>
    </row>
    <row r="25779" spans="1:8" x14ac:dyDescent="0.35">
      <c r="A25779">
        <v>22112024</v>
      </c>
      <c r="B25779" t="s">
        <v>724</v>
      </c>
      <c r="C25779" t="s">
        <v>339</v>
      </c>
      <c r="D25779" t="s">
        <v>267</v>
      </c>
      <c r="E25779" t="s">
        <v>101</v>
      </c>
    </row>
    <row r="25780" spans="1:8" x14ac:dyDescent="0.35">
      <c r="A25780">
        <v>22112024</v>
      </c>
      <c r="B25780" t="s">
        <v>558</v>
      </c>
      <c r="C25780" t="s">
        <v>419</v>
      </c>
      <c r="D25780" t="s">
        <v>268</v>
      </c>
    </row>
    <row r="25781" spans="1:8" x14ac:dyDescent="0.35">
      <c r="A25781">
        <v>22112024</v>
      </c>
      <c r="B25781" t="s">
        <v>504</v>
      </c>
      <c r="C25781" t="s">
        <v>270</v>
      </c>
      <c r="D25781" t="s">
        <v>271</v>
      </c>
      <c r="E25781" t="s">
        <v>101</v>
      </c>
    </row>
    <row r="25782" spans="1:8" x14ac:dyDescent="0.35">
      <c r="A25782">
        <v>22112024</v>
      </c>
      <c r="B25782" t="s">
        <v>661</v>
      </c>
      <c r="C25782" t="s">
        <v>441</v>
      </c>
      <c r="D25782" t="s">
        <v>274</v>
      </c>
      <c r="E25782" t="s">
        <v>101</v>
      </c>
    </row>
    <row r="25783" spans="1:8" x14ac:dyDescent="0.35">
      <c r="A25783">
        <v>22112024</v>
      </c>
      <c r="B25783" t="s">
        <v>853</v>
      </c>
      <c r="C25783" t="s">
        <v>479</v>
      </c>
      <c r="D25783" t="s">
        <v>277</v>
      </c>
      <c r="E25783" t="s">
        <v>101</v>
      </c>
    </row>
    <row r="25784" spans="1:8" x14ac:dyDescent="0.35">
      <c r="A25784">
        <v>22112024</v>
      </c>
      <c r="B25784" t="s">
        <v>729</v>
      </c>
      <c r="C25784" t="s">
        <v>432</v>
      </c>
      <c r="D25784" t="s">
        <v>279</v>
      </c>
      <c r="E25784" t="s">
        <v>140</v>
      </c>
      <c r="F25784" t="s">
        <v>280</v>
      </c>
    </row>
    <row r="25785" spans="1:8" x14ac:dyDescent="0.35">
      <c r="A25785">
        <v>22112024</v>
      </c>
      <c r="B25785" t="s">
        <v>729</v>
      </c>
      <c r="C25785" t="s">
        <v>218</v>
      </c>
      <c r="D25785" t="s">
        <v>281</v>
      </c>
    </row>
    <row r="25786" spans="1:8" x14ac:dyDescent="0.35">
      <c r="A25786">
        <v>22112024</v>
      </c>
      <c r="B25786" t="s">
        <v>722</v>
      </c>
      <c r="C25786" t="s">
        <v>543</v>
      </c>
      <c r="D25786" t="s">
        <v>284</v>
      </c>
      <c r="E25786" t="s">
        <v>101</v>
      </c>
    </row>
    <row r="25787" spans="1:8" x14ac:dyDescent="0.35">
      <c r="A25787">
        <v>22112024</v>
      </c>
      <c r="B25787" t="s">
        <v>778</v>
      </c>
      <c r="C25787" t="s">
        <v>594</v>
      </c>
      <c r="D25787" t="s">
        <v>287</v>
      </c>
      <c r="E25787" t="s">
        <v>101</v>
      </c>
    </row>
    <row r="25788" spans="1:8" x14ac:dyDescent="0.35">
      <c r="A25788">
        <v>22112024</v>
      </c>
      <c r="B25788" t="s">
        <v>247</v>
      </c>
      <c r="C25788" t="s">
        <v>288</v>
      </c>
      <c r="D25788" t="s">
        <v>101</v>
      </c>
    </row>
    <row r="25789" spans="1:8" x14ac:dyDescent="0.35">
      <c r="A25789">
        <v>22112024</v>
      </c>
      <c r="B25789" t="s">
        <v>623</v>
      </c>
      <c r="C25789" t="s">
        <v>455</v>
      </c>
      <c r="D25789" t="s">
        <v>290</v>
      </c>
      <c r="E25789" t="s">
        <v>140</v>
      </c>
      <c r="F25789" t="s">
        <v>291</v>
      </c>
    </row>
    <row r="25790" spans="1:8" x14ac:dyDescent="0.35">
      <c r="A25790">
        <v>22112024</v>
      </c>
      <c r="B25790" t="s">
        <v>781</v>
      </c>
      <c r="C25790" t="s">
        <v>418</v>
      </c>
      <c r="D25790" t="s">
        <v>290</v>
      </c>
      <c r="E25790" t="s">
        <v>140</v>
      </c>
      <c r="F25790" t="s">
        <v>294</v>
      </c>
      <c r="G25790" t="s">
        <v>295</v>
      </c>
      <c r="H25790" t="s">
        <v>101</v>
      </c>
    </row>
    <row r="25791" spans="1:8" x14ac:dyDescent="0.35">
      <c r="A25791">
        <v>22112024</v>
      </c>
      <c r="B25791" t="s">
        <v>718</v>
      </c>
      <c r="C25791" t="s">
        <v>450</v>
      </c>
      <c r="D25791" t="s">
        <v>298</v>
      </c>
      <c r="E25791" t="s">
        <v>101</v>
      </c>
    </row>
    <row r="25792" spans="1:8" x14ac:dyDescent="0.35">
      <c r="A25792">
        <v>22112024</v>
      </c>
      <c r="B25792" t="s">
        <v>440</v>
      </c>
      <c r="C25792" t="s">
        <v>258</v>
      </c>
      <c r="D25792" t="s">
        <v>300</v>
      </c>
      <c r="E25792" t="s">
        <v>262</v>
      </c>
      <c r="F25792" t="s">
        <v>101</v>
      </c>
    </row>
    <row r="25793" spans="1:9" x14ac:dyDescent="0.35">
      <c r="A25793">
        <v>22112024</v>
      </c>
      <c r="B25793" t="s">
        <v>639</v>
      </c>
      <c r="C25793" t="s">
        <v>574</v>
      </c>
      <c r="D25793" t="s">
        <v>301</v>
      </c>
      <c r="E25793" t="s">
        <v>101</v>
      </c>
    </row>
    <row r="25794" spans="1:9" x14ac:dyDescent="0.35">
      <c r="A25794">
        <v>22112024</v>
      </c>
      <c r="B25794" t="s">
        <v>795</v>
      </c>
      <c r="C25794" t="s">
        <v>516</v>
      </c>
      <c r="D25794" t="s">
        <v>303</v>
      </c>
      <c r="E25794" t="s">
        <v>149</v>
      </c>
    </row>
    <row r="25795" spans="1:9" x14ac:dyDescent="0.35">
      <c r="A25795">
        <v>22112024</v>
      </c>
      <c r="B25795" t="s">
        <v>806</v>
      </c>
      <c r="C25795" t="s">
        <v>573</v>
      </c>
      <c r="D25795" t="s">
        <v>306</v>
      </c>
      <c r="E25795" t="s">
        <v>101</v>
      </c>
    </row>
    <row r="25796" spans="1:9" x14ac:dyDescent="0.35">
      <c r="A25796">
        <v>22112024</v>
      </c>
      <c r="B25796" t="s">
        <v>806</v>
      </c>
      <c r="C25796" t="s">
        <v>504</v>
      </c>
      <c r="D25796" t="s">
        <v>308</v>
      </c>
      <c r="E25796" t="s">
        <v>309</v>
      </c>
      <c r="F25796" t="s">
        <v>310</v>
      </c>
      <c r="G25796" t="s">
        <v>311</v>
      </c>
      <c r="H25796" t="s">
        <v>312</v>
      </c>
      <c r="I25796" t="s">
        <v>101</v>
      </c>
    </row>
    <row r="25797" spans="1:9" x14ac:dyDescent="0.35">
      <c r="A25797">
        <v>22112024</v>
      </c>
      <c r="B25797" t="s">
        <v>694</v>
      </c>
      <c r="C25797" t="s">
        <v>432</v>
      </c>
      <c r="D25797" t="s">
        <v>314</v>
      </c>
      <c r="E25797" t="s">
        <v>315</v>
      </c>
      <c r="F25797" t="s">
        <v>101</v>
      </c>
    </row>
    <row r="25798" spans="1:9" x14ac:dyDescent="0.35">
      <c r="A25798">
        <v>22112024</v>
      </c>
      <c r="B25798" t="s">
        <v>664</v>
      </c>
      <c r="C25798" t="s">
        <v>285</v>
      </c>
      <c r="D25798" t="s">
        <v>314</v>
      </c>
      <c r="E25798" t="s">
        <v>317</v>
      </c>
      <c r="F25798" t="s">
        <v>101</v>
      </c>
    </row>
    <row r="25799" spans="1:9" x14ac:dyDescent="0.35">
      <c r="A25799">
        <v>22112024</v>
      </c>
      <c r="B25799" t="s">
        <v>714</v>
      </c>
      <c r="C25799" t="s">
        <v>137</v>
      </c>
      <c r="D25799" t="s">
        <v>319</v>
      </c>
      <c r="E25799" t="s">
        <v>320</v>
      </c>
      <c r="F25799" t="s">
        <v>321</v>
      </c>
    </row>
    <row r="25800" spans="1:9" x14ac:dyDescent="0.35">
      <c r="A25800">
        <v>22112024</v>
      </c>
      <c r="B25800" t="s">
        <v>721</v>
      </c>
      <c r="C25800" t="s">
        <v>417</v>
      </c>
      <c r="D25800" t="s">
        <v>322</v>
      </c>
      <c r="E25800" t="s">
        <v>101</v>
      </c>
    </row>
    <row r="25801" spans="1:9" x14ac:dyDescent="0.35">
      <c r="A25801">
        <v>22112024</v>
      </c>
      <c r="B25801" t="s">
        <v>762</v>
      </c>
      <c r="C25801" t="s">
        <v>525</v>
      </c>
      <c r="D25801" t="s">
        <v>325</v>
      </c>
      <c r="E25801" t="s">
        <v>101</v>
      </c>
    </row>
    <row r="25802" spans="1:9" x14ac:dyDescent="0.35">
      <c r="A25802">
        <v>22112024</v>
      </c>
      <c r="B25802" t="s">
        <v>755</v>
      </c>
      <c r="C25802" t="s">
        <v>449</v>
      </c>
      <c r="D25802" t="s">
        <v>328</v>
      </c>
      <c r="E25802" t="s">
        <v>101</v>
      </c>
    </row>
    <row r="25803" spans="1:9" x14ac:dyDescent="0.35">
      <c r="A25803">
        <v>22112024</v>
      </c>
      <c r="B25803" t="s">
        <v>575</v>
      </c>
      <c r="C25803" t="s">
        <v>331</v>
      </c>
      <c r="D25803" t="s">
        <v>332</v>
      </c>
      <c r="E25803" t="s">
        <v>101</v>
      </c>
    </row>
    <row r="25804" spans="1:9" x14ac:dyDescent="0.35">
      <c r="A25804">
        <v>22112024</v>
      </c>
      <c r="B25804" t="s">
        <v>694</v>
      </c>
      <c r="C25804" t="s">
        <v>422</v>
      </c>
      <c r="D25804" t="s">
        <v>331</v>
      </c>
      <c r="E25804" t="s">
        <v>335</v>
      </c>
      <c r="F25804" t="s">
        <v>101</v>
      </c>
    </row>
    <row r="25805" spans="1:9" x14ac:dyDescent="0.35">
      <c r="A25805">
        <v>22112024</v>
      </c>
      <c r="B25805" t="s">
        <v>418</v>
      </c>
      <c r="C25805" t="s">
        <v>521</v>
      </c>
      <c r="D25805" t="s">
        <v>331</v>
      </c>
      <c r="E25805" t="s">
        <v>338</v>
      </c>
      <c r="F25805" t="s">
        <v>321</v>
      </c>
    </row>
    <row r="25806" spans="1:9" x14ac:dyDescent="0.35">
      <c r="A25806">
        <v>22112024</v>
      </c>
      <c r="B25806" t="s">
        <v>783</v>
      </c>
      <c r="C25806" t="s">
        <v>578</v>
      </c>
      <c r="D25806" t="s">
        <v>170</v>
      </c>
    </row>
    <row r="25807" spans="1:9" x14ac:dyDescent="0.35">
      <c r="A25807">
        <v>22112024</v>
      </c>
      <c r="B25807" t="s">
        <v>776</v>
      </c>
      <c r="C25807" t="s">
        <v>516</v>
      </c>
      <c r="D25807" t="s">
        <v>341</v>
      </c>
      <c r="E25807" t="s">
        <v>101</v>
      </c>
    </row>
    <row r="25808" spans="1:9" x14ac:dyDescent="0.35">
      <c r="A25808">
        <v>22112024</v>
      </c>
      <c r="B25808" t="s">
        <v>655</v>
      </c>
      <c r="C25808" t="s">
        <v>501</v>
      </c>
      <c r="D25808" t="s">
        <v>343</v>
      </c>
      <c r="E25808" t="s">
        <v>101</v>
      </c>
    </row>
    <row r="25809" spans="1:8" x14ac:dyDescent="0.35">
      <c r="A25809">
        <v>22112024</v>
      </c>
      <c r="B25809" t="s">
        <v>137</v>
      </c>
      <c r="C25809" t="s">
        <v>132</v>
      </c>
      <c r="D25809" t="s">
        <v>344</v>
      </c>
      <c r="E25809" t="s">
        <v>345</v>
      </c>
      <c r="F25809" t="s">
        <v>101</v>
      </c>
    </row>
    <row r="25810" spans="1:8" x14ac:dyDescent="0.35">
      <c r="A25810">
        <v>22112024</v>
      </c>
      <c r="B25810" t="s">
        <v>737</v>
      </c>
      <c r="C25810" t="s">
        <v>479</v>
      </c>
      <c r="D25810" t="s">
        <v>132</v>
      </c>
      <c r="E25810" t="s">
        <v>347</v>
      </c>
      <c r="F25810" t="s">
        <v>101</v>
      </c>
    </row>
    <row r="25811" spans="1:8" x14ac:dyDescent="0.35">
      <c r="A25811">
        <v>22112024</v>
      </c>
      <c r="B25811" t="s">
        <v>830</v>
      </c>
      <c r="C25811" t="s">
        <v>444</v>
      </c>
      <c r="D25811" t="s">
        <v>132</v>
      </c>
      <c r="E25811" t="s">
        <v>348</v>
      </c>
      <c r="F25811" t="s">
        <v>101</v>
      </c>
    </row>
    <row r="25812" spans="1:8" x14ac:dyDescent="0.35">
      <c r="A25812">
        <v>22112024</v>
      </c>
      <c r="B25812" t="s">
        <v>558</v>
      </c>
      <c r="C25812" t="s">
        <v>555</v>
      </c>
      <c r="D25812" t="s">
        <v>132</v>
      </c>
      <c r="E25812" t="s">
        <v>350</v>
      </c>
      <c r="F25812" t="s">
        <v>101</v>
      </c>
    </row>
    <row r="25813" spans="1:8" x14ac:dyDescent="0.35">
      <c r="A25813">
        <v>22112024</v>
      </c>
      <c r="B25813" t="s">
        <v>765</v>
      </c>
      <c r="C25813" t="s">
        <v>510</v>
      </c>
      <c r="D25813" t="s">
        <v>132</v>
      </c>
      <c r="E25813" t="s">
        <v>352</v>
      </c>
      <c r="F25813" t="s">
        <v>101</v>
      </c>
    </row>
    <row r="25814" spans="1:8" x14ac:dyDescent="0.35">
      <c r="A25814">
        <v>22112024</v>
      </c>
      <c r="B25814" t="s">
        <v>828</v>
      </c>
      <c r="C25814" t="s">
        <v>591</v>
      </c>
      <c r="D25814" t="s">
        <v>132</v>
      </c>
      <c r="E25814" t="s">
        <v>133</v>
      </c>
      <c r="F25814" t="s">
        <v>355</v>
      </c>
    </row>
    <row r="25815" spans="1:8" x14ac:dyDescent="0.35">
      <c r="A25815">
        <v>22112024</v>
      </c>
      <c r="B25815" t="s">
        <v>822</v>
      </c>
      <c r="C25815" t="s">
        <v>438</v>
      </c>
      <c r="D25815" t="s">
        <v>132</v>
      </c>
      <c r="E25815" t="s">
        <v>356</v>
      </c>
      <c r="F25815" t="s">
        <v>101</v>
      </c>
    </row>
    <row r="25816" spans="1:8" x14ac:dyDescent="0.35">
      <c r="A25816">
        <v>22112024</v>
      </c>
      <c r="B25816" t="s">
        <v>629</v>
      </c>
      <c r="C25816" t="s">
        <v>98</v>
      </c>
      <c r="D25816" t="s">
        <v>359</v>
      </c>
      <c r="E25816" t="s">
        <v>360</v>
      </c>
      <c r="F25816" t="s">
        <v>101</v>
      </c>
    </row>
    <row r="25817" spans="1:8" x14ac:dyDescent="0.35">
      <c r="A25817">
        <v>22112024</v>
      </c>
      <c r="B25817" t="s">
        <v>841</v>
      </c>
      <c r="C25817" t="s">
        <v>556</v>
      </c>
      <c r="D25817" t="s">
        <v>359</v>
      </c>
      <c r="E25817" t="s">
        <v>362</v>
      </c>
      <c r="F25817" t="s">
        <v>101</v>
      </c>
    </row>
    <row r="25818" spans="1:8" x14ac:dyDescent="0.35">
      <c r="A25818">
        <v>22112024</v>
      </c>
      <c r="B25818" t="s">
        <v>474</v>
      </c>
      <c r="C25818" t="s">
        <v>359</v>
      </c>
      <c r="D25818" t="s">
        <v>362</v>
      </c>
      <c r="E25818" t="s">
        <v>140</v>
      </c>
      <c r="F25818" t="s">
        <v>364</v>
      </c>
      <c r="G25818" t="s">
        <v>101</v>
      </c>
    </row>
    <row r="25819" spans="1:8" x14ac:dyDescent="0.35">
      <c r="A25819">
        <v>22112024</v>
      </c>
      <c r="B25819" t="s">
        <v>664</v>
      </c>
      <c r="C25819" t="s">
        <v>591</v>
      </c>
      <c r="D25819" t="s">
        <v>366</v>
      </c>
      <c r="E25819" t="s">
        <v>257</v>
      </c>
      <c r="F25819" t="s">
        <v>367</v>
      </c>
      <c r="G25819" t="s">
        <v>101</v>
      </c>
    </row>
    <row r="25820" spans="1:8" x14ac:dyDescent="0.35">
      <c r="A25820">
        <v>22112024</v>
      </c>
      <c r="B25820" t="s">
        <v>755</v>
      </c>
      <c r="C25820" t="s">
        <v>456</v>
      </c>
      <c r="D25820" t="s">
        <v>369</v>
      </c>
      <c r="E25820" t="s">
        <v>370</v>
      </c>
      <c r="F25820" t="s">
        <v>101</v>
      </c>
    </row>
    <row r="25821" spans="1:8" x14ac:dyDescent="0.35">
      <c r="A25821">
        <v>22112024</v>
      </c>
      <c r="B25821" t="s">
        <v>778</v>
      </c>
      <c r="C25821" t="s">
        <v>426</v>
      </c>
      <c r="D25821" t="s">
        <v>371</v>
      </c>
      <c r="E25821" t="s">
        <v>101</v>
      </c>
    </row>
    <row r="25822" spans="1:8" x14ac:dyDescent="0.35">
      <c r="A25822">
        <v>22112024</v>
      </c>
      <c r="B25822" t="s">
        <v>737</v>
      </c>
      <c r="C25822" t="s">
        <v>226</v>
      </c>
      <c r="D25822" t="s">
        <v>372</v>
      </c>
      <c r="E25822" t="s">
        <v>101</v>
      </c>
    </row>
    <row r="25823" spans="1:8" x14ac:dyDescent="0.35">
      <c r="A25823">
        <v>22112024</v>
      </c>
      <c r="B25823" t="s">
        <v>520</v>
      </c>
      <c r="C25823" t="s">
        <v>373</v>
      </c>
      <c r="D25823" t="s">
        <v>101</v>
      </c>
    </row>
    <row r="25824" spans="1:8" x14ac:dyDescent="0.35">
      <c r="A25824">
        <v>22112024</v>
      </c>
      <c r="B25824" t="s">
        <v>804</v>
      </c>
      <c r="C25824" t="s">
        <v>608</v>
      </c>
      <c r="D25824" t="s">
        <v>376</v>
      </c>
      <c r="E25824" t="s">
        <v>140</v>
      </c>
      <c r="F25824" t="s">
        <v>331</v>
      </c>
      <c r="G25824" t="s">
        <v>377</v>
      </c>
      <c r="H25824" t="s">
        <v>101</v>
      </c>
    </row>
    <row r="25825" spans="1:9" x14ac:dyDescent="0.35">
      <c r="A25825">
        <v>22112024</v>
      </c>
      <c r="B25825" t="s">
        <v>836</v>
      </c>
      <c r="C25825" t="s">
        <v>418</v>
      </c>
      <c r="D25825" t="s">
        <v>378</v>
      </c>
    </row>
    <row r="25826" spans="1:9" x14ac:dyDescent="0.35">
      <c r="A25826">
        <v>22112024</v>
      </c>
      <c r="B25826" t="s">
        <v>824</v>
      </c>
      <c r="C25826" t="s">
        <v>219</v>
      </c>
      <c r="D25826" t="s">
        <v>380</v>
      </c>
      <c r="E25826" t="s">
        <v>101</v>
      </c>
    </row>
    <row r="25827" spans="1:9" x14ac:dyDescent="0.35">
      <c r="A25827">
        <v>22112024</v>
      </c>
      <c r="B25827" t="s">
        <v>755</v>
      </c>
      <c r="C25827" t="s">
        <v>224</v>
      </c>
      <c r="D25827" t="s">
        <v>382</v>
      </c>
      <c r="E25827" t="s">
        <v>383</v>
      </c>
    </row>
    <row r="25828" spans="1:9" x14ac:dyDescent="0.35">
      <c r="A25828">
        <v>22112024</v>
      </c>
      <c r="B25828" t="s">
        <v>723</v>
      </c>
      <c r="C25828" t="s">
        <v>425</v>
      </c>
      <c r="D25828" t="s">
        <v>385</v>
      </c>
      <c r="E25828" t="s">
        <v>386</v>
      </c>
    </row>
    <row r="25829" spans="1:9" x14ac:dyDescent="0.35">
      <c r="A25829">
        <v>22112024</v>
      </c>
      <c r="B25829" t="s">
        <v>781</v>
      </c>
      <c r="C25829" t="s">
        <v>444</v>
      </c>
      <c r="D25829" t="s">
        <v>388</v>
      </c>
      <c r="E25829" t="s">
        <v>101</v>
      </c>
    </row>
    <row r="25830" spans="1:9" x14ac:dyDescent="0.35">
      <c r="A25830">
        <v>22112024</v>
      </c>
      <c r="B25830" t="s">
        <v>327</v>
      </c>
      <c r="C25830" t="s">
        <v>391</v>
      </c>
      <c r="D25830" t="s">
        <v>101</v>
      </c>
    </row>
    <row r="25831" spans="1:9" x14ac:dyDescent="0.35">
      <c r="A25831">
        <v>22112024</v>
      </c>
      <c r="B25831" t="s">
        <v>761</v>
      </c>
      <c r="C25831" t="s">
        <v>424</v>
      </c>
      <c r="D25831" t="s">
        <v>393</v>
      </c>
    </row>
    <row r="25832" spans="1:9" x14ac:dyDescent="0.35">
      <c r="A25832">
        <v>22112024</v>
      </c>
      <c r="B25832" t="s">
        <v>788</v>
      </c>
      <c r="C25832" t="s">
        <v>466</v>
      </c>
      <c r="D25832" t="s">
        <v>394</v>
      </c>
      <c r="E25832" t="s">
        <v>395</v>
      </c>
      <c r="F25832" t="s">
        <v>101</v>
      </c>
    </row>
    <row r="25833" spans="1:9" x14ac:dyDescent="0.35">
      <c r="A25833">
        <v>22112024</v>
      </c>
      <c r="B25833" t="s">
        <v>763</v>
      </c>
      <c r="C25833" t="s">
        <v>438</v>
      </c>
      <c r="D25833" t="s">
        <v>396</v>
      </c>
    </row>
    <row r="25834" spans="1:9" x14ac:dyDescent="0.35">
      <c r="A25834">
        <v>22112024</v>
      </c>
      <c r="B25834" t="s">
        <v>137</v>
      </c>
      <c r="C25834" t="s">
        <v>397</v>
      </c>
      <c r="D25834" t="s">
        <v>101</v>
      </c>
    </row>
    <row r="25835" spans="1:9" x14ac:dyDescent="0.35">
      <c r="A25835">
        <v>22112024</v>
      </c>
      <c r="B25835" t="s">
        <v>755</v>
      </c>
      <c r="C25835" t="s">
        <v>387</v>
      </c>
      <c r="D25835" t="s">
        <v>399</v>
      </c>
      <c r="E25835" t="s">
        <v>140</v>
      </c>
      <c r="F25835" t="s">
        <v>400</v>
      </c>
      <c r="G25835" t="s">
        <v>257</v>
      </c>
      <c r="H25835" t="s">
        <v>331</v>
      </c>
      <c r="I25835" t="s">
        <v>401</v>
      </c>
    </row>
    <row r="25836" spans="1:9" x14ac:dyDescent="0.35">
      <c r="A25836">
        <v>22112024</v>
      </c>
      <c r="B25836" t="s">
        <v>765</v>
      </c>
      <c r="C25836" t="s">
        <v>339</v>
      </c>
      <c r="D25836" t="s">
        <v>399</v>
      </c>
      <c r="E25836" t="s">
        <v>187</v>
      </c>
      <c r="F25836" t="s">
        <v>101</v>
      </c>
    </row>
    <row r="25837" spans="1:9" x14ac:dyDescent="0.35">
      <c r="A25837">
        <v>22112024</v>
      </c>
      <c r="B25837" t="s">
        <v>644</v>
      </c>
      <c r="C25837" t="s">
        <v>292</v>
      </c>
      <c r="D25837" t="s">
        <v>399</v>
      </c>
      <c r="E25837" t="s">
        <v>403</v>
      </c>
      <c r="F25837" t="s">
        <v>101</v>
      </c>
    </row>
    <row r="25838" spans="1:9" x14ac:dyDescent="0.35">
      <c r="A25838">
        <v>22112024</v>
      </c>
      <c r="B25838" t="s">
        <v>775</v>
      </c>
      <c r="C25838" t="s">
        <v>285</v>
      </c>
      <c r="D25838" t="s">
        <v>399</v>
      </c>
      <c r="E25838" t="s">
        <v>404</v>
      </c>
      <c r="F25838" t="s">
        <v>101</v>
      </c>
    </row>
    <row r="25839" spans="1:9" x14ac:dyDescent="0.35">
      <c r="A25839">
        <v>21112024</v>
      </c>
      <c r="B25839" t="s">
        <v>688</v>
      </c>
      <c r="C25839" t="s">
        <v>494</v>
      </c>
      <c r="D25839" t="s">
        <v>100</v>
      </c>
      <c r="E25839" t="s">
        <v>101</v>
      </c>
    </row>
    <row r="25840" spans="1:9" x14ac:dyDescent="0.35">
      <c r="A25840">
        <v>21112024</v>
      </c>
      <c r="B25840" t="s">
        <v>635</v>
      </c>
      <c r="C25840" t="s">
        <v>574</v>
      </c>
      <c r="D25840" t="s">
        <v>104</v>
      </c>
      <c r="E25840" t="s">
        <v>101</v>
      </c>
    </row>
    <row r="25841" spans="1:7" x14ac:dyDescent="0.35">
      <c r="A25841">
        <v>21112024</v>
      </c>
      <c r="B25841" t="s">
        <v>755</v>
      </c>
      <c r="C25841" t="s">
        <v>496</v>
      </c>
      <c r="D25841" t="s">
        <v>107</v>
      </c>
      <c r="E25841" t="s">
        <v>108</v>
      </c>
      <c r="F25841" t="s">
        <v>101</v>
      </c>
    </row>
    <row r="25842" spans="1:7" x14ac:dyDescent="0.35">
      <c r="A25842">
        <v>21112024</v>
      </c>
      <c r="B25842" t="s">
        <v>565</v>
      </c>
      <c r="C25842" t="s">
        <v>402</v>
      </c>
      <c r="D25842" t="s">
        <v>111</v>
      </c>
      <c r="E25842" t="s">
        <v>101</v>
      </c>
    </row>
    <row r="25843" spans="1:7" x14ac:dyDescent="0.35">
      <c r="A25843">
        <v>21112024</v>
      </c>
      <c r="B25843" t="s">
        <v>381</v>
      </c>
      <c r="C25843" t="s">
        <v>445</v>
      </c>
      <c r="D25843" t="s">
        <v>114</v>
      </c>
      <c r="E25843" t="s">
        <v>115</v>
      </c>
      <c r="F25843" t="s">
        <v>116</v>
      </c>
    </row>
    <row r="25844" spans="1:7" x14ac:dyDescent="0.35">
      <c r="A25844">
        <v>21112024</v>
      </c>
      <c r="B25844" t="s">
        <v>244</v>
      </c>
      <c r="C25844" t="s">
        <v>412</v>
      </c>
      <c r="D25844" t="s">
        <v>114</v>
      </c>
      <c r="E25844" t="s">
        <v>119</v>
      </c>
      <c r="F25844" t="s">
        <v>120</v>
      </c>
      <c r="G25844" t="s">
        <v>121</v>
      </c>
    </row>
    <row r="25845" spans="1:7" x14ac:dyDescent="0.35">
      <c r="A25845">
        <v>21112024</v>
      </c>
      <c r="B25845" t="s">
        <v>361</v>
      </c>
      <c r="C25845" t="s">
        <v>467</v>
      </c>
      <c r="D25845" t="s">
        <v>114</v>
      </c>
      <c r="E25845" t="s">
        <v>124</v>
      </c>
    </row>
    <row r="25846" spans="1:7" x14ac:dyDescent="0.35">
      <c r="A25846">
        <v>21112024</v>
      </c>
      <c r="B25846" t="s">
        <v>282</v>
      </c>
      <c r="C25846" t="s">
        <v>297</v>
      </c>
      <c r="D25846" t="s">
        <v>114</v>
      </c>
      <c r="E25846" t="s">
        <v>127</v>
      </c>
    </row>
    <row r="25847" spans="1:7" x14ac:dyDescent="0.35">
      <c r="A25847">
        <v>21112024</v>
      </c>
      <c r="B25847" t="s">
        <v>177</v>
      </c>
      <c r="C25847" t="s">
        <v>118</v>
      </c>
      <c r="D25847" t="s">
        <v>114</v>
      </c>
      <c r="E25847" t="s">
        <v>130</v>
      </c>
    </row>
    <row r="25848" spans="1:7" x14ac:dyDescent="0.35">
      <c r="A25848">
        <v>21112024</v>
      </c>
      <c r="B25848" t="s">
        <v>122</v>
      </c>
      <c r="C25848" t="s">
        <v>461</v>
      </c>
      <c r="D25848" t="s">
        <v>114</v>
      </c>
      <c r="E25848" t="s">
        <v>132</v>
      </c>
      <c r="F25848" t="s">
        <v>133</v>
      </c>
    </row>
    <row r="25849" spans="1:7" x14ac:dyDescent="0.35">
      <c r="A25849">
        <v>21112024</v>
      </c>
      <c r="B25849" t="s">
        <v>696</v>
      </c>
      <c r="C25849" t="s">
        <v>550</v>
      </c>
      <c r="D25849" t="s">
        <v>135</v>
      </c>
      <c r="E25849" t="s">
        <v>136</v>
      </c>
    </row>
    <row r="25850" spans="1:7" x14ac:dyDescent="0.35">
      <c r="A25850">
        <v>21112024</v>
      </c>
      <c r="B25850" t="s">
        <v>752</v>
      </c>
      <c r="C25850" t="s">
        <v>477</v>
      </c>
      <c r="D25850" t="s">
        <v>139</v>
      </c>
      <c r="E25850" t="s">
        <v>140</v>
      </c>
      <c r="F25850" t="s">
        <v>141</v>
      </c>
      <c r="G25850" t="s">
        <v>101</v>
      </c>
    </row>
    <row r="25851" spans="1:7" x14ac:dyDescent="0.35">
      <c r="A25851">
        <v>21112024</v>
      </c>
      <c r="B25851" t="s">
        <v>750</v>
      </c>
      <c r="C25851" t="s">
        <v>206</v>
      </c>
      <c r="D25851" t="s">
        <v>144</v>
      </c>
      <c r="E25851" t="s">
        <v>101</v>
      </c>
    </row>
    <row r="25852" spans="1:7" x14ac:dyDescent="0.35">
      <c r="A25852">
        <v>21112024</v>
      </c>
      <c r="B25852" t="s">
        <v>560</v>
      </c>
      <c r="C25852" t="s">
        <v>576</v>
      </c>
      <c r="D25852" t="s">
        <v>147</v>
      </c>
      <c r="E25852" t="s">
        <v>148</v>
      </c>
      <c r="F25852" t="s">
        <v>149</v>
      </c>
    </row>
    <row r="25853" spans="1:7" x14ac:dyDescent="0.35">
      <c r="A25853">
        <v>21112024</v>
      </c>
      <c r="B25853" t="s">
        <v>437</v>
      </c>
      <c r="C25853" t="s">
        <v>285</v>
      </c>
      <c r="D25853" t="s">
        <v>152</v>
      </c>
      <c r="E25853" t="s">
        <v>140</v>
      </c>
      <c r="F25853" t="s">
        <v>153</v>
      </c>
      <c r="G25853" t="s">
        <v>101</v>
      </c>
    </row>
    <row r="25854" spans="1:7" x14ac:dyDescent="0.35">
      <c r="A25854">
        <v>21112024</v>
      </c>
      <c r="B25854" t="s">
        <v>796</v>
      </c>
      <c r="C25854" t="s">
        <v>477</v>
      </c>
      <c r="D25854" t="s">
        <v>156</v>
      </c>
      <c r="E25854" t="s">
        <v>101</v>
      </c>
    </row>
    <row r="25855" spans="1:7" x14ac:dyDescent="0.35">
      <c r="A25855">
        <v>21112024</v>
      </c>
      <c r="B25855" t="s">
        <v>515</v>
      </c>
      <c r="C25855" t="s">
        <v>159</v>
      </c>
      <c r="D25855" t="s">
        <v>101</v>
      </c>
    </row>
    <row r="25856" spans="1:7" x14ac:dyDescent="0.35">
      <c r="A25856">
        <v>21112024</v>
      </c>
      <c r="B25856" t="s">
        <v>339</v>
      </c>
      <c r="C25856" t="s">
        <v>161</v>
      </c>
      <c r="D25856" t="s">
        <v>101</v>
      </c>
    </row>
    <row r="25857" spans="1:7" x14ac:dyDescent="0.35">
      <c r="A25857">
        <v>21112024</v>
      </c>
      <c r="B25857" t="s">
        <v>635</v>
      </c>
      <c r="C25857" t="s">
        <v>158</v>
      </c>
      <c r="D25857" t="s">
        <v>164</v>
      </c>
      <c r="E25857" t="s">
        <v>101</v>
      </c>
    </row>
    <row r="25858" spans="1:7" x14ac:dyDescent="0.35">
      <c r="A25858">
        <v>21112024</v>
      </c>
      <c r="B25858" t="s">
        <v>810</v>
      </c>
      <c r="C25858" t="s">
        <v>473</v>
      </c>
      <c r="D25858" t="s">
        <v>167</v>
      </c>
    </row>
    <row r="25859" spans="1:7" x14ac:dyDescent="0.35">
      <c r="A25859">
        <v>21112024</v>
      </c>
      <c r="B25859" t="s">
        <v>664</v>
      </c>
      <c r="C25859" t="s">
        <v>449</v>
      </c>
      <c r="D25859" t="s">
        <v>423</v>
      </c>
      <c r="E25859" t="s">
        <v>101</v>
      </c>
    </row>
    <row r="25860" spans="1:7" x14ac:dyDescent="0.35">
      <c r="A25860">
        <v>21112024</v>
      </c>
      <c r="B25860" t="s">
        <v>742</v>
      </c>
      <c r="C25860" t="s">
        <v>398</v>
      </c>
      <c r="D25860" t="s">
        <v>169</v>
      </c>
      <c r="E25860" t="s">
        <v>170</v>
      </c>
      <c r="F25860" t="s">
        <v>101</v>
      </c>
    </row>
    <row r="25861" spans="1:7" x14ac:dyDescent="0.35">
      <c r="A25861">
        <v>21112024</v>
      </c>
      <c r="B25861" t="s">
        <v>558</v>
      </c>
      <c r="C25861" t="s">
        <v>374</v>
      </c>
      <c r="D25861" t="s">
        <v>173</v>
      </c>
      <c r="E25861" t="s">
        <v>101</v>
      </c>
    </row>
    <row r="25862" spans="1:7" x14ac:dyDescent="0.35">
      <c r="A25862">
        <v>21112024</v>
      </c>
      <c r="B25862" t="s">
        <v>728</v>
      </c>
      <c r="C25862" t="s">
        <v>575</v>
      </c>
      <c r="D25862" t="s">
        <v>176</v>
      </c>
      <c r="E25862" t="s">
        <v>101</v>
      </c>
    </row>
    <row r="25863" spans="1:7" x14ac:dyDescent="0.35">
      <c r="A25863">
        <v>21112024</v>
      </c>
      <c r="B25863" t="s">
        <v>639</v>
      </c>
      <c r="C25863" t="s">
        <v>504</v>
      </c>
      <c r="D25863" t="s">
        <v>176</v>
      </c>
      <c r="E25863" t="s">
        <v>149</v>
      </c>
    </row>
    <row r="25864" spans="1:7" x14ac:dyDescent="0.35">
      <c r="A25864">
        <v>21112024</v>
      </c>
      <c r="B25864" t="s">
        <v>736</v>
      </c>
      <c r="C25864" t="s">
        <v>471</v>
      </c>
      <c r="D25864" t="s">
        <v>181</v>
      </c>
      <c r="E25864" t="s">
        <v>182</v>
      </c>
      <c r="F25864" t="s">
        <v>101</v>
      </c>
    </row>
    <row r="25865" spans="1:7" x14ac:dyDescent="0.35">
      <c r="A25865">
        <v>21112024</v>
      </c>
      <c r="B25865" t="s">
        <v>634</v>
      </c>
      <c r="C25865" t="s">
        <v>441</v>
      </c>
      <c r="D25865" t="s">
        <v>184</v>
      </c>
      <c r="E25865" t="s">
        <v>101</v>
      </c>
    </row>
    <row r="25866" spans="1:7" x14ac:dyDescent="0.35">
      <c r="A25866">
        <v>21112024</v>
      </c>
      <c r="B25866" t="s">
        <v>417</v>
      </c>
      <c r="C25866" t="s">
        <v>187</v>
      </c>
      <c r="D25866" t="s">
        <v>101</v>
      </c>
    </row>
    <row r="25867" spans="1:7" x14ac:dyDescent="0.35">
      <c r="A25867">
        <v>21112024</v>
      </c>
      <c r="B25867" t="s">
        <v>742</v>
      </c>
      <c r="C25867" t="s">
        <v>282</v>
      </c>
      <c r="D25867" t="s">
        <v>190</v>
      </c>
      <c r="E25867" t="s">
        <v>191</v>
      </c>
      <c r="F25867" t="s">
        <v>101</v>
      </c>
    </row>
    <row r="25868" spans="1:7" x14ac:dyDescent="0.35">
      <c r="A25868">
        <v>21112024</v>
      </c>
      <c r="B25868" t="s">
        <v>576</v>
      </c>
      <c r="C25868" t="s">
        <v>190</v>
      </c>
      <c r="D25868" t="s">
        <v>194</v>
      </c>
      <c r="E25868" t="s">
        <v>101</v>
      </c>
    </row>
    <row r="25869" spans="1:7" x14ac:dyDescent="0.35">
      <c r="A25869">
        <v>21112024</v>
      </c>
      <c r="B25869" t="s">
        <v>558</v>
      </c>
      <c r="C25869" t="s">
        <v>444</v>
      </c>
      <c r="D25869" t="s">
        <v>190</v>
      </c>
      <c r="E25869" t="s">
        <v>196</v>
      </c>
      <c r="F25869" t="s">
        <v>101</v>
      </c>
    </row>
    <row r="25870" spans="1:7" x14ac:dyDescent="0.35">
      <c r="A25870">
        <v>21112024</v>
      </c>
      <c r="B25870" t="s">
        <v>495</v>
      </c>
      <c r="C25870" t="s">
        <v>198</v>
      </c>
      <c r="D25870" t="s">
        <v>140</v>
      </c>
      <c r="E25870" t="s">
        <v>199</v>
      </c>
      <c r="F25870" t="s">
        <v>200</v>
      </c>
      <c r="G25870" t="s">
        <v>101</v>
      </c>
    </row>
    <row r="25871" spans="1:7" x14ac:dyDescent="0.35">
      <c r="A25871">
        <v>21112024</v>
      </c>
      <c r="B25871" t="s">
        <v>611</v>
      </c>
      <c r="C25871" t="s">
        <v>365</v>
      </c>
      <c r="D25871" t="s">
        <v>61</v>
      </c>
      <c r="E25871" t="s">
        <v>101</v>
      </c>
    </row>
    <row r="25872" spans="1:7" x14ac:dyDescent="0.35">
      <c r="A25872">
        <v>21112024</v>
      </c>
      <c r="B25872" t="s">
        <v>638</v>
      </c>
      <c r="C25872" t="s">
        <v>473</v>
      </c>
      <c r="D25872" t="s">
        <v>205</v>
      </c>
      <c r="E25872" t="s">
        <v>101</v>
      </c>
    </row>
    <row r="25873" spans="1:6" x14ac:dyDescent="0.35">
      <c r="A25873">
        <v>21112024</v>
      </c>
      <c r="B25873" t="s">
        <v>719</v>
      </c>
      <c r="C25873" t="s">
        <v>582</v>
      </c>
      <c r="D25873" t="s">
        <v>208</v>
      </c>
      <c r="E25873" t="s">
        <v>101</v>
      </c>
    </row>
    <row r="25874" spans="1:6" x14ac:dyDescent="0.35">
      <c r="A25874">
        <v>21112024</v>
      </c>
      <c r="B25874" t="s">
        <v>721</v>
      </c>
      <c r="C25874" t="s">
        <v>540</v>
      </c>
      <c r="D25874" t="s">
        <v>210</v>
      </c>
      <c r="E25874" t="s">
        <v>211</v>
      </c>
      <c r="F25874" t="s">
        <v>101</v>
      </c>
    </row>
    <row r="25875" spans="1:6" x14ac:dyDescent="0.35">
      <c r="A25875">
        <v>21112024</v>
      </c>
      <c r="B25875" t="s">
        <v>636</v>
      </c>
      <c r="C25875" t="s">
        <v>476</v>
      </c>
      <c r="D25875" t="s">
        <v>214</v>
      </c>
      <c r="E25875" t="s">
        <v>215</v>
      </c>
      <c r="F25875" t="s">
        <v>101</v>
      </c>
    </row>
    <row r="25876" spans="1:6" x14ac:dyDescent="0.35">
      <c r="A25876">
        <v>21112024</v>
      </c>
      <c r="B25876" t="s">
        <v>628</v>
      </c>
      <c r="C25876" t="s">
        <v>495</v>
      </c>
      <c r="D25876" t="s">
        <v>217</v>
      </c>
      <c r="E25876" t="s">
        <v>101</v>
      </c>
    </row>
    <row r="25877" spans="1:6" x14ac:dyDescent="0.35">
      <c r="A25877">
        <v>21112024</v>
      </c>
      <c r="B25877" t="s">
        <v>783</v>
      </c>
      <c r="C25877" t="s">
        <v>557</v>
      </c>
      <c r="D25877" t="s">
        <v>220</v>
      </c>
      <c r="E25877" t="s">
        <v>101</v>
      </c>
    </row>
    <row r="25878" spans="1:6" x14ac:dyDescent="0.35">
      <c r="A25878">
        <v>21112024</v>
      </c>
      <c r="B25878" t="s">
        <v>639</v>
      </c>
      <c r="C25878" t="s">
        <v>444</v>
      </c>
      <c r="D25878" t="s">
        <v>222</v>
      </c>
    </row>
    <row r="25879" spans="1:6" x14ac:dyDescent="0.35">
      <c r="A25879">
        <v>21112024</v>
      </c>
      <c r="B25879" t="s">
        <v>760</v>
      </c>
      <c r="C25879" t="s">
        <v>438</v>
      </c>
      <c r="D25879" t="s">
        <v>223</v>
      </c>
    </row>
    <row r="25880" spans="1:6" x14ac:dyDescent="0.35">
      <c r="A25880">
        <v>21112024</v>
      </c>
      <c r="B25880" t="s">
        <v>723</v>
      </c>
      <c r="C25880" t="s">
        <v>441</v>
      </c>
      <c r="D25880" t="s">
        <v>225</v>
      </c>
      <c r="E25880" t="s">
        <v>101</v>
      </c>
    </row>
    <row r="25881" spans="1:6" x14ac:dyDescent="0.35">
      <c r="A25881">
        <v>21112024</v>
      </c>
      <c r="B25881" t="s">
        <v>737</v>
      </c>
      <c r="C25881" t="s">
        <v>536</v>
      </c>
      <c r="D25881" t="s">
        <v>225</v>
      </c>
      <c r="E25881" t="s">
        <v>228</v>
      </c>
      <c r="F25881" t="s">
        <v>229</v>
      </c>
    </row>
    <row r="25882" spans="1:6" x14ac:dyDescent="0.35">
      <c r="A25882">
        <v>21112024</v>
      </c>
      <c r="B25882" t="s">
        <v>717</v>
      </c>
      <c r="C25882" t="s">
        <v>304</v>
      </c>
      <c r="D25882" t="s">
        <v>232</v>
      </c>
      <c r="E25882" t="s">
        <v>101</v>
      </c>
    </row>
    <row r="25883" spans="1:6" x14ac:dyDescent="0.35">
      <c r="A25883">
        <v>21112024</v>
      </c>
      <c r="B25883" t="s">
        <v>623</v>
      </c>
      <c r="C25883" t="s">
        <v>454</v>
      </c>
      <c r="D25883" t="s">
        <v>235</v>
      </c>
      <c r="E25883" t="s">
        <v>236</v>
      </c>
      <c r="F25883" t="s">
        <v>101</v>
      </c>
    </row>
    <row r="25884" spans="1:6" x14ac:dyDescent="0.35">
      <c r="A25884">
        <v>21112024</v>
      </c>
      <c r="B25884" t="s">
        <v>714</v>
      </c>
      <c r="C25884" t="s">
        <v>305</v>
      </c>
      <c r="D25884" t="s">
        <v>235</v>
      </c>
      <c r="E25884" t="s">
        <v>239</v>
      </c>
      <c r="F25884" t="s">
        <v>149</v>
      </c>
    </row>
    <row r="25885" spans="1:6" x14ac:dyDescent="0.35">
      <c r="A25885">
        <v>21112024</v>
      </c>
      <c r="B25885" t="s">
        <v>757</v>
      </c>
      <c r="C25885" t="s">
        <v>520</v>
      </c>
      <c r="D25885" t="s">
        <v>235</v>
      </c>
      <c r="E25885" t="s">
        <v>241</v>
      </c>
      <c r="F25885" t="s">
        <v>101</v>
      </c>
    </row>
    <row r="25886" spans="1:6" x14ac:dyDescent="0.35">
      <c r="A25886">
        <v>21112024</v>
      </c>
      <c r="B25886" t="s">
        <v>791</v>
      </c>
      <c r="C25886" t="s">
        <v>454</v>
      </c>
      <c r="D25886" t="s">
        <v>243</v>
      </c>
      <c r="E25886" t="s">
        <v>101</v>
      </c>
    </row>
    <row r="25887" spans="1:6" x14ac:dyDescent="0.35">
      <c r="A25887">
        <v>21112024</v>
      </c>
      <c r="B25887" t="s">
        <v>558</v>
      </c>
      <c r="C25887" t="s">
        <v>465</v>
      </c>
      <c r="D25887" t="s">
        <v>245</v>
      </c>
      <c r="E25887" t="s">
        <v>246</v>
      </c>
    </row>
    <row r="25888" spans="1:6" x14ac:dyDescent="0.35">
      <c r="A25888">
        <v>21112024</v>
      </c>
      <c r="B25888" t="s">
        <v>729</v>
      </c>
      <c r="C25888" t="s">
        <v>714</v>
      </c>
      <c r="D25888" t="s">
        <v>245</v>
      </c>
      <c r="E25888" t="s">
        <v>249</v>
      </c>
    </row>
    <row r="25889" spans="1:7" x14ac:dyDescent="0.35">
      <c r="A25889">
        <v>21112024</v>
      </c>
      <c r="B25889" t="s">
        <v>437</v>
      </c>
      <c r="C25889" t="s">
        <v>340</v>
      </c>
      <c r="D25889" t="s">
        <v>252</v>
      </c>
      <c r="E25889" t="s">
        <v>101</v>
      </c>
    </row>
    <row r="25890" spans="1:7" x14ac:dyDescent="0.35">
      <c r="A25890">
        <v>21112024</v>
      </c>
      <c r="B25890" t="s">
        <v>624</v>
      </c>
      <c r="C25890" t="s">
        <v>329</v>
      </c>
      <c r="D25890" t="s">
        <v>254</v>
      </c>
    </row>
    <row r="25891" spans="1:7" x14ac:dyDescent="0.35">
      <c r="A25891">
        <v>21112024</v>
      </c>
      <c r="B25891" t="s">
        <v>557</v>
      </c>
      <c r="C25891" t="s">
        <v>432</v>
      </c>
      <c r="D25891" t="s">
        <v>256</v>
      </c>
      <c r="E25891" t="s">
        <v>257</v>
      </c>
      <c r="F25891" t="s">
        <v>236</v>
      </c>
      <c r="G25891" t="s">
        <v>101</v>
      </c>
    </row>
    <row r="25892" spans="1:7" x14ac:dyDescent="0.35">
      <c r="A25892">
        <v>21112024</v>
      </c>
      <c r="B25892" t="s">
        <v>718</v>
      </c>
      <c r="C25892" t="s">
        <v>441</v>
      </c>
      <c r="D25892" t="s">
        <v>260</v>
      </c>
      <c r="E25892" t="s">
        <v>136</v>
      </c>
      <c r="F25892" t="s">
        <v>101</v>
      </c>
    </row>
    <row r="25893" spans="1:7" x14ac:dyDescent="0.35">
      <c r="A25893">
        <v>21112024</v>
      </c>
      <c r="B25893" t="s">
        <v>418</v>
      </c>
      <c r="C25893" t="s">
        <v>261</v>
      </c>
      <c r="D25893" t="s">
        <v>262</v>
      </c>
      <c r="E25893" t="s">
        <v>101</v>
      </c>
    </row>
    <row r="25894" spans="1:7" x14ac:dyDescent="0.35">
      <c r="A25894">
        <v>21112024</v>
      </c>
      <c r="B25894" t="s">
        <v>755</v>
      </c>
      <c r="C25894" t="s">
        <v>495</v>
      </c>
      <c r="D25894" t="s">
        <v>264</v>
      </c>
      <c r="E25894" t="s">
        <v>101</v>
      </c>
    </row>
    <row r="25895" spans="1:7" x14ac:dyDescent="0.35">
      <c r="A25895">
        <v>21112024</v>
      </c>
      <c r="B25895" t="s">
        <v>285</v>
      </c>
      <c r="C25895" t="s">
        <v>264</v>
      </c>
      <c r="D25895" t="s">
        <v>149</v>
      </c>
    </row>
    <row r="25896" spans="1:7" x14ac:dyDescent="0.35">
      <c r="A25896">
        <v>21112024</v>
      </c>
      <c r="B25896" t="s">
        <v>623</v>
      </c>
      <c r="C25896" t="s">
        <v>495</v>
      </c>
      <c r="D25896" t="s">
        <v>265</v>
      </c>
      <c r="E25896" t="s">
        <v>101</v>
      </c>
      <c r="F25896" t="s">
        <v>266</v>
      </c>
    </row>
    <row r="25897" spans="1:7" x14ac:dyDescent="0.35">
      <c r="A25897">
        <v>21112024</v>
      </c>
      <c r="B25897" t="s">
        <v>437</v>
      </c>
      <c r="C25897" t="s">
        <v>418</v>
      </c>
      <c r="D25897" t="s">
        <v>267</v>
      </c>
      <c r="E25897" t="s">
        <v>101</v>
      </c>
    </row>
    <row r="25898" spans="1:7" x14ac:dyDescent="0.35">
      <c r="A25898">
        <v>21112024</v>
      </c>
      <c r="B25898" t="s">
        <v>635</v>
      </c>
      <c r="C25898" t="s">
        <v>536</v>
      </c>
      <c r="D25898" t="s">
        <v>268</v>
      </c>
    </row>
    <row r="25899" spans="1:7" x14ac:dyDescent="0.35">
      <c r="A25899">
        <v>21112024</v>
      </c>
      <c r="B25899" t="s">
        <v>339</v>
      </c>
      <c r="C25899" t="s">
        <v>270</v>
      </c>
      <c r="D25899" t="s">
        <v>271</v>
      </c>
      <c r="E25899" t="s">
        <v>101</v>
      </c>
    </row>
    <row r="25900" spans="1:7" x14ac:dyDescent="0.35">
      <c r="A25900">
        <v>21112024</v>
      </c>
      <c r="B25900" t="s">
        <v>558</v>
      </c>
      <c r="C25900" t="s">
        <v>419</v>
      </c>
      <c r="D25900" t="s">
        <v>274</v>
      </c>
      <c r="E25900" t="s">
        <v>101</v>
      </c>
    </row>
    <row r="25901" spans="1:7" x14ac:dyDescent="0.35">
      <c r="A25901">
        <v>21112024</v>
      </c>
      <c r="B25901" t="s">
        <v>826</v>
      </c>
      <c r="C25901" t="s">
        <v>285</v>
      </c>
      <c r="D25901" t="s">
        <v>277</v>
      </c>
      <c r="E25901" t="s">
        <v>101</v>
      </c>
    </row>
    <row r="25902" spans="1:7" x14ac:dyDescent="0.35">
      <c r="A25902">
        <v>21112024</v>
      </c>
      <c r="B25902" t="s">
        <v>720</v>
      </c>
      <c r="C25902" t="s">
        <v>425</v>
      </c>
      <c r="D25902" t="s">
        <v>279</v>
      </c>
      <c r="E25902" t="s">
        <v>140</v>
      </c>
      <c r="F25902" t="s">
        <v>280</v>
      </c>
    </row>
    <row r="25903" spans="1:7" x14ac:dyDescent="0.35">
      <c r="A25903">
        <v>21112024</v>
      </c>
      <c r="B25903" t="s">
        <v>778</v>
      </c>
      <c r="C25903" t="s">
        <v>419</v>
      </c>
      <c r="D25903" t="s">
        <v>281</v>
      </c>
    </row>
    <row r="25904" spans="1:7" x14ac:dyDescent="0.35">
      <c r="A25904">
        <v>21112024</v>
      </c>
      <c r="B25904" t="s">
        <v>691</v>
      </c>
      <c r="C25904" t="s">
        <v>466</v>
      </c>
      <c r="D25904" t="s">
        <v>284</v>
      </c>
      <c r="E25904" t="s">
        <v>101</v>
      </c>
    </row>
    <row r="25905" spans="1:9" x14ac:dyDescent="0.35">
      <c r="A25905">
        <v>21112024</v>
      </c>
      <c r="B25905" t="s">
        <v>733</v>
      </c>
      <c r="C25905" t="s">
        <v>578</v>
      </c>
      <c r="D25905" t="s">
        <v>287</v>
      </c>
      <c r="E25905" t="s">
        <v>101</v>
      </c>
    </row>
    <row r="25906" spans="1:9" x14ac:dyDescent="0.35">
      <c r="A25906">
        <v>21112024</v>
      </c>
      <c r="B25906" t="s">
        <v>599</v>
      </c>
      <c r="C25906" t="s">
        <v>288</v>
      </c>
      <c r="D25906" t="s">
        <v>101</v>
      </c>
    </row>
    <row r="25907" spans="1:9" x14ac:dyDescent="0.35">
      <c r="A25907">
        <v>21112024</v>
      </c>
      <c r="B25907" t="s">
        <v>793</v>
      </c>
      <c r="C25907" t="s">
        <v>207</v>
      </c>
      <c r="D25907" t="s">
        <v>290</v>
      </c>
      <c r="E25907" t="s">
        <v>140</v>
      </c>
      <c r="F25907" t="s">
        <v>291</v>
      </c>
    </row>
    <row r="25908" spans="1:9" x14ac:dyDescent="0.35">
      <c r="A25908">
        <v>21112024</v>
      </c>
      <c r="B25908" t="s">
        <v>629</v>
      </c>
      <c r="C25908" t="s">
        <v>536</v>
      </c>
      <c r="D25908" t="s">
        <v>290</v>
      </c>
      <c r="E25908" t="s">
        <v>140</v>
      </c>
      <c r="F25908" t="s">
        <v>294</v>
      </c>
      <c r="G25908" t="s">
        <v>295</v>
      </c>
      <c r="H25908" t="s">
        <v>101</v>
      </c>
    </row>
    <row r="25909" spans="1:9" x14ac:dyDescent="0.35">
      <c r="A25909">
        <v>21112024</v>
      </c>
      <c r="B25909" t="s">
        <v>751</v>
      </c>
      <c r="C25909" t="s">
        <v>430</v>
      </c>
      <c r="D25909" t="s">
        <v>298</v>
      </c>
      <c r="E25909" t="s">
        <v>101</v>
      </c>
    </row>
    <row r="25910" spans="1:9" x14ac:dyDescent="0.35">
      <c r="A25910">
        <v>21112024</v>
      </c>
      <c r="B25910" t="s">
        <v>493</v>
      </c>
      <c r="C25910" t="s">
        <v>158</v>
      </c>
      <c r="D25910" t="s">
        <v>300</v>
      </c>
      <c r="E25910" t="s">
        <v>262</v>
      </c>
      <c r="F25910" t="s">
        <v>101</v>
      </c>
    </row>
    <row r="25911" spans="1:9" x14ac:dyDescent="0.35">
      <c r="A25911">
        <v>21112024</v>
      </c>
      <c r="B25911" t="s">
        <v>719</v>
      </c>
      <c r="C25911" t="s">
        <v>417</v>
      </c>
      <c r="D25911" t="s">
        <v>301</v>
      </c>
      <c r="E25911" t="s">
        <v>101</v>
      </c>
    </row>
    <row r="25912" spans="1:9" x14ac:dyDescent="0.35">
      <c r="A25912">
        <v>21112024</v>
      </c>
      <c r="B25912" t="s">
        <v>661</v>
      </c>
      <c r="C25912" t="s">
        <v>498</v>
      </c>
      <c r="D25912" t="s">
        <v>303</v>
      </c>
      <c r="E25912" t="s">
        <v>149</v>
      </c>
    </row>
    <row r="25913" spans="1:9" x14ac:dyDescent="0.35">
      <c r="A25913">
        <v>21112024</v>
      </c>
      <c r="B25913" t="s">
        <v>721</v>
      </c>
      <c r="C25913" t="s">
        <v>590</v>
      </c>
      <c r="D25913" t="s">
        <v>306</v>
      </c>
      <c r="E25913" t="s">
        <v>101</v>
      </c>
    </row>
    <row r="25914" spans="1:9" x14ac:dyDescent="0.35">
      <c r="A25914">
        <v>21112024</v>
      </c>
      <c r="B25914" t="s">
        <v>730</v>
      </c>
      <c r="C25914" t="s">
        <v>520</v>
      </c>
      <c r="D25914" t="s">
        <v>308</v>
      </c>
      <c r="E25914" t="s">
        <v>309</v>
      </c>
      <c r="F25914" t="s">
        <v>310</v>
      </c>
      <c r="G25914" t="s">
        <v>311</v>
      </c>
      <c r="H25914" t="s">
        <v>312</v>
      </c>
      <c r="I25914" t="s">
        <v>101</v>
      </c>
    </row>
    <row r="25915" spans="1:9" x14ac:dyDescent="0.35">
      <c r="A25915">
        <v>21112024</v>
      </c>
      <c r="B25915" t="s">
        <v>558</v>
      </c>
      <c r="C25915" t="s">
        <v>150</v>
      </c>
      <c r="D25915" t="s">
        <v>314</v>
      </c>
      <c r="E25915" t="s">
        <v>315</v>
      </c>
      <c r="F25915" t="s">
        <v>101</v>
      </c>
    </row>
    <row r="25916" spans="1:9" x14ac:dyDescent="0.35">
      <c r="A25916">
        <v>21112024</v>
      </c>
      <c r="B25916" t="s">
        <v>655</v>
      </c>
      <c r="C25916" t="s">
        <v>439</v>
      </c>
      <c r="D25916" t="s">
        <v>314</v>
      </c>
      <c r="E25916" t="s">
        <v>317</v>
      </c>
      <c r="F25916" t="s">
        <v>101</v>
      </c>
    </row>
    <row r="25917" spans="1:9" x14ac:dyDescent="0.35">
      <c r="A25917">
        <v>21112024</v>
      </c>
      <c r="B25917" t="s">
        <v>565</v>
      </c>
      <c r="C25917" t="s">
        <v>339</v>
      </c>
      <c r="D25917" t="s">
        <v>319</v>
      </c>
      <c r="E25917" t="s">
        <v>320</v>
      </c>
      <c r="F25917" t="s">
        <v>321</v>
      </c>
    </row>
    <row r="25918" spans="1:9" x14ac:dyDescent="0.35">
      <c r="A25918">
        <v>21112024</v>
      </c>
      <c r="B25918" t="s">
        <v>752</v>
      </c>
      <c r="C25918" t="s">
        <v>473</v>
      </c>
      <c r="D25918" t="s">
        <v>322</v>
      </c>
      <c r="E25918" t="s">
        <v>101</v>
      </c>
    </row>
    <row r="25919" spans="1:9" x14ac:dyDescent="0.35">
      <c r="A25919">
        <v>21112024</v>
      </c>
      <c r="B25919" t="s">
        <v>694</v>
      </c>
      <c r="C25919" t="s">
        <v>499</v>
      </c>
      <c r="D25919" t="s">
        <v>325</v>
      </c>
      <c r="E25919" t="s">
        <v>101</v>
      </c>
    </row>
    <row r="25920" spans="1:9" x14ac:dyDescent="0.35">
      <c r="A25920">
        <v>21112024</v>
      </c>
      <c r="B25920" t="s">
        <v>719</v>
      </c>
      <c r="C25920" t="s">
        <v>444</v>
      </c>
      <c r="D25920" t="s">
        <v>328</v>
      </c>
      <c r="E25920" t="s">
        <v>101</v>
      </c>
    </row>
    <row r="25921" spans="1:7" x14ac:dyDescent="0.35">
      <c r="A25921">
        <v>21112024</v>
      </c>
      <c r="B25921" t="s">
        <v>387</v>
      </c>
      <c r="C25921" t="s">
        <v>331</v>
      </c>
      <c r="D25921" t="s">
        <v>332</v>
      </c>
      <c r="E25921" t="s">
        <v>101</v>
      </c>
    </row>
    <row r="25922" spans="1:7" x14ac:dyDescent="0.35">
      <c r="A25922">
        <v>21112024</v>
      </c>
      <c r="B25922" t="s">
        <v>583</v>
      </c>
      <c r="C25922" t="s">
        <v>275</v>
      </c>
      <c r="D25922" t="s">
        <v>331</v>
      </c>
      <c r="E25922" t="s">
        <v>335</v>
      </c>
      <c r="F25922" t="s">
        <v>101</v>
      </c>
    </row>
    <row r="25923" spans="1:7" x14ac:dyDescent="0.35">
      <c r="A25923">
        <v>21112024</v>
      </c>
      <c r="B25923" t="s">
        <v>534</v>
      </c>
      <c r="C25923" t="s">
        <v>155</v>
      </c>
      <c r="D25923" t="s">
        <v>331</v>
      </c>
      <c r="E25923" t="s">
        <v>338</v>
      </c>
      <c r="F25923" t="s">
        <v>321</v>
      </c>
    </row>
    <row r="25924" spans="1:7" x14ac:dyDescent="0.35">
      <c r="A25924">
        <v>21112024</v>
      </c>
      <c r="B25924" t="s">
        <v>718</v>
      </c>
      <c r="C25924" t="s">
        <v>581</v>
      </c>
      <c r="D25924" t="s">
        <v>170</v>
      </c>
    </row>
    <row r="25925" spans="1:7" x14ac:dyDescent="0.35">
      <c r="A25925">
        <v>21112024</v>
      </c>
      <c r="B25925" t="s">
        <v>437</v>
      </c>
      <c r="C25925" t="s">
        <v>504</v>
      </c>
      <c r="D25925" t="s">
        <v>341</v>
      </c>
      <c r="E25925" t="s">
        <v>101</v>
      </c>
    </row>
    <row r="25926" spans="1:7" x14ac:dyDescent="0.35">
      <c r="A25926">
        <v>21112024</v>
      </c>
      <c r="B25926" t="s">
        <v>624</v>
      </c>
      <c r="C25926" t="s">
        <v>516</v>
      </c>
      <c r="D25926" t="s">
        <v>343</v>
      </c>
      <c r="E25926" t="s">
        <v>101</v>
      </c>
    </row>
    <row r="25927" spans="1:7" x14ac:dyDescent="0.35">
      <c r="A25927">
        <v>21112024</v>
      </c>
      <c r="B25927" t="s">
        <v>466</v>
      </c>
      <c r="C25927" t="s">
        <v>132</v>
      </c>
      <c r="D25927" t="s">
        <v>344</v>
      </c>
      <c r="E25927" t="s">
        <v>345</v>
      </c>
      <c r="F25927" t="s">
        <v>101</v>
      </c>
    </row>
    <row r="25928" spans="1:7" x14ac:dyDescent="0.35">
      <c r="A25928">
        <v>21112024</v>
      </c>
      <c r="B25928" t="s">
        <v>742</v>
      </c>
      <c r="C25928" t="s">
        <v>495</v>
      </c>
      <c r="D25928" t="s">
        <v>132</v>
      </c>
      <c r="E25928" t="s">
        <v>347</v>
      </c>
      <c r="F25928" t="s">
        <v>101</v>
      </c>
    </row>
    <row r="25929" spans="1:7" x14ac:dyDescent="0.35">
      <c r="A25929">
        <v>21112024</v>
      </c>
      <c r="B25929" t="s">
        <v>842</v>
      </c>
      <c r="C25929" t="s">
        <v>525</v>
      </c>
      <c r="D25929" t="s">
        <v>132</v>
      </c>
      <c r="E25929" t="s">
        <v>348</v>
      </c>
      <c r="F25929" t="s">
        <v>101</v>
      </c>
    </row>
    <row r="25930" spans="1:7" x14ac:dyDescent="0.35">
      <c r="A25930">
        <v>21112024</v>
      </c>
      <c r="B25930" t="s">
        <v>663</v>
      </c>
      <c r="C25930" t="s">
        <v>595</v>
      </c>
      <c r="D25930" t="s">
        <v>132</v>
      </c>
      <c r="E25930" t="s">
        <v>350</v>
      </c>
      <c r="F25930" t="s">
        <v>101</v>
      </c>
    </row>
    <row r="25931" spans="1:7" x14ac:dyDescent="0.35">
      <c r="A25931">
        <v>21112024</v>
      </c>
      <c r="B25931" t="s">
        <v>764</v>
      </c>
      <c r="C25931" t="s">
        <v>436</v>
      </c>
      <c r="D25931" t="s">
        <v>132</v>
      </c>
      <c r="E25931" t="s">
        <v>352</v>
      </c>
      <c r="F25931" t="s">
        <v>101</v>
      </c>
    </row>
    <row r="25932" spans="1:7" x14ac:dyDescent="0.35">
      <c r="A25932">
        <v>21112024</v>
      </c>
      <c r="B25932" t="s">
        <v>789</v>
      </c>
      <c r="C25932" t="s">
        <v>339</v>
      </c>
      <c r="D25932" t="s">
        <v>132</v>
      </c>
      <c r="E25932" t="s">
        <v>133</v>
      </c>
      <c r="F25932" t="s">
        <v>355</v>
      </c>
    </row>
    <row r="25933" spans="1:7" x14ac:dyDescent="0.35">
      <c r="A25933">
        <v>21112024</v>
      </c>
      <c r="B25933" t="s">
        <v>778</v>
      </c>
      <c r="C25933" t="s">
        <v>574</v>
      </c>
      <c r="D25933" t="s">
        <v>132</v>
      </c>
      <c r="E25933" t="s">
        <v>356</v>
      </c>
      <c r="F25933" t="s">
        <v>101</v>
      </c>
    </row>
    <row r="25934" spans="1:7" x14ac:dyDescent="0.35">
      <c r="A25934">
        <v>21112024</v>
      </c>
      <c r="B25934" t="s">
        <v>629</v>
      </c>
      <c r="C25934" t="s">
        <v>476</v>
      </c>
      <c r="D25934" t="s">
        <v>359</v>
      </c>
      <c r="E25934" t="s">
        <v>360</v>
      </c>
      <c r="F25934" t="s">
        <v>101</v>
      </c>
    </row>
    <row r="25935" spans="1:7" x14ac:dyDescent="0.35">
      <c r="A25935">
        <v>21112024</v>
      </c>
      <c r="B25935" t="s">
        <v>777</v>
      </c>
      <c r="C25935" t="s">
        <v>307</v>
      </c>
      <c r="D25935" t="s">
        <v>359</v>
      </c>
      <c r="E25935" t="s">
        <v>362</v>
      </c>
      <c r="F25935" t="s">
        <v>101</v>
      </c>
    </row>
    <row r="25936" spans="1:7" x14ac:dyDescent="0.35">
      <c r="A25936">
        <v>21112024</v>
      </c>
      <c r="B25936" t="s">
        <v>285</v>
      </c>
      <c r="C25936" t="s">
        <v>359</v>
      </c>
      <c r="D25936" t="s">
        <v>362</v>
      </c>
      <c r="E25936" t="s">
        <v>140</v>
      </c>
      <c r="F25936" t="s">
        <v>364</v>
      </c>
      <c r="G25936" t="s">
        <v>101</v>
      </c>
    </row>
    <row r="25937" spans="1:8" x14ac:dyDescent="0.35">
      <c r="A25937">
        <v>21112024</v>
      </c>
      <c r="B25937" t="s">
        <v>687</v>
      </c>
      <c r="C25937" t="s">
        <v>464</v>
      </c>
      <c r="D25937" t="s">
        <v>366</v>
      </c>
      <c r="E25937" t="s">
        <v>257</v>
      </c>
      <c r="F25937" t="s">
        <v>367</v>
      </c>
      <c r="G25937" t="s">
        <v>101</v>
      </c>
    </row>
    <row r="25938" spans="1:8" x14ac:dyDescent="0.35">
      <c r="A25938">
        <v>21112024</v>
      </c>
      <c r="B25938" t="s">
        <v>624</v>
      </c>
      <c r="C25938" t="s">
        <v>419</v>
      </c>
      <c r="D25938" t="s">
        <v>369</v>
      </c>
      <c r="E25938" t="s">
        <v>370</v>
      </c>
      <c r="F25938" t="s">
        <v>101</v>
      </c>
    </row>
    <row r="25939" spans="1:8" x14ac:dyDescent="0.35">
      <c r="A25939">
        <v>21112024</v>
      </c>
      <c r="B25939" t="s">
        <v>793</v>
      </c>
      <c r="C25939" t="s">
        <v>511</v>
      </c>
      <c r="D25939" t="s">
        <v>371</v>
      </c>
      <c r="E25939" t="s">
        <v>101</v>
      </c>
    </row>
    <row r="25940" spans="1:8" x14ac:dyDescent="0.35">
      <c r="A25940">
        <v>21112024</v>
      </c>
      <c r="B25940" t="s">
        <v>694</v>
      </c>
      <c r="C25940" t="s">
        <v>554</v>
      </c>
      <c r="D25940" t="s">
        <v>372</v>
      </c>
      <c r="E25940" t="s">
        <v>101</v>
      </c>
    </row>
    <row r="25941" spans="1:8" x14ac:dyDescent="0.35">
      <c r="A25941">
        <v>21112024</v>
      </c>
      <c r="B25941" t="s">
        <v>674</v>
      </c>
      <c r="C25941" t="s">
        <v>373</v>
      </c>
      <c r="D25941" t="s">
        <v>101</v>
      </c>
    </row>
    <row r="25942" spans="1:8" x14ac:dyDescent="0.35">
      <c r="A25942">
        <v>21112024</v>
      </c>
      <c r="B25942" t="s">
        <v>630</v>
      </c>
      <c r="C25942" t="s">
        <v>218</v>
      </c>
      <c r="D25942" t="s">
        <v>376</v>
      </c>
      <c r="E25942" t="s">
        <v>140</v>
      </c>
      <c r="F25942" t="s">
        <v>331</v>
      </c>
      <c r="G25942" t="s">
        <v>377</v>
      </c>
      <c r="H25942" t="s">
        <v>101</v>
      </c>
    </row>
    <row r="25943" spans="1:8" x14ac:dyDescent="0.35">
      <c r="A25943">
        <v>21112024</v>
      </c>
      <c r="B25943" t="s">
        <v>796</v>
      </c>
      <c r="C25943" t="s">
        <v>444</v>
      </c>
      <c r="D25943" t="s">
        <v>378</v>
      </c>
    </row>
    <row r="25944" spans="1:8" x14ac:dyDescent="0.35">
      <c r="A25944">
        <v>21112024</v>
      </c>
      <c r="B25944" t="s">
        <v>583</v>
      </c>
      <c r="C25944" t="s">
        <v>233</v>
      </c>
      <c r="D25944" t="s">
        <v>380</v>
      </c>
      <c r="E25944" t="s">
        <v>101</v>
      </c>
    </row>
    <row r="25945" spans="1:8" x14ac:dyDescent="0.35">
      <c r="A25945">
        <v>21112024</v>
      </c>
      <c r="B25945" t="s">
        <v>751</v>
      </c>
      <c r="C25945" t="s">
        <v>495</v>
      </c>
      <c r="D25945" t="s">
        <v>382</v>
      </c>
      <c r="E25945" t="s">
        <v>383</v>
      </c>
    </row>
    <row r="25946" spans="1:8" x14ac:dyDescent="0.35">
      <c r="A25946">
        <v>21112024</v>
      </c>
      <c r="B25946" t="s">
        <v>639</v>
      </c>
      <c r="C25946" t="s">
        <v>285</v>
      </c>
      <c r="D25946" t="s">
        <v>385</v>
      </c>
      <c r="E25946" t="s">
        <v>386</v>
      </c>
    </row>
    <row r="25947" spans="1:8" x14ac:dyDescent="0.35">
      <c r="A25947">
        <v>21112024</v>
      </c>
      <c r="B25947" t="s">
        <v>780</v>
      </c>
      <c r="C25947" t="s">
        <v>137</v>
      </c>
      <c r="D25947" t="s">
        <v>388</v>
      </c>
      <c r="E25947" t="s">
        <v>101</v>
      </c>
    </row>
    <row r="25948" spans="1:8" x14ac:dyDescent="0.35">
      <c r="A25948">
        <v>21112024</v>
      </c>
      <c r="B25948" t="s">
        <v>226</v>
      </c>
      <c r="C25948" t="s">
        <v>391</v>
      </c>
      <c r="D25948" t="s">
        <v>101</v>
      </c>
    </row>
    <row r="25949" spans="1:8" x14ac:dyDescent="0.35">
      <c r="A25949">
        <v>21112024</v>
      </c>
      <c r="B25949" t="s">
        <v>624</v>
      </c>
      <c r="C25949" t="s">
        <v>165</v>
      </c>
      <c r="D25949" t="s">
        <v>393</v>
      </c>
    </row>
    <row r="25950" spans="1:8" x14ac:dyDescent="0.35">
      <c r="A25950">
        <v>21112024</v>
      </c>
      <c r="B25950" t="s">
        <v>730</v>
      </c>
      <c r="C25950" t="s">
        <v>454</v>
      </c>
      <c r="D25950" t="s">
        <v>394</v>
      </c>
      <c r="E25950" t="s">
        <v>395</v>
      </c>
      <c r="F25950" t="s">
        <v>101</v>
      </c>
    </row>
    <row r="25951" spans="1:8" x14ac:dyDescent="0.35">
      <c r="A25951">
        <v>21112024</v>
      </c>
      <c r="B25951" t="s">
        <v>717</v>
      </c>
      <c r="C25951" t="s">
        <v>398</v>
      </c>
      <c r="D25951" t="s">
        <v>396</v>
      </c>
    </row>
    <row r="25952" spans="1:8" x14ac:dyDescent="0.35">
      <c r="A25952">
        <v>21112024</v>
      </c>
      <c r="B25952" t="s">
        <v>323</v>
      </c>
      <c r="C25952" t="s">
        <v>397</v>
      </c>
      <c r="D25952" t="s">
        <v>101</v>
      </c>
    </row>
    <row r="25953" spans="1:9" x14ac:dyDescent="0.35">
      <c r="A25953">
        <v>21112024</v>
      </c>
      <c r="B25953" t="s">
        <v>560</v>
      </c>
      <c r="C25953" t="s">
        <v>418</v>
      </c>
      <c r="D25953" t="s">
        <v>399</v>
      </c>
      <c r="E25953" t="s">
        <v>140</v>
      </c>
      <c r="F25953" t="s">
        <v>400</v>
      </c>
      <c r="G25953" t="s">
        <v>257</v>
      </c>
      <c r="H25953" t="s">
        <v>331</v>
      </c>
      <c r="I25953" t="s">
        <v>401</v>
      </c>
    </row>
    <row r="25954" spans="1:9" x14ac:dyDescent="0.35">
      <c r="A25954">
        <v>21112024</v>
      </c>
      <c r="B25954" t="s">
        <v>781</v>
      </c>
      <c r="C25954" t="s">
        <v>599</v>
      </c>
      <c r="D25954" t="s">
        <v>399</v>
      </c>
      <c r="E25954" t="s">
        <v>187</v>
      </c>
      <c r="F25954" t="s">
        <v>101</v>
      </c>
    </row>
    <row r="25955" spans="1:9" x14ac:dyDescent="0.35">
      <c r="A25955">
        <v>21112024</v>
      </c>
      <c r="B25955" t="s">
        <v>623</v>
      </c>
      <c r="C25955" t="s">
        <v>425</v>
      </c>
      <c r="D25955" t="s">
        <v>399</v>
      </c>
      <c r="E25955" t="s">
        <v>403</v>
      </c>
      <c r="F25955" t="s">
        <v>101</v>
      </c>
    </row>
    <row r="25956" spans="1:9" x14ac:dyDescent="0.35">
      <c r="A25956">
        <v>21112024</v>
      </c>
      <c r="B25956" t="s">
        <v>639</v>
      </c>
      <c r="C25956" t="s">
        <v>183</v>
      </c>
      <c r="D25956" t="s">
        <v>399</v>
      </c>
      <c r="E25956" t="s">
        <v>404</v>
      </c>
      <c r="F25956" t="s">
        <v>101</v>
      </c>
    </row>
    <row r="25957" spans="1:9" x14ac:dyDescent="0.35">
      <c r="A25957">
        <v>20112024</v>
      </c>
      <c r="B25957" t="s">
        <v>637</v>
      </c>
      <c r="C25957" t="s">
        <v>511</v>
      </c>
      <c r="D25957" t="s">
        <v>100</v>
      </c>
      <c r="E25957" t="s">
        <v>101</v>
      </c>
    </row>
    <row r="25958" spans="1:9" x14ac:dyDescent="0.35">
      <c r="A25958">
        <v>20112024</v>
      </c>
      <c r="B25958" t="s">
        <v>663</v>
      </c>
      <c r="C25958" t="s">
        <v>342</v>
      </c>
      <c r="D25958" t="s">
        <v>104</v>
      </c>
      <c r="E25958" t="s">
        <v>101</v>
      </c>
    </row>
    <row r="25959" spans="1:9" x14ac:dyDescent="0.35">
      <c r="A25959">
        <v>20112024</v>
      </c>
      <c r="B25959" t="s">
        <v>729</v>
      </c>
      <c r="C25959" t="s">
        <v>447</v>
      </c>
      <c r="D25959" t="s">
        <v>107</v>
      </c>
      <c r="E25959" t="s">
        <v>108</v>
      </c>
      <c r="F25959" t="s">
        <v>101</v>
      </c>
    </row>
    <row r="25960" spans="1:9" x14ac:dyDescent="0.35">
      <c r="A25960">
        <v>20112024</v>
      </c>
      <c r="B25960" t="s">
        <v>542</v>
      </c>
      <c r="C25960" t="s">
        <v>168</v>
      </c>
      <c r="D25960" t="s">
        <v>111</v>
      </c>
      <c r="E25960" t="s">
        <v>101</v>
      </c>
    </row>
    <row r="25961" spans="1:9" x14ac:dyDescent="0.35">
      <c r="A25961">
        <v>20112024</v>
      </c>
      <c r="B25961" t="s">
        <v>283</v>
      </c>
      <c r="C25961" t="s">
        <v>859</v>
      </c>
      <c r="D25961" t="s">
        <v>114</v>
      </c>
      <c r="E25961" t="s">
        <v>115</v>
      </c>
      <c r="F25961" t="s">
        <v>116</v>
      </c>
    </row>
    <row r="25962" spans="1:9" x14ac:dyDescent="0.35">
      <c r="A25962">
        <v>20112024</v>
      </c>
      <c r="B25962" t="s">
        <v>548</v>
      </c>
      <c r="C25962" t="s">
        <v>428</v>
      </c>
      <c r="D25962" t="s">
        <v>114</v>
      </c>
      <c r="E25962" t="s">
        <v>119</v>
      </c>
      <c r="F25962" t="s">
        <v>120</v>
      </c>
      <c r="G25962" t="s">
        <v>121</v>
      </c>
    </row>
    <row r="25963" spans="1:9" x14ac:dyDescent="0.35">
      <c r="A25963">
        <v>20112024</v>
      </c>
      <c r="B25963" t="s">
        <v>227</v>
      </c>
      <c r="C25963" t="s">
        <v>212</v>
      </c>
      <c r="D25963" t="s">
        <v>114</v>
      </c>
      <c r="E25963" t="s">
        <v>124</v>
      </c>
    </row>
    <row r="25964" spans="1:9" x14ac:dyDescent="0.35">
      <c r="A25964">
        <v>20112024</v>
      </c>
      <c r="B25964" t="s">
        <v>255</v>
      </c>
      <c r="C25964" t="s">
        <v>434</v>
      </c>
      <c r="D25964" t="s">
        <v>114</v>
      </c>
      <c r="E25964" t="s">
        <v>127</v>
      </c>
    </row>
    <row r="25965" spans="1:9" x14ac:dyDescent="0.35">
      <c r="A25965">
        <v>20112024</v>
      </c>
      <c r="B25965" t="s">
        <v>165</v>
      </c>
      <c r="C25965" t="s">
        <v>166</v>
      </c>
      <c r="D25965" t="s">
        <v>114</v>
      </c>
      <c r="E25965" t="s">
        <v>130</v>
      </c>
    </row>
    <row r="25966" spans="1:9" x14ac:dyDescent="0.35">
      <c r="A25966">
        <v>20112024</v>
      </c>
      <c r="B25966" t="s">
        <v>365</v>
      </c>
      <c r="C25966" t="s">
        <v>509</v>
      </c>
      <c r="D25966" t="s">
        <v>114</v>
      </c>
      <c r="E25966" t="s">
        <v>132</v>
      </c>
      <c r="F25966" t="s">
        <v>133</v>
      </c>
    </row>
    <row r="25967" spans="1:9" x14ac:dyDescent="0.35">
      <c r="A25967">
        <v>20112024</v>
      </c>
      <c r="B25967" t="s">
        <v>688</v>
      </c>
      <c r="C25967" t="s">
        <v>543</v>
      </c>
      <c r="D25967" t="s">
        <v>135</v>
      </c>
      <c r="E25967" t="s">
        <v>136</v>
      </c>
    </row>
    <row r="25968" spans="1:9" x14ac:dyDescent="0.35">
      <c r="A25968">
        <v>20112024</v>
      </c>
      <c r="B25968" t="s">
        <v>639</v>
      </c>
      <c r="C25968" t="s">
        <v>493</v>
      </c>
      <c r="D25968" t="s">
        <v>139</v>
      </c>
      <c r="E25968" t="s">
        <v>140</v>
      </c>
      <c r="F25968" t="s">
        <v>141</v>
      </c>
      <c r="G25968" t="s">
        <v>101</v>
      </c>
    </row>
    <row r="25969" spans="1:7" x14ac:dyDescent="0.35">
      <c r="A25969">
        <v>20112024</v>
      </c>
      <c r="B25969" t="s">
        <v>779</v>
      </c>
      <c r="C25969" t="s">
        <v>450</v>
      </c>
      <c r="D25969" t="s">
        <v>144</v>
      </c>
      <c r="E25969" t="s">
        <v>101</v>
      </c>
    </row>
    <row r="25970" spans="1:7" x14ac:dyDescent="0.35">
      <c r="A25970">
        <v>20112024</v>
      </c>
      <c r="B25970" t="s">
        <v>736</v>
      </c>
      <c r="C25970" t="s">
        <v>474</v>
      </c>
      <c r="D25970" t="s">
        <v>147</v>
      </c>
      <c r="E25970" t="s">
        <v>148</v>
      </c>
      <c r="F25970" t="s">
        <v>149</v>
      </c>
    </row>
    <row r="25971" spans="1:7" x14ac:dyDescent="0.35">
      <c r="A25971">
        <v>20112024</v>
      </c>
      <c r="B25971" t="s">
        <v>779</v>
      </c>
      <c r="C25971" t="s">
        <v>285</v>
      </c>
      <c r="D25971" t="s">
        <v>152</v>
      </c>
      <c r="E25971" t="s">
        <v>140</v>
      </c>
      <c r="F25971" t="s">
        <v>153</v>
      </c>
      <c r="G25971" t="s">
        <v>101</v>
      </c>
    </row>
    <row r="25972" spans="1:7" x14ac:dyDescent="0.35">
      <c r="A25972">
        <v>20112024</v>
      </c>
      <c r="B25972" t="s">
        <v>783</v>
      </c>
      <c r="C25972" t="s">
        <v>599</v>
      </c>
      <c r="D25972" t="s">
        <v>156</v>
      </c>
      <c r="E25972" t="s">
        <v>101</v>
      </c>
    </row>
    <row r="25973" spans="1:7" x14ac:dyDescent="0.35">
      <c r="A25973">
        <v>20112024</v>
      </c>
      <c r="B25973" t="s">
        <v>525</v>
      </c>
      <c r="C25973" t="s">
        <v>159</v>
      </c>
      <c r="D25973" t="s">
        <v>101</v>
      </c>
    </row>
    <row r="25974" spans="1:7" x14ac:dyDescent="0.35">
      <c r="A25974">
        <v>20112024</v>
      </c>
      <c r="B25974" t="s">
        <v>501</v>
      </c>
      <c r="C25974" t="s">
        <v>161</v>
      </c>
      <c r="D25974" t="s">
        <v>101</v>
      </c>
    </row>
    <row r="25975" spans="1:7" x14ac:dyDescent="0.35">
      <c r="A25975">
        <v>20112024</v>
      </c>
      <c r="B25975" t="s">
        <v>557</v>
      </c>
      <c r="C25975" t="s">
        <v>233</v>
      </c>
      <c r="D25975" t="s">
        <v>164</v>
      </c>
      <c r="E25975" t="s">
        <v>101</v>
      </c>
    </row>
    <row r="25976" spans="1:7" x14ac:dyDescent="0.35">
      <c r="A25976">
        <v>20112024</v>
      </c>
      <c r="B25976" t="s">
        <v>718</v>
      </c>
      <c r="C25976" t="s">
        <v>444</v>
      </c>
      <c r="D25976" t="s">
        <v>167</v>
      </c>
    </row>
    <row r="25977" spans="1:7" x14ac:dyDescent="0.35">
      <c r="A25977">
        <v>20112024</v>
      </c>
      <c r="B25977" t="s">
        <v>729</v>
      </c>
      <c r="C25977" t="s">
        <v>423</v>
      </c>
      <c r="D25977" t="s">
        <v>101</v>
      </c>
    </row>
    <row r="25978" spans="1:7" x14ac:dyDescent="0.35">
      <c r="A25978">
        <v>20112024</v>
      </c>
      <c r="B25978" t="s">
        <v>558</v>
      </c>
      <c r="C25978" t="s">
        <v>387</v>
      </c>
      <c r="D25978" t="s">
        <v>169</v>
      </c>
      <c r="E25978" t="s">
        <v>170</v>
      </c>
      <c r="F25978" t="s">
        <v>101</v>
      </c>
    </row>
    <row r="25979" spans="1:7" x14ac:dyDescent="0.35">
      <c r="A25979">
        <v>20112024</v>
      </c>
      <c r="B25979" t="s">
        <v>558</v>
      </c>
      <c r="C25979" t="s">
        <v>438</v>
      </c>
      <c r="D25979" t="s">
        <v>173</v>
      </c>
      <c r="E25979" t="s">
        <v>101</v>
      </c>
    </row>
    <row r="25980" spans="1:7" x14ac:dyDescent="0.35">
      <c r="A25980">
        <v>20112024</v>
      </c>
      <c r="B25980" t="s">
        <v>696</v>
      </c>
      <c r="C25980" t="s">
        <v>387</v>
      </c>
      <c r="D25980" t="s">
        <v>176</v>
      </c>
      <c r="E25980" t="s">
        <v>101</v>
      </c>
    </row>
    <row r="25981" spans="1:7" x14ac:dyDescent="0.35">
      <c r="A25981">
        <v>20112024</v>
      </c>
      <c r="B25981" t="s">
        <v>752</v>
      </c>
      <c r="C25981" t="s">
        <v>575</v>
      </c>
      <c r="D25981" t="s">
        <v>176</v>
      </c>
      <c r="E25981" t="s">
        <v>149</v>
      </c>
    </row>
    <row r="25982" spans="1:7" x14ac:dyDescent="0.35">
      <c r="A25982">
        <v>20112024</v>
      </c>
      <c r="B25982" t="s">
        <v>558</v>
      </c>
      <c r="C25982" t="s">
        <v>292</v>
      </c>
      <c r="D25982" t="s">
        <v>181</v>
      </c>
      <c r="E25982" t="s">
        <v>182</v>
      </c>
      <c r="F25982" t="s">
        <v>101</v>
      </c>
    </row>
    <row r="25983" spans="1:7" x14ac:dyDescent="0.35">
      <c r="A25983">
        <v>20112024</v>
      </c>
      <c r="B25983" t="s">
        <v>750</v>
      </c>
      <c r="C25983" t="s">
        <v>593</v>
      </c>
      <c r="D25983" t="s">
        <v>184</v>
      </c>
      <c r="E25983" t="s">
        <v>101</v>
      </c>
    </row>
    <row r="25984" spans="1:7" x14ac:dyDescent="0.35">
      <c r="A25984">
        <v>20112024</v>
      </c>
      <c r="B25984" t="s">
        <v>432</v>
      </c>
      <c r="C25984" t="s">
        <v>187</v>
      </c>
      <c r="D25984" t="s">
        <v>101</v>
      </c>
    </row>
    <row r="25985" spans="1:7" x14ac:dyDescent="0.35">
      <c r="A25985">
        <v>20112024</v>
      </c>
      <c r="B25985" t="s">
        <v>514</v>
      </c>
      <c r="C25985" t="s">
        <v>255</v>
      </c>
      <c r="D25985" t="s">
        <v>190</v>
      </c>
      <c r="E25985" t="s">
        <v>191</v>
      </c>
      <c r="F25985" t="s">
        <v>101</v>
      </c>
    </row>
    <row r="25986" spans="1:7" x14ac:dyDescent="0.35">
      <c r="A25986">
        <v>20112024</v>
      </c>
      <c r="B25986" t="s">
        <v>508</v>
      </c>
      <c r="C25986" t="s">
        <v>190</v>
      </c>
      <c r="D25986" t="s">
        <v>194</v>
      </c>
      <c r="E25986" t="s">
        <v>101</v>
      </c>
    </row>
    <row r="25987" spans="1:7" x14ac:dyDescent="0.35">
      <c r="A25987">
        <v>20112024</v>
      </c>
      <c r="B25987" t="s">
        <v>736</v>
      </c>
      <c r="C25987" t="s">
        <v>339</v>
      </c>
      <c r="D25987" t="s">
        <v>190</v>
      </c>
      <c r="E25987" t="s">
        <v>196</v>
      </c>
      <c r="F25987" t="s">
        <v>101</v>
      </c>
    </row>
    <row r="25988" spans="1:7" x14ac:dyDescent="0.35">
      <c r="A25988">
        <v>20112024</v>
      </c>
      <c r="B25988" t="s">
        <v>285</v>
      </c>
      <c r="C25988" t="s">
        <v>198</v>
      </c>
      <c r="D25988" t="s">
        <v>140</v>
      </c>
      <c r="E25988" t="s">
        <v>199</v>
      </c>
      <c r="F25988" t="s">
        <v>200</v>
      </c>
      <c r="G25988" t="s">
        <v>101</v>
      </c>
    </row>
    <row r="25989" spans="1:7" x14ac:dyDescent="0.35">
      <c r="A25989">
        <v>20112024</v>
      </c>
      <c r="B25989" t="s">
        <v>540</v>
      </c>
      <c r="C25989" t="s">
        <v>172</v>
      </c>
      <c r="D25989" t="s">
        <v>61</v>
      </c>
      <c r="E25989" t="s">
        <v>101</v>
      </c>
    </row>
    <row r="25990" spans="1:7" x14ac:dyDescent="0.35">
      <c r="A25990">
        <v>20112024</v>
      </c>
      <c r="B25990" t="s">
        <v>628</v>
      </c>
      <c r="C25990" t="s">
        <v>575</v>
      </c>
      <c r="D25990" t="s">
        <v>205</v>
      </c>
      <c r="E25990" t="s">
        <v>101</v>
      </c>
    </row>
    <row r="25991" spans="1:7" x14ac:dyDescent="0.35">
      <c r="A25991">
        <v>20112024</v>
      </c>
      <c r="B25991" t="s">
        <v>750</v>
      </c>
      <c r="C25991" t="s">
        <v>551</v>
      </c>
      <c r="D25991" t="s">
        <v>208</v>
      </c>
      <c r="E25991" t="s">
        <v>101</v>
      </c>
    </row>
    <row r="25992" spans="1:7" x14ac:dyDescent="0.35">
      <c r="A25992">
        <v>20112024</v>
      </c>
      <c r="B25992" t="s">
        <v>759</v>
      </c>
      <c r="C25992" t="s">
        <v>526</v>
      </c>
      <c r="D25992" t="s">
        <v>210</v>
      </c>
      <c r="E25992" t="s">
        <v>211</v>
      </c>
      <c r="F25992" t="s">
        <v>101</v>
      </c>
    </row>
    <row r="25993" spans="1:7" x14ac:dyDescent="0.35">
      <c r="A25993">
        <v>20112024</v>
      </c>
      <c r="B25993" t="s">
        <v>451</v>
      </c>
      <c r="C25993" t="s">
        <v>269</v>
      </c>
      <c r="D25993" t="s">
        <v>214</v>
      </c>
      <c r="E25993" t="s">
        <v>215</v>
      </c>
      <c r="F25993" t="s">
        <v>101</v>
      </c>
    </row>
    <row r="25994" spans="1:7" x14ac:dyDescent="0.35">
      <c r="A25994">
        <v>20112024</v>
      </c>
      <c r="B25994" t="s">
        <v>733</v>
      </c>
      <c r="C25994" t="s">
        <v>415</v>
      </c>
      <c r="D25994" t="s">
        <v>217</v>
      </c>
      <c r="E25994" t="s">
        <v>101</v>
      </c>
    </row>
    <row r="25995" spans="1:7" x14ac:dyDescent="0.35">
      <c r="A25995">
        <v>20112024</v>
      </c>
      <c r="B25995" t="s">
        <v>812</v>
      </c>
      <c r="C25995" t="s">
        <v>413</v>
      </c>
      <c r="D25995" t="s">
        <v>220</v>
      </c>
      <c r="E25995" t="s">
        <v>101</v>
      </c>
    </row>
    <row r="25996" spans="1:7" x14ac:dyDescent="0.35">
      <c r="A25996">
        <v>20112024</v>
      </c>
      <c r="B25996" t="s">
        <v>639</v>
      </c>
      <c r="C25996" t="s">
        <v>218</v>
      </c>
      <c r="D25996" t="s">
        <v>222</v>
      </c>
    </row>
    <row r="25997" spans="1:7" x14ac:dyDescent="0.35">
      <c r="A25997">
        <v>20112024</v>
      </c>
      <c r="B25997" t="s">
        <v>729</v>
      </c>
      <c r="C25997" t="s">
        <v>556</v>
      </c>
      <c r="D25997" t="s">
        <v>223</v>
      </c>
    </row>
    <row r="25998" spans="1:7" x14ac:dyDescent="0.35">
      <c r="A25998">
        <v>20112024</v>
      </c>
      <c r="B25998" t="s">
        <v>780</v>
      </c>
      <c r="C25998" t="s">
        <v>540</v>
      </c>
      <c r="D25998" t="s">
        <v>225</v>
      </c>
      <c r="E25998" t="s">
        <v>101</v>
      </c>
    </row>
    <row r="25999" spans="1:7" x14ac:dyDescent="0.35">
      <c r="A25999">
        <v>20112024</v>
      </c>
      <c r="B25999" t="s">
        <v>592</v>
      </c>
      <c r="C25999" t="s">
        <v>430</v>
      </c>
      <c r="D25999" t="s">
        <v>225</v>
      </c>
      <c r="E25999" t="s">
        <v>228</v>
      </c>
      <c r="F25999" t="s">
        <v>229</v>
      </c>
    </row>
    <row r="26000" spans="1:7" x14ac:dyDescent="0.35">
      <c r="A26000">
        <v>20112024</v>
      </c>
      <c r="B26000" t="s">
        <v>793</v>
      </c>
      <c r="C26000" t="s">
        <v>414</v>
      </c>
      <c r="D26000" t="s">
        <v>232</v>
      </c>
      <c r="E26000" t="s">
        <v>101</v>
      </c>
    </row>
    <row r="26001" spans="1:7" x14ac:dyDescent="0.35">
      <c r="A26001">
        <v>20112024</v>
      </c>
      <c r="B26001" t="s">
        <v>688</v>
      </c>
      <c r="C26001" t="s">
        <v>465</v>
      </c>
      <c r="D26001" t="s">
        <v>235</v>
      </c>
      <c r="E26001" t="s">
        <v>236</v>
      </c>
      <c r="F26001" t="s">
        <v>101</v>
      </c>
    </row>
    <row r="26002" spans="1:7" x14ac:dyDescent="0.35">
      <c r="A26002">
        <v>20112024</v>
      </c>
      <c r="B26002" t="s">
        <v>636</v>
      </c>
      <c r="C26002" t="s">
        <v>177</v>
      </c>
      <c r="D26002" t="s">
        <v>235</v>
      </c>
      <c r="E26002" t="s">
        <v>239</v>
      </c>
      <c r="F26002" t="s">
        <v>149</v>
      </c>
    </row>
    <row r="26003" spans="1:7" x14ac:dyDescent="0.35">
      <c r="A26003">
        <v>20112024</v>
      </c>
      <c r="B26003" t="s">
        <v>723</v>
      </c>
      <c r="C26003" t="s">
        <v>511</v>
      </c>
      <c r="D26003" t="s">
        <v>235</v>
      </c>
      <c r="E26003" t="s">
        <v>241</v>
      </c>
      <c r="F26003" t="s">
        <v>101</v>
      </c>
    </row>
    <row r="26004" spans="1:7" x14ac:dyDescent="0.35">
      <c r="A26004">
        <v>20112024</v>
      </c>
      <c r="B26004" t="s">
        <v>723</v>
      </c>
      <c r="C26004" t="s">
        <v>305</v>
      </c>
      <c r="D26004" t="s">
        <v>243</v>
      </c>
      <c r="E26004" t="s">
        <v>101</v>
      </c>
    </row>
    <row r="26005" spans="1:7" x14ac:dyDescent="0.35">
      <c r="A26005">
        <v>20112024</v>
      </c>
      <c r="B26005" t="s">
        <v>742</v>
      </c>
      <c r="C26005" t="s">
        <v>292</v>
      </c>
      <c r="D26005" t="s">
        <v>245</v>
      </c>
      <c r="E26005" t="s">
        <v>246</v>
      </c>
    </row>
    <row r="26006" spans="1:7" x14ac:dyDescent="0.35">
      <c r="A26006">
        <v>20112024</v>
      </c>
      <c r="B26006" t="s">
        <v>795</v>
      </c>
      <c r="C26006" t="s">
        <v>579</v>
      </c>
      <c r="D26006" t="s">
        <v>245</v>
      </c>
      <c r="E26006" t="s">
        <v>249</v>
      </c>
    </row>
    <row r="26007" spans="1:7" x14ac:dyDescent="0.35">
      <c r="A26007">
        <v>20112024</v>
      </c>
      <c r="B26007" t="s">
        <v>558</v>
      </c>
      <c r="C26007" t="s">
        <v>455</v>
      </c>
      <c r="D26007" t="s">
        <v>252</v>
      </c>
      <c r="E26007" t="s">
        <v>101</v>
      </c>
    </row>
    <row r="26008" spans="1:7" x14ac:dyDescent="0.35">
      <c r="A26008">
        <v>20112024</v>
      </c>
      <c r="B26008" t="s">
        <v>629</v>
      </c>
      <c r="C26008" t="s">
        <v>174</v>
      </c>
      <c r="D26008" t="s">
        <v>254</v>
      </c>
    </row>
    <row r="26009" spans="1:7" x14ac:dyDescent="0.35">
      <c r="A26009">
        <v>20112024</v>
      </c>
      <c r="B26009" t="s">
        <v>218</v>
      </c>
      <c r="C26009" t="s">
        <v>595</v>
      </c>
      <c r="D26009" t="s">
        <v>256</v>
      </c>
      <c r="E26009" t="s">
        <v>257</v>
      </c>
      <c r="F26009" t="s">
        <v>236</v>
      </c>
      <c r="G26009" t="s">
        <v>101</v>
      </c>
    </row>
    <row r="26010" spans="1:7" x14ac:dyDescent="0.35">
      <c r="A26010">
        <v>20112024</v>
      </c>
      <c r="B26010" t="s">
        <v>782</v>
      </c>
      <c r="C26010" t="s">
        <v>495</v>
      </c>
      <c r="D26010" t="s">
        <v>260</v>
      </c>
      <c r="E26010" t="s">
        <v>136</v>
      </c>
      <c r="F26010" t="s">
        <v>101</v>
      </c>
    </row>
    <row r="26011" spans="1:7" x14ac:dyDescent="0.35">
      <c r="A26011">
        <v>20112024</v>
      </c>
      <c r="B26011" t="s">
        <v>339</v>
      </c>
      <c r="C26011" t="s">
        <v>261</v>
      </c>
      <c r="D26011" t="s">
        <v>262</v>
      </c>
      <c r="E26011" t="s">
        <v>101</v>
      </c>
    </row>
    <row r="26012" spans="1:7" x14ac:dyDescent="0.35">
      <c r="A26012">
        <v>20112024</v>
      </c>
      <c r="B26012" t="s">
        <v>750</v>
      </c>
      <c r="C26012" t="s">
        <v>444</v>
      </c>
      <c r="D26012" t="s">
        <v>264</v>
      </c>
      <c r="E26012" t="s">
        <v>101</v>
      </c>
    </row>
    <row r="26013" spans="1:7" x14ac:dyDescent="0.35">
      <c r="A26013">
        <v>20112024</v>
      </c>
      <c r="B26013" t="s">
        <v>339</v>
      </c>
      <c r="C26013" t="s">
        <v>264</v>
      </c>
      <c r="D26013" t="s">
        <v>149</v>
      </c>
    </row>
    <row r="26014" spans="1:7" x14ac:dyDescent="0.35">
      <c r="A26014">
        <v>20112024</v>
      </c>
      <c r="B26014" t="s">
        <v>728</v>
      </c>
      <c r="C26014" t="s">
        <v>473</v>
      </c>
      <c r="D26014" t="s">
        <v>265</v>
      </c>
      <c r="E26014" t="s">
        <v>101</v>
      </c>
      <c r="F26014" t="s">
        <v>266</v>
      </c>
    </row>
    <row r="26015" spans="1:7" x14ac:dyDescent="0.35">
      <c r="A26015">
        <v>20112024</v>
      </c>
      <c r="B26015" t="s">
        <v>437</v>
      </c>
      <c r="C26015" t="s">
        <v>504</v>
      </c>
      <c r="D26015" t="s">
        <v>267</v>
      </c>
      <c r="E26015" t="s">
        <v>101</v>
      </c>
    </row>
    <row r="26016" spans="1:7" x14ac:dyDescent="0.35">
      <c r="A26016">
        <v>20112024</v>
      </c>
      <c r="B26016" t="s">
        <v>578</v>
      </c>
      <c r="C26016" t="s">
        <v>525</v>
      </c>
      <c r="D26016" t="s">
        <v>268</v>
      </c>
    </row>
    <row r="26017" spans="1:9" x14ac:dyDescent="0.35">
      <c r="A26017">
        <v>20112024</v>
      </c>
      <c r="B26017" t="s">
        <v>516</v>
      </c>
      <c r="C26017" t="s">
        <v>270</v>
      </c>
      <c r="D26017" t="s">
        <v>271</v>
      </c>
      <c r="E26017" t="s">
        <v>101</v>
      </c>
    </row>
    <row r="26018" spans="1:9" x14ac:dyDescent="0.35">
      <c r="A26018">
        <v>20112024</v>
      </c>
      <c r="B26018" t="s">
        <v>736</v>
      </c>
      <c r="C26018" t="s">
        <v>498</v>
      </c>
      <c r="D26018" t="s">
        <v>274</v>
      </c>
      <c r="E26018" t="s">
        <v>101</v>
      </c>
    </row>
    <row r="26019" spans="1:9" x14ac:dyDescent="0.35">
      <c r="A26019">
        <v>20112024</v>
      </c>
      <c r="B26019" t="s">
        <v>760</v>
      </c>
      <c r="C26019" t="s">
        <v>237</v>
      </c>
      <c r="D26019" t="s">
        <v>277</v>
      </c>
      <c r="E26019" t="s">
        <v>101</v>
      </c>
    </row>
    <row r="26020" spans="1:9" x14ac:dyDescent="0.35">
      <c r="A26020">
        <v>20112024</v>
      </c>
      <c r="B26020" t="s">
        <v>724</v>
      </c>
      <c r="C26020" t="s">
        <v>526</v>
      </c>
      <c r="D26020" t="s">
        <v>279</v>
      </c>
      <c r="E26020" t="s">
        <v>140</v>
      </c>
      <c r="F26020" t="s">
        <v>280</v>
      </c>
    </row>
    <row r="26021" spans="1:9" x14ac:dyDescent="0.35">
      <c r="A26021">
        <v>20112024</v>
      </c>
      <c r="B26021" t="s">
        <v>639</v>
      </c>
      <c r="C26021" t="s">
        <v>413</v>
      </c>
      <c r="D26021" t="s">
        <v>281</v>
      </c>
    </row>
    <row r="26022" spans="1:9" x14ac:dyDescent="0.35">
      <c r="A26022">
        <v>20112024</v>
      </c>
      <c r="B26022" t="s">
        <v>663</v>
      </c>
      <c r="C26022" t="s">
        <v>651</v>
      </c>
      <c r="D26022" t="s">
        <v>284</v>
      </c>
      <c r="E26022" t="s">
        <v>101</v>
      </c>
    </row>
    <row r="26023" spans="1:9" x14ac:dyDescent="0.35">
      <c r="A26023">
        <v>20112024</v>
      </c>
      <c r="B26023" t="s">
        <v>628</v>
      </c>
      <c r="C26023" t="s">
        <v>464</v>
      </c>
      <c r="D26023" t="s">
        <v>287</v>
      </c>
      <c r="E26023" t="s">
        <v>101</v>
      </c>
    </row>
    <row r="26024" spans="1:9" x14ac:dyDescent="0.35">
      <c r="A26024">
        <v>20112024</v>
      </c>
      <c r="B26024" t="s">
        <v>387</v>
      </c>
      <c r="C26024" t="s">
        <v>288</v>
      </c>
      <c r="D26024" t="s">
        <v>101</v>
      </c>
    </row>
    <row r="26025" spans="1:9" x14ac:dyDescent="0.35">
      <c r="A26025">
        <v>20112024</v>
      </c>
      <c r="B26025" t="s">
        <v>623</v>
      </c>
      <c r="C26025" t="s">
        <v>432</v>
      </c>
      <c r="D26025" t="s">
        <v>290</v>
      </c>
      <c r="E26025" t="s">
        <v>140</v>
      </c>
      <c r="F26025" t="s">
        <v>291</v>
      </c>
    </row>
    <row r="26026" spans="1:9" x14ac:dyDescent="0.35">
      <c r="A26026">
        <v>20112024</v>
      </c>
      <c r="B26026" t="s">
        <v>551</v>
      </c>
      <c r="C26026" t="s">
        <v>501</v>
      </c>
      <c r="D26026" t="s">
        <v>290</v>
      </c>
      <c r="E26026" t="s">
        <v>140</v>
      </c>
      <c r="F26026" t="s">
        <v>294</v>
      </c>
      <c r="G26026" t="s">
        <v>295</v>
      </c>
      <c r="H26026" t="s">
        <v>101</v>
      </c>
    </row>
    <row r="26027" spans="1:9" x14ac:dyDescent="0.35">
      <c r="A26027">
        <v>20112024</v>
      </c>
      <c r="B26027" t="s">
        <v>791</v>
      </c>
      <c r="C26027" t="s">
        <v>432</v>
      </c>
      <c r="D26027" t="s">
        <v>298</v>
      </c>
      <c r="E26027" t="s">
        <v>101</v>
      </c>
    </row>
    <row r="26028" spans="1:9" x14ac:dyDescent="0.35">
      <c r="A26028">
        <v>20112024</v>
      </c>
      <c r="B26028" t="s">
        <v>444</v>
      </c>
      <c r="C26028" t="s">
        <v>269</v>
      </c>
      <c r="D26028" t="s">
        <v>300</v>
      </c>
      <c r="E26028" t="s">
        <v>262</v>
      </c>
      <c r="F26028" t="s">
        <v>101</v>
      </c>
    </row>
    <row r="26029" spans="1:9" x14ac:dyDescent="0.35">
      <c r="A26029">
        <v>20112024</v>
      </c>
      <c r="B26029" t="s">
        <v>696</v>
      </c>
      <c r="C26029" t="s">
        <v>422</v>
      </c>
      <c r="D26029" t="s">
        <v>301</v>
      </c>
      <c r="E26029" t="s">
        <v>101</v>
      </c>
    </row>
    <row r="26030" spans="1:9" x14ac:dyDescent="0.35">
      <c r="A26030">
        <v>20112024</v>
      </c>
      <c r="B26030" t="s">
        <v>628</v>
      </c>
      <c r="C26030" t="s">
        <v>292</v>
      </c>
      <c r="D26030" t="s">
        <v>303</v>
      </c>
      <c r="E26030" t="s">
        <v>149</v>
      </c>
    </row>
    <row r="26031" spans="1:9" x14ac:dyDescent="0.35">
      <c r="A26031">
        <v>20112024</v>
      </c>
      <c r="B26031" t="s">
        <v>630</v>
      </c>
      <c r="C26031" t="s">
        <v>514</v>
      </c>
      <c r="D26031" t="s">
        <v>306</v>
      </c>
      <c r="E26031" t="s">
        <v>101</v>
      </c>
    </row>
    <row r="26032" spans="1:9" x14ac:dyDescent="0.35">
      <c r="A26032">
        <v>20112024</v>
      </c>
      <c r="B26032" t="s">
        <v>558</v>
      </c>
      <c r="C26032" t="s">
        <v>520</v>
      </c>
      <c r="D26032" t="s">
        <v>308</v>
      </c>
      <c r="E26032" t="s">
        <v>309</v>
      </c>
      <c r="F26032" t="s">
        <v>310</v>
      </c>
      <c r="G26032" t="s">
        <v>311</v>
      </c>
      <c r="H26032" t="s">
        <v>312</v>
      </c>
      <c r="I26032" t="s">
        <v>101</v>
      </c>
    </row>
    <row r="26033" spans="1:6" x14ac:dyDescent="0.35">
      <c r="A26033">
        <v>20112024</v>
      </c>
      <c r="B26033" t="s">
        <v>693</v>
      </c>
      <c r="C26033" t="s">
        <v>292</v>
      </c>
      <c r="D26033" t="s">
        <v>314</v>
      </c>
      <c r="E26033" t="s">
        <v>315</v>
      </c>
      <c r="F26033" t="s">
        <v>101</v>
      </c>
    </row>
    <row r="26034" spans="1:6" x14ac:dyDescent="0.35">
      <c r="A26034">
        <v>20112024</v>
      </c>
      <c r="B26034" t="s">
        <v>629</v>
      </c>
      <c r="C26034" t="s">
        <v>438</v>
      </c>
      <c r="D26034" t="s">
        <v>314</v>
      </c>
      <c r="E26034" t="s">
        <v>317</v>
      </c>
      <c r="F26034" t="s">
        <v>101</v>
      </c>
    </row>
    <row r="26035" spans="1:6" x14ac:dyDescent="0.35">
      <c r="A26035">
        <v>20112024</v>
      </c>
      <c r="B26035" t="s">
        <v>611</v>
      </c>
      <c r="C26035" t="s">
        <v>438</v>
      </c>
      <c r="D26035" t="s">
        <v>319</v>
      </c>
      <c r="E26035" t="s">
        <v>320</v>
      </c>
      <c r="F26035" t="s">
        <v>321</v>
      </c>
    </row>
    <row r="26036" spans="1:6" x14ac:dyDescent="0.35">
      <c r="A26036">
        <v>20112024</v>
      </c>
      <c r="B26036" t="s">
        <v>583</v>
      </c>
      <c r="C26036" t="s">
        <v>438</v>
      </c>
      <c r="D26036" t="s">
        <v>322</v>
      </c>
      <c r="E26036" t="s">
        <v>101</v>
      </c>
    </row>
    <row r="26037" spans="1:6" x14ac:dyDescent="0.35">
      <c r="A26037">
        <v>20112024</v>
      </c>
      <c r="B26037" t="s">
        <v>560</v>
      </c>
      <c r="C26037" t="s">
        <v>515</v>
      </c>
      <c r="D26037" t="s">
        <v>325</v>
      </c>
      <c r="E26037" t="s">
        <v>101</v>
      </c>
    </row>
    <row r="26038" spans="1:6" x14ac:dyDescent="0.35">
      <c r="A26038">
        <v>20112024</v>
      </c>
      <c r="B26038" t="s">
        <v>720</v>
      </c>
      <c r="C26038" t="s">
        <v>566</v>
      </c>
      <c r="D26038" t="s">
        <v>328</v>
      </c>
      <c r="E26038" t="s">
        <v>101</v>
      </c>
    </row>
    <row r="26039" spans="1:6" x14ac:dyDescent="0.35">
      <c r="A26039">
        <v>20112024</v>
      </c>
      <c r="B26039" t="s">
        <v>447</v>
      </c>
      <c r="C26039" t="s">
        <v>331</v>
      </c>
      <c r="D26039" t="s">
        <v>332</v>
      </c>
      <c r="E26039" t="s">
        <v>101</v>
      </c>
    </row>
    <row r="26040" spans="1:6" x14ac:dyDescent="0.35">
      <c r="A26040">
        <v>20112024</v>
      </c>
      <c r="B26040" t="s">
        <v>573</v>
      </c>
      <c r="C26040" t="s">
        <v>255</v>
      </c>
      <c r="D26040" t="s">
        <v>331</v>
      </c>
      <c r="E26040" t="s">
        <v>335</v>
      </c>
      <c r="F26040" t="s">
        <v>101</v>
      </c>
    </row>
    <row r="26041" spans="1:6" x14ac:dyDescent="0.35">
      <c r="A26041">
        <v>20112024</v>
      </c>
      <c r="B26041" t="s">
        <v>518</v>
      </c>
      <c r="C26041" t="s">
        <v>216</v>
      </c>
      <c r="D26041" t="s">
        <v>331</v>
      </c>
      <c r="E26041" t="s">
        <v>338</v>
      </c>
      <c r="F26041" t="s">
        <v>321</v>
      </c>
    </row>
    <row r="26042" spans="1:6" x14ac:dyDescent="0.35">
      <c r="A26042">
        <v>20112024</v>
      </c>
      <c r="B26042" t="s">
        <v>558</v>
      </c>
      <c r="C26042" t="s">
        <v>581</v>
      </c>
      <c r="D26042" t="s">
        <v>170</v>
      </c>
    </row>
    <row r="26043" spans="1:6" x14ac:dyDescent="0.35">
      <c r="A26043">
        <v>20112024</v>
      </c>
      <c r="B26043" t="s">
        <v>752</v>
      </c>
      <c r="C26043" t="s">
        <v>496</v>
      </c>
      <c r="D26043" t="s">
        <v>341</v>
      </c>
      <c r="E26043" t="s">
        <v>101</v>
      </c>
    </row>
    <row r="26044" spans="1:6" x14ac:dyDescent="0.35">
      <c r="A26044">
        <v>20112024</v>
      </c>
      <c r="B26044" t="s">
        <v>565</v>
      </c>
      <c r="C26044" t="s">
        <v>374</v>
      </c>
      <c r="D26044" t="s">
        <v>343</v>
      </c>
      <c r="E26044" t="s">
        <v>101</v>
      </c>
    </row>
    <row r="26045" spans="1:6" x14ac:dyDescent="0.35">
      <c r="A26045">
        <v>20112024</v>
      </c>
      <c r="B26045" t="s">
        <v>465</v>
      </c>
      <c r="C26045" t="s">
        <v>132</v>
      </c>
      <c r="D26045" t="s">
        <v>344</v>
      </c>
      <c r="E26045" t="s">
        <v>345</v>
      </c>
      <c r="F26045" t="s">
        <v>101</v>
      </c>
    </row>
    <row r="26046" spans="1:6" x14ac:dyDescent="0.35">
      <c r="A26046">
        <v>20112024</v>
      </c>
      <c r="B26046" t="s">
        <v>635</v>
      </c>
      <c r="C26046" t="s">
        <v>418</v>
      </c>
      <c r="D26046" t="s">
        <v>132</v>
      </c>
      <c r="E26046" t="s">
        <v>347</v>
      </c>
      <c r="F26046" t="s">
        <v>101</v>
      </c>
    </row>
    <row r="26047" spans="1:6" x14ac:dyDescent="0.35">
      <c r="A26047">
        <v>20112024</v>
      </c>
      <c r="B26047" t="s">
        <v>664</v>
      </c>
      <c r="C26047" t="s">
        <v>456</v>
      </c>
      <c r="D26047" t="s">
        <v>132</v>
      </c>
      <c r="E26047" t="s">
        <v>348</v>
      </c>
      <c r="F26047" t="s">
        <v>101</v>
      </c>
    </row>
    <row r="26048" spans="1:6" x14ac:dyDescent="0.35">
      <c r="A26048">
        <v>20112024</v>
      </c>
      <c r="B26048" t="s">
        <v>565</v>
      </c>
      <c r="C26048" t="s">
        <v>541</v>
      </c>
      <c r="D26048" t="s">
        <v>132</v>
      </c>
      <c r="E26048" t="s">
        <v>350</v>
      </c>
      <c r="F26048" t="s">
        <v>101</v>
      </c>
    </row>
    <row r="26049" spans="1:8" x14ac:dyDescent="0.35">
      <c r="A26049">
        <v>20112024</v>
      </c>
      <c r="B26049" t="s">
        <v>777</v>
      </c>
      <c r="C26049" t="s">
        <v>247</v>
      </c>
      <c r="D26049" t="s">
        <v>132</v>
      </c>
      <c r="E26049" t="s">
        <v>352</v>
      </c>
      <c r="F26049" t="s">
        <v>101</v>
      </c>
    </row>
    <row r="26050" spans="1:8" x14ac:dyDescent="0.35">
      <c r="A26050">
        <v>20112024</v>
      </c>
      <c r="B26050" t="s">
        <v>711</v>
      </c>
      <c r="C26050" t="s">
        <v>516</v>
      </c>
      <c r="D26050" t="s">
        <v>132</v>
      </c>
      <c r="E26050" t="s">
        <v>133</v>
      </c>
      <c r="F26050" t="s">
        <v>355</v>
      </c>
    </row>
    <row r="26051" spans="1:8" x14ac:dyDescent="0.35">
      <c r="A26051">
        <v>20112024</v>
      </c>
      <c r="B26051" t="s">
        <v>722</v>
      </c>
      <c r="C26051" t="s">
        <v>304</v>
      </c>
      <c r="D26051" t="s">
        <v>132</v>
      </c>
      <c r="E26051" t="s">
        <v>356</v>
      </c>
      <c r="F26051" t="s">
        <v>101</v>
      </c>
    </row>
    <row r="26052" spans="1:8" x14ac:dyDescent="0.35">
      <c r="A26052">
        <v>20112024</v>
      </c>
      <c r="B26052" t="s">
        <v>714</v>
      </c>
      <c r="C26052" t="s">
        <v>269</v>
      </c>
      <c r="D26052" t="s">
        <v>359</v>
      </c>
      <c r="E26052" t="s">
        <v>360</v>
      </c>
      <c r="F26052" t="s">
        <v>101</v>
      </c>
    </row>
    <row r="26053" spans="1:8" x14ac:dyDescent="0.35">
      <c r="A26053">
        <v>20112024</v>
      </c>
      <c r="B26053" t="s">
        <v>628</v>
      </c>
      <c r="C26053" t="s">
        <v>519</v>
      </c>
      <c r="D26053" t="s">
        <v>359</v>
      </c>
      <c r="E26053" t="s">
        <v>362</v>
      </c>
      <c r="F26053" t="s">
        <v>101</v>
      </c>
    </row>
    <row r="26054" spans="1:8" x14ac:dyDescent="0.35">
      <c r="A26054">
        <v>20112024</v>
      </c>
      <c r="B26054" t="s">
        <v>414</v>
      </c>
      <c r="C26054" t="s">
        <v>359</v>
      </c>
      <c r="D26054" t="s">
        <v>362</v>
      </c>
      <c r="E26054" t="s">
        <v>140</v>
      </c>
      <c r="F26054" t="s">
        <v>364</v>
      </c>
      <c r="G26054" t="s">
        <v>101</v>
      </c>
    </row>
    <row r="26055" spans="1:8" x14ac:dyDescent="0.35">
      <c r="A26055">
        <v>20112024</v>
      </c>
      <c r="B26055" t="s">
        <v>693</v>
      </c>
      <c r="C26055" t="s">
        <v>499</v>
      </c>
      <c r="D26055" t="s">
        <v>366</v>
      </c>
      <c r="E26055" t="s">
        <v>257</v>
      </c>
      <c r="F26055" t="s">
        <v>367</v>
      </c>
      <c r="G26055" t="s">
        <v>101</v>
      </c>
    </row>
    <row r="26056" spans="1:8" x14ac:dyDescent="0.35">
      <c r="A26056">
        <v>20112024</v>
      </c>
      <c r="B26056" t="s">
        <v>688</v>
      </c>
      <c r="C26056" t="s">
        <v>575</v>
      </c>
      <c r="D26056" t="s">
        <v>369</v>
      </c>
      <c r="E26056" t="s">
        <v>370</v>
      </c>
      <c r="F26056" t="s">
        <v>101</v>
      </c>
    </row>
    <row r="26057" spans="1:8" x14ac:dyDescent="0.35">
      <c r="A26057">
        <v>20112024</v>
      </c>
      <c r="B26057" t="s">
        <v>594</v>
      </c>
      <c r="C26057" t="s">
        <v>247</v>
      </c>
      <c r="D26057" t="s">
        <v>371</v>
      </c>
      <c r="E26057" t="s">
        <v>101</v>
      </c>
    </row>
    <row r="26058" spans="1:8" x14ac:dyDescent="0.35">
      <c r="A26058">
        <v>20112024</v>
      </c>
      <c r="B26058" t="s">
        <v>623</v>
      </c>
      <c r="C26058" t="s">
        <v>598</v>
      </c>
      <c r="D26058" t="s">
        <v>372</v>
      </c>
      <c r="E26058" t="s">
        <v>101</v>
      </c>
    </row>
    <row r="26059" spans="1:8" x14ac:dyDescent="0.35">
      <c r="A26059">
        <v>20112024</v>
      </c>
      <c r="B26059" t="s">
        <v>511</v>
      </c>
      <c r="C26059" t="s">
        <v>373</v>
      </c>
      <c r="D26059" t="s">
        <v>101</v>
      </c>
    </row>
    <row r="26060" spans="1:8" x14ac:dyDescent="0.35">
      <c r="A26060">
        <v>20112024</v>
      </c>
      <c r="B26060" t="s">
        <v>714</v>
      </c>
      <c r="C26060" t="s">
        <v>499</v>
      </c>
      <c r="D26060" t="s">
        <v>376</v>
      </c>
      <c r="E26060" t="s">
        <v>140</v>
      </c>
      <c r="F26060" t="s">
        <v>331</v>
      </c>
      <c r="G26060" t="s">
        <v>377</v>
      </c>
      <c r="H26060" t="s">
        <v>101</v>
      </c>
    </row>
    <row r="26061" spans="1:8" x14ac:dyDescent="0.35">
      <c r="A26061">
        <v>20112024</v>
      </c>
      <c r="B26061" t="s">
        <v>778</v>
      </c>
      <c r="C26061" t="s">
        <v>285</v>
      </c>
      <c r="D26061" t="s">
        <v>378</v>
      </c>
    </row>
    <row r="26062" spans="1:8" x14ac:dyDescent="0.35">
      <c r="A26062">
        <v>20112024</v>
      </c>
      <c r="B26062" t="s">
        <v>437</v>
      </c>
      <c r="C26062" t="s">
        <v>456</v>
      </c>
      <c r="D26062" t="s">
        <v>380</v>
      </c>
      <c r="E26062" t="s">
        <v>101</v>
      </c>
    </row>
    <row r="26063" spans="1:8" x14ac:dyDescent="0.35">
      <c r="A26063">
        <v>20112024</v>
      </c>
      <c r="B26063" t="s">
        <v>752</v>
      </c>
      <c r="C26063" t="s">
        <v>466</v>
      </c>
      <c r="D26063" t="s">
        <v>382</v>
      </c>
      <c r="E26063" t="s">
        <v>383</v>
      </c>
    </row>
    <row r="26064" spans="1:8" x14ac:dyDescent="0.35">
      <c r="A26064">
        <v>20112024</v>
      </c>
      <c r="B26064" t="s">
        <v>437</v>
      </c>
      <c r="C26064" t="s">
        <v>240</v>
      </c>
      <c r="D26064" t="s">
        <v>385</v>
      </c>
      <c r="E26064" t="s">
        <v>386</v>
      </c>
    </row>
    <row r="26065" spans="1:9" x14ac:dyDescent="0.35">
      <c r="A26065">
        <v>20112024</v>
      </c>
      <c r="B26065" t="s">
        <v>611</v>
      </c>
      <c r="C26065" t="s">
        <v>536</v>
      </c>
      <c r="D26065" t="s">
        <v>388</v>
      </c>
      <c r="E26065" t="s">
        <v>101</v>
      </c>
    </row>
    <row r="26066" spans="1:9" x14ac:dyDescent="0.35">
      <c r="A26066">
        <v>20112024</v>
      </c>
      <c r="B26066" t="s">
        <v>150</v>
      </c>
      <c r="C26066" t="s">
        <v>391</v>
      </c>
      <c r="D26066" t="s">
        <v>101</v>
      </c>
    </row>
    <row r="26067" spans="1:9" x14ac:dyDescent="0.35">
      <c r="A26067">
        <v>20112024</v>
      </c>
      <c r="B26067" t="s">
        <v>714</v>
      </c>
      <c r="C26067" t="s">
        <v>221</v>
      </c>
      <c r="D26067" t="s">
        <v>393</v>
      </c>
    </row>
    <row r="26068" spans="1:9" x14ac:dyDescent="0.35">
      <c r="A26068">
        <v>20112024</v>
      </c>
      <c r="B26068" t="s">
        <v>729</v>
      </c>
      <c r="C26068" t="s">
        <v>543</v>
      </c>
      <c r="D26068" t="s">
        <v>394</v>
      </c>
      <c r="E26068" t="s">
        <v>395</v>
      </c>
      <c r="F26068" t="s">
        <v>101</v>
      </c>
    </row>
    <row r="26069" spans="1:9" x14ac:dyDescent="0.35">
      <c r="A26069">
        <v>20112024</v>
      </c>
      <c r="B26069" t="s">
        <v>693</v>
      </c>
      <c r="C26069" t="s">
        <v>439</v>
      </c>
      <c r="D26069" t="s">
        <v>396</v>
      </c>
    </row>
    <row r="26070" spans="1:9" x14ac:dyDescent="0.35">
      <c r="A26070">
        <v>20112024</v>
      </c>
      <c r="B26070" t="s">
        <v>554</v>
      </c>
      <c r="C26070" t="s">
        <v>397</v>
      </c>
      <c r="D26070" t="s">
        <v>101</v>
      </c>
    </row>
    <row r="26071" spans="1:9" x14ac:dyDescent="0.35">
      <c r="A26071">
        <v>20112024</v>
      </c>
      <c r="B26071" t="s">
        <v>629</v>
      </c>
      <c r="C26071" t="s">
        <v>456</v>
      </c>
      <c r="D26071" t="s">
        <v>399</v>
      </c>
      <c r="E26071" t="s">
        <v>140</v>
      </c>
      <c r="F26071" t="s">
        <v>400</v>
      </c>
      <c r="G26071" t="s">
        <v>257</v>
      </c>
      <c r="H26071" t="s">
        <v>331</v>
      </c>
      <c r="I26071" t="s">
        <v>401</v>
      </c>
    </row>
    <row r="26072" spans="1:9" x14ac:dyDescent="0.35">
      <c r="A26072">
        <v>20112024</v>
      </c>
      <c r="B26072" t="s">
        <v>789</v>
      </c>
      <c r="C26072" t="s">
        <v>460</v>
      </c>
      <c r="D26072" t="s">
        <v>399</v>
      </c>
      <c r="E26072" t="s">
        <v>187</v>
      </c>
      <c r="F26072" t="s">
        <v>101</v>
      </c>
    </row>
    <row r="26073" spans="1:9" x14ac:dyDescent="0.35">
      <c r="A26073">
        <v>20112024</v>
      </c>
      <c r="B26073" t="s">
        <v>566</v>
      </c>
      <c r="C26073" t="s">
        <v>207</v>
      </c>
      <c r="D26073" t="s">
        <v>399</v>
      </c>
      <c r="E26073" t="s">
        <v>403</v>
      </c>
      <c r="F26073" t="s">
        <v>101</v>
      </c>
    </row>
    <row r="26074" spans="1:9" x14ac:dyDescent="0.35">
      <c r="A26074">
        <v>20112024</v>
      </c>
      <c r="B26074" t="s">
        <v>782</v>
      </c>
      <c r="C26074" t="s">
        <v>574</v>
      </c>
      <c r="D26074" t="s">
        <v>399</v>
      </c>
      <c r="E26074" t="s">
        <v>404</v>
      </c>
      <c r="F26074" t="s">
        <v>101</v>
      </c>
    </row>
    <row r="26075" spans="1:9" x14ac:dyDescent="0.35">
      <c r="A26075">
        <v>19112024</v>
      </c>
      <c r="B26075" t="s">
        <v>514</v>
      </c>
      <c r="C26075" t="s">
        <v>479</v>
      </c>
      <c r="D26075" t="s">
        <v>100</v>
      </c>
      <c r="E26075" t="s">
        <v>101</v>
      </c>
    </row>
    <row r="26076" spans="1:9" x14ac:dyDescent="0.35">
      <c r="A26076">
        <v>19112024</v>
      </c>
      <c r="B26076" t="s">
        <v>589</v>
      </c>
      <c r="C26076" t="s">
        <v>286</v>
      </c>
      <c r="D26076" t="s">
        <v>104</v>
      </c>
      <c r="E26076" t="s">
        <v>101</v>
      </c>
    </row>
    <row r="26077" spans="1:9" x14ac:dyDescent="0.35">
      <c r="A26077">
        <v>19112024</v>
      </c>
      <c r="B26077" t="s">
        <v>742</v>
      </c>
      <c r="C26077" t="s">
        <v>150</v>
      </c>
      <c r="D26077" t="s">
        <v>107</v>
      </c>
      <c r="E26077" t="s">
        <v>108</v>
      </c>
      <c r="F26077" t="s">
        <v>101</v>
      </c>
    </row>
    <row r="26078" spans="1:9" x14ac:dyDescent="0.35">
      <c r="A26078">
        <v>19112024</v>
      </c>
      <c r="B26078" t="s">
        <v>565</v>
      </c>
      <c r="C26078" t="s">
        <v>207</v>
      </c>
      <c r="D26078" t="s">
        <v>111</v>
      </c>
      <c r="E26078" t="s">
        <v>101</v>
      </c>
    </row>
    <row r="26079" spans="1:9" x14ac:dyDescent="0.35">
      <c r="A26079">
        <v>19112024</v>
      </c>
      <c r="B26079" t="s">
        <v>143</v>
      </c>
      <c r="C26079" t="s">
        <v>213</v>
      </c>
      <c r="D26079" t="s">
        <v>114</v>
      </c>
      <c r="E26079" t="s">
        <v>115</v>
      </c>
      <c r="F26079" t="s">
        <v>116</v>
      </c>
    </row>
    <row r="26080" spans="1:9" x14ac:dyDescent="0.35">
      <c r="A26080">
        <v>19112024</v>
      </c>
      <c r="B26080" t="s">
        <v>478</v>
      </c>
      <c r="C26080" t="s">
        <v>212</v>
      </c>
      <c r="D26080" t="s">
        <v>114</v>
      </c>
      <c r="E26080" t="s">
        <v>119</v>
      </c>
      <c r="F26080" t="s">
        <v>120</v>
      </c>
      <c r="G26080" t="s">
        <v>121</v>
      </c>
    </row>
    <row r="26081" spans="1:7" x14ac:dyDescent="0.35">
      <c r="A26081">
        <v>19112024</v>
      </c>
      <c r="B26081" t="s">
        <v>601</v>
      </c>
      <c r="C26081" t="s">
        <v>443</v>
      </c>
      <c r="D26081" t="s">
        <v>114</v>
      </c>
      <c r="E26081" t="s">
        <v>124</v>
      </c>
    </row>
    <row r="26082" spans="1:7" x14ac:dyDescent="0.35">
      <c r="A26082">
        <v>19112024</v>
      </c>
      <c r="B26082" t="s">
        <v>179</v>
      </c>
      <c r="C26082" t="s">
        <v>365</v>
      </c>
      <c r="D26082" t="s">
        <v>114</v>
      </c>
      <c r="E26082" t="s">
        <v>127</v>
      </c>
    </row>
    <row r="26083" spans="1:7" x14ac:dyDescent="0.35">
      <c r="A26083">
        <v>19112024</v>
      </c>
      <c r="B26083" t="s">
        <v>177</v>
      </c>
      <c r="C26083" t="s">
        <v>482</v>
      </c>
      <c r="D26083" t="s">
        <v>114</v>
      </c>
      <c r="E26083" t="s">
        <v>130</v>
      </c>
    </row>
    <row r="26084" spans="1:7" x14ac:dyDescent="0.35">
      <c r="A26084">
        <v>19112024</v>
      </c>
      <c r="B26084" t="s">
        <v>160</v>
      </c>
      <c r="C26084" t="s">
        <v>126</v>
      </c>
      <c r="D26084" t="s">
        <v>114</v>
      </c>
      <c r="E26084" t="s">
        <v>132</v>
      </c>
      <c r="F26084" t="s">
        <v>133</v>
      </c>
    </row>
    <row r="26085" spans="1:7" x14ac:dyDescent="0.35">
      <c r="A26085">
        <v>19112024</v>
      </c>
      <c r="B26085" t="s">
        <v>636</v>
      </c>
      <c r="C26085" t="s">
        <v>327</v>
      </c>
      <c r="D26085" t="s">
        <v>135</v>
      </c>
      <c r="E26085" t="s">
        <v>136</v>
      </c>
    </row>
    <row r="26086" spans="1:7" x14ac:dyDescent="0.35">
      <c r="A26086">
        <v>19112024</v>
      </c>
      <c r="B26086" t="s">
        <v>764</v>
      </c>
      <c r="C26086" t="s">
        <v>591</v>
      </c>
      <c r="D26086" t="s">
        <v>139</v>
      </c>
      <c r="E26086" t="s">
        <v>140</v>
      </c>
      <c r="F26086" t="s">
        <v>141</v>
      </c>
      <c r="G26086" t="s">
        <v>101</v>
      </c>
    </row>
    <row r="26087" spans="1:7" x14ac:dyDescent="0.35">
      <c r="A26087">
        <v>19112024</v>
      </c>
      <c r="B26087" t="s">
        <v>579</v>
      </c>
      <c r="C26087" t="s">
        <v>203</v>
      </c>
      <c r="D26087" t="s">
        <v>144</v>
      </c>
      <c r="E26087" t="s">
        <v>101</v>
      </c>
    </row>
    <row r="26088" spans="1:7" x14ac:dyDescent="0.35">
      <c r="A26088">
        <v>19112024</v>
      </c>
      <c r="B26088" t="s">
        <v>566</v>
      </c>
      <c r="C26088" t="s">
        <v>247</v>
      </c>
      <c r="D26088" t="s">
        <v>147</v>
      </c>
      <c r="E26088" t="s">
        <v>148</v>
      </c>
      <c r="F26088" t="s">
        <v>149</v>
      </c>
    </row>
    <row r="26089" spans="1:7" x14ac:dyDescent="0.35">
      <c r="A26089">
        <v>19112024</v>
      </c>
      <c r="B26089" t="s">
        <v>611</v>
      </c>
      <c r="C26089" t="s">
        <v>323</v>
      </c>
      <c r="D26089" t="s">
        <v>152</v>
      </c>
      <c r="E26089" t="s">
        <v>140</v>
      </c>
      <c r="F26089" t="s">
        <v>153</v>
      </c>
      <c r="G26089" t="s">
        <v>101</v>
      </c>
    </row>
    <row r="26090" spans="1:7" x14ac:dyDescent="0.35">
      <c r="A26090">
        <v>19112024</v>
      </c>
      <c r="B26090" t="s">
        <v>742</v>
      </c>
      <c r="C26090" t="s">
        <v>515</v>
      </c>
      <c r="D26090" t="s">
        <v>156</v>
      </c>
      <c r="E26090" t="s">
        <v>101</v>
      </c>
    </row>
    <row r="26091" spans="1:7" x14ac:dyDescent="0.35">
      <c r="A26091">
        <v>19112024</v>
      </c>
      <c r="B26091" t="s">
        <v>499</v>
      </c>
      <c r="C26091" t="s">
        <v>159</v>
      </c>
      <c r="D26091" t="s">
        <v>101</v>
      </c>
    </row>
    <row r="26092" spans="1:7" x14ac:dyDescent="0.35">
      <c r="A26092">
        <v>19112024</v>
      </c>
      <c r="B26092" t="s">
        <v>454</v>
      </c>
      <c r="C26092" t="s">
        <v>161</v>
      </c>
      <c r="D26092" t="s">
        <v>101</v>
      </c>
    </row>
    <row r="26093" spans="1:7" x14ac:dyDescent="0.35">
      <c r="A26093">
        <v>19112024</v>
      </c>
      <c r="B26093" t="s">
        <v>662</v>
      </c>
      <c r="C26093" t="s">
        <v>480</v>
      </c>
      <c r="D26093" t="s">
        <v>164</v>
      </c>
      <c r="E26093" t="s">
        <v>101</v>
      </c>
    </row>
    <row r="26094" spans="1:7" x14ac:dyDescent="0.35">
      <c r="A26094">
        <v>19112024</v>
      </c>
      <c r="B26094" t="s">
        <v>723</v>
      </c>
      <c r="C26094" t="s">
        <v>444</v>
      </c>
      <c r="D26094" t="s">
        <v>167</v>
      </c>
    </row>
    <row r="26095" spans="1:7" x14ac:dyDescent="0.35">
      <c r="A26095">
        <v>19112024</v>
      </c>
      <c r="B26095" t="s">
        <v>730</v>
      </c>
      <c r="C26095" t="s">
        <v>418</v>
      </c>
      <c r="D26095" t="s">
        <v>423</v>
      </c>
      <c r="E26095" t="s">
        <v>101</v>
      </c>
    </row>
    <row r="26096" spans="1:7" x14ac:dyDescent="0.35">
      <c r="A26096">
        <v>19112024</v>
      </c>
      <c r="B26096" t="s">
        <v>692</v>
      </c>
      <c r="C26096" t="s">
        <v>258</v>
      </c>
      <c r="D26096" t="s">
        <v>169</v>
      </c>
      <c r="E26096" t="s">
        <v>170</v>
      </c>
      <c r="F26096" t="s">
        <v>101</v>
      </c>
    </row>
    <row r="26097" spans="1:7" x14ac:dyDescent="0.35">
      <c r="A26097">
        <v>19112024</v>
      </c>
      <c r="B26097" t="s">
        <v>693</v>
      </c>
      <c r="C26097" t="s">
        <v>504</v>
      </c>
      <c r="D26097" t="s">
        <v>173</v>
      </c>
      <c r="E26097" t="s">
        <v>101</v>
      </c>
    </row>
    <row r="26098" spans="1:7" x14ac:dyDescent="0.35">
      <c r="A26098">
        <v>19112024</v>
      </c>
      <c r="B26098" t="s">
        <v>594</v>
      </c>
      <c r="C26098" t="s">
        <v>368</v>
      </c>
      <c r="D26098" t="s">
        <v>176</v>
      </c>
      <c r="E26098" t="s">
        <v>101</v>
      </c>
    </row>
    <row r="26099" spans="1:7" x14ac:dyDescent="0.35">
      <c r="A26099">
        <v>19112024</v>
      </c>
      <c r="B26099" t="s">
        <v>758</v>
      </c>
      <c r="C26099" t="s">
        <v>176</v>
      </c>
      <c r="D26099" t="s">
        <v>149</v>
      </c>
    </row>
    <row r="26100" spans="1:7" x14ac:dyDescent="0.35">
      <c r="A26100">
        <v>19112024</v>
      </c>
      <c r="B26100" t="s">
        <v>593</v>
      </c>
      <c r="C26100" t="s">
        <v>272</v>
      </c>
      <c r="D26100" t="s">
        <v>181</v>
      </c>
      <c r="E26100" t="s">
        <v>182</v>
      </c>
      <c r="F26100" t="s">
        <v>101</v>
      </c>
    </row>
    <row r="26101" spans="1:7" x14ac:dyDescent="0.35">
      <c r="A26101">
        <v>19112024</v>
      </c>
      <c r="B26101" t="s">
        <v>791</v>
      </c>
      <c r="C26101" t="s">
        <v>557</v>
      </c>
      <c r="D26101" t="s">
        <v>184</v>
      </c>
      <c r="E26101" t="s">
        <v>101</v>
      </c>
    </row>
    <row r="26102" spans="1:7" x14ac:dyDescent="0.35">
      <c r="A26102">
        <v>19112024</v>
      </c>
      <c r="B26102" t="s">
        <v>547</v>
      </c>
      <c r="C26102" t="s">
        <v>187</v>
      </c>
      <c r="D26102" t="s">
        <v>101</v>
      </c>
    </row>
    <row r="26103" spans="1:7" x14ac:dyDescent="0.35">
      <c r="A26103">
        <v>19112024</v>
      </c>
      <c r="B26103" t="s">
        <v>558</v>
      </c>
      <c r="C26103" t="s">
        <v>275</v>
      </c>
      <c r="D26103" t="s">
        <v>190</v>
      </c>
      <c r="E26103" t="s">
        <v>191</v>
      </c>
      <c r="F26103" t="s">
        <v>101</v>
      </c>
    </row>
    <row r="26104" spans="1:7" x14ac:dyDescent="0.35">
      <c r="A26104">
        <v>19112024</v>
      </c>
      <c r="B26104" t="s">
        <v>464</v>
      </c>
      <c r="C26104" t="s">
        <v>190</v>
      </c>
      <c r="D26104" t="s">
        <v>194</v>
      </c>
      <c r="E26104" t="s">
        <v>101</v>
      </c>
    </row>
    <row r="26105" spans="1:7" x14ac:dyDescent="0.35">
      <c r="A26105">
        <v>19112024</v>
      </c>
      <c r="B26105" t="s">
        <v>611</v>
      </c>
      <c r="C26105" t="s">
        <v>450</v>
      </c>
      <c r="D26105" t="s">
        <v>190</v>
      </c>
      <c r="E26105" t="s">
        <v>196</v>
      </c>
      <c r="F26105" t="s">
        <v>101</v>
      </c>
    </row>
    <row r="26106" spans="1:7" x14ac:dyDescent="0.35">
      <c r="A26106">
        <v>19112024</v>
      </c>
      <c r="B26106" t="s">
        <v>221</v>
      </c>
      <c r="C26106" t="s">
        <v>198</v>
      </c>
      <c r="D26106" t="s">
        <v>140</v>
      </c>
      <c r="E26106" t="s">
        <v>199</v>
      </c>
      <c r="F26106" t="s">
        <v>200</v>
      </c>
      <c r="G26106" t="s">
        <v>101</v>
      </c>
    </row>
    <row r="26107" spans="1:7" x14ac:dyDescent="0.35">
      <c r="A26107">
        <v>19112024</v>
      </c>
      <c r="B26107" t="s">
        <v>636</v>
      </c>
      <c r="C26107" t="s">
        <v>269</v>
      </c>
      <c r="D26107" t="s">
        <v>61</v>
      </c>
      <c r="E26107" t="s">
        <v>101</v>
      </c>
    </row>
    <row r="26108" spans="1:7" x14ac:dyDescent="0.35">
      <c r="A26108">
        <v>19112024</v>
      </c>
      <c r="B26108" t="s">
        <v>570</v>
      </c>
      <c r="C26108" t="s">
        <v>145</v>
      </c>
      <c r="D26108" t="s">
        <v>205</v>
      </c>
      <c r="E26108" t="s">
        <v>101</v>
      </c>
    </row>
    <row r="26109" spans="1:7" x14ac:dyDescent="0.35">
      <c r="A26109">
        <v>19112024</v>
      </c>
      <c r="B26109" t="s">
        <v>752</v>
      </c>
      <c r="C26109" t="s">
        <v>583</v>
      </c>
      <c r="D26109" t="s">
        <v>208</v>
      </c>
      <c r="E26109" t="s">
        <v>101</v>
      </c>
    </row>
    <row r="26110" spans="1:7" x14ac:dyDescent="0.35">
      <c r="A26110">
        <v>19112024</v>
      </c>
      <c r="B26110" t="s">
        <v>493</v>
      </c>
      <c r="C26110" t="s">
        <v>368</v>
      </c>
      <c r="D26110" t="s">
        <v>210</v>
      </c>
      <c r="E26110" t="s">
        <v>211</v>
      </c>
      <c r="F26110" t="s">
        <v>101</v>
      </c>
    </row>
    <row r="26111" spans="1:7" x14ac:dyDescent="0.35">
      <c r="A26111">
        <v>19112024</v>
      </c>
      <c r="B26111" t="s">
        <v>560</v>
      </c>
      <c r="C26111" t="s">
        <v>543</v>
      </c>
      <c r="D26111" t="s">
        <v>214</v>
      </c>
      <c r="E26111" t="s">
        <v>215</v>
      </c>
      <c r="F26111" t="s">
        <v>101</v>
      </c>
    </row>
    <row r="26112" spans="1:7" x14ac:dyDescent="0.35">
      <c r="A26112">
        <v>19112024</v>
      </c>
      <c r="B26112" t="s">
        <v>623</v>
      </c>
      <c r="C26112" t="s">
        <v>285</v>
      </c>
      <c r="D26112" t="s">
        <v>217</v>
      </c>
      <c r="E26112" t="s">
        <v>101</v>
      </c>
    </row>
    <row r="26113" spans="1:7" x14ac:dyDescent="0.35">
      <c r="A26113">
        <v>19112024</v>
      </c>
      <c r="B26113" t="s">
        <v>827</v>
      </c>
      <c r="C26113" t="s">
        <v>608</v>
      </c>
      <c r="D26113" t="s">
        <v>220</v>
      </c>
      <c r="E26113" t="s">
        <v>101</v>
      </c>
    </row>
    <row r="26114" spans="1:7" x14ac:dyDescent="0.35">
      <c r="A26114">
        <v>19112024</v>
      </c>
      <c r="B26114" t="s">
        <v>719</v>
      </c>
      <c r="C26114" t="s">
        <v>413</v>
      </c>
      <c r="D26114" t="s">
        <v>222</v>
      </c>
    </row>
    <row r="26115" spans="1:7" x14ac:dyDescent="0.35">
      <c r="A26115">
        <v>19112024</v>
      </c>
      <c r="B26115" t="s">
        <v>729</v>
      </c>
      <c r="C26115" t="s">
        <v>145</v>
      </c>
      <c r="D26115" t="s">
        <v>223</v>
      </c>
    </row>
    <row r="26116" spans="1:7" x14ac:dyDescent="0.35">
      <c r="A26116">
        <v>19112024</v>
      </c>
      <c r="B26116" t="s">
        <v>551</v>
      </c>
      <c r="C26116" t="s">
        <v>575</v>
      </c>
      <c r="D26116" t="s">
        <v>225</v>
      </c>
      <c r="E26116" t="s">
        <v>101</v>
      </c>
    </row>
    <row r="26117" spans="1:7" x14ac:dyDescent="0.35">
      <c r="A26117">
        <v>19112024</v>
      </c>
      <c r="B26117" t="s">
        <v>557</v>
      </c>
      <c r="C26117" t="s">
        <v>304</v>
      </c>
      <c r="D26117" t="s">
        <v>225</v>
      </c>
      <c r="E26117" t="s">
        <v>228</v>
      </c>
      <c r="F26117" t="s">
        <v>229</v>
      </c>
    </row>
    <row r="26118" spans="1:7" x14ac:dyDescent="0.35">
      <c r="A26118">
        <v>19112024</v>
      </c>
      <c r="B26118" t="s">
        <v>551</v>
      </c>
      <c r="C26118" t="s">
        <v>526</v>
      </c>
      <c r="D26118" t="s">
        <v>232</v>
      </c>
      <c r="E26118" t="s">
        <v>101</v>
      </c>
    </row>
    <row r="26119" spans="1:7" x14ac:dyDescent="0.35">
      <c r="A26119">
        <v>19112024</v>
      </c>
      <c r="B26119" t="s">
        <v>602</v>
      </c>
      <c r="C26119" t="s">
        <v>258</v>
      </c>
      <c r="D26119" t="s">
        <v>235</v>
      </c>
      <c r="E26119" t="s">
        <v>236</v>
      </c>
      <c r="F26119" t="s">
        <v>101</v>
      </c>
    </row>
    <row r="26120" spans="1:7" x14ac:dyDescent="0.35">
      <c r="A26120">
        <v>19112024</v>
      </c>
      <c r="B26120" t="s">
        <v>520</v>
      </c>
      <c r="C26120" t="s">
        <v>165</v>
      </c>
      <c r="D26120" t="s">
        <v>235</v>
      </c>
      <c r="E26120" t="s">
        <v>239</v>
      </c>
      <c r="F26120" t="s">
        <v>149</v>
      </c>
    </row>
    <row r="26121" spans="1:7" x14ac:dyDescent="0.35">
      <c r="A26121">
        <v>19112024</v>
      </c>
      <c r="B26121" t="s">
        <v>694</v>
      </c>
      <c r="C26121" t="s">
        <v>495</v>
      </c>
      <c r="D26121" t="s">
        <v>235</v>
      </c>
      <c r="E26121" t="s">
        <v>241</v>
      </c>
      <c r="F26121" t="s">
        <v>101</v>
      </c>
    </row>
    <row r="26122" spans="1:7" x14ac:dyDescent="0.35">
      <c r="A26122">
        <v>19112024</v>
      </c>
      <c r="B26122" t="s">
        <v>560</v>
      </c>
      <c r="C26122" t="s">
        <v>450</v>
      </c>
      <c r="D26122" t="s">
        <v>243</v>
      </c>
      <c r="E26122" t="s">
        <v>101</v>
      </c>
    </row>
    <row r="26123" spans="1:7" x14ac:dyDescent="0.35">
      <c r="A26123">
        <v>19112024</v>
      </c>
      <c r="B26123" t="s">
        <v>551</v>
      </c>
      <c r="C26123" t="s">
        <v>318</v>
      </c>
      <c r="D26123" t="s">
        <v>245</v>
      </c>
      <c r="E26123" t="s">
        <v>246</v>
      </c>
    </row>
    <row r="26124" spans="1:7" x14ac:dyDescent="0.35">
      <c r="A26124">
        <v>19112024</v>
      </c>
      <c r="B26124" t="s">
        <v>638</v>
      </c>
      <c r="C26124" t="s">
        <v>218</v>
      </c>
      <c r="D26124" t="s">
        <v>245</v>
      </c>
      <c r="E26124" t="s">
        <v>249</v>
      </c>
    </row>
    <row r="26125" spans="1:7" x14ac:dyDescent="0.35">
      <c r="A26125">
        <v>19112024</v>
      </c>
      <c r="B26125" t="s">
        <v>560</v>
      </c>
      <c r="C26125" t="s">
        <v>569</v>
      </c>
      <c r="D26125" t="s">
        <v>252</v>
      </c>
      <c r="E26125" t="s">
        <v>101</v>
      </c>
    </row>
    <row r="26126" spans="1:7" x14ac:dyDescent="0.35">
      <c r="A26126">
        <v>19112024</v>
      </c>
      <c r="B26126" t="s">
        <v>635</v>
      </c>
      <c r="C26126" t="s">
        <v>230</v>
      </c>
      <c r="D26126" t="s">
        <v>254</v>
      </c>
    </row>
    <row r="26127" spans="1:7" x14ac:dyDescent="0.35">
      <c r="A26127">
        <v>19112024</v>
      </c>
      <c r="B26127" t="s">
        <v>247</v>
      </c>
      <c r="C26127" t="s">
        <v>601</v>
      </c>
      <c r="D26127" t="s">
        <v>256</v>
      </c>
      <c r="E26127" t="s">
        <v>257</v>
      </c>
      <c r="F26127" t="s">
        <v>236</v>
      </c>
      <c r="G26127" t="s">
        <v>101</v>
      </c>
    </row>
    <row r="26128" spans="1:7" x14ac:dyDescent="0.35">
      <c r="A26128">
        <v>19112024</v>
      </c>
      <c r="B26128" t="s">
        <v>623</v>
      </c>
      <c r="C26128" t="s">
        <v>206</v>
      </c>
      <c r="D26128" t="s">
        <v>260</v>
      </c>
      <c r="E26128" t="s">
        <v>136</v>
      </c>
      <c r="F26128" t="s">
        <v>101</v>
      </c>
    </row>
    <row r="26129" spans="1:8" x14ac:dyDescent="0.35">
      <c r="A26129">
        <v>19112024</v>
      </c>
      <c r="B26129" t="s">
        <v>543</v>
      </c>
      <c r="C26129" t="s">
        <v>261</v>
      </c>
      <c r="D26129" t="s">
        <v>262</v>
      </c>
      <c r="E26129" t="s">
        <v>101</v>
      </c>
    </row>
    <row r="26130" spans="1:8" x14ac:dyDescent="0.35">
      <c r="A26130">
        <v>19112024</v>
      </c>
      <c r="B26130" t="s">
        <v>762</v>
      </c>
      <c r="C26130" t="s">
        <v>556</v>
      </c>
      <c r="D26130" t="s">
        <v>264</v>
      </c>
      <c r="E26130" t="s">
        <v>101</v>
      </c>
    </row>
    <row r="26131" spans="1:8" x14ac:dyDescent="0.35">
      <c r="A26131">
        <v>19112024</v>
      </c>
      <c r="B26131" t="s">
        <v>543</v>
      </c>
      <c r="C26131" t="s">
        <v>264</v>
      </c>
      <c r="D26131" t="s">
        <v>149</v>
      </c>
    </row>
    <row r="26132" spans="1:8" x14ac:dyDescent="0.35">
      <c r="A26132">
        <v>19112024</v>
      </c>
      <c r="B26132" t="s">
        <v>611</v>
      </c>
      <c r="C26132" t="s">
        <v>137</v>
      </c>
      <c r="D26132" t="s">
        <v>265</v>
      </c>
      <c r="E26132" t="s">
        <v>101</v>
      </c>
      <c r="F26132" t="s">
        <v>266</v>
      </c>
    </row>
    <row r="26133" spans="1:8" x14ac:dyDescent="0.35">
      <c r="A26133">
        <v>19112024</v>
      </c>
      <c r="B26133" t="s">
        <v>567</v>
      </c>
      <c r="C26133" t="s">
        <v>450</v>
      </c>
      <c r="D26133" t="s">
        <v>267</v>
      </c>
      <c r="E26133" t="s">
        <v>101</v>
      </c>
    </row>
    <row r="26134" spans="1:8" x14ac:dyDescent="0.35">
      <c r="A26134">
        <v>19112024</v>
      </c>
      <c r="B26134" t="s">
        <v>419</v>
      </c>
      <c r="C26134" t="s">
        <v>460</v>
      </c>
      <c r="D26134" t="s">
        <v>268</v>
      </c>
    </row>
    <row r="26135" spans="1:8" x14ac:dyDescent="0.35">
      <c r="A26135">
        <v>19112024</v>
      </c>
      <c r="B26135" t="s">
        <v>534</v>
      </c>
      <c r="C26135" t="s">
        <v>270</v>
      </c>
      <c r="D26135" t="s">
        <v>271</v>
      </c>
      <c r="E26135" t="s">
        <v>101</v>
      </c>
    </row>
    <row r="26136" spans="1:8" x14ac:dyDescent="0.35">
      <c r="A26136">
        <v>19112024</v>
      </c>
      <c r="B26136" t="s">
        <v>611</v>
      </c>
      <c r="C26136" t="s">
        <v>447</v>
      </c>
      <c r="D26136" t="s">
        <v>274</v>
      </c>
      <c r="E26136" t="s">
        <v>101</v>
      </c>
    </row>
    <row r="26137" spans="1:8" x14ac:dyDescent="0.35">
      <c r="A26137">
        <v>19112024</v>
      </c>
      <c r="B26137" t="s">
        <v>787</v>
      </c>
      <c r="C26137" t="s">
        <v>465</v>
      </c>
      <c r="D26137" t="s">
        <v>277</v>
      </c>
      <c r="E26137" t="s">
        <v>101</v>
      </c>
    </row>
    <row r="26138" spans="1:8" x14ac:dyDescent="0.35">
      <c r="A26138">
        <v>19112024</v>
      </c>
      <c r="B26138" t="s">
        <v>688</v>
      </c>
      <c r="C26138" t="s">
        <v>145</v>
      </c>
      <c r="D26138" t="s">
        <v>279</v>
      </c>
      <c r="E26138" t="s">
        <v>140</v>
      </c>
      <c r="F26138" t="s">
        <v>280</v>
      </c>
    </row>
    <row r="26139" spans="1:8" x14ac:dyDescent="0.35">
      <c r="A26139">
        <v>19112024</v>
      </c>
      <c r="B26139" t="s">
        <v>558</v>
      </c>
      <c r="C26139" t="s">
        <v>413</v>
      </c>
      <c r="D26139" t="s">
        <v>281</v>
      </c>
    </row>
    <row r="26140" spans="1:8" x14ac:dyDescent="0.35">
      <c r="A26140">
        <v>19112024</v>
      </c>
      <c r="B26140" t="s">
        <v>579</v>
      </c>
      <c r="C26140" t="s">
        <v>286</v>
      </c>
      <c r="D26140" t="s">
        <v>284</v>
      </c>
      <c r="E26140" t="s">
        <v>101</v>
      </c>
    </row>
    <row r="26141" spans="1:8" x14ac:dyDescent="0.35">
      <c r="A26141">
        <v>19112024</v>
      </c>
      <c r="B26141" t="s">
        <v>655</v>
      </c>
      <c r="C26141" t="s">
        <v>511</v>
      </c>
      <c r="D26141" t="s">
        <v>287</v>
      </c>
      <c r="E26141" t="s">
        <v>101</v>
      </c>
    </row>
    <row r="26142" spans="1:8" x14ac:dyDescent="0.35">
      <c r="A26142">
        <v>19112024</v>
      </c>
      <c r="B26142" t="s">
        <v>438</v>
      </c>
      <c r="C26142" t="s">
        <v>288</v>
      </c>
      <c r="D26142" t="s">
        <v>101</v>
      </c>
    </row>
    <row r="26143" spans="1:8" x14ac:dyDescent="0.35">
      <c r="A26143">
        <v>19112024</v>
      </c>
      <c r="B26143" t="s">
        <v>723</v>
      </c>
      <c r="C26143" t="s">
        <v>439</v>
      </c>
      <c r="D26143" t="s">
        <v>290</v>
      </c>
      <c r="E26143" t="s">
        <v>140</v>
      </c>
      <c r="F26143" t="s">
        <v>291</v>
      </c>
    </row>
    <row r="26144" spans="1:8" x14ac:dyDescent="0.35">
      <c r="A26144">
        <v>19112024</v>
      </c>
      <c r="B26144" t="s">
        <v>655</v>
      </c>
      <c r="C26144" t="s">
        <v>444</v>
      </c>
      <c r="D26144" t="s">
        <v>290</v>
      </c>
      <c r="E26144" t="s">
        <v>140</v>
      </c>
      <c r="F26144" t="s">
        <v>294</v>
      </c>
      <c r="G26144" t="s">
        <v>295</v>
      </c>
      <c r="H26144" t="s">
        <v>101</v>
      </c>
    </row>
    <row r="26145" spans="1:9" x14ac:dyDescent="0.35">
      <c r="A26145">
        <v>19112024</v>
      </c>
      <c r="B26145" t="s">
        <v>623</v>
      </c>
      <c r="C26145" t="s">
        <v>248</v>
      </c>
      <c r="D26145" t="s">
        <v>298</v>
      </c>
      <c r="E26145" t="s">
        <v>101</v>
      </c>
    </row>
    <row r="26146" spans="1:9" x14ac:dyDescent="0.35">
      <c r="A26146">
        <v>19112024</v>
      </c>
      <c r="B26146" t="s">
        <v>227</v>
      </c>
      <c r="C26146" t="s">
        <v>300</v>
      </c>
      <c r="D26146" t="s">
        <v>262</v>
      </c>
      <c r="E26146" t="s">
        <v>101</v>
      </c>
    </row>
    <row r="26147" spans="1:9" x14ac:dyDescent="0.35">
      <c r="A26147">
        <v>19112024</v>
      </c>
      <c r="B26147" t="s">
        <v>218</v>
      </c>
      <c r="C26147" t="s">
        <v>207</v>
      </c>
      <c r="D26147" t="s">
        <v>301</v>
      </c>
      <c r="E26147" t="s">
        <v>101</v>
      </c>
    </row>
    <row r="26148" spans="1:9" x14ac:dyDescent="0.35">
      <c r="A26148">
        <v>19112024</v>
      </c>
      <c r="B26148" t="s">
        <v>695</v>
      </c>
      <c r="C26148" t="s">
        <v>460</v>
      </c>
      <c r="D26148" t="s">
        <v>303</v>
      </c>
      <c r="E26148" t="s">
        <v>149</v>
      </c>
    </row>
    <row r="26149" spans="1:9" x14ac:dyDescent="0.35">
      <c r="A26149">
        <v>19112024</v>
      </c>
      <c r="B26149" t="s">
        <v>752</v>
      </c>
      <c r="C26149" t="s">
        <v>567</v>
      </c>
      <c r="D26149" t="s">
        <v>306</v>
      </c>
      <c r="E26149" t="s">
        <v>101</v>
      </c>
    </row>
    <row r="26150" spans="1:9" x14ac:dyDescent="0.35">
      <c r="A26150">
        <v>19112024</v>
      </c>
      <c r="B26150" t="s">
        <v>717</v>
      </c>
      <c r="C26150" t="s">
        <v>218</v>
      </c>
      <c r="D26150" t="s">
        <v>308</v>
      </c>
      <c r="E26150" t="s">
        <v>309</v>
      </c>
      <c r="F26150" t="s">
        <v>310</v>
      </c>
      <c r="G26150" t="s">
        <v>311</v>
      </c>
      <c r="H26150" t="s">
        <v>312</v>
      </c>
      <c r="I26150" t="s">
        <v>101</v>
      </c>
    </row>
    <row r="26151" spans="1:9" x14ac:dyDescent="0.35">
      <c r="A26151">
        <v>19112024</v>
      </c>
      <c r="B26151" t="s">
        <v>137</v>
      </c>
      <c r="C26151" t="s">
        <v>269</v>
      </c>
      <c r="D26151" t="s">
        <v>314</v>
      </c>
      <c r="E26151" t="s">
        <v>315</v>
      </c>
      <c r="F26151" t="s">
        <v>101</v>
      </c>
    </row>
    <row r="26152" spans="1:9" x14ac:dyDescent="0.35">
      <c r="A26152">
        <v>19112024</v>
      </c>
      <c r="B26152" t="s">
        <v>655</v>
      </c>
      <c r="C26152" t="s">
        <v>258</v>
      </c>
      <c r="D26152" t="s">
        <v>314</v>
      </c>
      <c r="E26152" t="s">
        <v>317</v>
      </c>
      <c r="F26152" t="s">
        <v>101</v>
      </c>
    </row>
    <row r="26153" spans="1:9" x14ac:dyDescent="0.35">
      <c r="A26153">
        <v>19112024</v>
      </c>
      <c r="B26153" t="s">
        <v>507</v>
      </c>
      <c r="C26153" t="s">
        <v>450</v>
      </c>
      <c r="D26153" t="s">
        <v>319</v>
      </c>
      <c r="E26153" t="s">
        <v>320</v>
      </c>
      <c r="F26153" t="s">
        <v>321</v>
      </c>
    </row>
    <row r="26154" spans="1:9" x14ac:dyDescent="0.35">
      <c r="A26154">
        <v>19112024</v>
      </c>
      <c r="B26154" t="s">
        <v>518</v>
      </c>
      <c r="C26154" t="s">
        <v>456</v>
      </c>
      <c r="D26154" t="s">
        <v>322</v>
      </c>
      <c r="E26154" t="s">
        <v>101</v>
      </c>
    </row>
    <row r="26155" spans="1:9" x14ac:dyDescent="0.35">
      <c r="A26155">
        <v>19112024</v>
      </c>
      <c r="B26155" t="s">
        <v>611</v>
      </c>
      <c r="C26155" t="s">
        <v>590</v>
      </c>
      <c r="D26155" t="s">
        <v>325</v>
      </c>
      <c r="E26155" t="s">
        <v>101</v>
      </c>
    </row>
    <row r="26156" spans="1:9" x14ac:dyDescent="0.35">
      <c r="A26156">
        <v>19112024</v>
      </c>
      <c r="B26156" t="s">
        <v>628</v>
      </c>
      <c r="C26156" t="s">
        <v>566</v>
      </c>
      <c r="D26156" t="s">
        <v>328</v>
      </c>
      <c r="E26156" t="s">
        <v>101</v>
      </c>
    </row>
    <row r="26157" spans="1:9" x14ac:dyDescent="0.35">
      <c r="A26157">
        <v>19112024</v>
      </c>
      <c r="B26157" t="s">
        <v>554</v>
      </c>
      <c r="C26157" t="s">
        <v>331</v>
      </c>
      <c r="D26157" t="s">
        <v>332</v>
      </c>
      <c r="E26157" t="s">
        <v>101</v>
      </c>
    </row>
    <row r="26158" spans="1:9" x14ac:dyDescent="0.35">
      <c r="A26158">
        <v>19112024</v>
      </c>
      <c r="B26158" t="s">
        <v>779</v>
      </c>
      <c r="C26158" t="s">
        <v>138</v>
      </c>
      <c r="D26158" t="s">
        <v>331</v>
      </c>
      <c r="E26158" t="s">
        <v>335</v>
      </c>
      <c r="F26158" t="s">
        <v>101</v>
      </c>
    </row>
    <row r="26159" spans="1:9" x14ac:dyDescent="0.35">
      <c r="A26159">
        <v>19112024</v>
      </c>
      <c r="B26159" t="s">
        <v>450</v>
      </c>
      <c r="C26159" t="s">
        <v>513</v>
      </c>
      <c r="D26159" t="s">
        <v>331</v>
      </c>
      <c r="E26159" t="s">
        <v>338</v>
      </c>
      <c r="F26159" t="s">
        <v>321</v>
      </c>
    </row>
    <row r="26160" spans="1:9" x14ac:dyDescent="0.35">
      <c r="A26160">
        <v>19112024</v>
      </c>
      <c r="B26160" t="s">
        <v>551</v>
      </c>
      <c r="C26160" t="s">
        <v>534</v>
      </c>
      <c r="D26160" t="s">
        <v>170</v>
      </c>
    </row>
    <row r="26161" spans="1:7" x14ac:dyDescent="0.35">
      <c r="A26161">
        <v>19112024</v>
      </c>
      <c r="B26161" t="s">
        <v>593</v>
      </c>
      <c r="C26161" t="s">
        <v>417</v>
      </c>
      <c r="D26161" t="s">
        <v>341</v>
      </c>
      <c r="E26161" t="s">
        <v>101</v>
      </c>
    </row>
    <row r="26162" spans="1:7" x14ac:dyDescent="0.35">
      <c r="A26162">
        <v>19112024</v>
      </c>
      <c r="B26162" t="s">
        <v>413</v>
      </c>
      <c r="C26162" t="s">
        <v>471</v>
      </c>
      <c r="D26162" t="s">
        <v>343</v>
      </c>
      <c r="E26162" t="s">
        <v>101</v>
      </c>
    </row>
    <row r="26163" spans="1:7" x14ac:dyDescent="0.35">
      <c r="A26163">
        <v>19112024</v>
      </c>
      <c r="B26163" t="s">
        <v>547</v>
      </c>
      <c r="C26163" t="s">
        <v>132</v>
      </c>
      <c r="D26163" t="s">
        <v>344</v>
      </c>
      <c r="E26163" t="s">
        <v>345</v>
      </c>
      <c r="F26163" t="s">
        <v>101</v>
      </c>
    </row>
    <row r="26164" spans="1:7" x14ac:dyDescent="0.35">
      <c r="A26164">
        <v>19112024</v>
      </c>
      <c r="B26164" t="s">
        <v>602</v>
      </c>
      <c r="C26164" t="s">
        <v>438</v>
      </c>
      <c r="D26164" t="s">
        <v>132</v>
      </c>
      <c r="E26164" t="s">
        <v>347</v>
      </c>
      <c r="F26164" t="s">
        <v>101</v>
      </c>
    </row>
    <row r="26165" spans="1:7" x14ac:dyDescent="0.35">
      <c r="A26165">
        <v>19112024</v>
      </c>
      <c r="B26165" t="s">
        <v>829</v>
      </c>
      <c r="C26165" t="s">
        <v>183</v>
      </c>
      <c r="D26165" t="s">
        <v>132</v>
      </c>
      <c r="E26165" t="s">
        <v>348</v>
      </c>
      <c r="F26165" t="s">
        <v>101</v>
      </c>
    </row>
    <row r="26166" spans="1:7" x14ac:dyDescent="0.35">
      <c r="A26166">
        <v>19112024</v>
      </c>
      <c r="B26166" t="s">
        <v>778</v>
      </c>
      <c r="C26166" t="s">
        <v>497</v>
      </c>
      <c r="D26166" t="s">
        <v>132</v>
      </c>
      <c r="E26166" t="s">
        <v>350</v>
      </c>
      <c r="F26166" t="s">
        <v>101</v>
      </c>
    </row>
    <row r="26167" spans="1:7" x14ac:dyDescent="0.35">
      <c r="A26167">
        <v>19112024</v>
      </c>
      <c r="B26167" t="s">
        <v>624</v>
      </c>
      <c r="C26167" t="s">
        <v>444</v>
      </c>
      <c r="D26167" t="s">
        <v>132</v>
      </c>
      <c r="E26167" t="s">
        <v>352</v>
      </c>
      <c r="F26167" t="s">
        <v>101</v>
      </c>
    </row>
    <row r="26168" spans="1:7" x14ac:dyDescent="0.35">
      <c r="A26168">
        <v>19112024</v>
      </c>
      <c r="B26168" t="s">
        <v>801</v>
      </c>
      <c r="C26168" t="s">
        <v>224</v>
      </c>
      <c r="D26168" t="s">
        <v>132</v>
      </c>
      <c r="E26168" t="s">
        <v>133</v>
      </c>
      <c r="F26168" t="s">
        <v>355</v>
      </c>
    </row>
    <row r="26169" spans="1:7" x14ac:dyDescent="0.35">
      <c r="A26169">
        <v>19112024</v>
      </c>
      <c r="B26169" t="s">
        <v>730</v>
      </c>
      <c r="C26169" t="s">
        <v>203</v>
      </c>
      <c r="D26169" t="s">
        <v>132</v>
      </c>
      <c r="E26169" t="s">
        <v>356</v>
      </c>
      <c r="F26169" t="s">
        <v>101</v>
      </c>
    </row>
    <row r="26170" spans="1:7" x14ac:dyDescent="0.35">
      <c r="A26170">
        <v>19112024</v>
      </c>
      <c r="B26170" t="s">
        <v>718</v>
      </c>
      <c r="C26170" t="s">
        <v>258</v>
      </c>
      <c r="D26170" t="s">
        <v>359</v>
      </c>
      <c r="E26170" t="s">
        <v>360</v>
      </c>
      <c r="F26170" t="s">
        <v>101</v>
      </c>
    </row>
    <row r="26171" spans="1:7" x14ac:dyDescent="0.35">
      <c r="A26171">
        <v>19112024</v>
      </c>
      <c r="B26171" t="s">
        <v>499</v>
      </c>
      <c r="C26171" t="s">
        <v>154</v>
      </c>
      <c r="D26171" t="s">
        <v>359</v>
      </c>
      <c r="E26171" t="s">
        <v>362</v>
      </c>
      <c r="F26171" t="s">
        <v>101</v>
      </c>
    </row>
    <row r="26172" spans="1:7" x14ac:dyDescent="0.35">
      <c r="A26172">
        <v>19112024</v>
      </c>
      <c r="B26172" t="s">
        <v>525</v>
      </c>
      <c r="C26172" t="s">
        <v>359</v>
      </c>
      <c r="D26172" t="s">
        <v>362</v>
      </c>
      <c r="E26172" t="s">
        <v>140</v>
      </c>
      <c r="F26172" t="s">
        <v>364</v>
      </c>
      <c r="G26172" t="s">
        <v>101</v>
      </c>
    </row>
    <row r="26173" spans="1:7" x14ac:dyDescent="0.35">
      <c r="A26173">
        <v>19112024</v>
      </c>
      <c r="B26173" t="s">
        <v>593</v>
      </c>
      <c r="C26173" t="s">
        <v>454</v>
      </c>
      <c r="D26173" t="s">
        <v>366</v>
      </c>
      <c r="E26173" t="s">
        <v>257</v>
      </c>
      <c r="F26173" t="s">
        <v>367</v>
      </c>
      <c r="G26173" t="s">
        <v>101</v>
      </c>
    </row>
    <row r="26174" spans="1:7" x14ac:dyDescent="0.35">
      <c r="A26174">
        <v>19112024</v>
      </c>
      <c r="B26174" t="s">
        <v>594</v>
      </c>
      <c r="C26174" t="s">
        <v>438</v>
      </c>
      <c r="D26174" t="s">
        <v>369</v>
      </c>
      <c r="E26174" t="s">
        <v>370</v>
      </c>
      <c r="F26174" t="s">
        <v>101</v>
      </c>
    </row>
    <row r="26175" spans="1:7" x14ac:dyDescent="0.35">
      <c r="A26175">
        <v>19112024</v>
      </c>
      <c r="B26175" t="s">
        <v>464</v>
      </c>
      <c r="C26175" t="s">
        <v>525</v>
      </c>
      <c r="D26175" t="s">
        <v>371</v>
      </c>
      <c r="E26175" t="s">
        <v>101</v>
      </c>
    </row>
    <row r="26176" spans="1:7" x14ac:dyDescent="0.35">
      <c r="A26176">
        <v>19112024</v>
      </c>
      <c r="B26176" t="s">
        <v>565</v>
      </c>
      <c r="C26176" t="s">
        <v>569</v>
      </c>
      <c r="D26176" t="s">
        <v>372</v>
      </c>
      <c r="E26176" t="s">
        <v>101</v>
      </c>
    </row>
    <row r="26177" spans="1:9" x14ac:dyDescent="0.35">
      <c r="A26177">
        <v>19112024</v>
      </c>
      <c r="B26177" t="s">
        <v>496</v>
      </c>
      <c r="C26177" t="s">
        <v>373</v>
      </c>
      <c r="D26177" t="s">
        <v>101</v>
      </c>
    </row>
    <row r="26178" spans="1:9" x14ac:dyDescent="0.35">
      <c r="A26178">
        <v>19112024</v>
      </c>
      <c r="B26178" t="s">
        <v>597</v>
      </c>
      <c r="C26178" t="s">
        <v>599</v>
      </c>
      <c r="D26178" t="s">
        <v>376</v>
      </c>
      <c r="E26178" t="s">
        <v>140</v>
      </c>
      <c r="F26178" t="s">
        <v>331</v>
      </c>
      <c r="G26178" t="s">
        <v>377</v>
      </c>
      <c r="H26178" t="s">
        <v>101</v>
      </c>
    </row>
    <row r="26179" spans="1:9" x14ac:dyDescent="0.35">
      <c r="A26179">
        <v>19112024</v>
      </c>
      <c r="B26179" t="s">
        <v>729</v>
      </c>
      <c r="C26179" t="s">
        <v>339</v>
      </c>
      <c r="D26179" t="s">
        <v>378</v>
      </c>
    </row>
    <row r="26180" spans="1:9" x14ac:dyDescent="0.35">
      <c r="A26180">
        <v>19112024</v>
      </c>
      <c r="B26180" t="s">
        <v>558</v>
      </c>
      <c r="C26180" t="s">
        <v>547</v>
      </c>
      <c r="D26180" t="s">
        <v>380</v>
      </c>
      <c r="E26180" t="s">
        <v>101</v>
      </c>
    </row>
    <row r="26181" spans="1:9" x14ac:dyDescent="0.35">
      <c r="A26181">
        <v>19112024</v>
      </c>
      <c r="B26181" t="s">
        <v>596</v>
      </c>
      <c r="C26181" t="s">
        <v>432</v>
      </c>
      <c r="D26181" t="s">
        <v>382</v>
      </c>
      <c r="E26181" t="s">
        <v>383</v>
      </c>
    </row>
    <row r="26182" spans="1:9" x14ac:dyDescent="0.35">
      <c r="A26182">
        <v>19112024</v>
      </c>
      <c r="B26182" t="s">
        <v>644</v>
      </c>
      <c r="C26182" t="s">
        <v>219</v>
      </c>
      <c r="D26182" t="s">
        <v>385</v>
      </c>
      <c r="E26182" t="s">
        <v>386</v>
      </c>
    </row>
    <row r="26183" spans="1:9" x14ac:dyDescent="0.35">
      <c r="A26183">
        <v>19112024</v>
      </c>
      <c r="B26183" t="s">
        <v>602</v>
      </c>
      <c r="C26183" t="s">
        <v>438</v>
      </c>
      <c r="D26183" t="s">
        <v>388</v>
      </c>
      <c r="E26183" t="s">
        <v>101</v>
      </c>
    </row>
    <row r="26184" spans="1:9" x14ac:dyDescent="0.35">
      <c r="A26184">
        <v>19112024</v>
      </c>
      <c r="B26184" t="s">
        <v>327</v>
      </c>
      <c r="C26184" t="s">
        <v>391</v>
      </c>
      <c r="D26184" t="s">
        <v>101</v>
      </c>
    </row>
    <row r="26185" spans="1:9" x14ac:dyDescent="0.35">
      <c r="A26185">
        <v>19112024</v>
      </c>
      <c r="B26185" t="s">
        <v>711</v>
      </c>
      <c r="C26185" t="s">
        <v>230</v>
      </c>
      <c r="D26185" t="s">
        <v>393</v>
      </c>
    </row>
    <row r="26186" spans="1:9" x14ac:dyDescent="0.35">
      <c r="A26186">
        <v>19112024</v>
      </c>
      <c r="B26186" t="s">
        <v>695</v>
      </c>
      <c r="C26186" t="s">
        <v>219</v>
      </c>
      <c r="D26186" t="s">
        <v>394</v>
      </c>
      <c r="E26186" t="s">
        <v>395</v>
      </c>
      <c r="F26186" t="s">
        <v>101</v>
      </c>
    </row>
    <row r="26187" spans="1:9" x14ac:dyDescent="0.35">
      <c r="A26187">
        <v>19112024</v>
      </c>
      <c r="B26187" t="s">
        <v>440</v>
      </c>
      <c r="C26187" t="s">
        <v>450</v>
      </c>
      <c r="D26187" t="s">
        <v>396</v>
      </c>
    </row>
    <row r="26188" spans="1:9" x14ac:dyDescent="0.35">
      <c r="A26188">
        <v>19112024</v>
      </c>
      <c r="B26188" t="s">
        <v>420</v>
      </c>
      <c r="C26188" t="s">
        <v>397</v>
      </c>
      <c r="D26188" t="s">
        <v>101</v>
      </c>
    </row>
    <row r="26189" spans="1:9" x14ac:dyDescent="0.35">
      <c r="A26189">
        <v>19112024</v>
      </c>
      <c r="B26189" t="s">
        <v>514</v>
      </c>
      <c r="C26189" t="s">
        <v>459</v>
      </c>
      <c r="D26189" t="s">
        <v>399</v>
      </c>
      <c r="E26189" t="s">
        <v>140</v>
      </c>
      <c r="F26189" t="s">
        <v>400</v>
      </c>
      <c r="G26189" t="s">
        <v>257</v>
      </c>
      <c r="H26189" t="s">
        <v>331</v>
      </c>
      <c r="I26189" t="s">
        <v>401</v>
      </c>
    </row>
    <row r="26190" spans="1:9" x14ac:dyDescent="0.35">
      <c r="A26190">
        <v>19112024</v>
      </c>
      <c r="B26190" t="s">
        <v>746</v>
      </c>
      <c r="C26190" t="s">
        <v>438</v>
      </c>
      <c r="D26190" t="s">
        <v>399</v>
      </c>
      <c r="E26190" t="s">
        <v>187</v>
      </c>
      <c r="F26190" t="s">
        <v>101</v>
      </c>
    </row>
    <row r="26191" spans="1:9" x14ac:dyDescent="0.35">
      <c r="A26191">
        <v>19112024</v>
      </c>
      <c r="B26191" t="s">
        <v>510</v>
      </c>
      <c r="C26191" t="s">
        <v>165</v>
      </c>
      <c r="D26191" t="s">
        <v>399</v>
      </c>
      <c r="E26191" t="s">
        <v>403</v>
      </c>
      <c r="F26191" t="s">
        <v>101</v>
      </c>
    </row>
    <row r="26192" spans="1:9" x14ac:dyDescent="0.35">
      <c r="A26192">
        <v>19112024</v>
      </c>
      <c r="B26192" t="s">
        <v>629</v>
      </c>
      <c r="C26192" t="s">
        <v>460</v>
      </c>
      <c r="D26192" t="s">
        <v>399</v>
      </c>
      <c r="E26192" t="s">
        <v>404</v>
      </c>
      <c r="F26192" t="s">
        <v>101</v>
      </c>
    </row>
    <row r="26193" spans="1:7" x14ac:dyDescent="0.35">
      <c r="A26193">
        <v>18112024</v>
      </c>
      <c r="B26193" t="s">
        <v>611</v>
      </c>
      <c r="C26193" t="s">
        <v>442</v>
      </c>
      <c r="D26193" t="s">
        <v>100</v>
      </c>
      <c r="E26193" t="s">
        <v>101</v>
      </c>
    </row>
    <row r="26194" spans="1:7" x14ac:dyDescent="0.35">
      <c r="A26194">
        <v>18112024</v>
      </c>
      <c r="B26194" t="s">
        <v>551</v>
      </c>
      <c r="C26194" t="s">
        <v>416</v>
      </c>
      <c r="D26194" t="s">
        <v>104</v>
      </c>
      <c r="E26194" t="s">
        <v>101</v>
      </c>
    </row>
    <row r="26195" spans="1:7" x14ac:dyDescent="0.35">
      <c r="A26195">
        <v>18112024</v>
      </c>
      <c r="B26195" t="s">
        <v>760</v>
      </c>
      <c r="C26195" t="s">
        <v>155</v>
      </c>
      <c r="D26195" t="s">
        <v>107</v>
      </c>
      <c r="E26195" t="s">
        <v>108</v>
      </c>
      <c r="F26195" t="s">
        <v>101</v>
      </c>
    </row>
    <row r="26196" spans="1:7" x14ac:dyDescent="0.35">
      <c r="A26196">
        <v>18112024</v>
      </c>
      <c r="B26196" t="s">
        <v>634</v>
      </c>
      <c r="C26196" t="s">
        <v>117</v>
      </c>
      <c r="D26196" t="s">
        <v>111</v>
      </c>
      <c r="E26196" t="s">
        <v>101</v>
      </c>
    </row>
    <row r="26197" spans="1:7" x14ac:dyDescent="0.35">
      <c r="A26197">
        <v>18112024</v>
      </c>
      <c r="B26197" t="s">
        <v>522</v>
      </c>
      <c r="C26197" t="s">
        <v>938</v>
      </c>
      <c r="D26197" t="s">
        <v>114</v>
      </c>
      <c r="E26197" t="s">
        <v>115</v>
      </c>
      <c r="F26197" t="s">
        <v>116</v>
      </c>
    </row>
    <row r="26198" spans="1:7" x14ac:dyDescent="0.35">
      <c r="A26198">
        <v>18112024</v>
      </c>
      <c r="B26198" t="s">
        <v>443</v>
      </c>
      <c r="C26198" t="s">
        <v>580</v>
      </c>
      <c r="D26198" t="s">
        <v>114</v>
      </c>
      <c r="E26198" t="s">
        <v>119</v>
      </c>
      <c r="F26198" t="s">
        <v>120</v>
      </c>
      <c r="G26198" t="s">
        <v>121</v>
      </c>
    </row>
    <row r="26199" spans="1:7" x14ac:dyDescent="0.35">
      <c r="A26199">
        <v>18112024</v>
      </c>
      <c r="B26199" t="s">
        <v>601</v>
      </c>
      <c r="C26199" t="s">
        <v>381</v>
      </c>
      <c r="D26199" t="s">
        <v>114</v>
      </c>
      <c r="E26199" t="s">
        <v>124</v>
      </c>
    </row>
    <row r="26200" spans="1:7" x14ac:dyDescent="0.35">
      <c r="A26200">
        <v>18112024</v>
      </c>
      <c r="B26200" t="s">
        <v>105</v>
      </c>
      <c r="C26200" t="s">
        <v>503</v>
      </c>
      <c r="D26200" t="s">
        <v>114</v>
      </c>
      <c r="E26200" t="s">
        <v>127</v>
      </c>
    </row>
    <row r="26201" spans="1:7" x14ac:dyDescent="0.35">
      <c r="A26201">
        <v>18112024</v>
      </c>
      <c r="B26201" t="s">
        <v>467</v>
      </c>
      <c r="C26201" t="s">
        <v>610</v>
      </c>
      <c r="D26201" t="s">
        <v>114</v>
      </c>
      <c r="E26201" t="s">
        <v>130</v>
      </c>
    </row>
    <row r="26202" spans="1:7" x14ac:dyDescent="0.35">
      <c r="A26202">
        <v>18112024</v>
      </c>
      <c r="B26202" t="s">
        <v>467</v>
      </c>
      <c r="C26202" t="s">
        <v>453</v>
      </c>
      <c r="D26202" t="s">
        <v>114</v>
      </c>
      <c r="E26202" t="s">
        <v>132</v>
      </c>
      <c r="F26202" t="s">
        <v>133</v>
      </c>
    </row>
    <row r="26203" spans="1:7" x14ac:dyDescent="0.35">
      <c r="A26203">
        <v>18112024</v>
      </c>
      <c r="B26203" t="s">
        <v>551</v>
      </c>
      <c r="C26203" t="s">
        <v>402</v>
      </c>
      <c r="D26203" t="s">
        <v>135</v>
      </c>
      <c r="E26203" t="s">
        <v>136</v>
      </c>
    </row>
    <row r="26204" spans="1:7" x14ac:dyDescent="0.35">
      <c r="A26204">
        <v>18112024</v>
      </c>
      <c r="B26204" t="s">
        <v>767</v>
      </c>
      <c r="C26204" t="s">
        <v>578</v>
      </c>
      <c r="D26204" t="s">
        <v>139</v>
      </c>
      <c r="E26204" t="s">
        <v>140</v>
      </c>
      <c r="F26204" t="s">
        <v>141</v>
      </c>
      <c r="G26204" t="s">
        <v>101</v>
      </c>
    </row>
    <row r="26205" spans="1:7" x14ac:dyDescent="0.35">
      <c r="A26205">
        <v>18112024</v>
      </c>
      <c r="B26205" t="s">
        <v>583</v>
      </c>
      <c r="C26205" t="s">
        <v>146</v>
      </c>
      <c r="D26205" t="s">
        <v>144</v>
      </c>
      <c r="E26205" t="s">
        <v>101</v>
      </c>
    </row>
    <row r="26206" spans="1:7" x14ac:dyDescent="0.35">
      <c r="A26206">
        <v>18112024</v>
      </c>
      <c r="B26206" t="s">
        <v>662</v>
      </c>
      <c r="C26206" t="s">
        <v>414</v>
      </c>
      <c r="D26206" t="s">
        <v>147</v>
      </c>
      <c r="E26206" t="s">
        <v>148</v>
      </c>
      <c r="F26206" t="s">
        <v>149</v>
      </c>
    </row>
    <row r="26207" spans="1:7" x14ac:dyDescent="0.35">
      <c r="A26207">
        <v>18112024</v>
      </c>
      <c r="B26207" t="s">
        <v>687</v>
      </c>
      <c r="C26207" t="s">
        <v>346</v>
      </c>
      <c r="D26207" t="s">
        <v>152</v>
      </c>
      <c r="E26207" t="s">
        <v>140</v>
      </c>
      <c r="F26207" t="s">
        <v>153</v>
      </c>
      <c r="G26207" t="s">
        <v>101</v>
      </c>
    </row>
    <row r="26208" spans="1:7" x14ac:dyDescent="0.35">
      <c r="A26208">
        <v>18112024</v>
      </c>
      <c r="B26208" t="s">
        <v>560</v>
      </c>
      <c r="C26208" t="s">
        <v>508</v>
      </c>
      <c r="D26208" t="s">
        <v>156</v>
      </c>
      <c r="E26208" t="s">
        <v>101</v>
      </c>
    </row>
    <row r="26209" spans="1:7" x14ac:dyDescent="0.35">
      <c r="A26209">
        <v>18112024</v>
      </c>
      <c r="B26209" t="s">
        <v>438</v>
      </c>
      <c r="C26209" t="s">
        <v>159</v>
      </c>
      <c r="D26209" t="s">
        <v>101</v>
      </c>
    </row>
    <row r="26210" spans="1:7" x14ac:dyDescent="0.35">
      <c r="A26210">
        <v>18112024</v>
      </c>
      <c r="B26210" t="s">
        <v>137</v>
      </c>
      <c r="C26210" t="s">
        <v>161</v>
      </c>
      <c r="D26210" t="s">
        <v>101</v>
      </c>
    </row>
    <row r="26211" spans="1:7" x14ac:dyDescent="0.35">
      <c r="A26211">
        <v>18112024</v>
      </c>
      <c r="B26211" t="s">
        <v>630</v>
      </c>
      <c r="C26211" t="s">
        <v>175</v>
      </c>
      <c r="D26211" t="s">
        <v>164</v>
      </c>
      <c r="E26211" t="s">
        <v>101</v>
      </c>
    </row>
    <row r="26212" spans="1:7" x14ac:dyDescent="0.35">
      <c r="A26212">
        <v>18112024</v>
      </c>
      <c r="B26212" t="s">
        <v>752</v>
      </c>
      <c r="C26212" t="s">
        <v>473</v>
      </c>
      <c r="D26212" t="s">
        <v>167</v>
      </c>
    </row>
    <row r="26213" spans="1:7" x14ac:dyDescent="0.35">
      <c r="A26213">
        <v>18112024</v>
      </c>
      <c r="B26213" t="s">
        <v>736</v>
      </c>
      <c r="C26213" t="s">
        <v>374</v>
      </c>
      <c r="D26213" t="s">
        <v>423</v>
      </c>
      <c r="E26213" t="s">
        <v>101</v>
      </c>
    </row>
    <row r="26214" spans="1:7" x14ac:dyDescent="0.35">
      <c r="A26214">
        <v>18112024</v>
      </c>
      <c r="B26214" t="s">
        <v>597</v>
      </c>
      <c r="C26214" t="s">
        <v>168</v>
      </c>
      <c r="D26214" t="s">
        <v>169</v>
      </c>
      <c r="E26214" t="s">
        <v>170</v>
      </c>
      <c r="F26214" t="s">
        <v>101</v>
      </c>
    </row>
    <row r="26215" spans="1:7" x14ac:dyDescent="0.35">
      <c r="A26215">
        <v>18112024</v>
      </c>
      <c r="B26215" t="s">
        <v>629</v>
      </c>
      <c r="C26215" t="s">
        <v>474</v>
      </c>
      <c r="D26215" t="s">
        <v>173</v>
      </c>
      <c r="E26215" t="s">
        <v>101</v>
      </c>
    </row>
    <row r="26216" spans="1:7" x14ac:dyDescent="0.35">
      <c r="A26216">
        <v>18112024</v>
      </c>
      <c r="B26216" t="s">
        <v>551</v>
      </c>
      <c r="C26216" t="s">
        <v>240</v>
      </c>
      <c r="D26216" t="s">
        <v>176</v>
      </c>
      <c r="E26216" t="s">
        <v>101</v>
      </c>
    </row>
    <row r="26217" spans="1:7" x14ac:dyDescent="0.35">
      <c r="A26217">
        <v>18112024</v>
      </c>
      <c r="B26217" t="s">
        <v>742</v>
      </c>
      <c r="C26217" t="s">
        <v>176</v>
      </c>
      <c r="D26217" t="s">
        <v>149</v>
      </c>
    </row>
    <row r="26218" spans="1:7" x14ac:dyDescent="0.35">
      <c r="A26218">
        <v>18112024</v>
      </c>
      <c r="B26218" t="s">
        <v>629</v>
      </c>
      <c r="C26218" t="s">
        <v>469</v>
      </c>
      <c r="D26218" t="s">
        <v>181</v>
      </c>
      <c r="E26218" t="s">
        <v>182</v>
      </c>
      <c r="F26218" t="s">
        <v>101</v>
      </c>
    </row>
    <row r="26219" spans="1:7" x14ac:dyDescent="0.35">
      <c r="A26219">
        <v>18112024</v>
      </c>
      <c r="B26219" t="s">
        <v>781</v>
      </c>
      <c r="C26219" t="s">
        <v>589</v>
      </c>
      <c r="D26219" t="s">
        <v>184</v>
      </c>
      <c r="E26219" t="s">
        <v>101</v>
      </c>
    </row>
    <row r="26220" spans="1:7" x14ac:dyDescent="0.35">
      <c r="A26220">
        <v>18112024</v>
      </c>
      <c r="B26220" t="s">
        <v>547</v>
      </c>
      <c r="C26220" t="s">
        <v>187</v>
      </c>
      <c r="D26220" t="s">
        <v>101</v>
      </c>
    </row>
    <row r="26221" spans="1:7" x14ac:dyDescent="0.35">
      <c r="A26221">
        <v>18112024</v>
      </c>
      <c r="B26221" t="s">
        <v>638</v>
      </c>
      <c r="C26221" t="s">
        <v>513</v>
      </c>
      <c r="D26221" t="s">
        <v>190</v>
      </c>
      <c r="E26221" t="s">
        <v>191</v>
      </c>
      <c r="F26221" t="s">
        <v>101</v>
      </c>
    </row>
    <row r="26222" spans="1:7" x14ac:dyDescent="0.35">
      <c r="A26222">
        <v>18112024</v>
      </c>
      <c r="B26222" t="s">
        <v>440</v>
      </c>
      <c r="C26222" t="s">
        <v>190</v>
      </c>
      <c r="D26222" t="s">
        <v>194</v>
      </c>
      <c r="E26222" t="s">
        <v>101</v>
      </c>
    </row>
    <row r="26223" spans="1:7" x14ac:dyDescent="0.35">
      <c r="A26223">
        <v>18112024</v>
      </c>
      <c r="B26223" t="s">
        <v>693</v>
      </c>
      <c r="C26223" t="s">
        <v>145</v>
      </c>
      <c r="D26223" t="s">
        <v>190</v>
      </c>
      <c r="E26223" t="s">
        <v>196</v>
      </c>
      <c r="F26223" t="s">
        <v>101</v>
      </c>
    </row>
    <row r="26224" spans="1:7" x14ac:dyDescent="0.35">
      <c r="A26224">
        <v>18112024</v>
      </c>
      <c r="B26224" t="s">
        <v>414</v>
      </c>
      <c r="C26224" t="s">
        <v>198</v>
      </c>
      <c r="D26224" t="s">
        <v>140</v>
      </c>
      <c r="E26224" t="s">
        <v>199</v>
      </c>
      <c r="F26224" t="s">
        <v>200</v>
      </c>
      <c r="G26224" t="s">
        <v>101</v>
      </c>
    </row>
    <row r="26225" spans="1:6" x14ac:dyDescent="0.35">
      <c r="A26225">
        <v>18112024</v>
      </c>
      <c r="B26225" t="s">
        <v>695</v>
      </c>
      <c r="C26225" t="s">
        <v>117</v>
      </c>
      <c r="D26225" t="s">
        <v>61</v>
      </c>
      <c r="E26225" t="s">
        <v>101</v>
      </c>
    </row>
    <row r="26226" spans="1:6" x14ac:dyDescent="0.35">
      <c r="A26226">
        <v>18112024</v>
      </c>
      <c r="B26226" t="s">
        <v>655</v>
      </c>
      <c r="C26226" t="s">
        <v>145</v>
      </c>
      <c r="D26226" t="s">
        <v>205</v>
      </c>
      <c r="E26226" t="s">
        <v>101</v>
      </c>
    </row>
    <row r="26227" spans="1:6" x14ac:dyDescent="0.35">
      <c r="A26227">
        <v>18112024</v>
      </c>
      <c r="B26227" t="s">
        <v>786</v>
      </c>
      <c r="C26227" t="s">
        <v>566</v>
      </c>
      <c r="D26227" t="s">
        <v>208</v>
      </c>
      <c r="E26227" t="s">
        <v>101</v>
      </c>
    </row>
    <row r="26228" spans="1:6" x14ac:dyDescent="0.35">
      <c r="A26228">
        <v>18112024</v>
      </c>
      <c r="B26228" t="s">
        <v>687</v>
      </c>
      <c r="C26228" t="s">
        <v>521</v>
      </c>
      <c r="D26228" t="s">
        <v>210</v>
      </c>
      <c r="E26228" t="s">
        <v>211</v>
      </c>
      <c r="F26228" t="s">
        <v>101</v>
      </c>
    </row>
    <row r="26229" spans="1:6" x14ac:dyDescent="0.35">
      <c r="A26229">
        <v>18112024</v>
      </c>
      <c r="B26229" t="s">
        <v>557</v>
      </c>
      <c r="C26229" t="s">
        <v>146</v>
      </c>
      <c r="D26229" t="s">
        <v>214</v>
      </c>
      <c r="E26229" t="s">
        <v>215</v>
      </c>
      <c r="F26229" t="s">
        <v>101</v>
      </c>
    </row>
    <row r="26230" spans="1:6" x14ac:dyDescent="0.35">
      <c r="A26230">
        <v>18112024</v>
      </c>
      <c r="B26230" t="s">
        <v>742</v>
      </c>
      <c r="C26230" t="s">
        <v>454</v>
      </c>
      <c r="D26230" t="s">
        <v>217</v>
      </c>
      <c r="E26230" t="s">
        <v>101</v>
      </c>
    </row>
    <row r="26231" spans="1:6" x14ac:dyDescent="0.35">
      <c r="A26231">
        <v>18112024</v>
      </c>
      <c r="B26231" t="s">
        <v>765</v>
      </c>
      <c r="C26231" t="s">
        <v>657</v>
      </c>
      <c r="D26231" t="s">
        <v>220</v>
      </c>
      <c r="E26231" t="s">
        <v>101</v>
      </c>
    </row>
    <row r="26232" spans="1:6" x14ac:dyDescent="0.35">
      <c r="A26232">
        <v>18112024</v>
      </c>
      <c r="B26232" t="s">
        <v>765</v>
      </c>
      <c r="C26232" t="s">
        <v>413</v>
      </c>
      <c r="D26232" t="s">
        <v>222</v>
      </c>
    </row>
    <row r="26233" spans="1:6" x14ac:dyDescent="0.35">
      <c r="A26233">
        <v>18112024</v>
      </c>
      <c r="B26233" t="s">
        <v>693</v>
      </c>
      <c r="C26233" t="s">
        <v>269</v>
      </c>
      <c r="D26233" t="s">
        <v>223</v>
      </c>
    </row>
    <row r="26234" spans="1:6" x14ac:dyDescent="0.35">
      <c r="A26234">
        <v>18112024</v>
      </c>
      <c r="B26234" t="s">
        <v>579</v>
      </c>
      <c r="C26234" t="s">
        <v>599</v>
      </c>
      <c r="D26234" t="s">
        <v>225</v>
      </c>
      <c r="E26234" t="s">
        <v>101</v>
      </c>
    </row>
    <row r="26235" spans="1:6" x14ac:dyDescent="0.35">
      <c r="A26235">
        <v>18112024</v>
      </c>
      <c r="B26235" t="s">
        <v>451</v>
      </c>
      <c r="C26235" t="s">
        <v>415</v>
      </c>
      <c r="D26235" t="s">
        <v>225</v>
      </c>
      <c r="E26235" t="s">
        <v>228</v>
      </c>
      <c r="F26235" t="s">
        <v>229</v>
      </c>
    </row>
    <row r="26236" spans="1:6" x14ac:dyDescent="0.35">
      <c r="A26236">
        <v>18112024</v>
      </c>
      <c r="B26236" t="s">
        <v>658</v>
      </c>
      <c r="C26236" t="s">
        <v>446</v>
      </c>
      <c r="D26236" t="s">
        <v>232</v>
      </c>
      <c r="E26236" t="s">
        <v>101</v>
      </c>
    </row>
    <row r="26237" spans="1:6" x14ac:dyDescent="0.35">
      <c r="A26237">
        <v>18112024</v>
      </c>
      <c r="B26237" t="s">
        <v>565</v>
      </c>
      <c r="C26237" t="s">
        <v>541</v>
      </c>
      <c r="D26237" t="s">
        <v>235</v>
      </c>
      <c r="E26237" t="s">
        <v>236</v>
      </c>
      <c r="F26237" t="s">
        <v>101</v>
      </c>
    </row>
    <row r="26238" spans="1:6" x14ac:dyDescent="0.35">
      <c r="A26238">
        <v>18112024</v>
      </c>
      <c r="B26238" t="s">
        <v>430</v>
      </c>
      <c r="C26238" t="s">
        <v>293</v>
      </c>
      <c r="D26238" t="s">
        <v>235</v>
      </c>
      <c r="E26238" t="s">
        <v>239</v>
      </c>
      <c r="F26238" t="s">
        <v>149</v>
      </c>
    </row>
    <row r="26239" spans="1:6" x14ac:dyDescent="0.35">
      <c r="A26239">
        <v>18112024</v>
      </c>
      <c r="B26239" t="s">
        <v>639</v>
      </c>
      <c r="C26239" t="s">
        <v>501</v>
      </c>
      <c r="D26239" t="s">
        <v>235</v>
      </c>
      <c r="E26239" t="s">
        <v>241</v>
      </c>
      <c r="F26239" t="s">
        <v>101</v>
      </c>
    </row>
    <row r="26240" spans="1:6" x14ac:dyDescent="0.35">
      <c r="A26240">
        <v>18112024</v>
      </c>
      <c r="B26240" t="s">
        <v>592</v>
      </c>
      <c r="C26240" t="s">
        <v>651</v>
      </c>
      <c r="D26240" t="s">
        <v>243</v>
      </c>
      <c r="E26240" t="s">
        <v>101</v>
      </c>
    </row>
    <row r="26241" spans="1:7" x14ac:dyDescent="0.35">
      <c r="A26241">
        <v>18112024</v>
      </c>
      <c r="B26241" t="s">
        <v>583</v>
      </c>
      <c r="C26241" t="s">
        <v>174</v>
      </c>
      <c r="D26241" t="s">
        <v>245</v>
      </c>
      <c r="E26241" t="s">
        <v>246</v>
      </c>
    </row>
    <row r="26242" spans="1:7" x14ac:dyDescent="0.35">
      <c r="A26242">
        <v>18112024</v>
      </c>
      <c r="B26242" t="s">
        <v>437</v>
      </c>
      <c r="C26242" t="s">
        <v>572</v>
      </c>
      <c r="D26242" t="s">
        <v>245</v>
      </c>
      <c r="E26242" t="s">
        <v>249</v>
      </c>
    </row>
    <row r="26243" spans="1:7" x14ac:dyDescent="0.35">
      <c r="A26243">
        <v>18112024</v>
      </c>
      <c r="B26243" t="s">
        <v>597</v>
      </c>
      <c r="C26243" t="s">
        <v>188</v>
      </c>
      <c r="D26243" t="s">
        <v>252</v>
      </c>
      <c r="E26243" t="s">
        <v>101</v>
      </c>
    </row>
    <row r="26244" spans="1:7" x14ac:dyDescent="0.35">
      <c r="A26244">
        <v>18112024</v>
      </c>
      <c r="B26244" t="s">
        <v>560</v>
      </c>
      <c r="C26244" t="s">
        <v>505</v>
      </c>
      <c r="D26244" t="s">
        <v>254</v>
      </c>
    </row>
    <row r="26245" spans="1:7" x14ac:dyDescent="0.35">
      <c r="A26245">
        <v>18112024</v>
      </c>
      <c r="B26245" t="s">
        <v>440</v>
      </c>
      <c r="C26245" t="s">
        <v>361</v>
      </c>
      <c r="D26245" t="s">
        <v>256</v>
      </c>
      <c r="E26245" t="s">
        <v>257</v>
      </c>
      <c r="F26245" t="s">
        <v>236</v>
      </c>
      <c r="G26245" t="s">
        <v>101</v>
      </c>
    </row>
    <row r="26246" spans="1:7" x14ac:dyDescent="0.35">
      <c r="A26246">
        <v>18112024</v>
      </c>
      <c r="B26246" t="s">
        <v>724</v>
      </c>
      <c r="C26246" t="s">
        <v>543</v>
      </c>
      <c r="D26246" t="s">
        <v>260</v>
      </c>
      <c r="E26246" t="s">
        <v>136</v>
      </c>
      <c r="F26246" t="s">
        <v>101</v>
      </c>
    </row>
    <row r="26247" spans="1:7" x14ac:dyDescent="0.35">
      <c r="A26247">
        <v>18112024</v>
      </c>
      <c r="B26247" t="s">
        <v>305</v>
      </c>
      <c r="C26247" t="s">
        <v>261</v>
      </c>
      <c r="D26247" t="s">
        <v>262</v>
      </c>
      <c r="E26247" t="s">
        <v>101</v>
      </c>
    </row>
    <row r="26248" spans="1:7" x14ac:dyDescent="0.35">
      <c r="A26248">
        <v>18112024</v>
      </c>
      <c r="B26248" t="s">
        <v>696</v>
      </c>
      <c r="C26248" t="s">
        <v>447</v>
      </c>
      <c r="D26248" t="s">
        <v>264</v>
      </c>
      <c r="E26248" t="s">
        <v>101</v>
      </c>
    </row>
    <row r="26249" spans="1:7" x14ac:dyDescent="0.35">
      <c r="A26249">
        <v>18112024</v>
      </c>
      <c r="B26249" t="s">
        <v>258</v>
      </c>
      <c r="C26249" t="s">
        <v>264</v>
      </c>
      <c r="D26249" t="s">
        <v>149</v>
      </c>
    </row>
    <row r="26250" spans="1:7" x14ac:dyDescent="0.35">
      <c r="A26250">
        <v>18112024</v>
      </c>
      <c r="B26250" t="s">
        <v>638</v>
      </c>
      <c r="C26250" t="s">
        <v>413</v>
      </c>
      <c r="D26250" t="s">
        <v>265</v>
      </c>
      <c r="E26250" t="s">
        <v>101</v>
      </c>
      <c r="F26250" t="s">
        <v>266</v>
      </c>
    </row>
    <row r="26251" spans="1:7" x14ac:dyDescent="0.35">
      <c r="A26251">
        <v>18112024</v>
      </c>
      <c r="B26251" t="s">
        <v>629</v>
      </c>
      <c r="C26251" t="s">
        <v>154</v>
      </c>
      <c r="D26251" t="s">
        <v>267</v>
      </c>
      <c r="E26251" t="s">
        <v>101</v>
      </c>
    </row>
    <row r="26252" spans="1:7" x14ac:dyDescent="0.35">
      <c r="A26252">
        <v>18112024</v>
      </c>
      <c r="B26252" t="s">
        <v>542</v>
      </c>
      <c r="C26252" t="s">
        <v>479</v>
      </c>
      <c r="D26252" t="s">
        <v>268</v>
      </c>
    </row>
    <row r="26253" spans="1:7" x14ac:dyDescent="0.35">
      <c r="A26253">
        <v>18112024</v>
      </c>
      <c r="B26253" t="s">
        <v>440</v>
      </c>
      <c r="C26253" t="s">
        <v>270</v>
      </c>
      <c r="D26253" t="s">
        <v>271</v>
      </c>
      <c r="E26253" t="s">
        <v>101</v>
      </c>
    </row>
    <row r="26254" spans="1:7" x14ac:dyDescent="0.35">
      <c r="A26254">
        <v>18112024</v>
      </c>
      <c r="B26254" t="s">
        <v>655</v>
      </c>
      <c r="C26254" t="s">
        <v>526</v>
      </c>
      <c r="D26254" t="s">
        <v>274</v>
      </c>
      <c r="E26254" t="s">
        <v>101</v>
      </c>
    </row>
    <row r="26255" spans="1:7" x14ac:dyDescent="0.35">
      <c r="A26255">
        <v>18112024</v>
      </c>
      <c r="B26255" t="s">
        <v>761</v>
      </c>
      <c r="C26255" t="s">
        <v>305</v>
      </c>
      <c r="D26255" t="s">
        <v>277</v>
      </c>
      <c r="E26255" t="s">
        <v>101</v>
      </c>
    </row>
    <row r="26256" spans="1:7" x14ac:dyDescent="0.35">
      <c r="A26256">
        <v>18112024</v>
      </c>
      <c r="B26256" t="s">
        <v>551</v>
      </c>
      <c r="C26256" t="s">
        <v>569</v>
      </c>
      <c r="D26256" t="s">
        <v>279</v>
      </c>
      <c r="E26256" t="s">
        <v>140</v>
      </c>
      <c r="F26256" t="s">
        <v>280</v>
      </c>
    </row>
    <row r="26257" spans="1:9" x14ac:dyDescent="0.35">
      <c r="A26257">
        <v>18112024</v>
      </c>
      <c r="B26257" t="s">
        <v>765</v>
      </c>
      <c r="C26257" t="s">
        <v>623</v>
      </c>
      <c r="D26257" t="s">
        <v>281</v>
      </c>
    </row>
    <row r="26258" spans="1:9" x14ac:dyDescent="0.35">
      <c r="A26258">
        <v>18112024</v>
      </c>
      <c r="B26258" t="s">
        <v>688</v>
      </c>
      <c r="C26258" t="s">
        <v>282</v>
      </c>
      <c r="D26258" t="s">
        <v>284</v>
      </c>
      <c r="E26258" t="s">
        <v>101</v>
      </c>
    </row>
    <row r="26259" spans="1:9" x14ac:dyDescent="0.35">
      <c r="A26259">
        <v>18112024</v>
      </c>
      <c r="B26259" t="s">
        <v>781</v>
      </c>
      <c r="C26259" t="s">
        <v>590</v>
      </c>
      <c r="D26259" t="s">
        <v>287</v>
      </c>
      <c r="E26259" t="s">
        <v>101</v>
      </c>
    </row>
    <row r="26260" spans="1:9" x14ac:dyDescent="0.35">
      <c r="A26260">
        <v>18112024</v>
      </c>
      <c r="B26260" t="s">
        <v>415</v>
      </c>
      <c r="C26260" t="s">
        <v>288</v>
      </c>
      <c r="D26260" t="s">
        <v>101</v>
      </c>
    </row>
    <row r="26261" spans="1:9" x14ac:dyDescent="0.35">
      <c r="A26261">
        <v>18112024</v>
      </c>
      <c r="B26261" t="s">
        <v>637</v>
      </c>
      <c r="C26261" t="s">
        <v>651</v>
      </c>
      <c r="D26261" t="s">
        <v>290</v>
      </c>
      <c r="E26261" t="s">
        <v>140</v>
      </c>
      <c r="F26261" t="s">
        <v>291</v>
      </c>
    </row>
    <row r="26262" spans="1:9" x14ac:dyDescent="0.35">
      <c r="A26262">
        <v>18112024</v>
      </c>
      <c r="B26262" t="s">
        <v>733</v>
      </c>
      <c r="C26262" t="s">
        <v>593</v>
      </c>
      <c r="D26262" t="s">
        <v>290</v>
      </c>
      <c r="E26262" t="s">
        <v>140</v>
      </c>
      <c r="F26262" t="s">
        <v>294</v>
      </c>
      <c r="G26262" t="s">
        <v>295</v>
      </c>
      <c r="H26262" t="s">
        <v>101</v>
      </c>
    </row>
    <row r="26263" spans="1:9" x14ac:dyDescent="0.35">
      <c r="A26263">
        <v>18112024</v>
      </c>
      <c r="B26263" t="s">
        <v>637</v>
      </c>
      <c r="C26263" t="s">
        <v>230</v>
      </c>
      <c r="D26263" t="s">
        <v>298</v>
      </c>
      <c r="E26263" t="s">
        <v>101</v>
      </c>
    </row>
    <row r="26264" spans="1:9" x14ac:dyDescent="0.35">
      <c r="A26264">
        <v>18112024</v>
      </c>
      <c r="B26264" t="s">
        <v>566</v>
      </c>
      <c r="C26264" t="s">
        <v>412</v>
      </c>
      <c r="D26264" t="s">
        <v>300</v>
      </c>
      <c r="E26264" t="s">
        <v>262</v>
      </c>
      <c r="F26264" t="s">
        <v>101</v>
      </c>
    </row>
    <row r="26265" spans="1:9" x14ac:dyDescent="0.35">
      <c r="A26265">
        <v>18112024</v>
      </c>
      <c r="B26265" t="s">
        <v>629</v>
      </c>
      <c r="C26265" t="s">
        <v>502</v>
      </c>
      <c r="D26265" t="s">
        <v>301</v>
      </c>
      <c r="E26265" t="s">
        <v>101</v>
      </c>
    </row>
    <row r="26266" spans="1:9" x14ac:dyDescent="0.35">
      <c r="A26266">
        <v>18112024</v>
      </c>
      <c r="B26266" t="s">
        <v>437</v>
      </c>
      <c r="C26266" t="s">
        <v>425</v>
      </c>
      <c r="D26266" t="s">
        <v>303</v>
      </c>
      <c r="E26266" t="s">
        <v>149</v>
      </c>
    </row>
    <row r="26267" spans="1:9" x14ac:dyDescent="0.35">
      <c r="A26267">
        <v>18112024</v>
      </c>
      <c r="B26267" t="s">
        <v>823</v>
      </c>
      <c r="C26267" t="s">
        <v>636</v>
      </c>
      <c r="D26267" t="s">
        <v>306</v>
      </c>
      <c r="E26267" t="s">
        <v>101</v>
      </c>
    </row>
    <row r="26268" spans="1:9" x14ac:dyDescent="0.35">
      <c r="A26268">
        <v>18112024</v>
      </c>
      <c r="B26268" t="s">
        <v>691</v>
      </c>
      <c r="C26268" t="s">
        <v>583</v>
      </c>
      <c r="D26268" t="s">
        <v>308</v>
      </c>
      <c r="E26268" t="s">
        <v>309</v>
      </c>
      <c r="F26268" t="s">
        <v>310</v>
      </c>
      <c r="G26268" t="s">
        <v>311</v>
      </c>
      <c r="H26268" t="s">
        <v>312</v>
      </c>
      <c r="I26268" t="s">
        <v>101</v>
      </c>
    </row>
    <row r="26269" spans="1:9" x14ac:dyDescent="0.35">
      <c r="A26269">
        <v>18112024</v>
      </c>
      <c r="B26269" t="s">
        <v>471</v>
      </c>
      <c r="C26269" t="s">
        <v>146</v>
      </c>
      <c r="D26269" t="s">
        <v>314</v>
      </c>
      <c r="E26269" t="s">
        <v>315</v>
      </c>
      <c r="F26269" t="s">
        <v>101</v>
      </c>
    </row>
    <row r="26270" spans="1:9" x14ac:dyDescent="0.35">
      <c r="A26270">
        <v>18112024</v>
      </c>
      <c r="B26270" t="s">
        <v>542</v>
      </c>
      <c r="C26270" t="s">
        <v>519</v>
      </c>
      <c r="D26270" t="s">
        <v>314</v>
      </c>
      <c r="E26270" t="s">
        <v>317</v>
      </c>
      <c r="F26270" t="s">
        <v>101</v>
      </c>
    </row>
    <row r="26271" spans="1:9" x14ac:dyDescent="0.35">
      <c r="A26271">
        <v>18112024</v>
      </c>
      <c r="B26271" t="s">
        <v>514</v>
      </c>
      <c r="C26271" t="s">
        <v>292</v>
      </c>
      <c r="D26271" t="s">
        <v>319</v>
      </c>
      <c r="E26271" t="s">
        <v>320</v>
      </c>
      <c r="F26271" t="s">
        <v>321</v>
      </c>
    </row>
    <row r="26272" spans="1:9" x14ac:dyDescent="0.35">
      <c r="A26272">
        <v>18112024</v>
      </c>
      <c r="B26272" t="s">
        <v>558</v>
      </c>
      <c r="C26272" t="s">
        <v>285</v>
      </c>
      <c r="D26272" t="s">
        <v>322</v>
      </c>
      <c r="E26272" t="s">
        <v>101</v>
      </c>
    </row>
    <row r="26273" spans="1:6" x14ac:dyDescent="0.35">
      <c r="A26273">
        <v>18112024</v>
      </c>
      <c r="B26273" t="s">
        <v>551</v>
      </c>
      <c r="C26273" t="s">
        <v>218</v>
      </c>
      <c r="D26273" t="s">
        <v>325</v>
      </c>
      <c r="E26273" t="s">
        <v>101</v>
      </c>
    </row>
    <row r="26274" spans="1:6" x14ac:dyDescent="0.35">
      <c r="A26274">
        <v>18112024</v>
      </c>
      <c r="B26274" t="s">
        <v>716</v>
      </c>
      <c r="C26274" t="s">
        <v>557</v>
      </c>
      <c r="D26274" t="s">
        <v>328</v>
      </c>
      <c r="E26274" t="s">
        <v>101</v>
      </c>
    </row>
    <row r="26275" spans="1:6" x14ac:dyDescent="0.35">
      <c r="A26275">
        <v>18112024</v>
      </c>
      <c r="B26275" t="s">
        <v>447</v>
      </c>
      <c r="C26275" t="s">
        <v>331</v>
      </c>
      <c r="D26275" t="s">
        <v>332</v>
      </c>
      <c r="E26275" t="s">
        <v>101</v>
      </c>
    </row>
    <row r="26276" spans="1:6" x14ac:dyDescent="0.35">
      <c r="A26276">
        <v>18112024</v>
      </c>
      <c r="B26276" t="s">
        <v>418</v>
      </c>
      <c r="C26276" t="s">
        <v>365</v>
      </c>
      <c r="D26276" t="s">
        <v>331</v>
      </c>
      <c r="E26276" t="s">
        <v>335</v>
      </c>
      <c r="F26276" t="s">
        <v>101</v>
      </c>
    </row>
    <row r="26277" spans="1:6" x14ac:dyDescent="0.35">
      <c r="A26277">
        <v>18112024</v>
      </c>
      <c r="B26277" t="s">
        <v>438</v>
      </c>
      <c r="C26277" t="s">
        <v>197</v>
      </c>
      <c r="D26277" t="s">
        <v>331</v>
      </c>
      <c r="E26277" t="s">
        <v>338</v>
      </c>
      <c r="F26277" t="s">
        <v>321</v>
      </c>
    </row>
    <row r="26278" spans="1:6" x14ac:dyDescent="0.35">
      <c r="A26278">
        <v>18112024</v>
      </c>
      <c r="B26278" t="s">
        <v>729</v>
      </c>
      <c r="C26278" t="s">
        <v>510</v>
      </c>
      <c r="D26278" t="s">
        <v>170</v>
      </c>
    </row>
    <row r="26279" spans="1:6" x14ac:dyDescent="0.35">
      <c r="A26279">
        <v>18112024</v>
      </c>
      <c r="B26279" t="s">
        <v>629</v>
      </c>
      <c r="C26279" t="s">
        <v>455</v>
      </c>
      <c r="D26279" t="s">
        <v>341</v>
      </c>
      <c r="E26279" t="s">
        <v>101</v>
      </c>
    </row>
    <row r="26280" spans="1:6" x14ac:dyDescent="0.35">
      <c r="A26280">
        <v>18112024</v>
      </c>
      <c r="B26280" t="s">
        <v>477</v>
      </c>
      <c r="C26280" t="s">
        <v>417</v>
      </c>
      <c r="D26280" t="s">
        <v>343</v>
      </c>
      <c r="E26280" t="s">
        <v>101</v>
      </c>
    </row>
    <row r="26281" spans="1:6" x14ac:dyDescent="0.35">
      <c r="A26281">
        <v>18112024</v>
      </c>
      <c r="B26281" t="s">
        <v>450</v>
      </c>
      <c r="C26281" t="s">
        <v>132</v>
      </c>
      <c r="D26281" t="s">
        <v>344</v>
      </c>
      <c r="E26281" t="s">
        <v>345</v>
      </c>
      <c r="F26281" t="s">
        <v>101</v>
      </c>
    </row>
    <row r="26282" spans="1:6" x14ac:dyDescent="0.35">
      <c r="A26282">
        <v>18112024</v>
      </c>
      <c r="B26282" t="s">
        <v>758</v>
      </c>
      <c r="C26282" t="s">
        <v>414</v>
      </c>
      <c r="D26282" t="s">
        <v>132</v>
      </c>
      <c r="E26282" t="s">
        <v>347</v>
      </c>
      <c r="F26282" t="s">
        <v>101</v>
      </c>
    </row>
    <row r="26283" spans="1:6" x14ac:dyDescent="0.35">
      <c r="A26283">
        <v>18112024</v>
      </c>
      <c r="B26283" t="s">
        <v>558</v>
      </c>
      <c r="C26283" t="s">
        <v>466</v>
      </c>
      <c r="D26283" t="s">
        <v>132</v>
      </c>
      <c r="E26283" t="s">
        <v>348</v>
      </c>
      <c r="F26283" t="s">
        <v>101</v>
      </c>
    </row>
    <row r="26284" spans="1:6" x14ac:dyDescent="0.35">
      <c r="A26284">
        <v>18112024</v>
      </c>
      <c r="B26284" t="s">
        <v>431</v>
      </c>
      <c r="C26284" t="s">
        <v>502</v>
      </c>
      <c r="D26284" t="s">
        <v>132</v>
      </c>
      <c r="E26284" t="s">
        <v>350</v>
      </c>
      <c r="F26284" t="s">
        <v>101</v>
      </c>
    </row>
    <row r="26285" spans="1:6" x14ac:dyDescent="0.35">
      <c r="A26285">
        <v>18112024</v>
      </c>
      <c r="B26285" t="s">
        <v>558</v>
      </c>
      <c r="C26285" t="s">
        <v>183</v>
      </c>
      <c r="D26285" t="s">
        <v>132</v>
      </c>
      <c r="E26285" t="s">
        <v>352</v>
      </c>
      <c r="F26285" t="s">
        <v>101</v>
      </c>
    </row>
    <row r="26286" spans="1:6" x14ac:dyDescent="0.35">
      <c r="A26286">
        <v>18112024</v>
      </c>
      <c r="B26286" t="s">
        <v>638</v>
      </c>
      <c r="C26286" t="s">
        <v>519</v>
      </c>
      <c r="D26286" t="s">
        <v>132</v>
      </c>
      <c r="E26286" t="s">
        <v>133</v>
      </c>
      <c r="F26286" t="s">
        <v>355</v>
      </c>
    </row>
    <row r="26287" spans="1:6" x14ac:dyDescent="0.35">
      <c r="A26287">
        <v>18112024</v>
      </c>
      <c r="B26287" t="s">
        <v>560</v>
      </c>
      <c r="C26287" t="s">
        <v>547</v>
      </c>
      <c r="D26287" t="s">
        <v>132</v>
      </c>
      <c r="E26287" t="s">
        <v>356</v>
      </c>
      <c r="F26287" t="s">
        <v>101</v>
      </c>
    </row>
    <row r="26288" spans="1:6" x14ac:dyDescent="0.35">
      <c r="A26288">
        <v>18112024</v>
      </c>
      <c r="B26288" t="s">
        <v>511</v>
      </c>
      <c r="C26288" t="s">
        <v>117</v>
      </c>
      <c r="D26288" t="s">
        <v>359</v>
      </c>
      <c r="E26288" t="s">
        <v>360</v>
      </c>
      <c r="F26288" t="s">
        <v>101</v>
      </c>
    </row>
    <row r="26289" spans="1:8" x14ac:dyDescent="0.35">
      <c r="A26289">
        <v>18112024</v>
      </c>
      <c r="B26289" t="s">
        <v>722</v>
      </c>
      <c r="C26289" t="s">
        <v>476</v>
      </c>
      <c r="D26289" t="s">
        <v>359</v>
      </c>
      <c r="E26289" t="s">
        <v>362</v>
      </c>
      <c r="F26289" t="s">
        <v>101</v>
      </c>
    </row>
    <row r="26290" spans="1:8" x14ac:dyDescent="0.35">
      <c r="A26290">
        <v>18112024</v>
      </c>
      <c r="B26290" t="s">
        <v>183</v>
      </c>
      <c r="C26290" t="s">
        <v>359</v>
      </c>
      <c r="D26290" t="s">
        <v>362</v>
      </c>
      <c r="E26290" t="s">
        <v>140</v>
      </c>
      <c r="F26290" t="s">
        <v>364</v>
      </c>
      <c r="G26290" t="s">
        <v>101</v>
      </c>
    </row>
    <row r="26291" spans="1:8" x14ac:dyDescent="0.35">
      <c r="A26291">
        <v>18112024</v>
      </c>
      <c r="B26291" t="s">
        <v>594</v>
      </c>
      <c r="C26291" t="s">
        <v>504</v>
      </c>
      <c r="D26291" t="s">
        <v>366</v>
      </c>
      <c r="E26291" t="s">
        <v>257</v>
      </c>
      <c r="F26291" t="s">
        <v>367</v>
      </c>
      <c r="G26291" t="s">
        <v>101</v>
      </c>
    </row>
    <row r="26292" spans="1:8" x14ac:dyDescent="0.35">
      <c r="A26292">
        <v>18112024</v>
      </c>
      <c r="B26292" t="s">
        <v>742</v>
      </c>
      <c r="C26292" t="s">
        <v>456</v>
      </c>
      <c r="D26292" t="s">
        <v>369</v>
      </c>
      <c r="E26292" t="s">
        <v>370</v>
      </c>
      <c r="F26292" t="s">
        <v>101</v>
      </c>
    </row>
    <row r="26293" spans="1:8" x14ac:dyDescent="0.35">
      <c r="A26293">
        <v>18112024</v>
      </c>
      <c r="B26293" t="s">
        <v>791</v>
      </c>
      <c r="C26293" t="s">
        <v>438</v>
      </c>
      <c r="D26293" t="s">
        <v>371</v>
      </c>
      <c r="E26293" t="s">
        <v>101</v>
      </c>
    </row>
    <row r="26294" spans="1:8" x14ac:dyDescent="0.35">
      <c r="A26294">
        <v>18112024</v>
      </c>
      <c r="B26294" t="s">
        <v>644</v>
      </c>
      <c r="C26294" t="s">
        <v>142</v>
      </c>
      <c r="D26294" t="s">
        <v>372</v>
      </c>
      <c r="E26294" t="s">
        <v>101</v>
      </c>
    </row>
    <row r="26295" spans="1:8" x14ac:dyDescent="0.35">
      <c r="A26295">
        <v>18112024</v>
      </c>
      <c r="B26295" t="s">
        <v>430</v>
      </c>
      <c r="C26295" t="s">
        <v>373</v>
      </c>
      <c r="D26295" t="s">
        <v>101</v>
      </c>
    </row>
    <row r="26296" spans="1:8" x14ac:dyDescent="0.35">
      <c r="A26296">
        <v>18112024</v>
      </c>
      <c r="B26296" t="s">
        <v>603</v>
      </c>
      <c r="C26296" t="s">
        <v>534</v>
      </c>
      <c r="D26296" t="s">
        <v>376</v>
      </c>
      <c r="E26296" t="s">
        <v>140</v>
      </c>
      <c r="F26296" t="s">
        <v>331</v>
      </c>
      <c r="G26296" t="s">
        <v>377</v>
      </c>
      <c r="H26296" t="s">
        <v>101</v>
      </c>
    </row>
    <row r="26297" spans="1:8" x14ac:dyDescent="0.35">
      <c r="A26297">
        <v>18112024</v>
      </c>
      <c r="B26297" t="s">
        <v>736</v>
      </c>
      <c r="C26297" t="s">
        <v>454</v>
      </c>
      <c r="D26297" t="s">
        <v>378</v>
      </c>
    </row>
    <row r="26298" spans="1:8" x14ac:dyDescent="0.35">
      <c r="A26298">
        <v>18112024</v>
      </c>
      <c r="B26298" t="s">
        <v>413</v>
      </c>
      <c r="C26298" t="s">
        <v>600</v>
      </c>
      <c r="D26298" t="s">
        <v>380</v>
      </c>
      <c r="E26298" t="s">
        <v>101</v>
      </c>
    </row>
    <row r="26299" spans="1:8" x14ac:dyDescent="0.35">
      <c r="A26299">
        <v>18112024</v>
      </c>
      <c r="B26299" t="s">
        <v>663</v>
      </c>
      <c r="C26299" t="s">
        <v>150</v>
      </c>
      <c r="D26299" t="s">
        <v>382</v>
      </c>
      <c r="E26299" t="s">
        <v>383</v>
      </c>
    </row>
    <row r="26300" spans="1:8" x14ac:dyDescent="0.35">
      <c r="A26300">
        <v>18112024</v>
      </c>
      <c r="B26300" t="s">
        <v>780</v>
      </c>
      <c r="C26300" t="s">
        <v>146</v>
      </c>
      <c r="D26300" t="s">
        <v>385</v>
      </c>
      <c r="E26300" t="s">
        <v>386</v>
      </c>
    </row>
    <row r="26301" spans="1:8" x14ac:dyDescent="0.35">
      <c r="A26301">
        <v>18112024</v>
      </c>
      <c r="B26301" t="s">
        <v>608</v>
      </c>
      <c r="C26301" t="s">
        <v>479</v>
      </c>
      <c r="D26301" t="s">
        <v>388</v>
      </c>
      <c r="E26301" t="s">
        <v>101</v>
      </c>
    </row>
    <row r="26302" spans="1:8" x14ac:dyDescent="0.35">
      <c r="A26302">
        <v>18112024</v>
      </c>
      <c r="B26302" t="s">
        <v>125</v>
      </c>
      <c r="C26302" t="s">
        <v>391</v>
      </c>
      <c r="D26302" t="s">
        <v>101</v>
      </c>
    </row>
    <row r="26303" spans="1:8" x14ac:dyDescent="0.35">
      <c r="A26303">
        <v>18112024</v>
      </c>
      <c r="B26303" t="s">
        <v>611</v>
      </c>
      <c r="C26303" t="s">
        <v>553</v>
      </c>
      <c r="D26303" t="s">
        <v>393</v>
      </c>
    </row>
    <row r="26304" spans="1:8" x14ac:dyDescent="0.35">
      <c r="A26304">
        <v>18112024</v>
      </c>
      <c r="B26304" t="s">
        <v>560</v>
      </c>
      <c r="C26304" t="s">
        <v>145</v>
      </c>
      <c r="D26304" t="s">
        <v>394</v>
      </c>
      <c r="E26304" t="s">
        <v>395</v>
      </c>
      <c r="F26304" t="s">
        <v>101</v>
      </c>
    </row>
    <row r="26305" spans="1:9" x14ac:dyDescent="0.35">
      <c r="A26305">
        <v>18112024</v>
      </c>
      <c r="B26305" t="s">
        <v>696</v>
      </c>
      <c r="C26305" t="s">
        <v>282</v>
      </c>
      <c r="D26305" t="s">
        <v>396</v>
      </c>
    </row>
    <row r="26306" spans="1:9" x14ac:dyDescent="0.35">
      <c r="A26306">
        <v>18112024</v>
      </c>
      <c r="B26306" t="s">
        <v>98</v>
      </c>
      <c r="C26306" t="s">
        <v>397</v>
      </c>
      <c r="D26306" t="s">
        <v>101</v>
      </c>
    </row>
    <row r="26307" spans="1:9" x14ac:dyDescent="0.35">
      <c r="A26307">
        <v>18112024</v>
      </c>
      <c r="B26307" t="s">
        <v>662</v>
      </c>
      <c r="C26307" t="s">
        <v>426</v>
      </c>
      <c r="D26307" t="s">
        <v>399</v>
      </c>
      <c r="E26307" t="s">
        <v>140</v>
      </c>
      <c r="F26307" t="s">
        <v>400</v>
      </c>
      <c r="G26307" t="s">
        <v>257</v>
      </c>
      <c r="H26307" t="s">
        <v>331</v>
      </c>
      <c r="I26307" t="s">
        <v>401</v>
      </c>
    </row>
    <row r="26308" spans="1:9" x14ac:dyDescent="0.35">
      <c r="A26308">
        <v>18112024</v>
      </c>
      <c r="B26308" t="s">
        <v>767</v>
      </c>
      <c r="C26308" t="s">
        <v>422</v>
      </c>
      <c r="D26308" t="s">
        <v>399</v>
      </c>
      <c r="E26308" t="s">
        <v>187</v>
      </c>
      <c r="F26308" t="s">
        <v>101</v>
      </c>
    </row>
    <row r="26309" spans="1:9" x14ac:dyDescent="0.35">
      <c r="A26309">
        <v>18112024</v>
      </c>
      <c r="B26309" t="s">
        <v>591</v>
      </c>
      <c r="C26309" t="s">
        <v>305</v>
      </c>
      <c r="D26309" t="s">
        <v>399</v>
      </c>
      <c r="E26309" t="s">
        <v>403</v>
      </c>
      <c r="F26309" t="s">
        <v>101</v>
      </c>
    </row>
    <row r="26310" spans="1:9" x14ac:dyDescent="0.35">
      <c r="A26310">
        <v>18112024</v>
      </c>
      <c r="B26310" t="s">
        <v>695</v>
      </c>
      <c r="C26310" t="s">
        <v>318</v>
      </c>
      <c r="D26310" t="s">
        <v>399</v>
      </c>
      <c r="E26310" t="s">
        <v>404</v>
      </c>
      <c r="F26310" t="s">
        <v>101</v>
      </c>
    </row>
    <row r="26311" spans="1:9" x14ac:dyDescent="0.35">
      <c r="A26311">
        <v>17112024</v>
      </c>
      <c r="B26311" t="s">
        <v>736</v>
      </c>
      <c r="C26311" t="s">
        <v>237</v>
      </c>
      <c r="D26311" t="s">
        <v>100</v>
      </c>
      <c r="E26311" t="s">
        <v>101</v>
      </c>
    </row>
    <row r="26312" spans="1:9" x14ac:dyDescent="0.35">
      <c r="A26312">
        <v>17112024</v>
      </c>
      <c r="B26312" t="s">
        <v>591</v>
      </c>
      <c r="C26312" t="s">
        <v>346</v>
      </c>
      <c r="D26312" t="s">
        <v>104</v>
      </c>
      <c r="E26312" t="s">
        <v>101</v>
      </c>
    </row>
    <row r="26313" spans="1:9" x14ac:dyDescent="0.35">
      <c r="A26313">
        <v>17112024</v>
      </c>
      <c r="B26313" t="s">
        <v>583</v>
      </c>
      <c r="C26313" t="s">
        <v>258</v>
      </c>
      <c r="D26313" t="s">
        <v>107</v>
      </c>
      <c r="E26313" t="s">
        <v>108</v>
      </c>
      <c r="F26313" t="s">
        <v>101</v>
      </c>
    </row>
    <row r="26314" spans="1:9" x14ac:dyDescent="0.35">
      <c r="A26314">
        <v>17112024</v>
      </c>
      <c r="B26314" t="s">
        <v>608</v>
      </c>
      <c r="C26314" t="s">
        <v>278</v>
      </c>
      <c r="D26314" t="s">
        <v>111</v>
      </c>
      <c r="E26314" t="s">
        <v>101</v>
      </c>
    </row>
    <row r="26315" spans="1:9" x14ac:dyDescent="0.35">
      <c r="A26315">
        <v>17112024</v>
      </c>
      <c r="B26315" t="s">
        <v>406</v>
      </c>
      <c r="C26315" t="s">
        <v>615</v>
      </c>
      <c r="D26315" t="s">
        <v>114</v>
      </c>
      <c r="E26315" t="s">
        <v>115</v>
      </c>
      <c r="F26315" t="s">
        <v>116</v>
      </c>
    </row>
    <row r="26316" spans="1:9" x14ac:dyDescent="0.35">
      <c r="A26316">
        <v>17112024</v>
      </c>
      <c r="B26316" t="s">
        <v>402</v>
      </c>
      <c r="C26316" t="s">
        <v>539</v>
      </c>
      <c r="D26316" t="s">
        <v>114</v>
      </c>
      <c r="E26316" t="s">
        <v>119</v>
      </c>
      <c r="F26316" t="s">
        <v>120</v>
      </c>
      <c r="G26316" t="s">
        <v>121</v>
      </c>
    </row>
    <row r="26317" spans="1:9" x14ac:dyDescent="0.35">
      <c r="A26317">
        <v>17112024</v>
      </c>
      <c r="B26317" t="s">
        <v>151</v>
      </c>
      <c r="C26317" t="s">
        <v>433</v>
      </c>
      <c r="D26317" t="s">
        <v>114</v>
      </c>
      <c r="E26317" t="s">
        <v>124</v>
      </c>
    </row>
    <row r="26318" spans="1:9" x14ac:dyDescent="0.35">
      <c r="A26318">
        <v>17112024</v>
      </c>
      <c r="B26318" t="s">
        <v>539</v>
      </c>
      <c r="C26318" t="s">
        <v>143</v>
      </c>
      <c r="D26318" t="s">
        <v>114</v>
      </c>
      <c r="E26318" t="s">
        <v>127</v>
      </c>
    </row>
    <row r="26319" spans="1:9" x14ac:dyDescent="0.35">
      <c r="A26319">
        <v>17112024</v>
      </c>
      <c r="B26319" t="s">
        <v>389</v>
      </c>
      <c r="C26319" t="s">
        <v>492</v>
      </c>
      <c r="D26319" t="s">
        <v>114</v>
      </c>
      <c r="E26319" t="s">
        <v>130</v>
      </c>
    </row>
    <row r="26320" spans="1:9" x14ac:dyDescent="0.35">
      <c r="A26320">
        <v>17112024</v>
      </c>
      <c r="B26320" t="s">
        <v>443</v>
      </c>
      <c r="C26320" t="s">
        <v>468</v>
      </c>
      <c r="D26320" t="s">
        <v>114</v>
      </c>
      <c r="E26320" t="s">
        <v>132</v>
      </c>
      <c r="F26320" t="s">
        <v>133</v>
      </c>
    </row>
    <row r="26321" spans="1:7" x14ac:dyDescent="0.35">
      <c r="A26321">
        <v>17112024</v>
      </c>
      <c r="B26321" t="s">
        <v>501</v>
      </c>
      <c r="C26321" t="s">
        <v>233</v>
      </c>
      <c r="D26321" t="s">
        <v>135</v>
      </c>
      <c r="E26321" t="s">
        <v>136</v>
      </c>
    </row>
    <row r="26322" spans="1:7" x14ac:dyDescent="0.35">
      <c r="A26322">
        <v>17112024</v>
      </c>
      <c r="B26322" t="s">
        <v>777</v>
      </c>
      <c r="C26322" t="s">
        <v>518</v>
      </c>
      <c r="D26322" t="s">
        <v>139</v>
      </c>
      <c r="E26322" t="s">
        <v>140</v>
      </c>
      <c r="F26322" t="s">
        <v>141</v>
      </c>
      <c r="G26322" t="s">
        <v>101</v>
      </c>
    </row>
    <row r="26323" spans="1:7" x14ac:dyDescent="0.35">
      <c r="A26323">
        <v>17112024</v>
      </c>
      <c r="B26323" t="s">
        <v>674</v>
      </c>
      <c r="C26323" t="s">
        <v>145</v>
      </c>
      <c r="D26323" t="s">
        <v>144</v>
      </c>
      <c r="E26323" t="s">
        <v>101</v>
      </c>
    </row>
    <row r="26324" spans="1:7" x14ac:dyDescent="0.35">
      <c r="A26324">
        <v>17112024</v>
      </c>
      <c r="B26324" t="s">
        <v>722</v>
      </c>
      <c r="C26324" t="s">
        <v>431</v>
      </c>
      <c r="D26324" t="s">
        <v>147</v>
      </c>
      <c r="E26324" t="s">
        <v>148</v>
      </c>
      <c r="F26324" t="s">
        <v>149</v>
      </c>
    </row>
    <row r="26325" spans="1:7" x14ac:dyDescent="0.35">
      <c r="A26325">
        <v>17112024</v>
      </c>
      <c r="B26325" t="s">
        <v>736</v>
      </c>
      <c r="C26325" t="s">
        <v>554</v>
      </c>
      <c r="D26325" t="s">
        <v>152</v>
      </c>
      <c r="E26325" t="s">
        <v>140</v>
      </c>
      <c r="F26325" t="s">
        <v>153</v>
      </c>
      <c r="G26325" t="s">
        <v>101</v>
      </c>
    </row>
    <row r="26326" spans="1:7" x14ac:dyDescent="0.35">
      <c r="A26326">
        <v>17112024</v>
      </c>
      <c r="B26326" t="s">
        <v>796</v>
      </c>
      <c r="C26326" t="s">
        <v>440</v>
      </c>
      <c r="D26326" t="s">
        <v>156</v>
      </c>
      <c r="E26326" t="s">
        <v>101</v>
      </c>
    </row>
    <row r="26327" spans="1:7" x14ac:dyDescent="0.35">
      <c r="A26327">
        <v>17112024</v>
      </c>
      <c r="B26327" t="s">
        <v>374</v>
      </c>
      <c r="C26327" t="s">
        <v>159</v>
      </c>
      <c r="D26327" t="s">
        <v>101</v>
      </c>
    </row>
    <row r="26328" spans="1:7" x14ac:dyDescent="0.35">
      <c r="A26328">
        <v>17112024</v>
      </c>
      <c r="B26328" t="s">
        <v>542</v>
      </c>
      <c r="C26328" t="s">
        <v>161</v>
      </c>
      <c r="D26328" t="s">
        <v>101</v>
      </c>
    </row>
    <row r="26329" spans="1:7" x14ac:dyDescent="0.35">
      <c r="A26329">
        <v>17112024</v>
      </c>
      <c r="B26329" t="s">
        <v>611</v>
      </c>
      <c r="C26329" t="s">
        <v>384</v>
      </c>
      <c r="D26329" t="s">
        <v>164</v>
      </c>
      <c r="E26329" t="s">
        <v>101</v>
      </c>
    </row>
    <row r="26330" spans="1:7" x14ac:dyDescent="0.35">
      <c r="A26330">
        <v>17112024</v>
      </c>
      <c r="B26330" t="s">
        <v>752</v>
      </c>
      <c r="C26330" t="s">
        <v>438</v>
      </c>
      <c r="D26330" t="s">
        <v>167</v>
      </c>
    </row>
    <row r="26331" spans="1:7" x14ac:dyDescent="0.35">
      <c r="A26331">
        <v>17112024</v>
      </c>
      <c r="B26331" t="s">
        <v>423</v>
      </c>
      <c r="C26331" t="s">
        <v>101</v>
      </c>
    </row>
    <row r="26332" spans="1:7" x14ac:dyDescent="0.35">
      <c r="A26332">
        <v>17112024</v>
      </c>
      <c r="B26332" t="s">
        <v>638</v>
      </c>
      <c r="C26332" t="s">
        <v>476</v>
      </c>
      <c r="D26332" t="s">
        <v>169</v>
      </c>
      <c r="E26332" t="s">
        <v>170</v>
      </c>
      <c r="F26332" t="s">
        <v>101</v>
      </c>
    </row>
    <row r="26333" spans="1:7" x14ac:dyDescent="0.35">
      <c r="A26333">
        <v>17112024</v>
      </c>
      <c r="B26333" t="s">
        <v>767</v>
      </c>
      <c r="C26333" t="s">
        <v>603</v>
      </c>
      <c r="D26333" t="s">
        <v>173</v>
      </c>
      <c r="E26333" t="s">
        <v>101</v>
      </c>
    </row>
    <row r="26334" spans="1:7" x14ac:dyDescent="0.35">
      <c r="A26334">
        <v>17112024</v>
      </c>
      <c r="B26334" t="s">
        <v>687</v>
      </c>
      <c r="C26334" t="s">
        <v>387</v>
      </c>
      <c r="D26334" t="s">
        <v>176</v>
      </c>
      <c r="E26334" t="s">
        <v>101</v>
      </c>
    </row>
    <row r="26335" spans="1:7" x14ac:dyDescent="0.35">
      <c r="A26335">
        <v>17112024</v>
      </c>
      <c r="B26335" t="s">
        <v>634</v>
      </c>
      <c r="C26335" t="s">
        <v>176</v>
      </c>
      <c r="D26335" t="s">
        <v>149</v>
      </c>
    </row>
    <row r="26336" spans="1:7" x14ac:dyDescent="0.35">
      <c r="A26336">
        <v>17112024</v>
      </c>
      <c r="B26336" t="s">
        <v>597</v>
      </c>
      <c r="C26336" t="s">
        <v>195</v>
      </c>
      <c r="D26336" t="s">
        <v>181</v>
      </c>
      <c r="E26336" t="s">
        <v>182</v>
      </c>
      <c r="F26336" t="s">
        <v>101</v>
      </c>
    </row>
    <row r="26337" spans="1:7" x14ac:dyDescent="0.35">
      <c r="A26337">
        <v>17112024</v>
      </c>
      <c r="B26337" t="s">
        <v>812</v>
      </c>
      <c r="C26337" t="s">
        <v>611</v>
      </c>
      <c r="D26337" t="s">
        <v>184</v>
      </c>
      <c r="E26337" t="s">
        <v>101</v>
      </c>
    </row>
    <row r="26338" spans="1:7" x14ac:dyDescent="0.35">
      <c r="A26338">
        <v>17112024</v>
      </c>
      <c r="B26338" t="s">
        <v>559</v>
      </c>
      <c r="C26338" t="s">
        <v>187</v>
      </c>
      <c r="D26338" t="s">
        <v>101</v>
      </c>
    </row>
    <row r="26339" spans="1:7" x14ac:dyDescent="0.35">
      <c r="A26339">
        <v>17112024</v>
      </c>
      <c r="B26339" t="s">
        <v>623</v>
      </c>
      <c r="C26339" t="s">
        <v>192</v>
      </c>
      <c r="D26339" t="s">
        <v>190</v>
      </c>
      <c r="E26339" t="s">
        <v>191</v>
      </c>
      <c r="F26339" t="s">
        <v>101</v>
      </c>
    </row>
    <row r="26340" spans="1:7" x14ac:dyDescent="0.35">
      <c r="A26340">
        <v>17112024</v>
      </c>
      <c r="B26340" t="s">
        <v>444</v>
      </c>
      <c r="C26340" t="s">
        <v>190</v>
      </c>
      <c r="D26340" t="s">
        <v>194</v>
      </c>
      <c r="E26340" t="s">
        <v>101</v>
      </c>
    </row>
    <row r="26341" spans="1:7" x14ac:dyDescent="0.35">
      <c r="A26341">
        <v>17112024</v>
      </c>
      <c r="B26341" t="s">
        <v>630</v>
      </c>
      <c r="C26341" t="s">
        <v>285</v>
      </c>
      <c r="D26341" t="s">
        <v>190</v>
      </c>
      <c r="E26341" t="s">
        <v>196</v>
      </c>
      <c r="F26341" t="s">
        <v>101</v>
      </c>
    </row>
    <row r="26342" spans="1:7" x14ac:dyDescent="0.35">
      <c r="A26342">
        <v>17112024</v>
      </c>
      <c r="B26342" t="s">
        <v>414</v>
      </c>
      <c r="C26342" t="s">
        <v>198</v>
      </c>
      <c r="D26342" t="s">
        <v>140</v>
      </c>
      <c r="E26342" t="s">
        <v>199</v>
      </c>
      <c r="F26342" t="s">
        <v>200</v>
      </c>
      <c r="G26342" t="s">
        <v>101</v>
      </c>
    </row>
    <row r="26343" spans="1:7" x14ac:dyDescent="0.35">
      <c r="A26343">
        <v>17112024</v>
      </c>
      <c r="B26343" t="s">
        <v>581</v>
      </c>
      <c r="C26343" t="s">
        <v>428</v>
      </c>
      <c r="D26343" t="s">
        <v>61</v>
      </c>
      <c r="E26343" t="s">
        <v>101</v>
      </c>
    </row>
    <row r="26344" spans="1:7" x14ac:dyDescent="0.35">
      <c r="A26344">
        <v>17112024</v>
      </c>
      <c r="B26344" t="s">
        <v>791</v>
      </c>
      <c r="C26344" t="s">
        <v>556</v>
      </c>
      <c r="D26344" t="s">
        <v>205</v>
      </c>
      <c r="E26344" t="s">
        <v>101</v>
      </c>
    </row>
    <row r="26345" spans="1:7" x14ac:dyDescent="0.35">
      <c r="A26345">
        <v>17112024</v>
      </c>
      <c r="B26345" t="s">
        <v>916</v>
      </c>
      <c r="C26345" t="s">
        <v>551</v>
      </c>
      <c r="D26345" t="s">
        <v>208</v>
      </c>
      <c r="E26345" t="s">
        <v>101</v>
      </c>
    </row>
    <row r="26346" spans="1:7" x14ac:dyDescent="0.35">
      <c r="A26346">
        <v>17112024</v>
      </c>
      <c r="B26346" t="s">
        <v>695</v>
      </c>
      <c r="C26346" t="s">
        <v>519</v>
      </c>
      <c r="D26346" t="s">
        <v>210</v>
      </c>
      <c r="E26346" t="s">
        <v>211</v>
      </c>
      <c r="F26346" t="s">
        <v>101</v>
      </c>
    </row>
    <row r="26347" spans="1:7" x14ac:dyDescent="0.35">
      <c r="A26347">
        <v>17112024</v>
      </c>
      <c r="B26347" t="s">
        <v>218</v>
      </c>
      <c r="C26347" t="s">
        <v>122</v>
      </c>
      <c r="D26347" t="s">
        <v>214</v>
      </c>
      <c r="E26347" t="s">
        <v>215</v>
      </c>
      <c r="F26347" t="s">
        <v>101</v>
      </c>
    </row>
    <row r="26348" spans="1:7" x14ac:dyDescent="0.35">
      <c r="A26348">
        <v>17112024</v>
      </c>
      <c r="B26348" t="s">
        <v>801</v>
      </c>
      <c r="C26348" t="s">
        <v>496</v>
      </c>
      <c r="D26348" t="s">
        <v>217</v>
      </c>
      <c r="E26348" t="s">
        <v>101</v>
      </c>
    </row>
    <row r="26349" spans="1:7" x14ac:dyDescent="0.35">
      <c r="A26349">
        <v>17112024</v>
      </c>
      <c r="B26349" t="s">
        <v>826</v>
      </c>
      <c r="C26349" t="s">
        <v>557</v>
      </c>
      <c r="D26349" t="s">
        <v>220</v>
      </c>
      <c r="E26349" t="s">
        <v>101</v>
      </c>
    </row>
    <row r="26350" spans="1:7" x14ac:dyDescent="0.35">
      <c r="A26350">
        <v>17112024</v>
      </c>
      <c r="B26350" t="s">
        <v>565</v>
      </c>
      <c r="C26350" t="s">
        <v>222</v>
      </c>
    </row>
    <row r="26351" spans="1:7" x14ac:dyDescent="0.35">
      <c r="A26351">
        <v>17112024</v>
      </c>
      <c r="B26351" t="s">
        <v>694</v>
      </c>
      <c r="C26351" t="s">
        <v>432</v>
      </c>
      <c r="D26351" t="s">
        <v>223</v>
      </c>
    </row>
    <row r="26352" spans="1:7" x14ac:dyDescent="0.35">
      <c r="A26352">
        <v>17112024</v>
      </c>
      <c r="B26352" t="s">
        <v>839</v>
      </c>
      <c r="C26352" t="s">
        <v>576</v>
      </c>
      <c r="D26352" t="s">
        <v>225</v>
      </c>
      <c r="E26352" t="s">
        <v>101</v>
      </c>
    </row>
    <row r="26353" spans="1:7" x14ac:dyDescent="0.35">
      <c r="A26353">
        <v>17112024</v>
      </c>
      <c r="B26353" t="s">
        <v>767</v>
      </c>
      <c r="C26353" t="s">
        <v>498</v>
      </c>
      <c r="D26353" t="s">
        <v>225</v>
      </c>
      <c r="E26353" t="s">
        <v>228</v>
      </c>
      <c r="F26353" t="s">
        <v>229</v>
      </c>
    </row>
    <row r="26354" spans="1:7" x14ac:dyDescent="0.35">
      <c r="A26354">
        <v>17112024</v>
      </c>
      <c r="B26354" t="s">
        <v>551</v>
      </c>
      <c r="C26354" t="s">
        <v>307</v>
      </c>
      <c r="D26354" t="s">
        <v>232</v>
      </c>
      <c r="E26354" t="s">
        <v>101</v>
      </c>
    </row>
    <row r="26355" spans="1:7" x14ac:dyDescent="0.35">
      <c r="A26355">
        <v>17112024</v>
      </c>
      <c r="B26355" t="s">
        <v>594</v>
      </c>
      <c r="C26355" t="s">
        <v>206</v>
      </c>
      <c r="D26355" t="s">
        <v>235</v>
      </c>
      <c r="E26355" t="s">
        <v>236</v>
      </c>
      <c r="F26355" t="s">
        <v>101</v>
      </c>
    </row>
    <row r="26356" spans="1:7" x14ac:dyDescent="0.35">
      <c r="A26356">
        <v>17112024</v>
      </c>
      <c r="B26356" t="s">
        <v>578</v>
      </c>
      <c r="C26356" t="s">
        <v>154</v>
      </c>
      <c r="D26356" t="s">
        <v>235</v>
      </c>
      <c r="E26356" t="s">
        <v>239</v>
      </c>
      <c r="F26356" t="s">
        <v>149</v>
      </c>
    </row>
    <row r="26357" spans="1:7" x14ac:dyDescent="0.35">
      <c r="A26357">
        <v>17112024</v>
      </c>
      <c r="B26357" t="s">
        <v>832</v>
      </c>
      <c r="C26357" t="s">
        <v>218</v>
      </c>
      <c r="D26357" t="s">
        <v>235</v>
      </c>
      <c r="E26357" t="s">
        <v>241</v>
      </c>
      <c r="F26357" t="s">
        <v>101</v>
      </c>
    </row>
    <row r="26358" spans="1:7" x14ac:dyDescent="0.35">
      <c r="A26358">
        <v>17112024</v>
      </c>
      <c r="B26358" t="s">
        <v>441</v>
      </c>
      <c r="C26358" t="s">
        <v>233</v>
      </c>
      <c r="D26358" t="s">
        <v>243</v>
      </c>
      <c r="E26358" t="s">
        <v>101</v>
      </c>
    </row>
    <row r="26359" spans="1:7" x14ac:dyDescent="0.35">
      <c r="A26359">
        <v>17112024</v>
      </c>
      <c r="B26359" t="s">
        <v>440</v>
      </c>
      <c r="C26359" t="s">
        <v>414</v>
      </c>
      <c r="D26359" t="s">
        <v>245</v>
      </c>
      <c r="E26359" t="s">
        <v>246</v>
      </c>
    </row>
    <row r="26360" spans="1:7" x14ac:dyDescent="0.35">
      <c r="A26360">
        <v>17112024</v>
      </c>
      <c r="B26360" t="s">
        <v>895</v>
      </c>
      <c r="C26360" t="s">
        <v>629</v>
      </c>
      <c r="D26360" t="s">
        <v>245</v>
      </c>
      <c r="E26360" t="s">
        <v>249</v>
      </c>
    </row>
    <row r="26361" spans="1:7" x14ac:dyDescent="0.35">
      <c r="A26361">
        <v>17112024</v>
      </c>
      <c r="B26361" t="s">
        <v>496</v>
      </c>
      <c r="C26361" t="s">
        <v>102</v>
      </c>
      <c r="D26361" t="s">
        <v>252</v>
      </c>
      <c r="E26361" t="s">
        <v>101</v>
      </c>
    </row>
    <row r="26362" spans="1:7" x14ac:dyDescent="0.35">
      <c r="A26362">
        <v>17112024</v>
      </c>
      <c r="B26362" t="s">
        <v>594</v>
      </c>
      <c r="C26362" t="s">
        <v>351</v>
      </c>
      <c r="D26362" t="s">
        <v>254</v>
      </c>
    </row>
    <row r="26363" spans="1:7" x14ac:dyDescent="0.35">
      <c r="A26363">
        <v>17112024</v>
      </c>
      <c r="B26363" t="s">
        <v>516</v>
      </c>
      <c r="C26363" t="s">
        <v>323</v>
      </c>
      <c r="D26363" t="s">
        <v>256</v>
      </c>
      <c r="E26363" t="s">
        <v>257</v>
      </c>
      <c r="F26363" t="s">
        <v>236</v>
      </c>
      <c r="G26363" t="s">
        <v>101</v>
      </c>
    </row>
    <row r="26364" spans="1:7" x14ac:dyDescent="0.35">
      <c r="A26364">
        <v>17112024</v>
      </c>
      <c r="B26364" t="s">
        <v>639</v>
      </c>
      <c r="C26364" t="s">
        <v>459</v>
      </c>
      <c r="D26364" t="s">
        <v>260</v>
      </c>
      <c r="E26364" t="s">
        <v>136</v>
      </c>
      <c r="F26364" t="s">
        <v>101</v>
      </c>
    </row>
    <row r="26365" spans="1:7" x14ac:dyDescent="0.35">
      <c r="A26365">
        <v>17112024</v>
      </c>
      <c r="B26365" t="s">
        <v>224</v>
      </c>
      <c r="C26365" t="s">
        <v>261</v>
      </c>
      <c r="D26365" t="s">
        <v>262</v>
      </c>
      <c r="E26365" t="s">
        <v>101</v>
      </c>
    </row>
    <row r="26366" spans="1:7" x14ac:dyDescent="0.35">
      <c r="A26366">
        <v>17112024</v>
      </c>
      <c r="B26366" t="s">
        <v>658</v>
      </c>
      <c r="C26366" t="s">
        <v>387</v>
      </c>
      <c r="D26366" t="s">
        <v>264</v>
      </c>
      <c r="E26366" t="s">
        <v>101</v>
      </c>
    </row>
    <row r="26367" spans="1:7" x14ac:dyDescent="0.35">
      <c r="A26367">
        <v>17112024</v>
      </c>
      <c r="B26367" t="s">
        <v>398</v>
      </c>
      <c r="C26367" t="s">
        <v>264</v>
      </c>
      <c r="D26367" t="s">
        <v>149</v>
      </c>
    </row>
    <row r="26368" spans="1:7" x14ac:dyDescent="0.35">
      <c r="A26368">
        <v>17112024</v>
      </c>
      <c r="B26368" t="s">
        <v>762</v>
      </c>
      <c r="C26368" t="s">
        <v>602</v>
      </c>
      <c r="D26368" t="s">
        <v>265</v>
      </c>
      <c r="E26368" t="s">
        <v>101</v>
      </c>
      <c r="F26368" t="s">
        <v>266</v>
      </c>
    </row>
    <row r="26369" spans="1:8" x14ac:dyDescent="0.35">
      <c r="A26369">
        <v>17112024</v>
      </c>
      <c r="B26369" t="s">
        <v>661</v>
      </c>
      <c r="C26369" t="s">
        <v>285</v>
      </c>
      <c r="D26369" t="s">
        <v>267</v>
      </c>
      <c r="E26369" t="s">
        <v>101</v>
      </c>
    </row>
    <row r="26370" spans="1:8" x14ac:dyDescent="0.35">
      <c r="A26370">
        <v>17112024</v>
      </c>
      <c r="B26370" t="s">
        <v>759</v>
      </c>
      <c r="C26370" t="s">
        <v>339</v>
      </c>
      <c r="D26370" t="s">
        <v>268</v>
      </c>
    </row>
    <row r="26371" spans="1:8" x14ac:dyDescent="0.35">
      <c r="A26371">
        <v>17112024</v>
      </c>
      <c r="B26371" t="s">
        <v>514</v>
      </c>
      <c r="C26371" t="s">
        <v>270</v>
      </c>
      <c r="D26371" t="s">
        <v>271</v>
      </c>
      <c r="E26371" t="s">
        <v>101</v>
      </c>
    </row>
    <row r="26372" spans="1:8" x14ac:dyDescent="0.35">
      <c r="A26372">
        <v>17112024</v>
      </c>
      <c r="B26372" t="s">
        <v>750</v>
      </c>
      <c r="C26372" t="s">
        <v>304</v>
      </c>
      <c r="D26372" t="s">
        <v>274</v>
      </c>
      <c r="E26372" t="s">
        <v>101</v>
      </c>
    </row>
    <row r="26373" spans="1:8" x14ac:dyDescent="0.35">
      <c r="A26373">
        <v>17112024</v>
      </c>
      <c r="B26373" t="s">
        <v>780</v>
      </c>
      <c r="C26373" t="s">
        <v>244</v>
      </c>
      <c r="D26373" t="s">
        <v>277</v>
      </c>
      <c r="E26373" t="s">
        <v>101</v>
      </c>
    </row>
    <row r="26374" spans="1:8" x14ac:dyDescent="0.35">
      <c r="A26374">
        <v>17112024</v>
      </c>
      <c r="B26374" t="s">
        <v>493</v>
      </c>
      <c r="C26374" t="s">
        <v>154</v>
      </c>
      <c r="D26374" t="s">
        <v>279</v>
      </c>
      <c r="E26374" t="s">
        <v>140</v>
      </c>
      <c r="F26374" t="s">
        <v>280</v>
      </c>
    </row>
    <row r="26375" spans="1:8" x14ac:dyDescent="0.35">
      <c r="A26375">
        <v>17112024</v>
      </c>
      <c r="B26375" t="s">
        <v>281</v>
      </c>
    </row>
    <row r="26376" spans="1:8" x14ac:dyDescent="0.35">
      <c r="A26376">
        <v>17112024</v>
      </c>
      <c r="B26376" t="s">
        <v>542</v>
      </c>
      <c r="C26376" t="s">
        <v>318</v>
      </c>
      <c r="D26376" t="s">
        <v>284</v>
      </c>
      <c r="E26376" t="s">
        <v>101</v>
      </c>
    </row>
    <row r="26377" spans="1:8" x14ac:dyDescent="0.35">
      <c r="A26377">
        <v>17112024</v>
      </c>
      <c r="B26377" t="s">
        <v>850</v>
      </c>
      <c r="C26377" t="s">
        <v>514</v>
      </c>
      <c r="D26377" t="s">
        <v>287</v>
      </c>
      <c r="E26377" t="s">
        <v>101</v>
      </c>
    </row>
    <row r="26378" spans="1:8" x14ac:dyDescent="0.35">
      <c r="A26378">
        <v>17112024</v>
      </c>
      <c r="B26378" t="s">
        <v>504</v>
      </c>
      <c r="C26378" t="s">
        <v>288</v>
      </c>
      <c r="D26378" t="s">
        <v>101</v>
      </c>
    </row>
    <row r="26379" spans="1:8" x14ac:dyDescent="0.35">
      <c r="A26379">
        <v>17112024</v>
      </c>
      <c r="B26379" t="s">
        <v>560</v>
      </c>
      <c r="C26379" t="s">
        <v>172</v>
      </c>
      <c r="D26379" t="s">
        <v>290</v>
      </c>
      <c r="E26379" t="s">
        <v>140</v>
      </c>
      <c r="F26379" t="s">
        <v>291</v>
      </c>
    </row>
    <row r="26380" spans="1:8" x14ac:dyDescent="0.35">
      <c r="A26380">
        <v>17112024</v>
      </c>
      <c r="B26380" t="s">
        <v>733</v>
      </c>
      <c r="C26380" t="s">
        <v>557</v>
      </c>
      <c r="D26380" t="s">
        <v>290</v>
      </c>
      <c r="E26380" t="s">
        <v>140</v>
      </c>
      <c r="F26380" t="s">
        <v>294</v>
      </c>
      <c r="G26380" t="s">
        <v>295</v>
      </c>
      <c r="H26380" t="s">
        <v>101</v>
      </c>
    </row>
    <row r="26381" spans="1:8" x14ac:dyDescent="0.35">
      <c r="A26381">
        <v>17112024</v>
      </c>
      <c r="B26381" t="s">
        <v>609</v>
      </c>
      <c r="C26381" t="s">
        <v>549</v>
      </c>
      <c r="D26381" t="s">
        <v>298</v>
      </c>
      <c r="E26381" t="s">
        <v>101</v>
      </c>
    </row>
    <row r="26382" spans="1:8" x14ac:dyDescent="0.35">
      <c r="A26382">
        <v>17112024</v>
      </c>
      <c r="B26382" t="s">
        <v>255</v>
      </c>
      <c r="C26382" t="s">
        <v>300</v>
      </c>
      <c r="D26382" t="s">
        <v>262</v>
      </c>
      <c r="E26382" t="s">
        <v>101</v>
      </c>
    </row>
    <row r="26383" spans="1:8" x14ac:dyDescent="0.35">
      <c r="A26383">
        <v>17112024</v>
      </c>
      <c r="B26383" t="s">
        <v>578</v>
      </c>
      <c r="C26383" t="s">
        <v>318</v>
      </c>
      <c r="D26383" t="s">
        <v>301</v>
      </c>
      <c r="E26383" t="s">
        <v>101</v>
      </c>
    </row>
    <row r="26384" spans="1:8" x14ac:dyDescent="0.35">
      <c r="A26384">
        <v>17112024</v>
      </c>
      <c r="B26384" t="s">
        <v>695</v>
      </c>
      <c r="C26384" t="s">
        <v>465</v>
      </c>
      <c r="D26384" t="s">
        <v>303</v>
      </c>
      <c r="E26384" t="s">
        <v>149</v>
      </c>
    </row>
    <row r="26385" spans="1:9" x14ac:dyDescent="0.35">
      <c r="A26385">
        <v>17112024</v>
      </c>
      <c r="B26385" t="s">
        <v>824</v>
      </c>
      <c r="C26385" t="s">
        <v>712</v>
      </c>
      <c r="D26385" t="s">
        <v>306</v>
      </c>
      <c r="E26385" t="s">
        <v>101</v>
      </c>
    </row>
    <row r="26386" spans="1:9" x14ac:dyDescent="0.35">
      <c r="A26386">
        <v>17112024</v>
      </c>
      <c r="B26386" t="s">
        <v>837</v>
      </c>
      <c r="C26386" t="s">
        <v>687</v>
      </c>
      <c r="D26386" t="s">
        <v>308</v>
      </c>
      <c r="E26386" t="s">
        <v>309</v>
      </c>
      <c r="F26386" t="s">
        <v>310</v>
      </c>
      <c r="G26386" t="s">
        <v>311</v>
      </c>
      <c r="H26386" t="s">
        <v>312</v>
      </c>
      <c r="I26386" t="s">
        <v>101</v>
      </c>
    </row>
    <row r="26387" spans="1:9" x14ac:dyDescent="0.35">
      <c r="A26387">
        <v>17112024</v>
      </c>
      <c r="B26387" t="s">
        <v>611</v>
      </c>
      <c r="C26387" t="s">
        <v>255</v>
      </c>
      <c r="D26387" t="s">
        <v>314</v>
      </c>
      <c r="E26387" t="s">
        <v>315</v>
      </c>
      <c r="F26387" t="s">
        <v>101</v>
      </c>
    </row>
    <row r="26388" spans="1:9" x14ac:dyDescent="0.35">
      <c r="A26388">
        <v>17112024</v>
      </c>
      <c r="B26388" t="s">
        <v>638</v>
      </c>
      <c r="C26388" t="s">
        <v>174</v>
      </c>
      <c r="D26388" t="s">
        <v>314</v>
      </c>
      <c r="E26388" t="s">
        <v>317</v>
      </c>
      <c r="F26388" t="s">
        <v>101</v>
      </c>
    </row>
    <row r="26389" spans="1:9" x14ac:dyDescent="0.35">
      <c r="A26389">
        <v>17112024</v>
      </c>
      <c r="B26389" t="s">
        <v>493</v>
      </c>
      <c r="C26389" t="s">
        <v>285</v>
      </c>
      <c r="D26389" t="s">
        <v>319</v>
      </c>
      <c r="E26389" t="s">
        <v>320</v>
      </c>
      <c r="F26389" t="s">
        <v>321</v>
      </c>
    </row>
    <row r="26390" spans="1:9" x14ac:dyDescent="0.35">
      <c r="A26390">
        <v>17112024</v>
      </c>
      <c r="B26390" t="s">
        <v>760</v>
      </c>
      <c r="C26390" t="s">
        <v>339</v>
      </c>
      <c r="D26390" t="s">
        <v>322</v>
      </c>
      <c r="E26390" t="s">
        <v>101</v>
      </c>
    </row>
    <row r="26391" spans="1:9" x14ac:dyDescent="0.35">
      <c r="A26391">
        <v>17112024</v>
      </c>
      <c r="B26391" t="s">
        <v>832</v>
      </c>
      <c r="C26391" t="s">
        <v>567</v>
      </c>
      <c r="D26391" t="s">
        <v>325</v>
      </c>
      <c r="E26391" t="s">
        <v>101</v>
      </c>
    </row>
    <row r="26392" spans="1:9" x14ac:dyDescent="0.35">
      <c r="A26392">
        <v>17112024</v>
      </c>
      <c r="B26392" t="s">
        <v>842</v>
      </c>
      <c r="C26392" t="s">
        <v>566</v>
      </c>
      <c r="D26392" t="s">
        <v>328</v>
      </c>
      <c r="E26392" t="s">
        <v>101</v>
      </c>
    </row>
    <row r="26393" spans="1:9" x14ac:dyDescent="0.35">
      <c r="A26393">
        <v>17112024</v>
      </c>
      <c r="B26393" t="s">
        <v>559</v>
      </c>
      <c r="C26393" t="s">
        <v>331</v>
      </c>
      <c r="D26393" t="s">
        <v>332</v>
      </c>
      <c r="E26393" t="s">
        <v>101</v>
      </c>
    </row>
    <row r="26394" spans="1:9" x14ac:dyDescent="0.35">
      <c r="A26394">
        <v>17112024</v>
      </c>
      <c r="B26394" t="s">
        <v>417</v>
      </c>
      <c r="C26394" t="s">
        <v>168</v>
      </c>
      <c r="D26394" t="s">
        <v>331</v>
      </c>
      <c r="E26394" t="s">
        <v>335</v>
      </c>
      <c r="F26394" t="s">
        <v>101</v>
      </c>
    </row>
    <row r="26395" spans="1:9" x14ac:dyDescent="0.35">
      <c r="A26395">
        <v>17112024</v>
      </c>
      <c r="B26395" t="s">
        <v>237</v>
      </c>
      <c r="C26395" t="s">
        <v>151</v>
      </c>
      <c r="D26395" t="s">
        <v>331</v>
      </c>
      <c r="E26395" t="s">
        <v>338</v>
      </c>
      <c r="F26395" t="s">
        <v>321</v>
      </c>
    </row>
    <row r="26396" spans="1:9" x14ac:dyDescent="0.35">
      <c r="A26396">
        <v>17112024</v>
      </c>
      <c r="B26396" t="s">
        <v>906</v>
      </c>
      <c r="C26396" t="s">
        <v>751</v>
      </c>
      <c r="D26396" t="s">
        <v>170</v>
      </c>
    </row>
    <row r="26397" spans="1:9" x14ac:dyDescent="0.35">
      <c r="A26397">
        <v>17112024</v>
      </c>
      <c r="B26397" t="s">
        <v>762</v>
      </c>
      <c r="C26397" t="s">
        <v>479</v>
      </c>
      <c r="D26397" t="s">
        <v>341</v>
      </c>
      <c r="E26397" t="s">
        <v>101</v>
      </c>
    </row>
    <row r="26398" spans="1:9" x14ac:dyDescent="0.35">
      <c r="A26398">
        <v>17112024</v>
      </c>
      <c r="B26398" t="s">
        <v>787</v>
      </c>
      <c r="C26398" t="s">
        <v>418</v>
      </c>
      <c r="D26398" t="s">
        <v>343</v>
      </c>
      <c r="E26398" t="s">
        <v>101</v>
      </c>
    </row>
    <row r="26399" spans="1:9" x14ac:dyDescent="0.35">
      <c r="A26399">
        <v>17112024</v>
      </c>
      <c r="B26399" t="s">
        <v>361</v>
      </c>
      <c r="C26399" t="s">
        <v>132</v>
      </c>
      <c r="D26399" t="s">
        <v>344</v>
      </c>
      <c r="E26399" t="s">
        <v>345</v>
      </c>
      <c r="F26399" t="s">
        <v>101</v>
      </c>
    </row>
    <row r="26400" spans="1:9" x14ac:dyDescent="0.35">
      <c r="A26400">
        <v>17112024</v>
      </c>
      <c r="B26400" t="s">
        <v>780</v>
      </c>
      <c r="C26400" t="s">
        <v>426</v>
      </c>
      <c r="D26400" t="s">
        <v>132</v>
      </c>
      <c r="E26400" t="s">
        <v>347</v>
      </c>
      <c r="F26400" t="s">
        <v>101</v>
      </c>
    </row>
    <row r="26401" spans="1:8" x14ac:dyDescent="0.35">
      <c r="A26401">
        <v>17112024</v>
      </c>
      <c r="B26401" t="s">
        <v>560</v>
      </c>
      <c r="C26401" t="s">
        <v>292</v>
      </c>
      <c r="D26401" t="s">
        <v>132</v>
      </c>
      <c r="E26401" t="s">
        <v>348</v>
      </c>
      <c r="F26401" t="s">
        <v>101</v>
      </c>
    </row>
    <row r="26402" spans="1:8" x14ac:dyDescent="0.35">
      <c r="A26402">
        <v>17112024</v>
      </c>
      <c r="B26402" t="s">
        <v>597</v>
      </c>
      <c r="C26402" t="s">
        <v>172</v>
      </c>
      <c r="D26402" t="s">
        <v>132</v>
      </c>
      <c r="E26402" t="s">
        <v>350</v>
      </c>
      <c r="F26402" t="s">
        <v>101</v>
      </c>
    </row>
    <row r="26403" spans="1:8" x14ac:dyDescent="0.35">
      <c r="A26403">
        <v>17112024</v>
      </c>
      <c r="B26403" t="s">
        <v>596</v>
      </c>
      <c r="C26403" t="s">
        <v>465</v>
      </c>
      <c r="D26403" t="s">
        <v>132</v>
      </c>
      <c r="E26403" t="s">
        <v>352</v>
      </c>
      <c r="F26403" t="s">
        <v>101</v>
      </c>
    </row>
    <row r="26404" spans="1:8" x14ac:dyDescent="0.35">
      <c r="A26404">
        <v>17112024</v>
      </c>
      <c r="B26404" t="s">
        <v>603</v>
      </c>
      <c r="C26404" t="s">
        <v>523</v>
      </c>
      <c r="D26404" t="s">
        <v>132</v>
      </c>
      <c r="E26404" t="s">
        <v>133</v>
      </c>
      <c r="F26404" t="s">
        <v>355</v>
      </c>
    </row>
    <row r="26405" spans="1:8" x14ac:dyDescent="0.35">
      <c r="A26405">
        <v>17112024</v>
      </c>
      <c r="B26405" t="s">
        <v>589</v>
      </c>
      <c r="C26405" t="s">
        <v>601</v>
      </c>
      <c r="D26405" t="s">
        <v>132</v>
      </c>
      <c r="E26405" t="s">
        <v>356</v>
      </c>
      <c r="F26405" t="s">
        <v>101</v>
      </c>
    </row>
    <row r="26406" spans="1:8" x14ac:dyDescent="0.35">
      <c r="A26406">
        <v>17112024</v>
      </c>
      <c r="B26406" t="s">
        <v>137</v>
      </c>
      <c r="C26406" t="s">
        <v>138</v>
      </c>
      <c r="D26406" t="s">
        <v>359</v>
      </c>
      <c r="E26406" t="s">
        <v>360</v>
      </c>
      <c r="F26406" t="s">
        <v>101</v>
      </c>
    </row>
    <row r="26407" spans="1:8" x14ac:dyDescent="0.35">
      <c r="A26407">
        <v>17112024</v>
      </c>
      <c r="B26407" t="s">
        <v>662</v>
      </c>
      <c r="C26407" t="s">
        <v>519</v>
      </c>
      <c r="D26407" t="s">
        <v>359</v>
      </c>
      <c r="E26407" t="s">
        <v>362</v>
      </c>
      <c r="F26407" t="s">
        <v>101</v>
      </c>
    </row>
    <row r="26408" spans="1:8" x14ac:dyDescent="0.35">
      <c r="A26408">
        <v>17112024</v>
      </c>
      <c r="B26408" t="s">
        <v>387</v>
      </c>
      <c r="C26408" t="s">
        <v>359</v>
      </c>
      <c r="D26408" t="s">
        <v>362</v>
      </c>
      <c r="E26408" t="s">
        <v>140</v>
      </c>
      <c r="F26408" t="s">
        <v>364</v>
      </c>
      <c r="G26408" t="s">
        <v>101</v>
      </c>
    </row>
    <row r="26409" spans="1:8" x14ac:dyDescent="0.35">
      <c r="A26409">
        <v>17112024</v>
      </c>
      <c r="B26409" t="s">
        <v>839</v>
      </c>
      <c r="C26409" t="s">
        <v>507</v>
      </c>
      <c r="D26409" t="s">
        <v>366</v>
      </c>
      <c r="E26409" t="s">
        <v>257</v>
      </c>
      <c r="F26409" t="s">
        <v>367</v>
      </c>
      <c r="G26409" t="s">
        <v>101</v>
      </c>
    </row>
    <row r="26410" spans="1:8" x14ac:dyDescent="0.35">
      <c r="A26410">
        <v>17112024</v>
      </c>
      <c r="B26410" t="s">
        <v>776</v>
      </c>
      <c r="C26410" t="s">
        <v>501</v>
      </c>
      <c r="D26410" t="s">
        <v>369</v>
      </c>
      <c r="E26410" t="s">
        <v>370</v>
      </c>
      <c r="F26410" t="s">
        <v>101</v>
      </c>
    </row>
    <row r="26411" spans="1:8" x14ac:dyDescent="0.35">
      <c r="A26411">
        <v>17112024</v>
      </c>
      <c r="B26411" t="s">
        <v>729</v>
      </c>
      <c r="C26411" t="s">
        <v>516</v>
      </c>
      <c r="D26411" t="s">
        <v>371</v>
      </c>
      <c r="E26411" t="s">
        <v>101</v>
      </c>
    </row>
    <row r="26412" spans="1:8" x14ac:dyDescent="0.35">
      <c r="A26412">
        <v>17112024</v>
      </c>
      <c r="B26412" t="s">
        <v>493</v>
      </c>
      <c r="C26412" t="s">
        <v>195</v>
      </c>
      <c r="D26412" t="s">
        <v>372</v>
      </c>
      <c r="E26412" t="s">
        <v>101</v>
      </c>
    </row>
    <row r="26413" spans="1:8" x14ac:dyDescent="0.35">
      <c r="A26413">
        <v>17112024</v>
      </c>
      <c r="B26413" t="s">
        <v>611</v>
      </c>
      <c r="C26413" t="s">
        <v>373</v>
      </c>
      <c r="D26413" t="s">
        <v>101</v>
      </c>
    </row>
    <row r="26414" spans="1:8" x14ac:dyDescent="0.35">
      <c r="A26414">
        <v>17112024</v>
      </c>
      <c r="B26414" t="s">
        <v>764</v>
      </c>
      <c r="C26414" t="s">
        <v>218</v>
      </c>
      <c r="D26414" t="s">
        <v>376</v>
      </c>
      <c r="E26414" t="s">
        <v>140</v>
      </c>
      <c r="F26414" t="s">
        <v>331</v>
      </c>
      <c r="G26414" t="s">
        <v>377</v>
      </c>
      <c r="H26414" t="s">
        <v>101</v>
      </c>
    </row>
    <row r="26415" spans="1:8" x14ac:dyDescent="0.35">
      <c r="A26415">
        <v>17112024</v>
      </c>
      <c r="B26415" t="s">
        <v>806</v>
      </c>
      <c r="C26415" t="s">
        <v>473</v>
      </c>
      <c r="D26415" t="s">
        <v>378</v>
      </c>
    </row>
    <row r="26416" spans="1:8" x14ac:dyDescent="0.35">
      <c r="A26416">
        <v>17112024</v>
      </c>
      <c r="B26416" t="s">
        <v>752</v>
      </c>
      <c r="C26416" t="s">
        <v>361</v>
      </c>
      <c r="D26416" t="s">
        <v>380</v>
      </c>
      <c r="E26416" t="s">
        <v>101</v>
      </c>
    </row>
    <row r="26417" spans="1:9" x14ac:dyDescent="0.35">
      <c r="A26417">
        <v>17112024</v>
      </c>
      <c r="B26417" t="s">
        <v>583</v>
      </c>
      <c r="C26417" t="s">
        <v>526</v>
      </c>
      <c r="D26417" t="s">
        <v>382</v>
      </c>
      <c r="E26417" t="s">
        <v>383</v>
      </c>
    </row>
    <row r="26418" spans="1:9" x14ac:dyDescent="0.35">
      <c r="A26418">
        <v>17112024</v>
      </c>
      <c r="B26418" t="s">
        <v>444</v>
      </c>
      <c r="C26418" t="s">
        <v>145</v>
      </c>
      <c r="D26418" t="s">
        <v>385</v>
      </c>
      <c r="E26418" t="s">
        <v>386</v>
      </c>
    </row>
    <row r="26419" spans="1:9" x14ac:dyDescent="0.35">
      <c r="A26419">
        <v>17112024</v>
      </c>
      <c r="B26419" t="s">
        <v>721</v>
      </c>
      <c r="C26419" t="s">
        <v>520</v>
      </c>
      <c r="D26419" t="s">
        <v>388</v>
      </c>
      <c r="E26419" t="s">
        <v>101</v>
      </c>
    </row>
    <row r="26420" spans="1:9" x14ac:dyDescent="0.35">
      <c r="A26420">
        <v>17112024</v>
      </c>
      <c r="B26420" t="s">
        <v>188</v>
      </c>
      <c r="C26420" t="s">
        <v>391</v>
      </c>
      <c r="D26420" t="s">
        <v>101</v>
      </c>
    </row>
    <row r="26421" spans="1:9" x14ac:dyDescent="0.35">
      <c r="A26421">
        <v>17112024</v>
      </c>
      <c r="B26421" t="s">
        <v>570</v>
      </c>
      <c r="C26421" t="s">
        <v>286</v>
      </c>
      <c r="D26421" t="s">
        <v>393</v>
      </c>
    </row>
    <row r="26422" spans="1:9" x14ac:dyDescent="0.35">
      <c r="A26422">
        <v>17112024</v>
      </c>
      <c r="B26422" t="s">
        <v>742</v>
      </c>
      <c r="C26422" t="s">
        <v>426</v>
      </c>
      <c r="D26422" t="s">
        <v>394</v>
      </c>
      <c r="E26422" t="s">
        <v>395</v>
      </c>
      <c r="F26422" t="s">
        <v>101</v>
      </c>
    </row>
    <row r="26423" spans="1:9" x14ac:dyDescent="0.35">
      <c r="A26423">
        <v>17112024</v>
      </c>
      <c r="B26423" t="s">
        <v>396</v>
      </c>
    </row>
    <row r="26424" spans="1:9" x14ac:dyDescent="0.35">
      <c r="A26424">
        <v>17112024</v>
      </c>
      <c r="B26424" t="s">
        <v>160</v>
      </c>
      <c r="C26424" t="s">
        <v>397</v>
      </c>
      <c r="D26424" t="s">
        <v>101</v>
      </c>
    </row>
    <row r="26425" spans="1:9" x14ac:dyDescent="0.35">
      <c r="A26425">
        <v>17112024</v>
      </c>
      <c r="B26425" t="s">
        <v>789</v>
      </c>
      <c r="C26425" t="s">
        <v>471</v>
      </c>
      <c r="D26425" t="s">
        <v>399</v>
      </c>
      <c r="E26425" t="s">
        <v>140</v>
      </c>
      <c r="F26425" t="s">
        <v>400</v>
      </c>
      <c r="G26425" t="s">
        <v>257</v>
      </c>
      <c r="H26425" t="s">
        <v>331</v>
      </c>
      <c r="I26425" t="s">
        <v>401</v>
      </c>
    </row>
    <row r="26426" spans="1:9" x14ac:dyDescent="0.35">
      <c r="A26426">
        <v>17112024</v>
      </c>
      <c r="B26426" t="s">
        <v>752</v>
      </c>
      <c r="C26426" t="s">
        <v>398</v>
      </c>
      <c r="D26426" t="s">
        <v>399</v>
      </c>
      <c r="E26426" t="s">
        <v>187</v>
      </c>
      <c r="F26426" t="s">
        <v>101</v>
      </c>
    </row>
    <row r="26427" spans="1:9" x14ac:dyDescent="0.35">
      <c r="A26427">
        <v>17112024</v>
      </c>
      <c r="B26427" t="s">
        <v>516</v>
      </c>
      <c r="C26427" t="s">
        <v>543</v>
      </c>
      <c r="D26427" t="s">
        <v>399</v>
      </c>
      <c r="E26427" t="s">
        <v>403</v>
      </c>
      <c r="F26427" t="s">
        <v>101</v>
      </c>
    </row>
    <row r="26428" spans="1:9" x14ac:dyDescent="0.35">
      <c r="A26428">
        <v>17112024</v>
      </c>
      <c r="B26428" t="s">
        <v>438</v>
      </c>
      <c r="C26428" t="s">
        <v>226</v>
      </c>
      <c r="D26428" t="s">
        <v>399</v>
      </c>
      <c r="E26428" t="s">
        <v>404</v>
      </c>
      <c r="F26428" t="s">
        <v>101</v>
      </c>
    </row>
    <row r="26429" spans="1:9" x14ac:dyDescent="0.35">
      <c r="A26429">
        <v>16112024</v>
      </c>
      <c r="B26429" t="s">
        <v>718</v>
      </c>
      <c r="C26429" t="s">
        <v>583</v>
      </c>
      <c r="D26429" t="s">
        <v>100</v>
      </c>
      <c r="E26429" t="s">
        <v>101</v>
      </c>
    </row>
    <row r="26430" spans="1:9" x14ac:dyDescent="0.35">
      <c r="A26430">
        <v>16112024</v>
      </c>
      <c r="B26430" t="s">
        <v>750</v>
      </c>
      <c r="C26430" t="s">
        <v>206</v>
      </c>
      <c r="D26430" t="s">
        <v>104</v>
      </c>
      <c r="E26430" t="s">
        <v>101</v>
      </c>
    </row>
    <row r="26431" spans="1:9" x14ac:dyDescent="0.35">
      <c r="A26431">
        <v>16112024</v>
      </c>
      <c r="B26431" t="s">
        <v>674</v>
      </c>
      <c r="C26431" t="s">
        <v>424</v>
      </c>
      <c r="D26431" t="s">
        <v>107</v>
      </c>
      <c r="E26431" t="s">
        <v>108</v>
      </c>
      <c r="F26431" t="s">
        <v>101</v>
      </c>
    </row>
    <row r="26432" spans="1:9" x14ac:dyDescent="0.35">
      <c r="A26432">
        <v>16112024</v>
      </c>
      <c r="B26432" t="s">
        <v>224</v>
      </c>
      <c r="C26432" t="s">
        <v>469</v>
      </c>
      <c r="D26432" t="s">
        <v>111</v>
      </c>
      <c r="E26432" t="s">
        <v>101</v>
      </c>
    </row>
    <row r="26433" spans="1:7" x14ac:dyDescent="0.35">
      <c r="A26433">
        <v>16112024</v>
      </c>
      <c r="B26433" t="s">
        <v>143</v>
      </c>
      <c r="C26433" t="s">
        <v>620</v>
      </c>
      <c r="D26433" t="s">
        <v>114</v>
      </c>
      <c r="E26433" t="s">
        <v>115</v>
      </c>
      <c r="F26433" t="s">
        <v>116</v>
      </c>
    </row>
    <row r="26434" spans="1:7" x14ac:dyDescent="0.35">
      <c r="A26434">
        <v>16112024</v>
      </c>
      <c r="B26434" t="s">
        <v>535</v>
      </c>
      <c r="C26434" t="s">
        <v>384</v>
      </c>
      <c r="D26434" t="s">
        <v>114</v>
      </c>
      <c r="E26434" t="s">
        <v>119</v>
      </c>
      <c r="F26434" t="s">
        <v>120</v>
      </c>
      <c r="G26434" t="s">
        <v>121</v>
      </c>
    </row>
    <row r="26435" spans="1:7" x14ac:dyDescent="0.35">
      <c r="A26435">
        <v>16112024</v>
      </c>
      <c r="B26435" t="s">
        <v>402</v>
      </c>
      <c r="C26435" t="s">
        <v>381</v>
      </c>
      <c r="D26435" t="s">
        <v>114</v>
      </c>
      <c r="E26435" t="s">
        <v>124</v>
      </c>
    </row>
    <row r="26436" spans="1:7" x14ac:dyDescent="0.35">
      <c r="A26436">
        <v>16112024</v>
      </c>
      <c r="B26436" t="s">
        <v>357</v>
      </c>
      <c r="C26436" t="s">
        <v>503</v>
      </c>
      <c r="D26436" t="s">
        <v>114</v>
      </c>
      <c r="E26436" t="s">
        <v>127</v>
      </c>
    </row>
    <row r="26437" spans="1:7" x14ac:dyDescent="0.35">
      <c r="A26437">
        <v>16112024</v>
      </c>
      <c r="B26437" t="s">
        <v>416</v>
      </c>
      <c r="C26437" t="s">
        <v>166</v>
      </c>
      <c r="D26437" t="s">
        <v>114</v>
      </c>
      <c r="E26437" t="s">
        <v>130</v>
      </c>
    </row>
    <row r="26438" spans="1:7" x14ac:dyDescent="0.35">
      <c r="A26438">
        <v>16112024</v>
      </c>
      <c r="B26438" t="s">
        <v>546</v>
      </c>
      <c r="C26438" t="s">
        <v>532</v>
      </c>
      <c r="D26438" t="s">
        <v>114</v>
      </c>
      <c r="E26438" t="s">
        <v>132</v>
      </c>
      <c r="F26438" t="s">
        <v>133</v>
      </c>
    </row>
    <row r="26439" spans="1:7" x14ac:dyDescent="0.35">
      <c r="A26439">
        <v>16112024</v>
      </c>
      <c r="B26439" t="s">
        <v>623</v>
      </c>
      <c r="C26439" t="s">
        <v>541</v>
      </c>
      <c r="D26439" t="s">
        <v>135</v>
      </c>
      <c r="E26439" t="s">
        <v>136</v>
      </c>
    </row>
    <row r="26440" spans="1:7" x14ac:dyDescent="0.35">
      <c r="A26440">
        <v>16112024</v>
      </c>
      <c r="B26440" t="s">
        <v>778</v>
      </c>
      <c r="C26440" t="s">
        <v>494</v>
      </c>
      <c r="D26440" t="s">
        <v>139</v>
      </c>
      <c r="E26440" t="s">
        <v>140</v>
      </c>
      <c r="F26440" t="s">
        <v>141</v>
      </c>
      <c r="G26440" t="s">
        <v>101</v>
      </c>
    </row>
    <row r="26441" spans="1:7" x14ac:dyDescent="0.35">
      <c r="A26441">
        <v>16112024</v>
      </c>
      <c r="B26441" t="s">
        <v>742</v>
      </c>
      <c r="C26441" t="s">
        <v>183</v>
      </c>
      <c r="D26441" t="s">
        <v>144</v>
      </c>
      <c r="E26441" t="s">
        <v>101</v>
      </c>
    </row>
    <row r="26442" spans="1:7" x14ac:dyDescent="0.35">
      <c r="A26442">
        <v>16112024</v>
      </c>
      <c r="B26442" t="s">
        <v>908</v>
      </c>
      <c r="C26442" t="s">
        <v>636</v>
      </c>
      <c r="D26442" t="s">
        <v>147</v>
      </c>
      <c r="E26442" t="s">
        <v>148</v>
      </c>
      <c r="F26442" t="s">
        <v>149</v>
      </c>
    </row>
    <row r="26443" spans="1:7" x14ac:dyDescent="0.35">
      <c r="A26443">
        <v>16112024</v>
      </c>
      <c r="B26443" t="s">
        <v>824</v>
      </c>
      <c r="C26443" t="s">
        <v>419</v>
      </c>
      <c r="D26443" t="s">
        <v>152</v>
      </c>
      <c r="E26443" t="s">
        <v>140</v>
      </c>
      <c r="F26443" t="s">
        <v>153</v>
      </c>
      <c r="G26443" t="s">
        <v>101</v>
      </c>
    </row>
    <row r="26444" spans="1:7" x14ac:dyDescent="0.35">
      <c r="A26444">
        <v>16112024</v>
      </c>
      <c r="B26444" t="s">
        <v>864</v>
      </c>
      <c r="C26444" t="s">
        <v>691</v>
      </c>
      <c r="D26444" t="s">
        <v>156</v>
      </c>
      <c r="E26444" t="s">
        <v>101</v>
      </c>
    </row>
    <row r="26445" spans="1:7" x14ac:dyDescent="0.35">
      <c r="A26445">
        <v>16112024</v>
      </c>
      <c r="B26445" t="s">
        <v>534</v>
      </c>
      <c r="C26445" t="s">
        <v>159</v>
      </c>
      <c r="D26445" t="s">
        <v>101</v>
      </c>
    </row>
    <row r="26446" spans="1:7" x14ac:dyDescent="0.35">
      <c r="A26446">
        <v>16112024</v>
      </c>
      <c r="B26446" t="s">
        <v>551</v>
      </c>
      <c r="C26446" t="s">
        <v>161</v>
      </c>
      <c r="D26446" t="s">
        <v>101</v>
      </c>
    </row>
    <row r="26447" spans="1:7" x14ac:dyDescent="0.35">
      <c r="A26447">
        <v>16112024</v>
      </c>
      <c r="B26447" t="s">
        <v>501</v>
      </c>
      <c r="C26447" t="s">
        <v>188</v>
      </c>
      <c r="D26447" t="s">
        <v>164</v>
      </c>
      <c r="E26447" t="s">
        <v>101</v>
      </c>
    </row>
    <row r="26448" spans="1:7" x14ac:dyDescent="0.35">
      <c r="A26448">
        <v>16112024</v>
      </c>
      <c r="B26448" t="s">
        <v>778</v>
      </c>
      <c r="C26448" t="s">
        <v>413</v>
      </c>
      <c r="D26448" t="s">
        <v>167</v>
      </c>
    </row>
    <row r="26449" spans="1:7" x14ac:dyDescent="0.35">
      <c r="A26449">
        <v>16112024</v>
      </c>
      <c r="B26449" t="s">
        <v>423</v>
      </c>
      <c r="C26449" t="s">
        <v>101</v>
      </c>
    </row>
    <row r="26450" spans="1:7" x14ac:dyDescent="0.35">
      <c r="A26450">
        <v>16112024</v>
      </c>
      <c r="B26450" t="s">
        <v>611</v>
      </c>
      <c r="C26450" t="s">
        <v>547</v>
      </c>
      <c r="D26450" t="s">
        <v>169</v>
      </c>
      <c r="E26450" t="s">
        <v>170</v>
      </c>
      <c r="F26450" t="s">
        <v>101</v>
      </c>
    </row>
    <row r="26451" spans="1:7" x14ac:dyDescent="0.35">
      <c r="A26451">
        <v>16112024</v>
      </c>
      <c r="B26451" t="s">
        <v>880</v>
      </c>
      <c r="C26451" t="s">
        <v>493</v>
      </c>
      <c r="D26451" t="s">
        <v>173</v>
      </c>
      <c r="E26451" t="s">
        <v>101</v>
      </c>
    </row>
    <row r="26452" spans="1:7" x14ac:dyDescent="0.35">
      <c r="A26452">
        <v>16112024</v>
      </c>
      <c r="B26452" t="s">
        <v>848</v>
      </c>
      <c r="C26452" t="s">
        <v>471</v>
      </c>
      <c r="D26452" t="s">
        <v>176</v>
      </c>
      <c r="E26452" t="s">
        <v>101</v>
      </c>
    </row>
    <row r="26453" spans="1:7" x14ac:dyDescent="0.35">
      <c r="A26453">
        <v>16112024</v>
      </c>
      <c r="B26453" t="s">
        <v>845</v>
      </c>
      <c r="C26453" t="s">
        <v>176</v>
      </c>
      <c r="D26453" t="s">
        <v>149</v>
      </c>
    </row>
    <row r="26454" spans="1:7" x14ac:dyDescent="0.35">
      <c r="A26454">
        <v>16112024</v>
      </c>
      <c r="B26454" t="s">
        <v>665</v>
      </c>
      <c r="C26454" t="s">
        <v>195</v>
      </c>
      <c r="D26454" t="s">
        <v>181</v>
      </c>
      <c r="E26454" t="s">
        <v>182</v>
      </c>
      <c r="F26454" t="s">
        <v>101</v>
      </c>
    </row>
    <row r="26455" spans="1:7" x14ac:dyDescent="0.35">
      <c r="A26455">
        <v>16112024</v>
      </c>
      <c r="B26455" t="s">
        <v>869</v>
      </c>
      <c r="C26455" t="s">
        <v>514</v>
      </c>
      <c r="D26455" t="s">
        <v>184</v>
      </c>
      <c r="E26455" t="s">
        <v>101</v>
      </c>
    </row>
    <row r="26456" spans="1:7" x14ac:dyDescent="0.35">
      <c r="A26456">
        <v>16112024</v>
      </c>
      <c r="B26456" t="s">
        <v>441</v>
      </c>
      <c r="C26456" t="s">
        <v>187</v>
      </c>
      <c r="D26456" t="s">
        <v>101</v>
      </c>
    </row>
    <row r="26457" spans="1:7" x14ac:dyDescent="0.35">
      <c r="A26457">
        <v>16112024</v>
      </c>
      <c r="B26457" t="s">
        <v>510</v>
      </c>
      <c r="C26457" t="s">
        <v>151</v>
      </c>
      <c r="D26457" t="s">
        <v>190</v>
      </c>
      <c r="E26457" t="s">
        <v>191</v>
      </c>
      <c r="F26457" t="s">
        <v>101</v>
      </c>
    </row>
    <row r="26458" spans="1:7" x14ac:dyDescent="0.35">
      <c r="A26458">
        <v>16112024</v>
      </c>
      <c r="B26458" t="s">
        <v>240</v>
      </c>
      <c r="C26458" t="s">
        <v>190</v>
      </c>
      <c r="D26458" t="s">
        <v>194</v>
      </c>
      <c r="E26458" t="s">
        <v>101</v>
      </c>
    </row>
    <row r="26459" spans="1:7" x14ac:dyDescent="0.35">
      <c r="A26459">
        <v>16112024</v>
      </c>
      <c r="B26459" t="s">
        <v>765</v>
      </c>
      <c r="C26459" t="s">
        <v>608</v>
      </c>
      <c r="D26459" t="s">
        <v>190</v>
      </c>
      <c r="E26459" t="s">
        <v>196</v>
      </c>
      <c r="F26459" t="s">
        <v>101</v>
      </c>
    </row>
    <row r="26460" spans="1:7" x14ac:dyDescent="0.35">
      <c r="A26460">
        <v>16112024</v>
      </c>
      <c r="B26460" t="s">
        <v>465</v>
      </c>
      <c r="C26460" t="s">
        <v>198</v>
      </c>
      <c r="D26460" t="s">
        <v>140</v>
      </c>
      <c r="E26460" t="s">
        <v>199</v>
      </c>
      <c r="F26460" t="s">
        <v>200</v>
      </c>
      <c r="G26460" t="s">
        <v>101</v>
      </c>
    </row>
    <row r="26461" spans="1:7" x14ac:dyDescent="0.35">
      <c r="A26461">
        <v>16112024</v>
      </c>
      <c r="B26461" t="s">
        <v>442</v>
      </c>
      <c r="C26461" t="s">
        <v>506</v>
      </c>
      <c r="D26461" t="s">
        <v>61</v>
      </c>
      <c r="E26461" t="s">
        <v>101</v>
      </c>
    </row>
    <row r="26462" spans="1:7" x14ac:dyDescent="0.35">
      <c r="A26462">
        <v>16112024</v>
      </c>
      <c r="B26462" t="s">
        <v>855</v>
      </c>
      <c r="C26462" t="s">
        <v>593</v>
      </c>
      <c r="D26462" t="s">
        <v>205</v>
      </c>
      <c r="E26462" t="s">
        <v>101</v>
      </c>
    </row>
    <row r="26463" spans="1:7" x14ac:dyDescent="0.35">
      <c r="A26463">
        <v>16112024</v>
      </c>
      <c r="B26463" t="s">
        <v>897</v>
      </c>
      <c r="C26463" t="s">
        <v>419</v>
      </c>
      <c r="D26463" t="s">
        <v>208</v>
      </c>
      <c r="E26463" t="s">
        <v>101</v>
      </c>
    </row>
    <row r="26464" spans="1:7" x14ac:dyDescent="0.35">
      <c r="A26464">
        <v>16112024</v>
      </c>
      <c r="B26464" t="s">
        <v>770</v>
      </c>
      <c r="C26464" t="s">
        <v>466</v>
      </c>
      <c r="D26464" t="s">
        <v>210</v>
      </c>
      <c r="E26464" t="s">
        <v>211</v>
      </c>
      <c r="F26464" t="s">
        <v>101</v>
      </c>
    </row>
    <row r="26465" spans="1:6" x14ac:dyDescent="0.35">
      <c r="A26465">
        <v>16112024</v>
      </c>
      <c r="B26465" t="s">
        <v>339</v>
      </c>
      <c r="C26465" t="s">
        <v>138</v>
      </c>
      <c r="D26465" t="s">
        <v>214</v>
      </c>
      <c r="E26465" t="s">
        <v>215</v>
      </c>
      <c r="F26465" t="s">
        <v>101</v>
      </c>
    </row>
    <row r="26466" spans="1:6" x14ac:dyDescent="0.35">
      <c r="A26466">
        <v>16112024</v>
      </c>
      <c r="B26466" t="s">
        <v>849</v>
      </c>
      <c r="C26466" t="s">
        <v>218</v>
      </c>
      <c r="D26466" t="s">
        <v>217</v>
      </c>
      <c r="E26466" t="s">
        <v>101</v>
      </c>
    </row>
    <row r="26467" spans="1:6" x14ac:dyDescent="0.35">
      <c r="A26467">
        <v>16112024</v>
      </c>
      <c r="B26467" t="s">
        <v>827</v>
      </c>
      <c r="C26467" t="s">
        <v>609</v>
      </c>
      <c r="D26467" t="s">
        <v>220</v>
      </c>
      <c r="E26467" t="s">
        <v>101</v>
      </c>
    </row>
    <row r="26468" spans="1:6" x14ac:dyDescent="0.35">
      <c r="A26468">
        <v>16112024</v>
      </c>
      <c r="B26468" t="s">
        <v>856</v>
      </c>
      <c r="C26468" t="s">
        <v>218</v>
      </c>
      <c r="D26468" t="s">
        <v>222</v>
      </c>
    </row>
    <row r="26469" spans="1:6" x14ac:dyDescent="0.35">
      <c r="A26469">
        <v>16112024</v>
      </c>
      <c r="B26469" t="s">
        <v>760</v>
      </c>
      <c r="C26469" t="s">
        <v>473</v>
      </c>
      <c r="D26469" t="s">
        <v>223</v>
      </c>
    </row>
    <row r="26470" spans="1:6" x14ac:dyDescent="0.35">
      <c r="A26470">
        <v>16112024</v>
      </c>
      <c r="B26470" t="s">
        <v>824</v>
      </c>
      <c r="C26470" t="s">
        <v>575</v>
      </c>
      <c r="D26470" t="s">
        <v>225</v>
      </c>
      <c r="E26470" t="s">
        <v>101</v>
      </c>
    </row>
    <row r="26471" spans="1:6" x14ac:dyDescent="0.35">
      <c r="A26471">
        <v>16112024</v>
      </c>
      <c r="B26471" t="s">
        <v>770</v>
      </c>
      <c r="C26471" t="s">
        <v>285</v>
      </c>
      <c r="D26471" t="s">
        <v>225</v>
      </c>
      <c r="E26471" t="s">
        <v>228</v>
      </c>
      <c r="F26471" t="s">
        <v>229</v>
      </c>
    </row>
    <row r="26472" spans="1:6" x14ac:dyDescent="0.35">
      <c r="A26472">
        <v>16112024</v>
      </c>
      <c r="B26472" t="s">
        <v>837</v>
      </c>
      <c r="C26472" t="s">
        <v>479</v>
      </c>
      <c r="D26472" t="s">
        <v>232</v>
      </c>
      <c r="E26472" t="s">
        <v>101</v>
      </c>
    </row>
    <row r="26473" spans="1:6" x14ac:dyDescent="0.35">
      <c r="A26473">
        <v>16112024</v>
      </c>
      <c r="B26473" t="s">
        <v>783</v>
      </c>
      <c r="C26473" t="s">
        <v>494</v>
      </c>
      <c r="D26473" t="s">
        <v>235</v>
      </c>
      <c r="E26473" t="s">
        <v>236</v>
      </c>
      <c r="F26473" t="s">
        <v>101</v>
      </c>
    </row>
    <row r="26474" spans="1:6" x14ac:dyDescent="0.35">
      <c r="A26474">
        <v>16112024</v>
      </c>
      <c r="B26474" t="s">
        <v>658</v>
      </c>
      <c r="C26474" t="s">
        <v>446</v>
      </c>
      <c r="D26474" t="s">
        <v>235</v>
      </c>
      <c r="E26474" t="s">
        <v>239</v>
      </c>
      <c r="F26474" t="s">
        <v>149</v>
      </c>
    </row>
    <row r="26475" spans="1:6" x14ac:dyDescent="0.35">
      <c r="A26475">
        <v>16112024</v>
      </c>
      <c r="B26475" t="s">
        <v>822</v>
      </c>
      <c r="C26475" t="s">
        <v>693</v>
      </c>
      <c r="D26475" t="s">
        <v>235</v>
      </c>
      <c r="E26475" t="s">
        <v>241</v>
      </c>
      <c r="F26475" t="s">
        <v>101</v>
      </c>
    </row>
    <row r="26476" spans="1:6" x14ac:dyDescent="0.35">
      <c r="A26476">
        <v>16112024</v>
      </c>
      <c r="B26476" t="s">
        <v>664</v>
      </c>
      <c r="C26476" t="s">
        <v>459</v>
      </c>
      <c r="D26476" t="s">
        <v>243</v>
      </c>
      <c r="E26476" t="s">
        <v>101</v>
      </c>
    </row>
    <row r="26477" spans="1:6" x14ac:dyDescent="0.35">
      <c r="A26477">
        <v>16112024</v>
      </c>
      <c r="B26477" t="s">
        <v>755</v>
      </c>
      <c r="C26477" t="s">
        <v>504</v>
      </c>
      <c r="D26477" t="s">
        <v>245</v>
      </c>
      <c r="E26477" t="s">
        <v>246</v>
      </c>
    </row>
    <row r="26478" spans="1:6" x14ac:dyDescent="0.35">
      <c r="A26478">
        <v>16112024</v>
      </c>
      <c r="B26478" t="s">
        <v>928</v>
      </c>
      <c r="C26478" t="s">
        <v>573</v>
      </c>
      <c r="D26478" t="s">
        <v>245</v>
      </c>
      <c r="E26478" t="s">
        <v>249</v>
      </c>
    </row>
    <row r="26479" spans="1:6" x14ac:dyDescent="0.35">
      <c r="A26479">
        <v>16112024</v>
      </c>
      <c r="B26479" t="s">
        <v>557</v>
      </c>
      <c r="C26479" t="s">
        <v>150</v>
      </c>
      <c r="D26479" t="s">
        <v>252</v>
      </c>
      <c r="E26479" t="s">
        <v>101</v>
      </c>
    </row>
    <row r="26480" spans="1:6" x14ac:dyDescent="0.35">
      <c r="A26480">
        <v>16112024</v>
      </c>
      <c r="B26480" t="s">
        <v>499</v>
      </c>
      <c r="C26480" t="s">
        <v>448</v>
      </c>
      <c r="D26480" t="s">
        <v>254</v>
      </c>
    </row>
    <row r="26481" spans="1:7" x14ac:dyDescent="0.35">
      <c r="A26481">
        <v>16112024</v>
      </c>
      <c r="B26481" t="s">
        <v>629</v>
      </c>
      <c r="C26481" t="s">
        <v>430</v>
      </c>
      <c r="D26481" t="s">
        <v>256</v>
      </c>
      <c r="E26481" t="s">
        <v>257</v>
      </c>
      <c r="F26481" t="s">
        <v>236</v>
      </c>
      <c r="G26481" t="s">
        <v>101</v>
      </c>
    </row>
    <row r="26482" spans="1:7" x14ac:dyDescent="0.35">
      <c r="A26482">
        <v>16112024</v>
      </c>
      <c r="B26482" t="s">
        <v>878</v>
      </c>
      <c r="C26482" t="s">
        <v>431</v>
      </c>
      <c r="D26482" t="s">
        <v>260</v>
      </c>
      <c r="E26482" t="s">
        <v>136</v>
      </c>
      <c r="F26482" t="s">
        <v>101</v>
      </c>
    </row>
    <row r="26483" spans="1:7" x14ac:dyDescent="0.35">
      <c r="A26483">
        <v>16112024</v>
      </c>
      <c r="B26483" t="s">
        <v>514</v>
      </c>
      <c r="C26483" t="s">
        <v>261</v>
      </c>
      <c r="D26483" t="s">
        <v>262</v>
      </c>
      <c r="E26483" t="s">
        <v>101</v>
      </c>
    </row>
    <row r="26484" spans="1:7" x14ac:dyDescent="0.35">
      <c r="A26484">
        <v>16112024</v>
      </c>
      <c r="B26484" t="s">
        <v>812</v>
      </c>
      <c r="C26484" t="s">
        <v>419</v>
      </c>
      <c r="D26484" t="s">
        <v>264</v>
      </c>
      <c r="E26484" t="s">
        <v>101</v>
      </c>
    </row>
    <row r="26485" spans="1:7" x14ac:dyDescent="0.35">
      <c r="A26485">
        <v>16112024</v>
      </c>
      <c r="B26485" t="s">
        <v>339</v>
      </c>
      <c r="C26485" t="s">
        <v>264</v>
      </c>
      <c r="D26485" t="s">
        <v>149</v>
      </c>
    </row>
    <row r="26486" spans="1:7" x14ac:dyDescent="0.35">
      <c r="A26486">
        <v>16112024</v>
      </c>
      <c r="B26486" t="s">
        <v>874</v>
      </c>
      <c r="C26486" t="s">
        <v>520</v>
      </c>
      <c r="D26486" t="s">
        <v>265</v>
      </c>
      <c r="E26486" t="s">
        <v>101</v>
      </c>
      <c r="F26486" t="s">
        <v>266</v>
      </c>
    </row>
    <row r="26487" spans="1:7" x14ac:dyDescent="0.35">
      <c r="A26487">
        <v>16112024</v>
      </c>
      <c r="B26487" t="s">
        <v>908</v>
      </c>
      <c r="C26487" t="s">
        <v>581</v>
      </c>
      <c r="D26487" t="s">
        <v>267</v>
      </c>
      <c r="E26487" t="s">
        <v>101</v>
      </c>
    </row>
    <row r="26488" spans="1:7" x14ac:dyDescent="0.35">
      <c r="A26488">
        <v>16112024</v>
      </c>
      <c r="B26488" t="s">
        <v>810</v>
      </c>
      <c r="C26488" t="s">
        <v>444</v>
      </c>
      <c r="D26488" t="s">
        <v>268</v>
      </c>
    </row>
    <row r="26489" spans="1:7" x14ac:dyDescent="0.35">
      <c r="A26489">
        <v>16112024</v>
      </c>
      <c r="B26489" t="s">
        <v>508</v>
      </c>
      <c r="C26489" t="s">
        <v>270</v>
      </c>
      <c r="D26489" t="s">
        <v>271</v>
      </c>
      <c r="E26489" t="s">
        <v>101</v>
      </c>
    </row>
    <row r="26490" spans="1:7" x14ac:dyDescent="0.35">
      <c r="A26490">
        <v>16112024</v>
      </c>
      <c r="B26490" t="s">
        <v>827</v>
      </c>
      <c r="C26490" t="s">
        <v>567</v>
      </c>
      <c r="D26490" t="s">
        <v>274</v>
      </c>
      <c r="E26490" t="s">
        <v>101</v>
      </c>
    </row>
    <row r="26491" spans="1:7" x14ac:dyDescent="0.35">
      <c r="A26491">
        <v>16112024</v>
      </c>
      <c r="B26491" t="s">
        <v>570</v>
      </c>
      <c r="C26491" t="s">
        <v>420</v>
      </c>
      <c r="D26491" t="s">
        <v>277</v>
      </c>
      <c r="E26491" t="s">
        <v>101</v>
      </c>
    </row>
    <row r="26492" spans="1:7" x14ac:dyDescent="0.35">
      <c r="A26492">
        <v>16112024</v>
      </c>
      <c r="B26492" t="s">
        <v>842</v>
      </c>
      <c r="C26492" t="s">
        <v>496</v>
      </c>
      <c r="D26492" t="s">
        <v>279</v>
      </c>
      <c r="E26492" t="s">
        <v>140</v>
      </c>
      <c r="F26492" t="s">
        <v>280</v>
      </c>
    </row>
    <row r="26493" spans="1:7" x14ac:dyDescent="0.35">
      <c r="A26493">
        <v>16112024</v>
      </c>
      <c r="B26493" t="s">
        <v>830</v>
      </c>
      <c r="C26493" t="s">
        <v>557</v>
      </c>
      <c r="D26493" t="s">
        <v>281</v>
      </c>
    </row>
    <row r="26494" spans="1:7" x14ac:dyDescent="0.35">
      <c r="A26494">
        <v>16112024</v>
      </c>
      <c r="B26494" t="s">
        <v>722</v>
      </c>
      <c r="C26494" t="s">
        <v>424</v>
      </c>
      <c r="D26494" t="s">
        <v>284</v>
      </c>
      <c r="E26494" t="s">
        <v>101</v>
      </c>
    </row>
    <row r="26495" spans="1:7" x14ac:dyDescent="0.35">
      <c r="A26495">
        <v>16112024</v>
      </c>
      <c r="B26495" t="s">
        <v>858</v>
      </c>
      <c r="C26495" t="s">
        <v>501</v>
      </c>
      <c r="D26495" t="s">
        <v>287</v>
      </c>
      <c r="E26495" t="s">
        <v>101</v>
      </c>
    </row>
    <row r="26496" spans="1:7" x14ac:dyDescent="0.35">
      <c r="A26496">
        <v>16112024</v>
      </c>
      <c r="B26496" t="s">
        <v>590</v>
      </c>
      <c r="C26496" t="s">
        <v>288</v>
      </c>
      <c r="D26496" t="s">
        <v>101</v>
      </c>
    </row>
    <row r="26497" spans="1:9" x14ac:dyDescent="0.35">
      <c r="A26497">
        <v>16112024</v>
      </c>
      <c r="B26497" t="s">
        <v>419</v>
      </c>
      <c r="C26497" t="s">
        <v>427</v>
      </c>
      <c r="D26497" t="s">
        <v>290</v>
      </c>
      <c r="E26497" t="s">
        <v>140</v>
      </c>
      <c r="F26497" t="s">
        <v>291</v>
      </c>
    </row>
    <row r="26498" spans="1:9" x14ac:dyDescent="0.35">
      <c r="A26498">
        <v>16112024</v>
      </c>
      <c r="B26498" t="s">
        <v>843</v>
      </c>
      <c r="C26498" t="s">
        <v>609</v>
      </c>
      <c r="D26498" t="s">
        <v>290</v>
      </c>
      <c r="E26498" t="s">
        <v>140</v>
      </c>
      <c r="F26498" t="s">
        <v>294</v>
      </c>
      <c r="G26498" t="s">
        <v>295</v>
      </c>
      <c r="H26498" t="s">
        <v>101</v>
      </c>
    </row>
    <row r="26499" spans="1:9" x14ac:dyDescent="0.35">
      <c r="A26499">
        <v>16112024</v>
      </c>
      <c r="B26499" t="s">
        <v>730</v>
      </c>
      <c r="C26499" t="s">
        <v>183</v>
      </c>
      <c r="D26499" t="s">
        <v>298</v>
      </c>
      <c r="E26499" t="s">
        <v>101</v>
      </c>
    </row>
    <row r="26500" spans="1:9" x14ac:dyDescent="0.35">
      <c r="A26500">
        <v>16112024</v>
      </c>
      <c r="B26500" t="s">
        <v>436</v>
      </c>
      <c r="C26500" t="s">
        <v>244</v>
      </c>
      <c r="D26500" t="s">
        <v>300</v>
      </c>
      <c r="E26500" t="s">
        <v>262</v>
      </c>
      <c r="F26500" t="s">
        <v>101</v>
      </c>
    </row>
    <row r="26501" spans="1:9" x14ac:dyDescent="0.35">
      <c r="A26501">
        <v>16112024</v>
      </c>
      <c r="B26501" t="s">
        <v>570</v>
      </c>
      <c r="C26501" t="s">
        <v>519</v>
      </c>
      <c r="D26501" t="s">
        <v>301</v>
      </c>
      <c r="E26501" t="s">
        <v>101</v>
      </c>
    </row>
    <row r="26502" spans="1:9" x14ac:dyDescent="0.35">
      <c r="A26502">
        <v>16112024</v>
      </c>
      <c r="B26502" t="s">
        <v>838</v>
      </c>
      <c r="C26502" t="s">
        <v>339</v>
      </c>
      <c r="D26502" t="s">
        <v>303</v>
      </c>
      <c r="E26502" t="s">
        <v>149</v>
      </c>
    </row>
    <row r="26503" spans="1:9" x14ac:dyDescent="0.35">
      <c r="A26503">
        <v>16112024</v>
      </c>
      <c r="B26503" t="s">
        <v>830</v>
      </c>
      <c r="C26503" t="s">
        <v>658</v>
      </c>
      <c r="D26503" t="s">
        <v>306</v>
      </c>
      <c r="E26503" t="s">
        <v>101</v>
      </c>
    </row>
    <row r="26504" spans="1:9" x14ac:dyDescent="0.35">
      <c r="A26504">
        <v>16112024</v>
      </c>
      <c r="B26504" t="s">
        <v>893</v>
      </c>
      <c r="C26504" t="s">
        <v>473</v>
      </c>
      <c r="D26504" t="s">
        <v>308</v>
      </c>
      <c r="E26504" t="s">
        <v>309</v>
      </c>
      <c r="F26504" t="s">
        <v>310</v>
      </c>
      <c r="G26504" t="s">
        <v>311</v>
      </c>
      <c r="H26504" t="s">
        <v>312</v>
      </c>
      <c r="I26504" t="s">
        <v>101</v>
      </c>
    </row>
    <row r="26505" spans="1:9" x14ac:dyDescent="0.35">
      <c r="A26505">
        <v>16112024</v>
      </c>
      <c r="B26505" t="s">
        <v>418</v>
      </c>
      <c r="C26505" t="s">
        <v>155</v>
      </c>
      <c r="D26505" t="s">
        <v>314</v>
      </c>
      <c r="E26505" t="s">
        <v>315</v>
      </c>
      <c r="F26505" t="s">
        <v>101</v>
      </c>
    </row>
    <row r="26506" spans="1:9" x14ac:dyDescent="0.35">
      <c r="A26506">
        <v>16112024</v>
      </c>
      <c r="B26506" t="s">
        <v>573</v>
      </c>
      <c r="C26506" t="s">
        <v>150</v>
      </c>
      <c r="D26506" t="s">
        <v>314</v>
      </c>
      <c r="E26506" t="s">
        <v>317</v>
      </c>
      <c r="F26506" t="s">
        <v>101</v>
      </c>
    </row>
    <row r="26507" spans="1:9" x14ac:dyDescent="0.35">
      <c r="A26507">
        <v>16112024</v>
      </c>
      <c r="B26507" t="s">
        <v>639</v>
      </c>
      <c r="C26507" t="s">
        <v>218</v>
      </c>
      <c r="D26507" t="s">
        <v>319</v>
      </c>
      <c r="E26507" t="s">
        <v>320</v>
      </c>
      <c r="F26507" t="s">
        <v>321</v>
      </c>
    </row>
    <row r="26508" spans="1:9" x14ac:dyDescent="0.35">
      <c r="A26508">
        <v>16112024</v>
      </c>
      <c r="B26508" t="s">
        <v>864</v>
      </c>
      <c r="C26508" t="s">
        <v>438</v>
      </c>
      <c r="D26508" t="s">
        <v>322</v>
      </c>
      <c r="E26508" t="s">
        <v>101</v>
      </c>
    </row>
    <row r="26509" spans="1:9" x14ac:dyDescent="0.35">
      <c r="A26509">
        <v>16112024</v>
      </c>
      <c r="B26509" t="s">
        <v>873</v>
      </c>
      <c r="C26509" t="s">
        <v>520</v>
      </c>
      <c r="D26509" t="s">
        <v>325</v>
      </c>
      <c r="E26509" t="s">
        <v>101</v>
      </c>
    </row>
    <row r="26510" spans="1:9" x14ac:dyDescent="0.35">
      <c r="A26510">
        <v>16112024</v>
      </c>
      <c r="B26510" t="s">
        <v>911</v>
      </c>
      <c r="C26510" t="s">
        <v>493</v>
      </c>
      <c r="D26510" t="s">
        <v>328</v>
      </c>
      <c r="E26510" t="s">
        <v>101</v>
      </c>
    </row>
    <row r="26511" spans="1:9" x14ac:dyDescent="0.35">
      <c r="A26511">
        <v>16112024</v>
      </c>
      <c r="B26511" t="s">
        <v>374</v>
      </c>
      <c r="C26511" t="s">
        <v>331</v>
      </c>
      <c r="D26511" t="s">
        <v>332</v>
      </c>
      <c r="E26511" t="s">
        <v>101</v>
      </c>
    </row>
    <row r="26512" spans="1:9" x14ac:dyDescent="0.35">
      <c r="A26512">
        <v>16112024</v>
      </c>
      <c r="B26512" t="s">
        <v>543</v>
      </c>
      <c r="C26512" t="s">
        <v>158</v>
      </c>
      <c r="D26512" t="s">
        <v>331</v>
      </c>
      <c r="E26512" t="s">
        <v>335</v>
      </c>
      <c r="F26512" t="s">
        <v>101</v>
      </c>
    </row>
    <row r="26513" spans="1:7" x14ac:dyDescent="0.35">
      <c r="A26513">
        <v>16112024</v>
      </c>
      <c r="B26513" t="s">
        <v>541</v>
      </c>
      <c r="C26513" t="s">
        <v>354</v>
      </c>
      <c r="D26513" t="s">
        <v>331</v>
      </c>
      <c r="E26513" t="s">
        <v>338</v>
      </c>
      <c r="F26513" t="s">
        <v>321</v>
      </c>
    </row>
    <row r="26514" spans="1:7" x14ac:dyDescent="0.35">
      <c r="A26514">
        <v>16112024</v>
      </c>
      <c r="B26514" t="s">
        <v>898</v>
      </c>
      <c r="C26514" t="s">
        <v>542</v>
      </c>
      <c r="D26514" t="s">
        <v>170</v>
      </c>
    </row>
    <row r="26515" spans="1:7" x14ac:dyDescent="0.35">
      <c r="A26515">
        <v>16112024</v>
      </c>
      <c r="B26515" t="s">
        <v>908</v>
      </c>
      <c r="C26515" t="s">
        <v>441</v>
      </c>
      <c r="D26515" t="s">
        <v>341</v>
      </c>
      <c r="E26515" t="s">
        <v>101</v>
      </c>
    </row>
    <row r="26516" spans="1:7" x14ac:dyDescent="0.35">
      <c r="A26516">
        <v>16112024</v>
      </c>
      <c r="B26516" t="s">
        <v>757</v>
      </c>
      <c r="C26516" t="s">
        <v>550</v>
      </c>
      <c r="D26516" t="s">
        <v>343</v>
      </c>
      <c r="E26516" t="s">
        <v>101</v>
      </c>
    </row>
    <row r="26517" spans="1:7" x14ac:dyDescent="0.35">
      <c r="A26517">
        <v>16112024</v>
      </c>
      <c r="B26517" t="s">
        <v>296</v>
      </c>
      <c r="C26517" t="s">
        <v>132</v>
      </c>
      <c r="D26517" t="s">
        <v>344</v>
      </c>
      <c r="E26517" t="s">
        <v>345</v>
      </c>
      <c r="F26517" t="s">
        <v>101</v>
      </c>
    </row>
    <row r="26518" spans="1:7" x14ac:dyDescent="0.35">
      <c r="A26518">
        <v>16112024</v>
      </c>
      <c r="B26518" t="s">
        <v>775</v>
      </c>
      <c r="C26518" t="s">
        <v>444</v>
      </c>
      <c r="D26518" t="s">
        <v>132</v>
      </c>
      <c r="E26518" t="s">
        <v>347</v>
      </c>
      <c r="F26518" t="s">
        <v>101</v>
      </c>
    </row>
    <row r="26519" spans="1:7" x14ac:dyDescent="0.35">
      <c r="A26519">
        <v>16112024</v>
      </c>
      <c r="B26519" t="s">
        <v>756</v>
      </c>
      <c r="C26519" t="s">
        <v>591</v>
      </c>
      <c r="D26519" t="s">
        <v>132</v>
      </c>
      <c r="E26519" t="s">
        <v>348</v>
      </c>
      <c r="F26519" t="s">
        <v>101</v>
      </c>
    </row>
    <row r="26520" spans="1:7" x14ac:dyDescent="0.35">
      <c r="A26520">
        <v>16112024</v>
      </c>
      <c r="B26520" t="s">
        <v>415</v>
      </c>
      <c r="C26520" t="s">
        <v>365</v>
      </c>
      <c r="D26520" t="s">
        <v>132</v>
      </c>
      <c r="E26520" t="s">
        <v>350</v>
      </c>
      <c r="F26520" t="s">
        <v>101</v>
      </c>
    </row>
    <row r="26521" spans="1:7" x14ac:dyDescent="0.35">
      <c r="A26521">
        <v>16112024</v>
      </c>
      <c r="B26521" t="s">
        <v>729</v>
      </c>
      <c r="C26521" t="s">
        <v>454</v>
      </c>
      <c r="D26521" t="s">
        <v>132</v>
      </c>
      <c r="E26521" t="s">
        <v>352</v>
      </c>
      <c r="F26521" t="s">
        <v>101</v>
      </c>
    </row>
    <row r="26522" spans="1:7" x14ac:dyDescent="0.35">
      <c r="A26522">
        <v>16112024</v>
      </c>
      <c r="B26522" t="s">
        <v>770</v>
      </c>
      <c r="C26522" t="s">
        <v>501</v>
      </c>
      <c r="D26522" t="s">
        <v>132</v>
      </c>
      <c r="E26522" t="s">
        <v>133</v>
      </c>
      <c r="F26522" t="s">
        <v>355</v>
      </c>
    </row>
    <row r="26523" spans="1:7" x14ac:dyDescent="0.35">
      <c r="A26523">
        <v>16112024</v>
      </c>
      <c r="B26523" t="s">
        <v>751</v>
      </c>
      <c r="C26523" t="s">
        <v>465</v>
      </c>
      <c r="D26523" t="s">
        <v>132</v>
      </c>
      <c r="E26523" t="s">
        <v>356</v>
      </c>
      <c r="F26523" t="s">
        <v>101</v>
      </c>
    </row>
    <row r="26524" spans="1:7" x14ac:dyDescent="0.35">
      <c r="A26524">
        <v>16112024</v>
      </c>
      <c r="B26524" t="s">
        <v>430</v>
      </c>
      <c r="C26524" t="s">
        <v>469</v>
      </c>
      <c r="D26524" t="s">
        <v>359</v>
      </c>
      <c r="E26524" t="s">
        <v>360</v>
      </c>
      <c r="F26524" t="s">
        <v>101</v>
      </c>
    </row>
    <row r="26525" spans="1:7" x14ac:dyDescent="0.35">
      <c r="A26525">
        <v>16112024</v>
      </c>
      <c r="B26525" t="s">
        <v>717</v>
      </c>
      <c r="C26525" t="s">
        <v>526</v>
      </c>
      <c r="D26525" t="s">
        <v>359</v>
      </c>
      <c r="E26525" t="s">
        <v>362</v>
      </c>
      <c r="F26525" t="s">
        <v>101</v>
      </c>
    </row>
    <row r="26526" spans="1:7" x14ac:dyDescent="0.35">
      <c r="A26526">
        <v>16112024</v>
      </c>
      <c r="B26526" t="s">
        <v>460</v>
      </c>
      <c r="C26526" t="s">
        <v>359</v>
      </c>
      <c r="D26526" t="s">
        <v>362</v>
      </c>
      <c r="E26526" t="s">
        <v>140</v>
      </c>
      <c r="F26526" t="s">
        <v>364</v>
      </c>
      <c r="G26526" t="s">
        <v>101</v>
      </c>
    </row>
    <row r="26527" spans="1:7" x14ac:dyDescent="0.35">
      <c r="A26527">
        <v>16112024</v>
      </c>
      <c r="B26527" t="s">
        <v>930</v>
      </c>
      <c r="C26527" t="s">
        <v>557</v>
      </c>
      <c r="D26527" t="s">
        <v>366</v>
      </c>
      <c r="E26527" t="s">
        <v>257</v>
      </c>
      <c r="F26527" t="s">
        <v>367</v>
      </c>
      <c r="G26527" t="s">
        <v>101</v>
      </c>
    </row>
    <row r="26528" spans="1:7" x14ac:dyDescent="0.35">
      <c r="A26528">
        <v>16112024</v>
      </c>
      <c r="B26528" t="s">
        <v>848</v>
      </c>
      <c r="C26528" t="s">
        <v>599</v>
      </c>
      <c r="D26528" t="s">
        <v>369</v>
      </c>
      <c r="E26528" t="s">
        <v>370</v>
      </c>
      <c r="F26528" t="s">
        <v>101</v>
      </c>
    </row>
    <row r="26529" spans="1:9" x14ac:dyDescent="0.35">
      <c r="A26529">
        <v>16112024</v>
      </c>
      <c r="B26529" t="s">
        <v>904</v>
      </c>
      <c r="C26529" t="s">
        <v>540</v>
      </c>
      <c r="D26529" t="s">
        <v>371</v>
      </c>
      <c r="E26529" t="s">
        <v>101</v>
      </c>
    </row>
    <row r="26530" spans="1:9" x14ac:dyDescent="0.35">
      <c r="A26530">
        <v>16112024</v>
      </c>
      <c r="B26530" t="s">
        <v>752</v>
      </c>
      <c r="C26530" t="s">
        <v>466</v>
      </c>
      <c r="D26530" t="s">
        <v>372</v>
      </c>
      <c r="E26530" t="s">
        <v>101</v>
      </c>
    </row>
    <row r="26531" spans="1:9" x14ac:dyDescent="0.35">
      <c r="A26531">
        <v>16112024</v>
      </c>
      <c r="B26531" t="s">
        <v>137</v>
      </c>
      <c r="C26531" t="s">
        <v>373</v>
      </c>
      <c r="D26531" t="s">
        <v>101</v>
      </c>
    </row>
    <row r="26532" spans="1:9" x14ac:dyDescent="0.35">
      <c r="A26532">
        <v>16112024</v>
      </c>
      <c r="B26532" t="s">
        <v>873</v>
      </c>
      <c r="C26532" t="s">
        <v>218</v>
      </c>
      <c r="D26532" t="s">
        <v>376</v>
      </c>
      <c r="E26532" t="s">
        <v>140</v>
      </c>
      <c r="F26532" t="s">
        <v>331</v>
      </c>
      <c r="G26532" t="s">
        <v>377</v>
      </c>
      <c r="H26532" t="s">
        <v>101</v>
      </c>
    </row>
    <row r="26533" spans="1:9" x14ac:dyDescent="0.35">
      <c r="A26533">
        <v>16112024</v>
      </c>
      <c r="B26533" t="s">
        <v>849</v>
      </c>
      <c r="C26533" t="s">
        <v>493</v>
      </c>
      <c r="D26533" t="s">
        <v>378</v>
      </c>
    </row>
    <row r="26534" spans="1:9" x14ac:dyDescent="0.35">
      <c r="A26534">
        <v>16112024</v>
      </c>
      <c r="B26534" t="s">
        <v>583</v>
      </c>
      <c r="C26534" t="s">
        <v>439</v>
      </c>
      <c r="D26534" t="s">
        <v>380</v>
      </c>
      <c r="E26534" t="s">
        <v>101</v>
      </c>
    </row>
    <row r="26535" spans="1:9" x14ac:dyDescent="0.35">
      <c r="A26535">
        <v>16112024</v>
      </c>
      <c r="B26535" t="s">
        <v>782</v>
      </c>
      <c r="C26535" t="s">
        <v>574</v>
      </c>
      <c r="D26535" t="s">
        <v>382</v>
      </c>
      <c r="E26535" t="s">
        <v>383</v>
      </c>
    </row>
    <row r="26536" spans="1:9" x14ac:dyDescent="0.35">
      <c r="A26536">
        <v>16112024</v>
      </c>
      <c r="B26536" t="s">
        <v>460</v>
      </c>
      <c r="C26536" t="s">
        <v>559</v>
      </c>
      <c r="D26536" t="s">
        <v>385</v>
      </c>
      <c r="E26536" t="s">
        <v>386</v>
      </c>
    </row>
    <row r="26537" spans="1:9" x14ac:dyDescent="0.35">
      <c r="A26537">
        <v>16112024</v>
      </c>
      <c r="B26537" t="s">
        <v>848</v>
      </c>
      <c r="C26537" t="s">
        <v>451</v>
      </c>
      <c r="D26537" t="s">
        <v>388</v>
      </c>
      <c r="E26537" t="s">
        <v>101</v>
      </c>
    </row>
    <row r="26538" spans="1:9" x14ac:dyDescent="0.35">
      <c r="A26538">
        <v>16112024</v>
      </c>
      <c r="B26538" t="s">
        <v>162</v>
      </c>
      <c r="C26538" t="s">
        <v>391</v>
      </c>
      <c r="D26538" t="s">
        <v>101</v>
      </c>
    </row>
    <row r="26539" spans="1:9" x14ac:dyDescent="0.35">
      <c r="A26539">
        <v>16112024</v>
      </c>
      <c r="B26539" t="s">
        <v>558</v>
      </c>
      <c r="C26539" t="s">
        <v>471</v>
      </c>
      <c r="D26539" t="s">
        <v>393</v>
      </c>
    </row>
    <row r="26540" spans="1:9" x14ac:dyDescent="0.35">
      <c r="A26540">
        <v>16112024</v>
      </c>
      <c r="B26540" t="s">
        <v>848</v>
      </c>
      <c r="C26540" t="s">
        <v>465</v>
      </c>
      <c r="D26540" t="s">
        <v>394</v>
      </c>
      <c r="E26540" t="s">
        <v>395</v>
      </c>
      <c r="F26540" t="s">
        <v>101</v>
      </c>
    </row>
    <row r="26541" spans="1:9" x14ac:dyDescent="0.35">
      <c r="A26541">
        <v>16112024</v>
      </c>
      <c r="B26541" t="s">
        <v>779</v>
      </c>
      <c r="C26541" t="s">
        <v>292</v>
      </c>
      <c r="D26541" t="s">
        <v>396</v>
      </c>
    </row>
    <row r="26542" spans="1:9" x14ac:dyDescent="0.35">
      <c r="A26542">
        <v>16112024</v>
      </c>
      <c r="B26542" t="s">
        <v>219</v>
      </c>
      <c r="C26542" t="s">
        <v>397</v>
      </c>
      <c r="D26542" t="s">
        <v>101</v>
      </c>
    </row>
    <row r="26543" spans="1:9" x14ac:dyDescent="0.35">
      <c r="A26543">
        <v>16112024</v>
      </c>
      <c r="B26543" t="s">
        <v>890</v>
      </c>
      <c r="C26543" t="s">
        <v>466</v>
      </c>
      <c r="D26543" t="s">
        <v>399</v>
      </c>
      <c r="E26543" t="s">
        <v>140</v>
      </c>
      <c r="F26543" t="s">
        <v>400</v>
      </c>
      <c r="G26543" t="s">
        <v>257</v>
      </c>
      <c r="H26543" t="s">
        <v>331</v>
      </c>
      <c r="I26543" t="s">
        <v>401</v>
      </c>
    </row>
    <row r="26544" spans="1:9" x14ac:dyDescent="0.35">
      <c r="A26544">
        <v>16112024</v>
      </c>
      <c r="B26544" t="s">
        <v>783</v>
      </c>
      <c r="C26544" t="s">
        <v>496</v>
      </c>
      <c r="D26544" t="s">
        <v>399</v>
      </c>
      <c r="E26544" t="s">
        <v>187</v>
      </c>
      <c r="F26544" t="s">
        <v>101</v>
      </c>
    </row>
    <row r="26545" spans="1:7" x14ac:dyDescent="0.35">
      <c r="A26545">
        <v>16112024</v>
      </c>
      <c r="B26545" t="s">
        <v>737</v>
      </c>
      <c r="C26545" t="s">
        <v>456</v>
      </c>
      <c r="D26545" t="s">
        <v>399</v>
      </c>
      <c r="E26545" t="s">
        <v>403</v>
      </c>
      <c r="F26545" t="s">
        <v>101</v>
      </c>
    </row>
    <row r="26546" spans="1:7" x14ac:dyDescent="0.35">
      <c r="A26546">
        <v>16112024</v>
      </c>
      <c r="B26546" t="s">
        <v>746</v>
      </c>
      <c r="C26546" t="s">
        <v>456</v>
      </c>
      <c r="D26546" t="s">
        <v>399</v>
      </c>
      <c r="E26546" t="s">
        <v>404</v>
      </c>
      <c r="F26546" t="s">
        <v>101</v>
      </c>
    </row>
    <row r="26547" spans="1:7" x14ac:dyDescent="0.35">
      <c r="A26547">
        <v>15112024</v>
      </c>
      <c r="B26547" t="s">
        <v>767</v>
      </c>
      <c r="C26547" t="s">
        <v>609</v>
      </c>
      <c r="D26547" t="s">
        <v>100</v>
      </c>
      <c r="E26547" t="s">
        <v>101</v>
      </c>
    </row>
    <row r="26548" spans="1:7" x14ac:dyDescent="0.35">
      <c r="A26548">
        <v>15112024</v>
      </c>
      <c r="B26548" t="s">
        <v>777</v>
      </c>
      <c r="C26548" t="s">
        <v>540</v>
      </c>
      <c r="D26548" t="s">
        <v>104</v>
      </c>
      <c r="E26548" t="s">
        <v>101</v>
      </c>
    </row>
    <row r="26549" spans="1:7" x14ac:dyDescent="0.35">
      <c r="A26549">
        <v>15112024</v>
      </c>
      <c r="B26549" t="s">
        <v>831</v>
      </c>
      <c r="C26549" t="s">
        <v>419</v>
      </c>
      <c r="D26549" t="s">
        <v>107</v>
      </c>
      <c r="E26549" t="s">
        <v>108</v>
      </c>
      <c r="F26549" t="s">
        <v>101</v>
      </c>
    </row>
    <row r="26550" spans="1:7" x14ac:dyDescent="0.35">
      <c r="A26550">
        <v>15112024</v>
      </c>
      <c r="B26550" t="s">
        <v>549</v>
      </c>
      <c r="C26550" t="s">
        <v>179</v>
      </c>
      <c r="D26550" t="s">
        <v>111</v>
      </c>
      <c r="E26550" t="s">
        <v>101</v>
      </c>
    </row>
    <row r="26551" spans="1:7" x14ac:dyDescent="0.35">
      <c r="A26551">
        <v>15112024</v>
      </c>
      <c r="B26551" t="s">
        <v>546</v>
      </c>
      <c r="C26551" t="s">
        <v>938</v>
      </c>
      <c r="D26551" t="s">
        <v>114</v>
      </c>
      <c r="E26551" t="s">
        <v>115</v>
      </c>
      <c r="F26551" t="s">
        <v>116</v>
      </c>
    </row>
    <row r="26552" spans="1:7" x14ac:dyDescent="0.35">
      <c r="A26552">
        <v>15112024</v>
      </c>
      <c r="B26552" t="s">
        <v>255</v>
      </c>
      <c r="C26552" t="s">
        <v>192</v>
      </c>
      <c r="D26552" t="s">
        <v>114</v>
      </c>
      <c r="E26552" t="s">
        <v>119</v>
      </c>
      <c r="F26552" t="s">
        <v>120</v>
      </c>
      <c r="G26552" t="s">
        <v>121</v>
      </c>
    </row>
    <row r="26553" spans="1:7" x14ac:dyDescent="0.35">
      <c r="A26553">
        <v>15112024</v>
      </c>
      <c r="B26553" t="s">
        <v>155</v>
      </c>
      <c r="C26553" t="s">
        <v>118</v>
      </c>
      <c r="D26553" t="s">
        <v>114</v>
      </c>
      <c r="E26553" t="s">
        <v>124</v>
      </c>
    </row>
    <row r="26554" spans="1:7" x14ac:dyDescent="0.35">
      <c r="A26554">
        <v>15112024</v>
      </c>
      <c r="B26554" t="s">
        <v>506</v>
      </c>
      <c r="C26554" t="s">
        <v>351</v>
      </c>
      <c r="D26554" t="s">
        <v>114</v>
      </c>
      <c r="E26554" t="s">
        <v>127</v>
      </c>
    </row>
    <row r="26555" spans="1:7" x14ac:dyDescent="0.35">
      <c r="A26555">
        <v>15112024</v>
      </c>
      <c r="B26555" t="s">
        <v>125</v>
      </c>
      <c r="C26555" t="s">
        <v>118</v>
      </c>
      <c r="D26555" t="s">
        <v>114</v>
      </c>
      <c r="E26555" t="s">
        <v>130</v>
      </c>
    </row>
    <row r="26556" spans="1:7" x14ac:dyDescent="0.35">
      <c r="A26556">
        <v>15112024</v>
      </c>
      <c r="B26556" t="s">
        <v>118</v>
      </c>
      <c r="C26556" t="s">
        <v>134</v>
      </c>
      <c r="D26556" t="s">
        <v>114</v>
      </c>
      <c r="E26556" t="s">
        <v>132</v>
      </c>
      <c r="F26556" t="s">
        <v>133</v>
      </c>
    </row>
    <row r="26557" spans="1:7" x14ac:dyDescent="0.35">
      <c r="A26557">
        <v>15112024</v>
      </c>
      <c r="B26557" t="s">
        <v>755</v>
      </c>
      <c r="C26557" t="s">
        <v>504</v>
      </c>
      <c r="D26557" t="s">
        <v>135</v>
      </c>
      <c r="E26557" t="s">
        <v>136</v>
      </c>
    </row>
    <row r="26558" spans="1:7" x14ac:dyDescent="0.35">
      <c r="A26558">
        <v>15112024</v>
      </c>
      <c r="B26558" t="s">
        <v>733</v>
      </c>
      <c r="C26558" t="s">
        <v>501</v>
      </c>
      <c r="D26558" t="s">
        <v>139</v>
      </c>
      <c r="E26558" t="s">
        <v>140</v>
      </c>
      <c r="F26558" t="s">
        <v>141</v>
      </c>
      <c r="G26558" t="s">
        <v>101</v>
      </c>
    </row>
    <row r="26559" spans="1:7" x14ac:dyDescent="0.35">
      <c r="A26559">
        <v>15112024</v>
      </c>
      <c r="B26559" t="s">
        <v>812</v>
      </c>
      <c r="C26559" t="s">
        <v>438</v>
      </c>
      <c r="D26559" t="s">
        <v>144</v>
      </c>
      <c r="E26559" t="s">
        <v>101</v>
      </c>
    </row>
    <row r="26560" spans="1:7" x14ac:dyDescent="0.35">
      <c r="A26560">
        <v>15112024</v>
      </c>
      <c r="B26560" t="s">
        <v>783</v>
      </c>
      <c r="C26560" t="s">
        <v>578</v>
      </c>
      <c r="D26560" t="s">
        <v>147</v>
      </c>
      <c r="E26560" t="s">
        <v>148</v>
      </c>
      <c r="F26560" t="s">
        <v>149</v>
      </c>
    </row>
    <row r="26561" spans="1:7" x14ac:dyDescent="0.35">
      <c r="A26561">
        <v>15112024</v>
      </c>
      <c r="B26561" t="s">
        <v>769</v>
      </c>
      <c r="C26561" t="s">
        <v>473</v>
      </c>
      <c r="D26561" t="s">
        <v>152</v>
      </c>
      <c r="E26561" t="s">
        <v>140</v>
      </c>
      <c r="F26561" t="s">
        <v>153</v>
      </c>
      <c r="G26561" t="s">
        <v>101</v>
      </c>
    </row>
    <row r="26562" spans="1:7" x14ac:dyDescent="0.35">
      <c r="A26562">
        <v>15112024</v>
      </c>
      <c r="B26562" t="s">
        <v>877</v>
      </c>
      <c r="C26562" t="s">
        <v>722</v>
      </c>
      <c r="D26562" t="s">
        <v>156</v>
      </c>
      <c r="E26562" t="s">
        <v>101</v>
      </c>
    </row>
    <row r="26563" spans="1:7" x14ac:dyDescent="0.35">
      <c r="A26563">
        <v>15112024</v>
      </c>
      <c r="B26563" t="s">
        <v>498</v>
      </c>
      <c r="C26563" t="s">
        <v>159</v>
      </c>
      <c r="D26563" t="s">
        <v>101</v>
      </c>
    </row>
    <row r="26564" spans="1:7" x14ac:dyDescent="0.35">
      <c r="A26564">
        <v>15112024</v>
      </c>
      <c r="B26564" t="s">
        <v>218</v>
      </c>
      <c r="C26564" t="s">
        <v>161</v>
      </c>
      <c r="D26564" t="s">
        <v>101</v>
      </c>
    </row>
    <row r="26565" spans="1:7" x14ac:dyDescent="0.35">
      <c r="A26565">
        <v>15112024</v>
      </c>
      <c r="B26565" t="s">
        <v>466</v>
      </c>
      <c r="C26565" t="s">
        <v>480</v>
      </c>
      <c r="D26565" t="s">
        <v>164</v>
      </c>
      <c r="E26565" t="s">
        <v>101</v>
      </c>
    </row>
    <row r="26566" spans="1:7" x14ac:dyDescent="0.35">
      <c r="A26566">
        <v>15112024</v>
      </c>
      <c r="B26566" t="s">
        <v>874</v>
      </c>
      <c r="C26566" t="s">
        <v>514</v>
      </c>
      <c r="D26566" t="s">
        <v>167</v>
      </c>
    </row>
    <row r="26567" spans="1:7" x14ac:dyDescent="0.35">
      <c r="A26567">
        <v>15112024</v>
      </c>
      <c r="B26567" t="s">
        <v>874</v>
      </c>
      <c r="C26567" t="s">
        <v>444</v>
      </c>
      <c r="D26567" t="s">
        <v>423</v>
      </c>
      <c r="E26567" t="s">
        <v>101</v>
      </c>
    </row>
    <row r="26568" spans="1:7" x14ac:dyDescent="0.35">
      <c r="A26568">
        <v>15112024</v>
      </c>
      <c r="B26568" t="s">
        <v>623</v>
      </c>
      <c r="C26568" t="s">
        <v>171</v>
      </c>
      <c r="D26568" t="s">
        <v>169</v>
      </c>
      <c r="E26568" t="s">
        <v>170</v>
      </c>
      <c r="F26568" t="s">
        <v>101</v>
      </c>
    </row>
    <row r="26569" spans="1:7" x14ac:dyDescent="0.35">
      <c r="A26569">
        <v>15112024</v>
      </c>
      <c r="B26569" t="s">
        <v>770</v>
      </c>
      <c r="C26569" t="s">
        <v>534</v>
      </c>
      <c r="D26569" t="s">
        <v>173</v>
      </c>
      <c r="E26569" t="s">
        <v>101</v>
      </c>
    </row>
    <row r="26570" spans="1:7" x14ac:dyDescent="0.35">
      <c r="A26570">
        <v>15112024</v>
      </c>
      <c r="B26570" t="s">
        <v>826</v>
      </c>
      <c r="C26570" t="s">
        <v>419</v>
      </c>
      <c r="D26570" t="s">
        <v>176</v>
      </c>
      <c r="E26570" t="s">
        <v>101</v>
      </c>
    </row>
    <row r="26571" spans="1:7" x14ac:dyDescent="0.35">
      <c r="A26571">
        <v>15112024</v>
      </c>
      <c r="B26571" t="s">
        <v>877</v>
      </c>
      <c r="C26571" t="s">
        <v>176</v>
      </c>
      <c r="D26571" t="s">
        <v>149</v>
      </c>
    </row>
    <row r="26572" spans="1:7" x14ac:dyDescent="0.35">
      <c r="A26572">
        <v>15112024</v>
      </c>
      <c r="B26572" t="s">
        <v>832</v>
      </c>
      <c r="C26572" t="s">
        <v>516</v>
      </c>
      <c r="D26572" t="s">
        <v>181</v>
      </c>
      <c r="E26572" t="s">
        <v>182</v>
      </c>
      <c r="F26572" t="s">
        <v>101</v>
      </c>
    </row>
    <row r="26573" spans="1:7" x14ac:dyDescent="0.35">
      <c r="A26573">
        <v>15112024</v>
      </c>
      <c r="B26573" t="s">
        <v>806</v>
      </c>
      <c r="C26573" t="s">
        <v>501</v>
      </c>
      <c r="D26573" t="s">
        <v>184</v>
      </c>
      <c r="E26573" t="s">
        <v>101</v>
      </c>
    </row>
    <row r="26574" spans="1:7" x14ac:dyDescent="0.35">
      <c r="A26574">
        <v>15112024</v>
      </c>
      <c r="B26574" t="s">
        <v>536</v>
      </c>
      <c r="C26574" t="s">
        <v>187</v>
      </c>
      <c r="D26574" t="s">
        <v>101</v>
      </c>
    </row>
    <row r="26575" spans="1:7" x14ac:dyDescent="0.35">
      <c r="A26575">
        <v>15112024</v>
      </c>
      <c r="B26575" t="s">
        <v>556</v>
      </c>
      <c r="C26575" t="s">
        <v>547</v>
      </c>
      <c r="D26575" t="s">
        <v>190</v>
      </c>
      <c r="E26575" t="s">
        <v>191</v>
      </c>
      <c r="F26575" t="s">
        <v>101</v>
      </c>
    </row>
    <row r="26576" spans="1:7" x14ac:dyDescent="0.35">
      <c r="A26576">
        <v>15112024</v>
      </c>
      <c r="B26576" t="s">
        <v>424</v>
      </c>
      <c r="C26576" t="s">
        <v>190</v>
      </c>
      <c r="D26576" t="s">
        <v>194</v>
      </c>
      <c r="E26576" t="s">
        <v>101</v>
      </c>
    </row>
    <row r="26577" spans="1:7" x14ac:dyDescent="0.35">
      <c r="A26577">
        <v>15112024</v>
      </c>
      <c r="B26577" t="s">
        <v>778</v>
      </c>
      <c r="C26577" t="s">
        <v>504</v>
      </c>
      <c r="D26577" t="s">
        <v>190</v>
      </c>
      <c r="E26577" t="s">
        <v>196</v>
      </c>
      <c r="F26577" t="s">
        <v>101</v>
      </c>
    </row>
    <row r="26578" spans="1:7" x14ac:dyDescent="0.35">
      <c r="A26578">
        <v>15112024</v>
      </c>
      <c r="B26578" t="s">
        <v>441</v>
      </c>
      <c r="C26578" t="s">
        <v>198</v>
      </c>
      <c r="D26578" t="s">
        <v>140</v>
      </c>
      <c r="E26578" t="s">
        <v>199</v>
      </c>
      <c r="F26578" t="s">
        <v>200</v>
      </c>
      <c r="G26578" t="s">
        <v>101</v>
      </c>
    </row>
    <row r="26579" spans="1:7" x14ac:dyDescent="0.35">
      <c r="A26579">
        <v>15112024</v>
      </c>
      <c r="B26579" t="s">
        <v>550</v>
      </c>
      <c r="C26579" t="s">
        <v>282</v>
      </c>
      <c r="D26579" t="s">
        <v>61</v>
      </c>
      <c r="E26579" t="s">
        <v>101</v>
      </c>
    </row>
    <row r="26580" spans="1:7" x14ac:dyDescent="0.35">
      <c r="A26580">
        <v>15112024</v>
      </c>
      <c r="B26580" t="s">
        <v>831</v>
      </c>
      <c r="C26580" t="s">
        <v>514</v>
      </c>
      <c r="D26580" t="s">
        <v>205</v>
      </c>
      <c r="E26580" t="s">
        <v>101</v>
      </c>
    </row>
    <row r="26581" spans="1:7" x14ac:dyDescent="0.35">
      <c r="A26581">
        <v>15112024</v>
      </c>
      <c r="B26581" t="s">
        <v>852</v>
      </c>
      <c r="C26581" t="s">
        <v>237</v>
      </c>
      <c r="D26581" t="s">
        <v>208</v>
      </c>
      <c r="E26581" t="s">
        <v>101</v>
      </c>
    </row>
    <row r="26582" spans="1:7" x14ac:dyDescent="0.35">
      <c r="A26582">
        <v>15112024</v>
      </c>
      <c r="B26582" t="s">
        <v>893</v>
      </c>
      <c r="C26582" t="s">
        <v>557</v>
      </c>
      <c r="D26582" t="s">
        <v>210</v>
      </c>
      <c r="E26582" t="s">
        <v>211</v>
      </c>
      <c r="F26582" t="s">
        <v>101</v>
      </c>
    </row>
    <row r="26583" spans="1:7" x14ac:dyDescent="0.35">
      <c r="A26583">
        <v>15112024</v>
      </c>
      <c r="B26583" t="s">
        <v>516</v>
      </c>
      <c r="C26583" t="s">
        <v>168</v>
      </c>
      <c r="D26583" t="s">
        <v>214</v>
      </c>
      <c r="E26583" t="s">
        <v>215</v>
      </c>
      <c r="F26583" t="s">
        <v>101</v>
      </c>
    </row>
    <row r="26584" spans="1:7" x14ac:dyDescent="0.35">
      <c r="A26584">
        <v>15112024</v>
      </c>
      <c r="B26584" t="s">
        <v>831</v>
      </c>
      <c r="C26584" t="s">
        <v>438</v>
      </c>
      <c r="D26584" t="s">
        <v>217</v>
      </c>
      <c r="E26584" t="s">
        <v>101</v>
      </c>
    </row>
    <row r="26585" spans="1:7" x14ac:dyDescent="0.35">
      <c r="A26585">
        <v>15112024</v>
      </c>
      <c r="B26585" t="s">
        <v>796</v>
      </c>
      <c r="C26585" t="s">
        <v>441</v>
      </c>
      <c r="D26585" t="s">
        <v>220</v>
      </c>
      <c r="E26585" t="s">
        <v>101</v>
      </c>
    </row>
    <row r="26586" spans="1:7" x14ac:dyDescent="0.35">
      <c r="A26586">
        <v>15112024</v>
      </c>
      <c r="B26586" t="s">
        <v>796</v>
      </c>
      <c r="C26586" t="s">
        <v>438</v>
      </c>
      <c r="D26586" t="s">
        <v>222</v>
      </c>
    </row>
    <row r="26587" spans="1:7" x14ac:dyDescent="0.35">
      <c r="A26587">
        <v>15112024</v>
      </c>
      <c r="B26587" t="s">
        <v>844</v>
      </c>
      <c r="C26587" t="s">
        <v>432</v>
      </c>
      <c r="D26587" t="s">
        <v>223</v>
      </c>
    </row>
    <row r="26588" spans="1:7" x14ac:dyDescent="0.35">
      <c r="A26588">
        <v>15112024</v>
      </c>
      <c r="B26588" t="s">
        <v>829</v>
      </c>
      <c r="C26588" t="s">
        <v>183</v>
      </c>
      <c r="D26588" t="s">
        <v>225</v>
      </c>
      <c r="E26588" t="s">
        <v>101</v>
      </c>
    </row>
    <row r="26589" spans="1:7" x14ac:dyDescent="0.35">
      <c r="A26589">
        <v>15112024</v>
      </c>
      <c r="B26589" t="s">
        <v>718</v>
      </c>
      <c r="C26589" t="s">
        <v>292</v>
      </c>
      <c r="D26589" t="s">
        <v>225</v>
      </c>
      <c r="E26589" t="s">
        <v>228</v>
      </c>
      <c r="F26589" t="s">
        <v>229</v>
      </c>
    </row>
    <row r="26590" spans="1:7" x14ac:dyDescent="0.35">
      <c r="A26590">
        <v>15112024</v>
      </c>
      <c r="B26590" t="s">
        <v>756</v>
      </c>
      <c r="C26590" t="s">
        <v>515</v>
      </c>
      <c r="D26590" t="s">
        <v>232</v>
      </c>
      <c r="E26590" t="s">
        <v>101</v>
      </c>
    </row>
    <row r="26591" spans="1:7" x14ac:dyDescent="0.35">
      <c r="A26591">
        <v>15112024</v>
      </c>
      <c r="B26591" t="s">
        <v>718</v>
      </c>
      <c r="C26591" t="s">
        <v>441</v>
      </c>
      <c r="D26591" t="s">
        <v>235</v>
      </c>
      <c r="E26591" t="s">
        <v>236</v>
      </c>
      <c r="F26591" t="s">
        <v>101</v>
      </c>
    </row>
    <row r="26592" spans="1:7" x14ac:dyDescent="0.35">
      <c r="A26592">
        <v>15112024</v>
      </c>
      <c r="B26592" t="s">
        <v>592</v>
      </c>
      <c r="C26592" t="s">
        <v>165</v>
      </c>
      <c r="D26592" t="s">
        <v>235</v>
      </c>
      <c r="E26592" t="s">
        <v>239</v>
      </c>
      <c r="F26592" t="s">
        <v>149</v>
      </c>
    </row>
    <row r="26593" spans="1:7" x14ac:dyDescent="0.35">
      <c r="A26593">
        <v>15112024</v>
      </c>
      <c r="B26593" t="s">
        <v>870</v>
      </c>
      <c r="C26593" t="s">
        <v>589</v>
      </c>
      <c r="D26593" t="s">
        <v>235</v>
      </c>
      <c r="E26593" t="s">
        <v>241</v>
      </c>
      <c r="F26593" t="s">
        <v>101</v>
      </c>
    </row>
    <row r="26594" spans="1:7" x14ac:dyDescent="0.35">
      <c r="A26594">
        <v>15112024</v>
      </c>
      <c r="B26594" t="s">
        <v>845</v>
      </c>
      <c r="C26594" t="s">
        <v>444</v>
      </c>
      <c r="D26594" t="s">
        <v>243</v>
      </c>
      <c r="E26594" t="s">
        <v>101</v>
      </c>
    </row>
    <row r="26595" spans="1:7" x14ac:dyDescent="0.35">
      <c r="A26595">
        <v>15112024</v>
      </c>
      <c r="B26595" t="s">
        <v>783</v>
      </c>
      <c r="C26595" t="s">
        <v>534</v>
      </c>
      <c r="D26595" t="s">
        <v>245</v>
      </c>
      <c r="E26595" t="s">
        <v>246</v>
      </c>
    </row>
    <row r="26596" spans="1:7" x14ac:dyDescent="0.35">
      <c r="A26596">
        <v>15112024</v>
      </c>
      <c r="B26596" t="s">
        <v>851</v>
      </c>
      <c r="C26596" t="s">
        <v>534</v>
      </c>
      <c r="D26596" t="s">
        <v>245</v>
      </c>
      <c r="E26596" t="s">
        <v>249</v>
      </c>
    </row>
    <row r="26597" spans="1:7" x14ac:dyDescent="0.35">
      <c r="A26597">
        <v>15112024</v>
      </c>
      <c r="B26597" t="s">
        <v>721</v>
      </c>
      <c r="C26597" t="s">
        <v>523</v>
      </c>
      <c r="D26597" t="s">
        <v>252</v>
      </c>
      <c r="E26597" t="s">
        <v>101</v>
      </c>
    </row>
    <row r="26598" spans="1:7" x14ac:dyDescent="0.35">
      <c r="A26598">
        <v>15112024</v>
      </c>
      <c r="B26598" t="s">
        <v>493</v>
      </c>
      <c r="C26598" t="s">
        <v>138</v>
      </c>
      <c r="D26598" t="s">
        <v>254</v>
      </c>
    </row>
    <row r="26599" spans="1:7" x14ac:dyDescent="0.35">
      <c r="A26599">
        <v>15112024</v>
      </c>
      <c r="B26599" t="s">
        <v>729</v>
      </c>
      <c r="C26599" t="s">
        <v>304</v>
      </c>
      <c r="D26599" t="s">
        <v>256</v>
      </c>
      <c r="E26599" t="s">
        <v>257</v>
      </c>
      <c r="F26599" t="s">
        <v>236</v>
      </c>
      <c r="G26599" t="s">
        <v>101</v>
      </c>
    </row>
    <row r="26600" spans="1:7" x14ac:dyDescent="0.35">
      <c r="A26600">
        <v>15112024</v>
      </c>
      <c r="B26600" t="s">
        <v>836</v>
      </c>
      <c r="C26600" t="s">
        <v>339</v>
      </c>
      <c r="D26600" t="s">
        <v>260</v>
      </c>
      <c r="E26600" t="s">
        <v>136</v>
      </c>
      <c r="F26600" t="s">
        <v>101</v>
      </c>
    </row>
    <row r="26601" spans="1:7" x14ac:dyDescent="0.35">
      <c r="A26601">
        <v>15112024</v>
      </c>
      <c r="B26601" t="s">
        <v>137</v>
      </c>
      <c r="C26601" t="s">
        <v>261</v>
      </c>
      <c r="D26601" t="s">
        <v>262</v>
      </c>
      <c r="E26601" t="s">
        <v>101</v>
      </c>
    </row>
    <row r="26602" spans="1:7" x14ac:dyDescent="0.35">
      <c r="A26602">
        <v>15112024</v>
      </c>
      <c r="B26602" t="s">
        <v>843</v>
      </c>
      <c r="C26602" t="s">
        <v>218</v>
      </c>
      <c r="D26602" t="s">
        <v>264</v>
      </c>
      <c r="E26602" t="s">
        <v>101</v>
      </c>
    </row>
    <row r="26603" spans="1:7" x14ac:dyDescent="0.35">
      <c r="A26603">
        <v>15112024</v>
      </c>
      <c r="B26603" t="s">
        <v>418</v>
      </c>
      <c r="C26603" t="s">
        <v>264</v>
      </c>
      <c r="D26603" t="s">
        <v>149</v>
      </c>
    </row>
    <row r="26604" spans="1:7" x14ac:dyDescent="0.35">
      <c r="A26604">
        <v>15112024</v>
      </c>
      <c r="B26604" t="s">
        <v>756</v>
      </c>
      <c r="C26604" t="s">
        <v>504</v>
      </c>
      <c r="D26604" t="s">
        <v>265</v>
      </c>
      <c r="E26604" t="s">
        <v>101</v>
      </c>
      <c r="F26604" t="s">
        <v>266</v>
      </c>
    </row>
    <row r="26605" spans="1:7" x14ac:dyDescent="0.35">
      <c r="A26605">
        <v>15112024</v>
      </c>
      <c r="B26605" t="s">
        <v>778</v>
      </c>
      <c r="C26605" t="s">
        <v>444</v>
      </c>
      <c r="D26605" t="s">
        <v>267</v>
      </c>
      <c r="E26605" t="s">
        <v>101</v>
      </c>
    </row>
    <row r="26606" spans="1:7" x14ac:dyDescent="0.35">
      <c r="A26606">
        <v>15112024</v>
      </c>
      <c r="B26606" t="s">
        <v>786</v>
      </c>
      <c r="C26606" t="s">
        <v>183</v>
      </c>
      <c r="D26606" t="s">
        <v>268</v>
      </c>
    </row>
    <row r="26607" spans="1:7" x14ac:dyDescent="0.35">
      <c r="A26607">
        <v>15112024</v>
      </c>
      <c r="B26607" t="s">
        <v>534</v>
      </c>
      <c r="C26607" t="s">
        <v>270</v>
      </c>
      <c r="D26607" t="s">
        <v>271</v>
      </c>
      <c r="E26607" t="s">
        <v>101</v>
      </c>
    </row>
    <row r="26608" spans="1:7" x14ac:dyDescent="0.35">
      <c r="A26608">
        <v>15112024</v>
      </c>
      <c r="B26608" t="s">
        <v>768</v>
      </c>
      <c r="C26608" t="s">
        <v>440</v>
      </c>
      <c r="D26608" t="s">
        <v>274</v>
      </c>
      <c r="E26608" t="s">
        <v>101</v>
      </c>
    </row>
    <row r="26609" spans="1:9" x14ac:dyDescent="0.35">
      <c r="A26609">
        <v>15112024</v>
      </c>
      <c r="B26609" t="s">
        <v>715</v>
      </c>
      <c r="C26609" t="s">
        <v>387</v>
      </c>
      <c r="D26609" t="s">
        <v>277</v>
      </c>
      <c r="E26609" t="s">
        <v>101</v>
      </c>
    </row>
    <row r="26610" spans="1:9" x14ac:dyDescent="0.35">
      <c r="A26610">
        <v>15112024</v>
      </c>
      <c r="B26610" t="s">
        <v>837</v>
      </c>
      <c r="C26610" t="s">
        <v>498</v>
      </c>
      <c r="D26610" t="s">
        <v>279</v>
      </c>
      <c r="E26610" t="s">
        <v>140</v>
      </c>
      <c r="F26610" t="s">
        <v>280</v>
      </c>
    </row>
    <row r="26611" spans="1:9" x14ac:dyDescent="0.35">
      <c r="A26611">
        <v>15112024</v>
      </c>
      <c r="B26611" t="s">
        <v>796</v>
      </c>
      <c r="C26611" t="s">
        <v>514</v>
      </c>
      <c r="D26611" t="s">
        <v>281</v>
      </c>
    </row>
    <row r="26612" spans="1:9" x14ac:dyDescent="0.35">
      <c r="A26612">
        <v>15112024</v>
      </c>
      <c r="B26612" t="s">
        <v>786</v>
      </c>
      <c r="C26612" t="s">
        <v>206</v>
      </c>
      <c r="D26612" t="s">
        <v>284</v>
      </c>
      <c r="E26612" t="s">
        <v>101</v>
      </c>
    </row>
    <row r="26613" spans="1:9" x14ac:dyDescent="0.35">
      <c r="A26613">
        <v>15112024</v>
      </c>
      <c r="B26613" t="s">
        <v>836</v>
      </c>
      <c r="C26613" t="s">
        <v>444</v>
      </c>
      <c r="D26613" t="s">
        <v>287</v>
      </c>
      <c r="E26613" t="s">
        <v>101</v>
      </c>
    </row>
    <row r="26614" spans="1:9" x14ac:dyDescent="0.35">
      <c r="A26614">
        <v>15112024</v>
      </c>
      <c r="B26614" t="s">
        <v>542</v>
      </c>
      <c r="C26614" t="s">
        <v>288</v>
      </c>
      <c r="D26614" t="s">
        <v>101</v>
      </c>
    </row>
    <row r="26615" spans="1:9" x14ac:dyDescent="0.35">
      <c r="A26615">
        <v>15112024</v>
      </c>
      <c r="B26615" t="s">
        <v>444</v>
      </c>
      <c r="C26615" t="s">
        <v>595</v>
      </c>
      <c r="D26615" t="s">
        <v>290</v>
      </c>
      <c r="E26615" t="s">
        <v>140</v>
      </c>
      <c r="F26615" t="s">
        <v>291</v>
      </c>
    </row>
    <row r="26616" spans="1:9" x14ac:dyDescent="0.35">
      <c r="A26616">
        <v>15112024</v>
      </c>
      <c r="B26616" t="s">
        <v>796</v>
      </c>
      <c r="C26616" t="s">
        <v>418</v>
      </c>
      <c r="D26616" t="s">
        <v>290</v>
      </c>
      <c r="E26616" t="s">
        <v>140</v>
      </c>
      <c r="F26616" t="s">
        <v>294</v>
      </c>
      <c r="G26616" t="s">
        <v>295</v>
      </c>
      <c r="H26616" t="s">
        <v>101</v>
      </c>
    </row>
    <row r="26617" spans="1:9" x14ac:dyDescent="0.35">
      <c r="A26617">
        <v>15112024</v>
      </c>
      <c r="B26617" t="s">
        <v>836</v>
      </c>
      <c r="C26617" t="s">
        <v>440</v>
      </c>
      <c r="D26617" t="s">
        <v>298</v>
      </c>
      <c r="E26617" t="s">
        <v>101</v>
      </c>
    </row>
    <row r="26618" spans="1:9" x14ac:dyDescent="0.35">
      <c r="A26618">
        <v>15112024</v>
      </c>
      <c r="B26618" t="s">
        <v>425</v>
      </c>
      <c r="C26618" t="s">
        <v>102</v>
      </c>
      <c r="D26618" t="s">
        <v>300</v>
      </c>
      <c r="E26618" t="s">
        <v>262</v>
      </c>
      <c r="F26618" t="s">
        <v>101</v>
      </c>
    </row>
    <row r="26619" spans="1:9" x14ac:dyDescent="0.35">
      <c r="A26619">
        <v>15112024</v>
      </c>
      <c r="B26619" t="s">
        <v>789</v>
      </c>
      <c r="C26619" t="s">
        <v>536</v>
      </c>
      <c r="D26619" t="s">
        <v>301</v>
      </c>
      <c r="E26619" t="s">
        <v>101</v>
      </c>
    </row>
    <row r="26620" spans="1:9" x14ac:dyDescent="0.35">
      <c r="A26620">
        <v>15112024</v>
      </c>
      <c r="B26620" t="s">
        <v>849</v>
      </c>
      <c r="C26620" t="s">
        <v>504</v>
      </c>
      <c r="D26620" t="s">
        <v>303</v>
      </c>
      <c r="E26620" t="s">
        <v>149</v>
      </c>
    </row>
    <row r="26621" spans="1:9" x14ac:dyDescent="0.35">
      <c r="A26621">
        <v>15112024</v>
      </c>
      <c r="B26621" t="s">
        <v>810</v>
      </c>
      <c r="C26621" t="s">
        <v>137</v>
      </c>
      <c r="D26621" t="s">
        <v>306</v>
      </c>
      <c r="E26621" t="s">
        <v>101</v>
      </c>
    </row>
    <row r="26622" spans="1:9" x14ac:dyDescent="0.35">
      <c r="A26622">
        <v>15112024</v>
      </c>
      <c r="B26622" t="s">
        <v>814</v>
      </c>
      <c r="C26622" t="s">
        <v>224</v>
      </c>
      <c r="D26622" t="s">
        <v>308</v>
      </c>
      <c r="E26622" t="s">
        <v>309</v>
      </c>
      <c r="F26622" t="s">
        <v>310</v>
      </c>
      <c r="G26622" t="s">
        <v>311</v>
      </c>
      <c r="H26622" t="s">
        <v>312</v>
      </c>
      <c r="I26622" t="s">
        <v>101</v>
      </c>
    </row>
    <row r="26623" spans="1:9" x14ac:dyDescent="0.35">
      <c r="A26623">
        <v>15112024</v>
      </c>
      <c r="B26623" t="s">
        <v>137</v>
      </c>
      <c r="C26623" t="s">
        <v>318</v>
      </c>
      <c r="D26623" t="s">
        <v>314</v>
      </c>
      <c r="E26623" t="s">
        <v>315</v>
      </c>
      <c r="F26623" t="s">
        <v>101</v>
      </c>
    </row>
    <row r="26624" spans="1:9" x14ac:dyDescent="0.35">
      <c r="A26624">
        <v>15112024</v>
      </c>
      <c r="B26624" t="s">
        <v>719</v>
      </c>
      <c r="C26624" t="s">
        <v>456</v>
      </c>
      <c r="D26624" t="s">
        <v>314</v>
      </c>
      <c r="E26624" t="s">
        <v>317</v>
      </c>
      <c r="F26624" t="s">
        <v>101</v>
      </c>
    </row>
    <row r="26625" spans="1:6" x14ac:dyDescent="0.35">
      <c r="A26625">
        <v>15112024</v>
      </c>
      <c r="B26625" t="s">
        <v>723</v>
      </c>
      <c r="C26625" t="s">
        <v>285</v>
      </c>
      <c r="D26625" t="s">
        <v>319</v>
      </c>
      <c r="E26625" t="s">
        <v>320</v>
      </c>
      <c r="F26625" t="s">
        <v>321</v>
      </c>
    </row>
    <row r="26626" spans="1:6" x14ac:dyDescent="0.35">
      <c r="A26626">
        <v>15112024</v>
      </c>
      <c r="B26626" t="s">
        <v>765</v>
      </c>
      <c r="C26626" t="s">
        <v>418</v>
      </c>
      <c r="D26626" t="s">
        <v>322</v>
      </c>
      <c r="E26626" t="s">
        <v>101</v>
      </c>
    </row>
    <row r="26627" spans="1:6" x14ac:dyDescent="0.35">
      <c r="A26627">
        <v>15112024</v>
      </c>
      <c r="B26627" t="s">
        <v>839</v>
      </c>
      <c r="C26627" t="s">
        <v>438</v>
      </c>
      <c r="D26627" t="s">
        <v>325</v>
      </c>
      <c r="E26627" t="s">
        <v>101</v>
      </c>
    </row>
    <row r="26628" spans="1:6" x14ac:dyDescent="0.35">
      <c r="A26628">
        <v>15112024</v>
      </c>
      <c r="B26628" t="s">
        <v>810</v>
      </c>
      <c r="C26628" t="s">
        <v>465</v>
      </c>
      <c r="D26628" t="s">
        <v>328</v>
      </c>
      <c r="E26628" t="s">
        <v>101</v>
      </c>
    </row>
    <row r="26629" spans="1:6" x14ac:dyDescent="0.35">
      <c r="A26629">
        <v>15112024</v>
      </c>
      <c r="B26629" t="s">
        <v>474</v>
      </c>
      <c r="C26629" t="s">
        <v>331</v>
      </c>
      <c r="D26629" t="s">
        <v>332</v>
      </c>
      <c r="E26629" t="s">
        <v>101</v>
      </c>
    </row>
    <row r="26630" spans="1:6" x14ac:dyDescent="0.35">
      <c r="A26630">
        <v>15112024</v>
      </c>
      <c r="B26630" t="s">
        <v>525</v>
      </c>
      <c r="C26630" t="s">
        <v>255</v>
      </c>
      <c r="D26630" t="s">
        <v>331</v>
      </c>
      <c r="E26630" t="s">
        <v>335</v>
      </c>
      <c r="F26630" t="s">
        <v>101</v>
      </c>
    </row>
    <row r="26631" spans="1:6" x14ac:dyDescent="0.35">
      <c r="A26631">
        <v>15112024</v>
      </c>
      <c r="B26631" t="s">
        <v>206</v>
      </c>
      <c r="C26631" t="s">
        <v>275</v>
      </c>
      <c r="D26631" t="s">
        <v>331</v>
      </c>
      <c r="E26631" t="s">
        <v>338</v>
      </c>
      <c r="F26631" t="s">
        <v>321</v>
      </c>
    </row>
    <row r="26632" spans="1:6" x14ac:dyDescent="0.35">
      <c r="A26632">
        <v>15112024</v>
      </c>
      <c r="B26632" t="s">
        <v>864</v>
      </c>
      <c r="C26632" t="s">
        <v>511</v>
      </c>
      <c r="D26632" t="s">
        <v>170</v>
      </c>
    </row>
    <row r="26633" spans="1:6" x14ac:dyDescent="0.35">
      <c r="A26633">
        <v>15112024</v>
      </c>
      <c r="B26633" t="s">
        <v>756</v>
      </c>
      <c r="C26633" t="s">
        <v>504</v>
      </c>
      <c r="D26633" t="s">
        <v>341</v>
      </c>
      <c r="E26633" t="s">
        <v>101</v>
      </c>
    </row>
    <row r="26634" spans="1:6" x14ac:dyDescent="0.35">
      <c r="A26634">
        <v>15112024</v>
      </c>
      <c r="B26634" t="s">
        <v>781</v>
      </c>
      <c r="C26634" t="s">
        <v>98</v>
      </c>
      <c r="D26634" t="s">
        <v>343</v>
      </c>
      <c r="E26634" t="s">
        <v>101</v>
      </c>
    </row>
    <row r="26635" spans="1:6" x14ac:dyDescent="0.35">
      <c r="A26635">
        <v>15112024</v>
      </c>
      <c r="B26635" t="s">
        <v>593</v>
      </c>
      <c r="C26635" t="s">
        <v>132</v>
      </c>
      <c r="D26635" t="s">
        <v>344</v>
      </c>
      <c r="E26635" t="s">
        <v>345</v>
      </c>
      <c r="F26635" t="s">
        <v>101</v>
      </c>
    </row>
    <row r="26636" spans="1:6" x14ac:dyDescent="0.35">
      <c r="A26636">
        <v>15112024</v>
      </c>
      <c r="B26636" t="s">
        <v>664</v>
      </c>
      <c r="C26636" t="s">
        <v>247</v>
      </c>
      <c r="D26636" t="s">
        <v>132</v>
      </c>
      <c r="E26636" t="s">
        <v>347</v>
      </c>
      <c r="F26636" t="s">
        <v>101</v>
      </c>
    </row>
    <row r="26637" spans="1:6" x14ac:dyDescent="0.35">
      <c r="A26637">
        <v>15112024</v>
      </c>
      <c r="B26637" t="s">
        <v>920</v>
      </c>
      <c r="C26637" t="s">
        <v>477</v>
      </c>
      <c r="D26637" t="s">
        <v>132</v>
      </c>
      <c r="E26637" t="s">
        <v>348</v>
      </c>
      <c r="F26637" t="s">
        <v>101</v>
      </c>
    </row>
    <row r="26638" spans="1:6" x14ac:dyDescent="0.35">
      <c r="A26638">
        <v>15112024</v>
      </c>
      <c r="B26638" t="s">
        <v>515</v>
      </c>
      <c r="C26638" t="s">
        <v>598</v>
      </c>
      <c r="D26638" t="s">
        <v>132</v>
      </c>
      <c r="E26638" t="s">
        <v>350</v>
      </c>
      <c r="F26638" t="s">
        <v>101</v>
      </c>
    </row>
    <row r="26639" spans="1:6" x14ac:dyDescent="0.35">
      <c r="A26639">
        <v>15112024</v>
      </c>
      <c r="B26639" t="s">
        <v>858</v>
      </c>
      <c r="C26639" t="s">
        <v>694</v>
      </c>
      <c r="D26639" t="s">
        <v>132</v>
      </c>
      <c r="E26639" t="s">
        <v>352</v>
      </c>
      <c r="F26639" t="s">
        <v>101</v>
      </c>
    </row>
    <row r="26640" spans="1:6" x14ac:dyDescent="0.35">
      <c r="A26640">
        <v>15112024</v>
      </c>
      <c r="B26640" t="s">
        <v>921</v>
      </c>
      <c r="C26640" t="s">
        <v>688</v>
      </c>
      <c r="D26640" t="s">
        <v>132</v>
      </c>
      <c r="E26640" t="s">
        <v>133</v>
      </c>
      <c r="F26640" t="s">
        <v>355</v>
      </c>
    </row>
    <row r="26641" spans="1:8" x14ac:dyDescent="0.35">
      <c r="A26641">
        <v>15112024</v>
      </c>
      <c r="B26641" t="s">
        <v>833</v>
      </c>
      <c r="C26641" t="s">
        <v>438</v>
      </c>
      <c r="D26641" t="s">
        <v>132</v>
      </c>
      <c r="E26641" t="s">
        <v>356</v>
      </c>
      <c r="F26641" t="s">
        <v>101</v>
      </c>
    </row>
    <row r="26642" spans="1:8" x14ac:dyDescent="0.35">
      <c r="A26642">
        <v>15112024</v>
      </c>
      <c r="B26642" t="s">
        <v>525</v>
      </c>
      <c r="C26642" t="s">
        <v>146</v>
      </c>
      <c r="D26642" t="s">
        <v>359</v>
      </c>
      <c r="E26642" t="s">
        <v>360</v>
      </c>
      <c r="F26642" t="s">
        <v>101</v>
      </c>
    </row>
    <row r="26643" spans="1:8" x14ac:dyDescent="0.35">
      <c r="A26643">
        <v>15112024</v>
      </c>
      <c r="B26643" t="s">
        <v>832</v>
      </c>
      <c r="C26643" t="s">
        <v>576</v>
      </c>
      <c r="D26643" t="s">
        <v>359</v>
      </c>
      <c r="E26643" t="s">
        <v>362</v>
      </c>
      <c r="F26643" t="s">
        <v>101</v>
      </c>
    </row>
    <row r="26644" spans="1:8" x14ac:dyDescent="0.35">
      <c r="A26644">
        <v>15112024</v>
      </c>
      <c r="B26644" t="s">
        <v>554</v>
      </c>
      <c r="C26644" t="s">
        <v>359</v>
      </c>
      <c r="D26644" t="s">
        <v>362</v>
      </c>
      <c r="E26644" t="s">
        <v>140</v>
      </c>
      <c r="F26644" t="s">
        <v>364</v>
      </c>
      <c r="G26644" t="s">
        <v>101</v>
      </c>
    </row>
    <row r="26645" spans="1:8" x14ac:dyDescent="0.35">
      <c r="A26645">
        <v>15112024</v>
      </c>
      <c r="B26645" t="s">
        <v>893</v>
      </c>
      <c r="C26645" t="s">
        <v>477</v>
      </c>
      <c r="D26645" t="s">
        <v>366</v>
      </c>
      <c r="E26645" t="s">
        <v>257</v>
      </c>
      <c r="F26645" t="s">
        <v>367</v>
      </c>
      <c r="G26645" t="s">
        <v>101</v>
      </c>
    </row>
    <row r="26646" spans="1:8" x14ac:dyDescent="0.35">
      <c r="A26646">
        <v>15112024</v>
      </c>
      <c r="B26646" t="s">
        <v>756</v>
      </c>
      <c r="C26646" t="s">
        <v>494</v>
      </c>
      <c r="D26646" t="s">
        <v>369</v>
      </c>
      <c r="E26646" t="s">
        <v>370</v>
      </c>
      <c r="F26646" t="s">
        <v>101</v>
      </c>
    </row>
    <row r="26647" spans="1:8" x14ac:dyDescent="0.35">
      <c r="A26647">
        <v>15112024</v>
      </c>
      <c r="B26647" t="s">
        <v>852</v>
      </c>
      <c r="C26647" t="s">
        <v>534</v>
      </c>
      <c r="D26647" t="s">
        <v>371</v>
      </c>
      <c r="E26647" t="s">
        <v>101</v>
      </c>
    </row>
    <row r="26648" spans="1:8" x14ac:dyDescent="0.35">
      <c r="A26648">
        <v>15112024</v>
      </c>
      <c r="B26648" t="s">
        <v>786</v>
      </c>
      <c r="C26648" t="s">
        <v>556</v>
      </c>
      <c r="D26648" t="s">
        <v>372</v>
      </c>
      <c r="E26648" t="s">
        <v>101</v>
      </c>
    </row>
    <row r="26649" spans="1:8" x14ac:dyDescent="0.35">
      <c r="A26649">
        <v>15112024</v>
      </c>
      <c r="B26649" t="s">
        <v>418</v>
      </c>
      <c r="C26649" t="s">
        <v>373</v>
      </c>
      <c r="D26649" t="s">
        <v>101</v>
      </c>
    </row>
    <row r="26650" spans="1:8" x14ac:dyDescent="0.35">
      <c r="A26650">
        <v>15112024</v>
      </c>
      <c r="B26650" t="s">
        <v>893</v>
      </c>
      <c r="C26650" t="s">
        <v>339</v>
      </c>
      <c r="D26650" t="s">
        <v>376</v>
      </c>
      <c r="E26650" t="s">
        <v>140</v>
      </c>
      <c r="F26650" t="s">
        <v>331</v>
      </c>
      <c r="G26650" t="s">
        <v>377</v>
      </c>
      <c r="H26650" t="s">
        <v>101</v>
      </c>
    </row>
    <row r="26651" spans="1:8" x14ac:dyDescent="0.35">
      <c r="A26651">
        <v>15112024</v>
      </c>
      <c r="B26651" t="s">
        <v>865</v>
      </c>
      <c r="C26651" t="s">
        <v>339</v>
      </c>
      <c r="D26651" t="s">
        <v>378</v>
      </c>
    </row>
    <row r="26652" spans="1:8" x14ac:dyDescent="0.35">
      <c r="A26652">
        <v>15112024</v>
      </c>
      <c r="B26652" t="s">
        <v>722</v>
      </c>
      <c r="C26652" t="s">
        <v>534</v>
      </c>
      <c r="D26652" t="s">
        <v>380</v>
      </c>
      <c r="E26652" t="s">
        <v>101</v>
      </c>
    </row>
    <row r="26653" spans="1:8" x14ac:dyDescent="0.35">
      <c r="A26653">
        <v>15112024</v>
      </c>
      <c r="B26653" t="s">
        <v>899</v>
      </c>
      <c r="C26653" t="s">
        <v>413</v>
      </c>
      <c r="D26653" t="s">
        <v>382</v>
      </c>
      <c r="E26653" t="s">
        <v>383</v>
      </c>
    </row>
    <row r="26654" spans="1:8" x14ac:dyDescent="0.35">
      <c r="A26654">
        <v>15112024</v>
      </c>
      <c r="B26654" t="s">
        <v>781</v>
      </c>
      <c r="C26654" t="s">
        <v>550</v>
      </c>
      <c r="D26654" t="s">
        <v>385</v>
      </c>
      <c r="E26654" t="s">
        <v>386</v>
      </c>
    </row>
    <row r="26655" spans="1:8" x14ac:dyDescent="0.35">
      <c r="A26655">
        <v>15112024</v>
      </c>
      <c r="B26655" t="s">
        <v>877</v>
      </c>
      <c r="C26655" t="s">
        <v>515</v>
      </c>
      <c r="D26655" t="s">
        <v>388</v>
      </c>
      <c r="E26655" t="s">
        <v>101</v>
      </c>
    </row>
    <row r="26656" spans="1:8" x14ac:dyDescent="0.35">
      <c r="A26656">
        <v>15112024</v>
      </c>
      <c r="B26656" t="s">
        <v>329</v>
      </c>
      <c r="C26656" t="s">
        <v>391</v>
      </c>
      <c r="D26656" t="s">
        <v>101</v>
      </c>
    </row>
    <row r="26657" spans="1:9" x14ac:dyDescent="0.35">
      <c r="A26657">
        <v>15112024</v>
      </c>
      <c r="B26657" t="s">
        <v>796</v>
      </c>
      <c r="C26657" t="s">
        <v>292</v>
      </c>
      <c r="D26657" t="s">
        <v>393</v>
      </c>
    </row>
    <row r="26658" spans="1:9" x14ac:dyDescent="0.35">
      <c r="A26658">
        <v>15112024</v>
      </c>
      <c r="B26658" t="s">
        <v>822</v>
      </c>
      <c r="C26658" t="s">
        <v>454</v>
      </c>
      <c r="D26658" t="s">
        <v>394</v>
      </c>
      <c r="E26658" t="s">
        <v>395</v>
      </c>
      <c r="F26658" t="s">
        <v>101</v>
      </c>
    </row>
    <row r="26659" spans="1:9" x14ac:dyDescent="0.35">
      <c r="A26659">
        <v>15112024</v>
      </c>
      <c r="B26659" t="s">
        <v>836</v>
      </c>
      <c r="C26659" t="s">
        <v>516</v>
      </c>
      <c r="D26659" t="s">
        <v>396</v>
      </c>
    </row>
    <row r="26660" spans="1:9" x14ac:dyDescent="0.35">
      <c r="A26660">
        <v>15112024</v>
      </c>
      <c r="B26660" t="s">
        <v>418</v>
      </c>
      <c r="C26660" t="s">
        <v>397</v>
      </c>
      <c r="D26660" t="s">
        <v>101</v>
      </c>
    </row>
    <row r="26661" spans="1:9" x14ac:dyDescent="0.35">
      <c r="A26661">
        <v>15112024</v>
      </c>
      <c r="B26661" t="s">
        <v>886</v>
      </c>
      <c r="C26661" t="s">
        <v>493</v>
      </c>
      <c r="D26661" t="s">
        <v>399</v>
      </c>
      <c r="E26661" t="s">
        <v>140</v>
      </c>
      <c r="F26661" t="s">
        <v>400</v>
      </c>
      <c r="G26661" t="s">
        <v>257</v>
      </c>
      <c r="H26661" t="s">
        <v>331</v>
      </c>
      <c r="I26661" t="s">
        <v>401</v>
      </c>
    </row>
    <row r="26662" spans="1:9" x14ac:dyDescent="0.35">
      <c r="A26662">
        <v>15112024</v>
      </c>
      <c r="B26662" t="s">
        <v>874</v>
      </c>
      <c r="C26662" t="s">
        <v>477</v>
      </c>
      <c r="D26662" t="s">
        <v>399</v>
      </c>
      <c r="E26662" t="s">
        <v>187</v>
      </c>
      <c r="F26662" t="s">
        <v>101</v>
      </c>
    </row>
    <row r="26663" spans="1:9" x14ac:dyDescent="0.35">
      <c r="A26663">
        <v>15112024</v>
      </c>
      <c r="B26663" t="s">
        <v>733</v>
      </c>
      <c r="C26663" t="s">
        <v>525</v>
      </c>
      <c r="D26663" t="s">
        <v>399</v>
      </c>
      <c r="E26663" t="s">
        <v>403</v>
      </c>
      <c r="F26663" t="s">
        <v>101</v>
      </c>
    </row>
    <row r="26664" spans="1:9" x14ac:dyDescent="0.35">
      <c r="A26664">
        <v>15112024</v>
      </c>
      <c r="B26664" t="s">
        <v>864</v>
      </c>
      <c r="C26664" t="s">
        <v>542</v>
      </c>
      <c r="D26664" t="s">
        <v>399</v>
      </c>
      <c r="E26664" t="s">
        <v>404</v>
      </c>
      <c r="F26664" t="s">
        <v>101</v>
      </c>
    </row>
    <row r="26665" spans="1:9" x14ac:dyDescent="0.35">
      <c r="A26665">
        <v>14112024</v>
      </c>
      <c r="B26665" t="s">
        <v>624</v>
      </c>
      <c r="C26665" t="s">
        <v>444</v>
      </c>
      <c r="D26665" t="s">
        <v>100</v>
      </c>
      <c r="E26665" t="s">
        <v>101</v>
      </c>
    </row>
    <row r="26666" spans="1:9" x14ac:dyDescent="0.35">
      <c r="A26666">
        <v>14112024</v>
      </c>
      <c r="B26666" t="s">
        <v>723</v>
      </c>
      <c r="C26666" t="s">
        <v>224</v>
      </c>
      <c r="D26666" t="s">
        <v>104</v>
      </c>
      <c r="E26666" t="s">
        <v>101</v>
      </c>
    </row>
    <row r="26667" spans="1:9" x14ac:dyDescent="0.35">
      <c r="A26667">
        <v>14112024</v>
      </c>
      <c r="B26667" t="s">
        <v>908</v>
      </c>
      <c r="C26667" t="s">
        <v>422</v>
      </c>
      <c r="D26667" t="s">
        <v>107</v>
      </c>
      <c r="E26667" t="s">
        <v>108</v>
      </c>
      <c r="F26667" t="s">
        <v>101</v>
      </c>
    </row>
    <row r="26668" spans="1:9" x14ac:dyDescent="0.35">
      <c r="A26668">
        <v>14112024</v>
      </c>
      <c r="B26668" t="s">
        <v>590</v>
      </c>
      <c r="C26668" t="s">
        <v>342</v>
      </c>
      <c r="D26668" t="s">
        <v>111</v>
      </c>
      <c r="E26668" t="s">
        <v>101</v>
      </c>
    </row>
    <row r="26669" spans="1:9" x14ac:dyDescent="0.35">
      <c r="A26669">
        <v>14112024</v>
      </c>
      <c r="B26669" t="s">
        <v>490</v>
      </c>
      <c r="C26669" t="s">
        <v>792</v>
      </c>
      <c r="D26669" t="s">
        <v>114</v>
      </c>
      <c r="E26669" t="s">
        <v>115</v>
      </c>
      <c r="F26669" t="s">
        <v>116</v>
      </c>
    </row>
    <row r="26670" spans="1:9" x14ac:dyDescent="0.35">
      <c r="A26670">
        <v>14112024</v>
      </c>
      <c r="B26670" t="s">
        <v>151</v>
      </c>
      <c r="C26670" t="s">
        <v>166</v>
      </c>
      <c r="D26670" t="s">
        <v>114</v>
      </c>
      <c r="E26670" t="s">
        <v>119</v>
      </c>
      <c r="F26670" t="s">
        <v>120</v>
      </c>
      <c r="G26670" t="s">
        <v>121</v>
      </c>
    </row>
    <row r="26671" spans="1:9" x14ac:dyDescent="0.35">
      <c r="A26671">
        <v>14112024</v>
      </c>
      <c r="B26671" t="s">
        <v>553</v>
      </c>
      <c r="C26671" t="s">
        <v>197</v>
      </c>
      <c r="D26671" t="s">
        <v>114</v>
      </c>
      <c r="E26671" t="s">
        <v>124</v>
      </c>
    </row>
    <row r="26672" spans="1:9" x14ac:dyDescent="0.35">
      <c r="A26672">
        <v>14112024</v>
      </c>
      <c r="B26672" t="s">
        <v>327</v>
      </c>
      <c r="C26672" t="s">
        <v>384</v>
      </c>
      <c r="D26672" t="s">
        <v>114</v>
      </c>
      <c r="E26672" t="s">
        <v>127</v>
      </c>
    </row>
    <row r="26673" spans="1:7" x14ac:dyDescent="0.35">
      <c r="A26673">
        <v>14112024</v>
      </c>
      <c r="B26673" t="s">
        <v>197</v>
      </c>
      <c r="C26673" t="s">
        <v>448</v>
      </c>
      <c r="D26673" t="s">
        <v>114</v>
      </c>
      <c r="E26673" t="s">
        <v>130</v>
      </c>
    </row>
    <row r="26674" spans="1:7" x14ac:dyDescent="0.35">
      <c r="A26674">
        <v>14112024</v>
      </c>
      <c r="B26674" t="s">
        <v>389</v>
      </c>
      <c r="C26674" t="s">
        <v>123</v>
      </c>
      <c r="D26674" t="s">
        <v>114</v>
      </c>
      <c r="E26674" t="s">
        <v>132</v>
      </c>
      <c r="F26674" t="s">
        <v>133</v>
      </c>
    </row>
    <row r="26675" spans="1:7" x14ac:dyDescent="0.35">
      <c r="A26675">
        <v>14112024</v>
      </c>
      <c r="B26675" t="s">
        <v>730</v>
      </c>
      <c r="C26675" t="s">
        <v>430</v>
      </c>
      <c r="D26675" t="s">
        <v>135</v>
      </c>
      <c r="E26675" t="s">
        <v>136</v>
      </c>
    </row>
    <row r="26676" spans="1:7" x14ac:dyDescent="0.35">
      <c r="A26676">
        <v>14112024</v>
      </c>
      <c r="B26676" t="s">
        <v>711</v>
      </c>
      <c r="C26676" t="s">
        <v>559</v>
      </c>
      <c r="D26676" t="s">
        <v>139</v>
      </c>
      <c r="E26676" t="s">
        <v>140</v>
      </c>
      <c r="F26676" t="s">
        <v>141</v>
      </c>
      <c r="G26676" t="s">
        <v>101</v>
      </c>
    </row>
    <row r="26677" spans="1:7" x14ac:dyDescent="0.35">
      <c r="A26677">
        <v>14112024</v>
      </c>
      <c r="B26677" t="s">
        <v>802</v>
      </c>
      <c r="C26677" t="s">
        <v>543</v>
      </c>
      <c r="D26677" t="s">
        <v>144</v>
      </c>
      <c r="E26677" t="s">
        <v>101</v>
      </c>
    </row>
    <row r="26678" spans="1:7" x14ac:dyDescent="0.35">
      <c r="A26678">
        <v>14112024</v>
      </c>
      <c r="B26678" t="s">
        <v>795</v>
      </c>
      <c r="C26678" t="s">
        <v>499</v>
      </c>
      <c r="D26678" t="s">
        <v>147</v>
      </c>
      <c r="E26678" t="s">
        <v>148</v>
      </c>
      <c r="F26678" t="s">
        <v>149</v>
      </c>
    </row>
    <row r="26679" spans="1:7" x14ac:dyDescent="0.35">
      <c r="A26679">
        <v>14112024</v>
      </c>
      <c r="B26679" t="s">
        <v>795</v>
      </c>
      <c r="C26679" t="s">
        <v>450</v>
      </c>
      <c r="D26679" t="s">
        <v>152</v>
      </c>
      <c r="E26679" t="s">
        <v>140</v>
      </c>
      <c r="F26679" t="s">
        <v>153</v>
      </c>
      <c r="G26679" t="s">
        <v>101</v>
      </c>
    </row>
    <row r="26680" spans="1:7" x14ac:dyDescent="0.35">
      <c r="A26680">
        <v>14112024</v>
      </c>
      <c r="B26680" t="s">
        <v>858</v>
      </c>
      <c r="C26680" t="s">
        <v>608</v>
      </c>
      <c r="D26680" t="s">
        <v>156</v>
      </c>
      <c r="E26680" t="s">
        <v>101</v>
      </c>
    </row>
    <row r="26681" spans="1:7" x14ac:dyDescent="0.35">
      <c r="A26681">
        <v>14112024</v>
      </c>
      <c r="B26681" t="s">
        <v>424</v>
      </c>
      <c r="C26681" t="s">
        <v>159</v>
      </c>
      <c r="D26681" t="s">
        <v>101</v>
      </c>
    </row>
    <row r="26682" spans="1:7" x14ac:dyDescent="0.35">
      <c r="A26682">
        <v>14112024</v>
      </c>
      <c r="B26682" t="s">
        <v>591</v>
      </c>
      <c r="C26682" t="s">
        <v>161</v>
      </c>
      <c r="D26682" t="s">
        <v>101</v>
      </c>
    </row>
    <row r="26683" spans="1:7" x14ac:dyDescent="0.35">
      <c r="A26683">
        <v>14112024</v>
      </c>
      <c r="B26683" t="s">
        <v>565</v>
      </c>
      <c r="C26683" t="s">
        <v>293</v>
      </c>
      <c r="D26683" t="s">
        <v>164</v>
      </c>
      <c r="E26683" t="s">
        <v>101</v>
      </c>
    </row>
    <row r="26684" spans="1:7" x14ac:dyDescent="0.35">
      <c r="A26684">
        <v>14112024</v>
      </c>
      <c r="B26684" t="s">
        <v>830</v>
      </c>
      <c r="C26684" t="s">
        <v>413</v>
      </c>
      <c r="D26684" t="s">
        <v>167</v>
      </c>
    </row>
    <row r="26685" spans="1:7" x14ac:dyDescent="0.35">
      <c r="A26685">
        <v>14112024</v>
      </c>
      <c r="B26685" t="s">
        <v>830</v>
      </c>
      <c r="C26685" t="s">
        <v>247</v>
      </c>
      <c r="D26685" t="s">
        <v>423</v>
      </c>
      <c r="E26685" t="s">
        <v>101</v>
      </c>
    </row>
    <row r="26686" spans="1:7" x14ac:dyDescent="0.35">
      <c r="A26686">
        <v>14112024</v>
      </c>
      <c r="B26686" t="s">
        <v>437</v>
      </c>
      <c r="C26686" t="s">
        <v>559</v>
      </c>
      <c r="D26686" t="s">
        <v>169</v>
      </c>
      <c r="E26686" t="s">
        <v>170</v>
      </c>
      <c r="F26686" t="s">
        <v>101</v>
      </c>
    </row>
    <row r="26687" spans="1:7" x14ac:dyDescent="0.35">
      <c r="A26687">
        <v>14112024</v>
      </c>
      <c r="B26687" t="s">
        <v>781</v>
      </c>
      <c r="C26687" t="s">
        <v>237</v>
      </c>
      <c r="D26687" t="s">
        <v>173</v>
      </c>
      <c r="E26687" t="s">
        <v>101</v>
      </c>
    </row>
    <row r="26688" spans="1:7" x14ac:dyDescent="0.35">
      <c r="A26688">
        <v>14112024</v>
      </c>
      <c r="B26688" t="s">
        <v>765</v>
      </c>
      <c r="C26688" t="s">
        <v>523</v>
      </c>
      <c r="D26688" t="s">
        <v>176</v>
      </c>
      <c r="E26688" t="s">
        <v>101</v>
      </c>
    </row>
    <row r="26689" spans="1:7" x14ac:dyDescent="0.35">
      <c r="A26689">
        <v>14112024</v>
      </c>
      <c r="B26689" t="s">
        <v>856</v>
      </c>
      <c r="C26689" t="s">
        <v>176</v>
      </c>
      <c r="D26689" t="s">
        <v>149</v>
      </c>
    </row>
    <row r="26690" spans="1:7" x14ac:dyDescent="0.35">
      <c r="A26690">
        <v>14112024</v>
      </c>
      <c r="B26690" t="s">
        <v>764</v>
      </c>
      <c r="C26690" t="s">
        <v>207</v>
      </c>
      <c r="D26690" t="s">
        <v>181</v>
      </c>
      <c r="E26690" t="s">
        <v>182</v>
      </c>
      <c r="F26690" t="s">
        <v>101</v>
      </c>
    </row>
    <row r="26691" spans="1:7" x14ac:dyDescent="0.35">
      <c r="A26691">
        <v>14112024</v>
      </c>
      <c r="B26691" t="s">
        <v>801</v>
      </c>
      <c r="C26691" t="s">
        <v>285</v>
      </c>
      <c r="D26691" t="s">
        <v>184</v>
      </c>
      <c r="E26691" t="s">
        <v>101</v>
      </c>
    </row>
    <row r="26692" spans="1:7" x14ac:dyDescent="0.35">
      <c r="A26692">
        <v>14112024</v>
      </c>
      <c r="B26692" t="s">
        <v>471</v>
      </c>
      <c r="C26692" t="s">
        <v>187</v>
      </c>
      <c r="D26692" t="s">
        <v>101</v>
      </c>
    </row>
    <row r="26693" spans="1:7" x14ac:dyDescent="0.35">
      <c r="A26693">
        <v>14112024</v>
      </c>
      <c r="B26693" t="s">
        <v>218</v>
      </c>
      <c r="C26693" t="s">
        <v>559</v>
      </c>
      <c r="D26693" t="s">
        <v>190</v>
      </c>
      <c r="E26693" t="s">
        <v>191</v>
      </c>
      <c r="F26693" t="s">
        <v>101</v>
      </c>
    </row>
    <row r="26694" spans="1:7" x14ac:dyDescent="0.35">
      <c r="A26694">
        <v>14112024</v>
      </c>
      <c r="B26694" t="s">
        <v>459</v>
      </c>
      <c r="C26694" t="s">
        <v>190</v>
      </c>
      <c r="D26694" t="s">
        <v>194</v>
      </c>
      <c r="E26694" t="s">
        <v>101</v>
      </c>
    </row>
    <row r="26695" spans="1:7" x14ac:dyDescent="0.35">
      <c r="A26695">
        <v>14112024</v>
      </c>
      <c r="B26695" t="s">
        <v>729</v>
      </c>
      <c r="C26695" t="s">
        <v>466</v>
      </c>
      <c r="D26695" t="s">
        <v>190</v>
      </c>
      <c r="E26695" t="s">
        <v>196</v>
      </c>
      <c r="F26695" t="s">
        <v>101</v>
      </c>
    </row>
    <row r="26696" spans="1:7" x14ac:dyDescent="0.35">
      <c r="A26696">
        <v>14112024</v>
      </c>
      <c r="B26696" t="s">
        <v>422</v>
      </c>
      <c r="C26696" t="s">
        <v>198</v>
      </c>
      <c r="D26696" t="s">
        <v>140</v>
      </c>
      <c r="E26696" t="s">
        <v>199</v>
      </c>
      <c r="F26696" t="s">
        <v>200</v>
      </c>
      <c r="G26696" t="s">
        <v>101</v>
      </c>
    </row>
    <row r="26697" spans="1:7" x14ac:dyDescent="0.35">
      <c r="A26697">
        <v>14112024</v>
      </c>
      <c r="B26697" t="s">
        <v>451</v>
      </c>
      <c r="C26697" t="s">
        <v>305</v>
      </c>
      <c r="D26697" t="s">
        <v>61</v>
      </c>
      <c r="E26697" t="s">
        <v>101</v>
      </c>
    </row>
    <row r="26698" spans="1:7" x14ac:dyDescent="0.35">
      <c r="A26698">
        <v>14112024</v>
      </c>
      <c r="B26698" t="s">
        <v>716</v>
      </c>
      <c r="C26698" t="s">
        <v>418</v>
      </c>
      <c r="D26698" t="s">
        <v>205</v>
      </c>
      <c r="E26698" t="s">
        <v>101</v>
      </c>
    </row>
    <row r="26699" spans="1:7" x14ac:dyDescent="0.35">
      <c r="A26699">
        <v>14112024</v>
      </c>
      <c r="B26699" t="s">
        <v>783</v>
      </c>
      <c r="C26699" t="s">
        <v>206</v>
      </c>
      <c r="D26699" t="s">
        <v>208</v>
      </c>
      <c r="E26699" t="s">
        <v>101</v>
      </c>
    </row>
    <row r="26700" spans="1:7" x14ac:dyDescent="0.35">
      <c r="A26700">
        <v>14112024</v>
      </c>
      <c r="B26700" t="s">
        <v>849</v>
      </c>
      <c r="C26700" t="s">
        <v>459</v>
      </c>
      <c r="D26700" t="s">
        <v>210</v>
      </c>
      <c r="E26700" t="s">
        <v>211</v>
      </c>
      <c r="F26700" t="s">
        <v>101</v>
      </c>
    </row>
    <row r="26701" spans="1:7" x14ac:dyDescent="0.35">
      <c r="A26701">
        <v>14112024</v>
      </c>
      <c r="B26701" t="s">
        <v>573</v>
      </c>
      <c r="C26701" t="s">
        <v>174</v>
      </c>
      <c r="D26701" t="s">
        <v>214</v>
      </c>
      <c r="E26701" t="s">
        <v>215</v>
      </c>
      <c r="F26701" t="s">
        <v>101</v>
      </c>
    </row>
    <row r="26702" spans="1:7" x14ac:dyDescent="0.35">
      <c r="A26702">
        <v>14112024</v>
      </c>
      <c r="B26702" t="s">
        <v>802</v>
      </c>
      <c r="C26702" t="s">
        <v>556</v>
      </c>
      <c r="D26702" t="s">
        <v>217</v>
      </c>
      <c r="E26702" t="s">
        <v>101</v>
      </c>
    </row>
    <row r="26703" spans="1:7" x14ac:dyDescent="0.35">
      <c r="A26703">
        <v>14112024</v>
      </c>
      <c r="B26703" t="s">
        <v>716</v>
      </c>
      <c r="C26703" t="s">
        <v>450</v>
      </c>
      <c r="D26703" t="s">
        <v>220</v>
      </c>
      <c r="E26703" t="s">
        <v>101</v>
      </c>
    </row>
    <row r="26704" spans="1:7" x14ac:dyDescent="0.35">
      <c r="A26704">
        <v>14112024</v>
      </c>
      <c r="B26704" t="s">
        <v>778</v>
      </c>
      <c r="C26704" t="s">
        <v>224</v>
      </c>
      <c r="D26704" t="s">
        <v>222</v>
      </c>
    </row>
    <row r="26705" spans="1:7" x14ac:dyDescent="0.35">
      <c r="A26705">
        <v>14112024</v>
      </c>
      <c r="B26705" t="s">
        <v>765</v>
      </c>
      <c r="C26705" t="s">
        <v>447</v>
      </c>
      <c r="D26705" t="s">
        <v>223</v>
      </c>
    </row>
    <row r="26706" spans="1:7" x14ac:dyDescent="0.35">
      <c r="A26706">
        <v>14112024</v>
      </c>
      <c r="B26706" t="s">
        <v>777</v>
      </c>
      <c r="C26706" t="s">
        <v>432</v>
      </c>
      <c r="D26706" t="s">
        <v>225</v>
      </c>
      <c r="E26706" t="s">
        <v>101</v>
      </c>
    </row>
    <row r="26707" spans="1:7" x14ac:dyDescent="0.35">
      <c r="A26707">
        <v>14112024</v>
      </c>
      <c r="B26707" t="s">
        <v>793</v>
      </c>
      <c r="C26707" t="s">
        <v>226</v>
      </c>
      <c r="D26707" t="s">
        <v>225</v>
      </c>
      <c r="E26707" t="s">
        <v>228</v>
      </c>
      <c r="F26707" t="s">
        <v>229</v>
      </c>
    </row>
    <row r="26708" spans="1:7" x14ac:dyDescent="0.35">
      <c r="A26708">
        <v>14112024</v>
      </c>
      <c r="B26708" t="s">
        <v>829</v>
      </c>
      <c r="C26708" t="s">
        <v>432</v>
      </c>
      <c r="D26708" t="s">
        <v>232</v>
      </c>
      <c r="E26708" t="s">
        <v>101</v>
      </c>
    </row>
    <row r="26709" spans="1:7" x14ac:dyDescent="0.35">
      <c r="A26709">
        <v>14112024</v>
      </c>
      <c r="B26709" t="s">
        <v>730</v>
      </c>
      <c r="C26709" t="s">
        <v>436</v>
      </c>
      <c r="D26709" t="s">
        <v>235</v>
      </c>
      <c r="E26709" t="s">
        <v>236</v>
      </c>
      <c r="F26709" t="s">
        <v>101</v>
      </c>
    </row>
    <row r="26710" spans="1:7" x14ac:dyDescent="0.35">
      <c r="A26710">
        <v>14112024</v>
      </c>
      <c r="B26710" t="s">
        <v>596</v>
      </c>
      <c r="C26710" t="s">
        <v>105</v>
      </c>
      <c r="D26710" t="s">
        <v>235</v>
      </c>
      <c r="E26710" t="s">
        <v>239</v>
      </c>
      <c r="F26710" t="s">
        <v>149</v>
      </c>
    </row>
    <row r="26711" spans="1:7" x14ac:dyDescent="0.35">
      <c r="A26711">
        <v>14112024</v>
      </c>
      <c r="B26711" t="s">
        <v>904</v>
      </c>
      <c r="C26711" t="s">
        <v>218</v>
      </c>
      <c r="D26711" t="s">
        <v>235</v>
      </c>
      <c r="E26711" t="s">
        <v>241</v>
      </c>
      <c r="F26711" t="s">
        <v>101</v>
      </c>
    </row>
    <row r="26712" spans="1:7" x14ac:dyDescent="0.35">
      <c r="A26712">
        <v>14112024</v>
      </c>
      <c r="B26712" t="s">
        <v>838</v>
      </c>
      <c r="C26712" t="s">
        <v>430</v>
      </c>
      <c r="D26712" t="s">
        <v>243</v>
      </c>
      <c r="E26712" t="s">
        <v>101</v>
      </c>
    </row>
    <row r="26713" spans="1:7" x14ac:dyDescent="0.35">
      <c r="A26713">
        <v>14112024</v>
      </c>
      <c r="B26713" t="s">
        <v>755</v>
      </c>
      <c r="C26713" t="s">
        <v>304</v>
      </c>
      <c r="D26713" t="s">
        <v>245</v>
      </c>
      <c r="E26713" t="s">
        <v>246</v>
      </c>
    </row>
    <row r="26714" spans="1:7" x14ac:dyDescent="0.35">
      <c r="A26714">
        <v>14112024</v>
      </c>
      <c r="B26714" t="s">
        <v>836</v>
      </c>
      <c r="C26714" t="s">
        <v>525</v>
      </c>
      <c r="D26714" t="s">
        <v>245</v>
      </c>
      <c r="E26714" t="s">
        <v>249</v>
      </c>
    </row>
    <row r="26715" spans="1:7" x14ac:dyDescent="0.35">
      <c r="A26715">
        <v>14112024</v>
      </c>
      <c r="B26715" t="s">
        <v>692</v>
      </c>
      <c r="C26715" t="s">
        <v>226</v>
      </c>
      <c r="D26715" t="s">
        <v>252</v>
      </c>
      <c r="E26715" t="s">
        <v>101</v>
      </c>
    </row>
    <row r="26716" spans="1:7" x14ac:dyDescent="0.35">
      <c r="A26716">
        <v>14112024</v>
      </c>
      <c r="B26716" t="s">
        <v>736</v>
      </c>
      <c r="C26716" t="s">
        <v>258</v>
      </c>
      <c r="D26716" t="s">
        <v>254</v>
      </c>
    </row>
    <row r="26717" spans="1:7" x14ac:dyDescent="0.35">
      <c r="A26717">
        <v>14112024</v>
      </c>
      <c r="B26717" t="s">
        <v>718</v>
      </c>
      <c r="C26717" t="s">
        <v>574</v>
      </c>
      <c r="D26717" t="s">
        <v>256</v>
      </c>
      <c r="E26717" t="s">
        <v>257</v>
      </c>
      <c r="F26717" t="s">
        <v>236</v>
      </c>
      <c r="G26717" t="s">
        <v>101</v>
      </c>
    </row>
    <row r="26718" spans="1:7" x14ac:dyDescent="0.35">
      <c r="A26718">
        <v>14112024</v>
      </c>
      <c r="B26718" t="s">
        <v>822</v>
      </c>
      <c r="C26718" t="s">
        <v>221</v>
      </c>
      <c r="D26718" t="s">
        <v>260</v>
      </c>
      <c r="E26718" t="s">
        <v>136</v>
      </c>
      <c r="F26718" t="s">
        <v>101</v>
      </c>
    </row>
    <row r="26719" spans="1:7" x14ac:dyDescent="0.35">
      <c r="A26719">
        <v>14112024</v>
      </c>
      <c r="B26719" t="s">
        <v>285</v>
      </c>
      <c r="C26719" t="s">
        <v>261</v>
      </c>
      <c r="D26719" t="s">
        <v>262</v>
      </c>
      <c r="E26719" t="s">
        <v>101</v>
      </c>
    </row>
    <row r="26720" spans="1:7" x14ac:dyDescent="0.35">
      <c r="A26720">
        <v>14112024</v>
      </c>
      <c r="B26720" t="s">
        <v>765</v>
      </c>
      <c r="C26720" t="s">
        <v>507</v>
      </c>
      <c r="D26720" t="s">
        <v>264</v>
      </c>
      <c r="E26720" t="s">
        <v>101</v>
      </c>
    </row>
    <row r="26721" spans="1:8" x14ac:dyDescent="0.35">
      <c r="A26721">
        <v>14112024</v>
      </c>
      <c r="B26721" t="s">
        <v>508</v>
      </c>
      <c r="C26721" t="s">
        <v>264</v>
      </c>
      <c r="D26721" t="s">
        <v>149</v>
      </c>
    </row>
    <row r="26722" spans="1:8" x14ac:dyDescent="0.35">
      <c r="A26722">
        <v>14112024</v>
      </c>
      <c r="B26722" t="s">
        <v>760</v>
      </c>
      <c r="C26722" t="s">
        <v>426</v>
      </c>
      <c r="D26722" t="s">
        <v>265</v>
      </c>
      <c r="E26722" t="s">
        <v>101</v>
      </c>
      <c r="F26722" t="s">
        <v>266</v>
      </c>
    </row>
    <row r="26723" spans="1:8" x14ac:dyDescent="0.35">
      <c r="A26723">
        <v>14112024</v>
      </c>
      <c r="B26723" t="s">
        <v>729</v>
      </c>
      <c r="C26723" t="s">
        <v>285</v>
      </c>
      <c r="D26723" t="s">
        <v>267</v>
      </c>
      <c r="E26723" t="s">
        <v>101</v>
      </c>
    </row>
    <row r="26724" spans="1:8" x14ac:dyDescent="0.35">
      <c r="A26724">
        <v>14112024</v>
      </c>
      <c r="B26724" t="s">
        <v>718</v>
      </c>
      <c r="C26724" t="s">
        <v>224</v>
      </c>
      <c r="D26724" t="s">
        <v>268</v>
      </c>
    </row>
    <row r="26725" spans="1:8" x14ac:dyDescent="0.35">
      <c r="A26725">
        <v>14112024</v>
      </c>
      <c r="B26725" t="s">
        <v>430</v>
      </c>
      <c r="C26725" t="s">
        <v>270</v>
      </c>
      <c r="D26725" t="s">
        <v>271</v>
      </c>
      <c r="E26725" t="s">
        <v>101</v>
      </c>
    </row>
    <row r="26726" spans="1:8" x14ac:dyDescent="0.35">
      <c r="A26726">
        <v>14112024</v>
      </c>
      <c r="B26726" t="s">
        <v>795</v>
      </c>
      <c r="C26726" t="s">
        <v>456</v>
      </c>
      <c r="D26726" t="s">
        <v>274</v>
      </c>
      <c r="E26726" t="s">
        <v>101</v>
      </c>
    </row>
    <row r="26727" spans="1:8" x14ac:dyDescent="0.35">
      <c r="A26727">
        <v>14112024</v>
      </c>
      <c r="B26727" t="s">
        <v>854</v>
      </c>
      <c r="C26727" t="s">
        <v>285</v>
      </c>
      <c r="D26727" t="s">
        <v>277</v>
      </c>
      <c r="E26727" t="s">
        <v>101</v>
      </c>
    </row>
    <row r="26728" spans="1:8" x14ac:dyDescent="0.35">
      <c r="A26728">
        <v>14112024</v>
      </c>
      <c r="B26728" t="s">
        <v>756</v>
      </c>
      <c r="C26728" t="s">
        <v>171</v>
      </c>
      <c r="D26728" t="s">
        <v>279</v>
      </c>
      <c r="E26728" t="s">
        <v>140</v>
      </c>
      <c r="F26728" t="s">
        <v>280</v>
      </c>
    </row>
    <row r="26729" spans="1:8" x14ac:dyDescent="0.35">
      <c r="A26729">
        <v>14112024</v>
      </c>
      <c r="B26729" t="s">
        <v>778</v>
      </c>
      <c r="C26729" t="s">
        <v>418</v>
      </c>
      <c r="D26729" t="s">
        <v>281</v>
      </c>
    </row>
    <row r="26730" spans="1:8" x14ac:dyDescent="0.35">
      <c r="A26730">
        <v>14112024</v>
      </c>
      <c r="B26730" t="s">
        <v>776</v>
      </c>
      <c r="C26730" t="s">
        <v>342</v>
      </c>
      <c r="D26730" t="s">
        <v>284</v>
      </c>
      <c r="E26730" t="s">
        <v>101</v>
      </c>
    </row>
    <row r="26731" spans="1:8" x14ac:dyDescent="0.35">
      <c r="A26731">
        <v>14112024</v>
      </c>
      <c r="B26731" t="s">
        <v>783</v>
      </c>
      <c r="C26731" t="s">
        <v>431</v>
      </c>
      <c r="D26731" t="s">
        <v>287</v>
      </c>
      <c r="E26731" t="s">
        <v>101</v>
      </c>
    </row>
    <row r="26732" spans="1:8" x14ac:dyDescent="0.35">
      <c r="A26732">
        <v>14112024</v>
      </c>
      <c r="B26732" t="s">
        <v>456</v>
      </c>
      <c r="C26732" t="s">
        <v>288</v>
      </c>
      <c r="D26732" t="s">
        <v>101</v>
      </c>
    </row>
    <row r="26733" spans="1:8" x14ac:dyDescent="0.35">
      <c r="A26733">
        <v>14112024</v>
      </c>
      <c r="B26733" t="s">
        <v>696</v>
      </c>
      <c r="C26733" t="s">
        <v>559</v>
      </c>
      <c r="D26733" t="s">
        <v>290</v>
      </c>
      <c r="E26733" t="s">
        <v>140</v>
      </c>
      <c r="F26733" t="s">
        <v>291</v>
      </c>
    </row>
    <row r="26734" spans="1:8" x14ac:dyDescent="0.35">
      <c r="A26734">
        <v>14112024</v>
      </c>
      <c r="B26734" t="s">
        <v>729</v>
      </c>
      <c r="C26734" t="s">
        <v>285</v>
      </c>
      <c r="D26734" t="s">
        <v>290</v>
      </c>
      <c r="E26734" t="s">
        <v>140</v>
      </c>
      <c r="F26734" t="s">
        <v>294</v>
      </c>
      <c r="G26734" t="s">
        <v>295</v>
      </c>
      <c r="H26734" t="s">
        <v>101</v>
      </c>
    </row>
    <row r="26735" spans="1:8" x14ac:dyDescent="0.35">
      <c r="A26735">
        <v>14112024</v>
      </c>
      <c r="B26735" t="s">
        <v>839</v>
      </c>
      <c r="C26735" t="s">
        <v>465</v>
      </c>
      <c r="D26735" t="s">
        <v>298</v>
      </c>
      <c r="E26735" t="s">
        <v>101</v>
      </c>
    </row>
    <row r="26736" spans="1:8" x14ac:dyDescent="0.35">
      <c r="A26736">
        <v>14112024</v>
      </c>
      <c r="B26736" t="s">
        <v>520</v>
      </c>
      <c r="C26736" t="s">
        <v>174</v>
      </c>
      <c r="D26736" t="s">
        <v>300</v>
      </c>
      <c r="E26736" t="s">
        <v>262</v>
      </c>
      <c r="F26736" t="s">
        <v>101</v>
      </c>
    </row>
    <row r="26737" spans="1:9" x14ac:dyDescent="0.35">
      <c r="A26737">
        <v>14112024</v>
      </c>
      <c r="B26737" t="s">
        <v>763</v>
      </c>
      <c r="C26737" t="s">
        <v>219</v>
      </c>
      <c r="D26737" t="s">
        <v>301</v>
      </c>
      <c r="E26737" t="s">
        <v>101</v>
      </c>
    </row>
    <row r="26738" spans="1:9" x14ac:dyDescent="0.35">
      <c r="A26738">
        <v>14112024</v>
      </c>
      <c r="B26738" t="s">
        <v>838</v>
      </c>
      <c r="C26738" t="s">
        <v>495</v>
      </c>
      <c r="D26738" t="s">
        <v>303</v>
      </c>
      <c r="E26738" t="s">
        <v>149</v>
      </c>
    </row>
    <row r="26739" spans="1:9" x14ac:dyDescent="0.35">
      <c r="A26739">
        <v>14112024</v>
      </c>
      <c r="B26739" t="s">
        <v>795</v>
      </c>
      <c r="C26739" t="s">
        <v>454</v>
      </c>
      <c r="D26739" t="s">
        <v>306</v>
      </c>
      <c r="E26739" t="s">
        <v>101</v>
      </c>
    </row>
    <row r="26740" spans="1:9" x14ac:dyDescent="0.35">
      <c r="A26740">
        <v>14112024</v>
      </c>
      <c r="B26740" t="s">
        <v>829</v>
      </c>
      <c r="C26740" t="s">
        <v>237</v>
      </c>
      <c r="D26740" t="s">
        <v>308</v>
      </c>
      <c r="E26740" t="s">
        <v>309</v>
      </c>
      <c r="F26740" t="s">
        <v>310</v>
      </c>
      <c r="G26740" t="s">
        <v>311</v>
      </c>
      <c r="H26740" t="s">
        <v>312</v>
      </c>
      <c r="I26740" t="s">
        <v>101</v>
      </c>
    </row>
    <row r="26741" spans="1:9" x14ac:dyDescent="0.35">
      <c r="A26741">
        <v>14112024</v>
      </c>
      <c r="B26741" t="s">
        <v>419</v>
      </c>
      <c r="C26741" t="s">
        <v>179</v>
      </c>
      <c r="D26741" t="s">
        <v>314</v>
      </c>
      <c r="E26741" t="s">
        <v>315</v>
      </c>
      <c r="F26741" t="s">
        <v>101</v>
      </c>
    </row>
    <row r="26742" spans="1:9" x14ac:dyDescent="0.35">
      <c r="A26742">
        <v>14112024</v>
      </c>
      <c r="B26742" t="s">
        <v>730</v>
      </c>
      <c r="C26742" t="s">
        <v>304</v>
      </c>
      <c r="D26742" t="s">
        <v>314</v>
      </c>
      <c r="E26742" t="s">
        <v>317</v>
      </c>
      <c r="F26742" t="s">
        <v>101</v>
      </c>
    </row>
    <row r="26743" spans="1:9" x14ac:dyDescent="0.35">
      <c r="A26743">
        <v>14112024</v>
      </c>
      <c r="B26743" t="s">
        <v>661</v>
      </c>
      <c r="C26743" t="s">
        <v>183</v>
      </c>
      <c r="D26743" t="s">
        <v>319</v>
      </c>
      <c r="E26743" t="s">
        <v>320</v>
      </c>
      <c r="F26743" t="s">
        <v>321</v>
      </c>
    </row>
    <row r="26744" spans="1:9" x14ac:dyDescent="0.35">
      <c r="A26744">
        <v>14112024</v>
      </c>
      <c r="B26744" t="s">
        <v>810</v>
      </c>
      <c r="C26744" t="s">
        <v>438</v>
      </c>
      <c r="D26744" t="s">
        <v>322</v>
      </c>
      <c r="E26744" t="s">
        <v>101</v>
      </c>
    </row>
    <row r="26745" spans="1:9" x14ac:dyDescent="0.35">
      <c r="A26745">
        <v>14112024</v>
      </c>
      <c r="B26745" t="s">
        <v>770</v>
      </c>
      <c r="C26745" t="s">
        <v>474</v>
      </c>
      <c r="D26745" t="s">
        <v>325</v>
      </c>
      <c r="E26745" t="s">
        <v>101</v>
      </c>
    </row>
    <row r="26746" spans="1:9" x14ac:dyDescent="0.35">
      <c r="A26746">
        <v>14112024</v>
      </c>
      <c r="B26746" t="s">
        <v>789</v>
      </c>
      <c r="C26746" t="s">
        <v>556</v>
      </c>
      <c r="D26746" t="s">
        <v>328</v>
      </c>
      <c r="E26746" t="s">
        <v>101</v>
      </c>
    </row>
    <row r="26747" spans="1:9" x14ac:dyDescent="0.35">
      <c r="A26747">
        <v>14112024</v>
      </c>
      <c r="B26747" t="s">
        <v>374</v>
      </c>
      <c r="C26747" t="s">
        <v>331</v>
      </c>
      <c r="D26747" t="s">
        <v>332</v>
      </c>
      <c r="E26747" t="s">
        <v>101</v>
      </c>
    </row>
    <row r="26748" spans="1:9" x14ac:dyDescent="0.35">
      <c r="A26748">
        <v>14112024</v>
      </c>
      <c r="B26748" t="s">
        <v>599</v>
      </c>
      <c r="C26748" t="s">
        <v>506</v>
      </c>
      <c r="D26748" t="s">
        <v>331</v>
      </c>
      <c r="E26748" t="s">
        <v>335</v>
      </c>
      <c r="F26748" t="s">
        <v>101</v>
      </c>
    </row>
    <row r="26749" spans="1:9" x14ac:dyDescent="0.35">
      <c r="A26749">
        <v>14112024</v>
      </c>
      <c r="B26749" t="s">
        <v>516</v>
      </c>
      <c r="C26749" t="s">
        <v>478</v>
      </c>
      <c r="D26749" t="s">
        <v>331</v>
      </c>
      <c r="E26749" t="s">
        <v>338</v>
      </c>
      <c r="F26749" t="s">
        <v>321</v>
      </c>
    </row>
    <row r="26750" spans="1:9" x14ac:dyDescent="0.35">
      <c r="A26750">
        <v>14112024</v>
      </c>
      <c r="B26750" t="s">
        <v>830</v>
      </c>
      <c r="C26750" t="s">
        <v>536</v>
      </c>
      <c r="D26750" t="s">
        <v>170</v>
      </c>
    </row>
    <row r="26751" spans="1:9" x14ac:dyDescent="0.35">
      <c r="A26751">
        <v>14112024</v>
      </c>
      <c r="B26751" t="s">
        <v>829</v>
      </c>
      <c r="C26751" t="s">
        <v>387</v>
      </c>
      <c r="D26751" t="s">
        <v>341</v>
      </c>
      <c r="E26751" t="s">
        <v>101</v>
      </c>
    </row>
    <row r="26752" spans="1:9" x14ac:dyDescent="0.35">
      <c r="A26752">
        <v>14112024</v>
      </c>
      <c r="B26752" t="s">
        <v>639</v>
      </c>
      <c r="C26752" t="s">
        <v>150</v>
      </c>
      <c r="D26752" t="s">
        <v>343</v>
      </c>
      <c r="E26752" t="s">
        <v>101</v>
      </c>
    </row>
    <row r="26753" spans="1:8" x14ac:dyDescent="0.35">
      <c r="A26753">
        <v>14112024</v>
      </c>
      <c r="B26753" t="s">
        <v>285</v>
      </c>
      <c r="C26753" t="s">
        <v>132</v>
      </c>
      <c r="D26753" t="s">
        <v>344</v>
      </c>
      <c r="E26753" t="s">
        <v>345</v>
      </c>
      <c r="F26753" t="s">
        <v>101</v>
      </c>
    </row>
    <row r="26754" spans="1:8" x14ac:dyDescent="0.35">
      <c r="A26754">
        <v>14112024</v>
      </c>
      <c r="B26754" t="s">
        <v>760</v>
      </c>
      <c r="C26754" t="s">
        <v>559</v>
      </c>
      <c r="D26754" t="s">
        <v>132</v>
      </c>
      <c r="E26754" t="s">
        <v>347</v>
      </c>
      <c r="F26754" t="s">
        <v>101</v>
      </c>
    </row>
    <row r="26755" spans="1:8" x14ac:dyDescent="0.35">
      <c r="A26755">
        <v>14112024</v>
      </c>
      <c r="B26755" t="s">
        <v>830</v>
      </c>
      <c r="C26755" t="s">
        <v>438</v>
      </c>
      <c r="D26755" t="s">
        <v>132</v>
      </c>
      <c r="E26755" t="s">
        <v>348</v>
      </c>
      <c r="F26755" t="s">
        <v>101</v>
      </c>
    </row>
    <row r="26756" spans="1:8" x14ac:dyDescent="0.35">
      <c r="A26756">
        <v>14112024</v>
      </c>
      <c r="B26756" t="s">
        <v>603</v>
      </c>
      <c r="C26756" t="s">
        <v>142</v>
      </c>
      <c r="D26756" t="s">
        <v>132</v>
      </c>
      <c r="E26756" t="s">
        <v>350</v>
      </c>
      <c r="F26756" t="s">
        <v>101</v>
      </c>
    </row>
    <row r="26757" spans="1:8" x14ac:dyDescent="0.35">
      <c r="A26757">
        <v>14112024</v>
      </c>
      <c r="B26757" t="s">
        <v>856</v>
      </c>
      <c r="C26757" t="s">
        <v>593</v>
      </c>
      <c r="D26757" t="s">
        <v>132</v>
      </c>
      <c r="E26757" t="s">
        <v>352</v>
      </c>
      <c r="F26757" t="s">
        <v>101</v>
      </c>
    </row>
    <row r="26758" spans="1:8" x14ac:dyDescent="0.35">
      <c r="A26758">
        <v>14112024</v>
      </c>
      <c r="B26758" t="s">
        <v>849</v>
      </c>
      <c r="C26758" t="s">
        <v>498</v>
      </c>
      <c r="D26758" t="s">
        <v>132</v>
      </c>
      <c r="E26758" t="s">
        <v>133</v>
      </c>
      <c r="F26758" t="s">
        <v>355</v>
      </c>
    </row>
    <row r="26759" spans="1:8" x14ac:dyDescent="0.35">
      <c r="A26759">
        <v>14112024</v>
      </c>
      <c r="B26759" t="s">
        <v>828</v>
      </c>
      <c r="C26759" t="s">
        <v>417</v>
      </c>
      <c r="D26759" t="s">
        <v>132</v>
      </c>
      <c r="E26759" t="s">
        <v>356</v>
      </c>
      <c r="F26759" t="s">
        <v>101</v>
      </c>
    </row>
    <row r="26760" spans="1:8" x14ac:dyDescent="0.35">
      <c r="A26760">
        <v>14112024</v>
      </c>
      <c r="B26760" t="s">
        <v>581</v>
      </c>
      <c r="C26760" t="s">
        <v>353</v>
      </c>
      <c r="D26760" t="s">
        <v>359</v>
      </c>
      <c r="E26760" t="s">
        <v>360</v>
      </c>
      <c r="F26760" t="s">
        <v>101</v>
      </c>
    </row>
    <row r="26761" spans="1:8" x14ac:dyDescent="0.35">
      <c r="A26761">
        <v>14112024</v>
      </c>
      <c r="B26761" t="s">
        <v>826</v>
      </c>
      <c r="C26761" t="s">
        <v>374</v>
      </c>
      <c r="D26761" t="s">
        <v>359</v>
      </c>
      <c r="E26761" t="s">
        <v>362</v>
      </c>
      <c r="F26761" t="s">
        <v>101</v>
      </c>
    </row>
    <row r="26762" spans="1:8" x14ac:dyDescent="0.35">
      <c r="A26762">
        <v>14112024</v>
      </c>
      <c r="B26762" t="s">
        <v>237</v>
      </c>
      <c r="C26762" t="s">
        <v>359</v>
      </c>
      <c r="D26762" t="s">
        <v>362</v>
      </c>
      <c r="E26762" t="s">
        <v>140</v>
      </c>
      <c r="F26762" t="s">
        <v>364</v>
      </c>
      <c r="G26762" t="s">
        <v>101</v>
      </c>
    </row>
    <row r="26763" spans="1:8" x14ac:dyDescent="0.35">
      <c r="A26763">
        <v>14112024</v>
      </c>
      <c r="B26763" t="s">
        <v>884</v>
      </c>
      <c r="C26763" t="s">
        <v>419</v>
      </c>
      <c r="D26763" t="s">
        <v>366</v>
      </c>
      <c r="E26763" t="s">
        <v>257</v>
      </c>
      <c r="F26763" t="s">
        <v>367</v>
      </c>
      <c r="G26763" t="s">
        <v>101</v>
      </c>
    </row>
    <row r="26764" spans="1:8" x14ac:dyDescent="0.35">
      <c r="A26764">
        <v>14112024</v>
      </c>
      <c r="B26764" t="s">
        <v>796</v>
      </c>
      <c r="C26764" t="s">
        <v>339</v>
      </c>
      <c r="D26764" t="s">
        <v>369</v>
      </c>
      <c r="E26764" t="s">
        <v>370</v>
      </c>
      <c r="F26764" t="s">
        <v>101</v>
      </c>
    </row>
    <row r="26765" spans="1:8" x14ac:dyDescent="0.35">
      <c r="A26765">
        <v>14112024</v>
      </c>
      <c r="B26765" t="s">
        <v>833</v>
      </c>
      <c r="C26765" t="s">
        <v>479</v>
      </c>
      <c r="D26765" t="s">
        <v>371</v>
      </c>
      <c r="E26765" t="s">
        <v>101</v>
      </c>
    </row>
    <row r="26766" spans="1:8" x14ac:dyDescent="0.35">
      <c r="A26766">
        <v>14112024</v>
      </c>
      <c r="B26766" t="s">
        <v>721</v>
      </c>
      <c r="C26766" t="s">
        <v>601</v>
      </c>
      <c r="D26766" t="s">
        <v>372</v>
      </c>
      <c r="E26766" t="s">
        <v>101</v>
      </c>
    </row>
    <row r="26767" spans="1:8" x14ac:dyDescent="0.35">
      <c r="A26767">
        <v>14112024</v>
      </c>
      <c r="B26767" t="s">
        <v>183</v>
      </c>
      <c r="C26767" t="s">
        <v>373</v>
      </c>
      <c r="D26767" t="s">
        <v>101</v>
      </c>
    </row>
    <row r="26768" spans="1:8" x14ac:dyDescent="0.35">
      <c r="A26768">
        <v>14112024</v>
      </c>
      <c r="B26768" t="s">
        <v>830</v>
      </c>
      <c r="C26768" t="s">
        <v>285</v>
      </c>
      <c r="D26768" t="s">
        <v>376</v>
      </c>
      <c r="E26768" t="s">
        <v>140</v>
      </c>
      <c r="F26768" t="s">
        <v>331</v>
      </c>
      <c r="G26768" t="s">
        <v>377</v>
      </c>
      <c r="H26768" t="s">
        <v>101</v>
      </c>
    </row>
    <row r="26769" spans="1:9" x14ac:dyDescent="0.35">
      <c r="A26769">
        <v>14112024</v>
      </c>
      <c r="B26769" t="s">
        <v>856</v>
      </c>
      <c r="C26769" t="s">
        <v>430</v>
      </c>
      <c r="D26769" t="s">
        <v>378</v>
      </c>
    </row>
    <row r="26770" spans="1:9" x14ac:dyDescent="0.35">
      <c r="A26770">
        <v>14112024</v>
      </c>
      <c r="B26770" t="s">
        <v>801</v>
      </c>
      <c r="C26770" t="s">
        <v>171</v>
      </c>
      <c r="D26770" t="s">
        <v>380</v>
      </c>
      <c r="E26770" t="s">
        <v>101</v>
      </c>
    </row>
    <row r="26771" spans="1:9" x14ac:dyDescent="0.35">
      <c r="A26771">
        <v>14112024</v>
      </c>
      <c r="B26771" t="s">
        <v>823</v>
      </c>
      <c r="C26771" t="s">
        <v>285</v>
      </c>
      <c r="D26771" t="s">
        <v>382</v>
      </c>
      <c r="E26771" t="s">
        <v>383</v>
      </c>
    </row>
    <row r="26772" spans="1:9" x14ac:dyDescent="0.35">
      <c r="A26772">
        <v>14112024</v>
      </c>
      <c r="B26772" t="s">
        <v>783</v>
      </c>
      <c r="C26772" t="s">
        <v>154</v>
      </c>
      <c r="D26772" t="s">
        <v>385</v>
      </c>
      <c r="E26772" t="s">
        <v>386</v>
      </c>
    </row>
    <row r="26773" spans="1:9" x14ac:dyDescent="0.35">
      <c r="A26773">
        <v>14112024</v>
      </c>
      <c r="B26773" t="s">
        <v>823</v>
      </c>
      <c r="C26773" t="s">
        <v>218</v>
      </c>
      <c r="D26773" t="s">
        <v>388</v>
      </c>
      <c r="E26773" t="s">
        <v>101</v>
      </c>
    </row>
    <row r="26774" spans="1:9" x14ac:dyDescent="0.35">
      <c r="A26774">
        <v>14112024</v>
      </c>
      <c r="B26774" t="s">
        <v>535</v>
      </c>
      <c r="C26774" t="s">
        <v>391</v>
      </c>
      <c r="D26774" t="s">
        <v>101</v>
      </c>
    </row>
    <row r="26775" spans="1:9" x14ac:dyDescent="0.35">
      <c r="A26775">
        <v>14112024</v>
      </c>
      <c r="B26775" t="s">
        <v>718</v>
      </c>
      <c r="C26775" t="s">
        <v>326</v>
      </c>
      <c r="D26775" t="s">
        <v>393</v>
      </c>
    </row>
    <row r="26776" spans="1:9" x14ac:dyDescent="0.35">
      <c r="A26776">
        <v>14112024</v>
      </c>
      <c r="B26776" t="s">
        <v>823</v>
      </c>
      <c r="C26776" t="s">
        <v>414</v>
      </c>
      <c r="D26776" t="s">
        <v>394</v>
      </c>
      <c r="E26776" t="s">
        <v>395</v>
      </c>
      <c r="F26776" t="s">
        <v>101</v>
      </c>
    </row>
    <row r="26777" spans="1:9" x14ac:dyDescent="0.35">
      <c r="A26777">
        <v>14112024</v>
      </c>
      <c r="B26777" t="s">
        <v>853</v>
      </c>
      <c r="C26777" t="s">
        <v>224</v>
      </c>
      <c r="D26777" t="s">
        <v>396</v>
      </c>
    </row>
    <row r="26778" spans="1:9" x14ac:dyDescent="0.35">
      <c r="A26778">
        <v>14112024</v>
      </c>
      <c r="B26778" t="s">
        <v>550</v>
      </c>
      <c r="C26778" t="s">
        <v>397</v>
      </c>
      <c r="D26778" t="s">
        <v>101</v>
      </c>
    </row>
    <row r="26779" spans="1:9" x14ac:dyDescent="0.35">
      <c r="A26779">
        <v>14112024</v>
      </c>
      <c r="B26779" t="s">
        <v>849</v>
      </c>
      <c r="C26779" t="s">
        <v>442</v>
      </c>
      <c r="D26779" t="s">
        <v>399</v>
      </c>
      <c r="E26779" t="s">
        <v>140</v>
      </c>
      <c r="F26779" t="s">
        <v>400</v>
      </c>
      <c r="G26779" t="s">
        <v>257</v>
      </c>
      <c r="H26779" t="s">
        <v>331</v>
      </c>
      <c r="I26779" t="s">
        <v>401</v>
      </c>
    </row>
    <row r="26780" spans="1:9" x14ac:dyDescent="0.35">
      <c r="A26780">
        <v>14112024</v>
      </c>
      <c r="B26780" t="s">
        <v>860</v>
      </c>
      <c r="C26780" t="s">
        <v>440</v>
      </c>
      <c r="D26780" t="s">
        <v>399</v>
      </c>
      <c r="E26780" t="s">
        <v>187</v>
      </c>
      <c r="F26780" t="s">
        <v>101</v>
      </c>
    </row>
    <row r="26781" spans="1:9" x14ac:dyDescent="0.35">
      <c r="A26781">
        <v>14112024</v>
      </c>
      <c r="B26781" t="s">
        <v>723</v>
      </c>
      <c r="C26781" t="s">
        <v>307</v>
      </c>
      <c r="D26781" t="s">
        <v>399</v>
      </c>
      <c r="E26781" t="s">
        <v>403</v>
      </c>
      <c r="F26781" t="s">
        <v>101</v>
      </c>
    </row>
    <row r="26782" spans="1:9" x14ac:dyDescent="0.35">
      <c r="A26782">
        <v>14112024</v>
      </c>
      <c r="B26782" t="s">
        <v>874</v>
      </c>
      <c r="C26782" t="s">
        <v>519</v>
      </c>
      <c r="D26782" t="s">
        <v>399</v>
      </c>
      <c r="E26782" t="s">
        <v>404</v>
      </c>
      <c r="F26782" t="s">
        <v>101</v>
      </c>
    </row>
    <row r="26783" spans="1:9" x14ac:dyDescent="0.35">
      <c r="A26783">
        <v>13112024</v>
      </c>
      <c r="B26783" t="s">
        <v>623</v>
      </c>
      <c r="C26783" t="s">
        <v>525</v>
      </c>
      <c r="D26783" t="s">
        <v>100</v>
      </c>
      <c r="E26783" t="s">
        <v>101</v>
      </c>
    </row>
    <row r="26784" spans="1:9" x14ac:dyDescent="0.35">
      <c r="A26784">
        <v>13112024</v>
      </c>
      <c r="B26784" t="s">
        <v>737</v>
      </c>
      <c r="C26784" t="s">
        <v>185</v>
      </c>
      <c r="D26784" t="s">
        <v>104</v>
      </c>
      <c r="E26784" t="s">
        <v>101</v>
      </c>
    </row>
    <row r="26785" spans="1:7" x14ac:dyDescent="0.35">
      <c r="A26785">
        <v>13112024</v>
      </c>
      <c r="B26785" t="s">
        <v>716</v>
      </c>
      <c r="C26785" t="s">
        <v>340</v>
      </c>
      <c r="D26785" t="s">
        <v>107</v>
      </c>
      <c r="E26785" t="s">
        <v>108</v>
      </c>
      <c r="F26785" t="s">
        <v>101</v>
      </c>
    </row>
    <row r="26786" spans="1:7" x14ac:dyDescent="0.35">
      <c r="A26786">
        <v>13112024</v>
      </c>
      <c r="B26786" t="s">
        <v>597</v>
      </c>
      <c r="C26786" t="s">
        <v>302</v>
      </c>
      <c r="D26786" t="s">
        <v>111</v>
      </c>
      <c r="E26786" t="s">
        <v>101</v>
      </c>
    </row>
    <row r="26787" spans="1:7" x14ac:dyDescent="0.35">
      <c r="A26787">
        <v>13112024</v>
      </c>
      <c r="B26787" t="s">
        <v>242</v>
      </c>
      <c r="C26787" t="s">
        <v>938</v>
      </c>
      <c r="D26787" t="s">
        <v>114</v>
      </c>
      <c r="E26787" t="s">
        <v>115</v>
      </c>
      <c r="F26787" t="s">
        <v>116</v>
      </c>
    </row>
    <row r="26788" spans="1:7" x14ac:dyDescent="0.35">
      <c r="A26788">
        <v>13112024</v>
      </c>
      <c r="B26788" t="s">
        <v>216</v>
      </c>
      <c r="C26788" t="s">
        <v>259</v>
      </c>
      <c r="D26788" t="s">
        <v>114</v>
      </c>
      <c r="E26788" t="s">
        <v>119</v>
      </c>
      <c r="F26788" t="s">
        <v>120</v>
      </c>
      <c r="G26788" t="s">
        <v>121</v>
      </c>
    </row>
    <row r="26789" spans="1:7" x14ac:dyDescent="0.35">
      <c r="A26789">
        <v>13112024</v>
      </c>
      <c r="B26789" t="s">
        <v>427</v>
      </c>
      <c r="C26789" t="s">
        <v>231</v>
      </c>
      <c r="D26789" t="s">
        <v>114</v>
      </c>
      <c r="E26789" t="s">
        <v>124</v>
      </c>
    </row>
    <row r="26790" spans="1:7" x14ac:dyDescent="0.35">
      <c r="A26790">
        <v>13112024</v>
      </c>
      <c r="B26790" t="s">
        <v>505</v>
      </c>
      <c r="C26790" t="s">
        <v>212</v>
      </c>
      <c r="D26790" t="s">
        <v>114</v>
      </c>
      <c r="E26790" t="s">
        <v>127</v>
      </c>
    </row>
    <row r="26791" spans="1:7" x14ac:dyDescent="0.35">
      <c r="A26791">
        <v>13112024</v>
      </c>
      <c r="B26791" t="s">
        <v>461</v>
      </c>
      <c r="C26791" t="s">
        <v>381</v>
      </c>
      <c r="D26791" t="s">
        <v>114</v>
      </c>
      <c r="E26791" t="s">
        <v>130</v>
      </c>
    </row>
    <row r="26792" spans="1:7" x14ac:dyDescent="0.35">
      <c r="A26792">
        <v>13112024</v>
      </c>
      <c r="B26792" t="s">
        <v>389</v>
      </c>
      <c r="C26792" t="s">
        <v>330</v>
      </c>
      <c r="D26792" t="s">
        <v>114</v>
      </c>
      <c r="E26792" t="s">
        <v>132</v>
      </c>
      <c r="F26792" t="s">
        <v>133</v>
      </c>
    </row>
    <row r="26793" spans="1:7" x14ac:dyDescent="0.35">
      <c r="A26793">
        <v>13112024</v>
      </c>
      <c r="B26793" t="s">
        <v>558</v>
      </c>
      <c r="C26793" t="s">
        <v>174</v>
      </c>
      <c r="D26793" t="s">
        <v>135</v>
      </c>
      <c r="E26793" t="s">
        <v>136</v>
      </c>
    </row>
    <row r="26794" spans="1:7" x14ac:dyDescent="0.35">
      <c r="A26794">
        <v>13112024</v>
      </c>
      <c r="B26794" t="s">
        <v>636</v>
      </c>
      <c r="C26794" t="s">
        <v>150</v>
      </c>
      <c r="D26794" t="s">
        <v>139</v>
      </c>
      <c r="E26794" t="s">
        <v>140</v>
      </c>
      <c r="F26794" t="s">
        <v>141</v>
      </c>
      <c r="G26794" t="s">
        <v>101</v>
      </c>
    </row>
    <row r="26795" spans="1:7" x14ac:dyDescent="0.35">
      <c r="A26795">
        <v>13112024</v>
      </c>
      <c r="B26795" t="s">
        <v>717</v>
      </c>
      <c r="C26795" t="s">
        <v>203</v>
      </c>
      <c r="D26795" t="s">
        <v>144</v>
      </c>
      <c r="E26795" t="s">
        <v>101</v>
      </c>
    </row>
    <row r="26796" spans="1:7" x14ac:dyDescent="0.35">
      <c r="A26796">
        <v>13112024</v>
      </c>
      <c r="B26796" t="s">
        <v>717</v>
      </c>
      <c r="C26796" t="s">
        <v>466</v>
      </c>
      <c r="D26796" t="s">
        <v>147</v>
      </c>
      <c r="E26796" t="s">
        <v>148</v>
      </c>
      <c r="F26796" t="s">
        <v>149</v>
      </c>
    </row>
    <row r="26797" spans="1:7" x14ac:dyDescent="0.35">
      <c r="A26797">
        <v>13112024</v>
      </c>
      <c r="B26797" t="s">
        <v>628</v>
      </c>
      <c r="C26797" t="s">
        <v>318</v>
      </c>
      <c r="D26797" t="s">
        <v>152</v>
      </c>
      <c r="E26797" t="s">
        <v>140</v>
      </c>
      <c r="F26797" t="s">
        <v>153</v>
      </c>
      <c r="G26797" t="s">
        <v>101</v>
      </c>
    </row>
    <row r="26798" spans="1:7" x14ac:dyDescent="0.35">
      <c r="A26798">
        <v>13112024</v>
      </c>
      <c r="B26798" t="s">
        <v>874</v>
      </c>
      <c r="C26798" t="s">
        <v>515</v>
      </c>
      <c r="D26798" t="s">
        <v>156</v>
      </c>
      <c r="E26798" t="s">
        <v>101</v>
      </c>
    </row>
    <row r="26799" spans="1:7" x14ac:dyDescent="0.35">
      <c r="A26799">
        <v>13112024</v>
      </c>
      <c r="B26799" t="s">
        <v>574</v>
      </c>
      <c r="C26799" t="s">
        <v>159</v>
      </c>
      <c r="D26799" t="s">
        <v>101</v>
      </c>
    </row>
    <row r="26800" spans="1:7" x14ac:dyDescent="0.35">
      <c r="A26800">
        <v>13112024</v>
      </c>
      <c r="B26800" t="s">
        <v>466</v>
      </c>
      <c r="C26800" t="s">
        <v>161</v>
      </c>
      <c r="D26800" t="s">
        <v>101</v>
      </c>
    </row>
    <row r="26801" spans="1:7" x14ac:dyDescent="0.35">
      <c r="A26801">
        <v>13112024</v>
      </c>
      <c r="B26801" t="s">
        <v>694</v>
      </c>
      <c r="C26801" t="s">
        <v>174</v>
      </c>
      <c r="D26801" t="s">
        <v>164</v>
      </c>
      <c r="E26801" t="s">
        <v>101</v>
      </c>
    </row>
    <row r="26802" spans="1:7" x14ac:dyDescent="0.35">
      <c r="A26802">
        <v>13112024</v>
      </c>
      <c r="B26802" t="s">
        <v>836</v>
      </c>
      <c r="C26802" t="s">
        <v>438</v>
      </c>
      <c r="D26802" t="s">
        <v>167</v>
      </c>
    </row>
    <row r="26803" spans="1:7" x14ac:dyDescent="0.35">
      <c r="A26803">
        <v>13112024</v>
      </c>
      <c r="B26803" t="s">
        <v>849</v>
      </c>
      <c r="C26803" t="s">
        <v>460</v>
      </c>
      <c r="D26803" t="s">
        <v>423</v>
      </c>
      <c r="E26803" t="s">
        <v>101</v>
      </c>
    </row>
    <row r="26804" spans="1:7" x14ac:dyDescent="0.35">
      <c r="A26804">
        <v>13112024</v>
      </c>
      <c r="B26804" t="s">
        <v>711</v>
      </c>
      <c r="C26804" t="s">
        <v>304</v>
      </c>
      <c r="D26804" t="s">
        <v>169</v>
      </c>
      <c r="E26804" t="s">
        <v>170</v>
      </c>
      <c r="F26804" t="s">
        <v>101</v>
      </c>
    </row>
    <row r="26805" spans="1:7" x14ac:dyDescent="0.35">
      <c r="A26805">
        <v>13112024</v>
      </c>
      <c r="B26805" t="s">
        <v>787</v>
      </c>
      <c r="C26805" t="s">
        <v>559</v>
      </c>
      <c r="D26805" t="s">
        <v>173</v>
      </c>
      <c r="E26805" t="s">
        <v>101</v>
      </c>
    </row>
    <row r="26806" spans="1:7" x14ac:dyDescent="0.35">
      <c r="A26806">
        <v>13112024</v>
      </c>
      <c r="B26806" t="s">
        <v>841</v>
      </c>
      <c r="C26806" t="s">
        <v>342</v>
      </c>
      <c r="D26806" t="s">
        <v>176</v>
      </c>
      <c r="E26806" t="s">
        <v>101</v>
      </c>
    </row>
    <row r="26807" spans="1:7" x14ac:dyDescent="0.35">
      <c r="A26807">
        <v>13112024</v>
      </c>
      <c r="B26807" t="s">
        <v>822</v>
      </c>
      <c r="C26807" t="s">
        <v>415</v>
      </c>
      <c r="D26807" t="s">
        <v>176</v>
      </c>
      <c r="E26807" t="s">
        <v>149</v>
      </c>
    </row>
    <row r="26808" spans="1:7" x14ac:dyDescent="0.35">
      <c r="A26808">
        <v>13112024</v>
      </c>
      <c r="B26808" t="s">
        <v>624</v>
      </c>
      <c r="C26808" t="s">
        <v>405</v>
      </c>
      <c r="D26808" t="s">
        <v>181</v>
      </c>
      <c r="E26808" t="s">
        <v>182</v>
      </c>
      <c r="F26808" t="s">
        <v>101</v>
      </c>
    </row>
    <row r="26809" spans="1:7" x14ac:dyDescent="0.35">
      <c r="A26809">
        <v>13112024</v>
      </c>
      <c r="B26809" t="s">
        <v>723</v>
      </c>
      <c r="C26809" t="s">
        <v>450</v>
      </c>
      <c r="D26809" t="s">
        <v>184</v>
      </c>
      <c r="E26809" t="s">
        <v>101</v>
      </c>
    </row>
    <row r="26810" spans="1:7" x14ac:dyDescent="0.35">
      <c r="A26810">
        <v>13112024</v>
      </c>
      <c r="B26810" t="s">
        <v>150</v>
      </c>
      <c r="C26810" t="s">
        <v>187</v>
      </c>
      <c r="D26810" t="s">
        <v>101</v>
      </c>
    </row>
    <row r="26811" spans="1:7" x14ac:dyDescent="0.35">
      <c r="A26811">
        <v>13112024</v>
      </c>
      <c r="B26811" t="s">
        <v>603</v>
      </c>
      <c r="C26811" t="s">
        <v>216</v>
      </c>
      <c r="D26811" t="s">
        <v>190</v>
      </c>
      <c r="E26811" t="s">
        <v>191</v>
      </c>
      <c r="F26811" t="s">
        <v>101</v>
      </c>
    </row>
    <row r="26812" spans="1:7" x14ac:dyDescent="0.35">
      <c r="A26812">
        <v>13112024</v>
      </c>
      <c r="B26812" t="s">
        <v>459</v>
      </c>
      <c r="C26812" t="s">
        <v>190</v>
      </c>
      <c r="D26812" t="s">
        <v>194</v>
      </c>
      <c r="E26812" t="s">
        <v>101</v>
      </c>
    </row>
    <row r="26813" spans="1:7" x14ac:dyDescent="0.35">
      <c r="A26813">
        <v>13112024</v>
      </c>
      <c r="B26813" t="s">
        <v>638</v>
      </c>
      <c r="C26813" t="s">
        <v>122</v>
      </c>
      <c r="D26813" t="s">
        <v>190</v>
      </c>
      <c r="E26813" t="s">
        <v>196</v>
      </c>
      <c r="F26813" t="s">
        <v>101</v>
      </c>
    </row>
    <row r="26814" spans="1:7" x14ac:dyDescent="0.35">
      <c r="A26814">
        <v>13112024</v>
      </c>
      <c r="B26814" t="s">
        <v>414</v>
      </c>
      <c r="C26814" t="s">
        <v>198</v>
      </c>
      <c r="D26814" t="s">
        <v>140</v>
      </c>
      <c r="E26814" t="s">
        <v>199</v>
      </c>
      <c r="F26814" t="s">
        <v>200</v>
      </c>
      <c r="G26814" t="s">
        <v>101</v>
      </c>
    </row>
    <row r="26815" spans="1:7" x14ac:dyDescent="0.35">
      <c r="A26815">
        <v>13112024</v>
      </c>
      <c r="B26815" t="s">
        <v>137</v>
      </c>
      <c r="C26815" t="s">
        <v>146</v>
      </c>
      <c r="D26815" t="s">
        <v>61</v>
      </c>
      <c r="E26815" t="s">
        <v>101</v>
      </c>
    </row>
    <row r="26816" spans="1:7" x14ac:dyDescent="0.35">
      <c r="A26816">
        <v>13112024</v>
      </c>
      <c r="B26816" t="s">
        <v>437</v>
      </c>
      <c r="C26816" t="s">
        <v>272</v>
      </c>
      <c r="D26816" t="s">
        <v>205</v>
      </c>
      <c r="E26816" t="s">
        <v>101</v>
      </c>
    </row>
    <row r="26817" spans="1:6" x14ac:dyDescent="0.35">
      <c r="A26817">
        <v>13112024</v>
      </c>
      <c r="B26817" t="s">
        <v>762</v>
      </c>
      <c r="C26817" t="s">
        <v>600</v>
      </c>
      <c r="D26817" t="s">
        <v>208</v>
      </c>
      <c r="E26817" t="s">
        <v>101</v>
      </c>
    </row>
    <row r="26818" spans="1:6" x14ac:dyDescent="0.35">
      <c r="A26818">
        <v>13112024</v>
      </c>
      <c r="B26818" t="s">
        <v>664</v>
      </c>
      <c r="C26818" t="s">
        <v>450</v>
      </c>
      <c r="D26818" t="s">
        <v>210</v>
      </c>
      <c r="E26818" t="s">
        <v>211</v>
      </c>
      <c r="F26818" t="s">
        <v>101</v>
      </c>
    </row>
    <row r="26819" spans="1:6" x14ac:dyDescent="0.35">
      <c r="A26819">
        <v>13112024</v>
      </c>
      <c r="B26819" t="s">
        <v>218</v>
      </c>
      <c r="C26819" t="s">
        <v>154</v>
      </c>
      <c r="D26819" t="s">
        <v>214</v>
      </c>
      <c r="E26819" t="s">
        <v>215</v>
      </c>
      <c r="F26819" t="s">
        <v>101</v>
      </c>
    </row>
    <row r="26820" spans="1:6" x14ac:dyDescent="0.35">
      <c r="A26820">
        <v>13112024</v>
      </c>
      <c r="B26820" t="s">
        <v>730</v>
      </c>
      <c r="C26820" t="s">
        <v>543</v>
      </c>
      <c r="D26820" t="s">
        <v>217</v>
      </c>
      <c r="E26820" t="s">
        <v>101</v>
      </c>
    </row>
    <row r="26821" spans="1:6" x14ac:dyDescent="0.35">
      <c r="A26821">
        <v>13112024</v>
      </c>
      <c r="B26821" t="s">
        <v>779</v>
      </c>
      <c r="C26821" t="s">
        <v>226</v>
      </c>
      <c r="D26821" t="s">
        <v>220</v>
      </c>
      <c r="E26821" t="s">
        <v>101</v>
      </c>
    </row>
    <row r="26822" spans="1:6" x14ac:dyDescent="0.35">
      <c r="A26822">
        <v>13112024</v>
      </c>
      <c r="B26822" t="s">
        <v>723</v>
      </c>
      <c r="C26822" t="s">
        <v>543</v>
      </c>
      <c r="D26822" t="s">
        <v>222</v>
      </c>
    </row>
    <row r="26823" spans="1:6" x14ac:dyDescent="0.35">
      <c r="A26823">
        <v>13112024</v>
      </c>
      <c r="B26823" t="s">
        <v>796</v>
      </c>
      <c r="C26823" t="s">
        <v>203</v>
      </c>
      <c r="D26823" t="s">
        <v>223</v>
      </c>
    </row>
    <row r="26824" spans="1:6" x14ac:dyDescent="0.35">
      <c r="A26824">
        <v>13112024</v>
      </c>
      <c r="B26824" t="s">
        <v>715</v>
      </c>
      <c r="C26824" t="s">
        <v>526</v>
      </c>
      <c r="D26824" t="s">
        <v>225</v>
      </c>
      <c r="E26824" t="s">
        <v>101</v>
      </c>
    </row>
    <row r="26825" spans="1:6" x14ac:dyDescent="0.35">
      <c r="A26825">
        <v>13112024</v>
      </c>
      <c r="B26825" t="s">
        <v>736</v>
      </c>
      <c r="C26825" t="s">
        <v>145</v>
      </c>
      <c r="D26825" t="s">
        <v>225</v>
      </c>
      <c r="E26825" t="s">
        <v>228</v>
      </c>
      <c r="F26825" t="s">
        <v>229</v>
      </c>
    </row>
    <row r="26826" spans="1:6" x14ac:dyDescent="0.35">
      <c r="A26826">
        <v>13112024</v>
      </c>
      <c r="B26826" t="s">
        <v>733</v>
      </c>
      <c r="C26826" t="s">
        <v>154</v>
      </c>
      <c r="D26826" t="s">
        <v>232</v>
      </c>
      <c r="E26826" t="s">
        <v>101</v>
      </c>
    </row>
    <row r="26827" spans="1:6" x14ac:dyDescent="0.35">
      <c r="A26827">
        <v>13112024</v>
      </c>
      <c r="B26827" t="s">
        <v>728</v>
      </c>
      <c r="C26827" t="s">
        <v>601</v>
      </c>
      <c r="D26827" t="s">
        <v>235</v>
      </c>
      <c r="E26827" t="s">
        <v>236</v>
      </c>
      <c r="F26827" t="s">
        <v>101</v>
      </c>
    </row>
    <row r="26828" spans="1:6" x14ac:dyDescent="0.35">
      <c r="A26828">
        <v>13112024</v>
      </c>
      <c r="B26828" t="s">
        <v>611</v>
      </c>
      <c r="C26828" t="s">
        <v>586</v>
      </c>
      <c r="D26828" t="s">
        <v>235</v>
      </c>
      <c r="E26828" t="s">
        <v>239</v>
      </c>
      <c r="F26828" t="s">
        <v>149</v>
      </c>
    </row>
    <row r="26829" spans="1:6" x14ac:dyDescent="0.35">
      <c r="A26829">
        <v>13112024</v>
      </c>
      <c r="B26829" t="s">
        <v>830</v>
      </c>
      <c r="C26829" t="s">
        <v>285</v>
      </c>
      <c r="D26829" t="s">
        <v>235</v>
      </c>
      <c r="E26829" t="s">
        <v>241</v>
      </c>
      <c r="F26829" t="s">
        <v>101</v>
      </c>
    </row>
    <row r="26830" spans="1:6" x14ac:dyDescent="0.35">
      <c r="A26830">
        <v>13112024</v>
      </c>
      <c r="B26830" t="s">
        <v>756</v>
      </c>
      <c r="C26830" t="s">
        <v>346</v>
      </c>
      <c r="D26830" t="s">
        <v>243</v>
      </c>
      <c r="E26830" t="s">
        <v>101</v>
      </c>
    </row>
    <row r="26831" spans="1:6" x14ac:dyDescent="0.35">
      <c r="A26831">
        <v>13112024</v>
      </c>
      <c r="B26831" t="s">
        <v>736</v>
      </c>
      <c r="C26831" t="s">
        <v>168</v>
      </c>
      <c r="D26831" t="s">
        <v>245</v>
      </c>
      <c r="E26831" t="s">
        <v>246</v>
      </c>
    </row>
    <row r="26832" spans="1:6" x14ac:dyDescent="0.35">
      <c r="A26832">
        <v>13112024</v>
      </c>
      <c r="B26832" t="s">
        <v>824</v>
      </c>
      <c r="C26832" t="s">
        <v>422</v>
      </c>
      <c r="D26832" t="s">
        <v>245</v>
      </c>
      <c r="E26832" t="s">
        <v>249</v>
      </c>
    </row>
    <row r="26833" spans="1:7" x14ac:dyDescent="0.35">
      <c r="A26833">
        <v>13112024</v>
      </c>
      <c r="B26833" t="s">
        <v>716</v>
      </c>
      <c r="C26833" t="s">
        <v>122</v>
      </c>
      <c r="D26833" t="s">
        <v>252</v>
      </c>
      <c r="E26833" t="s">
        <v>101</v>
      </c>
    </row>
    <row r="26834" spans="1:7" x14ac:dyDescent="0.35">
      <c r="A26834">
        <v>13112024</v>
      </c>
      <c r="B26834" t="s">
        <v>728</v>
      </c>
      <c r="C26834" t="s">
        <v>172</v>
      </c>
      <c r="D26834" t="s">
        <v>254</v>
      </c>
    </row>
    <row r="26835" spans="1:7" x14ac:dyDescent="0.35">
      <c r="A26835">
        <v>13112024</v>
      </c>
      <c r="B26835" t="s">
        <v>603</v>
      </c>
      <c r="C26835" t="s">
        <v>165</v>
      </c>
      <c r="D26835" t="s">
        <v>256</v>
      </c>
      <c r="E26835" t="s">
        <v>257</v>
      </c>
      <c r="F26835" t="s">
        <v>236</v>
      </c>
      <c r="G26835" t="s">
        <v>101</v>
      </c>
    </row>
    <row r="26836" spans="1:7" x14ac:dyDescent="0.35">
      <c r="A26836">
        <v>13112024</v>
      </c>
      <c r="B26836" t="s">
        <v>783</v>
      </c>
      <c r="C26836" t="s">
        <v>226</v>
      </c>
      <c r="D26836" t="s">
        <v>260</v>
      </c>
      <c r="E26836" t="s">
        <v>136</v>
      </c>
      <c r="F26836" t="s">
        <v>101</v>
      </c>
    </row>
    <row r="26837" spans="1:7" x14ac:dyDescent="0.35">
      <c r="A26837">
        <v>13112024</v>
      </c>
      <c r="B26837" t="s">
        <v>305</v>
      </c>
      <c r="C26837" t="s">
        <v>261</v>
      </c>
      <c r="D26837" t="s">
        <v>262</v>
      </c>
      <c r="E26837" t="s">
        <v>101</v>
      </c>
    </row>
    <row r="26838" spans="1:7" x14ac:dyDescent="0.35">
      <c r="A26838">
        <v>13112024</v>
      </c>
      <c r="B26838" t="s">
        <v>765</v>
      </c>
      <c r="C26838" t="s">
        <v>418</v>
      </c>
      <c r="D26838" t="s">
        <v>264</v>
      </c>
      <c r="E26838" t="s">
        <v>101</v>
      </c>
    </row>
    <row r="26839" spans="1:7" x14ac:dyDescent="0.35">
      <c r="A26839">
        <v>13112024</v>
      </c>
      <c r="B26839" t="s">
        <v>456</v>
      </c>
      <c r="C26839" t="s">
        <v>264</v>
      </c>
      <c r="D26839" t="s">
        <v>149</v>
      </c>
    </row>
    <row r="26840" spans="1:7" x14ac:dyDescent="0.35">
      <c r="A26840">
        <v>13112024</v>
      </c>
      <c r="B26840" t="s">
        <v>723</v>
      </c>
      <c r="C26840" t="s">
        <v>541</v>
      </c>
      <c r="D26840" t="s">
        <v>265</v>
      </c>
      <c r="E26840" t="s">
        <v>101</v>
      </c>
      <c r="F26840" t="s">
        <v>266</v>
      </c>
    </row>
    <row r="26841" spans="1:7" x14ac:dyDescent="0.35">
      <c r="A26841">
        <v>13112024</v>
      </c>
      <c r="B26841" t="s">
        <v>661</v>
      </c>
      <c r="C26841" t="s">
        <v>526</v>
      </c>
      <c r="D26841" t="s">
        <v>267</v>
      </c>
      <c r="E26841" t="s">
        <v>101</v>
      </c>
    </row>
    <row r="26842" spans="1:7" x14ac:dyDescent="0.35">
      <c r="A26842">
        <v>13112024</v>
      </c>
      <c r="B26842" t="s">
        <v>759</v>
      </c>
      <c r="C26842" t="s">
        <v>292</v>
      </c>
      <c r="D26842" t="s">
        <v>268</v>
      </c>
    </row>
    <row r="26843" spans="1:7" x14ac:dyDescent="0.35">
      <c r="A26843">
        <v>13112024</v>
      </c>
      <c r="B26843" t="s">
        <v>574</v>
      </c>
      <c r="C26843" t="s">
        <v>270</v>
      </c>
      <c r="D26843" t="s">
        <v>271</v>
      </c>
      <c r="E26843" t="s">
        <v>101</v>
      </c>
    </row>
    <row r="26844" spans="1:7" x14ac:dyDescent="0.35">
      <c r="A26844">
        <v>13112024</v>
      </c>
      <c r="B26844" t="s">
        <v>724</v>
      </c>
      <c r="C26844" t="s">
        <v>455</v>
      </c>
      <c r="D26844" t="s">
        <v>274</v>
      </c>
      <c r="E26844" t="s">
        <v>101</v>
      </c>
    </row>
    <row r="26845" spans="1:7" x14ac:dyDescent="0.35">
      <c r="A26845">
        <v>13112024</v>
      </c>
      <c r="B26845" t="s">
        <v>788</v>
      </c>
      <c r="C26845" t="s">
        <v>450</v>
      </c>
      <c r="D26845" t="s">
        <v>277</v>
      </c>
      <c r="E26845" t="s">
        <v>101</v>
      </c>
    </row>
    <row r="26846" spans="1:7" x14ac:dyDescent="0.35">
      <c r="A26846">
        <v>13112024</v>
      </c>
      <c r="B26846" t="s">
        <v>751</v>
      </c>
      <c r="C26846" t="s">
        <v>226</v>
      </c>
      <c r="D26846" t="s">
        <v>279</v>
      </c>
      <c r="E26846" t="s">
        <v>140</v>
      </c>
      <c r="F26846" t="s">
        <v>280</v>
      </c>
    </row>
    <row r="26847" spans="1:7" x14ac:dyDescent="0.35">
      <c r="A26847">
        <v>13112024</v>
      </c>
      <c r="B26847" t="s">
        <v>639</v>
      </c>
      <c r="C26847" t="s">
        <v>450</v>
      </c>
      <c r="D26847" t="s">
        <v>281</v>
      </c>
    </row>
    <row r="26848" spans="1:7" x14ac:dyDescent="0.35">
      <c r="A26848">
        <v>13112024</v>
      </c>
      <c r="B26848" t="s">
        <v>719</v>
      </c>
      <c r="C26848" t="s">
        <v>165</v>
      </c>
      <c r="D26848" t="s">
        <v>284</v>
      </c>
      <c r="E26848" t="s">
        <v>101</v>
      </c>
    </row>
    <row r="26849" spans="1:9" x14ac:dyDescent="0.35">
      <c r="A26849">
        <v>13112024</v>
      </c>
      <c r="B26849" t="s">
        <v>778</v>
      </c>
      <c r="C26849" t="s">
        <v>466</v>
      </c>
      <c r="D26849" t="s">
        <v>287</v>
      </c>
      <c r="E26849" t="s">
        <v>101</v>
      </c>
    </row>
    <row r="26850" spans="1:9" x14ac:dyDescent="0.35">
      <c r="A26850">
        <v>13112024</v>
      </c>
      <c r="B26850" t="s">
        <v>206</v>
      </c>
      <c r="C26850" t="s">
        <v>288</v>
      </c>
      <c r="D26850" t="s">
        <v>101</v>
      </c>
    </row>
    <row r="26851" spans="1:9" x14ac:dyDescent="0.35">
      <c r="A26851">
        <v>13112024</v>
      </c>
      <c r="B26851" t="s">
        <v>629</v>
      </c>
      <c r="C26851" t="s">
        <v>439</v>
      </c>
      <c r="D26851" t="s">
        <v>290</v>
      </c>
      <c r="E26851" t="s">
        <v>140</v>
      </c>
      <c r="F26851" t="s">
        <v>291</v>
      </c>
    </row>
    <row r="26852" spans="1:9" x14ac:dyDescent="0.35">
      <c r="A26852">
        <v>13112024</v>
      </c>
      <c r="B26852" t="s">
        <v>776</v>
      </c>
      <c r="C26852" t="s">
        <v>340</v>
      </c>
      <c r="D26852" t="s">
        <v>290</v>
      </c>
      <c r="E26852" t="s">
        <v>140</v>
      </c>
      <c r="F26852" t="s">
        <v>294</v>
      </c>
      <c r="G26852" t="s">
        <v>295</v>
      </c>
      <c r="H26852" t="s">
        <v>101</v>
      </c>
    </row>
    <row r="26853" spans="1:9" x14ac:dyDescent="0.35">
      <c r="A26853">
        <v>13112024</v>
      </c>
      <c r="B26853" t="s">
        <v>776</v>
      </c>
      <c r="C26853" t="s">
        <v>541</v>
      </c>
      <c r="D26853" t="s">
        <v>298</v>
      </c>
      <c r="E26853" t="s">
        <v>101</v>
      </c>
    </row>
    <row r="26854" spans="1:9" x14ac:dyDescent="0.35">
      <c r="A26854">
        <v>13112024</v>
      </c>
      <c r="B26854" t="s">
        <v>520</v>
      </c>
      <c r="C26854" t="s">
        <v>340</v>
      </c>
      <c r="D26854" t="s">
        <v>300</v>
      </c>
      <c r="E26854" t="s">
        <v>262</v>
      </c>
      <c r="F26854" t="s">
        <v>101</v>
      </c>
    </row>
    <row r="26855" spans="1:9" x14ac:dyDescent="0.35">
      <c r="A26855">
        <v>13112024</v>
      </c>
      <c r="B26855" t="s">
        <v>661</v>
      </c>
      <c r="C26855" t="s">
        <v>318</v>
      </c>
      <c r="D26855" t="s">
        <v>301</v>
      </c>
      <c r="E26855" t="s">
        <v>101</v>
      </c>
    </row>
    <row r="26856" spans="1:9" x14ac:dyDescent="0.35">
      <c r="A26856">
        <v>13112024</v>
      </c>
      <c r="B26856" t="s">
        <v>825</v>
      </c>
      <c r="C26856" t="s">
        <v>368</v>
      </c>
      <c r="D26856" t="s">
        <v>303</v>
      </c>
      <c r="E26856" t="s">
        <v>149</v>
      </c>
    </row>
    <row r="26857" spans="1:9" x14ac:dyDescent="0.35">
      <c r="A26857">
        <v>13112024</v>
      </c>
      <c r="B26857" t="s">
        <v>751</v>
      </c>
      <c r="C26857" t="s">
        <v>442</v>
      </c>
      <c r="D26857" t="s">
        <v>306</v>
      </c>
      <c r="E26857" t="s">
        <v>101</v>
      </c>
    </row>
    <row r="26858" spans="1:9" x14ac:dyDescent="0.35">
      <c r="A26858">
        <v>13112024</v>
      </c>
      <c r="B26858" t="s">
        <v>755</v>
      </c>
      <c r="C26858" t="s">
        <v>145</v>
      </c>
      <c r="D26858" t="s">
        <v>308</v>
      </c>
      <c r="E26858" t="s">
        <v>309</v>
      </c>
      <c r="F26858" t="s">
        <v>310</v>
      </c>
      <c r="G26858" t="s">
        <v>311</v>
      </c>
      <c r="H26858" t="s">
        <v>312</v>
      </c>
      <c r="I26858" t="s">
        <v>101</v>
      </c>
    </row>
    <row r="26859" spans="1:9" x14ac:dyDescent="0.35">
      <c r="A26859">
        <v>13112024</v>
      </c>
      <c r="B26859" t="s">
        <v>218</v>
      </c>
      <c r="C26859" t="s">
        <v>318</v>
      </c>
      <c r="D26859" t="s">
        <v>314</v>
      </c>
      <c r="E26859" t="s">
        <v>315</v>
      </c>
      <c r="F26859" t="s">
        <v>101</v>
      </c>
    </row>
    <row r="26860" spans="1:9" x14ac:dyDescent="0.35">
      <c r="A26860">
        <v>13112024</v>
      </c>
      <c r="B26860" t="s">
        <v>723</v>
      </c>
      <c r="C26860" t="s">
        <v>292</v>
      </c>
      <c r="D26860" t="s">
        <v>314</v>
      </c>
      <c r="E26860" t="s">
        <v>317</v>
      </c>
      <c r="F26860" t="s">
        <v>101</v>
      </c>
    </row>
    <row r="26861" spans="1:9" x14ac:dyDescent="0.35">
      <c r="A26861">
        <v>13112024</v>
      </c>
      <c r="B26861" t="s">
        <v>629</v>
      </c>
      <c r="C26861" t="s">
        <v>450</v>
      </c>
      <c r="D26861" t="s">
        <v>319</v>
      </c>
      <c r="E26861" t="s">
        <v>320</v>
      </c>
      <c r="F26861" t="s">
        <v>321</v>
      </c>
    </row>
    <row r="26862" spans="1:9" x14ac:dyDescent="0.35">
      <c r="A26862">
        <v>13112024</v>
      </c>
      <c r="B26862" t="s">
        <v>806</v>
      </c>
      <c r="C26862" t="s">
        <v>285</v>
      </c>
      <c r="D26862" t="s">
        <v>322</v>
      </c>
      <c r="E26862" t="s">
        <v>101</v>
      </c>
    </row>
    <row r="26863" spans="1:9" x14ac:dyDescent="0.35">
      <c r="A26863">
        <v>13112024</v>
      </c>
      <c r="B26863" t="s">
        <v>783</v>
      </c>
      <c r="C26863" t="s">
        <v>424</v>
      </c>
      <c r="D26863" t="s">
        <v>325</v>
      </c>
      <c r="E26863" t="s">
        <v>101</v>
      </c>
    </row>
    <row r="26864" spans="1:9" x14ac:dyDescent="0.35">
      <c r="A26864">
        <v>13112024</v>
      </c>
      <c r="B26864" t="s">
        <v>786</v>
      </c>
      <c r="C26864" t="s">
        <v>305</v>
      </c>
      <c r="D26864" t="s">
        <v>328</v>
      </c>
      <c r="E26864" t="s">
        <v>101</v>
      </c>
    </row>
    <row r="26865" spans="1:7" x14ac:dyDescent="0.35">
      <c r="A26865">
        <v>13112024</v>
      </c>
      <c r="B26865" t="s">
        <v>600</v>
      </c>
      <c r="C26865" t="s">
        <v>331</v>
      </c>
      <c r="D26865" t="s">
        <v>332</v>
      </c>
      <c r="E26865" t="s">
        <v>101</v>
      </c>
    </row>
    <row r="26866" spans="1:7" x14ac:dyDescent="0.35">
      <c r="A26866">
        <v>13112024</v>
      </c>
      <c r="B26866" t="s">
        <v>496</v>
      </c>
      <c r="C26866" t="s">
        <v>185</v>
      </c>
      <c r="D26866" t="s">
        <v>331</v>
      </c>
      <c r="E26866" t="s">
        <v>335</v>
      </c>
      <c r="F26866" t="s">
        <v>101</v>
      </c>
    </row>
    <row r="26867" spans="1:7" x14ac:dyDescent="0.35">
      <c r="A26867">
        <v>13112024</v>
      </c>
      <c r="B26867" t="s">
        <v>285</v>
      </c>
      <c r="C26867" t="s">
        <v>327</v>
      </c>
      <c r="D26867" t="s">
        <v>331</v>
      </c>
      <c r="E26867" t="s">
        <v>338</v>
      </c>
      <c r="F26867" t="s">
        <v>321</v>
      </c>
    </row>
    <row r="26868" spans="1:7" x14ac:dyDescent="0.35">
      <c r="A26868">
        <v>13112024</v>
      </c>
      <c r="B26868" t="s">
        <v>765</v>
      </c>
      <c r="C26868" t="s">
        <v>307</v>
      </c>
      <c r="D26868" t="s">
        <v>170</v>
      </c>
    </row>
    <row r="26869" spans="1:7" x14ac:dyDescent="0.35">
      <c r="A26869">
        <v>13112024</v>
      </c>
      <c r="B26869" t="s">
        <v>692</v>
      </c>
      <c r="C26869" t="s">
        <v>340</v>
      </c>
      <c r="D26869" t="s">
        <v>341</v>
      </c>
      <c r="E26869" t="s">
        <v>101</v>
      </c>
    </row>
    <row r="26870" spans="1:7" x14ac:dyDescent="0.35">
      <c r="A26870">
        <v>13112024</v>
      </c>
      <c r="B26870" t="s">
        <v>638</v>
      </c>
      <c r="C26870" t="s">
        <v>145</v>
      </c>
      <c r="D26870" t="s">
        <v>343</v>
      </c>
      <c r="E26870" t="s">
        <v>101</v>
      </c>
    </row>
    <row r="26871" spans="1:7" x14ac:dyDescent="0.35">
      <c r="A26871">
        <v>13112024</v>
      </c>
      <c r="B26871" t="s">
        <v>293</v>
      </c>
      <c r="C26871" t="s">
        <v>132</v>
      </c>
      <c r="D26871" t="s">
        <v>344</v>
      </c>
      <c r="E26871" t="s">
        <v>345</v>
      </c>
      <c r="F26871" t="s">
        <v>101</v>
      </c>
    </row>
    <row r="26872" spans="1:7" x14ac:dyDescent="0.35">
      <c r="A26872">
        <v>13112024</v>
      </c>
      <c r="B26872" t="s">
        <v>779</v>
      </c>
      <c r="C26872" t="s">
        <v>305</v>
      </c>
      <c r="D26872" t="s">
        <v>132</v>
      </c>
      <c r="E26872" t="s">
        <v>347</v>
      </c>
      <c r="F26872" t="s">
        <v>101</v>
      </c>
    </row>
    <row r="26873" spans="1:7" x14ac:dyDescent="0.35">
      <c r="A26873">
        <v>13112024</v>
      </c>
      <c r="B26873" t="s">
        <v>849</v>
      </c>
      <c r="C26873" t="s">
        <v>224</v>
      </c>
      <c r="D26873" t="s">
        <v>132</v>
      </c>
      <c r="E26873" t="s">
        <v>348</v>
      </c>
      <c r="F26873" t="s">
        <v>101</v>
      </c>
    </row>
    <row r="26874" spans="1:7" x14ac:dyDescent="0.35">
      <c r="A26874">
        <v>13112024</v>
      </c>
      <c r="B26874" t="s">
        <v>511</v>
      </c>
      <c r="C26874" t="s">
        <v>195</v>
      </c>
      <c r="D26874" t="s">
        <v>132</v>
      </c>
      <c r="E26874" t="s">
        <v>350</v>
      </c>
      <c r="F26874" t="s">
        <v>101</v>
      </c>
    </row>
    <row r="26875" spans="1:7" x14ac:dyDescent="0.35">
      <c r="A26875">
        <v>13112024</v>
      </c>
      <c r="B26875" t="s">
        <v>765</v>
      </c>
      <c r="C26875" t="s">
        <v>285</v>
      </c>
      <c r="D26875" t="s">
        <v>132</v>
      </c>
      <c r="E26875" t="s">
        <v>352</v>
      </c>
      <c r="F26875" t="s">
        <v>101</v>
      </c>
    </row>
    <row r="26876" spans="1:7" x14ac:dyDescent="0.35">
      <c r="A26876">
        <v>13112024</v>
      </c>
      <c r="B26876" t="s">
        <v>852</v>
      </c>
      <c r="C26876" t="s">
        <v>417</v>
      </c>
      <c r="D26876" t="s">
        <v>132</v>
      </c>
      <c r="E26876" t="s">
        <v>133</v>
      </c>
      <c r="F26876" t="s">
        <v>355</v>
      </c>
    </row>
    <row r="26877" spans="1:7" x14ac:dyDescent="0.35">
      <c r="A26877">
        <v>13112024</v>
      </c>
      <c r="B26877" t="s">
        <v>831</v>
      </c>
      <c r="C26877" t="s">
        <v>342</v>
      </c>
      <c r="D26877" t="s">
        <v>132</v>
      </c>
      <c r="E26877" t="s">
        <v>356</v>
      </c>
      <c r="F26877" t="s">
        <v>101</v>
      </c>
    </row>
    <row r="26878" spans="1:7" x14ac:dyDescent="0.35">
      <c r="A26878">
        <v>13112024</v>
      </c>
      <c r="B26878" t="s">
        <v>339</v>
      </c>
      <c r="C26878" t="s">
        <v>327</v>
      </c>
      <c r="D26878" t="s">
        <v>359</v>
      </c>
      <c r="E26878" t="s">
        <v>360</v>
      </c>
      <c r="F26878" t="s">
        <v>101</v>
      </c>
    </row>
    <row r="26879" spans="1:7" x14ac:dyDescent="0.35">
      <c r="A26879">
        <v>13112024</v>
      </c>
      <c r="B26879" t="s">
        <v>755</v>
      </c>
      <c r="C26879" t="s">
        <v>398</v>
      </c>
      <c r="D26879" t="s">
        <v>359</v>
      </c>
      <c r="E26879" t="s">
        <v>362</v>
      </c>
      <c r="F26879" t="s">
        <v>101</v>
      </c>
    </row>
    <row r="26880" spans="1:7" x14ac:dyDescent="0.35">
      <c r="A26880">
        <v>13112024</v>
      </c>
      <c r="B26880" t="s">
        <v>233</v>
      </c>
      <c r="C26880" t="s">
        <v>359</v>
      </c>
      <c r="D26880" t="s">
        <v>362</v>
      </c>
      <c r="E26880" t="s">
        <v>140</v>
      </c>
      <c r="F26880" t="s">
        <v>364</v>
      </c>
      <c r="G26880" t="s">
        <v>101</v>
      </c>
    </row>
    <row r="26881" spans="1:8" x14ac:dyDescent="0.35">
      <c r="A26881">
        <v>13112024</v>
      </c>
      <c r="B26881" t="s">
        <v>846</v>
      </c>
      <c r="C26881" t="s">
        <v>556</v>
      </c>
      <c r="D26881" t="s">
        <v>366</v>
      </c>
      <c r="E26881" t="s">
        <v>257</v>
      </c>
      <c r="F26881" t="s">
        <v>367</v>
      </c>
      <c r="G26881" t="s">
        <v>101</v>
      </c>
    </row>
    <row r="26882" spans="1:8" x14ac:dyDescent="0.35">
      <c r="A26882">
        <v>13112024</v>
      </c>
      <c r="B26882" t="s">
        <v>729</v>
      </c>
      <c r="C26882" t="s">
        <v>171</v>
      </c>
      <c r="D26882" t="s">
        <v>369</v>
      </c>
      <c r="E26882" t="s">
        <v>370</v>
      </c>
      <c r="F26882" t="s">
        <v>101</v>
      </c>
    </row>
    <row r="26883" spans="1:8" x14ac:dyDescent="0.35">
      <c r="A26883">
        <v>13112024</v>
      </c>
      <c r="B26883" t="s">
        <v>824</v>
      </c>
      <c r="C26883" t="s">
        <v>430</v>
      </c>
      <c r="D26883" t="s">
        <v>371</v>
      </c>
      <c r="E26883" t="s">
        <v>101</v>
      </c>
    </row>
    <row r="26884" spans="1:8" x14ac:dyDescent="0.35">
      <c r="A26884">
        <v>13112024</v>
      </c>
      <c r="B26884" t="s">
        <v>736</v>
      </c>
      <c r="C26884" t="s">
        <v>480</v>
      </c>
      <c r="D26884" t="s">
        <v>372</v>
      </c>
      <c r="E26884" t="s">
        <v>101</v>
      </c>
    </row>
    <row r="26885" spans="1:8" x14ac:dyDescent="0.35">
      <c r="A26885">
        <v>13112024</v>
      </c>
      <c r="B26885" t="s">
        <v>342</v>
      </c>
      <c r="C26885" t="s">
        <v>373</v>
      </c>
      <c r="D26885" t="s">
        <v>101</v>
      </c>
    </row>
    <row r="26886" spans="1:8" x14ac:dyDescent="0.35">
      <c r="A26886">
        <v>13112024</v>
      </c>
      <c r="B26886" t="s">
        <v>846</v>
      </c>
      <c r="C26886" t="s">
        <v>450</v>
      </c>
      <c r="D26886" t="s">
        <v>376</v>
      </c>
      <c r="E26886" t="s">
        <v>140</v>
      </c>
      <c r="F26886" t="s">
        <v>331</v>
      </c>
      <c r="G26886" t="s">
        <v>377</v>
      </c>
      <c r="H26886" t="s">
        <v>101</v>
      </c>
    </row>
    <row r="26887" spans="1:8" x14ac:dyDescent="0.35">
      <c r="A26887">
        <v>13112024</v>
      </c>
      <c r="B26887" t="s">
        <v>765</v>
      </c>
      <c r="C26887" t="s">
        <v>466</v>
      </c>
      <c r="D26887" t="s">
        <v>378</v>
      </c>
    </row>
    <row r="26888" spans="1:8" x14ac:dyDescent="0.35">
      <c r="A26888">
        <v>13112024</v>
      </c>
      <c r="B26888" t="s">
        <v>721</v>
      </c>
      <c r="C26888" t="s">
        <v>471</v>
      </c>
      <c r="D26888" t="s">
        <v>380</v>
      </c>
      <c r="E26888" t="s">
        <v>101</v>
      </c>
    </row>
    <row r="26889" spans="1:8" x14ac:dyDescent="0.35">
      <c r="A26889">
        <v>13112024</v>
      </c>
      <c r="B26889" t="s">
        <v>769</v>
      </c>
      <c r="C26889" t="s">
        <v>292</v>
      </c>
      <c r="D26889" t="s">
        <v>382</v>
      </c>
      <c r="E26889" t="s">
        <v>383</v>
      </c>
    </row>
    <row r="26890" spans="1:8" x14ac:dyDescent="0.35">
      <c r="A26890">
        <v>13112024</v>
      </c>
      <c r="B26890" t="s">
        <v>759</v>
      </c>
      <c r="C26890" t="s">
        <v>233</v>
      </c>
      <c r="D26890" t="s">
        <v>385</v>
      </c>
      <c r="E26890" t="s">
        <v>386</v>
      </c>
    </row>
    <row r="26891" spans="1:8" x14ac:dyDescent="0.35">
      <c r="A26891">
        <v>13112024</v>
      </c>
      <c r="B26891" t="s">
        <v>832</v>
      </c>
      <c r="C26891" t="s">
        <v>374</v>
      </c>
      <c r="D26891" t="s">
        <v>388</v>
      </c>
      <c r="E26891" t="s">
        <v>101</v>
      </c>
    </row>
    <row r="26892" spans="1:8" x14ac:dyDescent="0.35">
      <c r="A26892">
        <v>13112024</v>
      </c>
      <c r="B26892" t="s">
        <v>569</v>
      </c>
      <c r="C26892" t="s">
        <v>391</v>
      </c>
      <c r="D26892" t="s">
        <v>101</v>
      </c>
    </row>
    <row r="26893" spans="1:8" x14ac:dyDescent="0.35">
      <c r="A26893">
        <v>13112024</v>
      </c>
      <c r="B26893" t="s">
        <v>718</v>
      </c>
      <c r="C26893" t="s">
        <v>368</v>
      </c>
      <c r="D26893" t="s">
        <v>393</v>
      </c>
    </row>
    <row r="26894" spans="1:8" x14ac:dyDescent="0.35">
      <c r="A26894">
        <v>13112024</v>
      </c>
      <c r="B26894" t="s">
        <v>755</v>
      </c>
      <c r="C26894" t="s">
        <v>305</v>
      </c>
      <c r="D26894" t="s">
        <v>394</v>
      </c>
      <c r="E26894" t="s">
        <v>395</v>
      </c>
      <c r="F26894" t="s">
        <v>101</v>
      </c>
    </row>
    <row r="26895" spans="1:8" x14ac:dyDescent="0.35">
      <c r="A26895">
        <v>13112024</v>
      </c>
      <c r="B26895" t="s">
        <v>664</v>
      </c>
      <c r="C26895" t="s">
        <v>439</v>
      </c>
      <c r="D26895" t="s">
        <v>396</v>
      </c>
    </row>
    <row r="26896" spans="1:8" x14ac:dyDescent="0.35">
      <c r="A26896">
        <v>13112024</v>
      </c>
      <c r="B26896" t="s">
        <v>455</v>
      </c>
      <c r="C26896" t="s">
        <v>397</v>
      </c>
      <c r="D26896" t="s">
        <v>101</v>
      </c>
    </row>
    <row r="26897" spans="1:9" x14ac:dyDescent="0.35">
      <c r="A26897">
        <v>13112024</v>
      </c>
      <c r="B26897" t="s">
        <v>836</v>
      </c>
      <c r="C26897" t="s">
        <v>525</v>
      </c>
      <c r="D26897" t="s">
        <v>399</v>
      </c>
      <c r="E26897" t="s">
        <v>140</v>
      </c>
      <c r="F26897" t="s">
        <v>400</v>
      </c>
      <c r="G26897" t="s">
        <v>257</v>
      </c>
      <c r="H26897" t="s">
        <v>331</v>
      </c>
      <c r="I26897" t="s">
        <v>401</v>
      </c>
    </row>
    <row r="26898" spans="1:9" x14ac:dyDescent="0.35">
      <c r="A26898">
        <v>13112024</v>
      </c>
      <c r="B26898" t="s">
        <v>823</v>
      </c>
      <c r="C26898" t="s">
        <v>415</v>
      </c>
      <c r="D26898" t="s">
        <v>399</v>
      </c>
      <c r="E26898" t="s">
        <v>187</v>
      </c>
      <c r="F26898" t="s">
        <v>101</v>
      </c>
    </row>
    <row r="26899" spans="1:9" x14ac:dyDescent="0.35">
      <c r="A26899">
        <v>13112024</v>
      </c>
      <c r="B26899" t="s">
        <v>594</v>
      </c>
      <c r="C26899" t="s">
        <v>361</v>
      </c>
      <c r="D26899" t="s">
        <v>399</v>
      </c>
      <c r="E26899" t="s">
        <v>403</v>
      </c>
      <c r="F26899" t="s">
        <v>101</v>
      </c>
    </row>
    <row r="26900" spans="1:9" x14ac:dyDescent="0.35">
      <c r="A26900">
        <v>13112024</v>
      </c>
      <c r="B26900" t="s">
        <v>796</v>
      </c>
      <c r="C26900" t="s">
        <v>601</v>
      </c>
      <c r="D26900" t="s">
        <v>399</v>
      </c>
      <c r="E26900" t="s">
        <v>404</v>
      </c>
      <c r="F26900" t="s">
        <v>101</v>
      </c>
    </row>
    <row r="26901" spans="1:9" x14ac:dyDescent="0.35">
      <c r="A26901">
        <v>12112024</v>
      </c>
      <c r="B26901" t="s">
        <v>693</v>
      </c>
      <c r="C26901" t="s">
        <v>526</v>
      </c>
      <c r="D26901" t="s">
        <v>100</v>
      </c>
      <c r="E26901" t="s">
        <v>101</v>
      </c>
    </row>
    <row r="26902" spans="1:9" x14ac:dyDescent="0.35">
      <c r="A26902">
        <v>12112024</v>
      </c>
      <c r="B26902" t="s">
        <v>551</v>
      </c>
      <c r="C26902" t="s">
        <v>282</v>
      </c>
      <c r="D26902" t="s">
        <v>104</v>
      </c>
      <c r="E26902" t="s">
        <v>101</v>
      </c>
    </row>
    <row r="26903" spans="1:9" x14ac:dyDescent="0.35">
      <c r="A26903">
        <v>12112024</v>
      </c>
      <c r="B26903" t="s">
        <v>687</v>
      </c>
      <c r="C26903" t="s">
        <v>361</v>
      </c>
      <c r="D26903" t="s">
        <v>107</v>
      </c>
      <c r="E26903" t="s">
        <v>108</v>
      </c>
      <c r="F26903" t="s">
        <v>101</v>
      </c>
    </row>
    <row r="26904" spans="1:9" x14ac:dyDescent="0.35">
      <c r="A26904">
        <v>12112024</v>
      </c>
      <c r="B26904" t="s">
        <v>387</v>
      </c>
      <c r="C26904" t="s">
        <v>172</v>
      </c>
      <c r="D26904" t="s">
        <v>111</v>
      </c>
      <c r="E26904" t="s">
        <v>101</v>
      </c>
    </row>
    <row r="26905" spans="1:9" x14ac:dyDescent="0.35">
      <c r="A26905">
        <v>12112024</v>
      </c>
      <c r="B26905" t="s">
        <v>143</v>
      </c>
      <c r="C26905" t="s">
        <v>939</v>
      </c>
      <c r="D26905" t="s">
        <v>114</v>
      </c>
      <c r="E26905" t="s">
        <v>115</v>
      </c>
      <c r="F26905" t="s">
        <v>116</v>
      </c>
    </row>
    <row r="26906" spans="1:9" x14ac:dyDescent="0.35">
      <c r="A26906">
        <v>12112024</v>
      </c>
      <c r="B26906" t="s">
        <v>502</v>
      </c>
      <c r="C26906" t="s">
        <v>363</v>
      </c>
      <c r="D26906" t="s">
        <v>114</v>
      </c>
      <c r="E26906" t="s">
        <v>119</v>
      </c>
      <c r="F26906" t="s">
        <v>120</v>
      </c>
      <c r="G26906" t="s">
        <v>121</v>
      </c>
    </row>
    <row r="26907" spans="1:9" x14ac:dyDescent="0.35">
      <c r="A26907">
        <v>12112024</v>
      </c>
      <c r="B26907" t="s">
        <v>505</v>
      </c>
      <c r="C26907" t="s">
        <v>433</v>
      </c>
      <c r="D26907" t="s">
        <v>114</v>
      </c>
      <c r="E26907" t="s">
        <v>124</v>
      </c>
    </row>
    <row r="26908" spans="1:9" x14ac:dyDescent="0.35">
      <c r="A26908">
        <v>12112024</v>
      </c>
      <c r="B26908" t="s">
        <v>402</v>
      </c>
      <c r="C26908" t="s">
        <v>381</v>
      </c>
      <c r="D26908" t="s">
        <v>114</v>
      </c>
      <c r="E26908" t="s">
        <v>127</v>
      </c>
    </row>
    <row r="26909" spans="1:9" x14ac:dyDescent="0.35">
      <c r="A26909">
        <v>12112024</v>
      </c>
      <c r="B26909" t="s">
        <v>365</v>
      </c>
      <c r="C26909" t="s">
        <v>330</v>
      </c>
      <c r="D26909" t="s">
        <v>114</v>
      </c>
      <c r="E26909" t="s">
        <v>130</v>
      </c>
    </row>
    <row r="26910" spans="1:9" x14ac:dyDescent="0.35">
      <c r="A26910">
        <v>12112024</v>
      </c>
      <c r="B26910" t="s">
        <v>227</v>
      </c>
      <c r="C26910" t="s">
        <v>126</v>
      </c>
      <c r="D26910" t="s">
        <v>114</v>
      </c>
      <c r="E26910" t="s">
        <v>132</v>
      </c>
      <c r="F26910" t="s">
        <v>133</v>
      </c>
    </row>
    <row r="26911" spans="1:9" x14ac:dyDescent="0.35">
      <c r="A26911">
        <v>12112024</v>
      </c>
      <c r="B26911" t="s">
        <v>593</v>
      </c>
      <c r="C26911" t="s">
        <v>216</v>
      </c>
      <c r="D26911" t="s">
        <v>135</v>
      </c>
      <c r="E26911" t="s">
        <v>136</v>
      </c>
    </row>
    <row r="26912" spans="1:9" x14ac:dyDescent="0.35">
      <c r="A26912">
        <v>12112024</v>
      </c>
      <c r="B26912" t="s">
        <v>572</v>
      </c>
      <c r="C26912" t="s">
        <v>414</v>
      </c>
      <c r="D26912" t="s">
        <v>139</v>
      </c>
      <c r="E26912" t="s">
        <v>140</v>
      </c>
      <c r="F26912" t="s">
        <v>141</v>
      </c>
      <c r="G26912" t="s">
        <v>101</v>
      </c>
    </row>
    <row r="26913" spans="1:7" x14ac:dyDescent="0.35">
      <c r="A26913">
        <v>12112024</v>
      </c>
      <c r="B26913" t="s">
        <v>637</v>
      </c>
      <c r="C26913" t="s">
        <v>248</v>
      </c>
      <c r="D26913" t="s">
        <v>144</v>
      </c>
      <c r="E26913" t="s">
        <v>101</v>
      </c>
    </row>
    <row r="26914" spans="1:7" x14ac:dyDescent="0.35">
      <c r="A26914">
        <v>12112024</v>
      </c>
      <c r="B26914" t="s">
        <v>635</v>
      </c>
      <c r="C26914" t="s">
        <v>323</v>
      </c>
      <c r="D26914" t="s">
        <v>147</v>
      </c>
      <c r="E26914" t="s">
        <v>148</v>
      </c>
      <c r="F26914" t="s">
        <v>149</v>
      </c>
    </row>
    <row r="26915" spans="1:7" x14ac:dyDescent="0.35">
      <c r="A26915">
        <v>12112024</v>
      </c>
      <c r="B26915" t="s">
        <v>700</v>
      </c>
      <c r="C26915" t="s">
        <v>476</v>
      </c>
      <c r="D26915" t="s">
        <v>152</v>
      </c>
      <c r="E26915" t="s">
        <v>140</v>
      </c>
      <c r="F26915" t="s">
        <v>153</v>
      </c>
      <c r="G26915" t="s">
        <v>101</v>
      </c>
    </row>
    <row r="26916" spans="1:7" x14ac:dyDescent="0.35">
      <c r="A26916">
        <v>12112024</v>
      </c>
      <c r="B26916" t="s">
        <v>783</v>
      </c>
      <c r="C26916" t="s">
        <v>459</v>
      </c>
      <c r="D26916" t="s">
        <v>156</v>
      </c>
      <c r="E26916" t="s">
        <v>101</v>
      </c>
    </row>
    <row r="26917" spans="1:7" x14ac:dyDescent="0.35">
      <c r="A26917">
        <v>12112024</v>
      </c>
      <c r="B26917" t="s">
        <v>203</v>
      </c>
      <c r="C26917" t="s">
        <v>159</v>
      </c>
      <c r="D26917" t="s">
        <v>101</v>
      </c>
    </row>
    <row r="26918" spans="1:7" x14ac:dyDescent="0.35">
      <c r="A26918">
        <v>12112024</v>
      </c>
      <c r="B26918" t="s">
        <v>549</v>
      </c>
      <c r="C26918" t="s">
        <v>161</v>
      </c>
      <c r="D26918" t="s">
        <v>101</v>
      </c>
    </row>
    <row r="26919" spans="1:7" x14ac:dyDescent="0.35">
      <c r="A26919">
        <v>12112024</v>
      </c>
      <c r="B26919" t="s">
        <v>474</v>
      </c>
      <c r="C26919" t="s">
        <v>569</v>
      </c>
      <c r="D26919" t="s">
        <v>164</v>
      </c>
      <c r="E26919" t="s">
        <v>101</v>
      </c>
    </row>
    <row r="26920" spans="1:7" x14ac:dyDescent="0.35">
      <c r="A26920">
        <v>12112024</v>
      </c>
      <c r="B26920" t="s">
        <v>806</v>
      </c>
      <c r="C26920" t="s">
        <v>292</v>
      </c>
      <c r="D26920" t="s">
        <v>167</v>
      </c>
    </row>
    <row r="26921" spans="1:7" x14ac:dyDescent="0.35">
      <c r="A26921">
        <v>12112024</v>
      </c>
      <c r="B26921" t="s">
        <v>664</v>
      </c>
      <c r="C26921" t="s">
        <v>183</v>
      </c>
      <c r="D26921" t="s">
        <v>423</v>
      </c>
      <c r="E26921" t="s">
        <v>101</v>
      </c>
    </row>
    <row r="26922" spans="1:7" x14ac:dyDescent="0.35">
      <c r="A26922">
        <v>12112024</v>
      </c>
      <c r="B26922" t="s">
        <v>694</v>
      </c>
      <c r="C26922" t="s">
        <v>171</v>
      </c>
      <c r="D26922" t="s">
        <v>169</v>
      </c>
      <c r="E26922" t="s">
        <v>170</v>
      </c>
      <c r="F26922" t="s">
        <v>101</v>
      </c>
    </row>
    <row r="26923" spans="1:7" x14ac:dyDescent="0.35">
      <c r="A26923">
        <v>12112024</v>
      </c>
      <c r="B26923" t="s">
        <v>665</v>
      </c>
      <c r="C26923" t="s">
        <v>248</v>
      </c>
      <c r="D26923" t="s">
        <v>173</v>
      </c>
      <c r="E26923" t="s">
        <v>101</v>
      </c>
    </row>
    <row r="26924" spans="1:7" x14ac:dyDescent="0.35">
      <c r="A26924">
        <v>12112024</v>
      </c>
      <c r="B26924" t="s">
        <v>767</v>
      </c>
      <c r="C26924" t="s">
        <v>327</v>
      </c>
      <c r="D26924" t="s">
        <v>176</v>
      </c>
      <c r="E26924" t="s">
        <v>101</v>
      </c>
    </row>
    <row r="26925" spans="1:7" x14ac:dyDescent="0.35">
      <c r="A26925">
        <v>12112024</v>
      </c>
      <c r="B26925" t="s">
        <v>778</v>
      </c>
      <c r="C26925" t="s">
        <v>450</v>
      </c>
      <c r="D26925" t="s">
        <v>176</v>
      </c>
      <c r="E26925" t="s">
        <v>149</v>
      </c>
    </row>
    <row r="26926" spans="1:7" x14ac:dyDescent="0.35">
      <c r="A26926">
        <v>12112024</v>
      </c>
      <c r="B26926" t="s">
        <v>611</v>
      </c>
      <c r="C26926" t="s">
        <v>361</v>
      </c>
      <c r="D26926" t="s">
        <v>181</v>
      </c>
      <c r="E26926" t="s">
        <v>182</v>
      </c>
      <c r="F26926" t="s">
        <v>101</v>
      </c>
    </row>
    <row r="26927" spans="1:7" x14ac:dyDescent="0.35">
      <c r="A26927">
        <v>12112024</v>
      </c>
      <c r="B26927" t="s">
        <v>560</v>
      </c>
      <c r="C26927" t="s">
        <v>430</v>
      </c>
      <c r="D26927" t="s">
        <v>184</v>
      </c>
      <c r="E26927" t="s">
        <v>101</v>
      </c>
    </row>
    <row r="26928" spans="1:7" x14ac:dyDescent="0.35">
      <c r="A26928">
        <v>12112024</v>
      </c>
      <c r="B26928" t="s">
        <v>481</v>
      </c>
      <c r="C26928" t="s">
        <v>187</v>
      </c>
      <c r="D26928" t="s">
        <v>101</v>
      </c>
    </row>
    <row r="26929" spans="1:7" x14ac:dyDescent="0.35">
      <c r="A26929">
        <v>12112024</v>
      </c>
      <c r="B26929" t="s">
        <v>590</v>
      </c>
      <c r="C26929" t="s">
        <v>481</v>
      </c>
      <c r="D26929" t="s">
        <v>190</v>
      </c>
      <c r="E26929" t="s">
        <v>191</v>
      </c>
      <c r="F26929" t="s">
        <v>101</v>
      </c>
    </row>
    <row r="26930" spans="1:7" x14ac:dyDescent="0.35">
      <c r="A26930">
        <v>12112024</v>
      </c>
      <c r="B26930" t="s">
        <v>608</v>
      </c>
      <c r="C26930" t="s">
        <v>190</v>
      </c>
      <c r="D26930" t="s">
        <v>194</v>
      </c>
      <c r="E26930" t="s">
        <v>101</v>
      </c>
    </row>
    <row r="26931" spans="1:7" x14ac:dyDescent="0.35">
      <c r="A26931">
        <v>12112024</v>
      </c>
      <c r="B26931" t="s">
        <v>655</v>
      </c>
      <c r="C26931" t="s">
        <v>269</v>
      </c>
      <c r="D26931" t="s">
        <v>190</v>
      </c>
      <c r="E26931" t="s">
        <v>196</v>
      </c>
      <c r="F26931" t="s">
        <v>101</v>
      </c>
    </row>
    <row r="26932" spans="1:7" x14ac:dyDescent="0.35">
      <c r="A26932">
        <v>12112024</v>
      </c>
      <c r="B26932" t="s">
        <v>165</v>
      </c>
      <c r="C26932" t="s">
        <v>198</v>
      </c>
      <c r="D26932" t="s">
        <v>140</v>
      </c>
      <c r="E26932" t="s">
        <v>199</v>
      </c>
      <c r="F26932" t="s">
        <v>200</v>
      </c>
      <c r="G26932" t="s">
        <v>101</v>
      </c>
    </row>
    <row r="26933" spans="1:7" x14ac:dyDescent="0.35">
      <c r="A26933">
        <v>12112024</v>
      </c>
      <c r="B26933" t="s">
        <v>432</v>
      </c>
      <c r="C26933" t="s">
        <v>269</v>
      </c>
      <c r="D26933" t="s">
        <v>61</v>
      </c>
      <c r="E26933" t="s">
        <v>101</v>
      </c>
    </row>
    <row r="26934" spans="1:7" x14ac:dyDescent="0.35">
      <c r="A26934">
        <v>12112024</v>
      </c>
      <c r="B26934" t="s">
        <v>688</v>
      </c>
      <c r="C26934" t="s">
        <v>174</v>
      </c>
      <c r="D26934" t="s">
        <v>205</v>
      </c>
      <c r="E26934" t="s">
        <v>101</v>
      </c>
    </row>
    <row r="26935" spans="1:7" x14ac:dyDescent="0.35">
      <c r="A26935">
        <v>12112024</v>
      </c>
      <c r="B26935" t="s">
        <v>736</v>
      </c>
      <c r="C26935" t="s">
        <v>525</v>
      </c>
      <c r="D26935" t="s">
        <v>208</v>
      </c>
      <c r="E26935" t="s">
        <v>101</v>
      </c>
    </row>
    <row r="26936" spans="1:7" x14ac:dyDescent="0.35">
      <c r="A26936">
        <v>12112024</v>
      </c>
      <c r="B26936" t="s">
        <v>558</v>
      </c>
      <c r="C26936" t="s">
        <v>595</v>
      </c>
      <c r="D26936" t="s">
        <v>210</v>
      </c>
      <c r="E26936" t="s">
        <v>211</v>
      </c>
      <c r="F26936" t="s">
        <v>101</v>
      </c>
    </row>
    <row r="26937" spans="1:7" x14ac:dyDescent="0.35">
      <c r="A26937">
        <v>12112024</v>
      </c>
      <c r="B26937" t="s">
        <v>444</v>
      </c>
      <c r="C26937" t="s">
        <v>150</v>
      </c>
      <c r="D26937" t="s">
        <v>214</v>
      </c>
      <c r="E26937" t="s">
        <v>215</v>
      </c>
      <c r="F26937" t="s">
        <v>101</v>
      </c>
    </row>
    <row r="26938" spans="1:7" x14ac:dyDescent="0.35">
      <c r="A26938">
        <v>12112024</v>
      </c>
      <c r="B26938" t="s">
        <v>728</v>
      </c>
      <c r="C26938" t="s">
        <v>555</v>
      </c>
      <c r="D26938" t="s">
        <v>217</v>
      </c>
      <c r="E26938" t="s">
        <v>101</v>
      </c>
    </row>
    <row r="26939" spans="1:7" x14ac:dyDescent="0.35">
      <c r="A26939">
        <v>12112024</v>
      </c>
      <c r="B26939" t="s">
        <v>752</v>
      </c>
      <c r="C26939" t="s">
        <v>183</v>
      </c>
      <c r="D26939" t="s">
        <v>220</v>
      </c>
      <c r="E26939" t="s">
        <v>101</v>
      </c>
    </row>
    <row r="26940" spans="1:7" x14ac:dyDescent="0.35">
      <c r="A26940">
        <v>12112024</v>
      </c>
      <c r="B26940" t="s">
        <v>629</v>
      </c>
      <c r="C26940" t="s">
        <v>285</v>
      </c>
      <c r="D26940" t="s">
        <v>222</v>
      </c>
    </row>
    <row r="26941" spans="1:7" x14ac:dyDescent="0.35">
      <c r="A26941">
        <v>12112024</v>
      </c>
      <c r="B26941" t="s">
        <v>723</v>
      </c>
      <c r="C26941" t="s">
        <v>476</v>
      </c>
      <c r="D26941" t="s">
        <v>223</v>
      </c>
    </row>
    <row r="26942" spans="1:7" x14ac:dyDescent="0.35">
      <c r="A26942">
        <v>12112024</v>
      </c>
      <c r="B26942" t="s">
        <v>437</v>
      </c>
      <c r="C26942" t="s">
        <v>574</v>
      </c>
      <c r="D26942" t="s">
        <v>225</v>
      </c>
      <c r="E26942" t="s">
        <v>101</v>
      </c>
    </row>
    <row r="26943" spans="1:7" x14ac:dyDescent="0.35">
      <c r="A26943">
        <v>12112024</v>
      </c>
      <c r="B26943" t="s">
        <v>700</v>
      </c>
      <c r="C26943" t="s">
        <v>226</v>
      </c>
      <c r="D26943" t="s">
        <v>225</v>
      </c>
      <c r="E26943" t="s">
        <v>228</v>
      </c>
      <c r="F26943" t="s">
        <v>229</v>
      </c>
    </row>
    <row r="26944" spans="1:7" x14ac:dyDescent="0.35">
      <c r="A26944">
        <v>12112024</v>
      </c>
      <c r="B26944" t="s">
        <v>696</v>
      </c>
      <c r="C26944" t="s">
        <v>255</v>
      </c>
      <c r="D26944" t="s">
        <v>232</v>
      </c>
      <c r="E26944" t="s">
        <v>101</v>
      </c>
    </row>
    <row r="26945" spans="1:7" x14ac:dyDescent="0.35">
      <c r="A26945">
        <v>12112024</v>
      </c>
      <c r="B26945" t="s">
        <v>636</v>
      </c>
      <c r="C26945" t="s">
        <v>174</v>
      </c>
      <c r="D26945" t="s">
        <v>235</v>
      </c>
      <c r="E26945" t="s">
        <v>236</v>
      </c>
      <c r="F26945" t="s">
        <v>101</v>
      </c>
    </row>
    <row r="26946" spans="1:7" x14ac:dyDescent="0.35">
      <c r="A26946">
        <v>12112024</v>
      </c>
      <c r="B26946" t="s">
        <v>611</v>
      </c>
      <c r="C26946" t="s">
        <v>272</v>
      </c>
      <c r="D26946" t="s">
        <v>235</v>
      </c>
      <c r="E26946" t="s">
        <v>239</v>
      </c>
      <c r="F26946" t="s">
        <v>149</v>
      </c>
    </row>
    <row r="26947" spans="1:7" x14ac:dyDescent="0.35">
      <c r="A26947">
        <v>12112024</v>
      </c>
      <c r="B26947" t="s">
        <v>796</v>
      </c>
      <c r="C26947" t="s">
        <v>450</v>
      </c>
      <c r="D26947" t="s">
        <v>235</v>
      </c>
      <c r="E26947" t="s">
        <v>241</v>
      </c>
      <c r="F26947" t="s">
        <v>101</v>
      </c>
    </row>
    <row r="26948" spans="1:7" x14ac:dyDescent="0.35">
      <c r="A26948">
        <v>12112024</v>
      </c>
      <c r="B26948" t="s">
        <v>730</v>
      </c>
      <c r="C26948" t="s">
        <v>145</v>
      </c>
      <c r="D26948" t="s">
        <v>243</v>
      </c>
      <c r="E26948" t="s">
        <v>101</v>
      </c>
    </row>
    <row r="26949" spans="1:7" x14ac:dyDescent="0.35">
      <c r="A26949">
        <v>12112024</v>
      </c>
      <c r="B26949" t="s">
        <v>551</v>
      </c>
      <c r="C26949" t="s">
        <v>361</v>
      </c>
      <c r="D26949" t="s">
        <v>245</v>
      </c>
      <c r="E26949" t="s">
        <v>246</v>
      </c>
    </row>
    <row r="26950" spans="1:7" x14ac:dyDescent="0.35">
      <c r="A26950">
        <v>12112024</v>
      </c>
      <c r="B26950" t="s">
        <v>730</v>
      </c>
      <c r="C26950" t="s">
        <v>304</v>
      </c>
      <c r="D26950" t="s">
        <v>245</v>
      </c>
      <c r="E26950" t="s">
        <v>249</v>
      </c>
    </row>
    <row r="26951" spans="1:7" x14ac:dyDescent="0.35">
      <c r="A26951">
        <v>12112024</v>
      </c>
      <c r="B26951" t="s">
        <v>715</v>
      </c>
      <c r="C26951" t="s">
        <v>168</v>
      </c>
      <c r="D26951" t="s">
        <v>252</v>
      </c>
      <c r="E26951" t="s">
        <v>101</v>
      </c>
    </row>
    <row r="26952" spans="1:7" x14ac:dyDescent="0.35">
      <c r="A26952">
        <v>12112024</v>
      </c>
      <c r="B26952" t="s">
        <v>551</v>
      </c>
      <c r="C26952" t="s">
        <v>146</v>
      </c>
      <c r="D26952" t="s">
        <v>254</v>
      </c>
    </row>
    <row r="26953" spans="1:7" x14ac:dyDescent="0.35">
      <c r="A26953">
        <v>12112024</v>
      </c>
      <c r="B26953" t="s">
        <v>594</v>
      </c>
      <c r="C26953" t="s">
        <v>329</v>
      </c>
      <c r="D26953" t="s">
        <v>256</v>
      </c>
      <c r="E26953" t="s">
        <v>257</v>
      </c>
      <c r="F26953" t="s">
        <v>236</v>
      </c>
      <c r="G26953" t="s">
        <v>101</v>
      </c>
    </row>
    <row r="26954" spans="1:7" x14ac:dyDescent="0.35">
      <c r="A26954">
        <v>12112024</v>
      </c>
      <c r="B26954" t="s">
        <v>781</v>
      </c>
      <c r="C26954" t="s">
        <v>230</v>
      </c>
      <c r="D26954" t="s">
        <v>260</v>
      </c>
      <c r="E26954" t="s">
        <v>136</v>
      </c>
      <c r="F26954" t="s">
        <v>101</v>
      </c>
    </row>
    <row r="26955" spans="1:7" x14ac:dyDescent="0.35">
      <c r="A26955">
        <v>12112024</v>
      </c>
      <c r="B26955" t="s">
        <v>598</v>
      </c>
      <c r="C26955" t="s">
        <v>261</v>
      </c>
      <c r="D26955" t="s">
        <v>262</v>
      </c>
      <c r="E26955" t="s">
        <v>101</v>
      </c>
    </row>
    <row r="26956" spans="1:7" x14ac:dyDescent="0.35">
      <c r="A26956">
        <v>12112024</v>
      </c>
      <c r="B26956" t="s">
        <v>778</v>
      </c>
      <c r="C26956" t="s">
        <v>224</v>
      </c>
      <c r="D26956" t="s">
        <v>264</v>
      </c>
      <c r="E26956" t="s">
        <v>101</v>
      </c>
    </row>
    <row r="26957" spans="1:7" x14ac:dyDescent="0.35">
      <c r="A26957">
        <v>12112024</v>
      </c>
      <c r="B26957" t="s">
        <v>526</v>
      </c>
      <c r="C26957" t="s">
        <v>264</v>
      </c>
      <c r="D26957" t="s">
        <v>149</v>
      </c>
    </row>
    <row r="26958" spans="1:7" x14ac:dyDescent="0.35">
      <c r="A26958">
        <v>12112024</v>
      </c>
      <c r="B26958" t="s">
        <v>655</v>
      </c>
      <c r="C26958" t="s">
        <v>595</v>
      </c>
      <c r="D26958" t="s">
        <v>265</v>
      </c>
      <c r="E26958" t="s">
        <v>101</v>
      </c>
      <c r="F26958" t="s">
        <v>266</v>
      </c>
    </row>
    <row r="26959" spans="1:7" x14ac:dyDescent="0.35">
      <c r="A26959">
        <v>12112024</v>
      </c>
      <c r="B26959" t="s">
        <v>694</v>
      </c>
      <c r="C26959" t="s">
        <v>446</v>
      </c>
      <c r="D26959" t="s">
        <v>267</v>
      </c>
      <c r="E26959" t="s">
        <v>101</v>
      </c>
    </row>
    <row r="26960" spans="1:7" x14ac:dyDescent="0.35">
      <c r="A26960">
        <v>12112024</v>
      </c>
      <c r="B26960" t="s">
        <v>560</v>
      </c>
      <c r="C26960" t="s">
        <v>292</v>
      </c>
      <c r="D26960" t="s">
        <v>268</v>
      </c>
    </row>
    <row r="26961" spans="1:9" x14ac:dyDescent="0.35">
      <c r="A26961">
        <v>12112024</v>
      </c>
      <c r="B26961" t="s">
        <v>519</v>
      </c>
      <c r="C26961" t="s">
        <v>270</v>
      </c>
      <c r="D26961" t="s">
        <v>271</v>
      </c>
      <c r="E26961" t="s">
        <v>101</v>
      </c>
    </row>
    <row r="26962" spans="1:9" x14ac:dyDescent="0.35">
      <c r="A26962">
        <v>12112024</v>
      </c>
      <c r="B26962" t="s">
        <v>700</v>
      </c>
      <c r="C26962" t="s">
        <v>122</v>
      </c>
      <c r="D26962" t="s">
        <v>274</v>
      </c>
      <c r="E26962" t="s">
        <v>101</v>
      </c>
    </row>
    <row r="26963" spans="1:9" x14ac:dyDescent="0.35">
      <c r="A26963">
        <v>12112024</v>
      </c>
      <c r="B26963" t="s">
        <v>715</v>
      </c>
      <c r="C26963" t="s">
        <v>549</v>
      </c>
      <c r="D26963" t="s">
        <v>277</v>
      </c>
      <c r="E26963" t="s">
        <v>101</v>
      </c>
    </row>
    <row r="26964" spans="1:9" x14ac:dyDescent="0.35">
      <c r="A26964">
        <v>12112024</v>
      </c>
      <c r="B26964" t="s">
        <v>635</v>
      </c>
      <c r="C26964" t="s">
        <v>405</v>
      </c>
      <c r="D26964" t="s">
        <v>279</v>
      </c>
      <c r="E26964" t="s">
        <v>140</v>
      </c>
      <c r="F26964" t="s">
        <v>280</v>
      </c>
    </row>
    <row r="26965" spans="1:9" x14ac:dyDescent="0.35">
      <c r="A26965">
        <v>12112024</v>
      </c>
      <c r="B26965" t="s">
        <v>629</v>
      </c>
      <c r="C26965" t="s">
        <v>304</v>
      </c>
      <c r="D26965" t="s">
        <v>281</v>
      </c>
    </row>
    <row r="26966" spans="1:9" x14ac:dyDescent="0.35">
      <c r="A26966">
        <v>12112024</v>
      </c>
      <c r="B26966" t="s">
        <v>662</v>
      </c>
      <c r="C26966" t="s">
        <v>427</v>
      </c>
      <c r="D26966" t="s">
        <v>284</v>
      </c>
      <c r="E26966" t="s">
        <v>101</v>
      </c>
    </row>
    <row r="26967" spans="1:9" x14ac:dyDescent="0.35">
      <c r="A26967">
        <v>12112024</v>
      </c>
      <c r="B26967" t="s">
        <v>630</v>
      </c>
      <c r="C26967" t="s">
        <v>498</v>
      </c>
      <c r="D26967" t="s">
        <v>287</v>
      </c>
      <c r="E26967" t="s">
        <v>101</v>
      </c>
    </row>
    <row r="26968" spans="1:9" x14ac:dyDescent="0.35">
      <c r="A26968">
        <v>12112024</v>
      </c>
      <c r="B26968" t="s">
        <v>519</v>
      </c>
      <c r="C26968" t="s">
        <v>288</v>
      </c>
      <c r="D26968" t="s">
        <v>101</v>
      </c>
    </row>
    <row r="26969" spans="1:9" x14ac:dyDescent="0.35">
      <c r="A26969">
        <v>12112024</v>
      </c>
      <c r="B26969" t="s">
        <v>511</v>
      </c>
      <c r="C26969" t="s">
        <v>233</v>
      </c>
      <c r="D26969" t="s">
        <v>290</v>
      </c>
      <c r="E26969" t="s">
        <v>140</v>
      </c>
      <c r="F26969" t="s">
        <v>291</v>
      </c>
    </row>
    <row r="26970" spans="1:9" x14ac:dyDescent="0.35">
      <c r="A26970">
        <v>12112024</v>
      </c>
      <c r="B26970" t="s">
        <v>623</v>
      </c>
      <c r="C26970" t="s">
        <v>541</v>
      </c>
      <c r="D26970" t="s">
        <v>290</v>
      </c>
      <c r="E26970" t="s">
        <v>140</v>
      </c>
      <c r="F26970" t="s">
        <v>294</v>
      </c>
      <c r="G26970" t="s">
        <v>295</v>
      </c>
      <c r="H26970" t="s">
        <v>101</v>
      </c>
    </row>
    <row r="26971" spans="1:9" x14ac:dyDescent="0.35">
      <c r="A26971">
        <v>12112024</v>
      </c>
      <c r="B26971" t="s">
        <v>655</v>
      </c>
      <c r="C26971" t="s">
        <v>446</v>
      </c>
      <c r="D26971" t="s">
        <v>298</v>
      </c>
      <c r="E26971" t="s">
        <v>101</v>
      </c>
    </row>
    <row r="26972" spans="1:9" x14ac:dyDescent="0.35">
      <c r="A26972">
        <v>12112024</v>
      </c>
      <c r="B26972" t="s">
        <v>440</v>
      </c>
      <c r="C26972" t="s">
        <v>203</v>
      </c>
      <c r="D26972" t="s">
        <v>300</v>
      </c>
      <c r="E26972" t="s">
        <v>262</v>
      </c>
      <c r="F26972" t="s">
        <v>101</v>
      </c>
    </row>
    <row r="26973" spans="1:9" x14ac:dyDescent="0.35">
      <c r="A26973">
        <v>12112024</v>
      </c>
      <c r="B26973" t="s">
        <v>557</v>
      </c>
      <c r="C26973" t="s">
        <v>185</v>
      </c>
      <c r="D26973" t="s">
        <v>301</v>
      </c>
      <c r="E26973" t="s">
        <v>101</v>
      </c>
    </row>
    <row r="26974" spans="1:9" x14ac:dyDescent="0.35">
      <c r="A26974">
        <v>12112024</v>
      </c>
      <c r="B26974" t="s">
        <v>729</v>
      </c>
      <c r="C26974" t="s">
        <v>150</v>
      </c>
      <c r="D26974" t="s">
        <v>303</v>
      </c>
      <c r="E26974" t="s">
        <v>149</v>
      </c>
    </row>
    <row r="26975" spans="1:9" x14ac:dyDescent="0.35">
      <c r="A26975">
        <v>12112024</v>
      </c>
      <c r="B26975" t="s">
        <v>629</v>
      </c>
      <c r="C26975" t="s">
        <v>575</v>
      </c>
      <c r="D26975" t="s">
        <v>306</v>
      </c>
      <c r="E26975" t="s">
        <v>101</v>
      </c>
    </row>
    <row r="26976" spans="1:9" x14ac:dyDescent="0.35">
      <c r="A26976">
        <v>12112024</v>
      </c>
      <c r="B26976" t="s">
        <v>736</v>
      </c>
      <c r="C26976" t="s">
        <v>417</v>
      </c>
      <c r="D26976" t="s">
        <v>308</v>
      </c>
      <c r="E26976" t="s">
        <v>309</v>
      </c>
      <c r="F26976" t="s">
        <v>310</v>
      </c>
      <c r="G26976" t="s">
        <v>311</v>
      </c>
      <c r="H26976" t="s">
        <v>312</v>
      </c>
      <c r="I26976" t="s">
        <v>101</v>
      </c>
    </row>
    <row r="26977" spans="1:6" x14ac:dyDescent="0.35">
      <c r="A26977">
        <v>12112024</v>
      </c>
      <c r="B26977" t="s">
        <v>218</v>
      </c>
      <c r="C26977" t="s">
        <v>122</v>
      </c>
      <c r="D26977" t="s">
        <v>314</v>
      </c>
      <c r="E26977" t="s">
        <v>315</v>
      </c>
      <c r="F26977" t="s">
        <v>101</v>
      </c>
    </row>
    <row r="26978" spans="1:6" x14ac:dyDescent="0.35">
      <c r="A26978">
        <v>12112024</v>
      </c>
      <c r="B26978" t="s">
        <v>742</v>
      </c>
      <c r="C26978" t="s">
        <v>526</v>
      </c>
      <c r="D26978" t="s">
        <v>314</v>
      </c>
      <c r="E26978" t="s">
        <v>317</v>
      </c>
      <c r="F26978" t="s">
        <v>101</v>
      </c>
    </row>
    <row r="26979" spans="1:6" x14ac:dyDescent="0.35">
      <c r="A26979">
        <v>12112024</v>
      </c>
      <c r="B26979" t="s">
        <v>589</v>
      </c>
      <c r="C26979" t="s">
        <v>122</v>
      </c>
      <c r="D26979" t="s">
        <v>319</v>
      </c>
      <c r="E26979" t="s">
        <v>320</v>
      </c>
      <c r="F26979" t="s">
        <v>321</v>
      </c>
    </row>
    <row r="26980" spans="1:6" x14ac:dyDescent="0.35">
      <c r="A26980">
        <v>12112024</v>
      </c>
      <c r="B26980" t="s">
        <v>638</v>
      </c>
      <c r="C26980" t="s">
        <v>342</v>
      </c>
      <c r="D26980" t="s">
        <v>322</v>
      </c>
      <c r="E26980" t="s">
        <v>101</v>
      </c>
    </row>
    <row r="26981" spans="1:6" x14ac:dyDescent="0.35">
      <c r="A26981">
        <v>12112024</v>
      </c>
      <c r="B26981" t="s">
        <v>736</v>
      </c>
      <c r="C26981" t="s">
        <v>519</v>
      </c>
      <c r="D26981" t="s">
        <v>325</v>
      </c>
      <c r="E26981" t="s">
        <v>101</v>
      </c>
    </row>
    <row r="26982" spans="1:6" x14ac:dyDescent="0.35">
      <c r="A26982">
        <v>12112024</v>
      </c>
      <c r="B26982" t="s">
        <v>736</v>
      </c>
      <c r="C26982" t="s">
        <v>436</v>
      </c>
      <c r="D26982" t="s">
        <v>328</v>
      </c>
      <c r="E26982" t="s">
        <v>101</v>
      </c>
    </row>
    <row r="26983" spans="1:6" x14ac:dyDescent="0.35">
      <c r="A26983">
        <v>12112024</v>
      </c>
      <c r="B26983" t="s">
        <v>248</v>
      </c>
      <c r="C26983" t="s">
        <v>331</v>
      </c>
      <c r="D26983" t="s">
        <v>332</v>
      </c>
      <c r="E26983" t="s">
        <v>101</v>
      </c>
    </row>
    <row r="26984" spans="1:6" x14ac:dyDescent="0.35">
      <c r="A26984">
        <v>12112024</v>
      </c>
      <c r="B26984" t="s">
        <v>137</v>
      </c>
      <c r="C26984" t="s">
        <v>293</v>
      </c>
      <c r="D26984" t="s">
        <v>331</v>
      </c>
      <c r="E26984" t="s">
        <v>335</v>
      </c>
      <c r="F26984" t="s">
        <v>101</v>
      </c>
    </row>
    <row r="26985" spans="1:6" x14ac:dyDescent="0.35">
      <c r="A26985">
        <v>12112024</v>
      </c>
      <c r="B26985" t="s">
        <v>540</v>
      </c>
      <c r="C26985" t="s">
        <v>185</v>
      </c>
      <c r="D26985" t="s">
        <v>331</v>
      </c>
      <c r="E26985" t="s">
        <v>338</v>
      </c>
      <c r="F26985" t="s">
        <v>321</v>
      </c>
    </row>
    <row r="26986" spans="1:6" x14ac:dyDescent="0.35">
      <c r="A26986">
        <v>12112024</v>
      </c>
      <c r="B26986" t="s">
        <v>755</v>
      </c>
      <c r="C26986" t="s">
        <v>525</v>
      </c>
      <c r="D26986" t="s">
        <v>170</v>
      </c>
    </row>
    <row r="26987" spans="1:6" x14ac:dyDescent="0.35">
      <c r="A26987">
        <v>12112024</v>
      </c>
      <c r="B26987" t="s">
        <v>624</v>
      </c>
      <c r="C26987" t="s">
        <v>179</v>
      </c>
      <c r="D26987" t="s">
        <v>341</v>
      </c>
      <c r="E26987" t="s">
        <v>101</v>
      </c>
    </row>
    <row r="26988" spans="1:6" x14ac:dyDescent="0.35">
      <c r="A26988">
        <v>12112024</v>
      </c>
      <c r="B26988" t="s">
        <v>700</v>
      </c>
      <c r="C26988" t="s">
        <v>455</v>
      </c>
      <c r="D26988" t="s">
        <v>343</v>
      </c>
      <c r="E26988" t="s">
        <v>101</v>
      </c>
    </row>
    <row r="26989" spans="1:6" x14ac:dyDescent="0.35">
      <c r="A26989">
        <v>12112024</v>
      </c>
      <c r="B26989" t="s">
        <v>172</v>
      </c>
      <c r="C26989" t="s">
        <v>132</v>
      </c>
      <c r="D26989" t="s">
        <v>344</v>
      </c>
      <c r="E26989" t="s">
        <v>345</v>
      </c>
      <c r="F26989" t="s">
        <v>101</v>
      </c>
    </row>
    <row r="26990" spans="1:6" x14ac:dyDescent="0.35">
      <c r="A26990">
        <v>12112024</v>
      </c>
      <c r="B26990" t="s">
        <v>655</v>
      </c>
      <c r="C26990" t="s">
        <v>476</v>
      </c>
      <c r="D26990" t="s">
        <v>132</v>
      </c>
      <c r="E26990" t="s">
        <v>347</v>
      </c>
      <c r="F26990" t="s">
        <v>101</v>
      </c>
    </row>
    <row r="26991" spans="1:6" x14ac:dyDescent="0.35">
      <c r="A26991">
        <v>12112024</v>
      </c>
      <c r="B26991" t="s">
        <v>831</v>
      </c>
      <c r="C26991" t="s">
        <v>543</v>
      </c>
      <c r="D26991" t="s">
        <v>132</v>
      </c>
      <c r="E26991" t="s">
        <v>348</v>
      </c>
      <c r="F26991" t="s">
        <v>101</v>
      </c>
    </row>
    <row r="26992" spans="1:6" x14ac:dyDescent="0.35">
      <c r="A26992">
        <v>12112024</v>
      </c>
      <c r="B26992" t="s">
        <v>565</v>
      </c>
      <c r="C26992" t="s">
        <v>323</v>
      </c>
      <c r="D26992" t="s">
        <v>132</v>
      </c>
      <c r="E26992" t="s">
        <v>350</v>
      </c>
      <c r="F26992" t="s">
        <v>101</v>
      </c>
    </row>
    <row r="26993" spans="1:8" x14ac:dyDescent="0.35">
      <c r="A26993">
        <v>12112024</v>
      </c>
      <c r="B26993" t="s">
        <v>801</v>
      </c>
      <c r="C26993" t="s">
        <v>171</v>
      </c>
      <c r="D26993" t="s">
        <v>132</v>
      </c>
      <c r="E26993" t="s">
        <v>352</v>
      </c>
      <c r="F26993" t="s">
        <v>101</v>
      </c>
    </row>
    <row r="26994" spans="1:8" x14ac:dyDescent="0.35">
      <c r="A26994">
        <v>12112024</v>
      </c>
      <c r="B26994" t="s">
        <v>764</v>
      </c>
      <c r="C26994" t="s">
        <v>157</v>
      </c>
      <c r="D26994" t="s">
        <v>132</v>
      </c>
      <c r="E26994" t="s">
        <v>133</v>
      </c>
      <c r="F26994" t="s">
        <v>355</v>
      </c>
    </row>
    <row r="26995" spans="1:8" x14ac:dyDescent="0.35">
      <c r="A26995">
        <v>12112024</v>
      </c>
      <c r="B26995" t="s">
        <v>761</v>
      </c>
      <c r="C26995" t="s">
        <v>346</v>
      </c>
      <c r="D26995" t="s">
        <v>132</v>
      </c>
      <c r="E26995" t="s">
        <v>356</v>
      </c>
      <c r="F26995" t="s">
        <v>101</v>
      </c>
    </row>
    <row r="26996" spans="1:8" x14ac:dyDescent="0.35">
      <c r="A26996">
        <v>12112024</v>
      </c>
      <c r="B26996" t="s">
        <v>603</v>
      </c>
      <c r="C26996" t="s">
        <v>446</v>
      </c>
      <c r="D26996" t="s">
        <v>359</v>
      </c>
      <c r="E26996" t="s">
        <v>360</v>
      </c>
      <c r="F26996" t="s">
        <v>101</v>
      </c>
    </row>
    <row r="26997" spans="1:8" x14ac:dyDescent="0.35">
      <c r="A26997">
        <v>12112024</v>
      </c>
      <c r="B26997" t="s">
        <v>560</v>
      </c>
      <c r="C26997" t="s">
        <v>98</v>
      </c>
      <c r="D26997" t="s">
        <v>359</v>
      </c>
      <c r="E26997" t="s">
        <v>362</v>
      </c>
      <c r="F26997" t="s">
        <v>101</v>
      </c>
    </row>
    <row r="26998" spans="1:8" x14ac:dyDescent="0.35">
      <c r="A26998">
        <v>12112024</v>
      </c>
      <c r="B26998" t="s">
        <v>519</v>
      </c>
      <c r="C26998" t="s">
        <v>359</v>
      </c>
      <c r="D26998" t="s">
        <v>362</v>
      </c>
      <c r="E26998" t="s">
        <v>140</v>
      </c>
      <c r="F26998" t="s">
        <v>364</v>
      </c>
      <c r="G26998" t="s">
        <v>101</v>
      </c>
    </row>
    <row r="26999" spans="1:8" x14ac:dyDescent="0.35">
      <c r="A26999">
        <v>12112024</v>
      </c>
      <c r="B26999" t="s">
        <v>764</v>
      </c>
      <c r="C26999" t="s">
        <v>541</v>
      </c>
      <c r="D26999" t="s">
        <v>366</v>
      </c>
      <c r="E26999" t="s">
        <v>257</v>
      </c>
      <c r="F26999" t="s">
        <v>367</v>
      </c>
      <c r="G26999" t="s">
        <v>101</v>
      </c>
    </row>
    <row r="27000" spans="1:8" x14ac:dyDescent="0.35">
      <c r="A27000">
        <v>12112024</v>
      </c>
      <c r="B27000" t="s">
        <v>779</v>
      </c>
      <c r="C27000" t="s">
        <v>122</v>
      </c>
      <c r="D27000" t="s">
        <v>369</v>
      </c>
      <c r="E27000" t="s">
        <v>370</v>
      </c>
      <c r="F27000" t="s">
        <v>101</v>
      </c>
    </row>
    <row r="27001" spans="1:8" x14ac:dyDescent="0.35">
      <c r="A27001">
        <v>12112024</v>
      </c>
      <c r="B27001" t="s">
        <v>733</v>
      </c>
      <c r="C27001" t="s">
        <v>207</v>
      </c>
      <c r="D27001" t="s">
        <v>371</v>
      </c>
      <c r="E27001" t="s">
        <v>101</v>
      </c>
    </row>
    <row r="27002" spans="1:8" x14ac:dyDescent="0.35">
      <c r="A27002">
        <v>12112024</v>
      </c>
      <c r="B27002" t="s">
        <v>658</v>
      </c>
      <c r="C27002" t="s">
        <v>478</v>
      </c>
      <c r="D27002" t="s">
        <v>372</v>
      </c>
      <c r="E27002" t="s">
        <v>101</v>
      </c>
    </row>
    <row r="27003" spans="1:8" x14ac:dyDescent="0.35">
      <c r="A27003">
        <v>12112024</v>
      </c>
      <c r="B27003" t="s">
        <v>432</v>
      </c>
      <c r="C27003" t="s">
        <v>373</v>
      </c>
      <c r="D27003" t="s">
        <v>101</v>
      </c>
    </row>
    <row r="27004" spans="1:8" x14ac:dyDescent="0.35">
      <c r="A27004">
        <v>12112024</v>
      </c>
      <c r="B27004" t="s">
        <v>778</v>
      </c>
      <c r="C27004" t="s">
        <v>145</v>
      </c>
      <c r="D27004" t="s">
        <v>376</v>
      </c>
      <c r="E27004" t="s">
        <v>140</v>
      </c>
      <c r="F27004" t="s">
        <v>331</v>
      </c>
      <c r="G27004" t="s">
        <v>377</v>
      </c>
      <c r="H27004" t="s">
        <v>101</v>
      </c>
    </row>
    <row r="27005" spans="1:8" x14ac:dyDescent="0.35">
      <c r="A27005">
        <v>12112024</v>
      </c>
      <c r="B27005" t="s">
        <v>783</v>
      </c>
      <c r="C27005" t="s">
        <v>145</v>
      </c>
      <c r="D27005" t="s">
        <v>378</v>
      </c>
    </row>
    <row r="27006" spans="1:8" x14ac:dyDescent="0.35">
      <c r="A27006">
        <v>12112024</v>
      </c>
      <c r="B27006" t="s">
        <v>560</v>
      </c>
      <c r="C27006" t="s">
        <v>559</v>
      </c>
      <c r="D27006" t="s">
        <v>380</v>
      </c>
      <c r="E27006" t="s">
        <v>101</v>
      </c>
    </row>
    <row r="27007" spans="1:8" x14ac:dyDescent="0.35">
      <c r="A27007">
        <v>12112024</v>
      </c>
      <c r="B27007" t="s">
        <v>558</v>
      </c>
      <c r="C27007" t="s">
        <v>145</v>
      </c>
      <c r="D27007" t="s">
        <v>382</v>
      </c>
      <c r="E27007" t="s">
        <v>383</v>
      </c>
    </row>
    <row r="27008" spans="1:8" x14ac:dyDescent="0.35">
      <c r="A27008">
        <v>12112024</v>
      </c>
      <c r="B27008" t="s">
        <v>657</v>
      </c>
      <c r="C27008" t="s">
        <v>185</v>
      </c>
      <c r="D27008" t="s">
        <v>385</v>
      </c>
      <c r="E27008" t="s">
        <v>386</v>
      </c>
    </row>
    <row r="27009" spans="1:9" x14ac:dyDescent="0.35">
      <c r="A27009">
        <v>12112024</v>
      </c>
      <c r="B27009" t="s">
        <v>721</v>
      </c>
      <c r="C27009" t="s">
        <v>450</v>
      </c>
      <c r="D27009" t="s">
        <v>388</v>
      </c>
      <c r="E27009" t="s">
        <v>101</v>
      </c>
    </row>
    <row r="27010" spans="1:9" x14ac:dyDescent="0.35">
      <c r="A27010">
        <v>12112024</v>
      </c>
      <c r="B27010" t="s">
        <v>480</v>
      </c>
      <c r="C27010" t="s">
        <v>391</v>
      </c>
      <c r="D27010" t="s">
        <v>101</v>
      </c>
    </row>
    <row r="27011" spans="1:9" x14ac:dyDescent="0.35">
      <c r="A27011">
        <v>12112024</v>
      </c>
      <c r="B27011" t="s">
        <v>715</v>
      </c>
      <c r="C27011" t="s">
        <v>240</v>
      </c>
      <c r="D27011" t="s">
        <v>393</v>
      </c>
    </row>
    <row r="27012" spans="1:9" x14ac:dyDescent="0.35">
      <c r="A27012">
        <v>12112024</v>
      </c>
      <c r="B27012" t="s">
        <v>752</v>
      </c>
      <c r="C27012" t="s">
        <v>105</v>
      </c>
      <c r="D27012" t="s">
        <v>394</v>
      </c>
      <c r="E27012" t="s">
        <v>395</v>
      </c>
      <c r="F27012" t="s">
        <v>101</v>
      </c>
    </row>
    <row r="27013" spans="1:9" x14ac:dyDescent="0.35">
      <c r="A27013">
        <v>12112024</v>
      </c>
      <c r="B27013" t="s">
        <v>630</v>
      </c>
      <c r="C27013" t="s">
        <v>207</v>
      </c>
      <c r="D27013" t="s">
        <v>396</v>
      </c>
    </row>
    <row r="27014" spans="1:9" x14ac:dyDescent="0.35">
      <c r="A27014">
        <v>12112024</v>
      </c>
      <c r="B27014" t="s">
        <v>195</v>
      </c>
      <c r="C27014" t="s">
        <v>397</v>
      </c>
      <c r="D27014" t="s">
        <v>101</v>
      </c>
    </row>
    <row r="27015" spans="1:9" x14ac:dyDescent="0.35">
      <c r="A27015">
        <v>12112024</v>
      </c>
      <c r="B27015" t="s">
        <v>664</v>
      </c>
      <c r="C27015" t="s">
        <v>398</v>
      </c>
      <c r="D27015" t="s">
        <v>399</v>
      </c>
      <c r="E27015" t="s">
        <v>140</v>
      </c>
      <c r="F27015" t="s">
        <v>400</v>
      </c>
      <c r="G27015" t="s">
        <v>257</v>
      </c>
      <c r="H27015" t="s">
        <v>331</v>
      </c>
      <c r="I27015" t="s">
        <v>401</v>
      </c>
    </row>
    <row r="27016" spans="1:9" x14ac:dyDescent="0.35">
      <c r="A27016">
        <v>12112024</v>
      </c>
      <c r="B27016" t="s">
        <v>759</v>
      </c>
      <c r="C27016" t="s">
        <v>154</v>
      </c>
      <c r="D27016" t="s">
        <v>399</v>
      </c>
      <c r="E27016" t="s">
        <v>187</v>
      </c>
      <c r="F27016" t="s">
        <v>101</v>
      </c>
    </row>
    <row r="27017" spans="1:9" x14ac:dyDescent="0.35">
      <c r="A27017">
        <v>12112024</v>
      </c>
      <c r="B27017" t="s">
        <v>557</v>
      </c>
      <c r="C27017" t="s">
        <v>102</v>
      </c>
      <c r="D27017" t="s">
        <v>399</v>
      </c>
      <c r="E27017" t="s">
        <v>403</v>
      </c>
      <c r="F27017" t="s">
        <v>101</v>
      </c>
    </row>
    <row r="27018" spans="1:9" x14ac:dyDescent="0.35">
      <c r="A27018">
        <v>12112024</v>
      </c>
      <c r="B27018" t="s">
        <v>721</v>
      </c>
      <c r="C27018" t="s">
        <v>535</v>
      </c>
      <c r="D27018" t="s">
        <v>399</v>
      </c>
      <c r="E27018" t="s">
        <v>404</v>
      </c>
      <c r="F27018" t="s">
        <v>101</v>
      </c>
    </row>
    <row r="27019" spans="1:9" x14ac:dyDescent="0.35">
      <c r="A27019">
        <v>11112024</v>
      </c>
      <c r="B27019" t="s">
        <v>637</v>
      </c>
      <c r="C27019" t="s">
        <v>224</v>
      </c>
      <c r="D27019" t="s">
        <v>100</v>
      </c>
      <c r="E27019" t="s">
        <v>101</v>
      </c>
    </row>
    <row r="27020" spans="1:9" x14ac:dyDescent="0.35">
      <c r="A27020">
        <v>11112024</v>
      </c>
      <c r="B27020" t="s">
        <v>501</v>
      </c>
      <c r="C27020" t="s">
        <v>207</v>
      </c>
      <c r="D27020" t="s">
        <v>104</v>
      </c>
      <c r="E27020" t="s">
        <v>101</v>
      </c>
    </row>
    <row r="27021" spans="1:9" x14ac:dyDescent="0.35">
      <c r="A27021">
        <v>11112024</v>
      </c>
      <c r="B27021" t="s">
        <v>591</v>
      </c>
      <c r="C27021" t="s">
        <v>230</v>
      </c>
      <c r="D27021" t="s">
        <v>107</v>
      </c>
      <c r="E27021" t="s">
        <v>108</v>
      </c>
      <c r="F27021" t="s">
        <v>101</v>
      </c>
    </row>
    <row r="27022" spans="1:9" x14ac:dyDescent="0.35">
      <c r="A27022">
        <v>11112024</v>
      </c>
      <c r="B27022" t="s">
        <v>272</v>
      </c>
      <c r="C27022" t="s">
        <v>428</v>
      </c>
      <c r="D27022" t="s">
        <v>111</v>
      </c>
      <c r="E27022" t="s">
        <v>101</v>
      </c>
    </row>
    <row r="27023" spans="1:9" x14ac:dyDescent="0.35">
      <c r="A27023">
        <v>11112024</v>
      </c>
      <c r="B27023" t="s">
        <v>475</v>
      </c>
      <c r="C27023" t="s">
        <v>676</v>
      </c>
      <c r="D27023" t="s">
        <v>114</v>
      </c>
      <c r="E27023" t="s">
        <v>115</v>
      </c>
      <c r="F27023" t="s">
        <v>116</v>
      </c>
    </row>
    <row r="27024" spans="1:9" x14ac:dyDescent="0.35">
      <c r="A27024">
        <v>11112024</v>
      </c>
      <c r="B27024" t="s">
        <v>204</v>
      </c>
      <c r="C27024" t="s">
        <v>546</v>
      </c>
      <c r="D27024" t="s">
        <v>114</v>
      </c>
      <c r="E27024" t="s">
        <v>119</v>
      </c>
      <c r="F27024" t="s">
        <v>120</v>
      </c>
      <c r="G27024" t="s">
        <v>121</v>
      </c>
    </row>
    <row r="27025" spans="1:7" x14ac:dyDescent="0.35">
      <c r="A27025">
        <v>11112024</v>
      </c>
      <c r="B27025" t="s">
        <v>109</v>
      </c>
      <c r="C27025" t="s">
        <v>492</v>
      </c>
      <c r="D27025" t="s">
        <v>114</v>
      </c>
      <c r="E27025" t="s">
        <v>124</v>
      </c>
    </row>
    <row r="27026" spans="1:7" x14ac:dyDescent="0.35">
      <c r="A27026">
        <v>11112024</v>
      </c>
      <c r="B27026" t="s">
        <v>357</v>
      </c>
      <c r="C27026" t="s">
        <v>585</v>
      </c>
      <c r="D27026" t="s">
        <v>114</v>
      </c>
      <c r="E27026" t="s">
        <v>127</v>
      </c>
    </row>
    <row r="27027" spans="1:7" x14ac:dyDescent="0.35">
      <c r="A27027">
        <v>11112024</v>
      </c>
      <c r="B27027" t="s">
        <v>106</v>
      </c>
      <c r="C27027" t="s">
        <v>458</v>
      </c>
      <c r="D27027" t="s">
        <v>114</v>
      </c>
      <c r="E27027" t="s">
        <v>130</v>
      </c>
    </row>
    <row r="27028" spans="1:7" x14ac:dyDescent="0.35">
      <c r="A27028">
        <v>11112024</v>
      </c>
      <c r="B27028" t="s">
        <v>204</v>
      </c>
      <c r="C27028" t="s">
        <v>568</v>
      </c>
      <c r="D27028" t="s">
        <v>114</v>
      </c>
      <c r="E27028" t="s">
        <v>132</v>
      </c>
      <c r="F27028" t="s">
        <v>133</v>
      </c>
    </row>
    <row r="27029" spans="1:7" x14ac:dyDescent="0.35">
      <c r="A27029">
        <v>11112024</v>
      </c>
      <c r="B27029" t="s">
        <v>525</v>
      </c>
      <c r="C27029" t="s">
        <v>255</v>
      </c>
      <c r="D27029" t="s">
        <v>135</v>
      </c>
      <c r="E27029" t="s">
        <v>136</v>
      </c>
    </row>
    <row r="27030" spans="1:7" x14ac:dyDescent="0.35">
      <c r="A27030">
        <v>11112024</v>
      </c>
      <c r="B27030" t="s">
        <v>755</v>
      </c>
      <c r="C27030" t="s">
        <v>518</v>
      </c>
      <c r="D27030" t="s">
        <v>139</v>
      </c>
      <c r="E27030" t="s">
        <v>140</v>
      </c>
      <c r="F27030" t="s">
        <v>141</v>
      </c>
      <c r="G27030" t="s">
        <v>101</v>
      </c>
    </row>
    <row r="27031" spans="1:7" x14ac:dyDescent="0.35">
      <c r="A27031">
        <v>11112024</v>
      </c>
      <c r="B27031" t="s">
        <v>511</v>
      </c>
      <c r="C27031" t="s">
        <v>476</v>
      </c>
      <c r="D27031" t="s">
        <v>144</v>
      </c>
      <c r="E27031" t="s">
        <v>101</v>
      </c>
    </row>
    <row r="27032" spans="1:7" x14ac:dyDescent="0.35">
      <c r="A27032">
        <v>11112024</v>
      </c>
      <c r="B27032" t="s">
        <v>694</v>
      </c>
      <c r="C27032" t="s">
        <v>387</v>
      </c>
      <c r="D27032" t="s">
        <v>147</v>
      </c>
      <c r="E27032" t="s">
        <v>148</v>
      </c>
      <c r="F27032" t="s">
        <v>149</v>
      </c>
    </row>
    <row r="27033" spans="1:7" x14ac:dyDescent="0.35">
      <c r="A27033">
        <v>11112024</v>
      </c>
      <c r="B27033" t="s">
        <v>611</v>
      </c>
      <c r="C27033" t="s">
        <v>171</v>
      </c>
      <c r="D27033" t="s">
        <v>152</v>
      </c>
      <c r="E27033" t="s">
        <v>140</v>
      </c>
      <c r="F27033" t="s">
        <v>153</v>
      </c>
      <c r="G27033" t="s">
        <v>101</v>
      </c>
    </row>
    <row r="27034" spans="1:7" x14ac:dyDescent="0.35">
      <c r="A27034">
        <v>11112024</v>
      </c>
      <c r="B27034" t="s">
        <v>841</v>
      </c>
      <c r="C27034" t="s">
        <v>247</v>
      </c>
      <c r="D27034" t="s">
        <v>156</v>
      </c>
      <c r="E27034" t="s">
        <v>101</v>
      </c>
    </row>
    <row r="27035" spans="1:7" x14ac:dyDescent="0.35">
      <c r="A27035">
        <v>11112024</v>
      </c>
      <c r="B27035" t="s">
        <v>221</v>
      </c>
      <c r="C27035" t="s">
        <v>159</v>
      </c>
      <c r="D27035" t="s">
        <v>101</v>
      </c>
    </row>
    <row r="27036" spans="1:7" x14ac:dyDescent="0.35">
      <c r="A27036">
        <v>11112024</v>
      </c>
      <c r="B27036" t="s">
        <v>137</v>
      </c>
      <c r="C27036" t="s">
        <v>161</v>
      </c>
      <c r="D27036" t="s">
        <v>101</v>
      </c>
    </row>
    <row r="27037" spans="1:7" x14ac:dyDescent="0.35">
      <c r="A27037">
        <v>11112024</v>
      </c>
      <c r="B27037" t="s">
        <v>292</v>
      </c>
      <c r="C27037" t="s">
        <v>188</v>
      </c>
      <c r="D27037" t="s">
        <v>164</v>
      </c>
      <c r="E27037" t="s">
        <v>101</v>
      </c>
    </row>
    <row r="27038" spans="1:7" x14ac:dyDescent="0.35">
      <c r="A27038">
        <v>11112024</v>
      </c>
      <c r="B27038" t="s">
        <v>759</v>
      </c>
      <c r="C27038" t="s">
        <v>454</v>
      </c>
      <c r="D27038" t="s">
        <v>167</v>
      </c>
    </row>
    <row r="27039" spans="1:7" x14ac:dyDescent="0.35">
      <c r="A27039">
        <v>11112024</v>
      </c>
      <c r="B27039" t="s">
        <v>759</v>
      </c>
      <c r="C27039" t="s">
        <v>507</v>
      </c>
      <c r="D27039" t="s">
        <v>423</v>
      </c>
      <c r="E27039" t="s">
        <v>101</v>
      </c>
    </row>
    <row r="27040" spans="1:7" x14ac:dyDescent="0.35">
      <c r="A27040">
        <v>11112024</v>
      </c>
      <c r="B27040" t="s">
        <v>578</v>
      </c>
      <c r="C27040" t="s">
        <v>248</v>
      </c>
      <c r="D27040" t="s">
        <v>169</v>
      </c>
      <c r="E27040" t="s">
        <v>170</v>
      </c>
      <c r="F27040" t="s">
        <v>101</v>
      </c>
    </row>
    <row r="27041" spans="1:7" x14ac:dyDescent="0.35">
      <c r="A27041">
        <v>11112024</v>
      </c>
      <c r="B27041" t="s">
        <v>712</v>
      </c>
      <c r="C27041" t="s">
        <v>339</v>
      </c>
      <c r="D27041" t="s">
        <v>173</v>
      </c>
      <c r="E27041" t="s">
        <v>101</v>
      </c>
    </row>
    <row r="27042" spans="1:7" x14ac:dyDescent="0.35">
      <c r="A27042">
        <v>11112024</v>
      </c>
      <c r="B27042" t="s">
        <v>688</v>
      </c>
      <c r="C27042" t="s">
        <v>559</v>
      </c>
      <c r="D27042" t="s">
        <v>176</v>
      </c>
      <c r="E27042" t="s">
        <v>101</v>
      </c>
    </row>
    <row r="27043" spans="1:7" x14ac:dyDescent="0.35">
      <c r="A27043">
        <v>11112024</v>
      </c>
      <c r="B27043" t="s">
        <v>437</v>
      </c>
      <c r="C27043" t="s">
        <v>465</v>
      </c>
      <c r="D27043" t="s">
        <v>176</v>
      </c>
      <c r="E27043" t="s">
        <v>149</v>
      </c>
    </row>
    <row r="27044" spans="1:7" x14ac:dyDescent="0.35">
      <c r="A27044">
        <v>11112024</v>
      </c>
      <c r="B27044" t="s">
        <v>444</v>
      </c>
      <c r="C27044" t="s">
        <v>521</v>
      </c>
      <c r="D27044" t="s">
        <v>181</v>
      </c>
      <c r="E27044" t="s">
        <v>182</v>
      </c>
      <c r="F27044" t="s">
        <v>101</v>
      </c>
    </row>
    <row r="27045" spans="1:7" x14ac:dyDescent="0.35">
      <c r="A27045">
        <v>11112024</v>
      </c>
      <c r="B27045" t="s">
        <v>786</v>
      </c>
      <c r="C27045" t="s">
        <v>540</v>
      </c>
      <c r="D27045" t="s">
        <v>184</v>
      </c>
      <c r="E27045" t="s">
        <v>101</v>
      </c>
    </row>
    <row r="27046" spans="1:7" x14ac:dyDescent="0.35">
      <c r="A27046">
        <v>11112024</v>
      </c>
      <c r="B27046" t="s">
        <v>305</v>
      </c>
      <c r="C27046" t="s">
        <v>187</v>
      </c>
      <c r="D27046" t="s">
        <v>101</v>
      </c>
    </row>
    <row r="27047" spans="1:7" x14ac:dyDescent="0.35">
      <c r="A27047">
        <v>11112024</v>
      </c>
      <c r="B27047" t="s">
        <v>436</v>
      </c>
      <c r="C27047" t="s">
        <v>357</v>
      </c>
      <c r="D27047" t="s">
        <v>190</v>
      </c>
      <c r="E27047" t="s">
        <v>191</v>
      </c>
      <c r="F27047" t="s">
        <v>101</v>
      </c>
    </row>
    <row r="27048" spans="1:7" x14ac:dyDescent="0.35">
      <c r="A27048">
        <v>11112024</v>
      </c>
      <c r="B27048" t="s">
        <v>454</v>
      </c>
      <c r="C27048" t="s">
        <v>190</v>
      </c>
      <c r="D27048" t="s">
        <v>194</v>
      </c>
      <c r="E27048" t="s">
        <v>101</v>
      </c>
    </row>
    <row r="27049" spans="1:7" x14ac:dyDescent="0.35">
      <c r="A27049">
        <v>11112024</v>
      </c>
      <c r="B27049" t="s">
        <v>636</v>
      </c>
      <c r="C27049" t="s">
        <v>466</v>
      </c>
      <c r="D27049" t="s">
        <v>190</v>
      </c>
      <c r="E27049" t="s">
        <v>196</v>
      </c>
      <c r="F27049" t="s">
        <v>101</v>
      </c>
    </row>
    <row r="27050" spans="1:7" x14ac:dyDescent="0.35">
      <c r="A27050">
        <v>11112024</v>
      </c>
      <c r="B27050" t="s">
        <v>307</v>
      </c>
      <c r="C27050" t="s">
        <v>198</v>
      </c>
      <c r="D27050" t="s">
        <v>140</v>
      </c>
      <c r="E27050" t="s">
        <v>199</v>
      </c>
      <c r="F27050" t="s">
        <v>200</v>
      </c>
      <c r="G27050" t="s">
        <v>101</v>
      </c>
    </row>
    <row r="27051" spans="1:7" x14ac:dyDescent="0.35">
      <c r="A27051">
        <v>11112024</v>
      </c>
      <c r="B27051" t="s">
        <v>323</v>
      </c>
      <c r="C27051" t="s">
        <v>502</v>
      </c>
      <c r="D27051" t="s">
        <v>61</v>
      </c>
      <c r="E27051" t="s">
        <v>101</v>
      </c>
    </row>
    <row r="27052" spans="1:7" x14ac:dyDescent="0.35">
      <c r="A27052">
        <v>11112024</v>
      </c>
      <c r="B27052" t="s">
        <v>583</v>
      </c>
      <c r="C27052" t="s">
        <v>432</v>
      </c>
      <c r="D27052" t="s">
        <v>205</v>
      </c>
      <c r="E27052" t="s">
        <v>101</v>
      </c>
    </row>
    <row r="27053" spans="1:7" x14ac:dyDescent="0.35">
      <c r="A27053">
        <v>11112024</v>
      </c>
      <c r="B27053" t="s">
        <v>844</v>
      </c>
      <c r="C27053" t="s">
        <v>596</v>
      </c>
      <c r="D27053" t="s">
        <v>208</v>
      </c>
      <c r="E27053" t="s">
        <v>101</v>
      </c>
    </row>
    <row r="27054" spans="1:7" x14ac:dyDescent="0.35">
      <c r="A27054">
        <v>11112024</v>
      </c>
      <c r="B27054" t="s">
        <v>611</v>
      </c>
      <c r="C27054" t="s">
        <v>293</v>
      </c>
      <c r="D27054" t="s">
        <v>210</v>
      </c>
      <c r="E27054" t="s">
        <v>211</v>
      </c>
      <c r="F27054" t="s">
        <v>101</v>
      </c>
    </row>
    <row r="27055" spans="1:7" x14ac:dyDescent="0.35">
      <c r="A27055">
        <v>11112024</v>
      </c>
      <c r="B27055" t="s">
        <v>450</v>
      </c>
      <c r="C27055" t="s">
        <v>150</v>
      </c>
      <c r="D27055" t="s">
        <v>214</v>
      </c>
      <c r="E27055" t="s">
        <v>215</v>
      </c>
      <c r="F27055" t="s">
        <v>101</v>
      </c>
    </row>
    <row r="27056" spans="1:7" x14ac:dyDescent="0.35">
      <c r="A27056">
        <v>11112024</v>
      </c>
      <c r="B27056" t="s">
        <v>736</v>
      </c>
      <c r="C27056" t="s">
        <v>438</v>
      </c>
      <c r="D27056" t="s">
        <v>217</v>
      </c>
      <c r="E27056" t="s">
        <v>101</v>
      </c>
    </row>
    <row r="27057" spans="1:7" x14ac:dyDescent="0.35">
      <c r="A27057">
        <v>11112024</v>
      </c>
      <c r="B27057" t="s">
        <v>853</v>
      </c>
      <c r="C27057" t="s">
        <v>440</v>
      </c>
      <c r="D27057" t="s">
        <v>220</v>
      </c>
      <c r="E27057" t="s">
        <v>101</v>
      </c>
    </row>
    <row r="27058" spans="1:7" x14ac:dyDescent="0.35">
      <c r="A27058">
        <v>11112024</v>
      </c>
      <c r="B27058" t="s">
        <v>765</v>
      </c>
      <c r="C27058" t="s">
        <v>218</v>
      </c>
      <c r="D27058" t="s">
        <v>222</v>
      </c>
    </row>
    <row r="27059" spans="1:7" x14ac:dyDescent="0.35">
      <c r="A27059">
        <v>11112024</v>
      </c>
      <c r="B27059" t="s">
        <v>560</v>
      </c>
      <c r="C27059" t="s">
        <v>183</v>
      </c>
      <c r="D27059" t="s">
        <v>223</v>
      </c>
    </row>
    <row r="27060" spans="1:7" x14ac:dyDescent="0.35">
      <c r="A27060">
        <v>11112024</v>
      </c>
      <c r="B27060" t="s">
        <v>723</v>
      </c>
      <c r="C27060" t="s">
        <v>554</v>
      </c>
      <c r="D27060" t="s">
        <v>225</v>
      </c>
      <c r="E27060" t="s">
        <v>101</v>
      </c>
    </row>
    <row r="27061" spans="1:7" x14ac:dyDescent="0.35">
      <c r="A27061">
        <v>11112024</v>
      </c>
      <c r="B27061" t="s">
        <v>766</v>
      </c>
      <c r="C27061" t="s">
        <v>240</v>
      </c>
      <c r="D27061" t="s">
        <v>225</v>
      </c>
      <c r="E27061" t="s">
        <v>228</v>
      </c>
      <c r="F27061" t="s">
        <v>229</v>
      </c>
    </row>
    <row r="27062" spans="1:7" x14ac:dyDescent="0.35">
      <c r="A27062">
        <v>11112024</v>
      </c>
      <c r="B27062" t="s">
        <v>451</v>
      </c>
      <c r="C27062" t="s">
        <v>292</v>
      </c>
      <c r="D27062" t="s">
        <v>232</v>
      </c>
      <c r="E27062" t="s">
        <v>101</v>
      </c>
    </row>
    <row r="27063" spans="1:7" x14ac:dyDescent="0.35">
      <c r="A27063">
        <v>11112024</v>
      </c>
      <c r="B27063" t="s">
        <v>611</v>
      </c>
      <c r="C27063" t="s">
        <v>414</v>
      </c>
      <c r="D27063" t="s">
        <v>235</v>
      </c>
      <c r="E27063" t="s">
        <v>236</v>
      </c>
      <c r="F27063" t="s">
        <v>101</v>
      </c>
    </row>
    <row r="27064" spans="1:7" x14ac:dyDescent="0.35">
      <c r="A27064">
        <v>11112024</v>
      </c>
      <c r="B27064" t="s">
        <v>644</v>
      </c>
      <c r="C27064" t="s">
        <v>595</v>
      </c>
      <c r="D27064" t="s">
        <v>235</v>
      </c>
      <c r="E27064" t="s">
        <v>239</v>
      </c>
      <c r="F27064" t="s">
        <v>149</v>
      </c>
    </row>
    <row r="27065" spans="1:7" x14ac:dyDescent="0.35">
      <c r="A27065">
        <v>11112024</v>
      </c>
      <c r="B27065" t="s">
        <v>854</v>
      </c>
      <c r="C27065" t="s">
        <v>520</v>
      </c>
      <c r="D27065" t="s">
        <v>235</v>
      </c>
      <c r="E27065" t="s">
        <v>241</v>
      </c>
      <c r="F27065" t="s">
        <v>101</v>
      </c>
    </row>
    <row r="27066" spans="1:7" x14ac:dyDescent="0.35">
      <c r="A27066">
        <v>11112024</v>
      </c>
      <c r="B27066" t="s">
        <v>551</v>
      </c>
      <c r="C27066" t="s">
        <v>340</v>
      </c>
      <c r="D27066" t="s">
        <v>243</v>
      </c>
      <c r="E27066" t="s">
        <v>101</v>
      </c>
    </row>
    <row r="27067" spans="1:7" x14ac:dyDescent="0.35">
      <c r="A27067">
        <v>11112024</v>
      </c>
      <c r="B27067" t="s">
        <v>520</v>
      </c>
      <c r="C27067" t="s">
        <v>305</v>
      </c>
      <c r="D27067" t="s">
        <v>245</v>
      </c>
      <c r="E27067" t="s">
        <v>246</v>
      </c>
    </row>
    <row r="27068" spans="1:7" x14ac:dyDescent="0.35">
      <c r="A27068">
        <v>11112024</v>
      </c>
      <c r="B27068" t="s">
        <v>867</v>
      </c>
      <c r="C27068" t="s">
        <v>657</v>
      </c>
      <c r="D27068" t="s">
        <v>245</v>
      </c>
      <c r="E27068" t="s">
        <v>249</v>
      </c>
    </row>
    <row r="27069" spans="1:7" x14ac:dyDescent="0.35">
      <c r="A27069">
        <v>11112024</v>
      </c>
      <c r="B27069" t="s">
        <v>592</v>
      </c>
      <c r="C27069" t="s">
        <v>230</v>
      </c>
      <c r="D27069" t="s">
        <v>252</v>
      </c>
      <c r="E27069" t="s">
        <v>101</v>
      </c>
    </row>
    <row r="27070" spans="1:7" x14ac:dyDescent="0.35">
      <c r="A27070">
        <v>11112024</v>
      </c>
      <c r="B27070" t="s">
        <v>479</v>
      </c>
      <c r="C27070" t="s">
        <v>448</v>
      </c>
      <c r="D27070" t="s">
        <v>254</v>
      </c>
    </row>
    <row r="27071" spans="1:7" x14ac:dyDescent="0.35">
      <c r="A27071">
        <v>11112024</v>
      </c>
      <c r="B27071" t="s">
        <v>218</v>
      </c>
      <c r="C27071" t="s">
        <v>165</v>
      </c>
      <c r="D27071" t="s">
        <v>256</v>
      </c>
      <c r="E27071" t="s">
        <v>257</v>
      </c>
      <c r="F27071" t="s">
        <v>236</v>
      </c>
      <c r="G27071" t="s">
        <v>101</v>
      </c>
    </row>
    <row r="27072" spans="1:7" x14ac:dyDescent="0.35">
      <c r="A27072">
        <v>11112024</v>
      </c>
      <c r="B27072" t="s">
        <v>691</v>
      </c>
      <c r="C27072" t="s">
        <v>307</v>
      </c>
      <c r="D27072" t="s">
        <v>260</v>
      </c>
      <c r="E27072" t="s">
        <v>136</v>
      </c>
      <c r="F27072" t="s">
        <v>101</v>
      </c>
    </row>
    <row r="27073" spans="1:8" x14ac:dyDescent="0.35">
      <c r="A27073">
        <v>11112024</v>
      </c>
      <c r="B27073" t="s">
        <v>292</v>
      </c>
      <c r="C27073" t="s">
        <v>261</v>
      </c>
      <c r="D27073" t="s">
        <v>262</v>
      </c>
      <c r="E27073" t="s">
        <v>101</v>
      </c>
    </row>
    <row r="27074" spans="1:8" x14ac:dyDescent="0.35">
      <c r="A27074">
        <v>11112024</v>
      </c>
      <c r="B27074" t="s">
        <v>635</v>
      </c>
      <c r="C27074" t="s">
        <v>307</v>
      </c>
      <c r="D27074" t="s">
        <v>264</v>
      </c>
      <c r="E27074" t="s">
        <v>101</v>
      </c>
    </row>
    <row r="27075" spans="1:8" x14ac:dyDescent="0.35">
      <c r="A27075">
        <v>11112024</v>
      </c>
      <c r="B27075" t="s">
        <v>219</v>
      </c>
      <c r="C27075" t="s">
        <v>264</v>
      </c>
      <c r="D27075" t="s">
        <v>149</v>
      </c>
    </row>
    <row r="27076" spans="1:8" x14ac:dyDescent="0.35">
      <c r="A27076">
        <v>11112024</v>
      </c>
      <c r="B27076" t="s">
        <v>688</v>
      </c>
      <c r="C27076" t="s">
        <v>224</v>
      </c>
      <c r="D27076" t="s">
        <v>265</v>
      </c>
      <c r="E27076" t="s">
        <v>101</v>
      </c>
      <c r="F27076" t="s">
        <v>266</v>
      </c>
    </row>
    <row r="27077" spans="1:8" x14ac:dyDescent="0.35">
      <c r="A27077">
        <v>11112024</v>
      </c>
      <c r="B27077" t="s">
        <v>657</v>
      </c>
      <c r="C27077" t="s">
        <v>554</v>
      </c>
      <c r="D27077" t="s">
        <v>267</v>
      </c>
      <c r="E27077" t="s">
        <v>101</v>
      </c>
    </row>
    <row r="27078" spans="1:8" x14ac:dyDescent="0.35">
      <c r="A27078">
        <v>11112024</v>
      </c>
      <c r="B27078" t="s">
        <v>687</v>
      </c>
      <c r="C27078" t="s">
        <v>466</v>
      </c>
      <c r="D27078" t="s">
        <v>268</v>
      </c>
    </row>
    <row r="27079" spans="1:8" x14ac:dyDescent="0.35">
      <c r="A27079">
        <v>11112024</v>
      </c>
      <c r="B27079" t="s">
        <v>415</v>
      </c>
      <c r="C27079" t="s">
        <v>270</v>
      </c>
      <c r="D27079" t="s">
        <v>271</v>
      </c>
      <c r="E27079" t="s">
        <v>101</v>
      </c>
    </row>
    <row r="27080" spans="1:8" x14ac:dyDescent="0.35">
      <c r="A27080">
        <v>11112024</v>
      </c>
      <c r="B27080" t="s">
        <v>636</v>
      </c>
      <c r="C27080" t="s">
        <v>442</v>
      </c>
      <c r="D27080" t="s">
        <v>274</v>
      </c>
      <c r="E27080" t="s">
        <v>101</v>
      </c>
    </row>
    <row r="27081" spans="1:8" x14ac:dyDescent="0.35">
      <c r="A27081">
        <v>11112024</v>
      </c>
      <c r="B27081" t="s">
        <v>594</v>
      </c>
      <c r="C27081" t="s">
        <v>233</v>
      </c>
      <c r="D27081" t="s">
        <v>277</v>
      </c>
      <c r="E27081" t="s">
        <v>101</v>
      </c>
    </row>
    <row r="27082" spans="1:8" x14ac:dyDescent="0.35">
      <c r="A27082">
        <v>11112024</v>
      </c>
      <c r="B27082" t="s">
        <v>520</v>
      </c>
      <c r="C27082" t="s">
        <v>207</v>
      </c>
      <c r="D27082" t="s">
        <v>279</v>
      </c>
      <c r="E27082" t="s">
        <v>140</v>
      </c>
      <c r="F27082" t="s">
        <v>280</v>
      </c>
    </row>
    <row r="27083" spans="1:8" x14ac:dyDescent="0.35">
      <c r="A27083">
        <v>11112024</v>
      </c>
      <c r="B27083" t="s">
        <v>836</v>
      </c>
      <c r="C27083" t="s">
        <v>218</v>
      </c>
      <c r="D27083" t="s">
        <v>281</v>
      </c>
    </row>
    <row r="27084" spans="1:8" x14ac:dyDescent="0.35">
      <c r="A27084">
        <v>11112024</v>
      </c>
      <c r="B27084" t="s">
        <v>498</v>
      </c>
      <c r="C27084" t="s">
        <v>476</v>
      </c>
      <c r="D27084" t="s">
        <v>284</v>
      </c>
      <c r="E27084" t="s">
        <v>101</v>
      </c>
    </row>
    <row r="27085" spans="1:8" x14ac:dyDescent="0.35">
      <c r="A27085">
        <v>11112024</v>
      </c>
      <c r="B27085" t="s">
        <v>769</v>
      </c>
      <c r="C27085" t="s">
        <v>597</v>
      </c>
      <c r="D27085" t="s">
        <v>287</v>
      </c>
      <c r="E27085" t="s">
        <v>101</v>
      </c>
    </row>
    <row r="27086" spans="1:8" x14ac:dyDescent="0.35">
      <c r="A27086">
        <v>11112024</v>
      </c>
      <c r="B27086" t="s">
        <v>237</v>
      </c>
      <c r="C27086" t="s">
        <v>288</v>
      </c>
      <c r="D27086" t="s">
        <v>101</v>
      </c>
    </row>
    <row r="27087" spans="1:8" x14ac:dyDescent="0.35">
      <c r="A27087">
        <v>11112024</v>
      </c>
      <c r="B27087" t="s">
        <v>459</v>
      </c>
      <c r="C27087" t="s">
        <v>155</v>
      </c>
      <c r="D27087" t="s">
        <v>290</v>
      </c>
      <c r="E27087" t="s">
        <v>140</v>
      </c>
      <c r="F27087" t="s">
        <v>291</v>
      </c>
    </row>
    <row r="27088" spans="1:8" x14ac:dyDescent="0.35">
      <c r="A27088">
        <v>11112024</v>
      </c>
      <c r="B27088" t="s">
        <v>700</v>
      </c>
      <c r="C27088" t="s">
        <v>438</v>
      </c>
      <c r="D27088" t="s">
        <v>290</v>
      </c>
      <c r="E27088" t="s">
        <v>140</v>
      </c>
      <c r="F27088" t="s">
        <v>294</v>
      </c>
      <c r="G27088" t="s">
        <v>295</v>
      </c>
      <c r="H27088" t="s">
        <v>101</v>
      </c>
    </row>
    <row r="27089" spans="1:9" x14ac:dyDescent="0.35">
      <c r="A27089">
        <v>11112024</v>
      </c>
      <c r="B27089" t="s">
        <v>576</v>
      </c>
      <c r="C27089" t="s">
        <v>258</v>
      </c>
      <c r="D27089" t="s">
        <v>298</v>
      </c>
      <c r="E27089" t="s">
        <v>101</v>
      </c>
    </row>
    <row r="27090" spans="1:9" x14ac:dyDescent="0.35">
      <c r="A27090">
        <v>11112024</v>
      </c>
      <c r="B27090" t="s">
        <v>157</v>
      </c>
      <c r="C27090" t="s">
        <v>275</v>
      </c>
      <c r="D27090" t="s">
        <v>300</v>
      </c>
      <c r="E27090" t="s">
        <v>262</v>
      </c>
      <c r="F27090" t="s">
        <v>101</v>
      </c>
    </row>
    <row r="27091" spans="1:9" x14ac:dyDescent="0.35">
      <c r="A27091">
        <v>11112024</v>
      </c>
      <c r="B27091" t="s">
        <v>474</v>
      </c>
      <c r="C27091" t="s">
        <v>361</v>
      </c>
      <c r="D27091" t="s">
        <v>301</v>
      </c>
      <c r="E27091" t="s">
        <v>101</v>
      </c>
    </row>
    <row r="27092" spans="1:9" x14ac:dyDescent="0.35">
      <c r="A27092">
        <v>11112024</v>
      </c>
      <c r="B27092" t="s">
        <v>634</v>
      </c>
      <c r="C27092" t="s">
        <v>240</v>
      </c>
      <c r="D27092" t="s">
        <v>303</v>
      </c>
      <c r="E27092" t="s">
        <v>149</v>
      </c>
    </row>
    <row r="27093" spans="1:9" x14ac:dyDescent="0.35">
      <c r="A27093">
        <v>11112024</v>
      </c>
      <c r="B27093" t="s">
        <v>880</v>
      </c>
      <c r="C27093" t="s">
        <v>451</v>
      </c>
      <c r="D27093" t="s">
        <v>306</v>
      </c>
      <c r="E27093" t="s">
        <v>101</v>
      </c>
    </row>
    <row r="27094" spans="1:9" x14ac:dyDescent="0.35">
      <c r="A27094">
        <v>11112024</v>
      </c>
      <c r="B27094" t="s">
        <v>733</v>
      </c>
      <c r="C27094" t="s">
        <v>534</v>
      </c>
      <c r="D27094" t="s">
        <v>308</v>
      </c>
      <c r="E27094" t="s">
        <v>309</v>
      </c>
      <c r="F27094" t="s">
        <v>310</v>
      </c>
      <c r="G27094" t="s">
        <v>311</v>
      </c>
      <c r="H27094" t="s">
        <v>312</v>
      </c>
      <c r="I27094" t="s">
        <v>101</v>
      </c>
    </row>
    <row r="27095" spans="1:9" x14ac:dyDescent="0.35">
      <c r="A27095">
        <v>11112024</v>
      </c>
      <c r="B27095" t="s">
        <v>218</v>
      </c>
      <c r="C27095" t="s">
        <v>105</v>
      </c>
      <c r="D27095" t="s">
        <v>314</v>
      </c>
      <c r="E27095" t="s">
        <v>315</v>
      </c>
      <c r="F27095" t="s">
        <v>101</v>
      </c>
    </row>
    <row r="27096" spans="1:9" x14ac:dyDescent="0.35">
      <c r="A27096">
        <v>11112024</v>
      </c>
      <c r="B27096" t="s">
        <v>594</v>
      </c>
      <c r="C27096" t="s">
        <v>480</v>
      </c>
      <c r="D27096" t="s">
        <v>314</v>
      </c>
      <c r="E27096" t="s">
        <v>317</v>
      </c>
      <c r="F27096" t="s">
        <v>101</v>
      </c>
    </row>
    <row r="27097" spans="1:9" x14ac:dyDescent="0.35">
      <c r="A27097">
        <v>11112024</v>
      </c>
      <c r="B27097" t="s">
        <v>611</v>
      </c>
      <c r="C27097" t="s">
        <v>183</v>
      </c>
      <c r="D27097" t="s">
        <v>319</v>
      </c>
      <c r="E27097" t="s">
        <v>320</v>
      </c>
      <c r="F27097" t="s">
        <v>321</v>
      </c>
    </row>
    <row r="27098" spans="1:9" x14ac:dyDescent="0.35">
      <c r="A27098">
        <v>11112024</v>
      </c>
      <c r="B27098" t="s">
        <v>730</v>
      </c>
      <c r="C27098" t="s">
        <v>438</v>
      </c>
      <c r="D27098" t="s">
        <v>322</v>
      </c>
      <c r="E27098" t="s">
        <v>101</v>
      </c>
    </row>
    <row r="27099" spans="1:9" x14ac:dyDescent="0.35">
      <c r="A27099">
        <v>11112024</v>
      </c>
      <c r="B27099" t="s">
        <v>661</v>
      </c>
      <c r="C27099" t="s">
        <v>387</v>
      </c>
      <c r="D27099" t="s">
        <v>325</v>
      </c>
      <c r="E27099" t="s">
        <v>101</v>
      </c>
    </row>
    <row r="27100" spans="1:9" x14ac:dyDescent="0.35">
      <c r="A27100">
        <v>11112024</v>
      </c>
      <c r="B27100" t="s">
        <v>789</v>
      </c>
      <c r="C27100" t="s">
        <v>599</v>
      </c>
      <c r="D27100" t="s">
        <v>328</v>
      </c>
      <c r="E27100" t="s">
        <v>101</v>
      </c>
    </row>
    <row r="27101" spans="1:9" x14ac:dyDescent="0.35">
      <c r="A27101">
        <v>11112024</v>
      </c>
      <c r="B27101" t="s">
        <v>550</v>
      </c>
      <c r="C27101" t="s">
        <v>331</v>
      </c>
      <c r="D27101" t="s">
        <v>332</v>
      </c>
      <c r="E27101" t="s">
        <v>101</v>
      </c>
    </row>
    <row r="27102" spans="1:9" x14ac:dyDescent="0.35">
      <c r="A27102">
        <v>11112024</v>
      </c>
      <c r="B27102" t="s">
        <v>425</v>
      </c>
      <c r="C27102" t="s">
        <v>227</v>
      </c>
      <c r="D27102" t="s">
        <v>331</v>
      </c>
      <c r="E27102" t="s">
        <v>335</v>
      </c>
      <c r="F27102" t="s">
        <v>101</v>
      </c>
    </row>
    <row r="27103" spans="1:9" x14ac:dyDescent="0.35">
      <c r="A27103">
        <v>11112024</v>
      </c>
      <c r="B27103" t="s">
        <v>145</v>
      </c>
      <c r="C27103" t="s">
        <v>302</v>
      </c>
      <c r="D27103" t="s">
        <v>331</v>
      </c>
      <c r="E27103" t="s">
        <v>338</v>
      </c>
      <c r="F27103" t="s">
        <v>321</v>
      </c>
    </row>
    <row r="27104" spans="1:9" x14ac:dyDescent="0.35">
      <c r="A27104">
        <v>11112024</v>
      </c>
      <c r="B27104" t="s">
        <v>796</v>
      </c>
      <c r="C27104" t="s">
        <v>714</v>
      </c>
      <c r="D27104" t="s">
        <v>170</v>
      </c>
    </row>
    <row r="27105" spans="1:7" x14ac:dyDescent="0.35">
      <c r="A27105">
        <v>11112024</v>
      </c>
      <c r="B27105" t="s">
        <v>655</v>
      </c>
      <c r="C27105" t="s">
        <v>554</v>
      </c>
      <c r="D27105" t="s">
        <v>341</v>
      </c>
      <c r="E27105" t="s">
        <v>101</v>
      </c>
    </row>
    <row r="27106" spans="1:7" x14ac:dyDescent="0.35">
      <c r="A27106">
        <v>11112024</v>
      </c>
      <c r="B27106" t="s">
        <v>638</v>
      </c>
      <c r="C27106" t="s">
        <v>450</v>
      </c>
      <c r="D27106" t="s">
        <v>343</v>
      </c>
      <c r="E27106" t="s">
        <v>101</v>
      </c>
    </row>
    <row r="27107" spans="1:7" x14ac:dyDescent="0.35">
      <c r="A27107">
        <v>11112024</v>
      </c>
      <c r="B27107" t="s">
        <v>519</v>
      </c>
      <c r="C27107" t="s">
        <v>132</v>
      </c>
      <c r="D27107" t="s">
        <v>344</v>
      </c>
      <c r="E27107" t="s">
        <v>345</v>
      </c>
      <c r="F27107" t="s">
        <v>101</v>
      </c>
    </row>
    <row r="27108" spans="1:7" x14ac:dyDescent="0.35">
      <c r="A27108">
        <v>11112024</v>
      </c>
      <c r="B27108" t="s">
        <v>636</v>
      </c>
      <c r="C27108" t="s">
        <v>183</v>
      </c>
      <c r="D27108" t="s">
        <v>132</v>
      </c>
      <c r="E27108" t="s">
        <v>347</v>
      </c>
      <c r="F27108" t="s">
        <v>101</v>
      </c>
    </row>
    <row r="27109" spans="1:7" x14ac:dyDescent="0.35">
      <c r="A27109">
        <v>11112024</v>
      </c>
      <c r="B27109" t="s">
        <v>752</v>
      </c>
      <c r="C27109" t="s">
        <v>183</v>
      </c>
      <c r="D27109" t="s">
        <v>132</v>
      </c>
      <c r="E27109" t="s">
        <v>348</v>
      </c>
      <c r="F27109" t="s">
        <v>101</v>
      </c>
    </row>
    <row r="27110" spans="1:7" x14ac:dyDescent="0.35">
      <c r="A27110">
        <v>11112024</v>
      </c>
      <c r="B27110" t="s">
        <v>499</v>
      </c>
      <c r="C27110" t="s">
        <v>160</v>
      </c>
      <c r="D27110" t="s">
        <v>132</v>
      </c>
      <c r="E27110" t="s">
        <v>350</v>
      </c>
      <c r="F27110" t="s">
        <v>101</v>
      </c>
    </row>
    <row r="27111" spans="1:7" x14ac:dyDescent="0.35">
      <c r="A27111">
        <v>11112024</v>
      </c>
      <c r="B27111" t="s">
        <v>655</v>
      </c>
      <c r="C27111" t="s">
        <v>426</v>
      </c>
      <c r="D27111" t="s">
        <v>132</v>
      </c>
      <c r="E27111" t="s">
        <v>352</v>
      </c>
      <c r="F27111" t="s">
        <v>101</v>
      </c>
    </row>
    <row r="27112" spans="1:7" x14ac:dyDescent="0.35">
      <c r="A27112">
        <v>11112024</v>
      </c>
      <c r="B27112" t="s">
        <v>722</v>
      </c>
      <c r="C27112" t="s">
        <v>240</v>
      </c>
      <c r="D27112" t="s">
        <v>132</v>
      </c>
      <c r="E27112" t="s">
        <v>133</v>
      </c>
      <c r="F27112" t="s">
        <v>355</v>
      </c>
    </row>
    <row r="27113" spans="1:7" x14ac:dyDescent="0.35">
      <c r="A27113">
        <v>11112024</v>
      </c>
      <c r="B27113" t="s">
        <v>694</v>
      </c>
      <c r="C27113" t="s">
        <v>555</v>
      </c>
      <c r="D27113" t="s">
        <v>132</v>
      </c>
      <c r="E27113" t="s">
        <v>356</v>
      </c>
      <c r="F27113" t="s">
        <v>101</v>
      </c>
    </row>
    <row r="27114" spans="1:7" x14ac:dyDescent="0.35">
      <c r="A27114">
        <v>11112024</v>
      </c>
      <c r="B27114" t="s">
        <v>438</v>
      </c>
      <c r="C27114" t="s">
        <v>506</v>
      </c>
      <c r="D27114" t="s">
        <v>359</v>
      </c>
      <c r="E27114" t="s">
        <v>360</v>
      </c>
      <c r="F27114" t="s">
        <v>101</v>
      </c>
    </row>
    <row r="27115" spans="1:7" x14ac:dyDescent="0.35">
      <c r="A27115">
        <v>11112024</v>
      </c>
      <c r="B27115" t="s">
        <v>573</v>
      </c>
      <c r="C27115" t="s">
        <v>318</v>
      </c>
      <c r="D27115" t="s">
        <v>359</v>
      </c>
      <c r="E27115" t="s">
        <v>362</v>
      </c>
      <c r="F27115" t="s">
        <v>101</v>
      </c>
    </row>
    <row r="27116" spans="1:7" x14ac:dyDescent="0.35">
      <c r="A27116">
        <v>11112024</v>
      </c>
      <c r="B27116" t="s">
        <v>368</v>
      </c>
      <c r="C27116" t="s">
        <v>359</v>
      </c>
      <c r="D27116" t="s">
        <v>362</v>
      </c>
      <c r="E27116" t="s">
        <v>140</v>
      </c>
      <c r="F27116" t="s">
        <v>364</v>
      </c>
      <c r="G27116" t="s">
        <v>101</v>
      </c>
    </row>
    <row r="27117" spans="1:7" x14ac:dyDescent="0.35">
      <c r="A27117">
        <v>11112024</v>
      </c>
      <c r="B27117" t="s">
        <v>839</v>
      </c>
      <c r="C27117" t="s">
        <v>456</v>
      </c>
      <c r="D27117" t="s">
        <v>366</v>
      </c>
      <c r="E27117" t="s">
        <v>257</v>
      </c>
      <c r="F27117" t="s">
        <v>367</v>
      </c>
      <c r="G27117" t="s">
        <v>101</v>
      </c>
    </row>
    <row r="27118" spans="1:7" x14ac:dyDescent="0.35">
      <c r="A27118">
        <v>11112024</v>
      </c>
      <c r="B27118" t="s">
        <v>711</v>
      </c>
      <c r="C27118" t="s">
        <v>430</v>
      </c>
      <c r="D27118" t="s">
        <v>369</v>
      </c>
      <c r="E27118" t="s">
        <v>370</v>
      </c>
      <c r="F27118" t="s">
        <v>101</v>
      </c>
    </row>
    <row r="27119" spans="1:7" x14ac:dyDescent="0.35">
      <c r="A27119">
        <v>11112024</v>
      </c>
      <c r="B27119" t="s">
        <v>729</v>
      </c>
      <c r="C27119" t="s">
        <v>224</v>
      </c>
      <c r="D27119" t="s">
        <v>371</v>
      </c>
      <c r="E27119" t="s">
        <v>101</v>
      </c>
    </row>
    <row r="27120" spans="1:7" x14ac:dyDescent="0.35">
      <c r="A27120">
        <v>11112024</v>
      </c>
      <c r="B27120" t="s">
        <v>473</v>
      </c>
      <c r="C27120" t="s">
        <v>286</v>
      </c>
      <c r="D27120" t="s">
        <v>372</v>
      </c>
      <c r="E27120" t="s">
        <v>101</v>
      </c>
    </row>
    <row r="27121" spans="1:9" x14ac:dyDescent="0.35">
      <c r="A27121">
        <v>11112024</v>
      </c>
      <c r="B27121" t="s">
        <v>419</v>
      </c>
      <c r="C27121" t="s">
        <v>373</v>
      </c>
      <c r="D27121" t="s">
        <v>101</v>
      </c>
    </row>
    <row r="27122" spans="1:9" x14ac:dyDescent="0.35">
      <c r="A27122">
        <v>11112024</v>
      </c>
      <c r="B27122" t="s">
        <v>802</v>
      </c>
      <c r="C27122" t="s">
        <v>285</v>
      </c>
      <c r="D27122" t="s">
        <v>376</v>
      </c>
      <c r="E27122" t="s">
        <v>140</v>
      </c>
      <c r="F27122" t="s">
        <v>331</v>
      </c>
      <c r="G27122" t="s">
        <v>377</v>
      </c>
      <c r="H27122" t="s">
        <v>101</v>
      </c>
    </row>
    <row r="27123" spans="1:9" x14ac:dyDescent="0.35">
      <c r="A27123">
        <v>11112024</v>
      </c>
      <c r="B27123" t="s">
        <v>764</v>
      </c>
      <c r="C27123" t="s">
        <v>137</v>
      </c>
      <c r="D27123" t="s">
        <v>378</v>
      </c>
    </row>
    <row r="27124" spans="1:9" x14ac:dyDescent="0.35">
      <c r="A27124">
        <v>11112024</v>
      </c>
      <c r="B27124" t="s">
        <v>594</v>
      </c>
      <c r="C27124" t="s">
        <v>233</v>
      </c>
      <c r="D27124" t="s">
        <v>380</v>
      </c>
      <c r="E27124" t="s">
        <v>101</v>
      </c>
    </row>
    <row r="27125" spans="1:9" x14ac:dyDescent="0.35">
      <c r="A27125">
        <v>11112024</v>
      </c>
      <c r="B27125" t="s">
        <v>593</v>
      </c>
      <c r="C27125" t="s">
        <v>145</v>
      </c>
      <c r="D27125" t="s">
        <v>382</v>
      </c>
      <c r="E27125" t="s">
        <v>383</v>
      </c>
    </row>
    <row r="27126" spans="1:9" x14ac:dyDescent="0.35">
      <c r="A27126">
        <v>11112024</v>
      </c>
      <c r="B27126" t="s">
        <v>479</v>
      </c>
      <c r="C27126" t="s">
        <v>476</v>
      </c>
      <c r="D27126" t="s">
        <v>385</v>
      </c>
      <c r="E27126" t="s">
        <v>386</v>
      </c>
    </row>
    <row r="27127" spans="1:9" x14ac:dyDescent="0.35">
      <c r="A27127">
        <v>11112024</v>
      </c>
      <c r="B27127" t="s">
        <v>759</v>
      </c>
      <c r="C27127" t="s">
        <v>307</v>
      </c>
      <c r="D27127" t="s">
        <v>388</v>
      </c>
      <c r="E27127" t="s">
        <v>101</v>
      </c>
    </row>
    <row r="27128" spans="1:9" x14ac:dyDescent="0.35">
      <c r="A27128">
        <v>11112024</v>
      </c>
      <c r="B27128" t="s">
        <v>506</v>
      </c>
      <c r="C27128" t="s">
        <v>391</v>
      </c>
      <c r="D27128" t="s">
        <v>101</v>
      </c>
    </row>
    <row r="27129" spans="1:9" x14ac:dyDescent="0.35">
      <c r="A27129">
        <v>11112024</v>
      </c>
      <c r="B27129" t="s">
        <v>712</v>
      </c>
      <c r="C27129" t="s">
        <v>154</v>
      </c>
      <c r="D27129" t="s">
        <v>393</v>
      </c>
    </row>
    <row r="27130" spans="1:9" x14ac:dyDescent="0.35">
      <c r="A27130">
        <v>11112024</v>
      </c>
      <c r="B27130" t="s">
        <v>565</v>
      </c>
      <c r="C27130" t="s">
        <v>466</v>
      </c>
      <c r="D27130" t="s">
        <v>394</v>
      </c>
      <c r="E27130" t="s">
        <v>395</v>
      </c>
      <c r="F27130" t="s">
        <v>101</v>
      </c>
    </row>
    <row r="27131" spans="1:9" x14ac:dyDescent="0.35">
      <c r="A27131">
        <v>11112024</v>
      </c>
      <c r="B27131" t="s">
        <v>611</v>
      </c>
      <c r="C27131" t="s">
        <v>165</v>
      </c>
      <c r="D27131" t="s">
        <v>396</v>
      </c>
    </row>
    <row r="27132" spans="1:9" x14ac:dyDescent="0.35">
      <c r="A27132">
        <v>11112024</v>
      </c>
      <c r="B27132" t="s">
        <v>286</v>
      </c>
      <c r="C27132" t="s">
        <v>397</v>
      </c>
      <c r="D27132" t="s">
        <v>101</v>
      </c>
    </row>
    <row r="27133" spans="1:9" x14ac:dyDescent="0.35">
      <c r="A27133">
        <v>11112024</v>
      </c>
      <c r="B27133" t="s">
        <v>787</v>
      </c>
      <c r="C27133" t="s">
        <v>414</v>
      </c>
      <c r="D27133" t="s">
        <v>399</v>
      </c>
      <c r="E27133" t="s">
        <v>140</v>
      </c>
      <c r="F27133" t="s">
        <v>400</v>
      </c>
      <c r="G27133" t="s">
        <v>257</v>
      </c>
      <c r="H27133" t="s">
        <v>331</v>
      </c>
      <c r="I27133" t="s">
        <v>401</v>
      </c>
    </row>
    <row r="27134" spans="1:9" x14ac:dyDescent="0.35">
      <c r="A27134">
        <v>11112024</v>
      </c>
      <c r="B27134" t="s">
        <v>736</v>
      </c>
      <c r="C27134" t="s">
        <v>154</v>
      </c>
      <c r="D27134" t="s">
        <v>399</v>
      </c>
      <c r="E27134" t="s">
        <v>187</v>
      </c>
      <c r="F27134" t="s">
        <v>101</v>
      </c>
    </row>
    <row r="27135" spans="1:9" x14ac:dyDescent="0.35">
      <c r="A27135">
        <v>11112024</v>
      </c>
      <c r="B27135" t="s">
        <v>593</v>
      </c>
      <c r="C27135" t="s">
        <v>604</v>
      </c>
      <c r="D27135" t="s">
        <v>399</v>
      </c>
      <c r="E27135" t="s">
        <v>403</v>
      </c>
      <c r="F27135" t="s">
        <v>101</v>
      </c>
    </row>
    <row r="27136" spans="1:9" x14ac:dyDescent="0.35">
      <c r="A27136">
        <v>11112024</v>
      </c>
      <c r="B27136" t="s">
        <v>662</v>
      </c>
      <c r="C27136" t="s">
        <v>142</v>
      </c>
      <c r="D27136" t="s">
        <v>399</v>
      </c>
      <c r="E27136" t="s">
        <v>404</v>
      </c>
      <c r="F27136" t="s">
        <v>101</v>
      </c>
    </row>
    <row r="27137" spans="1:7" x14ac:dyDescent="0.35">
      <c r="A27137">
        <v>10112024</v>
      </c>
      <c r="B27137" t="s">
        <v>639</v>
      </c>
      <c r="C27137" t="s">
        <v>674</v>
      </c>
      <c r="D27137" t="s">
        <v>100</v>
      </c>
      <c r="E27137" t="s">
        <v>101</v>
      </c>
    </row>
    <row r="27138" spans="1:7" x14ac:dyDescent="0.35">
      <c r="A27138">
        <v>10112024</v>
      </c>
      <c r="B27138" t="s">
        <v>603</v>
      </c>
      <c r="C27138" t="s">
        <v>554</v>
      </c>
      <c r="D27138" t="s">
        <v>104</v>
      </c>
      <c r="E27138" t="s">
        <v>101</v>
      </c>
    </row>
    <row r="27139" spans="1:7" x14ac:dyDescent="0.35">
      <c r="A27139">
        <v>10112024</v>
      </c>
      <c r="B27139" t="s">
        <v>596</v>
      </c>
      <c r="C27139" t="s">
        <v>447</v>
      </c>
      <c r="D27139" t="s">
        <v>107</v>
      </c>
      <c r="E27139" t="s">
        <v>108</v>
      </c>
      <c r="F27139" t="s">
        <v>101</v>
      </c>
    </row>
    <row r="27140" spans="1:7" x14ac:dyDescent="0.35">
      <c r="A27140">
        <v>10112024</v>
      </c>
      <c r="B27140" t="s">
        <v>549</v>
      </c>
      <c r="C27140" t="s">
        <v>402</v>
      </c>
      <c r="D27140" t="s">
        <v>111</v>
      </c>
      <c r="E27140" t="s">
        <v>101</v>
      </c>
    </row>
    <row r="27141" spans="1:7" x14ac:dyDescent="0.35">
      <c r="A27141">
        <v>10112024</v>
      </c>
      <c r="B27141" t="s">
        <v>410</v>
      </c>
      <c r="C27141" t="s">
        <v>654</v>
      </c>
      <c r="D27141" t="s">
        <v>114</v>
      </c>
      <c r="E27141" t="s">
        <v>115</v>
      </c>
      <c r="F27141" t="s">
        <v>116</v>
      </c>
    </row>
    <row r="27142" spans="1:7" x14ac:dyDescent="0.35">
      <c r="A27142">
        <v>10112024</v>
      </c>
      <c r="B27142" t="s">
        <v>227</v>
      </c>
      <c r="C27142" t="s">
        <v>539</v>
      </c>
      <c r="D27142" t="s">
        <v>114</v>
      </c>
      <c r="E27142" t="s">
        <v>119</v>
      </c>
      <c r="F27142" t="s">
        <v>120</v>
      </c>
      <c r="G27142" t="s">
        <v>121</v>
      </c>
    </row>
    <row r="27143" spans="1:7" x14ac:dyDescent="0.35">
      <c r="A27143">
        <v>10112024</v>
      </c>
      <c r="B27143" t="s">
        <v>586</v>
      </c>
      <c r="C27143" t="s">
        <v>522</v>
      </c>
      <c r="D27143" t="s">
        <v>114</v>
      </c>
      <c r="E27143" t="s">
        <v>124</v>
      </c>
    </row>
    <row r="27144" spans="1:7" x14ac:dyDescent="0.35">
      <c r="A27144">
        <v>10112024</v>
      </c>
      <c r="B27144" t="s">
        <v>336</v>
      </c>
      <c r="C27144" t="s">
        <v>625</v>
      </c>
      <c r="D27144" t="s">
        <v>114</v>
      </c>
      <c r="E27144" t="s">
        <v>127</v>
      </c>
    </row>
    <row r="27145" spans="1:7" x14ac:dyDescent="0.35">
      <c r="A27145">
        <v>10112024</v>
      </c>
      <c r="B27145" t="s">
        <v>443</v>
      </c>
      <c r="C27145" t="s">
        <v>358</v>
      </c>
      <c r="D27145" t="s">
        <v>114</v>
      </c>
      <c r="E27145" t="s">
        <v>130</v>
      </c>
    </row>
    <row r="27146" spans="1:7" x14ac:dyDescent="0.35">
      <c r="A27146">
        <v>10112024</v>
      </c>
      <c r="B27146" t="s">
        <v>353</v>
      </c>
      <c r="C27146" t="s">
        <v>580</v>
      </c>
      <c r="D27146" t="s">
        <v>114</v>
      </c>
      <c r="E27146" t="s">
        <v>132</v>
      </c>
      <c r="F27146" t="s">
        <v>133</v>
      </c>
    </row>
    <row r="27147" spans="1:7" x14ac:dyDescent="0.35">
      <c r="A27147">
        <v>10112024</v>
      </c>
      <c r="B27147" t="s">
        <v>581</v>
      </c>
      <c r="C27147" t="s">
        <v>307</v>
      </c>
      <c r="D27147" t="s">
        <v>135</v>
      </c>
      <c r="E27147" t="s">
        <v>136</v>
      </c>
    </row>
    <row r="27148" spans="1:7" x14ac:dyDescent="0.35">
      <c r="A27148">
        <v>10112024</v>
      </c>
      <c r="B27148" t="s">
        <v>723</v>
      </c>
      <c r="C27148" t="s">
        <v>339</v>
      </c>
      <c r="D27148" t="s">
        <v>139</v>
      </c>
      <c r="E27148" t="s">
        <v>140</v>
      </c>
      <c r="F27148" t="s">
        <v>141</v>
      </c>
      <c r="G27148" t="s">
        <v>101</v>
      </c>
    </row>
    <row r="27149" spans="1:7" x14ac:dyDescent="0.35">
      <c r="A27149">
        <v>10112024</v>
      </c>
      <c r="B27149" t="s">
        <v>657</v>
      </c>
      <c r="C27149" t="s">
        <v>221</v>
      </c>
      <c r="D27149" t="s">
        <v>144</v>
      </c>
      <c r="E27149" t="s">
        <v>101</v>
      </c>
    </row>
    <row r="27150" spans="1:7" x14ac:dyDescent="0.35">
      <c r="A27150">
        <v>10112024</v>
      </c>
      <c r="B27150" t="s">
        <v>716</v>
      </c>
      <c r="C27150" t="s">
        <v>218</v>
      </c>
      <c r="D27150" t="s">
        <v>147</v>
      </c>
      <c r="E27150" t="s">
        <v>148</v>
      </c>
      <c r="F27150" t="s">
        <v>149</v>
      </c>
    </row>
    <row r="27151" spans="1:7" x14ac:dyDescent="0.35">
      <c r="A27151">
        <v>10112024</v>
      </c>
      <c r="B27151" t="s">
        <v>757</v>
      </c>
      <c r="C27151" t="s">
        <v>285</v>
      </c>
      <c r="D27151" t="s">
        <v>152</v>
      </c>
      <c r="E27151" t="s">
        <v>140</v>
      </c>
      <c r="F27151" t="s">
        <v>153</v>
      </c>
      <c r="G27151" t="s">
        <v>101</v>
      </c>
    </row>
    <row r="27152" spans="1:7" x14ac:dyDescent="0.35">
      <c r="A27152">
        <v>10112024</v>
      </c>
      <c r="B27152" t="s">
        <v>890</v>
      </c>
      <c r="C27152" t="s">
        <v>630</v>
      </c>
      <c r="D27152" t="s">
        <v>156</v>
      </c>
      <c r="E27152" t="s">
        <v>101</v>
      </c>
    </row>
    <row r="27153" spans="1:7" x14ac:dyDescent="0.35">
      <c r="A27153">
        <v>10112024</v>
      </c>
      <c r="B27153" t="s">
        <v>137</v>
      </c>
      <c r="C27153" t="s">
        <v>159</v>
      </c>
      <c r="D27153" t="s">
        <v>101</v>
      </c>
    </row>
    <row r="27154" spans="1:7" x14ac:dyDescent="0.35">
      <c r="A27154">
        <v>10112024</v>
      </c>
      <c r="B27154" t="s">
        <v>507</v>
      </c>
      <c r="C27154" t="s">
        <v>161</v>
      </c>
      <c r="D27154" t="s">
        <v>101</v>
      </c>
    </row>
    <row r="27155" spans="1:7" x14ac:dyDescent="0.35">
      <c r="A27155">
        <v>10112024</v>
      </c>
      <c r="B27155" t="s">
        <v>292</v>
      </c>
      <c r="C27155" t="s">
        <v>160</v>
      </c>
      <c r="D27155" t="s">
        <v>164</v>
      </c>
      <c r="E27155" t="s">
        <v>101</v>
      </c>
    </row>
    <row r="27156" spans="1:7" x14ac:dyDescent="0.35">
      <c r="A27156">
        <v>10112024</v>
      </c>
      <c r="B27156" t="s">
        <v>836</v>
      </c>
      <c r="C27156" t="s">
        <v>418</v>
      </c>
      <c r="D27156" t="s">
        <v>167</v>
      </c>
    </row>
    <row r="27157" spans="1:7" x14ac:dyDescent="0.35">
      <c r="A27157">
        <v>10112024</v>
      </c>
      <c r="B27157" t="s">
        <v>423</v>
      </c>
      <c r="C27157" t="s">
        <v>101</v>
      </c>
    </row>
    <row r="27158" spans="1:7" x14ac:dyDescent="0.35">
      <c r="A27158">
        <v>10112024</v>
      </c>
      <c r="B27158" t="s">
        <v>451</v>
      </c>
      <c r="C27158" t="s">
        <v>595</v>
      </c>
      <c r="D27158" t="s">
        <v>169</v>
      </c>
      <c r="E27158" t="s">
        <v>170</v>
      </c>
      <c r="F27158" t="s">
        <v>101</v>
      </c>
    </row>
    <row r="27159" spans="1:7" x14ac:dyDescent="0.35">
      <c r="A27159">
        <v>10112024</v>
      </c>
      <c r="B27159" t="s">
        <v>716</v>
      </c>
      <c r="C27159" t="s">
        <v>436</v>
      </c>
      <c r="D27159" t="s">
        <v>173</v>
      </c>
      <c r="E27159" t="s">
        <v>101</v>
      </c>
    </row>
    <row r="27160" spans="1:7" x14ac:dyDescent="0.35">
      <c r="A27160">
        <v>10112024</v>
      </c>
      <c r="B27160" t="s">
        <v>836</v>
      </c>
      <c r="C27160" t="s">
        <v>599</v>
      </c>
      <c r="D27160" t="s">
        <v>176</v>
      </c>
      <c r="E27160" t="s">
        <v>101</v>
      </c>
    </row>
    <row r="27161" spans="1:7" x14ac:dyDescent="0.35">
      <c r="A27161">
        <v>10112024</v>
      </c>
      <c r="B27161" t="s">
        <v>872</v>
      </c>
      <c r="C27161" t="s">
        <v>218</v>
      </c>
      <c r="D27161" t="s">
        <v>176</v>
      </c>
      <c r="E27161" t="s">
        <v>149</v>
      </c>
    </row>
    <row r="27162" spans="1:7" x14ac:dyDescent="0.35">
      <c r="A27162">
        <v>10112024</v>
      </c>
      <c r="B27162" t="s">
        <v>589</v>
      </c>
      <c r="C27162" t="s">
        <v>171</v>
      </c>
      <c r="D27162" t="s">
        <v>181</v>
      </c>
      <c r="E27162" t="s">
        <v>182</v>
      </c>
      <c r="F27162" t="s">
        <v>101</v>
      </c>
    </row>
    <row r="27163" spans="1:7" x14ac:dyDescent="0.35">
      <c r="A27163">
        <v>10112024</v>
      </c>
      <c r="B27163" t="s">
        <v>853</v>
      </c>
      <c r="C27163" t="s">
        <v>459</v>
      </c>
      <c r="D27163" t="s">
        <v>184</v>
      </c>
      <c r="E27163" t="s">
        <v>101</v>
      </c>
    </row>
    <row r="27164" spans="1:7" x14ac:dyDescent="0.35">
      <c r="A27164">
        <v>10112024</v>
      </c>
      <c r="B27164" t="s">
        <v>459</v>
      </c>
      <c r="C27164" t="s">
        <v>187</v>
      </c>
      <c r="D27164" t="s">
        <v>101</v>
      </c>
    </row>
    <row r="27165" spans="1:7" x14ac:dyDescent="0.35">
      <c r="A27165">
        <v>10112024</v>
      </c>
      <c r="B27165" t="s">
        <v>430</v>
      </c>
      <c r="C27165" t="s">
        <v>282</v>
      </c>
      <c r="D27165" t="s">
        <v>190</v>
      </c>
      <c r="E27165" t="s">
        <v>191</v>
      </c>
      <c r="F27165" t="s">
        <v>101</v>
      </c>
    </row>
    <row r="27166" spans="1:7" x14ac:dyDescent="0.35">
      <c r="A27166">
        <v>10112024</v>
      </c>
      <c r="B27166" t="s">
        <v>431</v>
      </c>
      <c r="C27166" t="s">
        <v>190</v>
      </c>
      <c r="D27166" t="s">
        <v>194</v>
      </c>
      <c r="E27166" t="s">
        <v>101</v>
      </c>
    </row>
    <row r="27167" spans="1:7" x14ac:dyDescent="0.35">
      <c r="A27167">
        <v>10112024</v>
      </c>
      <c r="B27167" t="s">
        <v>795</v>
      </c>
      <c r="C27167" t="s">
        <v>473</v>
      </c>
      <c r="D27167" t="s">
        <v>190</v>
      </c>
      <c r="E27167" t="s">
        <v>196</v>
      </c>
      <c r="F27167" t="s">
        <v>101</v>
      </c>
    </row>
    <row r="27168" spans="1:7" x14ac:dyDescent="0.35">
      <c r="A27168">
        <v>10112024</v>
      </c>
      <c r="B27168" t="s">
        <v>444</v>
      </c>
      <c r="C27168" t="s">
        <v>198</v>
      </c>
      <c r="D27168" t="s">
        <v>140</v>
      </c>
      <c r="E27168" t="s">
        <v>199</v>
      </c>
      <c r="F27168" t="s">
        <v>200</v>
      </c>
      <c r="G27168" t="s">
        <v>101</v>
      </c>
    </row>
    <row r="27169" spans="1:6" x14ac:dyDescent="0.35">
      <c r="A27169">
        <v>10112024</v>
      </c>
      <c r="B27169" t="s">
        <v>550</v>
      </c>
      <c r="C27169" t="s">
        <v>158</v>
      </c>
      <c r="D27169" t="s">
        <v>61</v>
      </c>
      <c r="E27169" t="s">
        <v>101</v>
      </c>
    </row>
    <row r="27170" spans="1:6" x14ac:dyDescent="0.35">
      <c r="A27170">
        <v>10112024</v>
      </c>
      <c r="B27170" t="s">
        <v>795</v>
      </c>
      <c r="C27170" t="s">
        <v>493</v>
      </c>
      <c r="D27170" t="s">
        <v>205</v>
      </c>
      <c r="E27170" t="s">
        <v>101</v>
      </c>
    </row>
    <row r="27171" spans="1:6" x14ac:dyDescent="0.35">
      <c r="A27171">
        <v>10112024</v>
      </c>
      <c r="B27171" t="s">
        <v>847</v>
      </c>
      <c r="C27171" t="s">
        <v>454</v>
      </c>
      <c r="D27171" t="s">
        <v>208</v>
      </c>
      <c r="E27171" t="s">
        <v>101</v>
      </c>
    </row>
    <row r="27172" spans="1:6" x14ac:dyDescent="0.35">
      <c r="A27172">
        <v>10112024</v>
      </c>
      <c r="B27172" t="s">
        <v>715</v>
      </c>
      <c r="C27172" t="s">
        <v>183</v>
      </c>
      <c r="D27172" t="s">
        <v>210</v>
      </c>
      <c r="E27172" t="s">
        <v>211</v>
      </c>
      <c r="F27172" t="s">
        <v>101</v>
      </c>
    </row>
    <row r="27173" spans="1:6" x14ac:dyDescent="0.35">
      <c r="A27173">
        <v>10112024</v>
      </c>
      <c r="B27173" t="s">
        <v>339</v>
      </c>
      <c r="C27173" t="s">
        <v>168</v>
      </c>
      <c r="D27173" t="s">
        <v>214</v>
      </c>
      <c r="E27173" t="s">
        <v>215</v>
      </c>
      <c r="F27173" t="s">
        <v>101</v>
      </c>
    </row>
    <row r="27174" spans="1:6" x14ac:dyDescent="0.35">
      <c r="A27174">
        <v>10112024</v>
      </c>
      <c r="B27174" t="s">
        <v>804</v>
      </c>
      <c r="C27174" t="s">
        <v>285</v>
      </c>
      <c r="D27174" t="s">
        <v>217</v>
      </c>
      <c r="E27174" t="s">
        <v>101</v>
      </c>
    </row>
    <row r="27175" spans="1:6" x14ac:dyDescent="0.35">
      <c r="A27175">
        <v>10112024</v>
      </c>
      <c r="B27175" t="s">
        <v>775</v>
      </c>
      <c r="C27175" t="s">
        <v>456</v>
      </c>
      <c r="D27175" t="s">
        <v>220</v>
      </c>
      <c r="E27175" t="s">
        <v>101</v>
      </c>
    </row>
    <row r="27176" spans="1:6" x14ac:dyDescent="0.35">
      <c r="A27176">
        <v>10112024</v>
      </c>
      <c r="B27176" t="s">
        <v>796</v>
      </c>
      <c r="C27176" t="s">
        <v>285</v>
      </c>
      <c r="D27176" t="s">
        <v>222</v>
      </c>
    </row>
    <row r="27177" spans="1:6" x14ac:dyDescent="0.35">
      <c r="A27177">
        <v>10112024</v>
      </c>
      <c r="B27177" t="s">
        <v>664</v>
      </c>
      <c r="C27177" t="s">
        <v>171</v>
      </c>
      <c r="D27177" t="s">
        <v>223</v>
      </c>
    </row>
    <row r="27178" spans="1:6" x14ac:dyDescent="0.35">
      <c r="A27178">
        <v>10112024</v>
      </c>
      <c r="B27178" t="s">
        <v>783</v>
      </c>
      <c r="C27178" t="s">
        <v>597</v>
      </c>
      <c r="D27178" t="s">
        <v>225</v>
      </c>
      <c r="E27178" t="s">
        <v>101</v>
      </c>
    </row>
    <row r="27179" spans="1:6" x14ac:dyDescent="0.35">
      <c r="A27179">
        <v>10112024</v>
      </c>
      <c r="B27179" t="s">
        <v>761</v>
      </c>
      <c r="C27179" t="s">
        <v>508</v>
      </c>
      <c r="D27179" t="s">
        <v>225</v>
      </c>
      <c r="E27179" t="s">
        <v>228</v>
      </c>
      <c r="F27179" t="s">
        <v>229</v>
      </c>
    </row>
    <row r="27180" spans="1:6" x14ac:dyDescent="0.35">
      <c r="A27180">
        <v>10112024</v>
      </c>
      <c r="B27180" t="s">
        <v>711</v>
      </c>
      <c r="C27180" t="s">
        <v>430</v>
      </c>
      <c r="D27180" t="s">
        <v>232</v>
      </c>
      <c r="E27180" t="s">
        <v>101</v>
      </c>
    </row>
    <row r="27181" spans="1:6" x14ac:dyDescent="0.35">
      <c r="A27181">
        <v>10112024</v>
      </c>
      <c r="B27181" t="s">
        <v>759</v>
      </c>
      <c r="C27181" t="s">
        <v>477</v>
      </c>
      <c r="D27181" t="s">
        <v>235</v>
      </c>
      <c r="E27181" t="s">
        <v>236</v>
      </c>
      <c r="F27181" t="s">
        <v>101</v>
      </c>
    </row>
    <row r="27182" spans="1:6" x14ac:dyDescent="0.35">
      <c r="A27182">
        <v>10112024</v>
      </c>
      <c r="B27182" t="s">
        <v>722</v>
      </c>
      <c r="C27182" t="s">
        <v>165</v>
      </c>
      <c r="D27182" t="s">
        <v>235</v>
      </c>
      <c r="E27182" t="s">
        <v>239</v>
      </c>
      <c r="F27182" t="s">
        <v>149</v>
      </c>
    </row>
    <row r="27183" spans="1:6" x14ac:dyDescent="0.35">
      <c r="A27183">
        <v>10112024</v>
      </c>
      <c r="B27183" t="s">
        <v>903</v>
      </c>
      <c r="C27183" t="s">
        <v>413</v>
      </c>
      <c r="D27183" t="s">
        <v>235</v>
      </c>
      <c r="E27183" t="s">
        <v>241</v>
      </c>
      <c r="F27183" t="s">
        <v>101</v>
      </c>
    </row>
    <row r="27184" spans="1:6" x14ac:dyDescent="0.35">
      <c r="A27184">
        <v>10112024</v>
      </c>
      <c r="B27184" t="s">
        <v>755</v>
      </c>
      <c r="C27184" t="s">
        <v>511</v>
      </c>
      <c r="D27184" t="s">
        <v>243</v>
      </c>
      <c r="E27184" t="s">
        <v>101</v>
      </c>
    </row>
    <row r="27185" spans="1:7" x14ac:dyDescent="0.35">
      <c r="A27185">
        <v>10112024</v>
      </c>
      <c r="B27185" t="s">
        <v>551</v>
      </c>
      <c r="C27185" t="s">
        <v>285</v>
      </c>
      <c r="D27185" t="s">
        <v>245</v>
      </c>
      <c r="E27185" t="s">
        <v>246</v>
      </c>
    </row>
    <row r="27186" spans="1:7" x14ac:dyDescent="0.35">
      <c r="A27186">
        <v>10112024</v>
      </c>
      <c r="B27186" t="s">
        <v>910</v>
      </c>
      <c r="C27186" t="s">
        <v>419</v>
      </c>
      <c r="D27186" t="s">
        <v>245</v>
      </c>
      <c r="E27186" t="s">
        <v>249</v>
      </c>
    </row>
    <row r="27187" spans="1:7" x14ac:dyDescent="0.35">
      <c r="A27187">
        <v>10112024</v>
      </c>
      <c r="B27187" t="s">
        <v>493</v>
      </c>
      <c r="C27187" t="s">
        <v>450</v>
      </c>
      <c r="D27187" t="s">
        <v>252</v>
      </c>
      <c r="E27187" t="s">
        <v>101</v>
      </c>
    </row>
    <row r="27188" spans="1:7" x14ac:dyDescent="0.35">
      <c r="A27188">
        <v>10112024</v>
      </c>
      <c r="B27188" t="s">
        <v>454</v>
      </c>
      <c r="C27188" t="s">
        <v>278</v>
      </c>
      <c r="D27188" t="s">
        <v>254</v>
      </c>
    </row>
    <row r="27189" spans="1:7" x14ac:dyDescent="0.35">
      <c r="A27189">
        <v>10112024</v>
      </c>
      <c r="B27189" t="s">
        <v>557</v>
      </c>
      <c r="C27189" t="s">
        <v>387</v>
      </c>
      <c r="D27189" t="s">
        <v>256</v>
      </c>
      <c r="E27189" t="s">
        <v>257</v>
      </c>
      <c r="F27189" t="s">
        <v>236</v>
      </c>
      <c r="G27189" t="s">
        <v>101</v>
      </c>
    </row>
    <row r="27190" spans="1:7" x14ac:dyDescent="0.35">
      <c r="A27190">
        <v>10112024</v>
      </c>
      <c r="B27190" t="s">
        <v>824</v>
      </c>
      <c r="C27190" t="s">
        <v>495</v>
      </c>
      <c r="D27190" t="s">
        <v>260</v>
      </c>
      <c r="E27190" t="s">
        <v>136</v>
      </c>
      <c r="F27190" t="s">
        <v>101</v>
      </c>
    </row>
    <row r="27191" spans="1:7" x14ac:dyDescent="0.35">
      <c r="A27191">
        <v>10112024</v>
      </c>
      <c r="B27191" t="s">
        <v>473</v>
      </c>
      <c r="C27191" t="s">
        <v>261</v>
      </c>
      <c r="D27191" t="s">
        <v>262</v>
      </c>
      <c r="E27191" t="s">
        <v>101</v>
      </c>
    </row>
    <row r="27192" spans="1:7" x14ac:dyDescent="0.35">
      <c r="A27192">
        <v>10112024</v>
      </c>
      <c r="B27192" t="s">
        <v>760</v>
      </c>
      <c r="C27192" t="s">
        <v>419</v>
      </c>
      <c r="D27192" t="s">
        <v>264</v>
      </c>
      <c r="E27192" t="s">
        <v>101</v>
      </c>
    </row>
    <row r="27193" spans="1:7" x14ac:dyDescent="0.35">
      <c r="A27193">
        <v>10112024</v>
      </c>
      <c r="B27193" t="s">
        <v>339</v>
      </c>
      <c r="C27193" t="s">
        <v>264</v>
      </c>
      <c r="D27193" t="s">
        <v>149</v>
      </c>
    </row>
    <row r="27194" spans="1:7" x14ac:dyDescent="0.35">
      <c r="A27194">
        <v>10112024</v>
      </c>
      <c r="B27194" t="s">
        <v>789</v>
      </c>
      <c r="C27194" t="s">
        <v>438</v>
      </c>
      <c r="D27194" t="s">
        <v>265</v>
      </c>
      <c r="E27194" t="s">
        <v>101</v>
      </c>
      <c r="F27194" t="s">
        <v>266</v>
      </c>
    </row>
    <row r="27195" spans="1:7" x14ac:dyDescent="0.35">
      <c r="A27195">
        <v>10112024</v>
      </c>
      <c r="B27195" t="s">
        <v>729</v>
      </c>
      <c r="C27195" t="s">
        <v>454</v>
      </c>
      <c r="D27195" t="s">
        <v>267</v>
      </c>
      <c r="E27195" t="s">
        <v>101</v>
      </c>
    </row>
    <row r="27196" spans="1:7" x14ac:dyDescent="0.35">
      <c r="A27196">
        <v>10112024</v>
      </c>
      <c r="B27196" t="s">
        <v>842</v>
      </c>
      <c r="C27196" t="s">
        <v>137</v>
      </c>
      <c r="D27196" t="s">
        <v>268</v>
      </c>
    </row>
    <row r="27197" spans="1:7" x14ac:dyDescent="0.35">
      <c r="A27197">
        <v>10112024</v>
      </c>
      <c r="B27197" t="s">
        <v>387</v>
      </c>
      <c r="C27197" t="s">
        <v>270</v>
      </c>
      <c r="D27197" t="s">
        <v>271</v>
      </c>
      <c r="E27197" t="s">
        <v>101</v>
      </c>
    </row>
    <row r="27198" spans="1:7" x14ac:dyDescent="0.35">
      <c r="A27198">
        <v>10112024</v>
      </c>
      <c r="B27198" t="s">
        <v>795</v>
      </c>
      <c r="C27198" t="s">
        <v>511</v>
      </c>
      <c r="D27198" t="s">
        <v>274</v>
      </c>
      <c r="E27198" t="s">
        <v>101</v>
      </c>
    </row>
    <row r="27199" spans="1:7" x14ac:dyDescent="0.35">
      <c r="A27199">
        <v>10112024</v>
      </c>
      <c r="B27199" t="s">
        <v>662</v>
      </c>
      <c r="C27199" t="s">
        <v>450</v>
      </c>
      <c r="D27199" t="s">
        <v>277</v>
      </c>
      <c r="E27199" t="s">
        <v>101</v>
      </c>
    </row>
    <row r="27200" spans="1:7" x14ac:dyDescent="0.35">
      <c r="A27200">
        <v>10112024</v>
      </c>
      <c r="B27200" t="s">
        <v>665</v>
      </c>
      <c r="C27200" t="s">
        <v>326</v>
      </c>
      <c r="D27200" t="s">
        <v>279</v>
      </c>
      <c r="E27200" t="s">
        <v>140</v>
      </c>
      <c r="F27200" t="s">
        <v>280</v>
      </c>
    </row>
    <row r="27201" spans="1:9" x14ac:dyDescent="0.35">
      <c r="A27201">
        <v>10112024</v>
      </c>
      <c r="B27201" t="s">
        <v>281</v>
      </c>
    </row>
    <row r="27202" spans="1:9" x14ac:dyDescent="0.35">
      <c r="A27202">
        <v>10112024</v>
      </c>
      <c r="B27202" t="s">
        <v>507</v>
      </c>
      <c r="C27202" t="s">
        <v>424</v>
      </c>
      <c r="D27202" t="s">
        <v>284</v>
      </c>
      <c r="E27202" t="s">
        <v>101</v>
      </c>
    </row>
    <row r="27203" spans="1:9" x14ac:dyDescent="0.35">
      <c r="A27203">
        <v>10112024</v>
      </c>
      <c r="B27203" t="s">
        <v>836</v>
      </c>
      <c r="C27203" t="s">
        <v>583</v>
      </c>
      <c r="D27203" t="s">
        <v>287</v>
      </c>
      <c r="E27203" t="s">
        <v>101</v>
      </c>
    </row>
    <row r="27204" spans="1:9" x14ac:dyDescent="0.35">
      <c r="A27204">
        <v>10112024</v>
      </c>
      <c r="B27204" t="s">
        <v>498</v>
      </c>
      <c r="C27204" t="s">
        <v>288</v>
      </c>
      <c r="D27204" t="s">
        <v>101</v>
      </c>
    </row>
    <row r="27205" spans="1:9" x14ac:dyDescent="0.35">
      <c r="A27205">
        <v>10112024</v>
      </c>
      <c r="B27205" t="s">
        <v>247</v>
      </c>
      <c r="C27205" t="s">
        <v>168</v>
      </c>
      <c r="D27205" t="s">
        <v>290</v>
      </c>
      <c r="E27205" t="s">
        <v>140</v>
      </c>
      <c r="F27205" t="s">
        <v>291</v>
      </c>
    </row>
    <row r="27206" spans="1:9" x14ac:dyDescent="0.35">
      <c r="A27206">
        <v>10112024</v>
      </c>
      <c r="B27206" t="s">
        <v>788</v>
      </c>
      <c r="C27206" t="s">
        <v>415</v>
      </c>
      <c r="D27206" t="s">
        <v>290</v>
      </c>
      <c r="E27206" t="s">
        <v>140</v>
      </c>
      <c r="F27206" t="s">
        <v>294</v>
      </c>
      <c r="G27206" t="s">
        <v>295</v>
      </c>
      <c r="H27206" t="s">
        <v>101</v>
      </c>
    </row>
    <row r="27207" spans="1:9" x14ac:dyDescent="0.35">
      <c r="A27207">
        <v>10112024</v>
      </c>
      <c r="B27207" t="s">
        <v>552</v>
      </c>
      <c r="C27207" t="s">
        <v>574</v>
      </c>
      <c r="D27207" t="s">
        <v>298</v>
      </c>
      <c r="E27207" t="s">
        <v>101</v>
      </c>
    </row>
    <row r="27208" spans="1:9" x14ac:dyDescent="0.35">
      <c r="A27208">
        <v>10112024</v>
      </c>
      <c r="B27208" t="s">
        <v>146</v>
      </c>
      <c r="C27208" t="s">
        <v>300</v>
      </c>
      <c r="D27208" t="s">
        <v>262</v>
      </c>
      <c r="E27208" t="s">
        <v>101</v>
      </c>
    </row>
    <row r="27209" spans="1:9" x14ac:dyDescent="0.35">
      <c r="A27209">
        <v>10112024</v>
      </c>
      <c r="B27209" t="s">
        <v>477</v>
      </c>
      <c r="C27209" t="s">
        <v>398</v>
      </c>
      <c r="D27209" t="s">
        <v>301</v>
      </c>
      <c r="E27209" t="s">
        <v>101</v>
      </c>
    </row>
    <row r="27210" spans="1:9" x14ac:dyDescent="0.35">
      <c r="A27210">
        <v>10112024</v>
      </c>
      <c r="B27210" t="s">
        <v>886</v>
      </c>
      <c r="C27210" t="s">
        <v>444</v>
      </c>
      <c r="D27210" t="s">
        <v>303</v>
      </c>
      <c r="E27210" t="s">
        <v>149</v>
      </c>
    </row>
    <row r="27211" spans="1:9" x14ac:dyDescent="0.35">
      <c r="A27211">
        <v>10112024</v>
      </c>
      <c r="B27211" t="s">
        <v>839</v>
      </c>
      <c r="C27211" t="s">
        <v>536</v>
      </c>
      <c r="D27211" t="s">
        <v>306</v>
      </c>
      <c r="E27211" t="s">
        <v>101</v>
      </c>
    </row>
    <row r="27212" spans="1:9" x14ac:dyDescent="0.35">
      <c r="A27212">
        <v>10112024</v>
      </c>
      <c r="B27212" t="s">
        <v>822</v>
      </c>
      <c r="C27212" t="s">
        <v>473</v>
      </c>
      <c r="D27212" t="s">
        <v>308</v>
      </c>
      <c r="E27212" t="s">
        <v>309</v>
      </c>
      <c r="F27212" t="s">
        <v>310</v>
      </c>
      <c r="G27212" t="s">
        <v>311</v>
      </c>
      <c r="H27212" t="s">
        <v>312</v>
      </c>
      <c r="I27212" t="s">
        <v>101</v>
      </c>
    </row>
    <row r="27213" spans="1:9" x14ac:dyDescent="0.35">
      <c r="A27213">
        <v>10112024</v>
      </c>
      <c r="B27213" t="s">
        <v>418</v>
      </c>
      <c r="C27213" t="s">
        <v>275</v>
      </c>
      <c r="D27213" t="s">
        <v>314</v>
      </c>
      <c r="E27213" t="s">
        <v>315</v>
      </c>
      <c r="F27213" t="s">
        <v>101</v>
      </c>
    </row>
    <row r="27214" spans="1:9" x14ac:dyDescent="0.35">
      <c r="A27214">
        <v>10112024</v>
      </c>
      <c r="B27214" t="s">
        <v>594</v>
      </c>
      <c r="C27214" t="s">
        <v>165</v>
      </c>
      <c r="D27214" t="s">
        <v>314</v>
      </c>
      <c r="E27214" t="s">
        <v>317</v>
      </c>
      <c r="F27214" t="s">
        <v>101</v>
      </c>
    </row>
    <row r="27215" spans="1:9" x14ac:dyDescent="0.35">
      <c r="A27215">
        <v>10112024</v>
      </c>
      <c r="B27215" t="s">
        <v>736</v>
      </c>
      <c r="C27215" t="s">
        <v>473</v>
      </c>
      <c r="D27215" t="s">
        <v>319</v>
      </c>
      <c r="E27215" t="s">
        <v>320</v>
      </c>
      <c r="F27215" t="s">
        <v>321</v>
      </c>
    </row>
    <row r="27216" spans="1:9" x14ac:dyDescent="0.35">
      <c r="A27216">
        <v>10112024</v>
      </c>
      <c r="B27216" t="s">
        <v>827</v>
      </c>
      <c r="C27216" t="s">
        <v>540</v>
      </c>
      <c r="D27216" t="s">
        <v>322</v>
      </c>
      <c r="E27216" t="s">
        <v>101</v>
      </c>
    </row>
    <row r="27217" spans="1:6" x14ac:dyDescent="0.35">
      <c r="A27217">
        <v>10112024</v>
      </c>
      <c r="B27217" t="s">
        <v>810</v>
      </c>
      <c r="C27217" t="s">
        <v>496</v>
      </c>
      <c r="D27217" t="s">
        <v>325</v>
      </c>
      <c r="E27217" t="s">
        <v>101</v>
      </c>
    </row>
    <row r="27218" spans="1:6" x14ac:dyDescent="0.35">
      <c r="A27218">
        <v>10112024</v>
      </c>
      <c r="B27218" t="s">
        <v>853</v>
      </c>
      <c r="C27218" t="s">
        <v>418</v>
      </c>
      <c r="D27218" t="s">
        <v>328</v>
      </c>
      <c r="E27218" t="s">
        <v>101</v>
      </c>
    </row>
    <row r="27219" spans="1:6" x14ac:dyDescent="0.35">
      <c r="A27219">
        <v>10112024</v>
      </c>
      <c r="B27219" t="s">
        <v>504</v>
      </c>
      <c r="C27219" t="s">
        <v>331</v>
      </c>
      <c r="D27219" t="s">
        <v>332</v>
      </c>
      <c r="E27219" t="s">
        <v>101</v>
      </c>
    </row>
    <row r="27220" spans="1:6" x14ac:dyDescent="0.35">
      <c r="A27220">
        <v>10112024</v>
      </c>
      <c r="B27220" t="s">
        <v>415</v>
      </c>
      <c r="C27220" t="s">
        <v>478</v>
      </c>
      <c r="D27220" t="s">
        <v>331</v>
      </c>
      <c r="E27220" t="s">
        <v>335</v>
      </c>
      <c r="F27220" t="s">
        <v>101</v>
      </c>
    </row>
    <row r="27221" spans="1:6" x14ac:dyDescent="0.35">
      <c r="A27221">
        <v>10112024</v>
      </c>
      <c r="B27221" t="s">
        <v>206</v>
      </c>
      <c r="C27221" t="s">
        <v>505</v>
      </c>
      <c r="D27221" t="s">
        <v>331</v>
      </c>
      <c r="E27221" t="s">
        <v>338</v>
      </c>
      <c r="F27221" t="s">
        <v>321</v>
      </c>
    </row>
    <row r="27222" spans="1:6" x14ac:dyDescent="0.35">
      <c r="A27222">
        <v>10112024</v>
      </c>
      <c r="B27222" t="s">
        <v>873</v>
      </c>
      <c r="C27222" t="s">
        <v>657</v>
      </c>
      <c r="D27222" t="s">
        <v>170</v>
      </c>
    </row>
    <row r="27223" spans="1:6" x14ac:dyDescent="0.35">
      <c r="A27223">
        <v>10112024</v>
      </c>
      <c r="B27223" t="s">
        <v>841</v>
      </c>
      <c r="C27223" t="s">
        <v>495</v>
      </c>
      <c r="D27223" t="s">
        <v>341</v>
      </c>
      <c r="E27223" t="s">
        <v>101</v>
      </c>
    </row>
    <row r="27224" spans="1:6" x14ac:dyDescent="0.35">
      <c r="A27224">
        <v>10112024</v>
      </c>
      <c r="B27224" t="s">
        <v>718</v>
      </c>
      <c r="C27224" t="s">
        <v>444</v>
      </c>
      <c r="D27224" t="s">
        <v>343</v>
      </c>
      <c r="E27224" t="s">
        <v>101</v>
      </c>
    </row>
    <row r="27225" spans="1:6" x14ac:dyDescent="0.35">
      <c r="A27225">
        <v>10112024</v>
      </c>
      <c r="B27225" t="s">
        <v>307</v>
      </c>
      <c r="C27225" t="s">
        <v>132</v>
      </c>
      <c r="D27225" t="s">
        <v>344</v>
      </c>
      <c r="E27225" t="s">
        <v>345</v>
      </c>
      <c r="F27225" t="s">
        <v>101</v>
      </c>
    </row>
    <row r="27226" spans="1:6" x14ac:dyDescent="0.35">
      <c r="A27226">
        <v>10112024</v>
      </c>
      <c r="B27226" t="s">
        <v>795</v>
      </c>
      <c r="C27226" t="s">
        <v>525</v>
      </c>
      <c r="D27226" t="s">
        <v>132</v>
      </c>
      <c r="E27226" t="s">
        <v>347</v>
      </c>
      <c r="F27226" t="s">
        <v>101</v>
      </c>
    </row>
    <row r="27227" spans="1:6" x14ac:dyDescent="0.35">
      <c r="A27227">
        <v>10112024</v>
      </c>
      <c r="B27227" t="s">
        <v>829</v>
      </c>
      <c r="C27227" t="s">
        <v>511</v>
      </c>
      <c r="D27227" t="s">
        <v>132</v>
      </c>
      <c r="E27227" t="s">
        <v>348</v>
      </c>
      <c r="F27227" t="s">
        <v>101</v>
      </c>
    </row>
    <row r="27228" spans="1:6" x14ac:dyDescent="0.35">
      <c r="A27228">
        <v>10112024</v>
      </c>
      <c r="B27228" t="s">
        <v>137</v>
      </c>
      <c r="C27228" t="s">
        <v>244</v>
      </c>
      <c r="D27228" t="s">
        <v>132</v>
      </c>
      <c r="E27228" t="s">
        <v>350</v>
      </c>
      <c r="F27228" t="s">
        <v>101</v>
      </c>
    </row>
    <row r="27229" spans="1:6" x14ac:dyDescent="0.35">
      <c r="A27229">
        <v>10112024</v>
      </c>
      <c r="B27229" t="s">
        <v>776</v>
      </c>
      <c r="C27229" t="s">
        <v>599</v>
      </c>
      <c r="D27229" t="s">
        <v>132</v>
      </c>
      <c r="E27229" t="s">
        <v>352</v>
      </c>
      <c r="F27229" t="s">
        <v>101</v>
      </c>
    </row>
    <row r="27230" spans="1:6" x14ac:dyDescent="0.35">
      <c r="A27230">
        <v>10112024</v>
      </c>
      <c r="B27230" t="s">
        <v>730</v>
      </c>
      <c r="C27230" t="s">
        <v>419</v>
      </c>
      <c r="D27230" t="s">
        <v>132</v>
      </c>
      <c r="E27230" t="s">
        <v>133</v>
      </c>
      <c r="F27230" t="s">
        <v>355</v>
      </c>
    </row>
    <row r="27231" spans="1:6" x14ac:dyDescent="0.35">
      <c r="A27231">
        <v>10112024</v>
      </c>
      <c r="B27231" t="s">
        <v>694</v>
      </c>
      <c r="C27231" t="s">
        <v>430</v>
      </c>
      <c r="D27231" t="s">
        <v>132</v>
      </c>
      <c r="E27231" t="s">
        <v>356</v>
      </c>
      <c r="F27231" t="s">
        <v>101</v>
      </c>
    </row>
    <row r="27232" spans="1:6" x14ac:dyDescent="0.35">
      <c r="A27232">
        <v>10112024</v>
      </c>
      <c r="B27232" t="s">
        <v>473</v>
      </c>
      <c r="C27232" t="s">
        <v>478</v>
      </c>
      <c r="D27232" t="s">
        <v>359</v>
      </c>
      <c r="E27232" t="s">
        <v>360</v>
      </c>
      <c r="F27232" t="s">
        <v>101</v>
      </c>
    </row>
    <row r="27233" spans="1:8" x14ac:dyDescent="0.35">
      <c r="A27233">
        <v>10112024</v>
      </c>
      <c r="B27233" t="s">
        <v>566</v>
      </c>
      <c r="C27233" t="s">
        <v>550</v>
      </c>
      <c r="D27233" t="s">
        <v>359</v>
      </c>
      <c r="E27233" t="s">
        <v>362</v>
      </c>
      <c r="F27233" t="s">
        <v>101</v>
      </c>
    </row>
    <row r="27234" spans="1:8" x14ac:dyDescent="0.35">
      <c r="A27234">
        <v>10112024</v>
      </c>
      <c r="B27234" t="s">
        <v>459</v>
      </c>
      <c r="C27234" t="s">
        <v>359</v>
      </c>
      <c r="D27234" t="s">
        <v>362</v>
      </c>
      <c r="E27234" t="s">
        <v>140</v>
      </c>
      <c r="F27234" t="s">
        <v>364</v>
      </c>
      <c r="G27234" t="s">
        <v>101</v>
      </c>
    </row>
    <row r="27235" spans="1:8" x14ac:dyDescent="0.35">
      <c r="A27235">
        <v>10112024</v>
      </c>
      <c r="B27235" t="s">
        <v>916</v>
      </c>
      <c r="C27235" t="s">
        <v>593</v>
      </c>
      <c r="D27235" t="s">
        <v>366</v>
      </c>
      <c r="E27235" t="s">
        <v>257</v>
      </c>
      <c r="F27235" t="s">
        <v>367</v>
      </c>
      <c r="G27235" t="s">
        <v>101</v>
      </c>
    </row>
    <row r="27236" spans="1:8" x14ac:dyDescent="0.35">
      <c r="A27236">
        <v>10112024</v>
      </c>
      <c r="B27236" t="s">
        <v>765</v>
      </c>
      <c r="C27236" t="s">
        <v>137</v>
      </c>
      <c r="D27236" t="s">
        <v>369</v>
      </c>
      <c r="E27236" t="s">
        <v>370</v>
      </c>
      <c r="F27236" t="s">
        <v>101</v>
      </c>
    </row>
    <row r="27237" spans="1:8" x14ac:dyDescent="0.35">
      <c r="A27237">
        <v>10112024</v>
      </c>
      <c r="B27237" t="s">
        <v>905</v>
      </c>
      <c r="C27237" t="s">
        <v>339</v>
      </c>
      <c r="D27237" t="s">
        <v>371</v>
      </c>
      <c r="E27237" t="s">
        <v>101</v>
      </c>
    </row>
    <row r="27238" spans="1:8" x14ac:dyDescent="0.35">
      <c r="A27238">
        <v>10112024</v>
      </c>
      <c r="B27238" t="s">
        <v>581</v>
      </c>
      <c r="C27238" t="s">
        <v>292</v>
      </c>
      <c r="D27238" t="s">
        <v>372</v>
      </c>
      <c r="E27238" t="s">
        <v>101</v>
      </c>
    </row>
    <row r="27239" spans="1:8" x14ac:dyDescent="0.35">
      <c r="A27239">
        <v>10112024</v>
      </c>
      <c r="B27239" t="s">
        <v>518</v>
      </c>
      <c r="C27239" t="s">
        <v>373</v>
      </c>
      <c r="D27239" t="s">
        <v>101</v>
      </c>
    </row>
    <row r="27240" spans="1:8" x14ac:dyDescent="0.35">
      <c r="A27240">
        <v>10112024</v>
      </c>
      <c r="B27240" t="s">
        <v>903</v>
      </c>
      <c r="C27240" t="s">
        <v>520</v>
      </c>
      <c r="D27240" t="s">
        <v>376</v>
      </c>
      <c r="E27240" t="s">
        <v>140</v>
      </c>
      <c r="F27240" t="s">
        <v>331</v>
      </c>
      <c r="G27240" t="s">
        <v>377</v>
      </c>
      <c r="H27240" t="s">
        <v>101</v>
      </c>
    </row>
    <row r="27241" spans="1:8" x14ac:dyDescent="0.35">
      <c r="A27241">
        <v>10112024</v>
      </c>
      <c r="B27241" t="s">
        <v>865</v>
      </c>
      <c r="C27241" t="s">
        <v>511</v>
      </c>
      <c r="D27241" t="s">
        <v>378</v>
      </c>
    </row>
    <row r="27242" spans="1:8" x14ac:dyDescent="0.35">
      <c r="A27242">
        <v>10112024</v>
      </c>
      <c r="B27242" t="s">
        <v>557</v>
      </c>
      <c r="C27242" t="s">
        <v>165</v>
      </c>
      <c r="D27242" t="s">
        <v>380</v>
      </c>
      <c r="E27242" t="s">
        <v>101</v>
      </c>
    </row>
    <row r="27243" spans="1:8" x14ac:dyDescent="0.35">
      <c r="A27243">
        <v>10112024</v>
      </c>
      <c r="B27243" t="s">
        <v>737</v>
      </c>
      <c r="C27243" t="s">
        <v>495</v>
      </c>
      <c r="D27243" t="s">
        <v>382</v>
      </c>
      <c r="E27243" t="s">
        <v>383</v>
      </c>
    </row>
    <row r="27244" spans="1:8" x14ac:dyDescent="0.35">
      <c r="A27244">
        <v>10112024</v>
      </c>
      <c r="B27244" t="s">
        <v>636</v>
      </c>
      <c r="C27244" t="s">
        <v>556</v>
      </c>
      <c r="D27244" t="s">
        <v>385</v>
      </c>
      <c r="E27244" t="s">
        <v>386</v>
      </c>
    </row>
    <row r="27245" spans="1:8" x14ac:dyDescent="0.35">
      <c r="A27245">
        <v>10112024</v>
      </c>
      <c r="B27245" t="s">
        <v>796</v>
      </c>
      <c r="C27245" t="s">
        <v>520</v>
      </c>
      <c r="D27245" t="s">
        <v>388</v>
      </c>
      <c r="E27245" t="s">
        <v>101</v>
      </c>
    </row>
    <row r="27246" spans="1:8" x14ac:dyDescent="0.35">
      <c r="A27246">
        <v>10112024</v>
      </c>
      <c r="B27246" t="s">
        <v>469</v>
      </c>
      <c r="C27246" t="s">
        <v>391</v>
      </c>
      <c r="D27246" t="s">
        <v>101</v>
      </c>
    </row>
    <row r="27247" spans="1:8" x14ac:dyDescent="0.35">
      <c r="A27247">
        <v>10112024</v>
      </c>
      <c r="B27247" t="s">
        <v>736</v>
      </c>
      <c r="C27247" t="s">
        <v>426</v>
      </c>
      <c r="D27247" t="s">
        <v>393</v>
      </c>
    </row>
    <row r="27248" spans="1:8" x14ac:dyDescent="0.35">
      <c r="A27248">
        <v>10112024</v>
      </c>
      <c r="B27248" t="s">
        <v>755</v>
      </c>
      <c r="C27248" t="s">
        <v>495</v>
      </c>
      <c r="D27248" t="s">
        <v>394</v>
      </c>
      <c r="E27248" t="s">
        <v>395</v>
      </c>
      <c r="F27248" t="s">
        <v>101</v>
      </c>
    </row>
    <row r="27249" spans="1:9" x14ac:dyDescent="0.35">
      <c r="A27249">
        <v>10112024</v>
      </c>
      <c r="B27249" t="s">
        <v>396</v>
      </c>
    </row>
    <row r="27250" spans="1:9" x14ac:dyDescent="0.35">
      <c r="A27250">
        <v>10112024</v>
      </c>
      <c r="B27250" t="s">
        <v>387</v>
      </c>
      <c r="C27250" t="s">
        <v>397</v>
      </c>
      <c r="D27250" t="s">
        <v>101</v>
      </c>
    </row>
    <row r="27251" spans="1:9" x14ac:dyDescent="0.35">
      <c r="A27251">
        <v>10112024</v>
      </c>
      <c r="B27251" t="s">
        <v>893</v>
      </c>
      <c r="C27251" t="s">
        <v>510</v>
      </c>
      <c r="D27251" t="s">
        <v>399</v>
      </c>
      <c r="E27251" t="s">
        <v>140</v>
      </c>
      <c r="F27251" t="s">
        <v>400</v>
      </c>
      <c r="G27251" t="s">
        <v>257</v>
      </c>
      <c r="H27251" t="s">
        <v>331</v>
      </c>
      <c r="I27251" t="s">
        <v>401</v>
      </c>
    </row>
    <row r="27252" spans="1:9" x14ac:dyDescent="0.35">
      <c r="A27252">
        <v>10112024</v>
      </c>
      <c r="B27252" t="s">
        <v>854</v>
      </c>
      <c r="C27252" t="s">
        <v>444</v>
      </c>
      <c r="D27252" t="s">
        <v>399</v>
      </c>
      <c r="E27252" t="s">
        <v>187</v>
      </c>
      <c r="F27252" t="s">
        <v>101</v>
      </c>
    </row>
    <row r="27253" spans="1:9" x14ac:dyDescent="0.35">
      <c r="A27253">
        <v>10112024</v>
      </c>
      <c r="B27253" t="s">
        <v>583</v>
      </c>
      <c r="C27253" t="s">
        <v>438</v>
      </c>
      <c r="D27253" t="s">
        <v>399</v>
      </c>
      <c r="E27253" t="s">
        <v>403</v>
      </c>
      <c r="F27253" t="s">
        <v>101</v>
      </c>
    </row>
    <row r="27254" spans="1:9" x14ac:dyDescent="0.35">
      <c r="A27254">
        <v>10112024</v>
      </c>
      <c r="B27254" t="s">
        <v>720</v>
      </c>
      <c r="C27254" t="s">
        <v>247</v>
      </c>
      <c r="D27254" t="s">
        <v>399</v>
      </c>
      <c r="E27254" t="s">
        <v>404</v>
      </c>
      <c r="F27254" t="s">
        <v>101</v>
      </c>
    </row>
    <row r="27255" spans="1:9" x14ac:dyDescent="0.35">
      <c r="A27255">
        <v>9112024</v>
      </c>
      <c r="B27255" t="s">
        <v>691</v>
      </c>
      <c r="C27255" t="s">
        <v>441</v>
      </c>
      <c r="D27255" t="s">
        <v>100</v>
      </c>
      <c r="E27255" t="s">
        <v>101</v>
      </c>
    </row>
    <row r="27256" spans="1:9" x14ac:dyDescent="0.35">
      <c r="A27256">
        <v>9112024</v>
      </c>
      <c r="B27256" t="s">
        <v>722</v>
      </c>
      <c r="C27256" t="s">
        <v>442</v>
      </c>
      <c r="D27256" t="s">
        <v>104</v>
      </c>
      <c r="E27256" t="s">
        <v>101</v>
      </c>
    </row>
    <row r="27257" spans="1:9" x14ac:dyDescent="0.35">
      <c r="A27257">
        <v>9112024</v>
      </c>
      <c r="B27257" t="s">
        <v>746</v>
      </c>
      <c r="C27257" t="s">
        <v>415</v>
      </c>
      <c r="D27257" t="s">
        <v>107</v>
      </c>
      <c r="E27257" t="s">
        <v>108</v>
      </c>
      <c r="F27257" t="s">
        <v>101</v>
      </c>
    </row>
    <row r="27258" spans="1:9" x14ac:dyDescent="0.35">
      <c r="A27258">
        <v>9112024</v>
      </c>
      <c r="B27258" t="s">
        <v>554</v>
      </c>
      <c r="C27258" t="s">
        <v>598</v>
      </c>
      <c r="D27258" t="s">
        <v>111</v>
      </c>
      <c r="E27258" t="s">
        <v>101</v>
      </c>
    </row>
    <row r="27259" spans="1:9" x14ac:dyDescent="0.35">
      <c r="A27259">
        <v>9112024</v>
      </c>
      <c r="B27259" t="s">
        <v>129</v>
      </c>
      <c r="C27259" t="s">
        <v>792</v>
      </c>
      <c r="D27259" t="s">
        <v>114</v>
      </c>
      <c r="E27259" t="s">
        <v>115</v>
      </c>
      <c r="F27259" t="s">
        <v>116</v>
      </c>
    </row>
    <row r="27260" spans="1:9" x14ac:dyDescent="0.35">
      <c r="A27260">
        <v>9112024</v>
      </c>
      <c r="B27260" t="s">
        <v>434</v>
      </c>
      <c r="C27260" t="s">
        <v>351</v>
      </c>
      <c r="D27260" t="s">
        <v>114</v>
      </c>
      <c r="E27260" t="s">
        <v>119</v>
      </c>
      <c r="F27260" t="s">
        <v>120</v>
      </c>
      <c r="G27260" t="s">
        <v>121</v>
      </c>
    </row>
    <row r="27261" spans="1:9" x14ac:dyDescent="0.35">
      <c r="A27261">
        <v>9112024</v>
      </c>
      <c r="B27261" t="s">
        <v>478</v>
      </c>
      <c r="C27261" t="s">
        <v>529</v>
      </c>
      <c r="D27261" t="s">
        <v>114</v>
      </c>
      <c r="E27261" t="s">
        <v>124</v>
      </c>
    </row>
    <row r="27262" spans="1:9" x14ac:dyDescent="0.35">
      <c r="A27262">
        <v>9112024</v>
      </c>
      <c r="B27262" t="s">
        <v>539</v>
      </c>
      <c r="C27262" t="s">
        <v>500</v>
      </c>
      <c r="D27262" t="s">
        <v>114</v>
      </c>
      <c r="E27262" t="s">
        <v>127</v>
      </c>
    </row>
    <row r="27263" spans="1:9" x14ac:dyDescent="0.35">
      <c r="A27263">
        <v>9112024</v>
      </c>
      <c r="B27263" t="s">
        <v>333</v>
      </c>
      <c r="C27263" t="s">
        <v>337</v>
      </c>
      <c r="D27263" t="s">
        <v>114</v>
      </c>
      <c r="E27263" t="s">
        <v>130</v>
      </c>
    </row>
    <row r="27264" spans="1:9" x14ac:dyDescent="0.35">
      <c r="A27264">
        <v>9112024</v>
      </c>
      <c r="B27264" t="s">
        <v>109</v>
      </c>
      <c r="C27264" t="s">
        <v>316</v>
      </c>
      <c r="D27264" t="s">
        <v>114</v>
      </c>
      <c r="E27264" t="s">
        <v>132</v>
      </c>
      <c r="F27264" t="s">
        <v>133</v>
      </c>
    </row>
    <row r="27265" spans="1:7" x14ac:dyDescent="0.35">
      <c r="A27265">
        <v>9112024</v>
      </c>
      <c r="B27265" t="s">
        <v>572</v>
      </c>
      <c r="C27265" t="s">
        <v>424</v>
      </c>
      <c r="D27265" t="s">
        <v>135</v>
      </c>
      <c r="E27265" t="s">
        <v>136</v>
      </c>
    </row>
    <row r="27266" spans="1:7" x14ac:dyDescent="0.35">
      <c r="A27266">
        <v>9112024</v>
      </c>
      <c r="B27266" t="s">
        <v>638</v>
      </c>
      <c r="C27266" t="s">
        <v>292</v>
      </c>
      <c r="D27266" t="s">
        <v>139</v>
      </c>
      <c r="E27266" t="s">
        <v>140</v>
      </c>
      <c r="F27266" t="s">
        <v>141</v>
      </c>
      <c r="G27266" t="s">
        <v>101</v>
      </c>
    </row>
    <row r="27267" spans="1:7" x14ac:dyDescent="0.35">
      <c r="A27267">
        <v>9112024</v>
      </c>
      <c r="B27267" t="s">
        <v>733</v>
      </c>
      <c r="C27267" t="s">
        <v>450</v>
      </c>
      <c r="D27267" t="s">
        <v>144</v>
      </c>
      <c r="E27267" t="s">
        <v>101</v>
      </c>
    </row>
    <row r="27268" spans="1:7" x14ac:dyDescent="0.35">
      <c r="A27268">
        <v>9112024</v>
      </c>
      <c r="B27268" t="s">
        <v>715</v>
      </c>
      <c r="C27268" t="s">
        <v>515</v>
      </c>
      <c r="D27268" t="s">
        <v>147</v>
      </c>
      <c r="E27268" t="s">
        <v>148</v>
      </c>
      <c r="F27268" t="s">
        <v>149</v>
      </c>
    </row>
    <row r="27269" spans="1:7" x14ac:dyDescent="0.35">
      <c r="A27269">
        <v>9112024</v>
      </c>
      <c r="B27269" t="s">
        <v>759</v>
      </c>
      <c r="C27269" t="s">
        <v>292</v>
      </c>
      <c r="D27269" t="s">
        <v>152</v>
      </c>
      <c r="E27269" t="s">
        <v>140</v>
      </c>
      <c r="F27269" t="s">
        <v>153</v>
      </c>
      <c r="G27269" t="s">
        <v>101</v>
      </c>
    </row>
    <row r="27270" spans="1:7" x14ac:dyDescent="0.35">
      <c r="A27270">
        <v>9112024</v>
      </c>
      <c r="B27270" t="s">
        <v>756</v>
      </c>
      <c r="C27270" t="s">
        <v>594</v>
      </c>
      <c r="D27270" t="s">
        <v>156</v>
      </c>
      <c r="E27270" t="s">
        <v>101</v>
      </c>
    </row>
    <row r="27271" spans="1:7" x14ac:dyDescent="0.35">
      <c r="A27271">
        <v>9112024</v>
      </c>
      <c r="B27271" t="s">
        <v>422</v>
      </c>
      <c r="C27271" t="s">
        <v>159</v>
      </c>
      <c r="D27271" t="s">
        <v>101</v>
      </c>
    </row>
    <row r="27272" spans="1:7" x14ac:dyDescent="0.35">
      <c r="A27272">
        <v>9112024</v>
      </c>
      <c r="B27272" t="s">
        <v>518</v>
      </c>
      <c r="C27272" t="s">
        <v>161</v>
      </c>
      <c r="D27272" t="s">
        <v>101</v>
      </c>
    </row>
    <row r="27273" spans="1:7" x14ac:dyDescent="0.35">
      <c r="A27273">
        <v>9112024</v>
      </c>
      <c r="B27273" t="s">
        <v>438</v>
      </c>
      <c r="C27273" t="s">
        <v>258</v>
      </c>
      <c r="D27273" t="s">
        <v>164</v>
      </c>
      <c r="E27273" t="s">
        <v>101</v>
      </c>
    </row>
    <row r="27274" spans="1:7" x14ac:dyDescent="0.35">
      <c r="A27274">
        <v>9112024</v>
      </c>
      <c r="B27274" t="s">
        <v>796</v>
      </c>
      <c r="C27274" t="s">
        <v>339</v>
      </c>
      <c r="D27274" t="s">
        <v>167</v>
      </c>
    </row>
    <row r="27275" spans="1:7" x14ac:dyDescent="0.35">
      <c r="A27275">
        <v>9112024</v>
      </c>
      <c r="B27275" t="s">
        <v>423</v>
      </c>
      <c r="C27275" t="s">
        <v>101</v>
      </c>
    </row>
    <row r="27276" spans="1:7" x14ac:dyDescent="0.35">
      <c r="A27276">
        <v>9112024</v>
      </c>
      <c r="B27276" t="s">
        <v>551</v>
      </c>
      <c r="C27276" t="s">
        <v>559</v>
      </c>
      <c r="D27276" t="s">
        <v>169</v>
      </c>
      <c r="E27276" t="s">
        <v>170</v>
      </c>
      <c r="F27276" t="s">
        <v>101</v>
      </c>
    </row>
    <row r="27277" spans="1:7" x14ac:dyDescent="0.35">
      <c r="A27277">
        <v>9112024</v>
      </c>
      <c r="B27277" t="s">
        <v>730</v>
      </c>
      <c r="C27277" t="s">
        <v>438</v>
      </c>
      <c r="D27277" t="s">
        <v>173</v>
      </c>
      <c r="E27277" t="s">
        <v>101</v>
      </c>
    </row>
    <row r="27278" spans="1:7" x14ac:dyDescent="0.35">
      <c r="A27278">
        <v>9112024</v>
      </c>
      <c r="B27278" t="s">
        <v>841</v>
      </c>
      <c r="C27278" t="s">
        <v>219</v>
      </c>
      <c r="D27278" t="s">
        <v>176</v>
      </c>
      <c r="E27278" t="s">
        <v>101</v>
      </c>
    </row>
    <row r="27279" spans="1:7" x14ac:dyDescent="0.35">
      <c r="A27279">
        <v>9112024</v>
      </c>
      <c r="B27279" t="s">
        <v>825</v>
      </c>
      <c r="C27279" t="s">
        <v>418</v>
      </c>
      <c r="D27279" t="s">
        <v>176</v>
      </c>
      <c r="E27279" t="s">
        <v>149</v>
      </c>
    </row>
    <row r="27280" spans="1:7" x14ac:dyDescent="0.35">
      <c r="A27280">
        <v>9112024</v>
      </c>
      <c r="B27280" t="s">
        <v>583</v>
      </c>
      <c r="C27280" t="s">
        <v>307</v>
      </c>
      <c r="D27280" t="s">
        <v>181</v>
      </c>
      <c r="E27280" t="s">
        <v>182</v>
      </c>
      <c r="F27280" t="s">
        <v>101</v>
      </c>
    </row>
    <row r="27281" spans="1:7" x14ac:dyDescent="0.35">
      <c r="A27281">
        <v>9112024</v>
      </c>
      <c r="B27281" t="s">
        <v>762</v>
      </c>
      <c r="C27281" t="s">
        <v>247</v>
      </c>
      <c r="D27281" t="s">
        <v>184</v>
      </c>
      <c r="E27281" t="s">
        <v>101</v>
      </c>
    </row>
    <row r="27282" spans="1:7" x14ac:dyDescent="0.35">
      <c r="A27282">
        <v>9112024</v>
      </c>
      <c r="B27282" t="s">
        <v>432</v>
      </c>
      <c r="C27282" t="s">
        <v>187</v>
      </c>
      <c r="D27282" t="s">
        <v>101</v>
      </c>
    </row>
    <row r="27283" spans="1:7" x14ac:dyDescent="0.35">
      <c r="A27283">
        <v>9112024</v>
      </c>
      <c r="B27283" t="s">
        <v>473</v>
      </c>
      <c r="C27283" t="s">
        <v>150</v>
      </c>
      <c r="D27283" t="s">
        <v>190</v>
      </c>
      <c r="E27283" t="s">
        <v>191</v>
      </c>
      <c r="F27283" t="s">
        <v>101</v>
      </c>
    </row>
    <row r="27284" spans="1:7" x14ac:dyDescent="0.35">
      <c r="A27284">
        <v>9112024</v>
      </c>
      <c r="B27284" t="s">
        <v>575</v>
      </c>
      <c r="C27284" t="s">
        <v>190</v>
      </c>
      <c r="D27284" t="s">
        <v>194</v>
      </c>
      <c r="E27284" t="s">
        <v>101</v>
      </c>
    </row>
    <row r="27285" spans="1:7" x14ac:dyDescent="0.35">
      <c r="A27285">
        <v>9112024</v>
      </c>
      <c r="B27285" t="s">
        <v>759</v>
      </c>
      <c r="C27285" t="s">
        <v>438</v>
      </c>
      <c r="D27285" t="s">
        <v>190</v>
      </c>
      <c r="E27285" t="s">
        <v>196</v>
      </c>
      <c r="F27285" t="s">
        <v>101</v>
      </c>
    </row>
    <row r="27286" spans="1:7" x14ac:dyDescent="0.35">
      <c r="A27286">
        <v>9112024</v>
      </c>
      <c r="B27286" t="s">
        <v>430</v>
      </c>
      <c r="C27286" t="s">
        <v>198</v>
      </c>
      <c r="D27286" t="s">
        <v>140</v>
      </c>
      <c r="E27286" t="s">
        <v>199</v>
      </c>
      <c r="F27286" t="s">
        <v>200</v>
      </c>
      <c r="G27286" t="s">
        <v>101</v>
      </c>
    </row>
    <row r="27287" spans="1:7" x14ac:dyDescent="0.35">
      <c r="A27287">
        <v>9112024</v>
      </c>
      <c r="B27287" t="s">
        <v>387</v>
      </c>
      <c r="C27287" t="s">
        <v>521</v>
      </c>
      <c r="D27287" t="s">
        <v>61</v>
      </c>
      <c r="E27287" t="s">
        <v>101</v>
      </c>
    </row>
    <row r="27288" spans="1:7" x14ac:dyDescent="0.35">
      <c r="A27288">
        <v>9112024</v>
      </c>
      <c r="B27288" t="s">
        <v>718</v>
      </c>
      <c r="C27288" t="s">
        <v>415</v>
      </c>
      <c r="D27288" t="s">
        <v>205</v>
      </c>
      <c r="E27288" t="s">
        <v>101</v>
      </c>
    </row>
    <row r="27289" spans="1:7" x14ac:dyDescent="0.35">
      <c r="A27289">
        <v>9112024</v>
      </c>
      <c r="B27289" t="s">
        <v>777</v>
      </c>
      <c r="C27289" t="s">
        <v>516</v>
      </c>
      <c r="D27289" t="s">
        <v>208</v>
      </c>
      <c r="E27289" t="s">
        <v>101</v>
      </c>
    </row>
    <row r="27290" spans="1:7" x14ac:dyDescent="0.35">
      <c r="A27290">
        <v>9112024</v>
      </c>
      <c r="B27290" t="s">
        <v>796</v>
      </c>
      <c r="C27290" t="s">
        <v>339</v>
      </c>
      <c r="D27290" t="s">
        <v>210</v>
      </c>
      <c r="E27290" t="s">
        <v>211</v>
      </c>
      <c r="F27290" t="s">
        <v>101</v>
      </c>
    </row>
    <row r="27291" spans="1:7" x14ac:dyDescent="0.35">
      <c r="A27291">
        <v>9112024</v>
      </c>
      <c r="B27291" t="s">
        <v>504</v>
      </c>
      <c r="C27291" t="s">
        <v>476</v>
      </c>
      <c r="D27291" t="s">
        <v>214</v>
      </c>
      <c r="E27291" t="s">
        <v>215</v>
      </c>
      <c r="F27291" t="s">
        <v>101</v>
      </c>
    </row>
    <row r="27292" spans="1:7" x14ac:dyDescent="0.35">
      <c r="A27292">
        <v>9112024</v>
      </c>
      <c r="B27292" t="s">
        <v>782</v>
      </c>
      <c r="C27292" t="s">
        <v>387</v>
      </c>
      <c r="D27292" t="s">
        <v>217</v>
      </c>
      <c r="E27292" t="s">
        <v>101</v>
      </c>
    </row>
    <row r="27293" spans="1:7" x14ac:dyDescent="0.35">
      <c r="A27293">
        <v>9112024</v>
      </c>
      <c r="B27293" t="s">
        <v>692</v>
      </c>
      <c r="C27293" t="s">
        <v>516</v>
      </c>
      <c r="D27293" t="s">
        <v>220</v>
      </c>
      <c r="E27293" t="s">
        <v>101</v>
      </c>
    </row>
    <row r="27294" spans="1:7" x14ac:dyDescent="0.35">
      <c r="A27294">
        <v>9112024</v>
      </c>
      <c r="B27294" t="s">
        <v>729</v>
      </c>
      <c r="C27294" t="s">
        <v>285</v>
      </c>
      <c r="D27294" t="s">
        <v>222</v>
      </c>
    </row>
    <row r="27295" spans="1:7" x14ac:dyDescent="0.35">
      <c r="A27295">
        <v>9112024</v>
      </c>
      <c r="B27295" t="s">
        <v>846</v>
      </c>
      <c r="C27295" t="s">
        <v>292</v>
      </c>
      <c r="D27295" t="s">
        <v>223</v>
      </c>
    </row>
    <row r="27296" spans="1:7" x14ac:dyDescent="0.35">
      <c r="A27296">
        <v>9112024</v>
      </c>
      <c r="B27296" t="s">
        <v>717</v>
      </c>
      <c r="C27296" t="s">
        <v>137</v>
      </c>
      <c r="D27296" t="s">
        <v>225</v>
      </c>
      <c r="E27296" t="s">
        <v>101</v>
      </c>
    </row>
    <row r="27297" spans="1:7" x14ac:dyDescent="0.35">
      <c r="A27297">
        <v>9112024</v>
      </c>
      <c r="B27297" t="s">
        <v>742</v>
      </c>
      <c r="C27297" t="s">
        <v>511</v>
      </c>
      <c r="D27297" t="s">
        <v>225</v>
      </c>
      <c r="E27297" t="s">
        <v>228</v>
      </c>
      <c r="F27297" t="s">
        <v>229</v>
      </c>
    </row>
    <row r="27298" spans="1:7" x14ac:dyDescent="0.35">
      <c r="A27298">
        <v>9112024</v>
      </c>
      <c r="B27298" t="s">
        <v>761</v>
      </c>
      <c r="C27298" t="s">
        <v>450</v>
      </c>
      <c r="D27298" t="s">
        <v>232</v>
      </c>
      <c r="E27298" t="s">
        <v>101</v>
      </c>
    </row>
    <row r="27299" spans="1:7" x14ac:dyDescent="0.35">
      <c r="A27299">
        <v>9112024</v>
      </c>
      <c r="B27299" t="s">
        <v>630</v>
      </c>
      <c r="C27299" t="s">
        <v>574</v>
      </c>
      <c r="D27299" t="s">
        <v>235</v>
      </c>
      <c r="E27299" t="s">
        <v>236</v>
      </c>
      <c r="F27299" t="s">
        <v>101</v>
      </c>
    </row>
    <row r="27300" spans="1:7" x14ac:dyDescent="0.35">
      <c r="A27300">
        <v>9112024</v>
      </c>
      <c r="B27300" t="s">
        <v>636</v>
      </c>
      <c r="C27300" t="s">
        <v>233</v>
      </c>
      <c r="D27300" t="s">
        <v>235</v>
      </c>
      <c r="E27300" t="s">
        <v>239</v>
      </c>
      <c r="F27300" t="s">
        <v>149</v>
      </c>
    </row>
    <row r="27301" spans="1:7" x14ac:dyDescent="0.35">
      <c r="A27301">
        <v>9112024</v>
      </c>
      <c r="B27301" t="s">
        <v>822</v>
      </c>
      <c r="C27301" t="s">
        <v>218</v>
      </c>
      <c r="D27301" t="s">
        <v>235</v>
      </c>
      <c r="E27301" t="s">
        <v>241</v>
      </c>
      <c r="F27301" t="s">
        <v>101</v>
      </c>
    </row>
    <row r="27302" spans="1:7" x14ac:dyDescent="0.35">
      <c r="A27302">
        <v>9112024</v>
      </c>
      <c r="B27302" t="s">
        <v>812</v>
      </c>
      <c r="C27302" t="s">
        <v>425</v>
      </c>
      <c r="D27302" t="s">
        <v>243</v>
      </c>
      <c r="E27302" t="s">
        <v>101</v>
      </c>
    </row>
    <row r="27303" spans="1:7" x14ac:dyDescent="0.35">
      <c r="A27303">
        <v>9112024</v>
      </c>
      <c r="B27303" t="s">
        <v>723</v>
      </c>
      <c r="C27303" t="s">
        <v>307</v>
      </c>
      <c r="D27303" t="s">
        <v>245</v>
      </c>
      <c r="E27303" t="s">
        <v>246</v>
      </c>
    </row>
    <row r="27304" spans="1:7" x14ac:dyDescent="0.35">
      <c r="A27304">
        <v>9112024</v>
      </c>
      <c r="B27304" t="s">
        <v>836</v>
      </c>
      <c r="C27304" t="s">
        <v>419</v>
      </c>
      <c r="D27304" t="s">
        <v>245</v>
      </c>
      <c r="E27304" t="s">
        <v>249</v>
      </c>
    </row>
    <row r="27305" spans="1:7" x14ac:dyDescent="0.35">
      <c r="A27305">
        <v>9112024</v>
      </c>
      <c r="B27305" t="s">
        <v>760</v>
      </c>
      <c r="C27305" t="s">
        <v>405</v>
      </c>
      <c r="D27305" t="s">
        <v>252</v>
      </c>
      <c r="E27305" t="s">
        <v>101</v>
      </c>
    </row>
    <row r="27306" spans="1:7" x14ac:dyDescent="0.35">
      <c r="A27306">
        <v>9112024</v>
      </c>
      <c r="B27306" t="s">
        <v>518</v>
      </c>
      <c r="C27306" t="s">
        <v>318</v>
      </c>
      <c r="D27306" t="s">
        <v>254</v>
      </c>
    </row>
    <row r="27307" spans="1:7" x14ac:dyDescent="0.35">
      <c r="A27307">
        <v>9112024</v>
      </c>
      <c r="B27307" t="s">
        <v>628</v>
      </c>
      <c r="C27307" t="s">
        <v>323</v>
      </c>
      <c r="D27307" t="s">
        <v>256</v>
      </c>
      <c r="E27307" t="s">
        <v>257</v>
      </c>
      <c r="F27307" t="s">
        <v>236</v>
      </c>
      <c r="G27307" t="s">
        <v>101</v>
      </c>
    </row>
    <row r="27308" spans="1:7" x14ac:dyDescent="0.35">
      <c r="A27308">
        <v>9112024</v>
      </c>
      <c r="B27308" t="s">
        <v>783</v>
      </c>
      <c r="C27308" t="s">
        <v>550</v>
      </c>
      <c r="D27308" t="s">
        <v>260</v>
      </c>
      <c r="E27308" t="s">
        <v>136</v>
      </c>
      <c r="F27308" t="s">
        <v>101</v>
      </c>
    </row>
    <row r="27309" spans="1:7" x14ac:dyDescent="0.35">
      <c r="A27309">
        <v>9112024</v>
      </c>
      <c r="B27309" t="s">
        <v>430</v>
      </c>
      <c r="C27309" t="s">
        <v>261</v>
      </c>
      <c r="D27309" t="s">
        <v>262</v>
      </c>
      <c r="E27309" t="s">
        <v>101</v>
      </c>
    </row>
    <row r="27310" spans="1:7" x14ac:dyDescent="0.35">
      <c r="A27310">
        <v>9112024</v>
      </c>
      <c r="B27310" t="s">
        <v>849</v>
      </c>
      <c r="C27310" t="s">
        <v>499</v>
      </c>
      <c r="D27310" t="s">
        <v>264</v>
      </c>
      <c r="E27310" t="s">
        <v>101</v>
      </c>
    </row>
    <row r="27311" spans="1:7" x14ac:dyDescent="0.35">
      <c r="A27311">
        <v>9112024</v>
      </c>
      <c r="B27311" t="s">
        <v>454</v>
      </c>
      <c r="C27311" t="s">
        <v>264</v>
      </c>
      <c r="D27311" t="s">
        <v>149</v>
      </c>
    </row>
    <row r="27312" spans="1:7" x14ac:dyDescent="0.35">
      <c r="A27312">
        <v>9112024</v>
      </c>
      <c r="B27312" t="s">
        <v>639</v>
      </c>
      <c r="C27312" t="s">
        <v>304</v>
      </c>
      <c r="D27312" t="s">
        <v>265</v>
      </c>
      <c r="E27312" t="s">
        <v>101</v>
      </c>
      <c r="F27312" t="s">
        <v>266</v>
      </c>
    </row>
    <row r="27313" spans="1:8" x14ac:dyDescent="0.35">
      <c r="A27313">
        <v>9112024</v>
      </c>
      <c r="B27313" t="s">
        <v>766</v>
      </c>
      <c r="C27313" t="s">
        <v>436</v>
      </c>
      <c r="D27313" t="s">
        <v>267</v>
      </c>
      <c r="E27313" t="s">
        <v>101</v>
      </c>
    </row>
    <row r="27314" spans="1:8" x14ac:dyDescent="0.35">
      <c r="A27314">
        <v>9112024</v>
      </c>
      <c r="B27314" t="s">
        <v>717</v>
      </c>
      <c r="C27314" t="s">
        <v>137</v>
      </c>
      <c r="D27314" t="s">
        <v>268</v>
      </c>
    </row>
    <row r="27315" spans="1:8" x14ac:dyDescent="0.35">
      <c r="A27315">
        <v>9112024</v>
      </c>
      <c r="B27315" t="s">
        <v>415</v>
      </c>
      <c r="C27315" t="s">
        <v>270</v>
      </c>
      <c r="D27315" t="s">
        <v>271</v>
      </c>
      <c r="E27315" t="s">
        <v>101</v>
      </c>
    </row>
    <row r="27316" spans="1:8" x14ac:dyDescent="0.35">
      <c r="A27316">
        <v>9112024</v>
      </c>
      <c r="B27316" t="s">
        <v>776</v>
      </c>
      <c r="C27316" t="s">
        <v>525</v>
      </c>
      <c r="D27316" t="s">
        <v>274</v>
      </c>
      <c r="E27316" t="s">
        <v>101</v>
      </c>
    </row>
    <row r="27317" spans="1:8" x14ac:dyDescent="0.35">
      <c r="A27317">
        <v>9112024</v>
      </c>
      <c r="B27317" t="s">
        <v>724</v>
      </c>
      <c r="C27317" t="s">
        <v>415</v>
      </c>
      <c r="D27317" t="s">
        <v>277</v>
      </c>
      <c r="E27317" t="s">
        <v>101</v>
      </c>
    </row>
    <row r="27318" spans="1:8" x14ac:dyDescent="0.35">
      <c r="A27318">
        <v>9112024</v>
      </c>
      <c r="B27318" t="s">
        <v>729</v>
      </c>
      <c r="C27318" t="s">
        <v>543</v>
      </c>
      <c r="D27318" t="s">
        <v>279</v>
      </c>
      <c r="E27318" t="s">
        <v>140</v>
      </c>
      <c r="F27318" t="s">
        <v>280</v>
      </c>
    </row>
    <row r="27319" spans="1:8" x14ac:dyDescent="0.35">
      <c r="A27319">
        <v>9112024</v>
      </c>
      <c r="B27319" t="s">
        <v>639</v>
      </c>
      <c r="C27319" t="s">
        <v>430</v>
      </c>
      <c r="D27319" t="s">
        <v>281</v>
      </c>
    </row>
    <row r="27320" spans="1:8" x14ac:dyDescent="0.35">
      <c r="A27320">
        <v>9112024</v>
      </c>
      <c r="B27320" t="s">
        <v>742</v>
      </c>
      <c r="C27320" t="s">
        <v>519</v>
      </c>
      <c r="D27320" t="s">
        <v>284</v>
      </c>
      <c r="E27320" t="s">
        <v>101</v>
      </c>
    </row>
    <row r="27321" spans="1:8" x14ac:dyDescent="0.35">
      <c r="A27321">
        <v>9112024</v>
      </c>
      <c r="B27321" t="s">
        <v>664</v>
      </c>
      <c r="C27321" t="s">
        <v>611</v>
      </c>
      <c r="D27321" t="s">
        <v>287</v>
      </c>
      <c r="E27321" t="s">
        <v>101</v>
      </c>
    </row>
    <row r="27322" spans="1:8" x14ac:dyDescent="0.35">
      <c r="A27322">
        <v>9112024</v>
      </c>
      <c r="B27322" t="s">
        <v>415</v>
      </c>
      <c r="C27322" t="s">
        <v>288</v>
      </c>
      <c r="D27322" t="s">
        <v>101</v>
      </c>
    </row>
    <row r="27323" spans="1:8" x14ac:dyDescent="0.35">
      <c r="A27323">
        <v>9112024</v>
      </c>
      <c r="B27323" t="s">
        <v>593</v>
      </c>
      <c r="C27323" t="s">
        <v>248</v>
      </c>
      <c r="D27323" t="s">
        <v>290</v>
      </c>
      <c r="E27323" t="s">
        <v>140</v>
      </c>
      <c r="F27323" t="s">
        <v>291</v>
      </c>
    </row>
    <row r="27324" spans="1:8" x14ac:dyDescent="0.35">
      <c r="A27324">
        <v>9112024</v>
      </c>
      <c r="B27324" t="s">
        <v>711</v>
      </c>
      <c r="C27324" t="s">
        <v>454</v>
      </c>
      <c r="D27324" t="s">
        <v>290</v>
      </c>
      <c r="E27324" t="s">
        <v>140</v>
      </c>
      <c r="F27324" t="s">
        <v>294</v>
      </c>
      <c r="G27324" t="s">
        <v>295</v>
      </c>
      <c r="H27324" t="s">
        <v>101</v>
      </c>
    </row>
    <row r="27325" spans="1:8" x14ac:dyDescent="0.35">
      <c r="A27325">
        <v>9112024</v>
      </c>
      <c r="B27325" t="s">
        <v>786</v>
      </c>
      <c r="C27325" t="s">
        <v>224</v>
      </c>
      <c r="D27325" t="s">
        <v>298</v>
      </c>
      <c r="E27325" t="s">
        <v>101</v>
      </c>
    </row>
    <row r="27326" spans="1:8" x14ac:dyDescent="0.35">
      <c r="A27326">
        <v>9112024</v>
      </c>
      <c r="B27326" t="s">
        <v>436</v>
      </c>
      <c r="C27326" t="s">
        <v>172</v>
      </c>
      <c r="D27326" t="s">
        <v>300</v>
      </c>
      <c r="E27326" t="s">
        <v>262</v>
      </c>
      <c r="F27326" t="s">
        <v>101</v>
      </c>
    </row>
    <row r="27327" spans="1:8" x14ac:dyDescent="0.35">
      <c r="A27327">
        <v>9112024</v>
      </c>
      <c r="B27327" t="s">
        <v>592</v>
      </c>
      <c r="C27327" t="s">
        <v>206</v>
      </c>
      <c r="D27327" t="s">
        <v>301</v>
      </c>
      <c r="E27327" t="s">
        <v>101</v>
      </c>
    </row>
    <row r="27328" spans="1:8" x14ac:dyDescent="0.35">
      <c r="A27328">
        <v>9112024</v>
      </c>
      <c r="B27328" t="s">
        <v>829</v>
      </c>
      <c r="C27328" t="s">
        <v>431</v>
      </c>
      <c r="D27328" t="s">
        <v>303</v>
      </c>
      <c r="E27328" t="s">
        <v>149</v>
      </c>
    </row>
    <row r="27329" spans="1:9" x14ac:dyDescent="0.35">
      <c r="A27329">
        <v>9112024</v>
      </c>
      <c r="B27329" t="s">
        <v>759</v>
      </c>
      <c r="C27329" t="s">
        <v>339</v>
      </c>
      <c r="D27329" t="s">
        <v>306</v>
      </c>
      <c r="E27329" t="s">
        <v>101</v>
      </c>
    </row>
    <row r="27330" spans="1:9" x14ac:dyDescent="0.35">
      <c r="A27330">
        <v>9112024</v>
      </c>
      <c r="B27330" t="s">
        <v>692</v>
      </c>
      <c r="C27330" t="s">
        <v>495</v>
      </c>
      <c r="D27330" t="s">
        <v>308</v>
      </c>
      <c r="E27330" t="s">
        <v>309</v>
      </c>
      <c r="F27330" t="s">
        <v>310</v>
      </c>
      <c r="G27330" t="s">
        <v>311</v>
      </c>
      <c r="H27330" t="s">
        <v>312</v>
      </c>
      <c r="I27330" t="s">
        <v>101</v>
      </c>
    </row>
    <row r="27331" spans="1:9" x14ac:dyDescent="0.35">
      <c r="A27331">
        <v>9112024</v>
      </c>
      <c r="B27331" t="s">
        <v>592</v>
      </c>
      <c r="C27331" t="s">
        <v>549</v>
      </c>
      <c r="D27331" t="s">
        <v>314</v>
      </c>
      <c r="E27331" t="s">
        <v>315</v>
      </c>
      <c r="F27331" t="s">
        <v>101</v>
      </c>
    </row>
    <row r="27332" spans="1:9" x14ac:dyDescent="0.35">
      <c r="A27332">
        <v>9112024</v>
      </c>
      <c r="B27332" t="s">
        <v>737</v>
      </c>
      <c r="C27332" t="s">
        <v>221</v>
      </c>
      <c r="D27332" t="s">
        <v>314</v>
      </c>
      <c r="E27332" t="s">
        <v>317</v>
      </c>
      <c r="F27332" t="s">
        <v>101</v>
      </c>
    </row>
    <row r="27333" spans="1:9" x14ac:dyDescent="0.35">
      <c r="A27333">
        <v>9112024</v>
      </c>
      <c r="B27333" t="s">
        <v>560</v>
      </c>
      <c r="C27333" t="s">
        <v>285</v>
      </c>
      <c r="D27333" t="s">
        <v>319</v>
      </c>
      <c r="E27333" t="s">
        <v>320</v>
      </c>
      <c r="F27333" t="s">
        <v>321</v>
      </c>
    </row>
    <row r="27334" spans="1:9" x14ac:dyDescent="0.35">
      <c r="A27334">
        <v>9112024</v>
      </c>
      <c r="B27334" t="s">
        <v>764</v>
      </c>
      <c r="C27334" t="s">
        <v>466</v>
      </c>
      <c r="D27334" t="s">
        <v>322</v>
      </c>
      <c r="E27334" t="s">
        <v>101</v>
      </c>
    </row>
    <row r="27335" spans="1:9" x14ac:dyDescent="0.35">
      <c r="A27335">
        <v>9112024</v>
      </c>
      <c r="B27335" t="s">
        <v>782</v>
      </c>
      <c r="C27335" t="s">
        <v>304</v>
      </c>
      <c r="D27335" t="s">
        <v>325</v>
      </c>
      <c r="E27335" t="s">
        <v>101</v>
      </c>
    </row>
    <row r="27336" spans="1:9" x14ac:dyDescent="0.35">
      <c r="A27336">
        <v>9112024</v>
      </c>
      <c r="B27336" t="s">
        <v>801</v>
      </c>
      <c r="C27336" t="s">
        <v>454</v>
      </c>
      <c r="D27336" t="s">
        <v>328</v>
      </c>
      <c r="E27336" t="s">
        <v>101</v>
      </c>
    </row>
    <row r="27337" spans="1:9" x14ac:dyDescent="0.35">
      <c r="A27337">
        <v>9112024</v>
      </c>
      <c r="B27337" t="s">
        <v>438</v>
      </c>
      <c r="C27337" t="s">
        <v>331</v>
      </c>
      <c r="D27337" t="s">
        <v>332</v>
      </c>
      <c r="E27337" t="s">
        <v>101</v>
      </c>
    </row>
    <row r="27338" spans="1:9" x14ac:dyDescent="0.35">
      <c r="A27338">
        <v>9112024</v>
      </c>
      <c r="B27338" t="s">
        <v>495</v>
      </c>
      <c r="C27338" t="s">
        <v>165</v>
      </c>
      <c r="D27338" t="s">
        <v>331</v>
      </c>
      <c r="E27338" t="s">
        <v>335</v>
      </c>
      <c r="F27338" t="s">
        <v>101</v>
      </c>
    </row>
    <row r="27339" spans="1:9" x14ac:dyDescent="0.35">
      <c r="A27339">
        <v>9112024</v>
      </c>
      <c r="B27339" t="s">
        <v>523</v>
      </c>
      <c r="C27339" t="s">
        <v>324</v>
      </c>
      <c r="D27339" t="s">
        <v>331</v>
      </c>
      <c r="E27339" t="s">
        <v>338</v>
      </c>
      <c r="F27339" t="s">
        <v>321</v>
      </c>
    </row>
    <row r="27340" spans="1:9" x14ac:dyDescent="0.35">
      <c r="A27340">
        <v>9112024</v>
      </c>
      <c r="B27340" t="s">
        <v>836</v>
      </c>
      <c r="C27340" t="s">
        <v>581</v>
      </c>
      <c r="D27340" t="s">
        <v>170</v>
      </c>
    </row>
    <row r="27341" spans="1:9" x14ac:dyDescent="0.35">
      <c r="A27341">
        <v>9112024</v>
      </c>
      <c r="B27341" t="s">
        <v>795</v>
      </c>
      <c r="C27341" t="s">
        <v>424</v>
      </c>
      <c r="D27341" t="s">
        <v>341</v>
      </c>
      <c r="E27341" t="s">
        <v>101</v>
      </c>
    </row>
    <row r="27342" spans="1:9" x14ac:dyDescent="0.35">
      <c r="A27342">
        <v>9112024</v>
      </c>
      <c r="B27342" t="s">
        <v>570</v>
      </c>
      <c r="C27342" t="s">
        <v>496</v>
      </c>
      <c r="D27342" t="s">
        <v>343</v>
      </c>
      <c r="E27342" t="s">
        <v>101</v>
      </c>
    </row>
    <row r="27343" spans="1:9" x14ac:dyDescent="0.35">
      <c r="A27343">
        <v>9112024</v>
      </c>
      <c r="B27343" t="s">
        <v>285</v>
      </c>
      <c r="C27343" t="s">
        <v>132</v>
      </c>
      <c r="D27343" t="s">
        <v>344</v>
      </c>
      <c r="E27343" t="s">
        <v>345</v>
      </c>
      <c r="F27343" t="s">
        <v>101</v>
      </c>
    </row>
    <row r="27344" spans="1:9" x14ac:dyDescent="0.35">
      <c r="A27344">
        <v>9112024</v>
      </c>
      <c r="B27344" t="s">
        <v>751</v>
      </c>
      <c r="C27344" t="s">
        <v>307</v>
      </c>
      <c r="D27344" t="s">
        <v>132</v>
      </c>
      <c r="E27344" t="s">
        <v>347</v>
      </c>
      <c r="F27344" t="s">
        <v>101</v>
      </c>
    </row>
    <row r="27345" spans="1:8" x14ac:dyDescent="0.35">
      <c r="A27345">
        <v>9112024</v>
      </c>
      <c r="B27345" t="s">
        <v>844</v>
      </c>
      <c r="C27345" t="s">
        <v>609</v>
      </c>
      <c r="D27345" t="s">
        <v>132</v>
      </c>
      <c r="E27345" t="s">
        <v>348</v>
      </c>
      <c r="F27345" t="s">
        <v>101</v>
      </c>
    </row>
    <row r="27346" spans="1:8" x14ac:dyDescent="0.35">
      <c r="A27346">
        <v>9112024</v>
      </c>
      <c r="B27346" t="s">
        <v>674</v>
      </c>
      <c r="C27346" t="s">
        <v>497</v>
      </c>
      <c r="D27346" t="s">
        <v>132</v>
      </c>
      <c r="E27346" t="s">
        <v>350</v>
      </c>
      <c r="F27346" t="s">
        <v>101</v>
      </c>
    </row>
    <row r="27347" spans="1:8" x14ac:dyDescent="0.35">
      <c r="A27347">
        <v>9112024</v>
      </c>
      <c r="B27347" t="s">
        <v>833</v>
      </c>
      <c r="C27347" t="s">
        <v>591</v>
      </c>
      <c r="D27347" t="s">
        <v>132</v>
      </c>
      <c r="E27347" t="s">
        <v>352</v>
      </c>
      <c r="F27347" t="s">
        <v>101</v>
      </c>
    </row>
    <row r="27348" spans="1:8" x14ac:dyDescent="0.35">
      <c r="A27348">
        <v>9112024</v>
      </c>
      <c r="B27348" t="s">
        <v>853</v>
      </c>
      <c r="C27348" t="s">
        <v>510</v>
      </c>
      <c r="D27348" t="s">
        <v>132</v>
      </c>
      <c r="E27348" t="s">
        <v>133</v>
      </c>
      <c r="F27348" t="s">
        <v>355</v>
      </c>
    </row>
    <row r="27349" spans="1:8" x14ac:dyDescent="0.35">
      <c r="A27349">
        <v>9112024</v>
      </c>
      <c r="B27349" t="s">
        <v>810</v>
      </c>
      <c r="C27349" t="s">
        <v>575</v>
      </c>
      <c r="D27349" t="s">
        <v>132</v>
      </c>
      <c r="E27349" t="s">
        <v>356</v>
      </c>
      <c r="F27349" t="s">
        <v>101</v>
      </c>
    </row>
    <row r="27350" spans="1:8" x14ac:dyDescent="0.35">
      <c r="A27350">
        <v>9112024</v>
      </c>
      <c r="B27350" t="s">
        <v>218</v>
      </c>
      <c r="C27350" t="s">
        <v>286</v>
      </c>
      <c r="D27350" t="s">
        <v>359</v>
      </c>
      <c r="E27350" t="s">
        <v>360</v>
      </c>
      <c r="F27350" t="s">
        <v>101</v>
      </c>
    </row>
    <row r="27351" spans="1:8" x14ac:dyDescent="0.35">
      <c r="A27351">
        <v>9112024</v>
      </c>
      <c r="B27351" t="s">
        <v>833</v>
      </c>
      <c r="C27351" t="s">
        <v>426</v>
      </c>
      <c r="D27351" t="s">
        <v>359</v>
      </c>
      <c r="E27351" t="s">
        <v>362</v>
      </c>
      <c r="F27351" t="s">
        <v>101</v>
      </c>
    </row>
    <row r="27352" spans="1:8" x14ac:dyDescent="0.35">
      <c r="A27352">
        <v>9112024</v>
      </c>
      <c r="B27352" t="s">
        <v>473</v>
      </c>
      <c r="C27352" t="s">
        <v>359</v>
      </c>
      <c r="D27352" t="s">
        <v>362</v>
      </c>
      <c r="E27352" t="s">
        <v>140</v>
      </c>
      <c r="F27352" t="s">
        <v>364</v>
      </c>
      <c r="G27352" t="s">
        <v>101</v>
      </c>
    </row>
    <row r="27353" spans="1:8" x14ac:dyDescent="0.35">
      <c r="A27353">
        <v>9112024</v>
      </c>
      <c r="B27353" t="s">
        <v>852</v>
      </c>
      <c r="C27353" t="s">
        <v>674</v>
      </c>
      <c r="D27353" t="s">
        <v>366</v>
      </c>
      <c r="E27353" t="s">
        <v>257</v>
      </c>
      <c r="F27353" t="s">
        <v>367</v>
      </c>
      <c r="G27353" t="s">
        <v>101</v>
      </c>
    </row>
    <row r="27354" spans="1:8" x14ac:dyDescent="0.35">
      <c r="A27354">
        <v>9112024</v>
      </c>
      <c r="B27354" t="s">
        <v>755</v>
      </c>
      <c r="C27354" t="s">
        <v>575</v>
      </c>
      <c r="D27354" t="s">
        <v>369</v>
      </c>
      <c r="E27354" t="s">
        <v>370</v>
      </c>
      <c r="F27354" t="s">
        <v>101</v>
      </c>
    </row>
    <row r="27355" spans="1:8" x14ac:dyDescent="0.35">
      <c r="A27355">
        <v>9112024</v>
      </c>
      <c r="B27355" t="s">
        <v>842</v>
      </c>
      <c r="C27355" t="s">
        <v>183</v>
      </c>
      <c r="D27355" t="s">
        <v>371</v>
      </c>
      <c r="E27355" t="s">
        <v>101</v>
      </c>
    </row>
    <row r="27356" spans="1:8" x14ac:dyDescent="0.35">
      <c r="A27356">
        <v>9112024</v>
      </c>
      <c r="B27356" t="s">
        <v>742</v>
      </c>
      <c r="C27356" t="s">
        <v>342</v>
      </c>
      <c r="D27356" t="s">
        <v>372</v>
      </c>
      <c r="E27356" t="s">
        <v>101</v>
      </c>
    </row>
    <row r="27357" spans="1:8" x14ac:dyDescent="0.35">
      <c r="A27357">
        <v>9112024</v>
      </c>
      <c r="B27357" t="s">
        <v>557</v>
      </c>
      <c r="C27357" t="s">
        <v>373</v>
      </c>
      <c r="D27357" t="s">
        <v>101</v>
      </c>
    </row>
    <row r="27358" spans="1:8" x14ac:dyDescent="0.35">
      <c r="A27358">
        <v>9112024</v>
      </c>
      <c r="B27358" t="s">
        <v>783</v>
      </c>
      <c r="C27358" t="s">
        <v>440</v>
      </c>
      <c r="D27358" t="s">
        <v>376</v>
      </c>
      <c r="E27358" t="s">
        <v>140</v>
      </c>
      <c r="F27358" t="s">
        <v>331</v>
      </c>
      <c r="G27358" t="s">
        <v>377</v>
      </c>
      <c r="H27358" t="s">
        <v>101</v>
      </c>
    </row>
    <row r="27359" spans="1:8" x14ac:dyDescent="0.35">
      <c r="A27359">
        <v>9112024</v>
      </c>
      <c r="B27359" t="s">
        <v>856</v>
      </c>
      <c r="C27359" t="s">
        <v>418</v>
      </c>
      <c r="D27359" t="s">
        <v>378</v>
      </c>
    </row>
    <row r="27360" spans="1:8" x14ac:dyDescent="0.35">
      <c r="A27360">
        <v>9112024</v>
      </c>
      <c r="B27360" t="s">
        <v>719</v>
      </c>
      <c r="C27360" t="s">
        <v>424</v>
      </c>
      <c r="D27360" t="s">
        <v>380</v>
      </c>
      <c r="E27360" t="s">
        <v>101</v>
      </c>
    </row>
    <row r="27361" spans="1:9" x14ac:dyDescent="0.35">
      <c r="A27361">
        <v>9112024</v>
      </c>
      <c r="B27361" t="s">
        <v>829</v>
      </c>
      <c r="C27361" t="s">
        <v>415</v>
      </c>
      <c r="D27361" t="s">
        <v>382</v>
      </c>
      <c r="E27361" t="s">
        <v>383</v>
      </c>
    </row>
    <row r="27362" spans="1:9" x14ac:dyDescent="0.35">
      <c r="A27362">
        <v>9112024</v>
      </c>
      <c r="B27362" t="s">
        <v>780</v>
      </c>
      <c r="C27362" t="s">
        <v>456</v>
      </c>
      <c r="D27362" t="s">
        <v>385</v>
      </c>
      <c r="E27362" t="s">
        <v>386</v>
      </c>
    </row>
    <row r="27363" spans="1:9" x14ac:dyDescent="0.35">
      <c r="A27363">
        <v>9112024</v>
      </c>
      <c r="B27363" t="s">
        <v>639</v>
      </c>
      <c r="C27363" t="s">
        <v>493</v>
      </c>
      <c r="D27363" t="s">
        <v>388</v>
      </c>
      <c r="E27363" t="s">
        <v>101</v>
      </c>
    </row>
    <row r="27364" spans="1:9" x14ac:dyDescent="0.35">
      <c r="A27364">
        <v>9112024</v>
      </c>
      <c r="B27364" t="s">
        <v>324</v>
      </c>
      <c r="C27364" t="s">
        <v>391</v>
      </c>
      <c r="D27364" t="s">
        <v>101</v>
      </c>
    </row>
    <row r="27365" spans="1:9" x14ac:dyDescent="0.35">
      <c r="A27365">
        <v>9112024</v>
      </c>
      <c r="B27365" t="s">
        <v>716</v>
      </c>
      <c r="C27365" t="s">
        <v>157</v>
      </c>
      <c r="D27365" t="s">
        <v>393</v>
      </c>
    </row>
    <row r="27366" spans="1:9" x14ac:dyDescent="0.35">
      <c r="A27366">
        <v>9112024</v>
      </c>
      <c r="B27366" t="s">
        <v>806</v>
      </c>
      <c r="C27366" t="s">
        <v>422</v>
      </c>
      <c r="D27366" t="s">
        <v>394</v>
      </c>
      <c r="E27366" t="s">
        <v>395</v>
      </c>
      <c r="F27366" t="s">
        <v>101</v>
      </c>
    </row>
    <row r="27367" spans="1:9" x14ac:dyDescent="0.35">
      <c r="A27367">
        <v>9112024</v>
      </c>
      <c r="B27367" t="s">
        <v>765</v>
      </c>
      <c r="C27367" t="s">
        <v>540</v>
      </c>
      <c r="D27367" t="s">
        <v>396</v>
      </c>
    </row>
    <row r="27368" spans="1:9" x14ac:dyDescent="0.35">
      <c r="A27368">
        <v>9112024</v>
      </c>
      <c r="B27368" t="s">
        <v>501</v>
      </c>
      <c r="C27368" t="s">
        <v>397</v>
      </c>
      <c r="D27368" t="s">
        <v>101</v>
      </c>
    </row>
    <row r="27369" spans="1:9" x14ac:dyDescent="0.35">
      <c r="A27369">
        <v>9112024</v>
      </c>
      <c r="B27369" t="s">
        <v>756</v>
      </c>
      <c r="C27369" t="s">
        <v>342</v>
      </c>
      <c r="D27369" t="s">
        <v>399</v>
      </c>
      <c r="E27369" t="s">
        <v>140</v>
      </c>
      <c r="F27369" t="s">
        <v>400</v>
      </c>
      <c r="G27369" t="s">
        <v>257</v>
      </c>
      <c r="H27369" t="s">
        <v>331</v>
      </c>
      <c r="I27369" t="s">
        <v>401</v>
      </c>
    </row>
    <row r="27370" spans="1:9" x14ac:dyDescent="0.35">
      <c r="A27370">
        <v>9112024</v>
      </c>
      <c r="B27370" t="s">
        <v>839</v>
      </c>
      <c r="C27370" t="s">
        <v>418</v>
      </c>
      <c r="D27370" t="s">
        <v>399</v>
      </c>
      <c r="E27370" t="s">
        <v>187</v>
      </c>
      <c r="F27370" t="s">
        <v>101</v>
      </c>
    </row>
    <row r="27371" spans="1:9" x14ac:dyDescent="0.35">
      <c r="A27371">
        <v>9112024</v>
      </c>
      <c r="B27371" t="s">
        <v>742</v>
      </c>
      <c r="C27371" t="s">
        <v>439</v>
      </c>
      <c r="D27371" t="s">
        <v>399</v>
      </c>
      <c r="E27371" t="s">
        <v>403</v>
      </c>
      <c r="F27371" t="s">
        <v>101</v>
      </c>
    </row>
    <row r="27372" spans="1:9" x14ac:dyDescent="0.35">
      <c r="A27372">
        <v>9112024</v>
      </c>
      <c r="B27372" t="s">
        <v>828</v>
      </c>
      <c r="C27372" t="s">
        <v>496</v>
      </c>
      <c r="D27372" t="s">
        <v>399</v>
      </c>
      <c r="E27372" t="s">
        <v>404</v>
      </c>
      <c r="F27372" t="s">
        <v>101</v>
      </c>
    </row>
    <row r="27373" spans="1:9" x14ac:dyDescent="0.35">
      <c r="A27373">
        <v>8112024</v>
      </c>
      <c r="B27373" t="s">
        <v>557</v>
      </c>
      <c r="C27373" t="s">
        <v>304</v>
      </c>
      <c r="D27373" t="s">
        <v>100</v>
      </c>
      <c r="E27373" t="s">
        <v>101</v>
      </c>
    </row>
    <row r="27374" spans="1:9" x14ac:dyDescent="0.35">
      <c r="A27374">
        <v>8112024</v>
      </c>
      <c r="B27374" t="s">
        <v>565</v>
      </c>
      <c r="C27374" t="s">
        <v>548</v>
      </c>
      <c r="D27374" t="s">
        <v>104</v>
      </c>
      <c r="E27374" t="s">
        <v>101</v>
      </c>
    </row>
    <row r="27375" spans="1:9" x14ac:dyDescent="0.35">
      <c r="A27375">
        <v>8112024</v>
      </c>
      <c r="B27375" t="s">
        <v>733</v>
      </c>
      <c r="C27375" t="s">
        <v>230</v>
      </c>
      <c r="D27375" t="s">
        <v>107</v>
      </c>
      <c r="E27375" t="s">
        <v>108</v>
      </c>
      <c r="F27375" t="s">
        <v>101</v>
      </c>
    </row>
    <row r="27376" spans="1:9" x14ac:dyDescent="0.35">
      <c r="A27376">
        <v>8112024</v>
      </c>
      <c r="B27376" t="s">
        <v>499</v>
      </c>
      <c r="C27376" t="s">
        <v>185</v>
      </c>
      <c r="D27376" t="s">
        <v>111</v>
      </c>
      <c r="E27376" t="s">
        <v>101</v>
      </c>
    </row>
    <row r="27377" spans="1:7" x14ac:dyDescent="0.35">
      <c r="A27377">
        <v>8112024</v>
      </c>
      <c r="B27377" t="s">
        <v>166</v>
      </c>
      <c r="C27377" t="s">
        <v>792</v>
      </c>
      <c r="D27377" t="s">
        <v>114</v>
      </c>
      <c r="E27377" t="s">
        <v>115</v>
      </c>
      <c r="F27377" t="s">
        <v>116</v>
      </c>
    </row>
    <row r="27378" spans="1:7" x14ac:dyDescent="0.35">
      <c r="A27378">
        <v>8112024</v>
      </c>
      <c r="B27378" t="s">
        <v>448</v>
      </c>
      <c r="C27378" t="s">
        <v>468</v>
      </c>
      <c r="D27378" t="s">
        <v>114</v>
      </c>
      <c r="E27378" t="s">
        <v>119</v>
      </c>
      <c r="F27378" t="s">
        <v>120</v>
      </c>
      <c r="G27378" t="s">
        <v>121</v>
      </c>
    </row>
    <row r="27379" spans="1:7" x14ac:dyDescent="0.35">
      <c r="A27379">
        <v>8112024</v>
      </c>
      <c r="B27379" t="s">
        <v>357</v>
      </c>
      <c r="C27379" t="s">
        <v>337</v>
      </c>
      <c r="D27379" t="s">
        <v>114</v>
      </c>
      <c r="E27379" t="s">
        <v>124</v>
      </c>
    </row>
    <row r="27380" spans="1:7" x14ac:dyDescent="0.35">
      <c r="A27380">
        <v>8112024</v>
      </c>
      <c r="B27380" t="s">
        <v>546</v>
      </c>
      <c r="C27380" t="s">
        <v>445</v>
      </c>
      <c r="D27380" t="s">
        <v>114</v>
      </c>
      <c r="E27380" t="s">
        <v>127</v>
      </c>
    </row>
    <row r="27381" spans="1:7" x14ac:dyDescent="0.35">
      <c r="A27381">
        <v>8112024</v>
      </c>
      <c r="B27381" t="s">
        <v>490</v>
      </c>
      <c r="C27381" t="s">
        <v>485</v>
      </c>
      <c r="D27381" t="s">
        <v>114</v>
      </c>
      <c r="E27381" t="s">
        <v>130</v>
      </c>
    </row>
    <row r="27382" spans="1:7" x14ac:dyDescent="0.35">
      <c r="A27382">
        <v>8112024</v>
      </c>
      <c r="B27382" t="s">
        <v>384</v>
      </c>
      <c r="C27382" t="s">
        <v>797</v>
      </c>
      <c r="D27382" t="s">
        <v>114</v>
      </c>
      <c r="E27382" t="s">
        <v>132</v>
      </c>
      <c r="F27382" t="s">
        <v>133</v>
      </c>
    </row>
    <row r="27383" spans="1:7" x14ac:dyDescent="0.35">
      <c r="A27383">
        <v>8112024</v>
      </c>
      <c r="B27383" t="s">
        <v>636</v>
      </c>
      <c r="C27383" t="s">
        <v>158</v>
      </c>
      <c r="D27383" t="s">
        <v>135</v>
      </c>
      <c r="E27383" t="s">
        <v>136</v>
      </c>
    </row>
    <row r="27384" spans="1:7" x14ac:dyDescent="0.35">
      <c r="A27384">
        <v>8112024</v>
      </c>
      <c r="B27384" t="s">
        <v>644</v>
      </c>
      <c r="C27384" t="s">
        <v>418</v>
      </c>
      <c r="D27384" t="s">
        <v>139</v>
      </c>
      <c r="E27384" t="s">
        <v>140</v>
      </c>
      <c r="F27384" t="s">
        <v>141</v>
      </c>
      <c r="G27384" t="s">
        <v>101</v>
      </c>
    </row>
    <row r="27385" spans="1:7" x14ac:dyDescent="0.35">
      <c r="A27385">
        <v>8112024</v>
      </c>
      <c r="B27385" t="s">
        <v>635</v>
      </c>
      <c r="C27385" t="s">
        <v>122</v>
      </c>
      <c r="D27385" t="s">
        <v>144</v>
      </c>
      <c r="E27385" t="s">
        <v>101</v>
      </c>
    </row>
    <row r="27386" spans="1:7" x14ac:dyDescent="0.35">
      <c r="A27386">
        <v>8112024</v>
      </c>
      <c r="B27386" t="s">
        <v>629</v>
      </c>
      <c r="C27386" t="s">
        <v>424</v>
      </c>
      <c r="D27386" t="s">
        <v>147</v>
      </c>
      <c r="E27386" t="s">
        <v>148</v>
      </c>
      <c r="F27386" t="s">
        <v>149</v>
      </c>
    </row>
    <row r="27387" spans="1:7" x14ac:dyDescent="0.35">
      <c r="A27387">
        <v>8112024</v>
      </c>
      <c r="B27387" t="s">
        <v>693</v>
      </c>
      <c r="C27387" t="s">
        <v>450</v>
      </c>
      <c r="D27387" t="s">
        <v>152</v>
      </c>
      <c r="E27387" t="s">
        <v>140</v>
      </c>
      <c r="F27387" t="s">
        <v>153</v>
      </c>
      <c r="G27387" t="s">
        <v>101</v>
      </c>
    </row>
    <row r="27388" spans="1:7" x14ac:dyDescent="0.35">
      <c r="A27388">
        <v>8112024</v>
      </c>
      <c r="B27388" t="s">
        <v>789</v>
      </c>
      <c r="C27388" t="s">
        <v>665</v>
      </c>
      <c r="D27388" t="s">
        <v>156</v>
      </c>
      <c r="E27388" t="s">
        <v>101</v>
      </c>
    </row>
    <row r="27389" spans="1:7" x14ac:dyDescent="0.35">
      <c r="A27389">
        <v>8112024</v>
      </c>
      <c r="B27389" t="s">
        <v>425</v>
      </c>
      <c r="C27389" t="s">
        <v>159</v>
      </c>
      <c r="D27389" t="s">
        <v>101</v>
      </c>
    </row>
    <row r="27390" spans="1:7" x14ac:dyDescent="0.35">
      <c r="A27390">
        <v>8112024</v>
      </c>
      <c r="B27390" t="s">
        <v>137</v>
      </c>
      <c r="C27390" t="s">
        <v>161</v>
      </c>
      <c r="D27390" t="s">
        <v>101</v>
      </c>
    </row>
    <row r="27391" spans="1:7" x14ac:dyDescent="0.35">
      <c r="A27391">
        <v>8112024</v>
      </c>
      <c r="B27391" t="s">
        <v>413</v>
      </c>
      <c r="C27391" t="s">
        <v>506</v>
      </c>
      <c r="D27391" t="s">
        <v>164</v>
      </c>
      <c r="E27391" t="s">
        <v>101</v>
      </c>
    </row>
    <row r="27392" spans="1:7" x14ac:dyDescent="0.35">
      <c r="A27392">
        <v>8112024</v>
      </c>
      <c r="B27392" t="s">
        <v>718</v>
      </c>
      <c r="C27392" t="s">
        <v>493</v>
      </c>
      <c r="D27392" t="s">
        <v>167</v>
      </c>
    </row>
    <row r="27393" spans="1:7" x14ac:dyDescent="0.35">
      <c r="A27393">
        <v>8112024</v>
      </c>
      <c r="B27393" t="s">
        <v>664</v>
      </c>
      <c r="C27393" t="s">
        <v>419</v>
      </c>
      <c r="D27393" t="s">
        <v>423</v>
      </c>
      <c r="E27393" t="s">
        <v>101</v>
      </c>
    </row>
    <row r="27394" spans="1:7" x14ac:dyDescent="0.35">
      <c r="A27394">
        <v>8112024</v>
      </c>
      <c r="B27394" t="s">
        <v>714</v>
      </c>
      <c r="C27394" t="s">
        <v>183</v>
      </c>
      <c r="D27394" t="s">
        <v>169</v>
      </c>
      <c r="E27394" t="s">
        <v>170</v>
      </c>
      <c r="F27394" t="s">
        <v>101</v>
      </c>
    </row>
    <row r="27395" spans="1:7" x14ac:dyDescent="0.35">
      <c r="A27395">
        <v>8112024</v>
      </c>
      <c r="B27395" t="s">
        <v>791</v>
      </c>
      <c r="C27395" t="s">
        <v>183</v>
      </c>
      <c r="D27395" t="s">
        <v>173</v>
      </c>
      <c r="E27395" t="s">
        <v>101</v>
      </c>
    </row>
    <row r="27396" spans="1:7" x14ac:dyDescent="0.35">
      <c r="A27396">
        <v>8112024</v>
      </c>
      <c r="B27396" t="s">
        <v>724</v>
      </c>
      <c r="C27396" t="s">
        <v>574</v>
      </c>
      <c r="D27396" t="s">
        <v>176</v>
      </c>
      <c r="E27396" t="s">
        <v>101</v>
      </c>
    </row>
    <row r="27397" spans="1:7" x14ac:dyDescent="0.35">
      <c r="A27397">
        <v>8112024</v>
      </c>
      <c r="B27397" t="s">
        <v>767</v>
      </c>
      <c r="C27397" t="s">
        <v>498</v>
      </c>
      <c r="D27397" t="s">
        <v>176</v>
      </c>
      <c r="E27397" t="s">
        <v>149</v>
      </c>
    </row>
    <row r="27398" spans="1:7" x14ac:dyDescent="0.35">
      <c r="A27398">
        <v>8112024</v>
      </c>
      <c r="B27398" t="s">
        <v>694</v>
      </c>
      <c r="C27398" t="s">
        <v>185</v>
      </c>
      <c r="D27398" t="s">
        <v>181</v>
      </c>
      <c r="E27398" t="s">
        <v>182</v>
      </c>
      <c r="F27398" t="s">
        <v>101</v>
      </c>
    </row>
    <row r="27399" spans="1:7" x14ac:dyDescent="0.35">
      <c r="A27399">
        <v>8112024</v>
      </c>
      <c r="B27399" t="s">
        <v>752</v>
      </c>
      <c r="C27399" t="s">
        <v>440</v>
      </c>
      <c r="D27399" t="s">
        <v>184</v>
      </c>
      <c r="E27399" t="s">
        <v>101</v>
      </c>
    </row>
    <row r="27400" spans="1:7" x14ac:dyDescent="0.35">
      <c r="A27400">
        <v>8112024</v>
      </c>
      <c r="B27400" t="s">
        <v>346</v>
      </c>
      <c r="C27400" t="s">
        <v>187</v>
      </c>
      <c r="D27400" t="s">
        <v>101</v>
      </c>
    </row>
    <row r="27401" spans="1:7" x14ac:dyDescent="0.35">
      <c r="A27401">
        <v>8112024</v>
      </c>
      <c r="B27401" t="s">
        <v>611</v>
      </c>
      <c r="C27401" t="s">
        <v>272</v>
      </c>
      <c r="D27401" t="s">
        <v>190</v>
      </c>
      <c r="E27401" t="s">
        <v>191</v>
      </c>
      <c r="F27401" t="s">
        <v>101</v>
      </c>
    </row>
    <row r="27402" spans="1:7" x14ac:dyDescent="0.35">
      <c r="A27402">
        <v>8112024</v>
      </c>
      <c r="B27402" t="s">
        <v>440</v>
      </c>
      <c r="C27402" t="s">
        <v>190</v>
      </c>
      <c r="D27402" t="s">
        <v>194</v>
      </c>
      <c r="E27402" t="s">
        <v>101</v>
      </c>
    </row>
    <row r="27403" spans="1:7" x14ac:dyDescent="0.35">
      <c r="A27403">
        <v>8112024</v>
      </c>
      <c r="B27403" t="s">
        <v>694</v>
      </c>
      <c r="C27403" t="s">
        <v>519</v>
      </c>
      <c r="D27403" t="s">
        <v>190</v>
      </c>
      <c r="E27403" t="s">
        <v>196</v>
      </c>
      <c r="F27403" t="s">
        <v>101</v>
      </c>
    </row>
    <row r="27404" spans="1:7" x14ac:dyDescent="0.35">
      <c r="A27404">
        <v>8112024</v>
      </c>
      <c r="B27404" t="s">
        <v>438</v>
      </c>
      <c r="C27404" t="s">
        <v>198</v>
      </c>
      <c r="D27404" t="s">
        <v>140</v>
      </c>
      <c r="E27404" t="s">
        <v>199</v>
      </c>
      <c r="F27404" t="s">
        <v>200</v>
      </c>
      <c r="G27404" t="s">
        <v>101</v>
      </c>
    </row>
    <row r="27405" spans="1:7" x14ac:dyDescent="0.35">
      <c r="A27405">
        <v>8112024</v>
      </c>
      <c r="B27405" t="s">
        <v>498</v>
      </c>
      <c r="C27405" t="s">
        <v>293</v>
      </c>
      <c r="D27405" t="s">
        <v>61</v>
      </c>
      <c r="E27405" t="s">
        <v>101</v>
      </c>
    </row>
    <row r="27406" spans="1:7" x14ac:dyDescent="0.35">
      <c r="A27406">
        <v>8112024</v>
      </c>
      <c r="B27406" t="s">
        <v>635</v>
      </c>
      <c r="C27406" t="s">
        <v>203</v>
      </c>
      <c r="D27406" t="s">
        <v>205</v>
      </c>
      <c r="E27406" t="s">
        <v>101</v>
      </c>
    </row>
    <row r="27407" spans="1:7" x14ac:dyDescent="0.35">
      <c r="A27407">
        <v>8112024</v>
      </c>
      <c r="B27407" t="s">
        <v>724</v>
      </c>
      <c r="C27407" t="s">
        <v>493</v>
      </c>
      <c r="D27407" t="s">
        <v>208</v>
      </c>
      <c r="E27407" t="s">
        <v>101</v>
      </c>
    </row>
    <row r="27408" spans="1:7" x14ac:dyDescent="0.35">
      <c r="A27408">
        <v>8112024</v>
      </c>
      <c r="B27408" t="s">
        <v>751</v>
      </c>
      <c r="C27408" t="s">
        <v>450</v>
      </c>
      <c r="D27408" t="s">
        <v>210</v>
      </c>
      <c r="E27408" t="s">
        <v>211</v>
      </c>
      <c r="F27408" t="s">
        <v>101</v>
      </c>
    </row>
    <row r="27409" spans="1:6" x14ac:dyDescent="0.35">
      <c r="A27409">
        <v>8112024</v>
      </c>
      <c r="B27409" t="s">
        <v>499</v>
      </c>
      <c r="C27409" t="s">
        <v>138</v>
      </c>
      <c r="D27409" t="s">
        <v>214</v>
      </c>
      <c r="E27409" t="s">
        <v>215</v>
      </c>
      <c r="F27409" t="s">
        <v>101</v>
      </c>
    </row>
    <row r="27410" spans="1:6" x14ac:dyDescent="0.35">
      <c r="A27410">
        <v>8112024</v>
      </c>
      <c r="B27410" t="s">
        <v>437</v>
      </c>
      <c r="C27410" t="s">
        <v>414</v>
      </c>
      <c r="D27410" t="s">
        <v>217</v>
      </c>
      <c r="E27410" t="s">
        <v>101</v>
      </c>
    </row>
    <row r="27411" spans="1:6" x14ac:dyDescent="0.35">
      <c r="A27411">
        <v>8112024</v>
      </c>
      <c r="B27411" t="s">
        <v>720</v>
      </c>
      <c r="C27411" t="s">
        <v>218</v>
      </c>
      <c r="D27411" t="s">
        <v>220</v>
      </c>
      <c r="E27411" t="s">
        <v>101</v>
      </c>
    </row>
    <row r="27412" spans="1:6" x14ac:dyDescent="0.35">
      <c r="A27412">
        <v>8112024</v>
      </c>
      <c r="B27412" t="s">
        <v>558</v>
      </c>
      <c r="C27412" t="s">
        <v>137</v>
      </c>
      <c r="D27412" t="s">
        <v>222</v>
      </c>
    </row>
    <row r="27413" spans="1:6" x14ac:dyDescent="0.35">
      <c r="A27413">
        <v>8112024</v>
      </c>
      <c r="B27413" t="s">
        <v>729</v>
      </c>
      <c r="C27413" t="s">
        <v>339</v>
      </c>
      <c r="D27413" t="s">
        <v>223</v>
      </c>
    </row>
    <row r="27414" spans="1:6" x14ac:dyDescent="0.35">
      <c r="A27414">
        <v>8112024</v>
      </c>
      <c r="B27414" t="s">
        <v>661</v>
      </c>
      <c r="C27414" t="s">
        <v>474</v>
      </c>
      <c r="D27414" t="s">
        <v>225</v>
      </c>
      <c r="E27414" t="s">
        <v>101</v>
      </c>
    </row>
    <row r="27415" spans="1:6" x14ac:dyDescent="0.35">
      <c r="A27415">
        <v>8112024</v>
      </c>
      <c r="B27415" t="s">
        <v>688</v>
      </c>
      <c r="C27415" t="s">
        <v>473</v>
      </c>
      <c r="D27415" t="s">
        <v>225</v>
      </c>
      <c r="E27415" t="s">
        <v>228</v>
      </c>
      <c r="F27415" t="s">
        <v>229</v>
      </c>
    </row>
    <row r="27416" spans="1:6" x14ac:dyDescent="0.35">
      <c r="A27416">
        <v>8112024</v>
      </c>
      <c r="B27416" t="s">
        <v>737</v>
      </c>
      <c r="C27416" t="s">
        <v>154</v>
      </c>
      <c r="D27416" t="s">
        <v>232</v>
      </c>
      <c r="E27416" t="s">
        <v>101</v>
      </c>
    </row>
    <row r="27417" spans="1:6" x14ac:dyDescent="0.35">
      <c r="A27417">
        <v>8112024</v>
      </c>
      <c r="B27417" t="s">
        <v>636</v>
      </c>
      <c r="C27417" t="s">
        <v>318</v>
      </c>
      <c r="D27417" t="s">
        <v>235</v>
      </c>
      <c r="E27417" t="s">
        <v>236</v>
      </c>
      <c r="F27417" t="s">
        <v>101</v>
      </c>
    </row>
    <row r="27418" spans="1:6" x14ac:dyDescent="0.35">
      <c r="A27418">
        <v>8112024</v>
      </c>
      <c r="B27418" t="s">
        <v>567</v>
      </c>
      <c r="C27418" t="s">
        <v>480</v>
      </c>
      <c r="D27418" t="s">
        <v>235</v>
      </c>
      <c r="E27418" t="s">
        <v>239</v>
      </c>
      <c r="F27418" t="s">
        <v>149</v>
      </c>
    </row>
    <row r="27419" spans="1:6" x14ac:dyDescent="0.35">
      <c r="A27419">
        <v>8112024</v>
      </c>
      <c r="B27419" t="s">
        <v>723</v>
      </c>
      <c r="C27419" t="s">
        <v>413</v>
      </c>
      <c r="D27419" t="s">
        <v>235</v>
      </c>
      <c r="E27419" t="s">
        <v>241</v>
      </c>
      <c r="F27419" t="s">
        <v>101</v>
      </c>
    </row>
    <row r="27420" spans="1:6" x14ac:dyDescent="0.35">
      <c r="A27420">
        <v>8112024</v>
      </c>
      <c r="B27420" t="s">
        <v>730</v>
      </c>
      <c r="C27420" t="s">
        <v>304</v>
      </c>
      <c r="D27420" t="s">
        <v>243</v>
      </c>
      <c r="E27420" t="s">
        <v>101</v>
      </c>
    </row>
    <row r="27421" spans="1:6" x14ac:dyDescent="0.35">
      <c r="A27421">
        <v>8112024</v>
      </c>
      <c r="B27421" t="s">
        <v>629</v>
      </c>
      <c r="C27421" t="s">
        <v>122</v>
      </c>
      <c r="D27421" t="s">
        <v>245</v>
      </c>
      <c r="E27421" t="s">
        <v>246</v>
      </c>
    </row>
    <row r="27422" spans="1:6" x14ac:dyDescent="0.35">
      <c r="A27422">
        <v>8112024</v>
      </c>
      <c r="B27422" t="s">
        <v>813</v>
      </c>
      <c r="C27422" t="s">
        <v>542</v>
      </c>
      <c r="D27422" t="s">
        <v>245</v>
      </c>
      <c r="E27422" t="s">
        <v>249</v>
      </c>
    </row>
    <row r="27423" spans="1:6" x14ac:dyDescent="0.35">
      <c r="A27423">
        <v>8112024</v>
      </c>
      <c r="B27423" t="s">
        <v>736</v>
      </c>
      <c r="C27423" t="s">
        <v>569</v>
      </c>
      <c r="D27423" t="s">
        <v>252</v>
      </c>
      <c r="E27423" t="s">
        <v>101</v>
      </c>
    </row>
    <row r="27424" spans="1:6" x14ac:dyDescent="0.35">
      <c r="A27424">
        <v>8112024</v>
      </c>
      <c r="B27424" t="s">
        <v>557</v>
      </c>
      <c r="C27424" t="s">
        <v>553</v>
      </c>
      <c r="D27424" t="s">
        <v>254</v>
      </c>
    </row>
    <row r="27425" spans="1:7" x14ac:dyDescent="0.35">
      <c r="A27425">
        <v>8112024</v>
      </c>
      <c r="B27425" t="s">
        <v>218</v>
      </c>
      <c r="C27425" t="s">
        <v>177</v>
      </c>
      <c r="D27425" t="s">
        <v>256</v>
      </c>
      <c r="E27425" t="s">
        <v>257</v>
      </c>
      <c r="F27425" t="s">
        <v>236</v>
      </c>
      <c r="G27425" t="s">
        <v>101</v>
      </c>
    </row>
    <row r="27426" spans="1:7" x14ac:dyDescent="0.35">
      <c r="A27426">
        <v>8112024</v>
      </c>
      <c r="B27426" t="s">
        <v>776</v>
      </c>
      <c r="C27426" t="s">
        <v>304</v>
      </c>
      <c r="D27426" t="s">
        <v>260</v>
      </c>
      <c r="E27426" t="s">
        <v>136</v>
      </c>
      <c r="F27426" t="s">
        <v>101</v>
      </c>
    </row>
    <row r="27427" spans="1:7" x14ac:dyDescent="0.35">
      <c r="A27427">
        <v>8112024</v>
      </c>
      <c r="B27427" t="s">
        <v>305</v>
      </c>
      <c r="C27427" t="s">
        <v>261</v>
      </c>
      <c r="D27427" t="s">
        <v>262</v>
      </c>
      <c r="E27427" t="s">
        <v>101</v>
      </c>
    </row>
    <row r="27428" spans="1:7" x14ac:dyDescent="0.35">
      <c r="A27428">
        <v>8112024</v>
      </c>
      <c r="B27428" t="s">
        <v>802</v>
      </c>
      <c r="C27428" t="s">
        <v>479</v>
      </c>
      <c r="D27428" t="s">
        <v>264</v>
      </c>
      <c r="E27428" t="s">
        <v>101</v>
      </c>
    </row>
    <row r="27429" spans="1:7" x14ac:dyDescent="0.35">
      <c r="A27429">
        <v>8112024</v>
      </c>
      <c r="B27429" t="s">
        <v>304</v>
      </c>
      <c r="C27429" t="s">
        <v>264</v>
      </c>
      <c r="D27429" t="s">
        <v>149</v>
      </c>
    </row>
    <row r="27430" spans="1:7" x14ac:dyDescent="0.35">
      <c r="A27430">
        <v>8112024</v>
      </c>
      <c r="B27430" t="s">
        <v>661</v>
      </c>
      <c r="C27430" t="s">
        <v>466</v>
      </c>
      <c r="D27430" t="s">
        <v>265</v>
      </c>
      <c r="E27430" t="s">
        <v>101</v>
      </c>
      <c r="F27430" t="s">
        <v>266</v>
      </c>
    </row>
    <row r="27431" spans="1:7" x14ac:dyDescent="0.35">
      <c r="A27431">
        <v>8112024</v>
      </c>
      <c r="B27431" t="s">
        <v>635</v>
      </c>
      <c r="C27431" t="s">
        <v>541</v>
      </c>
      <c r="D27431" t="s">
        <v>267</v>
      </c>
      <c r="E27431" t="s">
        <v>101</v>
      </c>
    </row>
    <row r="27432" spans="1:7" x14ac:dyDescent="0.35">
      <c r="A27432">
        <v>8112024</v>
      </c>
      <c r="B27432" t="s">
        <v>655</v>
      </c>
      <c r="C27432" t="s">
        <v>444</v>
      </c>
      <c r="D27432" t="s">
        <v>268</v>
      </c>
    </row>
    <row r="27433" spans="1:7" x14ac:dyDescent="0.35">
      <c r="A27433">
        <v>8112024</v>
      </c>
      <c r="B27433" t="s">
        <v>307</v>
      </c>
      <c r="C27433" t="s">
        <v>270</v>
      </c>
      <c r="D27433" t="s">
        <v>271</v>
      </c>
      <c r="E27433" t="s">
        <v>101</v>
      </c>
    </row>
    <row r="27434" spans="1:7" x14ac:dyDescent="0.35">
      <c r="A27434">
        <v>8112024</v>
      </c>
      <c r="B27434" t="s">
        <v>629</v>
      </c>
      <c r="C27434" t="s">
        <v>526</v>
      </c>
      <c r="D27434" t="s">
        <v>274</v>
      </c>
      <c r="E27434" t="s">
        <v>101</v>
      </c>
    </row>
    <row r="27435" spans="1:7" x14ac:dyDescent="0.35">
      <c r="A27435">
        <v>8112024</v>
      </c>
      <c r="B27435" t="s">
        <v>752</v>
      </c>
      <c r="C27435" t="s">
        <v>305</v>
      </c>
      <c r="D27435" t="s">
        <v>277</v>
      </c>
      <c r="E27435" t="s">
        <v>101</v>
      </c>
    </row>
    <row r="27436" spans="1:7" x14ac:dyDescent="0.35">
      <c r="A27436">
        <v>8112024</v>
      </c>
      <c r="B27436" t="s">
        <v>791</v>
      </c>
      <c r="C27436" t="s">
        <v>258</v>
      </c>
      <c r="D27436" t="s">
        <v>279</v>
      </c>
      <c r="E27436" t="s">
        <v>140</v>
      </c>
      <c r="F27436" t="s">
        <v>280</v>
      </c>
    </row>
    <row r="27437" spans="1:7" x14ac:dyDescent="0.35">
      <c r="A27437">
        <v>8112024</v>
      </c>
      <c r="B27437" t="s">
        <v>639</v>
      </c>
      <c r="C27437" t="s">
        <v>137</v>
      </c>
      <c r="D27437" t="s">
        <v>281</v>
      </c>
    </row>
    <row r="27438" spans="1:7" x14ac:dyDescent="0.35">
      <c r="A27438">
        <v>8112024</v>
      </c>
      <c r="B27438" t="s">
        <v>592</v>
      </c>
      <c r="C27438" t="s">
        <v>548</v>
      </c>
      <c r="D27438" t="s">
        <v>284</v>
      </c>
      <c r="E27438" t="s">
        <v>101</v>
      </c>
    </row>
    <row r="27439" spans="1:7" x14ac:dyDescent="0.35">
      <c r="A27439">
        <v>8112024</v>
      </c>
      <c r="B27439" t="s">
        <v>720</v>
      </c>
      <c r="C27439" t="s">
        <v>602</v>
      </c>
      <c r="D27439" t="s">
        <v>287</v>
      </c>
      <c r="E27439" t="s">
        <v>101</v>
      </c>
    </row>
    <row r="27440" spans="1:7" x14ac:dyDescent="0.35">
      <c r="A27440">
        <v>8112024</v>
      </c>
      <c r="B27440" t="s">
        <v>183</v>
      </c>
      <c r="C27440" t="s">
        <v>288</v>
      </c>
      <c r="D27440" t="s">
        <v>101</v>
      </c>
    </row>
    <row r="27441" spans="1:9" x14ac:dyDescent="0.35">
      <c r="A27441">
        <v>8112024</v>
      </c>
      <c r="B27441" t="s">
        <v>608</v>
      </c>
      <c r="C27441" t="s">
        <v>138</v>
      </c>
      <c r="D27441" t="s">
        <v>290</v>
      </c>
      <c r="E27441" t="s">
        <v>140</v>
      </c>
      <c r="F27441" t="s">
        <v>291</v>
      </c>
    </row>
    <row r="27442" spans="1:9" x14ac:dyDescent="0.35">
      <c r="A27442">
        <v>8112024</v>
      </c>
      <c r="B27442" t="s">
        <v>639</v>
      </c>
      <c r="C27442" t="s">
        <v>430</v>
      </c>
      <c r="D27442" t="s">
        <v>290</v>
      </c>
      <c r="E27442" t="s">
        <v>140</v>
      </c>
      <c r="F27442" t="s">
        <v>294</v>
      </c>
      <c r="G27442" t="s">
        <v>295</v>
      </c>
      <c r="H27442" t="s">
        <v>101</v>
      </c>
    </row>
    <row r="27443" spans="1:9" x14ac:dyDescent="0.35">
      <c r="A27443">
        <v>8112024</v>
      </c>
      <c r="B27443" t="s">
        <v>722</v>
      </c>
      <c r="C27443" t="s">
        <v>145</v>
      </c>
      <c r="D27443" t="s">
        <v>298</v>
      </c>
      <c r="E27443" t="s">
        <v>101</v>
      </c>
    </row>
    <row r="27444" spans="1:9" x14ac:dyDescent="0.35">
      <c r="A27444">
        <v>8112024</v>
      </c>
      <c r="B27444" t="s">
        <v>444</v>
      </c>
      <c r="C27444" t="s">
        <v>122</v>
      </c>
      <c r="D27444" t="s">
        <v>300</v>
      </c>
      <c r="E27444" t="s">
        <v>262</v>
      </c>
      <c r="F27444" t="s">
        <v>101</v>
      </c>
    </row>
    <row r="27445" spans="1:9" x14ac:dyDescent="0.35">
      <c r="A27445">
        <v>8112024</v>
      </c>
      <c r="B27445" t="s">
        <v>694</v>
      </c>
      <c r="C27445" t="s">
        <v>601</v>
      </c>
      <c r="D27445" t="s">
        <v>301</v>
      </c>
      <c r="E27445" t="s">
        <v>101</v>
      </c>
    </row>
    <row r="27446" spans="1:9" x14ac:dyDescent="0.35">
      <c r="A27446">
        <v>8112024</v>
      </c>
      <c r="B27446" t="s">
        <v>715</v>
      </c>
      <c r="C27446" t="s">
        <v>456</v>
      </c>
      <c r="D27446" t="s">
        <v>303</v>
      </c>
      <c r="E27446" t="s">
        <v>149</v>
      </c>
    </row>
    <row r="27447" spans="1:9" x14ac:dyDescent="0.35">
      <c r="A27447">
        <v>8112024</v>
      </c>
      <c r="B27447" t="s">
        <v>558</v>
      </c>
      <c r="C27447" t="s">
        <v>518</v>
      </c>
      <c r="D27447" t="s">
        <v>306</v>
      </c>
      <c r="E27447" t="s">
        <v>101</v>
      </c>
    </row>
    <row r="27448" spans="1:9" x14ac:dyDescent="0.35">
      <c r="A27448">
        <v>8112024</v>
      </c>
      <c r="B27448" t="s">
        <v>715</v>
      </c>
      <c r="C27448" t="s">
        <v>444</v>
      </c>
      <c r="D27448" t="s">
        <v>308</v>
      </c>
      <c r="E27448" t="s">
        <v>309</v>
      </c>
      <c r="F27448" t="s">
        <v>310</v>
      </c>
      <c r="G27448" t="s">
        <v>311</v>
      </c>
      <c r="H27448" t="s">
        <v>312</v>
      </c>
      <c r="I27448" t="s">
        <v>101</v>
      </c>
    </row>
    <row r="27449" spans="1:9" x14ac:dyDescent="0.35">
      <c r="A27449">
        <v>8112024</v>
      </c>
      <c r="B27449" t="s">
        <v>658</v>
      </c>
      <c r="C27449" t="s">
        <v>318</v>
      </c>
      <c r="D27449" t="s">
        <v>314</v>
      </c>
      <c r="E27449" t="s">
        <v>315</v>
      </c>
      <c r="F27449" t="s">
        <v>101</v>
      </c>
    </row>
    <row r="27450" spans="1:9" x14ac:dyDescent="0.35">
      <c r="A27450">
        <v>8112024</v>
      </c>
      <c r="B27450" t="s">
        <v>644</v>
      </c>
      <c r="C27450" t="s">
        <v>122</v>
      </c>
      <c r="D27450" t="s">
        <v>314</v>
      </c>
      <c r="E27450" t="s">
        <v>317</v>
      </c>
      <c r="F27450" t="s">
        <v>101</v>
      </c>
    </row>
    <row r="27451" spans="1:9" x14ac:dyDescent="0.35">
      <c r="A27451">
        <v>8112024</v>
      </c>
      <c r="B27451" t="s">
        <v>593</v>
      </c>
      <c r="C27451" t="s">
        <v>292</v>
      </c>
      <c r="D27451" t="s">
        <v>319</v>
      </c>
      <c r="E27451" t="s">
        <v>320</v>
      </c>
      <c r="F27451" t="s">
        <v>321</v>
      </c>
    </row>
    <row r="27452" spans="1:9" x14ac:dyDescent="0.35">
      <c r="A27452">
        <v>8112024</v>
      </c>
      <c r="B27452" t="s">
        <v>766</v>
      </c>
      <c r="C27452" t="s">
        <v>554</v>
      </c>
      <c r="D27452" t="s">
        <v>322</v>
      </c>
      <c r="E27452" t="s">
        <v>101</v>
      </c>
    </row>
    <row r="27453" spans="1:9" x14ac:dyDescent="0.35">
      <c r="A27453">
        <v>8112024</v>
      </c>
      <c r="B27453" t="s">
        <v>639</v>
      </c>
      <c r="C27453" t="s">
        <v>456</v>
      </c>
      <c r="D27453" t="s">
        <v>325</v>
      </c>
      <c r="E27453" t="s">
        <v>101</v>
      </c>
    </row>
    <row r="27454" spans="1:9" x14ac:dyDescent="0.35">
      <c r="A27454">
        <v>8112024</v>
      </c>
      <c r="B27454" t="s">
        <v>733</v>
      </c>
      <c r="C27454" t="s">
        <v>440</v>
      </c>
      <c r="D27454" t="s">
        <v>328</v>
      </c>
      <c r="E27454" t="s">
        <v>101</v>
      </c>
    </row>
    <row r="27455" spans="1:9" x14ac:dyDescent="0.35">
      <c r="A27455">
        <v>8112024</v>
      </c>
      <c r="B27455" t="s">
        <v>221</v>
      </c>
      <c r="C27455" t="s">
        <v>331</v>
      </c>
      <c r="D27455" t="s">
        <v>332</v>
      </c>
      <c r="E27455" t="s">
        <v>101</v>
      </c>
    </row>
    <row r="27456" spans="1:9" x14ac:dyDescent="0.35">
      <c r="A27456">
        <v>8112024</v>
      </c>
      <c r="B27456" t="s">
        <v>515</v>
      </c>
      <c r="C27456" t="s">
        <v>476</v>
      </c>
      <c r="D27456" t="s">
        <v>331</v>
      </c>
      <c r="E27456" t="s">
        <v>335</v>
      </c>
      <c r="F27456" t="s">
        <v>101</v>
      </c>
    </row>
    <row r="27457" spans="1:7" x14ac:dyDescent="0.35">
      <c r="A27457">
        <v>8112024</v>
      </c>
      <c r="B27457" t="s">
        <v>446</v>
      </c>
      <c r="C27457" t="s">
        <v>275</v>
      </c>
      <c r="D27457" t="s">
        <v>331</v>
      </c>
      <c r="E27457" t="s">
        <v>338</v>
      </c>
      <c r="F27457" t="s">
        <v>321</v>
      </c>
    </row>
    <row r="27458" spans="1:7" x14ac:dyDescent="0.35">
      <c r="A27458">
        <v>8112024</v>
      </c>
      <c r="B27458" t="s">
        <v>765</v>
      </c>
      <c r="C27458" t="s">
        <v>657</v>
      </c>
      <c r="D27458" t="s">
        <v>170</v>
      </c>
    </row>
    <row r="27459" spans="1:7" x14ac:dyDescent="0.35">
      <c r="A27459">
        <v>8112024</v>
      </c>
      <c r="B27459" t="s">
        <v>558</v>
      </c>
      <c r="C27459" t="s">
        <v>465</v>
      </c>
      <c r="D27459" t="s">
        <v>341</v>
      </c>
      <c r="E27459" t="s">
        <v>101</v>
      </c>
    </row>
    <row r="27460" spans="1:7" x14ac:dyDescent="0.35">
      <c r="A27460">
        <v>8112024</v>
      </c>
      <c r="B27460" t="s">
        <v>565</v>
      </c>
      <c r="C27460" t="s">
        <v>496</v>
      </c>
      <c r="D27460" t="s">
        <v>343</v>
      </c>
      <c r="E27460" t="s">
        <v>101</v>
      </c>
    </row>
    <row r="27461" spans="1:7" x14ac:dyDescent="0.35">
      <c r="A27461">
        <v>8112024</v>
      </c>
      <c r="B27461" t="s">
        <v>304</v>
      </c>
      <c r="C27461" t="s">
        <v>132</v>
      </c>
      <c r="D27461" t="s">
        <v>344</v>
      </c>
      <c r="E27461" t="s">
        <v>345</v>
      </c>
      <c r="F27461" t="s">
        <v>101</v>
      </c>
    </row>
    <row r="27462" spans="1:7" x14ac:dyDescent="0.35">
      <c r="A27462">
        <v>8112024</v>
      </c>
      <c r="B27462" t="s">
        <v>663</v>
      </c>
      <c r="C27462" t="s">
        <v>292</v>
      </c>
      <c r="D27462" t="s">
        <v>132</v>
      </c>
      <c r="E27462" t="s">
        <v>347</v>
      </c>
      <c r="F27462" t="s">
        <v>101</v>
      </c>
    </row>
    <row r="27463" spans="1:7" x14ac:dyDescent="0.35">
      <c r="A27463">
        <v>8112024</v>
      </c>
      <c r="B27463" t="s">
        <v>783</v>
      </c>
      <c r="C27463" t="s">
        <v>418</v>
      </c>
      <c r="D27463" t="s">
        <v>132</v>
      </c>
      <c r="E27463" t="s">
        <v>348</v>
      </c>
      <c r="F27463" t="s">
        <v>101</v>
      </c>
    </row>
    <row r="27464" spans="1:7" x14ac:dyDescent="0.35">
      <c r="A27464">
        <v>8112024</v>
      </c>
      <c r="B27464" t="s">
        <v>572</v>
      </c>
      <c r="C27464" t="s">
        <v>226</v>
      </c>
      <c r="D27464" t="s">
        <v>132</v>
      </c>
      <c r="E27464" t="s">
        <v>350</v>
      </c>
      <c r="F27464" t="s">
        <v>101</v>
      </c>
    </row>
    <row r="27465" spans="1:7" x14ac:dyDescent="0.35">
      <c r="A27465">
        <v>8112024</v>
      </c>
      <c r="B27465" t="s">
        <v>718</v>
      </c>
      <c r="C27465" t="s">
        <v>137</v>
      </c>
      <c r="D27465" t="s">
        <v>132</v>
      </c>
      <c r="E27465" t="s">
        <v>352</v>
      </c>
      <c r="F27465" t="s">
        <v>101</v>
      </c>
    </row>
    <row r="27466" spans="1:7" x14ac:dyDescent="0.35">
      <c r="A27466">
        <v>8112024</v>
      </c>
      <c r="B27466" t="s">
        <v>757</v>
      </c>
      <c r="C27466" t="s">
        <v>430</v>
      </c>
      <c r="D27466" t="s">
        <v>132</v>
      </c>
      <c r="E27466" t="s">
        <v>133</v>
      </c>
      <c r="F27466" t="s">
        <v>355</v>
      </c>
    </row>
    <row r="27467" spans="1:7" x14ac:dyDescent="0.35">
      <c r="A27467">
        <v>8112024</v>
      </c>
      <c r="B27467" t="s">
        <v>723</v>
      </c>
      <c r="C27467" t="s">
        <v>342</v>
      </c>
      <c r="D27467" t="s">
        <v>132</v>
      </c>
      <c r="E27467" t="s">
        <v>356</v>
      </c>
      <c r="F27467" t="s">
        <v>101</v>
      </c>
    </row>
    <row r="27468" spans="1:7" x14ac:dyDescent="0.35">
      <c r="A27468">
        <v>8112024</v>
      </c>
      <c r="B27468" t="s">
        <v>514</v>
      </c>
      <c r="C27468" t="s">
        <v>258</v>
      </c>
      <c r="D27468" t="s">
        <v>359</v>
      </c>
      <c r="E27468" t="s">
        <v>360</v>
      </c>
      <c r="F27468" t="s">
        <v>101</v>
      </c>
    </row>
    <row r="27469" spans="1:7" x14ac:dyDescent="0.35">
      <c r="A27469">
        <v>8112024</v>
      </c>
      <c r="B27469" t="s">
        <v>730</v>
      </c>
      <c r="C27469" t="s">
        <v>600</v>
      </c>
      <c r="D27469" t="s">
        <v>359</v>
      </c>
      <c r="E27469" t="s">
        <v>362</v>
      </c>
      <c r="F27469" t="s">
        <v>101</v>
      </c>
    </row>
    <row r="27470" spans="1:7" x14ac:dyDescent="0.35">
      <c r="A27470">
        <v>8112024</v>
      </c>
      <c r="B27470" t="s">
        <v>285</v>
      </c>
      <c r="C27470" t="s">
        <v>359</v>
      </c>
      <c r="D27470" t="s">
        <v>362</v>
      </c>
      <c r="E27470" t="s">
        <v>140</v>
      </c>
      <c r="F27470" t="s">
        <v>364</v>
      </c>
      <c r="G27470" t="s">
        <v>101</v>
      </c>
    </row>
    <row r="27471" spans="1:7" x14ac:dyDescent="0.35">
      <c r="A27471">
        <v>8112024</v>
      </c>
      <c r="B27471" t="s">
        <v>721</v>
      </c>
      <c r="C27471" t="s">
        <v>589</v>
      </c>
      <c r="D27471" t="s">
        <v>366</v>
      </c>
      <c r="E27471" t="s">
        <v>257</v>
      </c>
      <c r="F27471" t="s">
        <v>367</v>
      </c>
      <c r="G27471" t="s">
        <v>101</v>
      </c>
    </row>
    <row r="27472" spans="1:7" x14ac:dyDescent="0.35">
      <c r="A27472">
        <v>8112024</v>
      </c>
      <c r="B27472" t="s">
        <v>624</v>
      </c>
      <c r="C27472" t="s">
        <v>430</v>
      </c>
      <c r="D27472" t="s">
        <v>369</v>
      </c>
      <c r="E27472" t="s">
        <v>370</v>
      </c>
      <c r="F27472" t="s">
        <v>101</v>
      </c>
    </row>
    <row r="27473" spans="1:9" x14ac:dyDescent="0.35">
      <c r="A27473">
        <v>8112024</v>
      </c>
      <c r="B27473" t="s">
        <v>759</v>
      </c>
      <c r="C27473" t="s">
        <v>426</v>
      </c>
      <c r="D27473" t="s">
        <v>371</v>
      </c>
      <c r="E27473" t="s">
        <v>101</v>
      </c>
    </row>
    <row r="27474" spans="1:9" x14ac:dyDescent="0.35">
      <c r="A27474">
        <v>8112024</v>
      </c>
      <c r="B27474" t="s">
        <v>657</v>
      </c>
      <c r="C27474" t="s">
        <v>327</v>
      </c>
      <c r="D27474" t="s">
        <v>372</v>
      </c>
      <c r="E27474" t="s">
        <v>101</v>
      </c>
    </row>
    <row r="27475" spans="1:9" x14ac:dyDescent="0.35">
      <c r="A27475">
        <v>8112024</v>
      </c>
      <c r="B27475" t="s">
        <v>597</v>
      </c>
      <c r="C27475" t="s">
        <v>373</v>
      </c>
      <c r="D27475" t="s">
        <v>101</v>
      </c>
    </row>
    <row r="27476" spans="1:9" x14ac:dyDescent="0.35">
      <c r="A27476">
        <v>8112024</v>
      </c>
      <c r="B27476" t="s">
        <v>630</v>
      </c>
      <c r="C27476" t="s">
        <v>602</v>
      </c>
      <c r="D27476" t="s">
        <v>376</v>
      </c>
      <c r="E27476" t="s">
        <v>140</v>
      </c>
      <c r="F27476" t="s">
        <v>331</v>
      </c>
      <c r="G27476" t="s">
        <v>377</v>
      </c>
      <c r="H27476" t="s">
        <v>101</v>
      </c>
    </row>
    <row r="27477" spans="1:9" x14ac:dyDescent="0.35">
      <c r="A27477">
        <v>8112024</v>
      </c>
      <c r="B27477" t="s">
        <v>796</v>
      </c>
      <c r="C27477" t="s">
        <v>137</v>
      </c>
      <c r="D27477" t="s">
        <v>378</v>
      </c>
    </row>
    <row r="27478" spans="1:9" x14ac:dyDescent="0.35">
      <c r="A27478">
        <v>8112024</v>
      </c>
      <c r="B27478" t="s">
        <v>791</v>
      </c>
      <c r="C27478" t="s">
        <v>439</v>
      </c>
      <c r="D27478" t="s">
        <v>380</v>
      </c>
      <c r="E27478" t="s">
        <v>101</v>
      </c>
    </row>
    <row r="27479" spans="1:9" x14ac:dyDescent="0.35">
      <c r="A27479">
        <v>8112024</v>
      </c>
      <c r="B27479" t="s">
        <v>750</v>
      </c>
      <c r="C27479" t="s">
        <v>219</v>
      </c>
      <c r="D27479" t="s">
        <v>382</v>
      </c>
      <c r="E27479" t="s">
        <v>383</v>
      </c>
    </row>
    <row r="27480" spans="1:9" x14ac:dyDescent="0.35">
      <c r="A27480">
        <v>8112024</v>
      </c>
      <c r="B27480" t="s">
        <v>687</v>
      </c>
      <c r="C27480" t="s">
        <v>269</v>
      </c>
      <c r="D27480" t="s">
        <v>385</v>
      </c>
      <c r="E27480" t="s">
        <v>386</v>
      </c>
    </row>
    <row r="27481" spans="1:9" x14ac:dyDescent="0.35">
      <c r="A27481">
        <v>8112024</v>
      </c>
      <c r="B27481" t="s">
        <v>665</v>
      </c>
      <c r="C27481" t="s">
        <v>576</v>
      </c>
      <c r="D27481" t="s">
        <v>388</v>
      </c>
      <c r="E27481" t="s">
        <v>101</v>
      </c>
    </row>
    <row r="27482" spans="1:9" x14ac:dyDescent="0.35">
      <c r="A27482">
        <v>8112024</v>
      </c>
      <c r="B27482" t="s">
        <v>478</v>
      </c>
      <c r="C27482" t="s">
        <v>391</v>
      </c>
      <c r="D27482" t="s">
        <v>101</v>
      </c>
    </row>
    <row r="27483" spans="1:9" x14ac:dyDescent="0.35">
      <c r="A27483">
        <v>8112024</v>
      </c>
      <c r="B27483" t="s">
        <v>717</v>
      </c>
      <c r="C27483" t="s">
        <v>195</v>
      </c>
      <c r="D27483" t="s">
        <v>393</v>
      </c>
    </row>
    <row r="27484" spans="1:9" x14ac:dyDescent="0.35">
      <c r="A27484">
        <v>8112024</v>
      </c>
      <c r="B27484" t="s">
        <v>639</v>
      </c>
      <c r="C27484" t="s">
        <v>224</v>
      </c>
      <c r="D27484" t="s">
        <v>394</v>
      </c>
      <c r="E27484" t="s">
        <v>395</v>
      </c>
      <c r="F27484" t="s">
        <v>101</v>
      </c>
    </row>
    <row r="27485" spans="1:9" x14ac:dyDescent="0.35">
      <c r="A27485">
        <v>8112024</v>
      </c>
      <c r="B27485" t="s">
        <v>692</v>
      </c>
      <c r="C27485" t="s">
        <v>450</v>
      </c>
      <c r="D27485" t="s">
        <v>396</v>
      </c>
    </row>
    <row r="27486" spans="1:9" x14ac:dyDescent="0.35">
      <c r="A27486">
        <v>8112024</v>
      </c>
      <c r="B27486" t="s">
        <v>549</v>
      </c>
      <c r="C27486" t="s">
        <v>397</v>
      </c>
      <c r="D27486" t="s">
        <v>101</v>
      </c>
    </row>
    <row r="27487" spans="1:9" x14ac:dyDescent="0.35">
      <c r="A27487">
        <v>8112024</v>
      </c>
      <c r="B27487" t="s">
        <v>759</v>
      </c>
      <c r="C27487" t="s">
        <v>575</v>
      </c>
      <c r="D27487" t="s">
        <v>399</v>
      </c>
      <c r="E27487" t="s">
        <v>140</v>
      </c>
      <c r="F27487" t="s">
        <v>400</v>
      </c>
      <c r="G27487" t="s">
        <v>257</v>
      </c>
      <c r="H27487" t="s">
        <v>331</v>
      </c>
      <c r="I27487" t="s">
        <v>401</v>
      </c>
    </row>
    <row r="27488" spans="1:9" x14ac:dyDescent="0.35">
      <c r="A27488">
        <v>8112024</v>
      </c>
      <c r="B27488" t="s">
        <v>721</v>
      </c>
      <c r="C27488" t="s">
        <v>441</v>
      </c>
      <c r="D27488" t="s">
        <v>399</v>
      </c>
      <c r="E27488" t="s">
        <v>187</v>
      </c>
      <c r="F27488" t="s">
        <v>101</v>
      </c>
    </row>
    <row r="27489" spans="1:7" x14ac:dyDescent="0.35">
      <c r="A27489">
        <v>8112024</v>
      </c>
      <c r="B27489" t="s">
        <v>608</v>
      </c>
      <c r="C27489" t="s">
        <v>346</v>
      </c>
      <c r="D27489" t="s">
        <v>399</v>
      </c>
      <c r="E27489" t="s">
        <v>403</v>
      </c>
      <c r="F27489" t="s">
        <v>101</v>
      </c>
    </row>
    <row r="27490" spans="1:7" x14ac:dyDescent="0.35">
      <c r="A27490">
        <v>8112024</v>
      </c>
      <c r="B27490" t="s">
        <v>783</v>
      </c>
      <c r="C27490" t="s">
        <v>431</v>
      </c>
      <c r="D27490" t="s">
        <v>399</v>
      </c>
      <c r="E27490" t="s">
        <v>404</v>
      </c>
      <c r="F27490" t="s">
        <v>101</v>
      </c>
    </row>
    <row r="27491" spans="1:7" x14ac:dyDescent="0.35">
      <c r="A27491">
        <v>7112024</v>
      </c>
      <c r="B27491" t="s">
        <v>695</v>
      </c>
      <c r="C27491" t="s">
        <v>599</v>
      </c>
      <c r="D27491" t="s">
        <v>100</v>
      </c>
      <c r="E27491" t="s">
        <v>101</v>
      </c>
    </row>
    <row r="27492" spans="1:7" x14ac:dyDescent="0.35">
      <c r="A27492">
        <v>7112024</v>
      </c>
      <c r="B27492" t="s">
        <v>218</v>
      </c>
      <c r="C27492" t="s">
        <v>604</v>
      </c>
      <c r="D27492" t="s">
        <v>104</v>
      </c>
      <c r="E27492" t="s">
        <v>101</v>
      </c>
    </row>
    <row r="27493" spans="1:7" x14ac:dyDescent="0.35">
      <c r="A27493">
        <v>7112024</v>
      </c>
      <c r="B27493" t="s">
        <v>592</v>
      </c>
      <c r="C27493" t="s">
        <v>535</v>
      </c>
      <c r="D27493" t="s">
        <v>107</v>
      </c>
      <c r="E27493" t="s">
        <v>108</v>
      </c>
      <c r="F27493" t="s">
        <v>101</v>
      </c>
    </row>
    <row r="27494" spans="1:7" x14ac:dyDescent="0.35">
      <c r="A27494">
        <v>7112024</v>
      </c>
      <c r="B27494" t="s">
        <v>515</v>
      </c>
      <c r="C27494" t="s">
        <v>231</v>
      </c>
      <c r="D27494" t="s">
        <v>111</v>
      </c>
      <c r="E27494" t="s">
        <v>101</v>
      </c>
    </row>
    <row r="27495" spans="1:7" x14ac:dyDescent="0.35">
      <c r="A27495">
        <v>7112024</v>
      </c>
      <c r="B27495" t="s">
        <v>533</v>
      </c>
      <c r="C27495" t="s">
        <v>774</v>
      </c>
      <c r="D27495" t="s">
        <v>114</v>
      </c>
      <c r="E27495" t="s">
        <v>115</v>
      </c>
      <c r="F27495" t="s">
        <v>116</v>
      </c>
    </row>
    <row r="27496" spans="1:7" x14ac:dyDescent="0.35">
      <c r="A27496">
        <v>7112024</v>
      </c>
      <c r="B27496" t="s">
        <v>333</v>
      </c>
      <c r="C27496" t="s">
        <v>512</v>
      </c>
      <c r="D27496" t="s">
        <v>114</v>
      </c>
      <c r="E27496" t="s">
        <v>119</v>
      </c>
      <c r="F27496" t="s">
        <v>120</v>
      </c>
      <c r="G27496" t="s">
        <v>121</v>
      </c>
    </row>
    <row r="27497" spans="1:7" x14ac:dyDescent="0.35">
      <c r="A27497">
        <v>7112024</v>
      </c>
      <c r="B27497" t="s">
        <v>433</v>
      </c>
      <c r="C27497" t="s">
        <v>189</v>
      </c>
      <c r="D27497" t="s">
        <v>114</v>
      </c>
      <c r="E27497" t="s">
        <v>124</v>
      </c>
    </row>
    <row r="27498" spans="1:7" x14ac:dyDescent="0.35">
      <c r="A27498">
        <v>7112024</v>
      </c>
      <c r="B27498" t="s">
        <v>143</v>
      </c>
      <c r="C27498" t="s">
        <v>792</v>
      </c>
      <c r="D27498" t="s">
        <v>114</v>
      </c>
      <c r="E27498" t="s">
        <v>127</v>
      </c>
    </row>
    <row r="27499" spans="1:7" x14ac:dyDescent="0.35">
      <c r="A27499">
        <v>7112024</v>
      </c>
      <c r="B27499" t="s">
        <v>166</v>
      </c>
      <c r="C27499" t="s">
        <v>616</v>
      </c>
      <c r="D27499" t="s">
        <v>114</v>
      </c>
      <c r="E27499" t="s">
        <v>130</v>
      </c>
    </row>
    <row r="27500" spans="1:7" x14ac:dyDescent="0.35">
      <c r="A27500">
        <v>7112024</v>
      </c>
      <c r="B27500" t="s">
        <v>568</v>
      </c>
      <c r="C27500" t="s">
        <v>180</v>
      </c>
      <c r="D27500" t="s">
        <v>114</v>
      </c>
      <c r="E27500" t="s">
        <v>132</v>
      </c>
      <c r="F27500" t="s">
        <v>133</v>
      </c>
    </row>
    <row r="27501" spans="1:7" x14ac:dyDescent="0.35">
      <c r="A27501">
        <v>7112024</v>
      </c>
      <c r="B27501" t="s">
        <v>477</v>
      </c>
      <c r="C27501" t="s">
        <v>174</v>
      </c>
      <c r="D27501" t="s">
        <v>135</v>
      </c>
      <c r="E27501" t="s">
        <v>136</v>
      </c>
    </row>
    <row r="27502" spans="1:7" x14ac:dyDescent="0.35">
      <c r="A27502">
        <v>7112024</v>
      </c>
      <c r="B27502" t="s">
        <v>658</v>
      </c>
      <c r="C27502" t="s">
        <v>441</v>
      </c>
      <c r="D27502" t="s">
        <v>139</v>
      </c>
      <c r="E27502" t="s">
        <v>140</v>
      </c>
      <c r="F27502" t="s">
        <v>141</v>
      </c>
      <c r="G27502" t="s">
        <v>101</v>
      </c>
    </row>
    <row r="27503" spans="1:7" x14ac:dyDescent="0.35">
      <c r="A27503">
        <v>7112024</v>
      </c>
      <c r="B27503" t="s">
        <v>582</v>
      </c>
      <c r="C27503" t="s">
        <v>138</v>
      </c>
      <c r="D27503" t="s">
        <v>144</v>
      </c>
      <c r="E27503" t="s">
        <v>101</v>
      </c>
    </row>
    <row r="27504" spans="1:7" x14ac:dyDescent="0.35">
      <c r="A27504">
        <v>7112024</v>
      </c>
      <c r="B27504" t="s">
        <v>700</v>
      </c>
      <c r="C27504" t="s">
        <v>534</v>
      </c>
      <c r="D27504" t="s">
        <v>147</v>
      </c>
      <c r="E27504" t="s">
        <v>148</v>
      </c>
      <c r="F27504" t="s">
        <v>149</v>
      </c>
    </row>
    <row r="27505" spans="1:7" x14ac:dyDescent="0.35">
      <c r="A27505">
        <v>7112024</v>
      </c>
      <c r="B27505" t="s">
        <v>570</v>
      </c>
      <c r="C27505" t="s">
        <v>183</v>
      </c>
      <c r="D27505" t="s">
        <v>152</v>
      </c>
      <c r="E27505" t="s">
        <v>140</v>
      </c>
      <c r="F27505" t="s">
        <v>153</v>
      </c>
      <c r="G27505" t="s">
        <v>101</v>
      </c>
    </row>
    <row r="27506" spans="1:7" x14ac:dyDescent="0.35">
      <c r="A27506">
        <v>7112024</v>
      </c>
      <c r="B27506" t="s">
        <v>729</v>
      </c>
      <c r="C27506" t="s">
        <v>593</v>
      </c>
      <c r="D27506" t="s">
        <v>156</v>
      </c>
      <c r="E27506" t="s">
        <v>101</v>
      </c>
    </row>
    <row r="27507" spans="1:7" x14ac:dyDescent="0.35">
      <c r="A27507">
        <v>7112024</v>
      </c>
      <c r="B27507" t="s">
        <v>534</v>
      </c>
      <c r="C27507" t="s">
        <v>159</v>
      </c>
      <c r="D27507" t="s">
        <v>101</v>
      </c>
    </row>
    <row r="27508" spans="1:7" x14ac:dyDescent="0.35">
      <c r="A27508">
        <v>7112024</v>
      </c>
      <c r="B27508" t="s">
        <v>247</v>
      </c>
      <c r="C27508" t="s">
        <v>161</v>
      </c>
      <c r="D27508" t="s">
        <v>101</v>
      </c>
    </row>
    <row r="27509" spans="1:7" x14ac:dyDescent="0.35">
      <c r="A27509">
        <v>7112024</v>
      </c>
      <c r="B27509" t="s">
        <v>557</v>
      </c>
      <c r="C27509" t="s">
        <v>428</v>
      </c>
      <c r="D27509" t="s">
        <v>164</v>
      </c>
      <c r="E27509" t="s">
        <v>101</v>
      </c>
    </row>
    <row r="27510" spans="1:7" x14ac:dyDescent="0.35">
      <c r="A27510">
        <v>7112024</v>
      </c>
      <c r="B27510" t="s">
        <v>729</v>
      </c>
      <c r="C27510" t="s">
        <v>418</v>
      </c>
      <c r="D27510" t="s">
        <v>167</v>
      </c>
    </row>
    <row r="27511" spans="1:7" x14ac:dyDescent="0.35">
      <c r="A27511">
        <v>7112024</v>
      </c>
      <c r="B27511" t="s">
        <v>664</v>
      </c>
      <c r="C27511" t="s">
        <v>507</v>
      </c>
      <c r="D27511" t="s">
        <v>423</v>
      </c>
      <c r="E27511" t="s">
        <v>101</v>
      </c>
    </row>
    <row r="27512" spans="1:7" x14ac:dyDescent="0.35">
      <c r="A27512">
        <v>7112024</v>
      </c>
      <c r="B27512" t="s">
        <v>688</v>
      </c>
      <c r="C27512" t="s">
        <v>102</v>
      </c>
      <c r="D27512" t="s">
        <v>169</v>
      </c>
      <c r="E27512" t="s">
        <v>170</v>
      </c>
      <c r="F27512" t="s">
        <v>101</v>
      </c>
    </row>
    <row r="27513" spans="1:7" x14ac:dyDescent="0.35">
      <c r="A27513">
        <v>7112024</v>
      </c>
      <c r="B27513" t="s">
        <v>628</v>
      </c>
      <c r="C27513" t="s">
        <v>507</v>
      </c>
      <c r="D27513" t="s">
        <v>173</v>
      </c>
      <c r="E27513" t="s">
        <v>101</v>
      </c>
    </row>
    <row r="27514" spans="1:7" x14ac:dyDescent="0.35">
      <c r="A27514">
        <v>7112024</v>
      </c>
      <c r="B27514" t="s">
        <v>791</v>
      </c>
      <c r="C27514" t="s">
        <v>460</v>
      </c>
      <c r="D27514" t="s">
        <v>176</v>
      </c>
      <c r="E27514" t="s">
        <v>101</v>
      </c>
    </row>
    <row r="27515" spans="1:7" x14ac:dyDescent="0.35">
      <c r="A27515">
        <v>7112024</v>
      </c>
      <c r="B27515" t="s">
        <v>733</v>
      </c>
      <c r="C27515" t="s">
        <v>418</v>
      </c>
      <c r="D27515" t="s">
        <v>176</v>
      </c>
      <c r="E27515" t="s">
        <v>149</v>
      </c>
    </row>
    <row r="27516" spans="1:7" x14ac:dyDescent="0.35">
      <c r="A27516">
        <v>7112024</v>
      </c>
      <c r="B27516" t="s">
        <v>582</v>
      </c>
      <c r="C27516" t="s">
        <v>146</v>
      </c>
      <c r="D27516" t="s">
        <v>181</v>
      </c>
      <c r="E27516" t="s">
        <v>182</v>
      </c>
      <c r="F27516" t="s">
        <v>101</v>
      </c>
    </row>
    <row r="27517" spans="1:7" x14ac:dyDescent="0.35">
      <c r="A27517">
        <v>7112024</v>
      </c>
      <c r="B27517" t="s">
        <v>762</v>
      </c>
      <c r="C27517" t="s">
        <v>520</v>
      </c>
      <c r="D27517" t="s">
        <v>184</v>
      </c>
      <c r="E27517" t="s">
        <v>101</v>
      </c>
    </row>
    <row r="27518" spans="1:7" x14ac:dyDescent="0.35">
      <c r="A27518">
        <v>7112024</v>
      </c>
      <c r="B27518" t="s">
        <v>157</v>
      </c>
      <c r="C27518" t="s">
        <v>187</v>
      </c>
      <c r="D27518" t="s">
        <v>101</v>
      </c>
    </row>
    <row r="27519" spans="1:7" x14ac:dyDescent="0.35">
      <c r="A27519">
        <v>7112024</v>
      </c>
      <c r="B27519" t="s">
        <v>451</v>
      </c>
      <c r="C27519" t="s">
        <v>117</v>
      </c>
      <c r="D27519" t="s">
        <v>190</v>
      </c>
      <c r="E27519" t="s">
        <v>191</v>
      </c>
      <c r="F27519" t="s">
        <v>101</v>
      </c>
    </row>
    <row r="27520" spans="1:7" x14ac:dyDescent="0.35">
      <c r="A27520">
        <v>7112024</v>
      </c>
      <c r="B27520" t="s">
        <v>559</v>
      </c>
      <c r="C27520" t="s">
        <v>190</v>
      </c>
      <c r="D27520" t="s">
        <v>194</v>
      </c>
      <c r="E27520" t="s">
        <v>101</v>
      </c>
    </row>
    <row r="27521" spans="1:7" x14ac:dyDescent="0.35">
      <c r="A27521">
        <v>7112024</v>
      </c>
      <c r="B27521" t="s">
        <v>623</v>
      </c>
      <c r="C27521" t="s">
        <v>285</v>
      </c>
      <c r="D27521" t="s">
        <v>190</v>
      </c>
      <c r="E27521" t="s">
        <v>196</v>
      </c>
      <c r="F27521" t="s">
        <v>101</v>
      </c>
    </row>
    <row r="27522" spans="1:7" x14ac:dyDescent="0.35">
      <c r="A27522">
        <v>7112024</v>
      </c>
      <c r="B27522" t="s">
        <v>438</v>
      </c>
      <c r="C27522" t="s">
        <v>198</v>
      </c>
      <c r="D27522" t="s">
        <v>140</v>
      </c>
      <c r="E27522" t="s">
        <v>199</v>
      </c>
      <c r="F27522" t="s">
        <v>200</v>
      </c>
      <c r="G27522" t="s">
        <v>101</v>
      </c>
    </row>
    <row r="27523" spans="1:7" x14ac:dyDescent="0.35">
      <c r="A27523">
        <v>7112024</v>
      </c>
      <c r="B27523" t="s">
        <v>339</v>
      </c>
      <c r="C27523" t="s">
        <v>106</v>
      </c>
      <c r="D27523" t="s">
        <v>61</v>
      </c>
      <c r="E27523" t="s">
        <v>101</v>
      </c>
    </row>
    <row r="27524" spans="1:7" x14ac:dyDescent="0.35">
      <c r="A27524">
        <v>7112024</v>
      </c>
      <c r="B27524" t="s">
        <v>637</v>
      </c>
      <c r="C27524" t="s">
        <v>304</v>
      </c>
      <c r="D27524" t="s">
        <v>205</v>
      </c>
      <c r="E27524" t="s">
        <v>101</v>
      </c>
    </row>
    <row r="27525" spans="1:7" x14ac:dyDescent="0.35">
      <c r="A27525">
        <v>7112024</v>
      </c>
      <c r="B27525" t="s">
        <v>776</v>
      </c>
      <c r="C27525" t="s">
        <v>608</v>
      </c>
      <c r="D27525" t="s">
        <v>208</v>
      </c>
      <c r="E27525" t="s">
        <v>101</v>
      </c>
    </row>
    <row r="27526" spans="1:7" x14ac:dyDescent="0.35">
      <c r="A27526">
        <v>7112024</v>
      </c>
      <c r="B27526" t="s">
        <v>694</v>
      </c>
      <c r="C27526" t="s">
        <v>476</v>
      </c>
      <c r="D27526" t="s">
        <v>210</v>
      </c>
      <c r="E27526" t="s">
        <v>211</v>
      </c>
      <c r="F27526" t="s">
        <v>101</v>
      </c>
    </row>
    <row r="27527" spans="1:7" x14ac:dyDescent="0.35">
      <c r="A27527">
        <v>7112024</v>
      </c>
      <c r="B27527" t="s">
        <v>218</v>
      </c>
      <c r="C27527" t="s">
        <v>146</v>
      </c>
      <c r="D27527" t="s">
        <v>214</v>
      </c>
      <c r="E27527" t="s">
        <v>215</v>
      </c>
      <c r="F27527" t="s">
        <v>101</v>
      </c>
    </row>
    <row r="27528" spans="1:7" x14ac:dyDescent="0.35">
      <c r="A27528">
        <v>7112024</v>
      </c>
      <c r="B27528" t="s">
        <v>752</v>
      </c>
      <c r="C27528" t="s">
        <v>339</v>
      </c>
      <c r="D27528" t="s">
        <v>217</v>
      </c>
      <c r="E27528" t="s">
        <v>101</v>
      </c>
    </row>
    <row r="27529" spans="1:7" x14ac:dyDescent="0.35">
      <c r="A27529">
        <v>7112024</v>
      </c>
      <c r="B27529" t="s">
        <v>742</v>
      </c>
      <c r="C27529" t="s">
        <v>518</v>
      </c>
      <c r="D27529" t="s">
        <v>220</v>
      </c>
      <c r="E27529" t="s">
        <v>101</v>
      </c>
    </row>
    <row r="27530" spans="1:7" x14ac:dyDescent="0.35">
      <c r="A27530">
        <v>7112024</v>
      </c>
      <c r="B27530" t="s">
        <v>639</v>
      </c>
      <c r="C27530" t="s">
        <v>137</v>
      </c>
      <c r="D27530" t="s">
        <v>222</v>
      </c>
    </row>
    <row r="27531" spans="1:7" x14ac:dyDescent="0.35">
      <c r="A27531">
        <v>7112024</v>
      </c>
      <c r="B27531" t="s">
        <v>639</v>
      </c>
      <c r="C27531" t="s">
        <v>430</v>
      </c>
      <c r="D27531" t="s">
        <v>223</v>
      </c>
    </row>
    <row r="27532" spans="1:7" x14ac:dyDescent="0.35">
      <c r="A27532">
        <v>7112024</v>
      </c>
      <c r="B27532" t="s">
        <v>751</v>
      </c>
      <c r="C27532" t="s">
        <v>591</v>
      </c>
      <c r="D27532" t="s">
        <v>225</v>
      </c>
      <c r="E27532" t="s">
        <v>101</v>
      </c>
    </row>
    <row r="27533" spans="1:7" x14ac:dyDescent="0.35">
      <c r="A27533">
        <v>7112024</v>
      </c>
      <c r="B27533" t="s">
        <v>565</v>
      </c>
      <c r="C27533" t="s">
        <v>444</v>
      </c>
      <c r="D27533" t="s">
        <v>225</v>
      </c>
      <c r="E27533" t="s">
        <v>228</v>
      </c>
      <c r="F27533" t="s">
        <v>229</v>
      </c>
    </row>
    <row r="27534" spans="1:7" x14ac:dyDescent="0.35">
      <c r="A27534">
        <v>7112024</v>
      </c>
      <c r="B27534" t="s">
        <v>758</v>
      </c>
      <c r="C27534" t="s">
        <v>466</v>
      </c>
      <c r="D27534" t="s">
        <v>232</v>
      </c>
      <c r="E27534" t="s">
        <v>101</v>
      </c>
    </row>
    <row r="27535" spans="1:7" x14ac:dyDescent="0.35">
      <c r="A27535">
        <v>7112024</v>
      </c>
      <c r="B27535" t="s">
        <v>589</v>
      </c>
      <c r="C27535" t="s">
        <v>471</v>
      </c>
      <c r="D27535" t="s">
        <v>235</v>
      </c>
      <c r="E27535" t="s">
        <v>236</v>
      </c>
      <c r="F27535" t="s">
        <v>101</v>
      </c>
    </row>
    <row r="27536" spans="1:7" x14ac:dyDescent="0.35">
      <c r="A27536">
        <v>7112024</v>
      </c>
      <c r="B27536" t="s">
        <v>520</v>
      </c>
      <c r="C27536" t="s">
        <v>168</v>
      </c>
      <c r="D27536" t="s">
        <v>235</v>
      </c>
      <c r="E27536" t="s">
        <v>239</v>
      </c>
      <c r="F27536" t="s">
        <v>149</v>
      </c>
    </row>
    <row r="27537" spans="1:7" x14ac:dyDescent="0.35">
      <c r="A27537">
        <v>7112024</v>
      </c>
      <c r="B27537" t="s">
        <v>723</v>
      </c>
      <c r="C27537" t="s">
        <v>591</v>
      </c>
      <c r="D27537" t="s">
        <v>235</v>
      </c>
      <c r="E27537" t="s">
        <v>241</v>
      </c>
      <c r="F27537" t="s">
        <v>101</v>
      </c>
    </row>
    <row r="27538" spans="1:7" x14ac:dyDescent="0.35">
      <c r="A27538">
        <v>7112024</v>
      </c>
      <c r="B27538" t="s">
        <v>630</v>
      </c>
      <c r="C27538" t="s">
        <v>455</v>
      </c>
      <c r="D27538" t="s">
        <v>243</v>
      </c>
      <c r="E27538" t="s">
        <v>101</v>
      </c>
    </row>
    <row r="27539" spans="1:7" x14ac:dyDescent="0.35">
      <c r="A27539">
        <v>7112024</v>
      </c>
      <c r="B27539" t="s">
        <v>413</v>
      </c>
      <c r="C27539" t="s">
        <v>455</v>
      </c>
      <c r="D27539" t="s">
        <v>245</v>
      </c>
      <c r="E27539" t="s">
        <v>246</v>
      </c>
    </row>
    <row r="27540" spans="1:7" x14ac:dyDescent="0.35">
      <c r="A27540">
        <v>7112024</v>
      </c>
      <c r="B27540" t="s">
        <v>769</v>
      </c>
      <c r="C27540" t="s">
        <v>583</v>
      </c>
      <c r="D27540" t="s">
        <v>245</v>
      </c>
      <c r="E27540" t="s">
        <v>249</v>
      </c>
    </row>
    <row r="27541" spans="1:7" x14ac:dyDescent="0.35">
      <c r="A27541">
        <v>7112024</v>
      </c>
      <c r="B27541" t="s">
        <v>583</v>
      </c>
      <c r="C27541" t="s">
        <v>179</v>
      </c>
      <c r="D27541" t="s">
        <v>252</v>
      </c>
      <c r="E27541" t="s">
        <v>101</v>
      </c>
    </row>
    <row r="27542" spans="1:7" x14ac:dyDescent="0.35">
      <c r="A27542">
        <v>7112024</v>
      </c>
      <c r="B27542" t="s">
        <v>596</v>
      </c>
      <c r="C27542" t="s">
        <v>162</v>
      </c>
      <c r="D27542" t="s">
        <v>254</v>
      </c>
    </row>
    <row r="27543" spans="1:7" x14ac:dyDescent="0.35">
      <c r="A27543">
        <v>7112024</v>
      </c>
      <c r="B27543" t="s">
        <v>516</v>
      </c>
      <c r="C27543" t="s">
        <v>526</v>
      </c>
      <c r="D27543" t="s">
        <v>256</v>
      </c>
      <c r="E27543" t="s">
        <v>257</v>
      </c>
      <c r="F27543" t="s">
        <v>236</v>
      </c>
      <c r="G27543" t="s">
        <v>101</v>
      </c>
    </row>
    <row r="27544" spans="1:7" x14ac:dyDescent="0.35">
      <c r="A27544">
        <v>7112024</v>
      </c>
      <c r="B27544" t="s">
        <v>767</v>
      </c>
      <c r="C27544" t="s">
        <v>556</v>
      </c>
      <c r="D27544" t="s">
        <v>260</v>
      </c>
      <c r="E27544" t="s">
        <v>136</v>
      </c>
      <c r="F27544" t="s">
        <v>101</v>
      </c>
    </row>
    <row r="27545" spans="1:7" x14ac:dyDescent="0.35">
      <c r="A27545">
        <v>7112024</v>
      </c>
      <c r="B27545" t="s">
        <v>430</v>
      </c>
      <c r="C27545" t="s">
        <v>261</v>
      </c>
      <c r="D27545" t="s">
        <v>262</v>
      </c>
      <c r="E27545" t="s">
        <v>101</v>
      </c>
    </row>
    <row r="27546" spans="1:7" x14ac:dyDescent="0.35">
      <c r="A27546">
        <v>7112024</v>
      </c>
      <c r="B27546" t="s">
        <v>638</v>
      </c>
      <c r="C27546" t="s">
        <v>495</v>
      </c>
      <c r="D27546" t="s">
        <v>264</v>
      </c>
      <c r="E27546" t="s">
        <v>101</v>
      </c>
    </row>
    <row r="27547" spans="1:7" x14ac:dyDescent="0.35">
      <c r="A27547">
        <v>7112024</v>
      </c>
      <c r="B27547" t="s">
        <v>368</v>
      </c>
      <c r="C27547" t="s">
        <v>264</v>
      </c>
      <c r="D27547" t="s">
        <v>149</v>
      </c>
    </row>
    <row r="27548" spans="1:7" x14ac:dyDescent="0.35">
      <c r="A27548">
        <v>7112024</v>
      </c>
      <c r="B27548" t="s">
        <v>766</v>
      </c>
      <c r="C27548" t="s">
        <v>609</v>
      </c>
      <c r="D27548" t="s">
        <v>265</v>
      </c>
      <c r="E27548" t="s">
        <v>101</v>
      </c>
      <c r="F27548" t="s">
        <v>266</v>
      </c>
    </row>
    <row r="27549" spans="1:7" x14ac:dyDescent="0.35">
      <c r="A27549">
        <v>7112024</v>
      </c>
      <c r="B27549" t="s">
        <v>592</v>
      </c>
      <c r="C27549" t="s">
        <v>438</v>
      </c>
      <c r="D27549" t="s">
        <v>267</v>
      </c>
      <c r="E27549" t="s">
        <v>101</v>
      </c>
    </row>
    <row r="27550" spans="1:7" x14ac:dyDescent="0.35">
      <c r="A27550">
        <v>7112024</v>
      </c>
      <c r="B27550" t="s">
        <v>694</v>
      </c>
      <c r="C27550" t="s">
        <v>473</v>
      </c>
      <c r="D27550" t="s">
        <v>268</v>
      </c>
    </row>
    <row r="27551" spans="1:7" x14ac:dyDescent="0.35">
      <c r="A27551">
        <v>7112024</v>
      </c>
      <c r="B27551" t="s">
        <v>572</v>
      </c>
      <c r="C27551" t="s">
        <v>270</v>
      </c>
      <c r="D27551" t="s">
        <v>271</v>
      </c>
      <c r="E27551" t="s">
        <v>101</v>
      </c>
    </row>
    <row r="27552" spans="1:7" x14ac:dyDescent="0.35">
      <c r="A27552">
        <v>7112024</v>
      </c>
      <c r="B27552" t="s">
        <v>570</v>
      </c>
      <c r="C27552" t="s">
        <v>525</v>
      </c>
      <c r="D27552" t="s">
        <v>274</v>
      </c>
      <c r="E27552" t="s">
        <v>101</v>
      </c>
    </row>
    <row r="27553" spans="1:9" x14ac:dyDescent="0.35">
      <c r="A27553">
        <v>7112024</v>
      </c>
      <c r="B27553" t="s">
        <v>722</v>
      </c>
      <c r="C27553" t="s">
        <v>171</v>
      </c>
      <c r="D27553" t="s">
        <v>277</v>
      </c>
      <c r="E27553" t="s">
        <v>101</v>
      </c>
    </row>
    <row r="27554" spans="1:9" x14ac:dyDescent="0.35">
      <c r="A27554">
        <v>7112024</v>
      </c>
      <c r="B27554" t="s">
        <v>695</v>
      </c>
      <c r="C27554" t="s">
        <v>305</v>
      </c>
      <c r="D27554" t="s">
        <v>279</v>
      </c>
      <c r="E27554" t="s">
        <v>140</v>
      </c>
      <c r="F27554" t="s">
        <v>280</v>
      </c>
    </row>
    <row r="27555" spans="1:9" x14ac:dyDescent="0.35">
      <c r="A27555">
        <v>7112024</v>
      </c>
      <c r="B27555" t="s">
        <v>639</v>
      </c>
      <c r="C27555" t="s">
        <v>557</v>
      </c>
      <c r="D27555" t="s">
        <v>281</v>
      </c>
    </row>
    <row r="27556" spans="1:9" x14ac:dyDescent="0.35">
      <c r="A27556">
        <v>7112024</v>
      </c>
      <c r="B27556" t="s">
        <v>608</v>
      </c>
      <c r="C27556" t="s">
        <v>601</v>
      </c>
      <c r="D27556" t="s">
        <v>284</v>
      </c>
      <c r="E27556" t="s">
        <v>101</v>
      </c>
    </row>
    <row r="27557" spans="1:9" x14ac:dyDescent="0.35">
      <c r="A27557">
        <v>7112024</v>
      </c>
      <c r="B27557" t="s">
        <v>639</v>
      </c>
      <c r="C27557" t="s">
        <v>566</v>
      </c>
      <c r="D27557" t="s">
        <v>287</v>
      </c>
      <c r="E27557" t="s">
        <v>101</v>
      </c>
    </row>
    <row r="27558" spans="1:9" x14ac:dyDescent="0.35">
      <c r="A27558">
        <v>7112024</v>
      </c>
      <c r="B27558" t="s">
        <v>504</v>
      </c>
      <c r="C27558" t="s">
        <v>288</v>
      </c>
      <c r="D27558" t="s">
        <v>101</v>
      </c>
    </row>
    <row r="27559" spans="1:9" x14ac:dyDescent="0.35">
      <c r="A27559">
        <v>7112024</v>
      </c>
      <c r="B27559" t="s">
        <v>579</v>
      </c>
      <c r="C27559" t="s">
        <v>448</v>
      </c>
      <c r="D27559" t="s">
        <v>290</v>
      </c>
      <c r="E27559" t="s">
        <v>140</v>
      </c>
      <c r="F27559" t="s">
        <v>291</v>
      </c>
    </row>
    <row r="27560" spans="1:9" x14ac:dyDescent="0.35">
      <c r="A27560">
        <v>7112024</v>
      </c>
      <c r="B27560" t="s">
        <v>766</v>
      </c>
      <c r="C27560" t="s">
        <v>602</v>
      </c>
      <c r="D27560" t="s">
        <v>290</v>
      </c>
      <c r="E27560" t="s">
        <v>140</v>
      </c>
      <c r="F27560" t="s">
        <v>294</v>
      </c>
      <c r="G27560" t="s">
        <v>295</v>
      </c>
      <c r="H27560" t="s">
        <v>101</v>
      </c>
    </row>
    <row r="27561" spans="1:9" x14ac:dyDescent="0.35">
      <c r="A27561">
        <v>7112024</v>
      </c>
      <c r="B27561" t="s">
        <v>658</v>
      </c>
      <c r="C27561" t="s">
        <v>258</v>
      </c>
      <c r="D27561" t="s">
        <v>298</v>
      </c>
      <c r="E27561" t="s">
        <v>101</v>
      </c>
    </row>
    <row r="27562" spans="1:9" x14ac:dyDescent="0.35">
      <c r="A27562">
        <v>7112024</v>
      </c>
      <c r="B27562" t="s">
        <v>515</v>
      </c>
      <c r="C27562" t="s">
        <v>118</v>
      </c>
      <c r="D27562" t="s">
        <v>300</v>
      </c>
      <c r="E27562" t="s">
        <v>262</v>
      </c>
      <c r="F27562" t="s">
        <v>101</v>
      </c>
    </row>
    <row r="27563" spans="1:9" x14ac:dyDescent="0.35">
      <c r="A27563">
        <v>7112024</v>
      </c>
      <c r="B27563" t="s">
        <v>514</v>
      </c>
      <c r="C27563" t="s">
        <v>230</v>
      </c>
      <c r="D27563" t="s">
        <v>301</v>
      </c>
      <c r="E27563" t="s">
        <v>101</v>
      </c>
    </row>
    <row r="27564" spans="1:9" x14ac:dyDescent="0.35">
      <c r="A27564">
        <v>7112024</v>
      </c>
      <c r="B27564" t="s">
        <v>724</v>
      </c>
      <c r="C27564" t="s">
        <v>415</v>
      </c>
      <c r="D27564" t="s">
        <v>303</v>
      </c>
      <c r="E27564" t="s">
        <v>149</v>
      </c>
    </row>
    <row r="27565" spans="1:9" x14ac:dyDescent="0.35">
      <c r="A27565">
        <v>7112024</v>
      </c>
      <c r="B27565" t="s">
        <v>752</v>
      </c>
      <c r="C27565" t="s">
        <v>477</v>
      </c>
      <c r="D27565" t="s">
        <v>306</v>
      </c>
      <c r="E27565" t="s">
        <v>101</v>
      </c>
    </row>
    <row r="27566" spans="1:9" x14ac:dyDescent="0.35">
      <c r="A27566">
        <v>7112024</v>
      </c>
      <c r="B27566" t="s">
        <v>777</v>
      </c>
      <c r="C27566" t="s">
        <v>444</v>
      </c>
      <c r="D27566" t="s">
        <v>308</v>
      </c>
      <c r="E27566" t="s">
        <v>309</v>
      </c>
      <c r="F27566" t="s">
        <v>310</v>
      </c>
      <c r="G27566" t="s">
        <v>311</v>
      </c>
      <c r="H27566" t="s">
        <v>312</v>
      </c>
      <c r="I27566" t="s">
        <v>101</v>
      </c>
    </row>
    <row r="27567" spans="1:9" x14ac:dyDescent="0.35">
      <c r="A27567">
        <v>7112024</v>
      </c>
      <c r="B27567" t="s">
        <v>419</v>
      </c>
      <c r="C27567" t="s">
        <v>244</v>
      </c>
      <c r="D27567" t="s">
        <v>314</v>
      </c>
      <c r="E27567" t="s">
        <v>315</v>
      </c>
      <c r="F27567" t="s">
        <v>101</v>
      </c>
    </row>
    <row r="27568" spans="1:9" x14ac:dyDescent="0.35">
      <c r="A27568">
        <v>7112024</v>
      </c>
      <c r="B27568" t="s">
        <v>589</v>
      </c>
      <c r="C27568" t="s">
        <v>230</v>
      </c>
      <c r="D27568" t="s">
        <v>314</v>
      </c>
      <c r="E27568" t="s">
        <v>317</v>
      </c>
      <c r="F27568" t="s">
        <v>101</v>
      </c>
    </row>
    <row r="27569" spans="1:6" x14ac:dyDescent="0.35">
      <c r="A27569">
        <v>7112024</v>
      </c>
      <c r="B27569" t="s">
        <v>542</v>
      </c>
      <c r="C27569" t="s">
        <v>285</v>
      </c>
      <c r="D27569" t="s">
        <v>319</v>
      </c>
      <c r="E27569" t="s">
        <v>320</v>
      </c>
      <c r="F27569" t="s">
        <v>321</v>
      </c>
    </row>
    <row r="27570" spans="1:6" x14ac:dyDescent="0.35">
      <c r="A27570">
        <v>7112024</v>
      </c>
      <c r="B27570" t="s">
        <v>787</v>
      </c>
      <c r="C27570" t="s">
        <v>504</v>
      </c>
      <c r="D27570" t="s">
        <v>322</v>
      </c>
      <c r="E27570" t="s">
        <v>101</v>
      </c>
    </row>
    <row r="27571" spans="1:6" x14ac:dyDescent="0.35">
      <c r="A27571">
        <v>7112024</v>
      </c>
      <c r="B27571" t="s">
        <v>781</v>
      </c>
      <c r="C27571" t="s">
        <v>413</v>
      </c>
      <c r="D27571" t="s">
        <v>325</v>
      </c>
      <c r="E27571" t="s">
        <v>101</v>
      </c>
    </row>
    <row r="27572" spans="1:6" x14ac:dyDescent="0.35">
      <c r="A27572">
        <v>7112024</v>
      </c>
      <c r="B27572" t="s">
        <v>767</v>
      </c>
      <c r="C27572" t="s">
        <v>413</v>
      </c>
      <c r="D27572" t="s">
        <v>328</v>
      </c>
      <c r="E27572" t="s">
        <v>101</v>
      </c>
    </row>
    <row r="27573" spans="1:6" x14ac:dyDescent="0.35">
      <c r="A27573">
        <v>7112024</v>
      </c>
      <c r="B27573" t="s">
        <v>422</v>
      </c>
      <c r="C27573" t="s">
        <v>331</v>
      </c>
      <c r="D27573" t="s">
        <v>332</v>
      </c>
      <c r="E27573" t="s">
        <v>101</v>
      </c>
    </row>
    <row r="27574" spans="1:6" x14ac:dyDescent="0.35">
      <c r="A27574">
        <v>7112024</v>
      </c>
      <c r="B27574" t="s">
        <v>304</v>
      </c>
      <c r="C27574" t="s">
        <v>506</v>
      </c>
      <c r="D27574" t="s">
        <v>331</v>
      </c>
      <c r="E27574" t="s">
        <v>335</v>
      </c>
      <c r="F27574" t="s">
        <v>101</v>
      </c>
    </row>
    <row r="27575" spans="1:6" x14ac:dyDescent="0.35">
      <c r="A27575">
        <v>7112024</v>
      </c>
      <c r="B27575" t="s">
        <v>424</v>
      </c>
      <c r="C27575" t="s">
        <v>216</v>
      </c>
      <c r="D27575" t="s">
        <v>331</v>
      </c>
      <c r="E27575" t="s">
        <v>338</v>
      </c>
      <c r="F27575" t="s">
        <v>321</v>
      </c>
    </row>
    <row r="27576" spans="1:6" x14ac:dyDescent="0.35">
      <c r="A27576">
        <v>7112024</v>
      </c>
      <c r="B27576" t="s">
        <v>783</v>
      </c>
      <c r="C27576" t="s">
        <v>589</v>
      </c>
      <c r="D27576" t="s">
        <v>170</v>
      </c>
    </row>
    <row r="27577" spans="1:6" x14ac:dyDescent="0.35">
      <c r="A27577">
        <v>7112024</v>
      </c>
      <c r="B27577" t="s">
        <v>630</v>
      </c>
      <c r="C27577" t="s">
        <v>374</v>
      </c>
      <c r="D27577" t="s">
        <v>341</v>
      </c>
      <c r="E27577" t="s">
        <v>101</v>
      </c>
    </row>
    <row r="27578" spans="1:6" x14ac:dyDescent="0.35">
      <c r="A27578">
        <v>7112024</v>
      </c>
      <c r="B27578" t="s">
        <v>750</v>
      </c>
      <c r="C27578" t="s">
        <v>599</v>
      </c>
      <c r="D27578" t="s">
        <v>343</v>
      </c>
      <c r="E27578" t="s">
        <v>101</v>
      </c>
    </row>
    <row r="27579" spans="1:6" x14ac:dyDescent="0.35">
      <c r="A27579">
        <v>7112024</v>
      </c>
      <c r="B27579" t="s">
        <v>177</v>
      </c>
      <c r="C27579" t="s">
        <v>132</v>
      </c>
      <c r="D27579" t="s">
        <v>344</v>
      </c>
      <c r="E27579" t="s">
        <v>345</v>
      </c>
      <c r="F27579" t="s">
        <v>101</v>
      </c>
    </row>
    <row r="27580" spans="1:6" x14ac:dyDescent="0.35">
      <c r="A27580">
        <v>7112024</v>
      </c>
      <c r="B27580" t="s">
        <v>714</v>
      </c>
      <c r="C27580" t="s">
        <v>504</v>
      </c>
      <c r="D27580" t="s">
        <v>132</v>
      </c>
      <c r="E27580" t="s">
        <v>347</v>
      </c>
      <c r="F27580" t="s">
        <v>101</v>
      </c>
    </row>
    <row r="27581" spans="1:6" x14ac:dyDescent="0.35">
      <c r="A27581">
        <v>7112024</v>
      </c>
      <c r="B27581" t="s">
        <v>729</v>
      </c>
      <c r="C27581" t="s">
        <v>339</v>
      </c>
      <c r="D27581" t="s">
        <v>132</v>
      </c>
      <c r="E27581" t="s">
        <v>348</v>
      </c>
      <c r="F27581" t="s">
        <v>101</v>
      </c>
    </row>
    <row r="27582" spans="1:6" x14ac:dyDescent="0.35">
      <c r="A27582">
        <v>7112024</v>
      </c>
      <c r="B27582" t="s">
        <v>557</v>
      </c>
      <c r="C27582" t="s">
        <v>216</v>
      </c>
      <c r="D27582" t="s">
        <v>132</v>
      </c>
      <c r="E27582" t="s">
        <v>350</v>
      </c>
      <c r="F27582" t="s">
        <v>101</v>
      </c>
    </row>
    <row r="27583" spans="1:6" x14ac:dyDescent="0.35">
      <c r="A27583">
        <v>7112024</v>
      </c>
      <c r="B27583" t="s">
        <v>750</v>
      </c>
      <c r="C27583" t="s">
        <v>425</v>
      </c>
      <c r="D27583" t="s">
        <v>132</v>
      </c>
      <c r="E27583" t="s">
        <v>352</v>
      </c>
      <c r="F27583" t="s">
        <v>101</v>
      </c>
    </row>
    <row r="27584" spans="1:6" x14ac:dyDescent="0.35">
      <c r="A27584">
        <v>7112024</v>
      </c>
      <c r="B27584" t="s">
        <v>722</v>
      </c>
      <c r="C27584" t="s">
        <v>471</v>
      </c>
      <c r="D27584" t="s">
        <v>132</v>
      </c>
      <c r="E27584" t="s">
        <v>133</v>
      </c>
      <c r="F27584" t="s">
        <v>355</v>
      </c>
    </row>
    <row r="27585" spans="1:8" x14ac:dyDescent="0.35">
      <c r="A27585">
        <v>7112024</v>
      </c>
      <c r="B27585" t="s">
        <v>557</v>
      </c>
      <c r="C27585" t="s">
        <v>233</v>
      </c>
      <c r="D27585" t="s">
        <v>132</v>
      </c>
      <c r="E27585" t="s">
        <v>356</v>
      </c>
      <c r="F27585" t="s">
        <v>101</v>
      </c>
    </row>
    <row r="27586" spans="1:8" x14ac:dyDescent="0.35">
      <c r="A27586">
        <v>7112024</v>
      </c>
      <c r="B27586" t="s">
        <v>218</v>
      </c>
      <c r="C27586" t="s">
        <v>117</v>
      </c>
      <c r="D27586" t="s">
        <v>359</v>
      </c>
      <c r="E27586" t="s">
        <v>360</v>
      </c>
      <c r="F27586" t="s">
        <v>101</v>
      </c>
    </row>
    <row r="27587" spans="1:8" x14ac:dyDescent="0.35">
      <c r="A27587">
        <v>7112024</v>
      </c>
      <c r="B27587" t="s">
        <v>565</v>
      </c>
      <c r="C27587" t="s">
        <v>375</v>
      </c>
      <c r="D27587" t="s">
        <v>359</v>
      </c>
      <c r="E27587" t="s">
        <v>362</v>
      </c>
      <c r="F27587" t="s">
        <v>101</v>
      </c>
    </row>
    <row r="27588" spans="1:8" x14ac:dyDescent="0.35">
      <c r="A27588">
        <v>7112024</v>
      </c>
      <c r="B27588" t="s">
        <v>460</v>
      </c>
      <c r="C27588" t="s">
        <v>359</v>
      </c>
      <c r="D27588" t="s">
        <v>362</v>
      </c>
      <c r="E27588" t="s">
        <v>140</v>
      </c>
      <c r="F27588" t="s">
        <v>364</v>
      </c>
      <c r="G27588" t="s">
        <v>101</v>
      </c>
    </row>
    <row r="27589" spans="1:8" x14ac:dyDescent="0.35">
      <c r="A27589">
        <v>7112024</v>
      </c>
      <c r="B27589" t="s">
        <v>795</v>
      </c>
      <c r="C27589" t="s">
        <v>594</v>
      </c>
      <c r="D27589" t="s">
        <v>366</v>
      </c>
      <c r="E27589" t="s">
        <v>257</v>
      </c>
      <c r="F27589" t="s">
        <v>367</v>
      </c>
      <c r="G27589" t="s">
        <v>101</v>
      </c>
    </row>
    <row r="27590" spans="1:8" x14ac:dyDescent="0.35">
      <c r="A27590">
        <v>7112024</v>
      </c>
      <c r="B27590" t="s">
        <v>639</v>
      </c>
      <c r="C27590" t="s">
        <v>534</v>
      </c>
      <c r="D27590" t="s">
        <v>369</v>
      </c>
      <c r="E27590" t="s">
        <v>370</v>
      </c>
      <c r="F27590" t="s">
        <v>101</v>
      </c>
    </row>
    <row r="27591" spans="1:8" x14ac:dyDescent="0.35">
      <c r="A27591">
        <v>7112024</v>
      </c>
      <c r="B27591" t="s">
        <v>733</v>
      </c>
      <c r="C27591" t="s">
        <v>498</v>
      </c>
      <c r="D27591" t="s">
        <v>371</v>
      </c>
      <c r="E27591" t="s">
        <v>101</v>
      </c>
    </row>
    <row r="27592" spans="1:8" x14ac:dyDescent="0.35">
      <c r="A27592">
        <v>7112024</v>
      </c>
      <c r="B27592" t="s">
        <v>520</v>
      </c>
      <c r="C27592" t="s">
        <v>569</v>
      </c>
      <c r="D27592" t="s">
        <v>372</v>
      </c>
      <c r="E27592" t="s">
        <v>101</v>
      </c>
    </row>
    <row r="27593" spans="1:8" x14ac:dyDescent="0.35">
      <c r="A27593">
        <v>7112024</v>
      </c>
      <c r="B27593" t="s">
        <v>591</v>
      </c>
      <c r="C27593" t="s">
        <v>373</v>
      </c>
      <c r="D27593" t="s">
        <v>101</v>
      </c>
    </row>
    <row r="27594" spans="1:8" x14ac:dyDescent="0.35">
      <c r="A27594">
        <v>7112024</v>
      </c>
      <c r="B27594" t="s">
        <v>661</v>
      </c>
      <c r="C27594" t="s">
        <v>520</v>
      </c>
      <c r="D27594" t="s">
        <v>376</v>
      </c>
      <c r="E27594" t="s">
        <v>140</v>
      </c>
      <c r="F27594" t="s">
        <v>331</v>
      </c>
      <c r="G27594" t="s">
        <v>377</v>
      </c>
      <c r="H27594" t="s">
        <v>101</v>
      </c>
    </row>
    <row r="27595" spans="1:8" x14ac:dyDescent="0.35">
      <c r="A27595">
        <v>7112024</v>
      </c>
      <c r="B27595" t="s">
        <v>783</v>
      </c>
      <c r="C27595" t="s">
        <v>493</v>
      </c>
      <c r="D27595" t="s">
        <v>378</v>
      </c>
    </row>
    <row r="27596" spans="1:8" x14ac:dyDescent="0.35">
      <c r="A27596">
        <v>7112024</v>
      </c>
      <c r="B27596" t="s">
        <v>728</v>
      </c>
      <c r="C27596" t="s">
        <v>420</v>
      </c>
      <c r="D27596" t="s">
        <v>380</v>
      </c>
      <c r="E27596" t="s">
        <v>101</v>
      </c>
    </row>
    <row r="27597" spans="1:8" x14ac:dyDescent="0.35">
      <c r="A27597">
        <v>7112024</v>
      </c>
      <c r="B27597" t="s">
        <v>662</v>
      </c>
      <c r="C27597" t="s">
        <v>138</v>
      </c>
      <c r="D27597" t="s">
        <v>382</v>
      </c>
      <c r="E27597" t="s">
        <v>383</v>
      </c>
    </row>
    <row r="27598" spans="1:8" x14ac:dyDescent="0.35">
      <c r="A27598">
        <v>7112024</v>
      </c>
      <c r="B27598" t="s">
        <v>493</v>
      </c>
      <c r="C27598" t="s">
        <v>547</v>
      </c>
      <c r="D27598" t="s">
        <v>385</v>
      </c>
      <c r="E27598" t="s">
        <v>386</v>
      </c>
    </row>
    <row r="27599" spans="1:8" x14ac:dyDescent="0.35">
      <c r="A27599">
        <v>7112024</v>
      </c>
      <c r="B27599" t="s">
        <v>687</v>
      </c>
      <c r="C27599" t="s">
        <v>590</v>
      </c>
      <c r="D27599" t="s">
        <v>388</v>
      </c>
      <c r="E27599" t="s">
        <v>101</v>
      </c>
    </row>
    <row r="27600" spans="1:8" x14ac:dyDescent="0.35">
      <c r="A27600">
        <v>7112024</v>
      </c>
      <c r="B27600" t="s">
        <v>478</v>
      </c>
      <c r="C27600" t="s">
        <v>391</v>
      </c>
      <c r="D27600" t="s">
        <v>101</v>
      </c>
    </row>
    <row r="27601" spans="1:9" x14ac:dyDescent="0.35">
      <c r="A27601">
        <v>7112024</v>
      </c>
      <c r="B27601" t="s">
        <v>694</v>
      </c>
      <c r="C27601" t="s">
        <v>203</v>
      </c>
      <c r="D27601" t="s">
        <v>393</v>
      </c>
    </row>
    <row r="27602" spans="1:9" x14ac:dyDescent="0.35">
      <c r="A27602">
        <v>7112024</v>
      </c>
      <c r="B27602" t="s">
        <v>558</v>
      </c>
      <c r="C27602" t="s">
        <v>466</v>
      </c>
      <c r="D27602" t="s">
        <v>394</v>
      </c>
      <c r="E27602" t="s">
        <v>395</v>
      </c>
      <c r="F27602" t="s">
        <v>101</v>
      </c>
    </row>
    <row r="27603" spans="1:9" x14ac:dyDescent="0.35">
      <c r="A27603">
        <v>7112024</v>
      </c>
      <c r="B27603" t="s">
        <v>662</v>
      </c>
      <c r="C27603" t="s">
        <v>269</v>
      </c>
      <c r="D27603" t="s">
        <v>396</v>
      </c>
    </row>
    <row r="27604" spans="1:9" x14ac:dyDescent="0.35">
      <c r="A27604">
        <v>7112024</v>
      </c>
      <c r="B27604" t="s">
        <v>428</v>
      </c>
      <c r="C27604" t="s">
        <v>397</v>
      </c>
      <c r="D27604" t="s">
        <v>101</v>
      </c>
    </row>
    <row r="27605" spans="1:9" x14ac:dyDescent="0.35">
      <c r="A27605">
        <v>7112024</v>
      </c>
      <c r="B27605" t="s">
        <v>759</v>
      </c>
      <c r="C27605" t="s">
        <v>501</v>
      </c>
      <c r="D27605" t="s">
        <v>399</v>
      </c>
      <c r="E27605" t="s">
        <v>140</v>
      </c>
      <c r="F27605" t="s">
        <v>400</v>
      </c>
      <c r="G27605" t="s">
        <v>257</v>
      </c>
      <c r="H27605" t="s">
        <v>331</v>
      </c>
      <c r="I27605" t="s">
        <v>401</v>
      </c>
    </row>
    <row r="27606" spans="1:9" x14ac:dyDescent="0.35">
      <c r="A27606">
        <v>7112024</v>
      </c>
      <c r="B27606" t="s">
        <v>781</v>
      </c>
      <c r="C27606" t="s">
        <v>550</v>
      </c>
      <c r="D27606" t="s">
        <v>399</v>
      </c>
      <c r="E27606" t="s">
        <v>187</v>
      </c>
      <c r="F27606" t="s">
        <v>101</v>
      </c>
    </row>
    <row r="27607" spans="1:9" x14ac:dyDescent="0.35">
      <c r="A27607">
        <v>7112024</v>
      </c>
      <c r="B27607" t="s">
        <v>479</v>
      </c>
      <c r="C27607" t="s">
        <v>154</v>
      </c>
      <c r="D27607" t="s">
        <v>399</v>
      </c>
      <c r="E27607" t="s">
        <v>403</v>
      </c>
      <c r="F27607" t="s">
        <v>101</v>
      </c>
    </row>
    <row r="27608" spans="1:9" x14ac:dyDescent="0.35">
      <c r="A27608">
        <v>7112024</v>
      </c>
      <c r="B27608" t="s">
        <v>728</v>
      </c>
      <c r="C27608" t="s">
        <v>145</v>
      </c>
      <c r="D27608" t="s">
        <v>399</v>
      </c>
      <c r="E27608" t="s">
        <v>404</v>
      </c>
      <c r="F27608" t="s">
        <v>101</v>
      </c>
    </row>
    <row r="27609" spans="1:9" x14ac:dyDescent="0.35">
      <c r="A27609">
        <v>6112024</v>
      </c>
      <c r="B27609" t="s">
        <v>655</v>
      </c>
      <c r="C27609" t="s">
        <v>454</v>
      </c>
      <c r="D27609" t="s">
        <v>100</v>
      </c>
      <c r="E27609" t="s">
        <v>101</v>
      </c>
    </row>
    <row r="27610" spans="1:9" x14ac:dyDescent="0.35">
      <c r="A27610">
        <v>6112024</v>
      </c>
      <c r="B27610" t="s">
        <v>696</v>
      </c>
      <c r="C27610" t="s">
        <v>340</v>
      </c>
      <c r="D27610" t="s">
        <v>104</v>
      </c>
      <c r="E27610" t="s">
        <v>101</v>
      </c>
    </row>
    <row r="27611" spans="1:9" x14ac:dyDescent="0.35">
      <c r="A27611">
        <v>6112024</v>
      </c>
      <c r="B27611" t="s">
        <v>611</v>
      </c>
      <c r="C27611" t="s">
        <v>432</v>
      </c>
      <c r="D27611" t="s">
        <v>107</v>
      </c>
      <c r="E27611" t="s">
        <v>108</v>
      </c>
      <c r="F27611" t="s">
        <v>101</v>
      </c>
    </row>
    <row r="27612" spans="1:9" x14ac:dyDescent="0.35">
      <c r="A27612">
        <v>6112024</v>
      </c>
      <c r="B27612" t="s">
        <v>374</v>
      </c>
      <c r="C27612" t="s">
        <v>569</v>
      </c>
      <c r="D27612" t="s">
        <v>111</v>
      </c>
      <c r="E27612" t="s">
        <v>101</v>
      </c>
    </row>
    <row r="27613" spans="1:9" x14ac:dyDescent="0.35">
      <c r="A27613">
        <v>6112024</v>
      </c>
      <c r="B27613" t="s">
        <v>614</v>
      </c>
      <c r="C27613" t="s">
        <v>488</v>
      </c>
      <c r="D27613" t="s">
        <v>114</v>
      </c>
      <c r="E27613" t="s">
        <v>115</v>
      </c>
      <c r="F27613" t="s">
        <v>116</v>
      </c>
    </row>
    <row r="27614" spans="1:9" x14ac:dyDescent="0.35">
      <c r="A27614">
        <v>6112024</v>
      </c>
      <c r="B27614" t="s">
        <v>333</v>
      </c>
      <c r="C27614" t="s">
        <v>522</v>
      </c>
      <c r="D27614" t="s">
        <v>114</v>
      </c>
      <c r="E27614" t="s">
        <v>119</v>
      </c>
      <c r="F27614" t="s">
        <v>120</v>
      </c>
      <c r="G27614" t="s">
        <v>121</v>
      </c>
    </row>
    <row r="27615" spans="1:9" x14ac:dyDescent="0.35">
      <c r="A27615">
        <v>6112024</v>
      </c>
      <c r="B27615" t="s">
        <v>351</v>
      </c>
      <c r="C27615" t="s">
        <v>189</v>
      </c>
      <c r="D27615" t="s">
        <v>114</v>
      </c>
      <c r="E27615" t="s">
        <v>124</v>
      </c>
    </row>
    <row r="27616" spans="1:9" x14ac:dyDescent="0.35">
      <c r="A27616">
        <v>6112024</v>
      </c>
      <c r="B27616" t="s">
        <v>379</v>
      </c>
      <c r="C27616" t="s">
        <v>299</v>
      </c>
      <c r="D27616" t="s">
        <v>114</v>
      </c>
      <c r="E27616" t="s">
        <v>127</v>
      </c>
    </row>
    <row r="27617" spans="1:7" x14ac:dyDescent="0.35">
      <c r="A27617">
        <v>6112024</v>
      </c>
      <c r="B27617" t="s">
        <v>505</v>
      </c>
      <c r="C27617" t="s">
        <v>390</v>
      </c>
      <c r="D27617" t="s">
        <v>114</v>
      </c>
      <c r="E27617" t="s">
        <v>130</v>
      </c>
    </row>
    <row r="27618" spans="1:7" x14ac:dyDescent="0.35">
      <c r="A27618">
        <v>6112024</v>
      </c>
      <c r="B27618" t="s">
        <v>209</v>
      </c>
      <c r="C27618" t="s">
        <v>337</v>
      </c>
      <c r="D27618" t="s">
        <v>114</v>
      </c>
      <c r="E27618" t="s">
        <v>132</v>
      </c>
      <c r="F27618" t="s">
        <v>133</v>
      </c>
    </row>
    <row r="27619" spans="1:7" x14ac:dyDescent="0.35">
      <c r="A27619">
        <v>6112024</v>
      </c>
      <c r="B27619" t="s">
        <v>663</v>
      </c>
      <c r="C27619" t="s">
        <v>398</v>
      </c>
      <c r="D27619" t="s">
        <v>135</v>
      </c>
      <c r="E27619" t="s">
        <v>136</v>
      </c>
    </row>
    <row r="27620" spans="1:7" x14ac:dyDescent="0.35">
      <c r="A27620">
        <v>6112024</v>
      </c>
      <c r="B27620" t="s">
        <v>718</v>
      </c>
      <c r="C27620" t="s">
        <v>572</v>
      </c>
      <c r="D27620" t="s">
        <v>139</v>
      </c>
      <c r="E27620" t="s">
        <v>140</v>
      </c>
      <c r="F27620" t="s">
        <v>141</v>
      </c>
      <c r="G27620" t="s">
        <v>101</v>
      </c>
    </row>
    <row r="27621" spans="1:7" x14ac:dyDescent="0.35">
      <c r="A27621">
        <v>6112024</v>
      </c>
      <c r="B27621" t="s">
        <v>779</v>
      </c>
      <c r="C27621" t="s">
        <v>476</v>
      </c>
      <c r="D27621" t="s">
        <v>144</v>
      </c>
      <c r="E27621" t="s">
        <v>101</v>
      </c>
    </row>
    <row r="27622" spans="1:7" x14ac:dyDescent="0.35">
      <c r="A27622">
        <v>6112024</v>
      </c>
      <c r="B27622" t="s">
        <v>638</v>
      </c>
      <c r="C27622" t="s">
        <v>459</v>
      </c>
      <c r="D27622" t="s">
        <v>147</v>
      </c>
      <c r="E27622" t="s">
        <v>148</v>
      </c>
      <c r="F27622" t="s">
        <v>149</v>
      </c>
    </row>
    <row r="27623" spans="1:7" x14ac:dyDescent="0.35">
      <c r="A27623">
        <v>6112024</v>
      </c>
      <c r="B27623" t="s">
        <v>638</v>
      </c>
      <c r="C27623" t="s">
        <v>432</v>
      </c>
      <c r="D27623" t="s">
        <v>152</v>
      </c>
      <c r="E27623" t="s">
        <v>140</v>
      </c>
      <c r="F27623" t="s">
        <v>153</v>
      </c>
      <c r="G27623" t="s">
        <v>101</v>
      </c>
    </row>
    <row r="27624" spans="1:7" x14ac:dyDescent="0.35">
      <c r="A27624">
        <v>6112024</v>
      </c>
      <c r="B27624" t="s">
        <v>833</v>
      </c>
      <c r="C27624" t="s">
        <v>507</v>
      </c>
      <c r="D27624" t="s">
        <v>156</v>
      </c>
      <c r="E27624" t="s">
        <v>101</v>
      </c>
    </row>
    <row r="27625" spans="1:7" x14ac:dyDescent="0.35">
      <c r="A27625">
        <v>6112024</v>
      </c>
      <c r="B27625" t="s">
        <v>441</v>
      </c>
      <c r="C27625" t="s">
        <v>159</v>
      </c>
      <c r="D27625" t="s">
        <v>101</v>
      </c>
    </row>
    <row r="27626" spans="1:7" x14ac:dyDescent="0.35">
      <c r="A27626">
        <v>6112024</v>
      </c>
      <c r="B27626" t="s">
        <v>473</v>
      </c>
      <c r="C27626" t="s">
        <v>161</v>
      </c>
      <c r="D27626" t="s">
        <v>101</v>
      </c>
    </row>
    <row r="27627" spans="1:7" x14ac:dyDescent="0.35">
      <c r="A27627">
        <v>6112024</v>
      </c>
      <c r="B27627" t="s">
        <v>440</v>
      </c>
      <c r="C27627" t="s">
        <v>122</v>
      </c>
      <c r="D27627" t="s">
        <v>164</v>
      </c>
      <c r="E27627" t="s">
        <v>101</v>
      </c>
    </row>
    <row r="27628" spans="1:7" x14ac:dyDescent="0.35">
      <c r="A27628">
        <v>6112024</v>
      </c>
      <c r="B27628" t="s">
        <v>755</v>
      </c>
      <c r="C27628" t="s">
        <v>418</v>
      </c>
      <c r="D27628" t="s">
        <v>167</v>
      </c>
    </row>
    <row r="27629" spans="1:7" x14ac:dyDescent="0.35">
      <c r="A27629">
        <v>6112024</v>
      </c>
      <c r="B27629" t="s">
        <v>783</v>
      </c>
      <c r="C27629" t="s">
        <v>326</v>
      </c>
      <c r="D27629" t="s">
        <v>423</v>
      </c>
      <c r="E27629" t="s">
        <v>101</v>
      </c>
    </row>
    <row r="27630" spans="1:7" x14ac:dyDescent="0.35">
      <c r="A27630">
        <v>6112024</v>
      </c>
      <c r="B27630" t="s">
        <v>518</v>
      </c>
      <c r="C27630" t="s">
        <v>327</v>
      </c>
      <c r="D27630" t="s">
        <v>169</v>
      </c>
      <c r="E27630" t="s">
        <v>170</v>
      </c>
      <c r="F27630" t="s">
        <v>101</v>
      </c>
    </row>
    <row r="27631" spans="1:7" x14ac:dyDescent="0.35">
      <c r="A27631">
        <v>6112024</v>
      </c>
      <c r="B27631" t="s">
        <v>723</v>
      </c>
      <c r="C27631" t="s">
        <v>599</v>
      </c>
      <c r="D27631" t="s">
        <v>173</v>
      </c>
      <c r="E27631" t="s">
        <v>101</v>
      </c>
    </row>
    <row r="27632" spans="1:7" x14ac:dyDescent="0.35">
      <c r="A27632">
        <v>6112024</v>
      </c>
      <c r="B27632" t="s">
        <v>767</v>
      </c>
      <c r="C27632" t="s">
        <v>219</v>
      </c>
      <c r="D27632" t="s">
        <v>176</v>
      </c>
      <c r="E27632" t="s">
        <v>101</v>
      </c>
    </row>
    <row r="27633" spans="1:7" x14ac:dyDescent="0.35">
      <c r="A27633">
        <v>6112024</v>
      </c>
      <c r="B27633" t="s">
        <v>729</v>
      </c>
      <c r="C27633" t="s">
        <v>438</v>
      </c>
      <c r="D27633" t="s">
        <v>176</v>
      </c>
      <c r="E27633" t="s">
        <v>149</v>
      </c>
    </row>
    <row r="27634" spans="1:7" x14ac:dyDescent="0.35">
      <c r="A27634">
        <v>6112024</v>
      </c>
      <c r="B27634" t="s">
        <v>611</v>
      </c>
      <c r="C27634" t="s">
        <v>318</v>
      </c>
      <c r="D27634" t="s">
        <v>181</v>
      </c>
      <c r="E27634" t="s">
        <v>182</v>
      </c>
      <c r="F27634" t="s">
        <v>101</v>
      </c>
    </row>
    <row r="27635" spans="1:7" x14ac:dyDescent="0.35">
      <c r="A27635">
        <v>6112024</v>
      </c>
      <c r="B27635" t="s">
        <v>806</v>
      </c>
      <c r="C27635" t="s">
        <v>591</v>
      </c>
      <c r="D27635" t="s">
        <v>184</v>
      </c>
      <c r="E27635" t="s">
        <v>101</v>
      </c>
    </row>
    <row r="27636" spans="1:7" x14ac:dyDescent="0.35">
      <c r="A27636">
        <v>6112024</v>
      </c>
      <c r="B27636" t="s">
        <v>598</v>
      </c>
      <c r="C27636" t="s">
        <v>187</v>
      </c>
      <c r="D27636" t="s">
        <v>101</v>
      </c>
    </row>
    <row r="27637" spans="1:7" x14ac:dyDescent="0.35">
      <c r="A27637">
        <v>6112024</v>
      </c>
      <c r="B27637" t="s">
        <v>473</v>
      </c>
      <c r="C27637" t="s">
        <v>204</v>
      </c>
      <c r="D27637" t="s">
        <v>190</v>
      </c>
      <c r="E27637" t="s">
        <v>191</v>
      </c>
      <c r="F27637" t="s">
        <v>101</v>
      </c>
    </row>
    <row r="27638" spans="1:7" x14ac:dyDescent="0.35">
      <c r="A27638">
        <v>6112024</v>
      </c>
      <c r="B27638" t="s">
        <v>424</v>
      </c>
      <c r="C27638" t="s">
        <v>190</v>
      </c>
      <c r="D27638" t="s">
        <v>194</v>
      </c>
      <c r="E27638" t="s">
        <v>101</v>
      </c>
    </row>
    <row r="27639" spans="1:7" x14ac:dyDescent="0.35">
      <c r="A27639">
        <v>6112024</v>
      </c>
      <c r="B27639" t="s">
        <v>624</v>
      </c>
      <c r="C27639" t="s">
        <v>285</v>
      </c>
      <c r="D27639" t="s">
        <v>190</v>
      </c>
      <c r="E27639" t="s">
        <v>196</v>
      </c>
      <c r="F27639" t="s">
        <v>101</v>
      </c>
    </row>
    <row r="27640" spans="1:7" x14ac:dyDescent="0.35">
      <c r="A27640">
        <v>6112024</v>
      </c>
      <c r="B27640" t="s">
        <v>414</v>
      </c>
      <c r="C27640" t="s">
        <v>198</v>
      </c>
      <c r="D27640" t="s">
        <v>140</v>
      </c>
      <c r="E27640" t="s">
        <v>199</v>
      </c>
      <c r="F27640" t="s">
        <v>200</v>
      </c>
      <c r="G27640" t="s">
        <v>101</v>
      </c>
    </row>
    <row r="27641" spans="1:7" x14ac:dyDescent="0.35">
      <c r="A27641">
        <v>6112024</v>
      </c>
      <c r="B27641" t="s">
        <v>240</v>
      </c>
      <c r="C27641" t="s">
        <v>158</v>
      </c>
      <c r="D27641" t="s">
        <v>61</v>
      </c>
      <c r="E27641" t="s">
        <v>101</v>
      </c>
    </row>
    <row r="27642" spans="1:7" x14ac:dyDescent="0.35">
      <c r="A27642">
        <v>6112024</v>
      </c>
      <c r="B27642" t="s">
        <v>437</v>
      </c>
      <c r="C27642" t="s">
        <v>455</v>
      </c>
      <c r="D27642" t="s">
        <v>205</v>
      </c>
      <c r="E27642" t="s">
        <v>101</v>
      </c>
    </row>
    <row r="27643" spans="1:7" x14ac:dyDescent="0.35">
      <c r="A27643">
        <v>6112024</v>
      </c>
      <c r="B27643" t="s">
        <v>880</v>
      </c>
      <c r="C27643" t="s">
        <v>581</v>
      </c>
      <c r="D27643" t="s">
        <v>208</v>
      </c>
      <c r="E27643" t="s">
        <v>101</v>
      </c>
    </row>
    <row r="27644" spans="1:7" x14ac:dyDescent="0.35">
      <c r="A27644">
        <v>6112024</v>
      </c>
      <c r="B27644" t="s">
        <v>560</v>
      </c>
      <c r="C27644" t="s">
        <v>285</v>
      </c>
      <c r="D27644" t="s">
        <v>210</v>
      </c>
      <c r="E27644" t="s">
        <v>211</v>
      </c>
      <c r="F27644" t="s">
        <v>101</v>
      </c>
    </row>
    <row r="27645" spans="1:7" x14ac:dyDescent="0.35">
      <c r="A27645">
        <v>6112024</v>
      </c>
      <c r="B27645" t="s">
        <v>285</v>
      </c>
      <c r="C27645" t="s">
        <v>188</v>
      </c>
      <c r="D27645" t="s">
        <v>214</v>
      </c>
      <c r="E27645" t="s">
        <v>215</v>
      </c>
      <c r="F27645" t="s">
        <v>101</v>
      </c>
    </row>
    <row r="27646" spans="1:7" x14ac:dyDescent="0.35">
      <c r="A27646">
        <v>6112024</v>
      </c>
      <c r="B27646" t="s">
        <v>718</v>
      </c>
      <c r="C27646" t="s">
        <v>240</v>
      </c>
      <c r="D27646" t="s">
        <v>217</v>
      </c>
      <c r="E27646" t="s">
        <v>101</v>
      </c>
    </row>
    <row r="27647" spans="1:7" x14ac:dyDescent="0.35">
      <c r="A27647">
        <v>6112024</v>
      </c>
      <c r="B27647" t="s">
        <v>804</v>
      </c>
      <c r="C27647" t="s">
        <v>657</v>
      </c>
      <c r="D27647" t="s">
        <v>220</v>
      </c>
      <c r="E27647" t="s">
        <v>101</v>
      </c>
    </row>
    <row r="27648" spans="1:7" x14ac:dyDescent="0.35">
      <c r="A27648">
        <v>6112024</v>
      </c>
      <c r="B27648" t="s">
        <v>836</v>
      </c>
      <c r="C27648" t="s">
        <v>413</v>
      </c>
      <c r="D27648" t="s">
        <v>222</v>
      </c>
    </row>
    <row r="27649" spans="1:7" x14ac:dyDescent="0.35">
      <c r="A27649">
        <v>6112024</v>
      </c>
      <c r="B27649" t="s">
        <v>760</v>
      </c>
      <c r="C27649" t="s">
        <v>145</v>
      </c>
      <c r="D27649" t="s">
        <v>223</v>
      </c>
    </row>
    <row r="27650" spans="1:7" x14ac:dyDescent="0.35">
      <c r="A27650">
        <v>6112024</v>
      </c>
      <c r="B27650" t="s">
        <v>639</v>
      </c>
      <c r="C27650" t="s">
        <v>495</v>
      </c>
      <c r="D27650" t="s">
        <v>225</v>
      </c>
      <c r="E27650" t="s">
        <v>101</v>
      </c>
    </row>
    <row r="27651" spans="1:7" x14ac:dyDescent="0.35">
      <c r="A27651">
        <v>6112024</v>
      </c>
      <c r="B27651" t="s">
        <v>623</v>
      </c>
      <c r="C27651" t="s">
        <v>237</v>
      </c>
      <c r="D27651" t="s">
        <v>225</v>
      </c>
      <c r="E27651" t="s">
        <v>228</v>
      </c>
      <c r="F27651" t="s">
        <v>229</v>
      </c>
    </row>
    <row r="27652" spans="1:7" x14ac:dyDescent="0.35">
      <c r="A27652">
        <v>6112024</v>
      </c>
      <c r="B27652" t="s">
        <v>624</v>
      </c>
      <c r="C27652" t="s">
        <v>145</v>
      </c>
      <c r="D27652" t="s">
        <v>232</v>
      </c>
      <c r="E27652" t="s">
        <v>101</v>
      </c>
    </row>
    <row r="27653" spans="1:7" x14ac:dyDescent="0.35">
      <c r="A27653">
        <v>6112024</v>
      </c>
      <c r="B27653" t="s">
        <v>655</v>
      </c>
      <c r="C27653" t="s">
        <v>471</v>
      </c>
      <c r="D27653" t="s">
        <v>235</v>
      </c>
      <c r="E27653" t="s">
        <v>236</v>
      </c>
      <c r="F27653" t="s">
        <v>101</v>
      </c>
    </row>
    <row r="27654" spans="1:7" x14ac:dyDescent="0.35">
      <c r="A27654">
        <v>6112024</v>
      </c>
      <c r="B27654" t="s">
        <v>551</v>
      </c>
      <c r="C27654" t="s">
        <v>122</v>
      </c>
      <c r="D27654" t="s">
        <v>235</v>
      </c>
      <c r="E27654" t="s">
        <v>239</v>
      </c>
      <c r="F27654" t="s">
        <v>149</v>
      </c>
    </row>
    <row r="27655" spans="1:7" x14ac:dyDescent="0.35">
      <c r="A27655">
        <v>6112024</v>
      </c>
      <c r="B27655" t="s">
        <v>839</v>
      </c>
      <c r="C27655" t="s">
        <v>534</v>
      </c>
      <c r="D27655" t="s">
        <v>235</v>
      </c>
      <c r="E27655" t="s">
        <v>241</v>
      </c>
      <c r="F27655" t="s">
        <v>101</v>
      </c>
    </row>
    <row r="27656" spans="1:7" x14ac:dyDescent="0.35">
      <c r="A27656">
        <v>6112024</v>
      </c>
      <c r="B27656" t="s">
        <v>793</v>
      </c>
      <c r="C27656" t="s">
        <v>554</v>
      </c>
      <c r="D27656" t="s">
        <v>243</v>
      </c>
      <c r="E27656" t="s">
        <v>101</v>
      </c>
    </row>
    <row r="27657" spans="1:7" x14ac:dyDescent="0.35">
      <c r="A27657">
        <v>6112024</v>
      </c>
      <c r="B27657" t="s">
        <v>560</v>
      </c>
      <c r="C27657" t="s">
        <v>154</v>
      </c>
      <c r="D27657" t="s">
        <v>245</v>
      </c>
      <c r="E27657" t="s">
        <v>246</v>
      </c>
    </row>
    <row r="27658" spans="1:7" x14ac:dyDescent="0.35">
      <c r="A27658">
        <v>6112024</v>
      </c>
      <c r="B27658" t="s">
        <v>639</v>
      </c>
      <c r="C27658" t="s">
        <v>518</v>
      </c>
      <c r="D27658" t="s">
        <v>245</v>
      </c>
      <c r="E27658" t="s">
        <v>249</v>
      </c>
    </row>
    <row r="27659" spans="1:7" x14ac:dyDescent="0.35">
      <c r="A27659">
        <v>6112024</v>
      </c>
      <c r="B27659" t="s">
        <v>565</v>
      </c>
      <c r="C27659" t="s">
        <v>480</v>
      </c>
      <c r="D27659" t="s">
        <v>252</v>
      </c>
      <c r="E27659" t="s">
        <v>101</v>
      </c>
    </row>
    <row r="27660" spans="1:7" x14ac:dyDescent="0.35">
      <c r="A27660">
        <v>6112024</v>
      </c>
      <c r="B27660" t="s">
        <v>419</v>
      </c>
      <c r="C27660" t="s">
        <v>185</v>
      </c>
      <c r="D27660" t="s">
        <v>254</v>
      </c>
    </row>
    <row r="27661" spans="1:7" x14ac:dyDescent="0.35">
      <c r="A27661">
        <v>6112024</v>
      </c>
      <c r="B27661" t="s">
        <v>722</v>
      </c>
      <c r="C27661" t="s">
        <v>226</v>
      </c>
      <c r="D27661" t="s">
        <v>256</v>
      </c>
      <c r="E27661" t="s">
        <v>257</v>
      </c>
      <c r="F27661" t="s">
        <v>236</v>
      </c>
      <c r="G27661" t="s">
        <v>101</v>
      </c>
    </row>
    <row r="27662" spans="1:7" x14ac:dyDescent="0.35">
      <c r="A27662">
        <v>6112024</v>
      </c>
      <c r="B27662" t="s">
        <v>777</v>
      </c>
      <c r="C27662" t="s">
        <v>455</v>
      </c>
      <c r="D27662" t="s">
        <v>260</v>
      </c>
      <c r="E27662" t="s">
        <v>136</v>
      </c>
      <c r="F27662" t="s">
        <v>101</v>
      </c>
    </row>
    <row r="27663" spans="1:7" x14ac:dyDescent="0.35">
      <c r="A27663">
        <v>6112024</v>
      </c>
      <c r="B27663" t="s">
        <v>285</v>
      </c>
      <c r="C27663" t="s">
        <v>261</v>
      </c>
      <c r="D27663" t="s">
        <v>262</v>
      </c>
      <c r="E27663" t="s">
        <v>101</v>
      </c>
    </row>
    <row r="27664" spans="1:7" x14ac:dyDescent="0.35">
      <c r="A27664">
        <v>6112024</v>
      </c>
      <c r="B27664" t="s">
        <v>639</v>
      </c>
      <c r="C27664" t="s">
        <v>534</v>
      </c>
      <c r="D27664" t="s">
        <v>264</v>
      </c>
      <c r="E27664" t="s">
        <v>101</v>
      </c>
    </row>
    <row r="27665" spans="1:8" x14ac:dyDescent="0.35">
      <c r="A27665">
        <v>6112024</v>
      </c>
      <c r="B27665" t="s">
        <v>285</v>
      </c>
      <c r="C27665" t="s">
        <v>264</v>
      </c>
      <c r="D27665" t="s">
        <v>149</v>
      </c>
    </row>
    <row r="27666" spans="1:8" x14ac:dyDescent="0.35">
      <c r="A27666">
        <v>6112024</v>
      </c>
      <c r="B27666" t="s">
        <v>786</v>
      </c>
      <c r="C27666" t="s">
        <v>515</v>
      </c>
      <c r="D27666" t="s">
        <v>265</v>
      </c>
      <c r="E27666" t="s">
        <v>101</v>
      </c>
      <c r="F27666" t="s">
        <v>266</v>
      </c>
    </row>
    <row r="27667" spans="1:8" x14ac:dyDescent="0.35">
      <c r="A27667">
        <v>6112024</v>
      </c>
      <c r="B27667" t="s">
        <v>736</v>
      </c>
      <c r="C27667" t="s">
        <v>292</v>
      </c>
      <c r="D27667" t="s">
        <v>267</v>
      </c>
      <c r="E27667" t="s">
        <v>101</v>
      </c>
    </row>
    <row r="27668" spans="1:8" x14ac:dyDescent="0.35">
      <c r="A27668">
        <v>6112024</v>
      </c>
      <c r="B27668" t="s">
        <v>637</v>
      </c>
      <c r="C27668" t="s">
        <v>430</v>
      </c>
      <c r="D27668" t="s">
        <v>268</v>
      </c>
    </row>
    <row r="27669" spans="1:8" x14ac:dyDescent="0.35">
      <c r="A27669">
        <v>6112024</v>
      </c>
      <c r="B27669" t="s">
        <v>515</v>
      </c>
      <c r="C27669" t="s">
        <v>270</v>
      </c>
      <c r="D27669" t="s">
        <v>271</v>
      </c>
      <c r="E27669" t="s">
        <v>101</v>
      </c>
    </row>
    <row r="27670" spans="1:8" x14ac:dyDescent="0.35">
      <c r="A27670">
        <v>6112024</v>
      </c>
      <c r="B27670" t="s">
        <v>628</v>
      </c>
      <c r="C27670" t="s">
        <v>525</v>
      </c>
      <c r="D27670" t="s">
        <v>274</v>
      </c>
      <c r="E27670" t="s">
        <v>101</v>
      </c>
    </row>
    <row r="27671" spans="1:8" x14ac:dyDescent="0.35">
      <c r="A27671">
        <v>6112024</v>
      </c>
      <c r="B27671" t="s">
        <v>663</v>
      </c>
      <c r="C27671" t="s">
        <v>651</v>
      </c>
      <c r="D27671" t="s">
        <v>277</v>
      </c>
      <c r="E27671" t="s">
        <v>101</v>
      </c>
    </row>
    <row r="27672" spans="1:8" x14ac:dyDescent="0.35">
      <c r="A27672">
        <v>6112024</v>
      </c>
      <c r="B27672" t="s">
        <v>750</v>
      </c>
      <c r="C27672" t="s">
        <v>305</v>
      </c>
      <c r="D27672" t="s">
        <v>279</v>
      </c>
      <c r="E27672" t="s">
        <v>140</v>
      </c>
      <c r="F27672" t="s">
        <v>280</v>
      </c>
    </row>
    <row r="27673" spans="1:8" x14ac:dyDescent="0.35">
      <c r="A27673">
        <v>6112024</v>
      </c>
      <c r="B27673" t="s">
        <v>765</v>
      </c>
      <c r="C27673" t="s">
        <v>557</v>
      </c>
      <c r="D27673" t="s">
        <v>281</v>
      </c>
    </row>
    <row r="27674" spans="1:8" x14ac:dyDescent="0.35">
      <c r="A27674">
        <v>6112024</v>
      </c>
      <c r="B27674" t="s">
        <v>712</v>
      </c>
      <c r="C27674" t="s">
        <v>230</v>
      </c>
      <c r="D27674" t="s">
        <v>284</v>
      </c>
      <c r="E27674" t="s">
        <v>101</v>
      </c>
    </row>
    <row r="27675" spans="1:8" x14ac:dyDescent="0.35">
      <c r="A27675">
        <v>6112024</v>
      </c>
      <c r="B27675" t="s">
        <v>639</v>
      </c>
      <c r="C27675" t="s">
        <v>515</v>
      </c>
      <c r="D27675" t="s">
        <v>287</v>
      </c>
      <c r="E27675" t="s">
        <v>101</v>
      </c>
    </row>
    <row r="27676" spans="1:8" x14ac:dyDescent="0.35">
      <c r="A27676">
        <v>6112024</v>
      </c>
      <c r="B27676" t="s">
        <v>224</v>
      </c>
      <c r="C27676" t="s">
        <v>288</v>
      </c>
      <c r="D27676" t="s">
        <v>101</v>
      </c>
    </row>
    <row r="27677" spans="1:8" x14ac:dyDescent="0.35">
      <c r="A27677">
        <v>6112024</v>
      </c>
      <c r="B27677" t="s">
        <v>496</v>
      </c>
      <c r="C27677" t="s">
        <v>158</v>
      </c>
      <c r="D27677" t="s">
        <v>290</v>
      </c>
      <c r="E27677" t="s">
        <v>140</v>
      </c>
      <c r="F27677" t="s">
        <v>291</v>
      </c>
    </row>
    <row r="27678" spans="1:8" x14ac:dyDescent="0.35">
      <c r="A27678">
        <v>6112024</v>
      </c>
      <c r="B27678" t="s">
        <v>768</v>
      </c>
      <c r="C27678" t="s">
        <v>576</v>
      </c>
      <c r="D27678" t="s">
        <v>290</v>
      </c>
      <c r="E27678" t="s">
        <v>140</v>
      </c>
      <c r="F27678" t="s">
        <v>294</v>
      </c>
      <c r="G27678" t="s">
        <v>295</v>
      </c>
      <c r="H27678" t="s">
        <v>101</v>
      </c>
    </row>
    <row r="27679" spans="1:8" x14ac:dyDescent="0.35">
      <c r="A27679">
        <v>6112024</v>
      </c>
      <c r="B27679" t="s">
        <v>638</v>
      </c>
      <c r="C27679" t="s">
        <v>447</v>
      </c>
      <c r="D27679" t="s">
        <v>298</v>
      </c>
      <c r="E27679" t="s">
        <v>101</v>
      </c>
    </row>
    <row r="27680" spans="1:8" x14ac:dyDescent="0.35">
      <c r="A27680">
        <v>6112024</v>
      </c>
      <c r="B27680" t="s">
        <v>556</v>
      </c>
      <c r="C27680" t="s">
        <v>162</v>
      </c>
      <c r="D27680" t="s">
        <v>300</v>
      </c>
      <c r="E27680" t="s">
        <v>262</v>
      </c>
      <c r="F27680" t="s">
        <v>101</v>
      </c>
    </row>
    <row r="27681" spans="1:9" x14ac:dyDescent="0.35">
      <c r="A27681">
        <v>6112024</v>
      </c>
      <c r="B27681" t="s">
        <v>499</v>
      </c>
      <c r="C27681" t="s">
        <v>157</v>
      </c>
      <c r="D27681" t="s">
        <v>301</v>
      </c>
      <c r="E27681" t="s">
        <v>101</v>
      </c>
    </row>
    <row r="27682" spans="1:9" x14ac:dyDescent="0.35">
      <c r="A27682">
        <v>6112024</v>
      </c>
      <c r="B27682" t="s">
        <v>692</v>
      </c>
      <c r="C27682" t="s">
        <v>285</v>
      </c>
      <c r="D27682" t="s">
        <v>303</v>
      </c>
      <c r="E27682" t="s">
        <v>149</v>
      </c>
    </row>
    <row r="27683" spans="1:9" x14ac:dyDescent="0.35">
      <c r="A27683">
        <v>6112024</v>
      </c>
      <c r="B27683" t="s">
        <v>836</v>
      </c>
      <c r="C27683" t="s">
        <v>583</v>
      </c>
      <c r="D27683" t="s">
        <v>306</v>
      </c>
      <c r="E27683" t="s">
        <v>101</v>
      </c>
    </row>
    <row r="27684" spans="1:9" x14ac:dyDescent="0.35">
      <c r="A27684">
        <v>6112024</v>
      </c>
      <c r="B27684" t="s">
        <v>812</v>
      </c>
      <c r="C27684" t="s">
        <v>499</v>
      </c>
      <c r="D27684" t="s">
        <v>308</v>
      </c>
      <c r="E27684" t="s">
        <v>309</v>
      </c>
      <c r="F27684" t="s">
        <v>310</v>
      </c>
      <c r="G27684" t="s">
        <v>311</v>
      </c>
      <c r="H27684" t="s">
        <v>312</v>
      </c>
      <c r="I27684" t="s">
        <v>101</v>
      </c>
    </row>
    <row r="27685" spans="1:9" x14ac:dyDescent="0.35">
      <c r="A27685">
        <v>6112024</v>
      </c>
      <c r="B27685" t="s">
        <v>285</v>
      </c>
      <c r="C27685" t="s">
        <v>146</v>
      </c>
      <c r="D27685" t="s">
        <v>314</v>
      </c>
      <c r="E27685" t="s">
        <v>315</v>
      </c>
      <c r="F27685" t="s">
        <v>101</v>
      </c>
    </row>
    <row r="27686" spans="1:9" x14ac:dyDescent="0.35">
      <c r="A27686">
        <v>6112024</v>
      </c>
      <c r="B27686" t="s">
        <v>603</v>
      </c>
      <c r="C27686" t="s">
        <v>526</v>
      </c>
      <c r="D27686" t="s">
        <v>314</v>
      </c>
      <c r="E27686" t="s">
        <v>317</v>
      </c>
      <c r="F27686" t="s">
        <v>101</v>
      </c>
    </row>
    <row r="27687" spans="1:9" x14ac:dyDescent="0.35">
      <c r="A27687">
        <v>6112024</v>
      </c>
      <c r="B27687" t="s">
        <v>565</v>
      </c>
      <c r="C27687" t="s">
        <v>307</v>
      </c>
      <c r="D27687" t="s">
        <v>319</v>
      </c>
      <c r="E27687" t="s">
        <v>320</v>
      </c>
      <c r="F27687" t="s">
        <v>321</v>
      </c>
    </row>
    <row r="27688" spans="1:9" x14ac:dyDescent="0.35">
      <c r="A27688">
        <v>6112024</v>
      </c>
      <c r="B27688" t="s">
        <v>729</v>
      </c>
      <c r="C27688" t="s">
        <v>285</v>
      </c>
      <c r="D27688" t="s">
        <v>322</v>
      </c>
      <c r="E27688" t="s">
        <v>101</v>
      </c>
    </row>
    <row r="27689" spans="1:9" x14ac:dyDescent="0.35">
      <c r="A27689">
        <v>6112024</v>
      </c>
      <c r="B27689" t="s">
        <v>841</v>
      </c>
      <c r="C27689" t="s">
        <v>137</v>
      </c>
      <c r="D27689" t="s">
        <v>325</v>
      </c>
      <c r="E27689" t="s">
        <v>101</v>
      </c>
    </row>
    <row r="27690" spans="1:9" x14ac:dyDescent="0.35">
      <c r="A27690">
        <v>6112024</v>
      </c>
      <c r="B27690" t="s">
        <v>756</v>
      </c>
      <c r="C27690" t="s">
        <v>474</v>
      </c>
      <c r="D27690" t="s">
        <v>328</v>
      </c>
      <c r="E27690" t="s">
        <v>101</v>
      </c>
    </row>
    <row r="27691" spans="1:9" x14ac:dyDescent="0.35">
      <c r="A27691">
        <v>6112024</v>
      </c>
      <c r="B27691" t="s">
        <v>550</v>
      </c>
      <c r="C27691" t="s">
        <v>331</v>
      </c>
      <c r="D27691" t="s">
        <v>332</v>
      </c>
      <c r="E27691" t="s">
        <v>101</v>
      </c>
    </row>
    <row r="27692" spans="1:9" x14ac:dyDescent="0.35">
      <c r="A27692">
        <v>6112024</v>
      </c>
      <c r="B27692" t="s">
        <v>424</v>
      </c>
      <c r="C27692" t="s">
        <v>402</v>
      </c>
      <c r="D27692" t="s">
        <v>331</v>
      </c>
      <c r="E27692" t="s">
        <v>335</v>
      </c>
      <c r="F27692" t="s">
        <v>101</v>
      </c>
    </row>
    <row r="27693" spans="1:9" x14ac:dyDescent="0.35">
      <c r="A27693">
        <v>6112024</v>
      </c>
      <c r="B27693" t="s">
        <v>559</v>
      </c>
      <c r="C27693" t="s">
        <v>151</v>
      </c>
      <c r="D27693" t="s">
        <v>331</v>
      </c>
      <c r="E27693" t="s">
        <v>338</v>
      </c>
      <c r="F27693" t="s">
        <v>321</v>
      </c>
    </row>
    <row r="27694" spans="1:9" x14ac:dyDescent="0.35">
      <c r="A27694">
        <v>6112024</v>
      </c>
      <c r="B27694" t="s">
        <v>723</v>
      </c>
      <c r="C27694" t="s">
        <v>534</v>
      </c>
      <c r="D27694" t="s">
        <v>170</v>
      </c>
    </row>
    <row r="27695" spans="1:9" x14ac:dyDescent="0.35">
      <c r="A27695">
        <v>6112024</v>
      </c>
      <c r="B27695" t="s">
        <v>723</v>
      </c>
      <c r="C27695" t="s">
        <v>206</v>
      </c>
      <c r="D27695" t="s">
        <v>341</v>
      </c>
      <c r="E27695" t="s">
        <v>101</v>
      </c>
    </row>
    <row r="27696" spans="1:9" x14ac:dyDescent="0.35">
      <c r="A27696">
        <v>6112024</v>
      </c>
      <c r="B27696" t="s">
        <v>560</v>
      </c>
      <c r="C27696" t="s">
        <v>431</v>
      </c>
      <c r="D27696" t="s">
        <v>343</v>
      </c>
      <c r="E27696" t="s">
        <v>101</v>
      </c>
    </row>
    <row r="27697" spans="1:8" x14ac:dyDescent="0.35">
      <c r="A27697">
        <v>6112024</v>
      </c>
      <c r="B27697" t="s">
        <v>556</v>
      </c>
      <c r="C27697" t="s">
        <v>132</v>
      </c>
      <c r="D27697" t="s">
        <v>344</v>
      </c>
      <c r="E27697" t="s">
        <v>345</v>
      </c>
      <c r="F27697" t="s">
        <v>101</v>
      </c>
    </row>
    <row r="27698" spans="1:8" x14ac:dyDescent="0.35">
      <c r="A27698">
        <v>6112024</v>
      </c>
      <c r="B27698" t="s">
        <v>728</v>
      </c>
      <c r="C27698" t="s">
        <v>424</v>
      </c>
      <c r="D27698" t="s">
        <v>132</v>
      </c>
      <c r="E27698" t="s">
        <v>347</v>
      </c>
      <c r="F27698" t="s">
        <v>101</v>
      </c>
    </row>
    <row r="27699" spans="1:8" x14ac:dyDescent="0.35">
      <c r="A27699">
        <v>6112024</v>
      </c>
      <c r="B27699" t="s">
        <v>778</v>
      </c>
      <c r="C27699" t="s">
        <v>183</v>
      </c>
      <c r="D27699" t="s">
        <v>132</v>
      </c>
      <c r="E27699" t="s">
        <v>348</v>
      </c>
      <c r="F27699" t="s">
        <v>101</v>
      </c>
    </row>
    <row r="27700" spans="1:8" x14ac:dyDescent="0.35">
      <c r="A27700">
        <v>6112024</v>
      </c>
      <c r="B27700" t="s">
        <v>183</v>
      </c>
      <c r="C27700" t="s">
        <v>481</v>
      </c>
      <c r="D27700" t="s">
        <v>132</v>
      </c>
      <c r="E27700" t="s">
        <v>350</v>
      </c>
      <c r="F27700" t="s">
        <v>101</v>
      </c>
    </row>
    <row r="27701" spans="1:8" x14ac:dyDescent="0.35">
      <c r="A27701">
        <v>6112024</v>
      </c>
      <c r="B27701" t="s">
        <v>733</v>
      </c>
      <c r="C27701" t="s">
        <v>431</v>
      </c>
      <c r="D27701" t="s">
        <v>132</v>
      </c>
      <c r="E27701" t="s">
        <v>352</v>
      </c>
      <c r="F27701" t="s">
        <v>101</v>
      </c>
    </row>
    <row r="27702" spans="1:8" x14ac:dyDescent="0.35">
      <c r="A27702">
        <v>6112024</v>
      </c>
      <c r="B27702" t="s">
        <v>746</v>
      </c>
      <c r="C27702" t="s">
        <v>374</v>
      </c>
      <c r="D27702" t="s">
        <v>132</v>
      </c>
      <c r="E27702" t="s">
        <v>133</v>
      </c>
      <c r="F27702" t="s">
        <v>355</v>
      </c>
    </row>
    <row r="27703" spans="1:8" x14ac:dyDescent="0.35">
      <c r="A27703">
        <v>6112024</v>
      </c>
      <c r="B27703" t="s">
        <v>560</v>
      </c>
      <c r="C27703" t="s">
        <v>600</v>
      </c>
      <c r="D27703" t="s">
        <v>132</v>
      </c>
      <c r="E27703" t="s">
        <v>356</v>
      </c>
      <c r="F27703" t="s">
        <v>101</v>
      </c>
    </row>
    <row r="27704" spans="1:8" x14ac:dyDescent="0.35">
      <c r="A27704">
        <v>6112024</v>
      </c>
      <c r="B27704" t="s">
        <v>430</v>
      </c>
      <c r="C27704" t="s">
        <v>469</v>
      </c>
      <c r="D27704" t="s">
        <v>359</v>
      </c>
      <c r="E27704" t="s">
        <v>360</v>
      </c>
      <c r="F27704" t="s">
        <v>101</v>
      </c>
    </row>
    <row r="27705" spans="1:8" x14ac:dyDescent="0.35">
      <c r="A27705">
        <v>6112024</v>
      </c>
      <c r="B27705" t="s">
        <v>722</v>
      </c>
      <c r="C27705" t="s">
        <v>304</v>
      </c>
      <c r="D27705" t="s">
        <v>359</v>
      </c>
      <c r="E27705" t="s">
        <v>362</v>
      </c>
      <c r="F27705" t="s">
        <v>101</v>
      </c>
    </row>
    <row r="27706" spans="1:8" x14ac:dyDescent="0.35">
      <c r="A27706">
        <v>6112024</v>
      </c>
      <c r="B27706" t="s">
        <v>549</v>
      </c>
      <c r="C27706" t="s">
        <v>359</v>
      </c>
      <c r="D27706" t="s">
        <v>362</v>
      </c>
      <c r="E27706" t="s">
        <v>140</v>
      </c>
      <c r="F27706" t="s">
        <v>364</v>
      </c>
      <c r="G27706" t="s">
        <v>101</v>
      </c>
    </row>
    <row r="27707" spans="1:8" x14ac:dyDescent="0.35">
      <c r="A27707">
        <v>6112024</v>
      </c>
      <c r="B27707" t="s">
        <v>795</v>
      </c>
      <c r="C27707" t="s">
        <v>599</v>
      </c>
      <c r="D27707" t="s">
        <v>366</v>
      </c>
      <c r="E27707" t="s">
        <v>257</v>
      </c>
      <c r="F27707" t="s">
        <v>367</v>
      </c>
      <c r="G27707" t="s">
        <v>101</v>
      </c>
    </row>
    <row r="27708" spans="1:8" x14ac:dyDescent="0.35">
      <c r="A27708">
        <v>6112024</v>
      </c>
      <c r="B27708" t="s">
        <v>755</v>
      </c>
      <c r="C27708" t="s">
        <v>438</v>
      </c>
      <c r="D27708" t="s">
        <v>369</v>
      </c>
      <c r="E27708" t="s">
        <v>370</v>
      </c>
      <c r="F27708" t="s">
        <v>101</v>
      </c>
    </row>
    <row r="27709" spans="1:8" x14ac:dyDescent="0.35">
      <c r="A27709">
        <v>6112024</v>
      </c>
      <c r="B27709" t="s">
        <v>755</v>
      </c>
      <c r="C27709" t="s">
        <v>237</v>
      </c>
      <c r="D27709" t="s">
        <v>371</v>
      </c>
      <c r="E27709" t="s">
        <v>101</v>
      </c>
    </row>
    <row r="27710" spans="1:8" x14ac:dyDescent="0.35">
      <c r="A27710">
        <v>6112024</v>
      </c>
      <c r="B27710" t="s">
        <v>560</v>
      </c>
      <c r="C27710" t="s">
        <v>598</v>
      </c>
      <c r="D27710" t="s">
        <v>372</v>
      </c>
      <c r="E27710" t="s">
        <v>101</v>
      </c>
    </row>
    <row r="27711" spans="1:8" x14ac:dyDescent="0.35">
      <c r="A27711">
        <v>6112024</v>
      </c>
      <c r="B27711" t="s">
        <v>575</v>
      </c>
      <c r="C27711" t="s">
        <v>373</v>
      </c>
      <c r="D27711" t="s">
        <v>101</v>
      </c>
    </row>
    <row r="27712" spans="1:8" x14ac:dyDescent="0.35">
      <c r="A27712">
        <v>6112024</v>
      </c>
      <c r="B27712" t="s">
        <v>558</v>
      </c>
      <c r="C27712" t="s">
        <v>454</v>
      </c>
      <c r="D27712" t="s">
        <v>376</v>
      </c>
      <c r="E27712" t="s">
        <v>140</v>
      </c>
      <c r="F27712" t="s">
        <v>331</v>
      </c>
      <c r="G27712" t="s">
        <v>377</v>
      </c>
      <c r="H27712" t="s">
        <v>101</v>
      </c>
    </row>
    <row r="27713" spans="1:9" x14ac:dyDescent="0.35">
      <c r="A27713">
        <v>6112024</v>
      </c>
      <c r="B27713" t="s">
        <v>765</v>
      </c>
      <c r="C27713" t="s">
        <v>292</v>
      </c>
      <c r="D27713" t="s">
        <v>378</v>
      </c>
    </row>
    <row r="27714" spans="1:9" x14ac:dyDescent="0.35">
      <c r="A27714">
        <v>6112024</v>
      </c>
      <c r="B27714" t="s">
        <v>611</v>
      </c>
      <c r="C27714" t="s">
        <v>519</v>
      </c>
      <c r="D27714" t="s">
        <v>380</v>
      </c>
      <c r="E27714" t="s">
        <v>101</v>
      </c>
    </row>
    <row r="27715" spans="1:9" x14ac:dyDescent="0.35">
      <c r="A27715">
        <v>6112024</v>
      </c>
      <c r="B27715" t="s">
        <v>624</v>
      </c>
      <c r="C27715" t="s">
        <v>432</v>
      </c>
      <c r="D27715" t="s">
        <v>382</v>
      </c>
      <c r="E27715" t="s">
        <v>383</v>
      </c>
    </row>
    <row r="27716" spans="1:9" x14ac:dyDescent="0.35">
      <c r="A27716">
        <v>6112024</v>
      </c>
      <c r="B27716" t="s">
        <v>441</v>
      </c>
      <c r="C27716" t="s">
        <v>432</v>
      </c>
      <c r="D27716" t="s">
        <v>385</v>
      </c>
      <c r="E27716" t="s">
        <v>386</v>
      </c>
    </row>
    <row r="27717" spans="1:9" x14ac:dyDescent="0.35">
      <c r="A27717">
        <v>6112024</v>
      </c>
      <c r="B27717" t="s">
        <v>687</v>
      </c>
      <c r="C27717" t="s">
        <v>438</v>
      </c>
      <c r="D27717" t="s">
        <v>388</v>
      </c>
      <c r="E27717" t="s">
        <v>101</v>
      </c>
    </row>
    <row r="27718" spans="1:9" x14ac:dyDescent="0.35">
      <c r="A27718">
        <v>6112024</v>
      </c>
      <c r="B27718" t="s">
        <v>402</v>
      </c>
      <c r="C27718" t="s">
        <v>391</v>
      </c>
      <c r="D27718" t="s">
        <v>101</v>
      </c>
    </row>
    <row r="27719" spans="1:9" x14ac:dyDescent="0.35">
      <c r="A27719">
        <v>6112024</v>
      </c>
      <c r="B27719" t="s">
        <v>742</v>
      </c>
      <c r="C27719" t="s">
        <v>292</v>
      </c>
      <c r="D27719" t="s">
        <v>393</v>
      </c>
    </row>
    <row r="27720" spans="1:9" x14ac:dyDescent="0.35">
      <c r="A27720">
        <v>6112024</v>
      </c>
      <c r="B27720" t="s">
        <v>639</v>
      </c>
      <c r="C27720" t="s">
        <v>450</v>
      </c>
      <c r="D27720" t="s">
        <v>394</v>
      </c>
      <c r="E27720" t="s">
        <v>395</v>
      </c>
      <c r="F27720" t="s">
        <v>101</v>
      </c>
    </row>
    <row r="27721" spans="1:9" x14ac:dyDescent="0.35">
      <c r="A27721">
        <v>6112024</v>
      </c>
      <c r="B27721" t="s">
        <v>661</v>
      </c>
      <c r="C27721" t="s">
        <v>326</v>
      </c>
      <c r="D27721" t="s">
        <v>396</v>
      </c>
    </row>
    <row r="27722" spans="1:9" x14ac:dyDescent="0.35">
      <c r="A27722">
        <v>6112024</v>
      </c>
      <c r="B27722" t="s">
        <v>526</v>
      </c>
      <c r="C27722" t="s">
        <v>397</v>
      </c>
      <c r="D27722" t="s">
        <v>101</v>
      </c>
    </row>
    <row r="27723" spans="1:9" x14ac:dyDescent="0.35">
      <c r="A27723">
        <v>6112024</v>
      </c>
      <c r="B27723" t="s">
        <v>736</v>
      </c>
      <c r="C27723" t="s">
        <v>556</v>
      </c>
      <c r="D27723" t="s">
        <v>399</v>
      </c>
      <c r="E27723" t="s">
        <v>140</v>
      </c>
      <c r="F27723" t="s">
        <v>400</v>
      </c>
      <c r="G27723" t="s">
        <v>257</v>
      </c>
      <c r="H27723" t="s">
        <v>331</v>
      </c>
      <c r="I27723" t="s">
        <v>401</v>
      </c>
    </row>
    <row r="27724" spans="1:9" x14ac:dyDescent="0.35">
      <c r="A27724">
        <v>6112024</v>
      </c>
      <c r="B27724" t="s">
        <v>711</v>
      </c>
      <c r="C27724" t="s">
        <v>465</v>
      </c>
      <c r="D27724" t="s">
        <v>399</v>
      </c>
      <c r="E27724" t="s">
        <v>187</v>
      </c>
      <c r="F27724" t="s">
        <v>101</v>
      </c>
    </row>
    <row r="27725" spans="1:9" x14ac:dyDescent="0.35">
      <c r="A27725">
        <v>6112024</v>
      </c>
      <c r="B27725" t="s">
        <v>728</v>
      </c>
      <c r="C27725" t="s">
        <v>207</v>
      </c>
      <c r="D27725" t="s">
        <v>399</v>
      </c>
      <c r="E27725" t="s">
        <v>403</v>
      </c>
      <c r="F27725" t="s">
        <v>101</v>
      </c>
    </row>
    <row r="27726" spans="1:9" x14ac:dyDescent="0.35">
      <c r="A27726">
        <v>6112024</v>
      </c>
      <c r="B27726" t="s">
        <v>751</v>
      </c>
      <c r="C27726" t="s">
        <v>559</v>
      </c>
      <c r="D27726" t="s">
        <v>399</v>
      </c>
      <c r="E27726" t="s">
        <v>404</v>
      </c>
      <c r="F27726" t="s">
        <v>101</v>
      </c>
    </row>
    <row r="27727" spans="1:9" x14ac:dyDescent="0.35">
      <c r="A27727">
        <v>5112024</v>
      </c>
      <c r="B27727" t="s">
        <v>565</v>
      </c>
      <c r="C27727" t="s">
        <v>438</v>
      </c>
      <c r="D27727" t="s">
        <v>100</v>
      </c>
      <c r="E27727" t="s">
        <v>101</v>
      </c>
    </row>
    <row r="27728" spans="1:9" x14ac:dyDescent="0.35">
      <c r="A27728">
        <v>5112024</v>
      </c>
      <c r="B27728" t="s">
        <v>655</v>
      </c>
      <c r="C27728" t="s">
        <v>230</v>
      </c>
      <c r="D27728" t="s">
        <v>104</v>
      </c>
      <c r="E27728" t="s">
        <v>101</v>
      </c>
    </row>
    <row r="27729" spans="1:7" x14ac:dyDescent="0.35">
      <c r="A27729">
        <v>5112024</v>
      </c>
      <c r="B27729" t="s">
        <v>733</v>
      </c>
      <c r="C27729" t="s">
        <v>446</v>
      </c>
      <c r="D27729" t="s">
        <v>107</v>
      </c>
      <c r="E27729" t="s">
        <v>108</v>
      </c>
      <c r="F27729" t="s">
        <v>101</v>
      </c>
    </row>
    <row r="27730" spans="1:7" x14ac:dyDescent="0.35">
      <c r="A27730">
        <v>5112024</v>
      </c>
      <c r="B27730" t="s">
        <v>442</v>
      </c>
      <c r="C27730" t="s">
        <v>174</v>
      </c>
      <c r="D27730" t="s">
        <v>111</v>
      </c>
      <c r="E27730" t="s">
        <v>101</v>
      </c>
    </row>
    <row r="27731" spans="1:7" x14ac:dyDescent="0.35">
      <c r="A27731">
        <v>5112024</v>
      </c>
      <c r="B27731" t="s">
        <v>524</v>
      </c>
      <c r="C27731" t="s">
        <v>530</v>
      </c>
      <c r="D27731" t="s">
        <v>114</v>
      </c>
      <c r="E27731" t="s">
        <v>115</v>
      </c>
      <c r="F27731" t="s">
        <v>116</v>
      </c>
    </row>
    <row r="27732" spans="1:7" x14ac:dyDescent="0.35">
      <c r="A27732">
        <v>5112024</v>
      </c>
      <c r="B27732" t="s">
        <v>448</v>
      </c>
      <c r="C27732" t="s">
        <v>503</v>
      </c>
      <c r="D27732" t="s">
        <v>114</v>
      </c>
      <c r="E27732" t="s">
        <v>119</v>
      </c>
      <c r="F27732" t="s">
        <v>120</v>
      </c>
      <c r="G27732" t="s">
        <v>121</v>
      </c>
    </row>
    <row r="27733" spans="1:7" x14ac:dyDescent="0.35">
      <c r="A27733">
        <v>5112024</v>
      </c>
      <c r="B27733" t="s">
        <v>278</v>
      </c>
      <c r="C27733" t="s">
        <v>435</v>
      </c>
      <c r="D27733" t="s">
        <v>114</v>
      </c>
      <c r="E27733" t="s">
        <v>124</v>
      </c>
    </row>
    <row r="27734" spans="1:7" x14ac:dyDescent="0.35">
      <c r="A27734">
        <v>5112024</v>
      </c>
      <c r="B27734" t="s">
        <v>512</v>
      </c>
      <c r="C27734" t="s">
        <v>633</v>
      </c>
      <c r="D27734" t="s">
        <v>114</v>
      </c>
      <c r="E27734" t="s">
        <v>127</v>
      </c>
    </row>
    <row r="27735" spans="1:7" x14ac:dyDescent="0.35">
      <c r="A27735">
        <v>5112024</v>
      </c>
      <c r="B27735" t="s">
        <v>105</v>
      </c>
      <c r="C27735" t="s">
        <v>250</v>
      </c>
      <c r="D27735" t="s">
        <v>114</v>
      </c>
      <c r="E27735" t="s">
        <v>130</v>
      </c>
    </row>
    <row r="27736" spans="1:7" x14ac:dyDescent="0.35">
      <c r="A27736">
        <v>5112024</v>
      </c>
      <c r="B27736" t="s">
        <v>458</v>
      </c>
      <c r="C27736" t="s">
        <v>622</v>
      </c>
      <c r="D27736" t="s">
        <v>114</v>
      </c>
      <c r="E27736" t="s">
        <v>132</v>
      </c>
      <c r="F27736" t="s">
        <v>133</v>
      </c>
    </row>
    <row r="27737" spans="1:7" x14ac:dyDescent="0.35">
      <c r="A27737">
        <v>5112024</v>
      </c>
      <c r="B27737" t="s">
        <v>560</v>
      </c>
      <c r="C27737" t="s">
        <v>361</v>
      </c>
      <c r="D27737" t="s">
        <v>135</v>
      </c>
      <c r="E27737" t="s">
        <v>136</v>
      </c>
    </row>
    <row r="27738" spans="1:7" x14ac:dyDescent="0.35">
      <c r="A27738">
        <v>5112024</v>
      </c>
      <c r="B27738" t="s">
        <v>729</v>
      </c>
      <c r="C27738" t="s">
        <v>218</v>
      </c>
      <c r="D27738" t="s">
        <v>139</v>
      </c>
      <c r="E27738" t="s">
        <v>140</v>
      </c>
      <c r="F27738" t="s">
        <v>141</v>
      </c>
      <c r="G27738" t="s">
        <v>101</v>
      </c>
    </row>
    <row r="27739" spans="1:7" x14ac:dyDescent="0.35">
      <c r="A27739">
        <v>5112024</v>
      </c>
      <c r="B27739" t="s">
        <v>712</v>
      </c>
      <c r="C27739" t="s">
        <v>138</v>
      </c>
      <c r="D27739" t="s">
        <v>144</v>
      </c>
      <c r="E27739" t="s">
        <v>101</v>
      </c>
    </row>
    <row r="27740" spans="1:7" x14ac:dyDescent="0.35">
      <c r="A27740">
        <v>5112024</v>
      </c>
      <c r="B27740" t="s">
        <v>644</v>
      </c>
      <c r="C27740" t="s">
        <v>307</v>
      </c>
      <c r="D27740" t="s">
        <v>147</v>
      </c>
      <c r="E27740" t="s">
        <v>148</v>
      </c>
      <c r="F27740" t="s">
        <v>149</v>
      </c>
    </row>
    <row r="27741" spans="1:7" x14ac:dyDescent="0.35">
      <c r="A27741">
        <v>5112024</v>
      </c>
      <c r="B27741" t="s">
        <v>663</v>
      </c>
      <c r="C27741" t="s">
        <v>145</v>
      </c>
      <c r="D27741" t="s">
        <v>152</v>
      </c>
      <c r="E27741" t="s">
        <v>140</v>
      </c>
      <c r="F27741" t="s">
        <v>153</v>
      </c>
      <c r="G27741" t="s">
        <v>101</v>
      </c>
    </row>
    <row r="27742" spans="1:7" x14ac:dyDescent="0.35">
      <c r="A27742">
        <v>5112024</v>
      </c>
      <c r="B27742" t="s">
        <v>639</v>
      </c>
      <c r="C27742" t="s">
        <v>566</v>
      </c>
      <c r="D27742" t="s">
        <v>156</v>
      </c>
      <c r="E27742" t="s">
        <v>101</v>
      </c>
    </row>
    <row r="27743" spans="1:7" x14ac:dyDescent="0.35">
      <c r="A27743">
        <v>5112024</v>
      </c>
      <c r="B27743" t="s">
        <v>304</v>
      </c>
      <c r="C27743" t="s">
        <v>159</v>
      </c>
      <c r="D27743" t="s">
        <v>101</v>
      </c>
    </row>
    <row r="27744" spans="1:7" x14ac:dyDescent="0.35">
      <c r="A27744">
        <v>5112024</v>
      </c>
      <c r="B27744" t="s">
        <v>516</v>
      </c>
      <c r="C27744" t="s">
        <v>161</v>
      </c>
      <c r="D27744" t="s">
        <v>101</v>
      </c>
    </row>
    <row r="27745" spans="1:7" x14ac:dyDescent="0.35">
      <c r="A27745">
        <v>5112024</v>
      </c>
      <c r="B27745" t="s">
        <v>183</v>
      </c>
      <c r="C27745" t="s">
        <v>174</v>
      </c>
      <c r="D27745" t="s">
        <v>164</v>
      </c>
      <c r="E27745" t="s">
        <v>101</v>
      </c>
    </row>
    <row r="27746" spans="1:7" x14ac:dyDescent="0.35">
      <c r="A27746">
        <v>5112024</v>
      </c>
      <c r="B27746" t="s">
        <v>759</v>
      </c>
      <c r="C27746" t="s">
        <v>493</v>
      </c>
      <c r="D27746" t="s">
        <v>167</v>
      </c>
    </row>
    <row r="27747" spans="1:7" x14ac:dyDescent="0.35">
      <c r="A27747">
        <v>5112024</v>
      </c>
      <c r="B27747" t="s">
        <v>639</v>
      </c>
      <c r="C27747" t="s">
        <v>496</v>
      </c>
      <c r="D27747" t="s">
        <v>423</v>
      </c>
      <c r="E27747" t="s">
        <v>101</v>
      </c>
    </row>
    <row r="27748" spans="1:7" x14ac:dyDescent="0.35">
      <c r="A27748">
        <v>5112024</v>
      </c>
      <c r="B27748" t="s">
        <v>629</v>
      </c>
      <c r="C27748" t="s">
        <v>601</v>
      </c>
      <c r="D27748" t="s">
        <v>169</v>
      </c>
      <c r="E27748" t="s">
        <v>170</v>
      </c>
      <c r="F27748" t="s">
        <v>101</v>
      </c>
    </row>
    <row r="27749" spans="1:7" x14ac:dyDescent="0.35">
      <c r="A27749">
        <v>5112024</v>
      </c>
      <c r="B27749" t="s">
        <v>719</v>
      </c>
      <c r="C27749" t="s">
        <v>438</v>
      </c>
      <c r="D27749" t="s">
        <v>173</v>
      </c>
      <c r="E27749" t="s">
        <v>101</v>
      </c>
    </row>
    <row r="27750" spans="1:7" x14ac:dyDescent="0.35">
      <c r="A27750">
        <v>5112024</v>
      </c>
      <c r="B27750" t="s">
        <v>637</v>
      </c>
      <c r="C27750" t="s">
        <v>450</v>
      </c>
      <c r="D27750" t="s">
        <v>176</v>
      </c>
      <c r="E27750" t="s">
        <v>101</v>
      </c>
    </row>
    <row r="27751" spans="1:7" x14ac:dyDescent="0.35">
      <c r="A27751">
        <v>5112024</v>
      </c>
      <c r="B27751" t="s">
        <v>742</v>
      </c>
      <c r="C27751" t="s">
        <v>304</v>
      </c>
      <c r="D27751" t="s">
        <v>176</v>
      </c>
      <c r="E27751" t="s">
        <v>149</v>
      </c>
    </row>
    <row r="27752" spans="1:7" x14ac:dyDescent="0.35">
      <c r="A27752">
        <v>5112024</v>
      </c>
      <c r="B27752" t="s">
        <v>728</v>
      </c>
      <c r="C27752" t="s">
        <v>324</v>
      </c>
      <c r="D27752" t="s">
        <v>181</v>
      </c>
      <c r="E27752" t="s">
        <v>182</v>
      </c>
      <c r="F27752" t="s">
        <v>101</v>
      </c>
    </row>
    <row r="27753" spans="1:7" x14ac:dyDescent="0.35">
      <c r="A27753">
        <v>5112024</v>
      </c>
      <c r="B27753" t="s">
        <v>718</v>
      </c>
      <c r="C27753" t="s">
        <v>444</v>
      </c>
      <c r="D27753" t="s">
        <v>184</v>
      </c>
      <c r="E27753" t="s">
        <v>101</v>
      </c>
    </row>
    <row r="27754" spans="1:7" x14ac:dyDescent="0.35">
      <c r="A27754">
        <v>5112024</v>
      </c>
      <c r="B27754" t="s">
        <v>519</v>
      </c>
      <c r="C27754" t="s">
        <v>187</v>
      </c>
      <c r="D27754" t="s">
        <v>101</v>
      </c>
    </row>
    <row r="27755" spans="1:7" x14ac:dyDescent="0.35">
      <c r="A27755">
        <v>5112024</v>
      </c>
      <c r="B27755" t="s">
        <v>510</v>
      </c>
      <c r="C27755" t="s">
        <v>476</v>
      </c>
      <c r="D27755" t="s">
        <v>190</v>
      </c>
      <c r="E27755" t="s">
        <v>191</v>
      </c>
      <c r="F27755" t="s">
        <v>101</v>
      </c>
    </row>
    <row r="27756" spans="1:7" x14ac:dyDescent="0.35">
      <c r="A27756">
        <v>5112024</v>
      </c>
      <c r="B27756" t="s">
        <v>541</v>
      </c>
      <c r="C27756" t="s">
        <v>190</v>
      </c>
      <c r="D27756" t="s">
        <v>194</v>
      </c>
      <c r="E27756" t="s">
        <v>101</v>
      </c>
    </row>
    <row r="27757" spans="1:7" x14ac:dyDescent="0.35">
      <c r="A27757">
        <v>5112024</v>
      </c>
      <c r="B27757" t="s">
        <v>694</v>
      </c>
      <c r="C27757" t="s">
        <v>497</v>
      </c>
      <c r="D27757" t="s">
        <v>190</v>
      </c>
      <c r="E27757" t="s">
        <v>196</v>
      </c>
      <c r="F27757" t="s">
        <v>101</v>
      </c>
    </row>
    <row r="27758" spans="1:7" x14ac:dyDescent="0.35">
      <c r="A27758">
        <v>5112024</v>
      </c>
      <c r="B27758" t="s">
        <v>466</v>
      </c>
      <c r="C27758" t="s">
        <v>198</v>
      </c>
      <c r="D27758" t="s">
        <v>140</v>
      </c>
      <c r="E27758" t="s">
        <v>199</v>
      </c>
      <c r="F27758" t="s">
        <v>200</v>
      </c>
      <c r="G27758" t="s">
        <v>101</v>
      </c>
    </row>
    <row r="27759" spans="1:7" x14ac:dyDescent="0.35">
      <c r="A27759">
        <v>5112024</v>
      </c>
      <c r="B27759" t="s">
        <v>304</v>
      </c>
      <c r="C27759" t="s">
        <v>416</v>
      </c>
      <c r="D27759" t="s">
        <v>61</v>
      </c>
      <c r="E27759" t="s">
        <v>101</v>
      </c>
    </row>
    <row r="27760" spans="1:7" x14ac:dyDescent="0.35">
      <c r="A27760">
        <v>5112024</v>
      </c>
      <c r="B27760" t="s">
        <v>728</v>
      </c>
      <c r="C27760" t="s">
        <v>305</v>
      </c>
      <c r="D27760" t="s">
        <v>205</v>
      </c>
      <c r="E27760" t="s">
        <v>101</v>
      </c>
    </row>
    <row r="27761" spans="1:6" x14ac:dyDescent="0.35">
      <c r="A27761">
        <v>5112024</v>
      </c>
      <c r="B27761" t="s">
        <v>751</v>
      </c>
      <c r="C27761" t="s">
        <v>551</v>
      </c>
      <c r="D27761" t="s">
        <v>208</v>
      </c>
      <c r="E27761" t="s">
        <v>101</v>
      </c>
    </row>
    <row r="27762" spans="1:6" x14ac:dyDescent="0.35">
      <c r="A27762">
        <v>5112024</v>
      </c>
      <c r="B27762" t="s">
        <v>752</v>
      </c>
      <c r="C27762" t="s">
        <v>203</v>
      </c>
      <c r="D27762" t="s">
        <v>210</v>
      </c>
      <c r="E27762" t="s">
        <v>211</v>
      </c>
      <c r="F27762" t="s">
        <v>101</v>
      </c>
    </row>
    <row r="27763" spans="1:6" x14ac:dyDescent="0.35">
      <c r="A27763">
        <v>5112024</v>
      </c>
      <c r="B27763" t="s">
        <v>292</v>
      </c>
      <c r="C27763" t="s">
        <v>282</v>
      </c>
      <c r="D27763" t="s">
        <v>214</v>
      </c>
      <c r="E27763" t="s">
        <v>215</v>
      </c>
      <c r="F27763" t="s">
        <v>101</v>
      </c>
    </row>
    <row r="27764" spans="1:6" x14ac:dyDescent="0.35">
      <c r="A27764">
        <v>5112024</v>
      </c>
      <c r="B27764" t="s">
        <v>630</v>
      </c>
      <c r="C27764" t="s">
        <v>224</v>
      </c>
      <c r="D27764" t="s">
        <v>217</v>
      </c>
      <c r="E27764" t="s">
        <v>101</v>
      </c>
    </row>
    <row r="27765" spans="1:6" x14ac:dyDescent="0.35">
      <c r="A27765">
        <v>5112024</v>
      </c>
      <c r="B27765" t="s">
        <v>806</v>
      </c>
      <c r="C27765" t="s">
        <v>589</v>
      </c>
      <c r="D27765" t="s">
        <v>220</v>
      </c>
      <c r="E27765" t="s">
        <v>101</v>
      </c>
    </row>
    <row r="27766" spans="1:6" x14ac:dyDescent="0.35">
      <c r="A27766">
        <v>5112024</v>
      </c>
      <c r="B27766" t="s">
        <v>778</v>
      </c>
      <c r="C27766" t="s">
        <v>557</v>
      </c>
      <c r="D27766" t="s">
        <v>222</v>
      </c>
    </row>
    <row r="27767" spans="1:6" x14ac:dyDescent="0.35">
      <c r="A27767">
        <v>5112024</v>
      </c>
      <c r="B27767" t="s">
        <v>624</v>
      </c>
      <c r="C27767" t="s">
        <v>438</v>
      </c>
      <c r="D27767" t="s">
        <v>223</v>
      </c>
    </row>
    <row r="27768" spans="1:6" x14ac:dyDescent="0.35">
      <c r="A27768">
        <v>5112024</v>
      </c>
      <c r="B27768" t="s">
        <v>737</v>
      </c>
      <c r="C27768" t="s">
        <v>339</v>
      </c>
      <c r="D27768" t="s">
        <v>225</v>
      </c>
      <c r="E27768" t="s">
        <v>101</v>
      </c>
    </row>
    <row r="27769" spans="1:6" x14ac:dyDescent="0.35">
      <c r="A27769">
        <v>5112024</v>
      </c>
      <c r="B27769" t="s">
        <v>644</v>
      </c>
      <c r="C27769" t="s">
        <v>540</v>
      </c>
      <c r="D27769" t="s">
        <v>225</v>
      </c>
      <c r="E27769" t="s">
        <v>228</v>
      </c>
      <c r="F27769" t="s">
        <v>229</v>
      </c>
    </row>
    <row r="27770" spans="1:6" x14ac:dyDescent="0.35">
      <c r="A27770">
        <v>5112024</v>
      </c>
      <c r="B27770" t="s">
        <v>691</v>
      </c>
      <c r="C27770" t="s">
        <v>446</v>
      </c>
      <c r="D27770" t="s">
        <v>232</v>
      </c>
      <c r="E27770" t="s">
        <v>101</v>
      </c>
    </row>
    <row r="27771" spans="1:6" x14ac:dyDescent="0.35">
      <c r="A27771">
        <v>5112024</v>
      </c>
      <c r="B27771" t="s">
        <v>623</v>
      </c>
      <c r="C27771" t="s">
        <v>439</v>
      </c>
      <c r="D27771" t="s">
        <v>235</v>
      </c>
      <c r="E27771" t="s">
        <v>236</v>
      </c>
      <c r="F27771" t="s">
        <v>101</v>
      </c>
    </row>
    <row r="27772" spans="1:6" x14ac:dyDescent="0.35">
      <c r="A27772">
        <v>5112024</v>
      </c>
      <c r="B27772" t="s">
        <v>567</v>
      </c>
      <c r="C27772" t="s">
        <v>122</v>
      </c>
      <c r="D27772" t="s">
        <v>235</v>
      </c>
      <c r="E27772" t="s">
        <v>239</v>
      </c>
      <c r="F27772" t="s">
        <v>149</v>
      </c>
    </row>
    <row r="27773" spans="1:6" x14ac:dyDescent="0.35">
      <c r="A27773">
        <v>5112024</v>
      </c>
      <c r="B27773" t="s">
        <v>755</v>
      </c>
      <c r="C27773" t="s">
        <v>218</v>
      </c>
      <c r="D27773" t="s">
        <v>235</v>
      </c>
      <c r="E27773" t="s">
        <v>241</v>
      </c>
      <c r="F27773" t="s">
        <v>101</v>
      </c>
    </row>
    <row r="27774" spans="1:6" x14ac:dyDescent="0.35">
      <c r="A27774">
        <v>5112024</v>
      </c>
      <c r="B27774" t="s">
        <v>639</v>
      </c>
      <c r="C27774" t="s">
        <v>305</v>
      </c>
      <c r="D27774" t="s">
        <v>243</v>
      </c>
      <c r="E27774" t="s">
        <v>101</v>
      </c>
    </row>
    <row r="27775" spans="1:6" x14ac:dyDescent="0.35">
      <c r="A27775">
        <v>5112024</v>
      </c>
      <c r="B27775" t="s">
        <v>629</v>
      </c>
      <c r="C27775" t="s">
        <v>323</v>
      </c>
      <c r="D27775" t="s">
        <v>245</v>
      </c>
      <c r="E27775" t="s">
        <v>246</v>
      </c>
    </row>
    <row r="27776" spans="1:6" x14ac:dyDescent="0.35">
      <c r="A27776">
        <v>5112024</v>
      </c>
      <c r="B27776" t="s">
        <v>801</v>
      </c>
      <c r="C27776" t="s">
        <v>572</v>
      </c>
      <c r="D27776" t="s">
        <v>245</v>
      </c>
      <c r="E27776" t="s">
        <v>249</v>
      </c>
    </row>
    <row r="27777" spans="1:7" x14ac:dyDescent="0.35">
      <c r="A27777">
        <v>5112024</v>
      </c>
      <c r="B27777" t="s">
        <v>644</v>
      </c>
      <c r="C27777" t="s">
        <v>146</v>
      </c>
      <c r="D27777" t="s">
        <v>252</v>
      </c>
      <c r="E27777" t="s">
        <v>101</v>
      </c>
    </row>
    <row r="27778" spans="1:7" x14ac:dyDescent="0.35">
      <c r="A27778">
        <v>5112024</v>
      </c>
      <c r="B27778" t="s">
        <v>599</v>
      </c>
      <c r="C27778" t="s">
        <v>179</v>
      </c>
      <c r="D27778" t="s">
        <v>254</v>
      </c>
    </row>
    <row r="27779" spans="1:7" x14ac:dyDescent="0.35">
      <c r="A27779">
        <v>5112024</v>
      </c>
      <c r="B27779" t="s">
        <v>691</v>
      </c>
      <c r="C27779" t="s">
        <v>174</v>
      </c>
      <c r="D27779" t="s">
        <v>256</v>
      </c>
      <c r="E27779" t="s">
        <v>257</v>
      </c>
      <c r="F27779" t="s">
        <v>236</v>
      </c>
      <c r="G27779" t="s">
        <v>101</v>
      </c>
    </row>
    <row r="27780" spans="1:7" x14ac:dyDescent="0.35">
      <c r="A27780">
        <v>5112024</v>
      </c>
      <c r="B27780" t="s">
        <v>639</v>
      </c>
      <c r="C27780" t="s">
        <v>171</v>
      </c>
      <c r="D27780" t="s">
        <v>260</v>
      </c>
      <c r="E27780" t="s">
        <v>136</v>
      </c>
      <c r="F27780" t="s">
        <v>101</v>
      </c>
    </row>
    <row r="27781" spans="1:7" x14ac:dyDescent="0.35">
      <c r="A27781">
        <v>5112024</v>
      </c>
      <c r="B27781" t="s">
        <v>305</v>
      </c>
      <c r="C27781" t="s">
        <v>261</v>
      </c>
      <c r="D27781" t="s">
        <v>262</v>
      </c>
      <c r="E27781" t="s">
        <v>101</v>
      </c>
    </row>
    <row r="27782" spans="1:7" x14ac:dyDescent="0.35">
      <c r="A27782">
        <v>5112024</v>
      </c>
      <c r="B27782" t="s">
        <v>718</v>
      </c>
      <c r="C27782" t="s">
        <v>431</v>
      </c>
      <c r="D27782" t="s">
        <v>264</v>
      </c>
      <c r="E27782" t="s">
        <v>101</v>
      </c>
    </row>
    <row r="27783" spans="1:7" x14ac:dyDescent="0.35">
      <c r="A27783">
        <v>5112024</v>
      </c>
      <c r="B27783" t="s">
        <v>224</v>
      </c>
      <c r="C27783" t="s">
        <v>264</v>
      </c>
      <c r="D27783" t="s">
        <v>149</v>
      </c>
    </row>
    <row r="27784" spans="1:7" x14ac:dyDescent="0.35">
      <c r="A27784">
        <v>5112024</v>
      </c>
      <c r="B27784" t="s">
        <v>629</v>
      </c>
      <c r="C27784" t="s">
        <v>418</v>
      </c>
      <c r="D27784" t="s">
        <v>265</v>
      </c>
      <c r="E27784" t="s">
        <v>101</v>
      </c>
      <c r="F27784" t="s">
        <v>266</v>
      </c>
    </row>
    <row r="27785" spans="1:7" x14ac:dyDescent="0.35">
      <c r="A27785">
        <v>5112024</v>
      </c>
      <c r="B27785" t="s">
        <v>560</v>
      </c>
      <c r="C27785" t="s">
        <v>447</v>
      </c>
      <c r="D27785" t="s">
        <v>267</v>
      </c>
      <c r="E27785" t="s">
        <v>101</v>
      </c>
    </row>
    <row r="27786" spans="1:7" x14ac:dyDescent="0.35">
      <c r="A27786">
        <v>5112024</v>
      </c>
      <c r="B27786" t="s">
        <v>655</v>
      </c>
      <c r="C27786" t="s">
        <v>438</v>
      </c>
      <c r="D27786" t="s">
        <v>268</v>
      </c>
    </row>
    <row r="27787" spans="1:7" x14ac:dyDescent="0.35">
      <c r="A27787">
        <v>5112024</v>
      </c>
      <c r="B27787" t="s">
        <v>501</v>
      </c>
      <c r="C27787" t="s">
        <v>270</v>
      </c>
      <c r="D27787" t="s">
        <v>271</v>
      </c>
      <c r="E27787" t="s">
        <v>101</v>
      </c>
    </row>
    <row r="27788" spans="1:7" x14ac:dyDescent="0.35">
      <c r="A27788">
        <v>5112024</v>
      </c>
      <c r="B27788" t="s">
        <v>700</v>
      </c>
      <c r="C27788" t="s">
        <v>526</v>
      </c>
      <c r="D27788" t="s">
        <v>274</v>
      </c>
      <c r="E27788" t="s">
        <v>101</v>
      </c>
    </row>
    <row r="27789" spans="1:7" x14ac:dyDescent="0.35">
      <c r="A27789">
        <v>5112024</v>
      </c>
      <c r="B27789" t="s">
        <v>721</v>
      </c>
      <c r="C27789" t="s">
        <v>480</v>
      </c>
      <c r="D27789" t="s">
        <v>277</v>
      </c>
      <c r="E27789" t="s">
        <v>101</v>
      </c>
    </row>
    <row r="27790" spans="1:7" x14ac:dyDescent="0.35">
      <c r="A27790">
        <v>5112024</v>
      </c>
      <c r="B27790" t="s">
        <v>791</v>
      </c>
      <c r="C27790" t="s">
        <v>150</v>
      </c>
      <c r="D27790" t="s">
        <v>279</v>
      </c>
      <c r="E27790" t="s">
        <v>140</v>
      </c>
      <c r="F27790" t="s">
        <v>280</v>
      </c>
    </row>
    <row r="27791" spans="1:7" x14ac:dyDescent="0.35">
      <c r="A27791">
        <v>5112024</v>
      </c>
      <c r="B27791" t="s">
        <v>836</v>
      </c>
      <c r="C27791" t="s">
        <v>565</v>
      </c>
      <c r="D27791" t="s">
        <v>281</v>
      </c>
    </row>
    <row r="27792" spans="1:7" x14ac:dyDescent="0.35">
      <c r="A27792">
        <v>5112024</v>
      </c>
      <c r="B27792" t="s">
        <v>688</v>
      </c>
      <c r="C27792" t="s">
        <v>275</v>
      </c>
      <c r="D27792" t="s">
        <v>284</v>
      </c>
      <c r="E27792" t="s">
        <v>101</v>
      </c>
    </row>
    <row r="27793" spans="1:9" x14ac:dyDescent="0.35">
      <c r="A27793">
        <v>5112024</v>
      </c>
      <c r="B27793" t="s">
        <v>628</v>
      </c>
      <c r="C27793" t="s">
        <v>493</v>
      </c>
      <c r="D27793" t="s">
        <v>287</v>
      </c>
      <c r="E27793" t="s">
        <v>101</v>
      </c>
    </row>
    <row r="27794" spans="1:9" x14ac:dyDescent="0.35">
      <c r="A27794">
        <v>5112024</v>
      </c>
      <c r="B27794" t="s">
        <v>436</v>
      </c>
      <c r="C27794" t="s">
        <v>288</v>
      </c>
      <c r="D27794" t="s">
        <v>101</v>
      </c>
    </row>
    <row r="27795" spans="1:9" x14ac:dyDescent="0.35">
      <c r="A27795">
        <v>5112024</v>
      </c>
      <c r="B27795" t="s">
        <v>602</v>
      </c>
      <c r="C27795" t="s">
        <v>361</v>
      </c>
      <c r="D27795" t="s">
        <v>290</v>
      </c>
      <c r="E27795" t="s">
        <v>140</v>
      </c>
      <c r="F27795" t="s">
        <v>291</v>
      </c>
    </row>
    <row r="27796" spans="1:9" x14ac:dyDescent="0.35">
      <c r="A27796">
        <v>5112024</v>
      </c>
      <c r="B27796" t="s">
        <v>779</v>
      </c>
      <c r="C27796" t="s">
        <v>518</v>
      </c>
      <c r="D27796" t="s">
        <v>290</v>
      </c>
      <c r="E27796" t="s">
        <v>140</v>
      </c>
      <c r="F27796" t="s">
        <v>294</v>
      </c>
      <c r="G27796" t="s">
        <v>295</v>
      </c>
      <c r="H27796" t="s">
        <v>101</v>
      </c>
    </row>
    <row r="27797" spans="1:9" x14ac:dyDescent="0.35">
      <c r="A27797">
        <v>5112024</v>
      </c>
      <c r="B27797" t="s">
        <v>437</v>
      </c>
      <c r="C27797" t="s">
        <v>361</v>
      </c>
      <c r="D27797" t="s">
        <v>298</v>
      </c>
      <c r="E27797" t="s">
        <v>101</v>
      </c>
    </row>
    <row r="27798" spans="1:9" x14ac:dyDescent="0.35">
      <c r="A27798">
        <v>5112024</v>
      </c>
      <c r="B27798" t="s">
        <v>459</v>
      </c>
      <c r="C27798" t="s">
        <v>197</v>
      </c>
      <c r="D27798" t="s">
        <v>300</v>
      </c>
      <c r="E27798" t="s">
        <v>262</v>
      </c>
      <c r="F27798" t="s">
        <v>101</v>
      </c>
    </row>
    <row r="27799" spans="1:9" x14ac:dyDescent="0.35">
      <c r="A27799">
        <v>5112024</v>
      </c>
      <c r="B27799" t="s">
        <v>635</v>
      </c>
      <c r="C27799" t="s">
        <v>172</v>
      </c>
      <c r="D27799" t="s">
        <v>301</v>
      </c>
      <c r="E27799" t="s">
        <v>101</v>
      </c>
    </row>
    <row r="27800" spans="1:9" x14ac:dyDescent="0.35">
      <c r="A27800">
        <v>5112024</v>
      </c>
      <c r="B27800" t="s">
        <v>742</v>
      </c>
      <c r="C27800" t="s">
        <v>465</v>
      </c>
      <c r="D27800" t="s">
        <v>303</v>
      </c>
      <c r="E27800" t="s">
        <v>149</v>
      </c>
    </row>
    <row r="27801" spans="1:9" x14ac:dyDescent="0.35">
      <c r="A27801">
        <v>5112024</v>
      </c>
      <c r="B27801" t="s">
        <v>796</v>
      </c>
      <c r="C27801" t="s">
        <v>658</v>
      </c>
      <c r="D27801" t="s">
        <v>306</v>
      </c>
      <c r="E27801" t="s">
        <v>101</v>
      </c>
    </row>
    <row r="27802" spans="1:9" x14ac:dyDescent="0.35">
      <c r="A27802">
        <v>5112024</v>
      </c>
      <c r="B27802" t="s">
        <v>787</v>
      </c>
      <c r="C27802" t="s">
        <v>444</v>
      </c>
      <c r="D27802" t="s">
        <v>308</v>
      </c>
      <c r="E27802" t="s">
        <v>309</v>
      </c>
      <c r="F27802" t="s">
        <v>310</v>
      </c>
      <c r="G27802" t="s">
        <v>311</v>
      </c>
      <c r="H27802" t="s">
        <v>312</v>
      </c>
      <c r="I27802" t="s">
        <v>101</v>
      </c>
    </row>
    <row r="27803" spans="1:9" x14ac:dyDescent="0.35">
      <c r="A27803">
        <v>5112024</v>
      </c>
      <c r="B27803" t="s">
        <v>218</v>
      </c>
      <c r="C27803" t="s">
        <v>146</v>
      </c>
      <c r="D27803" t="s">
        <v>314</v>
      </c>
      <c r="E27803" t="s">
        <v>315</v>
      </c>
      <c r="F27803" t="s">
        <v>101</v>
      </c>
    </row>
    <row r="27804" spans="1:9" x14ac:dyDescent="0.35">
      <c r="A27804">
        <v>5112024</v>
      </c>
      <c r="B27804" t="s">
        <v>694</v>
      </c>
      <c r="C27804" t="s">
        <v>446</v>
      </c>
      <c r="D27804" t="s">
        <v>314</v>
      </c>
      <c r="E27804" t="s">
        <v>317</v>
      </c>
      <c r="F27804" t="s">
        <v>101</v>
      </c>
    </row>
    <row r="27805" spans="1:9" x14ac:dyDescent="0.35">
      <c r="A27805">
        <v>5112024</v>
      </c>
      <c r="B27805" t="s">
        <v>565</v>
      </c>
      <c r="C27805" t="s">
        <v>450</v>
      </c>
      <c r="D27805" t="s">
        <v>319</v>
      </c>
      <c r="E27805" t="s">
        <v>320</v>
      </c>
      <c r="F27805" t="s">
        <v>321</v>
      </c>
    </row>
    <row r="27806" spans="1:9" x14ac:dyDescent="0.35">
      <c r="A27806">
        <v>5112024</v>
      </c>
      <c r="B27806" t="s">
        <v>736</v>
      </c>
      <c r="C27806" t="s">
        <v>224</v>
      </c>
      <c r="D27806" t="s">
        <v>322</v>
      </c>
      <c r="E27806" t="s">
        <v>101</v>
      </c>
    </row>
    <row r="27807" spans="1:9" x14ac:dyDescent="0.35">
      <c r="A27807">
        <v>5112024</v>
      </c>
      <c r="B27807" t="s">
        <v>793</v>
      </c>
      <c r="C27807" t="s">
        <v>498</v>
      </c>
      <c r="D27807" t="s">
        <v>325</v>
      </c>
      <c r="E27807" t="s">
        <v>101</v>
      </c>
    </row>
    <row r="27808" spans="1:9" x14ac:dyDescent="0.35">
      <c r="A27808">
        <v>5112024</v>
      </c>
      <c r="B27808" t="s">
        <v>755</v>
      </c>
      <c r="C27808" t="s">
        <v>441</v>
      </c>
      <c r="D27808" t="s">
        <v>328</v>
      </c>
      <c r="E27808" t="s">
        <v>101</v>
      </c>
    </row>
    <row r="27809" spans="1:7" x14ac:dyDescent="0.35">
      <c r="A27809">
        <v>5112024</v>
      </c>
      <c r="B27809" t="s">
        <v>221</v>
      </c>
      <c r="C27809" t="s">
        <v>331</v>
      </c>
      <c r="D27809" t="s">
        <v>332</v>
      </c>
      <c r="E27809" t="s">
        <v>101</v>
      </c>
    </row>
    <row r="27810" spans="1:7" x14ac:dyDescent="0.35">
      <c r="A27810">
        <v>5112024</v>
      </c>
      <c r="B27810" t="s">
        <v>450</v>
      </c>
      <c r="C27810" t="s">
        <v>175</v>
      </c>
      <c r="D27810" t="s">
        <v>331</v>
      </c>
      <c r="E27810" t="s">
        <v>335</v>
      </c>
      <c r="F27810" t="s">
        <v>101</v>
      </c>
    </row>
    <row r="27811" spans="1:7" x14ac:dyDescent="0.35">
      <c r="A27811">
        <v>5112024</v>
      </c>
      <c r="B27811" t="s">
        <v>203</v>
      </c>
      <c r="C27811" t="s">
        <v>175</v>
      </c>
      <c r="D27811" t="s">
        <v>331</v>
      </c>
      <c r="E27811" t="s">
        <v>338</v>
      </c>
      <c r="F27811" t="s">
        <v>321</v>
      </c>
    </row>
    <row r="27812" spans="1:7" x14ac:dyDescent="0.35">
      <c r="A27812">
        <v>5112024</v>
      </c>
      <c r="B27812" t="s">
        <v>806</v>
      </c>
      <c r="C27812" t="s">
        <v>511</v>
      </c>
      <c r="D27812" t="s">
        <v>170</v>
      </c>
    </row>
    <row r="27813" spans="1:7" x14ac:dyDescent="0.35">
      <c r="A27813">
        <v>5112024</v>
      </c>
      <c r="B27813" t="s">
        <v>737</v>
      </c>
      <c r="C27813" t="s">
        <v>447</v>
      </c>
      <c r="D27813" t="s">
        <v>341</v>
      </c>
      <c r="E27813" t="s">
        <v>101</v>
      </c>
    </row>
    <row r="27814" spans="1:7" x14ac:dyDescent="0.35">
      <c r="A27814">
        <v>5112024</v>
      </c>
      <c r="B27814" t="s">
        <v>629</v>
      </c>
      <c r="C27814" t="s">
        <v>454</v>
      </c>
      <c r="D27814" t="s">
        <v>343</v>
      </c>
      <c r="E27814" t="s">
        <v>101</v>
      </c>
    </row>
    <row r="27815" spans="1:7" x14ac:dyDescent="0.35">
      <c r="A27815">
        <v>5112024</v>
      </c>
      <c r="B27815" t="s">
        <v>439</v>
      </c>
      <c r="C27815" t="s">
        <v>132</v>
      </c>
      <c r="D27815" t="s">
        <v>344</v>
      </c>
      <c r="E27815" t="s">
        <v>345</v>
      </c>
      <c r="F27815" t="s">
        <v>101</v>
      </c>
    </row>
    <row r="27816" spans="1:7" x14ac:dyDescent="0.35">
      <c r="A27816">
        <v>5112024</v>
      </c>
      <c r="B27816" t="s">
        <v>662</v>
      </c>
      <c r="C27816" t="s">
        <v>550</v>
      </c>
      <c r="D27816" t="s">
        <v>132</v>
      </c>
      <c r="E27816" t="s">
        <v>347</v>
      </c>
      <c r="F27816" t="s">
        <v>101</v>
      </c>
    </row>
    <row r="27817" spans="1:7" x14ac:dyDescent="0.35">
      <c r="A27817">
        <v>5112024</v>
      </c>
      <c r="B27817" t="s">
        <v>755</v>
      </c>
      <c r="C27817" t="s">
        <v>496</v>
      </c>
      <c r="D27817" t="s">
        <v>132</v>
      </c>
      <c r="E27817" t="s">
        <v>348</v>
      </c>
      <c r="F27817" t="s">
        <v>101</v>
      </c>
    </row>
    <row r="27818" spans="1:7" x14ac:dyDescent="0.35">
      <c r="A27818">
        <v>5112024</v>
      </c>
      <c r="B27818" t="s">
        <v>418</v>
      </c>
      <c r="C27818" t="s">
        <v>282</v>
      </c>
      <c r="D27818" t="s">
        <v>132</v>
      </c>
      <c r="E27818" t="s">
        <v>350</v>
      </c>
      <c r="F27818" t="s">
        <v>101</v>
      </c>
    </row>
    <row r="27819" spans="1:7" x14ac:dyDescent="0.35">
      <c r="A27819">
        <v>5112024</v>
      </c>
      <c r="B27819" t="s">
        <v>720</v>
      </c>
      <c r="C27819" t="s">
        <v>431</v>
      </c>
      <c r="D27819" t="s">
        <v>132</v>
      </c>
      <c r="E27819" t="s">
        <v>352</v>
      </c>
      <c r="F27819" t="s">
        <v>101</v>
      </c>
    </row>
    <row r="27820" spans="1:7" x14ac:dyDescent="0.35">
      <c r="A27820">
        <v>5112024</v>
      </c>
      <c r="B27820" t="s">
        <v>761</v>
      </c>
      <c r="C27820" t="s">
        <v>465</v>
      </c>
      <c r="D27820" t="s">
        <v>132</v>
      </c>
      <c r="E27820" t="s">
        <v>133</v>
      </c>
      <c r="F27820" t="s">
        <v>355</v>
      </c>
    </row>
    <row r="27821" spans="1:7" x14ac:dyDescent="0.35">
      <c r="A27821">
        <v>5112024</v>
      </c>
      <c r="B27821" t="s">
        <v>793</v>
      </c>
      <c r="C27821" t="s">
        <v>272</v>
      </c>
      <c r="D27821" t="s">
        <v>132</v>
      </c>
      <c r="E27821" t="s">
        <v>356</v>
      </c>
      <c r="F27821" t="s">
        <v>101</v>
      </c>
    </row>
    <row r="27822" spans="1:7" x14ac:dyDescent="0.35">
      <c r="A27822">
        <v>5112024</v>
      </c>
      <c r="B27822" t="s">
        <v>454</v>
      </c>
      <c r="C27822" t="s">
        <v>188</v>
      </c>
      <c r="D27822" t="s">
        <v>359</v>
      </c>
      <c r="E27822" t="s">
        <v>360</v>
      </c>
      <c r="F27822" t="s">
        <v>101</v>
      </c>
    </row>
    <row r="27823" spans="1:7" x14ac:dyDescent="0.35">
      <c r="A27823">
        <v>5112024</v>
      </c>
      <c r="B27823" t="s">
        <v>628</v>
      </c>
      <c r="C27823" t="s">
        <v>293</v>
      </c>
      <c r="D27823" t="s">
        <v>359</v>
      </c>
      <c r="E27823" t="s">
        <v>362</v>
      </c>
      <c r="F27823" t="s">
        <v>101</v>
      </c>
    </row>
    <row r="27824" spans="1:7" x14ac:dyDescent="0.35">
      <c r="A27824">
        <v>5112024</v>
      </c>
      <c r="B27824" t="s">
        <v>183</v>
      </c>
      <c r="C27824" t="s">
        <v>359</v>
      </c>
      <c r="D27824" t="s">
        <v>362</v>
      </c>
      <c r="E27824" t="s">
        <v>140</v>
      </c>
      <c r="F27824" t="s">
        <v>364</v>
      </c>
      <c r="G27824" t="s">
        <v>101</v>
      </c>
    </row>
    <row r="27825" spans="1:8" x14ac:dyDescent="0.35">
      <c r="A27825">
        <v>5112024</v>
      </c>
      <c r="B27825" t="s">
        <v>655</v>
      </c>
      <c r="C27825" t="s">
        <v>479</v>
      </c>
      <c r="D27825" t="s">
        <v>366</v>
      </c>
      <c r="E27825" t="s">
        <v>257</v>
      </c>
      <c r="F27825" t="s">
        <v>367</v>
      </c>
      <c r="G27825" t="s">
        <v>101</v>
      </c>
    </row>
    <row r="27826" spans="1:8" x14ac:dyDescent="0.35">
      <c r="A27826">
        <v>5112024</v>
      </c>
      <c r="B27826" t="s">
        <v>750</v>
      </c>
      <c r="C27826" t="s">
        <v>465</v>
      </c>
      <c r="D27826" t="s">
        <v>369</v>
      </c>
      <c r="E27826" t="s">
        <v>370</v>
      </c>
      <c r="F27826" t="s">
        <v>101</v>
      </c>
    </row>
    <row r="27827" spans="1:8" x14ac:dyDescent="0.35">
      <c r="A27827">
        <v>5112024</v>
      </c>
      <c r="B27827" t="s">
        <v>719</v>
      </c>
      <c r="C27827" t="s">
        <v>387</v>
      </c>
      <c r="D27827" t="s">
        <v>371</v>
      </c>
      <c r="E27827" t="s">
        <v>101</v>
      </c>
    </row>
    <row r="27828" spans="1:8" x14ac:dyDescent="0.35">
      <c r="A27828">
        <v>5112024</v>
      </c>
      <c r="B27828" t="s">
        <v>728</v>
      </c>
      <c r="C27828" t="s">
        <v>353</v>
      </c>
      <c r="D27828" t="s">
        <v>372</v>
      </c>
      <c r="E27828" t="s">
        <v>101</v>
      </c>
    </row>
    <row r="27829" spans="1:8" x14ac:dyDescent="0.35">
      <c r="A27829">
        <v>5112024</v>
      </c>
      <c r="B27829" t="s">
        <v>591</v>
      </c>
      <c r="C27829" t="s">
        <v>373</v>
      </c>
      <c r="D27829" t="s">
        <v>101</v>
      </c>
    </row>
    <row r="27830" spans="1:8" x14ac:dyDescent="0.35">
      <c r="A27830">
        <v>5112024</v>
      </c>
      <c r="B27830" t="s">
        <v>723</v>
      </c>
      <c r="C27830" t="s">
        <v>438</v>
      </c>
      <c r="D27830" t="s">
        <v>376</v>
      </c>
      <c r="E27830" t="s">
        <v>140</v>
      </c>
      <c r="F27830" t="s">
        <v>331</v>
      </c>
      <c r="G27830" t="s">
        <v>377</v>
      </c>
      <c r="H27830" t="s">
        <v>101</v>
      </c>
    </row>
    <row r="27831" spans="1:8" x14ac:dyDescent="0.35">
      <c r="A27831">
        <v>5112024</v>
      </c>
      <c r="B27831" t="s">
        <v>759</v>
      </c>
      <c r="C27831" t="s">
        <v>473</v>
      </c>
      <c r="D27831" t="s">
        <v>378</v>
      </c>
    </row>
    <row r="27832" spans="1:8" x14ac:dyDescent="0.35">
      <c r="A27832">
        <v>5112024</v>
      </c>
      <c r="B27832" t="s">
        <v>714</v>
      </c>
      <c r="C27832" t="s">
        <v>195</v>
      </c>
      <c r="D27832" t="s">
        <v>380</v>
      </c>
      <c r="E27832" t="s">
        <v>101</v>
      </c>
    </row>
    <row r="27833" spans="1:8" x14ac:dyDescent="0.35">
      <c r="A27833">
        <v>5112024</v>
      </c>
      <c r="B27833" t="s">
        <v>750</v>
      </c>
      <c r="C27833" t="s">
        <v>203</v>
      </c>
      <c r="D27833" t="s">
        <v>382</v>
      </c>
      <c r="E27833" t="s">
        <v>383</v>
      </c>
    </row>
    <row r="27834" spans="1:8" x14ac:dyDescent="0.35">
      <c r="A27834">
        <v>5112024</v>
      </c>
      <c r="B27834" t="s">
        <v>638</v>
      </c>
      <c r="C27834" t="s">
        <v>595</v>
      </c>
      <c r="D27834" t="s">
        <v>385</v>
      </c>
      <c r="E27834" t="s">
        <v>386</v>
      </c>
    </row>
    <row r="27835" spans="1:8" x14ac:dyDescent="0.35">
      <c r="A27835">
        <v>5112024</v>
      </c>
      <c r="B27835" t="s">
        <v>780</v>
      </c>
      <c r="C27835" t="s">
        <v>436</v>
      </c>
      <c r="D27835" t="s">
        <v>388</v>
      </c>
      <c r="E27835" t="s">
        <v>101</v>
      </c>
    </row>
    <row r="27836" spans="1:8" x14ac:dyDescent="0.35">
      <c r="A27836">
        <v>5112024</v>
      </c>
      <c r="B27836" t="s">
        <v>336</v>
      </c>
      <c r="C27836" t="s">
        <v>391</v>
      </c>
      <c r="D27836" t="s">
        <v>101</v>
      </c>
    </row>
    <row r="27837" spans="1:8" x14ac:dyDescent="0.35">
      <c r="A27837">
        <v>5112024</v>
      </c>
      <c r="B27837" t="s">
        <v>752</v>
      </c>
      <c r="C27837" t="s">
        <v>549</v>
      </c>
      <c r="D27837" t="s">
        <v>393</v>
      </c>
    </row>
    <row r="27838" spans="1:8" x14ac:dyDescent="0.35">
      <c r="A27838">
        <v>5112024</v>
      </c>
      <c r="B27838" t="s">
        <v>736</v>
      </c>
      <c r="C27838" t="s">
        <v>145</v>
      </c>
      <c r="D27838" t="s">
        <v>394</v>
      </c>
      <c r="E27838" t="s">
        <v>395</v>
      </c>
      <c r="F27838" t="s">
        <v>101</v>
      </c>
    </row>
    <row r="27839" spans="1:8" x14ac:dyDescent="0.35">
      <c r="A27839">
        <v>5112024</v>
      </c>
      <c r="B27839" t="s">
        <v>730</v>
      </c>
      <c r="C27839" t="s">
        <v>150</v>
      </c>
      <c r="D27839" t="s">
        <v>396</v>
      </c>
    </row>
    <row r="27840" spans="1:8" x14ac:dyDescent="0.35">
      <c r="A27840">
        <v>5112024</v>
      </c>
      <c r="B27840" t="s">
        <v>604</v>
      </c>
      <c r="C27840" t="s">
        <v>397</v>
      </c>
      <c r="D27840" t="s">
        <v>101</v>
      </c>
    </row>
    <row r="27841" spans="1:9" x14ac:dyDescent="0.35">
      <c r="A27841">
        <v>5112024</v>
      </c>
      <c r="B27841" t="s">
        <v>558</v>
      </c>
      <c r="C27841" t="s">
        <v>438</v>
      </c>
      <c r="D27841" t="s">
        <v>399</v>
      </c>
      <c r="E27841" t="s">
        <v>140</v>
      </c>
      <c r="F27841" t="s">
        <v>400</v>
      </c>
      <c r="G27841" t="s">
        <v>257</v>
      </c>
      <c r="H27841" t="s">
        <v>331</v>
      </c>
      <c r="I27841" t="s">
        <v>401</v>
      </c>
    </row>
    <row r="27842" spans="1:9" x14ac:dyDescent="0.35">
      <c r="A27842">
        <v>5112024</v>
      </c>
      <c r="B27842" t="s">
        <v>742</v>
      </c>
      <c r="C27842" t="s">
        <v>574</v>
      </c>
      <c r="D27842" t="s">
        <v>399</v>
      </c>
      <c r="E27842" t="s">
        <v>187</v>
      </c>
      <c r="F27842" t="s">
        <v>101</v>
      </c>
    </row>
    <row r="27843" spans="1:9" x14ac:dyDescent="0.35">
      <c r="A27843">
        <v>5112024</v>
      </c>
      <c r="B27843" t="s">
        <v>635</v>
      </c>
      <c r="C27843" t="s">
        <v>547</v>
      </c>
      <c r="D27843" t="s">
        <v>399</v>
      </c>
      <c r="E27843" t="s">
        <v>403</v>
      </c>
      <c r="F27843" t="s">
        <v>101</v>
      </c>
    </row>
    <row r="27844" spans="1:9" x14ac:dyDescent="0.35">
      <c r="A27844">
        <v>5112024</v>
      </c>
      <c r="B27844" t="s">
        <v>801</v>
      </c>
      <c r="C27844" t="s">
        <v>604</v>
      </c>
      <c r="D27844" t="s">
        <v>399</v>
      </c>
      <c r="E27844" t="s">
        <v>404</v>
      </c>
      <c r="F27844" t="s">
        <v>101</v>
      </c>
    </row>
    <row r="27845" spans="1:9" x14ac:dyDescent="0.35">
      <c r="A27845">
        <v>4112024</v>
      </c>
      <c r="B27845" t="s">
        <v>636</v>
      </c>
      <c r="C27845" t="s">
        <v>501</v>
      </c>
      <c r="D27845" t="s">
        <v>100</v>
      </c>
      <c r="E27845" t="s">
        <v>101</v>
      </c>
    </row>
    <row r="27846" spans="1:9" x14ac:dyDescent="0.35">
      <c r="A27846">
        <v>4112024</v>
      </c>
      <c r="B27846" t="s">
        <v>623</v>
      </c>
      <c r="C27846" t="s">
        <v>432</v>
      </c>
      <c r="D27846" t="s">
        <v>104</v>
      </c>
      <c r="E27846" t="s">
        <v>101</v>
      </c>
    </row>
    <row r="27847" spans="1:9" x14ac:dyDescent="0.35">
      <c r="A27847">
        <v>4112024</v>
      </c>
      <c r="B27847" t="s">
        <v>758</v>
      </c>
      <c r="C27847" t="s">
        <v>550</v>
      </c>
      <c r="D27847" t="s">
        <v>107</v>
      </c>
      <c r="E27847" t="s">
        <v>108</v>
      </c>
      <c r="F27847" t="s">
        <v>101</v>
      </c>
    </row>
    <row r="27848" spans="1:9" x14ac:dyDescent="0.35">
      <c r="A27848">
        <v>4112024</v>
      </c>
      <c r="B27848" t="s">
        <v>233</v>
      </c>
      <c r="C27848" t="s">
        <v>412</v>
      </c>
      <c r="D27848" t="s">
        <v>111</v>
      </c>
      <c r="E27848" t="s">
        <v>101</v>
      </c>
    </row>
    <row r="27849" spans="1:9" x14ac:dyDescent="0.35">
      <c r="A27849">
        <v>4112024</v>
      </c>
      <c r="B27849" t="s">
        <v>250</v>
      </c>
      <c r="C27849" t="s">
        <v>648</v>
      </c>
      <c r="D27849" t="s">
        <v>114</v>
      </c>
      <c r="E27849" t="s">
        <v>115</v>
      </c>
      <c r="F27849" t="s">
        <v>116</v>
      </c>
    </row>
    <row r="27850" spans="1:9" x14ac:dyDescent="0.35">
      <c r="A27850">
        <v>4112024</v>
      </c>
      <c r="B27850" t="s">
        <v>109</v>
      </c>
      <c r="C27850" t="s">
        <v>580</v>
      </c>
      <c r="D27850" t="s">
        <v>114</v>
      </c>
      <c r="E27850" t="s">
        <v>119</v>
      </c>
      <c r="F27850" t="s">
        <v>120</v>
      </c>
      <c r="G27850" t="s">
        <v>121</v>
      </c>
    </row>
    <row r="27851" spans="1:9" x14ac:dyDescent="0.35">
      <c r="A27851">
        <v>4112024</v>
      </c>
      <c r="B27851" t="s">
        <v>166</v>
      </c>
      <c r="C27851" t="s">
        <v>421</v>
      </c>
      <c r="D27851" t="s">
        <v>114</v>
      </c>
      <c r="E27851" t="s">
        <v>124</v>
      </c>
    </row>
    <row r="27852" spans="1:9" x14ac:dyDescent="0.35">
      <c r="A27852">
        <v>4112024</v>
      </c>
      <c r="B27852" t="s">
        <v>472</v>
      </c>
      <c r="C27852" t="s">
        <v>647</v>
      </c>
      <c r="D27852" t="s">
        <v>114</v>
      </c>
      <c r="E27852" t="s">
        <v>127</v>
      </c>
    </row>
    <row r="27853" spans="1:9" x14ac:dyDescent="0.35">
      <c r="A27853">
        <v>4112024</v>
      </c>
      <c r="B27853" t="s">
        <v>553</v>
      </c>
      <c r="C27853" t="s">
        <v>433</v>
      </c>
      <c r="D27853" t="s">
        <v>114</v>
      </c>
      <c r="E27853" t="s">
        <v>130</v>
      </c>
    </row>
    <row r="27854" spans="1:9" x14ac:dyDescent="0.35">
      <c r="A27854">
        <v>4112024</v>
      </c>
      <c r="B27854" t="s">
        <v>546</v>
      </c>
      <c r="C27854" t="s">
        <v>276</v>
      </c>
      <c r="D27854" t="s">
        <v>114</v>
      </c>
      <c r="E27854" t="s">
        <v>132</v>
      </c>
      <c r="F27854" t="s">
        <v>133</v>
      </c>
    </row>
    <row r="27855" spans="1:9" x14ac:dyDescent="0.35">
      <c r="A27855">
        <v>4112024</v>
      </c>
      <c r="B27855" t="s">
        <v>565</v>
      </c>
      <c r="C27855" t="s">
        <v>422</v>
      </c>
      <c r="D27855" t="s">
        <v>135</v>
      </c>
      <c r="E27855" t="s">
        <v>136</v>
      </c>
    </row>
    <row r="27856" spans="1:9" x14ac:dyDescent="0.35">
      <c r="A27856">
        <v>4112024</v>
      </c>
      <c r="B27856" t="s">
        <v>759</v>
      </c>
      <c r="C27856" t="s">
        <v>599</v>
      </c>
      <c r="D27856" t="s">
        <v>139</v>
      </c>
      <c r="E27856" t="s">
        <v>140</v>
      </c>
      <c r="F27856" t="s">
        <v>141</v>
      </c>
      <c r="G27856" t="s">
        <v>101</v>
      </c>
    </row>
    <row r="27857" spans="1:7" x14ac:dyDescent="0.35">
      <c r="A27857">
        <v>4112024</v>
      </c>
      <c r="B27857" t="s">
        <v>688</v>
      </c>
      <c r="C27857" t="s">
        <v>447</v>
      </c>
      <c r="D27857" t="s">
        <v>144</v>
      </c>
      <c r="E27857" t="s">
        <v>101</v>
      </c>
    </row>
    <row r="27858" spans="1:7" x14ac:dyDescent="0.35">
      <c r="A27858">
        <v>4112024</v>
      </c>
      <c r="B27858" t="s">
        <v>665</v>
      </c>
      <c r="C27858" t="s">
        <v>536</v>
      </c>
      <c r="D27858" t="s">
        <v>147</v>
      </c>
      <c r="E27858" t="s">
        <v>148</v>
      </c>
      <c r="F27858" t="s">
        <v>149</v>
      </c>
    </row>
    <row r="27859" spans="1:7" x14ac:dyDescent="0.35">
      <c r="A27859">
        <v>4112024</v>
      </c>
      <c r="B27859" t="s">
        <v>565</v>
      </c>
      <c r="C27859" t="s">
        <v>438</v>
      </c>
      <c r="D27859" t="s">
        <v>152</v>
      </c>
      <c r="E27859" t="s">
        <v>140</v>
      </c>
      <c r="F27859" t="s">
        <v>153</v>
      </c>
      <c r="G27859" t="s">
        <v>101</v>
      </c>
    </row>
    <row r="27860" spans="1:7" x14ac:dyDescent="0.35">
      <c r="A27860">
        <v>4112024</v>
      </c>
      <c r="B27860" t="s">
        <v>846</v>
      </c>
      <c r="C27860" t="s">
        <v>440</v>
      </c>
      <c r="D27860" t="s">
        <v>156</v>
      </c>
      <c r="E27860" t="s">
        <v>101</v>
      </c>
    </row>
    <row r="27861" spans="1:7" x14ac:dyDescent="0.35">
      <c r="A27861">
        <v>4112024</v>
      </c>
      <c r="B27861" t="s">
        <v>504</v>
      </c>
      <c r="C27861" t="s">
        <v>159</v>
      </c>
      <c r="D27861" t="s">
        <v>101</v>
      </c>
    </row>
    <row r="27862" spans="1:7" x14ac:dyDescent="0.35">
      <c r="A27862">
        <v>4112024</v>
      </c>
      <c r="B27862" t="s">
        <v>581</v>
      </c>
      <c r="C27862" t="s">
        <v>161</v>
      </c>
      <c r="D27862" t="s">
        <v>101</v>
      </c>
    </row>
    <row r="27863" spans="1:7" x14ac:dyDescent="0.35">
      <c r="A27863">
        <v>4112024</v>
      </c>
      <c r="B27863" t="s">
        <v>219</v>
      </c>
      <c r="C27863" t="s">
        <v>234</v>
      </c>
      <c r="D27863" t="s">
        <v>164</v>
      </c>
      <c r="E27863" t="s">
        <v>101</v>
      </c>
    </row>
    <row r="27864" spans="1:7" x14ac:dyDescent="0.35">
      <c r="A27864">
        <v>4112024</v>
      </c>
      <c r="B27864" t="s">
        <v>822</v>
      </c>
      <c r="C27864" t="s">
        <v>444</v>
      </c>
      <c r="D27864" t="s">
        <v>167</v>
      </c>
    </row>
    <row r="27865" spans="1:7" x14ac:dyDescent="0.35">
      <c r="A27865">
        <v>4112024</v>
      </c>
      <c r="B27865" t="s">
        <v>810</v>
      </c>
      <c r="C27865" t="s">
        <v>516</v>
      </c>
      <c r="D27865" t="s">
        <v>423</v>
      </c>
      <c r="E27865" t="s">
        <v>101</v>
      </c>
    </row>
    <row r="27866" spans="1:7" x14ac:dyDescent="0.35">
      <c r="A27866">
        <v>4112024</v>
      </c>
      <c r="B27866" t="s">
        <v>507</v>
      </c>
      <c r="C27866" t="s">
        <v>398</v>
      </c>
      <c r="D27866" t="s">
        <v>169</v>
      </c>
      <c r="E27866" t="s">
        <v>170</v>
      </c>
      <c r="F27866" t="s">
        <v>101</v>
      </c>
    </row>
    <row r="27867" spans="1:7" x14ac:dyDescent="0.35">
      <c r="A27867">
        <v>4112024</v>
      </c>
      <c r="B27867" t="s">
        <v>778</v>
      </c>
      <c r="C27867" t="s">
        <v>418</v>
      </c>
      <c r="D27867" t="s">
        <v>173</v>
      </c>
      <c r="E27867" t="s">
        <v>101</v>
      </c>
    </row>
    <row r="27868" spans="1:7" x14ac:dyDescent="0.35">
      <c r="A27868">
        <v>4112024</v>
      </c>
      <c r="B27868" t="s">
        <v>711</v>
      </c>
      <c r="C27868" t="s">
        <v>511</v>
      </c>
      <c r="D27868" t="s">
        <v>176</v>
      </c>
      <c r="E27868" t="s">
        <v>101</v>
      </c>
    </row>
    <row r="27869" spans="1:7" x14ac:dyDescent="0.35">
      <c r="A27869">
        <v>4112024</v>
      </c>
      <c r="B27869" t="s">
        <v>628</v>
      </c>
      <c r="C27869" t="s">
        <v>582</v>
      </c>
      <c r="D27869" t="s">
        <v>176</v>
      </c>
      <c r="E27869" t="s">
        <v>149</v>
      </c>
    </row>
    <row r="27870" spans="1:7" x14ac:dyDescent="0.35">
      <c r="A27870">
        <v>4112024</v>
      </c>
      <c r="B27870" t="s">
        <v>557</v>
      </c>
      <c r="C27870" t="s">
        <v>450</v>
      </c>
      <c r="D27870" t="s">
        <v>181</v>
      </c>
      <c r="E27870" t="s">
        <v>182</v>
      </c>
      <c r="F27870" t="s">
        <v>101</v>
      </c>
    </row>
    <row r="27871" spans="1:7" x14ac:dyDescent="0.35">
      <c r="A27871">
        <v>4112024</v>
      </c>
      <c r="B27871" t="s">
        <v>905</v>
      </c>
      <c r="C27871" t="s">
        <v>578</v>
      </c>
      <c r="D27871" t="s">
        <v>184</v>
      </c>
      <c r="E27871" t="s">
        <v>101</v>
      </c>
    </row>
    <row r="27872" spans="1:7" x14ac:dyDescent="0.35">
      <c r="A27872">
        <v>4112024</v>
      </c>
      <c r="B27872" t="s">
        <v>374</v>
      </c>
      <c r="C27872" t="s">
        <v>187</v>
      </c>
      <c r="D27872" t="s">
        <v>101</v>
      </c>
    </row>
    <row r="27873" spans="1:7" x14ac:dyDescent="0.35">
      <c r="A27873">
        <v>4112024</v>
      </c>
      <c r="B27873" t="s">
        <v>398</v>
      </c>
      <c r="C27873" t="s">
        <v>282</v>
      </c>
      <c r="D27873" t="s">
        <v>190</v>
      </c>
      <c r="E27873" t="s">
        <v>191</v>
      </c>
      <c r="F27873" t="s">
        <v>101</v>
      </c>
    </row>
    <row r="27874" spans="1:7" x14ac:dyDescent="0.35">
      <c r="A27874">
        <v>4112024</v>
      </c>
      <c r="B27874" t="s">
        <v>326</v>
      </c>
      <c r="C27874" t="s">
        <v>190</v>
      </c>
      <c r="D27874" t="s">
        <v>194</v>
      </c>
      <c r="E27874" t="s">
        <v>101</v>
      </c>
    </row>
    <row r="27875" spans="1:7" x14ac:dyDescent="0.35">
      <c r="A27875">
        <v>4112024</v>
      </c>
      <c r="B27875" t="s">
        <v>636</v>
      </c>
      <c r="C27875" t="s">
        <v>285</v>
      </c>
      <c r="D27875" t="s">
        <v>190</v>
      </c>
      <c r="E27875" t="s">
        <v>196</v>
      </c>
      <c r="F27875" t="s">
        <v>101</v>
      </c>
    </row>
    <row r="27876" spans="1:7" x14ac:dyDescent="0.35">
      <c r="A27876">
        <v>4112024</v>
      </c>
      <c r="B27876" t="s">
        <v>218</v>
      </c>
      <c r="C27876" t="s">
        <v>198</v>
      </c>
      <c r="D27876" t="s">
        <v>140</v>
      </c>
      <c r="E27876" t="s">
        <v>199</v>
      </c>
      <c r="F27876" t="s">
        <v>200</v>
      </c>
      <c r="G27876" t="s">
        <v>101</v>
      </c>
    </row>
    <row r="27877" spans="1:7" x14ac:dyDescent="0.35">
      <c r="A27877">
        <v>4112024</v>
      </c>
      <c r="B27877" t="s">
        <v>497</v>
      </c>
      <c r="C27877" t="s">
        <v>402</v>
      </c>
      <c r="D27877" t="s">
        <v>61</v>
      </c>
      <c r="E27877" t="s">
        <v>101</v>
      </c>
    </row>
    <row r="27878" spans="1:7" x14ac:dyDescent="0.35">
      <c r="A27878">
        <v>4112024</v>
      </c>
      <c r="B27878" t="s">
        <v>657</v>
      </c>
      <c r="C27878" t="s">
        <v>430</v>
      </c>
      <c r="D27878" t="s">
        <v>205</v>
      </c>
      <c r="E27878" t="s">
        <v>101</v>
      </c>
    </row>
    <row r="27879" spans="1:7" x14ac:dyDescent="0.35">
      <c r="A27879">
        <v>4112024</v>
      </c>
      <c r="B27879" t="s">
        <v>849</v>
      </c>
      <c r="C27879" t="s">
        <v>567</v>
      </c>
      <c r="D27879" t="s">
        <v>208</v>
      </c>
      <c r="E27879" t="s">
        <v>101</v>
      </c>
    </row>
    <row r="27880" spans="1:7" x14ac:dyDescent="0.35">
      <c r="A27880">
        <v>4112024</v>
      </c>
      <c r="B27880" t="s">
        <v>694</v>
      </c>
      <c r="C27880" t="s">
        <v>414</v>
      </c>
      <c r="D27880" t="s">
        <v>210</v>
      </c>
      <c r="E27880" t="s">
        <v>211</v>
      </c>
      <c r="F27880" t="s">
        <v>101</v>
      </c>
    </row>
    <row r="27881" spans="1:7" x14ac:dyDescent="0.35">
      <c r="A27881">
        <v>4112024</v>
      </c>
      <c r="B27881" t="s">
        <v>516</v>
      </c>
      <c r="C27881" t="s">
        <v>168</v>
      </c>
      <c r="D27881" t="s">
        <v>214</v>
      </c>
      <c r="E27881" t="s">
        <v>215</v>
      </c>
      <c r="F27881" t="s">
        <v>101</v>
      </c>
    </row>
    <row r="27882" spans="1:7" x14ac:dyDescent="0.35">
      <c r="A27882">
        <v>4112024</v>
      </c>
      <c r="B27882" t="s">
        <v>778</v>
      </c>
      <c r="C27882" t="s">
        <v>339</v>
      </c>
      <c r="D27882" t="s">
        <v>217</v>
      </c>
      <c r="E27882" t="s">
        <v>101</v>
      </c>
    </row>
    <row r="27883" spans="1:7" x14ac:dyDescent="0.35">
      <c r="A27883">
        <v>4112024</v>
      </c>
      <c r="B27883" t="s">
        <v>786</v>
      </c>
      <c r="C27883" t="s">
        <v>591</v>
      </c>
      <c r="D27883" t="s">
        <v>220</v>
      </c>
      <c r="E27883" t="s">
        <v>101</v>
      </c>
    </row>
    <row r="27884" spans="1:7" x14ac:dyDescent="0.35">
      <c r="A27884">
        <v>4112024</v>
      </c>
      <c r="B27884" t="s">
        <v>783</v>
      </c>
      <c r="C27884" t="s">
        <v>413</v>
      </c>
      <c r="D27884" t="s">
        <v>222</v>
      </c>
    </row>
    <row r="27885" spans="1:7" x14ac:dyDescent="0.35">
      <c r="A27885">
        <v>4112024</v>
      </c>
      <c r="B27885" t="s">
        <v>760</v>
      </c>
      <c r="C27885" t="s">
        <v>541</v>
      </c>
      <c r="D27885" t="s">
        <v>223</v>
      </c>
    </row>
    <row r="27886" spans="1:7" x14ac:dyDescent="0.35">
      <c r="A27886">
        <v>4112024</v>
      </c>
      <c r="B27886" t="s">
        <v>778</v>
      </c>
      <c r="C27886" t="s">
        <v>477</v>
      </c>
      <c r="D27886" t="s">
        <v>225</v>
      </c>
      <c r="E27886" t="s">
        <v>101</v>
      </c>
    </row>
    <row r="27887" spans="1:7" x14ac:dyDescent="0.35">
      <c r="A27887">
        <v>4112024</v>
      </c>
      <c r="B27887" t="s">
        <v>721</v>
      </c>
      <c r="C27887" t="s">
        <v>508</v>
      </c>
      <c r="D27887" t="s">
        <v>225</v>
      </c>
      <c r="E27887" t="s">
        <v>228</v>
      </c>
      <c r="F27887" t="s">
        <v>229</v>
      </c>
    </row>
    <row r="27888" spans="1:7" x14ac:dyDescent="0.35">
      <c r="A27888">
        <v>4112024</v>
      </c>
      <c r="B27888" t="s">
        <v>637</v>
      </c>
      <c r="C27888" t="s">
        <v>307</v>
      </c>
      <c r="D27888" t="s">
        <v>232</v>
      </c>
      <c r="E27888" t="s">
        <v>101</v>
      </c>
    </row>
    <row r="27889" spans="1:7" x14ac:dyDescent="0.35">
      <c r="A27889">
        <v>4112024</v>
      </c>
      <c r="B27889" t="s">
        <v>583</v>
      </c>
      <c r="C27889" t="s">
        <v>374</v>
      </c>
      <c r="D27889" t="s">
        <v>235</v>
      </c>
      <c r="E27889" t="s">
        <v>236</v>
      </c>
      <c r="F27889" t="s">
        <v>101</v>
      </c>
    </row>
    <row r="27890" spans="1:7" x14ac:dyDescent="0.35">
      <c r="A27890">
        <v>4112024</v>
      </c>
      <c r="B27890" t="s">
        <v>694</v>
      </c>
      <c r="C27890" t="s">
        <v>244</v>
      </c>
      <c r="D27890" t="s">
        <v>235</v>
      </c>
      <c r="E27890" t="s">
        <v>239</v>
      </c>
      <c r="F27890" t="s">
        <v>149</v>
      </c>
    </row>
    <row r="27891" spans="1:7" x14ac:dyDescent="0.35">
      <c r="A27891">
        <v>4112024</v>
      </c>
      <c r="B27891" t="s">
        <v>836</v>
      </c>
      <c r="C27891" t="s">
        <v>418</v>
      </c>
      <c r="D27891" t="s">
        <v>235</v>
      </c>
      <c r="E27891" t="s">
        <v>241</v>
      </c>
      <c r="F27891" t="s">
        <v>101</v>
      </c>
    </row>
    <row r="27892" spans="1:7" x14ac:dyDescent="0.35">
      <c r="A27892">
        <v>4112024</v>
      </c>
      <c r="B27892" t="s">
        <v>560</v>
      </c>
      <c r="C27892" t="s">
        <v>525</v>
      </c>
      <c r="D27892" t="s">
        <v>243</v>
      </c>
      <c r="E27892" t="s">
        <v>101</v>
      </c>
    </row>
    <row r="27893" spans="1:7" x14ac:dyDescent="0.35">
      <c r="A27893">
        <v>4112024</v>
      </c>
      <c r="B27893" t="s">
        <v>557</v>
      </c>
      <c r="C27893" t="s">
        <v>415</v>
      </c>
      <c r="D27893" t="s">
        <v>245</v>
      </c>
      <c r="E27893" t="s">
        <v>246</v>
      </c>
    </row>
    <row r="27894" spans="1:7" x14ac:dyDescent="0.35">
      <c r="A27894">
        <v>4112024</v>
      </c>
      <c r="B27894" t="s">
        <v>905</v>
      </c>
      <c r="C27894" t="s">
        <v>565</v>
      </c>
      <c r="D27894" t="s">
        <v>245</v>
      </c>
      <c r="E27894" t="s">
        <v>249</v>
      </c>
    </row>
    <row r="27895" spans="1:7" x14ac:dyDescent="0.35">
      <c r="A27895">
        <v>4112024</v>
      </c>
      <c r="B27895" t="s">
        <v>657</v>
      </c>
      <c r="C27895" t="s">
        <v>272</v>
      </c>
      <c r="D27895" t="s">
        <v>252</v>
      </c>
      <c r="E27895" t="s">
        <v>101</v>
      </c>
    </row>
    <row r="27896" spans="1:7" x14ac:dyDescent="0.35">
      <c r="A27896">
        <v>4112024</v>
      </c>
      <c r="B27896" t="s">
        <v>339</v>
      </c>
      <c r="C27896" t="s">
        <v>117</v>
      </c>
      <c r="D27896" t="s">
        <v>254</v>
      </c>
    </row>
    <row r="27897" spans="1:7" x14ac:dyDescent="0.35">
      <c r="A27897">
        <v>4112024</v>
      </c>
      <c r="B27897" t="s">
        <v>514</v>
      </c>
      <c r="C27897" t="s">
        <v>574</v>
      </c>
      <c r="D27897" t="s">
        <v>256</v>
      </c>
      <c r="E27897" t="s">
        <v>257</v>
      </c>
      <c r="F27897" t="s">
        <v>236</v>
      </c>
      <c r="G27897" t="s">
        <v>101</v>
      </c>
    </row>
    <row r="27898" spans="1:7" x14ac:dyDescent="0.35">
      <c r="A27898">
        <v>4112024</v>
      </c>
      <c r="B27898" t="s">
        <v>630</v>
      </c>
      <c r="C27898" t="s">
        <v>515</v>
      </c>
      <c r="D27898" t="s">
        <v>260</v>
      </c>
      <c r="E27898" t="s">
        <v>136</v>
      </c>
      <c r="F27898" t="s">
        <v>101</v>
      </c>
    </row>
    <row r="27899" spans="1:7" x14ac:dyDescent="0.35">
      <c r="A27899">
        <v>4112024</v>
      </c>
      <c r="B27899" t="s">
        <v>454</v>
      </c>
      <c r="C27899" t="s">
        <v>261</v>
      </c>
      <c r="D27899" t="s">
        <v>262</v>
      </c>
      <c r="E27899" t="s">
        <v>101</v>
      </c>
    </row>
    <row r="27900" spans="1:7" x14ac:dyDescent="0.35">
      <c r="A27900">
        <v>4112024</v>
      </c>
      <c r="B27900" t="s">
        <v>780</v>
      </c>
      <c r="C27900" t="s">
        <v>473</v>
      </c>
      <c r="D27900" t="s">
        <v>264</v>
      </c>
      <c r="E27900" t="s">
        <v>101</v>
      </c>
    </row>
    <row r="27901" spans="1:7" x14ac:dyDescent="0.35">
      <c r="A27901">
        <v>4112024</v>
      </c>
      <c r="B27901" t="s">
        <v>326</v>
      </c>
      <c r="C27901" t="s">
        <v>264</v>
      </c>
      <c r="D27901" t="s">
        <v>149</v>
      </c>
    </row>
    <row r="27902" spans="1:7" x14ac:dyDescent="0.35">
      <c r="A27902">
        <v>4112024</v>
      </c>
      <c r="B27902" t="s">
        <v>825</v>
      </c>
      <c r="C27902" t="s">
        <v>572</v>
      </c>
      <c r="D27902" t="s">
        <v>265</v>
      </c>
      <c r="E27902" t="s">
        <v>101</v>
      </c>
      <c r="F27902" t="s">
        <v>266</v>
      </c>
    </row>
    <row r="27903" spans="1:7" x14ac:dyDescent="0.35">
      <c r="A27903">
        <v>4112024</v>
      </c>
      <c r="B27903" t="s">
        <v>583</v>
      </c>
      <c r="C27903" t="s">
        <v>430</v>
      </c>
      <c r="D27903" t="s">
        <v>267</v>
      </c>
      <c r="E27903" t="s">
        <v>101</v>
      </c>
    </row>
    <row r="27904" spans="1:7" x14ac:dyDescent="0.35">
      <c r="A27904">
        <v>4112024</v>
      </c>
      <c r="B27904" t="s">
        <v>723</v>
      </c>
      <c r="C27904" t="s">
        <v>137</v>
      </c>
      <c r="D27904" t="s">
        <v>268</v>
      </c>
    </row>
    <row r="27905" spans="1:9" x14ac:dyDescent="0.35">
      <c r="A27905">
        <v>4112024</v>
      </c>
      <c r="B27905" t="s">
        <v>507</v>
      </c>
      <c r="C27905" t="s">
        <v>270</v>
      </c>
      <c r="D27905" t="s">
        <v>271</v>
      </c>
      <c r="E27905" t="s">
        <v>101</v>
      </c>
    </row>
    <row r="27906" spans="1:9" x14ac:dyDescent="0.35">
      <c r="A27906">
        <v>4112024</v>
      </c>
      <c r="B27906" t="s">
        <v>657</v>
      </c>
      <c r="C27906" t="s">
        <v>460</v>
      </c>
      <c r="D27906" t="s">
        <v>274</v>
      </c>
      <c r="E27906" t="s">
        <v>101</v>
      </c>
    </row>
    <row r="27907" spans="1:9" x14ac:dyDescent="0.35">
      <c r="A27907">
        <v>4112024</v>
      </c>
      <c r="B27907" t="s">
        <v>663</v>
      </c>
      <c r="C27907" t="s">
        <v>203</v>
      </c>
      <c r="D27907" t="s">
        <v>277</v>
      </c>
      <c r="E27907" t="s">
        <v>101</v>
      </c>
    </row>
    <row r="27908" spans="1:9" x14ac:dyDescent="0.35">
      <c r="A27908">
        <v>4112024</v>
      </c>
      <c r="B27908" t="s">
        <v>629</v>
      </c>
      <c r="C27908" t="s">
        <v>157</v>
      </c>
      <c r="D27908" t="s">
        <v>279</v>
      </c>
      <c r="E27908" t="s">
        <v>140</v>
      </c>
      <c r="F27908" t="s">
        <v>280</v>
      </c>
    </row>
    <row r="27909" spans="1:9" x14ac:dyDescent="0.35">
      <c r="A27909">
        <v>4112024</v>
      </c>
      <c r="B27909" t="s">
        <v>756</v>
      </c>
      <c r="C27909" t="s">
        <v>218</v>
      </c>
      <c r="D27909" t="s">
        <v>281</v>
      </c>
    </row>
    <row r="27910" spans="1:9" x14ac:dyDescent="0.35">
      <c r="A27910">
        <v>4112024</v>
      </c>
      <c r="B27910" t="s">
        <v>663</v>
      </c>
      <c r="C27910" t="s">
        <v>292</v>
      </c>
      <c r="D27910" t="s">
        <v>284</v>
      </c>
      <c r="E27910" t="s">
        <v>101</v>
      </c>
    </row>
    <row r="27911" spans="1:9" x14ac:dyDescent="0.35">
      <c r="A27911">
        <v>4112024</v>
      </c>
      <c r="B27911" t="s">
        <v>841</v>
      </c>
      <c r="C27911" t="s">
        <v>657</v>
      </c>
      <c r="D27911" t="s">
        <v>287</v>
      </c>
      <c r="E27911" t="s">
        <v>101</v>
      </c>
    </row>
    <row r="27912" spans="1:9" x14ac:dyDescent="0.35">
      <c r="A27912">
        <v>4112024</v>
      </c>
      <c r="B27912" t="s">
        <v>801</v>
      </c>
      <c r="C27912" t="s">
        <v>374</v>
      </c>
      <c r="D27912" t="s">
        <v>288</v>
      </c>
      <c r="E27912" t="s">
        <v>101</v>
      </c>
    </row>
    <row r="27913" spans="1:9" x14ac:dyDescent="0.35">
      <c r="A27913">
        <v>4112024</v>
      </c>
      <c r="B27913" t="s">
        <v>525</v>
      </c>
      <c r="C27913" t="s">
        <v>269</v>
      </c>
      <c r="D27913" t="s">
        <v>290</v>
      </c>
      <c r="E27913" t="s">
        <v>140</v>
      </c>
      <c r="F27913" t="s">
        <v>291</v>
      </c>
    </row>
    <row r="27914" spans="1:9" x14ac:dyDescent="0.35">
      <c r="A27914">
        <v>4112024</v>
      </c>
      <c r="B27914" t="s">
        <v>796</v>
      </c>
      <c r="C27914" t="s">
        <v>589</v>
      </c>
      <c r="D27914" t="s">
        <v>290</v>
      </c>
      <c r="E27914" t="s">
        <v>140</v>
      </c>
      <c r="F27914" t="s">
        <v>294</v>
      </c>
      <c r="G27914" t="s">
        <v>295</v>
      </c>
      <c r="H27914" t="s">
        <v>101</v>
      </c>
    </row>
    <row r="27915" spans="1:9" x14ac:dyDescent="0.35">
      <c r="A27915">
        <v>4112024</v>
      </c>
      <c r="B27915" t="s">
        <v>552</v>
      </c>
      <c r="C27915" t="s">
        <v>466</v>
      </c>
      <c r="D27915" t="s">
        <v>298</v>
      </c>
      <c r="E27915" t="s">
        <v>101</v>
      </c>
    </row>
    <row r="27916" spans="1:9" x14ac:dyDescent="0.35">
      <c r="A27916">
        <v>4112024</v>
      </c>
      <c r="B27916" t="s">
        <v>543</v>
      </c>
      <c r="C27916" t="s">
        <v>231</v>
      </c>
      <c r="D27916" t="s">
        <v>300</v>
      </c>
      <c r="E27916" t="s">
        <v>262</v>
      </c>
      <c r="F27916" t="s">
        <v>101</v>
      </c>
    </row>
    <row r="27917" spans="1:9" x14ac:dyDescent="0.35">
      <c r="A27917">
        <v>4112024</v>
      </c>
      <c r="B27917" t="s">
        <v>593</v>
      </c>
      <c r="C27917" t="s">
        <v>447</v>
      </c>
      <c r="D27917" t="s">
        <v>301</v>
      </c>
      <c r="E27917" t="s">
        <v>101</v>
      </c>
    </row>
    <row r="27918" spans="1:9" x14ac:dyDescent="0.35">
      <c r="A27918">
        <v>4112024</v>
      </c>
      <c r="B27918" t="s">
        <v>630</v>
      </c>
      <c r="C27918" t="s">
        <v>494</v>
      </c>
      <c r="D27918" t="s">
        <v>303</v>
      </c>
      <c r="E27918" t="s">
        <v>149</v>
      </c>
    </row>
    <row r="27919" spans="1:9" x14ac:dyDescent="0.35">
      <c r="A27919">
        <v>4112024</v>
      </c>
      <c r="B27919" t="s">
        <v>764</v>
      </c>
      <c r="C27919" t="s">
        <v>611</v>
      </c>
      <c r="D27919" t="s">
        <v>306</v>
      </c>
      <c r="E27919" t="s">
        <v>101</v>
      </c>
    </row>
    <row r="27920" spans="1:9" x14ac:dyDescent="0.35">
      <c r="A27920">
        <v>4112024</v>
      </c>
      <c r="B27920" t="s">
        <v>849</v>
      </c>
      <c r="C27920" t="s">
        <v>593</v>
      </c>
      <c r="D27920" t="s">
        <v>308</v>
      </c>
      <c r="E27920" t="s">
        <v>309</v>
      </c>
      <c r="F27920" t="s">
        <v>310</v>
      </c>
      <c r="G27920" t="s">
        <v>311</v>
      </c>
      <c r="H27920" t="s">
        <v>312</v>
      </c>
      <c r="I27920" t="s">
        <v>101</v>
      </c>
    </row>
    <row r="27921" spans="1:6" x14ac:dyDescent="0.35">
      <c r="A27921">
        <v>4112024</v>
      </c>
      <c r="B27921" t="s">
        <v>493</v>
      </c>
      <c r="C27921" t="s">
        <v>248</v>
      </c>
      <c r="D27921" t="s">
        <v>314</v>
      </c>
      <c r="E27921" t="s">
        <v>315</v>
      </c>
      <c r="F27921" t="s">
        <v>101</v>
      </c>
    </row>
    <row r="27922" spans="1:6" x14ac:dyDescent="0.35">
      <c r="A27922">
        <v>4112024</v>
      </c>
      <c r="B27922" t="s">
        <v>655</v>
      </c>
      <c r="C27922" t="s">
        <v>541</v>
      </c>
      <c r="D27922" t="s">
        <v>314</v>
      </c>
      <c r="E27922" t="s">
        <v>317</v>
      </c>
      <c r="F27922" t="s">
        <v>101</v>
      </c>
    </row>
    <row r="27923" spans="1:6" x14ac:dyDescent="0.35">
      <c r="A27923">
        <v>4112024</v>
      </c>
      <c r="B27923" t="s">
        <v>594</v>
      </c>
      <c r="C27923" t="s">
        <v>516</v>
      </c>
      <c r="D27923" t="s">
        <v>319</v>
      </c>
      <c r="E27923" t="s">
        <v>320</v>
      </c>
      <c r="F27923" t="s">
        <v>321</v>
      </c>
    </row>
    <row r="27924" spans="1:6" x14ac:dyDescent="0.35">
      <c r="A27924">
        <v>4112024</v>
      </c>
      <c r="B27924" t="s">
        <v>755</v>
      </c>
      <c r="C27924" t="s">
        <v>456</v>
      </c>
      <c r="D27924" t="s">
        <v>322</v>
      </c>
      <c r="E27924" t="s">
        <v>101</v>
      </c>
    </row>
    <row r="27925" spans="1:6" x14ac:dyDescent="0.35">
      <c r="A27925">
        <v>4112024</v>
      </c>
      <c r="B27925" t="s">
        <v>837</v>
      </c>
      <c r="C27925" t="s">
        <v>518</v>
      </c>
      <c r="D27925" t="s">
        <v>325</v>
      </c>
      <c r="E27925" t="s">
        <v>101</v>
      </c>
    </row>
    <row r="27926" spans="1:6" x14ac:dyDescent="0.35">
      <c r="A27926">
        <v>4112024</v>
      </c>
      <c r="B27926" t="s">
        <v>880</v>
      </c>
      <c r="C27926" t="s">
        <v>451</v>
      </c>
      <c r="D27926" t="s">
        <v>328</v>
      </c>
      <c r="E27926" t="s">
        <v>101</v>
      </c>
    </row>
    <row r="27927" spans="1:6" x14ac:dyDescent="0.35">
      <c r="A27927">
        <v>4112024</v>
      </c>
      <c r="B27927" t="s">
        <v>556</v>
      </c>
      <c r="C27927" t="s">
        <v>331</v>
      </c>
      <c r="D27927" t="s">
        <v>332</v>
      </c>
      <c r="E27927" t="s">
        <v>101</v>
      </c>
    </row>
    <row r="27928" spans="1:6" x14ac:dyDescent="0.35">
      <c r="A27928">
        <v>4112024</v>
      </c>
      <c r="B27928" t="s">
        <v>540</v>
      </c>
      <c r="C27928" t="s">
        <v>146</v>
      </c>
      <c r="D27928" t="s">
        <v>331</v>
      </c>
      <c r="E27928" t="s">
        <v>335</v>
      </c>
      <c r="F27928" t="s">
        <v>101</v>
      </c>
    </row>
    <row r="27929" spans="1:6" x14ac:dyDescent="0.35">
      <c r="A27929">
        <v>4112024</v>
      </c>
      <c r="B27929" t="s">
        <v>285</v>
      </c>
      <c r="C27929" t="s">
        <v>402</v>
      </c>
      <c r="D27929" t="s">
        <v>331</v>
      </c>
      <c r="E27929" t="s">
        <v>338</v>
      </c>
      <c r="F27929" t="s">
        <v>321</v>
      </c>
    </row>
    <row r="27930" spans="1:6" x14ac:dyDescent="0.35">
      <c r="A27930">
        <v>4112024</v>
      </c>
      <c r="B27930" t="s">
        <v>836</v>
      </c>
      <c r="C27930" t="s">
        <v>657</v>
      </c>
      <c r="D27930" t="s">
        <v>170</v>
      </c>
    </row>
    <row r="27931" spans="1:6" x14ac:dyDescent="0.35">
      <c r="A27931">
        <v>4112024</v>
      </c>
      <c r="B27931" t="s">
        <v>624</v>
      </c>
      <c r="C27931" t="s">
        <v>247</v>
      </c>
      <c r="D27931" t="s">
        <v>341</v>
      </c>
      <c r="E27931" t="s">
        <v>101</v>
      </c>
    </row>
    <row r="27932" spans="1:6" x14ac:dyDescent="0.35">
      <c r="A27932">
        <v>4112024</v>
      </c>
      <c r="B27932" t="s">
        <v>770</v>
      </c>
      <c r="C27932" t="s">
        <v>137</v>
      </c>
      <c r="D27932" t="s">
        <v>343</v>
      </c>
      <c r="E27932" t="s">
        <v>101</v>
      </c>
    </row>
    <row r="27933" spans="1:6" x14ac:dyDescent="0.35">
      <c r="A27933">
        <v>4112024</v>
      </c>
      <c r="B27933" t="s">
        <v>248</v>
      </c>
      <c r="C27933" t="s">
        <v>132</v>
      </c>
      <c r="D27933" t="s">
        <v>344</v>
      </c>
      <c r="E27933" t="s">
        <v>345</v>
      </c>
      <c r="F27933" t="s">
        <v>101</v>
      </c>
    </row>
    <row r="27934" spans="1:6" x14ac:dyDescent="0.35">
      <c r="A27934">
        <v>4112024</v>
      </c>
      <c r="B27934" t="s">
        <v>565</v>
      </c>
      <c r="C27934" t="s">
        <v>501</v>
      </c>
      <c r="D27934" t="s">
        <v>132</v>
      </c>
      <c r="E27934" t="s">
        <v>347</v>
      </c>
      <c r="F27934" t="s">
        <v>101</v>
      </c>
    </row>
    <row r="27935" spans="1:6" x14ac:dyDescent="0.35">
      <c r="A27935">
        <v>4112024</v>
      </c>
      <c r="B27935" t="s">
        <v>760</v>
      </c>
      <c r="C27935" t="s">
        <v>438</v>
      </c>
      <c r="D27935" t="s">
        <v>132</v>
      </c>
      <c r="E27935" t="s">
        <v>348</v>
      </c>
      <c r="F27935" t="s">
        <v>101</v>
      </c>
    </row>
    <row r="27936" spans="1:6" x14ac:dyDescent="0.35">
      <c r="A27936">
        <v>4112024</v>
      </c>
      <c r="B27936" t="s">
        <v>477</v>
      </c>
      <c r="C27936" t="s">
        <v>598</v>
      </c>
      <c r="D27936" t="s">
        <v>132</v>
      </c>
      <c r="E27936" t="s">
        <v>350</v>
      </c>
      <c r="F27936" t="s">
        <v>101</v>
      </c>
    </row>
    <row r="27937" spans="1:8" x14ac:dyDescent="0.35">
      <c r="A27937">
        <v>4112024</v>
      </c>
      <c r="B27937" t="s">
        <v>696</v>
      </c>
      <c r="C27937" t="s">
        <v>224</v>
      </c>
      <c r="D27937" t="s">
        <v>132</v>
      </c>
      <c r="E27937" t="s">
        <v>352</v>
      </c>
      <c r="F27937" t="s">
        <v>101</v>
      </c>
    </row>
    <row r="27938" spans="1:8" x14ac:dyDescent="0.35">
      <c r="A27938">
        <v>4112024</v>
      </c>
      <c r="B27938" t="s">
        <v>638</v>
      </c>
      <c r="C27938" t="s">
        <v>387</v>
      </c>
      <c r="D27938" t="s">
        <v>132</v>
      </c>
      <c r="E27938" t="s">
        <v>133</v>
      </c>
      <c r="F27938" t="s">
        <v>355</v>
      </c>
    </row>
    <row r="27939" spans="1:8" x14ac:dyDescent="0.35">
      <c r="A27939">
        <v>4112024</v>
      </c>
      <c r="B27939" t="s">
        <v>623</v>
      </c>
      <c r="C27939" t="s">
        <v>651</v>
      </c>
      <c r="D27939" t="s">
        <v>132</v>
      </c>
      <c r="E27939" t="s">
        <v>356</v>
      </c>
      <c r="F27939" t="s">
        <v>101</v>
      </c>
    </row>
    <row r="27940" spans="1:8" x14ac:dyDescent="0.35">
      <c r="A27940">
        <v>4112024</v>
      </c>
      <c r="B27940" t="s">
        <v>339</v>
      </c>
      <c r="C27940" t="s">
        <v>174</v>
      </c>
      <c r="D27940" t="s">
        <v>359</v>
      </c>
      <c r="E27940" t="s">
        <v>360</v>
      </c>
      <c r="F27940" t="s">
        <v>101</v>
      </c>
    </row>
    <row r="27941" spans="1:8" x14ac:dyDescent="0.35">
      <c r="A27941">
        <v>4112024</v>
      </c>
      <c r="B27941" t="s">
        <v>663</v>
      </c>
      <c r="C27941" t="s">
        <v>342</v>
      </c>
      <c r="D27941" t="s">
        <v>359</v>
      </c>
      <c r="E27941" t="s">
        <v>362</v>
      </c>
      <c r="F27941" t="s">
        <v>101</v>
      </c>
    </row>
    <row r="27942" spans="1:8" x14ac:dyDescent="0.35">
      <c r="A27942">
        <v>4112024</v>
      </c>
      <c r="B27942" t="s">
        <v>247</v>
      </c>
      <c r="C27942" t="s">
        <v>359</v>
      </c>
      <c r="D27942" t="s">
        <v>362</v>
      </c>
      <c r="E27942" t="s">
        <v>140</v>
      </c>
      <c r="F27942" t="s">
        <v>364</v>
      </c>
      <c r="G27942" t="s">
        <v>101</v>
      </c>
    </row>
    <row r="27943" spans="1:8" x14ac:dyDescent="0.35">
      <c r="A27943">
        <v>4112024</v>
      </c>
      <c r="B27943" t="s">
        <v>854</v>
      </c>
      <c r="C27943" t="s">
        <v>473</v>
      </c>
      <c r="D27943" t="s">
        <v>366</v>
      </c>
      <c r="E27943" t="s">
        <v>257</v>
      </c>
      <c r="F27943" t="s">
        <v>367</v>
      </c>
      <c r="G27943" t="s">
        <v>101</v>
      </c>
    </row>
    <row r="27944" spans="1:8" x14ac:dyDescent="0.35">
      <c r="A27944">
        <v>4112024</v>
      </c>
      <c r="B27944" t="s">
        <v>763</v>
      </c>
      <c r="C27944" t="s">
        <v>454</v>
      </c>
      <c r="D27944" t="s">
        <v>369</v>
      </c>
      <c r="E27944" t="s">
        <v>370</v>
      </c>
      <c r="F27944" t="s">
        <v>101</v>
      </c>
    </row>
    <row r="27945" spans="1:8" x14ac:dyDescent="0.35">
      <c r="A27945">
        <v>4112024</v>
      </c>
      <c r="B27945" t="s">
        <v>770</v>
      </c>
      <c r="C27945" t="s">
        <v>285</v>
      </c>
      <c r="D27945" t="s">
        <v>371</v>
      </c>
      <c r="E27945" t="s">
        <v>101</v>
      </c>
    </row>
    <row r="27946" spans="1:8" x14ac:dyDescent="0.35">
      <c r="A27946">
        <v>4112024</v>
      </c>
      <c r="B27946" t="s">
        <v>592</v>
      </c>
      <c r="C27946" t="s">
        <v>240</v>
      </c>
      <c r="D27946" t="s">
        <v>372</v>
      </c>
      <c r="E27946" t="s">
        <v>101</v>
      </c>
    </row>
    <row r="27947" spans="1:8" x14ac:dyDescent="0.35">
      <c r="A27947">
        <v>4112024</v>
      </c>
      <c r="B27947" t="s">
        <v>636</v>
      </c>
      <c r="C27947" t="s">
        <v>373</v>
      </c>
      <c r="D27947" t="s">
        <v>101</v>
      </c>
    </row>
    <row r="27948" spans="1:8" x14ac:dyDescent="0.35">
      <c r="A27948">
        <v>4112024</v>
      </c>
      <c r="B27948" t="s">
        <v>829</v>
      </c>
      <c r="C27948" t="s">
        <v>137</v>
      </c>
      <c r="D27948" t="s">
        <v>376</v>
      </c>
      <c r="E27948" t="s">
        <v>140</v>
      </c>
      <c r="F27948" t="s">
        <v>331</v>
      </c>
      <c r="G27948" t="s">
        <v>377</v>
      </c>
      <c r="H27948" t="s">
        <v>101</v>
      </c>
    </row>
    <row r="27949" spans="1:8" x14ac:dyDescent="0.35">
      <c r="A27949">
        <v>4112024</v>
      </c>
      <c r="B27949" t="s">
        <v>836</v>
      </c>
      <c r="C27949" t="s">
        <v>339</v>
      </c>
      <c r="D27949" t="s">
        <v>378</v>
      </c>
    </row>
    <row r="27950" spans="1:8" x14ac:dyDescent="0.35">
      <c r="A27950">
        <v>4112024</v>
      </c>
      <c r="B27950" t="s">
        <v>693</v>
      </c>
      <c r="C27950" t="s">
        <v>526</v>
      </c>
      <c r="D27950" t="s">
        <v>380</v>
      </c>
      <c r="E27950" t="s">
        <v>101</v>
      </c>
    </row>
    <row r="27951" spans="1:8" x14ac:dyDescent="0.35">
      <c r="A27951">
        <v>4112024</v>
      </c>
      <c r="B27951" t="s">
        <v>629</v>
      </c>
      <c r="C27951" t="s">
        <v>466</v>
      </c>
      <c r="D27951" t="s">
        <v>382</v>
      </c>
      <c r="E27951" t="s">
        <v>383</v>
      </c>
    </row>
    <row r="27952" spans="1:8" x14ac:dyDescent="0.35">
      <c r="A27952">
        <v>4112024</v>
      </c>
      <c r="B27952" t="s">
        <v>570</v>
      </c>
      <c r="C27952" t="s">
        <v>183</v>
      </c>
      <c r="D27952" t="s">
        <v>385</v>
      </c>
      <c r="E27952" t="s">
        <v>386</v>
      </c>
    </row>
    <row r="27953" spans="1:9" x14ac:dyDescent="0.35">
      <c r="A27953">
        <v>4112024</v>
      </c>
      <c r="B27953" t="s">
        <v>764</v>
      </c>
      <c r="C27953" t="s">
        <v>339</v>
      </c>
      <c r="D27953" t="s">
        <v>388</v>
      </c>
      <c r="E27953" t="s">
        <v>101</v>
      </c>
    </row>
    <row r="27954" spans="1:9" x14ac:dyDescent="0.35">
      <c r="A27954">
        <v>4112024</v>
      </c>
      <c r="B27954" t="s">
        <v>154</v>
      </c>
      <c r="C27954" t="s">
        <v>146</v>
      </c>
      <c r="D27954" t="s">
        <v>391</v>
      </c>
      <c r="E27954" t="s">
        <v>101</v>
      </c>
    </row>
    <row r="27955" spans="1:9" x14ac:dyDescent="0.35">
      <c r="A27955">
        <v>4112024</v>
      </c>
      <c r="B27955" t="s">
        <v>687</v>
      </c>
      <c r="C27955" t="s">
        <v>450</v>
      </c>
      <c r="D27955" t="s">
        <v>393</v>
      </c>
    </row>
    <row r="27956" spans="1:9" x14ac:dyDescent="0.35">
      <c r="A27956">
        <v>4112024</v>
      </c>
      <c r="B27956" t="s">
        <v>694</v>
      </c>
      <c r="C27956" t="s">
        <v>430</v>
      </c>
      <c r="D27956" t="s">
        <v>394</v>
      </c>
      <c r="E27956" t="s">
        <v>395</v>
      </c>
      <c r="F27956" t="s">
        <v>101</v>
      </c>
    </row>
    <row r="27957" spans="1:9" x14ac:dyDescent="0.35">
      <c r="A27957">
        <v>4112024</v>
      </c>
      <c r="B27957" t="s">
        <v>596</v>
      </c>
      <c r="C27957" t="s">
        <v>601</v>
      </c>
      <c r="D27957" t="s">
        <v>396</v>
      </c>
    </row>
    <row r="27958" spans="1:9" x14ac:dyDescent="0.35">
      <c r="A27958">
        <v>4112024</v>
      </c>
      <c r="B27958" t="s">
        <v>183</v>
      </c>
      <c r="C27958" t="s">
        <v>397</v>
      </c>
      <c r="D27958" t="s">
        <v>101</v>
      </c>
    </row>
    <row r="27959" spans="1:9" x14ac:dyDescent="0.35">
      <c r="A27959">
        <v>4112024</v>
      </c>
      <c r="B27959" t="s">
        <v>822</v>
      </c>
      <c r="C27959" t="s">
        <v>581</v>
      </c>
      <c r="D27959" t="s">
        <v>399</v>
      </c>
      <c r="E27959" t="s">
        <v>140</v>
      </c>
      <c r="F27959" t="s">
        <v>400</v>
      </c>
      <c r="G27959" t="s">
        <v>257</v>
      </c>
      <c r="H27959" t="s">
        <v>331</v>
      </c>
      <c r="I27959" t="s">
        <v>401</v>
      </c>
    </row>
    <row r="27960" spans="1:9" x14ac:dyDescent="0.35">
      <c r="A27960">
        <v>4112024</v>
      </c>
      <c r="B27960" t="s">
        <v>729</v>
      </c>
      <c r="C27960" t="s">
        <v>515</v>
      </c>
      <c r="D27960" t="s">
        <v>399</v>
      </c>
      <c r="E27960" t="s">
        <v>187</v>
      </c>
      <c r="F27960" t="s">
        <v>101</v>
      </c>
    </row>
    <row r="27961" spans="1:9" x14ac:dyDescent="0.35">
      <c r="A27961">
        <v>4112024</v>
      </c>
      <c r="B27961" t="s">
        <v>591</v>
      </c>
      <c r="C27961" t="s">
        <v>183</v>
      </c>
      <c r="D27961" t="s">
        <v>399</v>
      </c>
      <c r="E27961" t="s">
        <v>403</v>
      </c>
      <c r="F27961" t="s">
        <v>101</v>
      </c>
    </row>
    <row r="27962" spans="1:9" x14ac:dyDescent="0.35">
      <c r="A27962">
        <v>4112024</v>
      </c>
      <c r="B27962" t="s">
        <v>644</v>
      </c>
      <c r="C27962" t="s">
        <v>183</v>
      </c>
      <c r="D27962" t="s">
        <v>399</v>
      </c>
      <c r="E27962" t="s">
        <v>404</v>
      </c>
      <c r="F27962" t="s">
        <v>101</v>
      </c>
    </row>
    <row r="27963" spans="1:9" x14ac:dyDescent="0.35">
      <c r="A27963">
        <v>3112024</v>
      </c>
      <c r="B27963" t="s">
        <v>583</v>
      </c>
      <c r="C27963" t="s">
        <v>206</v>
      </c>
      <c r="D27963" t="s">
        <v>100</v>
      </c>
      <c r="E27963" t="s">
        <v>101</v>
      </c>
    </row>
    <row r="27964" spans="1:9" x14ac:dyDescent="0.35">
      <c r="A27964">
        <v>3112024</v>
      </c>
      <c r="B27964" t="s">
        <v>593</v>
      </c>
      <c r="C27964" t="s">
        <v>481</v>
      </c>
      <c r="D27964" t="s">
        <v>104</v>
      </c>
      <c r="E27964" t="s">
        <v>101</v>
      </c>
    </row>
    <row r="27965" spans="1:9" x14ac:dyDescent="0.35">
      <c r="A27965">
        <v>3112024</v>
      </c>
      <c r="B27965" t="s">
        <v>700</v>
      </c>
      <c r="C27965" t="s">
        <v>98</v>
      </c>
      <c r="D27965" t="s">
        <v>107</v>
      </c>
      <c r="E27965" t="s">
        <v>108</v>
      </c>
      <c r="F27965" t="s">
        <v>101</v>
      </c>
    </row>
    <row r="27966" spans="1:9" x14ac:dyDescent="0.35">
      <c r="A27966">
        <v>3112024</v>
      </c>
      <c r="B27966" t="s">
        <v>424</v>
      </c>
      <c r="C27966" t="s">
        <v>259</v>
      </c>
      <c r="D27966" t="s">
        <v>111</v>
      </c>
      <c r="E27966" t="s">
        <v>101</v>
      </c>
    </row>
    <row r="27967" spans="1:9" x14ac:dyDescent="0.35">
      <c r="A27967">
        <v>3112024</v>
      </c>
      <c r="B27967" t="s">
        <v>625</v>
      </c>
      <c r="C27967" t="s">
        <v>213</v>
      </c>
      <c r="D27967" t="s">
        <v>114</v>
      </c>
      <c r="E27967" t="s">
        <v>115</v>
      </c>
      <c r="F27967" t="s">
        <v>116</v>
      </c>
    </row>
    <row r="27968" spans="1:9" x14ac:dyDescent="0.35">
      <c r="A27968">
        <v>3112024</v>
      </c>
      <c r="B27968" t="s">
        <v>354</v>
      </c>
      <c r="C27968" t="s">
        <v>123</v>
      </c>
      <c r="D27968" t="s">
        <v>114</v>
      </c>
      <c r="E27968" t="s">
        <v>119</v>
      </c>
      <c r="F27968" t="s">
        <v>120</v>
      </c>
      <c r="G27968" t="s">
        <v>121</v>
      </c>
    </row>
    <row r="27969" spans="1:7" x14ac:dyDescent="0.35">
      <c r="A27969">
        <v>3112024</v>
      </c>
      <c r="B27969" t="s">
        <v>188</v>
      </c>
      <c r="C27969" t="s">
        <v>529</v>
      </c>
      <c r="D27969" t="s">
        <v>114</v>
      </c>
      <c r="E27969" t="s">
        <v>124</v>
      </c>
    </row>
    <row r="27970" spans="1:7" x14ac:dyDescent="0.35">
      <c r="A27970">
        <v>3112024</v>
      </c>
      <c r="B27970" t="s">
        <v>379</v>
      </c>
      <c r="C27970" t="s">
        <v>615</v>
      </c>
      <c r="D27970" t="s">
        <v>114</v>
      </c>
      <c r="E27970" t="s">
        <v>127</v>
      </c>
    </row>
    <row r="27971" spans="1:7" x14ac:dyDescent="0.35">
      <c r="A27971">
        <v>3112024</v>
      </c>
      <c r="B27971" t="s">
        <v>336</v>
      </c>
      <c r="C27971" t="s">
        <v>379</v>
      </c>
      <c r="D27971" t="s">
        <v>114</v>
      </c>
      <c r="E27971" t="s">
        <v>130</v>
      </c>
    </row>
    <row r="27972" spans="1:7" x14ac:dyDescent="0.35">
      <c r="A27972">
        <v>3112024</v>
      </c>
      <c r="B27972" t="s">
        <v>453</v>
      </c>
      <c r="C27972" t="s">
        <v>276</v>
      </c>
      <c r="D27972" t="s">
        <v>114</v>
      </c>
      <c r="E27972" t="s">
        <v>132</v>
      </c>
      <c r="F27972" t="s">
        <v>133</v>
      </c>
    </row>
    <row r="27973" spans="1:7" x14ac:dyDescent="0.35">
      <c r="A27973">
        <v>3112024</v>
      </c>
      <c r="B27973" t="s">
        <v>603</v>
      </c>
      <c r="C27973" t="s">
        <v>282</v>
      </c>
      <c r="D27973" t="s">
        <v>135</v>
      </c>
      <c r="E27973" t="s">
        <v>136</v>
      </c>
    </row>
    <row r="27974" spans="1:7" x14ac:dyDescent="0.35">
      <c r="A27974">
        <v>3112024</v>
      </c>
      <c r="B27974" t="s">
        <v>628</v>
      </c>
      <c r="C27974" t="s">
        <v>444</v>
      </c>
      <c r="D27974" t="s">
        <v>139</v>
      </c>
      <c r="E27974" t="s">
        <v>140</v>
      </c>
      <c r="F27974" t="s">
        <v>141</v>
      </c>
      <c r="G27974" t="s">
        <v>101</v>
      </c>
    </row>
    <row r="27975" spans="1:7" x14ac:dyDescent="0.35">
      <c r="A27975">
        <v>3112024</v>
      </c>
      <c r="B27975" t="s">
        <v>596</v>
      </c>
      <c r="C27975" t="s">
        <v>269</v>
      </c>
      <c r="D27975" t="s">
        <v>144</v>
      </c>
      <c r="E27975" t="s">
        <v>101</v>
      </c>
    </row>
    <row r="27976" spans="1:7" x14ac:dyDescent="0.35">
      <c r="A27976">
        <v>3112024</v>
      </c>
      <c r="B27976" t="s">
        <v>570</v>
      </c>
      <c r="C27976" t="s">
        <v>424</v>
      </c>
      <c r="D27976" t="s">
        <v>147</v>
      </c>
      <c r="E27976" t="s">
        <v>148</v>
      </c>
      <c r="F27976" t="s">
        <v>149</v>
      </c>
    </row>
    <row r="27977" spans="1:7" x14ac:dyDescent="0.35">
      <c r="A27977">
        <v>3112024</v>
      </c>
      <c r="B27977" t="s">
        <v>623</v>
      </c>
      <c r="C27977" t="s">
        <v>526</v>
      </c>
      <c r="D27977" t="s">
        <v>152</v>
      </c>
      <c r="E27977" t="s">
        <v>140</v>
      </c>
      <c r="F27977" t="s">
        <v>153</v>
      </c>
      <c r="G27977" t="s">
        <v>101</v>
      </c>
    </row>
    <row r="27978" spans="1:7" x14ac:dyDescent="0.35">
      <c r="A27978">
        <v>3112024</v>
      </c>
      <c r="B27978" t="s">
        <v>755</v>
      </c>
      <c r="C27978" t="s">
        <v>137</v>
      </c>
      <c r="D27978" t="s">
        <v>156</v>
      </c>
      <c r="E27978" t="s">
        <v>101</v>
      </c>
    </row>
    <row r="27979" spans="1:7" x14ac:dyDescent="0.35">
      <c r="A27979">
        <v>3112024</v>
      </c>
      <c r="B27979" t="s">
        <v>498</v>
      </c>
      <c r="C27979" t="s">
        <v>159</v>
      </c>
      <c r="D27979" t="s">
        <v>101</v>
      </c>
    </row>
    <row r="27980" spans="1:7" x14ac:dyDescent="0.35">
      <c r="A27980">
        <v>3112024</v>
      </c>
      <c r="B27980" t="s">
        <v>137</v>
      </c>
      <c r="C27980" t="s">
        <v>161</v>
      </c>
      <c r="D27980" t="s">
        <v>101</v>
      </c>
    </row>
    <row r="27981" spans="1:7" x14ac:dyDescent="0.35">
      <c r="A27981">
        <v>3112024</v>
      </c>
      <c r="B27981" t="s">
        <v>454</v>
      </c>
      <c r="C27981" t="s">
        <v>333</v>
      </c>
      <c r="D27981" t="s">
        <v>164</v>
      </c>
      <c r="E27981" t="s">
        <v>101</v>
      </c>
    </row>
    <row r="27982" spans="1:7" x14ac:dyDescent="0.35">
      <c r="A27982">
        <v>3112024</v>
      </c>
      <c r="B27982" t="s">
        <v>718</v>
      </c>
      <c r="C27982" t="s">
        <v>520</v>
      </c>
      <c r="D27982" t="s">
        <v>167</v>
      </c>
    </row>
    <row r="27983" spans="1:7" x14ac:dyDescent="0.35">
      <c r="A27983">
        <v>3112024</v>
      </c>
      <c r="B27983" t="s">
        <v>423</v>
      </c>
      <c r="C27983" t="s">
        <v>101</v>
      </c>
    </row>
    <row r="27984" spans="1:7" x14ac:dyDescent="0.35">
      <c r="A27984">
        <v>3112024</v>
      </c>
      <c r="B27984" t="s">
        <v>551</v>
      </c>
      <c r="C27984" t="s">
        <v>258</v>
      </c>
      <c r="D27984" t="s">
        <v>169</v>
      </c>
      <c r="E27984" t="s">
        <v>170</v>
      </c>
      <c r="F27984" t="s">
        <v>101</v>
      </c>
    </row>
    <row r="27985" spans="1:7" x14ac:dyDescent="0.35">
      <c r="A27985">
        <v>3112024</v>
      </c>
      <c r="B27985" t="s">
        <v>718</v>
      </c>
      <c r="C27985" t="s">
        <v>441</v>
      </c>
      <c r="D27985" t="s">
        <v>173</v>
      </c>
      <c r="E27985" t="s">
        <v>101</v>
      </c>
    </row>
    <row r="27986" spans="1:7" x14ac:dyDescent="0.35">
      <c r="A27986">
        <v>3112024</v>
      </c>
      <c r="B27986" t="s">
        <v>629</v>
      </c>
      <c r="C27986" t="s">
        <v>554</v>
      </c>
      <c r="D27986" t="s">
        <v>176</v>
      </c>
      <c r="E27986" t="s">
        <v>101</v>
      </c>
    </row>
    <row r="27987" spans="1:7" x14ac:dyDescent="0.35">
      <c r="A27987">
        <v>3112024</v>
      </c>
      <c r="B27987" t="s">
        <v>722</v>
      </c>
      <c r="C27987" t="s">
        <v>339</v>
      </c>
      <c r="D27987" t="s">
        <v>176</v>
      </c>
      <c r="E27987" t="s">
        <v>149</v>
      </c>
    </row>
    <row r="27988" spans="1:7" x14ac:dyDescent="0.35">
      <c r="A27988">
        <v>3112024</v>
      </c>
      <c r="B27988" t="s">
        <v>596</v>
      </c>
      <c r="C27988" t="s">
        <v>172</v>
      </c>
      <c r="D27988" t="s">
        <v>181</v>
      </c>
      <c r="E27988" t="s">
        <v>182</v>
      </c>
      <c r="F27988" t="s">
        <v>101</v>
      </c>
    </row>
    <row r="27989" spans="1:7" x14ac:dyDescent="0.35">
      <c r="A27989">
        <v>3112024</v>
      </c>
      <c r="B27989" t="s">
        <v>769</v>
      </c>
      <c r="C27989" t="s">
        <v>596</v>
      </c>
      <c r="D27989" t="s">
        <v>184</v>
      </c>
      <c r="E27989" t="s">
        <v>101</v>
      </c>
    </row>
    <row r="27990" spans="1:7" x14ac:dyDescent="0.35">
      <c r="A27990">
        <v>3112024</v>
      </c>
      <c r="B27990" t="s">
        <v>604</v>
      </c>
      <c r="C27990" t="s">
        <v>187</v>
      </c>
      <c r="D27990" t="s">
        <v>101</v>
      </c>
    </row>
    <row r="27991" spans="1:7" x14ac:dyDescent="0.35">
      <c r="A27991">
        <v>3112024</v>
      </c>
      <c r="B27991" t="s">
        <v>473</v>
      </c>
      <c r="C27991" t="s">
        <v>502</v>
      </c>
      <c r="D27991" t="s">
        <v>190</v>
      </c>
      <c r="E27991" t="s">
        <v>191</v>
      </c>
      <c r="F27991" t="s">
        <v>101</v>
      </c>
    </row>
    <row r="27992" spans="1:7" x14ac:dyDescent="0.35">
      <c r="A27992">
        <v>3112024</v>
      </c>
      <c r="B27992" t="s">
        <v>426</v>
      </c>
      <c r="C27992" t="s">
        <v>190</v>
      </c>
      <c r="D27992" t="s">
        <v>194</v>
      </c>
      <c r="E27992" t="s">
        <v>101</v>
      </c>
    </row>
    <row r="27993" spans="1:7" x14ac:dyDescent="0.35">
      <c r="A27993">
        <v>3112024</v>
      </c>
      <c r="B27993" t="s">
        <v>623</v>
      </c>
      <c r="C27993" t="s">
        <v>414</v>
      </c>
      <c r="D27993" t="s">
        <v>190</v>
      </c>
      <c r="E27993" t="s">
        <v>196</v>
      </c>
      <c r="F27993" t="s">
        <v>101</v>
      </c>
    </row>
    <row r="27994" spans="1:7" x14ac:dyDescent="0.35">
      <c r="A27994">
        <v>3112024</v>
      </c>
      <c r="B27994" t="s">
        <v>285</v>
      </c>
      <c r="C27994" t="s">
        <v>198</v>
      </c>
      <c r="D27994" t="s">
        <v>140</v>
      </c>
      <c r="E27994" t="s">
        <v>199</v>
      </c>
      <c r="F27994" t="s">
        <v>200</v>
      </c>
      <c r="G27994" t="s">
        <v>101</v>
      </c>
    </row>
    <row r="27995" spans="1:7" x14ac:dyDescent="0.35">
      <c r="A27995">
        <v>3112024</v>
      </c>
      <c r="B27995" t="s">
        <v>556</v>
      </c>
      <c r="C27995" t="s">
        <v>478</v>
      </c>
      <c r="D27995" t="s">
        <v>61</v>
      </c>
      <c r="E27995" t="s">
        <v>101</v>
      </c>
    </row>
    <row r="27996" spans="1:7" x14ac:dyDescent="0.35">
      <c r="A27996">
        <v>3112024</v>
      </c>
      <c r="B27996" t="s">
        <v>728</v>
      </c>
      <c r="C27996" t="s">
        <v>340</v>
      </c>
      <c r="D27996" t="s">
        <v>205</v>
      </c>
      <c r="E27996" t="s">
        <v>101</v>
      </c>
    </row>
    <row r="27997" spans="1:7" x14ac:dyDescent="0.35">
      <c r="A27997">
        <v>3112024</v>
      </c>
      <c r="B27997" t="s">
        <v>832</v>
      </c>
      <c r="C27997" t="s">
        <v>579</v>
      </c>
      <c r="D27997" t="s">
        <v>208</v>
      </c>
      <c r="E27997" t="s">
        <v>101</v>
      </c>
    </row>
    <row r="27998" spans="1:7" x14ac:dyDescent="0.35">
      <c r="A27998">
        <v>3112024</v>
      </c>
      <c r="B27998" t="s">
        <v>218</v>
      </c>
      <c r="C27998" t="s">
        <v>219</v>
      </c>
      <c r="D27998" t="s">
        <v>210</v>
      </c>
      <c r="E27998" t="s">
        <v>211</v>
      </c>
      <c r="F27998" t="s">
        <v>101</v>
      </c>
    </row>
    <row r="27999" spans="1:7" x14ac:dyDescent="0.35">
      <c r="A27999">
        <v>3112024</v>
      </c>
      <c r="B27999" t="s">
        <v>418</v>
      </c>
      <c r="C27999" t="s">
        <v>305</v>
      </c>
      <c r="D27999" t="s">
        <v>214</v>
      </c>
      <c r="E27999" t="s">
        <v>215</v>
      </c>
      <c r="F27999" t="s">
        <v>101</v>
      </c>
    </row>
    <row r="28000" spans="1:7" x14ac:dyDescent="0.35">
      <c r="A28000">
        <v>3112024</v>
      </c>
      <c r="B28000" t="s">
        <v>715</v>
      </c>
      <c r="C28000" t="s">
        <v>495</v>
      </c>
      <c r="D28000" t="s">
        <v>217</v>
      </c>
      <c r="E28000" t="s">
        <v>101</v>
      </c>
    </row>
    <row r="28001" spans="1:7" x14ac:dyDescent="0.35">
      <c r="A28001">
        <v>3112024</v>
      </c>
      <c r="B28001" t="s">
        <v>801</v>
      </c>
      <c r="C28001" t="s">
        <v>591</v>
      </c>
      <c r="D28001" t="s">
        <v>220</v>
      </c>
      <c r="E28001" t="s">
        <v>101</v>
      </c>
    </row>
    <row r="28002" spans="1:7" x14ac:dyDescent="0.35">
      <c r="A28002">
        <v>3112024</v>
      </c>
      <c r="B28002" t="s">
        <v>783</v>
      </c>
      <c r="C28002" t="s">
        <v>413</v>
      </c>
      <c r="D28002" t="s">
        <v>222</v>
      </c>
    </row>
    <row r="28003" spans="1:7" x14ac:dyDescent="0.35">
      <c r="A28003">
        <v>3112024</v>
      </c>
      <c r="B28003" t="s">
        <v>795</v>
      </c>
      <c r="C28003" t="s">
        <v>154</v>
      </c>
      <c r="D28003" t="s">
        <v>223</v>
      </c>
    </row>
    <row r="28004" spans="1:7" x14ac:dyDescent="0.35">
      <c r="A28004">
        <v>3112024</v>
      </c>
      <c r="B28004" t="s">
        <v>730</v>
      </c>
      <c r="C28004" t="s">
        <v>474</v>
      </c>
      <c r="D28004" t="s">
        <v>225</v>
      </c>
      <c r="E28004" t="s">
        <v>101</v>
      </c>
    </row>
    <row r="28005" spans="1:7" x14ac:dyDescent="0.35">
      <c r="A28005">
        <v>3112024</v>
      </c>
      <c r="B28005" t="s">
        <v>558</v>
      </c>
      <c r="C28005" t="s">
        <v>599</v>
      </c>
      <c r="D28005" t="s">
        <v>225</v>
      </c>
      <c r="E28005" t="s">
        <v>228</v>
      </c>
      <c r="F28005" t="s">
        <v>229</v>
      </c>
    </row>
    <row r="28006" spans="1:7" x14ac:dyDescent="0.35">
      <c r="A28006">
        <v>3112024</v>
      </c>
      <c r="B28006" t="s">
        <v>780</v>
      </c>
      <c r="C28006" t="s">
        <v>145</v>
      </c>
      <c r="D28006" t="s">
        <v>232</v>
      </c>
      <c r="E28006" t="s">
        <v>101</v>
      </c>
    </row>
    <row r="28007" spans="1:7" x14ac:dyDescent="0.35">
      <c r="A28007">
        <v>3112024</v>
      </c>
      <c r="B28007" t="s">
        <v>603</v>
      </c>
      <c r="C28007" t="s">
        <v>398</v>
      </c>
      <c r="D28007" t="s">
        <v>235</v>
      </c>
      <c r="E28007" t="s">
        <v>236</v>
      </c>
      <c r="F28007" t="s">
        <v>101</v>
      </c>
    </row>
    <row r="28008" spans="1:7" x14ac:dyDescent="0.35">
      <c r="A28008">
        <v>3112024</v>
      </c>
      <c r="B28008" t="s">
        <v>582</v>
      </c>
      <c r="C28008" t="s">
        <v>548</v>
      </c>
      <c r="D28008" t="s">
        <v>235</v>
      </c>
      <c r="E28008" t="s">
        <v>239</v>
      </c>
      <c r="F28008" t="s">
        <v>149</v>
      </c>
    </row>
    <row r="28009" spans="1:7" x14ac:dyDescent="0.35">
      <c r="A28009">
        <v>3112024</v>
      </c>
      <c r="B28009" t="s">
        <v>716</v>
      </c>
      <c r="C28009" t="s">
        <v>418</v>
      </c>
      <c r="D28009" t="s">
        <v>235</v>
      </c>
      <c r="E28009" t="s">
        <v>241</v>
      </c>
      <c r="F28009" t="s">
        <v>101</v>
      </c>
    </row>
    <row r="28010" spans="1:7" x14ac:dyDescent="0.35">
      <c r="A28010">
        <v>3112024</v>
      </c>
      <c r="B28010" t="s">
        <v>759</v>
      </c>
      <c r="C28010" t="s">
        <v>541</v>
      </c>
      <c r="D28010" t="s">
        <v>243</v>
      </c>
      <c r="E28010" t="s">
        <v>101</v>
      </c>
    </row>
    <row r="28011" spans="1:7" x14ac:dyDescent="0.35">
      <c r="A28011">
        <v>3112024</v>
      </c>
      <c r="B28011" t="s">
        <v>611</v>
      </c>
      <c r="C28011" t="s">
        <v>122</v>
      </c>
      <c r="D28011" t="s">
        <v>245</v>
      </c>
      <c r="E28011" t="s">
        <v>246</v>
      </c>
    </row>
    <row r="28012" spans="1:7" x14ac:dyDescent="0.35">
      <c r="A28012">
        <v>3112024</v>
      </c>
      <c r="B28012" t="s">
        <v>789</v>
      </c>
      <c r="C28012" t="s">
        <v>603</v>
      </c>
      <c r="D28012" t="s">
        <v>245</v>
      </c>
      <c r="E28012" t="s">
        <v>249</v>
      </c>
    </row>
    <row r="28013" spans="1:7" x14ac:dyDescent="0.35">
      <c r="A28013">
        <v>3112024</v>
      </c>
      <c r="B28013" t="s">
        <v>629</v>
      </c>
      <c r="C28013" t="s">
        <v>146</v>
      </c>
      <c r="D28013" t="s">
        <v>252</v>
      </c>
      <c r="E28013" t="s">
        <v>101</v>
      </c>
    </row>
    <row r="28014" spans="1:7" x14ac:dyDescent="0.35">
      <c r="A28014">
        <v>3112024</v>
      </c>
      <c r="B28014" t="s">
        <v>218</v>
      </c>
      <c r="C28014" t="s">
        <v>282</v>
      </c>
      <c r="D28014" t="s">
        <v>254</v>
      </c>
    </row>
    <row r="28015" spans="1:7" x14ac:dyDescent="0.35">
      <c r="A28015">
        <v>3112024</v>
      </c>
      <c r="B28015" t="s">
        <v>501</v>
      </c>
      <c r="C28015" t="s">
        <v>329</v>
      </c>
      <c r="D28015" t="s">
        <v>256</v>
      </c>
      <c r="E28015" t="s">
        <v>257</v>
      </c>
      <c r="F28015" t="s">
        <v>236</v>
      </c>
      <c r="G28015" t="s">
        <v>101</v>
      </c>
    </row>
    <row r="28016" spans="1:7" x14ac:dyDescent="0.35">
      <c r="A28016">
        <v>3112024</v>
      </c>
      <c r="B28016" t="s">
        <v>782</v>
      </c>
      <c r="C28016" t="s">
        <v>559</v>
      </c>
      <c r="D28016" t="s">
        <v>260</v>
      </c>
      <c r="E28016" t="s">
        <v>136</v>
      </c>
      <c r="F28016" t="s">
        <v>101</v>
      </c>
    </row>
    <row r="28017" spans="1:8" x14ac:dyDescent="0.35">
      <c r="A28017">
        <v>3112024</v>
      </c>
      <c r="B28017" t="s">
        <v>368</v>
      </c>
      <c r="C28017" t="s">
        <v>261</v>
      </c>
      <c r="D28017" t="s">
        <v>262</v>
      </c>
      <c r="E28017" t="s">
        <v>101</v>
      </c>
    </row>
    <row r="28018" spans="1:8" x14ac:dyDescent="0.35">
      <c r="A28018">
        <v>3112024</v>
      </c>
      <c r="B28018" t="s">
        <v>718</v>
      </c>
      <c r="C28018" t="s">
        <v>550</v>
      </c>
      <c r="D28018" t="s">
        <v>264</v>
      </c>
      <c r="E28018" t="s">
        <v>101</v>
      </c>
    </row>
    <row r="28019" spans="1:8" x14ac:dyDescent="0.35">
      <c r="A28019">
        <v>3112024</v>
      </c>
      <c r="B28019" t="s">
        <v>157</v>
      </c>
      <c r="C28019" t="s">
        <v>264</v>
      </c>
      <c r="D28019" t="s">
        <v>149</v>
      </c>
    </row>
    <row r="28020" spans="1:8" x14ac:dyDescent="0.35">
      <c r="A28020">
        <v>3112024</v>
      </c>
      <c r="B28020" t="s">
        <v>762</v>
      </c>
      <c r="C28020" t="s">
        <v>413</v>
      </c>
      <c r="D28020" t="s">
        <v>265</v>
      </c>
      <c r="E28020" t="s">
        <v>101</v>
      </c>
      <c r="F28020" t="s">
        <v>266</v>
      </c>
    </row>
    <row r="28021" spans="1:8" x14ac:dyDescent="0.35">
      <c r="A28021">
        <v>3112024</v>
      </c>
      <c r="B28021" t="s">
        <v>635</v>
      </c>
      <c r="C28021" t="s">
        <v>414</v>
      </c>
      <c r="D28021" t="s">
        <v>267</v>
      </c>
      <c r="E28021" t="s">
        <v>101</v>
      </c>
    </row>
    <row r="28022" spans="1:8" x14ac:dyDescent="0.35">
      <c r="A28022">
        <v>3112024</v>
      </c>
      <c r="B28022" t="s">
        <v>623</v>
      </c>
      <c r="C28022" t="s">
        <v>441</v>
      </c>
      <c r="D28022" t="s">
        <v>268</v>
      </c>
    </row>
    <row r="28023" spans="1:8" x14ac:dyDescent="0.35">
      <c r="A28023">
        <v>3112024</v>
      </c>
      <c r="B28023" t="s">
        <v>493</v>
      </c>
      <c r="C28023" t="s">
        <v>270</v>
      </c>
      <c r="D28023" t="s">
        <v>271</v>
      </c>
      <c r="E28023" t="s">
        <v>101</v>
      </c>
    </row>
    <row r="28024" spans="1:8" x14ac:dyDescent="0.35">
      <c r="A28024">
        <v>3112024</v>
      </c>
      <c r="B28024" t="s">
        <v>758</v>
      </c>
      <c r="C28024" t="s">
        <v>422</v>
      </c>
      <c r="D28024" t="s">
        <v>274</v>
      </c>
      <c r="E28024" t="s">
        <v>101</v>
      </c>
    </row>
    <row r="28025" spans="1:8" x14ac:dyDescent="0.35">
      <c r="A28025">
        <v>3112024</v>
      </c>
      <c r="B28025" t="s">
        <v>722</v>
      </c>
      <c r="C28025" t="s">
        <v>447</v>
      </c>
      <c r="D28025" t="s">
        <v>277</v>
      </c>
      <c r="E28025" t="s">
        <v>101</v>
      </c>
    </row>
    <row r="28026" spans="1:8" x14ac:dyDescent="0.35">
      <c r="A28026">
        <v>3112024</v>
      </c>
      <c r="B28026" t="s">
        <v>560</v>
      </c>
      <c r="C28026" t="s">
        <v>446</v>
      </c>
      <c r="D28026" t="s">
        <v>279</v>
      </c>
      <c r="E28026" t="s">
        <v>140</v>
      </c>
      <c r="F28026" t="s">
        <v>280</v>
      </c>
    </row>
    <row r="28027" spans="1:8" x14ac:dyDescent="0.35">
      <c r="A28027">
        <v>3112024</v>
      </c>
      <c r="B28027" t="s">
        <v>281</v>
      </c>
    </row>
    <row r="28028" spans="1:8" x14ac:dyDescent="0.35">
      <c r="A28028">
        <v>3112024</v>
      </c>
      <c r="B28028" t="s">
        <v>507</v>
      </c>
      <c r="C28028" t="s">
        <v>165</v>
      </c>
      <c r="D28028" t="s">
        <v>284</v>
      </c>
      <c r="E28028" t="s">
        <v>101</v>
      </c>
    </row>
    <row r="28029" spans="1:8" x14ac:dyDescent="0.35">
      <c r="A28029">
        <v>3112024</v>
      </c>
      <c r="B28029" t="s">
        <v>729</v>
      </c>
      <c r="C28029" t="s">
        <v>582</v>
      </c>
      <c r="D28029" t="s">
        <v>287</v>
      </c>
      <c r="E28029" t="s">
        <v>101</v>
      </c>
    </row>
    <row r="28030" spans="1:8" x14ac:dyDescent="0.35">
      <c r="A28030">
        <v>3112024</v>
      </c>
      <c r="B28030" t="s">
        <v>761</v>
      </c>
      <c r="C28030" t="s">
        <v>479</v>
      </c>
      <c r="D28030" t="s">
        <v>288</v>
      </c>
      <c r="E28030" t="s">
        <v>101</v>
      </c>
    </row>
    <row r="28031" spans="1:8" x14ac:dyDescent="0.35">
      <c r="A28031">
        <v>3112024</v>
      </c>
      <c r="B28031" t="s">
        <v>593</v>
      </c>
      <c r="C28031" t="s">
        <v>269</v>
      </c>
      <c r="D28031" t="s">
        <v>290</v>
      </c>
      <c r="E28031" t="s">
        <v>140</v>
      </c>
      <c r="F28031" t="s">
        <v>291</v>
      </c>
    </row>
    <row r="28032" spans="1:8" x14ac:dyDescent="0.35">
      <c r="A28032">
        <v>3112024</v>
      </c>
      <c r="B28032" t="s">
        <v>729</v>
      </c>
      <c r="C28032" t="s">
        <v>557</v>
      </c>
      <c r="D28032" t="s">
        <v>290</v>
      </c>
      <c r="E28032" t="s">
        <v>140</v>
      </c>
      <c r="F28032" t="s">
        <v>294</v>
      </c>
      <c r="G28032" t="s">
        <v>295</v>
      </c>
      <c r="H28032" t="s">
        <v>101</v>
      </c>
    </row>
    <row r="28033" spans="1:9" x14ac:dyDescent="0.35">
      <c r="A28033">
        <v>3112024</v>
      </c>
      <c r="B28033" t="s">
        <v>592</v>
      </c>
      <c r="C28033" t="s">
        <v>595</v>
      </c>
      <c r="D28033" t="s">
        <v>298</v>
      </c>
      <c r="E28033" t="s">
        <v>101</v>
      </c>
    </row>
    <row r="28034" spans="1:9" x14ac:dyDescent="0.35">
      <c r="A28034">
        <v>3112024</v>
      </c>
      <c r="B28034" t="s">
        <v>185</v>
      </c>
      <c r="C28034" t="s">
        <v>300</v>
      </c>
      <c r="D28034" t="s">
        <v>262</v>
      </c>
      <c r="E28034" t="s">
        <v>101</v>
      </c>
    </row>
    <row r="28035" spans="1:9" x14ac:dyDescent="0.35">
      <c r="A28035">
        <v>3112024</v>
      </c>
      <c r="B28035" t="s">
        <v>573</v>
      </c>
      <c r="C28035" t="s">
        <v>203</v>
      </c>
      <c r="D28035" t="s">
        <v>301</v>
      </c>
      <c r="E28035" t="s">
        <v>101</v>
      </c>
    </row>
    <row r="28036" spans="1:9" x14ac:dyDescent="0.35">
      <c r="A28036">
        <v>3112024</v>
      </c>
      <c r="B28036" t="s">
        <v>780</v>
      </c>
      <c r="C28036" t="s">
        <v>436</v>
      </c>
      <c r="D28036" t="s">
        <v>303</v>
      </c>
      <c r="E28036" t="s">
        <v>149</v>
      </c>
    </row>
    <row r="28037" spans="1:9" x14ac:dyDescent="0.35">
      <c r="A28037">
        <v>3112024</v>
      </c>
      <c r="B28037" t="s">
        <v>755</v>
      </c>
      <c r="C28037" t="s">
        <v>589</v>
      </c>
      <c r="D28037" t="s">
        <v>306</v>
      </c>
      <c r="E28037" t="s">
        <v>101</v>
      </c>
    </row>
    <row r="28038" spans="1:9" x14ac:dyDescent="0.35">
      <c r="A28038">
        <v>3112024</v>
      </c>
      <c r="B28038" t="s">
        <v>831</v>
      </c>
      <c r="C28038" t="s">
        <v>603</v>
      </c>
      <c r="D28038" t="s">
        <v>308</v>
      </c>
      <c r="E28038" t="s">
        <v>309</v>
      </c>
      <c r="F28038" t="s">
        <v>310</v>
      </c>
      <c r="G28038" t="s">
        <v>311</v>
      </c>
      <c r="H28038" t="s">
        <v>312</v>
      </c>
      <c r="I28038" t="s">
        <v>101</v>
      </c>
    </row>
    <row r="28039" spans="1:9" x14ac:dyDescent="0.35">
      <c r="A28039">
        <v>3112024</v>
      </c>
      <c r="B28039" t="s">
        <v>583</v>
      </c>
      <c r="C28039" t="s">
        <v>269</v>
      </c>
      <c r="D28039" t="s">
        <v>314</v>
      </c>
      <c r="E28039" t="s">
        <v>315</v>
      </c>
      <c r="F28039" t="s">
        <v>101</v>
      </c>
    </row>
    <row r="28040" spans="1:9" x14ac:dyDescent="0.35">
      <c r="A28040">
        <v>3112024</v>
      </c>
      <c r="B28040" t="s">
        <v>623</v>
      </c>
      <c r="C28040" t="s">
        <v>318</v>
      </c>
      <c r="D28040" t="s">
        <v>314</v>
      </c>
      <c r="E28040" t="s">
        <v>317</v>
      </c>
      <c r="F28040" t="s">
        <v>101</v>
      </c>
    </row>
    <row r="28041" spans="1:9" x14ac:dyDescent="0.35">
      <c r="A28041">
        <v>3112024</v>
      </c>
      <c r="B28041" t="s">
        <v>514</v>
      </c>
      <c r="C28041" t="s">
        <v>224</v>
      </c>
      <c r="D28041" t="s">
        <v>319</v>
      </c>
      <c r="E28041" t="s">
        <v>320</v>
      </c>
      <c r="F28041" t="s">
        <v>321</v>
      </c>
    </row>
    <row r="28042" spans="1:9" x14ac:dyDescent="0.35">
      <c r="A28042">
        <v>3112024</v>
      </c>
      <c r="B28042" t="s">
        <v>664</v>
      </c>
      <c r="C28042" t="s">
        <v>285</v>
      </c>
      <c r="D28042" t="s">
        <v>322</v>
      </c>
      <c r="E28042" t="s">
        <v>101</v>
      </c>
    </row>
    <row r="28043" spans="1:9" x14ac:dyDescent="0.35">
      <c r="A28043">
        <v>3112024</v>
      </c>
      <c r="B28043" t="s">
        <v>759</v>
      </c>
      <c r="C28043" t="s">
        <v>609</v>
      </c>
      <c r="D28043" t="s">
        <v>325</v>
      </c>
      <c r="E28043" t="s">
        <v>101</v>
      </c>
    </row>
    <row r="28044" spans="1:9" x14ac:dyDescent="0.35">
      <c r="A28044">
        <v>3112024</v>
      </c>
      <c r="B28044" t="s">
        <v>806</v>
      </c>
      <c r="C28044" t="s">
        <v>657</v>
      </c>
      <c r="D28044" t="s">
        <v>328</v>
      </c>
      <c r="E28044" t="s">
        <v>101</v>
      </c>
    </row>
    <row r="28045" spans="1:9" x14ac:dyDescent="0.35">
      <c r="A28045">
        <v>3112024</v>
      </c>
      <c r="B28045" t="s">
        <v>432</v>
      </c>
      <c r="C28045" t="s">
        <v>331</v>
      </c>
      <c r="D28045" t="s">
        <v>332</v>
      </c>
      <c r="E28045" t="s">
        <v>101</v>
      </c>
    </row>
    <row r="28046" spans="1:9" x14ac:dyDescent="0.35">
      <c r="A28046">
        <v>3112024</v>
      </c>
      <c r="B28046" t="s">
        <v>499</v>
      </c>
      <c r="C28046" t="s">
        <v>601</v>
      </c>
      <c r="D28046" t="s">
        <v>331</v>
      </c>
      <c r="E28046" t="s">
        <v>335</v>
      </c>
      <c r="F28046" t="s">
        <v>101</v>
      </c>
    </row>
    <row r="28047" spans="1:9" x14ac:dyDescent="0.35">
      <c r="A28047">
        <v>3112024</v>
      </c>
      <c r="B28047" t="s">
        <v>450</v>
      </c>
      <c r="C28047" t="s">
        <v>553</v>
      </c>
      <c r="D28047" t="s">
        <v>331</v>
      </c>
      <c r="E28047" t="s">
        <v>338</v>
      </c>
      <c r="F28047" t="s">
        <v>321</v>
      </c>
    </row>
    <row r="28048" spans="1:9" x14ac:dyDescent="0.35">
      <c r="A28048">
        <v>3112024</v>
      </c>
      <c r="B28048" t="s">
        <v>796</v>
      </c>
      <c r="C28048" t="s">
        <v>570</v>
      </c>
      <c r="D28048" t="s">
        <v>170</v>
      </c>
    </row>
    <row r="28049" spans="1:7" x14ac:dyDescent="0.35">
      <c r="A28049">
        <v>3112024</v>
      </c>
      <c r="B28049" t="s">
        <v>733</v>
      </c>
      <c r="C28049" t="s">
        <v>442</v>
      </c>
      <c r="D28049" t="s">
        <v>341</v>
      </c>
      <c r="E28049" t="s">
        <v>101</v>
      </c>
    </row>
    <row r="28050" spans="1:7" x14ac:dyDescent="0.35">
      <c r="A28050">
        <v>3112024</v>
      </c>
      <c r="B28050" t="s">
        <v>638</v>
      </c>
      <c r="C28050" t="s">
        <v>339</v>
      </c>
      <c r="D28050" t="s">
        <v>343</v>
      </c>
      <c r="E28050" t="s">
        <v>101</v>
      </c>
    </row>
    <row r="28051" spans="1:7" x14ac:dyDescent="0.35">
      <c r="A28051">
        <v>3112024</v>
      </c>
      <c r="B28051" t="s">
        <v>455</v>
      </c>
      <c r="C28051" t="s">
        <v>132</v>
      </c>
      <c r="D28051" t="s">
        <v>344</v>
      </c>
      <c r="E28051" t="s">
        <v>345</v>
      </c>
      <c r="F28051" t="s">
        <v>101</v>
      </c>
    </row>
    <row r="28052" spans="1:7" x14ac:dyDescent="0.35">
      <c r="A28052">
        <v>3112024</v>
      </c>
      <c r="B28052" t="s">
        <v>592</v>
      </c>
      <c r="C28052" t="s">
        <v>471</v>
      </c>
      <c r="D28052" t="s">
        <v>132</v>
      </c>
      <c r="E28052" t="s">
        <v>347</v>
      </c>
      <c r="F28052" t="s">
        <v>101</v>
      </c>
    </row>
    <row r="28053" spans="1:7" x14ac:dyDescent="0.35">
      <c r="A28053">
        <v>3112024</v>
      </c>
      <c r="B28053" t="s">
        <v>806</v>
      </c>
      <c r="C28053" t="s">
        <v>285</v>
      </c>
      <c r="D28053" t="s">
        <v>132</v>
      </c>
      <c r="E28053" t="s">
        <v>348</v>
      </c>
      <c r="F28053" t="s">
        <v>101</v>
      </c>
    </row>
    <row r="28054" spans="1:7" x14ac:dyDescent="0.35">
      <c r="A28054">
        <v>3112024</v>
      </c>
      <c r="B28054" t="s">
        <v>594</v>
      </c>
      <c r="C28054" t="s">
        <v>521</v>
      </c>
      <c r="D28054" t="s">
        <v>132</v>
      </c>
      <c r="E28054" t="s">
        <v>350</v>
      </c>
      <c r="F28054" t="s">
        <v>101</v>
      </c>
    </row>
    <row r="28055" spans="1:7" x14ac:dyDescent="0.35">
      <c r="A28055">
        <v>3112024</v>
      </c>
      <c r="B28055" t="s">
        <v>761</v>
      </c>
      <c r="C28055" t="s">
        <v>418</v>
      </c>
      <c r="D28055" t="s">
        <v>132</v>
      </c>
      <c r="E28055" t="s">
        <v>352</v>
      </c>
      <c r="F28055" t="s">
        <v>101</v>
      </c>
    </row>
    <row r="28056" spans="1:7" x14ac:dyDescent="0.35">
      <c r="A28056">
        <v>3112024</v>
      </c>
      <c r="B28056" t="s">
        <v>692</v>
      </c>
      <c r="C28056" t="s">
        <v>574</v>
      </c>
      <c r="D28056" t="s">
        <v>132</v>
      </c>
      <c r="E28056" t="s">
        <v>133</v>
      </c>
      <c r="F28056" t="s">
        <v>355</v>
      </c>
    </row>
    <row r="28057" spans="1:7" x14ac:dyDescent="0.35">
      <c r="A28057">
        <v>3112024</v>
      </c>
      <c r="B28057" t="s">
        <v>639</v>
      </c>
      <c r="C28057" t="s">
        <v>293</v>
      </c>
      <c r="D28057" t="s">
        <v>132</v>
      </c>
      <c r="E28057" t="s">
        <v>356</v>
      </c>
      <c r="F28057" t="s">
        <v>101</v>
      </c>
    </row>
    <row r="28058" spans="1:7" x14ac:dyDescent="0.35">
      <c r="A28058">
        <v>3112024</v>
      </c>
      <c r="B28058" t="s">
        <v>218</v>
      </c>
      <c r="C28058" t="s">
        <v>122</v>
      </c>
      <c r="D28058" t="s">
        <v>359</v>
      </c>
      <c r="E28058" t="s">
        <v>360</v>
      </c>
      <c r="F28058" t="s">
        <v>101</v>
      </c>
    </row>
    <row r="28059" spans="1:7" x14ac:dyDescent="0.35">
      <c r="A28059">
        <v>3112024</v>
      </c>
      <c r="B28059" t="s">
        <v>603</v>
      </c>
      <c r="C28059" t="s">
        <v>258</v>
      </c>
      <c r="D28059" t="s">
        <v>359</v>
      </c>
      <c r="E28059" t="s">
        <v>362</v>
      </c>
      <c r="F28059" t="s">
        <v>101</v>
      </c>
    </row>
    <row r="28060" spans="1:7" x14ac:dyDescent="0.35">
      <c r="A28060">
        <v>3112024</v>
      </c>
      <c r="B28060" t="s">
        <v>495</v>
      </c>
      <c r="C28060" t="s">
        <v>359</v>
      </c>
      <c r="D28060" t="s">
        <v>362</v>
      </c>
      <c r="E28060" t="s">
        <v>140</v>
      </c>
      <c r="F28060" t="s">
        <v>364</v>
      </c>
      <c r="G28060" t="s">
        <v>101</v>
      </c>
    </row>
    <row r="28061" spans="1:7" x14ac:dyDescent="0.35">
      <c r="A28061">
        <v>3112024</v>
      </c>
      <c r="B28061" t="s">
        <v>687</v>
      </c>
      <c r="C28061" t="s">
        <v>418</v>
      </c>
      <c r="D28061" t="s">
        <v>366</v>
      </c>
      <c r="E28061" t="s">
        <v>257</v>
      </c>
      <c r="F28061" t="s">
        <v>367</v>
      </c>
      <c r="G28061" t="s">
        <v>101</v>
      </c>
    </row>
    <row r="28062" spans="1:7" x14ac:dyDescent="0.35">
      <c r="A28062">
        <v>3112024</v>
      </c>
      <c r="B28062" t="s">
        <v>760</v>
      </c>
      <c r="C28062" t="s">
        <v>575</v>
      </c>
      <c r="D28062" t="s">
        <v>369</v>
      </c>
      <c r="E28062" t="s">
        <v>370</v>
      </c>
      <c r="F28062" t="s">
        <v>101</v>
      </c>
    </row>
    <row r="28063" spans="1:7" x14ac:dyDescent="0.35">
      <c r="A28063">
        <v>3112024</v>
      </c>
      <c r="B28063" t="s">
        <v>664</v>
      </c>
      <c r="C28063" t="s">
        <v>415</v>
      </c>
      <c r="D28063" t="s">
        <v>371</v>
      </c>
      <c r="E28063" t="s">
        <v>101</v>
      </c>
    </row>
    <row r="28064" spans="1:7" x14ac:dyDescent="0.35">
      <c r="A28064">
        <v>3112024</v>
      </c>
      <c r="B28064" t="s">
        <v>594</v>
      </c>
      <c r="C28064" t="s">
        <v>521</v>
      </c>
      <c r="D28064" t="s">
        <v>372</v>
      </c>
      <c r="E28064" t="s">
        <v>101</v>
      </c>
    </row>
    <row r="28065" spans="1:9" x14ac:dyDescent="0.35">
      <c r="A28065">
        <v>3112024</v>
      </c>
      <c r="B28065" t="s">
        <v>514</v>
      </c>
      <c r="C28065" t="s">
        <v>373</v>
      </c>
      <c r="D28065" t="s">
        <v>101</v>
      </c>
    </row>
    <row r="28066" spans="1:9" x14ac:dyDescent="0.35">
      <c r="A28066">
        <v>3112024</v>
      </c>
      <c r="B28066" t="s">
        <v>629</v>
      </c>
      <c r="C28066" t="s">
        <v>339</v>
      </c>
      <c r="D28066" t="s">
        <v>376</v>
      </c>
      <c r="E28066" t="s">
        <v>140</v>
      </c>
      <c r="F28066" t="s">
        <v>331</v>
      </c>
      <c r="G28066" t="s">
        <v>377</v>
      </c>
      <c r="H28066" t="s">
        <v>101</v>
      </c>
    </row>
    <row r="28067" spans="1:9" x14ac:dyDescent="0.35">
      <c r="A28067">
        <v>3112024</v>
      </c>
      <c r="B28067" t="s">
        <v>829</v>
      </c>
      <c r="C28067" t="s">
        <v>339</v>
      </c>
      <c r="D28067" t="s">
        <v>378</v>
      </c>
    </row>
    <row r="28068" spans="1:9" x14ac:dyDescent="0.35">
      <c r="A28068">
        <v>3112024</v>
      </c>
      <c r="B28068" t="s">
        <v>558</v>
      </c>
      <c r="C28068" t="s">
        <v>398</v>
      </c>
      <c r="D28068" t="s">
        <v>380</v>
      </c>
      <c r="E28068" t="s">
        <v>101</v>
      </c>
    </row>
    <row r="28069" spans="1:9" x14ac:dyDescent="0.35">
      <c r="A28069">
        <v>3112024</v>
      </c>
      <c r="B28069" t="s">
        <v>674</v>
      </c>
      <c r="C28069" t="s">
        <v>154</v>
      </c>
      <c r="D28069" t="s">
        <v>382</v>
      </c>
      <c r="E28069" t="s">
        <v>383</v>
      </c>
    </row>
    <row r="28070" spans="1:9" x14ac:dyDescent="0.35">
      <c r="A28070">
        <v>3112024</v>
      </c>
      <c r="B28070" t="s">
        <v>693</v>
      </c>
      <c r="C28070" t="s">
        <v>185</v>
      </c>
      <c r="D28070" t="s">
        <v>385</v>
      </c>
      <c r="E28070" t="s">
        <v>386</v>
      </c>
    </row>
    <row r="28071" spans="1:9" x14ac:dyDescent="0.35">
      <c r="A28071">
        <v>3112024</v>
      </c>
      <c r="B28071" t="s">
        <v>582</v>
      </c>
      <c r="C28071" t="s">
        <v>540</v>
      </c>
      <c r="D28071" t="s">
        <v>388</v>
      </c>
      <c r="E28071" t="s">
        <v>101</v>
      </c>
    </row>
    <row r="28072" spans="1:9" x14ac:dyDescent="0.35">
      <c r="A28072">
        <v>3112024</v>
      </c>
      <c r="B28072" t="s">
        <v>292</v>
      </c>
      <c r="C28072" t="s">
        <v>172</v>
      </c>
      <c r="D28072" t="s">
        <v>391</v>
      </c>
      <c r="E28072" t="s">
        <v>101</v>
      </c>
    </row>
    <row r="28073" spans="1:9" x14ac:dyDescent="0.35">
      <c r="A28073">
        <v>3112024</v>
      </c>
      <c r="B28073" t="s">
        <v>724</v>
      </c>
      <c r="C28073" t="s">
        <v>601</v>
      </c>
      <c r="D28073" t="s">
        <v>393</v>
      </c>
    </row>
    <row r="28074" spans="1:9" x14ac:dyDescent="0.35">
      <c r="A28074">
        <v>3112024</v>
      </c>
      <c r="B28074" t="s">
        <v>718</v>
      </c>
      <c r="C28074" t="s">
        <v>305</v>
      </c>
      <c r="D28074" t="s">
        <v>394</v>
      </c>
      <c r="E28074" t="s">
        <v>395</v>
      </c>
      <c r="F28074" t="s">
        <v>101</v>
      </c>
    </row>
    <row r="28075" spans="1:9" x14ac:dyDescent="0.35">
      <c r="A28075">
        <v>3112024</v>
      </c>
      <c r="B28075" t="s">
        <v>396</v>
      </c>
    </row>
    <row r="28076" spans="1:9" x14ac:dyDescent="0.35">
      <c r="A28076">
        <v>3112024</v>
      </c>
      <c r="B28076" t="s">
        <v>541</v>
      </c>
      <c r="C28076" t="s">
        <v>397</v>
      </c>
      <c r="D28076" t="s">
        <v>101</v>
      </c>
    </row>
    <row r="28077" spans="1:9" x14ac:dyDescent="0.35">
      <c r="A28077">
        <v>3112024</v>
      </c>
      <c r="B28077" t="s">
        <v>736</v>
      </c>
      <c r="C28077" t="s">
        <v>438</v>
      </c>
      <c r="D28077" t="s">
        <v>399</v>
      </c>
      <c r="E28077" t="s">
        <v>140</v>
      </c>
      <c r="F28077" t="s">
        <v>400</v>
      </c>
      <c r="G28077" t="s">
        <v>257</v>
      </c>
      <c r="H28077" t="s">
        <v>331</v>
      </c>
      <c r="I28077" t="s">
        <v>401</v>
      </c>
    </row>
    <row r="28078" spans="1:9" x14ac:dyDescent="0.35">
      <c r="A28078">
        <v>3112024</v>
      </c>
      <c r="B28078" t="s">
        <v>760</v>
      </c>
      <c r="C28078" t="s">
        <v>339</v>
      </c>
      <c r="D28078" t="s">
        <v>399</v>
      </c>
      <c r="E28078" t="s">
        <v>187</v>
      </c>
      <c r="F28078" t="s">
        <v>101</v>
      </c>
    </row>
    <row r="28079" spans="1:9" x14ac:dyDescent="0.35">
      <c r="A28079">
        <v>3112024</v>
      </c>
      <c r="B28079" t="s">
        <v>137</v>
      </c>
      <c r="C28079" t="s">
        <v>600</v>
      </c>
      <c r="D28079" t="s">
        <v>399</v>
      </c>
      <c r="E28079" t="s">
        <v>403</v>
      </c>
      <c r="F28079" t="s">
        <v>101</v>
      </c>
    </row>
    <row r="28080" spans="1:9" x14ac:dyDescent="0.35">
      <c r="A28080">
        <v>3112024</v>
      </c>
      <c r="B28080" t="s">
        <v>729</v>
      </c>
      <c r="C28080" t="s">
        <v>387</v>
      </c>
      <c r="D28080" t="s">
        <v>399</v>
      </c>
      <c r="E28080" t="s">
        <v>404</v>
      </c>
      <c r="F28080" t="s">
        <v>101</v>
      </c>
    </row>
    <row r="28081" spans="1:7" x14ac:dyDescent="0.35">
      <c r="A28081">
        <v>2112024</v>
      </c>
      <c r="B28081" t="s">
        <v>696</v>
      </c>
      <c r="C28081" t="s">
        <v>507</v>
      </c>
      <c r="D28081" t="s">
        <v>100</v>
      </c>
      <c r="E28081" t="s">
        <v>101</v>
      </c>
    </row>
    <row r="28082" spans="1:7" x14ac:dyDescent="0.35">
      <c r="A28082">
        <v>2112024</v>
      </c>
      <c r="B28082" t="s">
        <v>630</v>
      </c>
      <c r="C28082" t="s">
        <v>574</v>
      </c>
      <c r="D28082" t="s">
        <v>104</v>
      </c>
      <c r="E28082" t="s">
        <v>101</v>
      </c>
    </row>
    <row r="28083" spans="1:7" x14ac:dyDescent="0.35">
      <c r="A28083">
        <v>2112024</v>
      </c>
      <c r="B28083" t="s">
        <v>573</v>
      </c>
      <c r="C28083" t="s">
        <v>292</v>
      </c>
      <c r="D28083" t="s">
        <v>107</v>
      </c>
      <c r="E28083" t="s">
        <v>108</v>
      </c>
      <c r="F28083" t="s">
        <v>101</v>
      </c>
    </row>
    <row r="28084" spans="1:7" x14ac:dyDescent="0.35">
      <c r="A28084">
        <v>2112024</v>
      </c>
      <c r="B28084" t="s">
        <v>368</v>
      </c>
      <c r="C28084" t="s">
        <v>502</v>
      </c>
      <c r="D28084" t="s">
        <v>111</v>
      </c>
      <c r="E28084" t="s">
        <v>101</v>
      </c>
    </row>
    <row r="28085" spans="1:7" x14ac:dyDescent="0.35">
      <c r="A28085">
        <v>2112024</v>
      </c>
      <c r="B28085" t="s">
        <v>276</v>
      </c>
      <c r="C28085" t="s">
        <v>792</v>
      </c>
      <c r="D28085" t="s">
        <v>114</v>
      </c>
      <c r="E28085" t="s">
        <v>115</v>
      </c>
      <c r="F28085" t="s">
        <v>116</v>
      </c>
    </row>
    <row r="28086" spans="1:7" x14ac:dyDescent="0.35">
      <c r="A28086">
        <v>2112024</v>
      </c>
      <c r="B28086" t="s">
        <v>365</v>
      </c>
      <c r="C28086" t="s">
        <v>433</v>
      </c>
      <c r="D28086" t="s">
        <v>114</v>
      </c>
      <c r="E28086" t="s">
        <v>119</v>
      </c>
      <c r="F28086" t="s">
        <v>120</v>
      </c>
      <c r="G28086" t="s">
        <v>121</v>
      </c>
    </row>
    <row r="28087" spans="1:7" x14ac:dyDescent="0.35">
      <c r="A28087">
        <v>2112024</v>
      </c>
      <c r="B28087" t="s">
        <v>333</v>
      </c>
      <c r="C28087" t="s">
        <v>392</v>
      </c>
      <c r="D28087" t="s">
        <v>114</v>
      </c>
      <c r="E28087" t="s">
        <v>124</v>
      </c>
    </row>
    <row r="28088" spans="1:7" x14ac:dyDescent="0.35">
      <c r="A28088">
        <v>2112024</v>
      </c>
      <c r="B28088" t="s">
        <v>435</v>
      </c>
      <c r="C28088" t="s">
        <v>486</v>
      </c>
      <c r="D28088" t="s">
        <v>114</v>
      </c>
      <c r="E28088" t="s">
        <v>127</v>
      </c>
    </row>
    <row r="28089" spans="1:7" x14ac:dyDescent="0.35">
      <c r="A28089">
        <v>2112024</v>
      </c>
      <c r="B28089" t="s">
        <v>336</v>
      </c>
      <c r="C28089" t="s">
        <v>106</v>
      </c>
      <c r="D28089" t="s">
        <v>114</v>
      </c>
      <c r="E28089" t="s">
        <v>130</v>
      </c>
    </row>
    <row r="28090" spans="1:7" x14ac:dyDescent="0.35">
      <c r="A28090">
        <v>2112024</v>
      </c>
      <c r="B28090" t="s">
        <v>469</v>
      </c>
      <c r="C28090" t="s">
        <v>316</v>
      </c>
      <c r="D28090" t="s">
        <v>114</v>
      </c>
      <c r="E28090" t="s">
        <v>132</v>
      </c>
      <c r="F28090" t="s">
        <v>133</v>
      </c>
    </row>
    <row r="28091" spans="1:7" x14ac:dyDescent="0.35">
      <c r="A28091">
        <v>2112024</v>
      </c>
      <c r="B28091" t="s">
        <v>644</v>
      </c>
      <c r="C28091" t="s">
        <v>219</v>
      </c>
      <c r="D28091" t="s">
        <v>135</v>
      </c>
      <c r="E28091" t="s">
        <v>136</v>
      </c>
    </row>
    <row r="28092" spans="1:7" x14ac:dyDescent="0.35">
      <c r="A28092">
        <v>2112024</v>
      </c>
      <c r="B28092" t="s">
        <v>413</v>
      </c>
      <c r="C28092" t="s">
        <v>419</v>
      </c>
      <c r="D28092" t="s">
        <v>139</v>
      </c>
      <c r="E28092" t="s">
        <v>140</v>
      </c>
      <c r="F28092" t="s">
        <v>141</v>
      </c>
      <c r="G28092" t="s">
        <v>101</v>
      </c>
    </row>
    <row r="28093" spans="1:7" x14ac:dyDescent="0.35">
      <c r="A28093">
        <v>2112024</v>
      </c>
      <c r="B28093" t="s">
        <v>437</v>
      </c>
      <c r="C28093" t="s">
        <v>430</v>
      </c>
      <c r="D28093" t="s">
        <v>144</v>
      </c>
      <c r="E28093" t="s">
        <v>101</v>
      </c>
    </row>
    <row r="28094" spans="1:7" x14ac:dyDescent="0.35">
      <c r="A28094">
        <v>2112024</v>
      </c>
      <c r="B28094" t="s">
        <v>558</v>
      </c>
      <c r="C28094" t="s">
        <v>609</v>
      </c>
      <c r="D28094" t="s">
        <v>147</v>
      </c>
      <c r="E28094" t="s">
        <v>148</v>
      </c>
      <c r="F28094" t="s">
        <v>149</v>
      </c>
    </row>
    <row r="28095" spans="1:7" x14ac:dyDescent="0.35">
      <c r="A28095">
        <v>2112024</v>
      </c>
      <c r="B28095" t="s">
        <v>437</v>
      </c>
      <c r="C28095" t="s">
        <v>137</v>
      </c>
      <c r="D28095" t="s">
        <v>152</v>
      </c>
      <c r="E28095" t="s">
        <v>140</v>
      </c>
      <c r="F28095" t="s">
        <v>153</v>
      </c>
      <c r="G28095" t="s">
        <v>101</v>
      </c>
    </row>
    <row r="28096" spans="1:7" x14ac:dyDescent="0.35">
      <c r="A28096">
        <v>2112024</v>
      </c>
      <c r="B28096" t="s">
        <v>759</v>
      </c>
      <c r="C28096" t="s">
        <v>413</v>
      </c>
      <c r="D28096" t="s">
        <v>156</v>
      </c>
      <c r="E28096" t="s">
        <v>101</v>
      </c>
    </row>
    <row r="28097" spans="1:7" x14ac:dyDescent="0.35">
      <c r="A28097">
        <v>2112024</v>
      </c>
      <c r="B28097" t="s">
        <v>477</v>
      </c>
      <c r="C28097" t="s">
        <v>159</v>
      </c>
      <c r="D28097" t="s">
        <v>101</v>
      </c>
    </row>
    <row r="28098" spans="1:7" x14ac:dyDescent="0.35">
      <c r="A28098">
        <v>2112024</v>
      </c>
      <c r="B28098" t="s">
        <v>566</v>
      </c>
      <c r="C28098" t="s">
        <v>161</v>
      </c>
      <c r="D28098" t="s">
        <v>101</v>
      </c>
    </row>
    <row r="28099" spans="1:7" x14ac:dyDescent="0.35">
      <c r="A28099">
        <v>2112024</v>
      </c>
      <c r="B28099" t="s">
        <v>224</v>
      </c>
      <c r="C28099" t="s">
        <v>188</v>
      </c>
      <c r="D28099" t="s">
        <v>164</v>
      </c>
      <c r="E28099" t="s">
        <v>101</v>
      </c>
    </row>
    <row r="28100" spans="1:7" x14ac:dyDescent="0.35">
      <c r="A28100">
        <v>2112024</v>
      </c>
      <c r="B28100" t="s">
        <v>639</v>
      </c>
      <c r="C28100" t="s">
        <v>444</v>
      </c>
      <c r="D28100" t="s">
        <v>167</v>
      </c>
    </row>
    <row r="28101" spans="1:7" x14ac:dyDescent="0.35">
      <c r="A28101">
        <v>2112024</v>
      </c>
      <c r="B28101" t="s">
        <v>423</v>
      </c>
      <c r="C28101" t="s">
        <v>101</v>
      </c>
    </row>
    <row r="28102" spans="1:7" x14ac:dyDescent="0.35">
      <c r="A28102">
        <v>2112024</v>
      </c>
      <c r="B28102" t="s">
        <v>518</v>
      </c>
      <c r="C28102" t="s">
        <v>375</v>
      </c>
      <c r="D28102" t="s">
        <v>169</v>
      </c>
      <c r="E28102" t="s">
        <v>170</v>
      </c>
      <c r="F28102" t="s">
        <v>101</v>
      </c>
    </row>
    <row r="28103" spans="1:7" x14ac:dyDescent="0.35">
      <c r="A28103">
        <v>2112024</v>
      </c>
      <c r="B28103" t="s">
        <v>802</v>
      </c>
      <c r="C28103" t="s">
        <v>572</v>
      </c>
      <c r="D28103" t="s">
        <v>173</v>
      </c>
      <c r="E28103" t="s">
        <v>101</v>
      </c>
    </row>
    <row r="28104" spans="1:7" x14ac:dyDescent="0.35">
      <c r="A28104">
        <v>2112024</v>
      </c>
      <c r="B28104" t="s">
        <v>570</v>
      </c>
      <c r="C28104" t="s">
        <v>430</v>
      </c>
      <c r="D28104" t="s">
        <v>176</v>
      </c>
      <c r="E28104" t="s">
        <v>101</v>
      </c>
    </row>
    <row r="28105" spans="1:7" x14ac:dyDescent="0.35">
      <c r="A28105">
        <v>2112024</v>
      </c>
      <c r="B28105" t="s">
        <v>661</v>
      </c>
      <c r="C28105" t="s">
        <v>576</v>
      </c>
      <c r="D28105" t="s">
        <v>176</v>
      </c>
      <c r="E28105" t="s">
        <v>149</v>
      </c>
    </row>
    <row r="28106" spans="1:7" x14ac:dyDescent="0.35">
      <c r="A28106">
        <v>2112024</v>
      </c>
      <c r="B28106" t="s">
        <v>551</v>
      </c>
      <c r="C28106" t="s">
        <v>426</v>
      </c>
      <c r="D28106" t="s">
        <v>181</v>
      </c>
      <c r="E28106" t="s">
        <v>182</v>
      </c>
      <c r="F28106" t="s">
        <v>101</v>
      </c>
    </row>
    <row r="28107" spans="1:7" x14ac:dyDescent="0.35">
      <c r="A28107">
        <v>2112024</v>
      </c>
      <c r="B28107" t="s">
        <v>777</v>
      </c>
      <c r="C28107" t="s">
        <v>594</v>
      </c>
      <c r="D28107" t="s">
        <v>184</v>
      </c>
      <c r="E28107" t="s">
        <v>101</v>
      </c>
    </row>
    <row r="28108" spans="1:7" x14ac:dyDescent="0.35">
      <c r="A28108">
        <v>2112024</v>
      </c>
      <c r="B28108" t="s">
        <v>430</v>
      </c>
      <c r="C28108" t="s">
        <v>187</v>
      </c>
      <c r="D28108" t="s">
        <v>101</v>
      </c>
    </row>
    <row r="28109" spans="1:7" x14ac:dyDescent="0.35">
      <c r="A28109">
        <v>2112024</v>
      </c>
      <c r="B28109" t="s">
        <v>454</v>
      </c>
      <c r="C28109" t="s">
        <v>302</v>
      </c>
      <c r="D28109" t="s">
        <v>190</v>
      </c>
      <c r="E28109" t="s">
        <v>191</v>
      </c>
      <c r="F28109" t="s">
        <v>101</v>
      </c>
    </row>
    <row r="28110" spans="1:7" x14ac:dyDescent="0.35">
      <c r="A28110">
        <v>2112024</v>
      </c>
      <c r="B28110" t="s">
        <v>206</v>
      </c>
      <c r="C28110" t="s">
        <v>190</v>
      </c>
      <c r="D28110" t="s">
        <v>194</v>
      </c>
      <c r="E28110" t="s">
        <v>101</v>
      </c>
    </row>
    <row r="28111" spans="1:7" x14ac:dyDescent="0.35">
      <c r="A28111">
        <v>2112024</v>
      </c>
      <c r="B28111" t="s">
        <v>687</v>
      </c>
      <c r="C28111" t="s">
        <v>511</v>
      </c>
      <c r="D28111" t="s">
        <v>190</v>
      </c>
      <c r="E28111" t="s">
        <v>196</v>
      </c>
      <c r="F28111" t="s">
        <v>101</v>
      </c>
    </row>
    <row r="28112" spans="1:7" x14ac:dyDescent="0.35">
      <c r="A28112">
        <v>2112024</v>
      </c>
      <c r="B28112" t="s">
        <v>473</v>
      </c>
      <c r="C28112" t="s">
        <v>198</v>
      </c>
      <c r="D28112" t="s">
        <v>140</v>
      </c>
      <c r="E28112" t="s">
        <v>199</v>
      </c>
      <c r="F28112" t="s">
        <v>200</v>
      </c>
      <c r="G28112" t="s">
        <v>101</v>
      </c>
    </row>
    <row r="28113" spans="1:6" x14ac:dyDescent="0.35">
      <c r="A28113">
        <v>2112024</v>
      </c>
      <c r="B28113" t="s">
        <v>424</v>
      </c>
      <c r="C28113" t="s">
        <v>160</v>
      </c>
      <c r="D28113" t="s">
        <v>61</v>
      </c>
      <c r="E28113" t="s">
        <v>101</v>
      </c>
    </row>
    <row r="28114" spans="1:6" x14ac:dyDescent="0.35">
      <c r="A28114">
        <v>2112024</v>
      </c>
      <c r="B28114" t="s">
        <v>722</v>
      </c>
      <c r="C28114" t="s">
        <v>418</v>
      </c>
      <c r="D28114" t="s">
        <v>205</v>
      </c>
      <c r="E28114" t="s">
        <v>101</v>
      </c>
    </row>
    <row r="28115" spans="1:6" x14ac:dyDescent="0.35">
      <c r="A28115">
        <v>2112024</v>
      </c>
      <c r="B28115" t="s">
        <v>783</v>
      </c>
      <c r="C28115" t="s">
        <v>657</v>
      </c>
      <c r="D28115" t="s">
        <v>208</v>
      </c>
      <c r="E28115" t="s">
        <v>101</v>
      </c>
    </row>
    <row r="28116" spans="1:6" x14ac:dyDescent="0.35">
      <c r="A28116">
        <v>2112024</v>
      </c>
      <c r="B28116" t="s">
        <v>688</v>
      </c>
      <c r="C28116" t="s">
        <v>206</v>
      </c>
      <c r="D28116" t="s">
        <v>210</v>
      </c>
      <c r="E28116" t="s">
        <v>211</v>
      </c>
      <c r="F28116" t="s">
        <v>101</v>
      </c>
    </row>
    <row r="28117" spans="1:6" x14ac:dyDescent="0.35">
      <c r="A28117">
        <v>2112024</v>
      </c>
      <c r="B28117" t="s">
        <v>454</v>
      </c>
      <c r="C28117" t="s">
        <v>168</v>
      </c>
      <c r="D28117" t="s">
        <v>214</v>
      </c>
      <c r="E28117" t="s">
        <v>215</v>
      </c>
      <c r="F28117" t="s">
        <v>101</v>
      </c>
    </row>
    <row r="28118" spans="1:6" x14ac:dyDescent="0.35">
      <c r="A28118">
        <v>2112024</v>
      </c>
      <c r="B28118" t="s">
        <v>746</v>
      </c>
      <c r="C28118" t="s">
        <v>520</v>
      </c>
      <c r="D28118" t="s">
        <v>217</v>
      </c>
      <c r="E28118" t="s">
        <v>101</v>
      </c>
    </row>
    <row r="28119" spans="1:6" x14ac:dyDescent="0.35">
      <c r="A28119">
        <v>2112024</v>
      </c>
      <c r="B28119" t="s">
        <v>637</v>
      </c>
      <c r="C28119" t="s">
        <v>609</v>
      </c>
      <c r="D28119" t="s">
        <v>220</v>
      </c>
      <c r="E28119" t="s">
        <v>101</v>
      </c>
    </row>
    <row r="28120" spans="1:6" x14ac:dyDescent="0.35">
      <c r="A28120">
        <v>2112024</v>
      </c>
      <c r="B28120" t="s">
        <v>638</v>
      </c>
      <c r="C28120" t="s">
        <v>413</v>
      </c>
      <c r="D28120" t="s">
        <v>222</v>
      </c>
    </row>
    <row r="28121" spans="1:6" x14ac:dyDescent="0.35">
      <c r="A28121">
        <v>2112024</v>
      </c>
      <c r="B28121" t="s">
        <v>789</v>
      </c>
      <c r="C28121" t="s">
        <v>247</v>
      </c>
      <c r="D28121" t="s">
        <v>223</v>
      </c>
    </row>
    <row r="28122" spans="1:6" x14ac:dyDescent="0.35">
      <c r="A28122">
        <v>2112024</v>
      </c>
      <c r="B28122" t="s">
        <v>839</v>
      </c>
      <c r="C28122" t="s">
        <v>508</v>
      </c>
      <c r="D28122" t="s">
        <v>225</v>
      </c>
      <c r="E28122" t="s">
        <v>101</v>
      </c>
    </row>
    <row r="28123" spans="1:6" x14ac:dyDescent="0.35">
      <c r="A28123">
        <v>2112024</v>
      </c>
      <c r="B28123" t="s">
        <v>729</v>
      </c>
      <c r="C28123" t="s">
        <v>496</v>
      </c>
      <c r="D28123" t="s">
        <v>225</v>
      </c>
      <c r="E28123" t="s">
        <v>228</v>
      </c>
      <c r="F28123" t="s">
        <v>229</v>
      </c>
    </row>
    <row r="28124" spans="1:6" x14ac:dyDescent="0.35">
      <c r="A28124">
        <v>2112024</v>
      </c>
      <c r="B28124" t="s">
        <v>437</v>
      </c>
      <c r="C28124" t="s">
        <v>415</v>
      </c>
      <c r="D28124" t="s">
        <v>232</v>
      </c>
      <c r="E28124" t="s">
        <v>101</v>
      </c>
    </row>
    <row r="28125" spans="1:6" x14ac:dyDescent="0.35">
      <c r="A28125">
        <v>2112024</v>
      </c>
      <c r="B28125" t="s">
        <v>693</v>
      </c>
      <c r="C28125" t="s">
        <v>534</v>
      </c>
      <c r="D28125" t="s">
        <v>235</v>
      </c>
      <c r="E28125" t="s">
        <v>236</v>
      </c>
      <c r="F28125" t="s">
        <v>101</v>
      </c>
    </row>
    <row r="28126" spans="1:6" x14ac:dyDescent="0.35">
      <c r="A28126">
        <v>2112024</v>
      </c>
      <c r="B28126" t="s">
        <v>694</v>
      </c>
      <c r="C28126" t="s">
        <v>324</v>
      </c>
      <c r="D28126" t="s">
        <v>235</v>
      </c>
      <c r="E28126" t="s">
        <v>239</v>
      </c>
      <c r="F28126" t="s">
        <v>149</v>
      </c>
    </row>
    <row r="28127" spans="1:6" x14ac:dyDescent="0.35">
      <c r="A28127">
        <v>2112024</v>
      </c>
      <c r="B28127" t="s">
        <v>723</v>
      </c>
      <c r="C28127" t="s">
        <v>464</v>
      </c>
      <c r="D28127" t="s">
        <v>235</v>
      </c>
      <c r="E28127" t="s">
        <v>241</v>
      </c>
      <c r="F28127" t="s">
        <v>101</v>
      </c>
    </row>
    <row r="28128" spans="1:6" x14ac:dyDescent="0.35">
      <c r="A28128">
        <v>2112024</v>
      </c>
      <c r="B28128" t="s">
        <v>560</v>
      </c>
      <c r="C28128" t="s">
        <v>479</v>
      </c>
      <c r="D28128" t="s">
        <v>243</v>
      </c>
      <c r="E28128" t="s">
        <v>101</v>
      </c>
    </row>
    <row r="28129" spans="1:7" x14ac:dyDescent="0.35">
      <c r="A28129">
        <v>2112024</v>
      </c>
      <c r="B28129" t="s">
        <v>722</v>
      </c>
      <c r="C28129" t="s">
        <v>431</v>
      </c>
      <c r="D28129" t="s">
        <v>245</v>
      </c>
      <c r="E28129" t="s">
        <v>246</v>
      </c>
    </row>
    <row r="28130" spans="1:7" x14ac:dyDescent="0.35">
      <c r="A28130">
        <v>2112024</v>
      </c>
      <c r="B28130" t="s">
        <v>814</v>
      </c>
      <c r="C28130" t="s">
        <v>572</v>
      </c>
      <c r="D28130" t="s">
        <v>245</v>
      </c>
      <c r="E28130" t="s">
        <v>249</v>
      </c>
    </row>
    <row r="28131" spans="1:7" x14ac:dyDescent="0.35">
      <c r="A28131">
        <v>2112024</v>
      </c>
      <c r="B28131" t="s">
        <v>593</v>
      </c>
      <c r="C28131" t="s">
        <v>255</v>
      </c>
      <c r="D28131" t="s">
        <v>252</v>
      </c>
      <c r="E28131" t="s">
        <v>101</v>
      </c>
    </row>
    <row r="28132" spans="1:7" x14ac:dyDescent="0.35">
      <c r="A28132">
        <v>2112024</v>
      </c>
      <c r="B28132" t="s">
        <v>515</v>
      </c>
      <c r="C28132" t="s">
        <v>513</v>
      </c>
      <c r="D28132" t="s">
        <v>254</v>
      </c>
    </row>
    <row r="28133" spans="1:7" x14ac:dyDescent="0.35">
      <c r="A28133">
        <v>2112024</v>
      </c>
      <c r="B28133" t="s">
        <v>611</v>
      </c>
      <c r="C28133" t="s">
        <v>424</v>
      </c>
      <c r="D28133" t="s">
        <v>256</v>
      </c>
      <c r="E28133" t="s">
        <v>257</v>
      </c>
      <c r="F28133" t="s">
        <v>236</v>
      </c>
      <c r="G28133" t="s">
        <v>101</v>
      </c>
    </row>
    <row r="28134" spans="1:7" x14ac:dyDescent="0.35">
      <c r="A28134">
        <v>2112024</v>
      </c>
      <c r="B28134" t="s">
        <v>629</v>
      </c>
      <c r="C28134" t="s">
        <v>479</v>
      </c>
      <c r="D28134" t="s">
        <v>260</v>
      </c>
      <c r="E28134" t="s">
        <v>136</v>
      </c>
      <c r="F28134" t="s">
        <v>101</v>
      </c>
    </row>
    <row r="28135" spans="1:7" x14ac:dyDescent="0.35">
      <c r="A28135">
        <v>2112024</v>
      </c>
      <c r="B28135" t="s">
        <v>418</v>
      </c>
      <c r="C28135" t="s">
        <v>261</v>
      </c>
      <c r="D28135" t="s">
        <v>262</v>
      </c>
      <c r="E28135" t="s">
        <v>101</v>
      </c>
    </row>
    <row r="28136" spans="1:7" x14ac:dyDescent="0.35">
      <c r="A28136">
        <v>2112024</v>
      </c>
      <c r="B28136" t="s">
        <v>763</v>
      </c>
      <c r="C28136" t="s">
        <v>534</v>
      </c>
      <c r="D28136" t="s">
        <v>264</v>
      </c>
      <c r="E28136" t="s">
        <v>101</v>
      </c>
    </row>
    <row r="28137" spans="1:7" x14ac:dyDescent="0.35">
      <c r="A28137">
        <v>2112024</v>
      </c>
      <c r="B28137" t="s">
        <v>438</v>
      </c>
      <c r="C28137" t="s">
        <v>264</v>
      </c>
      <c r="D28137" t="s">
        <v>149</v>
      </c>
    </row>
    <row r="28138" spans="1:7" x14ac:dyDescent="0.35">
      <c r="A28138">
        <v>2112024</v>
      </c>
      <c r="B28138" t="s">
        <v>729</v>
      </c>
      <c r="C28138" t="s">
        <v>413</v>
      </c>
      <c r="D28138" t="s">
        <v>265</v>
      </c>
      <c r="E28138" t="s">
        <v>101</v>
      </c>
      <c r="F28138" t="s">
        <v>266</v>
      </c>
    </row>
    <row r="28139" spans="1:7" x14ac:dyDescent="0.35">
      <c r="A28139">
        <v>2112024</v>
      </c>
      <c r="B28139" t="s">
        <v>728</v>
      </c>
      <c r="C28139" t="s">
        <v>440</v>
      </c>
      <c r="D28139" t="s">
        <v>267</v>
      </c>
      <c r="E28139" t="s">
        <v>101</v>
      </c>
    </row>
    <row r="28140" spans="1:7" x14ac:dyDescent="0.35">
      <c r="A28140">
        <v>2112024</v>
      </c>
      <c r="B28140" t="s">
        <v>723</v>
      </c>
      <c r="C28140" t="s">
        <v>418</v>
      </c>
      <c r="D28140" t="s">
        <v>268</v>
      </c>
    </row>
    <row r="28141" spans="1:7" x14ac:dyDescent="0.35">
      <c r="A28141">
        <v>2112024</v>
      </c>
      <c r="B28141" t="s">
        <v>603</v>
      </c>
      <c r="C28141" t="s">
        <v>270</v>
      </c>
      <c r="D28141" t="s">
        <v>271</v>
      </c>
      <c r="E28141" t="s">
        <v>101</v>
      </c>
    </row>
    <row r="28142" spans="1:7" x14ac:dyDescent="0.35">
      <c r="A28142">
        <v>2112024</v>
      </c>
      <c r="B28142" t="s">
        <v>696</v>
      </c>
      <c r="C28142" t="s">
        <v>542</v>
      </c>
      <c r="D28142" t="s">
        <v>274</v>
      </c>
      <c r="E28142" t="s">
        <v>101</v>
      </c>
    </row>
    <row r="28143" spans="1:7" x14ac:dyDescent="0.35">
      <c r="A28143">
        <v>2112024</v>
      </c>
      <c r="B28143" t="s">
        <v>603</v>
      </c>
      <c r="C28143" t="s">
        <v>230</v>
      </c>
      <c r="D28143" t="s">
        <v>277</v>
      </c>
      <c r="E28143" t="s">
        <v>101</v>
      </c>
    </row>
    <row r="28144" spans="1:7" x14ac:dyDescent="0.35">
      <c r="A28144">
        <v>2112024</v>
      </c>
      <c r="B28144" t="s">
        <v>717</v>
      </c>
      <c r="C28144" t="s">
        <v>495</v>
      </c>
      <c r="D28144" t="s">
        <v>279</v>
      </c>
      <c r="E28144" t="s">
        <v>140</v>
      </c>
      <c r="F28144" t="s">
        <v>280</v>
      </c>
    </row>
    <row r="28145" spans="1:9" x14ac:dyDescent="0.35">
      <c r="A28145">
        <v>2112024</v>
      </c>
      <c r="B28145" t="s">
        <v>634</v>
      </c>
      <c r="C28145" t="s">
        <v>218</v>
      </c>
      <c r="D28145" t="s">
        <v>281</v>
      </c>
    </row>
    <row r="28146" spans="1:9" x14ac:dyDescent="0.35">
      <c r="A28146">
        <v>2112024</v>
      </c>
      <c r="B28146" t="s">
        <v>636</v>
      </c>
      <c r="C28146" t="s">
        <v>465</v>
      </c>
      <c r="D28146" t="s">
        <v>284</v>
      </c>
      <c r="E28146" t="s">
        <v>101</v>
      </c>
    </row>
    <row r="28147" spans="1:9" x14ac:dyDescent="0.35">
      <c r="A28147">
        <v>2112024</v>
      </c>
      <c r="B28147" t="s">
        <v>765</v>
      </c>
      <c r="C28147" t="s">
        <v>602</v>
      </c>
      <c r="D28147" t="s">
        <v>287</v>
      </c>
      <c r="E28147" t="s">
        <v>101</v>
      </c>
    </row>
    <row r="28148" spans="1:9" x14ac:dyDescent="0.35">
      <c r="A28148">
        <v>2112024</v>
      </c>
      <c r="B28148" t="s">
        <v>724</v>
      </c>
      <c r="C28148" t="s">
        <v>572</v>
      </c>
      <c r="D28148" t="s">
        <v>288</v>
      </c>
      <c r="E28148" t="s">
        <v>101</v>
      </c>
    </row>
    <row r="28149" spans="1:9" x14ac:dyDescent="0.35">
      <c r="A28149">
        <v>2112024</v>
      </c>
      <c r="B28149" t="s">
        <v>418</v>
      </c>
      <c r="C28149" t="s">
        <v>188</v>
      </c>
      <c r="D28149" t="s">
        <v>290</v>
      </c>
      <c r="E28149" t="s">
        <v>140</v>
      </c>
      <c r="F28149" t="s">
        <v>291</v>
      </c>
    </row>
    <row r="28150" spans="1:9" x14ac:dyDescent="0.35">
      <c r="A28150">
        <v>2112024</v>
      </c>
      <c r="B28150" t="s">
        <v>802</v>
      </c>
      <c r="C28150" t="s">
        <v>514</v>
      </c>
      <c r="D28150" t="s">
        <v>290</v>
      </c>
      <c r="E28150" t="s">
        <v>140</v>
      </c>
      <c r="F28150" t="s">
        <v>294</v>
      </c>
      <c r="G28150" t="s">
        <v>295</v>
      </c>
      <c r="H28150" t="s">
        <v>101</v>
      </c>
    </row>
    <row r="28151" spans="1:9" x14ac:dyDescent="0.35">
      <c r="A28151">
        <v>2112024</v>
      </c>
      <c r="B28151" t="s">
        <v>724</v>
      </c>
      <c r="C28151" t="s">
        <v>495</v>
      </c>
      <c r="D28151" t="s">
        <v>298</v>
      </c>
      <c r="E28151" t="s">
        <v>101</v>
      </c>
    </row>
    <row r="28152" spans="1:9" x14ac:dyDescent="0.35">
      <c r="A28152">
        <v>2112024</v>
      </c>
      <c r="B28152" t="s">
        <v>556</v>
      </c>
      <c r="C28152" t="s">
        <v>416</v>
      </c>
      <c r="D28152" t="s">
        <v>300</v>
      </c>
      <c r="E28152" t="s">
        <v>262</v>
      </c>
      <c r="F28152" t="s">
        <v>101</v>
      </c>
    </row>
    <row r="28153" spans="1:9" x14ac:dyDescent="0.35">
      <c r="A28153">
        <v>2112024</v>
      </c>
      <c r="B28153" t="s">
        <v>657</v>
      </c>
      <c r="C28153" t="s">
        <v>307</v>
      </c>
      <c r="D28153" t="s">
        <v>301</v>
      </c>
      <c r="E28153" t="s">
        <v>101</v>
      </c>
    </row>
    <row r="28154" spans="1:9" x14ac:dyDescent="0.35">
      <c r="A28154">
        <v>2112024</v>
      </c>
      <c r="B28154" t="s">
        <v>630</v>
      </c>
      <c r="C28154" t="s">
        <v>511</v>
      </c>
      <c r="D28154" t="s">
        <v>303</v>
      </c>
      <c r="E28154" t="s">
        <v>149</v>
      </c>
    </row>
    <row r="28155" spans="1:9" x14ac:dyDescent="0.35">
      <c r="A28155">
        <v>2112024</v>
      </c>
      <c r="B28155" t="s">
        <v>634</v>
      </c>
      <c r="C28155" t="s">
        <v>594</v>
      </c>
      <c r="D28155" t="s">
        <v>306</v>
      </c>
      <c r="E28155" t="s">
        <v>101</v>
      </c>
    </row>
    <row r="28156" spans="1:9" x14ac:dyDescent="0.35">
      <c r="A28156">
        <v>2112024</v>
      </c>
      <c r="B28156" t="s">
        <v>764</v>
      </c>
      <c r="C28156" t="s">
        <v>608</v>
      </c>
      <c r="D28156" t="s">
        <v>308</v>
      </c>
      <c r="E28156" t="s">
        <v>309</v>
      </c>
      <c r="F28156" t="s">
        <v>310</v>
      </c>
      <c r="G28156" t="s">
        <v>311</v>
      </c>
      <c r="H28156" t="s">
        <v>312</v>
      </c>
      <c r="I28156" t="s">
        <v>101</v>
      </c>
    </row>
    <row r="28157" spans="1:9" x14ac:dyDescent="0.35">
      <c r="A28157">
        <v>2112024</v>
      </c>
      <c r="B28157" t="s">
        <v>534</v>
      </c>
      <c r="C28157" t="s">
        <v>402</v>
      </c>
      <c r="D28157" t="s">
        <v>314</v>
      </c>
      <c r="E28157" t="s">
        <v>315</v>
      </c>
      <c r="F28157" t="s">
        <v>101</v>
      </c>
    </row>
    <row r="28158" spans="1:9" x14ac:dyDescent="0.35">
      <c r="A28158">
        <v>2112024</v>
      </c>
      <c r="B28158" t="s">
        <v>593</v>
      </c>
      <c r="C28158" t="s">
        <v>244</v>
      </c>
      <c r="D28158" t="s">
        <v>314</v>
      </c>
      <c r="E28158" t="s">
        <v>317</v>
      </c>
      <c r="F28158" t="s">
        <v>101</v>
      </c>
    </row>
    <row r="28159" spans="1:9" x14ac:dyDescent="0.35">
      <c r="A28159">
        <v>2112024</v>
      </c>
      <c r="B28159" t="s">
        <v>623</v>
      </c>
      <c r="C28159" t="s">
        <v>477</v>
      </c>
      <c r="D28159" t="s">
        <v>319</v>
      </c>
      <c r="E28159" t="s">
        <v>320</v>
      </c>
      <c r="F28159" t="s">
        <v>321</v>
      </c>
    </row>
    <row r="28160" spans="1:9" x14ac:dyDescent="0.35">
      <c r="A28160">
        <v>2112024</v>
      </c>
      <c r="B28160" t="s">
        <v>628</v>
      </c>
      <c r="C28160" t="s">
        <v>137</v>
      </c>
      <c r="D28160" t="s">
        <v>322</v>
      </c>
      <c r="E28160" t="s">
        <v>101</v>
      </c>
    </row>
    <row r="28161" spans="1:6" x14ac:dyDescent="0.35">
      <c r="A28161">
        <v>2112024</v>
      </c>
      <c r="B28161" t="s">
        <v>786</v>
      </c>
      <c r="C28161" t="s">
        <v>566</v>
      </c>
      <c r="D28161" t="s">
        <v>325</v>
      </c>
      <c r="E28161" t="s">
        <v>101</v>
      </c>
    </row>
    <row r="28162" spans="1:6" x14ac:dyDescent="0.35">
      <c r="A28162">
        <v>2112024</v>
      </c>
      <c r="B28162" t="s">
        <v>804</v>
      </c>
      <c r="C28162" t="s">
        <v>413</v>
      </c>
      <c r="D28162" t="s">
        <v>328</v>
      </c>
      <c r="E28162" t="s">
        <v>101</v>
      </c>
    </row>
    <row r="28163" spans="1:6" x14ac:dyDescent="0.35">
      <c r="A28163">
        <v>2112024</v>
      </c>
      <c r="B28163" t="s">
        <v>436</v>
      </c>
      <c r="C28163" t="s">
        <v>331</v>
      </c>
      <c r="D28163" t="s">
        <v>332</v>
      </c>
      <c r="E28163" t="s">
        <v>101</v>
      </c>
    </row>
    <row r="28164" spans="1:6" x14ac:dyDescent="0.35">
      <c r="A28164">
        <v>2112024</v>
      </c>
      <c r="B28164" t="s">
        <v>431</v>
      </c>
      <c r="C28164" t="s">
        <v>197</v>
      </c>
      <c r="D28164" t="s">
        <v>331</v>
      </c>
      <c r="E28164" t="s">
        <v>335</v>
      </c>
      <c r="F28164" t="s">
        <v>101</v>
      </c>
    </row>
    <row r="28165" spans="1:6" x14ac:dyDescent="0.35">
      <c r="A28165">
        <v>2112024</v>
      </c>
      <c r="B28165" t="s">
        <v>422</v>
      </c>
      <c r="C28165" t="s">
        <v>197</v>
      </c>
      <c r="D28165" t="s">
        <v>331</v>
      </c>
      <c r="E28165" t="s">
        <v>338</v>
      </c>
      <c r="F28165" t="s">
        <v>321</v>
      </c>
    </row>
    <row r="28166" spans="1:6" x14ac:dyDescent="0.35">
      <c r="A28166">
        <v>2112024</v>
      </c>
      <c r="B28166" t="s">
        <v>830</v>
      </c>
      <c r="C28166" t="s">
        <v>609</v>
      </c>
      <c r="D28166" t="s">
        <v>170</v>
      </c>
    </row>
    <row r="28167" spans="1:6" x14ac:dyDescent="0.35">
      <c r="A28167">
        <v>2112024</v>
      </c>
      <c r="B28167" t="s">
        <v>638</v>
      </c>
      <c r="C28167" t="s">
        <v>498</v>
      </c>
      <c r="D28167" t="s">
        <v>341</v>
      </c>
      <c r="E28167" t="s">
        <v>101</v>
      </c>
    </row>
    <row r="28168" spans="1:6" x14ac:dyDescent="0.35">
      <c r="A28168">
        <v>2112024</v>
      </c>
      <c r="B28168" t="s">
        <v>756</v>
      </c>
      <c r="C28168" t="s">
        <v>504</v>
      </c>
      <c r="D28168" t="s">
        <v>343</v>
      </c>
      <c r="E28168" t="s">
        <v>101</v>
      </c>
    </row>
    <row r="28169" spans="1:6" x14ac:dyDescent="0.35">
      <c r="A28169">
        <v>2112024</v>
      </c>
      <c r="B28169" t="s">
        <v>318</v>
      </c>
      <c r="C28169" t="s">
        <v>132</v>
      </c>
      <c r="D28169" t="s">
        <v>344</v>
      </c>
      <c r="E28169" t="s">
        <v>345</v>
      </c>
      <c r="F28169" t="s">
        <v>101</v>
      </c>
    </row>
    <row r="28170" spans="1:6" x14ac:dyDescent="0.35">
      <c r="A28170">
        <v>2112024</v>
      </c>
      <c r="B28170" t="s">
        <v>712</v>
      </c>
      <c r="C28170" t="s">
        <v>507</v>
      </c>
      <c r="D28170" t="s">
        <v>132</v>
      </c>
      <c r="E28170" t="s">
        <v>347</v>
      </c>
      <c r="F28170" t="s">
        <v>101</v>
      </c>
    </row>
    <row r="28171" spans="1:6" x14ac:dyDescent="0.35">
      <c r="A28171">
        <v>2112024</v>
      </c>
      <c r="B28171" t="s">
        <v>769</v>
      </c>
      <c r="C28171" t="s">
        <v>137</v>
      </c>
      <c r="D28171" t="s">
        <v>132</v>
      </c>
      <c r="E28171" t="s">
        <v>348</v>
      </c>
      <c r="F28171" t="s">
        <v>101</v>
      </c>
    </row>
    <row r="28172" spans="1:6" x14ac:dyDescent="0.35">
      <c r="A28172">
        <v>2112024</v>
      </c>
      <c r="B28172" t="s">
        <v>339</v>
      </c>
      <c r="C28172" t="s">
        <v>151</v>
      </c>
      <c r="D28172" t="s">
        <v>132</v>
      </c>
      <c r="E28172" t="s">
        <v>350</v>
      </c>
      <c r="F28172" t="s">
        <v>101</v>
      </c>
    </row>
    <row r="28173" spans="1:6" x14ac:dyDescent="0.35">
      <c r="A28173">
        <v>2112024</v>
      </c>
      <c r="B28173" t="s">
        <v>746</v>
      </c>
      <c r="C28173" t="s">
        <v>436</v>
      </c>
      <c r="D28173" t="s">
        <v>132</v>
      </c>
      <c r="E28173" t="s">
        <v>352</v>
      </c>
      <c r="F28173" t="s">
        <v>101</v>
      </c>
    </row>
    <row r="28174" spans="1:6" x14ac:dyDescent="0.35">
      <c r="A28174">
        <v>2112024</v>
      </c>
      <c r="B28174" t="s">
        <v>715</v>
      </c>
      <c r="C28174" t="s">
        <v>540</v>
      </c>
      <c r="D28174" t="s">
        <v>132</v>
      </c>
      <c r="E28174" t="s">
        <v>133</v>
      </c>
      <c r="F28174" t="s">
        <v>355</v>
      </c>
    </row>
    <row r="28175" spans="1:6" x14ac:dyDescent="0.35">
      <c r="A28175">
        <v>2112024</v>
      </c>
      <c r="B28175" t="s">
        <v>565</v>
      </c>
      <c r="C28175" t="s">
        <v>98</v>
      </c>
      <c r="D28175" t="s">
        <v>132</v>
      </c>
      <c r="E28175" t="s">
        <v>356</v>
      </c>
      <c r="F28175" t="s">
        <v>101</v>
      </c>
    </row>
    <row r="28176" spans="1:6" x14ac:dyDescent="0.35">
      <c r="A28176">
        <v>2112024</v>
      </c>
      <c r="B28176" t="s">
        <v>454</v>
      </c>
      <c r="C28176" t="s">
        <v>204</v>
      </c>
      <c r="D28176" t="s">
        <v>359</v>
      </c>
      <c r="E28176" t="s">
        <v>360</v>
      </c>
      <c r="F28176" t="s">
        <v>101</v>
      </c>
    </row>
    <row r="28177" spans="1:8" x14ac:dyDescent="0.35">
      <c r="A28177">
        <v>2112024</v>
      </c>
      <c r="B28177" t="s">
        <v>551</v>
      </c>
      <c r="C28177" t="s">
        <v>307</v>
      </c>
      <c r="D28177" t="s">
        <v>359</v>
      </c>
      <c r="E28177" t="s">
        <v>362</v>
      </c>
      <c r="F28177" t="s">
        <v>101</v>
      </c>
    </row>
    <row r="28178" spans="1:8" x14ac:dyDescent="0.35">
      <c r="A28178">
        <v>2112024</v>
      </c>
      <c r="B28178" t="s">
        <v>426</v>
      </c>
      <c r="C28178" t="s">
        <v>359</v>
      </c>
      <c r="D28178" t="s">
        <v>362</v>
      </c>
      <c r="E28178" t="s">
        <v>140</v>
      </c>
      <c r="F28178" t="s">
        <v>364</v>
      </c>
      <c r="G28178" t="s">
        <v>101</v>
      </c>
    </row>
    <row r="28179" spans="1:8" x14ac:dyDescent="0.35">
      <c r="A28179">
        <v>2112024</v>
      </c>
      <c r="B28179" t="s">
        <v>764</v>
      </c>
      <c r="C28179" t="s">
        <v>542</v>
      </c>
      <c r="D28179" t="s">
        <v>366</v>
      </c>
      <c r="E28179" t="s">
        <v>257</v>
      </c>
      <c r="F28179" t="s">
        <v>367</v>
      </c>
      <c r="G28179" t="s">
        <v>101</v>
      </c>
    </row>
    <row r="28180" spans="1:8" x14ac:dyDescent="0.35">
      <c r="A28180">
        <v>2112024</v>
      </c>
      <c r="B28180" t="s">
        <v>766</v>
      </c>
      <c r="C28180" t="s">
        <v>514</v>
      </c>
      <c r="D28180" t="s">
        <v>369</v>
      </c>
      <c r="E28180" t="s">
        <v>370</v>
      </c>
      <c r="F28180" t="s">
        <v>101</v>
      </c>
    </row>
    <row r="28181" spans="1:8" x14ac:dyDescent="0.35">
      <c r="A28181">
        <v>2112024</v>
      </c>
      <c r="B28181" t="s">
        <v>733</v>
      </c>
      <c r="C28181" t="s">
        <v>493</v>
      </c>
      <c r="D28181" t="s">
        <v>371</v>
      </c>
      <c r="E28181" t="s">
        <v>101</v>
      </c>
    </row>
    <row r="28182" spans="1:8" x14ac:dyDescent="0.35">
      <c r="A28182">
        <v>2112024</v>
      </c>
      <c r="B28182" t="s">
        <v>665</v>
      </c>
      <c r="C28182" t="s">
        <v>600</v>
      </c>
      <c r="D28182" t="s">
        <v>372</v>
      </c>
      <c r="E28182" t="s">
        <v>101</v>
      </c>
    </row>
    <row r="28183" spans="1:8" x14ac:dyDescent="0.35">
      <c r="A28183">
        <v>2112024</v>
      </c>
      <c r="B28183" t="s">
        <v>515</v>
      </c>
      <c r="C28183" t="s">
        <v>373</v>
      </c>
      <c r="D28183" t="s">
        <v>101</v>
      </c>
    </row>
    <row r="28184" spans="1:8" x14ac:dyDescent="0.35">
      <c r="A28184">
        <v>2112024</v>
      </c>
      <c r="B28184" t="s">
        <v>764</v>
      </c>
      <c r="C28184" t="s">
        <v>520</v>
      </c>
      <c r="D28184" t="s">
        <v>376</v>
      </c>
      <c r="E28184" t="s">
        <v>140</v>
      </c>
      <c r="F28184" t="s">
        <v>331</v>
      </c>
      <c r="G28184" t="s">
        <v>377</v>
      </c>
      <c r="H28184" t="s">
        <v>101</v>
      </c>
    </row>
    <row r="28185" spans="1:8" x14ac:dyDescent="0.35">
      <c r="A28185">
        <v>2112024</v>
      </c>
      <c r="B28185" t="s">
        <v>842</v>
      </c>
      <c r="C28185" t="s">
        <v>454</v>
      </c>
      <c r="D28185" t="s">
        <v>378</v>
      </c>
    </row>
    <row r="28186" spans="1:8" x14ac:dyDescent="0.35">
      <c r="A28186">
        <v>2112024</v>
      </c>
      <c r="B28186" t="s">
        <v>572</v>
      </c>
      <c r="C28186" t="s">
        <v>248</v>
      </c>
      <c r="D28186" t="s">
        <v>380</v>
      </c>
      <c r="E28186" t="s">
        <v>101</v>
      </c>
    </row>
    <row r="28187" spans="1:8" x14ac:dyDescent="0.35">
      <c r="A28187">
        <v>2112024</v>
      </c>
      <c r="B28187" t="s">
        <v>687</v>
      </c>
      <c r="C28187" t="s">
        <v>516</v>
      </c>
      <c r="D28187" t="s">
        <v>382</v>
      </c>
      <c r="E28187" t="s">
        <v>383</v>
      </c>
    </row>
    <row r="28188" spans="1:8" x14ac:dyDescent="0.35">
      <c r="A28188">
        <v>2112024</v>
      </c>
      <c r="B28188" t="s">
        <v>638</v>
      </c>
      <c r="C28188" t="s">
        <v>442</v>
      </c>
      <c r="D28188" t="s">
        <v>385</v>
      </c>
      <c r="E28188" t="s">
        <v>386</v>
      </c>
    </row>
    <row r="28189" spans="1:8" x14ac:dyDescent="0.35">
      <c r="A28189">
        <v>2112024</v>
      </c>
      <c r="B28189" t="s">
        <v>804</v>
      </c>
      <c r="C28189" t="s">
        <v>591</v>
      </c>
      <c r="D28189" t="s">
        <v>388</v>
      </c>
      <c r="E28189" t="s">
        <v>101</v>
      </c>
    </row>
    <row r="28190" spans="1:8" x14ac:dyDescent="0.35">
      <c r="A28190">
        <v>2112024</v>
      </c>
      <c r="B28190" t="s">
        <v>604</v>
      </c>
      <c r="C28190" t="s">
        <v>117</v>
      </c>
      <c r="D28190" t="s">
        <v>391</v>
      </c>
      <c r="E28190" t="s">
        <v>101</v>
      </c>
    </row>
    <row r="28191" spans="1:8" x14ac:dyDescent="0.35">
      <c r="A28191">
        <v>2112024</v>
      </c>
      <c r="B28191" t="s">
        <v>629</v>
      </c>
      <c r="C28191" t="s">
        <v>221</v>
      </c>
      <c r="D28191" t="s">
        <v>393</v>
      </c>
    </row>
    <row r="28192" spans="1:8" x14ac:dyDescent="0.35">
      <c r="A28192">
        <v>2112024</v>
      </c>
      <c r="B28192" t="s">
        <v>687</v>
      </c>
      <c r="C28192" t="s">
        <v>516</v>
      </c>
      <c r="D28192" t="s">
        <v>394</v>
      </c>
      <c r="E28192" t="s">
        <v>395</v>
      </c>
      <c r="F28192" t="s">
        <v>101</v>
      </c>
    </row>
    <row r="28193" spans="1:9" x14ac:dyDescent="0.35">
      <c r="A28193">
        <v>2112024</v>
      </c>
      <c r="B28193" t="s">
        <v>694</v>
      </c>
      <c r="C28193" t="s">
        <v>145</v>
      </c>
      <c r="D28193" t="s">
        <v>396</v>
      </c>
    </row>
    <row r="28194" spans="1:9" x14ac:dyDescent="0.35">
      <c r="A28194">
        <v>2112024</v>
      </c>
      <c r="B28194" t="s">
        <v>233</v>
      </c>
      <c r="C28194" t="s">
        <v>397</v>
      </c>
      <c r="D28194" t="s">
        <v>101</v>
      </c>
    </row>
    <row r="28195" spans="1:9" x14ac:dyDescent="0.35">
      <c r="A28195">
        <v>2112024</v>
      </c>
      <c r="B28195" t="s">
        <v>728</v>
      </c>
      <c r="C28195" t="s">
        <v>501</v>
      </c>
      <c r="D28195" t="s">
        <v>399</v>
      </c>
      <c r="E28195" t="s">
        <v>140</v>
      </c>
      <c r="F28195" t="s">
        <v>400</v>
      </c>
      <c r="G28195" t="s">
        <v>257</v>
      </c>
      <c r="H28195" t="s">
        <v>331</v>
      </c>
      <c r="I28195" t="s">
        <v>401</v>
      </c>
    </row>
    <row r="28196" spans="1:9" x14ac:dyDescent="0.35">
      <c r="A28196">
        <v>2112024</v>
      </c>
      <c r="B28196" t="s">
        <v>638</v>
      </c>
      <c r="C28196" t="s">
        <v>304</v>
      </c>
      <c r="D28196" t="s">
        <v>399</v>
      </c>
      <c r="E28196" t="s">
        <v>187</v>
      </c>
      <c r="F28196" t="s">
        <v>101</v>
      </c>
    </row>
    <row r="28197" spans="1:9" x14ac:dyDescent="0.35">
      <c r="A28197">
        <v>2112024</v>
      </c>
      <c r="B28197" t="s">
        <v>520</v>
      </c>
      <c r="C28197" t="s">
        <v>221</v>
      </c>
      <c r="D28197" t="s">
        <v>399</v>
      </c>
      <c r="E28197" t="s">
        <v>403</v>
      </c>
      <c r="F28197" t="s">
        <v>101</v>
      </c>
    </row>
    <row r="28198" spans="1:9" x14ac:dyDescent="0.35">
      <c r="A28198">
        <v>2112024</v>
      </c>
      <c r="B28198" t="s">
        <v>558</v>
      </c>
      <c r="C28198" t="s">
        <v>387</v>
      </c>
      <c r="D28198" t="s">
        <v>399</v>
      </c>
      <c r="E28198" t="s">
        <v>404</v>
      </c>
      <c r="F28198" t="s">
        <v>101</v>
      </c>
    </row>
    <row r="28199" spans="1:9" x14ac:dyDescent="0.35">
      <c r="A28199">
        <v>1112024</v>
      </c>
      <c r="B28199" t="s">
        <v>776</v>
      </c>
      <c r="C28199" t="s">
        <v>589</v>
      </c>
      <c r="D28199" t="s">
        <v>100</v>
      </c>
      <c r="E28199" t="s">
        <v>101</v>
      </c>
    </row>
    <row r="28200" spans="1:9" x14ac:dyDescent="0.35">
      <c r="A28200">
        <v>1112024</v>
      </c>
      <c r="B28200" t="s">
        <v>778</v>
      </c>
      <c r="C28200" t="s">
        <v>516</v>
      </c>
      <c r="D28200" t="s">
        <v>104</v>
      </c>
      <c r="E28200" t="s">
        <v>101</v>
      </c>
    </row>
    <row r="28201" spans="1:9" x14ac:dyDescent="0.35">
      <c r="A28201">
        <v>1112024</v>
      </c>
      <c r="B28201" t="s">
        <v>860</v>
      </c>
      <c r="C28201" t="s">
        <v>516</v>
      </c>
      <c r="D28201" t="s">
        <v>107</v>
      </c>
      <c r="E28201" t="s">
        <v>108</v>
      </c>
      <c r="F28201" t="s">
        <v>101</v>
      </c>
    </row>
    <row r="28202" spans="1:9" x14ac:dyDescent="0.35">
      <c r="A28202">
        <v>1112024</v>
      </c>
      <c r="B28202" t="s">
        <v>540</v>
      </c>
      <c r="C28202" t="s">
        <v>327</v>
      </c>
      <c r="D28202" t="s">
        <v>111</v>
      </c>
      <c r="E28202" t="s">
        <v>101</v>
      </c>
    </row>
    <row r="28203" spans="1:9" x14ac:dyDescent="0.35">
      <c r="A28203">
        <v>1112024</v>
      </c>
      <c r="B28203" t="s">
        <v>283</v>
      </c>
      <c r="C28203" t="s">
        <v>445</v>
      </c>
      <c r="D28203" t="s">
        <v>114</v>
      </c>
      <c r="E28203" t="s">
        <v>115</v>
      </c>
      <c r="F28203" t="s">
        <v>116</v>
      </c>
    </row>
    <row r="28204" spans="1:9" x14ac:dyDescent="0.35">
      <c r="A28204">
        <v>1112024</v>
      </c>
      <c r="B28204" t="s">
        <v>109</v>
      </c>
      <c r="C28204" t="s">
        <v>490</v>
      </c>
      <c r="D28204" t="s">
        <v>114</v>
      </c>
      <c r="E28204" t="s">
        <v>119</v>
      </c>
      <c r="F28204" t="s">
        <v>120</v>
      </c>
      <c r="G28204" t="s">
        <v>121</v>
      </c>
    </row>
    <row r="28205" spans="1:9" x14ac:dyDescent="0.35">
      <c r="A28205">
        <v>1112024</v>
      </c>
      <c r="B28205" t="s">
        <v>160</v>
      </c>
      <c r="C28205" t="s">
        <v>379</v>
      </c>
      <c r="D28205" t="s">
        <v>114</v>
      </c>
      <c r="E28205" t="s">
        <v>124</v>
      </c>
    </row>
    <row r="28206" spans="1:9" x14ac:dyDescent="0.35">
      <c r="A28206">
        <v>1112024</v>
      </c>
      <c r="B28206" t="s">
        <v>118</v>
      </c>
      <c r="C28206" t="s">
        <v>633</v>
      </c>
      <c r="D28206" t="s">
        <v>114</v>
      </c>
      <c r="E28206" t="s">
        <v>127</v>
      </c>
    </row>
    <row r="28207" spans="1:9" x14ac:dyDescent="0.35">
      <c r="A28207">
        <v>1112024</v>
      </c>
      <c r="B28207" t="s">
        <v>336</v>
      </c>
      <c r="C28207" t="s">
        <v>351</v>
      </c>
      <c r="D28207" t="s">
        <v>114</v>
      </c>
      <c r="E28207" t="s">
        <v>130</v>
      </c>
    </row>
    <row r="28208" spans="1:9" x14ac:dyDescent="0.35">
      <c r="A28208">
        <v>1112024</v>
      </c>
      <c r="B28208" t="s">
        <v>278</v>
      </c>
      <c r="C28208" t="s">
        <v>463</v>
      </c>
      <c r="D28208" t="s">
        <v>114</v>
      </c>
      <c r="E28208" t="s">
        <v>132</v>
      </c>
      <c r="F28208" t="s">
        <v>133</v>
      </c>
    </row>
    <row r="28209" spans="1:7" x14ac:dyDescent="0.35">
      <c r="A28209">
        <v>1112024</v>
      </c>
      <c r="B28209" t="s">
        <v>786</v>
      </c>
      <c r="C28209" t="s">
        <v>247</v>
      </c>
      <c r="D28209" t="s">
        <v>135</v>
      </c>
      <c r="E28209" t="s">
        <v>136</v>
      </c>
    </row>
    <row r="28210" spans="1:7" x14ac:dyDescent="0.35">
      <c r="A28210">
        <v>1112024</v>
      </c>
      <c r="B28210" t="s">
        <v>801</v>
      </c>
      <c r="C28210" t="s">
        <v>534</v>
      </c>
      <c r="D28210" t="s">
        <v>139</v>
      </c>
      <c r="E28210" t="s">
        <v>140</v>
      </c>
      <c r="F28210" t="s">
        <v>141</v>
      </c>
      <c r="G28210" t="s">
        <v>101</v>
      </c>
    </row>
    <row r="28211" spans="1:7" x14ac:dyDescent="0.35">
      <c r="A28211">
        <v>1112024</v>
      </c>
      <c r="B28211" t="s">
        <v>812</v>
      </c>
      <c r="C28211" t="s">
        <v>430</v>
      </c>
      <c r="D28211" t="s">
        <v>144</v>
      </c>
      <c r="E28211" t="s">
        <v>101</v>
      </c>
    </row>
    <row r="28212" spans="1:7" x14ac:dyDescent="0.35">
      <c r="A28212">
        <v>1112024</v>
      </c>
      <c r="B28212" t="s">
        <v>763</v>
      </c>
      <c r="C28212" t="s">
        <v>578</v>
      </c>
      <c r="D28212" t="s">
        <v>147</v>
      </c>
      <c r="E28212" t="s">
        <v>148</v>
      </c>
      <c r="F28212" t="s">
        <v>149</v>
      </c>
    </row>
    <row r="28213" spans="1:7" x14ac:dyDescent="0.35">
      <c r="A28213">
        <v>1112024</v>
      </c>
      <c r="B28213" t="s">
        <v>814</v>
      </c>
      <c r="C28213" t="s">
        <v>534</v>
      </c>
      <c r="D28213" t="s">
        <v>152</v>
      </c>
      <c r="E28213" t="s">
        <v>140</v>
      </c>
      <c r="F28213" t="s">
        <v>153</v>
      </c>
      <c r="G28213" t="s">
        <v>101</v>
      </c>
    </row>
    <row r="28214" spans="1:7" x14ac:dyDescent="0.35">
      <c r="A28214">
        <v>1112024</v>
      </c>
      <c r="B28214" t="s">
        <v>856</v>
      </c>
      <c r="C28214" t="s">
        <v>496</v>
      </c>
      <c r="D28214" t="s">
        <v>156</v>
      </c>
      <c r="E28214" t="s">
        <v>101</v>
      </c>
    </row>
    <row r="28215" spans="1:7" x14ac:dyDescent="0.35">
      <c r="A28215">
        <v>1112024</v>
      </c>
      <c r="B28215" t="s">
        <v>540</v>
      </c>
      <c r="C28215" t="s">
        <v>159</v>
      </c>
      <c r="D28215" t="s">
        <v>101</v>
      </c>
    </row>
    <row r="28216" spans="1:7" x14ac:dyDescent="0.35">
      <c r="A28216">
        <v>1112024</v>
      </c>
      <c r="B28216" t="s">
        <v>473</v>
      </c>
      <c r="C28216" t="s">
        <v>161</v>
      </c>
      <c r="D28216" t="s">
        <v>101</v>
      </c>
    </row>
    <row r="28217" spans="1:7" x14ac:dyDescent="0.35">
      <c r="A28217">
        <v>1112024</v>
      </c>
      <c r="B28217" t="s">
        <v>499</v>
      </c>
      <c r="C28217" t="s">
        <v>327</v>
      </c>
      <c r="D28217" t="s">
        <v>164</v>
      </c>
      <c r="E28217" t="s">
        <v>101</v>
      </c>
    </row>
    <row r="28218" spans="1:7" x14ac:dyDescent="0.35">
      <c r="A28218">
        <v>1112024</v>
      </c>
      <c r="B28218" t="s">
        <v>806</v>
      </c>
      <c r="C28218" t="s">
        <v>418</v>
      </c>
      <c r="D28218" t="s">
        <v>167</v>
      </c>
    </row>
    <row r="28219" spans="1:7" x14ac:dyDescent="0.35">
      <c r="A28219">
        <v>1112024</v>
      </c>
      <c r="B28219" t="s">
        <v>874</v>
      </c>
      <c r="C28219" t="s">
        <v>464</v>
      </c>
      <c r="D28219" t="s">
        <v>423</v>
      </c>
      <c r="E28219" t="s">
        <v>101</v>
      </c>
    </row>
    <row r="28220" spans="1:7" x14ac:dyDescent="0.35">
      <c r="A28220">
        <v>1112024</v>
      </c>
      <c r="B28220" t="s">
        <v>624</v>
      </c>
      <c r="C28220" t="s">
        <v>455</v>
      </c>
      <c r="D28220" t="s">
        <v>169</v>
      </c>
      <c r="E28220" t="s">
        <v>170</v>
      </c>
      <c r="F28220" t="s">
        <v>101</v>
      </c>
    </row>
    <row r="28221" spans="1:7" x14ac:dyDescent="0.35">
      <c r="A28221">
        <v>1112024</v>
      </c>
      <c r="B28221" t="s">
        <v>791</v>
      </c>
      <c r="C28221" t="s">
        <v>520</v>
      </c>
      <c r="D28221" t="s">
        <v>173</v>
      </c>
      <c r="E28221" t="s">
        <v>101</v>
      </c>
    </row>
    <row r="28222" spans="1:7" x14ac:dyDescent="0.35">
      <c r="A28222">
        <v>1112024</v>
      </c>
      <c r="B28222" t="s">
        <v>729</v>
      </c>
      <c r="C28222" t="s">
        <v>460</v>
      </c>
      <c r="D28222" t="s">
        <v>176</v>
      </c>
      <c r="E28222" t="s">
        <v>101</v>
      </c>
    </row>
    <row r="28223" spans="1:7" x14ac:dyDescent="0.35">
      <c r="A28223">
        <v>1112024</v>
      </c>
      <c r="B28223" t="s">
        <v>812</v>
      </c>
      <c r="C28223" t="s">
        <v>339</v>
      </c>
      <c r="D28223" t="s">
        <v>176</v>
      </c>
      <c r="E28223" t="s">
        <v>149</v>
      </c>
    </row>
    <row r="28224" spans="1:7" x14ac:dyDescent="0.35">
      <c r="A28224">
        <v>1112024</v>
      </c>
      <c r="B28224" t="s">
        <v>788</v>
      </c>
      <c r="C28224" t="s">
        <v>479</v>
      </c>
      <c r="D28224" t="s">
        <v>181</v>
      </c>
      <c r="E28224" t="s">
        <v>182</v>
      </c>
      <c r="F28224" t="s">
        <v>101</v>
      </c>
    </row>
    <row r="28225" spans="1:7" x14ac:dyDescent="0.35">
      <c r="A28225">
        <v>1112024</v>
      </c>
      <c r="B28225" t="s">
        <v>793</v>
      </c>
      <c r="C28225" t="s">
        <v>608</v>
      </c>
      <c r="D28225" t="s">
        <v>184</v>
      </c>
      <c r="E28225" t="s">
        <v>101</v>
      </c>
    </row>
    <row r="28226" spans="1:7" x14ac:dyDescent="0.35">
      <c r="A28226">
        <v>1112024</v>
      </c>
      <c r="B28226" t="s">
        <v>419</v>
      </c>
      <c r="C28226" t="s">
        <v>187</v>
      </c>
      <c r="D28226" t="s">
        <v>101</v>
      </c>
    </row>
    <row r="28227" spans="1:7" x14ac:dyDescent="0.35">
      <c r="A28227">
        <v>1112024</v>
      </c>
      <c r="B28227" t="s">
        <v>576</v>
      </c>
      <c r="C28227" t="s">
        <v>405</v>
      </c>
      <c r="D28227" t="s">
        <v>190</v>
      </c>
      <c r="E28227" t="s">
        <v>191</v>
      </c>
      <c r="F28227" t="s">
        <v>101</v>
      </c>
    </row>
    <row r="28228" spans="1:7" x14ac:dyDescent="0.35">
      <c r="A28228">
        <v>1112024</v>
      </c>
      <c r="B28228" t="s">
        <v>508</v>
      </c>
      <c r="C28228" t="s">
        <v>190</v>
      </c>
      <c r="D28228" t="s">
        <v>194</v>
      </c>
      <c r="E28228" t="s">
        <v>101</v>
      </c>
    </row>
    <row r="28229" spans="1:7" x14ac:dyDescent="0.35">
      <c r="A28229">
        <v>1112024</v>
      </c>
      <c r="B28229" t="s">
        <v>806</v>
      </c>
      <c r="C28229" t="s">
        <v>473</v>
      </c>
      <c r="D28229" t="s">
        <v>190</v>
      </c>
      <c r="E28229" t="s">
        <v>196</v>
      </c>
      <c r="F28229" t="s">
        <v>101</v>
      </c>
    </row>
    <row r="28230" spans="1:7" x14ac:dyDescent="0.35">
      <c r="A28230">
        <v>1112024</v>
      </c>
      <c r="B28230" t="s">
        <v>454</v>
      </c>
      <c r="C28230" t="s">
        <v>198</v>
      </c>
      <c r="D28230" t="s">
        <v>140</v>
      </c>
      <c r="E28230" t="s">
        <v>199</v>
      </c>
      <c r="F28230" t="s">
        <v>200</v>
      </c>
      <c r="G28230" t="s">
        <v>101</v>
      </c>
    </row>
    <row r="28231" spans="1:7" x14ac:dyDescent="0.35">
      <c r="A28231">
        <v>1112024</v>
      </c>
      <c r="B28231" t="s">
        <v>501</v>
      </c>
      <c r="C28231" t="s">
        <v>158</v>
      </c>
      <c r="D28231" t="s">
        <v>61</v>
      </c>
      <c r="E28231" t="s">
        <v>101</v>
      </c>
    </row>
    <row r="28232" spans="1:7" x14ac:dyDescent="0.35">
      <c r="A28232">
        <v>1112024</v>
      </c>
      <c r="B28232" t="s">
        <v>841</v>
      </c>
      <c r="C28232" t="s">
        <v>137</v>
      </c>
      <c r="D28232" t="s">
        <v>205</v>
      </c>
      <c r="E28232" t="s">
        <v>101</v>
      </c>
    </row>
    <row r="28233" spans="1:7" x14ac:dyDescent="0.35">
      <c r="A28233">
        <v>1112024</v>
      </c>
      <c r="B28233" t="s">
        <v>762</v>
      </c>
      <c r="C28233" t="s">
        <v>578</v>
      </c>
      <c r="D28233" t="s">
        <v>208</v>
      </c>
      <c r="E28233" t="s">
        <v>101</v>
      </c>
    </row>
    <row r="28234" spans="1:7" x14ac:dyDescent="0.35">
      <c r="A28234">
        <v>1112024</v>
      </c>
      <c r="B28234" t="s">
        <v>765</v>
      </c>
      <c r="C28234" t="s">
        <v>419</v>
      </c>
      <c r="D28234" t="s">
        <v>210</v>
      </c>
      <c r="E28234" t="s">
        <v>211</v>
      </c>
      <c r="F28234" t="s">
        <v>101</v>
      </c>
    </row>
    <row r="28235" spans="1:7" x14ac:dyDescent="0.35">
      <c r="A28235">
        <v>1112024</v>
      </c>
      <c r="B28235" t="s">
        <v>565</v>
      </c>
      <c r="C28235" t="s">
        <v>269</v>
      </c>
      <c r="D28235" t="s">
        <v>214</v>
      </c>
      <c r="E28235" t="s">
        <v>215</v>
      </c>
      <c r="F28235" t="s">
        <v>101</v>
      </c>
    </row>
    <row r="28236" spans="1:7" x14ac:dyDescent="0.35">
      <c r="A28236">
        <v>1112024</v>
      </c>
      <c r="B28236" t="s">
        <v>711</v>
      </c>
      <c r="C28236" t="s">
        <v>542</v>
      </c>
      <c r="D28236" t="s">
        <v>217</v>
      </c>
      <c r="E28236" t="s">
        <v>101</v>
      </c>
    </row>
    <row r="28237" spans="1:7" x14ac:dyDescent="0.35">
      <c r="A28237">
        <v>1112024</v>
      </c>
      <c r="B28237" t="s">
        <v>827</v>
      </c>
      <c r="C28237" t="s">
        <v>578</v>
      </c>
      <c r="D28237" t="s">
        <v>220</v>
      </c>
      <c r="E28237" t="s">
        <v>101</v>
      </c>
    </row>
    <row r="28238" spans="1:7" x14ac:dyDescent="0.35">
      <c r="A28238">
        <v>1112024</v>
      </c>
      <c r="B28238" t="s">
        <v>778</v>
      </c>
      <c r="C28238" t="s">
        <v>137</v>
      </c>
      <c r="D28238" t="s">
        <v>222</v>
      </c>
    </row>
    <row r="28239" spans="1:7" x14ac:dyDescent="0.35">
      <c r="A28239">
        <v>1112024</v>
      </c>
      <c r="B28239" t="s">
        <v>843</v>
      </c>
      <c r="C28239" t="s">
        <v>438</v>
      </c>
      <c r="D28239" t="s">
        <v>223</v>
      </c>
    </row>
    <row r="28240" spans="1:7" x14ac:dyDescent="0.35">
      <c r="A28240">
        <v>1112024</v>
      </c>
      <c r="B28240" t="s">
        <v>718</v>
      </c>
      <c r="C28240" t="s">
        <v>441</v>
      </c>
      <c r="D28240" t="s">
        <v>225</v>
      </c>
      <c r="E28240" t="s">
        <v>101</v>
      </c>
    </row>
    <row r="28241" spans="1:7" x14ac:dyDescent="0.35">
      <c r="A28241">
        <v>1112024</v>
      </c>
      <c r="B28241" t="s">
        <v>793</v>
      </c>
      <c r="C28241" t="s">
        <v>516</v>
      </c>
      <c r="D28241" t="s">
        <v>225</v>
      </c>
      <c r="E28241" t="s">
        <v>228</v>
      </c>
      <c r="F28241" t="s">
        <v>229</v>
      </c>
    </row>
    <row r="28242" spans="1:7" x14ac:dyDescent="0.35">
      <c r="A28242">
        <v>1112024</v>
      </c>
      <c r="B28242" t="s">
        <v>796</v>
      </c>
      <c r="C28242" t="s">
        <v>430</v>
      </c>
      <c r="D28242" t="s">
        <v>232</v>
      </c>
      <c r="E28242" t="s">
        <v>101</v>
      </c>
    </row>
    <row r="28243" spans="1:7" x14ac:dyDescent="0.35">
      <c r="A28243">
        <v>1112024</v>
      </c>
      <c r="B28243" t="s">
        <v>782</v>
      </c>
      <c r="C28243" t="s">
        <v>464</v>
      </c>
      <c r="D28243" t="s">
        <v>235</v>
      </c>
      <c r="E28243" t="s">
        <v>236</v>
      </c>
      <c r="F28243" t="s">
        <v>101</v>
      </c>
    </row>
    <row r="28244" spans="1:7" x14ac:dyDescent="0.35">
      <c r="A28244">
        <v>1112024</v>
      </c>
      <c r="B28244" t="s">
        <v>557</v>
      </c>
      <c r="C28244" t="s">
        <v>151</v>
      </c>
      <c r="D28244" t="s">
        <v>235</v>
      </c>
      <c r="E28244" t="s">
        <v>239</v>
      </c>
      <c r="F28244" t="s">
        <v>149</v>
      </c>
    </row>
    <row r="28245" spans="1:7" x14ac:dyDescent="0.35">
      <c r="A28245">
        <v>1112024</v>
      </c>
      <c r="B28245" t="s">
        <v>886</v>
      </c>
      <c r="C28245" t="s">
        <v>511</v>
      </c>
      <c r="D28245" t="s">
        <v>235</v>
      </c>
      <c r="E28245" t="s">
        <v>241</v>
      </c>
      <c r="F28245" t="s">
        <v>101</v>
      </c>
    </row>
    <row r="28246" spans="1:7" x14ac:dyDescent="0.35">
      <c r="A28246">
        <v>1112024</v>
      </c>
      <c r="B28246" t="s">
        <v>825</v>
      </c>
      <c r="C28246" t="s">
        <v>496</v>
      </c>
      <c r="D28246" t="s">
        <v>243</v>
      </c>
      <c r="E28246" t="s">
        <v>101</v>
      </c>
    </row>
    <row r="28247" spans="1:7" x14ac:dyDescent="0.35">
      <c r="A28247">
        <v>1112024</v>
      </c>
      <c r="B28247" t="s">
        <v>783</v>
      </c>
      <c r="C28247" t="s">
        <v>418</v>
      </c>
      <c r="D28247" t="s">
        <v>245</v>
      </c>
      <c r="E28247" t="s">
        <v>246</v>
      </c>
    </row>
    <row r="28248" spans="1:7" x14ac:dyDescent="0.35">
      <c r="A28248">
        <v>1112024</v>
      </c>
      <c r="B28248" t="s">
        <v>624</v>
      </c>
      <c r="C28248" t="s">
        <v>581</v>
      </c>
      <c r="D28248" t="s">
        <v>245</v>
      </c>
      <c r="E28248" t="s">
        <v>249</v>
      </c>
    </row>
    <row r="28249" spans="1:7" x14ac:dyDescent="0.35">
      <c r="A28249">
        <v>1112024</v>
      </c>
      <c r="B28249" t="s">
        <v>711</v>
      </c>
      <c r="C28249" t="s">
        <v>519</v>
      </c>
      <c r="D28249" t="s">
        <v>252</v>
      </c>
      <c r="E28249" t="s">
        <v>101</v>
      </c>
    </row>
    <row r="28250" spans="1:7" x14ac:dyDescent="0.35">
      <c r="A28250">
        <v>1112024</v>
      </c>
      <c r="B28250" t="s">
        <v>413</v>
      </c>
      <c r="C28250" t="s">
        <v>318</v>
      </c>
      <c r="D28250" t="s">
        <v>254</v>
      </c>
    </row>
    <row r="28251" spans="1:7" x14ac:dyDescent="0.35">
      <c r="A28251">
        <v>1112024</v>
      </c>
      <c r="B28251" t="s">
        <v>791</v>
      </c>
      <c r="C28251" t="s">
        <v>459</v>
      </c>
      <c r="D28251" t="s">
        <v>256</v>
      </c>
      <c r="E28251" t="s">
        <v>257</v>
      </c>
      <c r="F28251" t="s">
        <v>236</v>
      </c>
      <c r="G28251" t="s">
        <v>101</v>
      </c>
    </row>
    <row r="28252" spans="1:7" x14ac:dyDescent="0.35">
      <c r="A28252">
        <v>1112024</v>
      </c>
      <c r="B28252" t="s">
        <v>810</v>
      </c>
      <c r="C28252" t="s">
        <v>456</v>
      </c>
      <c r="D28252" t="s">
        <v>260</v>
      </c>
      <c r="E28252" t="s">
        <v>136</v>
      </c>
      <c r="F28252" t="s">
        <v>101</v>
      </c>
    </row>
    <row r="28253" spans="1:7" x14ac:dyDescent="0.35">
      <c r="A28253">
        <v>1112024</v>
      </c>
      <c r="B28253" t="s">
        <v>218</v>
      </c>
      <c r="C28253" t="s">
        <v>261</v>
      </c>
      <c r="D28253" t="s">
        <v>262</v>
      </c>
      <c r="E28253" t="s">
        <v>101</v>
      </c>
    </row>
    <row r="28254" spans="1:7" x14ac:dyDescent="0.35">
      <c r="A28254">
        <v>1112024</v>
      </c>
      <c r="B28254" t="s">
        <v>838</v>
      </c>
      <c r="C28254" t="s">
        <v>419</v>
      </c>
      <c r="D28254" t="s">
        <v>264</v>
      </c>
      <c r="E28254" t="s">
        <v>101</v>
      </c>
    </row>
    <row r="28255" spans="1:7" x14ac:dyDescent="0.35">
      <c r="A28255">
        <v>1112024</v>
      </c>
      <c r="B28255" t="s">
        <v>459</v>
      </c>
      <c r="C28255" t="s">
        <v>264</v>
      </c>
      <c r="D28255" t="s">
        <v>149</v>
      </c>
    </row>
    <row r="28256" spans="1:7" x14ac:dyDescent="0.35">
      <c r="A28256">
        <v>1112024</v>
      </c>
      <c r="B28256" t="s">
        <v>723</v>
      </c>
      <c r="C28256" t="s">
        <v>440</v>
      </c>
      <c r="D28256" t="s">
        <v>265</v>
      </c>
      <c r="E28256" t="s">
        <v>101</v>
      </c>
      <c r="F28256" t="s">
        <v>266</v>
      </c>
    </row>
    <row r="28257" spans="1:8" x14ac:dyDescent="0.35">
      <c r="A28257">
        <v>1112024</v>
      </c>
      <c r="B28257" t="s">
        <v>806</v>
      </c>
      <c r="C28257" t="s">
        <v>451</v>
      </c>
      <c r="D28257" t="s">
        <v>267</v>
      </c>
      <c r="E28257" t="s">
        <v>101</v>
      </c>
    </row>
    <row r="28258" spans="1:8" x14ac:dyDescent="0.35">
      <c r="A28258">
        <v>1112024</v>
      </c>
      <c r="B28258" t="s">
        <v>752</v>
      </c>
      <c r="C28258" t="s">
        <v>418</v>
      </c>
      <c r="D28258" t="s">
        <v>268</v>
      </c>
    </row>
    <row r="28259" spans="1:8" x14ac:dyDescent="0.35">
      <c r="A28259">
        <v>1112024</v>
      </c>
      <c r="B28259" t="s">
        <v>578</v>
      </c>
      <c r="C28259" t="s">
        <v>270</v>
      </c>
      <c r="D28259" t="s">
        <v>271</v>
      </c>
      <c r="E28259" t="s">
        <v>101</v>
      </c>
    </row>
    <row r="28260" spans="1:8" x14ac:dyDescent="0.35">
      <c r="A28260">
        <v>1112024</v>
      </c>
      <c r="B28260" t="s">
        <v>812</v>
      </c>
      <c r="C28260" t="s">
        <v>597</v>
      </c>
      <c r="D28260" t="s">
        <v>274</v>
      </c>
      <c r="E28260" t="s">
        <v>101</v>
      </c>
    </row>
    <row r="28261" spans="1:8" x14ac:dyDescent="0.35">
      <c r="A28261">
        <v>1112024</v>
      </c>
      <c r="B28261" t="s">
        <v>804</v>
      </c>
      <c r="C28261" t="s">
        <v>540</v>
      </c>
      <c r="D28261" t="s">
        <v>277</v>
      </c>
      <c r="E28261" t="s">
        <v>101</v>
      </c>
    </row>
    <row r="28262" spans="1:8" x14ac:dyDescent="0.35">
      <c r="A28262">
        <v>1112024</v>
      </c>
      <c r="B28262" t="s">
        <v>765</v>
      </c>
      <c r="C28262" t="s">
        <v>536</v>
      </c>
      <c r="D28262" t="s">
        <v>279</v>
      </c>
      <c r="E28262" t="s">
        <v>140</v>
      </c>
      <c r="F28262" t="s">
        <v>280</v>
      </c>
    </row>
    <row r="28263" spans="1:8" x14ac:dyDescent="0.35">
      <c r="A28263">
        <v>1112024</v>
      </c>
      <c r="B28263" t="s">
        <v>836</v>
      </c>
      <c r="C28263" t="s">
        <v>557</v>
      </c>
      <c r="D28263" t="s">
        <v>281</v>
      </c>
    </row>
    <row r="28264" spans="1:8" x14ac:dyDescent="0.35">
      <c r="A28264">
        <v>1112024</v>
      </c>
      <c r="B28264" t="s">
        <v>763</v>
      </c>
      <c r="C28264" t="s">
        <v>575</v>
      </c>
      <c r="D28264" t="s">
        <v>284</v>
      </c>
      <c r="E28264" t="s">
        <v>101</v>
      </c>
    </row>
    <row r="28265" spans="1:8" x14ac:dyDescent="0.35">
      <c r="A28265">
        <v>1112024</v>
      </c>
      <c r="B28265" t="s">
        <v>756</v>
      </c>
      <c r="C28265" t="s">
        <v>590</v>
      </c>
      <c r="D28265" t="s">
        <v>287</v>
      </c>
      <c r="E28265" t="s">
        <v>101</v>
      </c>
    </row>
    <row r="28266" spans="1:8" x14ac:dyDescent="0.35">
      <c r="A28266">
        <v>1112024</v>
      </c>
      <c r="B28266" t="s">
        <v>769</v>
      </c>
      <c r="C28266" t="s">
        <v>218</v>
      </c>
      <c r="D28266" t="s">
        <v>288</v>
      </c>
      <c r="E28266" t="s">
        <v>101</v>
      </c>
    </row>
    <row r="28267" spans="1:8" x14ac:dyDescent="0.35">
      <c r="A28267">
        <v>1112024</v>
      </c>
      <c r="B28267" t="s">
        <v>589</v>
      </c>
      <c r="C28267" t="s">
        <v>203</v>
      </c>
      <c r="D28267" t="s">
        <v>290</v>
      </c>
      <c r="E28267" t="s">
        <v>140</v>
      </c>
      <c r="F28267" t="s">
        <v>291</v>
      </c>
    </row>
    <row r="28268" spans="1:8" x14ac:dyDescent="0.35">
      <c r="A28268">
        <v>1112024</v>
      </c>
      <c r="B28268" t="s">
        <v>639</v>
      </c>
      <c r="C28268" t="s">
        <v>514</v>
      </c>
      <c r="D28268" t="s">
        <v>290</v>
      </c>
      <c r="E28268" t="s">
        <v>140</v>
      </c>
      <c r="F28268" t="s">
        <v>294</v>
      </c>
      <c r="G28268" t="s">
        <v>295</v>
      </c>
      <c r="H28268" t="s">
        <v>101</v>
      </c>
    </row>
    <row r="28269" spans="1:8" x14ac:dyDescent="0.35">
      <c r="A28269">
        <v>1112024</v>
      </c>
      <c r="B28269" t="s">
        <v>775</v>
      </c>
      <c r="C28269" t="s">
        <v>473</v>
      </c>
      <c r="D28269" t="s">
        <v>298</v>
      </c>
      <c r="E28269" t="s">
        <v>101</v>
      </c>
    </row>
    <row r="28270" spans="1:8" x14ac:dyDescent="0.35">
      <c r="A28270">
        <v>1112024</v>
      </c>
      <c r="B28270" t="s">
        <v>511</v>
      </c>
      <c r="C28270" t="s">
        <v>361</v>
      </c>
      <c r="D28270" t="s">
        <v>300</v>
      </c>
      <c r="E28270" t="s">
        <v>262</v>
      </c>
      <c r="F28270" t="s">
        <v>101</v>
      </c>
    </row>
    <row r="28271" spans="1:8" x14ac:dyDescent="0.35">
      <c r="A28271">
        <v>1112024</v>
      </c>
      <c r="B28271" t="s">
        <v>842</v>
      </c>
      <c r="C28271" t="s">
        <v>495</v>
      </c>
      <c r="D28271" t="s">
        <v>301</v>
      </c>
      <c r="E28271" t="s">
        <v>101</v>
      </c>
    </row>
    <row r="28272" spans="1:8" x14ac:dyDescent="0.35">
      <c r="A28272">
        <v>1112024</v>
      </c>
      <c r="B28272" t="s">
        <v>789</v>
      </c>
      <c r="C28272" t="s">
        <v>501</v>
      </c>
      <c r="D28272" t="s">
        <v>303</v>
      </c>
      <c r="E28272" t="s">
        <v>149</v>
      </c>
    </row>
    <row r="28273" spans="1:9" x14ac:dyDescent="0.35">
      <c r="A28273">
        <v>1112024</v>
      </c>
      <c r="B28273" t="s">
        <v>833</v>
      </c>
      <c r="C28273" t="s">
        <v>579</v>
      </c>
      <c r="D28273" t="s">
        <v>306</v>
      </c>
      <c r="E28273" t="s">
        <v>101</v>
      </c>
    </row>
    <row r="28274" spans="1:9" x14ac:dyDescent="0.35">
      <c r="A28274">
        <v>1112024</v>
      </c>
      <c r="B28274" t="s">
        <v>717</v>
      </c>
      <c r="C28274" t="s">
        <v>609</v>
      </c>
      <c r="D28274" t="s">
        <v>308</v>
      </c>
      <c r="E28274" t="s">
        <v>309</v>
      </c>
      <c r="F28274" t="s">
        <v>310</v>
      </c>
      <c r="G28274" t="s">
        <v>311</v>
      </c>
      <c r="H28274" t="s">
        <v>312</v>
      </c>
      <c r="I28274" t="s">
        <v>101</v>
      </c>
    </row>
    <row r="28275" spans="1:9" x14ac:dyDescent="0.35">
      <c r="A28275">
        <v>1112024</v>
      </c>
      <c r="B28275" t="s">
        <v>722</v>
      </c>
      <c r="C28275" t="s">
        <v>145</v>
      </c>
      <c r="D28275" t="s">
        <v>314</v>
      </c>
      <c r="E28275" t="s">
        <v>315</v>
      </c>
      <c r="F28275" t="s">
        <v>101</v>
      </c>
    </row>
    <row r="28276" spans="1:9" x14ac:dyDescent="0.35">
      <c r="A28276">
        <v>1112024</v>
      </c>
      <c r="B28276" t="s">
        <v>729</v>
      </c>
      <c r="C28276" t="s">
        <v>424</v>
      </c>
      <c r="D28276" t="s">
        <v>314</v>
      </c>
      <c r="E28276" t="s">
        <v>317</v>
      </c>
      <c r="F28276" t="s">
        <v>101</v>
      </c>
    </row>
    <row r="28277" spans="1:9" x14ac:dyDescent="0.35">
      <c r="A28277">
        <v>1112024</v>
      </c>
      <c r="B28277" t="s">
        <v>639</v>
      </c>
      <c r="C28277" t="s">
        <v>218</v>
      </c>
      <c r="D28277" t="s">
        <v>319</v>
      </c>
      <c r="E28277" t="s">
        <v>320</v>
      </c>
      <c r="F28277" t="s">
        <v>321</v>
      </c>
    </row>
    <row r="28278" spans="1:9" x14ac:dyDescent="0.35">
      <c r="A28278">
        <v>1112024</v>
      </c>
      <c r="B28278" t="s">
        <v>806</v>
      </c>
      <c r="C28278" t="s">
        <v>438</v>
      </c>
      <c r="D28278" t="s">
        <v>322</v>
      </c>
      <c r="E28278" t="s">
        <v>101</v>
      </c>
    </row>
    <row r="28279" spans="1:9" x14ac:dyDescent="0.35">
      <c r="A28279">
        <v>1112024</v>
      </c>
      <c r="B28279" t="s">
        <v>841</v>
      </c>
      <c r="C28279" t="s">
        <v>507</v>
      </c>
      <c r="D28279" t="s">
        <v>325</v>
      </c>
      <c r="E28279" t="s">
        <v>101</v>
      </c>
    </row>
    <row r="28280" spans="1:9" x14ac:dyDescent="0.35">
      <c r="A28280">
        <v>1112024</v>
      </c>
      <c r="B28280" t="s">
        <v>767</v>
      </c>
      <c r="C28280" t="s">
        <v>609</v>
      </c>
      <c r="D28280" t="s">
        <v>328</v>
      </c>
      <c r="E28280" t="s">
        <v>101</v>
      </c>
    </row>
    <row r="28281" spans="1:9" x14ac:dyDescent="0.35">
      <c r="A28281">
        <v>1112024</v>
      </c>
      <c r="B28281" t="s">
        <v>221</v>
      </c>
      <c r="C28281" t="s">
        <v>331</v>
      </c>
      <c r="D28281" t="s">
        <v>332</v>
      </c>
      <c r="E28281" t="s">
        <v>101</v>
      </c>
    </row>
    <row r="28282" spans="1:9" x14ac:dyDescent="0.35">
      <c r="A28282">
        <v>1112024</v>
      </c>
      <c r="B28282" t="s">
        <v>579</v>
      </c>
      <c r="C28282" t="s">
        <v>231</v>
      </c>
      <c r="D28282" t="s">
        <v>331</v>
      </c>
      <c r="E28282" t="s">
        <v>335</v>
      </c>
      <c r="F28282" t="s">
        <v>101</v>
      </c>
    </row>
    <row r="28283" spans="1:9" x14ac:dyDescent="0.35">
      <c r="A28283">
        <v>1112024</v>
      </c>
      <c r="B28283" t="s">
        <v>431</v>
      </c>
      <c r="C28283" t="s">
        <v>506</v>
      </c>
      <c r="D28283" t="s">
        <v>331</v>
      </c>
      <c r="E28283" t="s">
        <v>338</v>
      </c>
      <c r="F28283" t="s">
        <v>321</v>
      </c>
    </row>
    <row r="28284" spans="1:9" x14ac:dyDescent="0.35">
      <c r="A28284">
        <v>1112024</v>
      </c>
      <c r="B28284" t="s">
        <v>664</v>
      </c>
      <c r="C28284" t="s">
        <v>419</v>
      </c>
      <c r="D28284" t="s">
        <v>170</v>
      </c>
    </row>
    <row r="28285" spans="1:9" x14ac:dyDescent="0.35">
      <c r="A28285">
        <v>1112024</v>
      </c>
      <c r="B28285" t="s">
        <v>813</v>
      </c>
      <c r="C28285" t="s">
        <v>498</v>
      </c>
      <c r="D28285" t="s">
        <v>341</v>
      </c>
      <c r="E28285" t="s">
        <v>101</v>
      </c>
    </row>
    <row r="28286" spans="1:9" x14ac:dyDescent="0.35">
      <c r="A28286">
        <v>1112024</v>
      </c>
      <c r="B28286" t="s">
        <v>723</v>
      </c>
      <c r="C28286" t="s">
        <v>438</v>
      </c>
      <c r="D28286" t="s">
        <v>343</v>
      </c>
      <c r="E28286" t="s">
        <v>101</v>
      </c>
    </row>
    <row r="28287" spans="1:9" x14ac:dyDescent="0.35">
      <c r="A28287">
        <v>1112024</v>
      </c>
      <c r="B28287" t="s">
        <v>426</v>
      </c>
      <c r="C28287" t="s">
        <v>132</v>
      </c>
      <c r="D28287" t="s">
        <v>344</v>
      </c>
      <c r="E28287" t="s">
        <v>345</v>
      </c>
      <c r="F28287" t="s">
        <v>101</v>
      </c>
    </row>
    <row r="28288" spans="1:9" x14ac:dyDescent="0.35">
      <c r="A28288">
        <v>1112024</v>
      </c>
      <c r="B28288" t="s">
        <v>788</v>
      </c>
      <c r="C28288" t="s">
        <v>451</v>
      </c>
      <c r="D28288" t="s">
        <v>132</v>
      </c>
      <c r="E28288" t="s">
        <v>347</v>
      </c>
      <c r="F28288" t="s">
        <v>101</v>
      </c>
    </row>
    <row r="28289" spans="1:8" x14ac:dyDescent="0.35">
      <c r="A28289">
        <v>1112024</v>
      </c>
      <c r="B28289" t="s">
        <v>920</v>
      </c>
      <c r="C28289" t="s">
        <v>520</v>
      </c>
      <c r="D28289" t="s">
        <v>132</v>
      </c>
      <c r="E28289" t="s">
        <v>348</v>
      </c>
      <c r="F28289" t="s">
        <v>101</v>
      </c>
    </row>
    <row r="28290" spans="1:8" x14ac:dyDescent="0.35">
      <c r="A28290">
        <v>1112024</v>
      </c>
      <c r="B28290" t="s">
        <v>558</v>
      </c>
      <c r="C28290" t="s">
        <v>405</v>
      </c>
      <c r="D28290" t="s">
        <v>132</v>
      </c>
      <c r="E28290" t="s">
        <v>350</v>
      </c>
      <c r="F28290" t="s">
        <v>101</v>
      </c>
    </row>
    <row r="28291" spans="1:8" x14ac:dyDescent="0.35">
      <c r="A28291">
        <v>1112024</v>
      </c>
      <c r="B28291" t="s">
        <v>854</v>
      </c>
      <c r="C28291" t="s">
        <v>426</v>
      </c>
      <c r="D28291" t="s">
        <v>132</v>
      </c>
      <c r="E28291" t="s">
        <v>352</v>
      </c>
      <c r="F28291" t="s">
        <v>101</v>
      </c>
    </row>
    <row r="28292" spans="1:8" x14ac:dyDescent="0.35">
      <c r="A28292">
        <v>1112024</v>
      </c>
      <c r="B28292" t="s">
        <v>847</v>
      </c>
      <c r="C28292" t="s">
        <v>499</v>
      </c>
      <c r="D28292" t="s">
        <v>132</v>
      </c>
      <c r="E28292" t="s">
        <v>133</v>
      </c>
      <c r="F28292" t="s">
        <v>355</v>
      </c>
    </row>
    <row r="28293" spans="1:8" x14ac:dyDescent="0.35">
      <c r="A28293">
        <v>1112024</v>
      </c>
      <c r="B28293" t="s">
        <v>829</v>
      </c>
      <c r="C28293" t="s">
        <v>516</v>
      </c>
      <c r="D28293" t="s">
        <v>132</v>
      </c>
      <c r="E28293" t="s">
        <v>356</v>
      </c>
      <c r="F28293" t="s">
        <v>101</v>
      </c>
    </row>
    <row r="28294" spans="1:8" x14ac:dyDescent="0.35">
      <c r="A28294">
        <v>1112024</v>
      </c>
      <c r="B28294" t="s">
        <v>629</v>
      </c>
      <c r="C28294" t="s">
        <v>318</v>
      </c>
      <c r="D28294" t="s">
        <v>359</v>
      </c>
      <c r="E28294" t="s">
        <v>360</v>
      </c>
      <c r="F28294" t="s">
        <v>101</v>
      </c>
    </row>
    <row r="28295" spans="1:8" x14ac:dyDescent="0.35">
      <c r="A28295">
        <v>1112024</v>
      </c>
      <c r="B28295" t="s">
        <v>775</v>
      </c>
      <c r="C28295" t="s">
        <v>498</v>
      </c>
      <c r="D28295" t="s">
        <v>359</v>
      </c>
      <c r="E28295" t="s">
        <v>362</v>
      </c>
      <c r="F28295" t="s">
        <v>101</v>
      </c>
    </row>
    <row r="28296" spans="1:8" x14ac:dyDescent="0.35">
      <c r="A28296">
        <v>1112024</v>
      </c>
      <c r="B28296" t="s">
        <v>292</v>
      </c>
      <c r="C28296" t="s">
        <v>359</v>
      </c>
      <c r="D28296" t="s">
        <v>362</v>
      </c>
      <c r="E28296" t="s">
        <v>140</v>
      </c>
      <c r="F28296" t="s">
        <v>364</v>
      </c>
      <c r="G28296" t="s">
        <v>101</v>
      </c>
    </row>
    <row r="28297" spans="1:8" x14ac:dyDescent="0.35">
      <c r="A28297">
        <v>1112024</v>
      </c>
      <c r="B28297" t="s">
        <v>812</v>
      </c>
      <c r="C28297" t="s">
        <v>477</v>
      </c>
      <c r="D28297" t="s">
        <v>366</v>
      </c>
      <c r="E28297" t="s">
        <v>257</v>
      </c>
      <c r="F28297" t="s">
        <v>367</v>
      </c>
      <c r="G28297" t="s">
        <v>101</v>
      </c>
    </row>
    <row r="28298" spans="1:8" x14ac:dyDescent="0.35">
      <c r="A28298">
        <v>1112024</v>
      </c>
      <c r="B28298" t="s">
        <v>756</v>
      </c>
      <c r="C28298" t="s">
        <v>590</v>
      </c>
      <c r="D28298" t="s">
        <v>369</v>
      </c>
      <c r="E28298" t="s">
        <v>370</v>
      </c>
      <c r="F28298" t="s">
        <v>101</v>
      </c>
    </row>
    <row r="28299" spans="1:8" x14ac:dyDescent="0.35">
      <c r="A28299">
        <v>1112024</v>
      </c>
      <c r="B28299" t="s">
        <v>833</v>
      </c>
      <c r="C28299" t="s">
        <v>540</v>
      </c>
      <c r="D28299" t="s">
        <v>371</v>
      </c>
      <c r="E28299" t="s">
        <v>101</v>
      </c>
    </row>
    <row r="28300" spans="1:8" x14ac:dyDescent="0.35">
      <c r="A28300">
        <v>1112024</v>
      </c>
      <c r="B28300" t="s">
        <v>778</v>
      </c>
      <c r="C28300" t="s">
        <v>221</v>
      </c>
      <c r="D28300" t="s">
        <v>372</v>
      </c>
      <c r="E28300" t="s">
        <v>101</v>
      </c>
    </row>
    <row r="28301" spans="1:8" x14ac:dyDescent="0.35">
      <c r="A28301">
        <v>1112024</v>
      </c>
      <c r="B28301" t="s">
        <v>534</v>
      </c>
      <c r="C28301" t="s">
        <v>373</v>
      </c>
      <c r="D28301" t="s">
        <v>101</v>
      </c>
    </row>
    <row r="28302" spans="1:8" x14ac:dyDescent="0.35">
      <c r="A28302">
        <v>1112024</v>
      </c>
      <c r="B28302" t="s">
        <v>832</v>
      </c>
      <c r="C28302" t="s">
        <v>137</v>
      </c>
      <c r="D28302" t="s">
        <v>376</v>
      </c>
      <c r="E28302" t="s">
        <v>140</v>
      </c>
      <c r="F28302" t="s">
        <v>331</v>
      </c>
      <c r="G28302" t="s">
        <v>377</v>
      </c>
      <c r="H28302" t="s">
        <v>101</v>
      </c>
    </row>
    <row r="28303" spans="1:8" x14ac:dyDescent="0.35">
      <c r="A28303">
        <v>1112024</v>
      </c>
      <c r="B28303" t="s">
        <v>830</v>
      </c>
      <c r="C28303" t="s">
        <v>444</v>
      </c>
      <c r="D28303" t="s">
        <v>378</v>
      </c>
    </row>
    <row r="28304" spans="1:8" x14ac:dyDescent="0.35">
      <c r="A28304">
        <v>1112024</v>
      </c>
      <c r="B28304" t="s">
        <v>777</v>
      </c>
      <c r="C28304" t="s">
        <v>304</v>
      </c>
      <c r="D28304" t="s">
        <v>380</v>
      </c>
      <c r="E28304" t="s">
        <v>101</v>
      </c>
    </row>
    <row r="28305" spans="1:9" x14ac:dyDescent="0.35">
      <c r="A28305">
        <v>1112024</v>
      </c>
      <c r="B28305" t="s">
        <v>828</v>
      </c>
      <c r="C28305" t="s">
        <v>218</v>
      </c>
      <c r="D28305" t="s">
        <v>382</v>
      </c>
      <c r="E28305" t="s">
        <v>383</v>
      </c>
    </row>
    <row r="28306" spans="1:9" x14ac:dyDescent="0.35">
      <c r="A28306">
        <v>1112024</v>
      </c>
      <c r="B28306" t="s">
        <v>832</v>
      </c>
      <c r="C28306" t="s">
        <v>418</v>
      </c>
      <c r="D28306" t="s">
        <v>385</v>
      </c>
      <c r="E28306" t="s">
        <v>386</v>
      </c>
    </row>
    <row r="28307" spans="1:9" x14ac:dyDescent="0.35">
      <c r="A28307">
        <v>1112024</v>
      </c>
      <c r="B28307" t="s">
        <v>804</v>
      </c>
      <c r="C28307" t="s">
        <v>542</v>
      </c>
      <c r="D28307" t="s">
        <v>388</v>
      </c>
      <c r="E28307" t="s">
        <v>101</v>
      </c>
    </row>
    <row r="28308" spans="1:9" x14ac:dyDescent="0.35">
      <c r="A28308">
        <v>1112024</v>
      </c>
      <c r="B28308" t="s">
        <v>160</v>
      </c>
      <c r="C28308" t="s">
        <v>391</v>
      </c>
      <c r="D28308" t="s">
        <v>101</v>
      </c>
    </row>
    <row r="28309" spans="1:9" x14ac:dyDescent="0.35">
      <c r="A28309">
        <v>1112024</v>
      </c>
      <c r="B28309" t="s">
        <v>715</v>
      </c>
      <c r="C28309" t="s">
        <v>221</v>
      </c>
      <c r="D28309" t="s">
        <v>393</v>
      </c>
    </row>
    <row r="28310" spans="1:9" x14ac:dyDescent="0.35">
      <c r="A28310">
        <v>1112024</v>
      </c>
      <c r="B28310" t="s">
        <v>810</v>
      </c>
      <c r="C28310" t="s">
        <v>504</v>
      </c>
      <c r="D28310" t="s">
        <v>394</v>
      </c>
      <c r="E28310" t="s">
        <v>395</v>
      </c>
      <c r="F28310" t="s">
        <v>101</v>
      </c>
    </row>
    <row r="28311" spans="1:9" x14ac:dyDescent="0.35">
      <c r="A28311">
        <v>1112024</v>
      </c>
      <c r="B28311" t="s">
        <v>822</v>
      </c>
      <c r="C28311" t="s">
        <v>454</v>
      </c>
      <c r="D28311" t="s">
        <v>396</v>
      </c>
    </row>
    <row r="28312" spans="1:9" x14ac:dyDescent="0.35">
      <c r="A28312">
        <v>1112024</v>
      </c>
      <c r="B28312" t="s">
        <v>374</v>
      </c>
      <c r="C28312" t="s">
        <v>397</v>
      </c>
      <c r="D28312" t="s">
        <v>101</v>
      </c>
    </row>
    <row r="28313" spans="1:9" x14ac:dyDescent="0.35">
      <c r="A28313">
        <v>1112024</v>
      </c>
      <c r="B28313" t="s">
        <v>806</v>
      </c>
      <c r="C28313" t="s">
        <v>438</v>
      </c>
      <c r="D28313" t="s">
        <v>399</v>
      </c>
      <c r="E28313" t="s">
        <v>140</v>
      </c>
      <c r="F28313" t="s">
        <v>400</v>
      </c>
      <c r="G28313" t="s">
        <v>257</v>
      </c>
      <c r="H28313" t="s">
        <v>331</v>
      </c>
      <c r="I28313" t="s">
        <v>401</v>
      </c>
    </row>
    <row r="28314" spans="1:9" x14ac:dyDescent="0.35">
      <c r="A28314">
        <v>1112024</v>
      </c>
      <c r="B28314" t="s">
        <v>841</v>
      </c>
      <c r="C28314" t="s">
        <v>221</v>
      </c>
      <c r="D28314" t="s">
        <v>399</v>
      </c>
      <c r="E28314" t="s">
        <v>187</v>
      </c>
      <c r="F28314" t="s">
        <v>101</v>
      </c>
    </row>
    <row r="28315" spans="1:9" x14ac:dyDescent="0.35">
      <c r="A28315">
        <v>1112024</v>
      </c>
      <c r="B28315" t="s">
        <v>793</v>
      </c>
      <c r="C28315" t="s">
        <v>473</v>
      </c>
      <c r="D28315" t="s">
        <v>399</v>
      </c>
      <c r="E28315" t="s">
        <v>403</v>
      </c>
      <c r="F28315" t="s">
        <v>101</v>
      </c>
    </row>
    <row r="28316" spans="1:9" x14ac:dyDescent="0.35">
      <c r="A28316">
        <v>1112024</v>
      </c>
      <c r="B28316" t="s">
        <v>838</v>
      </c>
      <c r="C28316" t="s">
        <v>422</v>
      </c>
      <c r="D28316" t="s">
        <v>399</v>
      </c>
      <c r="E28316" t="s">
        <v>404</v>
      </c>
      <c r="F28316" t="s">
        <v>101</v>
      </c>
    </row>
    <row r="28317" spans="1:9" x14ac:dyDescent="0.35">
      <c r="A28317">
        <v>31102024</v>
      </c>
      <c r="B28317" t="s">
        <v>635</v>
      </c>
      <c r="C28317" t="s">
        <v>218</v>
      </c>
      <c r="D28317" t="s">
        <v>100</v>
      </c>
      <c r="E28317" t="s">
        <v>101</v>
      </c>
    </row>
    <row r="28318" spans="1:9" x14ac:dyDescent="0.35">
      <c r="A28318">
        <v>31102024</v>
      </c>
      <c r="B28318" t="s">
        <v>766</v>
      </c>
      <c r="C28318" t="s">
        <v>157</v>
      </c>
      <c r="D28318" t="s">
        <v>104</v>
      </c>
      <c r="E28318" t="s">
        <v>101</v>
      </c>
    </row>
    <row r="28319" spans="1:9" x14ac:dyDescent="0.35">
      <c r="A28319">
        <v>31102024</v>
      </c>
      <c r="B28319" t="s">
        <v>826</v>
      </c>
      <c r="C28319" t="s">
        <v>578</v>
      </c>
      <c r="D28319" t="s">
        <v>107</v>
      </c>
      <c r="E28319" t="s">
        <v>108</v>
      </c>
      <c r="F28319" t="s">
        <v>101</v>
      </c>
    </row>
    <row r="28320" spans="1:9" x14ac:dyDescent="0.35">
      <c r="A28320">
        <v>31102024</v>
      </c>
      <c r="B28320" t="s">
        <v>552</v>
      </c>
      <c r="C28320" t="s">
        <v>302</v>
      </c>
      <c r="D28320" t="s">
        <v>111</v>
      </c>
      <c r="E28320" t="s">
        <v>101</v>
      </c>
    </row>
    <row r="28321" spans="1:7" x14ac:dyDescent="0.35">
      <c r="A28321">
        <v>31102024</v>
      </c>
      <c r="B28321" t="s">
        <v>625</v>
      </c>
      <c r="C28321" t="s">
        <v>587</v>
      </c>
      <c r="D28321" t="s">
        <v>114</v>
      </c>
      <c r="E28321" t="s">
        <v>115</v>
      </c>
      <c r="F28321" t="s">
        <v>116</v>
      </c>
    </row>
    <row r="28322" spans="1:7" x14ac:dyDescent="0.35">
      <c r="A28322">
        <v>31102024</v>
      </c>
      <c r="B28322" t="s">
        <v>231</v>
      </c>
      <c r="C28322" t="s">
        <v>490</v>
      </c>
      <c r="D28322" t="s">
        <v>114</v>
      </c>
      <c r="E28322" t="s">
        <v>119</v>
      </c>
      <c r="F28322" t="s">
        <v>120</v>
      </c>
      <c r="G28322" t="s">
        <v>121</v>
      </c>
    </row>
    <row r="28323" spans="1:7" x14ac:dyDescent="0.35">
      <c r="A28323">
        <v>31102024</v>
      </c>
      <c r="B28323" t="s">
        <v>162</v>
      </c>
      <c r="C28323" t="s">
        <v>421</v>
      </c>
      <c r="D28323" t="s">
        <v>114</v>
      </c>
      <c r="E28323" t="s">
        <v>124</v>
      </c>
    </row>
    <row r="28324" spans="1:7" x14ac:dyDescent="0.35">
      <c r="A28324">
        <v>31102024</v>
      </c>
      <c r="B28324" t="s">
        <v>126</v>
      </c>
      <c r="C28324" t="s">
        <v>938</v>
      </c>
      <c r="D28324" t="s">
        <v>114</v>
      </c>
      <c r="E28324" t="s">
        <v>127</v>
      </c>
    </row>
    <row r="28325" spans="1:7" x14ac:dyDescent="0.35">
      <c r="A28325">
        <v>31102024</v>
      </c>
      <c r="B28325" t="s">
        <v>109</v>
      </c>
      <c r="C28325" t="s">
        <v>453</v>
      </c>
      <c r="D28325" t="s">
        <v>114</v>
      </c>
      <c r="E28325" t="s">
        <v>130</v>
      </c>
    </row>
    <row r="28326" spans="1:7" x14ac:dyDescent="0.35">
      <c r="A28326">
        <v>31102024</v>
      </c>
      <c r="B28326" t="s">
        <v>363</v>
      </c>
      <c r="C28326" t="s">
        <v>134</v>
      </c>
      <c r="D28326" t="s">
        <v>114</v>
      </c>
      <c r="E28326" t="s">
        <v>132</v>
      </c>
      <c r="F28326" t="s">
        <v>133</v>
      </c>
    </row>
    <row r="28327" spans="1:7" x14ac:dyDescent="0.35">
      <c r="A28327">
        <v>31102024</v>
      </c>
      <c r="B28327" t="s">
        <v>760</v>
      </c>
      <c r="C28327" t="s">
        <v>456</v>
      </c>
      <c r="D28327" t="s">
        <v>135</v>
      </c>
      <c r="E28327" t="s">
        <v>136</v>
      </c>
    </row>
    <row r="28328" spans="1:7" x14ac:dyDescent="0.35">
      <c r="A28328">
        <v>31102024</v>
      </c>
      <c r="B28328" t="s">
        <v>755</v>
      </c>
      <c r="C28328" t="s">
        <v>419</v>
      </c>
      <c r="D28328" t="s">
        <v>139</v>
      </c>
      <c r="E28328" t="s">
        <v>140</v>
      </c>
      <c r="F28328" t="s">
        <v>141</v>
      </c>
      <c r="G28328" t="s">
        <v>101</v>
      </c>
    </row>
    <row r="28329" spans="1:7" x14ac:dyDescent="0.35">
      <c r="A28329">
        <v>31102024</v>
      </c>
      <c r="B28329" t="s">
        <v>781</v>
      </c>
      <c r="C28329" t="s">
        <v>471</v>
      </c>
      <c r="D28329" t="s">
        <v>144</v>
      </c>
      <c r="E28329" t="s">
        <v>101</v>
      </c>
    </row>
    <row r="28330" spans="1:7" x14ac:dyDescent="0.35">
      <c r="A28330">
        <v>31102024</v>
      </c>
      <c r="B28330" t="s">
        <v>730</v>
      </c>
      <c r="C28330" t="s">
        <v>597</v>
      </c>
      <c r="D28330" t="s">
        <v>147</v>
      </c>
      <c r="E28330" t="s">
        <v>148</v>
      </c>
      <c r="F28330" t="s">
        <v>149</v>
      </c>
    </row>
    <row r="28331" spans="1:7" x14ac:dyDescent="0.35">
      <c r="A28331">
        <v>31102024</v>
      </c>
      <c r="B28331" t="s">
        <v>639</v>
      </c>
      <c r="C28331" t="s">
        <v>473</v>
      </c>
      <c r="D28331" t="s">
        <v>152</v>
      </c>
      <c r="E28331" t="s">
        <v>140</v>
      </c>
      <c r="F28331" t="s">
        <v>153</v>
      </c>
      <c r="G28331" t="s">
        <v>101</v>
      </c>
    </row>
    <row r="28332" spans="1:7" x14ac:dyDescent="0.35">
      <c r="A28332">
        <v>31102024</v>
      </c>
      <c r="B28332" t="s">
        <v>893</v>
      </c>
      <c r="C28332" t="s">
        <v>758</v>
      </c>
      <c r="D28332" t="s">
        <v>156</v>
      </c>
      <c r="E28332" t="s">
        <v>101</v>
      </c>
    </row>
    <row r="28333" spans="1:7" x14ac:dyDescent="0.35">
      <c r="A28333">
        <v>31102024</v>
      </c>
      <c r="B28333" t="s">
        <v>477</v>
      </c>
      <c r="C28333" t="s">
        <v>159</v>
      </c>
      <c r="D28333" t="s">
        <v>101</v>
      </c>
    </row>
    <row r="28334" spans="1:7" x14ac:dyDescent="0.35">
      <c r="A28334">
        <v>31102024</v>
      </c>
      <c r="B28334" t="s">
        <v>565</v>
      </c>
      <c r="C28334" t="s">
        <v>161</v>
      </c>
      <c r="D28334" t="s">
        <v>101</v>
      </c>
    </row>
    <row r="28335" spans="1:7" x14ac:dyDescent="0.35">
      <c r="A28335">
        <v>31102024</v>
      </c>
      <c r="B28335" t="s">
        <v>717</v>
      </c>
      <c r="C28335" t="s">
        <v>273</v>
      </c>
      <c r="D28335" t="s">
        <v>164</v>
      </c>
      <c r="E28335" t="s">
        <v>101</v>
      </c>
    </row>
    <row r="28336" spans="1:7" x14ac:dyDescent="0.35">
      <c r="A28336">
        <v>31102024</v>
      </c>
      <c r="B28336" t="s">
        <v>856</v>
      </c>
      <c r="C28336" t="s">
        <v>694</v>
      </c>
      <c r="D28336" t="s">
        <v>167</v>
      </c>
    </row>
    <row r="28337" spans="1:7" x14ac:dyDescent="0.35">
      <c r="A28337">
        <v>31102024</v>
      </c>
      <c r="B28337" t="s">
        <v>849</v>
      </c>
      <c r="C28337" t="s">
        <v>582</v>
      </c>
      <c r="D28337" t="s">
        <v>423</v>
      </c>
      <c r="E28337" t="s">
        <v>101</v>
      </c>
    </row>
    <row r="28338" spans="1:7" x14ac:dyDescent="0.35">
      <c r="A28338">
        <v>31102024</v>
      </c>
      <c r="B28338" t="s">
        <v>623</v>
      </c>
      <c r="C28338" t="s">
        <v>145</v>
      </c>
      <c r="D28338" t="s">
        <v>169</v>
      </c>
      <c r="E28338" t="s">
        <v>170</v>
      </c>
      <c r="F28338" t="s">
        <v>101</v>
      </c>
    </row>
    <row r="28339" spans="1:7" x14ac:dyDescent="0.35">
      <c r="A28339">
        <v>31102024</v>
      </c>
      <c r="B28339" t="s">
        <v>789</v>
      </c>
      <c r="C28339" t="s">
        <v>441</v>
      </c>
      <c r="D28339" t="s">
        <v>173</v>
      </c>
      <c r="E28339" t="s">
        <v>101</v>
      </c>
    </row>
    <row r="28340" spans="1:7" x14ac:dyDescent="0.35">
      <c r="A28340">
        <v>31102024</v>
      </c>
      <c r="B28340" t="s">
        <v>687</v>
      </c>
      <c r="C28340" t="s">
        <v>498</v>
      </c>
      <c r="D28340" t="s">
        <v>176</v>
      </c>
      <c r="E28340" t="s">
        <v>101</v>
      </c>
    </row>
    <row r="28341" spans="1:7" x14ac:dyDescent="0.35">
      <c r="A28341">
        <v>31102024</v>
      </c>
      <c r="B28341" t="s">
        <v>720</v>
      </c>
      <c r="C28341" t="s">
        <v>518</v>
      </c>
      <c r="D28341" t="s">
        <v>176</v>
      </c>
      <c r="E28341" t="s">
        <v>149</v>
      </c>
    </row>
    <row r="28342" spans="1:7" x14ac:dyDescent="0.35">
      <c r="A28342">
        <v>31102024</v>
      </c>
      <c r="B28342" t="s">
        <v>759</v>
      </c>
      <c r="C28342" t="s">
        <v>456</v>
      </c>
      <c r="D28342" t="s">
        <v>181</v>
      </c>
      <c r="E28342" t="s">
        <v>182</v>
      </c>
      <c r="F28342" t="s">
        <v>101</v>
      </c>
    </row>
    <row r="28343" spans="1:7" x14ac:dyDescent="0.35">
      <c r="A28343">
        <v>31102024</v>
      </c>
      <c r="B28343" t="s">
        <v>781</v>
      </c>
      <c r="C28343" t="s">
        <v>572</v>
      </c>
      <c r="D28343" t="s">
        <v>184</v>
      </c>
      <c r="E28343" t="s">
        <v>101</v>
      </c>
    </row>
    <row r="28344" spans="1:7" x14ac:dyDescent="0.35">
      <c r="A28344">
        <v>31102024</v>
      </c>
      <c r="B28344" t="s">
        <v>534</v>
      </c>
      <c r="C28344" t="s">
        <v>187</v>
      </c>
      <c r="D28344" t="s">
        <v>101</v>
      </c>
    </row>
    <row r="28345" spans="1:7" x14ac:dyDescent="0.35">
      <c r="A28345">
        <v>31102024</v>
      </c>
      <c r="B28345" t="s">
        <v>719</v>
      </c>
      <c r="C28345" t="s">
        <v>478</v>
      </c>
      <c r="D28345" t="s">
        <v>190</v>
      </c>
      <c r="E28345" t="s">
        <v>191</v>
      </c>
      <c r="F28345" t="s">
        <v>101</v>
      </c>
    </row>
    <row r="28346" spans="1:7" x14ac:dyDescent="0.35">
      <c r="A28346">
        <v>31102024</v>
      </c>
      <c r="B28346" t="s">
        <v>464</v>
      </c>
      <c r="C28346" t="s">
        <v>190</v>
      </c>
      <c r="D28346" t="s">
        <v>194</v>
      </c>
      <c r="E28346" t="s">
        <v>101</v>
      </c>
    </row>
    <row r="28347" spans="1:7" x14ac:dyDescent="0.35">
      <c r="A28347">
        <v>31102024</v>
      </c>
      <c r="B28347" t="s">
        <v>759</v>
      </c>
      <c r="C28347" t="s">
        <v>440</v>
      </c>
      <c r="D28347" t="s">
        <v>190</v>
      </c>
      <c r="E28347" t="s">
        <v>196</v>
      </c>
      <c r="F28347" t="s">
        <v>101</v>
      </c>
    </row>
    <row r="28348" spans="1:7" x14ac:dyDescent="0.35">
      <c r="A28348">
        <v>31102024</v>
      </c>
      <c r="B28348" t="s">
        <v>137</v>
      </c>
      <c r="C28348" t="s">
        <v>198</v>
      </c>
      <c r="D28348" t="s">
        <v>140</v>
      </c>
      <c r="E28348" t="s">
        <v>199</v>
      </c>
      <c r="F28348" t="s">
        <v>200</v>
      </c>
      <c r="G28348" t="s">
        <v>101</v>
      </c>
    </row>
    <row r="28349" spans="1:7" x14ac:dyDescent="0.35">
      <c r="A28349">
        <v>31102024</v>
      </c>
      <c r="B28349" t="s">
        <v>700</v>
      </c>
      <c r="C28349" t="s">
        <v>216</v>
      </c>
      <c r="D28349" t="s">
        <v>61</v>
      </c>
      <c r="E28349" t="s">
        <v>101</v>
      </c>
    </row>
    <row r="28350" spans="1:7" x14ac:dyDescent="0.35">
      <c r="A28350">
        <v>31102024</v>
      </c>
      <c r="B28350" t="s">
        <v>766</v>
      </c>
      <c r="C28350" t="s">
        <v>464</v>
      </c>
      <c r="D28350" t="s">
        <v>205</v>
      </c>
      <c r="E28350" t="s">
        <v>101</v>
      </c>
    </row>
    <row r="28351" spans="1:7" x14ac:dyDescent="0.35">
      <c r="A28351">
        <v>31102024</v>
      </c>
      <c r="B28351" t="s">
        <v>802</v>
      </c>
      <c r="C28351" t="s">
        <v>566</v>
      </c>
      <c r="D28351" t="s">
        <v>208</v>
      </c>
      <c r="E28351" t="s">
        <v>101</v>
      </c>
    </row>
    <row r="28352" spans="1:7" x14ac:dyDescent="0.35">
      <c r="A28352">
        <v>31102024</v>
      </c>
      <c r="B28352" t="s">
        <v>824</v>
      </c>
      <c r="C28352" t="s">
        <v>137</v>
      </c>
      <c r="D28352" t="s">
        <v>210</v>
      </c>
      <c r="E28352" t="s">
        <v>211</v>
      </c>
      <c r="F28352" t="s">
        <v>101</v>
      </c>
    </row>
    <row r="28353" spans="1:6" x14ac:dyDescent="0.35">
      <c r="A28353">
        <v>31102024</v>
      </c>
      <c r="B28353" t="s">
        <v>736</v>
      </c>
      <c r="C28353" t="s">
        <v>150</v>
      </c>
      <c r="D28353" t="s">
        <v>214</v>
      </c>
      <c r="E28353" t="s">
        <v>215</v>
      </c>
      <c r="F28353" t="s">
        <v>101</v>
      </c>
    </row>
    <row r="28354" spans="1:6" x14ac:dyDescent="0.35">
      <c r="A28354">
        <v>31102024</v>
      </c>
      <c r="B28354" t="s">
        <v>729</v>
      </c>
      <c r="C28354" t="s">
        <v>515</v>
      </c>
      <c r="D28354" t="s">
        <v>217</v>
      </c>
      <c r="E28354" t="s">
        <v>101</v>
      </c>
    </row>
    <row r="28355" spans="1:6" x14ac:dyDescent="0.35">
      <c r="A28355">
        <v>31102024</v>
      </c>
      <c r="B28355" t="s">
        <v>827</v>
      </c>
      <c r="C28355" t="s">
        <v>593</v>
      </c>
      <c r="D28355" t="s">
        <v>220</v>
      </c>
      <c r="E28355" t="s">
        <v>101</v>
      </c>
    </row>
    <row r="28356" spans="1:6" x14ac:dyDescent="0.35">
      <c r="A28356">
        <v>31102024</v>
      </c>
      <c r="B28356" t="s">
        <v>796</v>
      </c>
      <c r="C28356" t="s">
        <v>137</v>
      </c>
      <c r="D28356" t="s">
        <v>222</v>
      </c>
    </row>
    <row r="28357" spans="1:6" x14ac:dyDescent="0.35">
      <c r="A28357">
        <v>31102024</v>
      </c>
      <c r="B28357" t="s">
        <v>806</v>
      </c>
      <c r="C28357" t="s">
        <v>426</v>
      </c>
      <c r="D28357" t="s">
        <v>223</v>
      </c>
    </row>
    <row r="28358" spans="1:6" x14ac:dyDescent="0.35">
      <c r="A28358">
        <v>31102024</v>
      </c>
      <c r="B28358" t="s">
        <v>822</v>
      </c>
      <c r="C28358" t="s">
        <v>583</v>
      </c>
      <c r="D28358" t="s">
        <v>225</v>
      </c>
      <c r="E28358" t="s">
        <v>101</v>
      </c>
    </row>
    <row r="28359" spans="1:6" x14ac:dyDescent="0.35">
      <c r="A28359">
        <v>31102024</v>
      </c>
      <c r="B28359" t="s">
        <v>812</v>
      </c>
      <c r="C28359" t="s">
        <v>418</v>
      </c>
      <c r="D28359" t="s">
        <v>225</v>
      </c>
      <c r="E28359" t="s">
        <v>228</v>
      </c>
      <c r="F28359" t="s">
        <v>229</v>
      </c>
    </row>
    <row r="28360" spans="1:6" x14ac:dyDescent="0.35">
      <c r="A28360">
        <v>31102024</v>
      </c>
      <c r="B28360" t="s">
        <v>795</v>
      </c>
      <c r="C28360" t="s">
        <v>430</v>
      </c>
      <c r="D28360" t="s">
        <v>232</v>
      </c>
      <c r="E28360" t="s">
        <v>101</v>
      </c>
    </row>
    <row r="28361" spans="1:6" x14ac:dyDescent="0.35">
      <c r="A28361">
        <v>31102024</v>
      </c>
      <c r="B28361" t="s">
        <v>736</v>
      </c>
      <c r="C28361" t="s">
        <v>501</v>
      </c>
      <c r="D28361" t="s">
        <v>235</v>
      </c>
      <c r="E28361" t="s">
        <v>236</v>
      </c>
      <c r="F28361" t="s">
        <v>101</v>
      </c>
    </row>
    <row r="28362" spans="1:6" x14ac:dyDescent="0.35">
      <c r="A28362">
        <v>31102024</v>
      </c>
      <c r="B28362" t="s">
        <v>551</v>
      </c>
      <c r="C28362" t="s">
        <v>375</v>
      </c>
      <c r="D28362" t="s">
        <v>235</v>
      </c>
      <c r="E28362" t="s">
        <v>239</v>
      </c>
      <c r="F28362" t="s">
        <v>149</v>
      </c>
    </row>
    <row r="28363" spans="1:6" x14ac:dyDescent="0.35">
      <c r="A28363">
        <v>31102024</v>
      </c>
      <c r="B28363" t="s">
        <v>874</v>
      </c>
      <c r="C28363" t="s">
        <v>623</v>
      </c>
      <c r="D28363" t="s">
        <v>235</v>
      </c>
      <c r="E28363" t="s">
        <v>241</v>
      </c>
      <c r="F28363" t="s">
        <v>101</v>
      </c>
    </row>
    <row r="28364" spans="1:6" x14ac:dyDescent="0.35">
      <c r="A28364">
        <v>31102024</v>
      </c>
      <c r="B28364" t="s">
        <v>664</v>
      </c>
      <c r="C28364" t="s">
        <v>339</v>
      </c>
      <c r="D28364" t="s">
        <v>243</v>
      </c>
      <c r="E28364" t="s">
        <v>101</v>
      </c>
    </row>
    <row r="28365" spans="1:6" x14ac:dyDescent="0.35">
      <c r="A28365">
        <v>31102024</v>
      </c>
      <c r="B28365" t="s">
        <v>759</v>
      </c>
      <c r="C28365" t="s">
        <v>496</v>
      </c>
      <c r="D28365" t="s">
        <v>245</v>
      </c>
      <c r="E28365" t="s">
        <v>246</v>
      </c>
    </row>
    <row r="28366" spans="1:6" x14ac:dyDescent="0.35">
      <c r="A28366">
        <v>31102024</v>
      </c>
      <c r="B28366" t="s">
        <v>752</v>
      </c>
      <c r="C28366" t="s">
        <v>657</v>
      </c>
      <c r="D28366" t="s">
        <v>245</v>
      </c>
      <c r="E28366" t="s">
        <v>249</v>
      </c>
    </row>
    <row r="28367" spans="1:6" x14ac:dyDescent="0.35">
      <c r="A28367">
        <v>31102024</v>
      </c>
      <c r="B28367" t="s">
        <v>766</v>
      </c>
      <c r="C28367" t="s">
        <v>346</v>
      </c>
      <c r="D28367" t="s">
        <v>252</v>
      </c>
      <c r="E28367" t="s">
        <v>101</v>
      </c>
    </row>
    <row r="28368" spans="1:6" x14ac:dyDescent="0.35">
      <c r="A28368">
        <v>31102024</v>
      </c>
      <c r="B28368" t="s">
        <v>718</v>
      </c>
      <c r="C28368" t="s">
        <v>227</v>
      </c>
      <c r="D28368" t="s">
        <v>254</v>
      </c>
    </row>
    <row r="28369" spans="1:7" x14ac:dyDescent="0.35">
      <c r="A28369">
        <v>31102024</v>
      </c>
      <c r="B28369" t="s">
        <v>723</v>
      </c>
      <c r="C28369" t="s">
        <v>304</v>
      </c>
      <c r="D28369" t="s">
        <v>256</v>
      </c>
      <c r="E28369" t="s">
        <v>257</v>
      </c>
      <c r="F28369" t="s">
        <v>236</v>
      </c>
      <c r="G28369" t="s">
        <v>101</v>
      </c>
    </row>
    <row r="28370" spans="1:7" x14ac:dyDescent="0.35">
      <c r="A28370">
        <v>31102024</v>
      </c>
      <c r="B28370" t="s">
        <v>723</v>
      </c>
      <c r="C28370" t="s">
        <v>237</v>
      </c>
      <c r="D28370" t="s">
        <v>260</v>
      </c>
      <c r="E28370" t="s">
        <v>136</v>
      </c>
      <c r="F28370" t="s">
        <v>101</v>
      </c>
    </row>
    <row r="28371" spans="1:7" x14ac:dyDescent="0.35">
      <c r="A28371">
        <v>31102024</v>
      </c>
      <c r="B28371" t="s">
        <v>493</v>
      </c>
      <c r="C28371" t="s">
        <v>261</v>
      </c>
      <c r="D28371" t="s">
        <v>262</v>
      </c>
      <c r="E28371" t="s">
        <v>101</v>
      </c>
    </row>
    <row r="28372" spans="1:7" x14ac:dyDescent="0.35">
      <c r="A28372">
        <v>31102024</v>
      </c>
      <c r="B28372" t="s">
        <v>841</v>
      </c>
      <c r="C28372" t="s">
        <v>570</v>
      </c>
      <c r="D28372" t="s">
        <v>264</v>
      </c>
      <c r="E28372" t="s">
        <v>101</v>
      </c>
    </row>
    <row r="28373" spans="1:7" x14ac:dyDescent="0.35">
      <c r="A28373">
        <v>31102024</v>
      </c>
      <c r="B28373" t="s">
        <v>589</v>
      </c>
      <c r="C28373" t="s">
        <v>264</v>
      </c>
      <c r="D28373" t="s">
        <v>149</v>
      </c>
    </row>
    <row r="28374" spans="1:7" x14ac:dyDescent="0.35">
      <c r="A28374">
        <v>31102024</v>
      </c>
      <c r="B28374" t="s">
        <v>825</v>
      </c>
      <c r="C28374" t="s">
        <v>441</v>
      </c>
      <c r="D28374" t="s">
        <v>265</v>
      </c>
      <c r="E28374" t="s">
        <v>101</v>
      </c>
      <c r="F28374" t="s">
        <v>266</v>
      </c>
    </row>
    <row r="28375" spans="1:7" x14ac:dyDescent="0.35">
      <c r="A28375">
        <v>31102024</v>
      </c>
      <c r="B28375" t="s">
        <v>766</v>
      </c>
      <c r="C28375" t="s">
        <v>591</v>
      </c>
      <c r="D28375" t="s">
        <v>267</v>
      </c>
      <c r="E28375" t="s">
        <v>101</v>
      </c>
    </row>
    <row r="28376" spans="1:7" x14ac:dyDescent="0.35">
      <c r="A28376">
        <v>31102024</v>
      </c>
      <c r="B28376" t="s">
        <v>796</v>
      </c>
      <c r="C28376" t="s">
        <v>413</v>
      </c>
      <c r="D28376" t="s">
        <v>268</v>
      </c>
    </row>
    <row r="28377" spans="1:7" x14ac:dyDescent="0.35">
      <c r="A28377">
        <v>31102024</v>
      </c>
      <c r="B28377" t="s">
        <v>418</v>
      </c>
      <c r="C28377" t="s">
        <v>270</v>
      </c>
      <c r="D28377" t="s">
        <v>271</v>
      </c>
      <c r="E28377" t="s">
        <v>101</v>
      </c>
    </row>
    <row r="28378" spans="1:7" x14ac:dyDescent="0.35">
      <c r="A28378">
        <v>31102024</v>
      </c>
      <c r="B28378" t="s">
        <v>766</v>
      </c>
      <c r="C28378" t="s">
        <v>218</v>
      </c>
      <c r="D28378" t="s">
        <v>274</v>
      </c>
      <c r="E28378" t="s">
        <v>101</v>
      </c>
    </row>
    <row r="28379" spans="1:7" x14ac:dyDescent="0.35">
      <c r="A28379">
        <v>31102024</v>
      </c>
      <c r="B28379" t="s">
        <v>829</v>
      </c>
      <c r="C28379" t="s">
        <v>436</v>
      </c>
      <c r="D28379" t="s">
        <v>277</v>
      </c>
      <c r="E28379" t="s">
        <v>101</v>
      </c>
    </row>
    <row r="28380" spans="1:7" x14ac:dyDescent="0.35">
      <c r="A28380">
        <v>31102024</v>
      </c>
      <c r="B28380" t="s">
        <v>778</v>
      </c>
      <c r="C28380" t="s">
        <v>460</v>
      </c>
      <c r="D28380" t="s">
        <v>279</v>
      </c>
      <c r="E28380" t="s">
        <v>140</v>
      </c>
      <c r="F28380" t="s">
        <v>280</v>
      </c>
    </row>
    <row r="28381" spans="1:7" x14ac:dyDescent="0.35">
      <c r="A28381">
        <v>31102024</v>
      </c>
      <c r="B28381" t="s">
        <v>856</v>
      </c>
      <c r="C28381" t="s">
        <v>218</v>
      </c>
      <c r="D28381" t="s">
        <v>281</v>
      </c>
    </row>
    <row r="28382" spans="1:7" x14ac:dyDescent="0.35">
      <c r="A28382">
        <v>31102024</v>
      </c>
      <c r="B28382" t="s">
        <v>752</v>
      </c>
      <c r="C28382" t="s">
        <v>436</v>
      </c>
      <c r="D28382" t="s">
        <v>284</v>
      </c>
      <c r="E28382" t="s">
        <v>101</v>
      </c>
    </row>
    <row r="28383" spans="1:7" x14ac:dyDescent="0.35">
      <c r="A28383">
        <v>31102024</v>
      </c>
      <c r="B28383" t="s">
        <v>844</v>
      </c>
      <c r="C28383" t="s">
        <v>592</v>
      </c>
      <c r="D28383" t="s">
        <v>287</v>
      </c>
      <c r="E28383" t="s">
        <v>101</v>
      </c>
    </row>
    <row r="28384" spans="1:7" x14ac:dyDescent="0.35">
      <c r="A28384">
        <v>31102024</v>
      </c>
      <c r="B28384" t="s">
        <v>801</v>
      </c>
      <c r="C28384" t="s">
        <v>473</v>
      </c>
      <c r="D28384" t="s">
        <v>288</v>
      </c>
      <c r="E28384" t="s">
        <v>101</v>
      </c>
    </row>
    <row r="28385" spans="1:9" x14ac:dyDescent="0.35">
      <c r="A28385">
        <v>31102024</v>
      </c>
      <c r="B28385" t="s">
        <v>793</v>
      </c>
      <c r="C28385" t="s">
        <v>226</v>
      </c>
      <c r="D28385" t="s">
        <v>290</v>
      </c>
      <c r="E28385" t="s">
        <v>140</v>
      </c>
      <c r="F28385" t="s">
        <v>291</v>
      </c>
    </row>
    <row r="28386" spans="1:9" x14ac:dyDescent="0.35">
      <c r="A28386">
        <v>31102024</v>
      </c>
      <c r="B28386" t="s">
        <v>827</v>
      </c>
      <c r="C28386" t="s">
        <v>419</v>
      </c>
      <c r="D28386" t="s">
        <v>290</v>
      </c>
      <c r="E28386" t="s">
        <v>140</v>
      </c>
      <c r="F28386" t="s">
        <v>294</v>
      </c>
      <c r="G28386" t="s">
        <v>295</v>
      </c>
      <c r="H28386" t="s">
        <v>101</v>
      </c>
    </row>
    <row r="28387" spans="1:9" x14ac:dyDescent="0.35">
      <c r="A28387">
        <v>31102024</v>
      </c>
      <c r="B28387" t="s">
        <v>763</v>
      </c>
      <c r="C28387" t="s">
        <v>430</v>
      </c>
      <c r="D28387" t="s">
        <v>298</v>
      </c>
      <c r="E28387" t="s">
        <v>101</v>
      </c>
    </row>
    <row r="28388" spans="1:9" x14ac:dyDescent="0.35">
      <c r="A28388">
        <v>31102024</v>
      </c>
      <c r="B28388" t="s">
        <v>594</v>
      </c>
      <c r="C28388" t="s">
        <v>168</v>
      </c>
      <c r="D28388" t="s">
        <v>300</v>
      </c>
      <c r="E28388" t="s">
        <v>262</v>
      </c>
      <c r="F28388" t="s">
        <v>101</v>
      </c>
    </row>
    <row r="28389" spans="1:9" x14ac:dyDescent="0.35">
      <c r="A28389">
        <v>31102024</v>
      </c>
      <c r="B28389" t="s">
        <v>733</v>
      </c>
      <c r="C28389" t="s">
        <v>515</v>
      </c>
      <c r="D28389" t="s">
        <v>301</v>
      </c>
      <c r="E28389" t="s">
        <v>101</v>
      </c>
    </row>
    <row r="28390" spans="1:9" x14ac:dyDescent="0.35">
      <c r="A28390">
        <v>31102024</v>
      </c>
      <c r="B28390" t="s">
        <v>779</v>
      </c>
      <c r="C28390" t="s">
        <v>515</v>
      </c>
      <c r="D28390" t="s">
        <v>303</v>
      </c>
      <c r="E28390" t="s">
        <v>149</v>
      </c>
    </row>
    <row r="28391" spans="1:9" x14ac:dyDescent="0.35">
      <c r="A28391">
        <v>31102024</v>
      </c>
      <c r="B28391" t="s">
        <v>852</v>
      </c>
      <c r="C28391" t="s">
        <v>589</v>
      </c>
      <c r="D28391" t="s">
        <v>306</v>
      </c>
      <c r="E28391" t="s">
        <v>101</v>
      </c>
    </row>
    <row r="28392" spans="1:9" x14ac:dyDescent="0.35">
      <c r="A28392">
        <v>31102024</v>
      </c>
      <c r="B28392" t="s">
        <v>786</v>
      </c>
      <c r="C28392" t="s">
        <v>592</v>
      </c>
      <c r="D28392" t="s">
        <v>308</v>
      </c>
      <c r="E28392" t="s">
        <v>309</v>
      </c>
      <c r="F28392" t="s">
        <v>310</v>
      </c>
      <c r="G28392" t="s">
        <v>311</v>
      </c>
      <c r="H28392" t="s">
        <v>312</v>
      </c>
      <c r="I28392" t="s">
        <v>101</v>
      </c>
    </row>
    <row r="28393" spans="1:9" x14ac:dyDescent="0.35">
      <c r="A28393">
        <v>31102024</v>
      </c>
      <c r="B28393" t="s">
        <v>514</v>
      </c>
      <c r="C28393" t="s">
        <v>122</v>
      </c>
      <c r="D28393" t="s">
        <v>314</v>
      </c>
      <c r="E28393" t="s">
        <v>315</v>
      </c>
      <c r="F28393" t="s">
        <v>101</v>
      </c>
    </row>
    <row r="28394" spans="1:9" x14ac:dyDescent="0.35">
      <c r="A28394">
        <v>31102024</v>
      </c>
      <c r="B28394" t="s">
        <v>721</v>
      </c>
      <c r="C28394" t="s">
        <v>450</v>
      </c>
      <c r="D28394" t="s">
        <v>314</v>
      </c>
      <c r="E28394" t="s">
        <v>317</v>
      </c>
      <c r="F28394" t="s">
        <v>101</v>
      </c>
    </row>
    <row r="28395" spans="1:9" x14ac:dyDescent="0.35">
      <c r="A28395">
        <v>31102024</v>
      </c>
      <c r="B28395" t="s">
        <v>694</v>
      </c>
      <c r="C28395" t="s">
        <v>542</v>
      </c>
      <c r="D28395" t="s">
        <v>319</v>
      </c>
      <c r="E28395" t="s">
        <v>320</v>
      </c>
      <c r="F28395" t="s">
        <v>321</v>
      </c>
    </row>
    <row r="28396" spans="1:9" x14ac:dyDescent="0.35">
      <c r="A28396">
        <v>31102024</v>
      </c>
      <c r="B28396" t="s">
        <v>638</v>
      </c>
      <c r="C28396" t="s">
        <v>438</v>
      </c>
      <c r="D28396" t="s">
        <v>322</v>
      </c>
      <c r="E28396" t="s">
        <v>101</v>
      </c>
    </row>
    <row r="28397" spans="1:9" x14ac:dyDescent="0.35">
      <c r="A28397">
        <v>31102024</v>
      </c>
      <c r="B28397" t="s">
        <v>786</v>
      </c>
      <c r="C28397" t="s">
        <v>339</v>
      </c>
      <c r="D28397" t="s">
        <v>325</v>
      </c>
      <c r="E28397" t="s">
        <v>101</v>
      </c>
    </row>
    <row r="28398" spans="1:9" x14ac:dyDescent="0.35">
      <c r="A28398">
        <v>31102024</v>
      </c>
      <c r="B28398" t="s">
        <v>723</v>
      </c>
      <c r="C28398" t="s">
        <v>557</v>
      </c>
      <c r="D28398" t="s">
        <v>328</v>
      </c>
      <c r="E28398" t="s">
        <v>101</v>
      </c>
    </row>
    <row r="28399" spans="1:9" x14ac:dyDescent="0.35">
      <c r="A28399">
        <v>31102024</v>
      </c>
      <c r="B28399" t="s">
        <v>474</v>
      </c>
      <c r="C28399" t="s">
        <v>331</v>
      </c>
      <c r="D28399" t="s">
        <v>332</v>
      </c>
      <c r="E28399" t="s">
        <v>101</v>
      </c>
    </row>
    <row r="28400" spans="1:9" x14ac:dyDescent="0.35">
      <c r="A28400">
        <v>31102024</v>
      </c>
      <c r="B28400" t="s">
        <v>655</v>
      </c>
      <c r="C28400" t="s">
        <v>145</v>
      </c>
      <c r="D28400" t="s">
        <v>331</v>
      </c>
      <c r="E28400" t="s">
        <v>335</v>
      </c>
      <c r="F28400" t="s">
        <v>101</v>
      </c>
    </row>
    <row r="28401" spans="1:7" x14ac:dyDescent="0.35">
      <c r="A28401">
        <v>31102024</v>
      </c>
      <c r="B28401" t="s">
        <v>237</v>
      </c>
      <c r="C28401" t="s">
        <v>480</v>
      </c>
      <c r="D28401" t="s">
        <v>331</v>
      </c>
      <c r="E28401" t="s">
        <v>338</v>
      </c>
      <c r="F28401" t="s">
        <v>321</v>
      </c>
    </row>
    <row r="28402" spans="1:7" x14ac:dyDescent="0.35">
      <c r="A28402">
        <v>31102024</v>
      </c>
      <c r="B28402" t="s">
        <v>873</v>
      </c>
      <c r="C28402" t="s">
        <v>693</v>
      </c>
      <c r="D28402" t="s">
        <v>170</v>
      </c>
    </row>
    <row r="28403" spans="1:7" x14ac:dyDescent="0.35">
      <c r="A28403">
        <v>31102024</v>
      </c>
      <c r="B28403" t="s">
        <v>718</v>
      </c>
      <c r="C28403" t="s">
        <v>511</v>
      </c>
      <c r="D28403" t="s">
        <v>341</v>
      </c>
      <c r="E28403" t="s">
        <v>101</v>
      </c>
    </row>
    <row r="28404" spans="1:7" x14ac:dyDescent="0.35">
      <c r="A28404">
        <v>31102024</v>
      </c>
      <c r="B28404" t="s">
        <v>769</v>
      </c>
      <c r="C28404" t="s">
        <v>534</v>
      </c>
      <c r="D28404" t="s">
        <v>343</v>
      </c>
      <c r="E28404" t="s">
        <v>101</v>
      </c>
    </row>
    <row r="28405" spans="1:7" x14ac:dyDescent="0.35">
      <c r="A28405">
        <v>31102024</v>
      </c>
      <c r="B28405" t="s">
        <v>446</v>
      </c>
      <c r="C28405" t="s">
        <v>132</v>
      </c>
      <c r="D28405" t="s">
        <v>344</v>
      </c>
      <c r="E28405" t="s">
        <v>345</v>
      </c>
      <c r="F28405" t="s">
        <v>101</v>
      </c>
    </row>
    <row r="28406" spans="1:7" x14ac:dyDescent="0.35">
      <c r="A28406">
        <v>31102024</v>
      </c>
      <c r="B28406" t="s">
        <v>638</v>
      </c>
      <c r="C28406" t="s">
        <v>137</v>
      </c>
      <c r="D28406" t="s">
        <v>132</v>
      </c>
      <c r="E28406" t="s">
        <v>347</v>
      </c>
      <c r="F28406" t="s">
        <v>101</v>
      </c>
    </row>
    <row r="28407" spans="1:7" x14ac:dyDescent="0.35">
      <c r="A28407">
        <v>31102024</v>
      </c>
      <c r="B28407" t="s">
        <v>822</v>
      </c>
      <c r="C28407" t="s">
        <v>695</v>
      </c>
      <c r="D28407" t="s">
        <v>132</v>
      </c>
      <c r="E28407" t="s">
        <v>348</v>
      </c>
      <c r="F28407" t="s">
        <v>101</v>
      </c>
    </row>
    <row r="28408" spans="1:7" x14ac:dyDescent="0.35">
      <c r="A28408">
        <v>31102024</v>
      </c>
      <c r="B28408" t="s">
        <v>583</v>
      </c>
      <c r="C28408" t="s">
        <v>305</v>
      </c>
      <c r="D28408" t="s">
        <v>132</v>
      </c>
      <c r="E28408" t="s">
        <v>350</v>
      </c>
      <c r="F28408" t="s">
        <v>101</v>
      </c>
    </row>
    <row r="28409" spans="1:7" x14ac:dyDescent="0.35">
      <c r="A28409">
        <v>31102024</v>
      </c>
      <c r="B28409" t="s">
        <v>823</v>
      </c>
      <c r="C28409" t="s">
        <v>137</v>
      </c>
      <c r="D28409" t="s">
        <v>132</v>
      </c>
      <c r="E28409" t="s">
        <v>352</v>
      </c>
      <c r="F28409" t="s">
        <v>101</v>
      </c>
    </row>
    <row r="28410" spans="1:7" x14ac:dyDescent="0.35">
      <c r="A28410">
        <v>31102024</v>
      </c>
      <c r="B28410" t="s">
        <v>756</v>
      </c>
      <c r="C28410" t="s">
        <v>551</v>
      </c>
      <c r="D28410" t="s">
        <v>132</v>
      </c>
      <c r="E28410" t="s">
        <v>133</v>
      </c>
      <c r="F28410" t="s">
        <v>355</v>
      </c>
    </row>
    <row r="28411" spans="1:7" x14ac:dyDescent="0.35">
      <c r="A28411">
        <v>31102024</v>
      </c>
      <c r="B28411" t="s">
        <v>788</v>
      </c>
      <c r="C28411" t="s">
        <v>206</v>
      </c>
      <c r="D28411" t="s">
        <v>132</v>
      </c>
      <c r="E28411" t="s">
        <v>356</v>
      </c>
      <c r="F28411" t="s">
        <v>101</v>
      </c>
    </row>
    <row r="28412" spans="1:7" x14ac:dyDescent="0.35">
      <c r="A28412">
        <v>31102024</v>
      </c>
      <c r="B28412" t="s">
        <v>752</v>
      </c>
      <c r="C28412" t="s">
        <v>526</v>
      </c>
      <c r="D28412" t="s">
        <v>359</v>
      </c>
      <c r="E28412" t="s">
        <v>360</v>
      </c>
      <c r="F28412" t="s">
        <v>101</v>
      </c>
    </row>
    <row r="28413" spans="1:7" x14ac:dyDescent="0.35">
      <c r="A28413">
        <v>31102024</v>
      </c>
      <c r="B28413" t="s">
        <v>832</v>
      </c>
      <c r="C28413" t="s">
        <v>419</v>
      </c>
      <c r="D28413" t="s">
        <v>359</v>
      </c>
      <c r="E28413" t="s">
        <v>362</v>
      </c>
      <c r="F28413" t="s">
        <v>101</v>
      </c>
    </row>
    <row r="28414" spans="1:7" x14ac:dyDescent="0.35">
      <c r="A28414">
        <v>31102024</v>
      </c>
      <c r="B28414" t="s">
        <v>498</v>
      </c>
      <c r="C28414" t="s">
        <v>359</v>
      </c>
      <c r="D28414" t="s">
        <v>362</v>
      </c>
      <c r="E28414" t="s">
        <v>140</v>
      </c>
      <c r="F28414" t="s">
        <v>364</v>
      </c>
      <c r="G28414" t="s">
        <v>101</v>
      </c>
    </row>
    <row r="28415" spans="1:7" x14ac:dyDescent="0.35">
      <c r="A28415">
        <v>31102024</v>
      </c>
      <c r="B28415" t="s">
        <v>866</v>
      </c>
      <c r="C28415" t="s">
        <v>451</v>
      </c>
      <c r="D28415" t="s">
        <v>366</v>
      </c>
      <c r="E28415" t="s">
        <v>257</v>
      </c>
      <c r="F28415" t="s">
        <v>367</v>
      </c>
      <c r="G28415" t="s">
        <v>101</v>
      </c>
    </row>
    <row r="28416" spans="1:7" x14ac:dyDescent="0.35">
      <c r="A28416">
        <v>31102024</v>
      </c>
      <c r="B28416" t="s">
        <v>795</v>
      </c>
      <c r="C28416" t="s">
        <v>444</v>
      </c>
      <c r="D28416" t="s">
        <v>369</v>
      </c>
      <c r="E28416" t="s">
        <v>370</v>
      </c>
      <c r="F28416" t="s">
        <v>101</v>
      </c>
    </row>
    <row r="28417" spans="1:9" x14ac:dyDescent="0.35">
      <c r="A28417">
        <v>31102024</v>
      </c>
      <c r="B28417" t="s">
        <v>711</v>
      </c>
      <c r="C28417" t="s">
        <v>516</v>
      </c>
      <c r="D28417" t="s">
        <v>371</v>
      </c>
      <c r="E28417" t="s">
        <v>101</v>
      </c>
    </row>
    <row r="28418" spans="1:9" x14ac:dyDescent="0.35">
      <c r="A28418">
        <v>31102024</v>
      </c>
      <c r="B28418" t="s">
        <v>759</v>
      </c>
      <c r="C28418" t="s">
        <v>240</v>
      </c>
      <c r="D28418" t="s">
        <v>372</v>
      </c>
      <c r="E28418" t="s">
        <v>101</v>
      </c>
    </row>
    <row r="28419" spans="1:9" x14ac:dyDescent="0.35">
      <c r="A28419">
        <v>31102024</v>
      </c>
      <c r="B28419" t="s">
        <v>413</v>
      </c>
      <c r="C28419" t="s">
        <v>373</v>
      </c>
      <c r="D28419" t="s">
        <v>101</v>
      </c>
    </row>
    <row r="28420" spans="1:9" x14ac:dyDescent="0.35">
      <c r="A28420">
        <v>31102024</v>
      </c>
      <c r="B28420" t="s">
        <v>840</v>
      </c>
      <c r="C28420" t="s">
        <v>589</v>
      </c>
      <c r="D28420" t="s">
        <v>376</v>
      </c>
      <c r="E28420" t="s">
        <v>140</v>
      </c>
      <c r="F28420" t="s">
        <v>331</v>
      </c>
      <c r="G28420" t="s">
        <v>377</v>
      </c>
      <c r="H28420" t="s">
        <v>101</v>
      </c>
    </row>
    <row r="28421" spans="1:9" x14ac:dyDescent="0.35">
      <c r="A28421">
        <v>31102024</v>
      </c>
      <c r="B28421" t="s">
        <v>810</v>
      </c>
      <c r="C28421" t="s">
        <v>137</v>
      </c>
      <c r="D28421" t="s">
        <v>378</v>
      </c>
    </row>
    <row r="28422" spans="1:9" x14ac:dyDescent="0.35">
      <c r="A28422">
        <v>31102024</v>
      </c>
      <c r="B28422" t="s">
        <v>755</v>
      </c>
      <c r="C28422" t="s">
        <v>455</v>
      </c>
      <c r="D28422" t="s">
        <v>380</v>
      </c>
      <c r="E28422" t="s">
        <v>101</v>
      </c>
    </row>
    <row r="28423" spans="1:9" x14ac:dyDescent="0.35">
      <c r="A28423">
        <v>31102024</v>
      </c>
      <c r="B28423" t="s">
        <v>829</v>
      </c>
      <c r="C28423" t="s">
        <v>591</v>
      </c>
      <c r="D28423" t="s">
        <v>382</v>
      </c>
      <c r="E28423" t="s">
        <v>383</v>
      </c>
    </row>
    <row r="28424" spans="1:9" x14ac:dyDescent="0.35">
      <c r="A28424">
        <v>31102024</v>
      </c>
      <c r="B28424" t="s">
        <v>783</v>
      </c>
      <c r="C28424" t="s">
        <v>339</v>
      </c>
      <c r="D28424" t="s">
        <v>385</v>
      </c>
      <c r="E28424" t="s">
        <v>386</v>
      </c>
    </row>
    <row r="28425" spans="1:9" x14ac:dyDescent="0.35">
      <c r="A28425">
        <v>31102024</v>
      </c>
      <c r="B28425" t="s">
        <v>846</v>
      </c>
      <c r="C28425" t="s">
        <v>581</v>
      </c>
      <c r="D28425" t="s">
        <v>388</v>
      </c>
      <c r="E28425" t="s">
        <v>101</v>
      </c>
    </row>
    <row r="28426" spans="1:9" x14ac:dyDescent="0.35">
      <c r="A28426">
        <v>31102024</v>
      </c>
      <c r="B28426" t="s">
        <v>137</v>
      </c>
      <c r="C28426" t="s">
        <v>586</v>
      </c>
      <c r="D28426" t="s">
        <v>391</v>
      </c>
      <c r="E28426" t="s">
        <v>101</v>
      </c>
    </row>
    <row r="28427" spans="1:9" x14ac:dyDescent="0.35">
      <c r="A28427">
        <v>31102024</v>
      </c>
      <c r="B28427" t="s">
        <v>777</v>
      </c>
      <c r="C28427" t="s">
        <v>292</v>
      </c>
      <c r="D28427" t="s">
        <v>393</v>
      </c>
    </row>
    <row r="28428" spans="1:9" x14ac:dyDescent="0.35">
      <c r="A28428">
        <v>31102024</v>
      </c>
      <c r="B28428" t="s">
        <v>729</v>
      </c>
      <c r="C28428" t="s">
        <v>430</v>
      </c>
      <c r="D28428" t="s">
        <v>394</v>
      </c>
      <c r="E28428" t="s">
        <v>395</v>
      </c>
      <c r="F28428" t="s">
        <v>101</v>
      </c>
    </row>
    <row r="28429" spans="1:9" x14ac:dyDescent="0.35">
      <c r="A28429">
        <v>31102024</v>
      </c>
      <c r="B28429" t="s">
        <v>769</v>
      </c>
      <c r="C28429" t="s">
        <v>534</v>
      </c>
      <c r="D28429" t="s">
        <v>396</v>
      </c>
    </row>
    <row r="28430" spans="1:9" x14ac:dyDescent="0.35">
      <c r="A28430">
        <v>31102024</v>
      </c>
      <c r="B28430" t="s">
        <v>292</v>
      </c>
      <c r="C28430" t="s">
        <v>397</v>
      </c>
      <c r="D28430" t="s">
        <v>101</v>
      </c>
    </row>
    <row r="28431" spans="1:9" x14ac:dyDescent="0.35">
      <c r="A28431">
        <v>31102024</v>
      </c>
      <c r="B28431" t="s">
        <v>722</v>
      </c>
      <c r="C28431" t="s">
        <v>504</v>
      </c>
      <c r="D28431" t="s">
        <v>399</v>
      </c>
      <c r="E28431" t="s">
        <v>140</v>
      </c>
      <c r="F28431" t="s">
        <v>400</v>
      </c>
      <c r="G28431" t="s">
        <v>257</v>
      </c>
      <c r="H28431" t="s">
        <v>331</v>
      </c>
      <c r="I28431" t="s">
        <v>401</v>
      </c>
    </row>
    <row r="28432" spans="1:9" x14ac:dyDescent="0.35">
      <c r="A28432">
        <v>31102024</v>
      </c>
      <c r="B28432" t="s">
        <v>757</v>
      </c>
      <c r="C28432" t="s">
        <v>473</v>
      </c>
      <c r="D28432" t="s">
        <v>399</v>
      </c>
      <c r="E28432" t="s">
        <v>187</v>
      </c>
      <c r="F28432" t="s">
        <v>101</v>
      </c>
    </row>
    <row r="28433" spans="1:7" x14ac:dyDescent="0.35">
      <c r="A28433">
        <v>31102024</v>
      </c>
      <c r="B28433" t="s">
        <v>634</v>
      </c>
      <c r="C28433" t="s">
        <v>460</v>
      </c>
      <c r="D28433" t="s">
        <v>399</v>
      </c>
      <c r="E28433" t="s">
        <v>403</v>
      </c>
      <c r="F28433" t="s">
        <v>101</v>
      </c>
    </row>
    <row r="28434" spans="1:7" x14ac:dyDescent="0.35">
      <c r="A28434">
        <v>31102024</v>
      </c>
      <c r="B28434" t="s">
        <v>765</v>
      </c>
      <c r="C28434" t="s">
        <v>237</v>
      </c>
      <c r="D28434" t="s">
        <v>399</v>
      </c>
      <c r="E28434" t="s">
        <v>404</v>
      </c>
      <c r="F28434" t="s">
        <v>101</v>
      </c>
    </row>
    <row r="28435" spans="1:7" x14ac:dyDescent="0.35">
      <c r="A28435">
        <v>30102024</v>
      </c>
      <c r="B28435" t="s">
        <v>630</v>
      </c>
      <c r="C28435" t="s">
        <v>572</v>
      </c>
      <c r="D28435" t="s">
        <v>100</v>
      </c>
      <c r="E28435" t="s">
        <v>101</v>
      </c>
    </row>
    <row r="28436" spans="1:7" x14ac:dyDescent="0.35">
      <c r="A28436">
        <v>30102024</v>
      </c>
      <c r="B28436" t="s">
        <v>778</v>
      </c>
      <c r="C28436" t="s">
        <v>501</v>
      </c>
      <c r="D28436" t="s">
        <v>104</v>
      </c>
      <c r="E28436" t="s">
        <v>101</v>
      </c>
    </row>
    <row r="28437" spans="1:7" x14ac:dyDescent="0.35">
      <c r="A28437">
        <v>30102024</v>
      </c>
      <c r="B28437" t="s">
        <v>878</v>
      </c>
      <c r="C28437" t="s">
        <v>419</v>
      </c>
      <c r="D28437" t="s">
        <v>107</v>
      </c>
      <c r="E28437" t="s">
        <v>108</v>
      </c>
      <c r="F28437" t="s">
        <v>101</v>
      </c>
    </row>
    <row r="28438" spans="1:7" x14ac:dyDescent="0.35">
      <c r="A28438">
        <v>30102024</v>
      </c>
      <c r="B28438" t="s">
        <v>592</v>
      </c>
      <c r="C28438" t="s">
        <v>142</v>
      </c>
      <c r="D28438" t="s">
        <v>111</v>
      </c>
      <c r="E28438" t="s">
        <v>101</v>
      </c>
    </row>
    <row r="28439" spans="1:7" x14ac:dyDescent="0.35">
      <c r="A28439">
        <v>30102024</v>
      </c>
      <c r="B28439" t="s">
        <v>126</v>
      </c>
      <c r="C28439" t="s">
        <v>659</v>
      </c>
      <c r="D28439" t="s">
        <v>114</v>
      </c>
      <c r="E28439" t="s">
        <v>115</v>
      </c>
      <c r="F28439" t="s">
        <v>116</v>
      </c>
    </row>
    <row r="28440" spans="1:7" x14ac:dyDescent="0.35">
      <c r="A28440">
        <v>30102024</v>
      </c>
      <c r="B28440" t="s">
        <v>302</v>
      </c>
      <c r="C28440" t="s">
        <v>351</v>
      </c>
      <c r="D28440" t="s">
        <v>114</v>
      </c>
      <c r="E28440" t="s">
        <v>119</v>
      </c>
      <c r="F28440" t="s">
        <v>120</v>
      </c>
      <c r="G28440" t="s">
        <v>121</v>
      </c>
    </row>
    <row r="28441" spans="1:7" x14ac:dyDescent="0.35">
      <c r="A28441">
        <v>30102024</v>
      </c>
      <c r="B28441" t="s">
        <v>188</v>
      </c>
      <c r="C28441" t="s">
        <v>533</v>
      </c>
      <c r="D28441" t="s">
        <v>114</v>
      </c>
      <c r="E28441" t="s">
        <v>124</v>
      </c>
    </row>
    <row r="28442" spans="1:7" x14ac:dyDescent="0.35">
      <c r="A28442">
        <v>30102024</v>
      </c>
      <c r="B28442" t="s">
        <v>457</v>
      </c>
      <c r="C28442" t="s">
        <v>709</v>
      </c>
      <c r="D28442" t="s">
        <v>114</v>
      </c>
      <c r="E28442" t="s">
        <v>127</v>
      </c>
    </row>
    <row r="28443" spans="1:7" x14ac:dyDescent="0.35">
      <c r="A28443">
        <v>30102024</v>
      </c>
      <c r="B28443" t="s">
        <v>502</v>
      </c>
      <c r="C28443" t="s">
        <v>453</v>
      </c>
      <c r="D28443" t="s">
        <v>114</v>
      </c>
      <c r="E28443" t="s">
        <v>130</v>
      </c>
    </row>
    <row r="28444" spans="1:7" x14ac:dyDescent="0.35">
      <c r="A28444">
        <v>30102024</v>
      </c>
      <c r="B28444" t="s">
        <v>363</v>
      </c>
      <c r="C28444" t="s">
        <v>470</v>
      </c>
      <c r="D28444" t="s">
        <v>114</v>
      </c>
      <c r="E28444" t="s">
        <v>132</v>
      </c>
      <c r="F28444" t="s">
        <v>133</v>
      </c>
    </row>
    <row r="28445" spans="1:7" x14ac:dyDescent="0.35">
      <c r="A28445">
        <v>30102024</v>
      </c>
      <c r="B28445" t="s">
        <v>756</v>
      </c>
      <c r="C28445" t="s">
        <v>473</v>
      </c>
      <c r="D28445" t="s">
        <v>135</v>
      </c>
      <c r="E28445" t="s">
        <v>136</v>
      </c>
    </row>
    <row r="28446" spans="1:7" x14ac:dyDescent="0.35">
      <c r="A28446">
        <v>30102024</v>
      </c>
      <c r="B28446" t="s">
        <v>778</v>
      </c>
      <c r="C28446" t="s">
        <v>576</v>
      </c>
      <c r="D28446" t="s">
        <v>139</v>
      </c>
      <c r="E28446" t="s">
        <v>140</v>
      </c>
      <c r="F28446" t="s">
        <v>141</v>
      </c>
      <c r="G28446" t="s">
        <v>101</v>
      </c>
    </row>
    <row r="28447" spans="1:7" x14ac:dyDescent="0.35">
      <c r="A28447">
        <v>30102024</v>
      </c>
      <c r="B28447" t="s">
        <v>775</v>
      </c>
      <c r="C28447" t="s">
        <v>466</v>
      </c>
      <c r="D28447" t="s">
        <v>144</v>
      </c>
      <c r="E28447" t="s">
        <v>101</v>
      </c>
    </row>
    <row r="28448" spans="1:7" x14ac:dyDescent="0.35">
      <c r="A28448">
        <v>30102024</v>
      </c>
      <c r="B28448" t="s">
        <v>729</v>
      </c>
      <c r="C28448" t="s">
        <v>608</v>
      </c>
      <c r="D28448" t="s">
        <v>147</v>
      </c>
      <c r="E28448" t="s">
        <v>148</v>
      </c>
      <c r="F28448" t="s">
        <v>149</v>
      </c>
    </row>
    <row r="28449" spans="1:7" x14ac:dyDescent="0.35">
      <c r="A28449">
        <v>30102024</v>
      </c>
      <c r="B28449" t="s">
        <v>786</v>
      </c>
      <c r="C28449" t="s">
        <v>339</v>
      </c>
      <c r="D28449" t="s">
        <v>152</v>
      </c>
      <c r="E28449" t="s">
        <v>140</v>
      </c>
      <c r="F28449" t="s">
        <v>153</v>
      </c>
      <c r="G28449" t="s">
        <v>101</v>
      </c>
    </row>
    <row r="28450" spans="1:7" x14ac:dyDescent="0.35">
      <c r="A28450">
        <v>30102024</v>
      </c>
      <c r="B28450" t="s">
        <v>830</v>
      </c>
      <c r="C28450" t="s">
        <v>691</v>
      </c>
      <c r="D28450" t="s">
        <v>156</v>
      </c>
      <c r="E28450" t="s">
        <v>101</v>
      </c>
    </row>
    <row r="28451" spans="1:7" x14ac:dyDescent="0.35">
      <c r="A28451">
        <v>30102024</v>
      </c>
      <c r="B28451" t="s">
        <v>417</v>
      </c>
      <c r="C28451" t="s">
        <v>159</v>
      </c>
      <c r="D28451" t="s">
        <v>101</v>
      </c>
    </row>
    <row r="28452" spans="1:7" x14ac:dyDescent="0.35">
      <c r="A28452">
        <v>30102024</v>
      </c>
      <c r="B28452" t="s">
        <v>451</v>
      </c>
      <c r="C28452" t="s">
        <v>161</v>
      </c>
      <c r="D28452" t="s">
        <v>101</v>
      </c>
    </row>
    <row r="28453" spans="1:7" x14ac:dyDescent="0.35">
      <c r="A28453">
        <v>30102024</v>
      </c>
      <c r="B28453" t="s">
        <v>694</v>
      </c>
      <c r="C28453" t="s">
        <v>543</v>
      </c>
      <c r="D28453" t="s">
        <v>164</v>
      </c>
      <c r="E28453" t="s">
        <v>101</v>
      </c>
    </row>
    <row r="28454" spans="1:7" x14ac:dyDescent="0.35">
      <c r="A28454">
        <v>30102024</v>
      </c>
      <c r="B28454" t="s">
        <v>836</v>
      </c>
      <c r="C28454" t="s">
        <v>551</v>
      </c>
      <c r="D28454" t="s">
        <v>167</v>
      </c>
    </row>
    <row r="28455" spans="1:7" x14ac:dyDescent="0.35">
      <c r="A28455">
        <v>30102024</v>
      </c>
      <c r="B28455" t="s">
        <v>874</v>
      </c>
      <c r="C28455" t="s">
        <v>218</v>
      </c>
      <c r="D28455" t="s">
        <v>423</v>
      </c>
      <c r="E28455" t="s">
        <v>101</v>
      </c>
    </row>
    <row r="28456" spans="1:7" x14ac:dyDescent="0.35">
      <c r="A28456">
        <v>30102024</v>
      </c>
      <c r="B28456" t="s">
        <v>592</v>
      </c>
      <c r="C28456" t="s">
        <v>471</v>
      </c>
      <c r="D28456" t="s">
        <v>169</v>
      </c>
      <c r="E28456" t="s">
        <v>170</v>
      </c>
      <c r="F28456" t="s">
        <v>101</v>
      </c>
    </row>
    <row r="28457" spans="1:7" x14ac:dyDescent="0.35">
      <c r="A28457">
        <v>30102024</v>
      </c>
      <c r="B28457" t="s">
        <v>729</v>
      </c>
      <c r="C28457" t="s">
        <v>454</v>
      </c>
      <c r="D28457" t="s">
        <v>173</v>
      </c>
      <c r="E28457" t="s">
        <v>101</v>
      </c>
    </row>
    <row r="28458" spans="1:7" x14ac:dyDescent="0.35">
      <c r="A28458">
        <v>30102024</v>
      </c>
      <c r="B28458" t="s">
        <v>832</v>
      </c>
      <c r="C28458" t="s">
        <v>374</v>
      </c>
      <c r="D28458" t="s">
        <v>176</v>
      </c>
      <c r="E28458" t="s">
        <v>101</v>
      </c>
    </row>
    <row r="28459" spans="1:7" x14ac:dyDescent="0.35">
      <c r="A28459">
        <v>30102024</v>
      </c>
      <c r="B28459" t="s">
        <v>775</v>
      </c>
      <c r="C28459" t="s">
        <v>413</v>
      </c>
      <c r="D28459" t="s">
        <v>176</v>
      </c>
      <c r="E28459" t="s">
        <v>149</v>
      </c>
    </row>
    <row r="28460" spans="1:7" x14ac:dyDescent="0.35">
      <c r="A28460">
        <v>30102024</v>
      </c>
      <c r="B28460" t="s">
        <v>796</v>
      </c>
      <c r="C28460" t="s">
        <v>450</v>
      </c>
      <c r="D28460" t="s">
        <v>181</v>
      </c>
      <c r="E28460" t="s">
        <v>182</v>
      </c>
      <c r="F28460" t="s">
        <v>101</v>
      </c>
    </row>
    <row r="28461" spans="1:7" x14ac:dyDescent="0.35">
      <c r="A28461">
        <v>30102024</v>
      </c>
      <c r="B28461" t="s">
        <v>849</v>
      </c>
      <c r="C28461" t="s">
        <v>501</v>
      </c>
      <c r="D28461" t="s">
        <v>184</v>
      </c>
      <c r="E28461" t="s">
        <v>101</v>
      </c>
    </row>
    <row r="28462" spans="1:7" x14ac:dyDescent="0.35">
      <c r="A28462">
        <v>30102024</v>
      </c>
      <c r="B28462" t="s">
        <v>575</v>
      </c>
      <c r="C28462" t="s">
        <v>187</v>
      </c>
      <c r="D28462" t="s">
        <v>101</v>
      </c>
    </row>
    <row r="28463" spans="1:7" x14ac:dyDescent="0.35">
      <c r="A28463">
        <v>30102024</v>
      </c>
      <c r="B28463" t="s">
        <v>661</v>
      </c>
      <c r="C28463" t="s">
        <v>263</v>
      </c>
      <c r="D28463" t="s">
        <v>190</v>
      </c>
      <c r="E28463" t="s">
        <v>191</v>
      </c>
      <c r="F28463" t="s">
        <v>101</v>
      </c>
    </row>
    <row r="28464" spans="1:7" x14ac:dyDescent="0.35">
      <c r="A28464">
        <v>30102024</v>
      </c>
      <c r="B28464" t="s">
        <v>597</v>
      </c>
      <c r="C28464" t="s">
        <v>190</v>
      </c>
      <c r="D28464" t="s">
        <v>194</v>
      </c>
      <c r="E28464" t="s">
        <v>101</v>
      </c>
    </row>
    <row r="28465" spans="1:7" x14ac:dyDescent="0.35">
      <c r="A28465">
        <v>30102024</v>
      </c>
      <c r="B28465" t="s">
        <v>729</v>
      </c>
      <c r="C28465" t="s">
        <v>419</v>
      </c>
      <c r="D28465" t="s">
        <v>190</v>
      </c>
      <c r="E28465" t="s">
        <v>196</v>
      </c>
      <c r="F28465" t="s">
        <v>101</v>
      </c>
    </row>
    <row r="28466" spans="1:7" x14ac:dyDescent="0.35">
      <c r="A28466">
        <v>30102024</v>
      </c>
      <c r="B28466" t="s">
        <v>285</v>
      </c>
      <c r="C28466" t="s">
        <v>198</v>
      </c>
      <c r="D28466" t="s">
        <v>140</v>
      </c>
      <c r="E28466" t="s">
        <v>199</v>
      </c>
      <c r="F28466" t="s">
        <v>200</v>
      </c>
      <c r="G28466" t="s">
        <v>101</v>
      </c>
    </row>
    <row r="28467" spans="1:7" x14ac:dyDescent="0.35">
      <c r="A28467">
        <v>30102024</v>
      </c>
      <c r="B28467" t="s">
        <v>700</v>
      </c>
      <c r="C28467" t="s">
        <v>172</v>
      </c>
      <c r="D28467" t="s">
        <v>61</v>
      </c>
      <c r="E28467" t="s">
        <v>101</v>
      </c>
    </row>
    <row r="28468" spans="1:7" x14ac:dyDescent="0.35">
      <c r="A28468">
        <v>30102024</v>
      </c>
      <c r="B28468" t="s">
        <v>755</v>
      </c>
      <c r="C28468" t="s">
        <v>581</v>
      </c>
      <c r="D28468" t="s">
        <v>205</v>
      </c>
      <c r="E28468" t="s">
        <v>101</v>
      </c>
    </row>
    <row r="28469" spans="1:7" x14ac:dyDescent="0.35">
      <c r="A28469">
        <v>30102024</v>
      </c>
      <c r="B28469" t="s">
        <v>874</v>
      </c>
      <c r="C28469" t="s">
        <v>582</v>
      </c>
      <c r="D28469" t="s">
        <v>208</v>
      </c>
      <c r="E28469" t="s">
        <v>101</v>
      </c>
    </row>
    <row r="28470" spans="1:7" x14ac:dyDescent="0.35">
      <c r="A28470">
        <v>30102024</v>
      </c>
      <c r="B28470" t="s">
        <v>836</v>
      </c>
      <c r="C28470" t="s">
        <v>493</v>
      </c>
      <c r="D28470" t="s">
        <v>210</v>
      </c>
      <c r="E28470" t="s">
        <v>211</v>
      </c>
      <c r="F28470" t="s">
        <v>101</v>
      </c>
    </row>
    <row r="28471" spans="1:7" x14ac:dyDescent="0.35">
      <c r="A28471">
        <v>30102024</v>
      </c>
      <c r="B28471" t="s">
        <v>557</v>
      </c>
      <c r="C28471" t="s">
        <v>466</v>
      </c>
      <c r="D28471" t="s">
        <v>214</v>
      </c>
      <c r="E28471" t="s">
        <v>215</v>
      </c>
      <c r="F28471" t="s">
        <v>101</v>
      </c>
    </row>
    <row r="28472" spans="1:7" x14ac:dyDescent="0.35">
      <c r="A28472">
        <v>30102024</v>
      </c>
      <c r="B28472" t="s">
        <v>757</v>
      </c>
      <c r="C28472" t="s">
        <v>247</v>
      </c>
      <c r="D28472" t="s">
        <v>217</v>
      </c>
      <c r="E28472" t="s">
        <v>101</v>
      </c>
    </row>
    <row r="28473" spans="1:7" x14ac:dyDescent="0.35">
      <c r="A28473">
        <v>30102024</v>
      </c>
      <c r="B28473" t="s">
        <v>853</v>
      </c>
      <c r="C28473" t="s">
        <v>440</v>
      </c>
      <c r="D28473" t="s">
        <v>220</v>
      </c>
      <c r="E28473" t="s">
        <v>101</v>
      </c>
    </row>
    <row r="28474" spans="1:7" x14ac:dyDescent="0.35">
      <c r="A28474">
        <v>30102024</v>
      </c>
      <c r="B28474" t="s">
        <v>856</v>
      </c>
      <c r="C28474" t="s">
        <v>339</v>
      </c>
      <c r="D28474" t="s">
        <v>222</v>
      </c>
    </row>
    <row r="28475" spans="1:7" x14ac:dyDescent="0.35">
      <c r="A28475">
        <v>30102024</v>
      </c>
      <c r="B28475" t="s">
        <v>838</v>
      </c>
      <c r="C28475" t="s">
        <v>183</v>
      </c>
      <c r="D28475" t="s">
        <v>223</v>
      </c>
    </row>
    <row r="28476" spans="1:7" x14ac:dyDescent="0.35">
      <c r="A28476">
        <v>30102024</v>
      </c>
      <c r="B28476" t="s">
        <v>847</v>
      </c>
      <c r="C28476" t="s">
        <v>583</v>
      </c>
      <c r="D28476" t="s">
        <v>225</v>
      </c>
      <c r="E28476" t="s">
        <v>101</v>
      </c>
    </row>
    <row r="28477" spans="1:7" x14ac:dyDescent="0.35">
      <c r="A28477">
        <v>30102024</v>
      </c>
      <c r="B28477" t="s">
        <v>768</v>
      </c>
      <c r="C28477" t="s">
        <v>581</v>
      </c>
      <c r="D28477" t="s">
        <v>225</v>
      </c>
      <c r="E28477" t="s">
        <v>228</v>
      </c>
      <c r="F28477" t="s">
        <v>229</v>
      </c>
    </row>
    <row r="28478" spans="1:7" x14ac:dyDescent="0.35">
      <c r="A28478">
        <v>30102024</v>
      </c>
      <c r="B28478" t="s">
        <v>812</v>
      </c>
      <c r="C28478" t="s">
        <v>285</v>
      </c>
      <c r="D28478" t="s">
        <v>232</v>
      </c>
      <c r="E28478" t="s">
        <v>101</v>
      </c>
    </row>
    <row r="28479" spans="1:7" x14ac:dyDescent="0.35">
      <c r="A28479">
        <v>30102024</v>
      </c>
      <c r="B28479" t="s">
        <v>639</v>
      </c>
      <c r="C28479" t="s">
        <v>542</v>
      </c>
      <c r="D28479" t="s">
        <v>235</v>
      </c>
      <c r="E28479" t="s">
        <v>236</v>
      </c>
      <c r="F28479" t="s">
        <v>101</v>
      </c>
    </row>
    <row r="28480" spans="1:7" x14ac:dyDescent="0.35">
      <c r="A28480">
        <v>30102024</v>
      </c>
      <c r="B28480" t="s">
        <v>557</v>
      </c>
      <c r="C28480" t="s">
        <v>258</v>
      </c>
      <c r="D28480" t="s">
        <v>235</v>
      </c>
      <c r="E28480" t="s">
        <v>239</v>
      </c>
      <c r="F28480" t="s">
        <v>149</v>
      </c>
    </row>
    <row r="28481" spans="1:7" x14ac:dyDescent="0.35">
      <c r="A28481">
        <v>30102024</v>
      </c>
      <c r="B28481" t="s">
        <v>886</v>
      </c>
      <c r="C28481" t="s">
        <v>594</v>
      </c>
      <c r="D28481" t="s">
        <v>235</v>
      </c>
      <c r="E28481" t="s">
        <v>241</v>
      </c>
      <c r="F28481" t="s">
        <v>101</v>
      </c>
    </row>
    <row r="28482" spans="1:7" x14ac:dyDescent="0.35">
      <c r="A28482">
        <v>30102024</v>
      </c>
      <c r="B28482" t="s">
        <v>908</v>
      </c>
      <c r="C28482" t="s">
        <v>456</v>
      </c>
      <c r="D28482" t="s">
        <v>243</v>
      </c>
      <c r="E28482" t="s">
        <v>101</v>
      </c>
    </row>
    <row r="28483" spans="1:7" x14ac:dyDescent="0.35">
      <c r="A28483">
        <v>30102024</v>
      </c>
      <c r="B28483" t="s">
        <v>664</v>
      </c>
      <c r="C28483" t="s">
        <v>438</v>
      </c>
      <c r="D28483" t="s">
        <v>245</v>
      </c>
      <c r="E28483" t="s">
        <v>246</v>
      </c>
    </row>
    <row r="28484" spans="1:7" x14ac:dyDescent="0.35">
      <c r="A28484">
        <v>30102024</v>
      </c>
      <c r="B28484" t="s">
        <v>867</v>
      </c>
      <c r="C28484" t="s">
        <v>714</v>
      </c>
      <c r="D28484" t="s">
        <v>245</v>
      </c>
      <c r="E28484" t="s">
        <v>249</v>
      </c>
    </row>
    <row r="28485" spans="1:7" x14ac:dyDescent="0.35">
      <c r="A28485">
        <v>30102024</v>
      </c>
      <c r="B28485" t="s">
        <v>788</v>
      </c>
      <c r="C28485" t="s">
        <v>450</v>
      </c>
      <c r="D28485" t="s">
        <v>252</v>
      </c>
      <c r="E28485" t="s">
        <v>101</v>
      </c>
    </row>
    <row r="28486" spans="1:7" x14ac:dyDescent="0.35">
      <c r="A28486">
        <v>30102024</v>
      </c>
      <c r="B28486" t="s">
        <v>752</v>
      </c>
      <c r="C28486" t="s">
        <v>248</v>
      </c>
      <c r="D28486" t="s">
        <v>254</v>
      </c>
    </row>
    <row r="28487" spans="1:7" x14ac:dyDescent="0.35">
      <c r="A28487">
        <v>30102024</v>
      </c>
      <c r="B28487" t="s">
        <v>827</v>
      </c>
      <c r="C28487" t="s">
        <v>307</v>
      </c>
      <c r="D28487" t="s">
        <v>256</v>
      </c>
      <c r="E28487" t="s">
        <v>257</v>
      </c>
      <c r="F28487" t="s">
        <v>236</v>
      </c>
      <c r="G28487" t="s">
        <v>101</v>
      </c>
    </row>
    <row r="28488" spans="1:7" x14ac:dyDescent="0.35">
      <c r="A28488">
        <v>30102024</v>
      </c>
      <c r="B28488" t="s">
        <v>833</v>
      </c>
      <c r="C28488" t="s">
        <v>425</v>
      </c>
      <c r="D28488" t="s">
        <v>260</v>
      </c>
      <c r="E28488" t="s">
        <v>136</v>
      </c>
      <c r="F28488" t="s">
        <v>101</v>
      </c>
    </row>
    <row r="28489" spans="1:7" x14ac:dyDescent="0.35">
      <c r="A28489">
        <v>30102024</v>
      </c>
      <c r="B28489" t="s">
        <v>444</v>
      </c>
      <c r="C28489" t="s">
        <v>261</v>
      </c>
      <c r="D28489" t="s">
        <v>262</v>
      </c>
      <c r="E28489" t="s">
        <v>101</v>
      </c>
    </row>
    <row r="28490" spans="1:7" x14ac:dyDescent="0.35">
      <c r="A28490">
        <v>30102024</v>
      </c>
      <c r="B28490" t="s">
        <v>843</v>
      </c>
      <c r="C28490" t="s">
        <v>518</v>
      </c>
      <c r="D28490" t="s">
        <v>264</v>
      </c>
      <c r="E28490" t="s">
        <v>101</v>
      </c>
    </row>
    <row r="28491" spans="1:7" x14ac:dyDescent="0.35">
      <c r="A28491">
        <v>30102024</v>
      </c>
      <c r="B28491" t="s">
        <v>418</v>
      </c>
      <c r="C28491" t="s">
        <v>264</v>
      </c>
      <c r="D28491" t="s">
        <v>149</v>
      </c>
    </row>
    <row r="28492" spans="1:7" x14ac:dyDescent="0.35">
      <c r="A28492">
        <v>30102024</v>
      </c>
      <c r="B28492" t="s">
        <v>764</v>
      </c>
      <c r="C28492" t="s">
        <v>304</v>
      </c>
      <c r="D28492" t="s">
        <v>265</v>
      </c>
      <c r="E28492" t="s">
        <v>101</v>
      </c>
      <c r="F28492" t="s">
        <v>266</v>
      </c>
    </row>
    <row r="28493" spans="1:7" x14ac:dyDescent="0.35">
      <c r="A28493">
        <v>30102024</v>
      </c>
      <c r="B28493" t="s">
        <v>755</v>
      </c>
      <c r="C28493" t="s">
        <v>474</v>
      </c>
      <c r="D28493" t="s">
        <v>267</v>
      </c>
      <c r="E28493" t="s">
        <v>101</v>
      </c>
    </row>
    <row r="28494" spans="1:7" x14ac:dyDescent="0.35">
      <c r="A28494">
        <v>30102024</v>
      </c>
      <c r="B28494" t="s">
        <v>796</v>
      </c>
      <c r="C28494" t="s">
        <v>413</v>
      </c>
      <c r="D28494" t="s">
        <v>268</v>
      </c>
    </row>
    <row r="28495" spans="1:7" x14ac:dyDescent="0.35">
      <c r="A28495">
        <v>30102024</v>
      </c>
      <c r="B28495" t="s">
        <v>536</v>
      </c>
      <c r="C28495" t="s">
        <v>270</v>
      </c>
      <c r="D28495" t="s">
        <v>271</v>
      </c>
      <c r="E28495" t="s">
        <v>101</v>
      </c>
    </row>
    <row r="28496" spans="1:7" x14ac:dyDescent="0.35">
      <c r="A28496">
        <v>30102024</v>
      </c>
      <c r="B28496" t="s">
        <v>801</v>
      </c>
      <c r="C28496" t="s">
        <v>413</v>
      </c>
      <c r="D28496" t="s">
        <v>274</v>
      </c>
      <c r="E28496" t="s">
        <v>101</v>
      </c>
    </row>
    <row r="28497" spans="1:9" x14ac:dyDescent="0.35">
      <c r="A28497">
        <v>30102024</v>
      </c>
      <c r="B28497" t="s">
        <v>823</v>
      </c>
      <c r="C28497" t="s">
        <v>454</v>
      </c>
      <c r="D28497" t="s">
        <v>277</v>
      </c>
      <c r="E28497" t="s">
        <v>101</v>
      </c>
    </row>
    <row r="28498" spans="1:9" x14ac:dyDescent="0.35">
      <c r="A28498">
        <v>30102024</v>
      </c>
      <c r="B28498" t="s">
        <v>825</v>
      </c>
      <c r="C28498" t="s">
        <v>479</v>
      </c>
      <c r="D28498" t="s">
        <v>279</v>
      </c>
      <c r="E28498" t="s">
        <v>140</v>
      </c>
      <c r="F28498" t="s">
        <v>280</v>
      </c>
    </row>
    <row r="28499" spans="1:9" x14ac:dyDescent="0.35">
      <c r="A28499">
        <v>30102024</v>
      </c>
      <c r="B28499" t="s">
        <v>836</v>
      </c>
      <c r="C28499" t="s">
        <v>137</v>
      </c>
      <c r="D28499" t="s">
        <v>281</v>
      </c>
    </row>
    <row r="28500" spans="1:9" x14ac:dyDescent="0.35">
      <c r="A28500">
        <v>30102024</v>
      </c>
      <c r="B28500" t="s">
        <v>764</v>
      </c>
      <c r="C28500" t="s">
        <v>574</v>
      </c>
      <c r="D28500" t="s">
        <v>284</v>
      </c>
      <c r="E28500" t="s">
        <v>101</v>
      </c>
    </row>
    <row r="28501" spans="1:9" x14ac:dyDescent="0.35">
      <c r="A28501">
        <v>30102024</v>
      </c>
      <c r="B28501" t="s">
        <v>870</v>
      </c>
      <c r="C28501" t="s">
        <v>688</v>
      </c>
      <c r="D28501" t="s">
        <v>287</v>
      </c>
      <c r="E28501" t="s">
        <v>101</v>
      </c>
    </row>
    <row r="28502" spans="1:9" x14ac:dyDescent="0.35">
      <c r="A28502">
        <v>30102024</v>
      </c>
      <c r="B28502" t="s">
        <v>756</v>
      </c>
      <c r="C28502" t="s">
        <v>454</v>
      </c>
      <c r="D28502" t="s">
        <v>288</v>
      </c>
      <c r="E28502" t="s">
        <v>101</v>
      </c>
    </row>
    <row r="28503" spans="1:9" x14ac:dyDescent="0.35">
      <c r="A28503">
        <v>30102024</v>
      </c>
      <c r="B28503" t="s">
        <v>638</v>
      </c>
      <c r="C28503" t="s">
        <v>203</v>
      </c>
      <c r="D28503" t="s">
        <v>290</v>
      </c>
      <c r="E28503" t="s">
        <v>140</v>
      </c>
      <c r="F28503" t="s">
        <v>291</v>
      </c>
    </row>
    <row r="28504" spans="1:9" x14ac:dyDescent="0.35">
      <c r="A28504">
        <v>30102024</v>
      </c>
      <c r="B28504" t="s">
        <v>757</v>
      </c>
      <c r="C28504" t="s">
        <v>499</v>
      </c>
      <c r="D28504" t="s">
        <v>290</v>
      </c>
      <c r="E28504" t="s">
        <v>140</v>
      </c>
      <c r="F28504" t="s">
        <v>294</v>
      </c>
      <c r="G28504" t="s">
        <v>295</v>
      </c>
      <c r="H28504" t="s">
        <v>101</v>
      </c>
    </row>
    <row r="28505" spans="1:9" x14ac:dyDescent="0.35">
      <c r="A28505">
        <v>30102024</v>
      </c>
      <c r="B28505" t="s">
        <v>837</v>
      </c>
      <c r="C28505" t="s">
        <v>515</v>
      </c>
      <c r="D28505" t="s">
        <v>298</v>
      </c>
      <c r="E28505" t="s">
        <v>101</v>
      </c>
    </row>
    <row r="28506" spans="1:9" x14ac:dyDescent="0.35">
      <c r="A28506">
        <v>30102024</v>
      </c>
      <c r="B28506" t="s">
        <v>658</v>
      </c>
      <c r="C28506" t="s">
        <v>286</v>
      </c>
      <c r="D28506" t="s">
        <v>300</v>
      </c>
      <c r="E28506" t="s">
        <v>262</v>
      </c>
      <c r="F28506" t="s">
        <v>101</v>
      </c>
    </row>
    <row r="28507" spans="1:9" x14ac:dyDescent="0.35">
      <c r="A28507">
        <v>30102024</v>
      </c>
      <c r="B28507" t="s">
        <v>833</v>
      </c>
      <c r="C28507" t="s">
        <v>304</v>
      </c>
      <c r="D28507" t="s">
        <v>301</v>
      </c>
      <c r="E28507" t="s">
        <v>101</v>
      </c>
    </row>
    <row r="28508" spans="1:9" x14ac:dyDescent="0.35">
      <c r="A28508">
        <v>30102024</v>
      </c>
      <c r="B28508" t="s">
        <v>841</v>
      </c>
      <c r="C28508" t="s">
        <v>339</v>
      </c>
      <c r="D28508" t="s">
        <v>303</v>
      </c>
      <c r="E28508" t="s">
        <v>149</v>
      </c>
    </row>
    <row r="28509" spans="1:9" x14ac:dyDescent="0.35">
      <c r="A28509">
        <v>30102024</v>
      </c>
      <c r="B28509" t="s">
        <v>880</v>
      </c>
      <c r="C28509" t="s">
        <v>581</v>
      </c>
      <c r="D28509" t="s">
        <v>306</v>
      </c>
      <c r="E28509" t="s">
        <v>101</v>
      </c>
    </row>
    <row r="28510" spans="1:9" x14ac:dyDescent="0.35">
      <c r="A28510">
        <v>30102024</v>
      </c>
      <c r="B28510" t="s">
        <v>903</v>
      </c>
      <c r="C28510" t="s">
        <v>542</v>
      </c>
      <c r="D28510" t="s">
        <v>308</v>
      </c>
      <c r="E28510" t="s">
        <v>309</v>
      </c>
      <c r="F28510" t="s">
        <v>310</v>
      </c>
      <c r="G28510" t="s">
        <v>311</v>
      </c>
      <c r="H28510" t="s">
        <v>312</v>
      </c>
      <c r="I28510" t="s">
        <v>101</v>
      </c>
    </row>
    <row r="28511" spans="1:9" x14ac:dyDescent="0.35">
      <c r="A28511">
        <v>30102024</v>
      </c>
      <c r="B28511" t="s">
        <v>628</v>
      </c>
      <c r="C28511" t="s">
        <v>168</v>
      </c>
      <c r="D28511" t="s">
        <v>314</v>
      </c>
      <c r="E28511" t="s">
        <v>315</v>
      </c>
      <c r="F28511" t="s">
        <v>101</v>
      </c>
    </row>
    <row r="28512" spans="1:9" x14ac:dyDescent="0.35">
      <c r="A28512">
        <v>30102024</v>
      </c>
      <c r="B28512" t="s">
        <v>634</v>
      </c>
      <c r="C28512" t="s">
        <v>604</v>
      </c>
      <c r="D28512" t="s">
        <v>314</v>
      </c>
      <c r="E28512" t="s">
        <v>317</v>
      </c>
      <c r="F28512" t="s">
        <v>101</v>
      </c>
    </row>
    <row r="28513" spans="1:6" x14ac:dyDescent="0.35">
      <c r="A28513">
        <v>30102024</v>
      </c>
      <c r="B28513" t="s">
        <v>752</v>
      </c>
      <c r="C28513" t="s">
        <v>516</v>
      </c>
      <c r="D28513" t="s">
        <v>319</v>
      </c>
      <c r="E28513" t="s">
        <v>320</v>
      </c>
      <c r="F28513" t="s">
        <v>321</v>
      </c>
    </row>
    <row r="28514" spans="1:6" x14ac:dyDescent="0.35">
      <c r="A28514">
        <v>30102024</v>
      </c>
      <c r="B28514" t="s">
        <v>823</v>
      </c>
      <c r="C28514" t="s">
        <v>415</v>
      </c>
      <c r="D28514" t="s">
        <v>322</v>
      </c>
      <c r="E28514" t="s">
        <v>101</v>
      </c>
    </row>
    <row r="28515" spans="1:6" x14ac:dyDescent="0.35">
      <c r="A28515">
        <v>30102024</v>
      </c>
      <c r="B28515" t="s">
        <v>812</v>
      </c>
      <c r="C28515" t="s">
        <v>417</v>
      </c>
      <c r="D28515" t="s">
        <v>325</v>
      </c>
      <c r="E28515" t="s">
        <v>101</v>
      </c>
    </row>
    <row r="28516" spans="1:6" x14ac:dyDescent="0.35">
      <c r="A28516">
        <v>30102024</v>
      </c>
      <c r="B28516" t="s">
        <v>886</v>
      </c>
      <c r="C28516" t="s">
        <v>508</v>
      </c>
      <c r="D28516" t="s">
        <v>328</v>
      </c>
      <c r="E28516" t="s">
        <v>101</v>
      </c>
    </row>
    <row r="28517" spans="1:6" x14ac:dyDescent="0.35">
      <c r="A28517">
        <v>30102024</v>
      </c>
      <c r="B28517" t="s">
        <v>218</v>
      </c>
      <c r="C28517" t="s">
        <v>331</v>
      </c>
      <c r="D28517" t="s">
        <v>332</v>
      </c>
      <c r="E28517" t="s">
        <v>101</v>
      </c>
    </row>
    <row r="28518" spans="1:6" x14ac:dyDescent="0.35">
      <c r="A28518">
        <v>30102024</v>
      </c>
      <c r="B28518" t="s">
        <v>596</v>
      </c>
      <c r="C28518" t="s">
        <v>497</v>
      </c>
      <c r="D28518" t="s">
        <v>331</v>
      </c>
      <c r="E28518" t="s">
        <v>335</v>
      </c>
      <c r="F28518" t="s">
        <v>101</v>
      </c>
    </row>
    <row r="28519" spans="1:6" x14ac:dyDescent="0.35">
      <c r="A28519">
        <v>30102024</v>
      </c>
      <c r="B28519" t="s">
        <v>536</v>
      </c>
      <c r="C28519" t="s">
        <v>158</v>
      </c>
      <c r="D28519" t="s">
        <v>331</v>
      </c>
      <c r="E28519" t="s">
        <v>338</v>
      </c>
      <c r="F28519" t="s">
        <v>321</v>
      </c>
    </row>
    <row r="28520" spans="1:6" x14ac:dyDescent="0.35">
      <c r="A28520">
        <v>30102024</v>
      </c>
      <c r="B28520" t="s">
        <v>873</v>
      </c>
      <c r="C28520" t="s">
        <v>635</v>
      </c>
      <c r="D28520" t="s">
        <v>170</v>
      </c>
    </row>
    <row r="28521" spans="1:6" x14ac:dyDescent="0.35">
      <c r="A28521">
        <v>30102024</v>
      </c>
      <c r="B28521" t="s">
        <v>842</v>
      </c>
      <c r="C28521" t="s">
        <v>247</v>
      </c>
      <c r="D28521" t="s">
        <v>341</v>
      </c>
      <c r="E28521" t="s">
        <v>101</v>
      </c>
    </row>
    <row r="28522" spans="1:6" x14ac:dyDescent="0.35">
      <c r="A28522">
        <v>30102024</v>
      </c>
      <c r="B28522" t="s">
        <v>829</v>
      </c>
      <c r="C28522" t="s">
        <v>511</v>
      </c>
      <c r="D28522" t="s">
        <v>343</v>
      </c>
      <c r="E28522" t="s">
        <v>101</v>
      </c>
    </row>
    <row r="28523" spans="1:6" x14ac:dyDescent="0.35">
      <c r="A28523">
        <v>30102024</v>
      </c>
      <c r="B28523" t="s">
        <v>307</v>
      </c>
      <c r="C28523" t="s">
        <v>132</v>
      </c>
      <c r="D28523" t="s">
        <v>344</v>
      </c>
      <c r="E28523" t="s">
        <v>345</v>
      </c>
      <c r="F28523" t="s">
        <v>101</v>
      </c>
    </row>
    <row r="28524" spans="1:6" x14ac:dyDescent="0.35">
      <c r="A28524">
        <v>30102024</v>
      </c>
      <c r="B28524" t="s">
        <v>723</v>
      </c>
      <c r="C28524" t="s">
        <v>339</v>
      </c>
      <c r="D28524" t="s">
        <v>132</v>
      </c>
      <c r="E28524" t="s">
        <v>347</v>
      </c>
      <c r="F28524" t="s">
        <v>101</v>
      </c>
    </row>
    <row r="28525" spans="1:6" x14ac:dyDescent="0.35">
      <c r="A28525">
        <v>30102024</v>
      </c>
      <c r="B28525" t="s">
        <v>916</v>
      </c>
      <c r="C28525" t="s">
        <v>520</v>
      </c>
      <c r="D28525" t="s">
        <v>132</v>
      </c>
      <c r="E28525" t="s">
        <v>348</v>
      </c>
      <c r="F28525" t="s">
        <v>101</v>
      </c>
    </row>
    <row r="28526" spans="1:6" x14ac:dyDescent="0.35">
      <c r="A28526">
        <v>30102024</v>
      </c>
      <c r="B28526" t="s">
        <v>655</v>
      </c>
      <c r="C28526" t="s">
        <v>293</v>
      </c>
      <c r="D28526" t="s">
        <v>132</v>
      </c>
      <c r="E28526" t="s">
        <v>350</v>
      </c>
      <c r="F28526" t="s">
        <v>101</v>
      </c>
    </row>
    <row r="28527" spans="1:6" x14ac:dyDescent="0.35">
      <c r="A28527">
        <v>30102024</v>
      </c>
      <c r="B28527" t="s">
        <v>828</v>
      </c>
      <c r="C28527" t="s">
        <v>609</v>
      </c>
      <c r="D28527" t="s">
        <v>132</v>
      </c>
      <c r="E28527" t="s">
        <v>352</v>
      </c>
      <c r="F28527" t="s">
        <v>101</v>
      </c>
    </row>
    <row r="28528" spans="1:6" x14ac:dyDescent="0.35">
      <c r="A28528">
        <v>30102024</v>
      </c>
      <c r="B28528" t="s">
        <v>845</v>
      </c>
      <c r="C28528" t="s">
        <v>573</v>
      </c>
      <c r="D28528" t="s">
        <v>132</v>
      </c>
      <c r="E28528" t="s">
        <v>133</v>
      </c>
      <c r="F28528" t="s">
        <v>355</v>
      </c>
    </row>
    <row r="28529" spans="1:8" x14ac:dyDescent="0.35">
      <c r="A28529">
        <v>30102024</v>
      </c>
      <c r="B28529" t="s">
        <v>836</v>
      </c>
      <c r="C28529" t="s">
        <v>516</v>
      </c>
      <c r="D28529" t="s">
        <v>132</v>
      </c>
      <c r="E28529" t="s">
        <v>356</v>
      </c>
      <c r="F28529" t="s">
        <v>101</v>
      </c>
    </row>
    <row r="28530" spans="1:8" x14ac:dyDescent="0.35">
      <c r="A28530">
        <v>30102024</v>
      </c>
      <c r="B28530" t="s">
        <v>714</v>
      </c>
      <c r="C28530" t="s">
        <v>138</v>
      </c>
      <c r="D28530" t="s">
        <v>359</v>
      </c>
      <c r="E28530" t="s">
        <v>360</v>
      </c>
      <c r="F28530" t="s">
        <v>101</v>
      </c>
    </row>
    <row r="28531" spans="1:8" x14ac:dyDescent="0.35">
      <c r="A28531">
        <v>30102024</v>
      </c>
      <c r="B28531" t="s">
        <v>836</v>
      </c>
      <c r="C28531" t="s">
        <v>534</v>
      </c>
      <c r="D28531" t="s">
        <v>359</v>
      </c>
      <c r="E28531" t="s">
        <v>362</v>
      </c>
      <c r="F28531" t="s">
        <v>101</v>
      </c>
    </row>
    <row r="28532" spans="1:8" x14ac:dyDescent="0.35">
      <c r="A28532">
        <v>30102024</v>
      </c>
      <c r="B28532" t="s">
        <v>550</v>
      </c>
      <c r="C28532" t="s">
        <v>359</v>
      </c>
      <c r="D28532" t="s">
        <v>362</v>
      </c>
      <c r="E28532" t="s">
        <v>140</v>
      </c>
      <c r="F28532" t="s">
        <v>364</v>
      </c>
      <c r="G28532" t="s">
        <v>101</v>
      </c>
    </row>
    <row r="28533" spans="1:8" x14ac:dyDescent="0.35">
      <c r="A28533">
        <v>30102024</v>
      </c>
      <c r="B28533" t="s">
        <v>863</v>
      </c>
      <c r="C28533" t="s">
        <v>137</v>
      </c>
      <c r="D28533" t="s">
        <v>366</v>
      </c>
      <c r="E28533" t="s">
        <v>257</v>
      </c>
      <c r="F28533" t="s">
        <v>367</v>
      </c>
      <c r="G28533" t="s">
        <v>101</v>
      </c>
    </row>
    <row r="28534" spans="1:8" x14ac:dyDescent="0.35">
      <c r="A28534">
        <v>30102024</v>
      </c>
      <c r="B28534" t="s">
        <v>812</v>
      </c>
      <c r="C28534" t="s">
        <v>515</v>
      </c>
      <c r="D28534" t="s">
        <v>369</v>
      </c>
      <c r="E28534" t="s">
        <v>370</v>
      </c>
      <c r="F28534" t="s">
        <v>101</v>
      </c>
    </row>
    <row r="28535" spans="1:8" x14ac:dyDescent="0.35">
      <c r="A28535">
        <v>30102024</v>
      </c>
      <c r="B28535" t="s">
        <v>853</v>
      </c>
      <c r="C28535" t="s">
        <v>556</v>
      </c>
      <c r="D28535" t="s">
        <v>371</v>
      </c>
      <c r="E28535" t="s">
        <v>101</v>
      </c>
    </row>
    <row r="28536" spans="1:8" x14ac:dyDescent="0.35">
      <c r="A28536">
        <v>30102024</v>
      </c>
      <c r="B28536" t="s">
        <v>783</v>
      </c>
      <c r="C28536" t="s">
        <v>226</v>
      </c>
      <c r="D28536" t="s">
        <v>372</v>
      </c>
      <c r="E28536" t="s">
        <v>101</v>
      </c>
    </row>
    <row r="28537" spans="1:8" x14ac:dyDescent="0.35">
      <c r="A28537">
        <v>30102024</v>
      </c>
      <c r="B28537" t="s">
        <v>583</v>
      </c>
      <c r="C28537" t="s">
        <v>373</v>
      </c>
      <c r="D28537" t="s">
        <v>101</v>
      </c>
    </row>
    <row r="28538" spans="1:8" x14ac:dyDescent="0.35">
      <c r="A28538">
        <v>30102024</v>
      </c>
      <c r="B28538" t="s">
        <v>893</v>
      </c>
      <c r="C28538" t="s">
        <v>609</v>
      </c>
      <c r="D28538" t="s">
        <v>376</v>
      </c>
      <c r="E28538" t="s">
        <v>140</v>
      </c>
      <c r="F28538" t="s">
        <v>331</v>
      </c>
      <c r="G28538" t="s">
        <v>377</v>
      </c>
      <c r="H28538" t="s">
        <v>101</v>
      </c>
    </row>
    <row r="28539" spans="1:8" x14ac:dyDescent="0.35">
      <c r="A28539">
        <v>30102024</v>
      </c>
      <c r="B28539" t="s">
        <v>844</v>
      </c>
      <c r="C28539" t="s">
        <v>473</v>
      </c>
      <c r="D28539" t="s">
        <v>378</v>
      </c>
    </row>
    <row r="28540" spans="1:8" x14ac:dyDescent="0.35">
      <c r="A28540">
        <v>30102024</v>
      </c>
      <c r="B28540" t="s">
        <v>663</v>
      </c>
      <c r="C28540" t="s">
        <v>248</v>
      </c>
      <c r="D28540" t="s">
        <v>380</v>
      </c>
      <c r="E28540" t="s">
        <v>101</v>
      </c>
    </row>
    <row r="28541" spans="1:8" x14ac:dyDescent="0.35">
      <c r="A28541">
        <v>30102024</v>
      </c>
      <c r="B28541" t="s">
        <v>880</v>
      </c>
      <c r="C28541" t="s">
        <v>444</v>
      </c>
      <c r="D28541" t="s">
        <v>382</v>
      </c>
      <c r="E28541" t="s">
        <v>383</v>
      </c>
    </row>
    <row r="28542" spans="1:8" x14ac:dyDescent="0.35">
      <c r="A28542">
        <v>30102024</v>
      </c>
      <c r="B28542" t="s">
        <v>838</v>
      </c>
      <c r="C28542" t="s">
        <v>542</v>
      </c>
      <c r="D28542" t="s">
        <v>385</v>
      </c>
      <c r="E28542" t="s">
        <v>386</v>
      </c>
    </row>
    <row r="28543" spans="1:8" x14ac:dyDescent="0.35">
      <c r="A28543">
        <v>30102024</v>
      </c>
      <c r="B28543" t="s">
        <v>828</v>
      </c>
      <c r="C28543" t="s">
        <v>464</v>
      </c>
      <c r="D28543" t="s">
        <v>388</v>
      </c>
      <c r="E28543" t="s">
        <v>101</v>
      </c>
    </row>
    <row r="28544" spans="1:8" x14ac:dyDescent="0.35">
      <c r="A28544">
        <v>30102024</v>
      </c>
      <c r="B28544" t="s">
        <v>450</v>
      </c>
      <c r="C28544" t="s">
        <v>478</v>
      </c>
      <c r="D28544" t="s">
        <v>391</v>
      </c>
      <c r="E28544" t="s">
        <v>101</v>
      </c>
    </row>
    <row r="28545" spans="1:9" x14ac:dyDescent="0.35">
      <c r="A28545">
        <v>30102024</v>
      </c>
      <c r="B28545" t="s">
        <v>841</v>
      </c>
      <c r="C28545" t="s">
        <v>450</v>
      </c>
      <c r="D28545" t="s">
        <v>393</v>
      </c>
    </row>
    <row r="28546" spans="1:9" x14ac:dyDescent="0.35">
      <c r="A28546">
        <v>30102024</v>
      </c>
      <c r="B28546" t="s">
        <v>810</v>
      </c>
      <c r="C28546" t="s">
        <v>285</v>
      </c>
      <c r="D28546" t="s">
        <v>394</v>
      </c>
      <c r="E28546" t="s">
        <v>395</v>
      </c>
      <c r="F28546" t="s">
        <v>101</v>
      </c>
    </row>
    <row r="28547" spans="1:9" x14ac:dyDescent="0.35">
      <c r="A28547">
        <v>30102024</v>
      </c>
      <c r="B28547" t="s">
        <v>886</v>
      </c>
      <c r="C28547" t="s">
        <v>137</v>
      </c>
      <c r="D28547" t="s">
        <v>396</v>
      </c>
    </row>
    <row r="28548" spans="1:9" x14ac:dyDescent="0.35">
      <c r="A28548">
        <v>30102024</v>
      </c>
      <c r="B28548" t="s">
        <v>543</v>
      </c>
      <c r="C28548" t="s">
        <v>397</v>
      </c>
      <c r="D28548" t="s">
        <v>101</v>
      </c>
    </row>
    <row r="28549" spans="1:9" x14ac:dyDescent="0.35">
      <c r="A28549">
        <v>30102024</v>
      </c>
      <c r="B28549" t="s">
        <v>855</v>
      </c>
      <c r="C28549" t="s">
        <v>417</v>
      </c>
      <c r="D28549" t="s">
        <v>399</v>
      </c>
      <c r="E28549" t="s">
        <v>140</v>
      </c>
      <c r="F28549" t="s">
        <v>400</v>
      </c>
      <c r="G28549" t="s">
        <v>257</v>
      </c>
      <c r="H28549" t="s">
        <v>331</v>
      </c>
      <c r="I28549" t="s">
        <v>401</v>
      </c>
    </row>
    <row r="28550" spans="1:9" x14ac:dyDescent="0.35">
      <c r="A28550">
        <v>30102024</v>
      </c>
      <c r="B28550" t="s">
        <v>836</v>
      </c>
      <c r="C28550" t="s">
        <v>479</v>
      </c>
      <c r="D28550" t="s">
        <v>399</v>
      </c>
      <c r="E28550" t="s">
        <v>187</v>
      </c>
      <c r="F28550" t="s">
        <v>101</v>
      </c>
    </row>
    <row r="28551" spans="1:9" x14ac:dyDescent="0.35">
      <c r="A28551">
        <v>30102024</v>
      </c>
      <c r="B28551" t="s">
        <v>801</v>
      </c>
      <c r="C28551" t="s">
        <v>471</v>
      </c>
      <c r="D28551" t="s">
        <v>399</v>
      </c>
      <c r="E28551" t="s">
        <v>403</v>
      </c>
      <c r="F28551" t="s">
        <v>101</v>
      </c>
    </row>
    <row r="28552" spans="1:9" x14ac:dyDescent="0.35">
      <c r="A28552">
        <v>30102024</v>
      </c>
      <c r="B28552" t="s">
        <v>847</v>
      </c>
      <c r="C28552" t="s">
        <v>511</v>
      </c>
      <c r="D28552" t="s">
        <v>399</v>
      </c>
      <c r="E28552" t="s">
        <v>404</v>
      </c>
      <c r="F28552" t="s">
        <v>101</v>
      </c>
    </row>
    <row r="28553" spans="1:9" x14ac:dyDescent="0.35">
      <c r="A28553">
        <v>29102024</v>
      </c>
      <c r="B28553" t="s">
        <v>639</v>
      </c>
      <c r="C28553" t="s">
        <v>419</v>
      </c>
      <c r="D28553" t="s">
        <v>100</v>
      </c>
      <c r="E28553" t="s">
        <v>101</v>
      </c>
    </row>
    <row r="28554" spans="1:9" x14ac:dyDescent="0.35">
      <c r="A28554">
        <v>29102024</v>
      </c>
      <c r="B28554" t="s">
        <v>777</v>
      </c>
      <c r="C28554" t="s">
        <v>455</v>
      </c>
      <c r="D28554" t="s">
        <v>104</v>
      </c>
      <c r="E28554" t="s">
        <v>101</v>
      </c>
    </row>
    <row r="28555" spans="1:9" x14ac:dyDescent="0.35">
      <c r="A28555">
        <v>29102024</v>
      </c>
      <c r="B28555" t="s">
        <v>822</v>
      </c>
      <c r="C28555" t="s">
        <v>550</v>
      </c>
      <c r="D28555" t="s">
        <v>107</v>
      </c>
      <c r="E28555" t="s">
        <v>108</v>
      </c>
      <c r="F28555" t="s">
        <v>101</v>
      </c>
    </row>
    <row r="28556" spans="1:9" x14ac:dyDescent="0.35">
      <c r="A28556">
        <v>29102024</v>
      </c>
      <c r="B28556" t="s">
        <v>766</v>
      </c>
      <c r="C28556" t="s">
        <v>117</v>
      </c>
      <c r="D28556" t="s">
        <v>111</v>
      </c>
      <c r="E28556" t="s">
        <v>101</v>
      </c>
    </row>
    <row r="28557" spans="1:9" x14ac:dyDescent="0.35">
      <c r="A28557">
        <v>29102024</v>
      </c>
      <c r="B28557" t="s">
        <v>131</v>
      </c>
      <c r="C28557" t="s">
        <v>485</v>
      </c>
      <c r="D28557" t="s">
        <v>114</v>
      </c>
      <c r="E28557" t="s">
        <v>115</v>
      </c>
      <c r="F28557" t="s">
        <v>116</v>
      </c>
    </row>
    <row r="28558" spans="1:9" x14ac:dyDescent="0.35">
      <c r="A28558">
        <v>29102024</v>
      </c>
      <c r="B28558" t="s">
        <v>513</v>
      </c>
      <c r="C28558" t="s">
        <v>539</v>
      </c>
      <c r="D28558" t="s">
        <v>114</v>
      </c>
      <c r="E28558" t="s">
        <v>119</v>
      </c>
      <c r="F28558" t="s">
        <v>120</v>
      </c>
      <c r="G28558" t="s">
        <v>121</v>
      </c>
    </row>
    <row r="28559" spans="1:9" x14ac:dyDescent="0.35">
      <c r="A28559">
        <v>29102024</v>
      </c>
      <c r="B28559" t="s">
        <v>188</v>
      </c>
      <c r="C28559" t="s">
        <v>533</v>
      </c>
      <c r="D28559" t="s">
        <v>114</v>
      </c>
      <c r="E28559" t="s">
        <v>124</v>
      </c>
    </row>
    <row r="28560" spans="1:9" x14ac:dyDescent="0.35">
      <c r="A28560">
        <v>29102024</v>
      </c>
      <c r="B28560" t="s">
        <v>131</v>
      </c>
      <c r="C28560" t="s">
        <v>698</v>
      </c>
      <c r="D28560" t="s">
        <v>114</v>
      </c>
      <c r="E28560" t="s">
        <v>127</v>
      </c>
    </row>
    <row r="28561" spans="1:7" x14ac:dyDescent="0.35">
      <c r="A28561">
        <v>29102024</v>
      </c>
      <c r="B28561" t="s">
        <v>505</v>
      </c>
      <c r="C28561" t="s">
        <v>242</v>
      </c>
      <c r="D28561" t="s">
        <v>114</v>
      </c>
      <c r="E28561" t="s">
        <v>130</v>
      </c>
    </row>
    <row r="28562" spans="1:7" x14ac:dyDescent="0.35">
      <c r="A28562">
        <v>29102024</v>
      </c>
      <c r="B28562" t="s">
        <v>234</v>
      </c>
      <c r="C28562" t="s">
        <v>126</v>
      </c>
      <c r="D28562" t="s">
        <v>114</v>
      </c>
      <c r="E28562" t="s">
        <v>132</v>
      </c>
      <c r="F28562" t="s">
        <v>133</v>
      </c>
    </row>
    <row r="28563" spans="1:7" x14ac:dyDescent="0.35">
      <c r="A28563">
        <v>29102024</v>
      </c>
      <c r="B28563" t="s">
        <v>812</v>
      </c>
      <c r="C28563" t="s">
        <v>340</v>
      </c>
      <c r="D28563" t="s">
        <v>135</v>
      </c>
      <c r="E28563" t="s">
        <v>136</v>
      </c>
    </row>
    <row r="28564" spans="1:7" x14ac:dyDescent="0.35">
      <c r="A28564">
        <v>29102024</v>
      </c>
      <c r="B28564" t="s">
        <v>729</v>
      </c>
      <c r="C28564" t="s">
        <v>520</v>
      </c>
      <c r="D28564" t="s">
        <v>139</v>
      </c>
      <c r="E28564" t="s">
        <v>140</v>
      </c>
      <c r="F28564" t="s">
        <v>141</v>
      </c>
      <c r="G28564" t="s">
        <v>101</v>
      </c>
    </row>
    <row r="28565" spans="1:7" x14ac:dyDescent="0.35">
      <c r="A28565">
        <v>29102024</v>
      </c>
      <c r="B28565" t="s">
        <v>769</v>
      </c>
      <c r="C28565" t="s">
        <v>183</v>
      </c>
      <c r="D28565" t="s">
        <v>144</v>
      </c>
      <c r="E28565" t="s">
        <v>101</v>
      </c>
    </row>
    <row r="28566" spans="1:7" x14ac:dyDescent="0.35">
      <c r="A28566">
        <v>29102024</v>
      </c>
      <c r="B28566" t="s">
        <v>757</v>
      </c>
      <c r="C28566" t="s">
        <v>518</v>
      </c>
      <c r="D28566" t="s">
        <v>147</v>
      </c>
      <c r="E28566" t="s">
        <v>148</v>
      </c>
      <c r="F28566" t="s">
        <v>149</v>
      </c>
    </row>
    <row r="28567" spans="1:7" x14ac:dyDescent="0.35">
      <c r="A28567">
        <v>29102024</v>
      </c>
      <c r="B28567" t="s">
        <v>770</v>
      </c>
      <c r="C28567" t="s">
        <v>285</v>
      </c>
      <c r="D28567" t="s">
        <v>152</v>
      </c>
      <c r="E28567" t="s">
        <v>140</v>
      </c>
      <c r="F28567" t="s">
        <v>153</v>
      </c>
      <c r="G28567" t="s">
        <v>101</v>
      </c>
    </row>
    <row r="28568" spans="1:7" x14ac:dyDescent="0.35">
      <c r="A28568">
        <v>29102024</v>
      </c>
      <c r="B28568" t="s">
        <v>886</v>
      </c>
      <c r="C28568" t="s">
        <v>695</v>
      </c>
      <c r="D28568" t="s">
        <v>156</v>
      </c>
      <c r="E28568" t="s">
        <v>101</v>
      </c>
    </row>
    <row r="28569" spans="1:7" x14ac:dyDescent="0.35">
      <c r="A28569">
        <v>29102024</v>
      </c>
      <c r="B28569" t="s">
        <v>556</v>
      </c>
      <c r="C28569" t="s">
        <v>159</v>
      </c>
      <c r="D28569" t="s">
        <v>101</v>
      </c>
    </row>
    <row r="28570" spans="1:7" x14ac:dyDescent="0.35">
      <c r="A28570">
        <v>29102024</v>
      </c>
      <c r="B28570" t="s">
        <v>444</v>
      </c>
      <c r="C28570" t="s">
        <v>161</v>
      </c>
      <c r="D28570" t="s">
        <v>101</v>
      </c>
    </row>
    <row r="28571" spans="1:7" x14ac:dyDescent="0.35">
      <c r="A28571">
        <v>29102024</v>
      </c>
      <c r="B28571" t="s">
        <v>777</v>
      </c>
      <c r="C28571" t="s">
        <v>443</v>
      </c>
      <c r="D28571" t="s">
        <v>164</v>
      </c>
      <c r="E28571" t="s">
        <v>101</v>
      </c>
    </row>
    <row r="28572" spans="1:7" x14ac:dyDescent="0.35">
      <c r="A28572">
        <v>29102024</v>
      </c>
      <c r="B28572" t="s">
        <v>823</v>
      </c>
      <c r="C28572" t="s">
        <v>218</v>
      </c>
      <c r="D28572" t="s">
        <v>167</v>
      </c>
    </row>
    <row r="28573" spans="1:7" x14ac:dyDescent="0.35">
      <c r="A28573">
        <v>29102024</v>
      </c>
      <c r="B28573" t="s">
        <v>849</v>
      </c>
      <c r="C28573" t="s">
        <v>456</v>
      </c>
      <c r="D28573" t="s">
        <v>423</v>
      </c>
      <c r="E28573" t="s">
        <v>101</v>
      </c>
    </row>
    <row r="28574" spans="1:7" x14ac:dyDescent="0.35">
      <c r="A28574">
        <v>29102024</v>
      </c>
      <c r="B28574" t="s">
        <v>624</v>
      </c>
      <c r="C28574" t="s">
        <v>414</v>
      </c>
      <c r="D28574" t="s">
        <v>169</v>
      </c>
      <c r="E28574" t="s">
        <v>170</v>
      </c>
      <c r="F28574" t="s">
        <v>101</v>
      </c>
    </row>
    <row r="28575" spans="1:7" x14ac:dyDescent="0.35">
      <c r="A28575">
        <v>29102024</v>
      </c>
      <c r="B28575" t="s">
        <v>760</v>
      </c>
      <c r="C28575" t="s">
        <v>430</v>
      </c>
      <c r="D28575" t="s">
        <v>173</v>
      </c>
      <c r="E28575" t="s">
        <v>101</v>
      </c>
    </row>
    <row r="28576" spans="1:7" x14ac:dyDescent="0.35">
      <c r="A28576">
        <v>29102024</v>
      </c>
      <c r="B28576" t="s">
        <v>756</v>
      </c>
      <c r="C28576" t="s">
        <v>526</v>
      </c>
      <c r="D28576" t="s">
        <v>176</v>
      </c>
      <c r="E28576" t="s">
        <v>101</v>
      </c>
    </row>
    <row r="28577" spans="1:7" x14ac:dyDescent="0.35">
      <c r="A28577">
        <v>29102024</v>
      </c>
      <c r="B28577" t="s">
        <v>810</v>
      </c>
      <c r="C28577" t="s">
        <v>418</v>
      </c>
      <c r="D28577" t="s">
        <v>176</v>
      </c>
      <c r="E28577" t="s">
        <v>149</v>
      </c>
    </row>
    <row r="28578" spans="1:7" x14ac:dyDescent="0.35">
      <c r="A28578">
        <v>29102024</v>
      </c>
      <c r="B28578" t="s">
        <v>756</v>
      </c>
      <c r="C28578" t="s">
        <v>340</v>
      </c>
      <c r="D28578" t="s">
        <v>181</v>
      </c>
      <c r="E28578" t="s">
        <v>182</v>
      </c>
      <c r="F28578" t="s">
        <v>101</v>
      </c>
    </row>
    <row r="28579" spans="1:7" x14ac:dyDescent="0.35">
      <c r="A28579">
        <v>29102024</v>
      </c>
      <c r="B28579" t="s">
        <v>837</v>
      </c>
      <c r="C28579" t="s">
        <v>575</v>
      </c>
      <c r="D28579" t="s">
        <v>184</v>
      </c>
      <c r="E28579" t="s">
        <v>101</v>
      </c>
    </row>
    <row r="28580" spans="1:7" x14ac:dyDescent="0.35">
      <c r="A28580">
        <v>29102024</v>
      </c>
      <c r="B28580" t="s">
        <v>415</v>
      </c>
      <c r="C28580" t="s">
        <v>187</v>
      </c>
      <c r="D28580" t="s">
        <v>101</v>
      </c>
    </row>
    <row r="28581" spans="1:7" x14ac:dyDescent="0.35">
      <c r="A28581">
        <v>29102024</v>
      </c>
      <c r="B28581" t="s">
        <v>767</v>
      </c>
      <c r="C28581" t="s">
        <v>402</v>
      </c>
      <c r="D28581" t="s">
        <v>190</v>
      </c>
      <c r="E28581" t="s">
        <v>191</v>
      </c>
      <c r="F28581" t="s">
        <v>101</v>
      </c>
    </row>
    <row r="28582" spans="1:7" x14ac:dyDescent="0.35">
      <c r="A28582">
        <v>29102024</v>
      </c>
      <c r="B28582" t="s">
        <v>496</v>
      </c>
      <c r="C28582" t="s">
        <v>190</v>
      </c>
      <c r="D28582" t="s">
        <v>194</v>
      </c>
      <c r="E28582" t="s">
        <v>101</v>
      </c>
    </row>
    <row r="28583" spans="1:7" x14ac:dyDescent="0.35">
      <c r="A28583">
        <v>29102024</v>
      </c>
      <c r="B28583" t="s">
        <v>778</v>
      </c>
      <c r="C28583" t="s">
        <v>574</v>
      </c>
      <c r="D28583" t="s">
        <v>190</v>
      </c>
      <c r="E28583" t="s">
        <v>196</v>
      </c>
      <c r="F28583" t="s">
        <v>101</v>
      </c>
    </row>
    <row r="28584" spans="1:7" x14ac:dyDescent="0.35">
      <c r="A28584">
        <v>29102024</v>
      </c>
      <c r="B28584" t="s">
        <v>305</v>
      </c>
      <c r="C28584" t="s">
        <v>198</v>
      </c>
      <c r="D28584" t="s">
        <v>140</v>
      </c>
      <c r="E28584" t="s">
        <v>199</v>
      </c>
      <c r="F28584" t="s">
        <v>200</v>
      </c>
      <c r="G28584" t="s">
        <v>101</v>
      </c>
    </row>
    <row r="28585" spans="1:7" x14ac:dyDescent="0.35">
      <c r="A28585">
        <v>29102024</v>
      </c>
      <c r="B28585" t="s">
        <v>691</v>
      </c>
      <c r="C28585" t="s">
        <v>204</v>
      </c>
      <c r="D28585" t="s">
        <v>61</v>
      </c>
      <c r="E28585" t="s">
        <v>101</v>
      </c>
    </row>
    <row r="28586" spans="1:7" x14ac:dyDescent="0.35">
      <c r="A28586">
        <v>29102024</v>
      </c>
      <c r="B28586" t="s">
        <v>770</v>
      </c>
      <c r="C28586" t="s">
        <v>419</v>
      </c>
      <c r="D28586" t="s">
        <v>205</v>
      </c>
      <c r="E28586" t="s">
        <v>101</v>
      </c>
    </row>
    <row r="28587" spans="1:7" x14ac:dyDescent="0.35">
      <c r="A28587">
        <v>29102024</v>
      </c>
      <c r="B28587" t="s">
        <v>856</v>
      </c>
      <c r="C28587" t="s">
        <v>515</v>
      </c>
      <c r="D28587" t="s">
        <v>208</v>
      </c>
      <c r="E28587" t="s">
        <v>101</v>
      </c>
    </row>
    <row r="28588" spans="1:7" x14ac:dyDescent="0.35">
      <c r="A28588">
        <v>29102024</v>
      </c>
      <c r="B28588" t="s">
        <v>886</v>
      </c>
      <c r="C28588" t="s">
        <v>218</v>
      </c>
      <c r="D28588" t="s">
        <v>210</v>
      </c>
      <c r="E28588" t="s">
        <v>211</v>
      </c>
      <c r="F28588" t="s">
        <v>101</v>
      </c>
    </row>
    <row r="28589" spans="1:7" x14ac:dyDescent="0.35">
      <c r="A28589">
        <v>29102024</v>
      </c>
      <c r="B28589" t="s">
        <v>557</v>
      </c>
      <c r="C28589" t="s">
        <v>154</v>
      </c>
      <c r="D28589" t="s">
        <v>214</v>
      </c>
      <c r="E28589" t="s">
        <v>215</v>
      </c>
      <c r="F28589" t="s">
        <v>101</v>
      </c>
    </row>
    <row r="28590" spans="1:7" x14ac:dyDescent="0.35">
      <c r="A28590">
        <v>29102024</v>
      </c>
      <c r="B28590" t="s">
        <v>778</v>
      </c>
      <c r="C28590" t="s">
        <v>438</v>
      </c>
      <c r="D28590" t="s">
        <v>217</v>
      </c>
      <c r="E28590" t="s">
        <v>101</v>
      </c>
    </row>
    <row r="28591" spans="1:7" x14ac:dyDescent="0.35">
      <c r="A28591">
        <v>29102024</v>
      </c>
      <c r="B28591" t="s">
        <v>801</v>
      </c>
      <c r="C28591" t="s">
        <v>674</v>
      </c>
      <c r="D28591" t="s">
        <v>220</v>
      </c>
      <c r="E28591" t="s">
        <v>101</v>
      </c>
    </row>
    <row r="28592" spans="1:7" x14ac:dyDescent="0.35">
      <c r="A28592">
        <v>29102024</v>
      </c>
      <c r="B28592" t="s">
        <v>836</v>
      </c>
      <c r="C28592" t="s">
        <v>438</v>
      </c>
      <c r="D28592" t="s">
        <v>222</v>
      </c>
    </row>
    <row r="28593" spans="1:7" x14ac:dyDescent="0.35">
      <c r="A28593">
        <v>29102024</v>
      </c>
      <c r="B28593" t="s">
        <v>765</v>
      </c>
      <c r="C28593" t="s">
        <v>543</v>
      </c>
      <c r="D28593" t="s">
        <v>223</v>
      </c>
    </row>
    <row r="28594" spans="1:7" x14ac:dyDescent="0.35">
      <c r="A28594">
        <v>29102024</v>
      </c>
      <c r="B28594" t="s">
        <v>822</v>
      </c>
      <c r="C28594" t="s">
        <v>504</v>
      </c>
      <c r="D28594" t="s">
        <v>225</v>
      </c>
      <c r="E28594" t="s">
        <v>101</v>
      </c>
    </row>
    <row r="28595" spans="1:7" x14ac:dyDescent="0.35">
      <c r="A28595">
        <v>29102024</v>
      </c>
      <c r="B28595" t="s">
        <v>804</v>
      </c>
      <c r="C28595" t="s">
        <v>436</v>
      </c>
      <c r="D28595" t="s">
        <v>225</v>
      </c>
      <c r="E28595" t="s">
        <v>228</v>
      </c>
      <c r="F28595" t="s">
        <v>229</v>
      </c>
    </row>
    <row r="28596" spans="1:7" x14ac:dyDescent="0.35">
      <c r="A28596">
        <v>29102024</v>
      </c>
      <c r="B28596" t="s">
        <v>770</v>
      </c>
      <c r="C28596" t="s">
        <v>466</v>
      </c>
      <c r="D28596" t="s">
        <v>232</v>
      </c>
      <c r="E28596" t="s">
        <v>101</v>
      </c>
    </row>
    <row r="28597" spans="1:7" x14ac:dyDescent="0.35">
      <c r="A28597">
        <v>29102024</v>
      </c>
      <c r="B28597" t="s">
        <v>729</v>
      </c>
      <c r="C28597" t="s">
        <v>441</v>
      </c>
      <c r="D28597" t="s">
        <v>235</v>
      </c>
      <c r="E28597" t="s">
        <v>236</v>
      </c>
      <c r="F28597" t="s">
        <v>101</v>
      </c>
    </row>
    <row r="28598" spans="1:7" x14ac:dyDescent="0.35">
      <c r="A28598">
        <v>29102024</v>
      </c>
      <c r="B28598" t="s">
        <v>662</v>
      </c>
      <c r="C28598" t="s">
        <v>598</v>
      </c>
      <c r="D28598" t="s">
        <v>235</v>
      </c>
      <c r="E28598" t="s">
        <v>239</v>
      </c>
      <c r="F28598" t="s">
        <v>149</v>
      </c>
    </row>
    <row r="28599" spans="1:7" x14ac:dyDescent="0.35">
      <c r="A28599">
        <v>29102024</v>
      </c>
      <c r="B28599" t="s">
        <v>856</v>
      </c>
      <c r="C28599" t="s">
        <v>591</v>
      </c>
      <c r="D28599" t="s">
        <v>235</v>
      </c>
      <c r="E28599" t="s">
        <v>241</v>
      </c>
      <c r="F28599" t="s">
        <v>101</v>
      </c>
    </row>
    <row r="28600" spans="1:7" x14ac:dyDescent="0.35">
      <c r="A28600">
        <v>29102024</v>
      </c>
      <c r="B28600" t="s">
        <v>839</v>
      </c>
      <c r="C28600" t="s">
        <v>387</v>
      </c>
      <c r="D28600" t="s">
        <v>243</v>
      </c>
      <c r="E28600" t="s">
        <v>101</v>
      </c>
    </row>
    <row r="28601" spans="1:7" x14ac:dyDescent="0.35">
      <c r="A28601">
        <v>29102024</v>
      </c>
      <c r="B28601" t="s">
        <v>783</v>
      </c>
      <c r="C28601" t="s">
        <v>479</v>
      </c>
      <c r="D28601" t="s">
        <v>245</v>
      </c>
      <c r="E28601" t="s">
        <v>246</v>
      </c>
    </row>
    <row r="28602" spans="1:7" x14ac:dyDescent="0.35">
      <c r="A28602">
        <v>29102024</v>
      </c>
      <c r="B28602" t="s">
        <v>873</v>
      </c>
      <c r="C28602" t="s">
        <v>572</v>
      </c>
      <c r="D28602" t="s">
        <v>245</v>
      </c>
      <c r="E28602" t="s">
        <v>249</v>
      </c>
    </row>
    <row r="28603" spans="1:7" x14ac:dyDescent="0.35">
      <c r="A28603">
        <v>29102024</v>
      </c>
      <c r="B28603" t="s">
        <v>777</v>
      </c>
      <c r="C28603" t="s">
        <v>455</v>
      </c>
      <c r="D28603" t="s">
        <v>252</v>
      </c>
      <c r="E28603" t="s">
        <v>101</v>
      </c>
    </row>
    <row r="28604" spans="1:7" x14ac:dyDescent="0.35">
      <c r="A28604">
        <v>29102024</v>
      </c>
      <c r="B28604" t="s">
        <v>783</v>
      </c>
      <c r="C28604" t="s">
        <v>513</v>
      </c>
      <c r="D28604" t="s">
        <v>254</v>
      </c>
    </row>
    <row r="28605" spans="1:7" x14ac:dyDescent="0.35">
      <c r="A28605">
        <v>29102024</v>
      </c>
      <c r="B28605" t="s">
        <v>629</v>
      </c>
      <c r="C28605" t="s">
        <v>422</v>
      </c>
      <c r="D28605" t="s">
        <v>256</v>
      </c>
      <c r="E28605" t="s">
        <v>257</v>
      </c>
      <c r="F28605" t="s">
        <v>236</v>
      </c>
      <c r="G28605" t="s">
        <v>101</v>
      </c>
    </row>
    <row r="28606" spans="1:7" x14ac:dyDescent="0.35">
      <c r="A28606">
        <v>29102024</v>
      </c>
      <c r="B28606" t="s">
        <v>832</v>
      </c>
      <c r="C28606" t="s">
        <v>424</v>
      </c>
      <c r="D28606" t="s">
        <v>260</v>
      </c>
      <c r="E28606" t="s">
        <v>136</v>
      </c>
      <c r="F28606" t="s">
        <v>101</v>
      </c>
    </row>
    <row r="28607" spans="1:7" x14ac:dyDescent="0.35">
      <c r="A28607">
        <v>29102024</v>
      </c>
      <c r="B28607" t="s">
        <v>438</v>
      </c>
      <c r="C28607" t="s">
        <v>261</v>
      </c>
      <c r="D28607" t="s">
        <v>262</v>
      </c>
      <c r="E28607" t="s">
        <v>101</v>
      </c>
    </row>
    <row r="28608" spans="1:7" x14ac:dyDescent="0.35">
      <c r="A28608">
        <v>29102024</v>
      </c>
      <c r="B28608" t="s">
        <v>880</v>
      </c>
      <c r="C28608" t="s">
        <v>496</v>
      </c>
      <c r="D28608" t="s">
        <v>264</v>
      </c>
      <c r="E28608" t="s">
        <v>101</v>
      </c>
    </row>
    <row r="28609" spans="1:8" x14ac:dyDescent="0.35">
      <c r="A28609">
        <v>29102024</v>
      </c>
      <c r="B28609" t="s">
        <v>496</v>
      </c>
      <c r="C28609" t="s">
        <v>264</v>
      </c>
      <c r="D28609" t="s">
        <v>149</v>
      </c>
    </row>
    <row r="28610" spans="1:8" x14ac:dyDescent="0.35">
      <c r="A28610">
        <v>29102024</v>
      </c>
      <c r="B28610" t="s">
        <v>764</v>
      </c>
      <c r="C28610" t="s">
        <v>285</v>
      </c>
      <c r="D28610" t="s">
        <v>265</v>
      </c>
      <c r="E28610" t="s">
        <v>101</v>
      </c>
      <c r="F28610" t="s">
        <v>266</v>
      </c>
    </row>
    <row r="28611" spans="1:8" x14ac:dyDescent="0.35">
      <c r="A28611">
        <v>29102024</v>
      </c>
      <c r="B28611" t="s">
        <v>804</v>
      </c>
      <c r="C28611" t="s">
        <v>473</v>
      </c>
      <c r="D28611" t="s">
        <v>267</v>
      </c>
      <c r="E28611" t="s">
        <v>101</v>
      </c>
    </row>
    <row r="28612" spans="1:8" x14ac:dyDescent="0.35">
      <c r="A28612">
        <v>29102024</v>
      </c>
      <c r="B28612" t="s">
        <v>664</v>
      </c>
      <c r="C28612" t="s">
        <v>444</v>
      </c>
      <c r="D28612" t="s">
        <v>268</v>
      </c>
    </row>
    <row r="28613" spans="1:8" x14ac:dyDescent="0.35">
      <c r="A28613">
        <v>29102024</v>
      </c>
      <c r="B28613" t="s">
        <v>495</v>
      </c>
      <c r="C28613" t="s">
        <v>270</v>
      </c>
      <c r="D28613" t="s">
        <v>271</v>
      </c>
      <c r="E28613" t="s">
        <v>101</v>
      </c>
    </row>
    <row r="28614" spans="1:8" x14ac:dyDescent="0.35">
      <c r="A28614">
        <v>29102024</v>
      </c>
      <c r="B28614" t="s">
        <v>778</v>
      </c>
      <c r="C28614" t="s">
        <v>496</v>
      </c>
      <c r="D28614" t="s">
        <v>274</v>
      </c>
      <c r="E28614" t="s">
        <v>101</v>
      </c>
    </row>
    <row r="28615" spans="1:8" x14ac:dyDescent="0.35">
      <c r="A28615">
        <v>29102024</v>
      </c>
      <c r="B28615" t="s">
        <v>884</v>
      </c>
      <c r="C28615" t="s">
        <v>450</v>
      </c>
      <c r="D28615" t="s">
        <v>277</v>
      </c>
      <c r="E28615" t="s">
        <v>101</v>
      </c>
    </row>
    <row r="28616" spans="1:8" x14ac:dyDescent="0.35">
      <c r="A28616">
        <v>29102024</v>
      </c>
      <c r="B28616" t="s">
        <v>796</v>
      </c>
      <c r="C28616" t="s">
        <v>465</v>
      </c>
      <c r="D28616" t="s">
        <v>279</v>
      </c>
      <c r="E28616" t="s">
        <v>140</v>
      </c>
      <c r="F28616" t="s">
        <v>280</v>
      </c>
    </row>
    <row r="28617" spans="1:8" x14ac:dyDescent="0.35">
      <c r="A28617">
        <v>29102024</v>
      </c>
      <c r="B28617" t="s">
        <v>836</v>
      </c>
      <c r="C28617" t="s">
        <v>137</v>
      </c>
      <c r="D28617" t="s">
        <v>281</v>
      </c>
    </row>
    <row r="28618" spans="1:8" x14ac:dyDescent="0.35">
      <c r="A28618">
        <v>29102024</v>
      </c>
      <c r="B28618" t="s">
        <v>786</v>
      </c>
      <c r="C28618" t="s">
        <v>471</v>
      </c>
      <c r="D28618" t="s">
        <v>284</v>
      </c>
      <c r="E28618" t="s">
        <v>101</v>
      </c>
    </row>
    <row r="28619" spans="1:8" x14ac:dyDescent="0.35">
      <c r="A28619">
        <v>29102024</v>
      </c>
      <c r="B28619" t="s">
        <v>872</v>
      </c>
      <c r="C28619" t="s">
        <v>493</v>
      </c>
      <c r="D28619" t="s">
        <v>287</v>
      </c>
      <c r="E28619" t="s">
        <v>101</v>
      </c>
    </row>
    <row r="28620" spans="1:8" x14ac:dyDescent="0.35">
      <c r="A28620">
        <v>29102024</v>
      </c>
      <c r="B28620" t="s">
        <v>783</v>
      </c>
      <c r="C28620" t="s">
        <v>426</v>
      </c>
      <c r="D28620" t="s">
        <v>288</v>
      </c>
      <c r="E28620" t="s">
        <v>101</v>
      </c>
    </row>
    <row r="28621" spans="1:8" x14ac:dyDescent="0.35">
      <c r="A28621">
        <v>29102024</v>
      </c>
      <c r="B28621" t="s">
        <v>723</v>
      </c>
      <c r="C28621" t="s">
        <v>480</v>
      </c>
      <c r="D28621" t="s">
        <v>290</v>
      </c>
      <c r="E28621" t="s">
        <v>140</v>
      </c>
      <c r="F28621" t="s">
        <v>291</v>
      </c>
    </row>
    <row r="28622" spans="1:8" x14ac:dyDescent="0.35">
      <c r="A28622">
        <v>29102024</v>
      </c>
      <c r="B28622" t="s">
        <v>778</v>
      </c>
      <c r="C28622" t="s">
        <v>459</v>
      </c>
      <c r="D28622" t="s">
        <v>290</v>
      </c>
      <c r="E28622" t="s">
        <v>140</v>
      </c>
      <c r="F28622" t="s">
        <v>294</v>
      </c>
      <c r="G28622" t="s">
        <v>295</v>
      </c>
      <c r="H28622" t="s">
        <v>101</v>
      </c>
    </row>
    <row r="28623" spans="1:8" x14ac:dyDescent="0.35">
      <c r="A28623">
        <v>29102024</v>
      </c>
      <c r="B28623" t="s">
        <v>833</v>
      </c>
      <c r="C28623" t="s">
        <v>456</v>
      </c>
      <c r="D28623" t="s">
        <v>298</v>
      </c>
      <c r="E28623" t="s">
        <v>101</v>
      </c>
    </row>
    <row r="28624" spans="1:8" x14ac:dyDescent="0.35">
      <c r="A28624">
        <v>29102024</v>
      </c>
      <c r="B28624" t="s">
        <v>542</v>
      </c>
      <c r="C28624" t="s">
        <v>122</v>
      </c>
      <c r="D28624" t="s">
        <v>300</v>
      </c>
      <c r="E28624" t="s">
        <v>262</v>
      </c>
      <c r="F28624" t="s">
        <v>101</v>
      </c>
    </row>
    <row r="28625" spans="1:9" x14ac:dyDescent="0.35">
      <c r="A28625">
        <v>29102024</v>
      </c>
      <c r="B28625" t="s">
        <v>824</v>
      </c>
      <c r="C28625" t="s">
        <v>456</v>
      </c>
      <c r="D28625" t="s">
        <v>301</v>
      </c>
      <c r="E28625" t="s">
        <v>101</v>
      </c>
    </row>
    <row r="28626" spans="1:9" x14ac:dyDescent="0.35">
      <c r="A28626">
        <v>29102024</v>
      </c>
      <c r="B28626" t="s">
        <v>841</v>
      </c>
      <c r="C28626" t="s">
        <v>247</v>
      </c>
      <c r="D28626" t="s">
        <v>303</v>
      </c>
      <c r="E28626" t="s">
        <v>149</v>
      </c>
    </row>
    <row r="28627" spans="1:9" x14ac:dyDescent="0.35">
      <c r="A28627">
        <v>29102024</v>
      </c>
      <c r="B28627" t="s">
        <v>836</v>
      </c>
      <c r="C28627" t="s">
        <v>542</v>
      </c>
      <c r="D28627" t="s">
        <v>306</v>
      </c>
      <c r="E28627" t="s">
        <v>101</v>
      </c>
    </row>
    <row r="28628" spans="1:9" x14ac:dyDescent="0.35">
      <c r="A28628">
        <v>29102024</v>
      </c>
      <c r="B28628" t="s">
        <v>847</v>
      </c>
      <c r="C28628" t="s">
        <v>415</v>
      </c>
      <c r="D28628" t="s">
        <v>308</v>
      </c>
      <c r="E28628" t="s">
        <v>309</v>
      </c>
      <c r="F28628" t="s">
        <v>310</v>
      </c>
      <c r="G28628" t="s">
        <v>311</v>
      </c>
      <c r="H28628" t="s">
        <v>312</v>
      </c>
      <c r="I28628" t="s">
        <v>101</v>
      </c>
    </row>
    <row r="28629" spans="1:9" x14ac:dyDescent="0.35">
      <c r="A28629">
        <v>29102024</v>
      </c>
      <c r="B28629" t="s">
        <v>638</v>
      </c>
      <c r="C28629" t="s">
        <v>150</v>
      </c>
      <c r="D28629" t="s">
        <v>314</v>
      </c>
      <c r="E28629" t="s">
        <v>315</v>
      </c>
      <c r="F28629" t="s">
        <v>101</v>
      </c>
    </row>
    <row r="28630" spans="1:9" x14ac:dyDescent="0.35">
      <c r="A28630">
        <v>29102024</v>
      </c>
      <c r="B28630" t="s">
        <v>801</v>
      </c>
      <c r="C28630" t="s">
        <v>258</v>
      </c>
      <c r="D28630" t="s">
        <v>314</v>
      </c>
      <c r="E28630" t="s">
        <v>317</v>
      </c>
      <c r="F28630" t="s">
        <v>101</v>
      </c>
    </row>
    <row r="28631" spans="1:9" x14ac:dyDescent="0.35">
      <c r="A28631">
        <v>29102024</v>
      </c>
      <c r="B28631" t="s">
        <v>718</v>
      </c>
      <c r="C28631" t="s">
        <v>438</v>
      </c>
      <c r="D28631" t="s">
        <v>319</v>
      </c>
      <c r="E28631" t="s">
        <v>320</v>
      </c>
      <c r="F28631" t="s">
        <v>321</v>
      </c>
    </row>
    <row r="28632" spans="1:9" x14ac:dyDescent="0.35">
      <c r="A28632">
        <v>29102024</v>
      </c>
      <c r="B28632" t="s">
        <v>814</v>
      </c>
      <c r="C28632" t="s">
        <v>237</v>
      </c>
      <c r="D28632" t="s">
        <v>322</v>
      </c>
      <c r="E28632" t="s">
        <v>101</v>
      </c>
    </row>
    <row r="28633" spans="1:9" x14ac:dyDescent="0.35">
      <c r="A28633">
        <v>29102024</v>
      </c>
      <c r="B28633" t="s">
        <v>832</v>
      </c>
      <c r="C28633" t="s">
        <v>307</v>
      </c>
      <c r="D28633" t="s">
        <v>325</v>
      </c>
      <c r="E28633" t="s">
        <v>101</v>
      </c>
    </row>
    <row r="28634" spans="1:9" x14ac:dyDescent="0.35">
      <c r="A28634">
        <v>29102024</v>
      </c>
      <c r="B28634" t="s">
        <v>853</v>
      </c>
      <c r="C28634" t="s">
        <v>183</v>
      </c>
      <c r="D28634" t="s">
        <v>328</v>
      </c>
      <c r="E28634" t="s">
        <v>101</v>
      </c>
    </row>
    <row r="28635" spans="1:9" x14ac:dyDescent="0.35">
      <c r="A28635">
        <v>29102024</v>
      </c>
      <c r="B28635" t="s">
        <v>504</v>
      </c>
      <c r="C28635" t="s">
        <v>331</v>
      </c>
      <c r="D28635" t="s">
        <v>332</v>
      </c>
      <c r="E28635" t="s">
        <v>101</v>
      </c>
    </row>
    <row r="28636" spans="1:9" x14ac:dyDescent="0.35">
      <c r="A28636">
        <v>29102024</v>
      </c>
      <c r="B28636" t="s">
        <v>534</v>
      </c>
      <c r="C28636" t="s">
        <v>177</v>
      </c>
      <c r="D28636" t="s">
        <v>331</v>
      </c>
      <c r="E28636" t="s">
        <v>335</v>
      </c>
      <c r="F28636" t="s">
        <v>101</v>
      </c>
    </row>
    <row r="28637" spans="1:9" x14ac:dyDescent="0.35">
      <c r="A28637">
        <v>29102024</v>
      </c>
      <c r="B28637" t="s">
        <v>183</v>
      </c>
      <c r="C28637" t="s">
        <v>146</v>
      </c>
      <c r="D28637" t="s">
        <v>331</v>
      </c>
      <c r="E28637" t="s">
        <v>338</v>
      </c>
      <c r="F28637" t="s">
        <v>321</v>
      </c>
    </row>
    <row r="28638" spans="1:9" x14ac:dyDescent="0.35">
      <c r="A28638">
        <v>29102024</v>
      </c>
      <c r="B28638" t="s">
        <v>873</v>
      </c>
      <c r="C28638" t="s">
        <v>511</v>
      </c>
      <c r="D28638" t="s">
        <v>170</v>
      </c>
    </row>
    <row r="28639" spans="1:9" x14ac:dyDescent="0.35">
      <c r="A28639">
        <v>29102024</v>
      </c>
      <c r="B28639" t="s">
        <v>778</v>
      </c>
      <c r="C28639" t="s">
        <v>237</v>
      </c>
      <c r="D28639" t="s">
        <v>341</v>
      </c>
      <c r="E28639" t="s">
        <v>101</v>
      </c>
    </row>
    <row r="28640" spans="1:9" x14ac:dyDescent="0.35">
      <c r="A28640">
        <v>29102024</v>
      </c>
      <c r="B28640" t="s">
        <v>786</v>
      </c>
      <c r="C28640" t="s">
        <v>307</v>
      </c>
      <c r="D28640" t="s">
        <v>343</v>
      </c>
      <c r="E28640" t="s">
        <v>101</v>
      </c>
    </row>
    <row r="28641" spans="1:8" x14ac:dyDescent="0.35">
      <c r="A28641">
        <v>29102024</v>
      </c>
      <c r="B28641" t="s">
        <v>318</v>
      </c>
      <c r="C28641" t="s">
        <v>132</v>
      </c>
      <c r="D28641" t="s">
        <v>344</v>
      </c>
      <c r="E28641" t="s">
        <v>345</v>
      </c>
      <c r="F28641" t="s">
        <v>101</v>
      </c>
    </row>
    <row r="28642" spans="1:8" x14ac:dyDescent="0.35">
      <c r="A28642">
        <v>29102024</v>
      </c>
      <c r="B28642" t="s">
        <v>786</v>
      </c>
      <c r="C28642" t="s">
        <v>456</v>
      </c>
      <c r="D28642" t="s">
        <v>132</v>
      </c>
      <c r="E28642" t="s">
        <v>347</v>
      </c>
      <c r="F28642" t="s">
        <v>101</v>
      </c>
    </row>
    <row r="28643" spans="1:8" x14ac:dyDescent="0.35">
      <c r="A28643">
        <v>29102024</v>
      </c>
      <c r="B28643" t="s">
        <v>874</v>
      </c>
      <c r="C28643" t="s">
        <v>473</v>
      </c>
      <c r="D28643" t="s">
        <v>132</v>
      </c>
      <c r="E28643" t="s">
        <v>348</v>
      </c>
      <c r="F28643" t="s">
        <v>101</v>
      </c>
    </row>
    <row r="28644" spans="1:8" x14ac:dyDescent="0.35">
      <c r="A28644">
        <v>29102024</v>
      </c>
      <c r="B28644" t="s">
        <v>634</v>
      </c>
      <c r="C28644" t="s">
        <v>523</v>
      </c>
      <c r="D28644" t="s">
        <v>132</v>
      </c>
      <c r="E28644" t="s">
        <v>350</v>
      </c>
      <c r="F28644" t="s">
        <v>101</v>
      </c>
    </row>
    <row r="28645" spans="1:8" x14ac:dyDescent="0.35">
      <c r="A28645">
        <v>29102024</v>
      </c>
      <c r="B28645" t="s">
        <v>853</v>
      </c>
      <c r="C28645" t="s">
        <v>501</v>
      </c>
      <c r="D28645" t="s">
        <v>132</v>
      </c>
      <c r="E28645" t="s">
        <v>352</v>
      </c>
      <c r="F28645" t="s">
        <v>101</v>
      </c>
    </row>
    <row r="28646" spans="1:8" x14ac:dyDescent="0.35">
      <c r="A28646">
        <v>29102024</v>
      </c>
      <c r="B28646" t="s">
        <v>838</v>
      </c>
      <c r="C28646" t="s">
        <v>339</v>
      </c>
      <c r="D28646" t="s">
        <v>132</v>
      </c>
      <c r="E28646" t="s">
        <v>133</v>
      </c>
      <c r="F28646" t="s">
        <v>355</v>
      </c>
    </row>
    <row r="28647" spans="1:8" x14ac:dyDescent="0.35">
      <c r="A28647">
        <v>29102024</v>
      </c>
      <c r="B28647" t="s">
        <v>826</v>
      </c>
      <c r="C28647" t="s">
        <v>516</v>
      </c>
      <c r="D28647" t="s">
        <v>132</v>
      </c>
      <c r="E28647" t="s">
        <v>356</v>
      </c>
      <c r="F28647" t="s">
        <v>101</v>
      </c>
    </row>
    <row r="28648" spans="1:8" x14ac:dyDescent="0.35">
      <c r="A28648">
        <v>29102024</v>
      </c>
      <c r="B28648" t="s">
        <v>694</v>
      </c>
      <c r="C28648" t="s">
        <v>526</v>
      </c>
      <c r="D28648" t="s">
        <v>359</v>
      </c>
      <c r="E28648" t="s">
        <v>360</v>
      </c>
      <c r="F28648" t="s">
        <v>101</v>
      </c>
    </row>
    <row r="28649" spans="1:8" x14ac:dyDescent="0.35">
      <c r="A28649">
        <v>29102024</v>
      </c>
      <c r="B28649" t="s">
        <v>882</v>
      </c>
      <c r="C28649" t="s">
        <v>581</v>
      </c>
      <c r="D28649" t="s">
        <v>359</v>
      </c>
      <c r="E28649" t="s">
        <v>362</v>
      </c>
      <c r="F28649" t="s">
        <v>101</v>
      </c>
    </row>
    <row r="28650" spans="1:8" x14ac:dyDescent="0.35">
      <c r="A28650">
        <v>29102024</v>
      </c>
      <c r="B28650" t="s">
        <v>425</v>
      </c>
      <c r="C28650" t="s">
        <v>359</v>
      </c>
      <c r="D28650" t="s">
        <v>362</v>
      </c>
      <c r="E28650" t="s">
        <v>140</v>
      </c>
      <c r="F28650" t="s">
        <v>364</v>
      </c>
      <c r="G28650" t="s">
        <v>101</v>
      </c>
    </row>
    <row r="28651" spans="1:8" x14ac:dyDescent="0.35">
      <c r="A28651">
        <v>29102024</v>
      </c>
      <c r="B28651" t="s">
        <v>893</v>
      </c>
      <c r="C28651" t="s">
        <v>465</v>
      </c>
      <c r="D28651" t="s">
        <v>366</v>
      </c>
      <c r="E28651" t="s">
        <v>257</v>
      </c>
      <c r="F28651" t="s">
        <v>367</v>
      </c>
      <c r="G28651" t="s">
        <v>101</v>
      </c>
    </row>
    <row r="28652" spans="1:8" x14ac:dyDescent="0.35">
      <c r="A28652">
        <v>29102024</v>
      </c>
      <c r="B28652" t="s">
        <v>768</v>
      </c>
      <c r="C28652" t="s">
        <v>460</v>
      </c>
      <c r="D28652" t="s">
        <v>369</v>
      </c>
      <c r="E28652" t="s">
        <v>370</v>
      </c>
      <c r="F28652" t="s">
        <v>101</v>
      </c>
    </row>
    <row r="28653" spans="1:8" x14ac:dyDescent="0.35">
      <c r="A28653">
        <v>29102024</v>
      </c>
      <c r="B28653" t="s">
        <v>824</v>
      </c>
      <c r="C28653" t="s">
        <v>415</v>
      </c>
      <c r="D28653" t="s">
        <v>371</v>
      </c>
      <c r="E28653" t="s">
        <v>101</v>
      </c>
    </row>
    <row r="28654" spans="1:8" x14ac:dyDescent="0.35">
      <c r="A28654">
        <v>29102024</v>
      </c>
      <c r="B28654" t="s">
        <v>783</v>
      </c>
      <c r="C28654" t="s">
        <v>651</v>
      </c>
      <c r="D28654" t="s">
        <v>372</v>
      </c>
      <c r="E28654" t="s">
        <v>101</v>
      </c>
    </row>
    <row r="28655" spans="1:8" x14ac:dyDescent="0.35">
      <c r="A28655">
        <v>29102024</v>
      </c>
      <c r="B28655" t="s">
        <v>507</v>
      </c>
      <c r="C28655" t="s">
        <v>373</v>
      </c>
      <c r="D28655" t="s">
        <v>101</v>
      </c>
    </row>
    <row r="28656" spans="1:8" x14ac:dyDescent="0.35">
      <c r="A28656">
        <v>29102024</v>
      </c>
      <c r="B28656" t="s">
        <v>874</v>
      </c>
      <c r="C28656" t="s">
        <v>137</v>
      </c>
      <c r="D28656" t="s">
        <v>376</v>
      </c>
      <c r="E28656" t="s">
        <v>140</v>
      </c>
      <c r="F28656" t="s">
        <v>331</v>
      </c>
      <c r="G28656" t="s">
        <v>377</v>
      </c>
      <c r="H28656" t="s">
        <v>101</v>
      </c>
    </row>
    <row r="28657" spans="1:9" x14ac:dyDescent="0.35">
      <c r="A28657">
        <v>29102024</v>
      </c>
      <c r="B28657" t="s">
        <v>849</v>
      </c>
      <c r="C28657" t="s">
        <v>285</v>
      </c>
      <c r="D28657" t="s">
        <v>378</v>
      </c>
    </row>
    <row r="28658" spans="1:9" x14ac:dyDescent="0.35">
      <c r="A28658">
        <v>29102024</v>
      </c>
      <c r="B28658" t="s">
        <v>810</v>
      </c>
      <c r="C28658" t="s">
        <v>177</v>
      </c>
      <c r="D28658" t="s">
        <v>380</v>
      </c>
      <c r="E28658" t="s">
        <v>101</v>
      </c>
    </row>
    <row r="28659" spans="1:9" x14ac:dyDescent="0.35">
      <c r="A28659">
        <v>29102024</v>
      </c>
      <c r="B28659" t="s">
        <v>877</v>
      </c>
      <c r="C28659" t="s">
        <v>339</v>
      </c>
      <c r="D28659" t="s">
        <v>382</v>
      </c>
      <c r="E28659" t="s">
        <v>383</v>
      </c>
    </row>
    <row r="28660" spans="1:9" x14ac:dyDescent="0.35">
      <c r="A28660">
        <v>29102024</v>
      </c>
      <c r="B28660" t="s">
        <v>840</v>
      </c>
      <c r="C28660" t="s">
        <v>323</v>
      </c>
      <c r="D28660" t="s">
        <v>385</v>
      </c>
      <c r="E28660" t="s">
        <v>386</v>
      </c>
    </row>
    <row r="28661" spans="1:9" x14ac:dyDescent="0.35">
      <c r="A28661">
        <v>29102024</v>
      </c>
      <c r="B28661" t="s">
        <v>860</v>
      </c>
      <c r="C28661" t="s">
        <v>515</v>
      </c>
      <c r="D28661" t="s">
        <v>388</v>
      </c>
      <c r="E28661" t="s">
        <v>101</v>
      </c>
    </row>
    <row r="28662" spans="1:9" x14ac:dyDescent="0.35">
      <c r="A28662">
        <v>29102024</v>
      </c>
      <c r="B28662" t="s">
        <v>439</v>
      </c>
      <c r="C28662" t="s">
        <v>502</v>
      </c>
      <c r="D28662" t="s">
        <v>391</v>
      </c>
      <c r="E28662" t="s">
        <v>101</v>
      </c>
    </row>
    <row r="28663" spans="1:9" x14ac:dyDescent="0.35">
      <c r="A28663">
        <v>29102024</v>
      </c>
      <c r="B28663" t="s">
        <v>755</v>
      </c>
      <c r="C28663" t="s">
        <v>466</v>
      </c>
      <c r="D28663" t="s">
        <v>393</v>
      </c>
    </row>
    <row r="28664" spans="1:9" x14ac:dyDescent="0.35">
      <c r="A28664">
        <v>29102024</v>
      </c>
      <c r="B28664" t="s">
        <v>806</v>
      </c>
      <c r="C28664" t="s">
        <v>559</v>
      </c>
      <c r="D28664" t="s">
        <v>394</v>
      </c>
      <c r="E28664" t="s">
        <v>395</v>
      </c>
      <c r="F28664" t="s">
        <v>101</v>
      </c>
    </row>
    <row r="28665" spans="1:9" x14ac:dyDescent="0.35">
      <c r="A28665">
        <v>29102024</v>
      </c>
      <c r="B28665" t="s">
        <v>843</v>
      </c>
      <c r="C28665" t="s">
        <v>536</v>
      </c>
      <c r="D28665" t="s">
        <v>396</v>
      </c>
    </row>
    <row r="28666" spans="1:9" x14ac:dyDescent="0.35">
      <c r="A28666">
        <v>29102024</v>
      </c>
      <c r="B28666" t="s">
        <v>598</v>
      </c>
      <c r="C28666" t="s">
        <v>397</v>
      </c>
      <c r="D28666" t="s">
        <v>101</v>
      </c>
    </row>
    <row r="28667" spans="1:9" x14ac:dyDescent="0.35">
      <c r="A28667">
        <v>29102024</v>
      </c>
      <c r="B28667" t="s">
        <v>846</v>
      </c>
      <c r="C28667" t="s">
        <v>439</v>
      </c>
      <c r="D28667" t="s">
        <v>399</v>
      </c>
      <c r="E28667" t="s">
        <v>140</v>
      </c>
      <c r="F28667" t="s">
        <v>400</v>
      </c>
      <c r="G28667" t="s">
        <v>257</v>
      </c>
      <c r="H28667" t="s">
        <v>331</v>
      </c>
      <c r="I28667" t="s">
        <v>401</v>
      </c>
    </row>
    <row r="28668" spans="1:9" x14ac:dyDescent="0.35">
      <c r="A28668">
        <v>29102024</v>
      </c>
      <c r="B28668" t="s">
        <v>839</v>
      </c>
      <c r="C28668" t="s">
        <v>415</v>
      </c>
      <c r="D28668" t="s">
        <v>399</v>
      </c>
      <c r="E28668" t="s">
        <v>187</v>
      </c>
      <c r="F28668" t="s">
        <v>101</v>
      </c>
    </row>
    <row r="28669" spans="1:9" x14ac:dyDescent="0.35">
      <c r="A28669">
        <v>29102024</v>
      </c>
      <c r="B28669" t="s">
        <v>786</v>
      </c>
      <c r="C28669" t="s">
        <v>471</v>
      </c>
      <c r="D28669" t="s">
        <v>399</v>
      </c>
      <c r="E28669" t="s">
        <v>403</v>
      </c>
      <c r="F28669" t="s">
        <v>101</v>
      </c>
    </row>
    <row r="28670" spans="1:9" x14ac:dyDescent="0.35">
      <c r="A28670">
        <v>29102024</v>
      </c>
      <c r="B28670" t="s">
        <v>850</v>
      </c>
      <c r="C28670" t="s">
        <v>285</v>
      </c>
      <c r="D28670" t="s">
        <v>399</v>
      </c>
      <c r="E28670" t="s">
        <v>404</v>
      </c>
      <c r="F28670" t="s">
        <v>101</v>
      </c>
    </row>
    <row r="28671" spans="1:9" x14ac:dyDescent="0.35">
      <c r="A28671">
        <v>28102024</v>
      </c>
      <c r="B28671" t="s">
        <v>780</v>
      </c>
      <c r="C28671" t="s">
        <v>536</v>
      </c>
      <c r="D28671" t="s">
        <v>100</v>
      </c>
      <c r="E28671" t="s">
        <v>101</v>
      </c>
    </row>
    <row r="28672" spans="1:9" x14ac:dyDescent="0.35">
      <c r="A28672">
        <v>28102024</v>
      </c>
      <c r="B28672" t="s">
        <v>718</v>
      </c>
      <c r="C28672" t="s">
        <v>651</v>
      </c>
      <c r="D28672" t="s">
        <v>104</v>
      </c>
      <c r="E28672" t="s">
        <v>101</v>
      </c>
    </row>
    <row r="28673" spans="1:7" x14ac:dyDescent="0.35">
      <c r="A28673">
        <v>28102024</v>
      </c>
      <c r="B28673" t="s">
        <v>729</v>
      </c>
      <c r="C28673" t="s">
        <v>460</v>
      </c>
      <c r="D28673" t="s">
        <v>107</v>
      </c>
      <c r="E28673" t="s">
        <v>108</v>
      </c>
      <c r="F28673" t="s">
        <v>101</v>
      </c>
    </row>
    <row r="28674" spans="1:7" x14ac:dyDescent="0.35">
      <c r="A28674">
        <v>28102024</v>
      </c>
      <c r="B28674" t="s">
        <v>737</v>
      </c>
      <c r="C28674" t="s">
        <v>467</v>
      </c>
      <c r="D28674" t="s">
        <v>111</v>
      </c>
      <c r="E28674" t="s">
        <v>101</v>
      </c>
    </row>
    <row r="28675" spans="1:7" x14ac:dyDescent="0.35">
      <c r="A28675">
        <v>28102024</v>
      </c>
      <c r="B28675" t="s">
        <v>412</v>
      </c>
      <c r="C28675" t="s">
        <v>358</v>
      </c>
      <c r="D28675" t="s">
        <v>114</v>
      </c>
      <c r="E28675" t="s">
        <v>115</v>
      </c>
      <c r="F28675" t="s">
        <v>116</v>
      </c>
    </row>
    <row r="28676" spans="1:7" x14ac:dyDescent="0.35">
      <c r="A28676">
        <v>28102024</v>
      </c>
      <c r="B28676" t="s">
        <v>160</v>
      </c>
      <c r="C28676" t="s">
        <v>524</v>
      </c>
      <c r="D28676" t="s">
        <v>114</v>
      </c>
      <c r="E28676" t="s">
        <v>119</v>
      </c>
      <c r="F28676" t="s">
        <v>120</v>
      </c>
      <c r="G28676" t="s">
        <v>121</v>
      </c>
    </row>
    <row r="28677" spans="1:7" x14ac:dyDescent="0.35">
      <c r="A28677">
        <v>28102024</v>
      </c>
      <c r="B28677" t="s">
        <v>490</v>
      </c>
      <c r="C28677" t="s">
        <v>421</v>
      </c>
      <c r="D28677" t="s">
        <v>114</v>
      </c>
      <c r="E28677" t="s">
        <v>124</v>
      </c>
    </row>
    <row r="28678" spans="1:7" x14ac:dyDescent="0.35">
      <c r="A28678">
        <v>28102024</v>
      </c>
      <c r="B28678" t="s">
        <v>458</v>
      </c>
      <c r="C28678" t="s">
        <v>686</v>
      </c>
      <c r="D28678" t="s">
        <v>114</v>
      </c>
      <c r="E28678" t="s">
        <v>127</v>
      </c>
    </row>
    <row r="28679" spans="1:7" x14ac:dyDescent="0.35">
      <c r="A28679">
        <v>28102024</v>
      </c>
      <c r="B28679" t="s">
        <v>505</v>
      </c>
      <c r="C28679" t="s">
        <v>533</v>
      </c>
      <c r="D28679" t="s">
        <v>114</v>
      </c>
      <c r="E28679" t="s">
        <v>130</v>
      </c>
    </row>
    <row r="28680" spans="1:7" x14ac:dyDescent="0.35">
      <c r="A28680">
        <v>28102024</v>
      </c>
      <c r="B28680" t="s">
        <v>434</v>
      </c>
      <c r="C28680" t="s">
        <v>472</v>
      </c>
      <c r="D28680" t="s">
        <v>114</v>
      </c>
      <c r="E28680" t="s">
        <v>132</v>
      </c>
      <c r="F28680" t="s">
        <v>133</v>
      </c>
    </row>
    <row r="28681" spans="1:7" x14ac:dyDescent="0.35">
      <c r="A28681">
        <v>28102024</v>
      </c>
      <c r="B28681" t="s">
        <v>763</v>
      </c>
      <c r="C28681" t="s">
        <v>525</v>
      </c>
      <c r="D28681" t="s">
        <v>135</v>
      </c>
      <c r="E28681" t="s">
        <v>136</v>
      </c>
    </row>
    <row r="28682" spans="1:7" x14ac:dyDescent="0.35">
      <c r="A28682">
        <v>28102024</v>
      </c>
      <c r="B28682" t="s">
        <v>718</v>
      </c>
      <c r="C28682" t="s">
        <v>418</v>
      </c>
      <c r="D28682" t="s">
        <v>139</v>
      </c>
      <c r="E28682" t="s">
        <v>140</v>
      </c>
      <c r="F28682" t="s">
        <v>141</v>
      </c>
      <c r="G28682" t="s">
        <v>101</v>
      </c>
    </row>
    <row r="28683" spans="1:7" x14ac:dyDescent="0.35">
      <c r="A28683">
        <v>28102024</v>
      </c>
      <c r="B28683" t="s">
        <v>769</v>
      </c>
      <c r="C28683" t="s">
        <v>414</v>
      </c>
      <c r="D28683" t="s">
        <v>144</v>
      </c>
      <c r="E28683" t="s">
        <v>101</v>
      </c>
    </row>
    <row r="28684" spans="1:7" x14ac:dyDescent="0.35">
      <c r="A28684">
        <v>28102024</v>
      </c>
      <c r="B28684" t="s">
        <v>692</v>
      </c>
      <c r="C28684" t="s">
        <v>449</v>
      </c>
      <c r="D28684" t="s">
        <v>147</v>
      </c>
      <c r="E28684" t="s">
        <v>148</v>
      </c>
      <c r="F28684" t="s">
        <v>149</v>
      </c>
    </row>
    <row r="28685" spans="1:7" x14ac:dyDescent="0.35">
      <c r="A28685">
        <v>28102024</v>
      </c>
      <c r="B28685" t="s">
        <v>767</v>
      </c>
      <c r="C28685" t="s">
        <v>450</v>
      </c>
      <c r="D28685" t="s">
        <v>152</v>
      </c>
      <c r="E28685" t="s">
        <v>140</v>
      </c>
      <c r="F28685" t="s">
        <v>153</v>
      </c>
      <c r="G28685" t="s">
        <v>101</v>
      </c>
    </row>
    <row r="28686" spans="1:7" x14ac:dyDescent="0.35">
      <c r="A28686">
        <v>28102024</v>
      </c>
      <c r="B28686" t="s">
        <v>849</v>
      </c>
      <c r="C28686" t="s">
        <v>496</v>
      </c>
      <c r="D28686" t="s">
        <v>156</v>
      </c>
      <c r="E28686" t="s">
        <v>101</v>
      </c>
    </row>
    <row r="28687" spans="1:7" x14ac:dyDescent="0.35">
      <c r="A28687">
        <v>28102024</v>
      </c>
      <c r="B28687" t="s">
        <v>526</v>
      </c>
      <c r="C28687" t="s">
        <v>159</v>
      </c>
      <c r="D28687" t="s">
        <v>101</v>
      </c>
    </row>
    <row r="28688" spans="1:7" x14ac:dyDescent="0.35">
      <c r="A28688">
        <v>28102024</v>
      </c>
      <c r="B28688" t="s">
        <v>436</v>
      </c>
      <c r="C28688" t="s">
        <v>161</v>
      </c>
      <c r="D28688" t="s">
        <v>101</v>
      </c>
    </row>
    <row r="28689" spans="1:7" x14ac:dyDescent="0.35">
      <c r="A28689">
        <v>28102024</v>
      </c>
      <c r="B28689" t="s">
        <v>711</v>
      </c>
      <c r="C28689" t="s">
        <v>197</v>
      </c>
      <c r="D28689" t="s">
        <v>164</v>
      </c>
      <c r="E28689" t="s">
        <v>101</v>
      </c>
    </row>
    <row r="28690" spans="1:7" x14ac:dyDescent="0.35">
      <c r="A28690">
        <v>28102024</v>
      </c>
      <c r="B28690" t="s">
        <v>806</v>
      </c>
      <c r="C28690" t="s">
        <v>438</v>
      </c>
      <c r="D28690" t="s">
        <v>167</v>
      </c>
    </row>
    <row r="28691" spans="1:7" x14ac:dyDescent="0.35">
      <c r="A28691">
        <v>28102024</v>
      </c>
      <c r="B28691" t="s">
        <v>822</v>
      </c>
      <c r="C28691" t="s">
        <v>285</v>
      </c>
      <c r="D28691" t="s">
        <v>423</v>
      </c>
      <c r="E28691" t="s">
        <v>101</v>
      </c>
    </row>
    <row r="28692" spans="1:7" x14ac:dyDescent="0.35">
      <c r="A28692">
        <v>28102024</v>
      </c>
      <c r="B28692" t="s">
        <v>629</v>
      </c>
      <c r="C28692" t="s">
        <v>221</v>
      </c>
      <c r="D28692" t="s">
        <v>169</v>
      </c>
      <c r="E28692" t="s">
        <v>170</v>
      </c>
      <c r="F28692" t="s">
        <v>101</v>
      </c>
    </row>
    <row r="28693" spans="1:7" x14ac:dyDescent="0.35">
      <c r="A28693">
        <v>28102024</v>
      </c>
      <c r="B28693" t="s">
        <v>752</v>
      </c>
      <c r="C28693" t="s">
        <v>224</v>
      </c>
      <c r="D28693" t="s">
        <v>173</v>
      </c>
      <c r="E28693" t="s">
        <v>101</v>
      </c>
    </row>
    <row r="28694" spans="1:7" x14ac:dyDescent="0.35">
      <c r="A28694">
        <v>28102024</v>
      </c>
      <c r="B28694" t="s">
        <v>783</v>
      </c>
      <c r="C28694" t="s">
        <v>526</v>
      </c>
      <c r="D28694" t="s">
        <v>176</v>
      </c>
      <c r="E28694" t="s">
        <v>101</v>
      </c>
    </row>
    <row r="28695" spans="1:7" x14ac:dyDescent="0.35">
      <c r="A28695">
        <v>28102024</v>
      </c>
      <c r="B28695" t="s">
        <v>806</v>
      </c>
      <c r="C28695" t="s">
        <v>438</v>
      </c>
      <c r="D28695" t="s">
        <v>176</v>
      </c>
      <c r="E28695" t="s">
        <v>149</v>
      </c>
    </row>
    <row r="28696" spans="1:7" x14ac:dyDescent="0.35">
      <c r="A28696">
        <v>28102024</v>
      </c>
      <c r="B28696" t="s">
        <v>770</v>
      </c>
      <c r="C28696" t="s">
        <v>150</v>
      </c>
      <c r="D28696" t="s">
        <v>181</v>
      </c>
      <c r="E28696" t="s">
        <v>182</v>
      </c>
      <c r="F28696" t="s">
        <v>101</v>
      </c>
    </row>
    <row r="28697" spans="1:7" x14ac:dyDescent="0.35">
      <c r="A28697">
        <v>28102024</v>
      </c>
      <c r="B28697" t="s">
        <v>770</v>
      </c>
      <c r="C28697" t="s">
        <v>556</v>
      </c>
      <c r="D28697" t="s">
        <v>184</v>
      </c>
      <c r="E28697" t="s">
        <v>101</v>
      </c>
    </row>
    <row r="28698" spans="1:7" x14ac:dyDescent="0.35">
      <c r="A28698">
        <v>28102024</v>
      </c>
      <c r="B28698" t="s">
        <v>414</v>
      </c>
      <c r="C28698" t="s">
        <v>187</v>
      </c>
      <c r="D28698" t="s">
        <v>101</v>
      </c>
    </row>
    <row r="28699" spans="1:7" x14ac:dyDescent="0.35">
      <c r="A28699">
        <v>28102024</v>
      </c>
      <c r="B28699" t="s">
        <v>736</v>
      </c>
      <c r="C28699" t="s">
        <v>412</v>
      </c>
      <c r="D28699" t="s">
        <v>190</v>
      </c>
      <c r="E28699" t="s">
        <v>191</v>
      </c>
      <c r="F28699" t="s">
        <v>101</v>
      </c>
    </row>
    <row r="28700" spans="1:7" x14ac:dyDescent="0.35">
      <c r="A28700">
        <v>28102024</v>
      </c>
      <c r="B28700" t="s">
        <v>508</v>
      </c>
      <c r="C28700" t="s">
        <v>190</v>
      </c>
      <c r="D28700" t="s">
        <v>194</v>
      </c>
      <c r="E28700" t="s">
        <v>101</v>
      </c>
    </row>
    <row r="28701" spans="1:7" x14ac:dyDescent="0.35">
      <c r="A28701">
        <v>28102024</v>
      </c>
      <c r="B28701" t="s">
        <v>761</v>
      </c>
      <c r="C28701" t="s">
        <v>450</v>
      </c>
      <c r="D28701" t="s">
        <v>190</v>
      </c>
      <c r="E28701" t="s">
        <v>196</v>
      </c>
      <c r="F28701" t="s">
        <v>101</v>
      </c>
    </row>
    <row r="28702" spans="1:7" x14ac:dyDescent="0.35">
      <c r="A28702">
        <v>28102024</v>
      </c>
      <c r="B28702" t="s">
        <v>305</v>
      </c>
      <c r="C28702" t="s">
        <v>198</v>
      </c>
      <c r="D28702" t="s">
        <v>140</v>
      </c>
      <c r="E28702" t="s">
        <v>199</v>
      </c>
      <c r="F28702" t="s">
        <v>200</v>
      </c>
      <c r="G28702" t="s">
        <v>101</v>
      </c>
    </row>
    <row r="28703" spans="1:7" x14ac:dyDescent="0.35">
      <c r="A28703">
        <v>28102024</v>
      </c>
      <c r="B28703" t="s">
        <v>592</v>
      </c>
      <c r="C28703" t="s">
        <v>178</v>
      </c>
      <c r="D28703" t="s">
        <v>61</v>
      </c>
      <c r="E28703" t="s">
        <v>101</v>
      </c>
    </row>
    <row r="28704" spans="1:7" x14ac:dyDescent="0.35">
      <c r="A28704">
        <v>28102024</v>
      </c>
      <c r="B28704" t="s">
        <v>795</v>
      </c>
      <c r="C28704" t="s">
        <v>504</v>
      </c>
      <c r="D28704" t="s">
        <v>205</v>
      </c>
      <c r="E28704" t="s">
        <v>101</v>
      </c>
    </row>
    <row r="28705" spans="1:6" x14ac:dyDescent="0.35">
      <c r="A28705">
        <v>28102024</v>
      </c>
      <c r="B28705" t="s">
        <v>825</v>
      </c>
      <c r="C28705" t="s">
        <v>206</v>
      </c>
      <c r="D28705" t="s">
        <v>208</v>
      </c>
      <c r="E28705" t="s">
        <v>101</v>
      </c>
    </row>
    <row r="28706" spans="1:6" x14ac:dyDescent="0.35">
      <c r="A28706">
        <v>28102024</v>
      </c>
      <c r="B28706" t="s">
        <v>838</v>
      </c>
      <c r="C28706" t="s">
        <v>285</v>
      </c>
      <c r="D28706" t="s">
        <v>210</v>
      </c>
      <c r="E28706" t="s">
        <v>211</v>
      </c>
      <c r="F28706" t="s">
        <v>101</v>
      </c>
    </row>
    <row r="28707" spans="1:6" x14ac:dyDescent="0.35">
      <c r="A28707">
        <v>28102024</v>
      </c>
      <c r="B28707" t="s">
        <v>418</v>
      </c>
      <c r="C28707" t="s">
        <v>145</v>
      </c>
      <c r="D28707" t="s">
        <v>214</v>
      </c>
      <c r="E28707" t="s">
        <v>215</v>
      </c>
      <c r="F28707" t="s">
        <v>101</v>
      </c>
    </row>
    <row r="28708" spans="1:6" x14ac:dyDescent="0.35">
      <c r="A28708">
        <v>28102024</v>
      </c>
      <c r="B28708" t="s">
        <v>759</v>
      </c>
      <c r="C28708" t="s">
        <v>304</v>
      </c>
      <c r="D28708" t="s">
        <v>217</v>
      </c>
      <c r="E28708" t="s">
        <v>101</v>
      </c>
    </row>
    <row r="28709" spans="1:6" x14ac:dyDescent="0.35">
      <c r="A28709">
        <v>28102024</v>
      </c>
      <c r="B28709" t="s">
        <v>841</v>
      </c>
      <c r="C28709" t="s">
        <v>339</v>
      </c>
      <c r="D28709" t="s">
        <v>220</v>
      </c>
      <c r="E28709" t="s">
        <v>101</v>
      </c>
    </row>
    <row r="28710" spans="1:6" x14ac:dyDescent="0.35">
      <c r="A28710">
        <v>28102024</v>
      </c>
      <c r="B28710" t="s">
        <v>806</v>
      </c>
      <c r="C28710" t="s">
        <v>183</v>
      </c>
      <c r="D28710" t="s">
        <v>222</v>
      </c>
    </row>
    <row r="28711" spans="1:6" x14ac:dyDescent="0.35">
      <c r="A28711">
        <v>28102024</v>
      </c>
      <c r="B28711" t="s">
        <v>806</v>
      </c>
      <c r="C28711" t="s">
        <v>145</v>
      </c>
      <c r="D28711" t="s">
        <v>223</v>
      </c>
    </row>
    <row r="28712" spans="1:6" x14ac:dyDescent="0.35">
      <c r="A28712">
        <v>28102024</v>
      </c>
      <c r="B28712" t="s">
        <v>664</v>
      </c>
      <c r="C28712" t="s">
        <v>415</v>
      </c>
      <c r="D28712" t="s">
        <v>225</v>
      </c>
      <c r="E28712" t="s">
        <v>101</v>
      </c>
    </row>
    <row r="28713" spans="1:6" x14ac:dyDescent="0.35">
      <c r="A28713">
        <v>28102024</v>
      </c>
      <c r="B28713" t="s">
        <v>628</v>
      </c>
      <c r="C28713" t="s">
        <v>240</v>
      </c>
      <c r="D28713" t="s">
        <v>225</v>
      </c>
      <c r="E28713" t="s">
        <v>228</v>
      </c>
      <c r="F28713" t="s">
        <v>229</v>
      </c>
    </row>
    <row r="28714" spans="1:6" x14ac:dyDescent="0.35">
      <c r="A28714">
        <v>28102024</v>
      </c>
      <c r="B28714" t="s">
        <v>755</v>
      </c>
      <c r="C28714" t="s">
        <v>154</v>
      </c>
      <c r="D28714" t="s">
        <v>232</v>
      </c>
      <c r="E28714" t="s">
        <v>101</v>
      </c>
    </row>
    <row r="28715" spans="1:6" x14ac:dyDescent="0.35">
      <c r="A28715">
        <v>28102024</v>
      </c>
      <c r="B28715" t="s">
        <v>639</v>
      </c>
      <c r="C28715" t="s">
        <v>417</v>
      </c>
      <c r="D28715" t="s">
        <v>235</v>
      </c>
      <c r="E28715" t="s">
        <v>236</v>
      </c>
      <c r="F28715" t="s">
        <v>101</v>
      </c>
    </row>
    <row r="28716" spans="1:6" x14ac:dyDescent="0.35">
      <c r="A28716">
        <v>28102024</v>
      </c>
      <c r="B28716" t="s">
        <v>662</v>
      </c>
      <c r="C28716" t="s">
        <v>555</v>
      </c>
      <c r="D28716" t="s">
        <v>235</v>
      </c>
      <c r="E28716" t="s">
        <v>239</v>
      </c>
      <c r="F28716" t="s">
        <v>149</v>
      </c>
    </row>
    <row r="28717" spans="1:6" x14ac:dyDescent="0.35">
      <c r="A28717">
        <v>28102024</v>
      </c>
      <c r="B28717" t="s">
        <v>765</v>
      </c>
      <c r="C28717" t="s">
        <v>454</v>
      </c>
      <c r="D28717" t="s">
        <v>235</v>
      </c>
      <c r="E28717" t="s">
        <v>241</v>
      </c>
      <c r="F28717" t="s">
        <v>101</v>
      </c>
    </row>
    <row r="28718" spans="1:6" x14ac:dyDescent="0.35">
      <c r="A28718">
        <v>28102024</v>
      </c>
      <c r="B28718" t="s">
        <v>829</v>
      </c>
      <c r="C28718" t="s">
        <v>171</v>
      </c>
      <c r="D28718" t="s">
        <v>243</v>
      </c>
      <c r="E28718" t="s">
        <v>101</v>
      </c>
    </row>
    <row r="28719" spans="1:6" x14ac:dyDescent="0.35">
      <c r="A28719">
        <v>28102024</v>
      </c>
      <c r="B28719" t="s">
        <v>729</v>
      </c>
      <c r="C28719" t="s">
        <v>221</v>
      </c>
      <c r="D28719" t="s">
        <v>245</v>
      </c>
      <c r="E28719" t="s">
        <v>246</v>
      </c>
    </row>
    <row r="28720" spans="1:6" x14ac:dyDescent="0.35">
      <c r="A28720">
        <v>28102024</v>
      </c>
      <c r="B28720" t="s">
        <v>856</v>
      </c>
      <c r="C28720" t="s">
        <v>516</v>
      </c>
      <c r="D28720" t="s">
        <v>245</v>
      </c>
      <c r="E28720" t="s">
        <v>249</v>
      </c>
    </row>
    <row r="28721" spans="1:7" x14ac:dyDescent="0.35">
      <c r="A28721">
        <v>28102024</v>
      </c>
      <c r="B28721" t="s">
        <v>766</v>
      </c>
      <c r="C28721" t="s">
        <v>526</v>
      </c>
      <c r="D28721" t="s">
        <v>252</v>
      </c>
      <c r="E28721" t="s">
        <v>101</v>
      </c>
    </row>
    <row r="28722" spans="1:7" x14ac:dyDescent="0.35">
      <c r="A28722">
        <v>28102024</v>
      </c>
      <c r="B28722" t="s">
        <v>628</v>
      </c>
      <c r="C28722" t="s">
        <v>269</v>
      </c>
      <c r="D28722" t="s">
        <v>254</v>
      </c>
    </row>
    <row r="28723" spans="1:7" x14ac:dyDescent="0.35">
      <c r="A28723">
        <v>28102024</v>
      </c>
      <c r="B28723" t="s">
        <v>789</v>
      </c>
      <c r="C28723" t="s">
        <v>368</v>
      </c>
      <c r="D28723" t="s">
        <v>256</v>
      </c>
      <c r="E28723" t="s">
        <v>257</v>
      </c>
      <c r="F28723" t="s">
        <v>236</v>
      </c>
      <c r="G28723" t="s">
        <v>101</v>
      </c>
    </row>
    <row r="28724" spans="1:7" x14ac:dyDescent="0.35">
      <c r="A28724">
        <v>28102024</v>
      </c>
      <c r="B28724" t="s">
        <v>716</v>
      </c>
      <c r="C28724" t="s">
        <v>398</v>
      </c>
      <c r="D28724" t="s">
        <v>260</v>
      </c>
      <c r="E28724" t="s">
        <v>136</v>
      </c>
      <c r="F28724" t="s">
        <v>101</v>
      </c>
    </row>
    <row r="28725" spans="1:7" x14ac:dyDescent="0.35">
      <c r="A28725">
        <v>28102024</v>
      </c>
      <c r="B28725" t="s">
        <v>285</v>
      </c>
      <c r="C28725" t="s">
        <v>261</v>
      </c>
      <c r="D28725" t="s">
        <v>262</v>
      </c>
      <c r="E28725" t="s">
        <v>101</v>
      </c>
    </row>
    <row r="28726" spans="1:7" x14ac:dyDescent="0.35">
      <c r="A28726">
        <v>28102024</v>
      </c>
      <c r="B28726" t="s">
        <v>825</v>
      </c>
      <c r="C28726" t="s">
        <v>479</v>
      </c>
      <c r="D28726" t="s">
        <v>264</v>
      </c>
      <c r="E28726" t="s">
        <v>101</v>
      </c>
    </row>
    <row r="28727" spans="1:7" x14ac:dyDescent="0.35">
      <c r="A28727">
        <v>28102024</v>
      </c>
      <c r="B28727" t="s">
        <v>183</v>
      </c>
      <c r="C28727" t="s">
        <v>264</v>
      </c>
      <c r="D28727" t="s">
        <v>149</v>
      </c>
    </row>
    <row r="28728" spans="1:7" x14ac:dyDescent="0.35">
      <c r="A28728">
        <v>28102024</v>
      </c>
      <c r="B28728" t="s">
        <v>766</v>
      </c>
      <c r="C28728" t="s">
        <v>221</v>
      </c>
      <c r="D28728" t="s">
        <v>265</v>
      </c>
      <c r="E28728" t="s">
        <v>101</v>
      </c>
      <c r="F28728" t="s">
        <v>266</v>
      </c>
    </row>
    <row r="28729" spans="1:7" x14ac:dyDescent="0.35">
      <c r="A28729">
        <v>28102024</v>
      </c>
      <c r="B28729" t="s">
        <v>729</v>
      </c>
      <c r="C28729" t="s">
        <v>438</v>
      </c>
      <c r="D28729" t="s">
        <v>267</v>
      </c>
      <c r="E28729" t="s">
        <v>101</v>
      </c>
    </row>
    <row r="28730" spans="1:7" x14ac:dyDescent="0.35">
      <c r="A28730">
        <v>28102024</v>
      </c>
      <c r="B28730" t="s">
        <v>759</v>
      </c>
      <c r="C28730" t="s">
        <v>454</v>
      </c>
      <c r="D28730" t="s">
        <v>268</v>
      </c>
    </row>
    <row r="28731" spans="1:7" x14ac:dyDescent="0.35">
      <c r="A28731">
        <v>28102024</v>
      </c>
      <c r="B28731" t="s">
        <v>436</v>
      </c>
      <c r="C28731" t="s">
        <v>270</v>
      </c>
      <c r="D28731" t="s">
        <v>271</v>
      </c>
      <c r="E28731" t="s">
        <v>101</v>
      </c>
    </row>
    <row r="28732" spans="1:7" x14ac:dyDescent="0.35">
      <c r="A28732">
        <v>28102024</v>
      </c>
      <c r="B28732" t="s">
        <v>729</v>
      </c>
      <c r="C28732" t="s">
        <v>415</v>
      </c>
      <c r="D28732" t="s">
        <v>274</v>
      </c>
      <c r="E28732" t="s">
        <v>101</v>
      </c>
    </row>
    <row r="28733" spans="1:7" x14ac:dyDescent="0.35">
      <c r="A28733">
        <v>28102024</v>
      </c>
      <c r="B28733" t="s">
        <v>812</v>
      </c>
      <c r="C28733" t="s">
        <v>424</v>
      </c>
      <c r="D28733" t="s">
        <v>277</v>
      </c>
      <c r="E28733" t="s">
        <v>101</v>
      </c>
    </row>
    <row r="28734" spans="1:7" x14ac:dyDescent="0.35">
      <c r="A28734">
        <v>28102024</v>
      </c>
      <c r="B28734" t="s">
        <v>664</v>
      </c>
      <c r="C28734" t="s">
        <v>368</v>
      </c>
      <c r="D28734" t="s">
        <v>279</v>
      </c>
      <c r="E28734" t="s">
        <v>140</v>
      </c>
      <c r="F28734" t="s">
        <v>280</v>
      </c>
    </row>
    <row r="28735" spans="1:7" x14ac:dyDescent="0.35">
      <c r="A28735">
        <v>28102024</v>
      </c>
      <c r="B28735" t="s">
        <v>723</v>
      </c>
      <c r="C28735" t="s">
        <v>438</v>
      </c>
      <c r="D28735" t="s">
        <v>281</v>
      </c>
    </row>
    <row r="28736" spans="1:7" x14ac:dyDescent="0.35">
      <c r="A28736">
        <v>28102024</v>
      </c>
      <c r="B28736" t="s">
        <v>761</v>
      </c>
      <c r="C28736" t="s">
        <v>207</v>
      </c>
      <c r="D28736" t="s">
        <v>284</v>
      </c>
      <c r="E28736" t="s">
        <v>101</v>
      </c>
    </row>
    <row r="28737" spans="1:9" x14ac:dyDescent="0.35">
      <c r="A28737">
        <v>28102024</v>
      </c>
      <c r="B28737" t="s">
        <v>836</v>
      </c>
      <c r="C28737" t="s">
        <v>507</v>
      </c>
      <c r="D28737" t="s">
        <v>287</v>
      </c>
      <c r="E28737" t="s">
        <v>101</v>
      </c>
    </row>
    <row r="28738" spans="1:9" x14ac:dyDescent="0.35">
      <c r="A28738">
        <v>28102024</v>
      </c>
      <c r="B28738" t="s">
        <v>733</v>
      </c>
      <c r="C28738" t="s">
        <v>326</v>
      </c>
      <c r="D28738" t="s">
        <v>288</v>
      </c>
      <c r="E28738" t="s">
        <v>101</v>
      </c>
    </row>
    <row r="28739" spans="1:9" x14ac:dyDescent="0.35">
      <c r="A28739">
        <v>28102024</v>
      </c>
      <c r="B28739" t="s">
        <v>728</v>
      </c>
      <c r="C28739" t="s">
        <v>604</v>
      </c>
      <c r="D28739" t="s">
        <v>290</v>
      </c>
      <c r="E28739" t="s">
        <v>140</v>
      </c>
      <c r="F28739" t="s">
        <v>291</v>
      </c>
    </row>
    <row r="28740" spans="1:9" x14ac:dyDescent="0.35">
      <c r="A28740">
        <v>28102024</v>
      </c>
      <c r="B28740" t="s">
        <v>759</v>
      </c>
      <c r="C28740" t="s">
        <v>430</v>
      </c>
      <c r="D28740" t="s">
        <v>290</v>
      </c>
      <c r="E28740" t="s">
        <v>140</v>
      </c>
      <c r="F28740" t="s">
        <v>294</v>
      </c>
      <c r="G28740" t="s">
        <v>295</v>
      </c>
      <c r="H28740" t="s">
        <v>101</v>
      </c>
    </row>
    <row r="28741" spans="1:9" x14ac:dyDescent="0.35">
      <c r="A28741">
        <v>28102024</v>
      </c>
      <c r="B28741" t="s">
        <v>839</v>
      </c>
      <c r="C28741" t="s">
        <v>221</v>
      </c>
      <c r="D28741" t="s">
        <v>298</v>
      </c>
      <c r="E28741" t="s">
        <v>101</v>
      </c>
    </row>
    <row r="28742" spans="1:9" x14ac:dyDescent="0.35">
      <c r="A28742">
        <v>28102024</v>
      </c>
      <c r="B28742" t="s">
        <v>581</v>
      </c>
      <c r="C28742" t="s">
        <v>300</v>
      </c>
      <c r="D28742" t="s">
        <v>262</v>
      </c>
      <c r="E28742" t="s">
        <v>101</v>
      </c>
    </row>
    <row r="28743" spans="1:9" x14ac:dyDescent="0.35">
      <c r="A28743">
        <v>28102024</v>
      </c>
      <c r="B28743" t="s">
        <v>775</v>
      </c>
      <c r="C28743" t="s">
        <v>154</v>
      </c>
      <c r="D28743" t="s">
        <v>301</v>
      </c>
      <c r="E28743" t="s">
        <v>101</v>
      </c>
    </row>
    <row r="28744" spans="1:9" x14ac:dyDescent="0.35">
      <c r="A28744">
        <v>28102024</v>
      </c>
      <c r="B28744" t="s">
        <v>768</v>
      </c>
      <c r="C28744" t="s">
        <v>206</v>
      </c>
      <c r="D28744" t="s">
        <v>303</v>
      </c>
      <c r="E28744" t="s">
        <v>149</v>
      </c>
    </row>
    <row r="28745" spans="1:9" x14ac:dyDescent="0.35">
      <c r="A28745">
        <v>28102024</v>
      </c>
      <c r="B28745" t="s">
        <v>763</v>
      </c>
      <c r="C28745" t="s">
        <v>525</v>
      </c>
      <c r="D28745" t="s">
        <v>306</v>
      </c>
      <c r="E28745" t="s">
        <v>101</v>
      </c>
    </row>
    <row r="28746" spans="1:9" x14ac:dyDescent="0.35">
      <c r="A28746">
        <v>28102024</v>
      </c>
      <c r="B28746" t="s">
        <v>756</v>
      </c>
      <c r="C28746" t="s">
        <v>422</v>
      </c>
      <c r="D28746" t="s">
        <v>308</v>
      </c>
      <c r="E28746" t="s">
        <v>309</v>
      </c>
      <c r="F28746" t="s">
        <v>310</v>
      </c>
      <c r="G28746" t="s">
        <v>311</v>
      </c>
      <c r="H28746" t="s">
        <v>312</v>
      </c>
      <c r="I28746" t="s">
        <v>101</v>
      </c>
    </row>
    <row r="28747" spans="1:9" x14ac:dyDescent="0.35">
      <c r="A28747">
        <v>28102024</v>
      </c>
      <c r="B28747" t="s">
        <v>751</v>
      </c>
      <c r="C28747" t="s">
        <v>150</v>
      </c>
      <c r="D28747" t="s">
        <v>314</v>
      </c>
      <c r="E28747" t="s">
        <v>315</v>
      </c>
      <c r="F28747" t="s">
        <v>101</v>
      </c>
    </row>
    <row r="28748" spans="1:9" x14ac:dyDescent="0.35">
      <c r="A28748">
        <v>28102024</v>
      </c>
      <c r="B28748" t="s">
        <v>762</v>
      </c>
      <c r="C28748" t="s">
        <v>519</v>
      </c>
      <c r="D28748" t="s">
        <v>314</v>
      </c>
      <c r="E28748" t="s">
        <v>317</v>
      </c>
      <c r="F28748" t="s">
        <v>101</v>
      </c>
    </row>
    <row r="28749" spans="1:9" x14ac:dyDescent="0.35">
      <c r="A28749">
        <v>28102024</v>
      </c>
      <c r="B28749" t="s">
        <v>638</v>
      </c>
      <c r="C28749" t="s">
        <v>438</v>
      </c>
      <c r="D28749" t="s">
        <v>319</v>
      </c>
      <c r="E28749" t="s">
        <v>320</v>
      </c>
      <c r="F28749" t="s">
        <v>321</v>
      </c>
    </row>
    <row r="28750" spans="1:9" x14ac:dyDescent="0.35">
      <c r="A28750">
        <v>28102024</v>
      </c>
      <c r="B28750" t="s">
        <v>729</v>
      </c>
      <c r="C28750" t="s">
        <v>447</v>
      </c>
      <c r="D28750" t="s">
        <v>322</v>
      </c>
      <c r="E28750" t="s">
        <v>101</v>
      </c>
    </row>
    <row r="28751" spans="1:9" x14ac:dyDescent="0.35">
      <c r="A28751">
        <v>28102024</v>
      </c>
      <c r="B28751" t="s">
        <v>723</v>
      </c>
      <c r="C28751" t="s">
        <v>414</v>
      </c>
      <c r="D28751" t="s">
        <v>325</v>
      </c>
      <c r="E28751" t="s">
        <v>101</v>
      </c>
    </row>
    <row r="28752" spans="1:9" x14ac:dyDescent="0.35">
      <c r="A28752">
        <v>28102024</v>
      </c>
      <c r="B28752" t="s">
        <v>769</v>
      </c>
      <c r="C28752" t="s">
        <v>432</v>
      </c>
      <c r="D28752" t="s">
        <v>328</v>
      </c>
      <c r="E28752" t="s">
        <v>101</v>
      </c>
    </row>
    <row r="28753" spans="1:7" x14ac:dyDescent="0.35">
      <c r="A28753">
        <v>28102024</v>
      </c>
      <c r="B28753" t="s">
        <v>426</v>
      </c>
      <c r="C28753" t="s">
        <v>331</v>
      </c>
      <c r="D28753" t="s">
        <v>332</v>
      </c>
      <c r="E28753" t="s">
        <v>101</v>
      </c>
    </row>
    <row r="28754" spans="1:7" x14ac:dyDescent="0.35">
      <c r="A28754">
        <v>28102024</v>
      </c>
      <c r="B28754" t="s">
        <v>474</v>
      </c>
      <c r="C28754" t="s">
        <v>142</v>
      </c>
      <c r="D28754" t="s">
        <v>331</v>
      </c>
      <c r="E28754" t="s">
        <v>335</v>
      </c>
      <c r="F28754" t="s">
        <v>101</v>
      </c>
    </row>
    <row r="28755" spans="1:7" x14ac:dyDescent="0.35">
      <c r="A28755">
        <v>28102024</v>
      </c>
      <c r="B28755" t="s">
        <v>456</v>
      </c>
      <c r="C28755" t="s">
        <v>361</v>
      </c>
      <c r="D28755" t="s">
        <v>331</v>
      </c>
      <c r="E28755" t="s">
        <v>338</v>
      </c>
      <c r="F28755" t="s">
        <v>321</v>
      </c>
    </row>
    <row r="28756" spans="1:7" x14ac:dyDescent="0.35">
      <c r="A28756">
        <v>28102024</v>
      </c>
      <c r="B28756" t="s">
        <v>874</v>
      </c>
      <c r="C28756" t="s">
        <v>460</v>
      </c>
      <c r="D28756" t="s">
        <v>170</v>
      </c>
    </row>
    <row r="28757" spans="1:7" x14ac:dyDescent="0.35">
      <c r="A28757">
        <v>28102024</v>
      </c>
      <c r="B28757" t="s">
        <v>721</v>
      </c>
      <c r="C28757" t="s">
        <v>432</v>
      </c>
      <c r="D28757" t="s">
        <v>341</v>
      </c>
      <c r="E28757" t="s">
        <v>101</v>
      </c>
    </row>
    <row r="28758" spans="1:7" x14ac:dyDescent="0.35">
      <c r="A28758">
        <v>28102024</v>
      </c>
      <c r="B28758" t="s">
        <v>723</v>
      </c>
      <c r="C28758" t="s">
        <v>541</v>
      </c>
      <c r="D28758" t="s">
        <v>343</v>
      </c>
      <c r="E28758" t="s">
        <v>101</v>
      </c>
    </row>
    <row r="28759" spans="1:7" x14ac:dyDescent="0.35">
      <c r="A28759">
        <v>28102024</v>
      </c>
      <c r="B28759" t="s">
        <v>263</v>
      </c>
      <c r="C28759" t="s">
        <v>132</v>
      </c>
      <c r="D28759" t="s">
        <v>344</v>
      </c>
      <c r="E28759" t="s">
        <v>345</v>
      </c>
      <c r="F28759" t="s">
        <v>101</v>
      </c>
    </row>
    <row r="28760" spans="1:7" x14ac:dyDescent="0.35">
      <c r="A28760">
        <v>28102024</v>
      </c>
      <c r="B28760" t="s">
        <v>746</v>
      </c>
      <c r="C28760" t="s">
        <v>206</v>
      </c>
      <c r="D28760" t="s">
        <v>132</v>
      </c>
      <c r="E28760" t="s">
        <v>347</v>
      </c>
      <c r="F28760" t="s">
        <v>101</v>
      </c>
    </row>
    <row r="28761" spans="1:7" x14ac:dyDescent="0.35">
      <c r="A28761">
        <v>28102024</v>
      </c>
      <c r="B28761" t="s">
        <v>846</v>
      </c>
      <c r="C28761" t="s">
        <v>292</v>
      </c>
      <c r="D28761" t="s">
        <v>132</v>
      </c>
      <c r="E28761" t="s">
        <v>348</v>
      </c>
      <c r="F28761" t="s">
        <v>101</v>
      </c>
    </row>
    <row r="28762" spans="1:7" x14ac:dyDescent="0.35">
      <c r="A28762">
        <v>28102024</v>
      </c>
      <c r="B28762" t="s">
        <v>623</v>
      </c>
      <c r="C28762" t="s">
        <v>165</v>
      </c>
      <c r="D28762" t="s">
        <v>132</v>
      </c>
      <c r="E28762" t="s">
        <v>350</v>
      </c>
      <c r="F28762" t="s">
        <v>101</v>
      </c>
    </row>
    <row r="28763" spans="1:7" x14ac:dyDescent="0.35">
      <c r="A28763">
        <v>28102024</v>
      </c>
      <c r="B28763" t="s">
        <v>812</v>
      </c>
      <c r="C28763" t="s">
        <v>374</v>
      </c>
      <c r="D28763" t="s">
        <v>132</v>
      </c>
      <c r="E28763" t="s">
        <v>352</v>
      </c>
      <c r="F28763" t="s">
        <v>101</v>
      </c>
    </row>
    <row r="28764" spans="1:7" x14ac:dyDescent="0.35">
      <c r="A28764">
        <v>28102024</v>
      </c>
      <c r="B28764" t="s">
        <v>833</v>
      </c>
      <c r="C28764" t="s">
        <v>465</v>
      </c>
      <c r="D28764" t="s">
        <v>132</v>
      </c>
      <c r="E28764" t="s">
        <v>133</v>
      </c>
      <c r="F28764" t="s">
        <v>355</v>
      </c>
    </row>
    <row r="28765" spans="1:7" x14ac:dyDescent="0.35">
      <c r="A28765">
        <v>28102024</v>
      </c>
      <c r="B28765" t="s">
        <v>770</v>
      </c>
      <c r="C28765" t="s">
        <v>543</v>
      </c>
      <c r="D28765" t="s">
        <v>132</v>
      </c>
      <c r="E28765" t="s">
        <v>356</v>
      </c>
      <c r="F28765" t="s">
        <v>101</v>
      </c>
    </row>
    <row r="28766" spans="1:7" x14ac:dyDescent="0.35">
      <c r="A28766">
        <v>28102024</v>
      </c>
      <c r="B28766" t="s">
        <v>565</v>
      </c>
      <c r="C28766" t="s">
        <v>172</v>
      </c>
      <c r="D28766" t="s">
        <v>359</v>
      </c>
      <c r="E28766" t="s">
        <v>360</v>
      </c>
      <c r="F28766" t="s">
        <v>101</v>
      </c>
    </row>
    <row r="28767" spans="1:7" x14ac:dyDescent="0.35">
      <c r="A28767">
        <v>28102024</v>
      </c>
      <c r="B28767" t="s">
        <v>853</v>
      </c>
      <c r="C28767" t="s">
        <v>550</v>
      </c>
      <c r="D28767" t="s">
        <v>359</v>
      </c>
      <c r="E28767" t="s">
        <v>362</v>
      </c>
      <c r="F28767" t="s">
        <v>101</v>
      </c>
    </row>
    <row r="28768" spans="1:7" x14ac:dyDescent="0.35">
      <c r="A28768">
        <v>28102024</v>
      </c>
      <c r="B28768" t="s">
        <v>157</v>
      </c>
      <c r="C28768" t="s">
        <v>359</v>
      </c>
      <c r="D28768" t="s">
        <v>362</v>
      </c>
      <c r="E28768" t="s">
        <v>140</v>
      </c>
      <c r="F28768" t="s">
        <v>364</v>
      </c>
      <c r="G28768" t="s">
        <v>101</v>
      </c>
    </row>
    <row r="28769" spans="1:8" x14ac:dyDescent="0.35">
      <c r="A28769">
        <v>28102024</v>
      </c>
      <c r="B28769" t="s">
        <v>850</v>
      </c>
      <c r="C28769" t="s">
        <v>516</v>
      </c>
      <c r="D28769" t="s">
        <v>366</v>
      </c>
      <c r="E28769" t="s">
        <v>257</v>
      </c>
      <c r="F28769" t="s">
        <v>367</v>
      </c>
      <c r="G28769" t="s">
        <v>101</v>
      </c>
    </row>
    <row r="28770" spans="1:8" x14ac:dyDescent="0.35">
      <c r="A28770">
        <v>28102024</v>
      </c>
      <c r="B28770" t="s">
        <v>782</v>
      </c>
      <c r="C28770" t="s">
        <v>387</v>
      </c>
      <c r="D28770" t="s">
        <v>369</v>
      </c>
      <c r="E28770" t="s">
        <v>370</v>
      </c>
      <c r="F28770" t="s">
        <v>101</v>
      </c>
    </row>
    <row r="28771" spans="1:8" x14ac:dyDescent="0.35">
      <c r="A28771">
        <v>28102024</v>
      </c>
      <c r="B28771" t="s">
        <v>778</v>
      </c>
      <c r="C28771" t="s">
        <v>414</v>
      </c>
      <c r="D28771" t="s">
        <v>371</v>
      </c>
      <c r="E28771" t="s">
        <v>101</v>
      </c>
    </row>
    <row r="28772" spans="1:8" x14ac:dyDescent="0.35">
      <c r="A28772">
        <v>28102024</v>
      </c>
      <c r="B28772" t="s">
        <v>729</v>
      </c>
      <c r="C28772" t="s">
        <v>405</v>
      </c>
      <c r="D28772" t="s">
        <v>372</v>
      </c>
      <c r="E28772" t="s">
        <v>101</v>
      </c>
    </row>
    <row r="28773" spans="1:8" x14ac:dyDescent="0.35">
      <c r="A28773">
        <v>28102024</v>
      </c>
      <c r="B28773" t="s">
        <v>438</v>
      </c>
      <c r="C28773" t="s">
        <v>373</v>
      </c>
      <c r="D28773" t="s">
        <v>101</v>
      </c>
    </row>
    <row r="28774" spans="1:8" x14ac:dyDescent="0.35">
      <c r="A28774">
        <v>28102024</v>
      </c>
      <c r="B28774" t="s">
        <v>836</v>
      </c>
      <c r="C28774" t="s">
        <v>438</v>
      </c>
      <c r="D28774" t="s">
        <v>376</v>
      </c>
      <c r="E28774" t="s">
        <v>140</v>
      </c>
      <c r="F28774" t="s">
        <v>331</v>
      </c>
      <c r="G28774" t="s">
        <v>377</v>
      </c>
      <c r="H28774" t="s">
        <v>101</v>
      </c>
    </row>
    <row r="28775" spans="1:8" x14ac:dyDescent="0.35">
      <c r="A28775">
        <v>28102024</v>
      </c>
      <c r="B28775" t="s">
        <v>822</v>
      </c>
      <c r="C28775" t="s">
        <v>304</v>
      </c>
      <c r="D28775" t="s">
        <v>378</v>
      </c>
    </row>
    <row r="28776" spans="1:8" x14ac:dyDescent="0.35">
      <c r="A28776">
        <v>28102024</v>
      </c>
      <c r="B28776" t="s">
        <v>723</v>
      </c>
      <c r="C28776" t="s">
        <v>207</v>
      </c>
      <c r="D28776" t="s">
        <v>380</v>
      </c>
      <c r="E28776" t="s">
        <v>101</v>
      </c>
    </row>
    <row r="28777" spans="1:8" x14ac:dyDescent="0.35">
      <c r="A28777">
        <v>28102024</v>
      </c>
      <c r="B28777" t="s">
        <v>886</v>
      </c>
      <c r="C28777" t="s">
        <v>285</v>
      </c>
      <c r="D28777" t="s">
        <v>382</v>
      </c>
      <c r="E28777" t="s">
        <v>383</v>
      </c>
    </row>
    <row r="28778" spans="1:8" x14ac:dyDescent="0.35">
      <c r="A28778">
        <v>28102024</v>
      </c>
      <c r="B28778" t="s">
        <v>832</v>
      </c>
      <c r="C28778" t="s">
        <v>285</v>
      </c>
      <c r="D28778" t="s">
        <v>385</v>
      </c>
      <c r="E28778" t="s">
        <v>386</v>
      </c>
    </row>
    <row r="28779" spans="1:8" x14ac:dyDescent="0.35">
      <c r="A28779">
        <v>28102024</v>
      </c>
      <c r="B28779" t="s">
        <v>833</v>
      </c>
      <c r="C28779" t="s">
        <v>247</v>
      </c>
      <c r="D28779" t="s">
        <v>388</v>
      </c>
      <c r="E28779" t="s">
        <v>101</v>
      </c>
    </row>
    <row r="28780" spans="1:8" x14ac:dyDescent="0.35">
      <c r="A28780">
        <v>28102024</v>
      </c>
      <c r="B28780" t="s">
        <v>651</v>
      </c>
      <c r="C28780" t="s">
        <v>275</v>
      </c>
      <c r="D28780" t="s">
        <v>391</v>
      </c>
      <c r="E28780" t="s">
        <v>101</v>
      </c>
    </row>
    <row r="28781" spans="1:8" x14ac:dyDescent="0.35">
      <c r="A28781">
        <v>28102024</v>
      </c>
      <c r="B28781" t="s">
        <v>761</v>
      </c>
      <c r="C28781" t="s">
        <v>318</v>
      </c>
      <c r="D28781" t="s">
        <v>393</v>
      </c>
    </row>
    <row r="28782" spans="1:8" x14ac:dyDescent="0.35">
      <c r="A28782">
        <v>28102024</v>
      </c>
      <c r="B28782" t="s">
        <v>755</v>
      </c>
      <c r="C28782" t="s">
        <v>414</v>
      </c>
      <c r="D28782" t="s">
        <v>394</v>
      </c>
      <c r="E28782" t="s">
        <v>395</v>
      </c>
      <c r="F28782" t="s">
        <v>101</v>
      </c>
    </row>
    <row r="28783" spans="1:8" x14ac:dyDescent="0.35">
      <c r="A28783">
        <v>28102024</v>
      </c>
      <c r="B28783" t="s">
        <v>828</v>
      </c>
      <c r="C28783" t="s">
        <v>430</v>
      </c>
      <c r="D28783" t="s">
        <v>396</v>
      </c>
    </row>
    <row r="28784" spans="1:8" x14ac:dyDescent="0.35">
      <c r="A28784">
        <v>28102024</v>
      </c>
      <c r="B28784" t="s">
        <v>553</v>
      </c>
      <c r="C28784" t="s">
        <v>397</v>
      </c>
      <c r="D28784" t="s">
        <v>101</v>
      </c>
    </row>
    <row r="28785" spans="1:9" x14ac:dyDescent="0.35">
      <c r="A28785">
        <v>28102024</v>
      </c>
      <c r="B28785" t="s">
        <v>810</v>
      </c>
      <c r="C28785" t="s">
        <v>327</v>
      </c>
      <c r="D28785" t="s">
        <v>399</v>
      </c>
      <c r="E28785" t="s">
        <v>140</v>
      </c>
      <c r="F28785" t="s">
        <v>400</v>
      </c>
      <c r="G28785" t="s">
        <v>257</v>
      </c>
      <c r="H28785" t="s">
        <v>331</v>
      </c>
      <c r="I28785" t="s">
        <v>401</v>
      </c>
    </row>
    <row r="28786" spans="1:9" x14ac:dyDescent="0.35">
      <c r="A28786">
        <v>28102024</v>
      </c>
      <c r="B28786" t="s">
        <v>755</v>
      </c>
      <c r="C28786" t="s">
        <v>556</v>
      </c>
      <c r="D28786" t="s">
        <v>399</v>
      </c>
      <c r="E28786" t="s">
        <v>187</v>
      </c>
      <c r="F28786" t="s">
        <v>101</v>
      </c>
    </row>
    <row r="28787" spans="1:9" x14ac:dyDescent="0.35">
      <c r="A28787">
        <v>28102024</v>
      </c>
      <c r="B28787" t="s">
        <v>746</v>
      </c>
      <c r="C28787" t="s">
        <v>442</v>
      </c>
      <c r="D28787" t="s">
        <v>399</v>
      </c>
      <c r="E28787" t="s">
        <v>403</v>
      </c>
      <c r="F28787" t="s">
        <v>101</v>
      </c>
    </row>
    <row r="28788" spans="1:9" x14ac:dyDescent="0.35">
      <c r="A28788">
        <v>28102024</v>
      </c>
      <c r="B28788" t="s">
        <v>827</v>
      </c>
      <c r="C28788" t="s">
        <v>183</v>
      </c>
      <c r="D28788" t="s">
        <v>399</v>
      </c>
      <c r="E28788" t="s">
        <v>404</v>
      </c>
      <c r="F28788" t="s">
        <v>101</v>
      </c>
    </row>
    <row r="28789" spans="1:9" x14ac:dyDescent="0.35">
      <c r="A28789">
        <v>27102024</v>
      </c>
      <c r="B28789" t="s">
        <v>635</v>
      </c>
      <c r="C28789" t="s">
        <v>479</v>
      </c>
      <c r="D28789" t="s">
        <v>100</v>
      </c>
      <c r="E28789" t="s">
        <v>101</v>
      </c>
    </row>
    <row r="28790" spans="1:9" x14ac:dyDescent="0.35">
      <c r="A28790">
        <v>27102024</v>
      </c>
      <c r="B28790" t="s">
        <v>736</v>
      </c>
      <c r="C28790" t="s">
        <v>502</v>
      </c>
      <c r="D28790" t="s">
        <v>104</v>
      </c>
      <c r="E28790" t="s">
        <v>101</v>
      </c>
    </row>
    <row r="28791" spans="1:9" x14ac:dyDescent="0.35">
      <c r="A28791">
        <v>27102024</v>
      </c>
      <c r="B28791" t="s">
        <v>692</v>
      </c>
      <c r="C28791" t="s">
        <v>569</v>
      </c>
      <c r="D28791" t="s">
        <v>107</v>
      </c>
      <c r="E28791" t="s">
        <v>108</v>
      </c>
      <c r="F28791" t="s">
        <v>101</v>
      </c>
    </row>
    <row r="28792" spans="1:9" x14ac:dyDescent="0.35">
      <c r="A28792">
        <v>27102024</v>
      </c>
      <c r="B28792" t="s">
        <v>565</v>
      </c>
      <c r="C28792" t="s">
        <v>351</v>
      </c>
      <c r="D28792" t="s">
        <v>111</v>
      </c>
      <c r="E28792" t="s">
        <v>101</v>
      </c>
    </row>
    <row r="28793" spans="1:9" x14ac:dyDescent="0.35">
      <c r="A28793">
        <v>27102024</v>
      </c>
      <c r="B28793" t="s">
        <v>297</v>
      </c>
      <c r="C28793" t="s">
        <v>358</v>
      </c>
      <c r="D28793" t="s">
        <v>114</v>
      </c>
      <c r="E28793" t="s">
        <v>115</v>
      </c>
      <c r="F28793" t="s">
        <v>116</v>
      </c>
    </row>
    <row r="28794" spans="1:9" x14ac:dyDescent="0.35">
      <c r="A28794">
        <v>27102024</v>
      </c>
      <c r="B28794" t="s">
        <v>336</v>
      </c>
      <c r="C28794" t="s">
        <v>457</v>
      </c>
      <c r="D28794" t="s">
        <v>114</v>
      </c>
      <c r="E28794" t="s">
        <v>119</v>
      </c>
      <c r="F28794" t="s">
        <v>120</v>
      </c>
      <c r="G28794" t="s">
        <v>121</v>
      </c>
    </row>
    <row r="28795" spans="1:9" x14ac:dyDescent="0.35">
      <c r="A28795">
        <v>27102024</v>
      </c>
      <c r="B28795" t="s">
        <v>333</v>
      </c>
      <c r="C28795" t="s">
        <v>561</v>
      </c>
      <c r="D28795" t="s">
        <v>114</v>
      </c>
      <c r="E28795" t="s">
        <v>124</v>
      </c>
    </row>
    <row r="28796" spans="1:9" x14ac:dyDescent="0.35">
      <c r="A28796">
        <v>27102024</v>
      </c>
      <c r="B28796" t="s">
        <v>538</v>
      </c>
      <c r="C28796" t="s">
        <v>619</v>
      </c>
      <c r="D28796" t="s">
        <v>114</v>
      </c>
      <c r="E28796" t="s">
        <v>127</v>
      </c>
    </row>
    <row r="28797" spans="1:9" x14ac:dyDescent="0.35">
      <c r="A28797">
        <v>27102024</v>
      </c>
      <c r="B28797" t="s">
        <v>580</v>
      </c>
      <c r="C28797" t="s">
        <v>563</v>
      </c>
      <c r="D28797" t="s">
        <v>114</v>
      </c>
      <c r="E28797" t="s">
        <v>130</v>
      </c>
    </row>
    <row r="28798" spans="1:9" x14ac:dyDescent="0.35">
      <c r="A28798">
        <v>27102024</v>
      </c>
      <c r="B28798" t="s">
        <v>412</v>
      </c>
      <c r="C28798" t="s">
        <v>103</v>
      </c>
      <c r="D28798" t="s">
        <v>114</v>
      </c>
      <c r="E28798" t="s">
        <v>132</v>
      </c>
      <c r="F28798" t="s">
        <v>133</v>
      </c>
    </row>
    <row r="28799" spans="1:9" x14ac:dyDescent="0.35">
      <c r="A28799">
        <v>27102024</v>
      </c>
      <c r="B28799" t="s">
        <v>558</v>
      </c>
      <c r="C28799" t="s">
        <v>324</v>
      </c>
      <c r="D28799" t="s">
        <v>135</v>
      </c>
      <c r="E28799" t="s">
        <v>136</v>
      </c>
    </row>
    <row r="28800" spans="1:9" x14ac:dyDescent="0.35">
      <c r="A28800">
        <v>27102024</v>
      </c>
      <c r="B28800" t="s">
        <v>721</v>
      </c>
      <c r="C28800" t="s">
        <v>323</v>
      </c>
      <c r="D28800" t="s">
        <v>139</v>
      </c>
      <c r="E28800" t="s">
        <v>140</v>
      </c>
      <c r="F28800" t="s">
        <v>141</v>
      </c>
      <c r="G28800" t="s">
        <v>101</v>
      </c>
    </row>
    <row r="28801" spans="1:7" x14ac:dyDescent="0.35">
      <c r="A28801">
        <v>27102024</v>
      </c>
      <c r="B28801" t="s">
        <v>766</v>
      </c>
      <c r="C28801" t="s">
        <v>145</v>
      </c>
      <c r="D28801" t="s">
        <v>144</v>
      </c>
      <c r="E28801" t="s">
        <v>101</v>
      </c>
    </row>
    <row r="28802" spans="1:7" x14ac:dyDescent="0.35">
      <c r="A28802">
        <v>27102024</v>
      </c>
      <c r="B28802" t="s">
        <v>724</v>
      </c>
      <c r="C28802" t="s">
        <v>556</v>
      </c>
      <c r="D28802" t="s">
        <v>147</v>
      </c>
      <c r="E28802" t="s">
        <v>148</v>
      </c>
      <c r="F28802" t="s">
        <v>149</v>
      </c>
    </row>
    <row r="28803" spans="1:7" x14ac:dyDescent="0.35">
      <c r="A28803">
        <v>27102024</v>
      </c>
      <c r="B28803" t="s">
        <v>752</v>
      </c>
      <c r="C28803" t="s">
        <v>122</v>
      </c>
      <c r="D28803" t="s">
        <v>152</v>
      </c>
      <c r="E28803" t="s">
        <v>140</v>
      </c>
      <c r="F28803" t="s">
        <v>153</v>
      </c>
      <c r="G28803" t="s">
        <v>101</v>
      </c>
    </row>
    <row r="28804" spans="1:7" x14ac:dyDescent="0.35">
      <c r="A28804">
        <v>27102024</v>
      </c>
      <c r="B28804" t="s">
        <v>778</v>
      </c>
      <c r="C28804" t="s">
        <v>501</v>
      </c>
      <c r="D28804" t="s">
        <v>156</v>
      </c>
      <c r="E28804" t="s">
        <v>101</v>
      </c>
    </row>
    <row r="28805" spans="1:7" x14ac:dyDescent="0.35">
      <c r="A28805">
        <v>27102024</v>
      </c>
      <c r="B28805" t="s">
        <v>145</v>
      </c>
      <c r="C28805" t="s">
        <v>159</v>
      </c>
      <c r="D28805" t="s">
        <v>101</v>
      </c>
    </row>
    <row r="28806" spans="1:7" x14ac:dyDescent="0.35">
      <c r="A28806">
        <v>27102024</v>
      </c>
      <c r="B28806" t="s">
        <v>206</v>
      </c>
      <c r="C28806" t="s">
        <v>161</v>
      </c>
      <c r="D28806" t="s">
        <v>101</v>
      </c>
    </row>
    <row r="28807" spans="1:7" x14ac:dyDescent="0.35">
      <c r="A28807">
        <v>27102024</v>
      </c>
      <c r="B28807" t="s">
        <v>694</v>
      </c>
      <c r="C28807" t="s">
        <v>109</v>
      </c>
      <c r="D28807" t="s">
        <v>164</v>
      </c>
      <c r="E28807" t="s">
        <v>101</v>
      </c>
    </row>
    <row r="28808" spans="1:7" x14ac:dyDescent="0.35">
      <c r="A28808">
        <v>27102024</v>
      </c>
      <c r="B28808" t="s">
        <v>718</v>
      </c>
      <c r="C28808" t="s">
        <v>292</v>
      </c>
      <c r="D28808" t="s">
        <v>167</v>
      </c>
    </row>
    <row r="28809" spans="1:7" x14ac:dyDescent="0.35">
      <c r="A28809">
        <v>27102024</v>
      </c>
      <c r="B28809" t="s">
        <v>423</v>
      </c>
      <c r="C28809" t="s">
        <v>101</v>
      </c>
    </row>
    <row r="28810" spans="1:7" x14ac:dyDescent="0.35">
      <c r="A28810">
        <v>27102024</v>
      </c>
      <c r="B28810" t="s">
        <v>694</v>
      </c>
      <c r="C28810" t="s">
        <v>559</v>
      </c>
      <c r="D28810" t="s">
        <v>169</v>
      </c>
      <c r="E28810" t="s">
        <v>170</v>
      </c>
      <c r="F28810" t="s">
        <v>101</v>
      </c>
    </row>
    <row r="28811" spans="1:7" x14ac:dyDescent="0.35">
      <c r="A28811">
        <v>27102024</v>
      </c>
      <c r="B28811" t="s">
        <v>558</v>
      </c>
      <c r="C28811" t="s">
        <v>145</v>
      </c>
      <c r="D28811" t="s">
        <v>173</v>
      </c>
      <c r="E28811" t="s">
        <v>101</v>
      </c>
    </row>
    <row r="28812" spans="1:7" x14ac:dyDescent="0.35">
      <c r="A28812">
        <v>27102024</v>
      </c>
      <c r="B28812" t="s">
        <v>751</v>
      </c>
      <c r="C28812" t="s">
        <v>601</v>
      </c>
      <c r="D28812" t="s">
        <v>176</v>
      </c>
      <c r="E28812" t="s">
        <v>101</v>
      </c>
    </row>
    <row r="28813" spans="1:7" x14ac:dyDescent="0.35">
      <c r="A28813">
        <v>27102024</v>
      </c>
      <c r="B28813" t="s">
        <v>759</v>
      </c>
      <c r="C28813" t="s">
        <v>466</v>
      </c>
      <c r="D28813" t="s">
        <v>176</v>
      </c>
      <c r="E28813" t="s">
        <v>149</v>
      </c>
    </row>
    <row r="28814" spans="1:7" x14ac:dyDescent="0.35">
      <c r="A28814">
        <v>27102024</v>
      </c>
      <c r="B28814" t="s">
        <v>730</v>
      </c>
      <c r="C28814" t="s">
        <v>502</v>
      </c>
      <c r="D28814" t="s">
        <v>181</v>
      </c>
      <c r="E28814" t="s">
        <v>182</v>
      </c>
      <c r="F28814" t="s">
        <v>101</v>
      </c>
    </row>
    <row r="28815" spans="1:7" x14ac:dyDescent="0.35">
      <c r="A28815">
        <v>27102024</v>
      </c>
      <c r="B28815" t="s">
        <v>717</v>
      </c>
      <c r="C28815" t="s">
        <v>414</v>
      </c>
      <c r="D28815" t="s">
        <v>184</v>
      </c>
      <c r="E28815" t="s">
        <v>101</v>
      </c>
    </row>
    <row r="28816" spans="1:7" x14ac:dyDescent="0.35">
      <c r="A28816">
        <v>27102024</v>
      </c>
      <c r="B28816" t="s">
        <v>102</v>
      </c>
      <c r="C28816" t="s">
        <v>187</v>
      </c>
      <c r="D28816" t="s">
        <v>101</v>
      </c>
    </row>
    <row r="28817" spans="1:7" x14ac:dyDescent="0.35">
      <c r="A28817">
        <v>27102024</v>
      </c>
      <c r="B28817" t="s">
        <v>623</v>
      </c>
      <c r="C28817" t="s">
        <v>443</v>
      </c>
      <c r="D28817" t="s">
        <v>190</v>
      </c>
      <c r="E28817" t="s">
        <v>191</v>
      </c>
      <c r="F28817" t="s">
        <v>101</v>
      </c>
    </row>
    <row r="28818" spans="1:7" x14ac:dyDescent="0.35">
      <c r="A28818">
        <v>27102024</v>
      </c>
      <c r="B28818" t="s">
        <v>523</v>
      </c>
      <c r="C28818" t="s">
        <v>190</v>
      </c>
      <c r="D28818" t="s">
        <v>194</v>
      </c>
      <c r="E28818" t="s">
        <v>101</v>
      </c>
    </row>
    <row r="28819" spans="1:7" x14ac:dyDescent="0.35">
      <c r="A28819">
        <v>27102024</v>
      </c>
      <c r="B28819" t="s">
        <v>750</v>
      </c>
      <c r="C28819" t="s">
        <v>122</v>
      </c>
      <c r="D28819" t="s">
        <v>190</v>
      </c>
      <c r="E28819" t="s">
        <v>196</v>
      </c>
      <c r="F28819" t="s">
        <v>101</v>
      </c>
    </row>
    <row r="28820" spans="1:7" x14ac:dyDescent="0.35">
      <c r="A28820">
        <v>27102024</v>
      </c>
      <c r="B28820" t="s">
        <v>258</v>
      </c>
      <c r="C28820" t="s">
        <v>198</v>
      </c>
      <c r="D28820" t="s">
        <v>140</v>
      </c>
      <c r="E28820" t="s">
        <v>199</v>
      </c>
      <c r="F28820" t="s">
        <v>200</v>
      </c>
      <c r="G28820" t="s">
        <v>101</v>
      </c>
    </row>
    <row r="28821" spans="1:7" x14ac:dyDescent="0.35">
      <c r="A28821">
        <v>27102024</v>
      </c>
      <c r="B28821" t="s">
        <v>597</v>
      </c>
      <c r="C28821" t="s">
        <v>155</v>
      </c>
      <c r="D28821" t="s">
        <v>61</v>
      </c>
      <c r="E28821" t="s">
        <v>101</v>
      </c>
    </row>
    <row r="28822" spans="1:7" x14ac:dyDescent="0.35">
      <c r="A28822">
        <v>27102024</v>
      </c>
      <c r="B28822" t="s">
        <v>628</v>
      </c>
      <c r="C28822" t="s">
        <v>305</v>
      </c>
      <c r="D28822" t="s">
        <v>205</v>
      </c>
      <c r="E28822" t="s">
        <v>101</v>
      </c>
    </row>
    <row r="28823" spans="1:7" x14ac:dyDescent="0.35">
      <c r="A28823">
        <v>27102024</v>
      </c>
      <c r="B28823" t="s">
        <v>787</v>
      </c>
      <c r="C28823" t="s">
        <v>414</v>
      </c>
      <c r="D28823" t="s">
        <v>208</v>
      </c>
      <c r="E28823" t="s">
        <v>101</v>
      </c>
    </row>
    <row r="28824" spans="1:7" x14ac:dyDescent="0.35">
      <c r="A28824">
        <v>27102024</v>
      </c>
      <c r="B28824" t="s">
        <v>783</v>
      </c>
      <c r="C28824" t="s">
        <v>305</v>
      </c>
      <c r="D28824" t="s">
        <v>210</v>
      </c>
      <c r="E28824" t="s">
        <v>211</v>
      </c>
      <c r="F28824" t="s">
        <v>101</v>
      </c>
    </row>
    <row r="28825" spans="1:7" x14ac:dyDescent="0.35">
      <c r="A28825">
        <v>27102024</v>
      </c>
      <c r="B28825" t="s">
        <v>438</v>
      </c>
      <c r="C28825" t="s">
        <v>122</v>
      </c>
      <c r="D28825" t="s">
        <v>214</v>
      </c>
      <c r="E28825" t="s">
        <v>215</v>
      </c>
      <c r="F28825" t="s">
        <v>101</v>
      </c>
    </row>
    <row r="28826" spans="1:7" x14ac:dyDescent="0.35">
      <c r="A28826">
        <v>27102024</v>
      </c>
      <c r="B28826" t="s">
        <v>437</v>
      </c>
      <c r="C28826" t="s">
        <v>455</v>
      </c>
      <c r="D28826" t="s">
        <v>217</v>
      </c>
      <c r="E28826" t="s">
        <v>101</v>
      </c>
    </row>
    <row r="28827" spans="1:7" x14ac:dyDescent="0.35">
      <c r="A28827">
        <v>27102024</v>
      </c>
      <c r="B28827" t="s">
        <v>804</v>
      </c>
      <c r="C28827" t="s">
        <v>543</v>
      </c>
      <c r="D28827" t="s">
        <v>220</v>
      </c>
      <c r="E28827" t="s">
        <v>101</v>
      </c>
    </row>
    <row r="28828" spans="1:7" x14ac:dyDescent="0.35">
      <c r="A28828">
        <v>27102024</v>
      </c>
      <c r="B28828" t="s">
        <v>723</v>
      </c>
      <c r="C28828" t="s">
        <v>154</v>
      </c>
      <c r="D28828" t="s">
        <v>222</v>
      </c>
    </row>
    <row r="28829" spans="1:7" x14ac:dyDescent="0.35">
      <c r="A28829">
        <v>27102024</v>
      </c>
      <c r="B28829" t="s">
        <v>778</v>
      </c>
      <c r="C28829" t="s">
        <v>476</v>
      </c>
      <c r="D28829" t="s">
        <v>223</v>
      </c>
    </row>
    <row r="28830" spans="1:7" x14ac:dyDescent="0.35">
      <c r="A28830">
        <v>27102024</v>
      </c>
      <c r="B28830" t="s">
        <v>736</v>
      </c>
      <c r="C28830" t="s">
        <v>504</v>
      </c>
      <c r="D28830" t="s">
        <v>225</v>
      </c>
      <c r="E28830" t="s">
        <v>101</v>
      </c>
    </row>
    <row r="28831" spans="1:7" x14ac:dyDescent="0.35">
      <c r="A28831">
        <v>27102024</v>
      </c>
      <c r="B28831" t="s">
        <v>579</v>
      </c>
      <c r="C28831" t="s">
        <v>237</v>
      </c>
      <c r="D28831" t="s">
        <v>225</v>
      </c>
      <c r="E28831" t="s">
        <v>228</v>
      </c>
      <c r="F28831" t="s">
        <v>229</v>
      </c>
    </row>
    <row r="28832" spans="1:7" x14ac:dyDescent="0.35">
      <c r="A28832">
        <v>27102024</v>
      </c>
      <c r="B28832" t="s">
        <v>793</v>
      </c>
      <c r="C28832" t="s">
        <v>203</v>
      </c>
      <c r="D28832" t="s">
        <v>232</v>
      </c>
      <c r="E28832" t="s">
        <v>101</v>
      </c>
    </row>
    <row r="28833" spans="1:7" x14ac:dyDescent="0.35">
      <c r="A28833">
        <v>27102024</v>
      </c>
      <c r="B28833" t="s">
        <v>635</v>
      </c>
      <c r="C28833" t="s">
        <v>207</v>
      </c>
      <c r="D28833" t="s">
        <v>235</v>
      </c>
      <c r="E28833" t="s">
        <v>236</v>
      </c>
      <c r="F28833" t="s">
        <v>101</v>
      </c>
    </row>
    <row r="28834" spans="1:7" x14ac:dyDescent="0.35">
      <c r="A28834">
        <v>27102024</v>
      </c>
      <c r="B28834" t="s">
        <v>636</v>
      </c>
      <c r="C28834" t="s">
        <v>179</v>
      </c>
      <c r="D28834" t="s">
        <v>235</v>
      </c>
      <c r="E28834" t="s">
        <v>239</v>
      </c>
      <c r="F28834" t="s">
        <v>149</v>
      </c>
    </row>
    <row r="28835" spans="1:7" x14ac:dyDescent="0.35">
      <c r="A28835">
        <v>27102024</v>
      </c>
      <c r="B28835" t="s">
        <v>806</v>
      </c>
      <c r="C28835" t="s">
        <v>466</v>
      </c>
      <c r="D28835" t="s">
        <v>235</v>
      </c>
      <c r="E28835" t="s">
        <v>241</v>
      </c>
      <c r="F28835" t="s">
        <v>101</v>
      </c>
    </row>
    <row r="28836" spans="1:7" x14ac:dyDescent="0.35">
      <c r="A28836">
        <v>27102024</v>
      </c>
      <c r="B28836" t="s">
        <v>715</v>
      </c>
      <c r="C28836" t="s">
        <v>98</v>
      </c>
      <c r="D28836" t="s">
        <v>243</v>
      </c>
      <c r="E28836" t="s">
        <v>101</v>
      </c>
    </row>
    <row r="28837" spans="1:7" x14ac:dyDescent="0.35">
      <c r="A28837">
        <v>27102024</v>
      </c>
      <c r="B28837" t="s">
        <v>736</v>
      </c>
      <c r="C28837" t="s">
        <v>138</v>
      </c>
      <c r="D28837" t="s">
        <v>245</v>
      </c>
      <c r="E28837" t="s">
        <v>246</v>
      </c>
    </row>
    <row r="28838" spans="1:7" x14ac:dyDescent="0.35">
      <c r="A28838">
        <v>27102024</v>
      </c>
      <c r="B28838" t="s">
        <v>664</v>
      </c>
      <c r="C28838" t="s">
        <v>183</v>
      </c>
      <c r="D28838" t="s">
        <v>245</v>
      </c>
      <c r="E28838" t="s">
        <v>249</v>
      </c>
    </row>
    <row r="28839" spans="1:7" x14ac:dyDescent="0.35">
      <c r="A28839">
        <v>27102024</v>
      </c>
      <c r="B28839" t="s">
        <v>787</v>
      </c>
      <c r="C28839" t="s">
        <v>293</v>
      </c>
      <c r="D28839" t="s">
        <v>252</v>
      </c>
      <c r="E28839" t="s">
        <v>101</v>
      </c>
    </row>
    <row r="28840" spans="1:7" x14ac:dyDescent="0.35">
      <c r="A28840">
        <v>27102024</v>
      </c>
      <c r="B28840" t="s">
        <v>629</v>
      </c>
      <c r="C28840" t="s">
        <v>412</v>
      </c>
      <c r="D28840" t="s">
        <v>254</v>
      </c>
    </row>
    <row r="28841" spans="1:7" x14ac:dyDescent="0.35">
      <c r="A28841">
        <v>27102024</v>
      </c>
      <c r="B28841" t="s">
        <v>737</v>
      </c>
      <c r="C28841" t="s">
        <v>227</v>
      </c>
      <c r="D28841" t="s">
        <v>256</v>
      </c>
      <c r="E28841" t="s">
        <v>257</v>
      </c>
      <c r="F28841" t="s">
        <v>236</v>
      </c>
      <c r="G28841" t="s">
        <v>101</v>
      </c>
    </row>
    <row r="28842" spans="1:7" x14ac:dyDescent="0.35">
      <c r="A28842">
        <v>27102024</v>
      </c>
      <c r="B28842" t="s">
        <v>629</v>
      </c>
      <c r="C28842" t="s">
        <v>272</v>
      </c>
      <c r="D28842" t="s">
        <v>260</v>
      </c>
      <c r="E28842" t="s">
        <v>136</v>
      </c>
      <c r="F28842" t="s">
        <v>101</v>
      </c>
    </row>
    <row r="28843" spans="1:7" x14ac:dyDescent="0.35">
      <c r="A28843">
        <v>27102024</v>
      </c>
      <c r="B28843" t="s">
        <v>305</v>
      </c>
      <c r="C28843" t="s">
        <v>261</v>
      </c>
      <c r="D28843" t="s">
        <v>262</v>
      </c>
      <c r="E28843" t="s">
        <v>101</v>
      </c>
    </row>
    <row r="28844" spans="1:7" x14ac:dyDescent="0.35">
      <c r="A28844">
        <v>27102024</v>
      </c>
      <c r="B28844" t="s">
        <v>664</v>
      </c>
      <c r="C28844" t="s">
        <v>424</v>
      </c>
      <c r="D28844" t="s">
        <v>264</v>
      </c>
      <c r="E28844" t="s">
        <v>101</v>
      </c>
    </row>
    <row r="28845" spans="1:7" x14ac:dyDescent="0.35">
      <c r="A28845">
        <v>27102024</v>
      </c>
      <c r="B28845" t="s">
        <v>442</v>
      </c>
      <c r="C28845" t="s">
        <v>264</v>
      </c>
      <c r="D28845" t="s">
        <v>149</v>
      </c>
    </row>
    <row r="28846" spans="1:7" x14ac:dyDescent="0.35">
      <c r="A28846">
        <v>27102024</v>
      </c>
      <c r="B28846" t="s">
        <v>687</v>
      </c>
      <c r="C28846" t="s">
        <v>226</v>
      </c>
      <c r="D28846" t="s">
        <v>265</v>
      </c>
      <c r="E28846" t="s">
        <v>101</v>
      </c>
      <c r="F28846" t="s">
        <v>266</v>
      </c>
    </row>
    <row r="28847" spans="1:7" x14ac:dyDescent="0.35">
      <c r="A28847">
        <v>27102024</v>
      </c>
      <c r="B28847" t="s">
        <v>558</v>
      </c>
      <c r="C28847" t="s">
        <v>559</v>
      </c>
      <c r="D28847" t="s">
        <v>267</v>
      </c>
      <c r="E28847" t="s">
        <v>101</v>
      </c>
    </row>
    <row r="28848" spans="1:7" x14ac:dyDescent="0.35">
      <c r="A28848">
        <v>27102024</v>
      </c>
      <c r="B28848" t="s">
        <v>630</v>
      </c>
      <c r="C28848" t="s">
        <v>456</v>
      </c>
      <c r="D28848" t="s">
        <v>268</v>
      </c>
    </row>
    <row r="28849" spans="1:9" x14ac:dyDescent="0.35">
      <c r="A28849">
        <v>27102024</v>
      </c>
      <c r="B28849" t="s">
        <v>98</v>
      </c>
      <c r="C28849" t="s">
        <v>270</v>
      </c>
      <c r="D28849" t="s">
        <v>271</v>
      </c>
      <c r="E28849" t="s">
        <v>101</v>
      </c>
    </row>
    <row r="28850" spans="1:9" x14ac:dyDescent="0.35">
      <c r="A28850">
        <v>27102024</v>
      </c>
      <c r="B28850" t="s">
        <v>752</v>
      </c>
      <c r="C28850" t="s">
        <v>154</v>
      </c>
      <c r="D28850" t="s">
        <v>274</v>
      </c>
      <c r="E28850" t="s">
        <v>101</v>
      </c>
    </row>
    <row r="28851" spans="1:9" x14ac:dyDescent="0.35">
      <c r="A28851">
        <v>27102024</v>
      </c>
      <c r="B28851" t="s">
        <v>813</v>
      </c>
      <c r="C28851" t="s">
        <v>286</v>
      </c>
      <c r="D28851" t="s">
        <v>277</v>
      </c>
      <c r="E28851" t="s">
        <v>101</v>
      </c>
    </row>
    <row r="28852" spans="1:9" x14ac:dyDescent="0.35">
      <c r="A28852">
        <v>27102024</v>
      </c>
      <c r="B28852" t="s">
        <v>723</v>
      </c>
      <c r="C28852" t="s">
        <v>195</v>
      </c>
      <c r="D28852" t="s">
        <v>279</v>
      </c>
      <c r="E28852" t="s">
        <v>140</v>
      </c>
      <c r="F28852" t="s">
        <v>280</v>
      </c>
    </row>
    <row r="28853" spans="1:9" x14ac:dyDescent="0.35">
      <c r="A28853">
        <v>27102024</v>
      </c>
      <c r="B28853" t="s">
        <v>281</v>
      </c>
    </row>
    <row r="28854" spans="1:9" x14ac:dyDescent="0.35">
      <c r="A28854">
        <v>27102024</v>
      </c>
      <c r="B28854" t="s">
        <v>779</v>
      </c>
      <c r="C28854" t="s">
        <v>427</v>
      </c>
      <c r="D28854" t="s">
        <v>284</v>
      </c>
      <c r="E28854" t="s">
        <v>101</v>
      </c>
    </row>
    <row r="28855" spans="1:9" x14ac:dyDescent="0.35">
      <c r="A28855">
        <v>27102024</v>
      </c>
      <c r="B28855" t="s">
        <v>766</v>
      </c>
      <c r="C28855" t="s">
        <v>498</v>
      </c>
      <c r="D28855" t="s">
        <v>287</v>
      </c>
      <c r="E28855" t="s">
        <v>101</v>
      </c>
    </row>
    <row r="28856" spans="1:9" x14ac:dyDescent="0.35">
      <c r="A28856">
        <v>27102024</v>
      </c>
      <c r="B28856" t="s">
        <v>630</v>
      </c>
      <c r="C28856" t="s">
        <v>442</v>
      </c>
      <c r="D28856" t="s">
        <v>288</v>
      </c>
      <c r="E28856" t="s">
        <v>101</v>
      </c>
    </row>
    <row r="28857" spans="1:9" x14ac:dyDescent="0.35">
      <c r="A28857">
        <v>27102024</v>
      </c>
      <c r="B28857" t="s">
        <v>694</v>
      </c>
      <c r="C28857" t="s">
        <v>293</v>
      </c>
      <c r="D28857" t="s">
        <v>290</v>
      </c>
      <c r="E28857" t="s">
        <v>140</v>
      </c>
      <c r="F28857" t="s">
        <v>291</v>
      </c>
    </row>
    <row r="28858" spans="1:9" x14ac:dyDescent="0.35">
      <c r="A28858">
        <v>27102024</v>
      </c>
      <c r="B28858" t="s">
        <v>634</v>
      </c>
      <c r="C28858" t="s">
        <v>154</v>
      </c>
      <c r="D28858" t="s">
        <v>290</v>
      </c>
      <c r="E28858" t="s">
        <v>140</v>
      </c>
      <c r="F28858" t="s">
        <v>294</v>
      </c>
      <c r="G28858" t="s">
        <v>295</v>
      </c>
      <c r="H28858" t="s">
        <v>101</v>
      </c>
    </row>
    <row r="28859" spans="1:9" x14ac:dyDescent="0.35">
      <c r="A28859">
        <v>27102024</v>
      </c>
      <c r="B28859" t="s">
        <v>761</v>
      </c>
      <c r="C28859" t="s">
        <v>150</v>
      </c>
      <c r="D28859" t="s">
        <v>298</v>
      </c>
      <c r="E28859" t="s">
        <v>101</v>
      </c>
    </row>
    <row r="28860" spans="1:9" x14ac:dyDescent="0.35">
      <c r="A28860">
        <v>27102024</v>
      </c>
      <c r="B28860" t="s">
        <v>318</v>
      </c>
      <c r="C28860" t="s">
        <v>300</v>
      </c>
      <c r="D28860" t="s">
        <v>262</v>
      </c>
      <c r="E28860" t="s">
        <v>101</v>
      </c>
    </row>
    <row r="28861" spans="1:9" x14ac:dyDescent="0.35">
      <c r="A28861">
        <v>27102024</v>
      </c>
      <c r="B28861" t="s">
        <v>723</v>
      </c>
      <c r="C28861" t="s">
        <v>177</v>
      </c>
      <c r="D28861" t="s">
        <v>301</v>
      </c>
      <c r="E28861" t="s">
        <v>101</v>
      </c>
    </row>
    <row r="28862" spans="1:9" x14ac:dyDescent="0.35">
      <c r="A28862">
        <v>27102024</v>
      </c>
      <c r="B28862" t="s">
        <v>724</v>
      </c>
      <c r="C28862" t="s">
        <v>171</v>
      </c>
      <c r="D28862" t="s">
        <v>303</v>
      </c>
      <c r="E28862" t="s">
        <v>149</v>
      </c>
    </row>
    <row r="28863" spans="1:9" x14ac:dyDescent="0.35">
      <c r="A28863">
        <v>27102024</v>
      </c>
      <c r="B28863" t="s">
        <v>787</v>
      </c>
      <c r="C28863" t="s">
        <v>424</v>
      </c>
      <c r="D28863" t="s">
        <v>306</v>
      </c>
      <c r="E28863" t="s">
        <v>101</v>
      </c>
    </row>
    <row r="28864" spans="1:9" x14ac:dyDescent="0.35">
      <c r="A28864">
        <v>27102024</v>
      </c>
      <c r="B28864" t="s">
        <v>733</v>
      </c>
      <c r="C28864" t="s">
        <v>323</v>
      </c>
      <c r="D28864" t="s">
        <v>308</v>
      </c>
      <c r="E28864" t="s">
        <v>309</v>
      </c>
      <c r="F28864" t="s">
        <v>310</v>
      </c>
      <c r="G28864" t="s">
        <v>311</v>
      </c>
      <c r="H28864" t="s">
        <v>312</v>
      </c>
      <c r="I28864" t="s">
        <v>101</v>
      </c>
    </row>
    <row r="28865" spans="1:6" x14ac:dyDescent="0.35">
      <c r="A28865">
        <v>27102024</v>
      </c>
      <c r="B28865" t="s">
        <v>218</v>
      </c>
      <c r="C28865" t="s">
        <v>342</v>
      </c>
      <c r="D28865" t="s">
        <v>314</v>
      </c>
      <c r="E28865" t="s">
        <v>315</v>
      </c>
      <c r="F28865" t="s">
        <v>101</v>
      </c>
    </row>
    <row r="28866" spans="1:6" x14ac:dyDescent="0.35">
      <c r="A28866">
        <v>27102024</v>
      </c>
      <c r="B28866" t="s">
        <v>733</v>
      </c>
      <c r="C28866" t="s">
        <v>598</v>
      </c>
      <c r="D28866" t="s">
        <v>314</v>
      </c>
      <c r="E28866" t="s">
        <v>317</v>
      </c>
      <c r="F28866" t="s">
        <v>101</v>
      </c>
    </row>
    <row r="28867" spans="1:6" x14ac:dyDescent="0.35">
      <c r="A28867">
        <v>27102024</v>
      </c>
      <c r="B28867" t="s">
        <v>565</v>
      </c>
      <c r="C28867" t="s">
        <v>145</v>
      </c>
      <c r="D28867" t="s">
        <v>319</v>
      </c>
      <c r="E28867" t="s">
        <v>320</v>
      </c>
      <c r="F28867" t="s">
        <v>321</v>
      </c>
    </row>
    <row r="28868" spans="1:6" x14ac:dyDescent="0.35">
      <c r="A28868">
        <v>27102024</v>
      </c>
      <c r="B28868" t="s">
        <v>779</v>
      </c>
      <c r="C28868" t="s">
        <v>414</v>
      </c>
      <c r="D28868" t="s">
        <v>322</v>
      </c>
      <c r="E28868" t="s">
        <v>101</v>
      </c>
    </row>
    <row r="28869" spans="1:6" x14ac:dyDescent="0.35">
      <c r="A28869">
        <v>27102024</v>
      </c>
      <c r="B28869" t="s">
        <v>736</v>
      </c>
      <c r="C28869" t="s">
        <v>432</v>
      </c>
      <c r="D28869" t="s">
        <v>325</v>
      </c>
      <c r="E28869" t="s">
        <v>101</v>
      </c>
    </row>
    <row r="28870" spans="1:6" x14ac:dyDescent="0.35">
      <c r="A28870">
        <v>27102024</v>
      </c>
      <c r="B28870" t="s">
        <v>766</v>
      </c>
      <c r="C28870" t="s">
        <v>272</v>
      </c>
      <c r="D28870" t="s">
        <v>328</v>
      </c>
      <c r="E28870" t="s">
        <v>101</v>
      </c>
    </row>
    <row r="28871" spans="1:6" x14ac:dyDescent="0.35">
      <c r="A28871">
        <v>27102024</v>
      </c>
      <c r="B28871" t="s">
        <v>154</v>
      </c>
      <c r="C28871" t="s">
        <v>331</v>
      </c>
      <c r="D28871" t="s">
        <v>332</v>
      </c>
      <c r="E28871" t="s">
        <v>101</v>
      </c>
    </row>
    <row r="28872" spans="1:6" x14ac:dyDescent="0.35">
      <c r="A28872">
        <v>27102024</v>
      </c>
      <c r="B28872" t="s">
        <v>304</v>
      </c>
      <c r="C28872" t="s">
        <v>263</v>
      </c>
      <c r="D28872" t="s">
        <v>331</v>
      </c>
      <c r="E28872" t="s">
        <v>335</v>
      </c>
      <c r="F28872" t="s">
        <v>101</v>
      </c>
    </row>
    <row r="28873" spans="1:6" x14ac:dyDescent="0.35">
      <c r="A28873">
        <v>27102024</v>
      </c>
      <c r="B28873" t="s">
        <v>292</v>
      </c>
      <c r="C28873" t="s">
        <v>569</v>
      </c>
      <c r="D28873" t="s">
        <v>331</v>
      </c>
      <c r="E28873" t="s">
        <v>338</v>
      </c>
      <c r="F28873" t="s">
        <v>321</v>
      </c>
    </row>
    <row r="28874" spans="1:6" x14ac:dyDescent="0.35">
      <c r="A28874">
        <v>27102024</v>
      </c>
      <c r="B28874" t="s">
        <v>836</v>
      </c>
      <c r="C28874" t="s">
        <v>525</v>
      </c>
      <c r="D28874" t="s">
        <v>170</v>
      </c>
    </row>
    <row r="28875" spans="1:6" x14ac:dyDescent="0.35">
      <c r="A28875">
        <v>27102024</v>
      </c>
      <c r="B28875" t="s">
        <v>780</v>
      </c>
      <c r="C28875" t="s">
        <v>526</v>
      </c>
      <c r="D28875" t="s">
        <v>341</v>
      </c>
      <c r="E28875" t="s">
        <v>101</v>
      </c>
    </row>
    <row r="28876" spans="1:6" x14ac:dyDescent="0.35">
      <c r="A28876">
        <v>27102024</v>
      </c>
      <c r="B28876" t="s">
        <v>570</v>
      </c>
      <c r="C28876" t="s">
        <v>415</v>
      </c>
      <c r="D28876" t="s">
        <v>343</v>
      </c>
      <c r="E28876" t="s">
        <v>101</v>
      </c>
    </row>
    <row r="28877" spans="1:6" x14ac:dyDescent="0.35">
      <c r="A28877">
        <v>27102024</v>
      </c>
      <c r="B28877" t="s">
        <v>422</v>
      </c>
      <c r="C28877" t="s">
        <v>132</v>
      </c>
      <c r="D28877" t="s">
        <v>344</v>
      </c>
      <c r="E28877" t="s">
        <v>345</v>
      </c>
      <c r="F28877" t="s">
        <v>101</v>
      </c>
    </row>
    <row r="28878" spans="1:6" x14ac:dyDescent="0.35">
      <c r="A28878">
        <v>27102024</v>
      </c>
      <c r="B28878" t="s">
        <v>780</v>
      </c>
      <c r="C28878" t="s">
        <v>98</v>
      </c>
      <c r="D28878" t="s">
        <v>132</v>
      </c>
      <c r="E28878" t="s">
        <v>347</v>
      </c>
      <c r="F28878" t="s">
        <v>101</v>
      </c>
    </row>
    <row r="28879" spans="1:6" x14ac:dyDescent="0.35">
      <c r="A28879">
        <v>27102024</v>
      </c>
      <c r="B28879" t="s">
        <v>796</v>
      </c>
      <c r="C28879" t="s">
        <v>387</v>
      </c>
      <c r="D28879" t="s">
        <v>132</v>
      </c>
      <c r="E28879" t="s">
        <v>348</v>
      </c>
      <c r="F28879" t="s">
        <v>101</v>
      </c>
    </row>
    <row r="28880" spans="1:6" x14ac:dyDescent="0.35">
      <c r="A28880">
        <v>27102024</v>
      </c>
      <c r="B28880" t="s">
        <v>441</v>
      </c>
      <c r="C28880" t="s">
        <v>226</v>
      </c>
      <c r="D28880" t="s">
        <v>132</v>
      </c>
      <c r="E28880" t="s">
        <v>350</v>
      </c>
      <c r="F28880" t="s">
        <v>101</v>
      </c>
    </row>
    <row r="28881" spans="1:8" x14ac:dyDescent="0.35">
      <c r="A28881">
        <v>27102024</v>
      </c>
      <c r="B28881" t="s">
        <v>723</v>
      </c>
      <c r="C28881" t="s">
        <v>285</v>
      </c>
      <c r="D28881" t="s">
        <v>132</v>
      </c>
      <c r="E28881" t="s">
        <v>352</v>
      </c>
      <c r="F28881" t="s">
        <v>101</v>
      </c>
    </row>
    <row r="28882" spans="1:8" x14ac:dyDescent="0.35">
      <c r="A28882">
        <v>27102024</v>
      </c>
      <c r="B28882" t="s">
        <v>757</v>
      </c>
      <c r="C28882" t="s">
        <v>559</v>
      </c>
      <c r="D28882" t="s">
        <v>132</v>
      </c>
      <c r="E28882" t="s">
        <v>133</v>
      </c>
      <c r="F28882" t="s">
        <v>355</v>
      </c>
    </row>
    <row r="28883" spans="1:8" x14ac:dyDescent="0.35">
      <c r="A28883">
        <v>27102024</v>
      </c>
      <c r="B28883" t="s">
        <v>755</v>
      </c>
      <c r="C28883" t="s">
        <v>154</v>
      </c>
      <c r="D28883" t="s">
        <v>132</v>
      </c>
      <c r="E28883" t="s">
        <v>356</v>
      </c>
      <c r="F28883" t="s">
        <v>101</v>
      </c>
    </row>
    <row r="28884" spans="1:8" x14ac:dyDescent="0.35">
      <c r="A28884">
        <v>27102024</v>
      </c>
      <c r="B28884" t="s">
        <v>454</v>
      </c>
      <c r="C28884" t="s">
        <v>286</v>
      </c>
      <c r="D28884" t="s">
        <v>359</v>
      </c>
      <c r="E28884" t="s">
        <v>360</v>
      </c>
      <c r="F28884" t="s">
        <v>101</v>
      </c>
    </row>
    <row r="28885" spans="1:8" x14ac:dyDescent="0.35">
      <c r="A28885">
        <v>27102024</v>
      </c>
      <c r="B28885" t="s">
        <v>796</v>
      </c>
      <c r="C28885" t="s">
        <v>595</v>
      </c>
      <c r="D28885" t="s">
        <v>359</v>
      </c>
      <c r="E28885" t="s">
        <v>362</v>
      </c>
      <c r="F28885" t="s">
        <v>101</v>
      </c>
    </row>
    <row r="28886" spans="1:8" x14ac:dyDescent="0.35">
      <c r="A28886">
        <v>27102024</v>
      </c>
      <c r="B28886" t="s">
        <v>150</v>
      </c>
      <c r="C28886" t="s">
        <v>359</v>
      </c>
      <c r="D28886" t="s">
        <v>362</v>
      </c>
      <c r="E28886" t="s">
        <v>140</v>
      </c>
      <c r="F28886" t="s">
        <v>364</v>
      </c>
      <c r="G28886" t="s">
        <v>101</v>
      </c>
    </row>
    <row r="28887" spans="1:8" x14ac:dyDescent="0.35">
      <c r="A28887">
        <v>27102024</v>
      </c>
      <c r="B28887" t="s">
        <v>783</v>
      </c>
      <c r="C28887" t="s">
        <v>456</v>
      </c>
      <c r="D28887" t="s">
        <v>366</v>
      </c>
      <c r="E28887" t="s">
        <v>257</v>
      </c>
      <c r="F28887" t="s">
        <v>367</v>
      </c>
      <c r="G28887" t="s">
        <v>101</v>
      </c>
    </row>
    <row r="28888" spans="1:8" x14ac:dyDescent="0.35">
      <c r="A28888">
        <v>27102024</v>
      </c>
      <c r="B28888" t="s">
        <v>724</v>
      </c>
      <c r="C28888" t="s">
        <v>292</v>
      </c>
      <c r="D28888" t="s">
        <v>369</v>
      </c>
      <c r="E28888" t="s">
        <v>370</v>
      </c>
      <c r="F28888" t="s">
        <v>101</v>
      </c>
    </row>
    <row r="28889" spans="1:8" x14ac:dyDescent="0.35">
      <c r="A28889">
        <v>27102024</v>
      </c>
      <c r="B28889" t="s">
        <v>722</v>
      </c>
      <c r="C28889" t="s">
        <v>450</v>
      </c>
      <c r="D28889" t="s">
        <v>371</v>
      </c>
      <c r="E28889" t="s">
        <v>101</v>
      </c>
    </row>
    <row r="28890" spans="1:8" x14ac:dyDescent="0.35">
      <c r="A28890">
        <v>27102024</v>
      </c>
      <c r="B28890" t="s">
        <v>634</v>
      </c>
      <c r="C28890" t="s">
        <v>336</v>
      </c>
      <c r="D28890" t="s">
        <v>372</v>
      </c>
      <c r="E28890" t="s">
        <v>101</v>
      </c>
    </row>
    <row r="28891" spans="1:8" x14ac:dyDescent="0.35">
      <c r="A28891">
        <v>27102024</v>
      </c>
      <c r="B28891" t="s">
        <v>415</v>
      </c>
      <c r="C28891" t="s">
        <v>373</v>
      </c>
      <c r="D28891" t="s">
        <v>101</v>
      </c>
    </row>
    <row r="28892" spans="1:8" x14ac:dyDescent="0.35">
      <c r="A28892">
        <v>27102024</v>
      </c>
      <c r="B28892" t="s">
        <v>786</v>
      </c>
      <c r="C28892" t="s">
        <v>454</v>
      </c>
      <c r="D28892" t="s">
        <v>376</v>
      </c>
      <c r="E28892" t="s">
        <v>140</v>
      </c>
      <c r="F28892" t="s">
        <v>331</v>
      </c>
      <c r="G28892" t="s">
        <v>377</v>
      </c>
      <c r="H28892" t="s">
        <v>101</v>
      </c>
    </row>
    <row r="28893" spans="1:8" x14ac:dyDescent="0.35">
      <c r="A28893">
        <v>27102024</v>
      </c>
      <c r="B28893" t="s">
        <v>783</v>
      </c>
      <c r="C28893" t="s">
        <v>543</v>
      </c>
      <c r="D28893" t="s">
        <v>378</v>
      </c>
    </row>
    <row r="28894" spans="1:8" x14ac:dyDescent="0.35">
      <c r="A28894">
        <v>27102024</v>
      </c>
      <c r="B28894" t="s">
        <v>759</v>
      </c>
      <c r="C28894" t="s">
        <v>547</v>
      </c>
      <c r="D28894" t="s">
        <v>380</v>
      </c>
      <c r="E28894" t="s">
        <v>101</v>
      </c>
    </row>
    <row r="28895" spans="1:8" x14ac:dyDescent="0.35">
      <c r="A28895">
        <v>27102024</v>
      </c>
      <c r="B28895" t="s">
        <v>770</v>
      </c>
      <c r="C28895" t="s">
        <v>154</v>
      </c>
      <c r="D28895" t="s">
        <v>382</v>
      </c>
      <c r="E28895" t="s">
        <v>383</v>
      </c>
    </row>
    <row r="28896" spans="1:8" x14ac:dyDescent="0.35">
      <c r="A28896">
        <v>27102024</v>
      </c>
      <c r="B28896" t="s">
        <v>787</v>
      </c>
      <c r="C28896" t="s">
        <v>255</v>
      </c>
      <c r="D28896" t="s">
        <v>385</v>
      </c>
      <c r="E28896" t="s">
        <v>386</v>
      </c>
    </row>
    <row r="28897" spans="1:9" x14ac:dyDescent="0.35">
      <c r="A28897">
        <v>27102024</v>
      </c>
      <c r="B28897" t="s">
        <v>729</v>
      </c>
      <c r="C28897" t="s">
        <v>525</v>
      </c>
      <c r="D28897" t="s">
        <v>388</v>
      </c>
      <c r="E28897" t="s">
        <v>101</v>
      </c>
    </row>
    <row r="28898" spans="1:9" x14ac:dyDescent="0.35">
      <c r="A28898">
        <v>27102024</v>
      </c>
      <c r="B28898" t="s">
        <v>207</v>
      </c>
      <c r="C28898" t="s">
        <v>275</v>
      </c>
      <c r="D28898" t="s">
        <v>391</v>
      </c>
      <c r="E28898" t="s">
        <v>101</v>
      </c>
    </row>
    <row r="28899" spans="1:9" x14ac:dyDescent="0.35">
      <c r="A28899">
        <v>27102024</v>
      </c>
      <c r="B28899" t="s">
        <v>742</v>
      </c>
      <c r="C28899" t="s">
        <v>122</v>
      </c>
      <c r="D28899" t="s">
        <v>393</v>
      </c>
    </row>
    <row r="28900" spans="1:9" x14ac:dyDescent="0.35">
      <c r="A28900">
        <v>27102024</v>
      </c>
      <c r="B28900" t="s">
        <v>639</v>
      </c>
      <c r="C28900" t="s">
        <v>145</v>
      </c>
      <c r="D28900" t="s">
        <v>394</v>
      </c>
      <c r="E28900" t="s">
        <v>395</v>
      </c>
      <c r="F28900" t="s">
        <v>101</v>
      </c>
    </row>
    <row r="28901" spans="1:9" x14ac:dyDescent="0.35">
      <c r="A28901">
        <v>27102024</v>
      </c>
      <c r="B28901" t="s">
        <v>396</v>
      </c>
    </row>
    <row r="28902" spans="1:9" x14ac:dyDescent="0.35">
      <c r="A28902">
        <v>27102024</v>
      </c>
      <c r="B28902" t="s">
        <v>368</v>
      </c>
      <c r="C28902" t="s">
        <v>397</v>
      </c>
      <c r="D28902" t="s">
        <v>101</v>
      </c>
    </row>
    <row r="28903" spans="1:9" x14ac:dyDescent="0.35">
      <c r="A28903">
        <v>27102024</v>
      </c>
      <c r="B28903" t="s">
        <v>692</v>
      </c>
      <c r="C28903" t="s">
        <v>150</v>
      </c>
      <c r="D28903" t="s">
        <v>399</v>
      </c>
      <c r="E28903" t="s">
        <v>140</v>
      </c>
      <c r="F28903" t="s">
        <v>400</v>
      </c>
      <c r="G28903" t="s">
        <v>257</v>
      </c>
      <c r="H28903" t="s">
        <v>331</v>
      </c>
      <c r="I28903" t="s">
        <v>401</v>
      </c>
    </row>
    <row r="28904" spans="1:9" x14ac:dyDescent="0.35">
      <c r="A28904">
        <v>27102024</v>
      </c>
      <c r="B28904" t="s">
        <v>746</v>
      </c>
      <c r="C28904" t="s">
        <v>157</v>
      </c>
      <c r="D28904" t="s">
        <v>399</v>
      </c>
      <c r="E28904" t="s">
        <v>187</v>
      </c>
      <c r="F28904" t="s">
        <v>101</v>
      </c>
    </row>
    <row r="28905" spans="1:9" x14ac:dyDescent="0.35">
      <c r="A28905">
        <v>27102024</v>
      </c>
      <c r="B28905" t="s">
        <v>758</v>
      </c>
      <c r="C28905" t="s">
        <v>216</v>
      </c>
      <c r="D28905" t="s">
        <v>399</v>
      </c>
      <c r="E28905" t="s">
        <v>403</v>
      </c>
      <c r="F28905" t="s">
        <v>101</v>
      </c>
    </row>
    <row r="28906" spans="1:9" x14ac:dyDescent="0.35">
      <c r="A28906">
        <v>27102024</v>
      </c>
      <c r="B28906" t="s">
        <v>788</v>
      </c>
      <c r="C28906" t="s">
        <v>185</v>
      </c>
      <c r="D28906" t="s">
        <v>399</v>
      </c>
      <c r="E28906" t="s">
        <v>404</v>
      </c>
      <c r="F28906" t="s">
        <v>101</v>
      </c>
    </row>
    <row r="28907" spans="1:9" x14ac:dyDescent="0.35">
      <c r="A28907">
        <v>26102024</v>
      </c>
      <c r="B28907" t="s">
        <v>712</v>
      </c>
      <c r="C28907" t="s">
        <v>286</v>
      </c>
      <c r="D28907" t="s">
        <v>100</v>
      </c>
      <c r="E28907" t="s">
        <v>101</v>
      </c>
    </row>
    <row r="28908" spans="1:9" x14ac:dyDescent="0.35">
      <c r="A28908">
        <v>26102024</v>
      </c>
      <c r="B28908" t="s">
        <v>583</v>
      </c>
      <c r="C28908" t="s">
        <v>535</v>
      </c>
      <c r="D28908" t="s">
        <v>104</v>
      </c>
      <c r="E28908" t="s">
        <v>101</v>
      </c>
    </row>
    <row r="28909" spans="1:9" x14ac:dyDescent="0.35">
      <c r="A28909">
        <v>26102024</v>
      </c>
      <c r="B28909" t="s">
        <v>658</v>
      </c>
      <c r="C28909" t="s">
        <v>102</v>
      </c>
      <c r="D28909" t="s">
        <v>107</v>
      </c>
      <c r="E28909" t="s">
        <v>108</v>
      </c>
      <c r="F28909" t="s">
        <v>101</v>
      </c>
    </row>
    <row r="28910" spans="1:9" x14ac:dyDescent="0.35">
      <c r="A28910">
        <v>26102024</v>
      </c>
      <c r="B28910" t="s">
        <v>565</v>
      </c>
      <c r="C28910" t="s">
        <v>469</v>
      </c>
      <c r="D28910" t="s">
        <v>111</v>
      </c>
      <c r="E28910" t="s">
        <v>101</v>
      </c>
    </row>
    <row r="28911" spans="1:9" x14ac:dyDescent="0.35">
      <c r="A28911">
        <v>26102024</v>
      </c>
      <c r="B28911" t="s">
        <v>231</v>
      </c>
      <c r="C28911" t="s">
        <v>209</v>
      </c>
      <c r="D28911" t="s">
        <v>114</v>
      </c>
      <c r="E28911" t="s">
        <v>115</v>
      </c>
      <c r="F28911" t="s">
        <v>116</v>
      </c>
    </row>
    <row r="28912" spans="1:9" x14ac:dyDescent="0.35">
      <c r="A28912">
        <v>26102024</v>
      </c>
      <c r="B28912" t="s">
        <v>250</v>
      </c>
      <c r="C28912" t="s">
        <v>487</v>
      </c>
      <c r="D28912" t="s">
        <v>114</v>
      </c>
      <c r="E28912" t="s">
        <v>119</v>
      </c>
      <c r="F28912" t="s">
        <v>120</v>
      </c>
      <c r="G28912" t="s">
        <v>121</v>
      </c>
    </row>
    <row r="28913" spans="1:7" x14ac:dyDescent="0.35">
      <c r="A28913">
        <v>26102024</v>
      </c>
      <c r="B28913" t="s">
        <v>517</v>
      </c>
      <c r="C28913" t="s">
        <v>500</v>
      </c>
      <c r="D28913" t="s">
        <v>114</v>
      </c>
      <c r="E28913" t="s">
        <v>124</v>
      </c>
    </row>
    <row r="28914" spans="1:7" x14ac:dyDescent="0.35">
      <c r="A28914">
        <v>26102024</v>
      </c>
      <c r="B28914" t="s">
        <v>189</v>
      </c>
      <c r="C28914" t="s">
        <v>940</v>
      </c>
      <c r="D28914" t="s">
        <v>114</v>
      </c>
      <c r="E28914" t="s">
        <v>127</v>
      </c>
    </row>
    <row r="28915" spans="1:7" x14ac:dyDescent="0.35">
      <c r="A28915">
        <v>26102024</v>
      </c>
      <c r="B28915" t="s">
        <v>512</v>
      </c>
      <c r="C28915" t="s">
        <v>409</v>
      </c>
      <c r="D28915" t="s">
        <v>114</v>
      </c>
      <c r="E28915" t="s">
        <v>130</v>
      </c>
    </row>
    <row r="28916" spans="1:7" x14ac:dyDescent="0.35">
      <c r="A28916">
        <v>26102024</v>
      </c>
      <c r="B28916" t="s">
        <v>384</v>
      </c>
      <c r="C28916" t="s">
        <v>797</v>
      </c>
      <c r="D28916" t="s">
        <v>114</v>
      </c>
      <c r="E28916" t="s">
        <v>132</v>
      </c>
      <c r="F28916" t="s">
        <v>133</v>
      </c>
    </row>
    <row r="28917" spans="1:7" x14ac:dyDescent="0.35">
      <c r="A28917">
        <v>26102024</v>
      </c>
      <c r="B28917" t="s">
        <v>611</v>
      </c>
      <c r="C28917" t="s">
        <v>128</v>
      </c>
      <c r="D28917" t="s">
        <v>135</v>
      </c>
      <c r="E28917" t="s">
        <v>136</v>
      </c>
    </row>
    <row r="28918" spans="1:7" x14ac:dyDescent="0.35">
      <c r="A28918">
        <v>26102024</v>
      </c>
      <c r="B28918" t="s">
        <v>758</v>
      </c>
      <c r="C28918" t="s">
        <v>425</v>
      </c>
      <c r="D28918" t="s">
        <v>139</v>
      </c>
      <c r="E28918" t="s">
        <v>140</v>
      </c>
      <c r="F28918" t="s">
        <v>141</v>
      </c>
      <c r="G28918" t="s">
        <v>101</v>
      </c>
    </row>
    <row r="28919" spans="1:7" x14ac:dyDescent="0.35">
      <c r="A28919">
        <v>26102024</v>
      </c>
      <c r="B28919" t="s">
        <v>644</v>
      </c>
      <c r="C28919" t="s">
        <v>158</v>
      </c>
      <c r="D28919" t="s">
        <v>144</v>
      </c>
      <c r="E28919" t="s">
        <v>101</v>
      </c>
    </row>
    <row r="28920" spans="1:7" x14ac:dyDescent="0.35">
      <c r="A28920">
        <v>26102024</v>
      </c>
      <c r="B28920" t="s">
        <v>691</v>
      </c>
      <c r="C28920" t="s">
        <v>601</v>
      </c>
      <c r="D28920" t="s">
        <v>147</v>
      </c>
      <c r="E28920" t="s">
        <v>148</v>
      </c>
      <c r="F28920" t="s">
        <v>149</v>
      </c>
    </row>
    <row r="28921" spans="1:7" x14ac:dyDescent="0.35">
      <c r="A28921">
        <v>26102024</v>
      </c>
      <c r="B28921" t="s">
        <v>693</v>
      </c>
      <c r="C28921" t="s">
        <v>481</v>
      </c>
      <c r="D28921" t="s">
        <v>152</v>
      </c>
      <c r="E28921" t="s">
        <v>140</v>
      </c>
      <c r="F28921" t="s">
        <v>153</v>
      </c>
      <c r="G28921" t="s">
        <v>101</v>
      </c>
    </row>
    <row r="28922" spans="1:7" x14ac:dyDescent="0.35">
      <c r="A28922">
        <v>26102024</v>
      </c>
      <c r="B28922" t="s">
        <v>720</v>
      </c>
      <c r="C28922" t="s">
        <v>183</v>
      </c>
      <c r="D28922" t="s">
        <v>156</v>
      </c>
      <c r="E28922" t="s">
        <v>101</v>
      </c>
    </row>
    <row r="28923" spans="1:7" x14ac:dyDescent="0.35">
      <c r="A28923">
        <v>26102024</v>
      </c>
      <c r="B28923" t="s">
        <v>601</v>
      </c>
      <c r="C28923" t="s">
        <v>159</v>
      </c>
      <c r="D28923" t="s">
        <v>101</v>
      </c>
    </row>
    <row r="28924" spans="1:7" x14ac:dyDescent="0.35">
      <c r="A28924">
        <v>26102024</v>
      </c>
      <c r="B28924" t="s">
        <v>150</v>
      </c>
      <c r="C28924" t="s">
        <v>161</v>
      </c>
      <c r="D28924" t="s">
        <v>101</v>
      </c>
    </row>
    <row r="28925" spans="1:7" x14ac:dyDescent="0.35">
      <c r="A28925">
        <v>26102024</v>
      </c>
      <c r="B28925" t="s">
        <v>629</v>
      </c>
      <c r="C28925" t="s">
        <v>188</v>
      </c>
      <c r="D28925" t="s">
        <v>164</v>
      </c>
      <c r="E28925" t="s">
        <v>101</v>
      </c>
    </row>
    <row r="28926" spans="1:7" x14ac:dyDescent="0.35">
      <c r="A28926">
        <v>26102024</v>
      </c>
      <c r="B28926" t="s">
        <v>752</v>
      </c>
      <c r="C28926" t="s">
        <v>150</v>
      </c>
      <c r="D28926" t="s">
        <v>167</v>
      </c>
    </row>
    <row r="28927" spans="1:7" x14ac:dyDescent="0.35">
      <c r="A28927">
        <v>26102024</v>
      </c>
      <c r="B28927" t="s">
        <v>423</v>
      </c>
      <c r="C28927" t="s">
        <v>101</v>
      </c>
    </row>
    <row r="28928" spans="1:7" x14ac:dyDescent="0.35">
      <c r="A28928">
        <v>26102024</v>
      </c>
      <c r="B28928" t="s">
        <v>736</v>
      </c>
      <c r="C28928" t="s">
        <v>342</v>
      </c>
      <c r="D28928" t="s">
        <v>169</v>
      </c>
      <c r="E28928" t="s">
        <v>170</v>
      </c>
      <c r="F28928" t="s">
        <v>101</v>
      </c>
    </row>
    <row r="28929" spans="1:7" x14ac:dyDescent="0.35">
      <c r="A28929">
        <v>26102024</v>
      </c>
      <c r="B28929" t="s">
        <v>594</v>
      </c>
      <c r="C28929" t="s">
        <v>145</v>
      </c>
      <c r="D28929" t="s">
        <v>173</v>
      </c>
      <c r="E28929" t="s">
        <v>101</v>
      </c>
    </row>
    <row r="28930" spans="1:7" x14ac:dyDescent="0.35">
      <c r="A28930">
        <v>26102024</v>
      </c>
      <c r="B28930" t="s">
        <v>630</v>
      </c>
      <c r="C28930" t="s">
        <v>255</v>
      </c>
      <c r="D28930" t="s">
        <v>176</v>
      </c>
      <c r="E28930" t="s">
        <v>101</v>
      </c>
    </row>
    <row r="28931" spans="1:7" x14ac:dyDescent="0.35">
      <c r="A28931">
        <v>26102024</v>
      </c>
      <c r="B28931" t="s">
        <v>750</v>
      </c>
      <c r="C28931" t="s">
        <v>233</v>
      </c>
      <c r="D28931" t="s">
        <v>176</v>
      </c>
      <c r="E28931" t="s">
        <v>149</v>
      </c>
    </row>
    <row r="28932" spans="1:7" x14ac:dyDescent="0.35">
      <c r="A28932">
        <v>26102024</v>
      </c>
      <c r="B28932" t="s">
        <v>611</v>
      </c>
      <c r="C28932" t="s">
        <v>535</v>
      </c>
      <c r="D28932" t="s">
        <v>181</v>
      </c>
      <c r="E28932" t="s">
        <v>182</v>
      </c>
      <c r="F28932" t="s">
        <v>101</v>
      </c>
    </row>
    <row r="28933" spans="1:7" x14ac:dyDescent="0.35">
      <c r="A28933">
        <v>26102024</v>
      </c>
      <c r="B28933" t="s">
        <v>693</v>
      </c>
      <c r="C28933" t="s">
        <v>305</v>
      </c>
      <c r="D28933" t="s">
        <v>184</v>
      </c>
      <c r="E28933" t="s">
        <v>101</v>
      </c>
    </row>
    <row r="28934" spans="1:7" x14ac:dyDescent="0.35">
      <c r="A28934">
        <v>26102024</v>
      </c>
      <c r="B28934" t="s">
        <v>216</v>
      </c>
      <c r="C28934" t="s">
        <v>187</v>
      </c>
      <c r="D28934" t="s">
        <v>101</v>
      </c>
    </row>
    <row r="28935" spans="1:7" x14ac:dyDescent="0.35">
      <c r="A28935">
        <v>26102024</v>
      </c>
      <c r="B28935" t="s">
        <v>565</v>
      </c>
      <c r="C28935" t="s">
        <v>467</v>
      </c>
      <c r="D28935" t="s">
        <v>190</v>
      </c>
      <c r="E28935" t="s">
        <v>191</v>
      </c>
      <c r="F28935" t="s">
        <v>101</v>
      </c>
    </row>
    <row r="28936" spans="1:7" x14ac:dyDescent="0.35">
      <c r="A28936">
        <v>26102024</v>
      </c>
      <c r="B28936" t="s">
        <v>431</v>
      </c>
      <c r="C28936" t="s">
        <v>190</v>
      </c>
      <c r="D28936" t="s">
        <v>194</v>
      </c>
      <c r="E28936" t="s">
        <v>101</v>
      </c>
    </row>
    <row r="28937" spans="1:7" x14ac:dyDescent="0.35">
      <c r="A28937">
        <v>26102024</v>
      </c>
      <c r="B28937" t="s">
        <v>629</v>
      </c>
      <c r="C28937" t="s">
        <v>478</v>
      </c>
      <c r="D28937" t="s">
        <v>190</v>
      </c>
      <c r="E28937" t="s">
        <v>196</v>
      </c>
      <c r="F28937" t="s">
        <v>101</v>
      </c>
    </row>
    <row r="28938" spans="1:7" x14ac:dyDescent="0.35">
      <c r="A28938">
        <v>26102024</v>
      </c>
      <c r="B28938" t="s">
        <v>146</v>
      </c>
      <c r="C28938" t="s">
        <v>198</v>
      </c>
      <c r="D28938" t="s">
        <v>140</v>
      </c>
      <c r="E28938" t="s">
        <v>199</v>
      </c>
      <c r="F28938" t="s">
        <v>200</v>
      </c>
      <c r="G28938" t="s">
        <v>101</v>
      </c>
    </row>
    <row r="28939" spans="1:7" x14ac:dyDescent="0.35">
      <c r="A28939">
        <v>26102024</v>
      </c>
      <c r="B28939" t="s">
        <v>542</v>
      </c>
      <c r="C28939" t="s">
        <v>102</v>
      </c>
      <c r="D28939" t="s">
        <v>61</v>
      </c>
      <c r="E28939" t="s">
        <v>101</v>
      </c>
    </row>
    <row r="28940" spans="1:7" x14ac:dyDescent="0.35">
      <c r="A28940">
        <v>26102024</v>
      </c>
      <c r="B28940" t="s">
        <v>629</v>
      </c>
      <c r="C28940" t="s">
        <v>244</v>
      </c>
      <c r="D28940" t="s">
        <v>205</v>
      </c>
      <c r="E28940" t="s">
        <v>101</v>
      </c>
    </row>
    <row r="28941" spans="1:7" x14ac:dyDescent="0.35">
      <c r="A28941">
        <v>26102024</v>
      </c>
      <c r="B28941" t="s">
        <v>742</v>
      </c>
      <c r="C28941" t="s">
        <v>417</v>
      </c>
      <c r="D28941" t="s">
        <v>208</v>
      </c>
      <c r="E28941" t="s">
        <v>101</v>
      </c>
    </row>
    <row r="28942" spans="1:7" x14ac:dyDescent="0.35">
      <c r="A28942">
        <v>26102024</v>
      </c>
      <c r="B28942" t="s">
        <v>644</v>
      </c>
      <c r="C28942" t="s">
        <v>230</v>
      </c>
      <c r="D28942" t="s">
        <v>210</v>
      </c>
      <c r="E28942" t="s">
        <v>211</v>
      </c>
      <c r="F28942" t="s">
        <v>101</v>
      </c>
    </row>
    <row r="28943" spans="1:7" x14ac:dyDescent="0.35">
      <c r="A28943">
        <v>26102024</v>
      </c>
      <c r="B28943" t="s">
        <v>413</v>
      </c>
      <c r="C28943" t="s">
        <v>150</v>
      </c>
      <c r="D28943" t="s">
        <v>214</v>
      </c>
      <c r="E28943" t="s">
        <v>215</v>
      </c>
      <c r="F28943" t="s">
        <v>101</v>
      </c>
    </row>
    <row r="28944" spans="1:7" x14ac:dyDescent="0.35">
      <c r="A28944">
        <v>26102024</v>
      </c>
      <c r="B28944" t="s">
        <v>636</v>
      </c>
      <c r="C28944" t="s">
        <v>521</v>
      </c>
      <c r="D28944" t="s">
        <v>217</v>
      </c>
      <c r="E28944" t="s">
        <v>101</v>
      </c>
    </row>
    <row r="28945" spans="1:7" x14ac:dyDescent="0.35">
      <c r="A28945">
        <v>26102024</v>
      </c>
      <c r="B28945" t="s">
        <v>720</v>
      </c>
      <c r="C28945" t="s">
        <v>456</v>
      </c>
      <c r="D28945" t="s">
        <v>220</v>
      </c>
      <c r="E28945" t="s">
        <v>101</v>
      </c>
    </row>
    <row r="28946" spans="1:7" x14ac:dyDescent="0.35">
      <c r="A28946">
        <v>26102024</v>
      </c>
      <c r="B28946" t="s">
        <v>629</v>
      </c>
      <c r="C28946" t="s">
        <v>414</v>
      </c>
      <c r="D28946" t="s">
        <v>222</v>
      </c>
    </row>
    <row r="28947" spans="1:7" x14ac:dyDescent="0.35">
      <c r="A28947">
        <v>26102024</v>
      </c>
      <c r="B28947" t="s">
        <v>736</v>
      </c>
      <c r="C28947" t="s">
        <v>282</v>
      </c>
      <c r="D28947" t="s">
        <v>223</v>
      </c>
    </row>
    <row r="28948" spans="1:7" x14ac:dyDescent="0.35">
      <c r="A28948">
        <v>26102024</v>
      </c>
      <c r="B28948" t="s">
        <v>437</v>
      </c>
      <c r="C28948" t="s">
        <v>444</v>
      </c>
      <c r="D28948" t="s">
        <v>225</v>
      </c>
      <c r="E28948" t="s">
        <v>101</v>
      </c>
    </row>
    <row r="28949" spans="1:7" x14ac:dyDescent="0.35">
      <c r="A28949">
        <v>26102024</v>
      </c>
      <c r="B28949" t="s">
        <v>657</v>
      </c>
      <c r="C28949" t="s">
        <v>426</v>
      </c>
      <c r="D28949" t="s">
        <v>225</v>
      </c>
      <c r="E28949" t="s">
        <v>228</v>
      </c>
      <c r="F28949" t="s">
        <v>229</v>
      </c>
    </row>
    <row r="28950" spans="1:7" x14ac:dyDescent="0.35">
      <c r="A28950">
        <v>26102024</v>
      </c>
      <c r="B28950" t="s">
        <v>712</v>
      </c>
      <c r="C28950" t="s">
        <v>168</v>
      </c>
      <c r="D28950" t="s">
        <v>232</v>
      </c>
      <c r="E28950" t="s">
        <v>101</v>
      </c>
    </row>
    <row r="28951" spans="1:7" x14ac:dyDescent="0.35">
      <c r="A28951">
        <v>26102024</v>
      </c>
      <c r="B28951" t="s">
        <v>688</v>
      </c>
      <c r="C28951" t="s">
        <v>102</v>
      </c>
      <c r="D28951" t="s">
        <v>235</v>
      </c>
      <c r="E28951" t="s">
        <v>236</v>
      </c>
      <c r="F28951" t="s">
        <v>101</v>
      </c>
    </row>
    <row r="28952" spans="1:7" x14ac:dyDescent="0.35">
      <c r="A28952">
        <v>26102024</v>
      </c>
      <c r="B28952" t="s">
        <v>493</v>
      </c>
      <c r="C28952" t="s">
        <v>150</v>
      </c>
      <c r="D28952" t="s">
        <v>235</v>
      </c>
      <c r="E28952" t="s">
        <v>239</v>
      </c>
      <c r="F28952" t="s">
        <v>149</v>
      </c>
    </row>
    <row r="28953" spans="1:7" x14ac:dyDescent="0.35">
      <c r="A28953">
        <v>26102024</v>
      </c>
      <c r="B28953" t="s">
        <v>721</v>
      </c>
      <c r="C28953" t="s">
        <v>342</v>
      </c>
      <c r="D28953" t="s">
        <v>235</v>
      </c>
      <c r="E28953" t="s">
        <v>241</v>
      </c>
      <c r="F28953" t="s">
        <v>101</v>
      </c>
    </row>
    <row r="28954" spans="1:7" x14ac:dyDescent="0.35">
      <c r="A28954">
        <v>26102024</v>
      </c>
      <c r="B28954" t="s">
        <v>780</v>
      </c>
      <c r="C28954" t="s">
        <v>122</v>
      </c>
      <c r="D28954" t="s">
        <v>243</v>
      </c>
      <c r="E28954" t="s">
        <v>101</v>
      </c>
    </row>
    <row r="28955" spans="1:7" x14ac:dyDescent="0.35">
      <c r="A28955">
        <v>26102024</v>
      </c>
      <c r="B28955" t="s">
        <v>551</v>
      </c>
      <c r="C28955" t="s">
        <v>282</v>
      </c>
      <c r="D28955" t="s">
        <v>245</v>
      </c>
      <c r="E28955" t="s">
        <v>246</v>
      </c>
    </row>
    <row r="28956" spans="1:7" x14ac:dyDescent="0.35">
      <c r="A28956">
        <v>26102024</v>
      </c>
      <c r="B28956" t="s">
        <v>733</v>
      </c>
      <c r="C28956" t="s">
        <v>504</v>
      </c>
      <c r="D28956" t="s">
        <v>245</v>
      </c>
      <c r="E28956" t="s">
        <v>249</v>
      </c>
    </row>
    <row r="28957" spans="1:7" x14ac:dyDescent="0.35">
      <c r="A28957">
        <v>26102024</v>
      </c>
      <c r="B28957" t="s">
        <v>565</v>
      </c>
      <c r="C28957" t="s">
        <v>146</v>
      </c>
      <c r="D28957" t="s">
        <v>252</v>
      </c>
      <c r="E28957" t="s">
        <v>101</v>
      </c>
    </row>
    <row r="28958" spans="1:7" x14ac:dyDescent="0.35">
      <c r="A28958">
        <v>26102024</v>
      </c>
      <c r="B28958" t="s">
        <v>623</v>
      </c>
      <c r="C28958" t="s">
        <v>402</v>
      </c>
      <c r="D28958" t="s">
        <v>254</v>
      </c>
    </row>
    <row r="28959" spans="1:7" x14ac:dyDescent="0.35">
      <c r="A28959">
        <v>26102024</v>
      </c>
      <c r="B28959" t="s">
        <v>594</v>
      </c>
      <c r="C28959" t="s">
        <v>151</v>
      </c>
      <c r="D28959" t="s">
        <v>256</v>
      </c>
      <c r="E28959" t="s">
        <v>257</v>
      </c>
      <c r="F28959" t="s">
        <v>236</v>
      </c>
      <c r="G28959" t="s">
        <v>101</v>
      </c>
    </row>
    <row r="28960" spans="1:7" x14ac:dyDescent="0.35">
      <c r="A28960">
        <v>26102024</v>
      </c>
      <c r="B28960" t="s">
        <v>719</v>
      </c>
      <c r="C28960" t="s">
        <v>375</v>
      </c>
      <c r="D28960" t="s">
        <v>260</v>
      </c>
      <c r="E28960" t="s">
        <v>136</v>
      </c>
      <c r="F28960" t="s">
        <v>101</v>
      </c>
    </row>
    <row r="28961" spans="1:8" x14ac:dyDescent="0.35">
      <c r="A28961">
        <v>26102024</v>
      </c>
      <c r="B28961" t="s">
        <v>174</v>
      </c>
      <c r="C28961" t="s">
        <v>261</v>
      </c>
      <c r="D28961" t="s">
        <v>262</v>
      </c>
      <c r="E28961" t="s">
        <v>101</v>
      </c>
    </row>
    <row r="28962" spans="1:8" x14ac:dyDescent="0.35">
      <c r="A28962">
        <v>26102024</v>
      </c>
      <c r="B28962" t="s">
        <v>780</v>
      </c>
      <c r="C28962" t="s">
        <v>340</v>
      </c>
      <c r="D28962" t="s">
        <v>264</v>
      </c>
      <c r="E28962" t="s">
        <v>101</v>
      </c>
    </row>
    <row r="28963" spans="1:8" x14ac:dyDescent="0.35">
      <c r="A28963">
        <v>26102024</v>
      </c>
      <c r="B28963" t="s">
        <v>286</v>
      </c>
      <c r="C28963" t="s">
        <v>264</v>
      </c>
      <c r="D28963" t="s">
        <v>149</v>
      </c>
    </row>
    <row r="28964" spans="1:8" x14ac:dyDescent="0.35">
      <c r="A28964">
        <v>26102024</v>
      </c>
      <c r="B28964" t="s">
        <v>570</v>
      </c>
      <c r="C28964" t="s">
        <v>150</v>
      </c>
      <c r="D28964" t="s">
        <v>265</v>
      </c>
      <c r="E28964" t="s">
        <v>101</v>
      </c>
      <c r="F28964" t="s">
        <v>266</v>
      </c>
    </row>
    <row r="28965" spans="1:8" x14ac:dyDescent="0.35">
      <c r="A28965">
        <v>26102024</v>
      </c>
      <c r="B28965" t="s">
        <v>700</v>
      </c>
      <c r="C28965" t="s">
        <v>168</v>
      </c>
      <c r="D28965" t="s">
        <v>267</v>
      </c>
      <c r="E28965" t="s">
        <v>101</v>
      </c>
    </row>
    <row r="28966" spans="1:8" x14ac:dyDescent="0.35">
      <c r="A28966">
        <v>26102024</v>
      </c>
      <c r="B28966" t="s">
        <v>688</v>
      </c>
      <c r="C28966" t="s">
        <v>171</v>
      </c>
      <c r="D28966" t="s">
        <v>268</v>
      </c>
    </row>
    <row r="28967" spans="1:8" x14ac:dyDescent="0.35">
      <c r="A28967">
        <v>26102024</v>
      </c>
      <c r="B28967" t="s">
        <v>439</v>
      </c>
      <c r="C28967" t="s">
        <v>270</v>
      </c>
      <c r="D28967" t="s">
        <v>271</v>
      </c>
      <c r="E28967" t="s">
        <v>101</v>
      </c>
    </row>
    <row r="28968" spans="1:8" x14ac:dyDescent="0.35">
      <c r="A28968">
        <v>26102024</v>
      </c>
      <c r="B28968" t="s">
        <v>655</v>
      </c>
      <c r="C28968" t="s">
        <v>361</v>
      </c>
      <c r="D28968" t="s">
        <v>274</v>
      </c>
      <c r="E28968" t="s">
        <v>101</v>
      </c>
    </row>
    <row r="28969" spans="1:8" x14ac:dyDescent="0.35">
      <c r="A28969">
        <v>26102024</v>
      </c>
      <c r="B28969" t="s">
        <v>730</v>
      </c>
      <c r="C28969" t="s">
        <v>414</v>
      </c>
      <c r="D28969" t="s">
        <v>277</v>
      </c>
      <c r="E28969" t="s">
        <v>101</v>
      </c>
    </row>
    <row r="28970" spans="1:8" x14ac:dyDescent="0.35">
      <c r="A28970">
        <v>26102024</v>
      </c>
      <c r="B28970" t="s">
        <v>558</v>
      </c>
      <c r="C28970" t="s">
        <v>598</v>
      </c>
      <c r="D28970" t="s">
        <v>279</v>
      </c>
      <c r="E28970" t="s">
        <v>140</v>
      </c>
      <c r="F28970" t="s">
        <v>280</v>
      </c>
    </row>
    <row r="28971" spans="1:8" x14ac:dyDescent="0.35">
      <c r="A28971">
        <v>26102024</v>
      </c>
      <c r="B28971" t="s">
        <v>629</v>
      </c>
      <c r="C28971" t="s">
        <v>183</v>
      </c>
      <c r="D28971" t="s">
        <v>281</v>
      </c>
    </row>
    <row r="28972" spans="1:8" x14ac:dyDescent="0.35">
      <c r="A28972">
        <v>26102024</v>
      </c>
      <c r="B28972" t="s">
        <v>583</v>
      </c>
      <c r="C28972" t="s">
        <v>178</v>
      </c>
      <c r="D28972" t="s">
        <v>284</v>
      </c>
      <c r="E28972" t="s">
        <v>101</v>
      </c>
    </row>
    <row r="28973" spans="1:8" x14ac:dyDescent="0.35">
      <c r="A28973">
        <v>26102024</v>
      </c>
      <c r="B28973" t="s">
        <v>720</v>
      </c>
      <c r="C28973" t="s">
        <v>507</v>
      </c>
      <c r="D28973" t="s">
        <v>287</v>
      </c>
      <c r="E28973" t="s">
        <v>101</v>
      </c>
    </row>
    <row r="28974" spans="1:8" x14ac:dyDescent="0.35">
      <c r="A28974">
        <v>26102024</v>
      </c>
      <c r="B28974" t="s">
        <v>694</v>
      </c>
      <c r="C28974" t="s">
        <v>305</v>
      </c>
      <c r="D28974" t="s">
        <v>288</v>
      </c>
      <c r="E28974" t="s">
        <v>101</v>
      </c>
    </row>
    <row r="28975" spans="1:8" x14ac:dyDescent="0.35">
      <c r="A28975">
        <v>26102024</v>
      </c>
      <c r="B28975" t="s">
        <v>623</v>
      </c>
      <c r="C28975" t="s">
        <v>165</v>
      </c>
      <c r="D28975" t="s">
        <v>290</v>
      </c>
      <c r="E28975" t="s">
        <v>140</v>
      </c>
      <c r="F28975" t="s">
        <v>291</v>
      </c>
    </row>
    <row r="28976" spans="1:8" x14ac:dyDescent="0.35">
      <c r="A28976">
        <v>26102024</v>
      </c>
      <c r="B28976" t="s">
        <v>565</v>
      </c>
      <c r="C28976" t="s">
        <v>543</v>
      </c>
      <c r="D28976" t="s">
        <v>290</v>
      </c>
      <c r="E28976" t="s">
        <v>140</v>
      </c>
      <c r="F28976" t="s">
        <v>294</v>
      </c>
      <c r="G28976" t="s">
        <v>295</v>
      </c>
      <c r="H28976" t="s">
        <v>101</v>
      </c>
    </row>
    <row r="28977" spans="1:9" x14ac:dyDescent="0.35">
      <c r="A28977">
        <v>26102024</v>
      </c>
      <c r="B28977" t="s">
        <v>629</v>
      </c>
      <c r="C28977" t="s">
        <v>446</v>
      </c>
      <c r="D28977" t="s">
        <v>298</v>
      </c>
      <c r="E28977" t="s">
        <v>101</v>
      </c>
    </row>
    <row r="28978" spans="1:9" x14ac:dyDescent="0.35">
      <c r="A28978">
        <v>26102024</v>
      </c>
      <c r="B28978" t="s">
        <v>525</v>
      </c>
      <c r="C28978" t="s">
        <v>497</v>
      </c>
      <c r="D28978" t="s">
        <v>300</v>
      </c>
      <c r="E28978" t="s">
        <v>262</v>
      </c>
      <c r="F28978" t="s">
        <v>101</v>
      </c>
    </row>
    <row r="28979" spans="1:9" x14ac:dyDescent="0.35">
      <c r="A28979">
        <v>26102024</v>
      </c>
      <c r="B28979" t="s">
        <v>583</v>
      </c>
      <c r="C28979" t="s">
        <v>216</v>
      </c>
      <c r="D28979" t="s">
        <v>301</v>
      </c>
      <c r="E28979" t="s">
        <v>101</v>
      </c>
    </row>
    <row r="28980" spans="1:9" x14ac:dyDescent="0.35">
      <c r="A28980">
        <v>26102024</v>
      </c>
      <c r="B28980" t="s">
        <v>630</v>
      </c>
      <c r="C28980" t="s">
        <v>269</v>
      </c>
      <c r="D28980" t="s">
        <v>303</v>
      </c>
      <c r="E28980" t="s">
        <v>149</v>
      </c>
    </row>
    <row r="28981" spans="1:9" x14ac:dyDescent="0.35">
      <c r="A28981">
        <v>26102024</v>
      </c>
      <c r="B28981" t="s">
        <v>629</v>
      </c>
      <c r="C28981" t="s">
        <v>574</v>
      </c>
      <c r="D28981" t="s">
        <v>306</v>
      </c>
      <c r="E28981" t="s">
        <v>101</v>
      </c>
    </row>
    <row r="28982" spans="1:9" x14ac:dyDescent="0.35">
      <c r="A28982">
        <v>26102024</v>
      </c>
      <c r="B28982" t="s">
        <v>736</v>
      </c>
      <c r="C28982" t="s">
        <v>323</v>
      </c>
      <c r="D28982" t="s">
        <v>308</v>
      </c>
      <c r="E28982" t="s">
        <v>309</v>
      </c>
      <c r="F28982" t="s">
        <v>310</v>
      </c>
      <c r="G28982" t="s">
        <v>311</v>
      </c>
      <c r="H28982" t="s">
        <v>312</v>
      </c>
      <c r="I28982" t="s">
        <v>101</v>
      </c>
    </row>
    <row r="28983" spans="1:9" x14ac:dyDescent="0.35">
      <c r="A28983">
        <v>26102024</v>
      </c>
      <c r="B28983" t="s">
        <v>576</v>
      </c>
      <c r="C28983" t="s">
        <v>165</v>
      </c>
      <c r="D28983" t="s">
        <v>314</v>
      </c>
      <c r="E28983" t="s">
        <v>315</v>
      </c>
      <c r="F28983" t="s">
        <v>101</v>
      </c>
    </row>
    <row r="28984" spans="1:9" x14ac:dyDescent="0.35">
      <c r="A28984">
        <v>26102024</v>
      </c>
      <c r="B28984" t="s">
        <v>629</v>
      </c>
      <c r="C28984" t="s">
        <v>541</v>
      </c>
      <c r="D28984" t="s">
        <v>314</v>
      </c>
      <c r="E28984" t="s">
        <v>317</v>
      </c>
      <c r="F28984" t="s">
        <v>101</v>
      </c>
    </row>
    <row r="28985" spans="1:9" x14ac:dyDescent="0.35">
      <c r="A28985">
        <v>26102024</v>
      </c>
      <c r="B28985" t="s">
        <v>636</v>
      </c>
      <c r="C28985" t="s">
        <v>275</v>
      </c>
      <c r="D28985" t="s">
        <v>319</v>
      </c>
      <c r="E28985" t="s">
        <v>320</v>
      </c>
      <c r="F28985" t="s">
        <v>321</v>
      </c>
    </row>
    <row r="28986" spans="1:9" x14ac:dyDescent="0.35">
      <c r="A28986">
        <v>26102024</v>
      </c>
      <c r="B28986" t="s">
        <v>696</v>
      </c>
      <c r="C28986" t="s">
        <v>305</v>
      </c>
      <c r="D28986" t="s">
        <v>322</v>
      </c>
      <c r="E28986" t="s">
        <v>101</v>
      </c>
    </row>
    <row r="28987" spans="1:9" x14ac:dyDescent="0.35">
      <c r="A28987">
        <v>26102024</v>
      </c>
      <c r="B28987" t="s">
        <v>694</v>
      </c>
      <c r="C28987" t="s">
        <v>150</v>
      </c>
      <c r="D28987" t="s">
        <v>325</v>
      </c>
      <c r="E28987" t="s">
        <v>101</v>
      </c>
    </row>
    <row r="28988" spans="1:9" x14ac:dyDescent="0.35">
      <c r="A28988">
        <v>26102024</v>
      </c>
      <c r="B28988" t="s">
        <v>635</v>
      </c>
      <c r="C28988" t="s">
        <v>342</v>
      </c>
      <c r="D28988" t="s">
        <v>328</v>
      </c>
      <c r="E28988" t="s">
        <v>101</v>
      </c>
    </row>
    <row r="28989" spans="1:9" x14ac:dyDescent="0.35">
      <c r="A28989">
        <v>26102024</v>
      </c>
      <c r="B28989" t="s">
        <v>361</v>
      </c>
      <c r="C28989" t="s">
        <v>331</v>
      </c>
      <c r="D28989" t="s">
        <v>332</v>
      </c>
      <c r="E28989" t="s">
        <v>101</v>
      </c>
    </row>
    <row r="28990" spans="1:9" x14ac:dyDescent="0.35">
      <c r="A28990">
        <v>26102024</v>
      </c>
      <c r="B28990" t="s">
        <v>516</v>
      </c>
      <c r="C28990" t="s">
        <v>427</v>
      </c>
      <c r="D28990" t="s">
        <v>331</v>
      </c>
      <c r="E28990" t="s">
        <v>335</v>
      </c>
      <c r="F28990" t="s">
        <v>101</v>
      </c>
    </row>
    <row r="28991" spans="1:9" x14ac:dyDescent="0.35">
      <c r="A28991">
        <v>26102024</v>
      </c>
      <c r="B28991" t="s">
        <v>425</v>
      </c>
      <c r="C28991" t="s">
        <v>402</v>
      </c>
      <c r="D28991" t="s">
        <v>331</v>
      </c>
      <c r="E28991" t="s">
        <v>338</v>
      </c>
      <c r="F28991" t="s">
        <v>321</v>
      </c>
    </row>
    <row r="28992" spans="1:9" x14ac:dyDescent="0.35">
      <c r="A28992">
        <v>26102024</v>
      </c>
      <c r="B28992" t="s">
        <v>783</v>
      </c>
      <c r="C28992" t="s">
        <v>534</v>
      </c>
      <c r="D28992" t="s">
        <v>170</v>
      </c>
    </row>
    <row r="28993" spans="1:7" x14ac:dyDescent="0.35">
      <c r="A28993">
        <v>26102024</v>
      </c>
      <c r="B28993" t="s">
        <v>629</v>
      </c>
      <c r="C28993" t="s">
        <v>361</v>
      </c>
      <c r="D28993" t="s">
        <v>341</v>
      </c>
      <c r="E28993" t="s">
        <v>101</v>
      </c>
    </row>
    <row r="28994" spans="1:7" x14ac:dyDescent="0.35">
      <c r="A28994">
        <v>26102024</v>
      </c>
      <c r="B28994" t="s">
        <v>693</v>
      </c>
      <c r="C28994" t="s">
        <v>460</v>
      </c>
      <c r="D28994" t="s">
        <v>343</v>
      </c>
      <c r="E28994" t="s">
        <v>101</v>
      </c>
    </row>
    <row r="28995" spans="1:7" x14ac:dyDescent="0.35">
      <c r="A28995">
        <v>26102024</v>
      </c>
      <c r="B28995" t="s">
        <v>177</v>
      </c>
      <c r="C28995" t="s">
        <v>132</v>
      </c>
      <c r="D28995" t="s">
        <v>344</v>
      </c>
      <c r="E28995" t="s">
        <v>345</v>
      </c>
      <c r="F28995" t="s">
        <v>101</v>
      </c>
    </row>
    <row r="28996" spans="1:7" x14ac:dyDescent="0.35">
      <c r="A28996">
        <v>26102024</v>
      </c>
      <c r="B28996" t="s">
        <v>700</v>
      </c>
      <c r="C28996" t="s">
        <v>547</v>
      </c>
      <c r="D28996" t="s">
        <v>132</v>
      </c>
      <c r="E28996" t="s">
        <v>347</v>
      </c>
      <c r="F28996" t="s">
        <v>101</v>
      </c>
    </row>
    <row r="28997" spans="1:7" x14ac:dyDescent="0.35">
      <c r="A28997">
        <v>26102024</v>
      </c>
      <c r="B28997" t="s">
        <v>721</v>
      </c>
      <c r="C28997" t="s">
        <v>138</v>
      </c>
      <c r="D28997" t="s">
        <v>132</v>
      </c>
      <c r="E28997" t="s">
        <v>348</v>
      </c>
      <c r="F28997" t="s">
        <v>101</v>
      </c>
    </row>
    <row r="28998" spans="1:7" x14ac:dyDescent="0.35">
      <c r="A28998">
        <v>26102024</v>
      </c>
      <c r="B28998" t="s">
        <v>611</v>
      </c>
      <c r="C28998" t="s">
        <v>569</v>
      </c>
      <c r="D28998" t="s">
        <v>132</v>
      </c>
      <c r="E28998" t="s">
        <v>350</v>
      </c>
      <c r="F28998" t="s">
        <v>101</v>
      </c>
    </row>
    <row r="28999" spans="1:7" x14ac:dyDescent="0.35">
      <c r="A28999">
        <v>26102024</v>
      </c>
      <c r="B28999" t="s">
        <v>711</v>
      </c>
      <c r="C28999" t="s">
        <v>207</v>
      </c>
      <c r="D28999" t="s">
        <v>132</v>
      </c>
      <c r="E28999" t="s">
        <v>352</v>
      </c>
      <c r="F28999" t="s">
        <v>101</v>
      </c>
    </row>
    <row r="29000" spans="1:7" x14ac:dyDescent="0.35">
      <c r="A29000">
        <v>26102024</v>
      </c>
      <c r="B29000" t="s">
        <v>624</v>
      </c>
      <c r="C29000" t="s">
        <v>272</v>
      </c>
      <c r="D29000" t="s">
        <v>132</v>
      </c>
      <c r="E29000" t="s">
        <v>133</v>
      </c>
      <c r="F29000" t="s">
        <v>355</v>
      </c>
    </row>
    <row r="29001" spans="1:7" x14ac:dyDescent="0.35">
      <c r="A29001">
        <v>26102024</v>
      </c>
      <c r="B29001" t="s">
        <v>623</v>
      </c>
      <c r="C29001" t="s">
        <v>230</v>
      </c>
      <c r="D29001" t="s">
        <v>132</v>
      </c>
      <c r="E29001" t="s">
        <v>356</v>
      </c>
      <c r="F29001" t="s">
        <v>101</v>
      </c>
    </row>
    <row r="29002" spans="1:7" x14ac:dyDescent="0.35">
      <c r="A29002">
        <v>26102024</v>
      </c>
      <c r="B29002" t="s">
        <v>413</v>
      </c>
      <c r="C29002" t="s">
        <v>324</v>
      </c>
      <c r="D29002" t="s">
        <v>359</v>
      </c>
      <c r="E29002" t="s">
        <v>360</v>
      </c>
      <c r="F29002" t="s">
        <v>101</v>
      </c>
    </row>
    <row r="29003" spans="1:7" x14ac:dyDescent="0.35">
      <c r="A29003">
        <v>26102024</v>
      </c>
      <c r="B29003" t="s">
        <v>655</v>
      </c>
      <c r="C29003" t="s">
        <v>165</v>
      </c>
      <c r="D29003" t="s">
        <v>359</v>
      </c>
      <c r="E29003" t="s">
        <v>362</v>
      </c>
      <c r="F29003" t="s">
        <v>101</v>
      </c>
    </row>
    <row r="29004" spans="1:7" x14ac:dyDescent="0.35">
      <c r="A29004">
        <v>26102024</v>
      </c>
      <c r="B29004" t="s">
        <v>336</v>
      </c>
      <c r="C29004" t="s">
        <v>359</v>
      </c>
      <c r="D29004" t="s">
        <v>362</v>
      </c>
      <c r="E29004" t="s">
        <v>140</v>
      </c>
      <c r="F29004" t="s">
        <v>364</v>
      </c>
      <c r="G29004" t="s">
        <v>101</v>
      </c>
    </row>
    <row r="29005" spans="1:7" x14ac:dyDescent="0.35">
      <c r="A29005">
        <v>26102024</v>
      </c>
      <c r="B29005" t="s">
        <v>715</v>
      </c>
      <c r="C29005" t="s">
        <v>455</v>
      </c>
      <c r="D29005" t="s">
        <v>366</v>
      </c>
      <c r="E29005" t="s">
        <v>257</v>
      </c>
      <c r="F29005" t="s">
        <v>367</v>
      </c>
      <c r="G29005" t="s">
        <v>101</v>
      </c>
    </row>
    <row r="29006" spans="1:7" x14ac:dyDescent="0.35">
      <c r="A29006">
        <v>26102024</v>
      </c>
      <c r="B29006" t="s">
        <v>742</v>
      </c>
      <c r="C29006" t="s">
        <v>327</v>
      </c>
      <c r="D29006" t="s">
        <v>369</v>
      </c>
      <c r="E29006" t="s">
        <v>370</v>
      </c>
      <c r="F29006" t="s">
        <v>101</v>
      </c>
    </row>
    <row r="29007" spans="1:7" x14ac:dyDescent="0.35">
      <c r="A29007">
        <v>26102024</v>
      </c>
      <c r="B29007" t="s">
        <v>736</v>
      </c>
      <c r="C29007" t="s">
        <v>203</v>
      </c>
      <c r="D29007" t="s">
        <v>371</v>
      </c>
      <c r="E29007" t="s">
        <v>101</v>
      </c>
    </row>
    <row r="29008" spans="1:7" x14ac:dyDescent="0.35">
      <c r="A29008">
        <v>26102024</v>
      </c>
      <c r="B29008" t="s">
        <v>611</v>
      </c>
      <c r="C29008" t="s">
        <v>580</v>
      </c>
      <c r="D29008" t="s">
        <v>372</v>
      </c>
      <c r="E29008" t="s">
        <v>101</v>
      </c>
    </row>
    <row r="29009" spans="1:9" x14ac:dyDescent="0.35">
      <c r="A29009">
        <v>26102024</v>
      </c>
      <c r="B29009" t="s">
        <v>137</v>
      </c>
      <c r="C29009" t="s">
        <v>373</v>
      </c>
      <c r="D29009" t="s">
        <v>101</v>
      </c>
    </row>
    <row r="29010" spans="1:9" x14ac:dyDescent="0.35">
      <c r="A29010">
        <v>26102024</v>
      </c>
      <c r="B29010" t="s">
        <v>759</v>
      </c>
      <c r="C29010" t="s">
        <v>438</v>
      </c>
      <c r="D29010" t="s">
        <v>376</v>
      </c>
      <c r="E29010" t="s">
        <v>140</v>
      </c>
      <c r="F29010" t="s">
        <v>331</v>
      </c>
      <c r="G29010" t="s">
        <v>377</v>
      </c>
      <c r="H29010" t="s">
        <v>101</v>
      </c>
    </row>
    <row r="29011" spans="1:9" x14ac:dyDescent="0.35">
      <c r="A29011">
        <v>26102024</v>
      </c>
      <c r="B29011" t="s">
        <v>795</v>
      </c>
      <c r="C29011" t="s">
        <v>450</v>
      </c>
      <c r="D29011" t="s">
        <v>378</v>
      </c>
    </row>
    <row r="29012" spans="1:9" x14ac:dyDescent="0.35">
      <c r="A29012">
        <v>26102024</v>
      </c>
      <c r="B29012" t="s">
        <v>655</v>
      </c>
      <c r="C29012" t="s">
        <v>154</v>
      </c>
      <c r="D29012" t="s">
        <v>380</v>
      </c>
      <c r="E29012" t="s">
        <v>101</v>
      </c>
    </row>
    <row r="29013" spans="1:9" x14ac:dyDescent="0.35">
      <c r="A29013">
        <v>26102024</v>
      </c>
      <c r="B29013" t="s">
        <v>696</v>
      </c>
      <c r="C29013" t="s">
        <v>122</v>
      </c>
      <c r="D29013" t="s">
        <v>382</v>
      </c>
      <c r="E29013" t="s">
        <v>383</v>
      </c>
    </row>
    <row r="29014" spans="1:9" x14ac:dyDescent="0.35">
      <c r="A29014">
        <v>26102024</v>
      </c>
      <c r="B29014" t="s">
        <v>593</v>
      </c>
      <c r="C29014" t="s">
        <v>99</v>
      </c>
      <c r="D29014" t="s">
        <v>385</v>
      </c>
      <c r="E29014" t="s">
        <v>386</v>
      </c>
    </row>
    <row r="29015" spans="1:9" x14ac:dyDescent="0.35">
      <c r="A29015">
        <v>26102024</v>
      </c>
      <c r="B29015" t="s">
        <v>730</v>
      </c>
      <c r="C29015" t="s">
        <v>285</v>
      </c>
      <c r="D29015" t="s">
        <v>388</v>
      </c>
      <c r="E29015" t="s">
        <v>101</v>
      </c>
    </row>
    <row r="29016" spans="1:9" x14ac:dyDescent="0.35">
      <c r="A29016">
        <v>26102024</v>
      </c>
      <c r="B29016" t="s">
        <v>323</v>
      </c>
      <c r="C29016" t="s">
        <v>389</v>
      </c>
      <c r="D29016" t="s">
        <v>391</v>
      </c>
      <c r="E29016" t="s">
        <v>101</v>
      </c>
    </row>
    <row r="29017" spans="1:9" x14ac:dyDescent="0.35">
      <c r="A29017">
        <v>26102024</v>
      </c>
      <c r="B29017" t="s">
        <v>742</v>
      </c>
      <c r="C29017" t="s">
        <v>286</v>
      </c>
      <c r="D29017" t="s">
        <v>393</v>
      </c>
    </row>
    <row r="29018" spans="1:9" x14ac:dyDescent="0.35">
      <c r="A29018">
        <v>26102024</v>
      </c>
      <c r="B29018" t="s">
        <v>560</v>
      </c>
      <c r="C29018" t="s">
        <v>168</v>
      </c>
      <c r="D29018" t="s">
        <v>394</v>
      </c>
      <c r="E29018" t="s">
        <v>395</v>
      </c>
      <c r="F29018" t="s">
        <v>101</v>
      </c>
    </row>
    <row r="29019" spans="1:9" x14ac:dyDescent="0.35">
      <c r="A29019">
        <v>26102024</v>
      </c>
      <c r="B29019" t="s">
        <v>629</v>
      </c>
      <c r="C29019" t="s">
        <v>547</v>
      </c>
      <c r="D29019" t="s">
        <v>396</v>
      </c>
    </row>
    <row r="29020" spans="1:9" x14ac:dyDescent="0.35">
      <c r="A29020">
        <v>26102024</v>
      </c>
      <c r="B29020" t="s">
        <v>293</v>
      </c>
      <c r="C29020" t="s">
        <v>397</v>
      </c>
      <c r="D29020" t="s">
        <v>101</v>
      </c>
    </row>
    <row r="29021" spans="1:9" x14ac:dyDescent="0.35">
      <c r="A29021">
        <v>26102024</v>
      </c>
      <c r="B29021" t="s">
        <v>639</v>
      </c>
      <c r="C29021" t="s">
        <v>478</v>
      </c>
      <c r="D29021" t="s">
        <v>399</v>
      </c>
      <c r="E29021" t="s">
        <v>140</v>
      </c>
      <c r="F29021" t="s">
        <v>400</v>
      </c>
      <c r="G29021" t="s">
        <v>257</v>
      </c>
      <c r="H29021" t="s">
        <v>331</v>
      </c>
      <c r="I29021" t="s">
        <v>401</v>
      </c>
    </row>
    <row r="29022" spans="1:9" x14ac:dyDescent="0.35">
      <c r="A29022">
        <v>26102024</v>
      </c>
      <c r="B29022" t="s">
        <v>630</v>
      </c>
      <c r="C29022" t="s">
        <v>165</v>
      </c>
      <c r="D29022" t="s">
        <v>399</v>
      </c>
      <c r="E29022" t="s">
        <v>187</v>
      </c>
      <c r="F29022" t="s">
        <v>101</v>
      </c>
    </row>
    <row r="29023" spans="1:9" x14ac:dyDescent="0.35">
      <c r="A29023">
        <v>26102024</v>
      </c>
      <c r="B29023" t="s">
        <v>583</v>
      </c>
      <c r="C29023" t="s">
        <v>188</v>
      </c>
      <c r="D29023" t="s">
        <v>399</v>
      </c>
      <c r="E29023" t="s">
        <v>403</v>
      </c>
      <c r="F29023" t="s">
        <v>101</v>
      </c>
    </row>
    <row r="29024" spans="1:9" x14ac:dyDescent="0.35">
      <c r="A29024">
        <v>26102024</v>
      </c>
      <c r="B29024" t="s">
        <v>719</v>
      </c>
      <c r="C29024" t="s">
        <v>506</v>
      </c>
      <c r="D29024" t="s">
        <v>399</v>
      </c>
      <c r="E29024" t="s">
        <v>404</v>
      </c>
      <c r="F29024" t="s">
        <v>101</v>
      </c>
    </row>
    <row r="29025" spans="1:7" x14ac:dyDescent="0.35">
      <c r="A29025">
        <v>25102024</v>
      </c>
      <c r="B29025" t="s">
        <v>520</v>
      </c>
      <c r="C29025" t="s">
        <v>422</v>
      </c>
      <c r="D29025" t="s">
        <v>100</v>
      </c>
      <c r="E29025" t="s">
        <v>101</v>
      </c>
    </row>
    <row r="29026" spans="1:7" x14ac:dyDescent="0.35">
      <c r="A29026">
        <v>25102024</v>
      </c>
      <c r="B29026" t="s">
        <v>542</v>
      </c>
      <c r="C29026" t="s">
        <v>293</v>
      </c>
      <c r="D29026" t="s">
        <v>104</v>
      </c>
      <c r="E29026" t="s">
        <v>101</v>
      </c>
    </row>
    <row r="29027" spans="1:7" x14ac:dyDescent="0.35">
      <c r="A29027">
        <v>25102024</v>
      </c>
      <c r="B29027" t="s">
        <v>511</v>
      </c>
      <c r="C29027" t="s">
        <v>138</v>
      </c>
      <c r="D29027" t="s">
        <v>107</v>
      </c>
      <c r="E29027" t="s">
        <v>108</v>
      </c>
      <c r="F29027" t="s">
        <v>101</v>
      </c>
    </row>
    <row r="29028" spans="1:7" x14ac:dyDescent="0.35">
      <c r="A29028">
        <v>25102024</v>
      </c>
      <c r="B29028" t="s">
        <v>183</v>
      </c>
      <c r="C29028" t="s">
        <v>416</v>
      </c>
      <c r="D29028" t="s">
        <v>111</v>
      </c>
      <c r="E29028" t="s">
        <v>101</v>
      </c>
    </row>
    <row r="29029" spans="1:7" x14ac:dyDescent="0.35">
      <c r="A29029">
        <v>25102024</v>
      </c>
      <c r="B29029" t="s">
        <v>259</v>
      </c>
      <c r="C29029" t="s">
        <v>379</v>
      </c>
      <c r="D29029" t="s">
        <v>114</v>
      </c>
      <c r="E29029" t="s">
        <v>115</v>
      </c>
      <c r="F29029" t="s">
        <v>116</v>
      </c>
    </row>
    <row r="29030" spans="1:7" x14ac:dyDescent="0.35">
      <c r="A29030">
        <v>25102024</v>
      </c>
      <c r="B29030" t="s">
        <v>482</v>
      </c>
      <c r="C29030" t="s">
        <v>524</v>
      </c>
      <c r="D29030" t="s">
        <v>114</v>
      </c>
      <c r="E29030" t="s">
        <v>119</v>
      </c>
      <c r="F29030" t="s">
        <v>120</v>
      </c>
      <c r="G29030" t="s">
        <v>121</v>
      </c>
    </row>
    <row r="29031" spans="1:7" x14ac:dyDescent="0.35">
      <c r="A29031">
        <v>25102024</v>
      </c>
      <c r="B29031" t="s">
        <v>283</v>
      </c>
      <c r="C29031" t="s">
        <v>500</v>
      </c>
      <c r="D29031" t="s">
        <v>114</v>
      </c>
      <c r="E29031" t="s">
        <v>124</v>
      </c>
    </row>
    <row r="29032" spans="1:7" x14ac:dyDescent="0.35">
      <c r="A29032">
        <v>25102024</v>
      </c>
      <c r="B29032" t="s">
        <v>529</v>
      </c>
      <c r="C29032" t="s">
        <v>941</v>
      </c>
      <c r="D29032" t="s">
        <v>114</v>
      </c>
      <c r="E29032" t="s">
        <v>127</v>
      </c>
    </row>
    <row r="29033" spans="1:7" x14ac:dyDescent="0.35">
      <c r="A29033">
        <v>25102024</v>
      </c>
      <c r="B29033" t="s">
        <v>143</v>
      </c>
      <c r="C29033" t="s">
        <v>614</v>
      </c>
      <c r="D29033" t="s">
        <v>114</v>
      </c>
      <c r="E29033" t="s">
        <v>130</v>
      </c>
    </row>
    <row r="29034" spans="1:7" x14ac:dyDescent="0.35">
      <c r="A29034">
        <v>25102024</v>
      </c>
      <c r="B29034" t="s">
        <v>457</v>
      </c>
      <c r="C29034" t="s">
        <v>659</v>
      </c>
      <c r="D29034" t="s">
        <v>114</v>
      </c>
      <c r="E29034" t="s">
        <v>132</v>
      </c>
      <c r="F29034" t="s">
        <v>133</v>
      </c>
    </row>
    <row r="29035" spans="1:7" x14ac:dyDescent="0.35">
      <c r="A29035">
        <v>25102024</v>
      </c>
      <c r="B29035" t="s">
        <v>499</v>
      </c>
      <c r="C29035" t="s">
        <v>172</v>
      </c>
      <c r="D29035" t="s">
        <v>135</v>
      </c>
      <c r="E29035" t="s">
        <v>136</v>
      </c>
    </row>
    <row r="29036" spans="1:7" x14ac:dyDescent="0.35">
      <c r="A29036">
        <v>25102024</v>
      </c>
      <c r="B29036" t="s">
        <v>691</v>
      </c>
      <c r="C29036" t="s">
        <v>224</v>
      </c>
      <c r="D29036" t="s">
        <v>139</v>
      </c>
      <c r="E29036" t="s">
        <v>140</v>
      </c>
      <c r="F29036" t="s">
        <v>141</v>
      </c>
      <c r="G29036" t="s">
        <v>101</v>
      </c>
    </row>
    <row r="29037" spans="1:7" x14ac:dyDescent="0.35">
      <c r="A29037">
        <v>25102024</v>
      </c>
      <c r="B29037" t="s">
        <v>451</v>
      </c>
      <c r="C29037" t="s">
        <v>145</v>
      </c>
      <c r="D29037" t="s">
        <v>144</v>
      </c>
      <c r="E29037" t="s">
        <v>101</v>
      </c>
    </row>
    <row r="29038" spans="1:7" x14ac:dyDescent="0.35">
      <c r="A29038">
        <v>25102024</v>
      </c>
      <c r="B29038" t="s">
        <v>413</v>
      </c>
      <c r="C29038" t="s">
        <v>442</v>
      </c>
      <c r="D29038" t="s">
        <v>147</v>
      </c>
      <c r="E29038" t="s">
        <v>148</v>
      </c>
      <c r="F29038" t="s">
        <v>149</v>
      </c>
    </row>
    <row r="29039" spans="1:7" x14ac:dyDescent="0.35">
      <c r="A29039">
        <v>25102024</v>
      </c>
      <c r="B29039" t="s">
        <v>674</v>
      </c>
      <c r="C29039" t="s">
        <v>183</v>
      </c>
      <c r="D29039" t="s">
        <v>152</v>
      </c>
      <c r="E29039" t="s">
        <v>140</v>
      </c>
      <c r="F29039" t="s">
        <v>153</v>
      </c>
      <c r="G29039" t="s">
        <v>101</v>
      </c>
    </row>
    <row r="29040" spans="1:7" x14ac:dyDescent="0.35">
      <c r="A29040">
        <v>25102024</v>
      </c>
      <c r="B29040" t="s">
        <v>768</v>
      </c>
      <c r="C29040" t="s">
        <v>473</v>
      </c>
      <c r="D29040" t="s">
        <v>156</v>
      </c>
      <c r="E29040" t="s">
        <v>101</v>
      </c>
    </row>
    <row r="29041" spans="1:7" x14ac:dyDescent="0.35">
      <c r="A29041">
        <v>25102024</v>
      </c>
      <c r="B29041" t="s">
        <v>307</v>
      </c>
      <c r="C29041" t="s">
        <v>159</v>
      </c>
      <c r="D29041" t="s">
        <v>101</v>
      </c>
    </row>
    <row r="29042" spans="1:7" x14ac:dyDescent="0.35">
      <c r="A29042">
        <v>25102024</v>
      </c>
      <c r="B29042" t="s">
        <v>466</v>
      </c>
      <c r="C29042" t="s">
        <v>161</v>
      </c>
      <c r="D29042" t="s">
        <v>101</v>
      </c>
    </row>
    <row r="29043" spans="1:7" x14ac:dyDescent="0.35">
      <c r="A29043">
        <v>25102024</v>
      </c>
      <c r="B29043" t="s">
        <v>285</v>
      </c>
      <c r="C29043" t="s">
        <v>502</v>
      </c>
      <c r="D29043" t="s">
        <v>164</v>
      </c>
      <c r="E29043" t="s">
        <v>101</v>
      </c>
    </row>
    <row r="29044" spans="1:7" x14ac:dyDescent="0.35">
      <c r="A29044">
        <v>25102024</v>
      </c>
      <c r="B29044" t="s">
        <v>611</v>
      </c>
      <c r="C29044" t="s">
        <v>466</v>
      </c>
      <c r="D29044" t="s">
        <v>167</v>
      </c>
    </row>
    <row r="29045" spans="1:7" x14ac:dyDescent="0.35">
      <c r="A29045">
        <v>25102024</v>
      </c>
      <c r="B29045" t="s">
        <v>759</v>
      </c>
      <c r="C29045" t="s">
        <v>219</v>
      </c>
      <c r="D29045" t="s">
        <v>423</v>
      </c>
      <c r="E29045" t="s">
        <v>101</v>
      </c>
    </row>
    <row r="29046" spans="1:7" x14ac:dyDescent="0.35">
      <c r="A29046">
        <v>25102024</v>
      </c>
      <c r="B29046" t="s">
        <v>413</v>
      </c>
      <c r="C29046" t="s">
        <v>446</v>
      </c>
      <c r="D29046" t="s">
        <v>169</v>
      </c>
      <c r="E29046" t="s">
        <v>170</v>
      </c>
      <c r="F29046" t="s">
        <v>101</v>
      </c>
    </row>
    <row r="29047" spans="1:7" x14ac:dyDescent="0.35">
      <c r="A29047">
        <v>25102024</v>
      </c>
      <c r="B29047" t="s">
        <v>720</v>
      </c>
      <c r="C29047" t="s">
        <v>442</v>
      </c>
      <c r="D29047" t="s">
        <v>173</v>
      </c>
      <c r="E29047" t="s">
        <v>101</v>
      </c>
    </row>
    <row r="29048" spans="1:7" x14ac:dyDescent="0.35">
      <c r="A29048">
        <v>25102024</v>
      </c>
      <c r="B29048" t="s">
        <v>572</v>
      </c>
      <c r="C29048" t="s">
        <v>398</v>
      </c>
      <c r="D29048" t="s">
        <v>176</v>
      </c>
      <c r="E29048" t="s">
        <v>101</v>
      </c>
    </row>
    <row r="29049" spans="1:7" x14ac:dyDescent="0.35">
      <c r="A29049">
        <v>25102024</v>
      </c>
      <c r="B29049" t="s">
        <v>611</v>
      </c>
      <c r="C29049" t="s">
        <v>424</v>
      </c>
      <c r="D29049" t="s">
        <v>176</v>
      </c>
      <c r="E29049" t="s">
        <v>149</v>
      </c>
    </row>
    <row r="29050" spans="1:7" x14ac:dyDescent="0.35">
      <c r="A29050">
        <v>25102024</v>
      </c>
      <c r="B29050" t="s">
        <v>511</v>
      </c>
      <c r="C29050" t="s">
        <v>233</v>
      </c>
      <c r="D29050" t="s">
        <v>181</v>
      </c>
      <c r="E29050" t="s">
        <v>182</v>
      </c>
      <c r="F29050" t="s">
        <v>101</v>
      </c>
    </row>
    <row r="29051" spans="1:7" x14ac:dyDescent="0.35">
      <c r="A29051">
        <v>25102024</v>
      </c>
      <c r="B29051" t="s">
        <v>782</v>
      </c>
      <c r="C29051" t="s">
        <v>285</v>
      </c>
      <c r="D29051" t="s">
        <v>184</v>
      </c>
      <c r="E29051" t="s">
        <v>101</v>
      </c>
    </row>
    <row r="29052" spans="1:7" x14ac:dyDescent="0.35">
      <c r="A29052">
        <v>25102024</v>
      </c>
      <c r="B29052" t="s">
        <v>248</v>
      </c>
      <c r="C29052" t="s">
        <v>187</v>
      </c>
      <c r="D29052" t="s">
        <v>101</v>
      </c>
    </row>
    <row r="29053" spans="1:7" x14ac:dyDescent="0.35">
      <c r="A29053">
        <v>25102024</v>
      </c>
      <c r="B29053" t="s">
        <v>504</v>
      </c>
      <c r="C29053" t="s">
        <v>467</v>
      </c>
      <c r="D29053" t="s">
        <v>190</v>
      </c>
      <c r="E29053" t="s">
        <v>191</v>
      </c>
      <c r="F29053" t="s">
        <v>101</v>
      </c>
    </row>
    <row r="29054" spans="1:7" x14ac:dyDescent="0.35">
      <c r="A29054">
        <v>25102024</v>
      </c>
      <c r="B29054" t="s">
        <v>426</v>
      </c>
      <c r="C29054" t="s">
        <v>190</v>
      </c>
      <c r="D29054" t="s">
        <v>194</v>
      </c>
      <c r="E29054" t="s">
        <v>101</v>
      </c>
    </row>
    <row r="29055" spans="1:7" x14ac:dyDescent="0.35">
      <c r="A29055">
        <v>25102024</v>
      </c>
      <c r="B29055" t="s">
        <v>218</v>
      </c>
      <c r="C29055" t="s">
        <v>226</v>
      </c>
      <c r="D29055" t="s">
        <v>190</v>
      </c>
      <c r="E29055" t="s">
        <v>196</v>
      </c>
      <c r="F29055" t="s">
        <v>101</v>
      </c>
    </row>
    <row r="29056" spans="1:7" x14ac:dyDescent="0.35">
      <c r="A29056">
        <v>25102024</v>
      </c>
      <c r="B29056" t="s">
        <v>219</v>
      </c>
      <c r="C29056" t="s">
        <v>198</v>
      </c>
      <c r="D29056" t="s">
        <v>140</v>
      </c>
      <c r="E29056" t="s">
        <v>199</v>
      </c>
      <c r="F29056" t="s">
        <v>200</v>
      </c>
      <c r="G29056" t="s">
        <v>101</v>
      </c>
    </row>
    <row r="29057" spans="1:6" x14ac:dyDescent="0.35">
      <c r="A29057">
        <v>25102024</v>
      </c>
      <c r="B29057" t="s">
        <v>550</v>
      </c>
      <c r="C29057" t="s">
        <v>478</v>
      </c>
      <c r="D29057" t="s">
        <v>61</v>
      </c>
      <c r="E29057" t="s">
        <v>101</v>
      </c>
    </row>
    <row r="29058" spans="1:6" x14ac:dyDescent="0.35">
      <c r="A29058">
        <v>25102024</v>
      </c>
      <c r="B29058" t="s">
        <v>494</v>
      </c>
      <c r="C29058" t="s">
        <v>154</v>
      </c>
      <c r="D29058" t="s">
        <v>205</v>
      </c>
      <c r="E29058" t="s">
        <v>101</v>
      </c>
    </row>
    <row r="29059" spans="1:6" x14ac:dyDescent="0.35">
      <c r="A29059">
        <v>25102024</v>
      </c>
      <c r="B29059" t="s">
        <v>795</v>
      </c>
      <c r="C29059" t="s">
        <v>285</v>
      </c>
      <c r="D29059" t="s">
        <v>208</v>
      </c>
      <c r="E29059" t="s">
        <v>101</v>
      </c>
    </row>
    <row r="29060" spans="1:6" x14ac:dyDescent="0.35">
      <c r="A29060">
        <v>25102024</v>
      </c>
      <c r="B29060" t="s">
        <v>658</v>
      </c>
      <c r="C29060" t="s">
        <v>154</v>
      </c>
      <c r="D29060" t="s">
        <v>210</v>
      </c>
      <c r="E29060" t="s">
        <v>211</v>
      </c>
      <c r="F29060" t="s">
        <v>101</v>
      </c>
    </row>
    <row r="29061" spans="1:6" x14ac:dyDescent="0.35">
      <c r="A29061">
        <v>25102024</v>
      </c>
      <c r="B29061" t="s">
        <v>418</v>
      </c>
      <c r="C29061" t="s">
        <v>146</v>
      </c>
      <c r="D29061" t="s">
        <v>214</v>
      </c>
      <c r="E29061" t="s">
        <v>215</v>
      </c>
      <c r="F29061" t="s">
        <v>101</v>
      </c>
    </row>
    <row r="29062" spans="1:6" x14ac:dyDescent="0.35">
      <c r="A29062">
        <v>25102024</v>
      </c>
      <c r="B29062" t="s">
        <v>694</v>
      </c>
      <c r="C29062" t="s">
        <v>219</v>
      </c>
      <c r="D29062" t="s">
        <v>217</v>
      </c>
      <c r="E29062" t="s">
        <v>101</v>
      </c>
    </row>
    <row r="29063" spans="1:6" x14ac:dyDescent="0.35">
      <c r="A29063">
        <v>25102024</v>
      </c>
      <c r="B29063" t="s">
        <v>759</v>
      </c>
      <c r="C29063" t="s">
        <v>456</v>
      </c>
      <c r="D29063" t="s">
        <v>220</v>
      </c>
      <c r="E29063" t="s">
        <v>101</v>
      </c>
    </row>
    <row r="29064" spans="1:6" x14ac:dyDescent="0.35">
      <c r="A29064">
        <v>25102024</v>
      </c>
      <c r="B29064" t="s">
        <v>759</v>
      </c>
      <c r="C29064" t="s">
        <v>430</v>
      </c>
      <c r="D29064" t="s">
        <v>222</v>
      </c>
    </row>
    <row r="29065" spans="1:6" x14ac:dyDescent="0.35">
      <c r="A29065">
        <v>25102024</v>
      </c>
      <c r="B29065" t="s">
        <v>514</v>
      </c>
      <c r="C29065" t="s">
        <v>174</v>
      </c>
      <c r="D29065" t="s">
        <v>223</v>
      </c>
    </row>
    <row r="29066" spans="1:6" x14ac:dyDescent="0.35">
      <c r="A29066">
        <v>25102024</v>
      </c>
      <c r="B29066" t="s">
        <v>783</v>
      </c>
      <c r="C29066" t="s">
        <v>387</v>
      </c>
      <c r="D29066" t="s">
        <v>225</v>
      </c>
      <c r="E29066" t="s">
        <v>101</v>
      </c>
    </row>
    <row r="29067" spans="1:6" x14ac:dyDescent="0.35">
      <c r="A29067">
        <v>25102024</v>
      </c>
      <c r="B29067" t="s">
        <v>762</v>
      </c>
      <c r="C29067" t="s">
        <v>442</v>
      </c>
      <c r="D29067" t="s">
        <v>225</v>
      </c>
      <c r="E29067" t="s">
        <v>228</v>
      </c>
      <c r="F29067" t="s">
        <v>229</v>
      </c>
    </row>
    <row r="29068" spans="1:6" x14ac:dyDescent="0.35">
      <c r="A29068">
        <v>25102024</v>
      </c>
      <c r="B29068" t="s">
        <v>590</v>
      </c>
      <c r="C29068" t="s">
        <v>543</v>
      </c>
      <c r="D29068" t="s">
        <v>232</v>
      </c>
      <c r="E29068" t="s">
        <v>101</v>
      </c>
    </row>
    <row r="29069" spans="1:6" x14ac:dyDescent="0.35">
      <c r="A29069">
        <v>25102024</v>
      </c>
      <c r="B29069" t="s">
        <v>520</v>
      </c>
      <c r="C29069" t="s">
        <v>195</v>
      </c>
      <c r="D29069" t="s">
        <v>235</v>
      </c>
      <c r="E29069" t="s">
        <v>236</v>
      </c>
      <c r="F29069" t="s">
        <v>101</v>
      </c>
    </row>
    <row r="29070" spans="1:6" x14ac:dyDescent="0.35">
      <c r="A29070">
        <v>25102024</v>
      </c>
      <c r="B29070" t="s">
        <v>558</v>
      </c>
      <c r="C29070" t="s">
        <v>375</v>
      </c>
      <c r="D29070" t="s">
        <v>235</v>
      </c>
      <c r="E29070" t="s">
        <v>239</v>
      </c>
      <c r="F29070" t="s">
        <v>149</v>
      </c>
    </row>
    <row r="29071" spans="1:6" x14ac:dyDescent="0.35">
      <c r="A29071">
        <v>25102024</v>
      </c>
      <c r="B29071" t="s">
        <v>752</v>
      </c>
      <c r="C29071" t="s">
        <v>292</v>
      </c>
      <c r="D29071" t="s">
        <v>235</v>
      </c>
      <c r="E29071" t="s">
        <v>241</v>
      </c>
      <c r="F29071" t="s">
        <v>101</v>
      </c>
    </row>
    <row r="29072" spans="1:6" x14ac:dyDescent="0.35">
      <c r="A29072">
        <v>25102024</v>
      </c>
      <c r="B29072" t="s">
        <v>573</v>
      </c>
      <c r="C29072" t="s">
        <v>414</v>
      </c>
      <c r="D29072" t="s">
        <v>243</v>
      </c>
      <c r="E29072" t="s">
        <v>101</v>
      </c>
    </row>
    <row r="29073" spans="1:7" x14ac:dyDescent="0.35">
      <c r="A29073">
        <v>25102024</v>
      </c>
      <c r="B29073" t="s">
        <v>493</v>
      </c>
      <c r="C29073" t="s">
        <v>145</v>
      </c>
      <c r="D29073" t="s">
        <v>245</v>
      </c>
      <c r="E29073" t="s">
        <v>246</v>
      </c>
    </row>
    <row r="29074" spans="1:7" x14ac:dyDescent="0.35">
      <c r="A29074">
        <v>25102024</v>
      </c>
      <c r="B29074" t="s">
        <v>765</v>
      </c>
      <c r="C29074" t="s">
        <v>339</v>
      </c>
      <c r="D29074" t="s">
        <v>245</v>
      </c>
      <c r="E29074" t="s">
        <v>249</v>
      </c>
    </row>
    <row r="29075" spans="1:7" x14ac:dyDescent="0.35">
      <c r="A29075">
        <v>25102024</v>
      </c>
      <c r="B29075" t="s">
        <v>413</v>
      </c>
      <c r="C29075" t="s">
        <v>553</v>
      </c>
      <c r="D29075" t="s">
        <v>252</v>
      </c>
      <c r="E29075" t="s">
        <v>101</v>
      </c>
    </row>
    <row r="29076" spans="1:7" x14ac:dyDescent="0.35">
      <c r="A29076">
        <v>25102024</v>
      </c>
      <c r="B29076" t="s">
        <v>454</v>
      </c>
      <c r="C29076" t="s">
        <v>162</v>
      </c>
      <c r="D29076" t="s">
        <v>254</v>
      </c>
    </row>
    <row r="29077" spans="1:7" x14ac:dyDescent="0.35">
      <c r="A29077">
        <v>25102024</v>
      </c>
      <c r="B29077" t="s">
        <v>339</v>
      </c>
      <c r="C29077" t="s">
        <v>601</v>
      </c>
      <c r="D29077" t="s">
        <v>256</v>
      </c>
      <c r="E29077" t="s">
        <v>257</v>
      </c>
      <c r="F29077" t="s">
        <v>236</v>
      </c>
      <c r="G29077" t="s">
        <v>101</v>
      </c>
    </row>
    <row r="29078" spans="1:7" x14ac:dyDescent="0.35">
      <c r="A29078">
        <v>25102024</v>
      </c>
      <c r="B29078" t="s">
        <v>581</v>
      </c>
      <c r="C29078" t="s">
        <v>550</v>
      </c>
      <c r="D29078" t="s">
        <v>260</v>
      </c>
      <c r="E29078" t="s">
        <v>136</v>
      </c>
      <c r="F29078" t="s">
        <v>101</v>
      </c>
    </row>
    <row r="29079" spans="1:7" x14ac:dyDescent="0.35">
      <c r="A29079">
        <v>25102024</v>
      </c>
      <c r="B29079" t="s">
        <v>549</v>
      </c>
      <c r="C29079" t="s">
        <v>261</v>
      </c>
      <c r="D29079" t="s">
        <v>262</v>
      </c>
      <c r="E29079" t="s">
        <v>101</v>
      </c>
    </row>
    <row r="29080" spans="1:7" x14ac:dyDescent="0.35">
      <c r="A29080">
        <v>25102024</v>
      </c>
      <c r="B29080" t="s">
        <v>665</v>
      </c>
      <c r="C29080" t="s">
        <v>292</v>
      </c>
      <c r="D29080" t="s">
        <v>264</v>
      </c>
      <c r="E29080" t="s">
        <v>101</v>
      </c>
    </row>
    <row r="29081" spans="1:7" x14ac:dyDescent="0.35">
      <c r="A29081">
        <v>25102024</v>
      </c>
      <c r="B29081" t="s">
        <v>171</v>
      </c>
      <c r="C29081" t="s">
        <v>264</v>
      </c>
      <c r="D29081" t="s">
        <v>149</v>
      </c>
    </row>
    <row r="29082" spans="1:7" x14ac:dyDescent="0.35">
      <c r="A29082">
        <v>25102024</v>
      </c>
      <c r="B29082" t="s">
        <v>715</v>
      </c>
      <c r="C29082" t="s">
        <v>224</v>
      </c>
      <c r="D29082" t="s">
        <v>265</v>
      </c>
      <c r="E29082" t="s">
        <v>101</v>
      </c>
      <c r="F29082" t="s">
        <v>266</v>
      </c>
    </row>
    <row r="29083" spans="1:7" x14ac:dyDescent="0.35">
      <c r="A29083">
        <v>25102024</v>
      </c>
      <c r="B29083" t="s">
        <v>493</v>
      </c>
      <c r="C29083" t="s">
        <v>450</v>
      </c>
      <c r="D29083" t="s">
        <v>267</v>
      </c>
      <c r="E29083" t="s">
        <v>101</v>
      </c>
    </row>
    <row r="29084" spans="1:7" x14ac:dyDescent="0.35">
      <c r="A29084">
        <v>25102024</v>
      </c>
      <c r="B29084" t="s">
        <v>778</v>
      </c>
      <c r="C29084" t="s">
        <v>326</v>
      </c>
      <c r="D29084" t="s">
        <v>268</v>
      </c>
    </row>
    <row r="29085" spans="1:7" x14ac:dyDescent="0.35">
      <c r="A29085">
        <v>25102024</v>
      </c>
      <c r="B29085" t="s">
        <v>425</v>
      </c>
      <c r="C29085" t="s">
        <v>270</v>
      </c>
      <c r="D29085" t="s">
        <v>271</v>
      </c>
      <c r="E29085" t="s">
        <v>101</v>
      </c>
    </row>
    <row r="29086" spans="1:7" x14ac:dyDescent="0.35">
      <c r="A29086">
        <v>25102024</v>
      </c>
      <c r="B29086" t="s">
        <v>581</v>
      </c>
      <c r="C29086" t="s">
        <v>323</v>
      </c>
      <c r="D29086" t="s">
        <v>274</v>
      </c>
      <c r="E29086" t="s">
        <v>101</v>
      </c>
    </row>
    <row r="29087" spans="1:7" x14ac:dyDescent="0.35">
      <c r="A29087">
        <v>25102024</v>
      </c>
      <c r="B29087" t="s">
        <v>565</v>
      </c>
      <c r="C29087" t="s">
        <v>258</v>
      </c>
      <c r="D29087" t="s">
        <v>277</v>
      </c>
      <c r="E29087" t="s">
        <v>101</v>
      </c>
    </row>
    <row r="29088" spans="1:7" x14ac:dyDescent="0.35">
      <c r="A29088">
        <v>25102024</v>
      </c>
      <c r="B29088" t="s">
        <v>413</v>
      </c>
      <c r="C29088" t="s">
        <v>157</v>
      </c>
      <c r="D29088" t="s">
        <v>279</v>
      </c>
      <c r="E29088" t="s">
        <v>140</v>
      </c>
      <c r="F29088" t="s">
        <v>280</v>
      </c>
    </row>
    <row r="29089" spans="1:9" x14ac:dyDescent="0.35">
      <c r="A29089">
        <v>25102024</v>
      </c>
      <c r="B29089" t="s">
        <v>629</v>
      </c>
      <c r="C29089" t="s">
        <v>285</v>
      </c>
      <c r="D29089" t="s">
        <v>281</v>
      </c>
    </row>
    <row r="29090" spans="1:9" x14ac:dyDescent="0.35">
      <c r="A29090">
        <v>25102024</v>
      </c>
      <c r="B29090" t="s">
        <v>591</v>
      </c>
      <c r="C29090" t="s">
        <v>233</v>
      </c>
      <c r="D29090" t="s">
        <v>284</v>
      </c>
      <c r="E29090" t="s">
        <v>101</v>
      </c>
    </row>
    <row r="29091" spans="1:9" x14ac:dyDescent="0.35">
      <c r="A29091">
        <v>25102024</v>
      </c>
      <c r="B29091" t="s">
        <v>765</v>
      </c>
      <c r="C29091" t="s">
        <v>567</v>
      </c>
      <c r="D29091" t="s">
        <v>287</v>
      </c>
      <c r="E29091" t="s">
        <v>101</v>
      </c>
    </row>
    <row r="29092" spans="1:9" x14ac:dyDescent="0.35">
      <c r="A29092">
        <v>25102024</v>
      </c>
      <c r="B29092" t="s">
        <v>663</v>
      </c>
      <c r="C29092" t="s">
        <v>559</v>
      </c>
      <c r="D29092" t="s">
        <v>288</v>
      </c>
      <c r="E29092" t="s">
        <v>101</v>
      </c>
    </row>
    <row r="29093" spans="1:9" x14ac:dyDescent="0.35">
      <c r="A29093">
        <v>25102024</v>
      </c>
      <c r="B29093" t="s">
        <v>495</v>
      </c>
      <c r="C29093" t="s">
        <v>416</v>
      </c>
      <c r="D29093" t="s">
        <v>290</v>
      </c>
      <c r="E29093" t="s">
        <v>140</v>
      </c>
      <c r="F29093" t="s">
        <v>291</v>
      </c>
    </row>
    <row r="29094" spans="1:9" x14ac:dyDescent="0.35">
      <c r="A29094">
        <v>25102024</v>
      </c>
      <c r="B29094" t="s">
        <v>639</v>
      </c>
      <c r="C29094" t="s">
        <v>525</v>
      </c>
      <c r="D29094" t="s">
        <v>290</v>
      </c>
      <c r="E29094" t="s">
        <v>140</v>
      </c>
      <c r="F29094" t="s">
        <v>294</v>
      </c>
      <c r="G29094" t="s">
        <v>295</v>
      </c>
      <c r="H29094" t="s">
        <v>101</v>
      </c>
    </row>
    <row r="29095" spans="1:9" x14ac:dyDescent="0.35">
      <c r="A29095">
        <v>25102024</v>
      </c>
      <c r="B29095" t="s">
        <v>593</v>
      </c>
      <c r="C29095" t="s">
        <v>342</v>
      </c>
      <c r="D29095" t="s">
        <v>298</v>
      </c>
      <c r="E29095" t="s">
        <v>101</v>
      </c>
    </row>
    <row r="29096" spans="1:9" x14ac:dyDescent="0.35">
      <c r="A29096">
        <v>25102024</v>
      </c>
      <c r="B29096" t="s">
        <v>559</v>
      </c>
      <c r="C29096" t="s">
        <v>263</v>
      </c>
      <c r="D29096" t="s">
        <v>300</v>
      </c>
      <c r="E29096" t="s">
        <v>262</v>
      </c>
      <c r="F29096" t="s">
        <v>101</v>
      </c>
    </row>
    <row r="29097" spans="1:9" x14ac:dyDescent="0.35">
      <c r="A29097">
        <v>25102024</v>
      </c>
      <c r="B29097" t="s">
        <v>536</v>
      </c>
      <c r="C29097" t="s">
        <v>138</v>
      </c>
      <c r="D29097" t="s">
        <v>301</v>
      </c>
      <c r="E29097" t="s">
        <v>101</v>
      </c>
    </row>
    <row r="29098" spans="1:9" x14ac:dyDescent="0.35">
      <c r="A29098">
        <v>25102024</v>
      </c>
      <c r="B29098" t="s">
        <v>593</v>
      </c>
      <c r="C29098" t="s">
        <v>368</v>
      </c>
      <c r="D29098" t="s">
        <v>303</v>
      </c>
      <c r="E29098" t="s">
        <v>149</v>
      </c>
    </row>
    <row r="29099" spans="1:9" x14ac:dyDescent="0.35">
      <c r="A29099">
        <v>25102024</v>
      </c>
      <c r="B29099" t="s">
        <v>628</v>
      </c>
      <c r="C29099" t="s">
        <v>536</v>
      </c>
      <c r="D29099" t="s">
        <v>306</v>
      </c>
      <c r="E29099" t="s">
        <v>101</v>
      </c>
    </row>
    <row r="29100" spans="1:9" x14ac:dyDescent="0.35">
      <c r="A29100">
        <v>25102024</v>
      </c>
      <c r="B29100" t="s">
        <v>788</v>
      </c>
      <c r="C29100" t="s">
        <v>154</v>
      </c>
      <c r="D29100" t="s">
        <v>308</v>
      </c>
      <c r="E29100" t="s">
        <v>309</v>
      </c>
      <c r="F29100" t="s">
        <v>310</v>
      </c>
      <c r="G29100" t="s">
        <v>311</v>
      </c>
      <c r="H29100" t="s">
        <v>312</v>
      </c>
      <c r="I29100" t="s">
        <v>101</v>
      </c>
    </row>
    <row r="29101" spans="1:9" x14ac:dyDescent="0.35">
      <c r="A29101">
        <v>25102024</v>
      </c>
      <c r="B29101" t="s">
        <v>418</v>
      </c>
      <c r="C29101" t="s">
        <v>155</v>
      </c>
      <c r="D29101" t="s">
        <v>314</v>
      </c>
      <c r="E29101" t="s">
        <v>315</v>
      </c>
      <c r="F29101" t="s">
        <v>101</v>
      </c>
    </row>
    <row r="29102" spans="1:9" x14ac:dyDescent="0.35">
      <c r="A29102">
        <v>25102024</v>
      </c>
      <c r="B29102" t="s">
        <v>608</v>
      </c>
      <c r="C29102" t="s">
        <v>480</v>
      </c>
      <c r="D29102" t="s">
        <v>314</v>
      </c>
      <c r="E29102" t="s">
        <v>317</v>
      </c>
      <c r="F29102" t="s">
        <v>101</v>
      </c>
    </row>
    <row r="29103" spans="1:9" x14ac:dyDescent="0.35">
      <c r="A29103">
        <v>25102024</v>
      </c>
      <c r="B29103" t="s">
        <v>438</v>
      </c>
      <c r="C29103" t="s">
        <v>318</v>
      </c>
      <c r="D29103" t="s">
        <v>319</v>
      </c>
      <c r="E29103" t="s">
        <v>320</v>
      </c>
      <c r="F29103" t="s">
        <v>321</v>
      </c>
    </row>
    <row r="29104" spans="1:9" x14ac:dyDescent="0.35">
      <c r="A29104">
        <v>25102024</v>
      </c>
      <c r="B29104" t="s">
        <v>695</v>
      </c>
      <c r="C29104" t="s">
        <v>550</v>
      </c>
      <c r="D29104" t="s">
        <v>322</v>
      </c>
      <c r="E29104" t="s">
        <v>101</v>
      </c>
    </row>
    <row r="29105" spans="1:6" x14ac:dyDescent="0.35">
      <c r="A29105">
        <v>25102024</v>
      </c>
      <c r="B29105" t="s">
        <v>729</v>
      </c>
      <c r="C29105" t="s">
        <v>425</v>
      </c>
      <c r="D29105" t="s">
        <v>325</v>
      </c>
      <c r="E29105" t="s">
        <v>101</v>
      </c>
    </row>
    <row r="29106" spans="1:6" x14ac:dyDescent="0.35">
      <c r="A29106">
        <v>25102024</v>
      </c>
      <c r="B29106" t="s">
        <v>716</v>
      </c>
      <c r="C29106" t="s">
        <v>424</v>
      </c>
      <c r="D29106" t="s">
        <v>328</v>
      </c>
      <c r="E29106" t="s">
        <v>101</v>
      </c>
    </row>
    <row r="29107" spans="1:6" x14ac:dyDescent="0.35">
      <c r="A29107">
        <v>25102024</v>
      </c>
      <c r="B29107" t="s">
        <v>526</v>
      </c>
      <c r="C29107" t="s">
        <v>331</v>
      </c>
      <c r="D29107" t="s">
        <v>332</v>
      </c>
      <c r="E29107" t="s">
        <v>101</v>
      </c>
    </row>
    <row r="29108" spans="1:6" x14ac:dyDescent="0.35">
      <c r="A29108">
        <v>25102024</v>
      </c>
      <c r="B29108" t="s">
        <v>292</v>
      </c>
      <c r="C29108" t="s">
        <v>513</v>
      </c>
      <c r="D29108" t="s">
        <v>331</v>
      </c>
      <c r="E29108" t="s">
        <v>335</v>
      </c>
      <c r="F29108" t="s">
        <v>101</v>
      </c>
    </row>
    <row r="29109" spans="1:6" x14ac:dyDescent="0.35">
      <c r="A29109">
        <v>25102024</v>
      </c>
      <c r="B29109" t="s">
        <v>442</v>
      </c>
      <c r="C29109" t="s">
        <v>166</v>
      </c>
      <c r="D29109" t="s">
        <v>331</v>
      </c>
      <c r="E29109" t="s">
        <v>338</v>
      </c>
      <c r="F29109" t="s">
        <v>321</v>
      </c>
    </row>
    <row r="29110" spans="1:6" x14ac:dyDescent="0.35">
      <c r="A29110">
        <v>25102024</v>
      </c>
      <c r="B29110" t="s">
        <v>874</v>
      </c>
      <c r="C29110" t="s">
        <v>494</v>
      </c>
      <c r="D29110" t="s">
        <v>170</v>
      </c>
    </row>
    <row r="29111" spans="1:6" x14ac:dyDescent="0.35">
      <c r="A29111">
        <v>25102024</v>
      </c>
      <c r="B29111" t="s">
        <v>573</v>
      </c>
      <c r="C29111" t="s">
        <v>398</v>
      </c>
      <c r="D29111" t="s">
        <v>341</v>
      </c>
      <c r="E29111" t="s">
        <v>101</v>
      </c>
    </row>
    <row r="29112" spans="1:6" x14ac:dyDescent="0.35">
      <c r="A29112">
        <v>25102024</v>
      </c>
      <c r="B29112" t="s">
        <v>716</v>
      </c>
      <c r="C29112" t="s">
        <v>651</v>
      </c>
      <c r="D29112" t="s">
        <v>343</v>
      </c>
      <c r="E29112" t="s">
        <v>101</v>
      </c>
    </row>
    <row r="29113" spans="1:6" x14ac:dyDescent="0.35">
      <c r="A29113">
        <v>25102024</v>
      </c>
      <c r="B29113" t="s">
        <v>519</v>
      </c>
      <c r="C29113" t="s">
        <v>132</v>
      </c>
      <c r="D29113" t="s">
        <v>344</v>
      </c>
      <c r="E29113" t="s">
        <v>345</v>
      </c>
      <c r="F29113" t="s">
        <v>101</v>
      </c>
    </row>
    <row r="29114" spans="1:6" x14ac:dyDescent="0.35">
      <c r="A29114">
        <v>25102024</v>
      </c>
      <c r="B29114" t="s">
        <v>578</v>
      </c>
      <c r="C29114" t="s">
        <v>98</v>
      </c>
      <c r="D29114" t="s">
        <v>132</v>
      </c>
      <c r="E29114" t="s">
        <v>347</v>
      </c>
      <c r="F29114" t="s">
        <v>101</v>
      </c>
    </row>
    <row r="29115" spans="1:6" x14ac:dyDescent="0.35">
      <c r="A29115">
        <v>25102024</v>
      </c>
      <c r="B29115" t="s">
        <v>565</v>
      </c>
      <c r="C29115" t="s">
        <v>171</v>
      </c>
      <c r="D29115" t="s">
        <v>132</v>
      </c>
      <c r="E29115" t="s">
        <v>348</v>
      </c>
      <c r="F29115" t="s">
        <v>101</v>
      </c>
    </row>
    <row r="29116" spans="1:6" x14ac:dyDescent="0.35">
      <c r="A29116">
        <v>25102024</v>
      </c>
      <c r="B29116" t="s">
        <v>493</v>
      </c>
      <c r="C29116" t="s">
        <v>275</v>
      </c>
      <c r="D29116" t="s">
        <v>132</v>
      </c>
      <c r="E29116" t="s">
        <v>350</v>
      </c>
      <c r="F29116" t="s">
        <v>101</v>
      </c>
    </row>
    <row r="29117" spans="1:6" x14ac:dyDescent="0.35">
      <c r="A29117">
        <v>25102024</v>
      </c>
      <c r="B29117" t="s">
        <v>451</v>
      </c>
      <c r="C29117" t="s">
        <v>346</v>
      </c>
      <c r="D29117" t="s">
        <v>132</v>
      </c>
      <c r="E29117" t="s">
        <v>352</v>
      </c>
      <c r="F29117" t="s">
        <v>101</v>
      </c>
    </row>
    <row r="29118" spans="1:6" x14ac:dyDescent="0.35">
      <c r="A29118">
        <v>25102024</v>
      </c>
      <c r="B29118" t="s">
        <v>413</v>
      </c>
      <c r="C29118" t="s">
        <v>549</v>
      </c>
      <c r="D29118" t="s">
        <v>132</v>
      </c>
      <c r="E29118" t="s">
        <v>133</v>
      </c>
      <c r="F29118" t="s">
        <v>355</v>
      </c>
    </row>
    <row r="29119" spans="1:6" x14ac:dyDescent="0.35">
      <c r="A29119">
        <v>25102024</v>
      </c>
      <c r="B29119" t="s">
        <v>602</v>
      </c>
      <c r="C29119" t="s">
        <v>604</v>
      </c>
      <c r="D29119" t="s">
        <v>132</v>
      </c>
      <c r="E29119" t="s">
        <v>356</v>
      </c>
      <c r="F29119" t="s">
        <v>101</v>
      </c>
    </row>
    <row r="29120" spans="1:6" x14ac:dyDescent="0.35">
      <c r="A29120">
        <v>25102024</v>
      </c>
      <c r="B29120" t="s">
        <v>511</v>
      </c>
      <c r="C29120" t="s">
        <v>204</v>
      </c>
      <c r="D29120" t="s">
        <v>359</v>
      </c>
      <c r="E29120" t="s">
        <v>360</v>
      </c>
      <c r="F29120" t="s">
        <v>101</v>
      </c>
    </row>
    <row r="29121" spans="1:8" x14ac:dyDescent="0.35">
      <c r="A29121">
        <v>25102024</v>
      </c>
      <c r="B29121" t="s">
        <v>608</v>
      </c>
      <c r="C29121" t="s">
        <v>465</v>
      </c>
      <c r="D29121" t="s">
        <v>359</v>
      </c>
      <c r="E29121" t="s">
        <v>362</v>
      </c>
      <c r="F29121" t="s">
        <v>101</v>
      </c>
    </row>
    <row r="29122" spans="1:8" x14ac:dyDescent="0.35">
      <c r="A29122">
        <v>25102024</v>
      </c>
      <c r="B29122" t="s">
        <v>526</v>
      </c>
      <c r="C29122" t="s">
        <v>359</v>
      </c>
      <c r="D29122" t="s">
        <v>362</v>
      </c>
      <c r="E29122" t="s">
        <v>140</v>
      </c>
      <c r="F29122" t="s">
        <v>364</v>
      </c>
      <c r="G29122" t="s">
        <v>101</v>
      </c>
    </row>
    <row r="29123" spans="1:8" x14ac:dyDescent="0.35">
      <c r="A29123">
        <v>25102024</v>
      </c>
      <c r="B29123" t="s">
        <v>908</v>
      </c>
      <c r="C29123" t="s">
        <v>171</v>
      </c>
      <c r="D29123" t="s">
        <v>366</v>
      </c>
      <c r="E29123" t="s">
        <v>257</v>
      </c>
      <c r="F29123" t="s">
        <v>367</v>
      </c>
      <c r="G29123" t="s">
        <v>101</v>
      </c>
    </row>
    <row r="29124" spans="1:8" x14ac:dyDescent="0.35">
      <c r="A29124">
        <v>25102024</v>
      </c>
      <c r="B29124" t="s">
        <v>693</v>
      </c>
      <c r="C29124" t="s">
        <v>183</v>
      </c>
      <c r="D29124" t="s">
        <v>369</v>
      </c>
      <c r="E29124" t="s">
        <v>370</v>
      </c>
      <c r="F29124" t="s">
        <v>101</v>
      </c>
    </row>
    <row r="29125" spans="1:8" x14ac:dyDescent="0.35">
      <c r="A29125">
        <v>25102024</v>
      </c>
      <c r="B29125" t="s">
        <v>722</v>
      </c>
      <c r="C29125" t="s">
        <v>326</v>
      </c>
      <c r="D29125" t="s">
        <v>371</v>
      </c>
      <c r="E29125" t="s">
        <v>101</v>
      </c>
    </row>
    <row r="29126" spans="1:8" x14ac:dyDescent="0.35">
      <c r="A29126">
        <v>25102024</v>
      </c>
      <c r="B29126" t="s">
        <v>441</v>
      </c>
      <c r="C29126" t="s">
        <v>598</v>
      </c>
      <c r="D29126" t="s">
        <v>372</v>
      </c>
      <c r="E29126" t="s">
        <v>101</v>
      </c>
    </row>
    <row r="29127" spans="1:8" x14ac:dyDescent="0.35">
      <c r="A29127">
        <v>25102024</v>
      </c>
      <c r="B29127" t="s">
        <v>657</v>
      </c>
      <c r="C29127" t="s">
        <v>373</v>
      </c>
      <c r="D29127" t="s">
        <v>101</v>
      </c>
    </row>
    <row r="29128" spans="1:8" x14ac:dyDescent="0.35">
      <c r="A29128">
        <v>25102024</v>
      </c>
      <c r="B29128" t="s">
        <v>796</v>
      </c>
      <c r="C29128" t="s">
        <v>495</v>
      </c>
      <c r="D29128" t="s">
        <v>376</v>
      </c>
      <c r="E29128" t="s">
        <v>140</v>
      </c>
      <c r="F29128" t="s">
        <v>331</v>
      </c>
      <c r="G29128" t="s">
        <v>377</v>
      </c>
      <c r="H29128" t="s">
        <v>101</v>
      </c>
    </row>
    <row r="29129" spans="1:8" x14ac:dyDescent="0.35">
      <c r="A29129">
        <v>25102024</v>
      </c>
      <c r="B29129" t="s">
        <v>806</v>
      </c>
      <c r="C29129" t="s">
        <v>203</v>
      </c>
      <c r="D29129" t="s">
        <v>378</v>
      </c>
    </row>
    <row r="29130" spans="1:8" x14ac:dyDescent="0.35">
      <c r="A29130">
        <v>25102024</v>
      </c>
      <c r="B29130" t="s">
        <v>413</v>
      </c>
      <c r="C29130" t="s">
        <v>361</v>
      </c>
      <c r="D29130" t="s">
        <v>380</v>
      </c>
      <c r="E29130" t="s">
        <v>101</v>
      </c>
    </row>
    <row r="29131" spans="1:8" x14ac:dyDescent="0.35">
      <c r="A29131">
        <v>25102024</v>
      </c>
      <c r="B29131" t="s">
        <v>573</v>
      </c>
      <c r="C29131" t="s">
        <v>292</v>
      </c>
      <c r="D29131" t="s">
        <v>382</v>
      </c>
      <c r="E29131" t="s">
        <v>383</v>
      </c>
    </row>
    <row r="29132" spans="1:8" x14ac:dyDescent="0.35">
      <c r="A29132">
        <v>25102024</v>
      </c>
      <c r="B29132" t="s">
        <v>137</v>
      </c>
      <c r="C29132" t="s">
        <v>150</v>
      </c>
      <c r="D29132" t="s">
        <v>385</v>
      </c>
      <c r="E29132" t="s">
        <v>386</v>
      </c>
    </row>
    <row r="29133" spans="1:8" x14ac:dyDescent="0.35">
      <c r="A29133">
        <v>25102024</v>
      </c>
      <c r="B29133" t="s">
        <v>841</v>
      </c>
      <c r="C29133" t="s">
        <v>430</v>
      </c>
      <c r="D29133" t="s">
        <v>388</v>
      </c>
      <c r="E29133" t="s">
        <v>101</v>
      </c>
    </row>
    <row r="29134" spans="1:8" x14ac:dyDescent="0.35">
      <c r="A29134">
        <v>25102024</v>
      </c>
      <c r="B29134" t="s">
        <v>150</v>
      </c>
      <c r="C29134" t="s">
        <v>357</v>
      </c>
      <c r="D29134" t="s">
        <v>391</v>
      </c>
      <c r="E29134" t="s">
        <v>101</v>
      </c>
    </row>
    <row r="29135" spans="1:8" x14ac:dyDescent="0.35">
      <c r="A29135">
        <v>25102024</v>
      </c>
      <c r="B29135" t="s">
        <v>623</v>
      </c>
      <c r="C29135" t="s">
        <v>157</v>
      </c>
      <c r="D29135" t="s">
        <v>393</v>
      </c>
    </row>
    <row r="29136" spans="1:8" x14ac:dyDescent="0.35">
      <c r="A29136">
        <v>25102024</v>
      </c>
      <c r="B29136" t="s">
        <v>520</v>
      </c>
      <c r="C29136" t="s">
        <v>543</v>
      </c>
      <c r="D29136" t="s">
        <v>394</v>
      </c>
      <c r="E29136" t="s">
        <v>395</v>
      </c>
      <c r="F29136" t="s">
        <v>101</v>
      </c>
    </row>
    <row r="29137" spans="1:9" x14ac:dyDescent="0.35">
      <c r="A29137">
        <v>25102024</v>
      </c>
      <c r="B29137" t="s">
        <v>520</v>
      </c>
      <c r="C29137" t="s">
        <v>450</v>
      </c>
      <c r="D29137" t="s">
        <v>396</v>
      </c>
    </row>
    <row r="29138" spans="1:9" x14ac:dyDescent="0.35">
      <c r="A29138">
        <v>25102024</v>
      </c>
      <c r="B29138" t="s">
        <v>342</v>
      </c>
      <c r="C29138" t="s">
        <v>397</v>
      </c>
      <c r="D29138" t="s">
        <v>101</v>
      </c>
    </row>
    <row r="29139" spans="1:9" x14ac:dyDescent="0.35">
      <c r="A29139">
        <v>25102024</v>
      </c>
      <c r="B29139" t="s">
        <v>437</v>
      </c>
      <c r="C29139" t="s">
        <v>346</v>
      </c>
      <c r="D29139" t="s">
        <v>399</v>
      </c>
      <c r="E29139" t="s">
        <v>140</v>
      </c>
      <c r="F29139" t="s">
        <v>400</v>
      </c>
      <c r="G29139" t="s">
        <v>257</v>
      </c>
      <c r="H29139" t="s">
        <v>331</v>
      </c>
      <c r="I29139" t="s">
        <v>401</v>
      </c>
    </row>
    <row r="29140" spans="1:9" x14ac:dyDescent="0.35">
      <c r="A29140">
        <v>25102024</v>
      </c>
      <c r="B29140" t="s">
        <v>582</v>
      </c>
      <c r="C29140" t="s">
        <v>398</v>
      </c>
      <c r="D29140" t="s">
        <v>399</v>
      </c>
      <c r="E29140" t="s">
        <v>187</v>
      </c>
      <c r="F29140" t="s">
        <v>101</v>
      </c>
    </row>
    <row r="29141" spans="1:9" x14ac:dyDescent="0.35">
      <c r="A29141">
        <v>25102024</v>
      </c>
      <c r="B29141" t="s">
        <v>575</v>
      </c>
      <c r="C29141" t="s">
        <v>555</v>
      </c>
      <c r="D29141" t="s">
        <v>399</v>
      </c>
      <c r="E29141" t="s">
        <v>403</v>
      </c>
      <c r="F29141" t="s">
        <v>101</v>
      </c>
    </row>
    <row r="29142" spans="1:9" x14ac:dyDescent="0.35">
      <c r="A29142">
        <v>25102024</v>
      </c>
      <c r="B29142" t="s">
        <v>451</v>
      </c>
      <c r="C29142" t="s">
        <v>145</v>
      </c>
      <c r="D29142" t="s">
        <v>399</v>
      </c>
      <c r="E29142" t="s">
        <v>404</v>
      </c>
      <c r="F29142" t="s">
        <v>101</v>
      </c>
    </row>
    <row r="29143" spans="1:9" x14ac:dyDescent="0.35">
      <c r="A29143">
        <v>24102024</v>
      </c>
      <c r="B29143" t="s">
        <v>611</v>
      </c>
      <c r="C29143" t="s">
        <v>525</v>
      </c>
      <c r="D29143" t="s">
        <v>100</v>
      </c>
      <c r="E29143" t="s">
        <v>101</v>
      </c>
    </row>
    <row r="29144" spans="1:9" x14ac:dyDescent="0.35">
      <c r="A29144">
        <v>24102024</v>
      </c>
      <c r="B29144" t="s">
        <v>570</v>
      </c>
      <c r="C29144" t="s">
        <v>526</v>
      </c>
      <c r="D29144" t="s">
        <v>104</v>
      </c>
      <c r="E29144" t="s">
        <v>101</v>
      </c>
    </row>
    <row r="29145" spans="1:9" x14ac:dyDescent="0.35">
      <c r="A29145">
        <v>24102024</v>
      </c>
      <c r="B29145" t="s">
        <v>623</v>
      </c>
      <c r="C29145" t="s">
        <v>342</v>
      </c>
      <c r="D29145" t="s">
        <v>107</v>
      </c>
      <c r="E29145" t="s">
        <v>108</v>
      </c>
      <c r="F29145" t="s">
        <v>101</v>
      </c>
    </row>
    <row r="29146" spans="1:9" x14ac:dyDescent="0.35">
      <c r="A29146">
        <v>24102024</v>
      </c>
      <c r="B29146" t="s">
        <v>387</v>
      </c>
      <c r="C29146" t="s">
        <v>174</v>
      </c>
      <c r="D29146" t="s">
        <v>111</v>
      </c>
      <c r="E29146" t="s">
        <v>101</v>
      </c>
    </row>
    <row r="29147" spans="1:9" x14ac:dyDescent="0.35">
      <c r="A29147">
        <v>24102024</v>
      </c>
      <c r="B29147" t="s">
        <v>453</v>
      </c>
      <c r="C29147" t="s">
        <v>942</v>
      </c>
      <c r="D29147" t="s">
        <v>114</v>
      </c>
      <c r="E29147" t="s">
        <v>115</v>
      </c>
      <c r="F29147" t="s">
        <v>116</v>
      </c>
    </row>
    <row r="29148" spans="1:9" x14ac:dyDescent="0.35">
      <c r="A29148">
        <v>24102024</v>
      </c>
      <c r="B29148" t="s">
        <v>539</v>
      </c>
      <c r="C29148" t="s">
        <v>276</v>
      </c>
      <c r="D29148" t="s">
        <v>114</v>
      </c>
      <c r="E29148" t="s">
        <v>119</v>
      </c>
      <c r="F29148" t="s">
        <v>120</v>
      </c>
      <c r="G29148" t="s">
        <v>121</v>
      </c>
    </row>
    <row r="29149" spans="1:9" x14ac:dyDescent="0.35">
      <c r="A29149">
        <v>24102024</v>
      </c>
      <c r="B29149" t="s">
        <v>475</v>
      </c>
      <c r="C29149" t="s">
        <v>561</v>
      </c>
      <c r="D29149" t="s">
        <v>114</v>
      </c>
      <c r="E29149" t="s">
        <v>124</v>
      </c>
    </row>
    <row r="29150" spans="1:9" x14ac:dyDescent="0.35">
      <c r="A29150">
        <v>24102024</v>
      </c>
      <c r="B29150" t="s">
        <v>615</v>
      </c>
      <c r="C29150" t="s">
        <v>654</v>
      </c>
      <c r="D29150" t="s">
        <v>114</v>
      </c>
      <c r="E29150" t="s">
        <v>127</v>
      </c>
    </row>
    <row r="29151" spans="1:9" x14ac:dyDescent="0.35">
      <c r="A29151">
        <v>24102024</v>
      </c>
      <c r="B29151" t="s">
        <v>468</v>
      </c>
      <c r="C29151" t="s">
        <v>251</v>
      </c>
      <c r="D29151" t="s">
        <v>114</v>
      </c>
      <c r="E29151" t="s">
        <v>130</v>
      </c>
    </row>
    <row r="29152" spans="1:9" x14ac:dyDescent="0.35">
      <c r="A29152">
        <v>24102024</v>
      </c>
      <c r="B29152" t="s">
        <v>384</v>
      </c>
      <c r="C29152" t="s">
        <v>622</v>
      </c>
      <c r="D29152" t="s">
        <v>114</v>
      </c>
      <c r="E29152" t="s">
        <v>132</v>
      </c>
      <c r="F29152" t="s">
        <v>133</v>
      </c>
    </row>
    <row r="29153" spans="1:7" x14ac:dyDescent="0.35">
      <c r="A29153">
        <v>24102024</v>
      </c>
      <c r="B29153" t="s">
        <v>688</v>
      </c>
      <c r="C29153" t="s">
        <v>595</v>
      </c>
      <c r="D29153" t="s">
        <v>135</v>
      </c>
      <c r="E29153" t="s">
        <v>136</v>
      </c>
    </row>
    <row r="29154" spans="1:7" x14ac:dyDescent="0.35">
      <c r="A29154">
        <v>24102024</v>
      </c>
      <c r="B29154" t="s">
        <v>638</v>
      </c>
      <c r="C29154" t="s">
        <v>477</v>
      </c>
      <c r="D29154" t="s">
        <v>139</v>
      </c>
      <c r="E29154" t="s">
        <v>140</v>
      </c>
      <c r="F29154" t="s">
        <v>141</v>
      </c>
      <c r="G29154" t="s">
        <v>101</v>
      </c>
    </row>
    <row r="29155" spans="1:7" x14ac:dyDescent="0.35">
      <c r="A29155">
        <v>24102024</v>
      </c>
      <c r="B29155" t="s">
        <v>737</v>
      </c>
      <c r="C29155" t="s">
        <v>450</v>
      </c>
      <c r="D29155" t="s">
        <v>144</v>
      </c>
      <c r="E29155" t="s">
        <v>101</v>
      </c>
    </row>
    <row r="29156" spans="1:7" x14ac:dyDescent="0.35">
      <c r="A29156">
        <v>24102024</v>
      </c>
      <c r="B29156" t="s">
        <v>579</v>
      </c>
      <c r="C29156" t="s">
        <v>495</v>
      </c>
      <c r="D29156" t="s">
        <v>147</v>
      </c>
      <c r="E29156" t="s">
        <v>148</v>
      </c>
      <c r="F29156" t="s">
        <v>149</v>
      </c>
    </row>
    <row r="29157" spans="1:7" x14ac:dyDescent="0.35">
      <c r="A29157">
        <v>24102024</v>
      </c>
      <c r="B29157" t="s">
        <v>578</v>
      </c>
      <c r="C29157" t="s">
        <v>438</v>
      </c>
      <c r="D29157" t="s">
        <v>152</v>
      </c>
      <c r="E29157" t="s">
        <v>140</v>
      </c>
      <c r="F29157" t="s">
        <v>153</v>
      </c>
      <c r="G29157" t="s">
        <v>101</v>
      </c>
    </row>
    <row r="29158" spans="1:7" x14ac:dyDescent="0.35">
      <c r="A29158">
        <v>24102024</v>
      </c>
      <c r="B29158" t="s">
        <v>781</v>
      </c>
      <c r="C29158" t="s">
        <v>425</v>
      </c>
      <c r="D29158" t="s">
        <v>156</v>
      </c>
      <c r="E29158" t="s">
        <v>101</v>
      </c>
    </row>
    <row r="29159" spans="1:7" x14ac:dyDescent="0.35">
      <c r="A29159">
        <v>24102024</v>
      </c>
      <c r="B29159" t="s">
        <v>431</v>
      </c>
      <c r="C29159" t="s">
        <v>159</v>
      </c>
      <c r="D29159" t="s">
        <v>101</v>
      </c>
    </row>
    <row r="29160" spans="1:7" x14ac:dyDescent="0.35">
      <c r="A29160">
        <v>24102024</v>
      </c>
      <c r="B29160" t="s">
        <v>292</v>
      </c>
      <c r="C29160" t="s">
        <v>161</v>
      </c>
      <c r="D29160" t="s">
        <v>101</v>
      </c>
    </row>
    <row r="29161" spans="1:7" x14ac:dyDescent="0.35">
      <c r="A29161">
        <v>24102024</v>
      </c>
      <c r="B29161" t="s">
        <v>285</v>
      </c>
      <c r="C29161" t="s">
        <v>146</v>
      </c>
      <c r="D29161" t="s">
        <v>164</v>
      </c>
      <c r="E29161" t="s">
        <v>101</v>
      </c>
    </row>
    <row r="29162" spans="1:7" x14ac:dyDescent="0.35">
      <c r="A29162">
        <v>24102024</v>
      </c>
      <c r="B29162" t="s">
        <v>638</v>
      </c>
      <c r="C29162" t="s">
        <v>414</v>
      </c>
      <c r="D29162" t="s">
        <v>167</v>
      </c>
    </row>
    <row r="29163" spans="1:7" x14ac:dyDescent="0.35">
      <c r="A29163">
        <v>24102024</v>
      </c>
      <c r="B29163" t="s">
        <v>729</v>
      </c>
      <c r="C29163" t="s">
        <v>455</v>
      </c>
      <c r="D29163" t="s">
        <v>423</v>
      </c>
      <c r="E29163" t="s">
        <v>101</v>
      </c>
    </row>
    <row r="29164" spans="1:7" x14ac:dyDescent="0.35">
      <c r="A29164">
        <v>24102024</v>
      </c>
      <c r="B29164" t="s">
        <v>566</v>
      </c>
      <c r="C29164" t="s">
        <v>154</v>
      </c>
      <c r="D29164" t="s">
        <v>169</v>
      </c>
      <c r="E29164" t="s">
        <v>170</v>
      </c>
      <c r="F29164" t="s">
        <v>101</v>
      </c>
    </row>
    <row r="29165" spans="1:7" x14ac:dyDescent="0.35">
      <c r="A29165">
        <v>24102024</v>
      </c>
      <c r="B29165" t="s">
        <v>662</v>
      </c>
      <c r="C29165" t="s">
        <v>511</v>
      </c>
      <c r="D29165" t="s">
        <v>173</v>
      </c>
      <c r="E29165" t="s">
        <v>101</v>
      </c>
    </row>
    <row r="29166" spans="1:7" x14ac:dyDescent="0.35">
      <c r="A29166">
        <v>24102024</v>
      </c>
      <c r="B29166" t="s">
        <v>437</v>
      </c>
      <c r="C29166" t="s">
        <v>305</v>
      </c>
      <c r="D29166" t="s">
        <v>176</v>
      </c>
      <c r="E29166" t="s">
        <v>101</v>
      </c>
    </row>
    <row r="29167" spans="1:7" x14ac:dyDescent="0.35">
      <c r="A29167">
        <v>24102024</v>
      </c>
      <c r="B29167" t="s">
        <v>720</v>
      </c>
      <c r="C29167" t="s">
        <v>224</v>
      </c>
      <c r="D29167" t="s">
        <v>176</v>
      </c>
      <c r="E29167" t="s">
        <v>149</v>
      </c>
    </row>
    <row r="29168" spans="1:7" x14ac:dyDescent="0.35">
      <c r="A29168">
        <v>24102024</v>
      </c>
      <c r="B29168" t="s">
        <v>696</v>
      </c>
      <c r="C29168" t="s">
        <v>549</v>
      </c>
      <c r="D29168" t="s">
        <v>181</v>
      </c>
      <c r="E29168" t="s">
        <v>182</v>
      </c>
      <c r="F29168" t="s">
        <v>101</v>
      </c>
    </row>
    <row r="29169" spans="1:7" x14ac:dyDescent="0.35">
      <c r="A29169">
        <v>24102024</v>
      </c>
      <c r="B29169" t="s">
        <v>782</v>
      </c>
      <c r="C29169" t="s">
        <v>514</v>
      </c>
      <c r="D29169" t="s">
        <v>184</v>
      </c>
      <c r="E29169" t="s">
        <v>101</v>
      </c>
    </row>
    <row r="29170" spans="1:7" x14ac:dyDescent="0.35">
      <c r="A29170">
        <v>24102024</v>
      </c>
      <c r="B29170" t="s">
        <v>425</v>
      </c>
      <c r="C29170" t="s">
        <v>187</v>
      </c>
      <c r="D29170" t="s">
        <v>101</v>
      </c>
    </row>
    <row r="29171" spans="1:7" x14ac:dyDescent="0.35">
      <c r="A29171">
        <v>24102024</v>
      </c>
      <c r="B29171" t="s">
        <v>508</v>
      </c>
      <c r="C29171" t="s">
        <v>600</v>
      </c>
      <c r="D29171" t="s">
        <v>190</v>
      </c>
      <c r="E29171" t="s">
        <v>191</v>
      </c>
      <c r="F29171" t="s">
        <v>101</v>
      </c>
    </row>
    <row r="29172" spans="1:7" x14ac:dyDescent="0.35">
      <c r="A29172">
        <v>24102024</v>
      </c>
      <c r="B29172" t="s">
        <v>326</v>
      </c>
      <c r="C29172" t="s">
        <v>190</v>
      </c>
      <c r="D29172" t="s">
        <v>194</v>
      </c>
      <c r="E29172" t="s">
        <v>101</v>
      </c>
    </row>
    <row r="29173" spans="1:7" x14ac:dyDescent="0.35">
      <c r="A29173">
        <v>24102024</v>
      </c>
      <c r="B29173" t="s">
        <v>514</v>
      </c>
      <c r="C29173" t="s">
        <v>430</v>
      </c>
      <c r="D29173" t="s">
        <v>190</v>
      </c>
      <c r="E29173" t="s">
        <v>196</v>
      </c>
      <c r="F29173" t="s">
        <v>101</v>
      </c>
    </row>
    <row r="29174" spans="1:7" x14ac:dyDescent="0.35">
      <c r="A29174">
        <v>24102024</v>
      </c>
      <c r="B29174" t="s">
        <v>154</v>
      </c>
      <c r="C29174" t="s">
        <v>198</v>
      </c>
      <c r="D29174" t="s">
        <v>140</v>
      </c>
      <c r="E29174" t="s">
        <v>199</v>
      </c>
      <c r="F29174" t="s">
        <v>200</v>
      </c>
      <c r="G29174" t="s">
        <v>101</v>
      </c>
    </row>
    <row r="29175" spans="1:7" x14ac:dyDescent="0.35">
      <c r="A29175">
        <v>24102024</v>
      </c>
      <c r="B29175" t="s">
        <v>501</v>
      </c>
      <c r="C29175" t="s">
        <v>177</v>
      </c>
      <c r="D29175" t="s">
        <v>61</v>
      </c>
      <c r="E29175" t="s">
        <v>101</v>
      </c>
    </row>
    <row r="29176" spans="1:7" x14ac:dyDescent="0.35">
      <c r="A29176">
        <v>24102024</v>
      </c>
      <c r="B29176" t="s">
        <v>608</v>
      </c>
      <c r="C29176" t="s">
        <v>237</v>
      </c>
      <c r="D29176" t="s">
        <v>205</v>
      </c>
      <c r="E29176" t="s">
        <v>101</v>
      </c>
    </row>
    <row r="29177" spans="1:7" x14ac:dyDescent="0.35">
      <c r="A29177">
        <v>24102024</v>
      </c>
      <c r="B29177" t="s">
        <v>786</v>
      </c>
      <c r="C29177" t="s">
        <v>657</v>
      </c>
      <c r="D29177" t="s">
        <v>208</v>
      </c>
      <c r="E29177" t="s">
        <v>101</v>
      </c>
    </row>
    <row r="29178" spans="1:7" x14ac:dyDescent="0.35">
      <c r="A29178">
        <v>24102024</v>
      </c>
      <c r="B29178" t="s">
        <v>736</v>
      </c>
      <c r="C29178" t="s">
        <v>466</v>
      </c>
      <c r="D29178" t="s">
        <v>210</v>
      </c>
      <c r="E29178" t="s">
        <v>211</v>
      </c>
      <c r="F29178" t="s">
        <v>101</v>
      </c>
    </row>
    <row r="29179" spans="1:7" x14ac:dyDescent="0.35">
      <c r="A29179">
        <v>24102024</v>
      </c>
      <c r="B29179" t="s">
        <v>183</v>
      </c>
      <c r="C29179" t="s">
        <v>476</v>
      </c>
      <c r="D29179" t="s">
        <v>214</v>
      </c>
      <c r="E29179" t="s">
        <v>215</v>
      </c>
      <c r="F29179" t="s">
        <v>101</v>
      </c>
    </row>
    <row r="29180" spans="1:7" x14ac:dyDescent="0.35">
      <c r="A29180">
        <v>24102024</v>
      </c>
      <c r="B29180" t="s">
        <v>557</v>
      </c>
      <c r="C29180" t="s">
        <v>599</v>
      </c>
      <c r="D29180" t="s">
        <v>217</v>
      </c>
      <c r="E29180" t="s">
        <v>101</v>
      </c>
    </row>
    <row r="29181" spans="1:7" x14ac:dyDescent="0.35">
      <c r="A29181">
        <v>24102024</v>
      </c>
      <c r="B29181" t="s">
        <v>826</v>
      </c>
      <c r="C29181" t="s">
        <v>578</v>
      </c>
      <c r="D29181" t="s">
        <v>220</v>
      </c>
      <c r="E29181" t="s">
        <v>101</v>
      </c>
    </row>
    <row r="29182" spans="1:7" x14ac:dyDescent="0.35">
      <c r="A29182">
        <v>24102024</v>
      </c>
      <c r="B29182" t="s">
        <v>720</v>
      </c>
      <c r="C29182" t="s">
        <v>593</v>
      </c>
      <c r="D29182" t="s">
        <v>222</v>
      </c>
    </row>
    <row r="29183" spans="1:7" x14ac:dyDescent="0.35">
      <c r="A29183">
        <v>24102024</v>
      </c>
      <c r="B29183" t="s">
        <v>752</v>
      </c>
      <c r="C29183" t="s">
        <v>269</v>
      </c>
      <c r="D29183" t="s">
        <v>223</v>
      </c>
    </row>
    <row r="29184" spans="1:7" x14ac:dyDescent="0.35">
      <c r="A29184">
        <v>24102024</v>
      </c>
      <c r="B29184" t="s">
        <v>723</v>
      </c>
      <c r="C29184" t="s">
        <v>572</v>
      </c>
      <c r="D29184" t="s">
        <v>225</v>
      </c>
      <c r="E29184" t="s">
        <v>101</v>
      </c>
    </row>
    <row r="29185" spans="1:7" x14ac:dyDescent="0.35">
      <c r="A29185">
        <v>24102024</v>
      </c>
      <c r="B29185" t="s">
        <v>629</v>
      </c>
      <c r="C29185" t="s">
        <v>419</v>
      </c>
      <c r="D29185" t="s">
        <v>225</v>
      </c>
      <c r="E29185" t="s">
        <v>228</v>
      </c>
      <c r="F29185" t="s">
        <v>229</v>
      </c>
    </row>
    <row r="29186" spans="1:7" x14ac:dyDescent="0.35">
      <c r="A29186">
        <v>24102024</v>
      </c>
      <c r="B29186" t="s">
        <v>655</v>
      </c>
      <c r="C29186" t="s">
        <v>221</v>
      </c>
      <c r="D29186" t="s">
        <v>232</v>
      </c>
      <c r="E29186" t="s">
        <v>101</v>
      </c>
    </row>
    <row r="29187" spans="1:7" x14ac:dyDescent="0.35">
      <c r="A29187">
        <v>24102024</v>
      </c>
      <c r="B29187" t="s">
        <v>582</v>
      </c>
      <c r="C29187" t="s">
        <v>285</v>
      </c>
      <c r="D29187" t="s">
        <v>235</v>
      </c>
      <c r="E29187" t="s">
        <v>236</v>
      </c>
      <c r="F29187" t="s">
        <v>101</v>
      </c>
    </row>
    <row r="29188" spans="1:7" x14ac:dyDescent="0.35">
      <c r="A29188">
        <v>24102024</v>
      </c>
      <c r="B29188" t="s">
        <v>688</v>
      </c>
      <c r="C29188" t="s">
        <v>158</v>
      </c>
      <c r="D29188" t="s">
        <v>235</v>
      </c>
      <c r="E29188" t="s">
        <v>239</v>
      </c>
      <c r="F29188" t="s">
        <v>149</v>
      </c>
    </row>
    <row r="29189" spans="1:7" x14ac:dyDescent="0.35">
      <c r="A29189">
        <v>24102024</v>
      </c>
      <c r="B29189" t="s">
        <v>763</v>
      </c>
      <c r="C29189" t="s">
        <v>307</v>
      </c>
      <c r="D29189" t="s">
        <v>235</v>
      </c>
      <c r="E29189" t="s">
        <v>241</v>
      </c>
      <c r="F29189" t="s">
        <v>101</v>
      </c>
    </row>
    <row r="29190" spans="1:7" x14ac:dyDescent="0.35">
      <c r="A29190">
        <v>24102024</v>
      </c>
      <c r="B29190" t="s">
        <v>780</v>
      </c>
      <c r="C29190" t="s">
        <v>425</v>
      </c>
      <c r="D29190" t="s">
        <v>243</v>
      </c>
      <c r="E29190" t="s">
        <v>101</v>
      </c>
    </row>
    <row r="29191" spans="1:7" x14ac:dyDescent="0.35">
      <c r="A29191">
        <v>24102024</v>
      </c>
      <c r="B29191" t="s">
        <v>137</v>
      </c>
      <c r="C29191" t="s">
        <v>183</v>
      </c>
      <c r="D29191" t="s">
        <v>245</v>
      </c>
      <c r="E29191" t="s">
        <v>246</v>
      </c>
    </row>
    <row r="29192" spans="1:7" x14ac:dyDescent="0.35">
      <c r="A29192">
        <v>24102024</v>
      </c>
      <c r="B29192" t="s">
        <v>812</v>
      </c>
      <c r="C29192" t="s">
        <v>635</v>
      </c>
      <c r="D29192" t="s">
        <v>245</v>
      </c>
      <c r="E29192" t="s">
        <v>249</v>
      </c>
    </row>
    <row r="29193" spans="1:7" x14ac:dyDescent="0.35">
      <c r="A29193">
        <v>24102024</v>
      </c>
      <c r="B29193" t="s">
        <v>644</v>
      </c>
      <c r="C29193" t="s">
        <v>574</v>
      </c>
      <c r="D29193" t="s">
        <v>252</v>
      </c>
      <c r="E29193" t="s">
        <v>101</v>
      </c>
    </row>
    <row r="29194" spans="1:7" x14ac:dyDescent="0.35">
      <c r="A29194">
        <v>24102024</v>
      </c>
      <c r="B29194" t="s">
        <v>583</v>
      </c>
      <c r="C29194" t="s">
        <v>258</v>
      </c>
      <c r="D29194" t="s">
        <v>254</v>
      </c>
    </row>
    <row r="29195" spans="1:7" x14ac:dyDescent="0.35">
      <c r="A29195">
        <v>24102024</v>
      </c>
      <c r="B29195" t="s">
        <v>499</v>
      </c>
      <c r="C29195" t="s">
        <v>432</v>
      </c>
      <c r="D29195" t="s">
        <v>256</v>
      </c>
      <c r="E29195" t="s">
        <v>257</v>
      </c>
      <c r="F29195" t="s">
        <v>236</v>
      </c>
      <c r="G29195" t="s">
        <v>101</v>
      </c>
    </row>
    <row r="29196" spans="1:7" x14ac:dyDescent="0.35">
      <c r="A29196">
        <v>24102024</v>
      </c>
      <c r="B29196" t="s">
        <v>558</v>
      </c>
      <c r="C29196" t="s">
        <v>465</v>
      </c>
      <c r="D29196" t="s">
        <v>260</v>
      </c>
      <c r="E29196" t="s">
        <v>136</v>
      </c>
      <c r="F29196" t="s">
        <v>101</v>
      </c>
    </row>
    <row r="29197" spans="1:7" x14ac:dyDescent="0.35">
      <c r="A29197">
        <v>24102024</v>
      </c>
      <c r="B29197" t="s">
        <v>438</v>
      </c>
      <c r="C29197" t="s">
        <v>261</v>
      </c>
      <c r="D29197" t="s">
        <v>262</v>
      </c>
      <c r="E29197" t="s">
        <v>101</v>
      </c>
    </row>
    <row r="29198" spans="1:7" x14ac:dyDescent="0.35">
      <c r="A29198">
        <v>24102024</v>
      </c>
      <c r="B29198" t="s">
        <v>759</v>
      </c>
      <c r="C29198" t="s">
        <v>450</v>
      </c>
      <c r="D29198" t="s">
        <v>264</v>
      </c>
      <c r="E29198" t="s">
        <v>101</v>
      </c>
    </row>
    <row r="29199" spans="1:7" x14ac:dyDescent="0.35">
      <c r="A29199">
        <v>24102024</v>
      </c>
      <c r="B29199" t="s">
        <v>145</v>
      </c>
      <c r="C29199" t="s">
        <v>264</v>
      </c>
      <c r="D29199" t="s">
        <v>149</v>
      </c>
    </row>
    <row r="29200" spans="1:7" x14ac:dyDescent="0.35">
      <c r="A29200">
        <v>24102024</v>
      </c>
      <c r="B29200" t="s">
        <v>715</v>
      </c>
      <c r="C29200" t="s">
        <v>515</v>
      </c>
      <c r="D29200" t="s">
        <v>265</v>
      </c>
      <c r="E29200" t="s">
        <v>101</v>
      </c>
      <c r="F29200" t="s">
        <v>266</v>
      </c>
    </row>
    <row r="29201" spans="1:8" x14ac:dyDescent="0.35">
      <c r="A29201">
        <v>24102024</v>
      </c>
      <c r="B29201" t="s">
        <v>593</v>
      </c>
      <c r="C29201" t="s">
        <v>425</v>
      </c>
      <c r="D29201" t="s">
        <v>267</v>
      </c>
      <c r="E29201" t="s">
        <v>101</v>
      </c>
    </row>
    <row r="29202" spans="1:8" x14ac:dyDescent="0.35">
      <c r="A29202">
        <v>24102024</v>
      </c>
      <c r="B29202" t="s">
        <v>693</v>
      </c>
      <c r="C29202" t="s">
        <v>418</v>
      </c>
      <c r="D29202" t="s">
        <v>268</v>
      </c>
    </row>
    <row r="29203" spans="1:8" x14ac:dyDescent="0.35">
      <c r="A29203">
        <v>24102024</v>
      </c>
      <c r="B29203" t="s">
        <v>499</v>
      </c>
      <c r="C29203" t="s">
        <v>270</v>
      </c>
      <c r="D29203" t="s">
        <v>271</v>
      </c>
      <c r="E29203" t="s">
        <v>101</v>
      </c>
    </row>
    <row r="29204" spans="1:8" x14ac:dyDescent="0.35">
      <c r="A29204">
        <v>24102024</v>
      </c>
      <c r="B29204" t="s">
        <v>514</v>
      </c>
      <c r="C29204" t="s">
        <v>237</v>
      </c>
      <c r="D29204" t="s">
        <v>274</v>
      </c>
      <c r="E29204" t="s">
        <v>101</v>
      </c>
    </row>
    <row r="29205" spans="1:8" x14ac:dyDescent="0.35">
      <c r="A29205">
        <v>24102024</v>
      </c>
      <c r="B29205" t="s">
        <v>687</v>
      </c>
      <c r="C29205" t="s">
        <v>504</v>
      </c>
      <c r="D29205" t="s">
        <v>277</v>
      </c>
      <c r="E29205" t="s">
        <v>101</v>
      </c>
    </row>
    <row r="29206" spans="1:8" x14ac:dyDescent="0.35">
      <c r="A29206">
        <v>24102024</v>
      </c>
      <c r="B29206" t="s">
        <v>629</v>
      </c>
      <c r="C29206" t="s">
        <v>559</v>
      </c>
      <c r="D29206" t="s">
        <v>279</v>
      </c>
      <c r="E29206" t="s">
        <v>140</v>
      </c>
      <c r="F29206" t="s">
        <v>280</v>
      </c>
    </row>
    <row r="29207" spans="1:8" x14ac:dyDescent="0.35">
      <c r="A29207">
        <v>24102024</v>
      </c>
      <c r="B29207" t="s">
        <v>639</v>
      </c>
      <c r="C29207" t="s">
        <v>456</v>
      </c>
      <c r="D29207" t="s">
        <v>281</v>
      </c>
    </row>
    <row r="29208" spans="1:8" x14ac:dyDescent="0.35">
      <c r="A29208">
        <v>24102024</v>
      </c>
      <c r="B29208" t="s">
        <v>552</v>
      </c>
      <c r="C29208" t="s">
        <v>549</v>
      </c>
      <c r="D29208" t="s">
        <v>284</v>
      </c>
      <c r="E29208" t="s">
        <v>101</v>
      </c>
    </row>
    <row r="29209" spans="1:8" x14ac:dyDescent="0.35">
      <c r="A29209">
        <v>24102024</v>
      </c>
      <c r="B29209" t="s">
        <v>788</v>
      </c>
      <c r="C29209" t="s">
        <v>758</v>
      </c>
      <c r="D29209" t="s">
        <v>287</v>
      </c>
      <c r="E29209" t="s">
        <v>101</v>
      </c>
    </row>
    <row r="29210" spans="1:8" x14ac:dyDescent="0.35">
      <c r="A29210">
        <v>24102024</v>
      </c>
      <c r="B29210" t="s">
        <v>714</v>
      </c>
      <c r="C29210" t="s">
        <v>540</v>
      </c>
      <c r="D29210" t="s">
        <v>288</v>
      </c>
      <c r="E29210" t="s">
        <v>101</v>
      </c>
    </row>
    <row r="29211" spans="1:8" x14ac:dyDescent="0.35">
      <c r="A29211">
        <v>24102024</v>
      </c>
      <c r="B29211" t="s">
        <v>662</v>
      </c>
      <c r="C29211" t="s">
        <v>318</v>
      </c>
      <c r="D29211" t="s">
        <v>290</v>
      </c>
      <c r="E29211" t="s">
        <v>140</v>
      </c>
      <c r="F29211" t="s">
        <v>291</v>
      </c>
    </row>
    <row r="29212" spans="1:8" x14ac:dyDescent="0.35">
      <c r="A29212">
        <v>24102024</v>
      </c>
      <c r="B29212" t="s">
        <v>766</v>
      </c>
      <c r="C29212" t="s">
        <v>674</v>
      </c>
      <c r="D29212" t="s">
        <v>290</v>
      </c>
      <c r="E29212" t="s">
        <v>140</v>
      </c>
      <c r="F29212" t="s">
        <v>294</v>
      </c>
      <c r="G29212" t="s">
        <v>295</v>
      </c>
      <c r="H29212" t="s">
        <v>101</v>
      </c>
    </row>
    <row r="29213" spans="1:8" x14ac:dyDescent="0.35">
      <c r="A29213">
        <v>24102024</v>
      </c>
      <c r="B29213" t="s">
        <v>717</v>
      </c>
      <c r="C29213" t="s">
        <v>550</v>
      </c>
      <c r="D29213" t="s">
        <v>298</v>
      </c>
      <c r="E29213" t="s">
        <v>101</v>
      </c>
    </row>
    <row r="29214" spans="1:8" x14ac:dyDescent="0.35">
      <c r="A29214">
        <v>24102024</v>
      </c>
      <c r="B29214" t="s">
        <v>237</v>
      </c>
      <c r="C29214" t="s">
        <v>168</v>
      </c>
      <c r="D29214" t="s">
        <v>300</v>
      </c>
      <c r="E29214" t="s">
        <v>262</v>
      </c>
      <c r="F29214" t="s">
        <v>101</v>
      </c>
    </row>
    <row r="29215" spans="1:8" x14ac:dyDescent="0.35">
      <c r="A29215">
        <v>24102024</v>
      </c>
      <c r="B29215" t="s">
        <v>635</v>
      </c>
      <c r="C29215" t="s">
        <v>422</v>
      </c>
      <c r="D29215" t="s">
        <v>301</v>
      </c>
      <c r="E29215" t="s">
        <v>101</v>
      </c>
    </row>
    <row r="29216" spans="1:8" x14ac:dyDescent="0.35">
      <c r="A29216">
        <v>24102024</v>
      </c>
      <c r="B29216" t="s">
        <v>724</v>
      </c>
      <c r="C29216" t="s">
        <v>206</v>
      </c>
      <c r="D29216" t="s">
        <v>303</v>
      </c>
      <c r="E29216" t="s">
        <v>149</v>
      </c>
    </row>
    <row r="29217" spans="1:9" x14ac:dyDescent="0.35">
      <c r="A29217">
        <v>24102024</v>
      </c>
      <c r="B29217" t="s">
        <v>776</v>
      </c>
      <c r="C29217" t="s">
        <v>657</v>
      </c>
      <c r="D29217" t="s">
        <v>306</v>
      </c>
      <c r="E29217" t="s">
        <v>101</v>
      </c>
    </row>
    <row r="29218" spans="1:9" x14ac:dyDescent="0.35">
      <c r="A29218">
        <v>24102024</v>
      </c>
      <c r="B29218" t="s">
        <v>777</v>
      </c>
      <c r="C29218" t="s">
        <v>493</v>
      </c>
      <c r="D29218" t="s">
        <v>308</v>
      </c>
      <c r="E29218" t="s">
        <v>309</v>
      </c>
      <c r="F29218" t="s">
        <v>310</v>
      </c>
      <c r="G29218" t="s">
        <v>311</v>
      </c>
      <c r="H29218" t="s">
        <v>312</v>
      </c>
      <c r="I29218" t="s">
        <v>101</v>
      </c>
    </row>
    <row r="29219" spans="1:9" x14ac:dyDescent="0.35">
      <c r="A29219">
        <v>24102024</v>
      </c>
      <c r="B29219" t="s">
        <v>496</v>
      </c>
      <c r="C29219" t="s">
        <v>150</v>
      </c>
      <c r="D29219" t="s">
        <v>314</v>
      </c>
      <c r="E29219" t="s">
        <v>315</v>
      </c>
      <c r="F29219" t="s">
        <v>101</v>
      </c>
    </row>
    <row r="29220" spans="1:9" x14ac:dyDescent="0.35">
      <c r="A29220">
        <v>24102024</v>
      </c>
      <c r="B29220" t="s">
        <v>565</v>
      </c>
      <c r="C29220" t="s">
        <v>142</v>
      </c>
      <c r="D29220" t="s">
        <v>314</v>
      </c>
      <c r="E29220" t="s">
        <v>317</v>
      </c>
      <c r="F29220" t="s">
        <v>101</v>
      </c>
    </row>
    <row r="29221" spans="1:9" x14ac:dyDescent="0.35">
      <c r="A29221">
        <v>24102024</v>
      </c>
      <c r="B29221" t="s">
        <v>507</v>
      </c>
      <c r="C29221" t="s">
        <v>285</v>
      </c>
      <c r="D29221" t="s">
        <v>319</v>
      </c>
      <c r="E29221" t="s">
        <v>320</v>
      </c>
      <c r="F29221" t="s">
        <v>321</v>
      </c>
    </row>
    <row r="29222" spans="1:9" x14ac:dyDescent="0.35">
      <c r="A29222">
        <v>24102024</v>
      </c>
      <c r="B29222" t="s">
        <v>592</v>
      </c>
      <c r="C29222" t="s">
        <v>224</v>
      </c>
      <c r="D29222" t="s">
        <v>322</v>
      </c>
      <c r="E29222" t="s">
        <v>101</v>
      </c>
    </row>
    <row r="29223" spans="1:9" x14ac:dyDescent="0.35">
      <c r="A29223">
        <v>24102024</v>
      </c>
      <c r="B29223" t="s">
        <v>829</v>
      </c>
      <c r="C29223" t="s">
        <v>444</v>
      </c>
      <c r="D29223" t="s">
        <v>325</v>
      </c>
      <c r="E29223" t="s">
        <v>101</v>
      </c>
    </row>
    <row r="29224" spans="1:9" x14ac:dyDescent="0.35">
      <c r="A29224">
        <v>24102024</v>
      </c>
      <c r="B29224" t="s">
        <v>786</v>
      </c>
      <c r="C29224" t="s">
        <v>508</v>
      </c>
      <c r="D29224" t="s">
        <v>328</v>
      </c>
      <c r="E29224" t="s">
        <v>101</v>
      </c>
    </row>
    <row r="29225" spans="1:9" x14ac:dyDescent="0.35">
      <c r="A29225">
        <v>24102024</v>
      </c>
      <c r="B29225" t="s">
        <v>556</v>
      </c>
      <c r="C29225" t="s">
        <v>331</v>
      </c>
      <c r="D29225" t="s">
        <v>332</v>
      </c>
      <c r="E29225" t="s">
        <v>101</v>
      </c>
    </row>
    <row r="29226" spans="1:9" x14ac:dyDescent="0.35">
      <c r="A29226">
        <v>24102024</v>
      </c>
      <c r="B29226" t="s">
        <v>292</v>
      </c>
      <c r="C29226" t="s">
        <v>263</v>
      </c>
      <c r="D29226" t="s">
        <v>331</v>
      </c>
      <c r="E29226" t="s">
        <v>335</v>
      </c>
      <c r="F29226" t="s">
        <v>101</v>
      </c>
    </row>
    <row r="29227" spans="1:9" x14ac:dyDescent="0.35">
      <c r="A29227">
        <v>24102024</v>
      </c>
      <c r="B29227" t="s">
        <v>447</v>
      </c>
      <c r="C29227" t="s">
        <v>402</v>
      </c>
      <c r="D29227" t="s">
        <v>331</v>
      </c>
      <c r="E29227" t="s">
        <v>338</v>
      </c>
      <c r="F29227" t="s">
        <v>321</v>
      </c>
    </row>
    <row r="29228" spans="1:9" x14ac:dyDescent="0.35">
      <c r="A29228">
        <v>24102024</v>
      </c>
      <c r="B29228" t="s">
        <v>856</v>
      </c>
      <c r="C29228" t="s">
        <v>714</v>
      </c>
      <c r="D29228" t="s">
        <v>170</v>
      </c>
    </row>
    <row r="29229" spans="1:9" x14ac:dyDescent="0.35">
      <c r="A29229">
        <v>24102024</v>
      </c>
      <c r="B29229" t="s">
        <v>687</v>
      </c>
      <c r="C29229" t="s">
        <v>374</v>
      </c>
      <c r="D29229" t="s">
        <v>341</v>
      </c>
      <c r="E29229" t="s">
        <v>101</v>
      </c>
    </row>
    <row r="29230" spans="1:9" x14ac:dyDescent="0.35">
      <c r="A29230">
        <v>24102024</v>
      </c>
      <c r="B29230" t="s">
        <v>728</v>
      </c>
      <c r="C29230" t="s">
        <v>473</v>
      </c>
      <c r="D29230" t="s">
        <v>343</v>
      </c>
      <c r="E29230" t="s">
        <v>101</v>
      </c>
    </row>
    <row r="29231" spans="1:9" x14ac:dyDescent="0.35">
      <c r="A29231">
        <v>24102024</v>
      </c>
      <c r="B29231" t="s">
        <v>272</v>
      </c>
      <c r="C29231" t="s">
        <v>132</v>
      </c>
      <c r="D29231" t="s">
        <v>344</v>
      </c>
      <c r="E29231" t="s">
        <v>345</v>
      </c>
      <c r="F29231" t="s">
        <v>101</v>
      </c>
    </row>
    <row r="29232" spans="1:9" x14ac:dyDescent="0.35">
      <c r="A29232">
        <v>24102024</v>
      </c>
      <c r="B29232" t="s">
        <v>514</v>
      </c>
      <c r="C29232" t="s">
        <v>575</v>
      </c>
      <c r="D29232" t="s">
        <v>132</v>
      </c>
      <c r="E29232" t="s">
        <v>347</v>
      </c>
      <c r="F29232" t="s">
        <v>101</v>
      </c>
    </row>
    <row r="29233" spans="1:8" x14ac:dyDescent="0.35">
      <c r="A29233">
        <v>24102024</v>
      </c>
      <c r="B29233" t="s">
        <v>716</v>
      </c>
      <c r="C29233" t="s">
        <v>305</v>
      </c>
      <c r="D29233" t="s">
        <v>132</v>
      </c>
      <c r="E29233" t="s">
        <v>348</v>
      </c>
      <c r="F29233" t="s">
        <v>101</v>
      </c>
    </row>
    <row r="29234" spans="1:8" x14ac:dyDescent="0.35">
      <c r="A29234">
        <v>24102024</v>
      </c>
      <c r="B29234" t="s">
        <v>496</v>
      </c>
      <c r="C29234" t="s">
        <v>361</v>
      </c>
      <c r="D29234" t="s">
        <v>132</v>
      </c>
      <c r="E29234" t="s">
        <v>350</v>
      </c>
      <c r="F29234" t="s">
        <v>101</v>
      </c>
    </row>
    <row r="29235" spans="1:8" x14ac:dyDescent="0.35">
      <c r="A29235">
        <v>24102024</v>
      </c>
      <c r="B29235" t="s">
        <v>696</v>
      </c>
      <c r="C29235" t="s">
        <v>450</v>
      </c>
      <c r="D29235" t="s">
        <v>132</v>
      </c>
      <c r="E29235" t="s">
        <v>352</v>
      </c>
      <c r="F29235" t="s">
        <v>101</v>
      </c>
    </row>
    <row r="29236" spans="1:8" x14ac:dyDescent="0.35">
      <c r="A29236">
        <v>24102024</v>
      </c>
      <c r="B29236" t="s">
        <v>724</v>
      </c>
      <c r="C29236" t="s">
        <v>342</v>
      </c>
      <c r="D29236" t="s">
        <v>132</v>
      </c>
      <c r="E29236" t="s">
        <v>133</v>
      </c>
      <c r="F29236" t="s">
        <v>355</v>
      </c>
    </row>
    <row r="29237" spans="1:8" x14ac:dyDescent="0.35">
      <c r="A29237">
        <v>24102024</v>
      </c>
      <c r="B29237" t="s">
        <v>717</v>
      </c>
      <c r="C29237" t="s">
        <v>414</v>
      </c>
      <c r="D29237" t="s">
        <v>132</v>
      </c>
      <c r="E29237" t="s">
        <v>356</v>
      </c>
      <c r="F29237" t="s">
        <v>101</v>
      </c>
    </row>
    <row r="29238" spans="1:8" x14ac:dyDescent="0.35">
      <c r="A29238">
        <v>24102024</v>
      </c>
      <c r="B29238" t="s">
        <v>237</v>
      </c>
      <c r="C29238" t="s">
        <v>146</v>
      </c>
      <c r="D29238" t="s">
        <v>359</v>
      </c>
      <c r="E29238" t="s">
        <v>360</v>
      </c>
      <c r="F29238" t="s">
        <v>101</v>
      </c>
    </row>
    <row r="29239" spans="1:8" x14ac:dyDescent="0.35">
      <c r="A29239">
        <v>24102024</v>
      </c>
      <c r="B29239" t="s">
        <v>791</v>
      </c>
      <c r="C29239" t="s">
        <v>424</v>
      </c>
      <c r="D29239" t="s">
        <v>359</v>
      </c>
      <c r="E29239" t="s">
        <v>362</v>
      </c>
      <c r="F29239" t="s">
        <v>101</v>
      </c>
    </row>
    <row r="29240" spans="1:8" x14ac:dyDescent="0.35">
      <c r="A29240">
        <v>24102024</v>
      </c>
      <c r="B29240" t="s">
        <v>154</v>
      </c>
      <c r="C29240" t="s">
        <v>359</v>
      </c>
      <c r="D29240" t="s">
        <v>362</v>
      </c>
      <c r="E29240" t="s">
        <v>140</v>
      </c>
      <c r="F29240" t="s">
        <v>364</v>
      </c>
      <c r="G29240" t="s">
        <v>101</v>
      </c>
    </row>
    <row r="29241" spans="1:8" x14ac:dyDescent="0.35">
      <c r="A29241">
        <v>24102024</v>
      </c>
      <c r="B29241" t="s">
        <v>839</v>
      </c>
      <c r="C29241" t="s">
        <v>218</v>
      </c>
      <c r="D29241" t="s">
        <v>366</v>
      </c>
      <c r="E29241" t="s">
        <v>257</v>
      </c>
      <c r="F29241" t="s">
        <v>367</v>
      </c>
      <c r="G29241" t="s">
        <v>101</v>
      </c>
    </row>
    <row r="29242" spans="1:8" x14ac:dyDescent="0.35">
      <c r="A29242">
        <v>24102024</v>
      </c>
      <c r="B29242" t="s">
        <v>687</v>
      </c>
      <c r="C29242" t="s">
        <v>516</v>
      </c>
      <c r="D29242" t="s">
        <v>369</v>
      </c>
      <c r="E29242" t="s">
        <v>370</v>
      </c>
      <c r="F29242" t="s">
        <v>101</v>
      </c>
    </row>
    <row r="29243" spans="1:8" x14ac:dyDescent="0.35">
      <c r="A29243">
        <v>24102024</v>
      </c>
      <c r="B29243" t="s">
        <v>693</v>
      </c>
      <c r="C29243" t="s">
        <v>430</v>
      </c>
      <c r="D29243" t="s">
        <v>371</v>
      </c>
      <c r="E29243" t="s">
        <v>101</v>
      </c>
    </row>
    <row r="29244" spans="1:8" x14ac:dyDescent="0.35">
      <c r="A29244">
        <v>24102024</v>
      </c>
      <c r="B29244" t="s">
        <v>611</v>
      </c>
      <c r="C29244" t="s">
        <v>523</v>
      </c>
      <c r="D29244" t="s">
        <v>372</v>
      </c>
      <c r="E29244" t="s">
        <v>101</v>
      </c>
    </row>
    <row r="29245" spans="1:8" x14ac:dyDescent="0.35">
      <c r="A29245">
        <v>24102024</v>
      </c>
      <c r="B29245" t="s">
        <v>583</v>
      </c>
      <c r="C29245" t="s">
        <v>373</v>
      </c>
      <c r="D29245" t="s">
        <v>101</v>
      </c>
    </row>
    <row r="29246" spans="1:8" x14ac:dyDescent="0.35">
      <c r="A29246">
        <v>24102024</v>
      </c>
      <c r="B29246" t="s">
        <v>778</v>
      </c>
      <c r="C29246" t="s">
        <v>444</v>
      </c>
      <c r="D29246" t="s">
        <v>376</v>
      </c>
      <c r="E29246" t="s">
        <v>140</v>
      </c>
      <c r="F29246" t="s">
        <v>331</v>
      </c>
      <c r="G29246" t="s">
        <v>377</v>
      </c>
      <c r="H29246" t="s">
        <v>101</v>
      </c>
    </row>
    <row r="29247" spans="1:8" x14ac:dyDescent="0.35">
      <c r="A29247">
        <v>24102024</v>
      </c>
      <c r="B29247" t="s">
        <v>729</v>
      </c>
      <c r="C29247" t="s">
        <v>450</v>
      </c>
      <c r="D29247" t="s">
        <v>378</v>
      </c>
    </row>
    <row r="29248" spans="1:8" x14ac:dyDescent="0.35">
      <c r="A29248">
        <v>24102024</v>
      </c>
      <c r="B29248" t="s">
        <v>573</v>
      </c>
      <c r="C29248" t="s">
        <v>244</v>
      </c>
      <c r="D29248" t="s">
        <v>380</v>
      </c>
      <c r="E29248" t="s">
        <v>101</v>
      </c>
    </row>
    <row r="29249" spans="1:9" x14ac:dyDescent="0.35">
      <c r="A29249">
        <v>24102024</v>
      </c>
      <c r="B29249" t="s">
        <v>183</v>
      </c>
      <c r="C29249" t="s">
        <v>382</v>
      </c>
      <c r="D29249" t="s">
        <v>383</v>
      </c>
    </row>
    <row r="29250" spans="1:9" x14ac:dyDescent="0.35">
      <c r="A29250">
        <v>24102024</v>
      </c>
      <c r="B29250" t="s">
        <v>780</v>
      </c>
      <c r="C29250" t="s">
        <v>138</v>
      </c>
      <c r="D29250" t="s">
        <v>385</v>
      </c>
      <c r="E29250" t="s">
        <v>386</v>
      </c>
    </row>
    <row r="29251" spans="1:9" x14ac:dyDescent="0.35">
      <c r="A29251">
        <v>24102024</v>
      </c>
      <c r="B29251" t="s">
        <v>723</v>
      </c>
      <c r="C29251" t="s">
        <v>496</v>
      </c>
      <c r="D29251" t="s">
        <v>388</v>
      </c>
      <c r="E29251" t="s">
        <v>101</v>
      </c>
    </row>
    <row r="29252" spans="1:9" x14ac:dyDescent="0.35">
      <c r="A29252">
        <v>24102024</v>
      </c>
      <c r="B29252" t="s">
        <v>601</v>
      </c>
      <c r="C29252" t="s">
        <v>125</v>
      </c>
      <c r="D29252" t="s">
        <v>391</v>
      </c>
      <c r="E29252" t="s">
        <v>101</v>
      </c>
    </row>
    <row r="29253" spans="1:9" x14ac:dyDescent="0.35">
      <c r="A29253">
        <v>24102024</v>
      </c>
      <c r="B29253" t="s">
        <v>722</v>
      </c>
      <c r="C29253" t="s">
        <v>361</v>
      </c>
      <c r="D29253" t="s">
        <v>393</v>
      </c>
    </row>
    <row r="29254" spans="1:9" x14ac:dyDescent="0.35">
      <c r="A29254">
        <v>24102024</v>
      </c>
      <c r="B29254" t="s">
        <v>560</v>
      </c>
      <c r="C29254" t="s">
        <v>304</v>
      </c>
      <c r="D29254" t="s">
        <v>394</v>
      </c>
      <c r="E29254" t="s">
        <v>395</v>
      </c>
      <c r="F29254" t="s">
        <v>101</v>
      </c>
    </row>
    <row r="29255" spans="1:9" x14ac:dyDescent="0.35">
      <c r="A29255">
        <v>24102024</v>
      </c>
      <c r="B29255" t="s">
        <v>736</v>
      </c>
      <c r="C29255" t="s">
        <v>549</v>
      </c>
      <c r="D29255" t="s">
        <v>396</v>
      </c>
    </row>
    <row r="29256" spans="1:9" x14ac:dyDescent="0.35">
      <c r="A29256">
        <v>24102024</v>
      </c>
      <c r="B29256" t="s">
        <v>543</v>
      </c>
      <c r="C29256" t="s">
        <v>397</v>
      </c>
      <c r="D29256" t="s">
        <v>101</v>
      </c>
    </row>
    <row r="29257" spans="1:9" x14ac:dyDescent="0.35">
      <c r="A29257">
        <v>24102024</v>
      </c>
      <c r="B29257" t="s">
        <v>733</v>
      </c>
      <c r="C29257" t="s">
        <v>438</v>
      </c>
      <c r="D29257" t="s">
        <v>399</v>
      </c>
      <c r="E29257" t="s">
        <v>140</v>
      </c>
      <c r="F29257" t="s">
        <v>400</v>
      </c>
      <c r="G29257" t="s">
        <v>257</v>
      </c>
      <c r="H29257" t="s">
        <v>331</v>
      </c>
      <c r="I29257" t="s">
        <v>401</v>
      </c>
    </row>
    <row r="29258" spans="1:9" x14ac:dyDescent="0.35">
      <c r="A29258">
        <v>24102024</v>
      </c>
      <c r="B29258" t="s">
        <v>655</v>
      </c>
      <c r="C29258" t="s">
        <v>346</v>
      </c>
      <c r="D29258" t="s">
        <v>399</v>
      </c>
      <c r="E29258" t="s">
        <v>187</v>
      </c>
      <c r="F29258" t="s">
        <v>101</v>
      </c>
    </row>
    <row r="29259" spans="1:9" x14ac:dyDescent="0.35">
      <c r="A29259">
        <v>24102024</v>
      </c>
      <c r="B29259" t="s">
        <v>431</v>
      </c>
      <c r="C29259" t="s">
        <v>342</v>
      </c>
      <c r="D29259" t="s">
        <v>399</v>
      </c>
      <c r="E29259" t="s">
        <v>403</v>
      </c>
      <c r="F29259" t="s">
        <v>101</v>
      </c>
    </row>
    <row r="29260" spans="1:9" x14ac:dyDescent="0.35">
      <c r="A29260">
        <v>24102024</v>
      </c>
      <c r="B29260" t="s">
        <v>728</v>
      </c>
      <c r="C29260" t="s">
        <v>292</v>
      </c>
      <c r="D29260" t="s">
        <v>399</v>
      </c>
      <c r="E29260" t="s">
        <v>404</v>
      </c>
      <c r="F29260" t="s">
        <v>101</v>
      </c>
    </row>
    <row r="29261" spans="1:9" x14ac:dyDescent="0.35">
      <c r="A29261">
        <v>23102024</v>
      </c>
      <c r="B29261" t="s">
        <v>611</v>
      </c>
      <c r="C29261" t="s">
        <v>419</v>
      </c>
      <c r="D29261" t="s">
        <v>100</v>
      </c>
      <c r="E29261" t="s">
        <v>101</v>
      </c>
    </row>
    <row r="29262" spans="1:9" x14ac:dyDescent="0.35">
      <c r="A29262">
        <v>23102024</v>
      </c>
      <c r="B29262" t="s">
        <v>419</v>
      </c>
      <c r="C29262" t="s">
        <v>157</v>
      </c>
      <c r="D29262" t="s">
        <v>104</v>
      </c>
      <c r="E29262" t="s">
        <v>101</v>
      </c>
    </row>
    <row r="29263" spans="1:9" x14ac:dyDescent="0.35">
      <c r="A29263">
        <v>23102024</v>
      </c>
      <c r="B29263" t="s">
        <v>596</v>
      </c>
      <c r="C29263" t="s">
        <v>432</v>
      </c>
      <c r="D29263" t="s">
        <v>107</v>
      </c>
      <c r="E29263" t="s">
        <v>108</v>
      </c>
      <c r="F29263" t="s">
        <v>101</v>
      </c>
    </row>
    <row r="29264" spans="1:9" x14ac:dyDescent="0.35">
      <c r="A29264">
        <v>23102024</v>
      </c>
      <c r="B29264" t="s">
        <v>573</v>
      </c>
      <c r="C29264" t="s">
        <v>427</v>
      </c>
      <c r="D29264" t="s">
        <v>111</v>
      </c>
      <c r="E29264" t="s">
        <v>101</v>
      </c>
    </row>
    <row r="29265" spans="1:7" x14ac:dyDescent="0.35">
      <c r="A29265">
        <v>23102024</v>
      </c>
      <c r="B29265" t="s">
        <v>435</v>
      </c>
      <c r="C29265" t="s">
        <v>706</v>
      </c>
      <c r="D29265" t="s">
        <v>114</v>
      </c>
      <c r="E29265" t="s">
        <v>115</v>
      </c>
      <c r="F29265" t="s">
        <v>116</v>
      </c>
    </row>
    <row r="29266" spans="1:7" x14ac:dyDescent="0.35">
      <c r="A29266">
        <v>23102024</v>
      </c>
      <c r="B29266" t="s">
        <v>250</v>
      </c>
      <c r="C29266" t="s">
        <v>487</v>
      </c>
      <c r="D29266" t="s">
        <v>114</v>
      </c>
      <c r="E29266" t="s">
        <v>119</v>
      </c>
      <c r="F29266" t="s">
        <v>120</v>
      </c>
      <c r="G29266" t="s">
        <v>121</v>
      </c>
    </row>
    <row r="29267" spans="1:7" x14ac:dyDescent="0.35">
      <c r="A29267">
        <v>23102024</v>
      </c>
      <c r="B29267" t="s">
        <v>585</v>
      </c>
      <c r="C29267" t="s">
        <v>615</v>
      </c>
      <c r="D29267" t="s">
        <v>114</v>
      </c>
      <c r="E29267" t="s">
        <v>124</v>
      </c>
    </row>
    <row r="29268" spans="1:7" x14ac:dyDescent="0.35">
      <c r="A29268">
        <v>23102024</v>
      </c>
      <c r="B29268" t="s">
        <v>666</v>
      </c>
      <c r="C29268" t="s">
        <v>859</v>
      </c>
      <c r="D29268" t="s">
        <v>114</v>
      </c>
      <c r="E29268" t="s">
        <v>127</v>
      </c>
    </row>
    <row r="29269" spans="1:7" x14ac:dyDescent="0.35">
      <c r="A29269">
        <v>23102024</v>
      </c>
      <c r="B29269" t="s">
        <v>517</v>
      </c>
      <c r="C29269" t="s">
        <v>276</v>
      </c>
      <c r="D29269" t="s">
        <v>114</v>
      </c>
      <c r="E29269" t="s">
        <v>130</v>
      </c>
    </row>
    <row r="29270" spans="1:7" x14ac:dyDescent="0.35">
      <c r="A29270">
        <v>23102024</v>
      </c>
      <c r="B29270" t="s">
        <v>363</v>
      </c>
      <c r="C29270" t="s">
        <v>835</v>
      </c>
      <c r="D29270" t="s">
        <v>114</v>
      </c>
      <c r="E29270" t="s">
        <v>132</v>
      </c>
      <c r="F29270" t="s">
        <v>133</v>
      </c>
    </row>
    <row r="29271" spans="1:7" x14ac:dyDescent="0.35">
      <c r="A29271">
        <v>23102024</v>
      </c>
      <c r="B29271" t="s">
        <v>494</v>
      </c>
      <c r="C29271" t="s">
        <v>432</v>
      </c>
      <c r="D29271" t="s">
        <v>135</v>
      </c>
      <c r="E29271" t="s">
        <v>136</v>
      </c>
    </row>
    <row r="29272" spans="1:7" x14ac:dyDescent="0.35">
      <c r="A29272">
        <v>23102024</v>
      </c>
      <c r="B29272" t="s">
        <v>762</v>
      </c>
      <c r="C29272" t="s">
        <v>572</v>
      </c>
      <c r="D29272" t="s">
        <v>139</v>
      </c>
      <c r="E29272" t="s">
        <v>140</v>
      </c>
      <c r="F29272" t="s">
        <v>141</v>
      </c>
      <c r="G29272" t="s">
        <v>101</v>
      </c>
    </row>
    <row r="29273" spans="1:7" x14ac:dyDescent="0.35">
      <c r="A29273">
        <v>23102024</v>
      </c>
      <c r="B29273" t="s">
        <v>609</v>
      </c>
      <c r="C29273" t="s">
        <v>240</v>
      </c>
      <c r="D29273" t="s">
        <v>144</v>
      </c>
      <c r="E29273" t="s">
        <v>101</v>
      </c>
    </row>
    <row r="29274" spans="1:7" x14ac:dyDescent="0.35">
      <c r="A29274">
        <v>23102024</v>
      </c>
      <c r="B29274" t="s">
        <v>594</v>
      </c>
      <c r="C29274" t="s">
        <v>499</v>
      </c>
      <c r="D29274" t="s">
        <v>147</v>
      </c>
      <c r="E29274" t="s">
        <v>148</v>
      </c>
      <c r="F29274" t="s">
        <v>149</v>
      </c>
    </row>
    <row r="29275" spans="1:7" x14ac:dyDescent="0.35">
      <c r="A29275">
        <v>23102024</v>
      </c>
      <c r="B29275" t="s">
        <v>596</v>
      </c>
      <c r="C29275" t="s">
        <v>501</v>
      </c>
      <c r="D29275" t="s">
        <v>152</v>
      </c>
      <c r="E29275" t="s">
        <v>140</v>
      </c>
      <c r="F29275" t="s">
        <v>153</v>
      </c>
      <c r="G29275" t="s">
        <v>101</v>
      </c>
    </row>
    <row r="29276" spans="1:7" x14ac:dyDescent="0.35">
      <c r="A29276">
        <v>23102024</v>
      </c>
      <c r="B29276" t="s">
        <v>611</v>
      </c>
      <c r="C29276" t="s">
        <v>496</v>
      </c>
      <c r="D29276" t="s">
        <v>156</v>
      </c>
      <c r="E29276" t="s">
        <v>101</v>
      </c>
    </row>
    <row r="29277" spans="1:7" x14ac:dyDescent="0.35">
      <c r="A29277">
        <v>23102024</v>
      </c>
      <c r="B29277" t="s">
        <v>714</v>
      </c>
      <c r="C29277" t="s">
        <v>159</v>
      </c>
      <c r="D29277" t="s">
        <v>101</v>
      </c>
    </row>
    <row r="29278" spans="1:7" x14ac:dyDescent="0.35">
      <c r="A29278">
        <v>23102024</v>
      </c>
      <c r="B29278" t="s">
        <v>456</v>
      </c>
      <c r="C29278" t="s">
        <v>161</v>
      </c>
      <c r="D29278" t="s">
        <v>101</v>
      </c>
    </row>
    <row r="29279" spans="1:7" x14ac:dyDescent="0.35">
      <c r="A29279">
        <v>23102024</v>
      </c>
      <c r="B29279" t="s">
        <v>551</v>
      </c>
      <c r="C29279" t="s">
        <v>269</v>
      </c>
      <c r="D29279" t="s">
        <v>164</v>
      </c>
      <c r="E29279" t="s">
        <v>101</v>
      </c>
    </row>
    <row r="29280" spans="1:7" x14ac:dyDescent="0.35">
      <c r="A29280">
        <v>23102024</v>
      </c>
      <c r="B29280" t="s">
        <v>499</v>
      </c>
      <c r="C29280" t="s">
        <v>150</v>
      </c>
      <c r="D29280" t="s">
        <v>167</v>
      </c>
    </row>
    <row r="29281" spans="1:7" x14ac:dyDescent="0.35">
      <c r="A29281">
        <v>23102024</v>
      </c>
      <c r="B29281" t="s">
        <v>736</v>
      </c>
      <c r="C29281" t="s">
        <v>466</v>
      </c>
      <c r="D29281" t="s">
        <v>423</v>
      </c>
      <c r="E29281" t="s">
        <v>101</v>
      </c>
    </row>
    <row r="29282" spans="1:7" x14ac:dyDescent="0.35">
      <c r="A29282">
        <v>23102024</v>
      </c>
      <c r="B29282" t="s">
        <v>520</v>
      </c>
      <c r="C29282" t="s">
        <v>541</v>
      </c>
      <c r="D29282" t="s">
        <v>169</v>
      </c>
      <c r="E29282" t="s">
        <v>170</v>
      </c>
      <c r="F29282" t="s">
        <v>101</v>
      </c>
    </row>
    <row r="29283" spans="1:7" x14ac:dyDescent="0.35">
      <c r="A29283">
        <v>23102024</v>
      </c>
      <c r="B29283" t="s">
        <v>822</v>
      </c>
      <c r="C29283" t="s">
        <v>636</v>
      </c>
      <c r="D29283" t="s">
        <v>173</v>
      </c>
      <c r="E29283" t="s">
        <v>101</v>
      </c>
    </row>
    <row r="29284" spans="1:7" x14ac:dyDescent="0.35">
      <c r="A29284">
        <v>23102024</v>
      </c>
      <c r="B29284" t="s">
        <v>695</v>
      </c>
      <c r="C29284" t="s">
        <v>473</v>
      </c>
      <c r="D29284" t="s">
        <v>176</v>
      </c>
      <c r="E29284" t="s">
        <v>101</v>
      </c>
    </row>
    <row r="29285" spans="1:7" x14ac:dyDescent="0.35">
      <c r="A29285">
        <v>23102024</v>
      </c>
      <c r="B29285" t="s">
        <v>623</v>
      </c>
      <c r="C29285" t="s">
        <v>419</v>
      </c>
      <c r="D29285" t="s">
        <v>176</v>
      </c>
      <c r="E29285" t="s">
        <v>149</v>
      </c>
    </row>
    <row r="29286" spans="1:7" x14ac:dyDescent="0.35">
      <c r="A29286">
        <v>23102024</v>
      </c>
      <c r="B29286" t="s">
        <v>590</v>
      </c>
      <c r="C29286" t="s">
        <v>432</v>
      </c>
      <c r="D29286" t="s">
        <v>181</v>
      </c>
      <c r="E29286" t="s">
        <v>182</v>
      </c>
      <c r="F29286" t="s">
        <v>101</v>
      </c>
    </row>
    <row r="29287" spans="1:7" x14ac:dyDescent="0.35">
      <c r="A29287">
        <v>23102024</v>
      </c>
      <c r="B29287" t="s">
        <v>874</v>
      </c>
      <c r="C29287" t="s">
        <v>694</v>
      </c>
      <c r="D29287" t="s">
        <v>184</v>
      </c>
      <c r="E29287" t="s">
        <v>101</v>
      </c>
    </row>
    <row r="29288" spans="1:7" x14ac:dyDescent="0.35">
      <c r="A29288">
        <v>23102024</v>
      </c>
      <c r="B29288" t="s">
        <v>224</v>
      </c>
      <c r="C29288" t="s">
        <v>187</v>
      </c>
      <c r="D29288" t="s">
        <v>101</v>
      </c>
    </row>
    <row r="29289" spans="1:7" x14ac:dyDescent="0.35">
      <c r="A29289">
        <v>23102024</v>
      </c>
      <c r="B29289" t="s">
        <v>752</v>
      </c>
      <c r="C29289" t="s">
        <v>255</v>
      </c>
      <c r="D29289" t="s">
        <v>190</v>
      </c>
      <c r="E29289" t="s">
        <v>191</v>
      </c>
      <c r="F29289" t="s">
        <v>101</v>
      </c>
    </row>
    <row r="29290" spans="1:7" x14ac:dyDescent="0.35">
      <c r="A29290">
        <v>23102024</v>
      </c>
      <c r="B29290" t="s">
        <v>247</v>
      </c>
      <c r="C29290" t="s">
        <v>190</v>
      </c>
      <c r="D29290" t="s">
        <v>194</v>
      </c>
      <c r="E29290" t="s">
        <v>101</v>
      </c>
    </row>
    <row r="29291" spans="1:7" x14ac:dyDescent="0.35">
      <c r="A29291">
        <v>23102024</v>
      </c>
      <c r="B29291" t="s">
        <v>594</v>
      </c>
      <c r="C29291" t="s">
        <v>496</v>
      </c>
      <c r="D29291" t="s">
        <v>190</v>
      </c>
      <c r="E29291" t="s">
        <v>196</v>
      </c>
      <c r="F29291" t="s">
        <v>101</v>
      </c>
    </row>
    <row r="29292" spans="1:7" x14ac:dyDescent="0.35">
      <c r="A29292">
        <v>23102024</v>
      </c>
      <c r="B29292" t="s">
        <v>444</v>
      </c>
      <c r="C29292" t="s">
        <v>198</v>
      </c>
      <c r="D29292" t="s">
        <v>140</v>
      </c>
      <c r="E29292" t="s">
        <v>199</v>
      </c>
      <c r="F29292" t="s">
        <v>200</v>
      </c>
      <c r="G29292" t="s">
        <v>101</v>
      </c>
    </row>
    <row r="29293" spans="1:7" x14ac:dyDescent="0.35">
      <c r="A29293">
        <v>23102024</v>
      </c>
      <c r="B29293" t="s">
        <v>687</v>
      </c>
      <c r="C29293" t="s">
        <v>569</v>
      </c>
      <c r="D29293" t="s">
        <v>61</v>
      </c>
      <c r="E29293" t="s">
        <v>101</v>
      </c>
    </row>
    <row r="29294" spans="1:7" x14ac:dyDescent="0.35">
      <c r="A29294">
        <v>23102024</v>
      </c>
      <c r="B29294" t="s">
        <v>602</v>
      </c>
      <c r="C29294" t="s">
        <v>496</v>
      </c>
      <c r="D29294" t="s">
        <v>205</v>
      </c>
      <c r="E29294" t="s">
        <v>101</v>
      </c>
    </row>
    <row r="29295" spans="1:7" x14ac:dyDescent="0.35">
      <c r="A29295">
        <v>23102024</v>
      </c>
      <c r="B29295" t="s">
        <v>884</v>
      </c>
      <c r="C29295" t="s">
        <v>644</v>
      </c>
      <c r="D29295" t="s">
        <v>208</v>
      </c>
      <c r="E29295" t="s">
        <v>101</v>
      </c>
    </row>
    <row r="29296" spans="1:7" x14ac:dyDescent="0.35">
      <c r="A29296">
        <v>23102024</v>
      </c>
      <c r="B29296" t="s">
        <v>674</v>
      </c>
      <c r="C29296" t="s">
        <v>368</v>
      </c>
      <c r="D29296" t="s">
        <v>210</v>
      </c>
      <c r="E29296" t="s">
        <v>211</v>
      </c>
      <c r="F29296" t="s">
        <v>101</v>
      </c>
    </row>
    <row r="29297" spans="1:6" x14ac:dyDescent="0.35">
      <c r="A29297">
        <v>23102024</v>
      </c>
      <c r="B29297" t="s">
        <v>593</v>
      </c>
      <c r="C29297" t="s">
        <v>269</v>
      </c>
      <c r="D29297" t="s">
        <v>214</v>
      </c>
      <c r="E29297" t="s">
        <v>215</v>
      </c>
      <c r="F29297" t="s">
        <v>101</v>
      </c>
    </row>
    <row r="29298" spans="1:6" x14ac:dyDescent="0.35">
      <c r="A29298">
        <v>23102024</v>
      </c>
      <c r="B29298" t="s">
        <v>558</v>
      </c>
      <c r="C29298" t="s">
        <v>451</v>
      </c>
      <c r="D29298" t="s">
        <v>217</v>
      </c>
      <c r="E29298" t="s">
        <v>101</v>
      </c>
    </row>
    <row r="29299" spans="1:6" x14ac:dyDescent="0.35">
      <c r="A29299">
        <v>23102024</v>
      </c>
      <c r="B29299" t="s">
        <v>855</v>
      </c>
      <c r="C29299" t="s">
        <v>694</v>
      </c>
      <c r="D29299" t="s">
        <v>220</v>
      </c>
      <c r="E29299" t="s">
        <v>101</v>
      </c>
    </row>
    <row r="29300" spans="1:6" x14ac:dyDescent="0.35">
      <c r="A29300">
        <v>23102024</v>
      </c>
      <c r="B29300" t="s">
        <v>846</v>
      </c>
      <c r="C29300" t="s">
        <v>551</v>
      </c>
      <c r="D29300" t="s">
        <v>222</v>
      </c>
    </row>
    <row r="29301" spans="1:6" x14ac:dyDescent="0.35">
      <c r="A29301">
        <v>23102024</v>
      </c>
      <c r="B29301" t="s">
        <v>611</v>
      </c>
      <c r="C29301" t="s">
        <v>543</v>
      </c>
      <c r="D29301" t="s">
        <v>223</v>
      </c>
    </row>
    <row r="29302" spans="1:6" x14ac:dyDescent="0.35">
      <c r="A29302">
        <v>23102024</v>
      </c>
      <c r="B29302" t="s">
        <v>853</v>
      </c>
      <c r="C29302" t="s">
        <v>515</v>
      </c>
      <c r="D29302" t="s">
        <v>225</v>
      </c>
      <c r="E29302" t="s">
        <v>101</v>
      </c>
    </row>
    <row r="29303" spans="1:6" x14ac:dyDescent="0.35">
      <c r="A29303">
        <v>23102024</v>
      </c>
      <c r="B29303" t="s">
        <v>842</v>
      </c>
      <c r="C29303" t="s">
        <v>454</v>
      </c>
      <c r="D29303" t="s">
        <v>225</v>
      </c>
      <c r="E29303" t="s">
        <v>228</v>
      </c>
      <c r="F29303" t="s">
        <v>229</v>
      </c>
    </row>
    <row r="29304" spans="1:6" x14ac:dyDescent="0.35">
      <c r="A29304">
        <v>23102024</v>
      </c>
      <c r="B29304" t="s">
        <v>758</v>
      </c>
      <c r="C29304" t="s">
        <v>304</v>
      </c>
      <c r="D29304" t="s">
        <v>232</v>
      </c>
      <c r="E29304" t="s">
        <v>101</v>
      </c>
    </row>
    <row r="29305" spans="1:6" x14ac:dyDescent="0.35">
      <c r="A29305">
        <v>23102024</v>
      </c>
      <c r="B29305" t="s">
        <v>514</v>
      </c>
      <c r="C29305" t="s">
        <v>339</v>
      </c>
      <c r="D29305" t="s">
        <v>235</v>
      </c>
      <c r="E29305" t="s">
        <v>236</v>
      </c>
      <c r="F29305" t="s">
        <v>101</v>
      </c>
    </row>
    <row r="29306" spans="1:6" x14ac:dyDescent="0.35">
      <c r="A29306">
        <v>23102024</v>
      </c>
      <c r="B29306" t="s">
        <v>736</v>
      </c>
      <c r="C29306" t="s">
        <v>179</v>
      </c>
      <c r="D29306" t="s">
        <v>235</v>
      </c>
      <c r="E29306" t="s">
        <v>239</v>
      </c>
      <c r="F29306" t="s">
        <v>149</v>
      </c>
    </row>
    <row r="29307" spans="1:6" x14ac:dyDescent="0.35">
      <c r="A29307">
        <v>23102024</v>
      </c>
      <c r="B29307" t="s">
        <v>736</v>
      </c>
      <c r="C29307" t="s">
        <v>430</v>
      </c>
      <c r="D29307" t="s">
        <v>235</v>
      </c>
      <c r="E29307" t="s">
        <v>241</v>
      </c>
      <c r="F29307" t="s">
        <v>101</v>
      </c>
    </row>
    <row r="29308" spans="1:6" x14ac:dyDescent="0.35">
      <c r="A29308">
        <v>23102024</v>
      </c>
      <c r="B29308" t="s">
        <v>602</v>
      </c>
      <c r="C29308" t="s">
        <v>374</v>
      </c>
      <c r="D29308" t="s">
        <v>243</v>
      </c>
      <c r="E29308" t="s">
        <v>101</v>
      </c>
    </row>
    <row r="29309" spans="1:6" x14ac:dyDescent="0.35">
      <c r="A29309">
        <v>23102024</v>
      </c>
      <c r="B29309" t="s">
        <v>137</v>
      </c>
      <c r="C29309" t="s">
        <v>224</v>
      </c>
      <c r="D29309" t="s">
        <v>245</v>
      </c>
      <c r="E29309" t="s">
        <v>246</v>
      </c>
    </row>
    <row r="29310" spans="1:6" x14ac:dyDescent="0.35">
      <c r="A29310">
        <v>23102024</v>
      </c>
      <c r="B29310" t="s">
        <v>887</v>
      </c>
      <c r="C29310" t="s">
        <v>712</v>
      </c>
      <c r="D29310" t="s">
        <v>245</v>
      </c>
      <c r="E29310" t="s">
        <v>249</v>
      </c>
    </row>
    <row r="29311" spans="1:6" x14ac:dyDescent="0.35">
      <c r="A29311">
        <v>23102024</v>
      </c>
      <c r="B29311" t="s">
        <v>444</v>
      </c>
      <c r="C29311" t="s">
        <v>346</v>
      </c>
      <c r="D29311" t="s">
        <v>252</v>
      </c>
      <c r="E29311" t="s">
        <v>101</v>
      </c>
    </row>
    <row r="29312" spans="1:6" x14ac:dyDescent="0.35">
      <c r="A29312">
        <v>23102024</v>
      </c>
      <c r="B29312" t="s">
        <v>762</v>
      </c>
      <c r="C29312" t="s">
        <v>481</v>
      </c>
      <c r="D29312" t="s">
        <v>254</v>
      </c>
    </row>
    <row r="29313" spans="1:7" x14ac:dyDescent="0.35">
      <c r="A29313">
        <v>23102024</v>
      </c>
      <c r="B29313" t="s">
        <v>440</v>
      </c>
      <c r="C29313" t="s">
        <v>318</v>
      </c>
      <c r="D29313" t="s">
        <v>256</v>
      </c>
      <c r="E29313" t="s">
        <v>257</v>
      </c>
      <c r="F29313" t="s">
        <v>236</v>
      </c>
      <c r="G29313" t="s">
        <v>101</v>
      </c>
    </row>
    <row r="29314" spans="1:7" x14ac:dyDescent="0.35">
      <c r="A29314">
        <v>23102024</v>
      </c>
      <c r="B29314" t="s">
        <v>629</v>
      </c>
      <c r="C29314" t="s">
        <v>536</v>
      </c>
      <c r="D29314" t="s">
        <v>260</v>
      </c>
      <c r="E29314" t="s">
        <v>136</v>
      </c>
      <c r="F29314" t="s">
        <v>101</v>
      </c>
    </row>
    <row r="29315" spans="1:7" x14ac:dyDescent="0.35">
      <c r="A29315">
        <v>23102024</v>
      </c>
      <c r="B29315" t="s">
        <v>510</v>
      </c>
      <c r="C29315" t="s">
        <v>261</v>
      </c>
      <c r="D29315" t="s">
        <v>262</v>
      </c>
      <c r="E29315" t="s">
        <v>101</v>
      </c>
    </row>
    <row r="29316" spans="1:7" x14ac:dyDescent="0.35">
      <c r="A29316">
        <v>23102024</v>
      </c>
      <c r="B29316" t="s">
        <v>583</v>
      </c>
      <c r="C29316" t="s">
        <v>368</v>
      </c>
      <c r="D29316" t="s">
        <v>264</v>
      </c>
      <c r="E29316" t="s">
        <v>101</v>
      </c>
    </row>
    <row r="29317" spans="1:7" x14ac:dyDescent="0.35">
      <c r="A29317">
        <v>23102024</v>
      </c>
      <c r="B29317" t="s">
        <v>171</v>
      </c>
      <c r="C29317" t="s">
        <v>264</v>
      </c>
      <c r="D29317" t="s">
        <v>149</v>
      </c>
    </row>
    <row r="29318" spans="1:7" x14ac:dyDescent="0.35">
      <c r="A29318">
        <v>23102024</v>
      </c>
      <c r="B29318" t="s">
        <v>855</v>
      </c>
      <c r="C29318" t="s">
        <v>565</v>
      </c>
      <c r="D29318" t="s">
        <v>265</v>
      </c>
      <c r="E29318" t="s">
        <v>101</v>
      </c>
      <c r="F29318" t="s">
        <v>266</v>
      </c>
    </row>
    <row r="29319" spans="1:7" x14ac:dyDescent="0.35">
      <c r="A29319">
        <v>23102024</v>
      </c>
      <c r="B29319" t="s">
        <v>573</v>
      </c>
      <c r="C29319" t="s">
        <v>508</v>
      </c>
      <c r="D29319" t="s">
        <v>267</v>
      </c>
      <c r="E29319" t="s">
        <v>101</v>
      </c>
    </row>
    <row r="29320" spans="1:7" x14ac:dyDescent="0.35">
      <c r="A29320">
        <v>23102024</v>
      </c>
      <c r="B29320" t="s">
        <v>788</v>
      </c>
      <c r="C29320" t="s">
        <v>218</v>
      </c>
      <c r="D29320" t="s">
        <v>268</v>
      </c>
    </row>
    <row r="29321" spans="1:7" x14ac:dyDescent="0.35">
      <c r="A29321">
        <v>23102024</v>
      </c>
      <c r="B29321" t="s">
        <v>592</v>
      </c>
      <c r="C29321" t="s">
        <v>270</v>
      </c>
      <c r="D29321" t="s">
        <v>271</v>
      </c>
      <c r="E29321" t="s">
        <v>101</v>
      </c>
    </row>
    <row r="29322" spans="1:7" x14ac:dyDescent="0.35">
      <c r="A29322">
        <v>23102024</v>
      </c>
      <c r="B29322" t="s">
        <v>579</v>
      </c>
      <c r="C29322" t="s">
        <v>441</v>
      </c>
      <c r="D29322" t="s">
        <v>274</v>
      </c>
      <c r="E29322" t="s">
        <v>101</v>
      </c>
    </row>
    <row r="29323" spans="1:7" x14ac:dyDescent="0.35">
      <c r="A29323">
        <v>23102024</v>
      </c>
      <c r="B29323" t="s">
        <v>780</v>
      </c>
      <c r="C29323" t="s">
        <v>150</v>
      </c>
      <c r="D29323" t="s">
        <v>277</v>
      </c>
      <c r="E29323" t="s">
        <v>101</v>
      </c>
    </row>
    <row r="29324" spans="1:7" x14ac:dyDescent="0.35">
      <c r="A29324">
        <v>23102024</v>
      </c>
      <c r="B29324" t="s">
        <v>583</v>
      </c>
      <c r="C29324" t="s">
        <v>171</v>
      </c>
      <c r="D29324" t="s">
        <v>279</v>
      </c>
      <c r="E29324" t="s">
        <v>140</v>
      </c>
      <c r="F29324" t="s">
        <v>280</v>
      </c>
    </row>
    <row r="29325" spans="1:7" x14ac:dyDescent="0.35">
      <c r="A29325">
        <v>23102024</v>
      </c>
      <c r="B29325" t="s">
        <v>765</v>
      </c>
      <c r="C29325" t="s">
        <v>655</v>
      </c>
      <c r="D29325" t="s">
        <v>281</v>
      </c>
    </row>
    <row r="29326" spans="1:7" x14ac:dyDescent="0.35">
      <c r="A29326">
        <v>23102024</v>
      </c>
      <c r="B29326" t="s">
        <v>511</v>
      </c>
      <c r="C29326" t="s">
        <v>523</v>
      </c>
      <c r="D29326" t="s">
        <v>284</v>
      </c>
      <c r="E29326" t="s">
        <v>101</v>
      </c>
    </row>
    <row r="29327" spans="1:7" x14ac:dyDescent="0.35">
      <c r="A29327">
        <v>23102024</v>
      </c>
      <c r="B29327" t="s">
        <v>844</v>
      </c>
      <c r="C29327" t="s">
        <v>597</v>
      </c>
      <c r="D29327" t="s">
        <v>287</v>
      </c>
      <c r="E29327" t="s">
        <v>101</v>
      </c>
    </row>
    <row r="29328" spans="1:7" x14ac:dyDescent="0.35">
      <c r="A29328">
        <v>23102024</v>
      </c>
      <c r="B29328" t="s">
        <v>762</v>
      </c>
      <c r="C29328" t="s">
        <v>572</v>
      </c>
      <c r="D29328" t="s">
        <v>288</v>
      </c>
      <c r="E29328" t="s">
        <v>101</v>
      </c>
    </row>
    <row r="29329" spans="1:9" x14ac:dyDescent="0.35">
      <c r="A29329">
        <v>23102024</v>
      </c>
      <c r="B29329" t="s">
        <v>752</v>
      </c>
      <c r="C29329" t="s">
        <v>292</v>
      </c>
      <c r="D29329" t="s">
        <v>290</v>
      </c>
      <c r="E29329" t="s">
        <v>140</v>
      </c>
      <c r="F29329" t="s">
        <v>291</v>
      </c>
    </row>
    <row r="29330" spans="1:9" x14ac:dyDescent="0.35">
      <c r="A29330">
        <v>23102024</v>
      </c>
      <c r="B29330" t="s">
        <v>860</v>
      </c>
      <c r="C29330" t="s">
        <v>623</v>
      </c>
      <c r="D29330" t="s">
        <v>290</v>
      </c>
      <c r="E29330" t="s">
        <v>140</v>
      </c>
      <c r="F29330" t="s">
        <v>294</v>
      </c>
      <c r="G29330" t="s">
        <v>295</v>
      </c>
      <c r="H29330" t="s">
        <v>101</v>
      </c>
    </row>
    <row r="29331" spans="1:9" x14ac:dyDescent="0.35">
      <c r="A29331">
        <v>23102024</v>
      </c>
      <c r="B29331" t="s">
        <v>573</v>
      </c>
      <c r="C29331" t="s">
        <v>554</v>
      </c>
      <c r="D29331" t="s">
        <v>298</v>
      </c>
      <c r="E29331" t="s">
        <v>101</v>
      </c>
    </row>
    <row r="29332" spans="1:9" x14ac:dyDescent="0.35">
      <c r="A29332">
        <v>23102024</v>
      </c>
      <c r="B29332" t="s">
        <v>551</v>
      </c>
      <c r="C29332" t="s">
        <v>595</v>
      </c>
      <c r="D29332" t="s">
        <v>300</v>
      </c>
      <c r="E29332" t="s">
        <v>262</v>
      </c>
      <c r="F29332" t="s">
        <v>101</v>
      </c>
    </row>
    <row r="29333" spans="1:9" x14ac:dyDescent="0.35">
      <c r="A29333">
        <v>23102024</v>
      </c>
      <c r="B29333" t="s">
        <v>515</v>
      </c>
      <c r="C29333" t="s">
        <v>465</v>
      </c>
      <c r="D29333" t="s">
        <v>301</v>
      </c>
      <c r="E29333" t="s">
        <v>101</v>
      </c>
    </row>
    <row r="29334" spans="1:9" x14ac:dyDescent="0.35">
      <c r="A29334">
        <v>23102024</v>
      </c>
      <c r="B29334" t="s">
        <v>662</v>
      </c>
      <c r="C29334" t="s">
        <v>599</v>
      </c>
      <c r="D29334" t="s">
        <v>303</v>
      </c>
      <c r="E29334" t="s">
        <v>149</v>
      </c>
    </row>
    <row r="29335" spans="1:9" x14ac:dyDescent="0.35">
      <c r="A29335">
        <v>23102024</v>
      </c>
      <c r="B29335" t="s">
        <v>849</v>
      </c>
      <c r="C29335" t="s">
        <v>629</v>
      </c>
      <c r="D29335" t="s">
        <v>306</v>
      </c>
      <c r="E29335" t="s">
        <v>101</v>
      </c>
    </row>
    <row r="29336" spans="1:9" x14ac:dyDescent="0.35">
      <c r="A29336">
        <v>23102024</v>
      </c>
      <c r="B29336" t="s">
        <v>844</v>
      </c>
      <c r="C29336" t="s">
        <v>655</v>
      </c>
      <c r="D29336" t="s">
        <v>308</v>
      </c>
      <c r="E29336" t="s">
        <v>309</v>
      </c>
      <c r="F29336" t="s">
        <v>310</v>
      </c>
      <c r="G29336" t="s">
        <v>311</v>
      </c>
      <c r="H29336" t="s">
        <v>312</v>
      </c>
      <c r="I29336" t="s">
        <v>101</v>
      </c>
    </row>
    <row r="29337" spans="1:9" x14ac:dyDescent="0.35">
      <c r="A29337">
        <v>23102024</v>
      </c>
      <c r="B29337" t="s">
        <v>418</v>
      </c>
      <c r="C29337" t="s">
        <v>318</v>
      </c>
      <c r="D29337" t="s">
        <v>314</v>
      </c>
      <c r="E29337" t="s">
        <v>315</v>
      </c>
      <c r="F29337" t="s">
        <v>101</v>
      </c>
    </row>
    <row r="29338" spans="1:9" x14ac:dyDescent="0.35">
      <c r="A29338">
        <v>23102024</v>
      </c>
      <c r="B29338" t="s">
        <v>623</v>
      </c>
      <c r="C29338" t="s">
        <v>219</v>
      </c>
      <c r="D29338" t="s">
        <v>314</v>
      </c>
      <c r="E29338" t="s">
        <v>317</v>
      </c>
      <c r="F29338" t="s">
        <v>101</v>
      </c>
    </row>
    <row r="29339" spans="1:9" x14ac:dyDescent="0.35">
      <c r="A29339">
        <v>23102024</v>
      </c>
      <c r="B29339" t="s">
        <v>413</v>
      </c>
      <c r="C29339" t="s">
        <v>183</v>
      </c>
      <c r="D29339" t="s">
        <v>319</v>
      </c>
      <c r="E29339" t="s">
        <v>320</v>
      </c>
      <c r="F29339" t="s">
        <v>321</v>
      </c>
    </row>
    <row r="29340" spans="1:9" x14ac:dyDescent="0.35">
      <c r="A29340">
        <v>23102024</v>
      </c>
      <c r="B29340" t="s">
        <v>822</v>
      </c>
      <c r="C29340" t="s">
        <v>578</v>
      </c>
      <c r="D29340" t="s">
        <v>322</v>
      </c>
      <c r="E29340" t="s">
        <v>101</v>
      </c>
    </row>
    <row r="29341" spans="1:9" x14ac:dyDescent="0.35">
      <c r="A29341">
        <v>23102024</v>
      </c>
      <c r="B29341" t="s">
        <v>865</v>
      </c>
      <c r="C29341" t="s">
        <v>623</v>
      </c>
      <c r="D29341" t="s">
        <v>325</v>
      </c>
      <c r="E29341" t="s">
        <v>101</v>
      </c>
    </row>
    <row r="29342" spans="1:9" x14ac:dyDescent="0.35">
      <c r="A29342">
        <v>23102024</v>
      </c>
      <c r="B29342" t="s">
        <v>845</v>
      </c>
      <c r="C29342" t="s">
        <v>623</v>
      </c>
      <c r="D29342" t="s">
        <v>328</v>
      </c>
      <c r="E29342" t="s">
        <v>101</v>
      </c>
    </row>
    <row r="29343" spans="1:9" x14ac:dyDescent="0.35">
      <c r="A29343">
        <v>23102024</v>
      </c>
      <c r="B29343" t="s">
        <v>387</v>
      </c>
      <c r="C29343" t="s">
        <v>331</v>
      </c>
      <c r="D29343" t="s">
        <v>332</v>
      </c>
      <c r="E29343" t="s">
        <v>101</v>
      </c>
    </row>
    <row r="29344" spans="1:9" x14ac:dyDescent="0.35">
      <c r="A29344">
        <v>23102024</v>
      </c>
      <c r="B29344" t="s">
        <v>444</v>
      </c>
      <c r="C29344" t="s">
        <v>586</v>
      </c>
      <c r="D29344" t="s">
        <v>331</v>
      </c>
      <c r="E29344" t="s">
        <v>335</v>
      </c>
      <c r="F29344" t="s">
        <v>101</v>
      </c>
    </row>
    <row r="29345" spans="1:7" x14ac:dyDescent="0.35">
      <c r="A29345">
        <v>23102024</v>
      </c>
      <c r="B29345" t="s">
        <v>430</v>
      </c>
      <c r="C29345" t="s">
        <v>469</v>
      </c>
      <c r="D29345" t="s">
        <v>331</v>
      </c>
      <c r="E29345" t="s">
        <v>338</v>
      </c>
      <c r="F29345" t="s">
        <v>321</v>
      </c>
    </row>
    <row r="29346" spans="1:7" x14ac:dyDescent="0.35">
      <c r="A29346">
        <v>23102024</v>
      </c>
      <c r="B29346" t="s">
        <v>891</v>
      </c>
      <c r="C29346" t="s">
        <v>693</v>
      </c>
      <c r="D29346" t="s">
        <v>170</v>
      </c>
    </row>
    <row r="29347" spans="1:7" x14ac:dyDescent="0.35">
      <c r="A29347">
        <v>23102024</v>
      </c>
      <c r="B29347" t="s">
        <v>637</v>
      </c>
      <c r="C29347" t="s">
        <v>474</v>
      </c>
      <c r="D29347" t="s">
        <v>341</v>
      </c>
      <c r="E29347" t="s">
        <v>101</v>
      </c>
    </row>
    <row r="29348" spans="1:7" x14ac:dyDescent="0.35">
      <c r="A29348">
        <v>23102024</v>
      </c>
      <c r="B29348" t="s">
        <v>783</v>
      </c>
      <c r="C29348" t="s">
        <v>326</v>
      </c>
      <c r="D29348" t="s">
        <v>343</v>
      </c>
      <c r="E29348" t="s">
        <v>101</v>
      </c>
    </row>
    <row r="29349" spans="1:7" x14ac:dyDescent="0.35">
      <c r="A29349">
        <v>23102024</v>
      </c>
      <c r="B29349" t="s">
        <v>541</v>
      </c>
      <c r="C29349" t="s">
        <v>132</v>
      </c>
      <c r="D29349" t="s">
        <v>344</v>
      </c>
      <c r="E29349" t="s">
        <v>345</v>
      </c>
      <c r="F29349" t="s">
        <v>101</v>
      </c>
    </row>
    <row r="29350" spans="1:7" x14ac:dyDescent="0.35">
      <c r="A29350">
        <v>23102024</v>
      </c>
      <c r="B29350" t="s">
        <v>603</v>
      </c>
      <c r="C29350" t="s">
        <v>449</v>
      </c>
      <c r="D29350" t="s">
        <v>132</v>
      </c>
      <c r="E29350" t="s">
        <v>347</v>
      </c>
      <c r="F29350" t="s">
        <v>101</v>
      </c>
    </row>
    <row r="29351" spans="1:7" x14ac:dyDescent="0.35">
      <c r="A29351">
        <v>23102024</v>
      </c>
      <c r="B29351" t="s">
        <v>635</v>
      </c>
      <c r="C29351" t="s">
        <v>556</v>
      </c>
      <c r="D29351" t="s">
        <v>132</v>
      </c>
      <c r="E29351" t="s">
        <v>348</v>
      </c>
      <c r="F29351" t="s">
        <v>101</v>
      </c>
    </row>
    <row r="29352" spans="1:7" x14ac:dyDescent="0.35">
      <c r="A29352">
        <v>23102024</v>
      </c>
      <c r="B29352" t="s">
        <v>504</v>
      </c>
      <c r="C29352" t="s">
        <v>244</v>
      </c>
      <c r="D29352" t="s">
        <v>132</v>
      </c>
      <c r="E29352" t="s">
        <v>350</v>
      </c>
      <c r="F29352" t="s">
        <v>101</v>
      </c>
    </row>
    <row r="29353" spans="1:7" x14ac:dyDescent="0.35">
      <c r="A29353">
        <v>23102024</v>
      </c>
      <c r="B29353" t="s">
        <v>477</v>
      </c>
      <c r="C29353" t="s">
        <v>219</v>
      </c>
      <c r="D29353" t="s">
        <v>132</v>
      </c>
      <c r="E29353" t="s">
        <v>352</v>
      </c>
      <c r="F29353" t="s">
        <v>101</v>
      </c>
    </row>
    <row r="29354" spans="1:7" x14ac:dyDescent="0.35">
      <c r="A29354">
        <v>23102024</v>
      </c>
      <c r="B29354" t="s">
        <v>594</v>
      </c>
      <c r="C29354" t="s">
        <v>422</v>
      </c>
      <c r="D29354" t="s">
        <v>132</v>
      </c>
      <c r="E29354" t="s">
        <v>133</v>
      </c>
      <c r="F29354" t="s">
        <v>355</v>
      </c>
    </row>
    <row r="29355" spans="1:7" x14ac:dyDescent="0.35">
      <c r="A29355">
        <v>23102024</v>
      </c>
      <c r="B29355" t="s">
        <v>451</v>
      </c>
      <c r="C29355" t="s">
        <v>526</v>
      </c>
      <c r="D29355" t="s">
        <v>132</v>
      </c>
      <c r="E29355" t="s">
        <v>356</v>
      </c>
      <c r="F29355" t="s">
        <v>101</v>
      </c>
    </row>
    <row r="29356" spans="1:7" x14ac:dyDescent="0.35">
      <c r="A29356">
        <v>23102024</v>
      </c>
      <c r="B29356" t="s">
        <v>218</v>
      </c>
      <c r="C29356" t="s">
        <v>172</v>
      </c>
      <c r="D29356" t="s">
        <v>359</v>
      </c>
      <c r="E29356" t="s">
        <v>360</v>
      </c>
      <c r="F29356" t="s">
        <v>101</v>
      </c>
    </row>
    <row r="29357" spans="1:7" x14ac:dyDescent="0.35">
      <c r="A29357">
        <v>23102024</v>
      </c>
      <c r="B29357" t="s">
        <v>576</v>
      </c>
      <c r="C29357" t="s">
        <v>526</v>
      </c>
      <c r="D29357" t="s">
        <v>359</v>
      </c>
      <c r="E29357" t="s">
        <v>362</v>
      </c>
      <c r="F29357" t="s">
        <v>101</v>
      </c>
    </row>
    <row r="29358" spans="1:7" x14ac:dyDescent="0.35">
      <c r="A29358">
        <v>23102024</v>
      </c>
      <c r="B29358" t="s">
        <v>465</v>
      </c>
      <c r="C29358" t="s">
        <v>359</v>
      </c>
      <c r="D29358" t="s">
        <v>362</v>
      </c>
      <c r="E29358" t="s">
        <v>140</v>
      </c>
      <c r="F29358" t="s">
        <v>364</v>
      </c>
      <c r="G29358" t="s">
        <v>101</v>
      </c>
    </row>
    <row r="29359" spans="1:7" x14ac:dyDescent="0.35">
      <c r="A29359">
        <v>23102024</v>
      </c>
      <c r="B29359" t="s">
        <v>802</v>
      </c>
      <c r="C29359" t="s">
        <v>419</v>
      </c>
      <c r="D29359" t="s">
        <v>366</v>
      </c>
      <c r="E29359" t="s">
        <v>257</v>
      </c>
      <c r="F29359" t="s">
        <v>367</v>
      </c>
      <c r="G29359" t="s">
        <v>101</v>
      </c>
    </row>
    <row r="29360" spans="1:7" x14ac:dyDescent="0.35">
      <c r="A29360">
        <v>23102024</v>
      </c>
      <c r="B29360" t="s">
        <v>720</v>
      </c>
      <c r="C29360" t="s">
        <v>658</v>
      </c>
      <c r="D29360" t="s">
        <v>369</v>
      </c>
      <c r="E29360" t="s">
        <v>370</v>
      </c>
      <c r="F29360" t="s">
        <v>101</v>
      </c>
    </row>
    <row r="29361" spans="1:9" x14ac:dyDescent="0.35">
      <c r="A29361">
        <v>23102024</v>
      </c>
      <c r="B29361" t="s">
        <v>836</v>
      </c>
      <c r="C29361" t="s">
        <v>557</v>
      </c>
      <c r="D29361" t="s">
        <v>371</v>
      </c>
      <c r="E29361" t="s">
        <v>101</v>
      </c>
    </row>
    <row r="29362" spans="1:9" x14ac:dyDescent="0.35">
      <c r="A29362">
        <v>23102024</v>
      </c>
      <c r="B29362" t="s">
        <v>536</v>
      </c>
      <c r="C29362" t="s">
        <v>171</v>
      </c>
      <c r="D29362" t="s">
        <v>372</v>
      </c>
      <c r="E29362" t="s">
        <v>101</v>
      </c>
    </row>
    <row r="29363" spans="1:9" x14ac:dyDescent="0.35">
      <c r="A29363">
        <v>23102024</v>
      </c>
      <c r="B29363" t="s">
        <v>665</v>
      </c>
      <c r="C29363" t="s">
        <v>373</v>
      </c>
      <c r="D29363" t="s">
        <v>101</v>
      </c>
    </row>
    <row r="29364" spans="1:9" x14ac:dyDescent="0.35">
      <c r="A29364">
        <v>23102024</v>
      </c>
      <c r="B29364" t="s">
        <v>724</v>
      </c>
      <c r="C29364" t="s">
        <v>582</v>
      </c>
      <c r="D29364" t="s">
        <v>376</v>
      </c>
      <c r="E29364" t="s">
        <v>140</v>
      </c>
      <c r="F29364" t="s">
        <v>331</v>
      </c>
      <c r="G29364" t="s">
        <v>377</v>
      </c>
      <c r="H29364" t="s">
        <v>101</v>
      </c>
    </row>
    <row r="29365" spans="1:9" x14ac:dyDescent="0.35">
      <c r="A29365">
        <v>23102024</v>
      </c>
      <c r="B29365" t="s">
        <v>639</v>
      </c>
      <c r="C29365" t="s">
        <v>543</v>
      </c>
      <c r="D29365" t="s">
        <v>378</v>
      </c>
    </row>
    <row r="29366" spans="1:9" x14ac:dyDescent="0.35">
      <c r="A29366">
        <v>23102024</v>
      </c>
      <c r="B29366" t="s">
        <v>623</v>
      </c>
      <c r="C29366" t="s">
        <v>248</v>
      </c>
      <c r="D29366" t="s">
        <v>380</v>
      </c>
      <c r="E29366" t="s">
        <v>101</v>
      </c>
    </row>
    <row r="29367" spans="1:9" x14ac:dyDescent="0.35">
      <c r="A29367">
        <v>23102024</v>
      </c>
      <c r="B29367" t="s">
        <v>593</v>
      </c>
      <c r="C29367" t="s">
        <v>292</v>
      </c>
      <c r="D29367" t="s">
        <v>382</v>
      </c>
      <c r="E29367" t="s">
        <v>383</v>
      </c>
    </row>
    <row r="29368" spans="1:9" x14ac:dyDescent="0.35">
      <c r="A29368">
        <v>23102024</v>
      </c>
      <c r="B29368" t="s">
        <v>451</v>
      </c>
      <c r="C29368" t="s">
        <v>307</v>
      </c>
      <c r="D29368" t="s">
        <v>385</v>
      </c>
      <c r="E29368" t="s">
        <v>386</v>
      </c>
    </row>
    <row r="29369" spans="1:9" x14ac:dyDescent="0.35">
      <c r="A29369">
        <v>23102024</v>
      </c>
      <c r="B29369" t="s">
        <v>636</v>
      </c>
      <c r="C29369" t="s">
        <v>493</v>
      </c>
      <c r="D29369" t="s">
        <v>388</v>
      </c>
      <c r="E29369" t="s">
        <v>101</v>
      </c>
    </row>
    <row r="29370" spans="1:9" x14ac:dyDescent="0.35">
      <c r="A29370">
        <v>23102024</v>
      </c>
      <c r="B29370" t="s">
        <v>519</v>
      </c>
      <c r="C29370" t="s">
        <v>275</v>
      </c>
      <c r="D29370" t="s">
        <v>391</v>
      </c>
      <c r="E29370" t="s">
        <v>101</v>
      </c>
    </row>
    <row r="29371" spans="1:9" x14ac:dyDescent="0.35">
      <c r="A29371">
        <v>23102024</v>
      </c>
      <c r="B29371" t="s">
        <v>520</v>
      </c>
      <c r="C29371" t="s">
        <v>651</v>
      </c>
      <c r="D29371" t="s">
        <v>393</v>
      </c>
    </row>
    <row r="29372" spans="1:9" x14ac:dyDescent="0.35">
      <c r="A29372">
        <v>23102024</v>
      </c>
      <c r="B29372" t="s">
        <v>557</v>
      </c>
      <c r="C29372" t="s">
        <v>285</v>
      </c>
      <c r="D29372" t="s">
        <v>394</v>
      </c>
      <c r="E29372" t="s">
        <v>395</v>
      </c>
      <c r="F29372" t="s">
        <v>101</v>
      </c>
    </row>
    <row r="29373" spans="1:9" x14ac:dyDescent="0.35">
      <c r="A29373">
        <v>23102024</v>
      </c>
      <c r="B29373" t="s">
        <v>473</v>
      </c>
      <c r="C29373" t="s">
        <v>342</v>
      </c>
      <c r="D29373" t="s">
        <v>396</v>
      </c>
    </row>
    <row r="29374" spans="1:9" x14ac:dyDescent="0.35">
      <c r="A29374">
        <v>23102024</v>
      </c>
      <c r="B29374" t="s">
        <v>526</v>
      </c>
      <c r="C29374" t="s">
        <v>397</v>
      </c>
      <c r="D29374" t="s">
        <v>101</v>
      </c>
    </row>
    <row r="29375" spans="1:9" x14ac:dyDescent="0.35">
      <c r="A29375">
        <v>23102024</v>
      </c>
      <c r="B29375" t="s">
        <v>778</v>
      </c>
      <c r="C29375" t="s">
        <v>518</v>
      </c>
      <c r="D29375" t="s">
        <v>399</v>
      </c>
      <c r="E29375" t="s">
        <v>140</v>
      </c>
      <c r="F29375" t="s">
        <v>400</v>
      </c>
      <c r="G29375" t="s">
        <v>257</v>
      </c>
      <c r="H29375" t="s">
        <v>331</v>
      </c>
      <c r="I29375" t="s">
        <v>401</v>
      </c>
    </row>
    <row r="29376" spans="1:9" x14ac:dyDescent="0.35">
      <c r="A29376">
        <v>23102024</v>
      </c>
      <c r="B29376" t="s">
        <v>609</v>
      </c>
      <c r="C29376" t="s">
        <v>550</v>
      </c>
      <c r="D29376" t="s">
        <v>399</v>
      </c>
      <c r="E29376" t="s">
        <v>187</v>
      </c>
      <c r="F29376" t="s">
        <v>101</v>
      </c>
    </row>
    <row r="29377" spans="1:7" x14ac:dyDescent="0.35">
      <c r="A29377">
        <v>23102024</v>
      </c>
      <c r="B29377" t="s">
        <v>542</v>
      </c>
      <c r="C29377" t="s">
        <v>559</v>
      </c>
      <c r="D29377" t="s">
        <v>399</v>
      </c>
      <c r="E29377" t="s">
        <v>403</v>
      </c>
      <c r="F29377" t="s">
        <v>101</v>
      </c>
    </row>
    <row r="29378" spans="1:7" x14ac:dyDescent="0.35">
      <c r="A29378">
        <v>23102024</v>
      </c>
      <c r="B29378" t="s">
        <v>418</v>
      </c>
      <c r="C29378" t="s">
        <v>292</v>
      </c>
      <c r="D29378" t="s">
        <v>399</v>
      </c>
      <c r="E29378" t="s">
        <v>404</v>
      </c>
      <c r="F29378" t="s">
        <v>101</v>
      </c>
    </row>
    <row r="29379" spans="1:7" x14ac:dyDescent="0.35">
      <c r="A29379">
        <v>22102024</v>
      </c>
      <c r="B29379" t="s">
        <v>661</v>
      </c>
      <c r="C29379" t="s">
        <v>218</v>
      </c>
      <c r="D29379" t="s">
        <v>100</v>
      </c>
      <c r="E29379" t="s">
        <v>101</v>
      </c>
    </row>
    <row r="29380" spans="1:7" x14ac:dyDescent="0.35">
      <c r="A29380">
        <v>22102024</v>
      </c>
      <c r="B29380" t="s">
        <v>719</v>
      </c>
      <c r="C29380" t="s">
        <v>195</v>
      </c>
      <c r="D29380" t="s">
        <v>104</v>
      </c>
      <c r="E29380" t="s">
        <v>101</v>
      </c>
    </row>
    <row r="29381" spans="1:7" x14ac:dyDescent="0.35">
      <c r="A29381">
        <v>22102024</v>
      </c>
      <c r="B29381" t="s">
        <v>777</v>
      </c>
      <c r="C29381" t="s">
        <v>207</v>
      </c>
      <c r="D29381" t="s">
        <v>107</v>
      </c>
      <c r="E29381" t="s">
        <v>108</v>
      </c>
      <c r="F29381" t="s">
        <v>101</v>
      </c>
    </row>
    <row r="29382" spans="1:7" x14ac:dyDescent="0.35">
      <c r="A29382">
        <v>22102024</v>
      </c>
      <c r="B29382" t="s">
        <v>779</v>
      </c>
      <c r="C29382" t="s">
        <v>365</v>
      </c>
      <c r="D29382" t="s">
        <v>111</v>
      </c>
      <c r="E29382" t="s">
        <v>101</v>
      </c>
    </row>
    <row r="29383" spans="1:7" x14ac:dyDescent="0.35">
      <c r="A29383">
        <v>22102024</v>
      </c>
      <c r="B29383" t="s">
        <v>349</v>
      </c>
      <c r="C29383" t="s">
        <v>811</v>
      </c>
      <c r="D29383" t="s">
        <v>114</v>
      </c>
      <c r="E29383" t="s">
        <v>115</v>
      </c>
      <c r="F29383" t="s">
        <v>116</v>
      </c>
    </row>
    <row r="29384" spans="1:7" x14ac:dyDescent="0.35">
      <c r="A29384">
        <v>22102024</v>
      </c>
      <c r="B29384" t="s">
        <v>457</v>
      </c>
      <c r="C29384" t="s">
        <v>390</v>
      </c>
      <c r="D29384" t="s">
        <v>114</v>
      </c>
      <c r="E29384" t="s">
        <v>119</v>
      </c>
      <c r="F29384" t="s">
        <v>120</v>
      </c>
      <c r="G29384" t="s">
        <v>121</v>
      </c>
    </row>
    <row r="29385" spans="1:7" x14ac:dyDescent="0.35">
      <c r="A29385">
        <v>22102024</v>
      </c>
      <c r="B29385" t="s">
        <v>381</v>
      </c>
      <c r="C29385" t="s">
        <v>276</v>
      </c>
      <c r="D29385" t="s">
        <v>114</v>
      </c>
      <c r="E29385" t="s">
        <v>124</v>
      </c>
    </row>
    <row r="29386" spans="1:7" x14ac:dyDescent="0.35">
      <c r="A29386">
        <v>22102024</v>
      </c>
      <c r="B29386" t="s">
        <v>180</v>
      </c>
      <c r="C29386" t="s">
        <v>110</v>
      </c>
      <c r="D29386" t="s">
        <v>114</v>
      </c>
      <c r="E29386" t="s">
        <v>127</v>
      </c>
    </row>
    <row r="29387" spans="1:7" x14ac:dyDescent="0.35">
      <c r="A29387">
        <v>22102024</v>
      </c>
      <c r="B29387" t="s">
        <v>106</v>
      </c>
      <c r="C29387" t="s">
        <v>392</v>
      </c>
      <c r="D29387" t="s">
        <v>114</v>
      </c>
      <c r="E29387" t="s">
        <v>130</v>
      </c>
    </row>
    <row r="29388" spans="1:7" x14ac:dyDescent="0.35">
      <c r="A29388">
        <v>22102024</v>
      </c>
      <c r="B29388" t="s">
        <v>201</v>
      </c>
      <c r="C29388" t="s">
        <v>189</v>
      </c>
      <c r="D29388" t="s">
        <v>114</v>
      </c>
      <c r="E29388" t="s">
        <v>132</v>
      </c>
      <c r="F29388" t="s">
        <v>133</v>
      </c>
    </row>
    <row r="29389" spans="1:7" x14ac:dyDescent="0.35">
      <c r="A29389">
        <v>22102024</v>
      </c>
      <c r="B29389" t="s">
        <v>779</v>
      </c>
      <c r="C29389" t="s">
        <v>405</v>
      </c>
      <c r="D29389" t="s">
        <v>135</v>
      </c>
      <c r="E29389" t="s">
        <v>136</v>
      </c>
    </row>
    <row r="29390" spans="1:7" x14ac:dyDescent="0.35">
      <c r="A29390">
        <v>22102024</v>
      </c>
      <c r="B29390" t="s">
        <v>777</v>
      </c>
      <c r="C29390" t="s">
        <v>582</v>
      </c>
      <c r="D29390" t="s">
        <v>139</v>
      </c>
      <c r="E29390" t="s">
        <v>140</v>
      </c>
      <c r="F29390" t="s">
        <v>141</v>
      </c>
      <c r="G29390" t="s">
        <v>101</v>
      </c>
    </row>
    <row r="29391" spans="1:7" x14ac:dyDescent="0.35">
      <c r="A29391">
        <v>22102024</v>
      </c>
      <c r="B29391" t="s">
        <v>779</v>
      </c>
      <c r="C29391" t="s">
        <v>466</v>
      </c>
      <c r="D29391" t="s">
        <v>144</v>
      </c>
      <c r="E29391" t="s">
        <v>101</v>
      </c>
    </row>
    <row r="29392" spans="1:7" x14ac:dyDescent="0.35">
      <c r="A29392">
        <v>22102024</v>
      </c>
      <c r="B29392" t="s">
        <v>711</v>
      </c>
      <c r="C29392" t="s">
        <v>520</v>
      </c>
      <c r="D29392" t="s">
        <v>147</v>
      </c>
      <c r="E29392" t="s">
        <v>148</v>
      </c>
      <c r="F29392" t="s">
        <v>149</v>
      </c>
    </row>
    <row r="29393" spans="1:7" x14ac:dyDescent="0.35">
      <c r="A29393">
        <v>22102024</v>
      </c>
      <c r="B29393" t="s">
        <v>638</v>
      </c>
      <c r="C29393" t="s">
        <v>137</v>
      </c>
      <c r="D29393" t="s">
        <v>152</v>
      </c>
      <c r="E29393" t="s">
        <v>140</v>
      </c>
      <c r="F29393" t="s">
        <v>153</v>
      </c>
      <c r="G29393" t="s">
        <v>101</v>
      </c>
    </row>
    <row r="29394" spans="1:7" x14ac:dyDescent="0.35">
      <c r="A29394">
        <v>22102024</v>
      </c>
      <c r="B29394" t="s">
        <v>759</v>
      </c>
      <c r="C29394" t="s">
        <v>339</v>
      </c>
      <c r="D29394" t="s">
        <v>156</v>
      </c>
      <c r="E29394" t="s">
        <v>101</v>
      </c>
    </row>
    <row r="29395" spans="1:7" x14ac:dyDescent="0.35">
      <c r="A29395">
        <v>22102024</v>
      </c>
      <c r="B29395" t="s">
        <v>593</v>
      </c>
      <c r="C29395" t="s">
        <v>159</v>
      </c>
      <c r="D29395" t="s">
        <v>101</v>
      </c>
    </row>
    <row r="29396" spans="1:7" x14ac:dyDescent="0.35">
      <c r="A29396">
        <v>22102024</v>
      </c>
      <c r="B29396" t="s">
        <v>473</v>
      </c>
      <c r="C29396" t="s">
        <v>161</v>
      </c>
      <c r="D29396" t="s">
        <v>101</v>
      </c>
    </row>
    <row r="29397" spans="1:7" x14ac:dyDescent="0.35">
      <c r="A29397">
        <v>22102024</v>
      </c>
      <c r="B29397" t="s">
        <v>628</v>
      </c>
      <c r="C29397" t="s">
        <v>106</v>
      </c>
      <c r="D29397" t="s">
        <v>164</v>
      </c>
      <c r="E29397" t="s">
        <v>101</v>
      </c>
    </row>
    <row r="29398" spans="1:7" x14ac:dyDescent="0.35">
      <c r="A29398">
        <v>22102024</v>
      </c>
      <c r="B29398" t="s">
        <v>693</v>
      </c>
      <c r="C29398" t="s">
        <v>425</v>
      </c>
      <c r="D29398" t="s">
        <v>167</v>
      </c>
    </row>
    <row r="29399" spans="1:7" x14ac:dyDescent="0.35">
      <c r="A29399">
        <v>22102024</v>
      </c>
      <c r="B29399" t="s">
        <v>560</v>
      </c>
      <c r="C29399" t="s">
        <v>454</v>
      </c>
      <c r="D29399" t="s">
        <v>423</v>
      </c>
      <c r="E29399" t="s">
        <v>101</v>
      </c>
    </row>
    <row r="29400" spans="1:7" x14ac:dyDescent="0.35">
      <c r="A29400">
        <v>22102024</v>
      </c>
      <c r="B29400" t="s">
        <v>762</v>
      </c>
      <c r="C29400" t="s">
        <v>574</v>
      </c>
      <c r="D29400" t="s">
        <v>169</v>
      </c>
      <c r="E29400" t="s">
        <v>170</v>
      </c>
      <c r="F29400" t="s">
        <v>101</v>
      </c>
    </row>
    <row r="29401" spans="1:7" x14ac:dyDescent="0.35">
      <c r="A29401">
        <v>22102024</v>
      </c>
      <c r="B29401" t="s">
        <v>827</v>
      </c>
      <c r="C29401" t="s">
        <v>572</v>
      </c>
      <c r="D29401" t="s">
        <v>173</v>
      </c>
      <c r="E29401" t="s">
        <v>101</v>
      </c>
    </row>
    <row r="29402" spans="1:7" x14ac:dyDescent="0.35">
      <c r="A29402">
        <v>22102024</v>
      </c>
      <c r="B29402" t="s">
        <v>630</v>
      </c>
      <c r="C29402" t="s">
        <v>247</v>
      </c>
      <c r="D29402" t="s">
        <v>176</v>
      </c>
      <c r="E29402" t="s">
        <v>101</v>
      </c>
    </row>
    <row r="29403" spans="1:7" x14ac:dyDescent="0.35">
      <c r="A29403">
        <v>22102024</v>
      </c>
      <c r="B29403" t="s">
        <v>719</v>
      </c>
      <c r="C29403" t="s">
        <v>498</v>
      </c>
      <c r="D29403" t="s">
        <v>176</v>
      </c>
      <c r="E29403" t="s">
        <v>149</v>
      </c>
    </row>
    <row r="29404" spans="1:7" x14ac:dyDescent="0.35">
      <c r="A29404">
        <v>22102024</v>
      </c>
      <c r="B29404" t="s">
        <v>630</v>
      </c>
      <c r="C29404" t="s">
        <v>598</v>
      </c>
      <c r="D29404" t="s">
        <v>181</v>
      </c>
      <c r="E29404" t="s">
        <v>182</v>
      </c>
      <c r="F29404" t="s">
        <v>101</v>
      </c>
    </row>
    <row r="29405" spans="1:7" x14ac:dyDescent="0.35">
      <c r="A29405">
        <v>22102024</v>
      </c>
      <c r="B29405" t="s">
        <v>849</v>
      </c>
      <c r="C29405" t="s">
        <v>557</v>
      </c>
      <c r="D29405" t="s">
        <v>184</v>
      </c>
      <c r="E29405" t="s">
        <v>101</v>
      </c>
    </row>
    <row r="29406" spans="1:7" x14ac:dyDescent="0.35">
      <c r="A29406">
        <v>22102024</v>
      </c>
      <c r="B29406" t="s">
        <v>432</v>
      </c>
      <c r="C29406" t="s">
        <v>187</v>
      </c>
      <c r="D29406" t="s">
        <v>101</v>
      </c>
    </row>
    <row r="29407" spans="1:7" x14ac:dyDescent="0.35">
      <c r="A29407">
        <v>22102024</v>
      </c>
      <c r="B29407" t="s">
        <v>628</v>
      </c>
      <c r="C29407" t="s">
        <v>188</v>
      </c>
      <c r="D29407" t="s">
        <v>190</v>
      </c>
      <c r="E29407" t="s">
        <v>191</v>
      </c>
      <c r="F29407" t="s">
        <v>101</v>
      </c>
    </row>
    <row r="29408" spans="1:7" x14ac:dyDescent="0.35">
      <c r="A29408">
        <v>22102024</v>
      </c>
      <c r="B29408" t="s">
        <v>190</v>
      </c>
      <c r="C29408" t="s">
        <v>194</v>
      </c>
      <c r="D29408" t="s">
        <v>101</v>
      </c>
    </row>
    <row r="29409" spans="1:7" x14ac:dyDescent="0.35">
      <c r="A29409">
        <v>22102024</v>
      </c>
      <c r="B29409" t="s">
        <v>639</v>
      </c>
      <c r="C29409" t="s">
        <v>137</v>
      </c>
      <c r="D29409" t="s">
        <v>190</v>
      </c>
      <c r="E29409" t="s">
        <v>196</v>
      </c>
      <c r="F29409" t="s">
        <v>101</v>
      </c>
    </row>
    <row r="29410" spans="1:7" x14ac:dyDescent="0.35">
      <c r="A29410">
        <v>22102024</v>
      </c>
      <c r="B29410" t="s">
        <v>516</v>
      </c>
      <c r="C29410" t="s">
        <v>198</v>
      </c>
      <c r="D29410" t="s">
        <v>140</v>
      </c>
      <c r="E29410" t="s">
        <v>199</v>
      </c>
      <c r="F29410" t="s">
        <v>200</v>
      </c>
      <c r="G29410" t="s">
        <v>101</v>
      </c>
    </row>
    <row r="29411" spans="1:7" x14ac:dyDescent="0.35">
      <c r="A29411">
        <v>22102024</v>
      </c>
      <c r="B29411" t="s">
        <v>437</v>
      </c>
      <c r="C29411" t="s">
        <v>389</v>
      </c>
      <c r="D29411" t="s">
        <v>61</v>
      </c>
      <c r="E29411" t="s">
        <v>101</v>
      </c>
    </row>
    <row r="29412" spans="1:7" x14ac:dyDescent="0.35">
      <c r="A29412">
        <v>22102024</v>
      </c>
      <c r="B29412" t="s">
        <v>781</v>
      </c>
      <c r="C29412" t="s">
        <v>441</v>
      </c>
      <c r="D29412" t="s">
        <v>205</v>
      </c>
      <c r="E29412" t="s">
        <v>101</v>
      </c>
    </row>
    <row r="29413" spans="1:7" x14ac:dyDescent="0.35">
      <c r="A29413">
        <v>22102024</v>
      </c>
      <c r="B29413" t="s">
        <v>847</v>
      </c>
      <c r="C29413" t="s">
        <v>714</v>
      </c>
      <c r="D29413" t="s">
        <v>208</v>
      </c>
      <c r="E29413" t="s">
        <v>101</v>
      </c>
    </row>
    <row r="29414" spans="1:7" x14ac:dyDescent="0.35">
      <c r="A29414">
        <v>22102024</v>
      </c>
      <c r="B29414" t="s">
        <v>623</v>
      </c>
      <c r="C29414" t="s">
        <v>432</v>
      </c>
      <c r="D29414" t="s">
        <v>210</v>
      </c>
      <c r="E29414" t="s">
        <v>211</v>
      </c>
      <c r="F29414" t="s">
        <v>101</v>
      </c>
    </row>
    <row r="29415" spans="1:7" x14ac:dyDescent="0.35">
      <c r="A29415">
        <v>22102024</v>
      </c>
      <c r="B29415" t="s">
        <v>722</v>
      </c>
      <c r="C29415" t="s">
        <v>293</v>
      </c>
      <c r="D29415" t="s">
        <v>214</v>
      </c>
      <c r="E29415" t="s">
        <v>215</v>
      </c>
      <c r="F29415" t="s">
        <v>101</v>
      </c>
    </row>
    <row r="29416" spans="1:7" x14ac:dyDescent="0.35">
      <c r="A29416">
        <v>22102024</v>
      </c>
      <c r="B29416" t="s">
        <v>827</v>
      </c>
      <c r="C29416" t="s">
        <v>557</v>
      </c>
      <c r="D29416" t="s">
        <v>217</v>
      </c>
      <c r="E29416" t="s">
        <v>101</v>
      </c>
    </row>
    <row r="29417" spans="1:7" x14ac:dyDescent="0.35">
      <c r="A29417">
        <v>22102024</v>
      </c>
      <c r="B29417" t="s">
        <v>775</v>
      </c>
      <c r="C29417" t="s">
        <v>657</v>
      </c>
      <c r="D29417" t="s">
        <v>220</v>
      </c>
      <c r="E29417" t="s">
        <v>101</v>
      </c>
    </row>
    <row r="29418" spans="1:7" x14ac:dyDescent="0.35">
      <c r="A29418">
        <v>22102024</v>
      </c>
      <c r="B29418" t="s">
        <v>836</v>
      </c>
      <c r="C29418" t="s">
        <v>611</v>
      </c>
      <c r="D29418" t="s">
        <v>222</v>
      </c>
    </row>
    <row r="29419" spans="1:7" x14ac:dyDescent="0.35">
      <c r="A29419">
        <v>22102024</v>
      </c>
      <c r="B29419" t="s">
        <v>611</v>
      </c>
      <c r="C29419" t="s">
        <v>543</v>
      </c>
      <c r="D29419" t="s">
        <v>223</v>
      </c>
    </row>
    <row r="29420" spans="1:7" x14ac:dyDescent="0.35">
      <c r="A29420">
        <v>22102024</v>
      </c>
      <c r="B29420" t="s">
        <v>770</v>
      </c>
      <c r="C29420" t="s">
        <v>623</v>
      </c>
      <c r="D29420" t="s">
        <v>225</v>
      </c>
      <c r="E29420" t="s">
        <v>101</v>
      </c>
    </row>
    <row r="29421" spans="1:7" x14ac:dyDescent="0.35">
      <c r="A29421">
        <v>22102024</v>
      </c>
      <c r="B29421" t="s">
        <v>719</v>
      </c>
      <c r="C29421" t="s">
        <v>464</v>
      </c>
      <c r="D29421" t="s">
        <v>225</v>
      </c>
      <c r="E29421" t="s">
        <v>228</v>
      </c>
      <c r="F29421" t="s">
        <v>229</v>
      </c>
    </row>
    <row r="29422" spans="1:7" x14ac:dyDescent="0.35">
      <c r="A29422">
        <v>22102024</v>
      </c>
      <c r="B29422" t="s">
        <v>757</v>
      </c>
      <c r="C29422" t="s">
        <v>418</v>
      </c>
      <c r="D29422" t="s">
        <v>232</v>
      </c>
      <c r="E29422" t="s">
        <v>101</v>
      </c>
    </row>
    <row r="29423" spans="1:7" x14ac:dyDescent="0.35">
      <c r="A29423">
        <v>22102024</v>
      </c>
      <c r="B29423" t="s">
        <v>779</v>
      </c>
      <c r="C29423" t="s">
        <v>496</v>
      </c>
      <c r="D29423" t="s">
        <v>235</v>
      </c>
      <c r="E29423" t="s">
        <v>236</v>
      </c>
      <c r="F29423" t="s">
        <v>101</v>
      </c>
    </row>
    <row r="29424" spans="1:7" x14ac:dyDescent="0.35">
      <c r="A29424">
        <v>22102024</v>
      </c>
      <c r="B29424" t="s">
        <v>566</v>
      </c>
      <c r="C29424" t="s">
        <v>346</v>
      </c>
      <c r="D29424" t="s">
        <v>235</v>
      </c>
      <c r="E29424" t="s">
        <v>239</v>
      </c>
      <c r="F29424" t="s">
        <v>149</v>
      </c>
    </row>
    <row r="29425" spans="1:7" x14ac:dyDescent="0.35">
      <c r="A29425">
        <v>22102024</v>
      </c>
      <c r="B29425" t="s">
        <v>793</v>
      </c>
      <c r="C29425" t="s">
        <v>473</v>
      </c>
      <c r="D29425" t="s">
        <v>235</v>
      </c>
      <c r="E29425" t="s">
        <v>241</v>
      </c>
      <c r="F29425" t="s">
        <v>101</v>
      </c>
    </row>
    <row r="29426" spans="1:7" x14ac:dyDescent="0.35">
      <c r="A29426">
        <v>22102024</v>
      </c>
      <c r="B29426" t="s">
        <v>700</v>
      </c>
      <c r="C29426" t="s">
        <v>137</v>
      </c>
      <c r="D29426" t="s">
        <v>243</v>
      </c>
      <c r="E29426" t="s">
        <v>101</v>
      </c>
    </row>
    <row r="29427" spans="1:7" x14ac:dyDescent="0.35">
      <c r="A29427">
        <v>22102024</v>
      </c>
      <c r="B29427" t="s">
        <v>638</v>
      </c>
      <c r="C29427" t="s">
        <v>417</v>
      </c>
      <c r="D29427" t="s">
        <v>245</v>
      </c>
      <c r="E29427" t="s">
        <v>246</v>
      </c>
    </row>
    <row r="29428" spans="1:7" x14ac:dyDescent="0.35">
      <c r="A29428">
        <v>22102024</v>
      </c>
      <c r="B29428" t="s">
        <v>864</v>
      </c>
      <c r="C29428" t="s">
        <v>629</v>
      </c>
      <c r="D29428" t="s">
        <v>245</v>
      </c>
      <c r="E29428" t="s">
        <v>249</v>
      </c>
    </row>
    <row r="29429" spans="1:7" x14ac:dyDescent="0.35">
      <c r="A29429">
        <v>22102024</v>
      </c>
      <c r="B29429" t="s">
        <v>438</v>
      </c>
      <c r="C29429" t="s">
        <v>248</v>
      </c>
      <c r="D29429" t="s">
        <v>252</v>
      </c>
      <c r="E29429" t="s">
        <v>101</v>
      </c>
    </row>
    <row r="29430" spans="1:7" x14ac:dyDescent="0.35">
      <c r="A29430">
        <v>22102024</v>
      </c>
      <c r="B29430" t="s">
        <v>733</v>
      </c>
      <c r="C29430" t="s">
        <v>158</v>
      </c>
      <c r="D29430" t="s">
        <v>254</v>
      </c>
    </row>
    <row r="29431" spans="1:7" x14ac:dyDescent="0.35">
      <c r="A29431">
        <v>22102024</v>
      </c>
      <c r="B29431" t="s">
        <v>636</v>
      </c>
      <c r="C29431" t="s">
        <v>269</v>
      </c>
      <c r="D29431" t="s">
        <v>256</v>
      </c>
      <c r="E29431" t="s">
        <v>257</v>
      </c>
      <c r="F29431" t="s">
        <v>236</v>
      </c>
      <c r="G29431" t="s">
        <v>101</v>
      </c>
    </row>
    <row r="29432" spans="1:7" x14ac:dyDescent="0.35">
      <c r="A29432">
        <v>22102024</v>
      </c>
      <c r="B29432" t="s">
        <v>783</v>
      </c>
      <c r="C29432" t="s">
        <v>419</v>
      </c>
      <c r="D29432" t="s">
        <v>260</v>
      </c>
      <c r="E29432" t="s">
        <v>136</v>
      </c>
      <c r="F29432" t="s">
        <v>101</v>
      </c>
    </row>
    <row r="29433" spans="1:7" x14ac:dyDescent="0.35">
      <c r="A29433">
        <v>22102024</v>
      </c>
      <c r="B29433" t="s">
        <v>137</v>
      </c>
      <c r="C29433" t="s">
        <v>261</v>
      </c>
      <c r="D29433" t="s">
        <v>262</v>
      </c>
      <c r="E29433" t="s">
        <v>101</v>
      </c>
    </row>
    <row r="29434" spans="1:7" x14ac:dyDescent="0.35">
      <c r="A29434">
        <v>22102024</v>
      </c>
      <c r="B29434" t="s">
        <v>589</v>
      </c>
      <c r="C29434" t="s">
        <v>285</v>
      </c>
      <c r="D29434" t="s">
        <v>264</v>
      </c>
      <c r="E29434" t="s">
        <v>101</v>
      </c>
    </row>
    <row r="29435" spans="1:7" x14ac:dyDescent="0.35">
      <c r="A29435">
        <v>22102024</v>
      </c>
      <c r="B29435" t="s">
        <v>424</v>
      </c>
      <c r="C29435" t="s">
        <v>264</v>
      </c>
      <c r="D29435" t="s">
        <v>149</v>
      </c>
    </row>
    <row r="29436" spans="1:7" x14ac:dyDescent="0.35">
      <c r="A29436">
        <v>22102024</v>
      </c>
      <c r="B29436" t="s">
        <v>827</v>
      </c>
      <c r="C29436" t="s">
        <v>557</v>
      </c>
      <c r="D29436" t="s">
        <v>265</v>
      </c>
      <c r="E29436" t="s">
        <v>101</v>
      </c>
      <c r="F29436" t="s">
        <v>266</v>
      </c>
    </row>
    <row r="29437" spans="1:7" x14ac:dyDescent="0.35">
      <c r="A29437">
        <v>22102024</v>
      </c>
      <c r="B29437" t="s">
        <v>723</v>
      </c>
      <c r="C29437" t="s">
        <v>493</v>
      </c>
      <c r="D29437" t="s">
        <v>267</v>
      </c>
      <c r="E29437" t="s">
        <v>101</v>
      </c>
    </row>
    <row r="29438" spans="1:7" x14ac:dyDescent="0.35">
      <c r="A29438">
        <v>22102024</v>
      </c>
      <c r="B29438" t="s">
        <v>804</v>
      </c>
      <c r="C29438" t="s">
        <v>593</v>
      </c>
      <c r="D29438" t="s">
        <v>268</v>
      </c>
    </row>
    <row r="29439" spans="1:7" x14ac:dyDescent="0.35">
      <c r="A29439">
        <v>22102024</v>
      </c>
      <c r="B29439" t="s">
        <v>578</v>
      </c>
      <c r="C29439" t="s">
        <v>270</v>
      </c>
      <c r="D29439" t="s">
        <v>271</v>
      </c>
      <c r="E29439" t="s">
        <v>101</v>
      </c>
    </row>
    <row r="29440" spans="1:7" x14ac:dyDescent="0.35">
      <c r="A29440">
        <v>22102024</v>
      </c>
      <c r="B29440" t="s">
        <v>723</v>
      </c>
      <c r="C29440" t="s">
        <v>542</v>
      </c>
      <c r="D29440" t="s">
        <v>274</v>
      </c>
      <c r="E29440" t="s">
        <v>101</v>
      </c>
    </row>
    <row r="29441" spans="1:9" x14ac:dyDescent="0.35">
      <c r="A29441">
        <v>22102024</v>
      </c>
      <c r="B29441" t="s">
        <v>721</v>
      </c>
      <c r="C29441" t="s">
        <v>342</v>
      </c>
      <c r="D29441" t="s">
        <v>277</v>
      </c>
      <c r="E29441" t="s">
        <v>101</v>
      </c>
    </row>
    <row r="29442" spans="1:9" x14ac:dyDescent="0.35">
      <c r="A29442">
        <v>22102024</v>
      </c>
      <c r="B29442" t="s">
        <v>787</v>
      </c>
      <c r="C29442" t="s">
        <v>339</v>
      </c>
      <c r="D29442" t="s">
        <v>279</v>
      </c>
      <c r="E29442" t="s">
        <v>140</v>
      </c>
      <c r="F29442" t="s">
        <v>280</v>
      </c>
    </row>
    <row r="29443" spans="1:9" x14ac:dyDescent="0.35">
      <c r="A29443">
        <v>22102024</v>
      </c>
      <c r="B29443" t="s">
        <v>836</v>
      </c>
      <c r="C29443" t="s">
        <v>623</v>
      </c>
      <c r="D29443" t="s">
        <v>281</v>
      </c>
    </row>
    <row r="29444" spans="1:9" x14ac:dyDescent="0.35">
      <c r="A29444">
        <v>22102024</v>
      </c>
      <c r="B29444" t="s">
        <v>691</v>
      </c>
      <c r="C29444" t="s">
        <v>651</v>
      </c>
      <c r="D29444" t="s">
        <v>284</v>
      </c>
      <c r="E29444" t="s">
        <v>101</v>
      </c>
    </row>
    <row r="29445" spans="1:9" x14ac:dyDescent="0.35">
      <c r="A29445">
        <v>22102024</v>
      </c>
      <c r="B29445" t="s">
        <v>876</v>
      </c>
      <c r="C29445" t="s">
        <v>712</v>
      </c>
      <c r="D29445" t="s">
        <v>287</v>
      </c>
      <c r="E29445" t="s">
        <v>101</v>
      </c>
    </row>
    <row r="29446" spans="1:9" x14ac:dyDescent="0.35">
      <c r="A29446">
        <v>22102024</v>
      </c>
      <c r="B29446" t="s">
        <v>828</v>
      </c>
      <c r="C29446" t="s">
        <v>637</v>
      </c>
      <c r="D29446" t="s">
        <v>288</v>
      </c>
      <c r="E29446" t="s">
        <v>101</v>
      </c>
    </row>
    <row r="29447" spans="1:9" x14ac:dyDescent="0.35">
      <c r="A29447">
        <v>22102024</v>
      </c>
      <c r="B29447" t="s">
        <v>782</v>
      </c>
      <c r="C29447" t="s">
        <v>248</v>
      </c>
      <c r="D29447" t="s">
        <v>290</v>
      </c>
      <c r="E29447" t="s">
        <v>140</v>
      </c>
      <c r="F29447" t="s">
        <v>291</v>
      </c>
    </row>
    <row r="29448" spans="1:9" x14ac:dyDescent="0.35">
      <c r="A29448">
        <v>22102024</v>
      </c>
      <c r="B29448" t="s">
        <v>852</v>
      </c>
      <c r="C29448" t="s">
        <v>579</v>
      </c>
      <c r="D29448" t="s">
        <v>290</v>
      </c>
      <c r="E29448" t="s">
        <v>140</v>
      </c>
      <c r="F29448" t="s">
        <v>294</v>
      </c>
      <c r="G29448" t="s">
        <v>295</v>
      </c>
      <c r="H29448" t="s">
        <v>101</v>
      </c>
    </row>
    <row r="29449" spans="1:9" x14ac:dyDescent="0.35">
      <c r="A29449">
        <v>22102024</v>
      </c>
      <c r="B29449" t="s">
        <v>558</v>
      </c>
      <c r="C29449" t="s">
        <v>438</v>
      </c>
      <c r="D29449" t="s">
        <v>298</v>
      </c>
      <c r="E29449" t="s">
        <v>101</v>
      </c>
    </row>
    <row r="29450" spans="1:9" x14ac:dyDescent="0.35">
      <c r="A29450">
        <v>22102024</v>
      </c>
      <c r="B29450" t="s">
        <v>695</v>
      </c>
      <c r="C29450" t="s">
        <v>233</v>
      </c>
      <c r="D29450" t="s">
        <v>300</v>
      </c>
      <c r="E29450" t="s">
        <v>262</v>
      </c>
      <c r="F29450" t="s">
        <v>101</v>
      </c>
    </row>
    <row r="29451" spans="1:9" x14ac:dyDescent="0.35">
      <c r="A29451">
        <v>22102024</v>
      </c>
      <c r="B29451" t="s">
        <v>728</v>
      </c>
      <c r="C29451" t="s">
        <v>258</v>
      </c>
      <c r="D29451" t="s">
        <v>301</v>
      </c>
      <c r="E29451" t="s">
        <v>101</v>
      </c>
    </row>
    <row r="29452" spans="1:9" x14ac:dyDescent="0.35">
      <c r="A29452">
        <v>22102024</v>
      </c>
      <c r="B29452" t="s">
        <v>560</v>
      </c>
      <c r="C29452" t="s">
        <v>516</v>
      </c>
      <c r="D29452" t="s">
        <v>303</v>
      </c>
      <c r="E29452" t="s">
        <v>149</v>
      </c>
    </row>
    <row r="29453" spans="1:9" x14ac:dyDescent="0.35">
      <c r="A29453">
        <v>22102024</v>
      </c>
      <c r="B29453" t="s">
        <v>822</v>
      </c>
      <c r="C29453" t="s">
        <v>694</v>
      </c>
      <c r="D29453" t="s">
        <v>306</v>
      </c>
      <c r="E29453" t="s">
        <v>101</v>
      </c>
    </row>
    <row r="29454" spans="1:9" x14ac:dyDescent="0.35">
      <c r="A29454">
        <v>22102024</v>
      </c>
      <c r="B29454" t="s">
        <v>856</v>
      </c>
      <c r="C29454" t="s">
        <v>514</v>
      </c>
      <c r="D29454" t="s">
        <v>308</v>
      </c>
      <c r="E29454" t="s">
        <v>309</v>
      </c>
      <c r="F29454" t="s">
        <v>310</v>
      </c>
      <c r="G29454" t="s">
        <v>311</v>
      </c>
      <c r="H29454" t="s">
        <v>312</v>
      </c>
      <c r="I29454" t="s">
        <v>101</v>
      </c>
    </row>
    <row r="29455" spans="1:9" x14ac:dyDescent="0.35">
      <c r="A29455">
        <v>22102024</v>
      </c>
      <c r="B29455" t="s">
        <v>560</v>
      </c>
      <c r="C29455" t="s">
        <v>168</v>
      </c>
      <c r="D29455" t="s">
        <v>314</v>
      </c>
      <c r="E29455" t="s">
        <v>315</v>
      </c>
      <c r="F29455" t="s">
        <v>101</v>
      </c>
    </row>
    <row r="29456" spans="1:9" x14ac:dyDescent="0.35">
      <c r="A29456">
        <v>22102024</v>
      </c>
      <c r="B29456" t="s">
        <v>624</v>
      </c>
      <c r="C29456" t="s">
        <v>519</v>
      </c>
      <c r="D29456" t="s">
        <v>314</v>
      </c>
      <c r="E29456" t="s">
        <v>317</v>
      </c>
      <c r="F29456" t="s">
        <v>101</v>
      </c>
    </row>
    <row r="29457" spans="1:6" x14ac:dyDescent="0.35">
      <c r="A29457">
        <v>22102024</v>
      </c>
      <c r="B29457" t="s">
        <v>623</v>
      </c>
      <c r="C29457" t="s">
        <v>418</v>
      </c>
      <c r="D29457" t="s">
        <v>319</v>
      </c>
      <c r="E29457" t="s">
        <v>320</v>
      </c>
      <c r="F29457" t="s">
        <v>321</v>
      </c>
    </row>
    <row r="29458" spans="1:6" x14ac:dyDescent="0.35">
      <c r="A29458">
        <v>22102024</v>
      </c>
      <c r="B29458" t="s">
        <v>830</v>
      </c>
      <c r="C29458" t="s">
        <v>413</v>
      </c>
      <c r="D29458" t="s">
        <v>322</v>
      </c>
      <c r="E29458" t="s">
        <v>101</v>
      </c>
    </row>
    <row r="29459" spans="1:6" x14ac:dyDescent="0.35">
      <c r="A29459">
        <v>22102024</v>
      </c>
      <c r="B29459" t="s">
        <v>836</v>
      </c>
      <c r="C29459" t="s">
        <v>594</v>
      </c>
      <c r="D29459" t="s">
        <v>325</v>
      </c>
      <c r="E29459" t="s">
        <v>101</v>
      </c>
    </row>
    <row r="29460" spans="1:6" x14ac:dyDescent="0.35">
      <c r="A29460">
        <v>22102024</v>
      </c>
      <c r="B29460" t="s">
        <v>858</v>
      </c>
      <c r="C29460" t="s">
        <v>579</v>
      </c>
      <c r="D29460" t="s">
        <v>328</v>
      </c>
      <c r="E29460" t="s">
        <v>101</v>
      </c>
    </row>
    <row r="29461" spans="1:6" x14ac:dyDescent="0.35">
      <c r="A29461">
        <v>22102024</v>
      </c>
      <c r="B29461" t="s">
        <v>237</v>
      </c>
      <c r="C29461" t="s">
        <v>331</v>
      </c>
      <c r="D29461" t="s">
        <v>332</v>
      </c>
      <c r="E29461" t="s">
        <v>101</v>
      </c>
    </row>
    <row r="29462" spans="1:6" x14ac:dyDescent="0.35">
      <c r="A29462">
        <v>22102024</v>
      </c>
      <c r="B29462" t="s">
        <v>451</v>
      </c>
      <c r="C29462" t="s">
        <v>177</v>
      </c>
      <c r="D29462" t="s">
        <v>331</v>
      </c>
      <c r="E29462" t="s">
        <v>335</v>
      </c>
      <c r="F29462" t="s">
        <v>101</v>
      </c>
    </row>
    <row r="29463" spans="1:6" x14ac:dyDescent="0.35">
      <c r="A29463">
        <v>22102024</v>
      </c>
      <c r="B29463" t="s">
        <v>456</v>
      </c>
      <c r="C29463" t="s">
        <v>329</v>
      </c>
      <c r="D29463" t="s">
        <v>331</v>
      </c>
      <c r="E29463" t="s">
        <v>338</v>
      </c>
      <c r="F29463" t="s">
        <v>321</v>
      </c>
    </row>
    <row r="29464" spans="1:6" x14ac:dyDescent="0.35">
      <c r="A29464">
        <v>22102024</v>
      </c>
      <c r="B29464" t="s">
        <v>871</v>
      </c>
      <c r="C29464" t="s">
        <v>688</v>
      </c>
      <c r="D29464" t="s">
        <v>170</v>
      </c>
    </row>
    <row r="29465" spans="1:6" x14ac:dyDescent="0.35">
      <c r="A29465">
        <v>22102024</v>
      </c>
      <c r="B29465" t="s">
        <v>812</v>
      </c>
      <c r="C29465" t="s">
        <v>602</v>
      </c>
      <c r="D29465" t="s">
        <v>341</v>
      </c>
      <c r="E29465" t="s">
        <v>101</v>
      </c>
    </row>
    <row r="29466" spans="1:6" x14ac:dyDescent="0.35">
      <c r="A29466">
        <v>22102024</v>
      </c>
      <c r="B29466" t="s">
        <v>736</v>
      </c>
      <c r="C29466" t="s">
        <v>218</v>
      </c>
      <c r="D29466" t="s">
        <v>343</v>
      </c>
      <c r="E29466" t="s">
        <v>101</v>
      </c>
    </row>
    <row r="29467" spans="1:6" x14ac:dyDescent="0.35">
      <c r="A29467">
        <v>22102024</v>
      </c>
      <c r="B29467" t="s">
        <v>465</v>
      </c>
      <c r="C29467" t="s">
        <v>132</v>
      </c>
      <c r="D29467" t="s">
        <v>344</v>
      </c>
      <c r="E29467" t="s">
        <v>345</v>
      </c>
      <c r="F29467" t="s">
        <v>101</v>
      </c>
    </row>
    <row r="29468" spans="1:6" x14ac:dyDescent="0.35">
      <c r="A29468">
        <v>22102024</v>
      </c>
      <c r="B29468" t="s">
        <v>780</v>
      </c>
      <c r="C29468" t="s">
        <v>413</v>
      </c>
      <c r="D29468" t="s">
        <v>132</v>
      </c>
      <c r="E29468" t="s">
        <v>347</v>
      </c>
      <c r="F29468" t="s">
        <v>101</v>
      </c>
    </row>
    <row r="29469" spans="1:6" x14ac:dyDescent="0.35">
      <c r="A29469">
        <v>22102024</v>
      </c>
      <c r="B29469" t="s">
        <v>700</v>
      </c>
      <c r="C29469" t="s">
        <v>425</v>
      </c>
      <c r="D29469" t="s">
        <v>132</v>
      </c>
      <c r="E29469" t="s">
        <v>348</v>
      </c>
      <c r="F29469" t="s">
        <v>101</v>
      </c>
    </row>
    <row r="29470" spans="1:6" x14ac:dyDescent="0.35">
      <c r="A29470">
        <v>22102024</v>
      </c>
      <c r="B29470" t="s">
        <v>759</v>
      </c>
      <c r="C29470" t="s">
        <v>476</v>
      </c>
      <c r="D29470" t="s">
        <v>132</v>
      </c>
      <c r="E29470" t="s">
        <v>350</v>
      </c>
      <c r="F29470" t="s">
        <v>101</v>
      </c>
    </row>
    <row r="29471" spans="1:6" x14ac:dyDescent="0.35">
      <c r="A29471">
        <v>22102024</v>
      </c>
      <c r="B29471" t="s">
        <v>714</v>
      </c>
      <c r="C29471" t="s">
        <v>415</v>
      </c>
      <c r="D29471" t="s">
        <v>132</v>
      </c>
      <c r="E29471" t="s">
        <v>352</v>
      </c>
      <c r="F29471" t="s">
        <v>101</v>
      </c>
    </row>
    <row r="29472" spans="1:6" x14ac:dyDescent="0.35">
      <c r="A29472">
        <v>22102024</v>
      </c>
      <c r="B29472" t="s">
        <v>636</v>
      </c>
      <c r="C29472" t="s">
        <v>307</v>
      </c>
      <c r="D29472" t="s">
        <v>132</v>
      </c>
      <c r="E29472" t="s">
        <v>133</v>
      </c>
      <c r="F29472" t="s">
        <v>355</v>
      </c>
    </row>
    <row r="29473" spans="1:8" x14ac:dyDescent="0.35">
      <c r="A29473">
        <v>22102024</v>
      </c>
      <c r="B29473" t="s">
        <v>520</v>
      </c>
      <c r="C29473" t="s">
        <v>171</v>
      </c>
      <c r="D29473" t="s">
        <v>132</v>
      </c>
      <c r="E29473" t="s">
        <v>356</v>
      </c>
      <c r="F29473" t="s">
        <v>101</v>
      </c>
    </row>
    <row r="29474" spans="1:8" x14ac:dyDescent="0.35">
      <c r="A29474">
        <v>22102024</v>
      </c>
      <c r="B29474" t="s">
        <v>736</v>
      </c>
      <c r="C29474" t="s">
        <v>105</v>
      </c>
      <c r="D29474" t="s">
        <v>359</v>
      </c>
      <c r="E29474" t="s">
        <v>360</v>
      </c>
      <c r="F29474" t="s">
        <v>101</v>
      </c>
    </row>
    <row r="29475" spans="1:8" x14ac:dyDescent="0.35">
      <c r="A29475">
        <v>22102024</v>
      </c>
      <c r="B29475" t="s">
        <v>639</v>
      </c>
      <c r="C29475" t="s">
        <v>323</v>
      </c>
      <c r="D29475" t="s">
        <v>359</v>
      </c>
      <c r="E29475" t="s">
        <v>362</v>
      </c>
      <c r="F29475" t="s">
        <v>101</v>
      </c>
    </row>
    <row r="29476" spans="1:8" x14ac:dyDescent="0.35">
      <c r="A29476">
        <v>22102024</v>
      </c>
      <c r="B29476" t="s">
        <v>426</v>
      </c>
      <c r="C29476" t="s">
        <v>359</v>
      </c>
      <c r="D29476" t="s">
        <v>362</v>
      </c>
      <c r="E29476" t="s">
        <v>140</v>
      </c>
      <c r="F29476" t="s">
        <v>364</v>
      </c>
      <c r="G29476" t="s">
        <v>101</v>
      </c>
    </row>
    <row r="29477" spans="1:8" x14ac:dyDescent="0.35">
      <c r="A29477">
        <v>22102024</v>
      </c>
      <c r="B29477" t="s">
        <v>824</v>
      </c>
      <c r="C29477" t="s">
        <v>655</v>
      </c>
      <c r="D29477" t="s">
        <v>366</v>
      </c>
      <c r="E29477" t="s">
        <v>257</v>
      </c>
      <c r="F29477" t="s">
        <v>367</v>
      </c>
      <c r="G29477" t="s">
        <v>101</v>
      </c>
    </row>
    <row r="29478" spans="1:8" x14ac:dyDescent="0.35">
      <c r="A29478">
        <v>22102024</v>
      </c>
      <c r="B29478" t="s">
        <v>880</v>
      </c>
      <c r="C29478" t="s">
        <v>644</v>
      </c>
      <c r="D29478" t="s">
        <v>369</v>
      </c>
      <c r="E29478" t="s">
        <v>370</v>
      </c>
      <c r="F29478" t="s">
        <v>101</v>
      </c>
    </row>
    <row r="29479" spans="1:8" x14ac:dyDescent="0.35">
      <c r="A29479">
        <v>22102024</v>
      </c>
      <c r="B29479" t="s">
        <v>903</v>
      </c>
      <c r="C29479" t="s">
        <v>514</v>
      </c>
      <c r="D29479" t="s">
        <v>371</v>
      </c>
      <c r="E29479" t="s">
        <v>101</v>
      </c>
    </row>
    <row r="29480" spans="1:8" x14ac:dyDescent="0.35">
      <c r="A29480">
        <v>22102024</v>
      </c>
      <c r="B29480" t="s">
        <v>558</v>
      </c>
      <c r="C29480" t="s">
        <v>138</v>
      </c>
      <c r="D29480" t="s">
        <v>372</v>
      </c>
      <c r="E29480" t="s">
        <v>101</v>
      </c>
    </row>
    <row r="29481" spans="1:8" x14ac:dyDescent="0.35">
      <c r="A29481">
        <v>22102024</v>
      </c>
      <c r="B29481" t="s">
        <v>551</v>
      </c>
      <c r="C29481" t="s">
        <v>373</v>
      </c>
      <c r="D29481" t="s">
        <v>101</v>
      </c>
    </row>
    <row r="29482" spans="1:8" x14ac:dyDescent="0.35">
      <c r="A29482">
        <v>22102024</v>
      </c>
      <c r="B29482" t="s">
        <v>795</v>
      </c>
      <c r="C29482" t="s">
        <v>557</v>
      </c>
      <c r="D29482" t="s">
        <v>376</v>
      </c>
      <c r="E29482" t="s">
        <v>140</v>
      </c>
      <c r="F29482" t="s">
        <v>331</v>
      </c>
      <c r="G29482" t="s">
        <v>377</v>
      </c>
      <c r="H29482" t="s">
        <v>101</v>
      </c>
    </row>
    <row r="29483" spans="1:8" x14ac:dyDescent="0.35">
      <c r="A29483">
        <v>22102024</v>
      </c>
      <c r="B29483" t="s">
        <v>558</v>
      </c>
      <c r="C29483" t="s">
        <v>473</v>
      </c>
      <c r="D29483" t="s">
        <v>378</v>
      </c>
    </row>
    <row r="29484" spans="1:8" x14ac:dyDescent="0.35">
      <c r="A29484">
        <v>22102024</v>
      </c>
      <c r="B29484" t="s">
        <v>661</v>
      </c>
      <c r="C29484" t="s">
        <v>595</v>
      </c>
      <c r="D29484" t="s">
        <v>380</v>
      </c>
      <c r="E29484" t="s">
        <v>101</v>
      </c>
    </row>
    <row r="29485" spans="1:8" x14ac:dyDescent="0.35">
      <c r="A29485">
        <v>22102024</v>
      </c>
      <c r="B29485" t="s">
        <v>694</v>
      </c>
      <c r="C29485" t="s">
        <v>536</v>
      </c>
      <c r="D29485" t="s">
        <v>382</v>
      </c>
      <c r="E29485" t="s">
        <v>383</v>
      </c>
    </row>
    <row r="29486" spans="1:8" x14ac:dyDescent="0.35">
      <c r="A29486">
        <v>22102024</v>
      </c>
      <c r="B29486" t="s">
        <v>761</v>
      </c>
      <c r="C29486" t="s">
        <v>497</v>
      </c>
      <c r="D29486" t="s">
        <v>385</v>
      </c>
      <c r="E29486" t="s">
        <v>386</v>
      </c>
    </row>
    <row r="29487" spans="1:8" x14ac:dyDescent="0.35">
      <c r="A29487">
        <v>22102024</v>
      </c>
      <c r="B29487" t="s">
        <v>721</v>
      </c>
      <c r="C29487" t="s">
        <v>583</v>
      </c>
      <c r="D29487" t="s">
        <v>388</v>
      </c>
      <c r="E29487" t="s">
        <v>101</v>
      </c>
    </row>
    <row r="29488" spans="1:8" x14ac:dyDescent="0.35">
      <c r="A29488">
        <v>22102024</v>
      </c>
      <c r="B29488" t="s">
        <v>543</v>
      </c>
      <c r="C29488" t="s">
        <v>263</v>
      </c>
      <c r="D29488" t="s">
        <v>391</v>
      </c>
      <c r="E29488" t="s">
        <v>101</v>
      </c>
    </row>
    <row r="29489" spans="1:9" x14ac:dyDescent="0.35">
      <c r="A29489">
        <v>22102024</v>
      </c>
      <c r="B29489" t="s">
        <v>339</v>
      </c>
      <c r="C29489" t="s">
        <v>497</v>
      </c>
      <c r="D29489" t="s">
        <v>393</v>
      </c>
    </row>
    <row r="29490" spans="1:9" x14ac:dyDescent="0.35">
      <c r="A29490">
        <v>22102024</v>
      </c>
      <c r="B29490" t="s">
        <v>778</v>
      </c>
      <c r="C29490" t="s">
        <v>218</v>
      </c>
      <c r="D29490" t="s">
        <v>394</v>
      </c>
      <c r="E29490" t="s">
        <v>395</v>
      </c>
      <c r="F29490" t="s">
        <v>101</v>
      </c>
    </row>
    <row r="29491" spans="1:9" x14ac:dyDescent="0.35">
      <c r="A29491">
        <v>22102024</v>
      </c>
      <c r="B29491" t="s">
        <v>720</v>
      </c>
      <c r="C29491" t="s">
        <v>497</v>
      </c>
      <c r="D29491" t="s">
        <v>396</v>
      </c>
    </row>
    <row r="29492" spans="1:9" x14ac:dyDescent="0.35">
      <c r="A29492">
        <v>22102024</v>
      </c>
      <c r="B29492" t="s">
        <v>286</v>
      </c>
      <c r="C29492" t="s">
        <v>397</v>
      </c>
      <c r="D29492" t="s">
        <v>101</v>
      </c>
    </row>
    <row r="29493" spans="1:9" x14ac:dyDescent="0.35">
      <c r="A29493">
        <v>22102024</v>
      </c>
      <c r="B29493" t="s">
        <v>801</v>
      </c>
      <c r="C29493" t="s">
        <v>573</v>
      </c>
      <c r="D29493" t="s">
        <v>399</v>
      </c>
      <c r="E29493" t="s">
        <v>140</v>
      </c>
      <c r="F29493" t="s">
        <v>400</v>
      </c>
      <c r="G29493" t="s">
        <v>257</v>
      </c>
      <c r="H29493" t="s">
        <v>331</v>
      </c>
      <c r="I29493" t="s">
        <v>401</v>
      </c>
    </row>
    <row r="29494" spans="1:9" x14ac:dyDescent="0.35">
      <c r="A29494">
        <v>22102024</v>
      </c>
      <c r="B29494" t="s">
        <v>629</v>
      </c>
      <c r="C29494" t="s">
        <v>456</v>
      </c>
      <c r="D29494" t="s">
        <v>399</v>
      </c>
      <c r="E29494" t="s">
        <v>187</v>
      </c>
      <c r="F29494" t="s">
        <v>101</v>
      </c>
    </row>
    <row r="29495" spans="1:9" x14ac:dyDescent="0.35">
      <c r="A29495">
        <v>22102024</v>
      </c>
      <c r="B29495" t="s">
        <v>557</v>
      </c>
      <c r="C29495" t="s">
        <v>207</v>
      </c>
      <c r="D29495" t="s">
        <v>399</v>
      </c>
      <c r="E29495" t="s">
        <v>403</v>
      </c>
      <c r="F29495" t="s">
        <v>101</v>
      </c>
    </row>
    <row r="29496" spans="1:9" x14ac:dyDescent="0.35">
      <c r="A29496">
        <v>22102024</v>
      </c>
      <c r="B29496" t="s">
        <v>581</v>
      </c>
      <c r="C29496" t="s">
        <v>183</v>
      </c>
      <c r="D29496" t="s">
        <v>399</v>
      </c>
      <c r="E29496" t="s">
        <v>404</v>
      </c>
      <c r="F29496" t="s">
        <v>101</v>
      </c>
    </row>
    <row r="29497" spans="1:9" x14ac:dyDescent="0.35">
      <c r="A29497">
        <v>21102024</v>
      </c>
      <c r="B29497" t="s">
        <v>723</v>
      </c>
      <c r="C29497" t="s">
        <v>582</v>
      </c>
      <c r="D29497" t="s">
        <v>100</v>
      </c>
      <c r="E29497" t="s">
        <v>101</v>
      </c>
    </row>
    <row r="29498" spans="1:9" x14ac:dyDescent="0.35">
      <c r="A29498">
        <v>21102024</v>
      </c>
      <c r="B29498" t="s">
        <v>789</v>
      </c>
      <c r="C29498" t="s">
        <v>473</v>
      </c>
      <c r="D29498" t="s">
        <v>104</v>
      </c>
      <c r="E29498" t="s">
        <v>101</v>
      </c>
    </row>
    <row r="29499" spans="1:9" x14ac:dyDescent="0.35">
      <c r="A29499">
        <v>21102024</v>
      </c>
      <c r="B29499" t="s">
        <v>752</v>
      </c>
      <c r="C29499" t="s">
        <v>516</v>
      </c>
      <c r="D29499" t="s">
        <v>107</v>
      </c>
      <c r="E29499" t="s">
        <v>108</v>
      </c>
      <c r="F29499" t="s">
        <v>101</v>
      </c>
    </row>
    <row r="29500" spans="1:9" x14ac:dyDescent="0.35">
      <c r="A29500">
        <v>21102024</v>
      </c>
      <c r="B29500" t="s">
        <v>438</v>
      </c>
      <c r="C29500" t="s">
        <v>569</v>
      </c>
      <c r="D29500" t="s">
        <v>111</v>
      </c>
      <c r="E29500" t="s">
        <v>101</v>
      </c>
    </row>
    <row r="29501" spans="1:9" x14ac:dyDescent="0.35">
      <c r="A29501">
        <v>21102024</v>
      </c>
      <c r="B29501" t="s">
        <v>607</v>
      </c>
      <c r="C29501" t="s">
        <v>743</v>
      </c>
      <c r="D29501" t="s">
        <v>114</v>
      </c>
      <c r="E29501" t="s">
        <v>115</v>
      </c>
      <c r="F29501" t="s">
        <v>116</v>
      </c>
    </row>
    <row r="29502" spans="1:9" x14ac:dyDescent="0.35">
      <c r="A29502">
        <v>21102024</v>
      </c>
      <c r="B29502" t="s">
        <v>580</v>
      </c>
      <c r="C29502" t="s">
        <v>491</v>
      </c>
      <c r="D29502" t="s">
        <v>114</v>
      </c>
      <c r="E29502" t="s">
        <v>119</v>
      </c>
      <c r="F29502" t="s">
        <v>120</v>
      </c>
      <c r="G29502" t="s">
        <v>121</v>
      </c>
    </row>
    <row r="29503" spans="1:9" x14ac:dyDescent="0.35">
      <c r="A29503">
        <v>21102024</v>
      </c>
      <c r="B29503" t="s">
        <v>162</v>
      </c>
      <c r="C29503" t="s">
        <v>452</v>
      </c>
      <c r="D29503" t="s">
        <v>114</v>
      </c>
      <c r="E29503" t="s">
        <v>124</v>
      </c>
    </row>
    <row r="29504" spans="1:9" x14ac:dyDescent="0.35">
      <c r="A29504">
        <v>21102024</v>
      </c>
      <c r="B29504" t="s">
        <v>129</v>
      </c>
      <c r="C29504" t="s">
        <v>686</v>
      </c>
      <c r="D29504" t="s">
        <v>114</v>
      </c>
      <c r="E29504" t="s">
        <v>127</v>
      </c>
    </row>
    <row r="29505" spans="1:7" x14ac:dyDescent="0.35">
      <c r="A29505">
        <v>21102024</v>
      </c>
      <c r="B29505" t="s">
        <v>175</v>
      </c>
      <c r="C29505" t="s">
        <v>457</v>
      </c>
      <c r="D29505" t="s">
        <v>114</v>
      </c>
      <c r="E29505" t="s">
        <v>130</v>
      </c>
    </row>
    <row r="29506" spans="1:7" x14ac:dyDescent="0.35">
      <c r="A29506">
        <v>21102024</v>
      </c>
      <c r="B29506" t="s">
        <v>512</v>
      </c>
      <c r="C29506" t="s">
        <v>349</v>
      </c>
      <c r="D29506" t="s">
        <v>114</v>
      </c>
      <c r="E29506" t="s">
        <v>132</v>
      </c>
      <c r="F29506" t="s">
        <v>133</v>
      </c>
    </row>
    <row r="29507" spans="1:7" x14ac:dyDescent="0.35">
      <c r="A29507">
        <v>21102024</v>
      </c>
      <c r="B29507" t="s">
        <v>639</v>
      </c>
      <c r="C29507" t="s">
        <v>466</v>
      </c>
      <c r="D29507" t="s">
        <v>135</v>
      </c>
      <c r="E29507" t="s">
        <v>136</v>
      </c>
    </row>
    <row r="29508" spans="1:7" x14ac:dyDescent="0.35">
      <c r="A29508">
        <v>21102024</v>
      </c>
      <c r="B29508" t="s">
        <v>746</v>
      </c>
      <c r="C29508" t="s">
        <v>459</v>
      </c>
      <c r="D29508" t="s">
        <v>139</v>
      </c>
      <c r="E29508" t="s">
        <v>140</v>
      </c>
      <c r="F29508" t="s">
        <v>141</v>
      </c>
      <c r="G29508" t="s">
        <v>101</v>
      </c>
    </row>
    <row r="29509" spans="1:7" x14ac:dyDescent="0.35">
      <c r="A29509">
        <v>21102024</v>
      </c>
      <c r="B29509" t="s">
        <v>806</v>
      </c>
      <c r="C29509" t="s">
        <v>339</v>
      </c>
      <c r="D29509" t="s">
        <v>144</v>
      </c>
      <c r="E29509" t="s">
        <v>101</v>
      </c>
    </row>
    <row r="29510" spans="1:7" x14ac:dyDescent="0.35">
      <c r="A29510">
        <v>21102024</v>
      </c>
      <c r="B29510" t="s">
        <v>826</v>
      </c>
      <c r="C29510" t="s">
        <v>573</v>
      </c>
      <c r="D29510" t="s">
        <v>147</v>
      </c>
      <c r="E29510" t="s">
        <v>148</v>
      </c>
      <c r="F29510" t="s">
        <v>149</v>
      </c>
    </row>
    <row r="29511" spans="1:7" x14ac:dyDescent="0.35">
      <c r="A29511">
        <v>21102024</v>
      </c>
      <c r="B29511" t="s">
        <v>796</v>
      </c>
      <c r="C29511" t="s">
        <v>292</v>
      </c>
      <c r="D29511" t="s">
        <v>152</v>
      </c>
      <c r="E29511" t="s">
        <v>140</v>
      </c>
      <c r="F29511" t="s">
        <v>153</v>
      </c>
      <c r="G29511" t="s">
        <v>101</v>
      </c>
    </row>
    <row r="29512" spans="1:7" x14ac:dyDescent="0.35">
      <c r="A29512">
        <v>21102024</v>
      </c>
      <c r="B29512" t="s">
        <v>796</v>
      </c>
      <c r="C29512" t="s">
        <v>451</v>
      </c>
      <c r="D29512" t="s">
        <v>156</v>
      </c>
      <c r="E29512" t="s">
        <v>101</v>
      </c>
    </row>
    <row r="29513" spans="1:7" x14ac:dyDescent="0.35">
      <c r="A29513">
        <v>21102024</v>
      </c>
      <c r="B29513" t="s">
        <v>578</v>
      </c>
      <c r="C29513" t="s">
        <v>159</v>
      </c>
      <c r="D29513" t="s">
        <v>101</v>
      </c>
    </row>
    <row r="29514" spans="1:7" x14ac:dyDescent="0.35">
      <c r="A29514">
        <v>21102024</v>
      </c>
      <c r="B29514" t="s">
        <v>514</v>
      </c>
      <c r="C29514" t="s">
        <v>161</v>
      </c>
      <c r="D29514" t="s">
        <v>101</v>
      </c>
    </row>
    <row r="29515" spans="1:7" x14ac:dyDescent="0.35">
      <c r="A29515">
        <v>21102024</v>
      </c>
      <c r="B29515" t="s">
        <v>473</v>
      </c>
      <c r="C29515" t="s">
        <v>177</v>
      </c>
      <c r="D29515" t="s">
        <v>164</v>
      </c>
      <c r="E29515" t="s">
        <v>101</v>
      </c>
    </row>
    <row r="29516" spans="1:7" x14ac:dyDescent="0.35">
      <c r="A29516">
        <v>21102024</v>
      </c>
      <c r="B29516" t="s">
        <v>759</v>
      </c>
      <c r="C29516" t="s">
        <v>444</v>
      </c>
      <c r="D29516" t="s">
        <v>167</v>
      </c>
    </row>
    <row r="29517" spans="1:7" x14ac:dyDescent="0.35">
      <c r="A29517">
        <v>21102024</v>
      </c>
      <c r="B29517" t="s">
        <v>664</v>
      </c>
      <c r="C29517" t="s">
        <v>493</v>
      </c>
      <c r="D29517" t="s">
        <v>423</v>
      </c>
      <c r="E29517" t="s">
        <v>101</v>
      </c>
    </row>
    <row r="29518" spans="1:7" x14ac:dyDescent="0.35">
      <c r="A29518">
        <v>21102024</v>
      </c>
      <c r="B29518" t="s">
        <v>779</v>
      </c>
      <c r="C29518" t="s">
        <v>574</v>
      </c>
      <c r="D29518" t="s">
        <v>169</v>
      </c>
      <c r="E29518" t="s">
        <v>170</v>
      </c>
      <c r="F29518" t="s">
        <v>101</v>
      </c>
    </row>
    <row r="29519" spans="1:7" x14ac:dyDescent="0.35">
      <c r="A29519">
        <v>21102024</v>
      </c>
      <c r="B29519" t="s">
        <v>783</v>
      </c>
      <c r="C29519" t="s">
        <v>218</v>
      </c>
      <c r="D29519" t="s">
        <v>173</v>
      </c>
      <c r="E29519" t="s">
        <v>101</v>
      </c>
    </row>
    <row r="29520" spans="1:7" x14ac:dyDescent="0.35">
      <c r="A29520">
        <v>21102024</v>
      </c>
      <c r="B29520" t="s">
        <v>789</v>
      </c>
      <c r="C29520" t="s">
        <v>494</v>
      </c>
      <c r="D29520" t="s">
        <v>176</v>
      </c>
      <c r="E29520" t="s">
        <v>101</v>
      </c>
    </row>
    <row r="29521" spans="1:7" x14ac:dyDescent="0.35">
      <c r="A29521">
        <v>21102024</v>
      </c>
      <c r="B29521" t="s">
        <v>812</v>
      </c>
      <c r="C29521" t="s">
        <v>572</v>
      </c>
      <c r="D29521" t="s">
        <v>176</v>
      </c>
      <c r="E29521" t="s">
        <v>149</v>
      </c>
    </row>
    <row r="29522" spans="1:7" x14ac:dyDescent="0.35">
      <c r="A29522">
        <v>21102024</v>
      </c>
      <c r="B29522" t="s">
        <v>639</v>
      </c>
      <c r="C29522" t="s">
        <v>496</v>
      </c>
      <c r="D29522" t="s">
        <v>181</v>
      </c>
      <c r="E29522" t="s">
        <v>182</v>
      </c>
      <c r="F29522" t="s">
        <v>101</v>
      </c>
    </row>
    <row r="29523" spans="1:7" x14ac:dyDescent="0.35">
      <c r="A29523">
        <v>21102024</v>
      </c>
      <c r="B29523" t="s">
        <v>796</v>
      </c>
      <c r="C29523" t="s">
        <v>602</v>
      </c>
      <c r="D29523" t="s">
        <v>184</v>
      </c>
      <c r="E29523" t="s">
        <v>101</v>
      </c>
    </row>
    <row r="29524" spans="1:7" x14ac:dyDescent="0.35">
      <c r="A29524">
        <v>21102024</v>
      </c>
      <c r="B29524" t="s">
        <v>499</v>
      </c>
      <c r="C29524" t="s">
        <v>187</v>
      </c>
      <c r="D29524" t="s">
        <v>101</v>
      </c>
    </row>
    <row r="29525" spans="1:7" x14ac:dyDescent="0.35">
      <c r="A29525">
        <v>21102024</v>
      </c>
      <c r="B29525" t="s">
        <v>573</v>
      </c>
      <c r="C29525" t="s">
        <v>497</v>
      </c>
      <c r="D29525" t="s">
        <v>190</v>
      </c>
      <c r="E29525" t="s">
        <v>191</v>
      </c>
      <c r="F29525" t="s">
        <v>101</v>
      </c>
    </row>
    <row r="29526" spans="1:7" x14ac:dyDescent="0.35">
      <c r="A29526">
        <v>21102024</v>
      </c>
      <c r="B29526" t="s">
        <v>190</v>
      </c>
      <c r="C29526" t="s">
        <v>194</v>
      </c>
      <c r="D29526" t="s">
        <v>101</v>
      </c>
    </row>
    <row r="29527" spans="1:7" x14ac:dyDescent="0.35">
      <c r="A29527">
        <v>21102024</v>
      </c>
      <c r="B29527" t="s">
        <v>765</v>
      </c>
      <c r="C29527" t="s">
        <v>520</v>
      </c>
      <c r="D29527" t="s">
        <v>190</v>
      </c>
      <c r="E29527" t="s">
        <v>196</v>
      </c>
      <c r="F29527" t="s">
        <v>101</v>
      </c>
    </row>
    <row r="29528" spans="1:7" x14ac:dyDescent="0.35">
      <c r="A29528">
        <v>21102024</v>
      </c>
      <c r="B29528" t="s">
        <v>473</v>
      </c>
      <c r="C29528" t="s">
        <v>198</v>
      </c>
      <c r="D29528" t="s">
        <v>140</v>
      </c>
      <c r="E29528" t="s">
        <v>199</v>
      </c>
      <c r="F29528" t="s">
        <v>200</v>
      </c>
      <c r="G29528" t="s">
        <v>101</v>
      </c>
    </row>
    <row r="29529" spans="1:7" x14ac:dyDescent="0.35">
      <c r="A29529">
        <v>21102024</v>
      </c>
      <c r="B29529" t="s">
        <v>534</v>
      </c>
      <c r="C29529" t="s">
        <v>480</v>
      </c>
      <c r="D29529" t="s">
        <v>61</v>
      </c>
      <c r="E29529" t="s">
        <v>101</v>
      </c>
    </row>
    <row r="29530" spans="1:7" x14ac:dyDescent="0.35">
      <c r="A29530">
        <v>21102024</v>
      </c>
      <c r="B29530" t="s">
        <v>839</v>
      </c>
      <c r="C29530" t="s">
        <v>557</v>
      </c>
      <c r="D29530" t="s">
        <v>205</v>
      </c>
      <c r="E29530" t="s">
        <v>101</v>
      </c>
    </row>
    <row r="29531" spans="1:7" x14ac:dyDescent="0.35">
      <c r="A29531">
        <v>21102024</v>
      </c>
      <c r="B29531" t="s">
        <v>824</v>
      </c>
      <c r="C29531" t="s">
        <v>596</v>
      </c>
      <c r="D29531" t="s">
        <v>208</v>
      </c>
      <c r="E29531" t="s">
        <v>101</v>
      </c>
    </row>
    <row r="29532" spans="1:7" x14ac:dyDescent="0.35">
      <c r="A29532">
        <v>21102024</v>
      </c>
      <c r="B29532" t="s">
        <v>762</v>
      </c>
      <c r="C29532" t="s">
        <v>501</v>
      </c>
      <c r="D29532" t="s">
        <v>210</v>
      </c>
      <c r="E29532" t="s">
        <v>211</v>
      </c>
      <c r="F29532" t="s">
        <v>101</v>
      </c>
    </row>
    <row r="29533" spans="1:7" x14ac:dyDescent="0.35">
      <c r="A29533">
        <v>21102024</v>
      </c>
      <c r="B29533" t="s">
        <v>565</v>
      </c>
      <c r="C29533" t="s">
        <v>154</v>
      </c>
      <c r="D29533" t="s">
        <v>214</v>
      </c>
      <c r="E29533" t="s">
        <v>215</v>
      </c>
      <c r="F29533" t="s">
        <v>101</v>
      </c>
    </row>
    <row r="29534" spans="1:7" x14ac:dyDescent="0.35">
      <c r="A29534">
        <v>21102024</v>
      </c>
      <c r="B29534" t="s">
        <v>824</v>
      </c>
      <c r="C29534" t="s">
        <v>590</v>
      </c>
      <c r="D29534" t="s">
        <v>217</v>
      </c>
      <c r="E29534" t="s">
        <v>101</v>
      </c>
    </row>
    <row r="29535" spans="1:7" x14ac:dyDescent="0.35">
      <c r="A29535">
        <v>21102024</v>
      </c>
      <c r="B29535" t="s">
        <v>756</v>
      </c>
      <c r="C29535" t="s">
        <v>576</v>
      </c>
      <c r="D29535" t="s">
        <v>220</v>
      </c>
      <c r="E29535" t="s">
        <v>101</v>
      </c>
    </row>
    <row r="29536" spans="1:7" x14ac:dyDescent="0.35">
      <c r="A29536">
        <v>21102024</v>
      </c>
      <c r="B29536" t="s">
        <v>796</v>
      </c>
      <c r="C29536" t="s">
        <v>413</v>
      </c>
      <c r="D29536" t="s">
        <v>222</v>
      </c>
    </row>
    <row r="29537" spans="1:7" x14ac:dyDescent="0.35">
      <c r="A29537">
        <v>21102024</v>
      </c>
      <c r="B29537" t="s">
        <v>718</v>
      </c>
      <c r="C29537" t="s">
        <v>224</v>
      </c>
      <c r="D29537" t="s">
        <v>223</v>
      </c>
    </row>
    <row r="29538" spans="1:7" x14ac:dyDescent="0.35">
      <c r="A29538">
        <v>21102024</v>
      </c>
      <c r="B29538" t="s">
        <v>765</v>
      </c>
      <c r="C29538" t="s">
        <v>594</v>
      </c>
      <c r="D29538" t="s">
        <v>225</v>
      </c>
      <c r="E29538" t="s">
        <v>101</v>
      </c>
    </row>
    <row r="29539" spans="1:7" x14ac:dyDescent="0.35">
      <c r="A29539">
        <v>21102024</v>
      </c>
      <c r="B29539" t="s">
        <v>718</v>
      </c>
      <c r="C29539" t="s">
        <v>474</v>
      </c>
      <c r="D29539" t="s">
        <v>225</v>
      </c>
      <c r="E29539" t="s">
        <v>228</v>
      </c>
      <c r="F29539" t="s">
        <v>229</v>
      </c>
    </row>
    <row r="29540" spans="1:7" x14ac:dyDescent="0.35">
      <c r="A29540">
        <v>21102024</v>
      </c>
      <c r="B29540" t="s">
        <v>822</v>
      </c>
      <c r="C29540" t="s">
        <v>218</v>
      </c>
      <c r="D29540" t="s">
        <v>232</v>
      </c>
      <c r="E29540" t="s">
        <v>101</v>
      </c>
    </row>
    <row r="29541" spans="1:7" x14ac:dyDescent="0.35">
      <c r="A29541">
        <v>21102024</v>
      </c>
      <c r="B29541" t="s">
        <v>770</v>
      </c>
      <c r="C29541" t="s">
        <v>597</v>
      </c>
      <c r="D29541" t="s">
        <v>235</v>
      </c>
      <c r="E29541" t="s">
        <v>236</v>
      </c>
      <c r="F29541" t="s">
        <v>101</v>
      </c>
    </row>
    <row r="29542" spans="1:7" x14ac:dyDescent="0.35">
      <c r="A29542">
        <v>21102024</v>
      </c>
      <c r="B29542" t="s">
        <v>629</v>
      </c>
      <c r="C29542" t="s">
        <v>146</v>
      </c>
      <c r="D29542" t="s">
        <v>235</v>
      </c>
      <c r="E29542" t="s">
        <v>239</v>
      </c>
      <c r="F29542" t="s">
        <v>149</v>
      </c>
    </row>
    <row r="29543" spans="1:7" x14ac:dyDescent="0.35">
      <c r="A29543">
        <v>21102024</v>
      </c>
      <c r="B29543" t="s">
        <v>806</v>
      </c>
      <c r="C29543" t="s">
        <v>440</v>
      </c>
      <c r="D29543" t="s">
        <v>235</v>
      </c>
      <c r="E29543" t="s">
        <v>241</v>
      </c>
      <c r="F29543" t="s">
        <v>101</v>
      </c>
    </row>
    <row r="29544" spans="1:7" x14ac:dyDescent="0.35">
      <c r="A29544">
        <v>21102024</v>
      </c>
      <c r="B29544" t="s">
        <v>755</v>
      </c>
      <c r="C29544" t="s">
        <v>473</v>
      </c>
      <c r="D29544" t="s">
        <v>243</v>
      </c>
      <c r="E29544" t="s">
        <v>101</v>
      </c>
    </row>
    <row r="29545" spans="1:7" x14ac:dyDescent="0.35">
      <c r="A29545">
        <v>21102024</v>
      </c>
      <c r="B29545" t="s">
        <v>810</v>
      </c>
      <c r="C29545" t="s">
        <v>581</v>
      </c>
      <c r="D29545" t="s">
        <v>245</v>
      </c>
      <c r="E29545" t="s">
        <v>246</v>
      </c>
    </row>
    <row r="29546" spans="1:7" x14ac:dyDescent="0.35">
      <c r="A29546">
        <v>21102024</v>
      </c>
      <c r="B29546" t="s">
        <v>884</v>
      </c>
      <c r="C29546" t="s">
        <v>714</v>
      </c>
      <c r="D29546" t="s">
        <v>245</v>
      </c>
      <c r="E29546" t="s">
        <v>249</v>
      </c>
    </row>
    <row r="29547" spans="1:7" x14ac:dyDescent="0.35">
      <c r="A29547">
        <v>21102024</v>
      </c>
      <c r="B29547" t="s">
        <v>644</v>
      </c>
      <c r="C29547" t="s">
        <v>165</v>
      </c>
      <c r="D29547" t="s">
        <v>252</v>
      </c>
      <c r="E29547" t="s">
        <v>101</v>
      </c>
    </row>
    <row r="29548" spans="1:7" x14ac:dyDescent="0.35">
      <c r="A29548">
        <v>21102024</v>
      </c>
      <c r="B29548" t="s">
        <v>565</v>
      </c>
      <c r="C29548" t="s">
        <v>244</v>
      </c>
      <c r="D29548" t="s">
        <v>254</v>
      </c>
    </row>
    <row r="29549" spans="1:7" x14ac:dyDescent="0.35">
      <c r="A29549">
        <v>21102024</v>
      </c>
      <c r="B29549" t="s">
        <v>764</v>
      </c>
      <c r="C29549" t="s">
        <v>465</v>
      </c>
      <c r="D29549" t="s">
        <v>256</v>
      </c>
      <c r="E29549" t="s">
        <v>257</v>
      </c>
      <c r="F29549" t="s">
        <v>236</v>
      </c>
      <c r="G29549" t="s">
        <v>101</v>
      </c>
    </row>
    <row r="29550" spans="1:7" x14ac:dyDescent="0.35">
      <c r="A29550">
        <v>21102024</v>
      </c>
      <c r="B29550" t="s">
        <v>832</v>
      </c>
      <c r="C29550" t="s">
        <v>518</v>
      </c>
      <c r="D29550" t="s">
        <v>260</v>
      </c>
      <c r="E29550" t="s">
        <v>136</v>
      </c>
      <c r="F29550" t="s">
        <v>101</v>
      </c>
    </row>
    <row r="29551" spans="1:7" x14ac:dyDescent="0.35">
      <c r="A29551">
        <v>21102024</v>
      </c>
      <c r="B29551" t="s">
        <v>413</v>
      </c>
      <c r="C29551" t="s">
        <v>261</v>
      </c>
      <c r="D29551" t="s">
        <v>262</v>
      </c>
      <c r="E29551" t="s">
        <v>101</v>
      </c>
    </row>
    <row r="29552" spans="1:7" x14ac:dyDescent="0.35">
      <c r="A29552">
        <v>21102024</v>
      </c>
      <c r="B29552" t="s">
        <v>719</v>
      </c>
      <c r="C29552" t="s">
        <v>501</v>
      </c>
      <c r="D29552" t="s">
        <v>264</v>
      </c>
      <c r="E29552" t="s">
        <v>101</v>
      </c>
    </row>
    <row r="29553" spans="1:8" x14ac:dyDescent="0.35">
      <c r="A29553">
        <v>21102024</v>
      </c>
      <c r="B29553" t="s">
        <v>387</v>
      </c>
      <c r="C29553" t="s">
        <v>264</v>
      </c>
      <c r="D29553" t="s">
        <v>149</v>
      </c>
    </row>
    <row r="29554" spans="1:8" x14ac:dyDescent="0.35">
      <c r="A29554">
        <v>21102024</v>
      </c>
      <c r="B29554" t="s">
        <v>829</v>
      </c>
      <c r="C29554" t="s">
        <v>413</v>
      </c>
      <c r="D29554" t="s">
        <v>265</v>
      </c>
      <c r="E29554" t="s">
        <v>101</v>
      </c>
      <c r="F29554" t="s">
        <v>266</v>
      </c>
    </row>
    <row r="29555" spans="1:8" x14ac:dyDescent="0.35">
      <c r="A29555">
        <v>21102024</v>
      </c>
      <c r="B29555" t="s">
        <v>814</v>
      </c>
      <c r="C29555" t="s">
        <v>413</v>
      </c>
      <c r="D29555" t="s">
        <v>267</v>
      </c>
      <c r="E29555" t="s">
        <v>101</v>
      </c>
    </row>
    <row r="29556" spans="1:8" x14ac:dyDescent="0.35">
      <c r="A29556">
        <v>21102024</v>
      </c>
      <c r="B29556" t="s">
        <v>788</v>
      </c>
      <c r="C29556" t="s">
        <v>473</v>
      </c>
      <c r="D29556" t="s">
        <v>268</v>
      </c>
    </row>
    <row r="29557" spans="1:8" x14ac:dyDescent="0.35">
      <c r="A29557">
        <v>21102024</v>
      </c>
      <c r="B29557" t="s">
        <v>542</v>
      </c>
      <c r="C29557" t="s">
        <v>270</v>
      </c>
      <c r="D29557" t="s">
        <v>271</v>
      </c>
      <c r="E29557" t="s">
        <v>101</v>
      </c>
    </row>
    <row r="29558" spans="1:8" x14ac:dyDescent="0.35">
      <c r="A29558">
        <v>21102024</v>
      </c>
      <c r="B29558" t="s">
        <v>775</v>
      </c>
      <c r="C29558" t="s">
        <v>593</v>
      </c>
      <c r="D29558" t="s">
        <v>274</v>
      </c>
      <c r="E29558" t="s">
        <v>101</v>
      </c>
    </row>
    <row r="29559" spans="1:8" x14ac:dyDescent="0.35">
      <c r="A29559">
        <v>21102024</v>
      </c>
      <c r="B29559" t="s">
        <v>661</v>
      </c>
      <c r="C29559" t="s">
        <v>340</v>
      </c>
      <c r="D29559" t="s">
        <v>277</v>
      </c>
      <c r="E29559" t="s">
        <v>101</v>
      </c>
    </row>
    <row r="29560" spans="1:8" x14ac:dyDescent="0.35">
      <c r="A29560">
        <v>21102024</v>
      </c>
      <c r="B29560" t="s">
        <v>836</v>
      </c>
      <c r="C29560" t="s">
        <v>451</v>
      </c>
      <c r="D29560" t="s">
        <v>279</v>
      </c>
      <c r="E29560" t="s">
        <v>140</v>
      </c>
      <c r="F29560" t="s">
        <v>280</v>
      </c>
    </row>
    <row r="29561" spans="1:8" x14ac:dyDescent="0.35">
      <c r="A29561">
        <v>21102024</v>
      </c>
      <c r="B29561" t="s">
        <v>783</v>
      </c>
      <c r="C29561" t="s">
        <v>218</v>
      </c>
      <c r="D29561" t="s">
        <v>281</v>
      </c>
    </row>
    <row r="29562" spans="1:8" x14ac:dyDescent="0.35">
      <c r="A29562">
        <v>21102024</v>
      </c>
      <c r="B29562" t="s">
        <v>786</v>
      </c>
      <c r="C29562" t="s">
        <v>501</v>
      </c>
      <c r="D29562" t="s">
        <v>284</v>
      </c>
      <c r="E29562" t="s">
        <v>101</v>
      </c>
    </row>
    <row r="29563" spans="1:8" x14ac:dyDescent="0.35">
      <c r="A29563">
        <v>21102024</v>
      </c>
      <c r="B29563" t="s">
        <v>869</v>
      </c>
      <c r="C29563" t="s">
        <v>520</v>
      </c>
      <c r="D29563" t="s">
        <v>287</v>
      </c>
      <c r="E29563" t="s">
        <v>101</v>
      </c>
    </row>
    <row r="29564" spans="1:8" x14ac:dyDescent="0.35">
      <c r="A29564">
        <v>21102024</v>
      </c>
      <c r="B29564" t="s">
        <v>852</v>
      </c>
      <c r="C29564" t="s">
        <v>611</v>
      </c>
      <c r="D29564" t="s">
        <v>288</v>
      </c>
      <c r="E29564" t="s">
        <v>101</v>
      </c>
    </row>
    <row r="29565" spans="1:8" x14ac:dyDescent="0.35">
      <c r="A29565">
        <v>21102024</v>
      </c>
      <c r="B29565" t="s">
        <v>579</v>
      </c>
      <c r="C29565" t="s">
        <v>258</v>
      </c>
      <c r="D29565" t="s">
        <v>290</v>
      </c>
      <c r="E29565" t="s">
        <v>140</v>
      </c>
      <c r="F29565" t="s">
        <v>291</v>
      </c>
    </row>
    <row r="29566" spans="1:8" x14ac:dyDescent="0.35">
      <c r="A29566">
        <v>21102024</v>
      </c>
      <c r="B29566" t="s">
        <v>829</v>
      </c>
      <c r="C29566" t="s">
        <v>518</v>
      </c>
      <c r="D29566" t="s">
        <v>290</v>
      </c>
      <c r="E29566" t="s">
        <v>140</v>
      </c>
      <c r="F29566" t="s">
        <v>294</v>
      </c>
      <c r="G29566" t="s">
        <v>295</v>
      </c>
      <c r="H29566" t="s">
        <v>101</v>
      </c>
    </row>
    <row r="29567" spans="1:8" x14ac:dyDescent="0.35">
      <c r="A29567">
        <v>21102024</v>
      </c>
      <c r="B29567" t="s">
        <v>810</v>
      </c>
      <c r="C29567" t="s">
        <v>137</v>
      </c>
      <c r="D29567" t="s">
        <v>298</v>
      </c>
      <c r="E29567" t="s">
        <v>101</v>
      </c>
    </row>
    <row r="29568" spans="1:8" x14ac:dyDescent="0.35">
      <c r="A29568">
        <v>21102024</v>
      </c>
      <c r="B29568" t="s">
        <v>540</v>
      </c>
      <c r="C29568" t="s">
        <v>300</v>
      </c>
      <c r="D29568" t="s">
        <v>262</v>
      </c>
      <c r="E29568" t="s">
        <v>101</v>
      </c>
    </row>
    <row r="29569" spans="1:9" x14ac:dyDescent="0.35">
      <c r="A29569">
        <v>21102024</v>
      </c>
      <c r="B29569" t="s">
        <v>560</v>
      </c>
      <c r="C29569" t="s">
        <v>504</v>
      </c>
      <c r="D29569" t="s">
        <v>301</v>
      </c>
      <c r="E29569" t="s">
        <v>101</v>
      </c>
    </row>
    <row r="29570" spans="1:9" x14ac:dyDescent="0.35">
      <c r="A29570">
        <v>21102024</v>
      </c>
      <c r="B29570" t="s">
        <v>769</v>
      </c>
      <c r="C29570" t="s">
        <v>515</v>
      </c>
      <c r="D29570" t="s">
        <v>303</v>
      </c>
      <c r="E29570" t="s">
        <v>149</v>
      </c>
    </row>
    <row r="29571" spans="1:9" x14ac:dyDescent="0.35">
      <c r="A29571">
        <v>21102024</v>
      </c>
      <c r="B29571" t="s">
        <v>814</v>
      </c>
      <c r="C29571" t="s">
        <v>594</v>
      </c>
      <c r="D29571" t="s">
        <v>306</v>
      </c>
      <c r="E29571" t="s">
        <v>101</v>
      </c>
    </row>
    <row r="29572" spans="1:9" x14ac:dyDescent="0.35">
      <c r="A29572">
        <v>21102024</v>
      </c>
      <c r="B29572" t="s">
        <v>822</v>
      </c>
      <c r="C29572" t="s">
        <v>514</v>
      </c>
      <c r="D29572" t="s">
        <v>308</v>
      </c>
      <c r="E29572" t="s">
        <v>309</v>
      </c>
      <c r="F29572" t="s">
        <v>310</v>
      </c>
      <c r="G29572" t="s">
        <v>311</v>
      </c>
      <c r="H29572" t="s">
        <v>312</v>
      </c>
      <c r="I29572" t="s">
        <v>101</v>
      </c>
    </row>
    <row r="29573" spans="1:9" x14ac:dyDescent="0.35">
      <c r="A29573">
        <v>21102024</v>
      </c>
      <c r="B29573" t="s">
        <v>644</v>
      </c>
      <c r="C29573" t="s">
        <v>122</v>
      </c>
      <c r="D29573" t="s">
        <v>314</v>
      </c>
      <c r="E29573" t="s">
        <v>315</v>
      </c>
      <c r="F29573" t="s">
        <v>101</v>
      </c>
    </row>
    <row r="29574" spans="1:9" x14ac:dyDescent="0.35">
      <c r="A29574">
        <v>21102024</v>
      </c>
      <c r="B29574" t="s">
        <v>624</v>
      </c>
      <c r="C29574" t="s">
        <v>258</v>
      </c>
      <c r="D29574" t="s">
        <v>314</v>
      </c>
      <c r="E29574" t="s">
        <v>317</v>
      </c>
      <c r="F29574" t="s">
        <v>101</v>
      </c>
    </row>
    <row r="29575" spans="1:9" x14ac:dyDescent="0.35">
      <c r="A29575">
        <v>21102024</v>
      </c>
      <c r="B29575" t="s">
        <v>806</v>
      </c>
      <c r="C29575" t="s">
        <v>520</v>
      </c>
      <c r="D29575" t="s">
        <v>319</v>
      </c>
      <c r="E29575" t="s">
        <v>320</v>
      </c>
      <c r="F29575" t="s">
        <v>321</v>
      </c>
    </row>
    <row r="29576" spans="1:9" x14ac:dyDescent="0.35">
      <c r="A29576">
        <v>21102024</v>
      </c>
      <c r="B29576" t="s">
        <v>830</v>
      </c>
      <c r="C29576" t="s">
        <v>557</v>
      </c>
      <c r="D29576" t="s">
        <v>322</v>
      </c>
      <c r="E29576" t="s">
        <v>101</v>
      </c>
    </row>
    <row r="29577" spans="1:9" x14ac:dyDescent="0.35">
      <c r="A29577">
        <v>21102024</v>
      </c>
      <c r="B29577" t="s">
        <v>828</v>
      </c>
      <c r="C29577" t="s">
        <v>507</v>
      </c>
      <c r="D29577" t="s">
        <v>325</v>
      </c>
      <c r="E29577" t="s">
        <v>101</v>
      </c>
    </row>
    <row r="29578" spans="1:9" x14ac:dyDescent="0.35">
      <c r="A29578">
        <v>21102024</v>
      </c>
      <c r="B29578" t="s">
        <v>908</v>
      </c>
      <c r="C29578" t="s">
        <v>413</v>
      </c>
      <c r="D29578" t="s">
        <v>328</v>
      </c>
      <c r="E29578" t="s">
        <v>101</v>
      </c>
    </row>
    <row r="29579" spans="1:9" x14ac:dyDescent="0.35">
      <c r="A29579">
        <v>21102024</v>
      </c>
      <c r="B29579" t="s">
        <v>504</v>
      </c>
      <c r="C29579" t="s">
        <v>331</v>
      </c>
      <c r="D29579" t="s">
        <v>332</v>
      </c>
      <c r="E29579" t="s">
        <v>101</v>
      </c>
    </row>
    <row r="29580" spans="1:9" x14ac:dyDescent="0.35">
      <c r="A29580">
        <v>21102024</v>
      </c>
      <c r="B29580" t="s">
        <v>473</v>
      </c>
      <c r="C29580" t="s">
        <v>233</v>
      </c>
      <c r="D29580" t="s">
        <v>331</v>
      </c>
      <c r="E29580" t="s">
        <v>335</v>
      </c>
      <c r="F29580" t="s">
        <v>101</v>
      </c>
    </row>
    <row r="29581" spans="1:9" x14ac:dyDescent="0.35">
      <c r="A29581">
        <v>21102024</v>
      </c>
      <c r="B29581" t="s">
        <v>466</v>
      </c>
      <c r="C29581" t="s">
        <v>255</v>
      </c>
      <c r="D29581" t="s">
        <v>331</v>
      </c>
      <c r="E29581" t="s">
        <v>338</v>
      </c>
      <c r="F29581" t="s">
        <v>321</v>
      </c>
    </row>
    <row r="29582" spans="1:9" x14ac:dyDescent="0.35">
      <c r="A29582">
        <v>21102024</v>
      </c>
      <c r="B29582" t="s">
        <v>873</v>
      </c>
      <c r="C29582" t="s">
        <v>579</v>
      </c>
      <c r="D29582" t="s">
        <v>170</v>
      </c>
    </row>
    <row r="29583" spans="1:9" x14ac:dyDescent="0.35">
      <c r="A29583">
        <v>21102024</v>
      </c>
      <c r="B29583" t="s">
        <v>814</v>
      </c>
      <c r="C29583" t="s">
        <v>572</v>
      </c>
      <c r="D29583" t="s">
        <v>341</v>
      </c>
      <c r="E29583" t="s">
        <v>101</v>
      </c>
    </row>
    <row r="29584" spans="1:9" x14ac:dyDescent="0.35">
      <c r="A29584">
        <v>21102024</v>
      </c>
      <c r="B29584" t="s">
        <v>768</v>
      </c>
      <c r="C29584" t="s">
        <v>460</v>
      </c>
      <c r="D29584" t="s">
        <v>343</v>
      </c>
      <c r="E29584" t="s">
        <v>101</v>
      </c>
    </row>
    <row r="29585" spans="1:8" x14ac:dyDescent="0.35">
      <c r="A29585">
        <v>21102024</v>
      </c>
      <c r="B29585" t="s">
        <v>398</v>
      </c>
      <c r="C29585" t="s">
        <v>132</v>
      </c>
      <c r="D29585" t="s">
        <v>344</v>
      </c>
      <c r="E29585" t="s">
        <v>345</v>
      </c>
      <c r="F29585" t="s">
        <v>101</v>
      </c>
    </row>
    <row r="29586" spans="1:8" x14ac:dyDescent="0.35">
      <c r="A29586">
        <v>21102024</v>
      </c>
      <c r="B29586" t="s">
        <v>839</v>
      </c>
      <c r="C29586" t="s">
        <v>542</v>
      </c>
      <c r="D29586" t="s">
        <v>132</v>
      </c>
      <c r="E29586" t="s">
        <v>347</v>
      </c>
      <c r="F29586" t="s">
        <v>101</v>
      </c>
    </row>
    <row r="29587" spans="1:8" x14ac:dyDescent="0.35">
      <c r="A29587">
        <v>21102024</v>
      </c>
      <c r="B29587" t="s">
        <v>770</v>
      </c>
      <c r="C29587" t="s">
        <v>444</v>
      </c>
      <c r="D29587" t="s">
        <v>132</v>
      </c>
      <c r="E29587" t="s">
        <v>348</v>
      </c>
      <c r="F29587" t="s">
        <v>101</v>
      </c>
    </row>
    <row r="29588" spans="1:8" x14ac:dyDescent="0.35">
      <c r="A29588">
        <v>21102024</v>
      </c>
      <c r="B29588" t="s">
        <v>694</v>
      </c>
      <c r="C29588" t="s">
        <v>203</v>
      </c>
      <c r="D29588" t="s">
        <v>132</v>
      </c>
      <c r="E29588" t="s">
        <v>350</v>
      </c>
      <c r="F29588" t="s">
        <v>101</v>
      </c>
    </row>
    <row r="29589" spans="1:8" x14ac:dyDescent="0.35">
      <c r="A29589">
        <v>21102024</v>
      </c>
      <c r="B29589" t="s">
        <v>624</v>
      </c>
      <c r="C29589" t="s">
        <v>516</v>
      </c>
      <c r="D29589" t="s">
        <v>132</v>
      </c>
      <c r="E29589" t="s">
        <v>352</v>
      </c>
      <c r="F29589" t="s">
        <v>101</v>
      </c>
    </row>
    <row r="29590" spans="1:8" x14ac:dyDescent="0.35">
      <c r="A29590">
        <v>21102024</v>
      </c>
      <c r="B29590" t="s">
        <v>437</v>
      </c>
      <c r="C29590" t="s">
        <v>438</v>
      </c>
      <c r="D29590" t="s">
        <v>132</v>
      </c>
      <c r="E29590" t="s">
        <v>133</v>
      </c>
      <c r="F29590" t="s">
        <v>355</v>
      </c>
    </row>
    <row r="29591" spans="1:8" x14ac:dyDescent="0.35">
      <c r="A29591">
        <v>21102024</v>
      </c>
      <c r="B29591" t="s">
        <v>629</v>
      </c>
      <c r="C29591" t="s">
        <v>240</v>
      </c>
      <c r="D29591" t="s">
        <v>132</v>
      </c>
      <c r="E29591" t="s">
        <v>356</v>
      </c>
      <c r="F29591" t="s">
        <v>101</v>
      </c>
    </row>
    <row r="29592" spans="1:8" x14ac:dyDescent="0.35">
      <c r="A29592">
        <v>21102024</v>
      </c>
      <c r="B29592" t="s">
        <v>565</v>
      </c>
      <c r="C29592" t="s">
        <v>286</v>
      </c>
      <c r="D29592" t="s">
        <v>359</v>
      </c>
      <c r="E29592" t="s">
        <v>360</v>
      </c>
      <c r="F29592" t="s">
        <v>101</v>
      </c>
    </row>
    <row r="29593" spans="1:8" x14ac:dyDescent="0.35">
      <c r="A29593">
        <v>21102024</v>
      </c>
      <c r="B29593" t="s">
        <v>766</v>
      </c>
      <c r="C29593" t="s">
        <v>237</v>
      </c>
      <c r="D29593" t="s">
        <v>359</v>
      </c>
      <c r="E29593" t="s">
        <v>362</v>
      </c>
      <c r="F29593" t="s">
        <v>101</v>
      </c>
    </row>
    <row r="29594" spans="1:8" x14ac:dyDescent="0.35">
      <c r="A29594">
        <v>21102024</v>
      </c>
      <c r="B29594" t="s">
        <v>473</v>
      </c>
      <c r="C29594" t="s">
        <v>359</v>
      </c>
      <c r="D29594" t="s">
        <v>362</v>
      </c>
      <c r="E29594" t="s">
        <v>140</v>
      </c>
      <c r="F29594" t="s">
        <v>364</v>
      </c>
      <c r="G29594" t="s">
        <v>101</v>
      </c>
    </row>
    <row r="29595" spans="1:8" x14ac:dyDescent="0.35">
      <c r="A29595">
        <v>21102024</v>
      </c>
      <c r="B29595" t="s">
        <v>869</v>
      </c>
      <c r="C29595" t="s">
        <v>589</v>
      </c>
      <c r="D29595" t="s">
        <v>366</v>
      </c>
      <c r="E29595" t="s">
        <v>257</v>
      </c>
      <c r="F29595" t="s">
        <v>367</v>
      </c>
      <c r="G29595" t="s">
        <v>101</v>
      </c>
    </row>
    <row r="29596" spans="1:8" x14ac:dyDescent="0.35">
      <c r="A29596">
        <v>21102024</v>
      </c>
      <c r="B29596" t="s">
        <v>836</v>
      </c>
      <c r="C29596" t="s">
        <v>589</v>
      </c>
      <c r="D29596" t="s">
        <v>369</v>
      </c>
      <c r="E29596" t="s">
        <v>370</v>
      </c>
      <c r="F29596" t="s">
        <v>101</v>
      </c>
    </row>
    <row r="29597" spans="1:8" x14ac:dyDescent="0.35">
      <c r="A29597">
        <v>21102024</v>
      </c>
      <c r="B29597" t="s">
        <v>869</v>
      </c>
      <c r="C29597" t="s">
        <v>594</v>
      </c>
      <c r="D29597" t="s">
        <v>371</v>
      </c>
      <c r="E29597" t="s">
        <v>101</v>
      </c>
    </row>
    <row r="29598" spans="1:8" x14ac:dyDescent="0.35">
      <c r="A29598">
        <v>21102024</v>
      </c>
      <c r="B29598" t="s">
        <v>755</v>
      </c>
      <c r="C29598" t="s">
        <v>459</v>
      </c>
      <c r="D29598" t="s">
        <v>372</v>
      </c>
      <c r="E29598" t="s">
        <v>101</v>
      </c>
    </row>
    <row r="29599" spans="1:8" x14ac:dyDescent="0.35">
      <c r="A29599">
        <v>21102024</v>
      </c>
      <c r="B29599" t="s">
        <v>578</v>
      </c>
      <c r="C29599" t="s">
        <v>373</v>
      </c>
      <c r="D29599" t="s">
        <v>101</v>
      </c>
    </row>
    <row r="29600" spans="1:8" x14ac:dyDescent="0.35">
      <c r="A29600">
        <v>21102024</v>
      </c>
      <c r="B29600" t="s">
        <v>847</v>
      </c>
      <c r="C29600" t="s">
        <v>218</v>
      </c>
      <c r="D29600" t="s">
        <v>376</v>
      </c>
      <c r="E29600" t="s">
        <v>140</v>
      </c>
      <c r="F29600" t="s">
        <v>331</v>
      </c>
      <c r="G29600" t="s">
        <v>377</v>
      </c>
      <c r="H29600" t="s">
        <v>101</v>
      </c>
    </row>
    <row r="29601" spans="1:9" x14ac:dyDescent="0.35">
      <c r="A29601">
        <v>21102024</v>
      </c>
      <c r="B29601" t="s">
        <v>806</v>
      </c>
      <c r="C29601" t="s">
        <v>542</v>
      </c>
      <c r="D29601" t="s">
        <v>378</v>
      </c>
    </row>
    <row r="29602" spans="1:9" x14ac:dyDescent="0.35">
      <c r="A29602">
        <v>21102024</v>
      </c>
      <c r="B29602" t="s">
        <v>639</v>
      </c>
      <c r="C29602" t="s">
        <v>439</v>
      </c>
      <c r="D29602" t="s">
        <v>380</v>
      </c>
      <c r="E29602" t="s">
        <v>101</v>
      </c>
    </row>
    <row r="29603" spans="1:9" x14ac:dyDescent="0.35">
      <c r="A29603">
        <v>21102024</v>
      </c>
      <c r="B29603" t="s">
        <v>786</v>
      </c>
      <c r="C29603" t="s">
        <v>477</v>
      </c>
      <c r="D29603" t="s">
        <v>382</v>
      </c>
      <c r="E29603" t="s">
        <v>383</v>
      </c>
    </row>
    <row r="29604" spans="1:9" x14ac:dyDescent="0.35">
      <c r="A29604">
        <v>21102024</v>
      </c>
      <c r="B29604" t="s">
        <v>733</v>
      </c>
      <c r="C29604" t="s">
        <v>536</v>
      </c>
      <c r="D29604" t="s">
        <v>385</v>
      </c>
      <c r="E29604" t="s">
        <v>386</v>
      </c>
    </row>
    <row r="29605" spans="1:9" x14ac:dyDescent="0.35">
      <c r="A29605">
        <v>21102024</v>
      </c>
      <c r="B29605" t="s">
        <v>775</v>
      </c>
      <c r="C29605" t="s">
        <v>451</v>
      </c>
      <c r="D29605" t="s">
        <v>388</v>
      </c>
      <c r="E29605" t="s">
        <v>101</v>
      </c>
    </row>
    <row r="29606" spans="1:9" x14ac:dyDescent="0.35">
      <c r="A29606">
        <v>21102024</v>
      </c>
      <c r="B29606" t="s">
        <v>145</v>
      </c>
      <c r="C29606" t="s">
        <v>586</v>
      </c>
      <c r="D29606" t="s">
        <v>391</v>
      </c>
      <c r="E29606" t="s">
        <v>101</v>
      </c>
    </row>
    <row r="29607" spans="1:9" x14ac:dyDescent="0.35">
      <c r="A29607">
        <v>21102024</v>
      </c>
      <c r="B29607" t="s">
        <v>552</v>
      </c>
      <c r="C29607" t="s">
        <v>340</v>
      </c>
      <c r="D29607" t="s">
        <v>393</v>
      </c>
    </row>
    <row r="29608" spans="1:9" x14ac:dyDescent="0.35">
      <c r="A29608">
        <v>21102024</v>
      </c>
      <c r="B29608" t="s">
        <v>783</v>
      </c>
      <c r="C29608" t="s">
        <v>218</v>
      </c>
      <c r="D29608" t="s">
        <v>394</v>
      </c>
      <c r="E29608" t="s">
        <v>395</v>
      </c>
      <c r="F29608" t="s">
        <v>101</v>
      </c>
    </row>
    <row r="29609" spans="1:9" x14ac:dyDescent="0.35">
      <c r="A29609">
        <v>21102024</v>
      </c>
      <c r="B29609" t="s">
        <v>729</v>
      </c>
      <c r="C29609" t="s">
        <v>466</v>
      </c>
      <c r="D29609" t="s">
        <v>396</v>
      </c>
    </row>
    <row r="29610" spans="1:9" x14ac:dyDescent="0.35">
      <c r="A29610">
        <v>21102024</v>
      </c>
      <c r="B29610" t="s">
        <v>432</v>
      </c>
      <c r="C29610" t="s">
        <v>397</v>
      </c>
      <c r="D29610" t="s">
        <v>101</v>
      </c>
    </row>
    <row r="29611" spans="1:9" x14ac:dyDescent="0.35">
      <c r="A29611">
        <v>21102024</v>
      </c>
      <c r="B29611" t="s">
        <v>856</v>
      </c>
      <c r="C29611" t="s">
        <v>674</v>
      </c>
      <c r="D29611" t="s">
        <v>399</v>
      </c>
      <c r="E29611" t="s">
        <v>140</v>
      </c>
      <c r="F29611" t="s">
        <v>400</v>
      </c>
      <c r="G29611" t="s">
        <v>257</v>
      </c>
      <c r="H29611" t="s">
        <v>331</v>
      </c>
      <c r="I29611" t="s">
        <v>401</v>
      </c>
    </row>
    <row r="29612" spans="1:9" x14ac:dyDescent="0.35">
      <c r="A29612">
        <v>21102024</v>
      </c>
      <c r="B29612" t="s">
        <v>755</v>
      </c>
      <c r="C29612" t="s">
        <v>418</v>
      </c>
      <c r="D29612" t="s">
        <v>399</v>
      </c>
      <c r="E29612" t="s">
        <v>187</v>
      </c>
      <c r="F29612" t="s">
        <v>101</v>
      </c>
    </row>
    <row r="29613" spans="1:9" x14ac:dyDescent="0.35">
      <c r="A29613">
        <v>21102024</v>
      </c>
      <c r="B29613" t="s">
        <v>795</v>
      </c>
      <c r="C29613" t="s">
        <v>430</v>
      </c>
      <c r="D29613" t="s">
        <v>399</v>
      </c>
      <c r="E29613" t="s">
        <v>403</v>
      </c>
      <c r="F29613" t="s">
        <v>101</v>
      </c>
    </row>
    <row r="29614" spans="1:9" x14ac:dyDescent="0.35">
      <c r="A29614">
        <v>21102024</v>
      </c>
      <c r="B29614" t="s">
        <v>750</v>
      </c>
      <c r="C29614" t="s">
        <v>460</v>
      </c>
      <c r="D29614" t="s">
        <v>399</v>
      </c>
      <c r="E29614" t="s">
        <v>404</v>
      </c>
      <c r="F29614" t="s">
        <v>101</v>
      </c>
    </row>
    <row r="29615" spans="1:9" x14ac:dyDescent="0.35">
      <c r="A29615">
        <v>20102024</v>
      </c>
      <c r="B29615" t="s">
        <v>720</v>
      </c>
      <c r="C29615" t="s">
        <v>441</v>
      </c>
      <c r="D29615" t="s">
        <v>100</v>
      </c>
      <c r="E29615" t="s">
        <v>101</v>
      </c>
    </row>
    <row r="29616" spans="1:9" x14ac:dyDescent="0.35">
      <c r="A29616">
        <v>20102024</v>
      </c>
      <c r="B29616" t="s">
        <v>729</v>
      </c>
      <c r="C29616" t="s">
        <v>417</v>
      </c>
      <c r="D29616" t="s">
        <v>104</v>
      </c>
      <c r="E29616" t="s">
        <v>101</v>
      </c>
    </row>
    <row r="29617" spans="1:7" x14ac:dyDescent="0.35">
      <c r="A29617">
        <v>20102024</v>
      </c>
      <c r="B29617" t="s">
        <v>716</v>
      </c>
      <c r="C29617" t="s">
        <v>511</v>
      </c>
      <c r="D29617" t="s">
        <v>107</v>
      </c>
      <c r="E29617" t="s">
        <v>108</v>
      </c>
      <c r="F29617" t="s">
        <v>101</v>
      </c>
    </row>
    <row r="29618" spans="1:7" x14ac:dyDescent="0.35">
      <c r="A29618">
        <v>20102024</v>
      </c>
      <c r="B29618" t="s">
        <v>224</v>
      </c>
      <c r="C29618" t="s">
        <v>125</v>
      </c>
      <c r="D29618" t="s">
        <v>111</v>
      </c>
      <c r="E29618" t="s">
        <v>101</v>
      </c>
    </row>
    <row r="29619" spans="1:7" x14ac:dyDescent="0.35">
      <c r="A29619">
        <v>20102024</v>
      </c>
      <c r="B29619" t="s">
        <v>475</v>
      </c>
      <c r="C29619" t="s">
        <v>705</v>
      </c>
      <c r="D29619" t="s">
        <v>114</v>
      </c>
      <c r="E29619" t="s">
        <v>115</v>
      </c>
      <c r="F29619" t="s">
        <v>116</v>
      </c>
    </row>
    <row r="29620" spans="1:7" x14ac:dyDescent="0.35">
      <c r="A29620">
        <v>20102024</v>
      </c>
      <c r="B29620" t="s">
        <v>357</v>
      </c>
      <c r="C29620" t="s">
        <v>411</v>
      </c>
      <c r="D29620" t="s">
        <v>114</v>
      </c>
      <c r="E29620" t="s">
        <v>119</v>
      </c>
      <c r="F29620" t="s">
        <v>120</v>
      </c>
      <c r="G29620" t="s">
        <v>121</v>
      </c>
    </row>
    <row r="29621" spans="1:7" x14ac:dyDescent="0.35">
      <c r="A29621">
        <v>20102024</v>
      </c>
      <c r="B29621" t="s">
        <v>402</v>
      </c>
      <c r="C29621" t="s">
        <v>242</v>
      </c>
      <c r="D29621" t="s">
        <v>114</v>
      </c>
      <c r="E29621" t="s">
        <v>124</v>
      </c>
    </row>
    <row r="29622" spans="1:7" x14ac:dyDescent="0.35">
      <c r="A29622">
        <v>20102024</v>
      </c>
      <c r="B29622" t="s">
        <v>467</v>
      </c>
      <c r="C29622" t="s">
        <v>468</v>
      </c>
      <c r="D29622" t="s">
        <v>114</v>
      </c>
      <c r="E29622" t="s">
        <v>127</v>
      </c>
    </row>
    <row r="29623" spans="1:7" x14ac:dyDescent="0.35">
      <c r="A29623">
        <v>20102024</v>
      </c>
      <c r="B29623" t="s">
        <v>155</v>
      </c>
      <c r="C29623" t="s">
        <v>381</v>
      </c>
      <c r="D29623" t="s">
        <v>114</v>
      </c>
      <c r="E29623" t="s">
        <v>130</v>
      </c>
    </row>
    <row r="29624" spans="1:7" x14ac:dyDescent="0.35">
      <c r="A29624">
        <v>20102024</v>
      </c>
      <c r="B29624" t="s">
        <v>457</v>
      </c>
      <c r="C29624" t="s">
        <v>468</v>
      </c>
      <c r="D29624" t="s">
        <v>114</v>
      </c>
      <c r="E29624" t="s">
        <v>132</v>
      </c>
      <c r="F29624" t="s">
        <v>133</v>
      </c>
    </row>
    <row r="29625" spans="1:7" x14ac:dyDescent="0.35">
      <c r="A29625">
        <v>20102024</v>
      </c>
      <c r="B29625" t="s">
        <v>730</v>
      </c>
      <c r="C29625" t="s">
        <v>304</v>
      </c>
      <c r="D29625" t="s">
        <v>135</v>
      </c>
      <c r="E29625" t="s">
        <v>136</v>
      </c>
    </row>
    <row r="29626" spans="1:7" x14ac:dyDescent="0.35">
      <c r="A29626">
        <v>20102024</v>
      </c>
      <c r="B29626" t="s">
        <v>634</v>
      </c>
      <c r="C29626" t="s">
        <v>183</v>
      </c>
      <c r="D29626" t="s">
        <v>139</v>
      </c>
      <c r="E29626" t="s">
        <v>140</v>
      </c>
      <c r="F29626" t="s">
        <v>141</v>
      </c>
      <c r="G29626" t="s">
        <v>101</v>
      </c>
    </row>
    <row r="29627" spans="1:7" x14ac:dyDescent="0.35">
      <c r="A29627">
        <v>20102024</v>
      </c>
      <c r="B29627" t="s">
        <v>763</v>
      </c>
      <c r="C29627" t="s">
        <v>466</v>
      </c>
      <c r="D29627" t="s">
        <v>144</v>
      </c>
      <c r="E29627" t="s">
        <v>101</v>
      </c>
    </row>
    <row r="29628" spans="1:7" x14ac:dyDescent="0.35">
      <c r="A29628">
        <v>20102024</v>
      </c>
      <c r="B29628" t="s">
        <v>802</v>
      </c>
      <c r="C29628" t="s">
        <v>444</v>
      </c>
      <c r="D29628" t="s">
        <v>147</v>
      </c>
      <c r="E29628" t="s">
        <v>148</v>
      </c>
      <c r="F29628" t="s">
        <v>149</v>
      </c>
    </row>
    <row r="29629" spans="1:7" x14ac:dyDescent="0.35">
      <c r="A29629">
        <v>20102024</v>
      </c>
      <c r="B29629" t="s">
        <v>822</v>
      </c>
      <c r="C29629" t="s">
        <v>695</v>
      </c>
      <c r="D29629" t="s">
        <v>156</v>
      </c>
      <c r="E29629" t="s">
        <v>101</v>
      </c>
    </row>
    <row r="29630" spans="1:7" x14ac:dyDescent="0.35">
      <c r="A29630">
        <v>20102024</v>
      </c>
      <c r="B29630" t="s">
        <v>387</v>
      </c>
      <c r="C29630" t="s">
        <v>159</v>
      </c>
      <c r="D29630" t="s">
        <v>101</v>
      </c>
    </row>
    <row r="29631" spans="1:7" x14ac:dyDescent="0.35">
      <c r="A29631">
        <v>20102024</v>
      </c>
      <c r="B29631" t="s">
        <v>508</v>
      </c>
      <c r="C29631" t="s">
        <v>161</v>
      </c>
      <c r="D29631" t="s">
        <v>101</v>
      </c>
    </row>
    <row r="29632" spans="1:7" x14ac:dyDescent="0.35">
      <c r="A29632">
        <v>20102024</v>
      </c>
      <c r="B29632" t="s">
        <v>285</v>
      </c>
      <c r="C29632" t="s">
        <v>293</v>
      </c>
      <c r="D29632" t="s">
        <v>164</v>
      </c>
      <c r="E29632" t="s">
        <v>101</v>
      </c>
    </row>
    <row r="29633" spans="1:7" x14ac:dyDescent="0.35">
      <c r="A29633">
        <v>20102024</v>
      </c>
      <c r="B29633" t="s">
        <v>849</v>
      </c>
      <c r="C29633" t="s">
        <v>218</v>
      </c>
      <c r="D29633" t="s">
        <v>167</v>
      </c>
    </row>
    <row r="29634" spans="1:7" x14ac:dyDescent="0.35">
      <c r="A29634">
        <v>20102024</v>
      </c>
      <c r="B29634" t="s">
        <v>423</v>
      </c>
      <c r="C29634" t="s">
        <v>101</v>
      </c>
    </row>
    <row r="29635" spans="1:7" x14ac:dyDescent="0.35">
      <c r="A29635">
        <v>20102024</v>
      </c>
      <c r="B29635" t="s">
        <v>657</v>
      </c>
      <c r="C29635" t="s">
        <v>233</v>
      </c>
      <c r="D29635" t="s">
        <v>169</v>
      </c>
      <c r="E29635" t="s">
        <v>170</v>
      </c>
      <c r="F29635" t="s">
        <v>101</v>
      </c>
    </row>
    <row r="29636" spans="1:7" x14ac:dyDescent="0.35">
      <c r="A29636">
        <v>20102024</v>
      </c>
      <c r="B29636" t="s">
        <v>801</v>
      </c>
      <c r="C29636" t="s">
        <v>456</v>
      </c>
      <c r="D29636" t="s">
        <v>173</v>
      </c>
      <c r="E29636" t="s">
        <v>101</v>
      </c>
    </row>
    <row r="29637" spans="1:7" x14ac:dyDescent="0.35">
      <c r="A29637">
        <v>20102024</v>
      </c>
      <c r="B29637" t="s">
        <v>833</v>
      </c>
      <c r="C29637" t="s">
        <v>426</v>
      </c>
      <c r="D29637" t="s">
        <v>176</v>
      </c>
      <c r="E29637" t="s">
        <v>101</v>
      </c>
    </row>
    <row r="29638" spans="1:7" x14ac:dyDescent="0.35">
      <c r="A29638">
        <v>20102024</v>
      </c>
      <c r="B29638" t="s">
        <v>822</v>
      </c>
      <c r="C29638" t="s">
        <v>419</v>
      </c>
      <c r="D29638" t="s">
        <v>176</v>
      </c>
      <c r="E29638" t="s">
        <v>149</v>
      </c>
    </row>
    <row r="29639" spans="1:7" x14ac:dyDescent="0.35">
      <c r="A29639">
        <v>20102024</v>
      </c>
      <c r="B29639" t="s">
        <v>723</v>
      </c>
      <c r="C29639" t="s">
        <v>307</v>
      </c>
      <c r="D29639" t="s">
        <v>181</v>
      </c>
      <c r="E29639" t="s">
        <v>182</v>
      </c>
      <c r="F29639" t="s">
        <v>101</v>
      </c>
    </row>
    <row r="29640" spans="1:7" x14ac:dyDescent="0.35">
      <c r="A29640">
        <v>20102024</v>
      </c>
      <c r="B29640" t="s">
        <v>769</v>
      </c>
      <c r="C29640" t="s">
        <v>418</v>
      </c>
      <c r="D29640" t="s">
        <v>184</v>
      </c>
      <c r="E29640" t="s">
        <v>101</v>
      </c>
    </row>
    <row r="29641" spans="1:7" x14ac:dyDescent="0.35">
      <c r="A29641">
        <v>20102024</v>
      </c>
      <c r="B29641" t="s">
        <v>415</v>
      </c>
      <c r="C29641" t="s">
        <v>187</v>
      </c>
      <c r="D29641" t="s">
        <v>101</v>
      </c>
    </row>
    <row r="29642" spans="1:7" x14ac:dyDescent="0.35">
      <c r="A29642">
        <v>20102024</v>
      </c>
      <c r="B29642" t="s">
        <v>137</v>
      </c>
      <c r="C29642" t="s">
        <v>502</v>
      </c>
      <c r="D29642" t="s">
        <v>190</v>
      </c>
      <c r="E29642" t="s">
        <v>191</v>
      </c>
      <c r="F29642" t="s">
        <v>101</v>
      </c>
    </row>
    <row r="29643" spans="1:7" x14ac:dyDescent="0.35">
      <c r="A29643">
        <v>20102024</v>
      </c>
      <c r="B29643" t="s">
        <v>454</v>
      </c>
      <c r="C29643" t="s">
        <v>402</v>
      </c>
      <c r="D29643" t="s">
        <v>190</v>
      </c>
      <c r="E29643" t="s">
        <v>194</v>
      </c>
      <c r="F29643" t="s">
        <v>101</v>
      </c>
    </row>
    <row r="29644" spans="1:7" x14ac:dyDescent="0.35">
      <c r="A29644">
        <v>20102024</v>
      </c>
      <c r="B29644" t="s">
        <v>778</v>
      </c>
      <c r="C29644" t="s">
        <v>247</v>
      </c>
      <c r="D29644" t="s">
        <v>190</v>
      </c>
      <c r="E29644" t="s">
        <v>196</v>
      </c>
      <c r="F29644" t="s">
        <v>101</v>
      </c>
    </row>
    <row r="29645" spans="1:7" x14ac:dyDescent="0.35">
      <c r="A29645">
        <v>20102024</v>
      </c>
      <c r="B29645" t="s">
        <v>493</v>
      </c>
      <c r="C29645" t="s">
        <v>198</v>
      </c>
      <c r="D29645" t="s">
        <v>140</v>
      </c>
      <c r="E29645" t="s">
        <v>199</v>
      </c>
      <c r="F29645" t="s">
        <v>200</v>
      </c>
      <c r="G29645" t="s">
        <v>101</v>
      </c>
    </row>
    <row r="29646" spans="1:7" x14ac:dyDescent="0.35">
      <c r="A29646">
        <v>20102024</v>
      </c>
      <c r="B29646" t="s">
        <v>525</v>
      </c>
      <c r="C29646" t="s">
        <v>168</v>
      </c>
      <c r="D29646" t="s">
        <v>61</v>
      </c>
      <c r="E29646" t="s">
        <v>101</v>
      </c>
    </row>
    <row r="29647" spans="1:7" x14ac:dyDescent="0.35">
      <c r="A29647">
        <v>20102024</v>
      </c>
      <c r="B29647" t="s">
        <v>757</v>
      </c>
      <c r="C29647" t="s">
        <v>444</v>
      </c>
      <c r="D29647" t="s">
        <v>205</v>
      </c>
      <c r="E29647" t="s">
        <v>101</v>
      </c>
    </row>
    <row r="29648" spans="1:7" x14ac:dyDescent="0.35">
      <c r="A29648">
        <v>20102024</v>
      </c>
      <c r="B29648" t="s">
        <v>664</v>
      </c>
      <c r="C29648" t="s">
        <v>441</v>
      </c>
      <c r="D29648" t="s">
        <v>208</v>
      </c>
      <c r="E29648" t="s">
        <v>101</v>
      </c>
    </row>
    <row r="29649" spans="1:6" x14ac:dyDescent="0.35">
      <c r="A29649">
        <v>20102024</v>
      </c>
      <c r="B29649" t="s">
        <v>765</v>
      </c>
      <c r="C29649" t="s">
        <v>499</v>
      </c>
      <c r="D29649" t="s">
        <v>210</v>
      </c>
      <c r="E29649" t="s">
        <v>211</v>
      </c>
      <c r="F29649" t="s">
        <v>101</v>
      </c>
    </row>
    <row r="29650" spans="1:6" x14ac:dyDescent="0.35">
      <c r="A29650">
        <v>20102024</v>
      </c>
      <c r="B29650" t="s">
        <v>557</v>
      </c>
      <c r="C29650" t="s">
        <v>168</v>
      </c>
      <c r="D29650" t="s">
        <v>214</v>
      </c>
      <c r="E29650" t="s">
        <v>215</v>
      </c>
      <c r="F29650" t="s">
        <v>101</v>
      </c>
    </row>
    <row r="29651" spans="1:6" x14ac:dyDescent="0.35">
      <c r="A29651">
        <v>20102024</v>
      </c>
      <c r="B29651" t="s">
        <v>804</v>
      </c>
      <c r="C29651" t="s">
        <v>285</v>
      </c>
      <c r="D29651" t="s">
        <v>217</v>
      </c>
      <c r="E29651" t="s">
        <v>101</v>
      </c>
    </row>
    <row r="29652" spans="1:6" x14ac:dyDescent="0.35">
      <c r="A29652">
        <v>20102024</v>
      </c>
      <c r="B29652" t="s">
        <v>729</v>
      </c>
      <c r="C29652" t="s">
        <v>247</v>
      </c>
      <c r="D29652" t="s">
        <v>220</v>
      </c>
      <c r="E29652" t="s">
        <v>101</v>
      </c>
    </row>
    <row r="29653" spans="1:6" x14ac:dyDescent="0.35">
      <c r="A29653">
        <v>20102024</v>
      </c>
      <c r="B29653" t="s">
        <v>755</v>
      </c>
      <c r="C29653" t="s">
        <v>137</v>
      </c>
      <c r="D29653" t="s">
        <v>222</v>
      </c>
    </row>
    <row r="29654" spans="1:6" x14ac:dyDescent="0.35">
      <c r="A29654">
        <v>20102024</v>
      </c>
      <c r="B29654" t="s">
        <v>865</v>
      </c>
      <c r="C29654" t="s">
        <v>514</v>
      </c>
      <c r="D29654" t="s">
        <v>223</v>
      </c>
    </row>
    <row r="29655" spans="1:6" x14ac:dyDescent="0.35">
      <c r="A29655">
        <v>20102024</v>
      </c>
      <c r="B29655" t="s">
        <v>664</v>
      </c>
      <c r="C29655" t="s">
        <v>183</v>
      </c>
      <c r="D29655" t="s">
        <v>225</v>
      </c>
      <c r="E29655" t="s">
        <v>101</v>
      </c>
    </row>
    <row r="29656" spans="1:6" x14ac:dyDescent="0.35">
      <c r="A29656">
        <v>20102024</v>
      </c>
      <c r="B29656" t="s">
        <v>759</v>
      </c>
      <c r="C29656" t="s">
        <v>237</v>
      </c>
      <c r="D29656" t="s">
        <v>225</v>
      </c>
      <c r="E29656" t="s">
        <v>228</v>
      </c>
      <c r="F29656" t="s">
        <v>229</v>
      </c>
    </row>
    <row r="29657" spans="1:6" x14ac:dyDescent="0.35">
      <c r="A29657">
        <v>20102024</v>
      </c>
      <c r="B29657" t="s">
        <v>804</v>
      </c>
      <c r="C29657" t="s">
        <v>183</v>
      </c>
      <c r="D29657" t="s">
        <v>232</v>
      </c>
      <c r="E29657" t="s">
        <v>101</v>
      </c>
    </row>
    <row r="29658" spans="1:6" x14ac:dyDescent="0.35">
      <c r="A29658">
        <v>20102024</v>
      </c>
      <c r="B29658" t="s">
        <v>751</v>
      </c>
      <c r="C29658" t="s">
        <v>516</v>
      </c>
      <c r="D29658" t="s">
        <v>235</v>
      </c>
      <c r="E29658" t="s">
        <v>236</v>
      </c>
      <c r="F29658" t="s">
        <v>101</v>
      </c>
    </row>
    <row r="29659" spans="1:6" x14ac:dyDescent="0.35">
      <c r="A29659">
        <v>20102024</v>
      </c>
      <c r="B29659" t="s">
        <v>635</v>
      </c>
      <c r="C29659" t="s">
        <v>513</v>
      </c>
      <c r="D29659" t="s">
        <v>235</v>
      </c>
      <c r="E29659" t="s">
        <v>239</v>
      </c>
      <c r="F29659" t="s">
        <v>149</v>
      </c>
    </row>
    <row r="29660" spans="1:6" x14ac:dyDescent="0.35">
      <c r="A29660">
        <v>20102024</v>
      </c>
      <c r="B29660" t="s">
        <v>856</v>
      </c>
      <c r="C29660" t="s">
        <v>518</v>
      </c>
      <c r="D29660" t="s">
        <v>235</v>
      </c>
      <c r="E29660" t="s">
        <v>241</v>
      </c>
      <c r="F29660" t="s">
        <v>101</v>
      </c>
    </row>
    <row r="29661" spans="1:6" x14ac:dyDescent="0.35">
      <c r="A29661">
        <v>20102024</v>
      </c>
      <c r="B29661" t="s">
        <v>769</v>
      </c>
      <c r="C29661" t="s">
        <v>438</v>
      </c>
      <c r="D29661" t="s">
        <v>243</v>
      </c>
      <c r="E29661" t="s">
        <v>101</v>
      </c>
    </row>
    <row r="29662" spans="1:6" x14ac:dyDescent="0.35">
      <c r="A29662">
        <v>20102024</v>
      </c>
      <c r="B29662" t="s">
        <v>755</v>
      </c>
      <c r="C29662" t="s">
        <v>438</v>
      </c>
      <c r="D29662" t="s">
        <v>245</v>
      </c>
      <c r="E29662" t="s">
        <v>246</v>
      </c>
    </row>
    <row r="29663" spans="1:6" x14ac:dyDescent="0.35">
      <c r="A29663">
        <v>20102024</v>
      </c>
      <c r="B29663" t="s">
        <v>837</v>
      </c>
      <c r="C29663" t="s">
        <v>501</v>
      </c>
      <c r="D29663" t="s">
        <v>245</v>
      </c>
      <c r="E29663" t="s">
        <v>249</v>
      </c>
    </row>
    <row r="29664" spans="1:6" x14ac:dyDescent="0.35">
      <c r="A29664">
        <v>20102024</v>
      </c>
      <c r="B29664" t="s">
        <v>437</v>
      </c>
      <c r="C29664" t="s">
        <v>226</v>
      </c>
      <c r="D29664" t="s">
        <v>252</v>
      </c>
      <c r="E29664" t="s">
        <v>101</v>
      </c>
    </row>
    <row r="29665" spans="1:7" x14ac:dyDescent="0.35">
      <c r="A29665">
        <v>20102024</v>
      </c>
      <c r="B29665" t="s">
        <v>514</v>
      </c>
      <c r="C29665" t="s">
        <v>146</v>
      </c>
      <c r="D29665" t="s">
        <v>254</v>
      </c>
    </row>
    <row r="29666" spans="1:7" x14ac:dyDescent="0.35">
      <c r="A29666">
        <v>20102024</v>
      </c>
      <c r="B29666" t="s">
        <v>724</v>
      </c>
      <c r="C29666" t="s">
        <v>307</v>
      </c>
      <c r="D29666" t="s">
        <v>256</v>
      </c>
      <c r="E29666" t="s">
        <v>257</v>
      </c>
      <c r="F29666" t="s">
        <v>236</v>
      </c>
      <c r="G29666" t="s">
        <v>101</v>
      </c>
    </row>
    <row r="29667" spans="1:7" x14ac:dyDescent="0.35">
      <c r="A29667">
        <v>20102024</v>
      </c>
      <c r="B29667" t="s">
        <v>832</v>
      </c>
      <c r="C29667" t="s">
        <v>426</v>
      </c>
      <c r="D29667" t="s">
        <v>260</v>
      </c>
      <c r="E29667" t="s">
        <v>136</v>
      </c>
      <c r="F29667" t="s">
        <v>101</v>
      </c>
    </row>
    <row r="29668" spans="1:7" x14ac:dyDescent="0.35">
      <c r="A29668">
        <v>20102024</v>
      </c>
      <c r="B29668" t="s">
        <v>339</v>
      </c>
      <c r="C29668" t="s">
        <v>261</v>
      </c>
      <c r="D29668" t="s">
        <v>262</v>
      </c>
      <c r="E29668" t="s">
        <v>101</v>
      </c>
    </row>
    <row r="29669" spans="1:7" x14ac:dyDescent="0.35">
      <c r="A29669">
        <v>20102024</v>
      </c>
      <c r="B29669" t="s">
        <v>851</v>
      </c>
      <c r="C29669" t="s">
        <v>441</v>
      </c>
      <c r="D29669" t="s">
        <v>264</v>
      </c>
      <c r="E29669" t="s">
        <v>101</v>
      </c>
    </row>
    <row r="29670" spans="1:7" x14ac:dyDescent="0.35">
      <c r="A29670">
        <v>20102024</v>
      </c>
      <c r="B29670" t="s">
        <v>431</v>
      </c>
      <c r="C29670" t="s">
        <v>264</v>
      </c>
      <c r="D29670" t="s">
        <v>149</v>
      </c>
    </row>
    <row r="29671" spans="1:7" x14ac:dyDescent="0.35">
      <c r="A29671">
        <v>20102024</v>
      </c>
      <c r="B29671" t="s">
        <v>755</v>
      </c>
      <c r="C29671" t="s">
        <v>534</v>
      </c>
      <c r="D29671" t="s">
        <v>265</v>
      </c>
      <c r="E29671" t="s">
        <v>101</v>
      </c>
      <c r="F29671" t="s">
        <v>266</v>
      </c>
    </row>
    <row r="29672" spans="1:7" x14ac:dyDescent="0.35">
      <c r="A29672">
        <v>20102024</v>
      </c>
      <c r="B29672" t="s">
        <v>783</v>
      </c>
      <c r="C29672" t="s">
        <v>339</v>
      </c>
      <c r="D29672" t="s">
        <v>267</v>
      </c>
      <c r="E29672" t="s">
        <v>101</v>
      </c>
    </row>
    <row r="29673" spans="1:7" x14ac:dyDescent="0.35">
      <c r="A29673">
        <v>20102024</v>
      </c>
      <c r="B29673" t="s">
        <v>755</v>
      </c>
      <c r="C29673" t="s">
        <v>473</v>
      </c>
      <c r="D29673" t="s">
        <v>268</v>
      </c>
    </row>
    <row r="29674" spans="1:7" x14ac:dyDescent="0.35">
      <c r="A29674">
        <v>20102024</v>
      </c>
      <c r="B29674" t="s">
        <v>479</v>
      </c>
      <c r="C29674" t="s">
        <v>270</v>
      </c>
      <c r="D29674" t="s">
        <v>271</v>
      </c>
      <c r="E29674" t="s">
        <v>101</v>
      </c>
    </row>
    <row r="29675" spans="1:7" x14ac:dyDescent="0.35">
      <c r="A29675">
        <v>20102024</v>
      </c>
      <c r="B29675" t="s">
        <v>764</v>
      </c>
      <c r="C29675" t="s">
        <v>534</v>
      </c>
      <c r="D29675" t="s">
        <v>274</v>
      </c>
      <c r="E29675" t="s">
        <v>101</v>
      </c>
    </row>
    <row r="29676" spans="1:7" x14ac:dyDescent="0.35">
      <c r="A29676">
        <v>20102024</v>
      </c>
      <c r="B29676" t="s">
        <v>721</v>
      </c>
      <c r="C29676" t="s">
        <v>418</v>
      </c>
      <c r="D29676" t="s">
        <v>277</v>
      </c>
      <c r="E29676" t="s">
        <v>101</v>
      </c>
    </row>
    <row r="29677" spans="1:7" x14ac:dyDescent="0.35">
      <c r="A29677">
        <v>20102024</v>
      </c>
      <c r="B29677" t="s">
        <v>806</v>
      </c>
      <c r="C29677" t="s">
        <v>424</v>
      </c>
      <c r="D29677" t="s">
        <v>279</v>
      </c>
      <c r="E29677" t="s">
        <v>140</v>
      </c>
      <c r="F29677" t="s">
        <v>280</v>
      </c>
    </row>
    <row r="29678" spans="1:7" x14ac:dyDescent="0.35">
      <c r="A29678">
        <v>20102024</v>
      </c>
      <c r="B29678" t="s">
        <v>281</v>
      </c>
    </row>
    <row r="29679" spans="1:7" x14ac:dyDescent="0.35">
      <c r="A29679">
        <v>20102024</v>
      </c>
      <c r="B29679" t="s">
        <v>761</v>
      </c>
      <c r="C29679" t="s">
        <v>422</v>
      </c>
      <c r="D29679" t="s">
        <v>284</v>
      </c>
      <c r="E29679" t="s">
        <v>101</v>
      </c>
    </row>
    <row r="29680" spans="1:7" x14ac:dyDescent="0.35">
      <c r="A29680">
        <v>20102024</v>
      </c>
      <c r="B29680" t="s">
        <v>846</v>
      </c>
      <c r="C29680" t="s">
        <v>520</v>
      </c>
      <c r="D29680" t="s">
        <v>287</v>
      </c>
      <c r="E29680" t="s">
        <v>101</v>
      </c>
    </row>
    <row r="29681" spans="1:9" x14ac:dyDescent="0.35">
      <c r="A29681">
        <v>20102024</v>
      </c>
      <c r="B29681" t="s">
        <v>757</v>
      </c>
      <c r="C29681" t="s">
        <v>540</v>
      </c>
      <c r="D29681" t="s">
        <v>288</v>
      </c>
      <c r="E29681" t="s">
        <v>101</v>
      </c>
    </row>
    <row r="29682" spans="1:9" x14ac:dyDescent="0.35">
      <c r="A29682">
        <v>20102024</v>
      </c>
      <c r="B29682" t="s">
        <v>551</v>
      </c>
      <c r="C29682" t="s">
        <v>431</v>
      </c>
      <c r="D29682" t="s">
        <v>290</v>
      </c>
      <c r="E29682" t="s">
        <v>140</v>
      </c>
      <c r="F29682" t="s">
        <v>291</v>
      </c>
    </row>
    <row r="29683" spans="1:9" x14ac:dyDescent="0.35">
      <c r="A29683">
        <v>20102024</v>
      </c>
      <c r="B29683" t="s">
        <v>729</v>
      </c>
      <c r="C29683" t="s">
        <v>444</v>
      </c>
      <c r="D29683" t="s">
        <v>290</v>
      </c>
      <c r="E29683" t="s">
        <v>140</v>
      </c>
      <c r="F29683" t="s">
        <v>294</v>
      </c>
      <c r="G29683" t="s">
        <v>295</v>
      </c>
      <c r="H29683" t="s">
        <v>101</v>
      </c>
    </row>
    <row r="29684" spans="1:9" x14ac:dyDescent="0.35">
      <c r="A29684">
        <v>20102024</v>
      </c>
      <c r="B29684" t="s">
        <v>756</v>
      </c>
      <c r="C29684" t="s">
        <v>516</v>
      </c>
      <c r="D29684" t="s">
        <v>298</v>
      </c>
      <c r="E29684" t="s">
        <v>101</v>
      </c>
    </row>
    <row r="29685" spans="1:9" x14ac:dyDescent="0.35">
      <c r="A29685">
        <v>20102024</v>
      </c>
      <c r="B29685" t="s">
        <v>158</v>
      </c>
      <c r="C29685" t="s">
        <v>300</v>
      </c>
      <c r="D29685" t="s">
        <v>262</v>
      </c>
      <c r="E29685" t="s">
        <v>101</v>
      </c>
    </row>
    <row r="29686" spans="1:9" x14ac:dyDescent="0.35">
      <c r="A29686">
        <v>20102024</v>
      </c>
      <c r="B29686" t="s">
        <v>723</v>
      </c>
      <c r="C29686" t="s">
        <v>466</v>
      </c>
      <c r="D29686" t="s">
        <v>301</v>
      </c>
      <c r="E29686" t="s">
        <v>101</v>
      </c>
    </row>
    <row r="29687" spans="1:9" x14ac:dyDescent="0.35">
      <c r="A29687">
        <v>20102024</v>
      </c>
      <c r="B29687" t="s">
        <v>839</v>
      </c>
      <c r="C29687" t="s">
        <v>304</v>
      </c>
      <c r="D29687" t="s">
        <v>303</v>
      </c>
      <c r="E29687" t="s">
        <v>149</v>
      </c>
    </row>
    <row r="29688" spans="1:9" x14ac:dyDescent="0.35">
      <c r="A29688">
        <v>20102024</v>
      </c>
      <c r="B29688" t="s">
        <v>802</v>
      </c>
      <c r="C29688" t="s">
        <v>451</v>
      </c>
      <c r="D29688" t="s">
        <v>306</v>
      </c>
      <c r="E29688" t="s">
        <v>101</v>
      </c>
    </row>
    <row r="29689" spans="1:9" x14ac:dyDescent="0.35">
      <c r="A29689">
        <v>20102024</v>
      </c>
      <c r="B29689" t="s">
        <v>783</v>
      </c>
      <c r="C29689" t="s">
        <v>292</v>
      </c>
      <c r="D29689" t="s">
        <v>308</v>
      </c>
      <c r="E29689" t="s">
        <v>309</v>
      </c>
      <c r="F29689" t="s">
        <v>310</v>
      </c>
      <c r="G29689" t="s">
        <v>311</v>
      </c>
      <c r="H29689" t="s">
        <v>312</v>
      </c>
      <c r="I29689" t="s">
        <v>101</v>
      </c>
    </row>
    <row r="29690" spans="1:9" x14ac:dyDescent="0.35">
      <c r="A29690">
        <v>20102024</v>
      </c>
      <c r="B29690" t="s">
        <v>438</v>
      </c>
      <c r="C29690" t="s">
        <v>293</v>
      </c>
      <c r="D29690" t="s">
        <v>314</v>
      </c>
      <c r="E29690" t="s">
        <v>315</v>
      </c>
      <c r="F29690" t="s">
        <v>101</v>
      </c>
    </row>
    <row r="29691" spans="1:9" x14ac:dyDescent="0.35">
      <c r="A29691">
        <v>20102024</v>
      </c>
      <c r="B29691" t="s">
        <v>695</v>
      </c>
      <c r="C29691" t="s">
        <v>595</v>
      </c>
      <c r="D29691" t="s">
        <v>314</v>
      </c>
      <c r="E29691" t="s">
        <v>317</v>
      </c>
      <c r="F29691" t="s">
        <v>101</v>
      </c>
    </row>
    <row r="29692" spans="1:9" x14ac:dyDescent="0.35">
      <c r="A29692">
        <v>20102024</v>
      </c>
      <c r="B29692" t="s">
        <v>560</v>
      </c>
      <c r="C29692" t="s">
        <v>339</v>
      </c>
      <c r="D29692" t="s">
        <v>319</v>
      </c>
      <c r="E29692" t="s">
        <v>320</v>
      </c>
      <c r="F29692" t="s">
        <v>321</v>
      </c>
    </row>
    <row r="29693" spans="1:9" x14ac:dyDescent="0.35">
      <c r="A29693">
        <v>20102024</v>
      </c>
      <c r="B29693" t="s">
        <v>810</v>
      </c>
      <c r="C29693" t="s">
        <v>430</v>
      </c>
      <c r="D29693" t="s">
        <v>322</v>
      </c>
      <c r="E29693" t="s">
        <v>101</v>
      </c>
    </row>
    <row r="29694" spans="1:9" x14ac:dyDescent="0.35">
      <c r="A29694">
        <v>20102024</v>
      </c>
      <c r="B29694" t="s">
        <v>796</v>
      </c>
      <c r="C29694" t="s">
        <v>247</v>
      </c>
      <c r="D29694" t="s">
        <v>325</v>
      </c>
      <c r="E29694" t="s">
        <v>101</v>
      </c>
    </row>
    <row r="29695" spans="1:9" x14ac:dyDescent="0.35">
      <c r="A29695">
        <v>20102024</v>
      </c>
      <c r="B29695" t="s">
        <v>796</v>
      </c>
      <c r="C29695" t="s">
        <v>247</v>
      </c>
      <c r="D29695" t="s">
        <v>328</v>
      </c>
      <c r="E29695" t="s">
        <v>101</v>
      </c>
    </row>
    <row r="29696" spans="1:9" x14ac:dyDescent="0.35">
      <c r="A29696">
        <v>20102024</v>
      </c>
      <c r="B29696" t="s">
        <v>374</v>
      </c>
      <c r="C29696" t="s">
        <v>331</v>
      </c>
      <c r="D29696" t="s">
        <v>332</v>
      </c>
      <c r="E29696" t="s">
        <v>101</v>
      </c>
    </row>
    <row r="29697" spans="1:7" x14ac:dyDescent="0.35">
      <c r="A29697">
        <v>20102024</v>
      </c>
      <c r="B29697" t="s">
        <v>516</v>
      </c>
      <c r="C29697" t="s">
        <v>125</v>
      </c>
      <c r="D29697" t="s">
        <v>331</v>
      </c>
      <c r="E29697" t="s">
        <v>335</v>
      </c>
      <c r="F29697" t="s">
        <v>101</v>
      </c>
    </row>
    <row r="29698" spans="1:7" x14ac:dyDescent="0.35">
      <c r="A29698">
        <v>20102024</v>
      </c>
      <c r="B29698" t="s">
        <v>436</v>
      </c>
      <c r="C29698" t="s">
        <v>175</v>
      </c>
      <c r="D29698" t="s">
        <v>331</v>
      </c>
      <c r="E29698" t="s">
        <v>338</v>
      </c>
      <c r="F29698" t="s">
        <v>321</v>
      </c>
    </row>
    <row r="29699" spans="1:7" x14ac:dyDescent="0.35">
      <c r="A29699">
        <v>20102024</v>
      </c>
      <c r="B29699" t="s">
        <v>856</v>
      </c>
      <c r="C29699" t="s">
        <v>511</v>
      </c>
      <c r="D29699" t="s">
        <v>170</v>
      </c>
    </row>
    <row r="29700" spans="1:7" x14ac:dyDescent="0.35">
      <c r="A29700">
        <v>20102024</v>
      </c>
      <c r="B29700" t="s">
        <v>770</v>
      </c>
      <c r="C29700" t="s">
        <v>417</v>
      </c>
      <c r="D29700" t="s">
        <v>341</v>
      </c>
      <c r="E29700" t="s">
        <v>101</v>
      </c>
    </row>
    <row r="29701" spans="1:7" x14ac:dyDescent="0.35">
      <c r="A29701">
        <v>20102024</v>
      </c>
      <c r="B29701" t="s">
        <v>766</v>
      </c>
      <c r="C29701" t="s">
        <v>554</v>
      </c>
      <c r="D29701" t="s">
        <v>343</v>
      </c>
      <c r="E29701" t="s">
        <v>101</v>
      </c>
    </row>
    <row r="29702" spans="1:7" x14ac:dyDescent="0.35">
      <c r="A29702">
        <v>20102024</v>
      </c>
      <c r="B29702" t="s">
        <v>206</v>
      </c>
      <c r="C29702" t="s">
        <v>132</v>
      </c>
      <c r="D29702" t="s">
        <v>344</v>
      </c>
      <c r="E29702" t="s">
        <v>345</v>
      </c>
      <c r="F29702" t="s">
        <v>101</v>
      </c>
    </row>
    <row r="29703" spans="1:7" x14ac:dyDescent="0.35">
      <c r="A29703">
        <v>20102024</v>
      </c>
      <c r="B29703" t="s">
        <v>770</v>
      </c>
      <c r="C29703" t="s">
        <v>460</v>
      </c>
      <c r="D29703" t="s">
        <v>132</v>
      </c>
      <c r="E29703" t="s">
        <v>347</v>
      </c>
      <c r="F29703" t="s">
        <v>101</v>
      </c>
    </row>
    <row r="29704" spans="1:7" x14ac:dyDescent="0.35">
      <c r="A29704">
        <v>20102024</v>
      </c>
      <c r="B29704" t="s">
        <v>906</v>
      </c>
      <c r="C29704" t="s">
        <v>137</v>
      </c>
      <c r="D29704" t="s">
        <v>132</v>
      </c>
      <c r="E29704" t="s">
        <v>348</v>
      </c>
      <c r="F29704" t="s">
        <v>101</v>
      </c>
    </row>
    <row r="29705" spans="1:7" x14ac:dyDescent="0.35">
      <c r="A29705">
        <v>20102024</v>
      </c>
      <c r="B29705" t="s">
        <v>247</v>
      </c>
      <c r="C29705" t="s">
        <v>405</v>
      </c>
      <c r="D29705" t="s">
        <v>132</v>
      </c>
      <c r="E29705" t="s">
        <v>350</v>
      </c>
      <c r="F29705" t="s">
        <v>101</v>
      </c>
    </row>
    <row r="29706" spans="1:7" x14ac:dyDescent="0.35">
      <c r="A29706">
        <v>20102024</v>
      </c>
      <c r="B29706" t="s">
        <v>853</v>
      </c>
      <c r="C29706" t="s">
        <v>611</v>
      </c>
      <c r="D29706" t="s">
        <v>132</v>
      </c>
      <c r="E29706" t="s">
        <v>352</v>
      </c>
      <c r="F29706" t="s">
        <v>101</v>
      </c>
    </row>
    <row r="29707" spans="1:7" x14ac:dyDescent="0.35">
      <c r="A29707">
        <v>20102024</v>
      </c>
      <c r="B29707" t="s">
        <v>851</v>
      </c>
      <c r="C29707" t="s">
        <v>444</v>
      </c>
      <c r="D29707" t="s">
        <v>132</v>
      </c>
      <c r="E29707" t="s">
        <v>133</v>
      </c>
      <c r="F29707" t="s">
        <v>355</v>
      </c>
    </row>
    <row r="29708" spans="1:7" x14ac:dyDescent="0.35">
      <c r="A29708">
        <v>20102024</v>
      </c>
      <c r="B29708" t="s">
        <v>723</v>
      </c>
      <c r="C29708" t="s">
        <v>430</v>
      </c>
      <c r="D29708" t="s">
        <v>132</v>
      </c>
      <c r="E29708" t="s">
        <v>356</v>
      </c>
      <c r="F29708" t="s">
        <v>101</v>
      </c>
    </row>
    <row r="29709" spans="1:7" x14ac:dyDescent="0.35">
      <c r="A29709">
        <v>20102024</v>
      </c>
      <c r="B29709" t="s">
        <v>494</v>
      </c>
      <c r="C29709" t="s">
        <v>548</v>
      </c>
      <c r="D29709" t="s">
        <v>359</v>
      </c>
      <c r="E29709" t="s">
        <v>360</v>
      </c>
      <c r="F29709" t="s">
        <v>101</v>
      </c>
    </row>
    <row r="29710" spans="1:7" x14ac:dyDescent="0.35">
      <c r="A29710">
        <v>20102024</v>
      </c>
      <c r="B29710" t="s">
        <v>908</v>
      </c>
      <c r="C29710" t="s">
        <v>536</v>
      </c>
      <c r="D29710" t="s">
        <v>359</v>
      </c>
      <c r="E29710" t="s">
        <v>362</v>
      </c>
      <c r="F29710" t="s">
        <v>101</v>
      </c>
    </row>
    <row r="29711" spans="1:7" x14ac:dyDescent="0.35">
      <c r="A29711">
        <v>20102024</v>
      </c>
      <c r="B29711" t="s">
        <v>508</v>
      </c>
      <c r="C29711" t="s">
        <v>359</v>
      </c>
      <c r="D29711" t="s">
        <v>362</v>
      </c>
      <c r="E29711" t="s">
        <v>140</v>
      </c>
      <c r="F29711" t="s">
        <v>364</v>
      </c>
      <c r="G29711" t="s">
        <v>101</v>
      </c>
    </row>
    <row r="29712" spans="1:7" x14ac:dyDescent="0.35">
      <c r="A29712">
        <v>20102024</v>
      </c>
      <c r="B29712" t="s">
        <v>886</v>
      </c>
      <c r="C29712" t="s">
        <v>137</v>
      </c>
      <c r="D29712" t="s">
        <v>366</v>
      </c>
      <c r="E29712" t="s">
        <v>257</v>
      </c>
      <c r="F29712" t="s">
        <v>367</v>
      </c>
      <c r="G29712" t="s">
        <v>101</v>
      </c>
    </row>
    <row r="29713" spans="1:9" x14ac:dyDescent="0.35">
      <c r="A29713">
        <v>20102024</v>
      </c>
      <c r="B29713" t="s">
        <v>814</v>
      </c>
      <c r="C29713" t="s">
        <v>495</v>
      </c>
      <c r="D29713" t="s">
        <v>369</v>
      </c>
      <c r="E29713" t="s">
        <v>370</v>
      </c>
      <c r="F29713" t="s">
        <v>101</v>
      </c>
    </row>
    <row r="29714" spans="1:9" x14ac:dyDescent="0.35">
      <c r="A29714">
        <v>20102024</v>
      </c>
      <c r="B29714" t="s">
        <v>765</v>
      </c>
      <c r="C29714" t="s">
        <v>479</v>
      </c>
      <c r="D29714" t="s">
        <v>371</v>
      </c>
      <c r="E29714" t="s">
        <v>101</v>
      </c>
    </row>
    <row r="29715" spans="1:9" x14ac:dyDescent="0.35">
      <c r="A29715">
        <v>20102024</v>
      </c>
      <c r="B29715" t="s">
        <v>776</v>
      </c>
      <c r="C29715" t="s">
        <v>171</v>
      </c>
      <c r="D29715" t="s">
        <v>372</v>
      </c>
      <c r="E29715" t="s">
        <v>101</v>
      </c>
    </row>
    <row r="29716" spans="1:9" x14ac:dyDescent="0.35">
      <c r="A29716">
        <v>20102024</v>
      </c>
      <c r="B29716" t="s">
        <v>444</v>
      </c>
      <c r="C29716" t="s">
        <v>373</v>
      </c>
      <c r="D29716" t="s">
        <v>101</v>
      </c>
    </row>
    <row r="29717" spans="1:9" x14ac:dyDescent="0.35">
      <c r="A29717">
        <v>20102024</v>
      </c>
      <c r="B29717" t="s">
        <v>846</v>
      </c>
      <c r="C29717" t="s">
        <v>224</v>
      </c>
      <c r="D29717" t="s">
        <v>376</v>
      </c>
      <c r="E29717" t="s">
        <v>140</v>
      </c>
      <c r="F29717" t="s">
        <v>331</v>
      </c>
      <c r="G29717" t="s">
        <v>377</v>
      </c>
      <c r="H29717" t="s">
        <v>101</v>
      </c>
    </row>
    <row r="29718" spans="1:9" x14ac:dyDescent="0.35">
      <c r="A29718">
        <v>20102024</v>
      </c>
      <c r="B29718" t="s">
        <v>864</v>
      </c>
      <c r="C29718" t="s">
        <v>438</v>
      </c>
      <c r="D29718" t="s">
        <v>378</v>
      </c>
    </row>
    <row r="29719" spans="1:9" x14ac:dyDescent="0.35">
      <c r="A29719">
        <v>20102024</v>
      </c>
      <c r="B29719" t="s">
        <v>629</v>
      </c>
      <c r="C29719" t="s">
        <v>340</v>
      </c>
      <c r="D29719" t="s">
        <v>380</v>
      </c>
      <c r="E29719" t="s">
        <v>101</v>
      </c>
    </row>
    <row r="29720" spans="1:9" x14ac:dyDescent="0.35">
      <c r="A29720">
        <v>20102024</v>
      </c>
      <c r="B29720" t="s">
        <v>812</v>
      </c>
      <c r="C29720" t="s">
        <v>473</v>
      </c>
      <c r="D29720" t="s">
        <v>382</v>
      </c>
      <c r="E29720" t="s">
        <v>383</v>
      </c>
    </row>
    <row r="29721" spans="1:9" x14ac:dyDescent="0.35">
      <c r="A29721">
        <v>20102024</v>
      </c>
      <c r="B29721" t="s">
        <v>795</v>
      </c>
      <c r="C29721" t="s">
        <v>438</v>
      </c>
      <c r="D29721" t="s">
        <v>385</v>
      </c>
      <c r="E29721" t="s">
        <v>386</v>
      </c>
    </row>
    <row r="29722" spans="1:9" x14ac:dyDescent="0.35">
      <c r="A29722">
        <v>20102024</v>
      </c>
      <c r="B29722" t="s">
        <v>825</v>
      </c>
      <c r="C29722" t="s">
        <v>474</v>
      </c>
      <c r="D29722" t="s">
        <v>388</v>
      </c>
      <c r="E29722" t="s">
        <v>101</v>
      </c>
    </row>
    <row r="29723" spans="1:9" x14ac:dyDescent="0.35">
      <c r="A29723">
        <v>20102024</v>
      </c>
      <c r="B29723" t="s">
        <v>240</v>
      </c>
      <c r="C29723" t="s">
        <v>329</v>
      </c>
      <c r="D29723" t="s">
        <v>391</v>
      </c>
      <c r="E29723" t="s">
        <v>101</v>
      </c>
    </row>
    <row r="29724" spans="1:9" x14ac:dyDescent="0.35">
      <c r="A29724">
        <v>20102024</v>
      </c>
      <c r="B29724" t="s">
        <v>776</v>
      </c>
      <c r="C29724" t="s">
        <v>183</v>
      </c>
      <c r="D29724" t="s">
        <v>393</v>
      </c>
    </row>
    <row r="29725" spans="1:9" x14ac:dyDescent="0.35">
      <c r="A29725">
        <v>20102024</v>
      </c>
      <c r="B29725" t="s">
        <v>783</v>
      </c>
      <c r="C29725" t="s">
        <v>224</v>
      </c>
      <c r="D29725" t="s">
        <v>394</v>
      </c>
      <c r="E29725" t="s">
        <v>395</v>
      </c>
      <c r="F29725" t="s">
        <v>101</v>
      </c>
    </row>
    <row r="29726" spans="1:9" x14ac:dyDescent="0.35">
      <c r="A29726">
        <v>20102024</v>
      </c>
      <c r="B29726" t="s">
        <v>396</v>
      </c>
    </row>
    <row r="29727" spans="1:9" x14ac:dyDescent="0.35">
      <c r="A29727">
        <v>20102024</v>
      </c>
      <c r="B29727" t="s">
        <v>575</v>
      </c>
      <c r="C29727" t="s">
        <v>397</v>
      </c>
      <c r="D29727" t="s">
        <v>101</v>
      </c>
    </row>
    <row r="29728" spans="1:9" x14ac:dyDescent="0.35">
      <c r="A29728">
        <v>20102024</v>
      </c>
      <c r="B29728" t="s">
        <v>810</v>
      </c>
      <c r="C29728" t="s">
        <v>494</v>
      </c>
      <c r="D29728" t="s">
        <v>399</v>
      </c>
      <c r="E29728" t="s">
        <v>140</v>
      </c>
      <c r="F29728" t="s">
        <v>400</v>
      </c>
      <c r="G29728" t="s">
        <v>257</v>
      </c>
      <c r="H29728" t="s">
        <v>331</v>
      </c>
      <c r="I29728" t="s">
        <v>401</v>
      </c>
    </row>
    <row r="29729" spans="1:7" x14ac:dyDescent="0.35">
      <c r="A29729">
        <v>20102024</v>
      </c>
      <c r="B29729" t="s">
        <v>828</v>
      </c>
      <c r="C29729" t="s">
        <v>451</v>
      </c>
      <c r="D29729" t="s">
        <v>399</v>
      </c>
      <c r="E29729" t="s">
        <v>187</v>
      </c>
      <c r="F29729" t="s">
        <v>101</v>
      </c>
    </row>
    <row r="29730" spans="1:7" x14ac:dyDescent="0.35">
      <c r="A29730">
        <v>20102024</v>
      </c>
      <c r="B29730" t="s">
        <v>630</v>
      </c>
      <c r="C29730" t="s">
        <v>559</v>
      </c>
      <c r="D29730" t="s">
        <v>399</v>
      </c>
      <c r="E29730" t="s">
        <v>403</v>
      </c>
      <c r="F29730" t="s">
        <v>101</v>
      </c>
    </row>
    <row r="29731" spans="1:7" x14ac:dyDescent="0.35">
      <c r="A29731">
        <v>20102024</v>
      </c>
      <c r="B29731" t="s">
        <v>877</v>
      </c>
      <c r="C29731" t="s">
        <v>499</v>
      </c>
      <c r="D29731" t="s">
        <v>399</v>
      </c>
      <c r="E29731" t="s">
        <v>404</v>
      </c>
      <c r="F29731" t="s">
        <v>101</v>
      </c>
    </row>
    <row r="29732" spans="1:7" x14ac:dyDescent="0.35">
      <c r="A29732">
        <v>19102024</v>
      </c>
      <c r="B29732" t="s">
        <v>558</v>
      </c>
      <c r="C29732" t="s">
        <v>599</v>
      </c>
      <c r="D29732" t="s">
        <v>100</v>
      </c>
      <c r="E29732" t="s">
        <v>101</v>
      </c>
    </row>
    <row r="29733" spans="1:7" x14ac:dyDescent="0.35">
      <c r="A29733">
        <v>19102024</v>
      </c>
      <c r="B29733" t="s">
        <v>723</v>
      </c>
      <c r="C29733" t="s">
        <v>420</v>
      </c>
      <c r="D29733" t="s">
        <v>104</v>
      </c>
      <c r="E29733" t="s">
        <v>101</v>
      </c>
    </row>
    <row r="29734" spans="1:7" x14ac:dyDescent="0.35">
      <c r="A29734">
        <v>19102024</v>
      </c>
      <c r="B29734" t="s">
        <v>718</v>
      </c>
      <c r="C29734" t="s">
        <v>422</v>
      </c>
      <c r="D29734" t="s">
        <v>107</v>
      </c>
      <c r="E29734" t="s">
        <v>108</v>
      </c>
      <c r="F29734" t="s">
        <v>101</v>
      </c>
    </row>
    <row r="29735" spans="1:7" x14ac:dyDescent="0.35">
      <c r="A29735">
        <v>19102024</v>
      </c>
      <c r="B29735" t="s">
        <v>714</v>
      </c>
      <c r="C29735" t="s">
        <v>443</v>
      </c>
      <c r="D29735" t="s">
        <v>111</v>
      </c>
      <c r="E29735" t="s">
        <v>101</v>
      </c>
    </row>
    <row r="29736" spans="1:7" x14ac:dyDescent="0.35">
      <c r="A29736">
        <v>19102024</v>
      </c>
      <c r="B29736" t="s">
        <v>452</v>
      </c>
      <c r="C29736" t="s">
        <v>486</v>
      </c>
      <c r="D29736" t="s">
        <v>114</v>
      </c>
      <c r="E29736" t="s">
        <v>115</v>
      </c>
      <c r="F29736" t="s">
        <v>116</v>
      </c>
    </row>
    <row r="29737" spans="1:7" x14ac:dyDescent="0.35">
      <c r="A29737">
        <v>19102024</v>
      </c>
      <c r="B29737" t="s">
        <v>128</v>
      </c>
      <c r="C29737" t="s">
        <v>357</v>
      </c>
      <c r="D29737" t="s">
        <v>114</v>
      </c>
      <c r="E29737" t="s">
        <v>119</v>
      </c>
      <c r="F29737" t="s">
        <v>120</v>
      </c>
      <c r="G29737" t="s">
        <v>121</v>
      </c>
    </row>
    <row r="29738" spans="1:7" x14ac:dyDescent="0.35">
      <c r="A29738">
        <v>19102024</v>
      </c>
      <c r="B29738" t="s">
        <v>128</v>
      </c>
      <c r="C29738" t="s">
        <v>433</v>
      </c>
      <c r="D29738" t="s">
        <v>114</v>
      </c>
      <c r="E29738" t="s">
        <v>124</v>
      </c>
    </row>
    <row r="29739" spans="1:7" x14ac:dyDescent="0.35">
      <c r="A29739">
        <v>19102024</v>
      </c>
      <c r="B29739" t="s">
        <v>234</v>
      </c>
      <c r="C29739" t="s">
        <v>134</v>
      </c>
      <c r="D29739" t="s">
        <v>114</v>
      </c>
      <c r="E29739" t="s">
        <v>127</v>
      </c>
    </row>
    <row r="29740" spans="1:7" x14ac:dyDescent="0.35">
      <c r="A29740">
        <v>19102024</v>
      </c>
      <c r="B29740" t="s">
        <v>580</v>
      </c>
      <c r="C29740" t="s">
        <v>349</v>
      </c>
      <c r="D29740" t="s">
        <v>114</v>
      </c>
      <c r="E29740" t="s">
        <v>130</v>
      </c>
    </row>
    <row r="29741" spans="1:7" x14ac:dyDescent="0.35">
      <c r="A29741">
        <v>19102024</v>
      </c>
      <c r="B29741" t="s">
        <v>160</v>
      </c>
      <c r="C29741" t="s">
        <v>472</v>
      </c>
      <c r="D29741" t="s">
        <v>114</v>
      </c>
      <c r="E29741" t="s">
        <v>132</v>
      </c>
      <c r="F29741" t="s">
        <v>133</v>
      </c>
    </row>
    <row r="29742" spans="1:7" x14ac:dyDescent="0.35">
      <c r="A29742">
        <v>19102024</v>
      </c>
      <c r="B29742" t="s">
        <v>730</v>
      </c>
      <c r="C29742" t="s">
        <v>543</v>
      </c>
      <c r="D29742" t="s">
        <v>135</v>
      </c>
      <c r="E29742" t="s">
        <v>136</v>
      </c>
    </row>
    <row r="29743" spans="1:7" x14ac:dyDescent="0.35">
      <c r="A29743">
        <v>19102024</v>
      </c>
      <c r="B29743" t="s">
        <v>623</v>
      </c>
      <c r="C29743" t="s">
        <v>438</v>
      </c>
      <c r="D29743" t="s">
        <v>139</v>
      </c>
      <c r="E29743" t="s">
        <v>140</v>
      </c>
      <c r="F29743" t="s">
        <v>141</v>
      </c>
      <c r="G29743" t="s">
        <v>101</v>
      </c>
    </row>
    <row r="29744" spans="1:7" x14ac:dyDescent="0.35">
      <c r="A29744">
        <v>19102024</v>
      </c>
      <c r="B29744" t="s">
        <v>716</v>
      </c>
      <c r="C29744" t="s">
        <v>305</v>
      </c>
      <c r="D29744" t="s">
        <v>144</v>
      </c>
      <c r="E29744" t="s">
        <v>101</v>
      </c>
    </row>
    <row r="29745" spans="1:6" x14ac:dyDescent="0.35">
      <c r="A29745">
        <v>19102024</v>
      </c>
      <c r="B29745" t="s">
        <v>766</v>
      </c>
      <c r="C29745" t="s">
        <v>339</v>
      </c>
      <c r="D29745" t="s">
        <v>147</v>
      </c>
      <c r="E29745" t="s">
        <v>148</v>
      </c>
      <c r="F29745" t="s">
        <v>149</v>
      </c>
    </row>
    <row r="29746" spans="1:6" x14ac:dyDescent="0.35">
      <c r="A29746">
        <v>19102024</v>
      </c>
      <c r="B29746" t="s">
        <v>152</v>
      </c>
      <c r="C29746" t="s">
        <v>140</v>
      </c>
      <c r="D29746" t="s">
        <v>153</v>
      </c>
      <c r="E29746" t="s">
        <v>101</v>
      </c>
    </row>
    <row r="29747" spans="1:6" x14ac:dyDescent="0.35">
      <c r="A29747">
        <v>19102024</v>
      </c>
      <c r="B29747" t="s">
        <v>839</v>
      </c>
      <c r="C29747" t="s">
        <v>515</v>
      </c>
      <c r="D29747" t="s">
        <v>156</v>
      </c>
      <c r="E29747" t="s">
        <v>101</v>
      </c>
    </row>
    <row r="29748" spans="1:6" x14ac:dyDescent="0.35">
      <c r="A29748">
        <v>19102024</v>
      </c>
      <c r="B29748" t="s">
        <v>422</v>
      </c>
      <c r="C29748" t="s">
        <v>159</v>
      </c>
      <c r="D29748" t="s">
        <v>101</v>
      </c>
    </row>
    <row r="29749" spans="1:6" x14ac:dyDescent="0.35">
      <c r="A29749">
        <v>19102024</v>
      </c>
      <c r="B29749" t="s">
        <v>418</v>
      </c>
      <c r="C29749" t="s">
        <v>161</v>
      </c>
      <c r="D29749" t="s">
        <v>101</v>
      </c>
    </row>
    <row r="29750" spans="1:6" x14ac:dyDescent="0.35">
      <c r="A29750">
        <v>19102024</v>
      </c>
      <c r="B29750" t="s">
        <v>736</v>
      </c>
      <c r="C29750" t="s">
        <v>302</v>
      </c>
      <c r="D29750" t="s">
        <v>164</v>
      </c>
      <c r="E29750" t="s">
        <v>101</v>
      </c>
    </row>
    <row r="29751" spans="1:6" x14ac:dyDescent="0.35">
      <c r="A29751">
        <v>19102024</v>
      </c>
      <c r="B29751" t="s">
        <v>806</v>
      </c>
      <c r="C29751" t="s">
        <v>218</v>
      </c>
      <c r="D29751" t="s">
        <v>167</v>
      </c>
    </row>
    <row r="29752" spans="1:6" x14ac:dyDescent="0.35">
      <c r="A29752">
        <v>19102024</v>
      </c>
      <c r="B29752" t="s">
        <v>423</v>
      </c>
      <c r="C29752" t="s">
        <v>101</v>
      </c>
    </row>
    <row r="29753" spans="1:6" x14ac:dyDescent="0.35">
      <c r="A29753">
        <v>19102024</v>
      </c>
      <c r="B29753" t="s">
        <v>514</v>
      </c>
      <c r="C29753" t="s">
        <v>226</v>
      </c>
      <c r="D29753" t="s">
        <v>169</v>
      </c>
      <c r="E29753" t="s">
        <v>170</v>
      </c>
      <c r="F29753" t="s">
        <v>101</v>
      </c>
    </row>
    <row r="29754" spans="1:6" x14ac:dyDescent="0.35">
      <c r="A29754">
        <v>19102024</v>
      </c>
      <c r="B29754" t="s">
        <v>717</v>
      </c>
      <c r="C29754" t="s">
        <v>307</v>
      </c>
      <c r="D29754" t="s">
        <v>173</v>
      </c>
      <c r="E29754" t="s">
        <v>101</v>
      </c>
    </row>
    <row r="29755" spans="1:6" x14ac:dyDescent="0.35">
      <c r="A29755">
        <v>19102024</v>
      </c>
      <c r="B29755" t="s">
        <v>804</v>
      </c>
      <c r="C29755" t="s">
        <v>447</v>
      </c>
      <c r="D29755" t="s">
        <v>176</v>
      </c>
      <c r="E29755" t="s">
        <v>101</v>
      </c>
    </row>
    <row r="29756" spans="1:6" x14ac:dyDescent="0.35">
      <c r="A29756">
        <v>19102024</v>
      </c>
      <c r="B29756" t="s">
        <v>783</v>
      </c>
      <c r="C29756" t="s">
        <v>534</v>
      </c>
      <c r="D29756" t="s">
        <v>176</v>
      </c>
      <c r="E29756" t="s">
        <v>149</v>
      </c>
    </row>
    <row r="29757" spans="1:6" x14ac:dyDescent="0.35">
      <c r="A29757">
        <v>19102024</v>
      </c>
      <c r="B29757" t="s">
        <v>733</v>
      </c>
      <c r="C29757" t="s">
        <v>398</v>
      </c>
      <c r="D29757" t="s">
        <v>181</v>
      </c>
      <c r="E29757" t="s">
        <v>182</v>
      </c>
      <c r="F29757" t="s">
        <v>101</v>
      </c>
    </row>
    <row r="29758" spans="1:6" x14ac:dyDescent="0.35">
      <c r="A29758">
        <v>19102024</v>
      </c>
      <c r="B29758" t="s">
        <v>746</v>
      </c>
      <c r="C29758" t="s">
        <v>495</v>
      </c>
      <c r="D29758" t="s">
        <v>184</v>
      </c>
      <c r="E29758" t="s">
        <v>101</v>
      </c>
    </row>
    <row r="29759" spans="1:6" x14ac:dyDescent="0.35">
      <c r="A29759">
        <v>19102024</v>
      </c>
      <c r="B29759" t="s">
        <v>195</v>
      </c>
      <c r="C29759" t="s">
        <v>187</v>
      </c>
      <c r="D29759" t="s">
        <v>101</v>
      </c>
    </row>
    <row r="29760" spans="1:6" x14ac:dyDescent="0.35">
      <c r="A29760">
        <v>19102024</v>
      </c>
      <c r="B29760" t="s">
        <v>629</v>
      </c>
      <c r="C29760" t="s">
        <v>282</v>
      </c>
      <c r="D29760" t="s">
        <v>190</v>
      </c>
      <c r="E29760" t="s">
        <v>191</v>
      </c>
      <c r="F29760" t="s">
        <v>101</v>
      </c>
    </row>
    <row r="29761" spans="1:7" x14ac:dyDescent="0.35">
      <c r="A29761">
        <v>19102024</v>
      </c>
      <c r="B29761" t="s">
        <v>508</v>
      </c>
      <c r="C29761" t="s">
        <v>478</v>
      </c>
      <c r="D29761" t="s">
        <v>190</v>
      </c>
      <c r="E29761" t="s">
        <v>194</v>
      </c>
      <c r="F29761" t="s">
        <v>101</v>
      </c>
    </row>
    <row r="29762" spans="1:7" x14ac:dyDescent="0.35">
      <c r="A29762">
        <v>19102024</v>
      </c>
      <c r="B29762" t="s">
        <v>723</v>
      </c>
      <c r="C29762" t="s">
        <v>171</v>
      </c>
      <c r="D29762" t="s">
        <v>190</v>
      </c>
      <c r="E29762" t="s">
        <v>196</v>
      </c>
      <c r="F29762" t="s">
        <v>101</v>
      </c>
    </row>
    <row r="29763" spans="1:7" x14ac:dyDescent="0.35">
      <c r="A29763">
        <v>19102024</v>
      </c>
      <c r="B29763" t="s">
        <v>292</v>
      </c>
      <c r="C29763" t="s">
        <v>198</v>
      </c>
      <c r="D29763" t="s">
        <v>140</v>
      </c>
      <c r="E29763" t="s">
        <v>199</v>
      </c>
      <c r="F29763" t="s">
        <v>200</v>
      </c>
      <c r="G29763" t="s">
        <v>101</v>
      </c>
    </row>
    <row r="29764" spans="1:7" x14ac:dyDescent="0.35">
      <c r="A29764">
        <v>19102024</v>
      </c>
      <c r="B29764" t="s">
        <v>611</v>
      </c>
      <c r="C29764" t="s">
        <v>99</v>
      </c>
      <c r="D29764" t="s">
        <v>61</v>
      </c>
      <c r="E29764" t="s">
        <v>101</v>
      </c>
    </row>
    <row r="29765" spans="1:7" x14ac:dyDescent="0.35">
      <c r="A29765">
        <v>19102024</v>
      </c>
      <c r="B29765" t="s">
        <v>723</v>
      </c>
      <c r="C29765" t="s">
        <v>326</v>
      </c>
      <c r="D29765" t="s">
        <v>205</v>
      </c>
      <c r="E29765" t="s">
        <v>101</v>
      </c>
    </row>
    <row r="29766" spans="1:7" x14ac:dyDescent="0.35">
      <c r="A29766">
        <v>19102024</v>
      </c>
      <c r="B29766" t="s">
        <v>718</v>
      </c>
      <c r="C29766" t="s">
        <v>534</v>
      </c>
      <c r="D29766" t="s">
        <v>208</v>
      </c>
      <c r="E29766" t="s">
        <v>101</v>
      </c>
    </row>
    <row r="29767" spans="1:7" x14ac:dyDescent="0.35">
      <c r="A29767">
        <v>19102024</v>
      </c>
      <c r="B29767" t="s">
        <v>796</v>
      </c>
      <c r="C29767" t="s">
        <v>456</v>
      </c>
      <c r="D29767" t="s">
        <v>210</v>
      </c>
      <c r="E29767" t="s">
        <v>211</v>
      </c>
      <c r="F29767" t="s">
        <v>101</v>
      </c>
    </row>
    <row r="29768" spans="1:7" x14ac:dyDescent="0.35">
      <c r="A29768">
        <v>19102024</v>
      </c>
      <c r="B29768" t="s">
        <v>441</v>
      </c>
      <c r="C29768" t="s">
        <v>150</v>
      </c>
      <c r="D29768" t="s">
        <v>214</v>
      </c>
      <c r="E29768" t="s">
        <v>215</v>
      </c>
      <c r="F29768" t="s">
        <v>101</v>
      </c>
    </row>
    <row r="29769" spans="1:7" x14ac:dyDescent="0.35">
      <c r="A29769">
        <v>19102024</v>
      </c>
      <c r="B29769" t="s">
        <v>639</v>
      </c>
      <c r="C29769" t="s">
        <v>415</v>
      </c>
      <c r="D29769" t="s">
        <v>217</v>
      </c>
      <c r="E29769" t="s">
        <v>101</v>
      </c>
    </row>
    <row r="29770" spans="1:7" x14ac:dyDescent="0.35">
      <c r="A29770">
        <v>19102024</v>
      </c>
      <c r="B29770" t="s">
        <v>715</v>
      </c>
      <c r="C29770" t="s">
        <v>511</v>
      </c>
      <c r="D29770" t="s">
        <v>220</v>
      </c>
      <c r="E29770" t="s">
        <v>101</v>
      </c>
    </row>
    <row r="29771" spans="1:7" x14ac:dyDescent="0.35">
      <c r="A29771">
        <v>19102024</v>
      </c>
      <c r="B29771" t="s">
        <v>760</v>
      </c>
      <c r="C29771" t="s">
        <v>430</v>
      </c>
      <c r="D29771" t="s">
        <v>222</v>
      </c>
    </row>
    <row r="29772" spans="1:7" x14ac:dyDescent="0.35">
      <c r="A29772">
        <v>19102024</v>
      </c>
      <c r="B29772" t="s">
        <v>810</v>
      </c>
      <c r="C29772" t="s">
        <v>450</v>
      </c>
      <c r="D29772" t="s">
        <v>223</v>
      </c>
    </row>
    <row r="29773" spans="1:7" x14ac:dyDescent="0.35">
      <c r="A29773">
        <v>19102024</v>
      </c>
      <c r="B29773" t="s">
        <v>723</v>
      </c>
      <c r="C29773" t="s">
        <v>511</v>
      </c>
      <c r="D29773" t="s">
        <v>225</v>
      </c>
      <c r="E29773" t="s">
        <v>101</v>
      </c>
    </row>
    <row r="29774" spans="1:7" x14ac:dyDescent="0.35">
      <c r="A29774">
        <v>19102024</v>
      </c>
      <c r="B29774" t="s">
        <v>717</v>
      </c>
      <c r="C29774" t="s">
        <v>496</v>
      </c>
      <c r="D29774" t="s">
        <v>225</v>
      </c>
      <c r="E29774" t="s">
        <v>228</v>
      </c>
      <c r="F29774" t="s">
        <v>229</v>
      </c>
    </row>
    <row r="29775" spans="1:7" x14ac:dyDescent="0.35">
      <c r="A29775">
        <v>19102024</v>
      </c>
      <c r="B29775" t="s">
        <v>746</v>
      </c>
      <c r="C29775" t="s">
        <v>549</v>
      </c>
      <c r="D29775" t="s">
        <v>232</v>
      </c>
      <c r="E29775" t="s">
        <v>101</v>
      </c>
    </row>
    <row r="29776" spans="1:7" x14ac:dyDescent="0.35">
      <c r="A29776">
        <v>19102024</v>
      </c>
      <c r="B29776" t="s">
        <v>624</v>
      </c>
      <c r="C29776" t="s">
        <v>318</v>
      </c>
      <c r="D29776" t="s">
        <v>235</v>
      </c>
      <c r="E29776" t="s">
        <v>236</v>
      </c>
      <c r="F29776" t="s">
        <v>101</v>
      </c>
    </row>
    <row r="29777" spans="1:7" x14ac:dyDescent="0.35">
      <c r="A29777">
        <v>19102024</v>
      </c>
      <c r="B29777" t="s">
        <v>694</v>
      </c>
      <c r="C29777" t="s">
        <v>302</v>
      </c>
      <c r="D29777" t="s">
        <v>235</v>
      </c>
      <c r="E29777" t="s">
        <v>239</v>
      </c>
      <c r="F29777" t="s">
        <v>149</v>
      </c>
    </row>
    <row r="29778" spans="1:7" x14ac:dyDescent="0.35">
      <c r="A29778">
        <v>19102024</v>
      </c>
      <c r="B29778" t="s">
        <v>765</v>
      </c>
      <c r="C29778" t="s">
        <v>515</v>
      </c>
      <c r="D29778" t="s">
        <v>235</v>
      </c>
      <c r="E29778" t="s">
        <v>241</v>
      </c>
      <c r="F29778" t="s">
        <v>101</v>
      </c>
    </row>
    <row r="29779" spans="1:7" x14ac:dyDescent="0.35">
      <c r="A29779">
        <v>19102024</v>
      </c>
      <c r="B29779" t="s">
        <v>795</v>
      </c>
      <c r="C29779" t="s">
        <v>460</v>
      </c>
      <c r="D29779" t="s">
        <v>243</v>
      </c>
      <c r="E29779" t="s">
        <v>101</v>
      </c>
    </row>
    <row r="29780" spans="1:7" x14ac:dyDescent="0.35">
      <c r="A29780">
        <v>19102024</v>
      </c>
      <c r="B29780" t="s">
        <v>718</v>
      </c>
      <c r="C29780" t="s">
        <v>450</v>
      </c>
      <c r="D29780" t="s">
        <v>245</v>
      </c>
      <c r="E29780" t="s">
        <v>246</v>
      </c>
    </row>
    <row r="29781" spans="1:7" x14ac:dyDescent="0.35">
      <c r="A29781">
        <v>19102024</v>
      </c>
      <c r="B29781" t="s">
        <v>804</v>
      </c>
      <c r="C29781" t="s">
        <v>419</v>
      </c>
      <c r="D29781" t="s">
        <v>245</v>
      </c>
      <c r="E29781" t="s">
        <v>249</v>
      </c>
    </row>
    <row r="29782" spans="1:7" x14ac:dyDescent="0.35">
      <c r="A29782">
        <v>19102024</v>
      </c>
      <c r="B29782" t="s">
        <v>755</v>
      </c>
      <c r="C29782" t="s">
        <v>226</v>
      </c>
      <c r="D29782" t="s">
        <v>252</v>
      </c>
      <c r="E29782" t="s">
        <v>101</v>
      </c>
    </row>
    <row r="29783" spans="1:7" x14ac:dyDescent="0.35">
      <c r="A29783">
        <v>19102024</v>
      </c>
      <c r="B29783" t="s">
        <v>639</v>
      </c>
      <c r="C29783" t="s">
        <v>443</v>
      </c>
      <c r="D29783" t="s">
        <v>254</v>
      </c>
    </row>
    <row r="29784" spans="1:7" x14ac:dyDescent="0.35">
      <c r="A29784">
        <v>19102024</v>
      </c>
      <c r="B29784" t="s">
        <v>752</v>
      </c>
      <c r="C29784" t="s">
        <v>177</v>
      </c>
      <c r="D29784" t="s">
        <v>256</v>
      </c>
      <c r="E29784" t="s">
        <v>257</v>
      </c>
      <c r="F29784" t="s">
        <v>236</v>
      </c>
      <c r="G29784" t="s">
        <v>101</v>
      </c>
    </row>
    <row r="29785" spans="1:7" x14ac:dyDescent="0.35">
      <c r="A29785">
        <v>19102024</v>
      </c>
      <c r="B29785" t="s">
        <v>729</v>
      </c>
      <c r="C29785" t="s">
        <v>424</v>
      </c>
      <c r="D29785" t="s">
        <v>260</v>
      </c>
      <c r="E29785" t="s">
        <v>136</v>
      </c>
      <c r="F29785" t="s">
        <v>101</v>
      </c>
    </row>
    <row r="29786" spans="1:7" x14ac:dyDescent="0.35">
      <c r="A29786">
        <v>19102024</v>
      </c>
      <c r="B29786" t="s">
        <v>424</v>
      </c>
      <c r="C29786" t="s">
        <v>261</v>
      </c>
      <c r="D29786" t="s">
        <v>262</v>
      </c>
      <c r="E29786" t="s">
        <v>101</v>
      </c>
    </row>
    <row r="29787" spans="1:7" x14ac:dyDescent="0.35">
      <c r="A29787">
        <v>19102024</v>
      </c>
      <c r="B29787" t="s">
        <v>765</v>
      </c>
      <c r="C29787" t="s">
        <v>536</v>
      </c>
      <c r="D29787" t="s">
        <v>264</v>
      </c>
      <c r="E29787" t="s">
        <v>101</v>
      </c>
    </row>
    <row r="29788" spans="1:7" x14ac:dyDescent="0.35">
      <c r="A29788">
        <v>19102024</v>
      </c>
      <c r="B29788" t="s">
        <v>415</v>
      </c>
      <c r="C29788" t="s">
        <v>264</v>
      </c>
      <c r="D29788" t="s">
        <v>149</v>
      </c>
    </row>
    <row r="29789" spans="1:7" x14ac:dyDescent="0.35">
      <c r="A29789">
        <v>19102024</v>
      </c>
      <c r="B29789" t="s">
        <v>724</v>
      </c>
      <c r="C29789" t="s">
        <v>183</v>
      </c>
      <c r="D29789" t="s">
        <v>265</v>
      </c>
      <c r="E29789" t="s">
        <v>101</v>
      </c>
      <c r="F29789" t="s">
        <v>266</v>
      </c>
    </row>
    <row r="29790" spans="1:7" x14ac:dyDescent="0.35">
      <c r="A29790">
        <v>19102024</v>
      </c>
      <c r="B29790" t="s">
        <v>759</v>
      </c>
      <c r="C29790" t="s">
        <v>183</v>
      </c>
      <c r="D29790" t="s">
        <v>267</v>
      </c>
      <c r="E29790" t="s">
        <v>101</v>
      </c>
    </row>
    <row r="29791" spans="1:7" x14ac:dyDescent="0.35">
      <c r="A29791">
        <v>19102024</v>
      </c>
      <c r="B29791" t="s">
        <v>638</v>
      </c>
      <c r="C29791" t="s">
        <v>454</v>
      </c>
      <c r="D29791" t="s">
        <v>268</v>
      </c>
    </row>
    <row r="29792" spans="1:7" x14ac:dyDescent="0.35">
      <c r="A29792">
        <v>19102024</v>
      </c>
      <c r="B29792" t="s">
        <v>398</v>
      </c>
      <c r="C29792" t="s">
        <v>270</v>
      </c>
      <c r="D29792" t="s">
        <v>271</v>
      </c>
      <c r="E29792" t="s">
        <v>101</v>
      </c>
    </row>
    <row r="29793" spans="1:9" x14ac:dyDescent="0.35">
      <c r="A29793">
        <v>19102024</v>
      </c>
      <c r="B29793" t="s">
        <v>718</v>
      </c>
      <c r="C29793" t="s">
        <v>431</v>
      </c>
      <c r="D29793" t="s">
        <v>274</v>
      </c>
      <c r="E29793" t="s">
        <v>101</v>
      </c>
    </row>
    <row r="29794" spans="1:9" x14ac:dyDescent="0.35">
      <c r="A29794">
        <v>19102024</v>
      </c>
      <c r="B29794" t="s">
        <v>853</v>
      </c>
      <c r="C29794" t="s">
        <v>207</v>
      </c>
      <c r="D29794" t="s">
        <v>277</v>
      </c>
      <c r="E29794" t="s">
        <v>101</v>
      </c>
    </row>
    <row r="29795" spans="1:9" x14ac:dyDescent="0.35">
      <c r="A29795">
        <v>19102024</v>
      </c>
      <c r="B29795" t="s">
        <v>778</v>
      </c>
      <c r="C29795" t="s">
        <v>455</v>
      </c>
      <c r="D29795" t="s">
        <v>279</v>
      </c>
      <c r="E29795" t="s">
        <v>140</v>
      </c>
      <c r="F29795" t="s">
        <v>280</v>
      </c>
    </row>
    <row r="29796" spans="1:9" x14ac:dyDescent="0.35">
      <c r="A29796">
        <v>19102024</v>
      </c>
      <c r="B29796" t="s">
        <v>285</v>
      </c>
      <c r="C29796" t="s">
        <v>281</v>
      </c>
    </row>
    <row r="29797" spans="1:9" x14ac:dyDescent="0.35">
      <c r="A29797">
        <v>19102024</v>
      </c>
      <c r="B29797" t="s">
        <v>733</v>
      </c>
      <c r="C29797" t="s">
        <v>601</v>
      </c>
      <c r="D29797" t="s">
        <v>284</v>
      </c>
      <c r="E29797" t="s">
        <v>101</v>
      </c>
    </row>
    <row r="29798" spans="1:9" x14ac:dyDescent="0.35">
      <c r="A29798">
        <v>19102024</v>
      </c>
      <c r="B29798" t="s">
        <v>759</v>
      </c>
      <c r="C29798" t="s">
        <v>507</v>
      </c>
      <c r="D29798" t="s">
        <v>287</v>
      </c>
      <c r="E29798" t="s">
        <v>101</v>
      </c>
    </row>
    <row r="29799" spans="1:9" x14ac:dyDescent="0.35">
      <c r="A29799">
        <v>19102024</v>
      </c>
      <c r="B29799" t="s">
        <v>715</v>
      </c>
      <c r="C29799" t="s">
        <v>285</v>
      </c>
      <c r="D29799" t="s">
        <v>288</v>
      </c>
      <c r="E29799" t="s">
        <v>101</v>
      </c>
    </row>
    <row r="29800" spans="1:9" x14ac:dyDescent="0.35">
      <c r="A29800">
        <v>19102024</v>
      </c>
      <c r="B29800" t="s">
        <v>628</v>
      </c>
      <c r="C29800" t="s">
        <v>286</v>
      </c>
      <c r="D29800" t="s">
        <v>290</v>
      </c>
      <c r="E29800" t="s">
        <v>140</v>
      </c>
      <c r="F29800" t="s">
        <v>291</v>
      </c>
    </row>
    <row r="29801" spans="1:9" x14ac:dyDescent="0.35">
      <c r="A29801">
        <v>19102024</v>
      </c>
      <c r="B29801" t="s">
        <v>752</v>
      </c>
      <c r="C29801" t="s">
        <v>454</v>
      </c>
      <c r="D29801" t="s">
        <v>290</v>
      </c>
      <c r="E29801" t="s">
        <v>140</v>
      </c>
      <c r="F29801" t="s">
        <v>294</v>
      </c>
      <c r="G29801" t="s">
        <v>295</v>
      </c>
      <c r="H29801" t="s">
        <v>101</v>
      </c>
    </row>
    <row r="29802" spans="1:9" x14ac:dyDescent="0.35">
      <c r="A29802">
        <v>19102024</v>
      </c>
      <c r="B29802" t="s">
        <v>768</v>
      </c>
      <c r="C29802" t="s">
        <v>157</v>
      </c>
      <c r="D29802" t="s">
        <v>298</v>
      </c>
      <c r="E29802" t="s">
        <v>101</v>
      </c>
    </row>
    <row r="29803" spans="1:9" x14ac:dyDescent="0.35">
      <c r="A29803">
        <v>19102024</v>
      </c>
      <c r="B29803" t="s">
        <v>520</v>
      </c>
      <c r="C29803" t="s">
        <v>416</v>
      </c>
      <c r="D29803" t="s">
        <v>300</v>
      </c>
      <c r="E29803" t="s">
        <v>262</v>
      </c>
      <c r="F29803" t="s">
        <v>101</v>
      </c>
    </row>
    <row r="29804" spans="1:9" x14ac:dyDescent="0.35">
      <c r="A29804">
        <v>19102024</v>
      </c>
      <c r="B29804" t="s">
        <v>730</v>
      </c>
      <c r="C29804" t="s">
        <v>157</v>
      </c>
      <c r="D29804" t="s">
        <v>301</v>
      </c>
      <c r="E29804" t="s">
        <v>101</v>
      </c>
    </row>
    <row r="29805" spans="1:9" x14ac:dyDescent="0.35">
      <c r="A29805">
        <v>19102024</v>
      </c>
      <c r="B29805" t="s">
        <v>802</v>
      </c>
      <c r="C29805" t="s">
        <v>285</v>
      </c>
      <c r="D29805" t="s">
        <v>303</v>
      </c>
      <c r="E29805" t="s">
        <v>149</v>
      </c>
    </row>
    <row r="29806" spans="1:9" x14ac:dyDescent="0.35">
      <c r="A29806">
        <v>19102024</v>
      </c>
      <c r="B29806" t="s">
        <v>760</v>
      </c>
      <c r="C29806" t="s">
        <v>495</v>
      </c>
      <c r="D29806" t="s">
        <v>306</v>
      </c>
      <c r="E29806" t="s">
        <v>101</v>
      </c>
    </row>
    <row r="29807" spans="1:9" x14ac:dyDescent="0.35">
      <c r="A29807">
        <v>19102024</v>
      </c>
      <c r="B29807" t="s">
        <v>781</v>
      </c>
      <c r="C29807" t="s">
        <v>285</v>
      </c>
      <c r="D29807" t="s">
        <v>308</v>
      </c>
      <c r="E29807" t="s">
        <v>309</v>
      </c>
      <c r="F29807" t="s">
        <v>310</v>
      </c>
      <c r="G29807" t="s">
        <v>311</v>
      </c>
      <c r="H29807" t="s">
        <v>312</v>
      </c>
      <c r="I29807" t="s">
        <v>101</v>
      </c>
    </row>
    <row r="29808" spans="1:9" x14ac:dyDescent="0.35">
      <c r="A29808">
        <v>19102024</v>
      </c>
      <c r="B29808" t="s">
        <v>573</v>
      </c>
      <c r="C29808" t="s">
        <v>185</v>
      </c>
      <c r="D29808" t="s">
        <v>314</v>
      </c>
      <c r="E29808" t="s">
        <v>315</v>
      </c>
      <c r="F29808" t="s">
        <v>101</v>
      </c>
    </row>
    <row r="29809" spans="1:6" x14ac:dyDescent="0.35">
      <c r="A29809">
        <v>19102024</v>
      </c>
      <c r="B29809" t="s">
        <v>583</v>
      </c>
      <c r="C29809" t="s">
        <v>195</v>
      </c>
      <c r="D29809" t="s">
        <v>314</v>
      </c>
      <c r="E29809" t="s">
        <v>317</v>
      </c>
      <c r="F29809" t="s">
        <v>101</v>
      </c>
    </row>
    <row r="29810" spans="1:6" x14ac:dyDescent="0.35">
      <c r="A29810">
        <v>19102024</v>
      </c>
      <c r="B29810" t="s">
        <v>722</v>
      </c>
      <c r="C29810" t="s">
        <v>450</v>
      </c>
      <c r="D29810" t="s">
        <v>319</v>
      </c>
      <c r="E29810" t="s">
        <v>320</v>
      </c>
      <c r="F29810" t="s">
        <v>321</v>
      </c>
    </row>
    <row r="29811" spans="1:6" x14ac:dyDescent="0.35">
      <c r="A29811">
        <v>19102024</v>
      </c>
      <c r="B29811" t="s">
        <v>755</v>
      </c>
      <c r="C29811" t="s">
        <v>414</v>
      </c>
      <c r="D29811" t="s">
        <v>322</v>
      </c>
      <c r="E29811" t="s">
        <v>101</v>
      </c>
    </row>
    <row r="29812" spans="1:6" x14ac:dyDescent="0.35">
      <c r="A29812">
        <v>19102024</v>
      </c>
      <c r="B29812" t="s">
        <v>718</v>
      </c>
      <c r="C29812" t="s">
        <v>307</v>
      </c>
      <c r="D29812" t="s">
        <v>325</v>
      </c>
      <c r="E29812" t="s">
        <v>101</v>
      </c>
    </row>
    <row r="29813" spans="1:6" x14ac:dyDescent="0.35">
      <c r="A29813">
        <v>19102024</v>
      </c>
      <c r="B29813" t="s">
        <v>729</v>
      </c>
      <c r="C29813" t="s">
        <v>430</v>
      </c>
      <c r="D29813" t="s">
        <v>328</v>
      </c>
      <c r="E29813" t="s">
        <v>101</v>
      </c>
    </row>
    <row r="29814" spans="1:6" x14ac:dyDescent="0.35">
      <c r="A29814">
        <v>19102024</v>
      </c>
      <c r="B29814" t="s">
        <v>575</v>
      </c>
      <c r="C29814" t="s">
        <v>331</v>
      </c>
      <c r="D29814" t="s">
        <v>332</v>
      </c>
      <c r="E29814" t="s">
        <v>101</v>
      </c>
    </row>
    <row r="29815" spans="1:6" x14ac:dyDescent="0.35">
      <c r="A29815">
        <v>19102024</v>
      </c>
      <c r="B29815" t="s">
        <v>499</v>
      </c>
      <c r="C29815" t="s">
        <v>138</v>
      </c>
      <c r="D29815" t="s">
        <v>331</v>
      </c>
      <c r="E29815" t="s">
        <v>335</v>
      </c>
      <c r="F29815" t="s">
        <v>101</v>
      </c>
    </row>
    <row r="29816" spans="1:6" x14ac:dyDescent="0.35">
      <c r="A29816">
        <v>19102024</v>
      </c>
      <c r="B29816" t="s">
        <v>285</v>
      </c>
      <c r="C29816" t="s">
        <v>168</v>
      </c>
      <c r="D29816" t="s">
        <v>331</v>
      </c>
      <c r="E29816" t="s">
        <v>338</v>
      </c>
      <c r="F29816" t="s">
        <v>321</v>
      </c>
    </row>
    <row r="29817" spans="1:6" x14ac:dyDescent="0.35">
      <c r="A29817">
        <v>19102024</v>
      </c>
      <c r="B29817" t="s">
        <v>664</v>
      </c>
      <c r="C29817" t="s">
        <v>536</v>
      </c>
      <c r="D29817" t="s">
        <v>170</v>
      </c>
    </row>
    <row r="29818" spans="1:6" x14ac:dyDescent="0.35">
      <c r="A29818">
        <v>19102024</v>
      </c>
      <c r="B29818" t="s">
        <v>715</v>
      </c>
      <c r="C29818" t="s">
        <v>307</v>
      </c>
      <c r="D29818" t="s">
        <v>341</v>
      </c>
      <c r="E29818" t="s">
        <v>101</v>
      </c>
    </row>
    <row r="29819" spans="1:6" x14ac:dyDescent="0.35">
      <c r="A29819">
        <v>19102024</v>
      </c>
      <c r="B29819" t="s">
        <v>711</v>
      </c>
      <c r="C29819" t="s">
        <v>516</v>
      </c>
      <c r="D29819" t="s">
        <v>343</v>
      </c>
      <c r="E29819" t="s">
        <v>101</v>
      </c>
    </row>
    <row r="29820" spans="1:6" x14ac:dyDescent="0.35">
      <c r="A29820">
        <v>19102024</v>
      </c>
      <c r="B29820" t="s">
        <v>541</v>
      </c>
      <c r="C29820" t="s">
        <v>132</v>
      </c>
      <c r="D29820" t="s">
        <v>344</v>
      </c>
      <c r="E29820" t="s">
        <v>345</v>
      </c>
      <c r="F29820" t="s">
        <v>101</v>
      </c>
    </row>
    <row r="29821" spans="1:6" x14ac:dyDescent="0.35">
      <c r="A29821">
        <v>19102024</v>
      </c>
      <c r="B29821" t="s">
        <v>723</v>
      </c>
      <c r="C29821" t="s">
        <v>307</v>
      </c>
      <c r="D29821" t="s">
        <v>132</v>
      </c>
      <c r="E29821" t="s">
        <v>347</v>
      </c>
      <c r="F29821" t="s">
        <v>101</v>
      </c>
    </row>
    <row r="29822" spans="1:6" x14ac:dyDescent="0.35">
      <c r="A29822">
        <v>19102024</v>
      </c>
      <c r="B29822" t="s">
        <v>858</v>
      </c>
      <c r="C29822" t="s">
        <v>339</v>
      </c>
      <c r="D29822" t="s">
        <v>132</v>
      </c>
      <c r="E29822" t="s">
        <v>348</v>
      </c>
      <c r="F29822" t="s">
        <v>101</v>
      </c>
    </row>
    <row r="29823" spans="1:6" x14ac:dyDescent="0.35">
      <c r="A29823">
        <v>19102024</v>
      </c>
      <c r="B29823" t="s">
        <v>581</v>
      </c>
      <c r="C29823" t="s">
        <v>405</v>
      </c>
      <c r="D29823" t="s">
        <v>132</v>
      </c>
      <c r="E29823" t="s">
        <v>350</v>
      </c>
      <c r="F29823" t="s">
        <v>101</v>
      </c>
    </row>
    <row r="29824" spans="1:6" x14ac:dyDescent="0.35">
      <c r="A29824">
        <v>19102024</v>
      </c>
      <c r="B29824" t="s">
        <v>841</v>
      </c>
      <c r="C29824" t="s">
        <v>501</v>
      </c>
      <c r="D29824" t="s">
        <v>132</v>
      </c>
      <c r="E29824" t="s">
        <v>352</v>
      </c>
      <c r="F29824" t="s">
        <v>101</v>
      </c>
    </row>
    <row r="29825" spans="1:8" x14ac:dyDescent="0.35">
      <c r="A29825">
        <v>19102024</v>
      </c>
      <c r="B29825" t="s">
        <v>833</v>
      </c>
      <c r="C29825" t="s">
        <v>339</v>
      </c>
      <c r="D29825" t="s">
        <v>132</v>
      </c>
      <c r="E29825" t="s">
        <v>133</v>
      </c>
      <c r="F29825" t="s">
        <v>355</v>
      </c>
    </row>
    <row r="29826" spans="1:8" x14ac:dyDescent="0.35">
      <c r="A29826">
        <v>19102024</v>
      </c>
      <c r="B29826" t="s">
        <v>806</v>
      </c>
      <c r="C29826" t="s">
        <v>417</v>
      </c>
      <c r="D29826" t="s">
        <v>132</v>
      </c>
      <c r="E29826" t="s">
        <v>356</v>
      </c>
      <c r="F29826" t="s">
        <v>101</v>
      </c>
    </row>
    <row r="29827" spans="1:8" x14ac:dyDescent="0.35">
      <c r="A29827">
        <v>19102024</v>
      </c>
      <c r="B29827" t="s">
        <v>520</v>
      </c>
      <c r="C29827" t="s">
        <v>138</v>
      </c>
      <c r="D29827" t="s">
        <v>359</v>
      </c>
      <c r="E29827" t="s">
        <v>360</v>
      </c>
      <c r="F29827" t="s">
        <v>101</v>
      </c>
    </row>
    <row r="29828" spans="1:8" x14ac:dyDescent="0.35">
      <c r="A29828">
        <v>19102024</v>
      </c>
      <c r="B29828" t="s">
        <v>833</v>
      </c>
      <c r="C29828" t="s">
        <v>237</v>
      </c>
      <c r="D29828" t="s">
        <v>359</v>
      </c>
      <c r="E29828" t="s">
        <v>362</v>
      </c>
      <c r="F29828" t="s">
        <v>101</v>
      </c>
    </row>
    <row r="29829" spans="1:8" x14ac:dyDescent="0.35">
      <c r="A29829">
        <v>19102024</v>
      </c>
      <c r="B29829" t="s">
        <v>221</v>
      </c>
      <c r="C29829" t="s">
        <v>359</v>
      </c>
      <c r="D29829" t="s">
        <v>362</v>
      </c>
      <c r="E29829" t="s">
        <v>140</v>
      </c>
      <c r="F29829" t="s">
        <v>364</v>
      </c>
      <c r="G29829" t="s">
        <v>101</v>
      </c>
    </row>
    <row r="29830" spans="1:8" x14ac:dyDescent="0.35">
      <c r="A29830">
        <v>19102024</v>
      </c>
      <c r="B29830" t="s">
        <v>829</v>
      </c>
      <c r="C29830" t="s">
        <v>425</v>
      </c>
      <c r="D29830" t="s">
        <v>366</v>
      </c>
      <c r="E29830" t="s">
        <v>257</v>
      </c>
      <c r="F29830" t="s">
        <v>367</v>
      </c>
      <c r="G29830" t="s">
        <v>101</v>
      </c>
    </row>
    <row r="29831" spans="1:8" x14ac:dyDescent="0.35">
      <c r="A29831">
        <v>19102024</v>
      </c>
      <c r="B29831" t="s">
        <v>716</v>
      </c>
      <c r="C29831" t="s">
        <v>368</v>
      </c>
      <c r="D29831" t="s">
        <v>369</v>
      </c>
      <c r="E29831" t="s">
        <v>370</v>
      </c>
      <c r="F29831" t="s">
        <v>101</v>
      </c>
    </row>
    <row r="29832" spans="1:8" x14ac:dyDescent="0.35">
      <c r="A29832">
        <v>19102024</v>
      </c>
      <c r="B29832" t="s">
        <v>764</v>
      </c>
      <c r="C29832" t="s">
        <v>450</v>
      </c>
      <c r="D29832" t="s">
        <v>371</v>
      </c>
      <c r="E29832" t="s">
        <v>101</v>
      </c>
    </row>
    <row r="29833" spans="1:8" x14ac:dyDescent="0.35">
      <c r="A29833">
        <v>19102024</v>
      </c>
      <c r="B29833" t="s">
        <v>730</v>
      </c>
      <c r="C29833" t="s">
        <v>244</v>
      </c>
      <c r="D29833" t="s">
        <v>372</v>
      </c>
      <c r="E29833" t="s">
        <v>101</v>
      </c>
    </row>
    <row r="29834" spans="1:8" x14ac:dyDescent="0.35">
      <c r="A29834">
        <v>19102024</v>
      </c>
      <c r="B29834" t="s">
        <v>536</v>
      </c>
      <c r="C29834" t="s">
        <v>373</v>
      </c>
      <c r="D29834" t="s">
        <v>101</v>
      </c>
    </row>
    <row r="29835" spans="1:8" x14ac:dyDescent="0.35">
      <c r="A29835">
        <v>19102024</v>
      </c>
      <c r="B29835" t="s">
        <v>768</v>
      </c>
      <c r="C29835" t="s">
        <v>285</v>
      </c>
      <c r="D29835" t="s">
        <v>376</v>
      </c>
      <c r="E29835" t="s">
        <v>140</v>
      </c>
      <c r="F29835" t="s">
        <v>331</v>
      </c>
      <c r="G29835" t="s">
        <v>377</v>
      </c>
      <c r="H29835" t="s">
        <v>101</v>
      </c>
    </row>
    <row r="29836" spans="1:8" x14ac:dyDescent="0.35">
      <c r="A29836">
        <v>19102024</v>
      </c>
      <c r="B29836" t="s">
        <v>836</v>
      </c>
      <c r="C29836" t="s">
        <v>438</v>
      </c>
      <c r="D29836" t="s">
        <v>378</v>
      </c>
    </row>
    <row r="29837" spans="1:8" x14ac:dyDescent="0.35">
      <c r="A29837">
        <v>19102024</v>
      </c>
      <c r="B29837" t="s">
        <v>693</v>
      </c>
      <c r="C29837" t="s">
        <v>318</v>
      </c>
      <c r="D29837" t="s">
        <v>380</v>
      </c>
      <c r="E29837" t="s">
        <v>101</v>
      </c>
    </row>
    <row r="29838" spans="1:8" x14ac:dyDescent="0.35">
      <c r="A29838">
        <v>19102024</v>
      </c>
      <c r="B29838" t="s">
        <v>806</v>
      </c>
      <c r="C29838" t="s">
        <v>430</v>
      </c>
      <c r="D29838" t="s">
        <v>382</v>
      </c>
      <c r="E29838" t="s">
        <v>383</v>
      </c>
    </row>
    <row r="29839" spans="1:8" x14ac:dyDescent="0.35">
      <c r="A29839">
        <v>19102024</v>
      </c>
      <c r="B29839" t="s">
        <v>718</v>
      </c>
      <c r="C29839" t="s">
        <v>559</v>
      </c>
      <c r="D29839" t="s">
        <v>385</v>
      </c>
      <c r="E29839" t="s">
        <v>386</v>
      </c>
    </row>
    <row r="29840" spans="1:8" x14ac:dyDescent="0.35">
      <c r="A29840">
        <v>19102024</v>
      </c>
      <c r="B29840" t="s">
        <v>777</v>
      </c>
      <c r="C29840" t="s">
        <v>575</v>
      </c>
      <c r="D29840" t="s">
        <v>388</v>
      </c>
      <c r="E29840" t="s">
        <v>101</v>
      </c>
    </row>
    <row r="29841" spans="1:9" x14ac:dyDescent="0.35">
      <c r="A29841">
        <v>19102024</v>
      </c>
      <c r="B29841" t="s">
        <v>318</v>
      </c>
      <c r="C29841" t="s">
        <v>174</v>
      </c>
      <c r="D29841" t="s">
        <v>391</v>
      </c>
      <c r="E29841" t="s">
        <v>101</v>
      </c>
    </row>
    <row r="29842" spans="1:9" x14ac:dyDescent="0.35">
      <c r="A29842">
        <v>19102024</v>
      </c>
      <c r="B29842" t="s">
        <v>806</v>
      </c>
      <c r="C29842" t="s">
        <v>556</v>
      </c>
      <c r="D29842" t="s">
        <v>393</v>
      </c>
    </row>
    <row r="29843" spans="1:9" x14ac:dyDescent="0.35">
      <c r="A29843">
        <v>19102024</v>
      </c>
      <c r="B29843" t="s">
        <v>718</v>
      </c>
      <c r="C29843" t="s">
        <v>414</v>
      </c>
      <c r="D29843" t="s">
        <v>394</v>
      </c>
      <c r="E29843" t="s">
        <v>395</v>
      </c>
      <c r="F29843" t="s">
        <v>101</v>
      </c>
    </row>
    <row r="29844" spans="1:9" x14ac:dyDescent="0.35">
      <c r="A29844">
        <v>19102024</v>
      </c>
      <c r="B29844" t="s">
        <v>855</v>
      </c>
      <c r="C29844" t="s">
        <v>98</v>
      </c>
      <c r="D29844" t="s">
        <v>396</v>
      </c>
    </row>
    <row r="29845" spans="1:9" x14ac:dyDescent="0.35">
      <c r="A29845">
        <v>19102024</v>
      </c>
      <c r="B29845" t="s">
        <v>574</v>
      </c>
      <c r="C29845" t="s">
        <v>397</v>
      </c>
      <c r="D29845" t="s">
        <v>101</v>
      </c>
    </row>
    <row r="29846" spans="1:9" x14ac:dyDescent="0.35">
      <c r="A29846">
        <v>19102024</v>
      </c>
      <c r="B29846" t="s">
        <v>804</v>
      </c>
      <c r="C29846" t="s">
        <v>342</v>
      </c>
      <c r="D29846" t="s">
        <v>399</v>
      </c>
      <c r="E29846" t="s">
        <v>140</v>
      </c>
      <c r="F29846" t="s">
        <v>400</v>
      </c>
      <c r="G29846" t="s">
        <v>257</v>
      </c>
      <c r="H29846" t="s">
        <v>331</v>
      </c>
      <c r="I29846" t="s">
        <v>401</v>
      </c>
    </row>
    <row r="29847" spans="1:9" x14ac:dyDescent="0.35">
      <c r="A29847">
        <v>19102024</v>
      </c>
      <c r="B29847" t="s">
        <v>810</v>
      </c>
      <c r="C29847" t="s">
        <v>504</v>
      </c>
      <c r="D29847" t="s">
        <v>399</v>
      </c>
      <c r="E29847" t="s">
        <v>187</v>
      </c>
      <c r="F29847" t="s">
        <v>101</v>
      </c>
    </row>
    <row r="29848" spans="1:9" x14ac:dyDescent="0.35">
      <c r="A29848">
        <v>19102024</v>
      </c>
      <c r="B29848" t="s">
        <v>719</v>
      </c>
      <c r="C29848" t="s">
        <v>547</v>
      </c>
      <c r="D29848" t="s">
        <v>399</v>
      </c>
      <c r="E29848" t="s">
        <v>403</v>
      </c>
      <c r="F29848" t="s">
        <v>101</v>
      </c>
    </row>
    <row r="29849" spans="1:9" x14ac:dyDescent="0.35">
      <c r="A29849">
        <v>19102024</v>
      </c>
      <c r="B29849" t="s">
        <v>836</v>
      </c>
      <c r="C29849" t="s">
        <v>285</v>
      </c>
      <c r="D29849" t="s">
        <v>399</v>
      </c>
      <c r="E29849" t="s">
        <v>404</v>
      </c>
      <c r="F29849" t="s">
        <v>101</v>
      </c>
    </row>
    <row r="29850" spans="1:9" x14ac:dyDescent="0.35">
      <c r="A29850">
        <v>18102024</v>
      </c>
      <c r="B29850" t="s">
        <v>583</v>
      </c>
      <c r="C29850" t="s">
        <v>339</v>
      </c>
      <c r="D29850" t="s">
        <v>100</v>
      </c>
      <c r="E29850" t="s">
        <v>101</v>
      </c>
    </row>
    <row r="29851" spans="1:9" x14ac:dyDescent="0.35">
      <c r="A29851">
        <v>18102024</v>
      </c>
      <c r="B29851" t="s">
        <v>728</v>
      </c>
      <c r="C29851" t="s">
        <v>275</v>
      </c>
      <c r="D29851" t="s">
        <v>104</v>
      </c>
      <c r="E29851" t="s">
        <v>101</v>
      </c>
    </row>
    <row r="29852" spans="1:9" x14ac:dyDescent="0.35">
      <c r="A29852">
        <v>18102024</v>
      </c>
      <c r="B29852" t="s">
        <v>791</v>
      </c>
      <c r="C29852" t="s">
        <v>651</v>
      </c>
      <c r="D29852" t="s">
        <v>107</v>
      </c>
      <c r="E29852" t="s">
        <v>108</v>
      </c>
      <c r="F29852" t="s">
        <v>101</v>
      </c>
    </row>
    <row r="29853" spans="1:9" x14ac:dyDescent="0.35">
      <c r="A29853">
        <v>18102024</v>
      </c>
      <c r="B29853" t="s">
        <v>597</v>
      </c>
      <c r="C29853" t="s">
        <v>186</v>
      </c>
      <c r="D29853" t="s">
        <v>111</v>
      </c>
      <c r="E29853" t="s">
        <v>101</v>
      </c>
    </row>
    <row r="29854" spans="1:9" x14ac:dyDescent="0.35">
      <c r="A29854">
        <v>18102024</v>
      </c>
      <c r="B29854" t="s">
        <v>209</v>
      </c>
      <c r="C29854" t="s">
        <v>942</v>
      </c>
      <c r="D29854" t="s">
        <v>114</v>
      </c>
      <c r="E29854" t="s">
        <v>115</v>
      </c>
      <c r="F29854" t="s">
        <v>116</v>
      </c>
    </row>
    <row r="29855" spans="1:9" x14ac:dyDescent="0.35">
      <c r="A29855">
        <v>18102024</v>
      </c>
      <c r="B29855" t="s">
        <v>443</v>
      </c>
      <c r="C29855" t="s">
        <v>491</v>
      </c>
      <c r="D29855" t="s">
        <v>114</v>
      </c>
      <c r="E29855" t="s">
        <v>119</v>
      </c>
      <c r="F29855" t="s">
        <v>120</v>
      </c>
      <c r="G29855" t="s">
        <v>121</v>
      </c>
    </row>
    <row r="29856" spans="1:9" x14ac:dyDescent="0.35">
      <c r="A29856">
        <v>18102024</v>
      </c>
      <c r="B29856" t="s">
        <v>490</v>
      </c>
      <c r="C29856" t="s">
        <v>699</v>
      </c>
      <c r="D29856" t="s">
        <v>114</v>
      </c>
      <c r="E29856" t="s">
        <v>124</v>
      </c>
    </row>
    <row r="29857" spans="1:7" x14ac:dyDescent="0.35">
      <c r="A29857">
        <v>18102024</v>
      </c>
      <c r="B29857" t="s">
        <v>421</v>
      </c>
      <c r="C29857" t="s">
        <v>675</v>
      </c>
      <c r="D29857" t="s">
        <v>114</v>
      </c>
      <c r="E29857" t="s">
        <v>127</v>
      </c>
    </row>
    <row r="29858" spans="1:7" x14ac:dyDescent="0.35">
      <c r="A29858">
        <v>18102024</v>
      </c>
      <c r="B29858" t="s">
        <v>357</v>
      </c>
      <c r="C29858" t="s">
        <v>435</v>
      </c>
      <c r="D29858" t="s">
        <v>114</v>
      </c>
      <c r="E29858" t="s">
        <v>130</v>
      </c>
    </row>
    <row r="29859" spans="1:7" x14ac:dyDescent="0.35">
      <c r="A29859">
        <v>18102024</v>
      </c>
      <c r="B29859" t="s">
        <v>178</v>
      </c>
      <c r="C29859" t="s">
        <v>673</v>
      </c>
      <c r="D29859" t="s">
        <v>114</v>
      </c>
      <c r="E29859" t="s">
        <v>132</v>
      </c>
      <c r="F29859" t="s">
        <v>133</v>
      </c>
    </row>
    <row r="29860" spans="1:7" x14ac:dyDescent="0.35">
      <c r="A29860">
        <v>18102024</v>
      </c>
      <c r="B29860" t="s">
        <v>693</v>
      </c>
      <c r="C29860" t="s">
        <v>553</v>
      </c>
      <c r="D29860" t="s">
        <v>135</v>
      </c>
      <c r="E29860" t="s">
        <v>136</v>
      </c>
    </row>
    <row r="29861" spans="1:7" x14ac:dyDescent="0.35">
      <c r="A29861">
        <v>18102024</v>
      </c>
      <c r="B29861" t="s">
        <v>565</v>
      </c>
      <c r="C29861" t="s">
        <v>247</v>
      </c>
      <c r="D29861" t="s">
        <v>139</v>
      </c>
      <c r="E29861" t="s">
        <v>140</v>
      </c>
      <c r="F29861" t="s">
        <v>141</v>
      </c>
      <c r="G29861" t="s">
        <v>101</v>
      </c>
    </row>
    <row r="29862" spans="1:7" x14ac:dyDescent="0.35">
      <c r="A29862">
        <v>18102024</v>
      </c>
      <c r="B29862" t="s">
        <v>437</v>
      </c>
      <c r="C29862" t="s">
        <v>203</v>
      </c>
      <c r="D29862" t="s">
        <v>144</v>
      </c>
      <c r="E29862" t="s">
        <v>101</v>
      </c>
    </row>
    <row r="29863" spans="1:7" x14ac:dyDescent="0.35">
      <c r="A29863">
        <v>18102024</v>
      </c>
      <c r="B29863" t="s">
        <v>791</v>
      </c>
      <c r="C29863" t="s">
        <v>374</v>
      </c>
      <c r="D29863" t="s">
        <v>147</v>
      </c>
      <c r="E29863" t="s">
        <v>148</v>
      </c>
      <c r="F29863" t="s">
        <v>149</v>
      </c>
    </row>
    <row r="29864" spans="1:7" x14ac:dyDescent="0.35">
      <c r="A29864">
        <v>18102024</v>
      </c>
      <c r="B29864" t="s">
        <v>742</v>
      </c>
      <c r="C29864" t="s">
        <v>292</v>
      </c>
      <c r="D29864" t="s">
        <v>152</v>
      </c>
      <c r="E29864" t="s">
        <v>140</v>
      </c>
      <c r="F29864" t="s">
        <v>153</v>
      </c>
      <c r="G29864" t="s">
        <v>101</v>
      </c>
    </row>
    <row r="29865" spans="1:7" x14ac:dyDescent="0.35">
      <c r="A29865">
        <v>18102024</v>
      </c>
      <c r="B29865" t="s">
        <v>783</v>
      </c>
      <c r="C29865" t="s">
        <v>440</v>
      </c>
      <c r="D29865" t="s">
        <v>156</v>
      </c>
      <c r="E29865" t="s">
        <v>101</v>
      </c>
    </row>
    <row r="29866" spans="1:7" x14ac:dyDescent="0.35">
      <c r="A29866">
        <v>18102024</v>
      </c>
      <c r="B29866" t="s">
        <v>374</v>
      </c>
      <c r="C29866" t="s">
        <v>159</v>
      </c>
      <c r="D29866" t="s">
        <v>101</v>
      </c>
    </row>
    <row r="29867" spans="1:7" x14ac:dyDescent="0.35">
      <c r="A29867">
        <v>18102024</v>
      </c>
      <c r="B29867" t="s">
        <v>498</v>
      </c>
      <c r="C29867" t="s">
        <v>161</v>
      </c>
      <c r="D29867" t="s">
        <v>101</v>
      </c>
    </row>
    <row r="29868" spans="1:7" x14ac:dyDescent="0.35">
      <c r="A29868">
        <v>18102024</v>
      </c>
      <c r="B29868" t="s">
        <v>592</v>
      </c>
      <c r="C29868" t="s">
        <v>197</v>
      </c>
      <c r="D29868" t="s">
        <v>164</v>
      </c>
      <c r="E29868" t="s">
        <v>101</v>
      </c>
    </row>
    <row r="29869" spans="1:7" x14ac:dyDescent="0.35">
      <c r="A29869">
        <v>18102024</v>
      </c>
      <c r="B29869" t="s">
        <v>778</v>
      </c>
      <c r="C29869" t="s">
        <v>438</v>
      </c>
      <c r="D29869" t="s">
        <v>167</v>
      </c>
    </row>
    <row r="29870" spans="1:7" x14ac:dyDescent="0.35">
      <c r="A29870">
        <v>18102024</v>
      </c>
      <c r="B29870" t="s">
        <v>822</v>
      </c>
      <c r="C29870" t="s">
        <v>499</v>
      </c>
      <c r="D29870" t="s">
        <v>423</v>
      </c>
      <c r="E29870" t="s">
        <v>101</v>
      </c>
    </row>
    <row r="29871" spans="1:7" x14ac:dyDescent="0.35">
      <c r="A29871">
        <v>18102024</v>
      </c>
      <c r="B29871" t="s">
        <v>602</v>
      </c>
      <c r="C29871" t="s">
        <v>447</v>
      </c>
      <c r="D29871" t="s">
        <v>169</v>
      </c>
      <c r="E29871" t="s">
        <v>170</v>
      </c>
      <c r="F29871" t="s">
        <v>101</v>
      </c>
    </row>
    <row r="29872" spans="1:7" x14ac:dyDescent="0.35">
      <c r="A29872">
        <v>18102024</v>
      </c>
      <c r="B29872" t="s">
        <v>780</v>
      </c>
      <c r="C29872" t="s">
        <v>224</v>
      </c>
      <c r="D29872" t="s">
        <v>173</v>
      </c>
      <c r="E29872" t="s">
        <v>101</v>
      </c>
    </row>
    <row r="29873" spans="1:7" x14ac:dyDescent="0.35">
      <c r="A29873">
        <v>18102024</v>
      </c>
      <c r="B29873" t="s">
        <v>691</v>
      </c>
      <c r="C29873" t="s">
        <v>340</v>
      </c>
      <c r="D29873" t="s">
        <v>176</v>
      </c>
      <c r="E29873" t="s">
        <v>101</v>
      </c>
    </row>
    <row r="29874" spans="1:7" x14ac:dyDescent="0.35">
      <c r="A29874">
        <v>18102024</v>
      </c>
      <c r="B29874" t="s">
        <v>780</v>
      </c>
      <c r="C29874" t="s">
        <v>471</v>
      </c>
      <c r="D29874" t="s">
        <v>176</v>
      </c>
      <c r="E29874" t="s">
        <v>149</v>
      </c>
    </row>
    <row r="29875" spans="1:7" x14ac:dyDescent="0.35">
      <c r="A29875">
        <v>18102024</v>
      </c>
      <c r="B29875" t="s">
        <v>700</v>
      </c>
      <c r="C29875" t="s">
        <v>172</v>
      </c>
      <c r="D29875" t="s">
        <v>181</v>
      </c>
      <c r="E29875" t="s">
        <v>182</v>
      </c>
      <c r="F29875" t="s">
        <v>101</v>
      </c>
    </row>
    <row r="29876" spans="1:7" x14ac:dyDescent="0.35">
      <c r="A29876">
        <v>18102024</v>
      </c>
      <c r="B29876" t="s">
        <v>719</v>
      </c>
      <c r="C29876" t="s">
        <v>430</v>
      </c>
      <c r="D29876" t="s">
        <v>184</v>
      </c>
      <c r="E29876" t="s">
        <v>101</v>
      </c>
    </row>
    <row r="29877" spans="1:7" x14ac:dyDescent="0.35">
      <c r="A29877">
        <v>18102024</v>
      </c>
      <c r="B29877" t="s">
        <v>185</v>
      </c>
      <c r="C29877" t="s">
        <v>187</v>
      </c>
      <c r="D29877" t="s">
        <v>101</v>
      </c>
    </row>
    <row r="29878" spans="1:7" x14ac:dyDescent="0.35">
      <c r="A29878">
        <v>18102024</v>
      </c>
      <c r="B29878" t="s">
        <v>611</v>
      </c>
      <c r="C29878" t="s">
        <v>216</v>
      </c>
      <c r="D29878" t="s">
        <v>190</v>
      </c>
      <c r="E29878" t="s">
        <v>191</v>
      </c>
      <c r="F29878" t="s">
        <v>101</v>
      </c>
    </row>
    <row r="29879" spans="1:7" x14ac:dyDescent="0.35">
      <c r="A29879">
        <v>18102024</v>
      </c>
      <c r="B29879" t="s">
        <v>525</v>
      </c>
      <c r="C29879" t="s">
        <v>174</v>
      </c>
      <c r="D29879" t="s">
        <v>190</v>
      </c>
      <c r="E29879" t="s">
        <v>194</v>
      </c>
      <c r="F29879" t="s">
        <v>101</v>
      </c>
    </row>
    <row r="29880" spans="1:7" x14ac:dyDescent="0.35">
      <c r="A29880">
        <v>18102024</v>
      </c>
      <c r="B29880" t="s">
        <v>719</v>
      </c>
      <c r="C29880" t="s">
        <v>543</v>
      </c>
      <c r="D29880" t="s">
        <v>190</v>
      </c>
      <c r="E29880" t="s">
        <v>196</v>
      </c>
      <c r="F29880" t="s">
        <v>101</v>
      </c>
    </row>
    <row r="29881" spans="1:7" x14ac:dyDescent="0.35">
      <c r="A29881">
        <v>18102024</v>
      </c>
      <c r="B29881" t="s">
        <v>150</v>
      </c>
      <c r="C29881" t="s">
        <v>198</v>
      </c>
      <c r="D29881" t="s">
        <v>140</v>
      </c>
      <c r="E29881" t="s">
        <v>199</v>
      </c>
      <c r="F29881" t="s">
        <v>200</v>
      </c>
      <c r="G29881" t="s">
        <v>101</v>
      </c>
    </row>
    <row r="29882" spans="1:7" x14ac:dyDescent="0.35">
      <c r="A29882">
        <v>18102024</v>
      </c>
      <c r="B29882" t="s">
        <v>507</v>
      </c>
      <c r="C29882" t="s">
        <v>402</v>
      </c>
      <c r="D29882" t="s">
        <v>61</v>
      </c>
      <c r="E29882" t="s">
        <v>101</v>
      </c>
    </row>
    <row r="29883" spans="1:7" x14ac:dyDescent="0.35">
      <c r="A29883">
        <v>18102024</v>
      </c>
      <c r="B29883" t="s">
        <v>661</v>
      </c>
      <c r="C29883" t="s">
        <v>157</v>
      </c>
      <c r="D29883" t="s">
        <v>205</v>
      </c>
      <c r="E29883" t="s">
        <v>101</v>
      </c>
    </row>
    <row r="29884" spans="1:7" x14ac:dyDescent="0.35">
      <c r="A29884">
        <v>18102024</v>
      </c>
      <c r="B29884" t="s">
        <v>624</v>
      </c>
      <c r="C29884" t="s">
        <v>534</v>
      </c>
      <c r="D29884" t="s">
        <v>208</v>
      </c>
      <c r="E29884" t="s">
        <v>101</v>
      </c>
    </row>
    <row r="29885" spans="1:7" x14ac:dyDescent="0.35">
      <c r="A29885">
        <v>18102024</v>
      </c>
      <c r="B29885" t="s">
        <v>716</v>
      </c>
      <c r="C29885" t="s">
        <v>157</v>
      </c>
      <c r="D29885" t="s">
        <v>210</v>
      </c>
      <c r="E29885" t="s">
        <v>211</v>
      </c>
      <c r="F29885" t="s">
        <v>101</v>
      </c>
    </row>
    <row r="29886" spans="1:7" x14ac:dyDescent="0.35">
      <c r="A29886">
        <v>18102024</v>
      </c>
      <c r="B29886" t="s">
        <v>339</v>
      </c>
      <c r="C29886" t="s">
        <v>145</v>
      </c>
      <c r="D29886" t="s">
        <v>214</v>
      </c>
      <c r="E29886" t="s">
        <v>215</v>
      </c>
      <c r="F29886" t="s">
        <v>101</v>
      </c>
    </row>
    <row r="29887" spans="1:7" x14ac:dyDescent="0.35">
      <c r="A29887">
        <v>18102024</v>
      </c>
      <c r="B29887" t="s">
        <v>720</v>
      </c>
      <c r="C29887" t="s">
        <v>154</v>
      </c>
      <c r="D29887" t="s">
        <v>217</v>
      </c>
      <c r="E29887" t="s">
        <v>101</v>
      </c>
    </row>
    <row r="29888" spans="1:7" x14ac:dyDescent="0.35">
      <c r="A29888">
        <v>18102024</v>
      </c>
      <c r="B29888" t="s">
        <v>696</v>
      </c>
      <c r="C29888" t="s">
        <v>496</v>
      </c>
      <c r="D29888" t="s">
        <v>220</v>
      </c>
      <c r="E29888" t="s">
        <v>101</v>
      </c>
    </row>
    <row r="29889" spans="1:7" x14ac:dyDescent="0.35">
      <c r="A29889">
        <v>18102024</v>
      </c>
      <c r="B29889" t="s">
        <v>752</v>
      </c>
      <c r="C29889" t="s">
        <v>473</v>
      </c>
      <c r="D29889" t="s">
        <v>222</v>
      </c>
    </row>
    <row r="29890" spans="1:7" x14ac:dyDescent="0.35">
      <c r="A29890">
        <v>18102024</v>
      </c>
      <c r="B29890" t="s">
        <v>729</v>
      </c>
      <c r="C29890" t="s">
        <v>450</v>
      </c>
      <c r="D29890" t="s">
        <v>223</v>
      </c>
    </row>
    <row r="29891" spans="1:7" x14ac:dyDescent="0.35">
      <c r="A29891">
        <v>18102024</v>
      </c>
      <c r="B29891" t="s">
        <v>723</v>
      </c>
      <c r="C29891" t="s">
        <v>520</v>
      </c>
      <c r="D29891" t="s">
        <v>225</v>
      </c>
      <c r="E29891" t="s">
        <v>101</v>
      </c>
    </row>
    <row r="29892" spans="1:7" x14ac:dyDescent="0.35">
      <c r="A29892">
        <v>18102024</v>
      </c>
      <c r="B29892" t="s">
        <v>638</v>
      </c>
      <c r="C29892" t="s">
        <v>501</v>
      </c>
      <c r="D29892" t="s">
        <v>225</v>
      </c>
      <c r="E29892" t="s">
        <v>228</v>
      </c>
      <c r="F29892" t="s">
        <v>229</v>
      </c>
    </row>
    <row r="29893" spans="1:7" x14ac:dyDescent="0.35">
      <c r="A29893">
        <v>18102024</v>
      </c>
      <c r="B29893" t="s">
        <v>750</v>
      </c>
      <c r="C29893" t="s">
        <v>600</v>
      </c>
      <c r="D29893" t="s">
        <v>232</v>
      </c>
      <c r="E29893" t="s">
        <v>101</v>
      </c>
    </row>
    <row r="29894" spans="1:7" x14ac:dyDescent="0.35">
      <c r="A29894">
        <v>18102024</v>
      </c>
      <c r="B29894" t="s">
        <v>694</v>
      </c>
      <c r="C29894" t="s">
        <v>519</v>
      </c>
      <c r="D29894" t="s">
        <v>235</v>
      </c>
      <c r="E29894" t="s">
        <v>236</v>
      </c>
      <c r="F29894" t="s">
        <v>101</v>
      </c>
    </row>
    <row r="29895" spans="1:7" x14ac:dyDescent="0.35">
      <c r="A29895">
        <v>18102024</v>
      </c>
      <c r="B29895" t="s">
        <v>608</v>
      </c>
      <c r="C29895" t="s">
        <v>146</v>
      </c>
      <c r="D29895" t="s">
        <v>235</v>
      </c>
      <c r="E29895" t="s">
        <v>239</v>
      </c>
      <c r="F29895" t="s">
        <v>149</v>
      </c>
    </row>
    <row r="29896" spans="1:7" x14ac:dyDescent="0.35">
      <c r="A29896">
        <v>18102024</v>
      </c>
      <c r="B29896" t="s">
        <v>778</v>
      </c>
      <c r="C29896" t="s">
        <v>441</v>
      </c>
      <c r="D29896" t="s">
        <v>235</v>
      </c>
      <c r="E29896" t="s">
        <v>241</v>
      </c>
      <c r="F29896" t="s">
        <v>101</v>
      </c>
    </row>
    <row r="29897" spans="1:7" x14ac:dyDescent="0.35">
      <c r="A29897">
        <v>18102024</v>
      </c>
      <c r="B29897" t="s">
        <v>715</v>
      </c>
      <c r="C29897" t="s">
        <v>541</v>
      </c>
      <c r="D29897" t="s">
        <v>243</v>
      </c>
      <c r="E29897" t="s">
        <v>101</v>
      </c>
    </row>
    <row r="29898" spans="1:7" x14ac:dyDescent="0.35">
      <c r="A29898">
        <v>18102024</v>
      </c>
      <c r="B29898" t="s">
        <v>560</v>
      </c>
      <c r="C29898" t="s">
        <v>138</v>
      </c>
      <c r="D29898" t="s">
        <v>245</v>
      </c>
      <c r="E29898" t="s">
        <v>246</v>
      </c>
    </row>
    <row r="29899" spans="1:7" x14ac:dyDescent="0.35">
      <c r="A29899">
        <v>18102024</v>
      </c>
      <c r="B29899" t="s">
        <v>766</v>
      </c>
      <c r="C29899" t="s">
        <v>440</v>
      </c>
      <c r="D29899" t="s">
        <v>245</v>
      </c>
      <c r="E29899" t="s">
        <v>249</v>
      </c>
    </row>
    <row r="29900" spans="1:7" x14ac:dyDescent="0.35">
      <c r="A29900">
        <v>18102024</v>
      </c>
      <c r="B29900" t="s">
        <v>719</v>
      </c>
      <c r="C29900" t="s">
        <v>230</v>
      </c>
      <c r="D29900" t="s">
        <v>252</v>
      </c>
      <c r="E29900" t="s">
        <v>101</v>
      </c>
    </row>
    <row r="29901" spans="1:7" x14ac:dyDescent="0.35">
      <c r="A29901">
        <v>18102024</v>
      </c>
      <c r="B29901" t="s">
        <v>655</v>
      </c>
      <c r="C29901" t="s">
        <v>155</v>
      </c>
      <c r="D29901" t="s">
        <v>254</v>
      </c>
    </row>
    <row r="29902" spans="1:7" x14ac:dyDescent="0.35">
      <c r="A29902">
        <v>18102024</v>
      </c>
      <c r="B29902" t="s">
        <v>728</v>
      </c>
      <c r="C29902" t="s">
        <v>142</v>
      </c>
      <c r="D29902" t="s">
        <v>256</v>
      </c>
      <c r="E29902" t="s">
        <v>257</v>
      </c>
      <c r="F29902" t="s">
        <v>236</v>
      </c>
      <c r="G29902" t="s">
        <v>101</v>
      </c>
    </row>
    <row r="29903" spans="1:7" x14ac:dyDescent="0.35">
      <c r="A29903">
        <v>18102024</v>
      </c>
      <c r="B29903" t="s">
        <v>780</v>
      </c>
      <c r="C29903" t="s">
        <v>323</v>
      </c>
      <c r="D29903" t="s">
        <v>260</v>
      </c>
      <c r="E29903" t="s">
        <v>136</v>
      </c>
      <c r="F29903" t="s">
        <v>101</v>
      </c>
    </row>
    <row r="29904" spans="1:7" x14ac:dyDescent="0.35">
      <c r="A29904">
        <v>18102024</v>
      </c>
      <c r="B29904" t="s">
        <v>450</v>
      </c>
      <c r="C29904" t="s">
        <v>261</v>
      </c>
      <c r="D29904" t="s">
        <v>262</v>
      </c>
      <c r="E29904" t="s">
        <v>101</v>
      </c>
    </row>
    <row r="29905" spans="1:8" x14ac:dyDescent="0.35">
      <c r="A29905">
        <v>18102024</v>
      </c>
      <c r="B29905" t="s">
        <v>801</v>
      </c>
      <c r="C29905" t="s">
        <v>574</v>
      </c>
      <c r="D29905" t="s">
        <v>264</v>
      </c>
      <c r="E29905" t="s">
        <v>101</v>
      </c>
    </row>
    <row r="29906" spans="1:8" x14ac:dyDescent="0.35">
      <c r="A29906">
        <v>18102024</v>
      </c>
      <c r="B29906" t="s">
        <v>523</v>
      </c>
      <c r="C29906" t="s">
        <v>264</v>
      </c>
      <c r="D29906" t="s">
        <v>149</v>
      </c>
    </row>
    <row r="29907" spans="1:8" x14ac:dyDescent="0.35">
      <c r="A29907">
        <v>18102024</v>
      </c>
      <c r="B29907" t="s">
        <v>736</v>
      </c>
      <c r="C29907" t="s">
        <v>237</v>
      </c>
      <c r="D29907" t="s">
        <v>265</v>
      </c>
      <c r="E29907" t="s">
        <v>101</v>
      </c>
      <c r="F29907" t="s">
        <v>266</v>
      </c>
    </row>
    <row r="29908" spans="1:8" x14ac:dyDescent="0.35">
      <c r="A29908">
        <v>18102024</v>
      </c>
      <c r="B29908" t="s">
        <v>752</v>
      </c>
      <c r="C29908" t="s">
        <v>183</v>
      </c>
      <c r="D29908" t="s">
        <v>267</v>
      </c>
      <c r="E29908" t="s">
        <v>101</v>
      </c>
    </row>
    <row r="29909" spans="1:8" x14ac:dyDescent="0.35">
      <c r="A29909">
        <v>18102024</v>
      </c>
      <c r="B29909" t="s">
        <v>557</v>
      </c>
      <c r="C29909" t="s">
        <v>438</v>
      </c>
      <c r="D29909" t="s">
        <v>268</v>
      </c>
    </row>
    <row r="29910" spans="1:8" x14ac:dyDescent="0.35">
      <c r="A29910">
        <v>18102024</v>
      </c>
      <c r="B29910" t="s">
        <v>415</v>
      </c>
      <c r="C29910" t="s">
        <v>270</v>
      </c>
      <c r="D29910" t="s">
        <v>271</v>
      </c>
      <c r="E29910" t="s">
        <v>101</v>
      </c>
    </row>
    <row r="29911" spans="1:8" x14ac:dyDescent="0.35">
      <c r="A29911">
        <v>18102024</v>
      </c>
      <c r="B29911" t="s">
        <v>638</v>
      </c>
      <c r="C29911" t="s">
        <v>447</v>
      </c>
      <c r="D29911" t="s">
        <v>274</v>
      </c>
      <c r="E29911" t="s">
        <v>101</v>
      </c>
    </row>
    <row r="29912" spans="1:8" x14ac:dyDescent="0.35">
      <c r="A29912">
        <v>18102024</v>
      </c>
      <c r="B29912" t="s">
        <v>721</v>
      </c>
      <c r="C29912" t="s">
        <v>405</v>
      </c>
      <c r="D29912" t="s">
        <v>277</v>
      </c>
      <c r="E29912" t="s">
        <v>101</v>
      </c>
    </row>
    <row r="29913" spans="1:8" x14ac:dyDescent="0.35">
      <c r="A29913">
        <v>18102024</v>
      </c>
      <c r="B29913" t="s">
        <v>751</v>
      </c>
      <c r="C29913" t="s">
        <v>541</v>
      </c>
      <c r="D29913" t="s">
        <v>279</v>
      </c>
      <c r="E29913" t="s">
        <v>140</v>
      </c>
      <c r="F29913" t="s">
        <v>280</v>
      </c>
    </row>
    <row r="29914" spans="1:8" x14ac:dyDescent="0.35">
      <c r="A29914">
        <v>18102024</v>
      </c>
      <c r="B29914" t="s">
        <v>693</v>
      </c>
      <c r="C29914" t="s">
        <v>339</v>
      </c>
      <c r="D29914" t="s">
        <v>281</v>
      </c>
    </row>
    <row r="29915" spans="1:8" x14ac:dyDescent="0.35">
      <c r="A29915">
        <v>18102024</v>
      </c>
      <c r="B29915" t="s">
        <v>693</v>
      </c>
      <c r="C29915" t="s">
        <v>547</v>
      </c>
      <c r="D29915" t="s">
        <v>284</v>
      </c>
      <c r="E29915" t="s">
        <v>101</v>
      </c>
    </row>
    <row r="29916" spans="1:8" x14ac:dyDescent="0.35">
      <c r="A29916">
        <v>18102024</v>
      </c>
      <c r="B29916" t="s">
        <v>760</v>
      </c>
      <c r="C29916" t="s">
        <v>576</v>
      </c>
      <c r="D29916" t="s">
        <v>287</v>
      </c>
      <c r="E29916" t="s">
        <v>101</v>
      </c>
    </row>
    <row r="29917" spans="1:8" x14ac:dyDescent="0.35">
      <c r="A29917">
        <v>18102024</v>
      </c>
      <c r="B29917" t="s">
        <v>638</v>
      </c>
      <c r="C29917" t="s">
        <v>466</v>
      </c>
      <c r="D29917" t="s">
        <v>288</v>
      </c>
      <c r="E29917" t="s">
        <v>101</v>
      </c>
    </row>
    <row r="29918" spans="1:8" x14ac:dyDescent="0.35">
      <c r="A29918">
        <v>18102024</v>
      </c>
      <c r="B29918" t="s">
        <v>644</v>
      </c>
      <c r="C29918" t="s">
        <v>272</v>
      </c>
      <c r="D29918" t="s">
        <v>290</v>
      </c>
      <c r="E29918" t="s">
        <v>140</v>
      </c>
      <c r="F29918" t="s">
        <v>291</v>
      </c>
    </row>
    <row r="29919" spans="1:8" x14ac:dyDescent="0.35">
      <c r="A29919">
        <v>18102024</v>
      </c>
      <c r="B29919" t="s">
        <v>736</v>
      </c>
      <c r="C29919" t="s">
        <v>501</v>
      </c>
      <c r="D29919" t="s">
        <v>290</v>
      </c>
      <c r="E29919" t="s">
        <v>140</v>
      </c>
      <c r="F29919" t="s">
        <v>294</v>
      </c>
      <c r="G29919" t="s">
        <v>295</v>
      </c>
      <c r="H29919" t="s">
        <v>101</v>
      </c>
    </row>
    <row r="29920" spans="1:8" x14ac:dyDescent="0.35">
      <c r="A29920">
        <v>18102024</v>
      </c>
      <c r="B29920" t="s">
        <v>639</v>
      </c>
      <c r="C29920" t="s">
        <v>293</v>
      </c>
      <c r="D29920" t="s">
        <v>298</v>
      </c>
      <c r="E29920" t="s">
        <v>101</v>
      </c>
    </row>
    <row r="29921" spans="1:9" x14ac:dyDescent="0.35">
      <c r="A29921">
        <v>18102024</v>
      </c>
      <c r="B29921" t="s">
        <v>473</v>
      </c>
      <c r="C29921" t="s">
        <v>598</v>
      </c>
      <c r="D29921" t="s">
        <v>300</v>
      </c>
      <c r="E29921" t="s">
        <v>262</v>
      </c>
      <c r="F29921" t="s">
        <v>101</v>
      </c>
    </row>
    <row r="29922" spans="1:9" x14ac:dyDescent="0.35">
      <c r="A29922">
        <v>18102024</v>
      </c>
      <c r="B29922" t="s">
        <v>688</v>
      </c>
      <c r="C29922" t="s">
        <v>207</v>
      </c>
      <c r="D29922" t="s">
        <v>301</v>
      </c>
      <c r="E29922" t="s">
        <v>101</v>
      </c>
    </row>
    <row r="29923" spans="1:9" x14ac:dyDescent="0.35">
      <c r="A29923">
        <v>18102024</v>
      </c>
      <c r="B29923" t="s">
        <v>779</v>
      </c>
      <c r="C29923" t="s">
        <v>541</v>
      </c>
      <c r="D29923" t="s">
        <v>303</v>
      </c>
      <c r="E29923" t="s">
        <v>149</v>
      </c>
    </row>
    <row r="29924" spans="1:9" x14ac:dyDescent="0.35">
      <c r="A29924">
        <v>18102024</v>
      </c>
      <c r="B29924" t="s">
        <v>737</v>
      </c>
      <c r="C29924" t="s">
        <v>498</v>
      </c>
      <c r="D29924" t="s">
        <v>306</v>
      </c>
      <c r="E29924" t="s">
        <v>101</v>
      </c>
    </row>
    <row r="29925" spans="1:9" x14ac:dyDescent="0.35">
      <c r="A29925">
        <v>18102024</v>
      </c>
      <c r="B29925" t="s">
        <v>661</v>
      </c>
      <c r="C29925" t="s">
        <v>438</v>
      </c>
      <c r="D29925" t="s">
        <v>308</v>
      </c>
      <c r="E29925" t="s">
        <v>309</v>
      </c>
      <c r="F29925" t="s">
        <v>310</v>
      </c>
      <c r="G29925" t="s">
        <v>311</v>
      </c>
      <c r="H29925" t="s">
        <v>312</v>
      </c>
      <c r="I29925" t="s">
        <v>101</v>
      </c>
    </row>
    <row r="29926" spans="1:9" x14ac:dyDescent="0.35">
      <c r="A29926">
        <v>18102024</v>
      </c>
      <c r="B29926" t="s">
        <v>413</v>
      </c>
      <c r="C29926" t="s">
        <v>177</v>
      </c>
      <c r="D29926" t="s">
        <v>314</v>
      </c>
      <c r="E29926" t="s">
        <v>315</v>
      </c>
      <c r="F29926" t="s">
        <v>101</v>
      </c>
    </row>
    <row r="29927" spans="1:9" x14ac:dyDescent="0.35">
      <c r="A29927">
        <v>18102024</v>
      </c>
      <c r="B29927" t="s">
        <v>611</v>
      </c>
      <c r="C29927" t="s">
        <v>480</v>
      </c>
      <c r="D29927" t="s">
        <v>314</v>
      </c>
      <c r="E29927" t="s">
        <v>317</v>
      </c>
      <c r="F29927" t="s">
        <v>101</v>
      </c>
    </row>
    <row r="29928" spans="1:9" x14ac:dyDescent="0.35">
      <c r="A29928">
        <v>18102024</v>
      </c>
      <c r="B29928" t="s">
        <v>636</v>
      </c>
      <c r="C29928" t="s">
        <v>224</v>
      </c>
      <c r="D29928" t="s">
        <v>319</v>
      </c>
      <c r="E29928" t="s">
        <v>320</v>
      </c>
      <c r="F29928" t="s">
        <v>321</v>
      </c>
    </row>
    <row r="29929" spans="1:9" x14ac:dyDescent="0.35">
      <c r="A29929">
        <v>18102024</v>
      </c>
      <c r="B29929" t="s">
        <v>736</v>
      </c>
      <c r="C29929" t="s">
        <v>466</v>
      </c>
      <c r="D29929" t="s">
        <v>322</v>
      </c>
      <c r="E29929" t="s">
        <v>101</v>
      </c>
    </row>
    <row r="29930" spans="1:9" x14ac:dyDescent="0.35">
      <c r="A29930">
        <v>18102024</v>
      </c>
      <c r="B29930" t="s">
        <v>736</v>
      </c>
      <c r="C29930" t="s">
        <v>575</v>
      </c>
      <c r="D29930" t="s">
        <v>325</v>
      </c>
      <c r="E29930" t="s">
        <v>101</v>
      </c>
    </row>
    <row r="29931" spans="1:9" x14ac:dyDescent="0.35">
      <c r="A29931">
        <v>18102024</v>
      </c>
      <c r="B29931" t="s">
        <v>638</v>
      </c>
      <c r="C29931" t="s">
        <v>430</v>
      </c>
      <c r="D29931" t="s">
        <v>328</v>
      </c>
      <c r="E29931" t="s">
        <v>101</v>
      </c>
    </row>
    <row r="29932" spans="1:9" x14ac:dyDescent="0.35">
      <c r="A29932">
        <v>18102024</v>
      </c>
      <c r="B29932" t="s">
        <v>541</v>
      </c>
      <c r="C29932" t="s">
        <v>331</v>
      </c>
      <c r="D29932" t="s">
        <v>332</v>
      </c>
      <c r="E29932" t="s">
        <v>101</v>
      </c>
    </row>
    <row r="29933" spans="1:9" x14ac:dyDescent="0.35">
      <c r="A29933">
        <v>18102024</v>
      </c>
      <c r="B29933" t="s">
        <v>444</v>
      </c>
      <c r="C29933" t="s">
        <v>586</v>
      </c>
      <c r="D29933" t="s">
        <v>331</v>
      </c>
      <c r="E29933" t="s">
        <v>335</v>
      </c>
      <c r="F29933" t="s">
        <v>101</v>
      </c>
    </row>
    <row r="29934" spans="1:9" x14ac:dyDescent="0.35">
      <c r="A29934">
        <v>18102024</v>
      </c>
      <c r="B29934" t="s">
        <v>304</v>
      </c>
      <c r="C29934" t="s">
        <v>146</v>
      </c>
      <c r="D29934" t="s">
        <v>331</v>
      </c>
      <c r="E29934" t="s">
        <v>338</v>
      </c>
      <c r="F29934" t="s">
        <v>321</v>
      </c>
    </row>
    <row r="29935" spans="1:9" x14ac:dyDescent="0.35">
      <c r="A29935">
        <v>18102024</v>
      </c>
      <c r="B29935" t="s">
        <v>822</v>
      </c>
      <c r="C29935" t="s">
        <v>419</v>
      </c>
      <c r="D29935" t="s">
        <v>170</v>
      </c>
    </row>
    <row r="29936" spans="1:9" x14ac:dyDescent="0.35">
      <c r="A29936">
        <v>18102024</v>
      </c>
      <c r="B29936" t="s">
        <v>736</v>
      </c>
      <c r="C29936" t="s">
        <v>523</v>
      </c>
      <c r="D29936" t="s">
        <v>341</v>
      </c>
      <c r="E29936" t="s">
        <v>101</v>
      </c>
    </row>
    <row r="29937" spans="1:7" x14ac:dyDescent="0.35">
      <c r="A29937">
        <v>18102024</v>
      </c>
      <c r="B29937" t="s">
        <v>661</v>
      </c>
      <c r="C29937" t="s">
        <v>339</v>
      </c>
      <c r="D29937" t="s">
        <v>343</v>
      </c>
      <c r="E29937" t="s">
        <v>101</v>
      </c>
    </row>
    <row r="29938" spans="1:7" x14ac:dyDescent="0.35">
      <c r="A29938">
        <v>18102024</v>
      </c>
      <c r="B29938" t="s">
        <v>248</v>
      </c>
      <c r="C29938" t="s">
        <v>132</v>
      </c>
      <c r="D29938" t="s">
        <v>344</v>
      </c>
      <c r="E29938" t="s">
        <v>345</v>
      </c>
      <c r="F29938" t="s">
        <v>101</v>
      </c>
    </row>
    <row r="29939" spans="1:7" x14ac:dyDescent="0.35">
      <c r="A29939">
        <v>18102024</v>
      </c>
      <c r="B29939" t="s">
        <v>560</v>
      </c>
      <c r="C29939" t="s">
        <v>556</v>
      </c>
      <c r="D29939" t="s">
        <v>132</v>
      </c>
      <c r="E29939" t="s">
        <v>347</v>
      </c>
      <c r="F29939" t="s">
        <v>101</v>
      </c>
    </row>
    <row r="29940" spans="1:7" x14ac:dyDescent="0.35">
      <c r="A29940">
        <v>18102024</v>
      </c>
      <c r="B29940" t="s">
        <v>812</v>
      </c>
      <c r="C29940" t="s">
        <v>466</v>
      </c>
      <c r="D29940" t="s">
        <v>132</v>
      </c>
      <c r="E29940" t="s">
        <v>348</v>
      </c>
      <c r="F29940" t="s">
        <v>101</v>
      </c>
    </row>
    <row r="29941" spans="1:7" x14ac:dyDescent="0.35">
      <c r="A29941">
        <v>18102024</v>
      </c>
      <c r="B29941" t="s">
        <v>520</v>
      </c>
      <c r="C29941" t="s">
        <v>233</v>
      </c>
      <c r="D29941" t="s">
        <v>132</v>
      </c>
      <c r="E29941" t="s">
        <v>350</v>
      </c>
      <c r="F29941" t="s">
        <v>101</v>
      </c>
    </row>
    <row r="29942" spans="1:7" x14ac:dyDescent="0.35">
      <c r="A29942">
        <v>18102024</v>
      </c>
      <c r="B29942" t="s">
        <v>770</v>
      </c>
      <c r="C29942" t="s">
        <v>326</v>
      </c>
      <c r="D29942" t="s">
        <v>132</v>
      </c>
      <c r="E29942" t="s">
        <v>352</v>
      </c>
      <c r="F29942" t="s">
        <v>101</v>
      </c>
    </row>
    <row r="29943" spans="1:7" x14ac:dyDescent="0.35">
      <c r="A29943">
        <v>18102024</v>
      </c>
      <c r="B29943" t="s">
        <v>757</v>
      </c>
      <c r="C29943" t="s">
        <v>574</v>
      </c>
      <c r="D29943" t="s">
        <v>132</v>
      </c>
      <c r="E29943" t="s">
        <v>133</v>
      </c>
      <c r="F29943" t="s">
        <v>355</v>
      </c>
    </row>
    <row r="29944" spans="1:7" x14ac:dyDescent="0.35">
      <c r="A29944">
        <v>18102024</v>
      </c>
      <c r="B29944" t="s">
        <v>755</v>
      </c>
      <c r="C29944" t="s">
        <v>219</v>
      </c>
      <c r="D29944" t="s">
        <v>132</v>
      </c>
      <c r="E29944" t="s">
        <v>356</v>
      </c>
      <c r="F29944" t="s">
        <v>101</v>
      </c>
    </row>
    <row r="29945" spans="1:7" x14ac:dyDescent="0.35">
      <c r="A29945">
        <v>18102024</v>
      </c>
      <c r="B29945" t="s">
        <v>520</v>
      </c>
      <c r="C29945" t="s">
        <v>174</v>
      </c>
      <c r="D29945" t="s">
        <v>359</v>
      </c>
      <c r="E29945" t="s">
        <v>360</v>
      </c>
      <c r="F29945" t="s">
        <v>101</v>
      </c>
    </row>
    <row r="29946" spans="1:7" x14ac:dyDescent="0.35">
      <c r="A29946">
        <v>18102024</v>
      </c>
      <c r="B29946" t="s">
        <v>692</v>
      </c>
      <c r="C29946" t="s">
        <v>286</v>
      </c>
      <c r="D29946" t="s">
        <v>359</v>
      </c>
      <c r="E29946" t="s">
        <v>362</v>
      </c>
      <c r="F29946" t="s">
        <v>101</v>
      </c>
    </row>
    <row r="29947" spans="1:7" x14ac:dyDescent="0.35">
      <c r="A29947">
        <v>18102024</v>
      </c>
      <c r="B29947" t="s">
        <v>368</v>
      </c>
      <c r="C29947" t="s">
        <v>359</v>
      </c>
      <c r="D29947" t="s">
        <v>362</v>
      </c>
      <c r="E29947" t="s">
        <v>140</v>
      </c>
      <c r="F29947" t="s">
        <v>364</v>
      </c>
      <c r="G29947" t="s">
        <v>101</v>
      </c>
    </row>
    <row r="29948" spans="1:7" x14ac:dyDescent="0.35">
      <c r="A29948">
        <v>18102024</v>
      </c>
      <c r="B29948" t="s">
        <v>437</v>
      </c>
      <c r="C29948" t="s">
        <v>534</v>
      </c>
      <c r="D29948" t="s">
        <v>366</v>
      </c>
      <c r="E29948" t="s">
        <v>257</v>
      </c>
      <c r="F29948" t="s">
        <v>367</v>
      </c>
      <c r="G29948" t="s">
        <v>101</v>
      </c>
    </row>
    <row r="29949" spans="1:7" x14ac:dyDescent="0.35">
      <c r="A29949">
        <v>18102024</v>
      </c>
      <c r="B29949" t="s">
        <v>719</v>
      </c>
      <c r="C29949" t="s">
        <v>424</v>
      </c>
      <c r="D29949" t="s">
        <v>369</v>
      </c>
      <c r="E29949" t="s">
        <v>370</v>
      </c>
      <c r="F29949" t="s">
        <v>101</v>
      </c>
    </row>
    <row r="29950" spans="1:7" x14ac:dyDescent="0.35">
      <c r="A29950">
        <v>18102024</v>
      </c>
      <c r="B29950" t="s">
        <v>628</v>
      </c>
      <c r="C29950" t="s">
        <v>424</v>
      </c>
      <c r="D29950" t="s">
        <v>371</v>
      </c>
      <c r="E29950" t="s">
        <v>101</v>
      </c>
    </row>
    <row r="29951" spans="1:7" x14ac:dyDescent="0.35">
      <c r="A29951">
        <v>18102024</v>
      </c>
      <c r="B29951" t="s">
        <v>560</v>
      </c>
      <c r="C29951" t="s">
        <v>324</v>
      </c>
      <c r="D29951" t="s">
        <v>372</v>
      </c>
      <c r="E29951" t="s">
        <v>101</v>
      </c>
    </row>
    <row r="29952" spans="1:7" x14ac:dyDescent="0.35">
      <c r="A29952">
        <v>18102024</v>
      </c>
      <c r="B29952" t="s">
        <v>418</v>
      </c>
      <c r="C29952" t="s">
        <v>373</v>
      </c>
      <c r="D29952" t="s">
        <v>101</v>
      </c>
    </row>
    <row r="29953" spans="1:9" x14ac:dyDescent="0.35">
      <c r="A29953">
        <v>18102024</v>
      </c>
      <c r="B29953" t="s">
        <v>687</v>
      </c>
      <c r="C29953" t="s">
        <v>418</v>
      </c>
      <c r="D29953" t="s">
        <v>376</v>
      </c>
      <c r="E29953" t="s">
        <v>140</v>
      </c>
      <c r="F29953" t="s">
        <v>331</v>
      </c>
      <c r="G29953" t="s">
        <v>377</v>
      </c>
      <c r="H29953" t="s">
        <v>101</v>
      </c>
    </row>
    <row r="29954" spans="1:9" x14ac:dyDescent="0.35">
      <c r="A29954">
        <v>18102024</v>
      </c>
      <c r="B29954" t="s">
        <v>796</v>
      </c>
      <c r="C29954" t="s">
        <v>444</v>
      </c>
      <c r="D29954" t="s">
        <v>378</v>
      </c>
    </row>
    <row r="29955" spans="1:9" x14ac:dyDescent="0.35">
      <c r="A29955">
        <v>18102024</v>
      </c>
      <c r="B29955" t="s">
        <v>560</v>
      </c>
      <c r="C29955" t="s">
        <v>122</v>
      </c>
      <c r="D29955" t="s">
        <v>380</v>
      </c>
      <c r="E29955" t="s">
        <v>101</v>
      </c>
    </row>
    <row r="29956" spans="1:9" x14ac:dyDescent="0.35">
      <c r="A29956">
        <v>18102024</v>
      </c>
      <c r="B29956" t="s">
        <v>767</v>
      </c>
      <c r="C29956" t="s">
        <v>342</v>
      </c>
      <c r="D29956" t="s">
        <v>382</v>
      </c>
      <c r="E29956" t="s">
        <v>383</v>
      </c>
    </row>
    <row r="29957" spans="1:9" x14ac:dyDescent="0.35">
      <c r="A29957">
        <v>18102024</v>
      </c>
      <c r="B29957" t="s">
        <v>779</v>
      </c>
      <c r="C29957" t="s">
        <v>601</v>
      </c>
      <c r="D29957" t="s">
        <v>385</v>
      </c>
      <c r="E29957" t="s">
        <v>386</v>
      </c>
    </row>
    <row r="29958" spans="1:9" x14ac:dyDescent="0.35">
      <c r="A29958">
        <v>18102024</v>
      </c>
      <c r="B29958" t="s">
        <v>636</v>
      </c>
      <c r="C29958" t="s">
        <v>501</v>
      </c>
      <c r="D29958" t="s">
        <v>388</v>
      </c>
      <c r="E29958" t="s">
        <v>101</v>
      </c>
    </row>
    <row r="29959" spans="1:9" x14ac:dyDescent="0.35">
      <c r="A29959">
        <v>18102024</v>
      </c>
      <c r="B29959" t="s">
        <v>226</v>
      </c>
      <c r="C29959" t="s">
        <v>142</v>
      </c>
      <c r="D29959" t="s">
        <v>391</v>
      </c>
      <c r="E29959" t="s">
        <v>101</v>
      </c>
    </row>
    <row r="29960" spans="1:9" x14ac:dyDescent="0.35">
      <c r="A29960">
        <v>18102024</v>
      </c>
      <c r="B29960" t="s">
        <v>755</v>
      </c>
      <c r="C29960" t="s">
        <v>651</v>
      </c>
      <c r="D29960" t="s">
        <v>393</v>
      </c>
    </row>
    <row r="29961" spans="1:9" x14ac:dyDescent="0.35">
      <c r="A29961">
        <v>18102024</v>
      </c>
      <c r="B29961" t="s">
        <v>752</v>
      </c>
      <c r="C29961" t="s">
        <v>145</v>
      </c>
      <c r="D29961" t="s">
        <v>394</v>
      </c>
      <c r="E29961" t="s">
        <v>395</v>
      </c>
      <c r="F29961" t="s">
        <v>101</v>
      </c>
    </row>
    <row r="29962" spans="1:9" x14ac:dyDescent="0.35">
      <c r="A29962">
        <v>18102024</v>
      </c>
      <c r="B29962" t="s">
        <v>755</v>
      </c>
      <c r="C29962" t="s">
        <v>651</v>
      </c>
      <c r="D29962" t="s">
        <v>396</v>
      </c>
    </row>
    <row r="29963" spans="1:9" x14ac:dyDescent="0.35">
      <c r="A29963">
        <v>18102024</v>
      </c>
      <c r="B29963" t="s">
        <v>207</v>
      </c>
      <c r="C29963" t="s">
        <v>397</v>
      </c>
      <c r="D29963" t="s">
        <v>101</v>
      </c>
    </row>
    <row r="29964" spans="1:9" x14ac:dyDescent="0.35">
      <c r="A29964">
        <v>18102024</v>
      </c>
      <c r="B29964" t="s">
        <v>638</v>
      </c>
      <c r="C29964" t="s">
        <v>307</v>
      </c>
      <c r="D29964" t="s">
        <v>399</v>
      </c>
      <c r="E29964" t="s">
        <v>140</v>
      </c>
      <c r="F29964" t="s">
        <v>400</v>
      </c>
      <c r="G29964" t="s">
        <v>257</v>
      </c>
      <c r="H29964" t="s">
        <v>331</v>
      </c>
      <c r="I29964" t="s">
        <v>401</v>
      </c>
    </row>
    <row r="29965" spans="1:9" x14ac:dyDescent="0.35">
      <c r="A29965">
        <v>18102024</v>
      </c>
      <c r="B29965" t="s">
        <v>761</v>
      </c>
      <c r="C29965" t="s">
        <v>432</v>
      </c>
      <c r="D29965" t="s">
        <v>399</v>
      </c>
      <c r="E29965" t="s">
        <v>187</v>
      </c>
      <c r="F29965" t="s">
        <v>101</v>
      </c>
    </row>
    <row r="29966" spans="1:9" x14ac:dyDescent="0.35">
      <c r="A29966">
        <v>18102024</v>
      </c>
      <c r="B29966" t="s">
        <v>644</v>
      </c>
      <c r="C29966" t="s">
        <v>296</v>
      </c>
      <c r="D29966" t="s">
        <v>399</v>
      </c>
      <c r="E29966" t="s">
        <v>403</v>
      </c>
      <c r="F29966" t="s">
        <v>101</v>
      </c>
    </row>
    <row r="29967" spans="1:9" x14ac:dyDescent="0.35">
      <c r="A29967">
        <v>18102024</v>
      </c>
      <c r="B29967" t="s">
        <v>788</v>
      </c>
      <c r="C29967" t="s">
        <v>439</v>
      </c>
      <c r="D29967" t="s">
        <v>399</v>
      </c>
      <c r="E29967" t="s">
        <v>404</v>
      </c>
      <c r="F29967" t="s">
        <v>101</v>
      </c>
    </row>
    <row r="29968" spans="1:9" x14ac:dyDescent="0.35">
      <c r="A29968">
        <v>17102024</v>
      </c>
      <c r="B29968" t="s">
        <v>758</v>
      </c>
      <c r="C29968" t="s">
        <v>575</v>
      </c>
      <c r="D29968" t="s">
        <v>100</v>
      </c>
      <c r="E29968" t="s">
        <v>101</v>
      </c>
    </row>
    <row r="29969" spans="1:7" x14ac:dyDescent="0.35">
      <c r="A29969">
        <v>17102024</v>
      </c>
      <c r="B29969" t="s">
        <v>687</v>
      </c>
      <c r="C29969" t="s">
        <v>543</v>
      </c>
      <c r="D29969" t="s">
        <v>104</v>
      </c>
      <c r="E29969" t="s">
        <v>101</v>
      </c>
    </row>
    <row r="29970" spans="1:7" x14ac:dyDescent="0.35">
      <c r="A29970">
        <v>17102024</v>
      </c>
      <c r="B29970" t="s">
        <v>655</v>
      </c>
      <c r="C29970" t="s">
        <v>387</v>
      </c>
      <c r="D29970" t="s">
        <v>107</v>
      </c>
      <c r="E29970" t="s">
        <v>108</v>
      </c>
      <c r="F29970" t="s">
        <v>101</v>
      </c>
    </row>
    <row r="29971" spans="1:7" x14ac:dyDescent="0.35">
      <c r="A29971">
        <v>17102024</v>
      </c>
      <c r="B29971" t="s">
        <v>415</v>
      </c>
      <c r="C29971" t="s">
        <v>480</v>
      </c>
      <c r="D29971" t="s">
        <v>111</v>
      </c>
      <c r="E29971" t="s">
        <v>101</v>
      </c>
    </row>
    <row r="29972" spans="1:7" x14ac:dyDescent="0.35">
      <c r="A29972">
        <v>17102024</v>
      </c>
      <c r="B29972" t="s">
        <v>485</v>
      </c>
      <c r="C29972" t="s">
        <v>486</v>
      </c>
      <c r="D29972" t="s">
        <v>114</v>
      </c>
      <c r="E29972" t="s">
        <v>115</v>
      </c>
      <c r="F29972" t="s">
        <v>116</v>
      </c>
    </row>
    <row r="29973" spans="1:7" x14ac:dyDescent="0.35">
      <c r="A29973">
        <v>17102024</v>
      </c>
      <c r="B29973" t="s">
        <v>197</v>
      </c>
      <c r="C29973" t="s">
        <v>381</v>
      </c>
      <c r="D29973" t="s">
        <v>114</v>
      </c>
      <c r="E29973" t="s">
        <v>119</v>
      </c>
      <c r="F29973" t="s">
        <v>120</v>
      </c>
      <c r="G29973" t="s">
        <v>121</v>
      </c>
    </row>
    <row r="29974" spans="1:7" x14ac:dyDescent="0.35">
      <c r="A29974">
        <v>17102024</v>
      </c>
      <c r="B29974" t="s">
        <v>336</v>
      </c>
      <c r="C29974" t="s">
        <v>163</v>
      </c>
      <c r="D29974" t="s">
        <v>114</v>
      </c>
      <c r="E29974" t="s">
        <v>124</v>
      </c>
    </row>
    <row r="29975" spans="1:7" x14ac:dyDescent="0.35">
      <c r="A29975">
        <v>17102024</v>
      </c>
      <c r="B29975" t="s">
        <v>698</v>
      </c>
      <c r="C29975" t="s">
        <v>744</v>
      </c>
      <c r="D29975" t="s">
        <v>114</v>
      </c>
      <c r="E29975" t="s">
        <v>127</v>
      </c>
    </row>
    <row r="29976" spans="1:7" x14ac:dyDescent="0.35">
      <c r="A29976">
        <v>17102024</v>
      </c>
      <c r="B29976" t="s">
        <v>513</v>
      </c>
      <c r="C29976" t="s">
        <v>278</v>
      </c>
      <c r="D29976" t="s">
        <v>114</v>
      </c>
      <c r="E29976" t="s">
        <v>130</v>
      </c>
    </row>
    <row r="29977" spans="1:7" x14ac:dyDescent="0.35">
      <c r="A29977">
        <v>17102024</v>
      </c>
      <c r="B29977" t="s">
        <v>524</v>
      </c>
      <c r="C29977" t="s">
        <v>545</v>
      </c>
      <c r="D29977" t="s">
        <v>114</v>
      </c>
      <c r="E29977" t="s">
        <v>132</v>
      </c>
      <c r="F29977" t="s">
        <v>133</v>
      </c>
    </row>
    <row r="29978" spans="1:7" x14ac:dyDescent="0.35">
      <c r="A29978">
        <v>17102024</v>
      </c>
      <c r="B29978" t="s">
        <v>567</v>
      </c>
      <c r="C29978" t="s">
        <v>450</v>
      </c>
      <c r="D29978" t="s">
        <v>135</v>
      </c>
      <c r="E29978" t="s">
        <v>136</v>
      </c>
    </row>
    <row r="29979" spans="1:7" x14ac:dyDescent="0.35">
      <c r="A29979">
        <v>17102024</v>
      </c>
      <c r="B29979" t="s">
        <v>729</v>
      </c>
      <c r="C29979" t="s">
        <v>339</v>
      </c>
      <c r="D29979" t="s">
        <v>139</v>
      </c>
      <c r="E29979" t="s">
        <v>140</v>
      </c>
      <c r="F29979" t="s">
        <v>141</v>
      </c>
      <c r="G29979" t="s">
        <v>101</v>
      </c>
    </row>
    <row r="29980" spans="1:7" x14ac:dyDescent="0.35">
      <c r="A29980">
        <v>17102024</v>
      </c>
      <c r="B29980" t="s">
        <v>728</v>
      </c>
      <c r="C29980" t="s">
        <v>414</v>
      </c>
      <c r="D29980" t="s">
        <v>144</v>
      </c>
      <c r="E29980" t="s">
        <v>101</v>
      </c>
    </row>
    <row r="29981" spans="1:7" x14ac:dyDescent="0.35">
      <c r="A29981">
        <v>17102024</v>
      </c>
      <c r="B29981" t="s">
        <v>628</v>
      </c>
      <c r="C29981" t="s">
        <v>459</v>
      </c>
      <c r="D29981" t="s">
        <v>147</v>
      </c>
      <c r="E29981" t="s">
        <v>148</v>
      </c>
      <c r="F29981" t="s">
        <v>149</v>
      </c>
    </row>
    <row r="29982" spans="1:7" x14ac:dyDescent="0.35">
      <c r="A29982">
        <v>17102024</v>
      </c>
      <c r="B29982" t="s">
        <v>558</v>
      </c>
      <c r="C29982" t="s">
        <v>292</v>
      </c>
      <c r="D29982" t="s">
        <v>152</v>
      </c>
      <c r="E29982" t="s">
        <v>140</v>
      </c>
      <c r="F29982" t="s">
        <v>153</v>
      </c>
      <c r="G29982" t="s">
        <v>101</v>
      </c>
    </row>
    <row r="29983" spans="1:7" x14ac:dyDescent="0.35">
      <c r="A29983">
        <v>17102024</v>
      </c>
      <c r="B29983" t="s">
        <v>825</v>
      </c>
      <c r="C29983" t="s">
        <v>507</v>
      </c>
      <c r="D29983" t="s">
        <v>156</v>
      </c>
      <c r="E29983" t="s">
        <v>101</v>
      </c>
    </row>
    <row r="29984" spans="1:7" x14ac:dyDescent="0.35">
      <c r="A29984">
        <v>17102024</v>
      </c>
      <c r="B29984" t="s">
        <v>418</v>
      </c>
      <c r="C29984" t="s">
        <v>159</v>
      </c>
      <c r="D29984" t="s">
        <v>101</v>
      </c>
    </row>
    <row r="29985" spans="1:7" x14ac:dyDescent="0.35">
      <c r="A29985">
        <v>17102024</v>
      </c>
      <c r="B29985" t="s">
        <v>413</v>
      </c>
      <c r="C29985" t="s">
        <v>161</v>
      </c>
      <c r="D29985" t="s">
        <v>101</v>
      </c>
    </row>
    <row r="29986" spans="1:7" x14ac:dyDescent="0.35">
      <c r="A29986">
        <v>17102024</v>
      </c>
      <c r="B29986" t="s">
        <v>511</v>
      </c>
      <c r="C29986" t="s">
        <v>174</v>
      </c>
      <c r="D29986" t="s">
        <v>164</v>
      </c>
      <c r="E29986" t="s">
        <v>101</v>
      </c>
    </row>
    <row r="29987" spans="1:7" x14ac:dyDescent="0.35">
      <c r="A29987">
        <v>17102024</v>
      </c>
      <c r="B29987" t="s">
        <v>759</v>
      </c>
      <c r="C29987" t="s">
        <v>218</v>
      </c>
      <c r="D29987" t="s">
        <v>167</v>
      </c>
    </row>
    <row r="29988" spans="1:7" x14ac:dyDescent="0.35">
      <c r="A29988">
        <v>17102024</v>
      </c>
      <c r="B29988" t="s">
        <v>770</v>
      </c>
      <c r="C29988" t="s">
        <v>449</v>
      </c>
      <c r="D29988" t="s">
        <v>423</v>
      </c>
      <c r="E29988" t="s">
        <v>101</v>
      </c>
    </row>
    <row r="29989" spans="1:7" x14ac:dyDescent="0.35">
      <c r="A29989">
        <v>17102024</v>
      </c>
      <c r="B29989" t="s">
        <v>758</v>
      </c>
      <c r="C29989" t="s">
        <v>497</v>
      </c>
      <c r="D29989" t="s">
        <v>169</v>
      </c>
      <c r="E29989" t="s">
        <v>170</v>
      </c>
      <c r="F29989" t="s">
        <v>101</v>
      </c>
    </row>
    <row r="29990" spans="1:7" x14ac:dyDescent="0.35">
      <c r="A29990">
        <v>17102024</v>
      </c>
      <c r="B29990" t="s">
        <v>551</v>
      </c>
      <c r="C29990" t="s">
        <v>183</v>
      </c>
      <c r="D29990" t="s">
        <v>173</v>
      </c>
      <c r="E29990" t="s">
        <v>101</v>
      </c>
    </row>
    <row r="29991" spans="1:7" x14ac:dyDescent="0.35">
      <c r="A29991">
        <v>17102024</v>
      </c>
      <c r="B29991" t="s">
        <v>693</v>
      </c>
      <c r="C29991" t="s">
        <v>415</v>
      </c>
      <c r="D29991" t="s">
        <v>176</v>
      </c>
      <c r="E29991" t="s">
        <v>101</v>
      </c>
    </row>
    <row r="29992" spans="1:7" x14ac:dyDescent="0.35">
      <c r="A29992">
        <v>17102024</v>
      </c>
      <c r="B29992" t="s">
        <v>694</v>
      </c>
      <c r="C29992" t="s">
        <v>501</v>
      </c>
      <c r="D29992" t="s">
        <v>176</v>
      </c>
      <c r="E29992" t="s">
        <v>149</v>
      </c>
    </row>
    <row r="29993" spans="1:7" x14ac:dyDescent="0.35">
      <c r="A29993">
        <v>17102024</v>
      </c>
      <c r="B29993" t="s">
        <v>583</v>
      </c>
      <c r="C29993" t="s">
        <v>305</v>
      </c>
      <c r="D29993" t="s">
        <v>181</v>
      </c>
      <c r="E29993" t="s">
        <v>182</v>
      </c>
      <c r="F29993" t="s">
        <v>101</v>
      </c>
    </row>
    <row r="29994" spans="1:7" x14ac:dyDescent="0.35">
      <c r="A29994">
        <v>17102024</v>
      </c>
      <c r="B29994" t="s">
        <v>842</v>
      </c>
      <c r="C29994" t="s">
        <v>510</v>
      </c>
      <c r="D29994" t="s">
        <v>184</v>
      </c>
      <c r="E29994" t="s">
        <v>101</v>
      </c>
    </row>
    <row r="29995" spans="1:7" x14ac:dyDescent="0.35">
      <c r="A29995">
        <v>17102024</v>
      </c>
      <c r="B29995" t="s">
        <v>432</v>
      </c>
      <c r="C29995" t="s">
        <v>187</v>
      </c>
      <c r="D29995" t="s">
        <v>101</v>
      </c>
    </row>
    <row r="29996" spans="1:7" x14ac:dyDescent="0.35">
      <c r="A29996">
        <v>17102024</v>
      </c>
      <c r="B29996" t="s">
        <v>464</v>
      </c>
      <c r="C29996" t="s">
        <v>138</v>
      </c>
      <c r="D29996" t="s">
        <v>190</v>
      </c>
      <c r="E29996" t="s">
        <v>191</v>
      </c>
      <c r="F29996" t="s">
        <v>101</v>
      </c>
    </row>
    <row r="29997" spans="1:7" x14ac:dyDescent="0.35">
      <c r="A29997">
        <v>17102024</v>
      </c>
      <c r="B29997" t="s">
        <v>449</v>
      </c>
      <c r="C29997" t="s">
        <v>204</v>
      </c>
      <c r="D29997" t="s">
        <v>190</v>
      </c>
      <c r="E29997" t="s">
        <v>194</v>
      </c>
      <c r="F29997" t="s">
        <v>101</v>
      </c>
    </row>
    <row r="29998" spans="1:7" x14ac:dyDescent="0.35">
      <c r="A29998">
        <v>17102024</v>
      </c>
      <c r="B29998" t="s">
        <v>736</v>
      </c>
      <c r="C29998" t="s">
        <v>285</v>
      </c>
      <c r="D29998" t="s">
        <v>190</v>
      </c>
      <c r="E29998" t="s">
        <v>196</v>
      </c>
      <c r="F29998" t="s">
        <v>101</v>
      </c>
    </row>
    <row r="29999" spans="1:7" x14ac:dyDescent="0.35">
      <c r="A29999">
        <v>17102024</v>
      </c>
      <c r="B29999" t="s">
        <v>285</v>
      </c>
      <c r="C29999" t="s">
        <v>198</v>
      </c>
      <c r="D29999" t="s">
        <v>140</v>
      </c>
      <c r="E29999" t="s">
        <v>199</v>
      </c>
      <c r="F29999" t="s">
        <v>200</v>
      </c>
      <c r="G29999" t="s">
        <v>101</v>
      </c>
    </row>
    <row r="30000" spans="1:7" x14ac:dyDescent="0.35">
      <c r="A30000">
        <v>17102024</v>
      </c>
      <c r="B30000" t="s">
        <v>540</v>
      </c>
      <c r="C30000" t="s">
        <v>548</v>
      </c>
      <c r="D30000" t="s">
        <v>61</v>
      </c>
      <c r="E30000" t="s">
        <v>101</v>
      </c>
    </row>
    <row r="30001" spans="1:6" x14ac:dyDescent="0.35">
      <c r="A30001">
        <v>17102024</v>
      </c>
      <c r="B30001" t="s">
        <v>560</v>
      </c>
      <c r="C30001" t="s">
        <v>466</v>
      </c>
      <c r="D30001" t="s">
        <v>205</v>
      </c>
      <c r="E30001" t="s">
        <v>101</v>
      </c>
    </row>
    <row r="30002" spans="1:6" x14ac:dyDescent="0.35">
      <c r="A30002">
        <v>17102024</v>
      </c>
      <c r="B30002" t="s">
        <v>828</v>
      </c>
      <c r="C30002" t="s">
        <v>218</v>
      </c>
      <c r="D30002" t="s">
        <v>208</v>
      </c>
      <c r="E30002" t="s">
        <v>101</v>
      </c>
    </row>
    <row r="30003" spans="1:6" x14ac:dyDescent="0.35">
      <c r="A30003">
        <v>17102024</v>
      </c>
      <c r="B30003" t="s">
        <v>560</v>
      </c>
      <c r="C30003" t="s">
        <v>292</v>
      </c>
      <c r="D30003" t="s">
        <v>210</v>
      </c>
      <c r="E30003" t="s">
        <v>211</v>
      </c>
      <c r="F30003" t="s">
        <v>101</v>
      </c>
    </row>
    <row r="30004" spans="1:6" x14ac:dyDescent="0.35">
      <c r="A30004">
        <v>17102024</v>
      </c>
      <c r="B30004" t="s">
        <v>520</v>
      </c>
      <c r="C30004" t="s">
        <v>146</v>
      </c>
      <c r="D30004" t="s">
        <v>214</v>
      </c>
      <c r="E30004" t="s">
        <v>215</v>
      </c>
      <c r="F30004" t="s">
        <v>101</v>
      </c>
    </row>
    <row r="30005" spans="1:6" x14ac:dyDescent="0.35">
      <c r="A30005">
        <v>17102024</v>
      </c>
      <c r="B30005" t="s">
        <v>557</v>
      </c>
      <c r="C30005" t="s">
        <v>183</v>
      </c>
      <c r="D30005" t="s">
        <v>217</v>
      </c>
      <c r="E30005" t="s">
        <v>101</v>
      </c>
    </row>
    <row r="30006" spans="1:6" x14ac:dyDescent="0.35">
      <c r="A30006">
        <v>17102024</v>
      </c>
      <c r="B30006" t="s">
        <v>796</v>
      </c>
      <c r="C30006" t="s">
        <v>441</v>
      </c>
      <c r="D30006" t="s">
        <v>220</v>
      </c>
      <c r="E30006" t="s">
        <v>101</v>
      </c>
    </row>
    <row r="30007" spans="1:6" x14ac:dyDescent="0.35">
      <c r="A30007">
        <v>17102024</v>
      </c>
      <c r="B30007" t="s">
        <v>806</v>
      </c>
      <c r="C30007" t="s">
        <v>438</v>
      </c>
      <c r="D30007" t="s">
        <v>222</v>
      </c>
    </row>
    <row r="30008" spans="1:6" x14ac:dyDescent="0.35">
      <c r="A30008">
        <v>17102024</v>
      </c>
      <c r="B30008" t="s">
        <v>752</v>
      </c>
      <c r="C30008" t="s">
        <v>183</v>
      </c>
      <c r="D30008" t="s">
        <v>223</v>
      </c>
    </row>
    <row r="30009" spans="1:6" x14ac:dyDescent="0.35">
      <c r="A30009">
        <v>17102024</v>
      </c>
      <c r="B30009" t="s">
        <v>810</v>
      </c>
      <c r="C30009" t="s">
        <v>602</v>
      </c>
      <c r="D30009" t="s">
        <v>225</v>
      </c>
      <c r="E30009" t="s">
        <v>101</v>
      </c>
    </row>
    <row r="30010" spans="1:6" x14ac:dyDescent="0.35">
      <c r="A30010">
        <v>17102024</v>
      </c>
      <c r="B30010" t="s">
        <v>778</v>
      </c>
      <c r="C30010" t="s">
        <v>499</v>
      </c>
      <c r="D30010" t="s">
        <v>225</v>
      </c>
      <c r="E30010" t="s">
        <v>228</v>
      </c>
      <c r="F30010" t="s">
        <v>229</v>
      </c>
    </row>
    <row r="30011" spans="1:6" x14ac:dyDescent="0.35">
      <c r="A30011">
        <v>17102024</v>
      </c>
      <c r="B30011" t="s">
        <v>570</v>
      </c>
      <c r="C30011" t="s">
        <v>224</v>
      </c>
      <c r="D30011" t="s">
        <v>232</v>
      </c>
      <c r="E30011" t="s">
        <v>101</v>
      </c>
    </row>
    <row r="30012" spans="1:6" x14ac:dyDescent="0.35">
      <c r="A30012">
        <v>17102024</v>
      </c>
      <c r="B30012" t="s">
        <v>742</v>
      </c>
      <c r="C30012" t="s">
        <v>414</v>
      </c>
      <c r="D30012" t="s">
        <v>235</v>
      </c>
      <c r="E30012" t="s">
        <v>236</v>
      </c>
      <c r="F30012" t="s">
        <v>101</v>
      </c>
    </row>
    <row r="30013" spans="1:6" x14ac:dyDescent="0.35">
      <c r="A30013">
        <v>17102024</v>
      </c>
      <c r="B30013" t="s">
        <v>592</v>
      </c>
      <c r="C30013" t="s">
        <v>353</v>
      </c>
      <c r="D30013" t="s">
        <v>235</v>
      </c>
      <c r="E30013" t="s">
        <v>239</v>
      </c>
      <c r="F30013" t="s">
        <v>149</v>
      </c>
    </row>
    <row r="30014" spans="1:6" x14ac:dyDescent="0.35">
      <c r="A30014">
        <v>17102024</v>
      </c>
      <c r="B30014" t="s">
        <v>814</v>
      </c>
      <c r="C30014" t="s">
        <v>596</v>
      </c>
      <c r="D30014" t="s">
        <v>235</v>
      </c>
      <c r="E30014" t="s">
        <v>241</v>
      </c>
      <c r="F30014" t="s">
        <v>101</v>
      </c>
    </row>
    <row r="30015" spans="1:6" x14ac:dyDescent="0.35">
      <c r="A30015">
        <v>17102024</v>
      </c>
      <c r="B30015" t="s">
        <v>694</v>
      </c>
      <c r="C30015" t="s">
        <v>575</v>
      </c>
      <c r="D30015" t="s">
        <v>243</v>
      </c>
      <c r="E30015" t="s">
        <v>101</v>
      </c>
    </row>
    <row r="30016" spans="1:6" x14ac:dyDescent="0.35">
      <c r="A30016">
        <v>17102024</v>
      </c>
      <c r="B30016" t="s">
        <v>558</v>
      </c>
      <c r="C30016" t="s">
        <v>292</v>
      </c>
      <c r="D30016" t="s">
        <v>245</v>
      </c>
      <c r="E30016" t="s">
        <v>246</v>
      </c>
    </row>
    <row r="30017" spans="1:7" x14ac:dyDescent="0.35">
      <c r="A30017">
        <v>17102024</v>
      </c>
      <c r="B30017" t="s">
        <v>894</v>
      </c>
      <c r="C30017" t="s">
        <v>451</v>
      </c>
      <c r="D30017" t="s">
        <v>245</v>
      </c>
      <c r="E30017" t="s">
        <v>249</v>
      </c>
    </row>
    <row r="30018" spans="1:7" x14ac:dyDescent="0.35">
      <c r="A30018">
        <v>17102024</v>
      </c>
      <c r="B30018" t="s">
        <v>714</v>
      </c>
      <c r="C30018" t="s">
        <v>155</v>
      </c>
      <c r="D30018" t="s">
        <v>252</v>
      </c>
      <c r="E30018" t="s">
        <v>101</v>
      </c>
    </row>
    <row r="30019" spans="1:7" x14ac:dyDescent="0.35">
      <c r="A30019">
        <v>17102024</v>
      </c>
      <c r="B30019" t="s">
        <v>596</v>
      </c>
      <c r="C30019" t="s">
        <v>146</v>
      </c>
      <c r="D30019" t="s">
        <v>254</v>
      </c>
    </row>
    <row r="30020" spans="1:7" x14ac:dyDescent="0.35">
      <c r="A30020">
        <v>17102024</v>
      </c>
      <c r="B30020" t="s">
        <v>752</v>
      </c>
      <c r="C30020" t="s">
        <v>450</v>
      </c>
      <c r="D30020" t="s">
        <v>256</v>
      </c>
      <c r="E30020" t="s">
        <v>257</v>
      </c>
      <c r="F30020" t="s">
        <v>236</v>
      </c>
      <c r="G30020" t="s">
        <v>101</v>
      </c>
    </row>
    <row r="30021" spans="1:7" x14ac:dyDescent="0.35">
      <c r="A30021">
        <v>17102024</v>
      </c>
      <c r="B30021" t="s">
        <v>451</v>
      </c>
      <c r="C30021" t="s">
        <v>304</v>
      </c>
      <c r="D30021" t="s">
        <v>260</v>
      </c>
      <c r="E30021" t="s">
        <v>136</v>
      </c>
      <c r="F30021" t="s">
        <v>101</v>
      </c>
    </row>
    <row r="30022" spans="1:7" x14ac:dyDescent="0.35">
      <c r="A30022">
        <v>17102024</v>
      </c>
      <c r="B30022" t="s">
        <v>456</v>
      </c>
      <c r="C30022" t="s">
        <v>261</v>
      </c>
      <c r="D30022" t="s">
        <v>262</v>
      </c>
      <c r="E30022" t="s">
        <v>101</v>
      </c>
    </row>
    <row r="30023" spans="1:7" x14ac:dyDescent="0.35">
      <c r="A30023">
        <v>17102024</v>
      </c>
      <c r="B30023" t="s">
        <v>624</v>
      </c>
      <c r="C30023" t="s">
        <v>540</v>
      </c>
      <c r="D30023" t="s">
        <v>264</v>
      </c>
      <c r="E30023" t="s">
        <v>101</v>
      </c>
    </row>
    <row r="30024" spans="1:7" x14ac:dyDescent="0.35">
      <c r="A30024">
        <v>17102024</v>
      </c>
      <c r="B30024" t="s">
        <v>426</v>
      </c>
      <c r="C30024" t="s">
        <v>264</v>
      </c>
      <c r="D30024" t="s">
        <v>149</v>
      </c>
    </row>
    <row r="30025" spans="1:7" x14ac:dyDescent="0.35">
      <c r="A30025">
        <v>17102024</v>
      </c>
      <c r="B30025" t="s">
        <v>730</v>
      </c>
      <c r="C30025" t="s">
        <v>454</v>
      </c>
      <c r="D30025" t="s">
        <v>265</v>
      </c>
      <c r="E30025" t="s">
        <v>101</v>
      </c>
      <c r="F30025" t="s">
        <v>266</v>
      </c>
    </row>
    <row r="30026" spans="1:7" x14ac:dyDescent="0.35">
      <c r="A30026">
        <v>17102024</v>
      </c>
      <c r="B30026" t="s">
        <v>560</v>
      </c>
      <c r="C30026" t="s">
        <v>285</v>
      </c>
      <c r="D30026" t="s">
        <v>267</v>
      </c>
      <c r="E30026" t="s">
        <v>101</v>
      </c>
    </row>
    <row r="30027" spans="1:7" x14ac:dyDescent="0.35">
      <c r="A30027">
        <v>17102024</v>
      </c>
      <c r="B30027" t="s">
        <v>729</v>
      </c>
      <c r="C30027" t="s">
        <v>218</v>
      </c>
      <c r="D30027" t="s">
        <v>268</v>
      </c>
    </row>
    <row r="30028" spans="1:7" x14ac:dyDescent="0.35">
      <c r="A30028">
        <v>17102024</v>
      </c>
      <c r="B30028" t="s">
        <v>556</v>
      </c>
      <c r="C30028" t="s">
        <v>270</v>
      </c>
      <c r="D30028" t="s">
        <v>271</v>
      </c>
      <c r="E30028" t="s">
        <v>101</v>
      </c>
    </row>
    <row r="30029" spans="1:7" x14ac:dyDescent="0.35">
      <c r="A30029">
        <v>17102024</v>
      </c>
      <c r="B30029" t="s">
        <v>634</v>
      </c>
      <c r="C30029" t="s">
        <v>460</v>
      </c>
      <c r="D30029" t="s">
        <v>274</v>
      </c>
      <c r="E30029" t="s">
        <v>101</v>
      </c>
    </row>
    <row r="30030" spans="1:7" x14ac:dyDescent="0.35">
      <c r="A30030">
        <v>17102024</v>
      </c>
      <c r="B30030" t="s">
        <v>720</v>
      </c>
      <c r="C30030" t="s">
        <v>272</v>
      </c>
      <c r="D30030" t="s">
        <v>277</v>
      </c>
      <c r="E30030" t="s">
        <v>101</v>
      </c>
    </row>
    <row r="30031" spans="1:7" x14ac:dyDescent="0.35">
      <c r="A30031">
        <v>17102024</v>
      </c>
      <c r="B30031" t="s">
        <v>752</v>
      </c>
      <c r="C30031" t="s">
        <v>424</v>
      </c>
      <c r="D30031" t="s">
        <v>279</v>
      </c>
      <c r="E30031" t="s">
        <v>140</v>
      </c>
      <c r="F30031" t="s">
        <v>280</v>
      </c>
    </row>
    <row r="30032" spans="1:7" x14ac:dyDescent="0.35">
      <c r="A30032">
        <v>17102024</v>
      </c>
      <c r="B30032" t="s">
        <v>729</v>
      </c>
      <c r="C30032" t="s">
        <v>418</v>
      </c>
      <c r="D30032" t="s">
        <v>281</v>
      </c>
    </row>
    <row r="30033" spans="1:9" x14ac:dyDescent="0.35">
      <c r="A30033">
        <v>17102024</v>
      </c>
      <c r="B30033" t="s">
        <v>687</v>
      </c>
      <c r="C30033" t="s">
        <v>600</v>
      </c>
      <c r="D30033" t="s">
        <v>284</v>
      </c>
      <c r="E30033" t="s">
        <v>101</v>
      </c>
    </row>
    <row r="30034" spans="1:9" x14ac:dyDescent="0.35">
      <c r="A30034">
        <v>17102024</v>
      </c>
      <c r="B30034" t="s">
        <v>849</v>
      </c>
      <c r="C30034" t="s">
        <v>593</v>
      </c>
      <c r="D30034" t="s">
        <v>287</v>
      </c>
      <c r="E30034" t="s">
        <v>101</v>
      </c>
    </row>
    <row r="30035" spans="1:9" x14ac:dyDescent="0.35">
      <c r="A30035">
        <v>17102024</v>
      </c>
      <c r="B30035" t="s">
        <v>594</v>
      </c>
      <c r="C30035" t="s">
        <v>417</v>
      </c>
      <c r="D30035" t="s">
        <v>288</v>
      </c>
      <c r="E30035" t="s">
        <v>101</v>
      </c>
    </row>
    <row r="30036" spans="1:9" x14ac:dyDescent="0.35">
      <c r="A30036">
        <v>17102024</v>
      </c>
      <c r="B30036" t="s">
        <v>594</v>
      </c>
      <c r="C30036" t="s">
        <v>122</v>
      </c>
      <c r="D30036" t="s">
        <v>290</v>
      </c>
      <c r="E30036" t="s">
        <v>140</v>
      </c>
      <c r="F30036" t="s">
        <v>291</v>
      </c>
    </row>
    <row r="30037" spans="1:9" x14ac:dyDescent="0.35">
      <c r="A30037">
        <v>17102024</v>
      </c>
      <c r="B30037" t="s">
        <v>628</v>
      </c>
      <c r="C30037" t="s">
        <v>426</v>
      </c>
      <c r="D30037" t="s">
        <v>290</v>
      </c>
      <c r="E30037" t="s">
        <v>140</v>
      </c>
      <c r="F30037" t="s">
        <v>294</v>
      </c>
      <c r="G30037" t="s">
        <v>295</v>
      </c>
      <c r="H30037" t="s">
        <v>101</v>
      </c>
    </row>
    <row r="30038" spans="1:9" x14ac:dyDescent="0.35">
      <c r="A30038">
        <v>17102024</v>
      </c>
      <c r="B30038" t="s">
        <v>560</v>
      </c>
      <c r="C30038" t="s">
        <v>237</v>
      </c>
      <c r="D30038" t="s">
        <v>298</v>
      </c>
      <c r="E30038" t="s">
        <v>101</v>
      </c>
    </row>
    <row r="30039" spans="1:9" x14ac:dyDescent="0.35">
      <c r="A30039">
        <v>17102024</v>
      </c>
      <c r="B30039" t="s">
        <v>508</v>
      </c>
      <c r="C30039" t="s">
        <v>476</v>
      </c>
      <c r="D30039" t="s">
        <v>300</v>
      </c>
      <c r="E30039" t="s">
        <v>262</v>
      </c>
      <c r="F30039" t="s">
        <v>101</v>
      </c>
    </row>
    <row r="30040" spans="1:9" x14ac:dyDescent="0.35">
      <c r="A30040">
        <v>17102024</v>
      </c>
      <c r="B30040" t="s">
        <v>583</v>
      </c>
      <c r="C30040" t="s">
        <v>519</v>
      </c>
      <c r="D30040" t="s">
        <v>301</v>
      </c>
      <c r="E30040" t="s">
        <v>101</v>
      </c>
    </row>
    <row r="30041" spans="1:9" x14ac:dyDescent="0.35">
      <c r="A30041">
        <v>17102024</v>
      </c>
      <c r="B30041" t="s">
        <v>662</v>
      </c>
      <c r="C30041" t="s">
        <v>454</v>
      </c>
      <c r="D30041" t="s">
        <v>303</v>
      </c>
      <c r="E30041" t="s">
        <v>149</v>
      </c>
    </row>
    <row r="30042" spans="1:9" x14ac:dyDescent="0.35">
      <c r="A30042">
        <v>17102024</v>
      </c>
      <c r="B30042" t="s">
        <v>796</v>
      </c>
      <c r="C30042" t="s">
        <v>418</v>
      </c>
      <c r="D30042" t="s">
        <v>306</v>
      </c>
      <c r="E30042" t="s">
        <v>101</v>
      </c>
    </row>
    <row r="30043" spans="1:9" x14ac:dyDescent="0.35">
      <c r="A30043">
        <v>17102024</v>
      </c>
      <c r="B30043" t="s">
        <v>880</v>
      </c>
      <c r="C30043" t="s">
        <v>515</v>
      </c>
      <c r="D30043" t="s">
        <v>308</v>
      </c>
      <c r="E30043" t="s">
        <v>309</v>
      </c>
      <c r="F30043" t="s">
        <v>310</v>
      </c>
      <c r="G30043" t="s">
        <v>311</v>
      </c>
      <c r="H30043" t="s">
        <v>312</v>
      </c>
      <c r="I30043" t="s">
        <v>101</v>
      </c>
    </row>
    <row r="30044" spans="1:9" x14ac:dyDescent="0.35">
      <c r="A30044">
        <v>17102024</v>
      </c>
      <c r="B30044" t="s">
        <v>674</v>
      </c>
      <c r="C30044" t="s">
        <v>172</v>
      </c>
      <c r="D30044" t="s">
        <v>314</v>
      </c>
      <c r="E30044" t="s">
        <v>315</v>
      </c>
      <c r="F30044" t="s">
        <v>101</v>
      </c>
    </row>
    <row r="30045" spans="1:9" x14ac:dyDescent="0.35">
      <c r="A30045">
        <v>17102024</v>
      </c>
      <c r="B30045" t="s">
        <v>629</v>
      </c>
      <c r="C30045" t="s">
        <v>171</v>
      </c>
      <c r="D30045" t="s">
        <v>314</v>
      </c>
      <c r="E30045" t="s">
        <v>317</v>
      </c>
      <c r="F30045" t="s">
        <v>101</v>
      </c>
    </row>
    <row r="30046" spans="1:9" x14ac:dyDescent="0.35">
      <c r="A30046">
        <v>17102024</v>
      </c>
      <c r="B30046" t="s">
        <v>663</v>
      </c>
      <c r="C30046" t="s">
        <v>292</v>
      </c>
      <c r="D30046" t="s">
        <v>319</v>
      </c>
      <c r="E30046" t="s">
        <v>320</v>
      </c>
      <c r="F30046" t="s">
        <v>321</v>
      </c>
    </row>
    <row r="30047" spans="1:9" x14ac:dyDescent="0.35">
      <c r="A30047">
        <v>17102024</v>
      </c>
      <c r="B30047" t="s">
        <v>565</v>
      </c>
      <c r="C30047" t="s">
        <v>460</v>
      </c>
      <c r="D30047" t="s">
        <v>322</v>
      </c>
      <c r="E30047" t="s">
        <v>101</v>
      </c>
    </row>
    <row r="30048" spans="1:9" x14ac:dyDescent="0.35">
      <c r="A30048">
        <v>17102024</v>
      </c>
      <c r="B30048" t="s">
        <v>638</v>
      </c>
      <c r="C30048" t="s">
        <v>501</v>
      </c>
      <c r="D30048" t="s">
        <v>325</v>
      </c>
      <c r="E30048" t="s">
        <v>101</v>
      </c>
    </row>
    <row r="30049" spans="1:6" x14ac:dyDescent="0.35">
      <c r="A30049">
        <v>17102024</v>
      </c>
      <c r="B30049" t="s">
        <v>813</v>
      </c>
      <c r="C30049" t="s">
        <v>499</v>
      </c>
      <c r="D30049" t="s">
        <v>328</v>
      </c>
      <c r="E30049" t="s">
        <v>101</v>
      </c>
    </row>
    <row r="30050" spans="1:6" x14ac:dyDescent="0.35">
      <c r="A30050">
        <v>17102024</v>
      </c>
      <c r="B30050" t="s">
        <v>415</v>
      </c>
      <c r="C30050" t="s">
        <v>331</v>
      </c>
      <c r="D30050" t="s">
        <v>332</v>
      </c>
      <c r="E30050" t="s">
        <v>101</v>
      </c>
    </row>
    <row r="30051" spans="1:6" x14ac:dyDescent="0.35">
      <c r="A30051">
        <v>17102024</v>
      </c>
      <c r="B30051" t="s">
        <v>494</v>
      </c>
      <c r="C30051" t="s">
        <v>158</v>
      </c>
      <c r="D30051" t="s">
        <v>331</v>
      </c>
      <c r="E30051" t="s">
        <v>335</v>
      </c>
      <c r="F30051" t="s">
        <v>101</v>
      </c>
    </row>
    <row r="30052" spans="1:6" x14ac:dyDescent="0.35">
      <c r="A30052">
        <v>17102024</v>
      </c>
      <c r="B30052" t="s">
        <v>418</v>
      </c>
      <c r="C30052" t="s">
        <v>244</v>
      </c>
      <c r="D30052" t="s">
        <v>331</v>
      </c>
      <c r="E30052" t="s">
        <v>338</v>
      </c>
      <c r="F30052" t="s">
        <v>321</v>
      </c>
    </row>
    <row r="30053" spans="1:6" x14ac:dyDescent="0.35">
      <c r="A30053">
        <v>17102024</v>
      </c>
      <c r="B30053" t="s">
        <v>871</v>
      </c>
      <c r="C30053" t="s">
        <v>657</v>
      </c>
      <c r="D30053" t="s">
        <v>170</v>
      </c>
    </row>
    <row r="30054" spans="1:6" x14ac:dyDescent="0.35">
      <c r="A30054">
        <v>17102024</v>
      </c>
      <c r="B30054" t="s">
        <v>636</v>
      </c>
      <c r="C30054" t="s">
        <v>237</v>
      </c>
      <c r="D30054" t="s">
        <v>341</v>
      </c>
      <c r="E30054" t="s">
        <v>101</v>
      </c>
    </row>
    <row r="30055" spans="1:6" x14ac:dyDescent="0.35">
      <c r="A30055">
        <v>17102024</v>
      </c>
      <c r="B30055" t="s">
        <v>783</v>
      </c>
      <c r="C30055" t="s">
        <v>419</v>
      </c>
      <c r="D30055" t="s">
        <v>343</v>
      </c>
      <c r="E30055" t="s">
        <v>101</v>
      </c>
    </row>
    <row r="30056" spans="1:6" x14ac:dyDescent="0.35">
      <c r="A30056">
        <v>17102024</v>
      </c>
      <c r="B30056" t="s">
        <v>600</v>
      </c>
      <c r="C30056" t="s">
        <v>132</v>
      </c>
      <c r="D30056" t="s">
        <v>344</v>
      </c>
      <c r="E30056" t="s">
        <v>345</v>
      </c>
      <c r="F30056" t="s">
        <v>101</v>
      </c>
    </row>
    <row r="30057" spans="1:6" x14ac:dyDescent="0.35">
      <c r="A30057">
        <v>17102024</v>
      </c>
      <c r="B30057" t="s">
        <v>712</v>
      </c>
      <c r="C30057" t="s">
        <v>417</v>
      </c>
      <c r="D30057" t="s">
        <v>132</v>
      </c>
      <c r="E30057" t="s">
        <v>347</v>
      </c>
      <c r="F30057" t="s">
        <v>101</v>
      </c>
    </row>
    <row r="30058" spans="1:6" x14ac:dyDescent="0.35">
      <c r="A30058">
        <v>17102024</v>
      </c>
      <c r="B30058" t="s">
        <v>766</v>
      </c>
      <c r="C30058" t="s">
        <v>339</v>
      </c>
      <c r="D30058" t="s">
        <v>132</v>
      </c>
      <c r="E30058" t="s">
        <v>348</v>
      </c>
      <c r="F30058" t="s">
        <v>101</v>
      </c>
    </row>
    <row r="30059" spans="1:6" x14ac:dyDescent="0.35">
      <c r="A30059">
        <v>17102024</v>
      </c>
      <c r="B30059" t="s">
        <v>444</v>
      </c>
      <c r="C30059" t="s">
        <v>521</v>
      </c>
      <c r="D30059" t="s">
        <v>132</v>
      </c>
      <c r="E30059" t="s">
        <v>350</v>
      </c>
      <c r="F30059" t="s">
        <v>101</v>
      </c>
    </row>
    <row r="30060" spans="1:6" x14ac:dyDescent="0.35">
      <c r="A30060">
        <v>17102024</v>
      </c>
      <c r="B30060" t="s">
        <v>712</v>
      </c>
      <c r="C30060" t="s">
        <v>240</v>
      </c>
      <c r="D30060" t="s">
        <v>132</v>
      </c>
      <c r="E30060" t="s">
        <v>352</v>
      </c>
      <c r="F30060" t="s">
        <v>101</v>
      </c>
    </row>
    <row r="30061" spans="1:6" x14ac:dyDescent="0.35">
      <c r="A30061">
        <v>17102024</v>
      </c>
      <c r="B30061" t="s">
        <v>437</v>
      </c>
      <c r="C30061" t="s">
        <v>415</v>
      </c>
      <c r="D30061" t="s">
        <v>132</v>
      </c>
      <c r="E30061" t="s">
        <v>133</v>
      </c>
      <c r="F30061" t="s">
        <v>355</v>
      </c>
    </row>
    <row r="30062" spans="1:6" x14ac:dyDescent="0.35">
      <c r="A30062">
        <v>17102024</v>
      </c>
      <c r="B30062" t="s">
        <v>644</v>
      </c>
      <c r="C30062" t="s">
        <v>221</v>
      </c>
      <c r="D30062" t="s">
        <v>132</v>
      </c>
      <c r="E30062" t="s">
        <v>356</v>
      </c>
      <c r="F30062" t="s">
        <v>101</v>
      </c>
    </row>
    <row r="30063" spans="1:6" x14ac:dyDescent="0.35">
      <c r="A30063">
        <v>17102024</v>
      </c>
      <c r="B30063" t="s">
        <v>413</v>
      </c>
      <c r="C30063" t="s">
        <v>469</v>
      </c>
      <c r="D30063" t="s">
        <v>359</v>
      </c>
      <c r="E30063" t="s">
        <v>360</v>
      </c>
      <c r="F30063" t="s">
        <v>101</v>
      </c>
    </row>
    <row r="30064" spans="1:6" x14ac:dyDescent="0.35">
      <c r="A30064">
        <v>17102024</v>
      </c>
      <c r="B30064" t="s">
        <v>737</v>
      </c>
      <c r="C30064" t="s">
        <v>145</v>
      </c>
      <c r="D30064" t="s">
        <v>359</v>
      </c>
      <c r="E30064" t="s">
        <v>362</v>
      </c>
      <c r="F30064" t="s">
        <v>101</v>
      </c>
    </row>
    <row r="30065" spans="1:8" x14ac:dyDescent="0.35">
      <c r="A30065">
        <v>17102024</v>
      </c>
      <c r="B30065" t="s">
        <v>474</v>
      </c>
      <c r="C30065" t="s">
        <v>359</v>
      </c>
      <c r="D30065" t="s">
        <v>362</v>
      </c>
      <c r="E30065" t="s">
        <v>140</v>
      </c>
      <c r="F30065" t="s">
        <v>364</v>
      </c>
      <c r="G30065" t="s">
        <v>101</v>
      </c>
    </row>
    <row r="30066" spans="1:8" x14ac:dyDescent="0.35">
      <c r="A30066">
        <v>17102024</v>
      </c>
      <c r="B30066" t="s">
        <v>854</v>
      </c>
      <c r="C30066" t="s">
        <v>589</v>
      </c>
      <c r="D30066" t="s">
        <v>366</v>
      </c>
      <c r="E30066" t="s">
        <v>257</v>
      </c>
      <c r="F30066" t="s">
        <v>367</v>
      </c>
      <c r="G30066" t="s">
        <v>101</v>
      </c>
    </row>
    <row r="30067" spans="1:8" x14ac:dyDescent="0.35">
      <c r="A30067">
        <v>17102024</v>
      </c>
      <c r="B30067" t="s">
        <v>592</v>
      </c>
      <c r="C30067" t="s">
        <v>479</v>
      </c>
      <c r="D30067" t="s">
        <v>369</v>
      </c>
      <c r="E30067" t="s">
        <v>370</v>
      </c>
      <c r="F30067" t="s">
        <v>101</v>
      </c>
    </row>
    <row r="30068" spans="1:8" x14ac:dyDescent="0.35">
      <c r="A30068">
        <v>17102024</v>
      </c>
      <c r="B30068" t="s">
        <v>693</v>
      </c>
      <c r="C30068" t="s">
        <v>456</v>
      </c>
      <c r="D30068" t="s">
        <v>371</v>
      </c>
      <c r="E30068" t="s">
        <v>101</v>
      </c>
    </row>
    <row r="30069" spans="1:8" x14ac:dyDescent="0.35">
      <c r="A30069">
        <v>17102024</v>
      </c>
      <c r="B30069" t="s">
        <v>552</v>
      </c>
      <c r="C30069" t="s">
        <v>305</v>
      </c>
      <c r="D30069" t="s">
        <v>372</v>
      </c>
      <c r="E30069" t="s">
        <v>101</v>
      </c>
    </row>
    <row r="30070" spans="1:8" x14ac:dyDescent="0.35">
      <c r="A30070">
        <v>17102024</v>
      </c>
      <c r="B30070" t="s">
        <v>451</v>
      </c>
      <c r="C30070" t="s">
        <v>373</v>
      </c>
      <c r="D30070" t="s">
        <v>101</v>
      </c>
    </row>
    <row r="30071" spans="1:8" x14ac:dyDescent="0.35">
      <c r="A30071">
        <v>17102024</v>
      </c>
      <c r="B30071" t="s">
        <v>768</v>
      </c>
      <c r="C30071" t="s">
        <v>565</v>
      </c>
      <c r="D30071" t="s">
        <v>376</v>
      </c>
      <c r="E30071" t="s">
        <v>140</v>
      </c>
      <c r="F30071" t="s">
        <v>331</v>
      </c>
      <c r="G30071" t="s">
        <v>377</v>
      </c>
      <c r="H30071" t="s">
        <v>101</v>
      </c>
    </row>
    <row r="30072" spans="1:8" x14ac:dyDescent="0.35">
      <c r="A30072">
        <v>17102024</v>
      </c>
      <c r="B30072" t="s">
        <v>783</v>
      </c>
      <c r="C30072" t="s">
        <v>496</v>
      </c>
      <c r="D30072" t="s">
        <v>378</v>
      </c>
    </row>
    <row r="30073" spans="1:8" x14ac:dyDescent="0.35">
      <c r="A30073">
        <v>17102024</v>
      </c>
      <c r="B30073" t="s">
        <v>687</v>
      </c>
      <c r="C30073" t="s">
        <v>559</v>
      </c>
      <c r="D30073" t="s">
        <v>380</v>
      </c>
      <c r="E30073" t="s">
        <v>101</v>
      </c>
    </row>
    <row r="30074" spans="1:8" x14ac:dyDescent="0.35">
      <c r="A30074">
        <v>17102024</v>
      </c>
      <c r="B30074" t="s">
        <v>722</v>
      </c>
      <c r="C30074" t="s">
        <v>224</v>
      </c>
      <c r="D30074" t="s">
        <v>382</v>
      </c>
      <c r="E30074" t="s">
        <v>383</v>
      </c>
    </row>
    <row r="30075" spans="1:8" x14ac:dyDescent="0.35">
      <c r="A30075">
        <v>17102024</v>
      </c>
      <c r="B30075" t="s">
        <v>663</v>
      </c>
      <c r="C30075" t="s">
        <v>556</v>
      </c>
      <c r="D30075" t="s">
        <v>385</v>
      </c>
      <c r="E30075" t="s">
        <v>386</v>
      </c>
    </row>
    <row r="30076" spans="1:8" x14ac:dyDescent="0.35">
      <c r="A30076">
        <v>17102024</v>
      </c>
      <c r="B30076" t="s">
        <v>768</v>
      </c>
      <c r="C30076" t="s">
        <v>576</v>
      </c>
      <c r="D30076" t="s">
        <v>388</v>
      </c>
      <c r="E30076" t="s">
        <v>101</v>
      </c>
    </row>
    <row r="30077" spans="1:8" x14ac:dyDescent="0.35">
      <c r="A30077">
        <v>17102024</v>
      </c>
      <c r="B30077" t="s">
        <v>171</v>
      </c>
      <c r="C30077" t="s">
        <v>375</v>
      </c>
      <c r="D30077" t="s">
        <v>391</v>
      </c>
      <c r="E30077" t="s">
        <v>101</v>
      </c>
    </row>
    <row r="30078" spans="1:8" x14ac:dyDescent="0.35">
      <c r="A30078">
        <v>17102024</v>
      </c>
      <c r="B30078" t="s">
        <v>552</v>
      </c>
      <c r="C30078" t="s">
        <v>157</v>
      </c>
      <c r="D30078" t="s">
        <v>393</v>
      </c>
    </row>
    <row r="30079" spans="1:8" x14ac:dyDescent="0.35">
      <c r="A30079">
        <v>17102024</v>
      </c>
      <c r="B30079" t="s">
        <v>557</v>
      </c>
      <c r="C30079" t="s">
        <v>438</v>
      </c>
      <c r="D30079" t="s">
        <v>394</v>
      </c>
      <c r="E30079" t="s">
        <v>395</v>
      </c>
      <c r="F30079" t="s">
        <v>101</v>
      </c>
    </row>
    <row r="30080" spans="1:8" x14ac:dyDescent="0.35">
      <c r="A30080">
        <v>17102024</v>
      </c>
      <c r="B30080" t="s">
        <v>730</v>
      </c>
      <c r="C30080" t="s">
        <v>595</v>
      </c>
      <c r="D30080" t="s">
        <v>396</v>
      </c>
    </row>
    <row r="30081" spans="1:9" x14ac:dyDescent="0.35">
      <c r="A30081">
        <v>17102024</v>
      </c>
      <c r="B30081" t="s">
        <v>471</v>
      </c>
      <c r="C30081" t="s">
        <v>397</v>
      </c>
      <c r="D30081" t="s">
        <v>101</v>
      </c>
    </row>
    <row r="30082" spans="1:9" x14ac:dyDescent="0.35">
      <c r="A30082">
        <v>17102024</v>
      </c>
      <c r="B30082" t="s">
        <v>777</v>
      </c>
      <c r="C30082" t="s">
        <v>516</v>
      </c>
      <c r="D30082" t="s">
        <v>399</v>
      </c>
      <c r="E30082" t="s">
        <v>140</v>
      </c>
      <c r="F30082" t="s">
        <v>400</v>
      </c>
      <c r="G30082" t="s">
        <v>257</v>
      </c>
      <c r="H30082" t="s">
        <v>331</v>
      </c>
      <c r="I30082" t="s">
        <v>401</v>
      </c>
    </row>
    <row r="30083" spans="1:9" x14ac:dyDescent="0.35">
      <c r="A30083">
        <v>17102024</v>
      </c>
      <c r="B30083" t="s">
        <v>751</v>
      </c>
      <c r="C30083" t="s">
        <v>674</v>
      </c>
      <c r="D30083" t="s">
        <v>399</v>
      </c>
      <c r="E30083" t="s">
        <v>187</v>
      </c>
      <c r="F30083" t="s">
        <v>101</v>
      </c>
    </row>
    <row r="30084" spans="1:9" x14ac:dyDescent="0.35">
      <c r="A30084">
        <v>17102024</v>
      </c>
      <c r="B30084" t="s">
        <v>634</v>
      </c>
      <c r="C30084" t="s">
        <v>207</v>
      </c>
      <c r="D30084" t="s">
        <v>399</v>
      </c>
      <c r="E30084" t="s">
        <v>403</v>
      </c>
      <c r="F30084" t="s">
        <v>101</v>
      </c>
    </row>
    <row r="30085" spans="1:9" x14ac:dyDescent="0.35">
      <c r="A30085">
        <v>17102024</v>
      </c>
      <c r="B30085" t="s">
        <v>700</v>
      </c>
      <c r="C30085" t="s">
        <v>426</v>
      </c>
      <c r="D30085" t="s">
        <v>399</v>
      </c>
      <c r="E30085" t="s">
        <v>404</v>
      </c>
      <c r="F30085" t="s">
        <v>101</v>
      </c>
    </row>
    <row r="30086" spans="1:9" x14ac:dyDescent="0.35">
      <c r="A30086">
        <v>16102024</v>
      </c>
      <c r="B30086" t="s">
        <v>593</v>
      </c>
      <c r="C30086" t="s">
        <v>504</v>
      </c>
      <c r="D30086" t="s">
        <v>100</v>
      </c>
      <c r="E30086" t="s">
        <v>101</v>
      </c>
    </row>
    <row r="30087" spans="1:9" x14ac:dyDescent="0.35">
      <c r="A30087">
        <v>16102024</v>
      </c>
      <c r="B30087" t="s">
        <v>691</v>
      </c>
      <c r="C30087" t="s">
        <v>420</v>
      </c>
      <c r="D30087" t="s">
        <v>104</v>
      </c>
      <c r="E30087" t="s">
        <v>101</v>
      </c>
    </row>
    <row r="30088" spans="1:9" x14ac:dyDescent="0.35">
      <c r="A30088">
        <v>16102024</v>
      </c>
      <c r="B30088" t="s">
        <v>720</v>
      </c>
      <c r="C30088" t="s">
        <v>398</v>
      </c>
      <c r="D30088" t="s">
        <v>107</v>
      </c>
      <c r="E30088" t="s">
        <v>108</v>
      </c>
      <c r="F30088" t="s">
        <v>101</v>
      </c>
    </row>
    <row r="30089" spans="1:9" x14ac:dyDescent="0.35">
      <c r="A30089">
        <v>16102024</v>
      </c>
      <c r="B30089" t="s">
        <v>576</v>
      </c>
      <c r="C30089" t="s">
        <v>354</v>
      </c>
      <c r="D30089" t="s">
        <v>111</v>
      </c>
      <c r="E30089" t="s">
        <v>101</v>
      </c>
    </row>
    <row r="30090" spans="1:9" x14ac:dyDescent="0.35">
      <c r="A30090">
        <v>16102024</v>
      </c>
      <c r="B30090" t="s">
        <v>625</v>
      </c>
      <c r="C30090" t="s">
        <v>654</v>
      </c>
      <c r="D30090" t="s">
        <v>114</v>
      </c>
      <c r="E30090" t="s">
        <v>115</v>
      </c>
      <c r="F30090" t="s">
        <v>116</v>
      </c>
    </row>
    <row r="30091" spans="1:9" x14ac:dyDescent="0.35">
      <c r="A30091">
        <v>16102024</v>
      </c>
      <c r="B30091" t="s">
        <v>231</v>
      </c>
      <c r="C30091" t="s">
        <v>411</v>
      </c>
      <c r="D30091" t="s">
        <v>114</v>
      </c>
      <c r="E30091" t="s">
        <v>119</v>
      </c>
      <c r="F30091" t="s">
        <v>120</v>
      </c>
      <c r="G30091" t="s">
        <v>121</v>
      </c>
    </row>
    <row r="30092" spans="1:9" x14ac:dyDescent="0.35">
      <c r="A30092">
        <v>16102024</v>
      </c>
      <c r="B30092" t="s">
        <v>505</v>
      </c>
      <c r="C30092" t="s">
        <v>213</v>
      </c>
      <c r="D30092" t="s">
        <v>114</v>
      </c>
      <c r="E30092" t="s">
        <v>124</v>
      </c>
    </row>
    <row r="30093" spans="1:9" x14ac:dyDescent="0.35">
      <c r="A30093">
        <v>16102024</v>
      </c>
      <c r="B30093" t="s">
        <v>545</v>
      </c>
      <c r="C30093" t="s">
        <v>800</v>
      </c>
      <c r="D30093" t="s">
        <v>114</v>
      </c>
      <c r="E30093" t="s">
        <v>127</v>
      </c>
    </row>
    <row r="30094" spans="1:9" x14ac:dyDescent="0.35">
      <c r="A30094">
        <v>16102024</v>
      </c>
      <c r="B30094" t="s">
        <v>416</v>
      </c>
      <c r="C30094" t="s">
        <v>278</v>
      </c>
      <c r="D30094" t="s">
        <v>114</v>
      </c>
      <c r="E30094" t="s">
        <v>130</v>
      </c>
    </row>
    <row r="30095" spans="1:9" x14ac:dyDescent="0.35">
      <c r="A30095">
        <v>16102024</v>
      </c>
      <c r="B30095" t="s">
        <v>503</v>
      </c>
      <c r="C30095" t="s">
        <v>668</v>
      </c>
      <c r="D30095" t="s">
        <v>114</v>
      </c>
      <c r="E30095" t="s">
        <v>132</v>
      </c>
      <c r="F30095" t="s">
        <v>133</v>
      </c>
    </row>
    <row r="30096" spans="1:9" x14ac:dyDescent="0.35">
      <c r="A30096">
        <v>16102024</v>
      </c>
      <c r="B30096" t="s">
        <v>558</v>
      </c>
      <c r="C30096" t="s">
        <v>263</v>
      </c>
      <c r="D30096" t="s">
        <v>135</v>
      </c>
      <c r="E30096" t="s">
        <v>136</v>
      </c>
    </row>
    <row r="30097" spans="1:7" x14ac:dyDescent="0.35">
      <c r="A30097">
        <v>16102024</v>
      </c>
      <c r="B30097" t="s">
        <v>730</v>
      </c>
      <c r="C30097" t="s">
        <v>307</v>
      </c>
      <c r="D30097" t="s">
        <v>139</v>
      </c>
      <c r="E30097" t="s">
        <v>140</v>
      </c>
      <c r="F30097" t="s">
        <v>141</v>
      </c>
      <c r="G30097" t="s">
        <v>101</v>
      </c>
    </row>
    <row r="30098" spans="1:7" x14ac:dyDescent="0.35">
      <c r="A30098">
        <v>16102024</v>
      </c>
      <c r="B30098" t="s">
        <v>793</v>
      </c>
      <c r="C30098" t="s">
        <v>145</v>
      </c>
      <c r="D30098" t="s">
        <v>144</v>
      </c>
      <c r="E30098" t="s">
        <v>101</v>
      </c>
    </row>
    <row r="30099" spans="1:7" x14ac:dyDescent="0.35">
      <c r="A30099">
        <v>16102024</v>
      </c>
      <c r="B30099" t="s">
        <v>700</v>
      </c>
      <c r="C30099" t="s">
        <v>285</v>
      </c>
      <c r="D30099" t="s">
        <v>147</v>
      </c>
      <c r="E30099" t="s">
        <v>148</v>
      </c>
      <c r="F30099" t="s">
        <v>149</v>
      </c>
    </row>
    <row r="30100" spans="1:7" x14ac:dyDescent="0.35">
      <c r="A30100">
        <v>16102024</v>
      </c>
      <c r="B30100" t="s">
        <v>635</v>
      </c>
      <c r="C30100" t="s">
        <v>418</v>
      </c>
      <c r="D30100" t="s">
        <v>152</v>
      </c>
      <c r="E30100" t="s">
        <v>140</v>
      </c>
      <c r="F30100" t="s">
        <v>153</v>
      </c>
      <c r="G30100" t="s">
        <v>101</v>
      </c>
    </row>
    <row r="30101" spans="1:7" x14ac:dyDescent="0.35">
      <c r="A30101">
        <v>16102024</v>
      </c>
      <c r="B30101" t="s">
        <v>789</v>
      </c>
      <c r="C30101" t="s">
        <v>695</v>
      </c>
      <c r="D30101" t="s">
        <v>156</v>
      </c>
      <c r="E30101" t="s">
        <v>101</v>
      </c>
    </row>
    <row r="30102" spans="1:7" x14ac:dyDescent="0.35">
      <c r="A30102">
        <v>16102024</v>
      </c>
      <c r="B30102" t="s">
        <v>247</v>
      </c>
      <c r="C30102" t="s">
        <v>159</v>
      </c>
      <c r="D30102" t="s">
        <v>101</v>
      </c>
    </row>
    <row r="30103" spans="1:7" x14ac:dyDescent="0.35">
      <c r="A30103">
        <v>16102024</v>
      </c>
      <c r="B30103" t="s">
        <v>477</v>
      </c>
      <c r="C30103" t="s">
        <v>161</v>
      </c>
      <c r="D30103" t="s">
        <v>101</v>
      </c>
    </row>
    <row r="30104" spans="1:7" x14ac:dyDescent="0.35">
      <c r="A30104">
        <v>16102024</v>
      </c>
      <c r="B30104" t="s">
        <v>413</v>
      </c>
      <c r="C30104" t="s">
        <v>234</v>
      </c>
      <c r="D30104" t="s">
        <v>164</v>
      </c>
      <c r="E30104" t="s">
        <v>101</v>
      </c>
    </row>
    <row r="30105" spans="1:7" x14ac:dyDescent="0.35">
      <c r="A30105">
        <v>16102024</v>
      </c>
      <c r="B30105" t="s">
        <v>759</v>
      </c>
      <c r="C30105" t="s">
        <v>520</v>
      </c>
      <c r="D30105" t="s">
        <v>167</v>
      </c>
    </row>
    <row r="30106" spans="1:7" x14ac:dyDescent="0.35">
      <c r="A30106">
        <v>16102024</v>
      </c>
      <c r="B30106" t="s">
        <v>664</v>
      </c>
      <c r="C30106" t="s">
        <v>515</v>
      </c>
      <c r="D30106" t="s">
        <v>423</v>
      </c>
      <c r="E30106" t="s">
        <v>101</v>
      </c>
    </row>
    <row r="30107" spans="1:7" x14ac:dyDescent="0.35">
      <c r="A30107">
        <v>16102024</v>
      </c>
      <c r="B30107" t="s">
        <v>464</v>
      </c>
      <c r="C30107" t="s">
        <v>595</v>
      </c>
      <c r="D30107" t="s">
        <v>169</v>
      </c>
      <c r="E30107" t="s">
        <v>170</v>
      </c>
      <c r="F30107" t="s">
        <v>101</v>
      </c>
    </row>
    <row r="30108" spans="1:7" x14ac:dyDescent="0.35">
      <c r="A30108">
        <v>16102024</v>
      </c>
      <c r="B30108" t="s">
        <v>717</v>
      </c>
      <c r="C30108" t="s">
        <v>307</v>
      </c>
      <c r="D30108" t="s">
        <v>173</v>
      </c>
      <c r="E30108" t="s">
        <v>101</v>
      </c>
    </row>
    <row r="30109" spans="1:7" x14ac:dyDescent="0.35">
      <c r="A30109">
        <v>16102024</v>
      </c>
      <c r="B30109" t="s">
        <v>717</v>
      </c>
      <c r="C30109" t="s">
        <v>304</v>
      </c>
      <c r="D30109" t="s">
        <v>176</v>
      </c>
      <c r="E30109" t="s">
        <v>101</v>
      </c>
    </row>
    <row r="30110" spans="1:7" x14ac:dyDescent="0.35">
      <c r="A30110">
        <v>16102024</v>
      </c>
      <c r="B30110" t="s">
        <v>661</v>
      </c>
      <c r="C30110" t="s">
        <v>454</v>
      </c>
      <c r="D30110" t="s">
        <v>176</v>
      </c>
      <c r="E30110" t="s">
        <v>149</v>
      </c>
    </row>
    <row r="30111" spans="1:7" x14ac:dyDescent="0.35">
      <c r="A30111">
        <v>16102024</v>
      </c>
      <c r="B30111" t="s">
        <v>630</v>
      </c>
      <c r="C30111" t="s">
        <v>177</v>
      </c>
      <c r="D30111" t="s">
        <v>181</v>
      </c>
      <c r="E30111" t="s">
        <v>182</v>
      </c>
      <c r="F30111" t="s">
        <v>101</v>
      </c>
    </row>
    <row r="30112" spans="1:7" x14ac:dyDescent="0.35">
      <c r="A30112">
        <v>16102024</v>
      </c>
      <c r="B30112" t="s">
        <v>766</v>
      </c>
      <c r="C30112" t="s">
        <v>474</v>
      </c>
      <c r="D30112" t="s">
        <v>184</v>
      </c>
      <c r="E30112" t="s">
        <v>101</v>
      </c>
    </row>
    <row r="30113" spans="1:7" x14ac:dyDescent="0.35">
      <c r="A30113">
        <v>16102024</v>
      </c>
      <c r="B30113" t="s">
        <v>342</v>
      </c>
      <c r="C30113" t="s">
        <v>187</v>
      </c>
      <c r="D30113" t="s">
        <v>101</v>
      </c>
    </row>
    <row r="30114" spans="1:7" x14ac:dyDescent="0.35">
      <c r="A30114">
        <v>16102024</v>
      </c>
      <c r="B30114" t="s">
        <v>674</v>
      </c>
      <c r="C30114" t="s">
        <v>357</v>
      </c>
      <c r="D30114" t="s">
        <v>190</v>
      </c>
      <c r="E30114" t="s">
        <v>191</v>
      </c>
      <c r="F30114" t="s">
        <v>101</v>
      </c>
    </row>
    <row r="30115" spans="1:7" x14ac:dyDescent="0.35">
      <c r="A30115">
        <v>16102024</v>
      </c>
      <c r="B30115" t="s">
        <v>206</v>
      </c>
      <c r="C30115" t="s">
        <v>106</v>
      </c>
      <c r="D30115" t="s">
        <v>190</v>
      </c>
      <c r="E30115" t="s">
        <v>194</v>
      </c>
      <c r="F30115" t="s">
        <v>101</v>
      </c>
    </row>
    <row r="30116" spans="1:7" x14ac:dyDescent="0.35">
      <c r="A30116">
        <v>16102024</v>
      </c>
      <c r="B30116" t="s">
        <v>712</v>
      </c>
      <c r="C30116" t="s">
        <v>150</v>
      </c>
      <c r="D30116" t="s">
        <v>190</v>
      </c>
      <c r="E30116" t="s">
        <v>196</v>
      </c>
      <c r="F30116" t="s">
        <v>101</v>
      </c>
    </row>
    <row r="30117" spans="1:7" x14ac:dyDescent="0.35">
      <c r="A30117">
        <v>16102024</v>
      </c>
      <c r="B30117" t="s">
        <v>454</v>
      </c>
      <c r="C30117" t="s">
        <v>198</v>
      </c>
      <c r="D30117" t="s">
        <v>140</v>
      </c>
      <c r="E30117" t="s">
        <v>199</v>
      </c>
      <c r="F30117" t="s">
        <v>200</v>
      </c>
      <c r="G30117" t="s">
        <v>101</v>
      </c>
    </row>
    <row r="30118" spans="1:7" x14ac:dyDescent="0.35">
      <c r="A30118">
        <v>16102024</v>
      </c>
      <c r="B30118" t="s">
        <v>507</v>
      </c>
      <c r="C30118" t="s">
        <v>482</v>
      </c>
      <c r="D30118" t="s">
        <v>61</v>
      </c>
      <c r="E30118" t="s">
        <v>101</v>
      </c>
    </row>
    <row r="30119" spans="1:7" x14ac:dyDescent="0.35">
      <c r="A30119">
        <v>16102024</v>
      </c>
      <c r="B30119" t="s">
        <v>779</v>
      </c>
      <c r="C30119" t="s">
        <v>543</v>
      </c>
      <c r="D30119" t="s">
        <v>205</v>
      </c>
      <c r="E30119" t="s">
        <v>101</v>
      </c>
    </row>
    <row r="30120" spans="1:7" x14ac:dyDescent="0.35">
      <c r="A30120">
        <v>16102024</v>
      </c>
      <c r="B30120" t="s">
        <v>750</v>
      </c>
      <c r="C30120" t="s">
        <v>477</v>
      </c>
      <c r="D30120" t="s">
        <v>208</v>
      </c>
      <c r="E30120" t="s">
        <v>101</v>
      </c>
    </row>
    <row r="30121" spans="1:7" x14ac:dyDescent="0.35">
      <c r="A30121">
        <v>16102024</v>
      </c>
      <c r="B30121" t="s">
        <v>692</v>
      </c>
      <c r="C30121" t="s">
        <v>292</v>
      </c>
      <c r="D30121" t="s">
        <v>210</v>
      </c>
      <c r="E30121" t="s">
        <v>211</v>
      </c>
      <c r="F30121" t="s">
        <v>101</v>
      </c>
    </row>
    <row r="30122" spans="1:7" x14ac:dyDescent="0.35">
      <c r="A30122">
        <v>16102024</v>
      </c>
      <c r="B30122" t="s">
        <v>565</v>
      </c>
      <c r="C30122" t="s">
        <v>138</v>
      </c>
      <c r="D30122" t="s">
        <v>214</v>
      </c>
      <c r="E30122" t="s">
        <v>215</v>
      </c>
      <c r="F30122" t="s">
        <v>101</v>
      </c>
    </row>
    <row r="30123" spans="1:7" x14ac:dyDescent="0.35">
      <c r="A30123">
        <v>16102024</v>
      </c>
      <c r="B30123" t="s">
        <v>750</v>
      </c>
      <c r="C30123" t="s">
        <v>543</v>
      </c>
      <c r="D30123" t="s">
        <v>217</v>
      </c>
      <c r="E30123" t="s">
        <v>101</v>
      </c>
    </row>
    <row r="30124" spans="1:7" x14ac:dyDescent="0.35">
      <c r="A30124">
        <v>16102024</v>
      </c>
      <c r="B30124" t="s">
        <v>721</v>
      </c>
      <c r="C30124" t="s">
        <v>516</v>
      </c>
      <c r="D30124" t="s">
        <v>220</v>
      </c>
      <c r="E30124" t="s">
        <v>101</v>
      </c>
    </row>
    <row r="30125" spans="1:7" x14ac:dyDescent="0.35">
      <c r="A30125">
        <v>16102024</v>
      </c>
      <c r="B30125" t="s">
        <v>729</v>
      </c>
      <c r="C30125" t="s">
        <v>339</v>
      </c>
      <c r="D30125" t="s">
        <v>222</v>
      </c>
    </row>
    <row r="30126" spans="1:7" x14ac:dyDescent="0.35">
      <c r="A30126">
        <v>16102024</v>
      </c>
      <c r="B30126" t="s">
        <v>796</v>
      </c>
      <c r="C30126" t="s">
        <v>450</v>
      </c>
      <c r="D30126" t="s">
        <v>223</v>
      </c>
    </row>
    <row r="30127" spans="1:7" x14ac:dyDescent="0.35">
      <c r="A30127">
        <v>16102024</v>
      </c>
      <c r="B30127" t="s">
        <v>769</v>
      </c>
      <c r="C30127" t="s">
        <v>514</v>
      </c>
      <c r="D30127" t="s">
        <v>225</v>
      </c>
      <c r="E30127" t="s">
        <v>101</v>
      </c>
    </row>
    <row r="30128" spans="1:7" x14ac:dyDescent="0.35">
      <c r="A30128">
        <v>16102024</v>
      </c>
      <c r="B30128" t="s">
        <v>718</v>
      </c>
      <c r="C30128" t="s">
        <v>441</v>
      </c>
      <c r="D30128" t="s">
        <v>225</v>
      </c>
      <c r="E30128" t="s">
        <v>228</v>
      </c>
      <c r="F30128" t="s">
        <v>229</v>
      </c>
    </row>
    <row r="30129" spans="1:7" x14ac:dyDescent="0.35">
      <c r="A30129">
        <v>16102024</v>
      </c>
      <c r="B30129" t="s">
        <v>787</v>
      </c>
      <c r="C30129" t="s">
        <v>543</v>
      </c>
      <c r="D30129" t="s">
        <v>232</v>
      </c>
      <c r="E30129" t="s">
        <v>101</v>
      </c>
    </row>
    <row r="30130" spans="1:7" x14ac:dyDescent="0.35">
      <c r="A30130">
        <v>16102024</v>
      </c>
      <c r="B30130" t="s">
        <v>714</v>
      </c>
      <c r="C30130" t="s">
        <v>346</v>
      </c>
      <c r="D30130" t="s">
        <v>235</v>
      </c>
      <c r="E30130" t="s">
        <v>236</v>
      </c>
      <c r="F30130" t="s">
        <v>101</v>
      </c>
    </row>
    <row r="30131" spans="1:7" x14ac:dyDescent="0.35">
      <c r="A30131">
        <v>16102024</v>
      </c>
      <c r="B30131" t="s">
        <v>581</v>
      </c>
      <c r="C30131" t="s">
        <v>548</v>
      </c>
      <c r="D30131" t="s">
        <v>235</v>
      </c>
      <c r="E30131" t="s">
        <v>239</v>
      </c>
      <c r="F30131" t="s">
        <v>149</v>
      </c>
    </row>
    <row r="30132" spans="1:7" x14ac:dyDescent="0.35">
      <c r="A30132">
        <v>16102024</v>
      </c>
      <c r="B30132" t="s">
        <v>756</v>
      </c>
      <c r="C30132" t="s">
        <v>578</v>
      </c>
      <c r="D30132" t="s">
        <v>235</v>
      </c>
      <c r="E30132" t="s">
        <v>241</v>
      </c>
      <c r="F30132" t="s">
        <v>101</v>
      </c>
    </row>
    <row r="30133" spans="1:7" x14ac:dyDescent="0.35">
      <c r="A30133">
        <v>16102024</v>
      </c>
      <c r="B30133" t="s">
        <v>639</v>
      </c>
      <c r="C30133" t="s">
        <v>431</v>
      </c>
      <c r="D30133" t="s">
        <v>243</v>
      </c>
      <c r="E30133" t="s">
        <v>101</v>
      </c>
    </row>
    <row r="30134" spans="1:7" x14ac:dyDescent="0.35">
      <c r="A30134">
        <v>16102024</v>
      </c>
      <c r="B30134" t="s">
        <v>629</v>
      </c>
      <c r="C30134" t="s">
        <v>422</v>
      </c>
      <c r="D30134" t="s">
        <v>245</v>
      </c>
      <c r="E30134" t="s">
        <v>246</v>
      </c>
    </row>
    <row r="30135" spans="1:7" x14ac:dyDescent="0.35">
      <c r="A30135">
        <v>16102024</v>
      </c>
      <c r="B30135" t="s">
        <v>720</v>
      </c>
      <c r="C30135" t="s">
        <v>572</v>
      </c>
      <c r="D30135" t="s">
        <v>245</v>
      </c>
      <c r="E30135" t="s">
        <v>249</v>
      </c>
    </row>
    <row r="30136" spans="1:7" x14ac:dyDescent="0.35">
      <c r="A30136">
        <v>16102024</v>
      </c>
      <c r="B30136" t="s">
        <v>715</v>
      </c>
      <c r="C30136" t="s">
        <v>154</v>
      </c>
      <c r="D30136" t="s">
        <v>252</v>
      </c>
      <c r="E30136" t="s">
        <v>101</v>
      </c>
    </row>
    <row r="30137" spans="1:7" x14ac:dyDescent="0.35">
      <c r="A30137">
        <v>16102024</v>
      </c>
      <c r="B30137" t="s">
        <v>630</v>
      </c>
      <c r="C30137" t="s">
        <v>122</v>
      </c>
      <c r="D30137" t="s">
        <v>254</v>
      </c>
    </row>
    <row r="30138" spans="1:7" x14ac:dyDescent="0.35">
      <c r="A30138">
        <v>16102024</v>
      </c>
      <c r="B30138" t="s">
        <v>516</v>
      </c>
      <c r="C30138" t="s">
        <v>226</v>
      </c>
      <c r="D30138" t="s">
        <v>256</v>
      </c>
      <c r="E30138" t="s">
        <v>257</v>
      </c>
      <c r="F30138" t="s">
        <v>236</v>
      </c>
      <c r="G30138" t="s">
        <v>101</v>
      </c>
    </row>
    <row r="30139" spans="1:7" x14ac:dyDescent="0.35">
      <c r="A30139">
        <v>16102024</v>
      </c>
      <c r="B30139" t="s">
        <v>718</v>
      </c>
      <c r="C30139" t="s">
        <v>425</v>
      </c>
      <c r="D30139" t="s">
        <v>260</v>
      </c>
      <c r="E30139" t="s">
        <v>136</v>
      </c>
      <c r="F30139" t="s">
        <v>101</v>
      </c>
    </row>
    <row r="30140" spans="1:7" x14ac:dyDescent="0.35">
      <c r="A30140">
        <v>16102024</v>
      </c>
      <c r="B30140" t="s">
        <v>541</v>
      </c>
      <c r="C30140" t="s">
        <v>261</v>
      </c>
      <c r="D30140" t="s">
        <v>262</v>
      </c>
      <c r="E30140" t="s">
        <v>101</v>
      </c>
    </row>
    <row r="30141" spans="1:7" x14ac:dyDescent="0.35">
      <c r="A30141">
        <v>16102024</v>
      </c>
      <c r="B30141" t="s">
        <v>777</v>
      </c>
      <c r="C30141" t="s">
        <v>456</v>
      </c>
      <c r="D30141" t="s">
        <v>264</v>
      </c>
      <c r="E30141" t="s">
        <v>101</v>
      </c>
    </row>
    <row r="30142" spans="1:7" x14ac:dyDescent="0.35">
      <c r="A30142">
        <v>16102024</v>
      </c>
      <c r="B30142" t="s">
        <v>307</v>
      </c>
      <c r="C30142" t="s">
        <v>264</v>
      </c>
      <c r="D30142" t="s">
        <v>149</v>
      </c>
    </row>
    <row r="30143" spans="1:7" x14ac:dyDescent="0.35">
      <c r="A30143">
        <v>16102024</v>
      </c>
      <c r="B30143" t="s">
        <v>624</v>
      </c>
      <c r="C30143" t="s">
        <v>438</v>
      </c>
      <c r="D30143" t="s">
        <v>265</v>
      </c>
      <c r="E30143" t="s">
        <v>101</v>
      </c>
      <c r="F30143" t="s">
        <v>266</v>
      </c>
    </row>
    <row r="30144" spans="1:7" x14ac:dyDescent="0.35">
      <c r="A30144">
        <v>16102024</v>
      </c>
      <c r="B30144" t="s">
        <v>780</v>
      </c>
      <c r="C30144" t="s">
        <v>424</v>
      </c>
      <c r="D30144" t="s">
        <v>267</v>
      </c>
      <c r="E30144" t="s">
        <v>101</v>
      </c>
    </row>
    <row r="30145" spans="1:8" x14ac:dyDescent="0.35">
      <c r="A30145">
        <v>16102024</v>
      </c>
      <c r="B30145" t="s">
        <v>752</v>
      </c>
      <c r="C30145" t="s">
        <v>137</v>
      </c>
      <c r="D30145" t="s">
        <v>268</v>
      </c>
    </row>
    <row r="30146" spans="1:8" x14ac:dyDescent="0.35">
      <c r="A30146">
        <v>16102024</v>
      </c>
      <c r="B30146" t="s">
        <v>479</v>
      </c>
      <c r="C30146" t="s">
        <v>270</v>
      </c>
      <c r="D30146" t="s">
        <v>271</v>
      </c>
      <c r="E30146" t="s">
        <v>101</v>
      </c>
    </row>
    <row r="30147" spans="1:8" x14ac:dyDescent="0.35">
      <c r="A30147">
        <v>16102024</v>
      </c>
      <c r="B30147" t="s">
        <v>560</v>
      </c>
      <c r="C30147" t="s">
        <v>466</v>
      </c>
      <c r="D30147" t="s">
        <v>274</v>
      </c>
      <c r="E30147" t="s">
        <v>101</v>
      </c>
    </row>
    <row r="30148" spans="1:8" x14ac:dyDescent="0.35">
      <c r="A30148">
        <v>16102024</v>
      </c>
      <c r="B30148" t="s">
        <v>829</v>
      </c>
      <c r="C30148" t="s">
        <v>374</v>
      </c>
      <c r="D30148" t="s">
        <v>277</v>
      </c>
      <c r="E30148" t="s">
        <v>101</v>
      </c>
    </row>
    <row r="30149" spans="1:8" x14ac:dyDescent="0.35">
      <c r="A30149">
        <v>16102024</v>
      </c>
      <c r="B30149" t="s">
        <v>762</v>
      </c>
      <c r="C30149" t="s">
        <v>171</v>
      </c>
      <c r="D30149" t="s">
        <v>279</v>
      </c>
      <c r="E30149" t="s">
        <v>140</v>
      </c>
      <c r="F30149" t="s">
        <v>280</v>
      </c>
    </row>
    <row r="30150" spans="1:8" x14ac:dyDescent="0.35">
      <c r="A30150">
        <v>16102024</v>
      </c>
      <c r="B30150" t="s">
        <v>638</v>
      </c>
      <c r="C30150" t="s">
        <v>418</v>
      </c>
      <c r="D30150" t="s">
        <v>281</v>
      </c>
    </row>
    <row r="30151" spans="1:8" x14ac:dyDescent="0.35">
      <c r="A30151">
        <v>16102024</v>
      </c>
      <c r="B30151" t="s">
        <v>722</v>
      </c>
      <c r="C30151" t="s">
        <v>138</v>
      </c>
      <c r="D30151" t="s">
        <v>284</v>
      </c>
      <c r="E30151" t="s">
        <v>101</v>
      </c>
    </row>
    <row r="30152" spans="1:8" x14ac:dyDescent="0.35">
      <c r="A30152">
        <v>16102024</v>
      </c>
      <c r="B30152" t="s">
        <v>839</v>
      </c>
      <c r="C30152" t="s">
        <v>609</v>
      </c>
      <c r="D30152" t="s">
        <v>287</v>
      </c>
      <c r="E30152" t="s">
        <v>101</v>
      </c>
    </row>
    <row r="30153" spans="1:8" x14ac:dyDescent="0.35">
      <c r="A30153">
        <v>16102024</v>
      </c>
      <c r="B30153" t="s">
        <v>759</v>
      </c>
      <c r="C30153" t="s">
        <v>415</v>
      </c>
      <c r="D30153" t="s">
        <v>288</v>
      </c>
      <c r="E30153" t="s">
        <v>101</v>
      </c>
    </row>
    <row r="30154" spans="1:8" x14ac:dyDescent="0.35">
      <c r="A30154">
        <v>16102024</v>
      </c>
      <c r="B30154" t="s">
        <v>717</v>
      </c>
      <c r="C30154" t="s">
        <v>506</v>
      </c>
      <c r="D30154" t="s">
        <v>290</v>
      </c>
      <c r="E30154" t="s">
        <v>140</v>
      </c>
      <c r="F30154" t="s">
        <v>291</v>
      </c>
    </row>
    <row r="30155" spans="1:8" x14ac:dyDescent="0.35">
      <c r="A30155">
        <v>16102024</v>
      </c>
      <c r="B30155" t="s">
        <v>638</v>
      </c>
      <c r="C30155" t="s">
        <v>438</v>
      </c>
      <c r="D30155" t="s">
        <v>290</v>
      </c>
      <c r="E30155" t="s">
        <v>140</v>
      </c>
      <c r="F30155" t="s">
        <v>294</v>
      </c>
      <c r="G30155" t="s">
        <v>295</v>
      </c>
      <c r="H30155" t="s">
        <v>101</v>
      </c>
    </row>
    <row r="30156" spans="1:8" x14ac:dyDescent="0.35">
      <c r="A30156">
        <v>16102024</v>
      </c>
      <c r="B30156" t="s">
        <v>729</v>
      </c>
      <c r="C30156" t="s">
        <v>519</v>
      </c>
      <c r="D30156" t="s">
        <v>298</v>
      </c>
      <c r="E30156" t="s">
        <v>101</v>
      </c>
    </row>
    <row r="30157" spans="1:8" x14ac:dyDescent="0.35">
      <c r="A30157">
        <v>16102024</v>
      </c>
      <c r="B30157" t="s">
        <v>464</v>
      </c>
      <c r="C30157" t="s">
        <v>275</v>
      </c>
      <c r="D30157" t="s">
        <v>300</v>
      </c>
      <c r="E30157" t="s">
        <v>262</v>
      </c>
      <c r="F30157" t="s">
        <v>101</v>
      </c>
    </row>
    <row r="30158" spans="1:8" x14ac:dyDescent="0.35">
      <c r="A30158">
        <v>16102024</v>
      </c>
      <c r="B30158" t="s">
        <v>560</v>
      </c>
      <c r="C30158" t="s">
        <v>171</v>
      </c>
      <c r="D30158" t="s">
        <v>301</v>
      </c>
      <c r="E30158" t="s">
        <v>101</v>
      </c>
    </row>
    <row r="30159" spans="1:8" x14ac:dyDescent="0.35">
      <c r="A30159">
        <v>16102024</v>
      </c>
      <c r="B30159" t="s">
        <v>628</v>
      </c>
      <c r="C30159" t="s">
        <v>417</v>
      </c>
      <c r="D30159" t="s">
        <v>303</v>
      </c>
      <c r="E30159" t="s">
        <v>149</v>
      </c>
    </row>
    <row r="30160" spans="1:8" x14ac:dyDescent="0.35">
      <c r="A30160">
        <v>16102024</v>
      </c>
      <c r="B30160" t="s">
        <v>762</v>
      </c>
      <c r="C30160" t="s">
        <v>534</v>
      </c>
      <c r="D30160" t="s">
        <v>306</v>
      </c>
      <c r="E30160" t="s">
        <v>101</v>
      </c>
    </row>
    <row r="30161" spans="1:9" x14ac:dyDescent="0.35">
      <c r="A30161">
        <v>16102024</v>
      </c>
      <c r="B30161" t="s">
        <v>711</v>
      </c>
      <c r="C30161" t="s">
        <v>576</v>
      </c>
      <c r="D30161" t="s">
        <v>308</v>
      </c>
      <c r="E30161" t="s">
        <v>309</v>
      </c>
      <c r="F30161" t="s">
        <v>310</v>
      </c>
      <c r="G30161" t="s">
        <v>311</v>
      </c>
      <c r="H30161" t="s">
        <v>312</v>
      </c>
      <c r="I30161" t="s">
        <v>101</v>
      </c>
    </row>
    <row r="30162" spans="1:9" x14ac:dyDescent="0.35">
      <c r="A30162">
        <v>16102024</v>
      </c>
      <c r="B30162" t="s">
        <v>496</v>
      </c>
      <c r="C30162" t="s">
        <v>165</v>
      </c>
      <c r="D30162" t="s">
        <v>314</v>
      </c>
      <c r="E30162" t="s">
        <v>315</v>
      </c>
      <c r="F30162" t="s">
        <v>101</v>
      </c>
    </row>
    <row r="30163" spans="1:9" x14ac:dyDescent="0.35">
      <c r="A30163">
        <v>16102024</v>
      </c>
      <c r="B30163" t="s">
        <v>624</v>
      </c>
      <c r="C30163" t="s">
        <v>550</v>
      </c>
      <c r="D30163" t="s">
        <v>314</v>
      </c>
      <c r="E30163" t="s">
        <v>317</v>
      </c>
      <c r="F30163" t="s">
        <v>101</v>
      </c>
    </row>
    <row r="30164" spans="1:9" x14ac:dyDescent="0.35">
      <c r="A30164">
        <v>16102024</v>
      </c>
      <c r="B30164" t="s">
        <v>557</v>
      </c>
      <c r="C30164" t="s">
        <v>183</v>
      </c>
      <c r="D30164" t="s">
        <v>319</v>
      </c>
      <c r="E30164" t="s">
        <v>320</v>
      </c>
      <c r="F30164" t="s">
        <v>321</v>
      </c>
    </row>
    <row r="30165" spans="1:9" x14ac:dyDescent="0.35">
      <c r="A30165">
        <v>16102024</v>
      </c>
      <c r="B30165" t="s">
        <v>718</v>
      </c>
      <c r="C30165" t="s">
        <v>438</v>
      </c>
      <c r="D30165" t="s">
        <v>322</v>
      </c>
      <c r="E30165" t="s">
        <v>101</v>
      </c>
    </row>
    <row r="30166" spans="1:9" x14ac:dyDescent="0.35">
      <c r="A30166">
        <v>16102024</v>
      </c>
      <c r="B30166" t="s">
        <v>733</v>
      </c>
      <c r="C30166" t="s">
        <v>525</v>
      </c>
      <c r="D30166" t="s">
        <v>325</v>
      </c>
      <c r="E30166" t="s">
        <v>101</v>
      </c>
    </row>
    <row r="30167" spans="1:9" x14ac:dyDescent="0.35">
      <c r="A30167">
        <v>16102024</v>
      </c>
      <c r="B30167" t="s">
        <v>751</v>
      </c>
      <c r="C30167" t="s">
        <v>499</v>
      </c>
      <c r="D30167" t="s">
        <v>328</v>
      </c>
      <c r="E30167" t="s">
        <v>101</v>
      </c>
    </row>
    <row r="30168" spans="1:9" x14ac:dyDescent="0.35">
      <c r="A30168">
        <v>16102024</v>
      </c>
      <c r="B30168" t="s">
        <v>247</v>
      </c>
      <c r="C30168" t="s">
        <v>331</v>
      </c>
      <c r="D30168" t="s">
        <v>332</v>
      </c>
      <c r="E30168" t="s">
        <v>101</v>
      </c>
    </row>
    <row r="30169" spans="1:9" x14ac:dyDescent="0.35">
      <c r="A30169">
        <v>16102024</v>
      </c>
      <c r="B30169" t="s">
        <v>471</v>
      </c>
      <c r="C30169" t="s">
        <v>131</v>
      </c>
      <c r="D30169" t="s">
        <v>331</v>
      </c>
      <c r="E30169" t="s">
        <v>335</v>
      </c>
      <c r="F30169" t="s">
        <v>101</v>
      </c>
    </row>
    <row r="30170" spans="1:9" x14ac:dyDescent="0.35">
      <c r="A30170">
        <v>16102024</v>
      </c>
      <c r="B30170" t="s">
        <v>574</v>
      </c>
      <c r="C30170" t="s">
        <v>278</v>
      </c>
      <c r="D30170" t="s">
        <v>331</v>
      </c>
      <c r="E30170" t="s">
        <v>338</v>
      </c>
      <c r="F30170" t="s">
        <v>321</v>
      </c>
    </row>
    <row r="30171" spans="1:9" x14ac:dyDescent="0.35">
      <c r="A30171">
        <v>16102024</v>
      </c>
      <c r="B30171" t="s">
        <v>783</v>
      </c>
      <c r="C30171" t="s">
        <v>589</v>
      </c>
      <c r="D30171" t="s">
        <v>170</v>
      </c>
    </row>
    <row r="30172" spans="1:9" x14ac:dyDescent="0.35">
      <c r="A30172">
        <v>16102024</v>
      </c>
      <c r="B30172" t="s">
        <v>751</v>
      </c>
      <c r="C30172" t="s">
        <v>414</v>
      </c>
      <c r="D30172" t="s">
        <v>341</v>
      </c>
      <c r="E30172" t="s">
        <v>101</v>
      </c>
    </row>
    <row r="30173" spans="1:9" x14ac:dyDescent="0.35">
      <c r="A30173">
        <v>16102024</v>
      </c>
      <c r="B30173" t="s">
        <v>751</v>
      </c>
      <c r="C30173" t="s">
        <v>499</v>
      </c>
      <c r="D30173" t="s">
        <v>343</v>
      </c>
      <c r="E30173" t="s">
        <v>101</v>
      </c>
    </row>
    <row r="30174" spans="1:9" x14ac:dyDescent="0.35">
      <c r="A30174">
        <v>16102024</v>
      </c>
      <c r="B30174" t="s">
        <v>424</v>
      </c>
      <c r="C30174" t="s">
        <v>132</v>
      </c>
      <c r="D30174" t="s">
        <v>344</v>
      </c>
      <c r="E30174" t="s">
        <v>345</v>
      </c>
      <c r="F30174" t="s">
        <v>101</v>
      </c>
    </row>
    <row r="30175" spans="1:9" x14ac:dyDescent="0.35">
      <c r="A30175">
        <v>16102024</v>
      </c>
      <c r="B30175" t="s">
        <v>637</v>
      </c>
      <c r="C30175" t="s">
        <v>455</v>
      </c>
      <c r="D30175" t="s">
        <v>132</v>
      </c>
      <c r="E30175" t="s">
        <v>347</v>
      </c>
      <c r="F30175" t="s">
        <v>101</v>
      </c>
    </row>
    <row r="30176" spans="1:9" x14ac:dyDescent="0.35">
      <c r="A30176">
        <v>16102024</v>
      </c>
      <c r="B30176" t="s">
        <v>765</v>
      </c>
      <c r="C30176" t="s">
        <v>339</v>
      </c>
      <c r="D30176" t="s">
        <v>132</v>
      </c>
      <c r="E30176" t="s">
        <v>348</v>
      </c>
      <c r="F30176" t="s">
        <v>101</v>
      </c>
    </row>
    <row r="30177" spans="1:8" x14ac:dyDescent="0.35">
      <c r="A30177">
        <v>16102024</v>
      </c>
      <c r="B30177" t="s">
        <v>415</v>
      </c>
      <c r="C30177" t="s">
        <v>375</v>
      </c>
      <c r="D30177" t="s">
        <v>132</v>
      </c>
      <c r="E30177" t="s">
        <v>350</v>
      </c>
      <c r="F30177" t="s">
        <v>101</v>
      </c>
    </row>
    <row r="30178" spans="1:8" x14ac:dyDescent="0.35">
      <c r="A30178">
        <v>16102024</v>
      </c>
      <c r="B30178" t="s">
        <v>723</v>
      </c>
      <c r="C30178" t="s">
        <v>515</v>
      </c>
      <c r="D30178" t="s">
        <v>132</v>
      </c>
      <c r="E30178" t="s">
        <v>352</v>
      </c>
      <c r="F30178" t="s">
        <v>101</v>
      </c>
    </row>
    <row r="30179" spans="1:8" x14ac:dyDescent="0.35">
      <c r="A30179">
        <v>16102024</v>
      </c>
      <c r="B30179" t="s">
        <v>829</v>
      </c>
      <c r="C30179" t="s">
        <v>525</v>
      </c>
      <c r="D30179" t="s">
        <v>132</v>
      </c>
      <c r="E30179" t="s">
        <v>133</v>
      </c>
      <c r="F30179" t="s">
        <v>355</v>
      </c>
    </row>
    <row r="30180" spans="1:8" x14ac:dyDescent="0.35">
      <c r="A30180">
        <v>16102024</v>
      </c>
      <c r="B30180" t="s">
        <v>729</v>
      </c>
      <c r="C30180" t="s">
        <v>240</v>
      </c>
      <c r="D30180" t="s">
        <v>132</v>
      </c>
      <c r="E30180" t="s">
        <v>356</v>
      </c>
      <c r="F30180" t="s">
        <v>101</v>
      </c>
    </row>
    <row r="30181" spans="1:8" x14ac:dyDescent="0.35">
      <c r="A30181">
        <v>16102024</v>
      </c>
      <c r="B30181" t="s">
        <v>137</v>
      </c>
      <c r="C30181" t="s">
        <v>353</v>
      </c>
      <c r="D30181" t="s">
        <v>359</v>
      </c>
      <c r="E30181" t="s">
        <v>360</v>
      </c>
      <c r="F30181" t="s">
        <v>101</v>
      </c>
    </row>
    <row r="30182" spans="1:8" x14ac:dyDescent="0.35">
      <c r="A30182">
        <v>16102024</v>
      </c>
      <c r="B30182" t="s">
        <v>761</v>
      </c>
      <c r="C30182" t="s">
        <v>154</v>
      </c>
      <c r="D30182" t="s">
        <v>359</v>
      </c>
      <c r="E30182" t="s">
        <v>362</v>
      </c>
      <c r="F30182" t="s">
        <v>101</v>
      </c>
    </row>
    <row r="30183" spans="1:8" x14ac:dyDescent="0.35">
      <c r="A30183">
        <v>16102024</v>
      </c>
      <c r="B30183" t="s">
        <v>540</v>
      </c>
      <c r="C30183" t="s">
        <v>359</v>
      </c>
      <c r="D30183" t="s">
        <v>362</v>
      </c>
      <c r="E30183" t="s">
        <v>140</v>
      </c>
      <c r="F30183" t="s">
        <v>364</v>
      </c>
      <c r="G30183" t="s">
        <v>101</v>
      </c>
    </row>
    <row r="30184" spans="1:8" x14ac:dyDescent="0.35">
      <c r="A30184">
        <v>16102024</v>
      </c>
      <c r="B30184" t="s">
        <v>795</v>
      </c>
      <c r="C30184" t="s">
        <v>557</v>
      </c>
      <c r="D30184" t="s">
        <v>366</v>
      </c>
      <c r="E30184" t="s">
        <v>257</v>
      </c>
      <c r="F30184" t="s">
        <v>367</v>
      </c>
      <c r="G30184" t="s">
        <v>101</v>
      </c>
    </row>
    <row r="30185" spans="1:8" x14ac:dyDescent="0.35">
      <c r="A30185">
        <v>16102024</v>
      </c>
      <c r="B30185" t="s">
        <v>767</v>
      </c>
      <c r="C30185" t="s">
        <v>237</v>
      </c>
      <c r="D30185" t="s">
        <v>369</v>
      </c>
      <c r="E30185" t="s">
        <v>370</v>
      </c>
      <c r="F30185" t="s">
        <v>101</v>
      </c>
    </row>
    <row r="30186" spans="1:8" x14ac:dyDescent="0.35">
      <c r="A30186">
        <v>16102024</v>
      </c>
      <c r="B30186" t="s">
        <v>801</v>
      </c>
      <c r="C30186" t="s">
        <v>438</v>
      </c>
      <c r="D30186" t="s">
        <v>371</v>
      </c>
      <c r="E30186" t="s">
        <v>101</v>
      </c>
    </row>
    <row r="30187" spans="1:8" x14ac:dyDescent="0.35">
      <c r="A30187">
        <v>16102024</v>
      </c>
      <c r="B30187" t="s">
        <v>712</v>
      </c>
      <c r="C30187" t="s">
        <v>553</v>
      </c>
      <c r="D30187" t="s">
        <v>372</v>
      </c>
      <c r="E30187" t="s">
        <v>101</v>
      </c>
    </row>
    <row r="30188" spans="1:8" x14ac:dyDescent="0.35">
      <c r="A30188">
        <v>16102024</v>
      </c>
      <c r="B30188" t="s">
        <v>137</v>
      </c>
      <c r="C30188" t="s">
        <v>373</v>
      </c>
      <c r="D30188" t="s">
        <v>101</v>
      </c>
    </row>
    <row r="30189" spans="1:8" x14ac:dyDescent="0.35">
      <c r="A30189">
        <v>16102024</v>
      </c>
      <c r="B30189" t="s">
        <v>721</v>
      </c>
      <c r="C30189" t="s">
        <v>413</v>
      </c>
      <c r="D30189" t="s">
        <v>376</v>
      </c>
      <c r="E30189" t="s">
        <v>140</v>
      </c>
      <c r="F30189" t="s">
        <v>331</v>
      </c>
      <c r="G30189" t="s">
        <v>377</v>
      </c>
      <c r="H30189" t="s">
        <v>101</v>
      </c>
    </row>
    <row r="30190" spans="1:8" x14ac:dyDescent="0.35">
      <c r="A30190">
        <v>16102024</v>
      </c>
      <c r="B30190" t="s">
        <v>836</v>
      </c>
      <c r="C30190" t="s">
        <v>418</v>
      </c>
      <c r="D30190" t="s">
        <v>378</v>
      </c>
    </row>
    <row r="30191" spans="1:8" x14ac:dyDescent="0.35">
      <c r="A30191">
        <v>16102024</v>
      </c>
      <c r="B30191" t="s">
        <v>729</v>
      </c>
      <c r="C30191" t="s">
        <v>183</v>
      </c>
      <c r="D30191" t="s">
        <v>380</v>
      </c>
      <c r="E30191" t="s">
        <v>101</v>
      </c>
    </row>
    <row r="30192" spans="1:8" x14ac:dyDescent="0.35">
      <c r="A30192">
        <v>16102024</v>
      </c>
      <c r="B30192" t="s">
        <v>729</v>
      </c>
      <c r="C30192" t="s">
        <v>240</v>
      </c>
      <c r="D30192" t="s">
        <v>382</v>
      </c>
      <c r="E30192" t="s">
        <v>383</v>
      </c>
    </row>
    <row r="30193" spans="1:9" x14ac:dyDescent="0.35">
      <c r="A30193">
        <v>16102024</v>
      </c>
      <c r="B30193" t="s">
        <v>724</v>
      </c>
      <c r="C30193" t="s">
        <v>174</v>
      </c>
      <c r="D30193" t="s">
        <v>385</v>
      </c>
      <c r="E30193" t="s">
        <v>386</v>
      </c>
    </row>
    <row r="30194" spans="1:9" x14ac:dyDescent="0.35">
      <c r="A30194">
        <v>16102024</v>
      </c>
      <c r="B30194" t="s">
        <v>761</v>
      </c>
      <c r="C30194" t="s">
        <v>582</v>
      </c>
      <c r="D30194" t="s">
        <v>388</v>
      </c>
      <c r="E30194" t="s">
        <v>101</v>
      </c>
    </row>
    <row r="30195" spans="1:9" x14ac:dyDescent="0.35">
      <c r="A30195">
        <v>16102024</v>
      </c>
      <c r="B30195" t="s">
        <v>554</v>
      </c>
      <c r="C30195" t="s">
        <v>402</v>
      </c>
      <c r="D30195" t="s">
        <v>391</v>
      </c>
      <c r="E30195" t="s">
        <v>101</v>
      </c>
    </row>
    <row r="30196" spans="1:9" x14ac:dyDescent="0.35">
      <c r="A30196">
        <v>16102024</v>
      </c>
      <c r="B30196" t="s">
        <v>639</v>
      </c>
      <c r="C30196" t="s">
        <v>150</v>
      </c>
      <c r="D30196" t="s">
        <v>393</v>
      </c>
    </row>
    <row r="30197" spans="1:9" x14ac:dyDescent="0.35">
      <c r="A30197">
        <v>16102024</v>
      </c>
      <c r="B30197" t="s">
        <v>639</v>
      </c>
      <c r="C30197" t="s">
        <v>432</v>
      </c>
      <c r="D30197" t="s">
        <v>394</v>
      </c>
      <c r="E30197" t="s">
        <v>395</v>
      </c>
      <c r="F30197" t="s">
        <v>101</v>
      </c>
    </row>
    <row r="30198" spans="1:9" x14ac:dyDescent="0.35">
      <c r="A30198">
        <v>16102024</v>
      </c>
      <c r="B30198" t="s">
        <v>718</v>
      </c>
      <c r="C30198" t="s">
        <v>240</v>
      </c>
      <c r="D30198" t="s">
        <v>396</v>
      </c>
    </row>
    <row r="30199" spans="1:9" x14ac:dyDescent="0.35">
      <c r="A30199">
        <v>16102024</v>
      </c>
      <c r="B30199" t="s">
        <v>305</v>
      </c>
      <c r="C30199" t="s">
        <v>397</v>
      </c>
      <c r="D30199" t="s">
        <v>101</v>
      </c>
    </row>
    <row r="30200" spans="1:9" x14ac:dyDescent="0.35">
      <c r="A30200">
        <v>16102024</v>
      </c>
      <c r="B30200" t="s">
        <v>723</v>
      </c>
      <c r="C30200" t="s">
        <v>536</v>
      </c>
      <c r="D30200" t="s">
        <v>399</v>
      </c>
      <c r="E30200" t="s">
        <v>140</v>
      </c>
      <c r="F30200" t="s">
        <v>400</v>
      </c>
      <c r="G30200" t="s">
        <v>257</v>
      </c>
      <c r="H30200" t="s">
        <v>331</v>
      </c>
      <c r="I30200" t="s">
        <v>401</v>
      </c>
    </row>
    <row r="30201" spans="1:9" x14ac:dyDescent="0.35">
      <c r="A30201">
        <v>16102024</v>
      </c>
      <c r="B30201" t="s">
        <v>764</v>
      </c>
      <c r="C30201" t="s">
        <v>415</v>
      </c>
      <c r="D30201" t="s">
        <v>399</v>
      </c>
      <c r="E30201" t="s">
        <v>187</v>
      </c>
      <c r="F30201" t="s">
        <v>101</v>
      </c>
    </row>
    <row r="30202" spans="1:9" x14ac:dyDescent="0.35">
      <c r="A30202">
        <v>16102024</v>
      </c>
      <c r="B30202" t="s">
        <v>575</v>
      </c>
      <c r="C30202" t="s">
        <v>219</v>
      </c>
      <c r="D30202" t="s">
        <v>399</v>
      </c>
      <c r="E30202" t="s">
        <v>403</v>
      </c>
      <c r="F30202" t="s">
        <v>101</v>
      </c>
    </row>
    <row r="30203" spans="1:9" x14ac:dyDescent="0.35">
      <c r="A30203">
        <v>16102024</v>
      </c>
      <c r="B30203" t="s">
        <v>664</v>
      </c>
      <c r="C30203" t="s">
        <v>425</v>
      </c>
      <c r="D30203" t="s">
        <v>399</v>
      </c>
      <c r="E30203" t="s">
        <v>404</v>
      </c>
      <c r="F30203" t="s">
        <v>101</v>
      </c>
    </row>
    <row r="30204" spans="1:9" x14ac:dyDescent="0.35">
      <c r="A30204">
        <v>15102024</v>
      </c>
      <c r="B30204" t="s">
        <v>665</v>
      </c>
      <c r="C30204" t="s">
        <v>525</v>
      </c>
      <c r="D30204" t="s">
        <v>100</v>
      </c>
      <c r="E30204" t="s">
        <v>101</v>
      </c>
    </row>
    <row r="30205" spans="1:9" x14ac:dyDescent="0.35">
      <c r="A30205">
        <v>15102024</v>
      </c>
      <c r="B30205" t="s">
        <v>696</v>
      </c>
      <c r="C30205" t="s">
        <v>600</v>
      </c>
      <c r="D30205" t="s">
        <v>104</v>
      </c>
      <c r="E30205" t="s">
        <v>101</v>
      </c>
    </row>
    <row r="30206" spans="1:9" x14ac:dyDescent="0.35">
      <c r="A30206">
        <v>15102024</v>
      </c>
      <c r="B30206" t="s">
        <v>596</v>
      </c>
      <c r="C30206" t="s">
        <v>398</v>
      </c>
      <c r="D30206" t="s">
        <v>107</v>
      </c>
      <c r="E30206" t="s">
        <v>108</v>
      </c>
      <c r="F30206" t="s">
        <v>101</v>
      </c>
    </row>
    <row r="30207" spans="1:9" x14ac:dyDescent="0.35">
      <c r="A30207">
        <v>15102024</v>
      </c>
      <c r="B30207" t="s">
        <v>582</v>
      </c>
      <c r="C30207" t="s">
        <v>433</v>
      </c>
      <c r="D30207" t="s">
        <v>111</v>
      </c>
      <c r="E30207" t="s">
        <v>101</v>
      </c>
    </row>
    <row r="30208" spans="1:9" x14ac:dyDescent="0.35">
      <c r="A30208">
        <v>15102024</v>
      </c>
      <c r="B30208" t="s">
        <v>522</v>
      </c>
      <c r="C30208" t="s">
        <v>654</v>
      </c>
      <c r="D30208" t="s">
        <v>114</v>
      </c>
      <c r="E30208" t="s">
        <v>115</v>
      </c>
      <c r="F30208" t="s">
        <v>116</v>
      </c>
    </row>
    <row r="30209" spans="1:7" x14ac:dyDescent="0.35">
      <c r="A30209">
        <v>15102024</v>
      </c>
      <c r="B30209" t="s">
        <v>282</v>
      </c>
      <c r="C30209" t="s">
        <v>384</v>
      </c>
      <c r="D30209" t="s">
        <v>114</v>
      </c>
      <c r="E30209" t="s">
        <v>119</v>
      </c>
      <c r="F30209" t="s">
        <v>120</v>
      </c>
      <c r="G30209" t="s">
        <v>121</v>
      </c>
    </row>
    <row r="30210" spans="1:7" x14ac:dyDescent="0.35">
      <c r="A30210">
        <v>15102024</v>
      </c>
      <c r="B30210" t="s">
        <v>389</v>
      </c>
      <c r="C30210" t="s">
        <v>533</v>
      </c>
      <c r="D30210" t="s">
        <v>114</v>
      </c>
      <c r="E30210" t="s">
        <v>124</v>
      </c>
    </row>
    <row r="30211" spans="1:7" x14ac:dyDescent="0.35">
      <c r="A30211">
        <v>15102024</v>
      </c>
      <c r="B30211" t="s">
        <v>384</v>
      </c>
      <c r="C30211" t="s">
        <v>680</v>
      </c>
      <c r="D30211" t="s">
        <v>114</v>
      </c>
      <c r="E30211" t="s">
        <v>127</v>
      </c>
    </row>
    <row r="30212" spans="1:7" x14ac:dyDescent="0.35">
      <c r="A30212">
        <v>15102024</v>
      </c>
      <c r="B30212" t="s">
        <v>178</v>
      </c>
      <c r="C30212" t="s">
        <v>482</v>
      </c>
      <c r="D30212" t="s">
        <v>114</v>
      </c>
      <c r="E30212" t="s">
        <v>130</v>
      </c>
    </row>
    <row r="30213" spans="1:7" x14ac:dyDescent="0.35">
      <c r="A30213">
        <v>15102024</v>
      </c>
      <c r="B30213" t="s">
        <v>539</v>
      </c>
      <c r="C30213" t="s">
        <v>792</v>
      </c>
      <c r="D30213" t="s">
        <v>114</v>
      </c>
      <c r="E30213" t="s">
        <v>132</v>
      </c>
      <c r="F30213" t="s">
        <v>133</v>
      </c>
    </row>
    <row r="30214" spans="1:7" x14ac:dyDescent="0.35">
      <c r="A30214">
        <v>15102024</v>
      </c>
      <c r="B30214" t="s">
        <v>700</v>
      </c>
      <c r="C30214" t="s">
        <v>422</v>
      </c>
      <c r="D30214" t="s">
        <v>135</v>
      </c>
      <c r="E30214" t="s">
        <v>136</v>
      </c>
    </row>
    <row r="30215" spans="1:7" x14ac:dyDescent="0.35">
      <c r="A30215">
        <v>15102024</v>
      </c>
      <c r="B30215" t="s">
        <v>644</v>
      </c>
      <c r="C30215" t="s">
        <v>415</v>
      </c>
      <c r="D30215" t="s">
        <v>139</v>
      </c>
      <c r="E30215" t="s">
        <v>140</v>
      </c>
      <c r="F30215" t="s">
        <v>141</v>
      </c>
      <c r="G30215" t="s">
        <v>101</v>
      </c>
    </row>
    <row r="30216" spans="1:7" x14ac:dyDescent="0.35">
      <c r="A30216">
        <v>15102024</v>
      </c>
      <c r="B30216" t="s">
        <v>628</v>
      </c>
      <c r="C30216" t="s">
        <v>248</v>
      </c>
      <c r="D30216" t="s">
        <v>144</v>
      </c>
      <c r="E30216" t="s">
        <v>101</v>
      </c>
    </row>
    <row r="30217" spans="1:7" x14ac:dyDescent="0.35">
      <c r="A30217">
        <v>15102024</v>
      </c>
      <c r="B30217" t="s">
        <v>791</v>
      </c>
      <c r="C30217" t="s">
        <v>374</v>
      </c>
      <c r="D30217" t="s">
        <v>147</v>
      </c>
      <c r="E30217" t="s">
        <v>148</v>
      </c>
      <c r="F30217" t="s">
        <v>149</v>
      </c>
    </row>
    <row r="30218" spans="1:7" x14ac:dyDescent="0.35">
      <c r="A30218">
        <v>15102024</v>
      </c>
      <c r="B30218" t="s">
        <v>558</v>
      </c>
      <c r="C30218" t="s">
        <v>285</v>
      </c>
      <c r="D30218" t="s">
        <v>152</v>
      </c>
      <c r="E30218" t="s">
        <v>140</v>
      </c>
      <c r="F30218" t="s">
        <v>153</v>
      </c>
      <c r="G30218" t="s">
        <v>101</v>
      </c>
    </row>
    <row r="30219" spans="1:7" x14ac:dyDescent="0.35">
      <c r="A30219">
        <v>15102024</v>
      </c>
      <c r="B30219" t="s">
        <v>755</v>
      </c>
      <c r="C30219" t="s">
        <v>583</v>
      </c>
      <c r="D30219" t="s">
        <v>156</v>
      </c>
      <c r="E30219" t="s">
        <v>101</v>
      </c>
    </row>
    <row r="30220" spans="1:7" x14ac:dyDescent="0.35">
      <c r="A30220">
        <v>15102024</v>
      </c>
      <c r="B30220" t="s">
        <v>419</v>
      </c>
      <c r="C30220" t="s">
        <v>159</v>
      </c>
      <c r="D30220" t="s">
        <v>101</v>
      </c>
    </row>
    <row r="30221" spans="1:7" x14ac:dyDescent="0.35">
      <c r="A30221">
        <v>15102024</v>
      </c>
      <c r="B30221" t="s">
        <v>464</v>
      </c>
      <c r="C30221" t="s">
        <v>161</v>
      </c>
      <c r="D30221" t="s">
        <v>101</v>
      </c>
    </row>
    <row r="30222" spans="1:7" x14ac:dyDescent="0.35">
      <c r="A30222">
        <v>15102024</v>
      </c>
      <c r="B30222" t="s">
        <v>520</v>
      </c>
      <c r="C30222" t="s">
        <v>330</v>
      </c>
      <c r="D30222" t="s">
        <v>164</v>
      </c>
      <c r="E30222" t="s">
        <v>101</v>
      </c>
    </row>
    <row r="30223" spans="1:7" x14ac:dyDescent="0.35">
      <c r="A30223">
        <v>15102024</v>
      </c>
      <c r="B30223" t="s">
        <v>783</v>
      </c>
      <c r="C30223" t="s">
        <v>493</v>
      </c>
      <c r="D30223" t="s">
        <v>167</v>
      </c>
    </row>
    <row r="30224" spans="1:7" x14ac:dyDescent="0.35">
      <c r="A30224">
        <v>15102024</v>
      </c>
      <c r="B30224" t="s">
        <v>806</v>
      </c>
      <c r="C30224" t="s">
        <v>591</v>
      </c>
      <c r="D30224" t="s">
        <v>423</v>
      </c>
      <c r="E30224" t="s">
        <v>101</v>
      </c>
    </row>
    <row r="30225" spans="1:7" x14ac:dyDescent="0.35">
      <c r="A30225">
        <v>15102024</v>
      </c>
      <c r="B30225" t="s">
        <v>736</v>
      </c>
      <c r="C30225" t="s">
        <v>105</v>
      </c>
      <c r="D30225" t="s">
        <v>169</v>
      </c>
      <c r="E30225" t="s">
        <v>170</v>
      </c>
      <c r="F30225" t="s">
        <v>101</v>
      </c>
    </row>
    <row r="30226" spans="1:7" x14ac:dyDescent="0.35">
      <c r="A30226">
        <v>15102024</v>
      </c>
      <c r="B30226" t="s">
        <v>722</v>
      </c>
      <c r="C30226" t="s">
        <v>444</v>
      </c>
      <c r="D30226" t="s">
        <v>173</v>
      </c>
      <c r="E30226" t="s">
        <v>101</v>
      </c>
    </row>
    <row r="30227" spans="1:7" x14ac:dyDescent="0.35">
      <c r="A30227">
        <v>15102024</v>
      </c>
      <c r="B30227" t="s">
        <v>637</v>
      </c>
      <c r="C30227" t="s">
        <v>387</v>
      </c>
      <c r="D30227" t="s">
        <v>176</v>
      </c>
      <c r="E30227" t="s">
        <v>101</v>
      </c>
    </row>
    <row r="30228" spans="1:7" x14ac:dyDescent="0.35">
      <c r="A30228">
        <v>15102024</v>
      </c>
      <c r="B30228" t="s">
        <v>623</v>
      </c>
      <c r="C30228" t="s">
        <v>599</v>
      </c>
      <c r="D30228" t="s">
        <v>176</v>
      </c>
      <c r="E30228" t="s">
        <v>149</v>
      </c>
    </row>
    <row r="30229" spans="1:7" x14ac:dyDescent="0.35">
      <c r="A30229">
        <v>15102024</v>
      </c>
      <c r="B30229" t="s">
        <v>634</v>
      </c>
      <c r="C30229" t="s">
        <v>293</v>
      </c>
      <c r="D30229" t="s">
        <v>181</v>
      </c>
      <c r="E30229" t="s">
        <v>182</v>
      </c>
      <c r="F30229" t="s">
        <v>101</v>
      </c>
    </row>
    <row r="30230" spans="1:7" x14ac:dyDescent="0.35">
      <c r="A30230">
        <v>15102024</v>
      </c>
      <c r="B30230" t="s">
        <v>665</v>
      </c>
      <c r="C30230" t="s">
        <v>218</v>
      </c>
      <c r="D30230" t="s">
        <v>184</v>
      </c>
      <c r="E30230" t="s">
        <v>101</v>
      </c>
    </row>
    <row r="30231" spans="1:7" x14ac:dyDescent="0.35">
      <c r="A30231">
        <v>15102024</v>
      </c>
      <c r="B30231" t="s">
        <v>438</v>
      </c>
      <c r="C30231" t="s">
        <v>187</v>
      </c>
      <c r="D30231" t="s">
        <v>101</v>
      </c>
    </row>
    <row r="30232" spans="1:7" x14ac:dyDescent="0.35">
      <c r="A30232">
        <v>15102024</v>
      </c>
      <c r="B30232" t="s">
        <v>572</v>
      </c>
      <c r="C30232" t="s">
        <v>365</v>
      </c>
      <c r="D30232" t="s">
        <v>190</v>
      </c>
      <c r="E30232" t="s">
        <v>191</v>
      </c>
      <c r="F30232" t="s">
        <v>101</v>
      </c>
    </row>
    <row r="30233" spans="1:7" x14ac:dyDescent="0.35">
      <c r="A30233">
        <v>15102024</v>
      </c>
      <c r="B30233" t="s">
        <v>206</v>
      </c>
      <c r="C30233" t="s">
        <v>204</v>
      </c>
      <c r="D30233" t="s">
        <v>190</v>
      </c>
      <c r="E30233" t="s">
        <v>194</v>
      </c>
      <c r="F30233" t="s">
        <v>101</v>
      </c>
    </row>
    <row r="30234" spans="1:7" x14ac:dyDescent="0.35">
      <c r="A30234">
        <v>15102024</v>
      </c>
      <c r="B30234" t="s">
        <v>558</v>
      </c>
      <c r="C30234" t="s">
        <v>447</v>
      </c>
      <c r="D30234" t="s">
        <v>190</v>
      </c>
      <c r="E30234" t="s">
        <v>196</v>
      </c>
      <c r="F30234" t="s">
        <v>101</v>
      </c>
    </row>
    <row r="30235" spans="1:7" x14ac:dyDescent="0.35">
      <c r="A30235">
        <v>15102024</v>
      </c>
      <c r="B30235" t="s">
        <v>247</v>
      </c>
      <c r="C30235" t="s">
        <v>198</v>
      </c>
      <c r="D30235" t="s">
        <v>140</v>
      </c>
      <c r="E30235" t="s">
        <v>199</v>
      </c>
      <c r="F30235" t="s">
        <v>200</v>
      </c>
      <c r="G30235" t="s">
        <v>101</v>
      </c>
    </row>
    <row r="30236" spans="1:7" x14ac:dyDescent="0.35">
      <c r="A30236">
        <v>15102024</v>
      </c>
      <c r="B30236" t="s">
        <v>591</v>
      </c>
      <c r="C30236" t="s">
        <v>250</v>
      </c>
      <c r="D30236" t="s">
        <v>61</v>
      </c>
      <c r="E30236" t="s">
        <v>101</v>
      </c>
    </row>
    <row r="30237" spans="1:7" x14ac:dyDescent="0.35">
      <c r="A30237">
        <v>15102024</v>
      </c>
      <c r="B30237" t="s">
        <v>634</v>
      </c>
      <c r="C30237" t="s">
        <v>550</v>
      </c>
      <c r="D30237" t="s">
        <v>205</v>
      </c>
      <c r="E30237" t="s">
        <v>101</v>
      </c>
    </row>
    <row r="30238" spans="1:7" x14ac:dyDescent="0.35">
      <c r="A30238">
        <v>15102024</v>
      </c>
      <c r="B30238" t="s">
        <v>802</v>
      </c>
      <c r="C30238" t="s">
        <v>508</v>
      </c>
      <c r="D30238" t="s">
        <v>208</v>
      </c>
      <c r="E30238" t="s">
        <v>101</v>
      </c>
    </row>
    <row r="30239" spans="1:7" x14ac:dyDescent="0.35">
      <c r="A30239">
        <v>15102024</v>
      </c>
      <c r="B30239" t="s">
        <v>560</v>
      </c>
      <c r="C30239" t="s">
        <v>446</v>
      </c>
      <c r="D30239" t="s">
        <v>210</v>
      </c>
      <c r="E30239" t="s">
        <v>211</v>
      </c>
      <c r="F30239" t="s">
        <v>101</v>
      </c>
    </row>
    <row r="30240" spans="1:7" x14ac:dyDescent="0.35">
      <c r="A30240">
        <v>15102024</v>
      </c>
      <c r="B30240" t="s">
        <v>218</v>
      </c>
      <c r="C30240" t="s">
        <v>255</v>
      </c>
      <c r="D30240" t="s">
        <v>214</v>
      </c>
      <c r="E30240" t="s">
        <v>215</v>
      </c>
      <c r="F30240" t="s">
        <v>101</v>
      </c>
    </row>
    <row r="30241" spans="1:7" x14ac:dyDescent="0.35">
      <c r="A30241">
        <v>15102024</v>
      </c>
      <c r="B30241" t="s">
        <v>558</v>
      </c>
      <c r="C30241" t="s">
        <v>495</v>
      </c>
      <c r="D30241" t="s">
        <v>217</v>
      </c>
      <c r="E30241" t="s">
        <v>101</v>
      </c>
    </row>
    <row r="30242" spans="1:7" x14ac:dyDescent="0.35">
      <c r="A30242">
        <v>15102024</v>
      </c>
      <c r="B30242" t="s">
        <v>795</v>
      </c>
      <c r="C30242" t="s">
        <v>137</v>
      </c>
      <c r="D30242" t="s">
        <v>220</v>
      </c>
      <c r="E30242" t="s">
        <v>101</v>
      </c>
    </row>
    <row r="30243" spans="1:7" x14ac:dyDescent="0.35">
      <c r="A30243">
        <v>15102024</v>
      </c>
      <c r="B30243" t="s">
        <v>557</v>
      </c>
      <c r="C30243" t="s">
        <v>137</v>
      </c>
      <c r="D30243" t="s">
        <v>222</v>
      </c>
    </row>
    <row r="30244" spans="1:7" x14ac:dyDescent="0.35">
      <c r="A30244">
        <v>15102024</v>
      </c>
      <c r="B30244" t="s">
        <v>638</v>
      </c>
      <c r="C30244" t="s">
        <v>430</v>
      </c>
      <c r="D30244" t="s">
        <v>223</v>
      </c>
    </row>
    <row r="30245" spans="1:7" x14ac:dyDescent="0.35">
      <c r="A30245">
        <v>15102024</v>
      </c>
      <c r="B30245" t="s">
        <v>854</v>
      </c>
      <c r="C30245" t="s">
        <v>520</v>
      </c>
      <c r="D30245" t="s">
        <v>225</v>
      </c>
      <c r="E30245" t="s">
        <v>101</v>
      </c>
    </row>
    <row r="30246" spans="1:7" x14ac:dyDescent="0.35">
      <c r="A30246">
        <v>15102024</v>
      </c>
      <c r="B30246" t="s">
        <v>839</v>
      </c>
      <c r="C30246" t="s">
        <v>418</v>
      </c>
      <c r="D30246" t="s">
        <v>225</v>
      </c>
      <c r="E30246" t="s">
        <v>228</v>
      </c>
      <c r="F30246" t="s">
        <v>229</v>
      </c>
    </row>
    <row r="30247" spans="1:7" x14ac:dyDescent="0.35">
      <c r="A30247">
        <v>15102024</v>
      </c>
      <c r="B30247" t="s">
        <v>780</v>
      </c>
      <c r="C30247" t="s">
        <v>550</v>
      </c>
      <c r="D30247" t="s">
        <v>232</v>
      </c>
      <c r="E30247" t="s">
        <v>101</v>
      </c>
    </row>
    <row r="30248" spans="1:7" x14ac:dyDescent="0.35">
      <c r="A30248">
        <v>15102024</v>
      </c>
      <c r="B30248" t="s">
        <v>742</v>
      </c>
      <c r="C30248" t="s">
        <v>574</v>
      </c>
      <c r="D30248" t="s">
        <v>235</v>
      </c>
      <c r="E30248" t="s">
        <v>236</v>
      </c>
      <c r="F30248" t="s">
        <v>101</v>
      </c>
    </row>
    <row r="30249" spans="1:7" x14ac:dyDescent="0.35">
      <c r="A30249">
        <v>15102024</v>
      </c>
      <c r="B30249" t="s">
        <v>644</v>
      </c>
      <c r="C30249" t="s">
        <v>255</v>
      </c>
      <c r="D30249" t="s">
        <v>235</v>
      </c>
      <c r="E30249" t="s">
        <v>239</v>
      </c>
      <c r="F30249" t="s">
        <v>149</v>
      </c>
    </row>
    <row r="30250" spans="1:7" x14ac:dyDescent="0.35">
      <c r="A30250">
        <v>15102024</v>
      </c>
      <c r="B30250" t="s">
        <v>783</v>
      </c>
      <c r="C30250" t="s">
        <v>611</v>
      </c>
      <c r="D30250" t="s">
        <v>235</v>
      </c>
      <c r="E30250" t="s">
        <v>241</v>
      </c>
      <c r="F30250" t="s">
        <v>101</v>
      </c>
    </row>
    <row r="30251" spans="1:7" x14ac:dyDescent="0.35">
      <c r="A30251">
        <v>15102024</v>
      </c>
      <c r="B30251" t="s">
        <v>737</v>
      </c>
      <c r="C30251" t="s">
        <v>554</v>
      </c>
      <c r="D30251" t="s">
        <v>243</v>
      </c>
      <c r="E30251" t="s">
        <v>101</v>
      </c>
    </row>
    <row r="30252" spans="1:7" x14ac:dyDescent="0.35">
      <c r="A30252">
        <v>15102024</v>
      </c>
      <c r="B30252" t="s">
        <v>558</v>
      </c>
      <c r="C30252" t="s">
        <v>183</v>
      </c>
      <c r="D30252" t="s">
        <v>245</v>
      </c>
      <c r="E30252" t="s">
        <v>246</v>
      </c>
    </row>
    <row r="30253" spans="1:7" x14ac:dyDescent="0.35">
      <c r="A30253">
        <v>15102024</v>
      </c>
      <c r="B30253" t="s">
        <v>845</v>
      </c>
      <c r="C30253" t="s">
        <v>593</v>
      </c>
      <c r="D30253" t="s">
        <v>245</v>
      </c>
      <c r="E30253" t="s">
        <v>249</v>
      </c>
    </row>
    <row r="30254" spans="1:7" x14ac:dyDescent="0.35">
      <c r="A30254">
        <v>15102024</v>
      </c>
      <c r="B30254" t="s">
        <v>663</v>
      </c>
      <c r="C30254" t="s">
        <v>293</v>
      </c>
      <c r="D30254" t="s">
        <v>252</v>
      </c>
      <c r="E30254" t="s">
        <v>101</v>
      </c>
    </row>
    <row r="30255" spans="1:7" x14ac:dyDescent="0.35">
      <c r="A30255">
        <v>15102024</v>
      </c>
      <c r="B30255" t="s">
        <v>623</v>
      </c>
      <c r="C30255" t="s">
        <v>434</v>
      </c>
      <c r="D30255" t="s">
        <v>254</v>
      </c>
    </row>
    <row r="30256" spans="1:7" x14ac:dyDescent="0.35">
      <c r="A30256">
        <v>15102024</v>
      </c>
      <c r="B30256" t="s">
        <v>573</v>
      </c>
      <c r="C30256" t="s">
        <v>414</v>
      </c>
      <c r="D30256" t="s">
        <v>256</v>
      </c>
      <c r="E30256" t="s">
        <v>257</v>
      </c>
      <c r="F30256" t="s">
        <v>236</v>
      </c>
      <c r="G30256" t="s">
        <v>101</v>
      </c>
    </row>
    <row r="30257" spans="1:6" x14ac:dyDescent="0.35">
      <c r="A30257">
        <v>15102024</v>
      </c>
      <c r="B30257" t="s">
        <v>737</v>
      </c>
      <c r="C30257" t="s">
        <v>415</v>
      </c>
      <c r="D30257" t="s">
        <v>260</v>
      </c>
      <c r="E30257" t="s">
        <v>136</v>
      </c>
      <c r="F30257" t="s">
        <v>101</v>
      </c>
    </row>
    <row r="30258" spans="1:6" x14ac:dyDescent="0.35">
      <c r="A30258">
        <v>15102024</v>
      </c>
      <c r="B30258" t="s">
        <v>554</v>
      </c>
      <c r="C30258" t="s">
        <v>261</v>
      </c>
      <c r="D30258" t="s">
        <v>262</v>
      </c>
      <c r="E30258" t="s">
        <v>101</v>
      </c>
    </row>
    <row r="30259" spans="1:6" x14ac:dyDescent="0.35">
      <c r="A30259">
        <v>15102024</v>
      </c>
      <c r="B30259" t="s">
        <v>624</v>
      </c>
      <c r="C30259" t="s">
        <v>479</v>
      </c>
      <c r="D30259" t="s">
        <v>264</v>
      </c>
      <c r="E30259" t="s">
        <v>101</v>
      </c>
    </row>
    <row r="30260" spans="1:6" x14ac:dyDescent="0.35">
      <c r="A30260">
        <v>15102024</v>
      </c>
      <c r="B30260" t="s">
        <v>495</v>
      </c>
      <c r="C30260" t="s">
        <v>264</v>
      </c>
      <c r="D30260" t="s">
        <v>149</v>
      </c>
    </row>
    <row r="30261" spans="1:6" x14ac:dyDescent="0.35">
      <c r="A30261">
        <v>15102024</v>
      </c>
      <c r="B30261" t="s">
        <v>565</v>
      </c>
      <c r="C30261" t="s">
        <v>477</v>
      </c>
      <c r="D30261" t="s">
        <v>265</v>
      </c>
      <c r="E30261" t="s">
        <v>101</v>
      </c>
      <c r="F30261" t="s">
        <v>266</v>
      </c>
    </row>
    <row r="30262" spans="1:6" x14ac:dyDescent="0.35">
      <c r="A30262">
        <v>15102024</v>
      </c>
      <c r="B30262" t="s">
        <v>691</v>
      </c>
      <c r="C30262" t="s">
        <v>183</v>
      </c>
      <c r="D30262" t="s">
        <v>267</v>
      </c>
      <c r="E30262" t="s">
        <v>101</v>
      </c>
    </row>
    <row r="30263" spans="1:6" x14ac:dyDescent="0.35">
      <c r="A30263">
        <v>15102024</v>
      </c>
      <c r="B30263" t="s">
        <v>755</v>
      </c>
      <c r="C30263" t="s">
        <v>557</v>
      </c>
      <c r="D30263" t="s">
        <v>268</v>
      </c>
    </row>
    <row r="30264" spans="1:6" x14ac:dyDescent="0.35">
      <c r="A30264">
        <v>15102024</v>
      </c>
      <c r="B30264" t="s">
        <v>440</v>
      </c>
      <c r="C30264" t="s">
        <v>270</v>
      </c>
      <c r="D30264" t="s">
        <v>271</v>
      </c>
      <c r="E30264" t="s">
        <v>101</v>
      </c>
    </row>
    <row r="30265" spans="1:6" x14ac:dyDescent="0.35">
      <c r="A30265">
        <v>15102024</v>
      </c>
      <c r="B30265" t="s">
        <v>691</v>
      </c>
      <c r="C30265" t="s">
        <v>206</v>
      </c>
      <c r="D30265" t="s">
        <v>274</v>
      </c>
      <c r="E30265" t="s">
        <v>101</v>
      </c>
    </row>
    <row r="30266" spans="1:6" x14ac:dyDescent="0.35">
      <c r="A30266">
        <v>15102024</v>
      </c>
      <c r="B30266" t="s">
        <v>722</v>
      </c>
      <c r="C30266" t="s">
        <v>595</v>
      </c>
      <c r="D30266" t="s">
        <v>277</v>
      </c>
      <c r="E30266" t="s">
        <v>101</v>
      </c>
    </row>
    <row r="30267" spans="1:6" x14ac:dyDescent="0.35">
      <c r="A30267">
        <v>15102024</v>
      </c>
      <c r="B30267" t="s">
        <v>750</v>
      </c>
      <c r="C30267" t="s">
        <v>422</v>
      </c>
      <c r="D30267" t="s">
        <v>279</v>
      </c>
      <c r="E30267" t="s">
        <v>140</v>
      </c>
      <c r="F30267" t="s">
        <v>280</v>
      </c>
    </row>
    <row r="30268" spans="1:6" x14ac:dyDescent="0.35">
      <c r="A30268">
        <v>15102024</v>
      </c>
      <c r="B30268" t="s">
        <v>623</v>
      </c>
      <c r="C30268" t="s">
        <v>304</v>
      </c>
      <c r="D30268" t="s">
        <v>281</v>
      </c>
    </row>
    <row r="30269" spans="1:6" x14ac:dyDescent="0.35">
      <c r="A30269">
        <v>15102024</v>
      </c>
      <c r="B30269" t="s">
        <v>780</v>
      </c>
      <c r="C30269" t="s">
        <v>323</v>
      </c>
      <c r="D30269" t="s">
        <v>284</v>
      </c>
      <c r="E30269" t="s">
        <v>101</v>
      </c>
    </row>
    <row r="30270" spans="1:6" x14ac:dyDescent="0.35">
      <c r="A30270">
        <v>15102024</v>
      </c>
      <c r="B30270" t="s">
        <v>877</v>
      </c>
      <c r="C30270" t="s">
        <v>579</v>
      </c>
      <c r="D30270" t="s">
        <v>287</v>
      </c>
      <c r="E30270" t="s">
        <v>101</v>
      </c>
    </row>
    <row r="30271" spans="1:6" x14ac:dyDescent="0.35">
      <c r="A30271">
        <v>15102024</v>
      </c>
      <c r="B30271" t="s">
        <v>791</v>
      </c>
      <c r="C30271" t="s">
        <v>418</v>
      </c>
      <c r="D30271" t="s">
        <v>288</v>
      </c>
      <c r="E30271" t="s">
        <v>101</v>
      </c>
    </row>
    <row r="30272" spans="1:6" x14ac:dyDescent="0.35">
      <c r="A30272">
        <v>15102024</v>
      </c>
      <c r="B30272" t="s">
        <v>655</v>
      </c>
      <c r="C30272" t="s">
        <v>296</v>
      </c>
      <c r="D30272" t="s">
        <v>290</v>
      </c>
      <c r="E30272" t="s">
        <v>140</v>
      </c>
      <c r="F30272" t="s">
        <v>291</v>
      </c>
    </row>
    <row r="30273" spans="1:9" x14ac:dyDescent="0.35">
      <c r="A30273">
        <v>15102024</v>
      </c>
      <c r="B30273" t="s">
        <v>592</v>
      </c>
      <c r="C30273" t="s">
        <v>218</v>
      </c>
      <c r="D30273" t="s">
        <v>290</v>
      </c>
      <c r="E30273" t="s">
        <v>140</v>
      </c>
      <c r="F30273" t="s">
        <v>294</v>
      </c>
      <c r="G30273" t="s">
        <v>295</v>
      </c>
      <c r="H30273" t="s">
        <v>101</v>
      </c>
    </row>
    <row r="30274" spans="1:9" x14ac:dyDescent="0.35">
      <c r="A30274">
        <v>15102024</v>
      </c>
      <c r="B30274" t="s">
        <v>752</v>
      </c>
      <c r="C30274" t="s">
        <v>595</v>
      </c>
      <c r="D30274" t="s">
        <v>298</v>
      </c>
      <c r="E30274" t="s">
        <v>101</v>
      </c>
    </row>
    <row r="30275" spans="1:9" x14ac:dyDescent="0.35">
      <c r="A30275">
        <v>15102024</v>
      </c>
      <c r="B30275" t="s">
        <v>516</v>
      </c>
      <c r="C30275" t="s">
        <v>255</v>
      </c>
      <c r="D30275" t="s">
        <v>300</v>
      </c>
      <c r="E30275" t="s">
        <v>262</v>
      </c>
      <c r="F30275" t="s">
        <v>101</v>
      </c>
    </row>
    <row r="30276" spans="1:9" x14ac:dyDescent="0.35">
      <c r="A30276">
        <v>15102024</v>
      </c>
      <c r="B30276" t="s">
        <v>687</v>
      </c>
      <c r="C30276" t="s">
        <v>519</v>
      </c>
      <c r="D30276" t="s">
        <v>301</v>
      </c>
      <c r="E30276" t="s">
        <v>101</v>
      </c>
    </row>
    <row r="30277" spans="1:9" x14ac:dyDescent="0.35">
      <c r="A30277">
        <v>15102024</v>
      </c>
      <c r="B30277" t="s">
        <v>636</v>
      </c>
      <c r="C30277" t="s">
        <v>525</v>
      </c>
      <c r="D30277" t="s">
        <v>303</v>
      </c>
      <c r="E30277" t="s">
        <v>149</v>
      </c>
    </row>
    <row r="30278" spans="1:9" x14ac:dyDescent="0.35">
      <c r="A30278">
        <v>15102024</v>
      </c>
      <c r="B30278" t="s">
        <v>552</v>
      </c>
      <c r="C30278" t="s">
        <v>441</v>
      </c>
      <c r="D30278" t="s">
        <v>306</v>
      </c>
      <c r="E30278" t="s">
        <v>101</v>
      </c>
    </row>
    <row r="30279" spans="1:9" x14ac:dyDescent="0.35">
      <c r="A30279">
        <v>15102024</v>
      </c>
      <c r="B30279" t="s">
        <v>762</v>
      </c>
      <c r="C30279" t="s">
        <v>581</v>
      </c>
      <c r="D30279" t="s">
        <v>308</v>
      </c>
      <c r="E30279" t="s">
        <v>309</v>
      </c>
      <c r="F30279" t="s">
        <v>310</v>
      </c>
      <c r="G30279" t="s">
        <v>311</v>
      </c>
      <c r="H30279" t="s">
        <v>312</v>
      </c>
      <c r="I30279" t="s">
        <v>101</v>
      </c>
    </row>
    <row r="30280" spans="1:9" x14ac:dyDescent="0.35">
      <c r="A30280">
        <v>15102024</v>
      </c>
      <c r="B30280" t="s">
        <v>636</v>
      </c>
      <c r="C30280" t="s">
        <v>185</v>
      </c>
      <c r="D30280" t="s">
        <v>314</v>
      </c>
      <c r="E30280" t="s">
        <v>315</v>
      </c>
      <c r="F30280" t="s">
        <v>101</v>
      </c>
    </row>
    <row r="30281" spans="1:9" x14ac:dyDescent="0.35">
      <c r="A30281">
        <v>15102024</v>
      </c>
      <c r="B30281" t="s">
        <v>742</v>
      </c>
      <c r="C30281" t="s">
        <v>244</v>
      </c>
      <c r="D30281" t="s">
        <v>314</v>
      </c>
      <c r="E30281" t="s">
        <v>317</v>
      </c>
      <c r="F30281" t="s">
        <v>101</v>
      </c>
    </row>
    <row r="30282" spans="1:9" x14ac:dyDescent="0.35">
      <c r="A30282">
        <v>15102024</v>
      </c>
      <c r="B30282" t="s">
        <v>623</v>
      </c>
      <c r="C30282" t="s">
        <v>285</v>
      </c>
      <c r="D30282" t="s">
        <v>319</v>
      </c>
      <c r="E30282" t="s">
        <v>320</v>
      </c>
      <c r="F30282" t="s">
        <v>321</v>
      </c>
    </row>
    <row r="30283" spans="1:9" x14ac:dyDescent="0.35">
      <c r="A30283">
        <v>15102024</v>
      </c>
      <c r="B30283" t="s">
        <v>711</v>
      </c>
      <c r="C30283" t="s">
        <v>473</v>
      </c>
      <c r="D30283" t="s">
        <v>322</v>
      </c>
      <c r="E30283" t="s">
        <v>101</v>
      </c>
    </row>
    <row r="30284" spans="1:9" x14ac:dyDescent="0.35">
      <c r="A30284">
        <v>15102024</v>
      </c>
      <c r="B30284" t="s">
        <v>737</v>
      </c>
      <c r="C30284" t="s">
        <v>576</v>
      </c>
      <c r="D30284" t="s">
        <v>325</v>
      </c>
      <c r="E30284" t="s">
        <v>101</v>
      </c>
    </row>
    <row r="30285" spans="1:9" x14ac:dyDescent="0.35">
      <c r="A30285">
        <v>15102024</v>
      </c>
      <c r="B30285" t="s">
        <v>552</v>
      </c>
      <c r="C30285" t="s">
        <v>591</v>
      </c>
      <c r="D30285" t="s">
        <v>328</v>
      </c>
      <c r="E30285" t="s">
        <v>101</v>
      </c>
    </row>
    <row r="30286" spans="1:9" x14ac:dyDescent="0.35">
      <c r="A30286">
        <v>15102024</v>
      </c>
      <c r="B30286" t="s">
        <v>387</v>
      </c>
      <c r="C30286" t="s">
        <v>331</v>
      </c>
      <c r="D30286" t="s">
        <v>332</v>
      </c>
      <c r="E30286" t="s">
        <v>101</v>
      </c>
    </row>
    <row r="30287" spans="1:9" x14ac:dyDescent="0.35">
      <c r="A30287">
        <v>15102024</v>
      </c>
      <c r="B30287" t="s">
        <v>534</v>
      </c>
      <c r="C30287" t="s">
        <v>122</v>
      </c>
      <c r="D30287" t="s">
        <v>331</v>
      </c>
      <c r="E30287" t="s">
        <v>335</v>
      </c>
      <c r="F30287" t="s">
        <v>101</v>
      </c>
    </row>
    <row r="30288" spans="1:9" x14ac:dyDescent="0.35">
      <c r="A30288">
        <v>15102024</v>
      </c>
      <c r="B30288" t="s">
        <v>540</v>
      </c>
      <c r="C30288" t="s">
        <v>244</v>
      </c>
      <c r="D30288" t="s">
        <v>331</v>
      </c>
      <c r="E30288" t="s">
        <v>338</v>
      </c>
      <c r="F30288" t="s">
        <v>321</v>
      </c>
    </row>
    <row r="30289" spans="1:7" x14ac:dyDescent="0.35">
      <c r="A30289">
        <v>15102024</v>
      </c>
      <c r="B30289" t="s">
        <v>856</v>
      </c>
      <c r="C30289" t="s">
        <v>657</v>
      </c>
      <c r="D30289" t="s">
        <v>170</v>
      </c>
    </row>
    <row r="30290" spans="1:7" x14ac:dyDescent="0.35">
      <c r="A30290">
        <v>15102024</v>
      </c>
      <c r="B30290" t="s">
        <v>717</v>
      </c>
      <c r="C30290" t="s">
        <v>374</v>
      </c>
      <c r="D30290" t="s">
        <v>341</v>
      </c>
      <c r="E30290" t="s">
        <v>101</v>
      </c>
    </row>
    <row r="30291" spans="1:7" x14ac:dyDescent="0.35">
      <c r="A30291">
        <v>15102024</v>
      </c>
      <c r="B30291" t="s">
        <v>769</v>
      </c>
      <c r="C30291" t="s">
        <v>418</v>
      </c>
      <c r="D30291" t="s">
        <v>343</v>
      </c>
      <c r="E30291" t="s">
        <v>101</v>
      </c>
    </row>
    <row r="30292" spans="1:7" x14ac:dyDescent="0.35">
      <c r="A30292">
        <v>15102024</v>
      </c>
      <c r="B30292" t="s">
        <v>145</v>
      </c>
      <c r="C30292" t="s">
        <v>132</v>
      </c>
      <c r="D30292" t="s">
        <v>344</v>
      </c>
      <c r="E30292" t="s">
        <v>345</v>
      </c>
      <c r="F30292" t="s">
        <v>101</v>
      </c>
    </row>
    <row r="30293" spans="1:7" x14ac:dyDescent="0.35">
      <c r="A30293">
        <v>15102024</v>
      </c>
      <c r="B30293" t="s">
        <v>691</v>
      </c>
      <c r="C30293" t="s">
        <v>556</v>
      </c>
      <c r="D30293" t="s">
        <v>132</v>
      </c>
      <c r="E30293" t="s">
        <v>347</v>
      </c>
      <c r="F30293" t="s">
        <v>101</v>
      </c>
    </row>
    <row r="30294" spans="1:7" x14ac:dyDescent="0.35">
      <c r="A30294">
        <v>15102024</v>
      </c>
      <c r="B30294" t="s">
        <v>723</v>
      </c>
      <c r="C30294" t="s">
        <v>444</v>
      </c>
      <c r="D30294" t="s">
        <v>132</v>
      </c>
      <c r="E30294" t="s">
        <v>348</v>
      </c>
      <c r="F30294" t="s">
        <v>101</v>
      </c>
    </row>
    <row r="30295" spans="1:7" x14ac:dyDescent="0.35">
      <c r="A30295">
        <v>15102024</v>
      </c>
      <c r="B30295" t="s">
        <v>623</v>
      </c>
      <c r="C30295" t="s">
        <v>598</v>
      </c>
      <c r="D30295" t="s">
        <v>132</v>
      </c>
      <c r="E30295" t="s">
        <v>350</v>
      </c>
      <c r="F30295" t="s">
        <v>101</v>
      </c>
    </row>
    <row r="30296" spans="1:7" x14ac:dyDescent="0.35">
      <c r="A30296">
        <v>15102024</v>
      </c>
      <c r="B30296" t="s">
        <v>437</v>
      </c>
      <c r="C30296" t="s">
        <v>326</v>
      </c>
      <c r="D30296" t="s">
        <v>132</v>
      </c>
      <c r="E30296" t="s">
        <v>352</v>
      </c>
      <c r="F30296" t="s">
        <v>101</v>
      </c>
    </row>
    <row r="30297" spans="1:7" x14ac:dyDescent="0.35">
      <c r="A30297">
        <v>15102024</v>
      </c>
      <c r="B30297" t="s">
        <v>639</v>
      </c>
      <c r="C30297" t="s">
        <v>224</v>
      </c>
      <c r="D30297" t="s">
        <v>132</v>
      </c>
      <c r="E30297" t="s">
        <v>133</v>
      </c>
      <c r="F30297" t="s">
        <v>355</v>
      </c>
    </row>
    <row r="30298" spans="1:7" x14ac:dyDescent="0.35">
      <c r="A30298">
        <v>15102024</v>
      </c>
      <c r="B30298" t="s">
        <v>560</v>
      </c>
      <c r="C30298" t="s">
        <v>154</v>
      </c>
      <c r="D30298" t="s">
        <v>132</v>
      </c>
      <c r="E30298" t="s">
        <v>356</v>
      </c>
      <c r="F30298" t="s">
        <v>101</v>
      </c>
    </row>
    <row r="30299" spans="1:7" x14ac:dyDescent="0.35">
      <c r="A30299">
        <v>15102024</v>
      </c>
      <c r="B30299" t="s">
        <v>593</v>
      </c>
      <c r="C30299" t="s">
        <v>122</v>
      </c>
      <c r="D30299" t="s">
        <v>359</v>
      </c>
      <c r="E30299" t="s">
        <v>360</v>
      </c>
      <c r="F30299" t="s">
        <v>101</v>
      </c>
    </row>
    <row r="30300" spans="1:7" x14ac:dyDescent="0.35">
      <c r="A30300">
        <v>15102024</v>
      </c>
      <c r="B30300" t="s">
        <v>780</v>
      </c>
      <c r="C30300" t="s">
        <v>207</v>
      </c>
      <c r="D30300" t="s">
        <v>359</v>
      </c>
      <c r="E30300" t="s">
        <v>362</v>
      </c>
      <c r="F30300" t="s">
        <v>101</v>
      </c>
    </row>
    <row r="30301" spans="1:7" x14ac:dyDescent="0.35">
      <c r="A30301">
        <v>15102024</v>
      </c>
      <c r="B30301" t="s">
        <v>436</v>
      </c>
      <c r="C30301" t="s">
        <v>359</v>
      </c>
      <c r="D30301" t="s">
        <v>362</v>
      </c>
      <c r="E30301" t="s">
        <v>140</v>
      </c>
      <c r="F30301" t="s">
        <v>364</v>
      </c>
      <c r="G30301" t="s">
        <v>101</v>
      </c>
    </row>
    <row r="30302" spans="1:7" x14ac:dyDescent="0.35">
      <c r="A30302">
        <v>15102024</v>
      </c>
      <c r="B30302" t="s">
        <v>770</v>
      </c>
      <c r="C30302" t="s">
        <v>570</v>
      </c>
      <c r="D30302" t="s">
        <v>366</v>
      </c>
      <c r="E30302" t="s">
        <v>257</v>
      </c>
      <c r="F30302" t="s">
        <v>367</v>
      </c>
      <c r="G30302" t="s">
        <v>101</v>
      </c>
    </row>
    <row r="30303" spans="1:7" x14ac:dyDescent="0.35">
      <c r="A30303">
        <v>15102024</v>
      </c>
      <c r="B30303" t="s">
        <v>628</v>
      </c>
      <c r="C30303" t="s">
        <v>508</v>
      </c>
      <c r="D30303" t="s">
        <v>369</v>
      </c>
      <c r="E30303" t="s">
        <v>370</v>
      </c>
      <c r="F30303" t="s">
        <v>101</v>
      </c>
    </row>
    <row r="30304" spans="1:7" x14ac:dyDescent="0.35">
      <c r="A30304">
        <v>15102024</v>
      </c>
      <c r="B30304" t="s">
        <v>624</v>
      </c>
      <c r="C30304" t="s">
        <v>511</v>
      </c>
      <c r="D30304" t="s">
        <v>371</v>
      </c>
      <c r="E30304" t="s">
        <v>101</v>
      </c>
    </row>
    <row r="30305" spans="1:9" x14ac:dyDescent="0.35">
      <c r="A30305">
        <v>15102024</v>
      </c>
      <c r="B30305" t="s">
        <v>552</v>
      </c>
      <c r="C30305" t="s">
        <v>424</v>
      </c>
      <c r="D30305" t="s">
        <v>372</v>
      </c>
      <c r="E30305" t="s">
        <v>101</v>
      </c>
    </row>
    <row r="30306" spans="1:9" x14ac:dyDescent="0.35">
      <c r="A30306">
        <v>15102024</v>
      </c>
      <c r="B30306" t="s">
        <v>596</v>
      </c>
      <c r="C30306" t="s">
        <v>373</v>
      </c>
      <c r="D30306" t="s">
        <v>101</v>
      </c>
    </row>
    <row r="30307" spans="1:9" x14ac:dyDescent="0.35">
      <c r="A30307">
        <v>15102024</v>
      </c>
      <c r="B30307" t="s">
        <v>721</v>
      </c>
      <c r="C30307" t="s">
        <v>551</v>
      </c>
      <c r="D30307" t="s">
        <v>376</v>
      </c>
      <c r="E30307" t="s">
        <v>140</v>
      </c>
      <c r="F30307" t="s">
        <v>331</v>
      </c>
      <c r="G30307" t="s">
        <v>377</v>
      </c>
      <c r="H30307" t="s">
        <v>101</v>
      </c>
    </row>
    <row r="30308" spans="1:9" x14ac:dyDescent="0.35">
      <c r="A30308">
        <v>15102024</v>
      </c>
      <c r="B30308" t="s">
        <v>806</v>
      </c>
      <c r="C30308" t="s">
        <v>473</v>
      </c>
      <c r="D30308" t="s">
        <v>378</v>
      </c>
    </row>
    <row r="30309" spans="1:9" x14ac:dyDescent="0.35">
      <c r="A30309">
        <v>15102024</v>
      </c>
      <c r="B30309" t="s">
        <v>624</v>
      </c>
      <c r="C30309" t="s">
        <v>513</v>
      </c>
      <c r="D30309" t="s">
        <v>380</v>
      </c>
      <c r="E30309" t="s">
        <v>101</v>
      </c>
    </row>
    <row r="30310" spans="1:9" x14ac:dyDescent="0.35">
      <c r="A30310">
        <v>15102024</v>
      </c>
      <c r="B30310" t="s">
        <v>624</v>
      </c>
      <c r="C30310" t="s">
        <v>323</v>
      </c>
      <c r="D30310" t="s">
        <v>382</v>
      </c>
      <c r="E30310" t="s">
        <v>383</v>
      </c>
    </row>
    <row r="30311" spans="1:9" x14ac:dyDescent="0.35">
      <c r="A30311">
        <v>15102024</v>
      </c>
      <c r="B30311" t="s">
        <v>592</v>
      </c>
      <c r="C30311" t="s">
        <v>549</v>
      </c>
      <c r="D30311" t="s">
        <v>385</v>
      </c>
      <c r="E30311" t="s">
        <v>386</v>
      </c>
    </row>
    <row r="30312" spans="1:9" x14ac:dyDescent="0.35">
      <c r="A30312">
        <v>15102024</v>
      </c>
      <c r="B30312" t="s">
        <v>721</v>
      </c>
      <c r="C30312" t="s">
        <v>603</v>
      </c>
      <c r="D30312" t="s">
        <v>388</v>
      </c>
      <c r="E30312" t="s">
        <v>101</v>
      </c>
    </row>
    <row r="30313" spans="1:9" x14ac:dyDescent="0.35">
      <c r="A30313">
        <v>15102024</v>
      </c>
      <c r="B30313" t="s">
        <v>285</v>
      </c>
      <c r="C30313" t="s">
        <v>586</v>
      </c>
      <c r="D30313" t="s">
        <v>391</v>
      </c>
      <c r="E30313" t="s">
        <v>101</v>
      </c>
    </row>
    <row r="30314" spans="1:9" x14ac:dyDescent="0.35">
      <c r="A30314">
        <v>15102024</v>
      </c>
      <c r="B30314" t="s">
        <v>560</v>
      </c>
      <c r="C30314" t="s">
        <v>595</v>
      </c>
      <c r="D30314" t="s">
        <v>393</v>
      </c>
    </row>
    <row r="30315" spans="1:9" x14ac:dyDescent="0.35">
      <c r="A30315">
        <v>15102024</v>
      </c>
      <c r="B30315" t="s">
        <v>558</v>
      </c>
      <c r="C30315" t="s">
        <v>183</v>
      </c>
      <c r="D30315" t="s">
        <v>394</v>
      </c>
      <c r="E30315" t="s">
        <v>395</v>
      </c>
      <c r="F30315" t="s">
        <v>101</v>
      </c>
    </row>
    <row r="30316" spans="1:9" x14ac:dyDescent="0.35">
      <c r="A30316">
        <v>15102024</v>
      </c>
      <c r="B30316" t="s">
        <v>629</v>
      </c>
      <c r="C30316" t="s">
        <v>168</v>
      </c>
      <c r="D30316" t="s">
        <v>396</v>
      </c>
    </row>
    <row r="30317" spans="1:9" x14ac:dyDescent="0.35">
      <c r="A30317">
        <v>15102024</v>
      </c>
      <c r="B30317" t="s">
        <v>185</v>
      </c>
      <c r="C30317" t="s">
        <v>397</v>
      </c>
      <c r="D30317" t="s">
        <v>101</v>
      </c>
    </row>
    <row r="30318" spans="1:9" x14ac:dyDescent="0.35">
      <c r="A30318">
        <v>15102024</v>
      </c>
      <c r="B30318" t="s">
        <v>560</v>
      </c>
      <c r="C30318" t="s">
        <v>515</v>
      </c>
      <c r="D30318" t="s">
        <v>399</v>
      </c>
      <c r="E30318" t="s">
        <v>140</v>
      </c>
      <c r="F30318" t="s">
        <v>400</v>
      </c>
      <c r="G30318" t="s">
        <v>257</v>
      </c>
      <c r="H30318" t="s">
        <v>331</v>
      </c>
      <c r="I30318" t="s">
        <v>401</v>
      </c>
    </row>
    <row r="30319" spans="1:9" x14ac:dyDescent="0.35">
      <c r="A30319">
        <v>15102024</v>
      </c>
      <c r="B30319" t="s">
        <v>801</v>
      </c>
      <c r="C30319" t="s">
        <v>415</v>
      </c>
      <c r="D30319" t="s">
        <v>399</v>
      </c>
      <c r="E30319" t="s">
        <v>187</v>
      </c>
      <c r="F30319" t="s">
        <v>101</v>
      </c>
    </row>
    <row r="30320" spans="1:9" x14ac:dyDescent="0.35">
      <c r="A30320">
        <v>15102024</v>
      </c>
      <c r="B30320" t="s">
        <v>557</v>
      </c>
      <c r="C30320" t="s">
        <v>471</v>
      </c>
      <c r="D30320" t="s">
        <v>399</v>
      </c>
      <c r="E30320" t="s">
        <v>403</v>
      </c>
      <c r="F30320" t="s">
        <v>101</v>
      </c>
    </row>
    <row r="30321" spans="1:7" x14ac:dyDescent="0.35">
      <c r="A30321">
        <v>15102024</v>
      </c>
      <c r="B30321" t="s">
        <v>507</v>
      </c>
      <c r="C30321" t="s">
        <v>304</v>
      </c>
      <c r="D30321" t="s">
        <v>399</v>
      </c>
      <c r="E30321" t="s">
        <v>404</v>
      </c>
      <c r="F30321" t="s">
        <v>101</v>
      </c>
    </row>
    <row r="30322" spans="1:7" x14ac:dyDescent="0.35">
      <c r="A30322">
        <v>14102024</v>
      </c>
      <c r="B30322" t="s">
        <v>218</v>
      </c>
      <c r="C30322" t="s">
        <v>454</v>
      </c>
      <c r="D30322" t="s">
        <v>100</v>
      </c>
      <c r="E30322" t="s">
        <v>101</v>
      </c>
    </row>
    <row r="30323" spans="1:7" x14ac:dyDescent="0.35">
      <c r="A30323">
        <v>14102024</v>
      </c>
      <c r="B30323" t="s">
        <v>520</v>
      </c>
      <c r="C30323" t="s">
        <v>269</v>
      </c>
      <c r="D30323" t="s">
        <v>104</v>
      </c>
      <c r="E30323" t="s">
        <v>101</v>
      </c>
    </row>
    <row r="30324" spans="1:7" x14ac:dyDescent="0.35">
      <c r="A30324">
        <v>14102024</v>
      </c>
      <c r="B30324" t="s">
        <v>737</v>
      </c>
      <c r="C30324" t="s">
        <v>154</v>
      </c>
      <c r="D30324" t="s">
        <v>107</v>
      </c>
      <c r="E30324" t="s">
        <v>108</v>
      </c>
      <c r="F30324" t="s">
        <v>101</v>
      </c>
    </row>
    <row r="30325" spans="1:7" x14ac:dyDescent="0.35">
      <c r="A30325">
        <v>14102024</v>
      </c>
      <c r="B30325" t="s">
        <v>459</v>
      </c>
      <c r="C30325" t="s">
        <v>354</v>
      </c>
      <c r="D30325" t="s">
        <v>111</v>
      </c>
      <c r="E30325" t="s">
        <v>101</v>
      </c>
    </row>
    <row r="30326" spans="1:7" x14ac:dyDescent="0.35">
      <c r="A30326">
        <v>14102024</v>
      </c>
      <c r="B30326" t="s">
        <v>209</v>
      </c>
      <c r="C30326" t="s">
        <v>713</v>
      </c>
      <c r="D30326" t="s">
        <v>114</v>
      </c>
      <c r="E30326" t="s">
        <v>115</v>
      </c>
      <c r="F30326" t="s">
        <v>116</v>
      </c>
    </row>
    <row r="30327" spans="1:7" x14ac:dyDescent="0.35">
      <c r="A30327">
        <v>14102024</v>
      </c>
      <c r="B30327" t="s">
        <v>160</v>
      </c>
      <c r="C30327" t="s">
        <v>259</v>
      </c>
      <c r="D30327" t="s">
        <v>114</v>
      </c>
      <c r="E30327" t="s">
        <v>119</v>
      </c>
      <c r="F30327" t="s">
        <v>120</v>
      </c>
      <c r="G30327" t="s">
        <v>121</v>
      </c>
    </row>
    <row r="30328" spans="1:7" x14ac:dyDescent="0.35">
      <c r="A30328">
        <v>14102024</v>
      </c>
      <c r="B30328" t="s">
        <v>117</v>
      </c>
      <c r="C30328" t="s">
        <v>615</v>
      </c>
      <c r="D30328" t="s">
        <v>114</v>
      </c>
      <c r="E30328" t="s">
        <v>124</v>
      </c>
    </row>
    <row r="30329" spans="1:7" x14ac:dyDescent="0.35">
      <c r="A30329">
        <v>14102024</v>
      </c>
      <c r="B30329" t="s">
        <v>500</v>
      </c>
      <c r="C30329" t="s">
        <v>676</v>
      </c>
      <c r="D30329" t="s">
        <v>114</v>
      </c>
      <c r="E30329" t="s">
        <v>127</v>
      </c>
    </row>
    <row r="30330" spans="1:7" x14ac:dyDescent="0.35">
      <c r="A30330">
        <v>14102024</v>
      </c>
      <c r="B30330" t="s">
        <v>506</v>
      </c>
      <c r="C30330" t="s">
        <v>381</v>
      </c>
      <c r="D30330" t="s">
        <v>114</v>
      </c>
      <c r="E30330" t="s">
        <v>130</v>
      </c>
    </row>
    <row r="30331" spans="1:7" x14ac:dyDescent="0.35">
      <c r="A30331">
        <v>14102024</v>
      </c>
      <c r="B30331" t="s">
        <v>201</v>
      </c>
      <c r="C30331" t="s">
        <v>180</v>
      </c>
      <c r="D30331" t="s">
        <v>114</v>
      </c>
      <c r="E30331" t="s">
        <v>132</v>
      </c>
      <c r="F30331" t="s">
        <v>133</v>
      </c>
    </row>
    <row r="30332" spans="1:7" x14ac:dyDescent="0.35">
      <c r="A30332">
        <v>14102024</v>
      </c>
      <c r="B30332" t="s">
        <v>583</v>
      </c>
      <c r="C30332" t="s">
        <v>272</v>
      </c>
      <c r="D30332" t="s">
        <v>135</v>
      </c>
      <c r="E30332" t="s">
        <v>136</v>
      </c>
    </row>
    <row r="30333" spans="1:7" x14ac:dyDescent="0.35">
      <c r="A30333">
        <v>14102024</v>
      </c>
      <c r="B30333" t="s">
        <v>638</v>
      </c>
      <c r="C30333" t="s">
        <v>496</v>
      </c>
      <c r="D30333" t="s">
        <v>139</v>
      </c>
      <c r="E30333" t="s">
        <v>140</v>
      </c>
      <c r="F30333" t="s">
        <v>141</v>
      </c>
      <c r="G30333" t="s">
        <v>101</v>
      </c>
    </row>
    <row r="30334" spans="1:7" x14ac:dyDescent="0.35">
      <c r="A30334">
        <v>14102024</v>
      </c>
      <c r="B30334" t="s">
        <v>493</v>
      </c>
      <c r="C30334" t="s">
        <v>138</v>
      </c>
      <c r="D30334" t="s">
        <v>144</v>
      </c>
      <c r="E30334" t="s">
        <v>101</v>
      </c>
    </row>
    <row r="30335" spans="1:7" x14ac:dyDescent="0.35">
      <c r="A30335">
        <v>14102024</v>
      </c>
      <c r="B30335" t="s">
        <v>520</v>
      </c>
      <c r="C30335" t="s">
        <v>339</v>
      </c>
      <c r="D30335" t="s">
        <v>147</v>
      </c>
      <c r="E30335" t="s">
        <v>148</v>
      </c>
      <c r="F30335" t="s">
        <v>149</v>
      </c>
    </row>
    <row r="30336" spans="1:7" x14ac:dyDescent="0.35">
      <c r="A30336">
        <v>14102024</v>
      </c>
      <c r="B30336" t="s">
        <v>581</v>
      </c>
      <c r="C30336" t="s">
        <v>450</v>
      </c>
      <c r="D30336" t="s">
        <v>152</v>
      </c>
      <c r="E30336" t="s">
        <v>140</v>
      </c>
      <c r="F30336" t="s">
        <v>153</v>
      </c>
      <c r="G30336" t="s">
        <v>101</v>
      </c>
    </row>
    <row r="30337" spans="1:6" x14ac:dyDescent="0.35">
      <c r="A30337">
        <v>14102024</v>
      </c>
      <c r="B30337" t="s">
        <v>836</v>
      </c>
      <c r="C30337" t="s">
        <v>594</v>
      </c>
      <c r="D30337" t="s">
        <v>156</v>
      </c>
      <c r="E30337" t="s">
        <v>101</v>
      </c>
    </row>
    <row r="30338" spans="1:6" x14ac:dyDescent="0.35">
      <c r="A30338">
        <v>14102024</v>
      </c>
      <c r="B30338" t="s">
        <v>510</v>
      </c>
      <c r="C30338" t="s">
        <v>159</v>
      </c>
      <c r="D30338" t="s">
        <v>101</v>
      </c>
    </row>
    <row r="30339" spans="1:6" x14ac:dyDescent="0.35">
      <c r="A30339">
        <v>14102024</v>
      </c>
      <c r="B30339" t="s">
        <v>137</v>
      </c>
      <c r="C30339" t="s">
        <v>161</v>
      </c>
      <c r="D30339" t="s">
        <v>101</v>
      </c>
    </row>
    <row r="30340" spans="1:6" x14ac:dyDescent="0.35">
      <c r="A30340">
        <v>14102024</v>
      </c>
      <c r="B30340" t="s">
        <v>137</v>
      </c>
      <c r="C30340" t="s">
        <v>354</v>
      </c>
      <c r="D30340" t="s">
        <v>164</v>
      </c>
      <c r="E30340" t="s">
        <v>101</v>
      </c>
    </row>
    <row r="30341" spans="1:6" x14ac:dyDescent="0.35">
      <c r="A30341">
        <v>14102024</v>
      </c>
      <c r="B30341" t="s">
        <v>806</v>
      </c>
      <c r="C30341" t="s">
        <v>218</v>
      </c>
      <c r="D30341" t="s">
        <v>167</v>
      </c>
    </row>
    <row r="30342" spans="1:6" x14ac:dyDescent="0.35">
      <c r="A30342">
        <v>14102024</v>
      </c>
      <c r="B30342" t="s">
        <v>755</v>
      </c>
      <c r="C30342" t="s">
        <v>438</v>
      </c>
      <c r="D30342" t="s">
        <v>423</v>
      </c>
      <c r="E30342" t="s">
        <v>101</v>
      </c>
    </row>
    <row r="30343" spans="1:6" x14ac:dyDescent="0.35">
      <c r="A30343">
        <v>14102024</v>
      </c>
      <c r="B30343" t="s">
        <v>515</v>
      </c>
      <c r="C30343" t="s">
        <v>203</v>
      </c>
      <c r="D30343" t="s">
        <v>169</v>
      </c>
      <c r="E30343" t="s">
        <v>170</v>
      </c>
      <c r="F30343" t="s">
        <v>101</v>
      </c>
    </row>
    <row r="30344" spans="1:6" x14ac:dyDescent="0.35">
      <c r="A30344">
        <v>14102024</v>
      </c>
      <c r="B30344" t="s">
        <v>638</v>
      </c>
      <c r="C30344" t="s">
        <v>247</v>
      </c>
      <c r="D30344" t="s">
        <v>173</v>
      </c>
      <c r="E30344" t="s">
        <v>101</v>
      </c>
    </row>
    <row r="30345" spans="1:6" x14ac:dyDescent="0.35">
      <c r="A30345">
        <v>14102024</v>
      </c>
      <c r="B30345" t="s">
        <v>629</v>
      </c>
      <c r="C30345" t="s">
        <v>471</v>
      </c>
      <c r="D30345" t="s">
        <v>176</v>
      </c>
      <c r="E30345" t="s">
        <v>101</v>
      </c>
    </row>
    <row r="30346" spans="1:6" x14ac:dyDescent="0.35">
      <c r="A30346">
        <v>14102024</v>
      </c>
      <c r="B30346" t="s">
        <v>728</v>
      </c>
      <c r="C30346" t="s">
        <v>456</v>
      </c>
      <c r="D30346" t="s">
        <v>176</v>
      </c>
      <c r="E30346" t="s">
        <v>149</v>
      </c>
    </row>
    <row r="30347" spans="1:6" x14ac:dyDescent="0.35">
      <c r="A30347">
        <v>14102024</v>
      </c>
      <c r="B30347" t="s">
        <v>662</v>
      </c>
      <c r="C30347" t="s">
        <v>230</v>
      </c>
      <c r="D30347" t="s">
        <v>181</v>
      </c>
      <c r="E30347" t="s">
        <v>182</v>
      </c>
      <c r="F30347" t="s">
        <v>101</v>
      </c>
    </row>
    <row r="30348" spans="1:6" x14ac:dyDescent="0.35">
      <c r="A30348">
        <v>14102024</v>
      </c>
      <c r="B30348" t="s">
        <v>780</v>
      </c>
      <c r="C30348" t="s">
        <v>593</v>
      </c>
      <c r="D30348" t="s">
        <v>184</v>
      </c>
      <c r="E30348" t="s">
        <v>101</v>
      </c>
    </row>
    <row r="30349" spans="1:6" x14ac:dyDescent="0.35">
      <c r="A30349">
        <v>14102024</v>
      </c>
      <c r="B30349" t="s">
        <v>519</v>
      </c>
      <c r="C30349" t="s">
        <v>187</v>
      </c>
      <c r="D30349" t="s">
        <v>101</v>
      </c>
    </row>
    <row r="30350" spans="1:6" x14ac:dyDescent="0.35">
      <c r="A30350">
        <v>14102024</v>
      </c>
      <c r="B30350" t="s">
        <v>493</v>
      </c>
      <c r="C30350" t="s">
        <v>162</v>
      </c>
      <c r="D30350" t="s">
        <v>190</v>
      </c>
      <c r="E30350" t="s">
        <v>191</v>
      </c>
      <c r="F30350" t="s">
        <v>101</v>
      </c>
    </row>
    <row r="30351" spans="1:6" x14ac:dyDescent="0.35">
      <c r="A30351">
        <v>14102024</v>
      </c>
      <c r="B30351" t="s">
        <v>206</v>
      </c>
      <c r="C30351" t="s">
        <v>188</v>
      </c>
      <c r="D30351" t="s">
        <v>190</v>
      </c>
      <c r="E30351" t="s">
        <v>194</v>
      </c>
      <c r="F30351" t="s">
        <v>101</v>
      </c>
    </row>
    <row r="30352" spans="1:6" x14ac:dyDescent="0.35">
      <c r="A30352">
        <v>14102024</v>
      </c>
      <c r="B30352" t="s">
        <v>520</v>
      </c>
      <c r="C30352" t="s">
        <v>450</v>
      </c>
      <c r="D30352" t="s">
        <v>190</v>
      </c>
      <c r="E30352" t="s">
        <v>196</v>
      </c>
      <c r="F30352" t="s">
        <v>101</v>
      </c>
    </row>
    <row r="30353" spans="1:7" x14ac:dyDescent="0.35">
      <c r="A30353">
        <v>14102024</v>
      </c>
      <c r="B30353" t="s">
        <v>183</v>
      </c>
      <c r="C30353" t="s">
        <v>198</v>
      </c>
      <c r="D30353" t="s">
        <v>140</v>
      </c>
      <c r="E30353" t="s">
        <v>199</v>
      </c>
      <c r="F30353" t="s">
        <v>200</v>
      </c>
      <c r="G30353" t="s">
        <v>101</v>
      </c>
    </row>
    <row r="30354" spans="1:7" x14ac:dyDescent="0.35">
      <c r="A30354">
        <v>14102024</v>
      </c>
      <c r="B30354" t="s">
        <v>247</v>
      </c>
      <c r="C30354" t="s">
        <v>186</v>
      </c>
      <c r="D30354" t="s">
        <v>61</v>
      </c>
      <c r="E30354" t="s">
        <v>101</v>
      </c>
    </row>
    <row r="30355" spans="1:7" x14ac:dyDescent="0.35">
      <c r="A30355">
        <v>14102024</v>
      </c>
      <c r="B30355" t="s">
        <v>413</v>
      </c>
      <c r="C30355" t="s">
        <v>543</v>
      </c>
      <c r="D30355" t="s">
        <v>205</v>
      </c>
      <c r="E30355" t="s">
        <v>101</v>
      </c>
    </row>
    <row r="30356" spans="1:7" x14ac:dyDescent="0.35">
      <c r="A30356">
        <v>14102024</v>
      </c>
      <c r="B30356" t="s">
        <v>558</v>
      </c>
      <c r="C30356" t="s">
        <v>507</v>
      </c>
      <c r="D30356" t="s">
        <v>208</v>
      </c>
      <c r="E30356" t="s">
        <v>101</v>
      </c>
    </row>
    <row r="30357" spans="1:7" x14ac:dyDescent="0.35">
      <c r="A30357">
        <v>14102024</v>
      </c>
      <c r="B30357" t="s">
        <v>493</v>
      </c>
      <c r="C30357" t="s">
        <v>414</v>
      </c>
      <c r="D30357" t="s">
        <v>210</v>
      </c>
      <c r="E30357" t="s">
        <v>211</v>
      </c>
      <c r="F30357" t="s">
        <v>101</v>
      </c>
    </row>
    <row r="30358" spans="1:7" x14ac:dyDescent="0.35">
      <c r="A30358">
        <v>14102024</v>
      </c>
      <c r="B30358" t="s">
        <v>444</v>
      </c>
      <c r="C30358" t="s">
        <v>122</v>
      </c>
      <c r="D30358" t="s">
        <v>214</v>
      </c>
      <c r="E30358" t="s">
        <v>215</v>
      </c>
      <c r="F30358" t="s">
        <v>101</v>
      </c>
    </row>
    <row r="30359" spans="1:7" x14ac:dyDescent="0.35">
      <c r="A30359">
        <v>14102024</v>
      </c>
      <c r="B30359" t="s">
        <v>474</v>
      </c>
      <c r="C30359" t="s">
        <v>426</v>
      </c>
      <c r="D30359" t="s">
        <v>217</v>
      </c>
      <c r="E30359" t="s">
        <v>101</v>
      </c>
    </row>
    <row r="30360" spans="1:7" x14ac:dyDescent="0.35">
      <c r="A30360">
        <v>14102024</v>
      </c>
      <c r="B30360" t="s">
        <v>628</v>
      </c>
      <c r="C30360" t="s">
        <v>413</v>
      </c>
      <c r="D30360" t="s">
        <v>220</v>
      </c>
      <c r="E30360" t="s">
        <v>101</v>
      </c>
    </row>
    <row r="30361" spans="1:7" x14ac:dyDescent="0.35">
      <c r="A30361">
        <v>14102024</v>
      </c>
      <c r="B30361" t="s">
        <v>558</v>
      </c>
      <c r="C30361" t="s">
        <v>493</v>
      </c>
      <c r="D30361" t="s">
        <v>222</v>
      </c>
    </row>
    <row r="30362" spans="1:7" x14ac:dyDescent="0.35">
      <c r="A30362">
        <v>14102024</v>
      </c>
      <c r="B30362" t="s">
        <v>718</v>
      </c>
      <c r="C30362" t="s">
        <v>154</v>
      </c>
      <c r="D30362" t="s">
        <v>223</v>
      </c>
    </row>
    <row r="30363" spans="1:7" x14ac:dyDescent="0.35">
      <c r="A30363">
        <v>14102024</v>
      </c>
      <c r="B30363" t="s">
        <v>823</v>
      </c>
      <c r="C30363" t="s">
        <v>608</v>
      </c>
      <c r="D30363" t="s">
        <v>225</v>
      </c>
      <c r="E30363" t="s">
        <v>101</v>
      </c>
    </row>
    <row r="30364" spans="1:7" x14ac:dyDescent="0.35">
      <c r="A30364">
        <v>14102024</v>
      </c>
      <c r="B30364" t="s">
        <v>832</v>
      </c>
      <c r="C30364" t="s">
        <v>418</v>
      </c>
      <c r="D30364" t="s">
        <v>225</v>
      </c>
      <c r="E30364" t="s">
        <v>228</v>
      </c>
      <c r="F30364" t="s">
        <v>229</v>
      </c>
    </row>
    <row r="30365" spans="1:7" x14ac:dyDescent="0.35">
      <c r="A30365">
        <v>14102024</v>
      </c>
      <c r="B30365" t="s">
        <v>498</v>
      </c>
      <c r="C30365" t="s">
        <v>450</v>
      </c>
      <c r="D30365" t="s">
        <v>232</v>
      </c>
      <c r="E30365" t="s">
        <v>101</v>
      </c>
    </row>
    <row r="30366" spans="1:7" x14ac:dyDescent="0.35">
      <c r="A30366">
        <v>14102024</v>
      </c>
      <c r="B30366" t="s">
        <v>608</v>
      </c>
      <c r="C30366" t="s">
        <v>422</v>
      </c>
      <c r="D30366" t="s">
        <v>235</v>
      </c>
      <c r="E30366" t="s">
        <v>236</v>
      </c>
      <c r="F30366" t="s">
        <v>101</v>
      </c>
    </row>
    <row r="30367" spans="1:7" x14ac:dyDescent="0.35">
      <c r="A30367">
        <v>14102024</v>
      </c>
      <c r="B30367" t="s">
        <v>663</v>
      </c>
      <c r="C30367" t="s">
        <v>244</v>
      </c>
      <c r="D30367" t="s">
        <v>235</v>
      </c>
      <c r="E30367" t="s">
        <v>239</v>
      </c>
      <c r="F30367" t="s">
        <v>149</v>
      </c>
    </row>
    <row r="30368" spans="1:7" x14ac:dyDescent="0.35">
      <c r="A30368">
        <v>14102024</v>
      </c>
      <c r="B30368" t="s">
        <v>829</v>
      </c>
      <c r="C30368" t="s">
        <v>542</v>
      </c>
      <c r="D30368" t="s">
        <v>235</v>
      </c>
      <c r="E30368" t="s">
        <v>241</v>
      </c>
      <c r="F30368" t="s">
        <v>101</v>
      </c>
    </row>
    <row r="30369" spans="1:7" x14ac:dyDescent="0.35">
      <c r="A30369">
        <v>14102024</v>
      </c>
      <c r="B30369" t="s">
        <v>441</v>
      </c>
      <c r="C30369" t="s">
        <v>292</v>
      </c>
      <c r="D30369" t="s">
        <v>243</v>
      </c>
      <c r="E30369" t="s">
        <v>101</v>
      </c>
    </row>
    <row r="30370" spans="1:7" x14ac:dyDescent="0.35">
      <c r="A30370">
        <v>14102024</v>
      </c>
      <c r="B30370" t="s">
        <v>520</v>
      </c>
      <c r="C30370" t="s">
        <v>549</v>
      </c>
      <c r="D30370" t="s">
        <v>245</v>
      </c>
      <c r="E30370" t="s">
        <v>246</v>
      </c>
    </row>
    <row r="30371" spans="1:7" x14ac:dyDescent="0.35">
      <c r="A30371">
        <v>14102024</v>
      </c>
      <c r="B30371" t="s">
        <v>781</v>
      </c>
      <c r="C30371" t="s">
        <v>572</v>
      </c>
      <c r="D30371" t="s">
        <v>245</v>
      </c>
      <c r="E30371" t="s">
        <v>249</v>
      </c>
    </row>
    <row r="30372" spans="1:7" x14ac:dyDescent="0.35">
      <c r="A30372">
        <v>14102024</v>
      </c>
      <c r="B30372" t="s">
        <v>570</v>
      </c>
      <c r="C30372" t="s">
        <v>122</v>
      </c>
      <c r="D30372" t="s">
        <v>252</v>
      </c>
      <c r="E30372" t="s">
        <v>101</v>
      </c>
    </row>
    <row r="30373" spans="1:7" x14ac:dyDescent="0.35">
      <c r="A30373">
        <v>14102024</v>
      </c>
      <c r="B30373" t="s">
        <v>557</v>
      </c>
      <c r="C30373" t="s">
        <v>118</v>
      </c>
      <c r="D30373" t="s">
        <v>254</v>
      </c>
    </row>
    <row r="30374" spans="1:7" x14ac:dyDescent="0.35">
      <c r="A30374">
        <v>14102024</v>
      </c>
      <c r="B30374" t="s">
        <v>507</v>
      </c>
      <c r="C30374" t="s">
        <v>122</v>
      </c>
      <c r="D30374" t="s">
        <v>256</v>
      </c>
      <c r="E30374" t="s">
        <v>257</v>
      </c>
      <c r="F30374" t="s">
        <v>236</v>
      </c>
      <c r="G30374" t="s">
        <v>101</v>
      </c>
    </row>
    <row r="30375" spans="1:7" x14ac:dyDescent="0.35">
      <c r="A30375">
        <v>14102024</v>
      </c>
      <c r="B30375" t="s">
        <v>636</v>
      </c>
      <c r="C30375" t="s">
        <v>285</v>
      </c>
      <c r="D30375" t="s">
        <v>260</v>
      </c>
      <c r="E30375" t="s">
        <v>136</v>
      </c>
      <c r="F30375" t="s">
        <v>101</v>
      </c>
    </row>
    <row r="30376" spans="1:7" x14ac:dyDescent="0.35">
      <c r="A30376">
        <v>14102024</v>
      </c>
      <c r="B30376" t="s">
        <v>285</v>
      </c>
      <c r="C30376" t="s">
        <v>261</v>
      </c>
      <c r="D30376" t="s">
        <v>262</v>
      </c>
      <c r="E30376" t="s">
        <v>101</v>
      </c>
    </row>
    <row r="30377" spans="1:7" x14ac:dyDescent="0.35">
      <c r="A30377">
        <v>14102024</v>
      </c>
      <c r="B30377" t="s">
        <v>638</v>
      </c>
      <c r="C30377" t="s">
        <v>387</v>
      </c>
      <c r="D30377" t="s">
        <v>264</v>
      </c>
      <c r="E30377" t="s">
        <v>101</v>
      </c>
    </row>
    <row r="30378" spans="1:7" x14ac:dyDescent="0.35">
      <c r="A30378">
        <v>14102024</v>
      </c>
      <c r="B30378" t="s">
        <v>556</v>
      </c>
      <c r="C30378" t="s">
        <v>264</v>
      </c>
      <c r="D30378" t="s">
        <v>149</v>
      </c>
    </row>
    <row r="30379" spans="1:7" x14ac:dyDescent="0.35">
      <c r="A30379">
        <v>14102024</v>
      </c>
      <c r="B30379" t="s">
        <v>638</v>
      </c>
      <c r="C30379" t="s">
        <v>515</v>
      </c>
      <c r="D30379" t="s">
        <v>265</v>
      </c>
      <c r="E30379" t="s">
        <v>101</v>
      </c>
      <c r="F30379" t="s">
        <v>266</v>
      </c>
    </row>
    <row r="30380" spans="1:7" x14ac:dyDescent="0.35">
      <c r="A30380">
        <v>14102024</v>
      </c>
      <c r="B30380" t="s">
        <v>413</v>
      </c>
      <c r="C30380" t="s">
        <v>438</v>
      </c>
      <c r="D30380" t="s">
        <v>267</v>
      </c>
      <c r="E30380" t="s">
        <v>101</v>
      </c>
    </row>
    <row r="30381" spans="1:7" x14ac:dyDescent="0.35">
      <c r="A30381">
        <v>14102024</v>
      </c>
      <c r="B30381" t="s">
        <v>829</v>
      </c>
      <c r="C30381" t="s">
        <v>520</v>
      </c>
      <c r="D30381" t="s">
        <v>268</v>
      </c>
    </row>
    <row r="30382" spans="1:7" x14ac:dyDescent="0.35">
      <c r="A30382">
        <v>14102024</v>
      </c>
      <c r="B30382" t="s">
        <v>449</v>
      </c>
      <c r="C30382" t="s">
        <v>270</v>
      </c>
      <c r="D30382" t="s">
        <v>271</v>
      </c>
      <c r="E30382" t="s">
        <v>101</v>
      </c>
    </row>
    <row r="30383" spans="1:7" x14ac:dyDescent="0.35">
      <c r="A30383">
        <v>14102024</v>
      </c>
      <c r="B30383" t="s">
        <v>520</v>
      </c>
      <c r="C30383" t="s">
        <v>426</v>
      </c>
      <c r="D30383" t="s">
        <v>274</v>
      </c>
      <c r="E30383" t="s">
        <v>101</v>
      </c>
    </row>
    <row r="30384" spans="1:7" x14ac:dyDescent="0.35">
      <c r="A30384">
        <v>14102024</v>
      </c>
      <c r="B30384" t="s">
        <v>779</v>
      </c>
      <c r="C30384" t="s">
        <v>183</v>
      </c>
      <c r="D30384" t="s">
        <v>277</v>
      </c>
      <c r="E30384" t="s">
        <v>101</v>
      </c>
    </row>
    <row r="30385" spans="1:9" x14ac:dyDescent="0.35">
      <c r="A30385">
        <v>14102024</v>
      </c>
      <c r="B30385" t="s">
        <v>534</v>
      </c>
      <c r="C30385" t="s">
        <v>543</v>
      </c>
      <c r="D30385" t="s">
        <v>279</v>
      </c>
      <c r="E30385" t="s">
        <v>140</v>
      </c>
      <c r="F30385" t="s">
        <v>280</v>
      </c>
    </row>
    <row r="30386" spans="1:9" x14ac:dyDescent="0.35">
      <c r="A30386">
        <v>14102024</v>
      </c>
      <c r="B30386" t="s">
        <v>558</v>
      </c>
      <c r="C30386" t="s">
        <v>514</v>
      </c>
      <c r="D30386" t="s">
        <v>281</v>
      </c>
    </row>
    <row r="30387" spans="1:9" x14ac:dyDescent="0.35">
      <c r="A30387">
        <v>14102024</v>
      </c>
      <c r="B30387" t="s">
        <v>413</v>
      </c>
      <c r="C30387" t="s">
        <v>601</v>
      </c>
      <c r="D30387" t="s">
        <v>284</v>
      </c>
      <c r="E30387" t="s">
        <v>101</v>
      </c>
    </row>
    <row r="30388" spans="1:9" x14ac:dyDescent="0.35">
      <c r="A30388">
        <v>14102024</v>
      </c>
      <c r="B30388" t="s">
        <v>877</v>
      </c>
      <c r="C30388" t="s">
        <v>596</v>
      </c>
      <c r="D30388" t="s">
        <v>287</v>
      </c>
      <c r="E30388" t="s">
        <v>101</v>
      </c>
    </row>
    <row r="30389" spans="1:9" x14ac:dyDescent="0.35">
      <c r="A30389">
        <v>14102024</v>
      </c>
      <c r="B30389" t="s">
        <v>742</v>
      </c>
      <c r="C30389" t="s">
        <v>525</v>
      </c>
      <c r="D30389" t="s">
        <v>288</v>
      </c>
      <c r="E30389" t="s">
        <v>101</v>
      </c>
    </row>
    <row r="30390" spans="1:9" x14ac:dyDescent="0.35">
      <c r="A30390">
        <v>14102024</v>
      </c>
      <c r="B30390" t="s">
        <v>413</v>
      </c>
      <c r="C30390" t="s">
        <v>481</v>
      </c>
      <c r="D30390" t="s">
        <v>290</v>
      </c>
      <c r="E30390" t="s">
        <v>140</v>
      </c>
      <c r="F30390" t="s">
        <v>291</v>
      </c>
    </row>
    <row r="30391" spans="1:9" x14ac:dyDescent="0.35">
      <c r="A30391">
        <v>14102024</v>
      </c>
      <c r="B30391" t="s">
        <v>628</v>
      </c>
      <c r="C30391" t="s">
        <v>441</v>
      </c>
      <c r="D30391" t="s">
        <v>290</v>
      </c>
      <c r="E30391" t="s">
        <v>140</v>
      </c>
      <c r="F30391" t="s">
        <v>294</v>
      </c>
      <c r="G30391" t="s">
        <v>295</v>
      </c>
      <c r="H30391" t="s">
        <v>101</v>
      </c>
    </row>
    <row r="30392" spans="1:9" x14ac:dyDescent="0.35">
      <c r="A30392">
        <v>14102024</v>
      </c>
      <c r="B30392" t="s">
        <v>499</v>
      </c>
      <c r="C30392" t="s">
        <v>145</v>
      </c>
      <c r="D30392" t="s">
        <v>298</v>
      </c>
      <c r="E30392" t="s">
        <v>101</v>
      </c>
    </row>
    <row r="30393" spans="1:9" x14ac:dyDescent="0.35">
      <c r="A30393">
        <v>14102024</v>
      </c>
      <c r="B30393" t="s">
        <v>534</v>
      </c>
      <c r="C30393" t="s">
        <v>300</v>
      </c>
      <c r="D30393" t="s">
        <v>262</v>
      </c>
      <c r="E30393" t="s">
        <v>101</v>
      </c>
    </row>
    <row r="30394" spans="1:9" x14ac:dyDescent="0.35">
      <c r="A30394">
        <v>14102024</v>
      </c>
      <c r="B30394" t="s">
        <v>663</v>
      </c>
      <c r="C30394" t="s">
        <v>207</v>
      </c>
      <c r="D30394" t="s">
        <v>301</v>
      </c>
      <c r="E30394" t="s">
        <v>101</v>
      </c>
    </row>
    <row r="30395" spans="1:9" x14ac:dyDescent="0.35">
      <c r="A30395">
        <v>14102024</v>
      </c>
      <c r="B30395" t="s">
        <v>437</v>
      </c>
      <c r="C30395" t="s">
        <v>426</v>
      </c>
      <c r="D30395" t="s">
        <v>303</v>
      </c>
      <c r="E30395" t="s">
        <v>149</v>
      </c>
    </row>
    <row r="30396" spans="1:9" x14ac:dyDescent="0.35">
      <c r="A30396">
        <v>14102024</v>
      </c>
      <c r="B30396" t="s">
        <v>719</v>
      </c>
      <c r="C30396" t="s">
        <v>578</v>
      </c>
      <c r="D30396" t="s">
        <v>306</v>
      </c>
      <c r="E30396" t="s">
        <v>101</v>
      </c>
    </row>
    <row r="30397" spans="1:9" x14ac:dyDescent="0.35">
      <c r="A30397">
        <v>14102024</v>
      </c>
      <c r="B30397" t="s">
        <v>746</v>
      </c>
      <c r="C30397" t="s">
        <v>557</v>
      </c>
      <c r="D30397" t="s">
        <v>308</v>
      </c>
      <c r="E30397" t="s">
        <v>309</v>
      </c>
      <c r="F30397" t="s">
        <v>310</v>
      </c>
      <c r="G30397" t="s">
        <v>311</v>
      </c>
      <c r="H30397" t="s">
        <v>312</v>
      </c>
      <c r="I30397" t="s">
        <v>101</v>
      </c>
    </row>
    <row r="30398" spans="1:9" x14ac:dyDescent="0.35">
      <c r="A30398">
        <v>14102024</v>
      </c>
      <c r="B30398" t="s">
        <v>444</v>
      </c>
      <c r="C30398" t="s">
        <v>375</v>
      </c>
      <c r="D30398" t="s">
        <v>314</v>
      </c>
      <c r="E30398" t="s">
        <v>315</v>
      </c>
      <c r="F30398" t="s">
        <v>101</v>
      </c>
    </row>
    <row r="30399" spans="1:9" x14ac:dyDescent="0.35">
      <c r="A30399">
        <v>14102024</v>
      </c>
      <c r="B30399" t="s">
        <v>137</v>
      </c>
      <c r="C30399" t="s">
        <v>99</v>
      </c>
      <c r="D30399" t="s">
        <v>314</v>
      </c>
      <c r="E30399" t="s">
        <v>317</v>
      </c>
      <c r="F30399" t="s">
        <v>101</v>
      </c>
    </row>
    <row r="30400" spans="1:9" x14ac:dyDescent="0.35">
      <c r="A30400">
        <v>14102024</v>
      </c>
      <c r="B30400" t="s">
        <v>218</v>
      </c>
      <c r="C30400" t="s">
        <v>438</v>
      </c>
      <c r="D30400" t="s">
        <v>319</v>
      </c>
      <c r="E30400" t="s">
        <v>320</v>
      </c>
      <c r="F30400" t="s">
        <v>321</v>
      </c>
    </row>
    <row r="30401" spans="1:6" x14ac:dyDescent="0.35">
      <c r="A30401">
        <v>14102024</v>
      </c>
      <c r="B30401" t="s">
        <v>730</v>
      </c>
      <c r="C30401" t="s">
        <v>536</v>
      </c>
      <c r="D30401" t="s">
        <v>322</v>
      </c>
      <c r="E30401" t="s">
        <v>101</v>
      </c>
    </row>
    <row r="30402" spans="1:6" x14ac:dyDescent="0.35">
      <c r="A30402">
        <v>14102024</v>
      </c>
      <c r="B30402" t="s">
        <v>721</v>
      </c>
      <c r="C30402" t="s">
        <v>515</v>
      </c>
      <c r="D30402" t="s">
        <v>325</v>
      </c>
      <c r="E30402" t="s">
        <v>101</v>
      </c>
    </row>
    <row r="30403" spans="1:6" x14ac:dyDescent="0.35">
      <c r="A30403">
        <v>14102024</v>
      </c>
      <c r="B30403" t="s">
        <v>791</v>
      </c>
      <c r="C30403" t="s">
        <v>589</v>
      </c>
      <c r="D30403" t="s">
        <v>328</v>
      </c>
      <c r="E30403" t="s">
        <v>101</v>
      </c>
    </row>
    <row r="30404" spans="1:6" x14ac:dyDescent="0.35">
      <c r="A30404">
        <v>14102024</v>
      </c>
      <c r="B30404" t="s">
        <v>556</v>
      </c>
      <c r="C30404" t="s">
        <v>331</v>
      </c>
      <c r="D30404" t="s">
        <v>332</v>
      </c>
      <c r="E30404" t="s">
        <v>101</v>
      </c>
    </row>
    <row r="30405" spans="1:6" x14ac:dyDescent="0.35">
      <c r="A30405">
        <v>14102024</v>
      </c>
      <c r="B30405" t="s">
        <v>418</v>
      </c>
      <c r="C30405" t="s">
        <v>478</v>
      </c>
      <c r="D30405" t="s">
        <v>331</v>
      </c>
      <c r="E30405" t="s">
        <v>335</v>
      </c>
      <c r="F30405" t="s">
        <v>101</v>
      </c>
    </row>
    <row r="30406" spans="1:6" x14ac:dyDescent="0.35">
      <c r="A30406">
        <v>14102024</v>
      </c>
      <c r="B30406" t="s">
        <v>425</v>
      </c>
      <c r="C30406" t="s">
        <v>168</v>
      </c>
      <c r="D30406" t="s">
        <v>331</v>
      </c>
      <c r="E30406" t="s">
        <v>338</v>
      </c>
      <c r="F30406" t="s">
        <v>321</v>
      </c>
    </row>
    <row r="30407" spans="1:6" x14ac:dyDescent="0.35">
      <c r="A30407">
        <v>14102024</v>
      </c>
      <c r="B30407" t="s">
        <v>874</v>
      </c>
      <c r="C30407" t="s">
        <v>589</v>
      </c>
      <c r="D30407" t="s">
        <v>170</v>
      </c>
    </row>
    <row r="30408" spans="1:6" x14ac:dyDescent="0.35">
      <c r="A30408">
        <v>14102024</v>
      </c>
      <c r="B30408" t="s">
        <v>520</v>
      </c>
      <c r="C30408" t="s">
        <v>460</v>
      </c>
      <c r="D30408" t="s">
        <v>341</v>
      </c>
      <c r="E30408" t="s">
        <v>101</v>
      </c>
    </row>
    <row r="30409" spans="1:6" x14ac:dyDescent="0.35">
      <c r="A30409">
        <v>14102024</v>
      </c>
      <c r="B30409" t="s">
        <v>829</v>
      </c>
      <c r="C30409" t="s">
        <v>473</v>
      </c>
      <c r="D30409" t="s">
        <v>343</v>
      </c>
      <c r="E30409" t="s">
        <v>101</v>
      </c>
    </row>
    <row r="30410" spans="1:6" x14ac:dyDescent="0.35">
      <c r="A30410">
        <v>14102024</v>
      </c>
      <c r="B30410" t="s">
        <v>269</v>
      </c>
      <c r="C30410" t="s">
        <v>132</v>
      </c>
      <c r="D30410" t="s">
        <v>344</v>
      </c>
      <c r="E30410" t="s">
        <v>345</v>
      </c>
      <c r="F30410" t="s">
        <v>101</v>
      </c>
    </row>
    <row r="30411" spans="1:6" x14ac:dyDescent="0.35">
      <c r="A30411">
        <v>14102024</v>
      </c>
      <c r="B30411" t="s">
        <v>464</v>
      </c>
      <c r="C30411" t="s">
        <v>374</v>
      </c>
      <c r="D30411" t="s">
        <v>132</v>
      </c>
      <c r="E30411" t="s">
        <v>347</v>
      </c>
      <c r="F30411" t="s">
        <v>101</v>
      </c>
    </row>
    <row r="30412" spans="1:6" x14ac:dyDescent="0.35">
      <c r="A30412">
        <v>14102024</v>
      </c>
      <c r="B30412" t="s">
        <v>759</v>
      </c>
      <c r="C30412" t="s">
        <v>438</v>
      </c>
      <c r="D30412" t="s">
        <v>132</v>
      </c>
      <c r="E30412" t="s">
        <v>348</v>
      </c>
      <c r="F30412" t="s">
        <v>101</v>
      </c>
    </row>
    <row r="30413" spans="1:6" x14ac:dyDescent="0.35">
      <c r="A30413">
        <v>14102024</v>
      </c>
      <c r="B30413" t="s">
        <v>418</v>
      </c>
      <c r="C30413" t="s">
        <v>481</v>
      </c>
      <c r="D30413" t="s">
        <v>132</v>
      </c>
      <c r="E30413" t="s">
        <v>350</v>
      </c>
      <c r="F30413" t="s">
        <v>101</v>
      </c>
    </row>
    <row r="30414" spans="1:6" x14ac:dyDescent="0.35">
      <c r="A30414">
        <v>14102024</v>
      </c>
      <c r="B30414" t="s">
        <v>737</v>
      </c>
      <c r="C30414" t="s">
        <v>247</v>
      </c>
      <c r="D30414" t="s">
        <v>132</v>
      </c>
      <c r="E30414" t="s">
        <v>352</v>
      </c>
      <c r="F30414" t="s">
        <v>101</v>
      </c>
    </row>
    <row r="30415" spans="1:6" x14ac:dyDescent="0.35">
      <c r="A30415">
        <v>14102024</v>
      </c>
      <c r="B30415" t="s">
        <v>711</v>
      </c>
      <c r="C30415" t="s">
        <v>183</v>
      </c>
      <c r="D30415" t="s">
        <v>132</v>
      </c>
      <c r="E30415" t="s">
        <v>133</v>
      </c>
      <c r="F30415" t="s">
        <v>355</v>
      </c>
    </row>
    <row r="30416" spans="1:6" x14ac:dyDescent="0.35">
      <c r="A30416">
        <v>14102024</v>
      </c>
      <c r="B30416" t="s">
        <v>551</v>
      </c>
      <c r="C30416" t="s">
        <v>398</v>
      </c>
      <c r="D30416" t="s">
        <v>132</v>
      </c>
      <c r="E30416" t="s">
        <v>356</v>
      </c>
      <c r="F30416" t="s">
        <v>101</v>
      </c>
    </row>
    <row r="30417" spans="1:8" x14ac:dyDescent="0.35">
      <c r="A30417">
        <v>14102024</v>
      </c>
      <c r="B30417" t="s">
        <v>493</v>
      </c>
      <c r="C30417" t="s">
        <v>478</v>
      </c>
      <c r="D30417" t="s">
        <v>359</v>
      </c>
      <c r="E30417" t="s">
        <v>360</v>
      </c>
      <c r="F30417" t="s">
        <v>101</v>
      </c>
    </row>
    <row r="30418" spans="1:8" x14ac:dyDescent="0.35">
      <c r="A30418">
        <v>14102024</v>
      </c>
      <c r="B30418" t="s">
        <v>578</v>
      </c>
      <c r="C30418" t="s">
        <v>150</v>
      </c>
      <c r="D30418" t="s">
        <v>359</v>
      </c>
      <c r="E30418" t="s">
        <v>362</v>
      </c>
      <c r="F30418" t="s">
        <v>101</v>
      </c>
    </row>
    <row r="30419" spans="1:8" x14ac:dyDescent="0.35">
      <c r="A30419">
        <v>14102024</v>
      </c>
      <c r="B30419" t="s">
        <v>387</v>
      </c>
      <c r="C30419" t="s">
        <v>359</v>
      </c>
      <c r="D30419" t="s">
        <v>362</v>
      </c>
      <c r="E30419" t="s">
        <v>140</v>
      </c>
      <c r="F30419" t="s">
        <v>364</v>
      </c>
      <c r="G30419" t="s">
        <v>101</v>
      </c>
    </row>
    <row r="30420" spans="1:8" x14ac:dyDescent="0.35">
      <c r="A30420">
        <v>14102024</v>
      </c>
      <c r="B30420" t="s">
        <v>846</v>
      </c>
      <c r="C30420" t="s">
        <v>578</v>
      </c>
      <c r="D30420" t="s">
        <v>366</v>
      </c>
      <c r="E30420" t="s">
        <v>257</v>
      </c>
      <c r="F30420" t="s">
        <v>367</v>
      </c>
      <c r="G30420" t="s">
        <v>101</v>
      </c>
    </row>
    <row r="30421" spans="1:8" x14ac:dyDescent="0.35">
      <c r="A30421">
        <v>14102024</v>
      </c>
      <c r="B30421" t="s">
        <v>736</v>
      </c>
      <c r="C30421" t="s">
        <v>599</v>
      </c>
      <c r="D30421" t="s">
        <v>369</v>
      </c>
      <c r="E30421" t="s">
        <v>370</v>
      </c>
      <c r="F30421" t="s">
        <v>101</v>
      </c>
    </row>
    <row r="30422" spans="1:8" x14ac:dyDescent="0.35">
      <c r="A30422">
        <v>14102024</v>
      </c>
      <c r="B30422" t="s">
        <v>778</v>
      </c>
      <c r="C30422" t="s">
        <v>418</v>
      </c>
      <c r="D30422" t="s">
        <v>371</v>
      </c>
      <c r="E30422" t="s">
        <v>101</v>
      </c>
    </row>
    <row r="30423" spans="1:8" x14ac:dyDescent="0.35">
      <c r="A30423">
        <v>14102024</v>
      </c>
      <c r="B30423" t="s">
        <v>602</v>
      </c>
      <c r="C30423" t="s">
        <v>145</v>
      </c>
      <c r="D30423" t="s">
        <v>372</v>
      </c>
      <c r="E30423" t="s">
        <v>101</v>
      </c>
    </row>
    <row r="30424" spans="1:8" x14ac:dyDescent="0.35">
      <c r="A30424">
        <v>14102024</v>
      </c>
      <c r="B30424" t="s">
        <v>594</v>
      </c>
      <c r="C30424" t="s">
        <v>373</v>
      </c>
      <c r="D30424" t="s">
        <v>101</v>
      </c>
    </row>
    <row r="30425" spans="1:8" x14ac:dyDescent="0.35">
      <c r="A30425">
        <v>14102024</v>
      </c>
      <c r="B30425" t="s">
        <v>768</v>
      </c>
      <c r="C30425" t="s">
        <v>597</v>
      </c>
      <c r="D30425" t="s">
        <v>376</v>
      </c>
      <c r="E30425" t="s">
        <v>140</v>
      </c>
      <c r="F30425" t="s">
        <v>331</v>
      </c>
      <c r="G30425" t="s">
        <v>377</v>
      </c>
      <c r="H30425" t="s">
        <v>101</v>
      </c>
    </row>
    <row r="30426" spans="1:8" x14ac:dyDescent="0.35">
      <c r="A30426">
        <v>14102024</v>
      </c>
      <c r="B30426" t="s">
        <v>796</v>
      </c>
      <c r="C30426" t="s">
        <v>438</v>
      </c>
      <c r="D30426" t="s">
        <v>378</v>
      </c>
    </row>
    <row r="30427" spans="1:8" x14ac:dyDescent="0.35">
      <c r="A30427">
        <v>14102024</v>
      </c>
      <c r="B30427" t="s">
        <v>419</v>
      </c>
      <c r="C30427" t="s">
        <v>513</v>
      </c>
      <c r="D30427" t="s">
        <v>380</v>
      </c>
      <c r="E30427" t="s">
        <v>101</v>
      </c>
    </row>
    <row r="30428" spans="1:8" x14ac:dyDescent="0.35">
      <c r="A30428">
        <v>14102024</v>
      </c>
      <c r="B30428" t="s">
        <v>674</v>
      </c>
      <c r="C30428" t="s">
        <v>450</v>
      </c>
      <c r="D30428" t="s">
        <v>382</v>
      </c>
      <c r="E30428" t="s">
        <v>383</v>
      </c>
    </row>
    <row r="30429" spans="1:8" x14ac:dyDescent="0.35">
      <c r="A30429">
        <v>14102024</v>
      </c>
      <c r="B30429" t="s">
        <v>630</v>
      </c>
      <c r="C30429" t="s">
        <v>154</v>
      </c>
      <c r="D30429" t="s">
        <v>385</v>
      </c>
      <c r="E30429" t="s">
        <v>386</v>
      </c>
    </row>
    <row r="30430" spans="1:8" x14ac:dyDescent="0.35">
      <c r="A30430">
        <v>14102024</v>
      </c>
      <c r="B30430" t="s">
        <v>746</v>
      </c>
      <c r="C30430" t="s">
        <v>520</v>
      </c>
      <c r="D30430" t="s">
        <v>388</v>
      </c>
      <c r="E30430" t="s">
        <v>101</v>
      </c>
    </row>
    <row r="30431" spans="1:8" x14ac:dyDescent="0.35">
      <c r="A30431">
        <v>14102024</v>
      </c>
      <c r="B30431" t="s">
        <v>425</v>
      </c>
      <c r="C30431" t="s">
        <v>172</v>
      </c>
      <c r="D30431" t="s">
        <v>391</v>
      </c>
      <c r="E30431" t="s">
        <v>101</v>
      </c>
    </row>
    <row r="30432" spans="1:8" x14ac:dyDescent="0.35">
      <c r="A30432">
        <v>14102024</v>
      </c>
      <c r="B30432" t="s">
        <v>629</v>
      </c>
      <c r="C30432" t="s">
        <v>207</v>
      </c>
      <c r="D30432" t="s">
        <v>393</v>
      </c>
    </row>
    <row r="30433" spans="1:9" x14ac:dyDescent="0.35">
      <c r="A30433">
        <v>14102024</v>
      </c>
      <c r="B30433" t="s">
        <v>418</v>
      </c>
      <c r="C30433" t="s">
        <v>292</v>
      </c>
      <c r="D30433" t="s">
        <v>394</v>
      </c>
      <c r="E30433" t="s">
        <v>395</v>
      </c>
      <c r="F30433" t="s">
        <v>101</v>
      </c>
    </row>
    <row r="30434" spans="1:9" x14ac:dyDescent="0.35">
      <c r="A30434">
        <v>14102024</v>
      </c>
      <c r="B30434" t="s">
        <v>542</v>
      </c>
      <c r="C30434" t="s">
        <v>323</v>
      </c>
      <c r="D30434" t="s">
        <v>396</v>
      </c>
    </row>
    <row r="30435" spans="1:9" x14ac:dyDescent="0.35">
      <c r="A30435">
        <v>14102024</v>
      </c>
      <c r="B30435" t="s">
        <v>342</v>
      </c>
      <c r="C30435" t="s">
        <v>397</v>
      </c>
      <c r="D30435" t="s">
        <v>101</v>
      </c>
    </row>
    <row r="30436" spans="1:9" x14ac:dyDescent="0.35">
      <c r="A30436">
        <v>14102024</v>
      </c>
      <c r="B30436" t="s">
        <v>729</v>
      </c>
      <c r="C30436" t="s">
        <v>575</v>
      </c>
      <c r="D30436" t="s">
        <v>399</v>
      </c>
      <c r="E30436" t="s">
        <v>140</v>
      </c>
      <c r="F30436" t="s">
        <v>400</v>
      </c>
      <c r="G30436" t="s">
        <v>257</v>
      </c>
      <c r="H30436" t="s">
        <v>331</v>
      </c>
      <c r="I30436" t="s">
        <v>401</v>
      </c>
    </row>
    <row r="30437" spans="1:9" x14ac:dyDescent="0.35">
      <c r="A30437">
        <v>14102024</v>
      </c>
      <c r="B30437" t="s">
        <v>762</v>
      </c>
      <c r="C30437" t="s">
        <v>479</v>
      </c>
      <c r="D30437" t="s">
        <v>399</v>
      </c>
      <c r="E30437" t="s">
        <v>187</v>
      </c>
      <c r="F30437" t="s">
        <v>101</v>
      </c>
    </row>
    <row r="30438" spans="1:9" x14ac:dyDescent="0.35">
      <c r="A30438">
        <v>14102024</v>
      </c>
      <c r="B30438" t="s">
        <v>413</v>
      </c>
      <c r="C30438" t="s">
        <v>226</v>
      </c>
      <c r="D30438" t="s">
        <v>399</v>
      </c>
      <c r="E30438" t="s">
        <v>403</v>
      </c>
      <c r="F30438" t="s">
        <v>101</v>
      </c>
    </row>
    <row r="30439" spans="1:9" x14ac:dyDescent="0.35">
      <c r="A30439">
        <v>14102024</v>
      </c>
      <c r="B30439" t="s">
        <v>644</v>
      </c>
      <c r="C30439" t="s">
        <v>307</v>
      </c>
      <c r="D30439" t="s">
        <v>399</v>
      </c>
      <c r="E30439" t="s">
        <v>404</v>
      </c>
      <c r="F30439" t="s">
        <v>101</v>
      </c>
    </row>
    <row r="30440" spans="1:9" x14ac:dyDescent="0.35">
      <c r="A30440">
        <v>13102024</v>
      </c>
      <c r="B30440" t="s">
        <v>542</v>
      </c>
      <c r="C30440" t="s">
        <v>454</v>
      </c>
      <c r="D30440" t="s">
        <v>100</v>
      </c>
      <c r="E30440" t="s">
        <v>101</v>
      </c>
    </row>
    <row r="30441" spans="1:9" x14ac:dyDescent="0.35">
      <c r="A30441">
        <v>13102024</v>
      </c>
      <c r="B30441" t="s">
        <v>655</v>
      </c>
      <c r="C30441" t="s">
        <v>178</v>
      </c>
      <c r="D30441" t="s">
        <v>104</v>
      </c>
      <c r="E30441" t="s">
        <v>101</v>
      </c>
    </row>
    <row r="30442" spans="1:9" x14ac:dyDescent="0.35">
      <c r="A30442">
        <v>13102024</v>
      </c>
      <c r="B30442" t="s">
        <v>720</v>
      </c>
      <c r="C30442" t="s">
        <v>329</v>
      </c>
      <c r="D30442" t="s">
        <v>107</v>
      </c>
      <c r="E30442" t="s">
        <v>108</v>
      </c>
      <c r="F30442" t="s">
        <v>101</v>
      </c>
    </row>
    <row r="30443" spans="1:9" x14ac:dyDescent="0.35">
      <c r="A30443">
        <v>13102024</v>
      </c>
      <c r="B30443" t="s">
        <v>525</v>
      </c>
      <c r="C30443" t="s">
        <v>539</v>
      </c>
      <c r="D30443" t="s">
        <v>111</v>
      </c>
      <c r="E30443" t="s">
        <v>101</v>
      </c>
    </row>
    <row r="30444" spans="1:9" x14ac:dyDescent="0.35">
      <c r="A30444">
        <v>13102024</v>
      </c>
      <c r="B30444" t="s">
        <v>193</v>
      </c>
      <c r="C30444" t="s">
        <v>562</v>
      </c>
      <c r="D30444" t="s">
        <v>114</v>
      </c>
      <c r="E30444" t="s">
        <v>115</v>
      </c>
      <c r="F30444" t="s">
        <v>116</v>
      </c>
    </row>
    <row r="30445" spans="1:9" x14ac:dyDescent="0.35">
      <c r="A30445">
        <v>13102024</v>
      </c>
      <c r="B30445" t="s">
        <v>478</v>
      </c>
      <c r="C30445" t="s">
        <v>568</v>
      </c>
      <c r="D30445" t="s">
        <v>114</v>
      </c>
      <c r="E30445" t="s">
        <v>119</v>
      </c>
      <c r="F30445" t="s">
        <v>120</v>
      </c>
      <c r="G30445" t="s">
        <v>121</v>
      </c>
    </row>
    <row r="30446" spans="1:9" x14ac:dyDescent="0.35">
      <c r="A30446">
        <v>13102024</v>
      </c>
      <c r="B30446" t="s">
        <v>458</v>
      </c>
      <c r="C30446" t="s">
        <v>189</v>
      </c>
      <c r="D30446" t="s">
        <v>114</v>
      </c>
      <c r="E30446" t="s">
        <v>124</v>
      </c>
    </row>
    <row r="30447" spans="1:9" x14ac:dyDescent="0.35">
      <c r="A30447">
        <v>13102024</v>
      </c>
      <c r="B30447" t="s">
        <v>485</v>
      </c>
      <c r="C30447" t="s">
        <v>429</v>
      </c>
      <c r="D30447" t="s">
        <v>114</v>
      </c>
      <c r="E30447" t="s">
        <v>127</v>
      </c>
    </row>
    <row r="30448" spans="1:9" x14ac:dyDescent="0.35">
      <c r="A30448">
        <v>13102024</v>
      </c>
      <c r="B30448" t="s">
        <v>402</v>
      </c>
      <c r="C30448" t="s">
        <v>512</v>
      </c>
      <c r="D30448" t="s">
        <v>114</v>
      </c>
      <c r="E30448" t="s">
        <v>130</v>
      </c>
    </row>
    <row r="30449" spans="1:7" x14ac:dyDescent="0.35">
      <c r="A30449">
        <v>13102024</v>
      </c>
      <c r="B30449" t="s">
        <v>354</v>
      </c>
      <c r="C30449" t="s">
        <v>673</v>
      </c>
      <c r="D30449" t="s">
        <v>114</v>
      </c>
      <c r="E30449" t="s">
        <v>132</v>
      </c>
      <c r="F30449" t="s">
        <v>133</v>
      </c>
    </row>
    <row r="30450" spans="1:7" x14ac:dyDescent="0.35">
      <c r="A30450">
        <v>13102024</v>
      </c>
      <c r="B30450" t="s">
        <v>700</v>
      </c>
      <c r="C30450" t="s">
        <v>155</v>
      </c>
      <c r="D30450" t="s">
        <v>135</v>
      </c>
      <c r="E30450" t="s">
        <v>136</v>
      </c>
    </row>
    <row r="30451" spans="1:7" x14ac:dyDescent="0.35">
      <c r="A30451">
        <v>13102024</v>
      </c>
      <c r="B30451" t="s">
        <v>730</v>
      </c>
      <c r="C30451" t="s">
        <v>495</v>
      </c>
      <c r="D30451" t="s">
        <v>139</v>
      </c>
      <c r="E30451" t="s">
        <v>140</v>
      </c>
      <c r="F30451" t="s">
        <v>141</v>
      </c>
      <c r="G30451" t="s">
        <v>101</v>
      </c>
    </row>
    <row r="30452" spans="1:7" x14ac:dyDescent="0.35">
      <c r="A30452">
        <v>13102024</v>
      </c>
      <c r="B30452" t="s">
        <v>695</v>
      </c>
      <c r="C30452" t="s">
        <v>150</v>
      </c>
      <c r="D30452" t="s">
        <v>144</v>
      </c>
      <c r="E30452" t="s">
        <v>101</v>
      </c>
    </row>
    <row r="30453" spans="1:7" x14ac:dyDescent="0.35">
      <c r="A30453">
        <v>13102024</v>
      </c>
      <c r="B30453" t="s">
        <v>518</v>
      </c>
      <c r="C30453" t="s">
        <v>339</v>
      </c>
      <c r="D30453" t="s">
        <v>147</v>
      </c>
      <c r="E30453" t="s">
        <v>148</v>
      </c>
      <c r="F30453" t="s">
        <v>149</v>
      </c>
    </row>
    <row r="30454" spans="1:7" x14ac:dyDescent="0.35">
      <c r="A30454">
        <v>13102024</v>
      </c>
      <c r="B30454" t="s">
        <v>846</v>
      </c>
      <c r="C30454" t="s">
        <v>608</v>
      </c>
      <c r="D30454" t="s">
        <v>156</v>
      </c>
      <c r="E30454" t="s">
        <v>101</v>
      </c>
    </row>
    <row r="30455" spans="1:7" x14ac:dyDescent="0.35">
      <c r="A30455">
        <v>13102024</v>
      </c>
      <c r="B30455" t="s">
        <v>504</v>
      </c>
      <c r="C30455" t="s">
        <v>159</v>
      </c>
      <c r="D30455" t="s">
        <v>101</v>
      </c>
    </row>
    <row r="30456" spans="1:7" x14ac:dyDescent="0.35">
      <c r="A30456">
        <v>13102024</v>
      </c>
      <c r="B30456" t="s">
        <v>515</v>
      </c>
      <c r="C30456" t="s">
        <v>161</v>
      </c>
      <c r="D30456" t="s">
        <v>101</v>
      </c>
    </row>
    <row r="30457" spans="1:7" x14ac:dyDescent="0.35">
      <c r="A30457">
        <v>13102024</v>
      </c>
      <c r="B30457" t="s">
        <v>493</v>
      </c>
      <c r="C30457" t="s">
        <v>131</v>
      </c>
      <c r="D30457" t="s">
        <v>164</v>
      </c>
      <c r="E30457" t="s">
        <v>101</v>
      </c>
    </row>
    <row r="30458" spans="1:7" x14ac:dyDescent="0.35">
      <c r="A30458">
        <v>13102024</v>
      </c>
      <c r="B30458" t="s">
        <v>755</v>
      </c>
      <c r="C30458" t="s">
        <v>438</v>
      </c>
      <c r="D30458" t="s">
        <v>167</v>
      </c>
    </row>
    <row r="30459" spans="1:7" x14ac:dyDescent="0.35">
      <c r="A30459">
        <v>13102024</v>
      </c>
      <c r="B30459" t="s">
        <v>423</v>
      </c>
      <c r="C30459" t="s">
        <v>101</v>
      </c>
    </row>
    <row r="30460" spans="1:7" x14ac:dyDescent="0.35">
      <c r="A30460">
        <v>13102024</v>
      </c>
      <c r="B30460" t="s">
        <v>565</v>
      </c>
      <c r="C30460" t="s">
        <v>497</v>
      </c>
      <c r="D30460" t="s">
        <v>169</v>
      </c>
      <c r="E30460" t="s">
        <v>170</v>
      </c>
      <c r="F30460" t="s">
        <v>101</v>
      </c>
    </row>
    <row r="30461" spans="1:7" x14ac:dyDescent="0.35">
      <c r="A30461">
        <v>13102024</v>
      </c>
      <c r="B30461" t="s">
        <v>639</v>
      </c>
      <c r="C30461" t="s">
        <v>466</v>
      </c>
      <c r="D30461" t="s">
        <v>173</v>
      </c>
      <c r="E30461" t="s">
        <v>101</v>
      </c>
    </row>
    <row r="30462" spans="1:7" x14ac:dyDescent="0.35">
      <c r="A30462">
        <v>13102024</v>
      </c>
      <c r="B30462" t="s">
        <v>464</v>
      </c>
      <c r="C30462" t="s">
        <v>466</v>
      </c>
      <c r="D30462" t="s">
        <v>176</v>
      </c>
      <c r="E30462" t="s">
        <v>101</v>
      </c>
    </row>
    <row r="30463" spans="1:7" x14ac:dyDescent="0.35">
      <c r="A30463">
        <v>13102024</v>
      </c>
      <c r="B30463" t="s">
        <v>609</v>
      </c>
      <c r="C30463" t="s">
        <v>285</v>
      </c>
      <c r="D30463" t="s">
        <v>176</v>
      </c>
      <c r="E30463" t="s">
        <v>149</v>
      </c>
    </row>
    <row r="30464" spans="1:7" x14ac:dyDescent="0.35">
      <c r="A30464">
        <v>13102024</v>
      </c>
      <c r="B30464" t="s">
        <v>688</v>
      </c>
      <c r="C30464" t="s">
        <v>513</v>
      </c>
      <c r="D30464" t="s">
        <v>181</v>
      </c>
      <c r="E30464" t="s">
        <v>182</v>
      </c>
      <c r="F30464" t="s">
        <v>101</v>
      </c>
    </row>
    <row r="30465" spans="1:7" x14ac:dyDescent="0.35">
      <c r="A30465">
        <v>13102024</v>
      </c>
      <c r="B30465" t="s">
        <v>770</v>
      </c>
      <c r="C30465" t="s">
        <v>431</v>
      </c>
      <c r="D30465" t="s">
        <v>184</v>
      </c>
      <c r="E30465" t="s">
        <v>101</v>
      </c>
    </row>
    <row r="30466" spans="1:7" x14ac:dyDescent="0.35">
      <c r="A30466">
        <v>13102024</v>
      </c>
      <c r="B30466" t="s">
        <v>604</v>
      </c>
      <c r="C30466" t="s">
        <v>187</v>
      </c>
      <c r="D30466" t="s">
        <v>101</v>
      </c>
    </row>
    <row r="30467" spans="1:7" x14ac:dyDescent="0.35">
      <c r="A30467">
        <v>13102024</v>
      </c>
      <c r="B30467" t="s">
        <v>515</v>
      </c>
      <c r="C30467" t="s">
        <v>412</v>
      </c>
      <c r="D30467" t="s">
        <v>190</v>
      </c>
      <c r="E30467" t="s">
        <v>191</v>
      </c>
      <c r="F30467" t="s">
        <v>101</v>
      </c>
    </row>
    <row r="30468" spans="1:7" x14ac:dyDescent="0.35">
      <c r="A30468">
        <v>13102024</v>
      </c>
      <c r="B30468" t="s">
        <v>431</v>
      </c>
      <c r="C30468" t="s">
        <v>150</v>
      </c>
      <c r="D30468" t="s">
        <v>190</v>
      </c>
      <c r="E30468" t="s">
        <v>194</v>
      </c>
      <c r="F30468" t="s">
        <v>101</v>
      </c>
    </row>
    <row r="30469" spans="1:7" x14ac:dyDescent="0.35">
      <c r="A30469">
        <v>13102024</v>
      </c>
      <c r="B30469" t="s">
        <v>218</v>
      </c>
      <c r="C30469" t="s">
        <v>292</v>
      </c>
      <c r="D30469" t="s">
        <v>190</v>
      </c>
      <c r="E30469" t="s">
        <v>196</v>
      </c>
      <c r="F30469" t="s">
        <v>101</v>
      </c>
    </row>
    <row r="30470" spans="1:7" x14ac:dyDescent="0.35">
      <c r="A30470">
        <v>13102024</v>
      </c>
      <c r="B30470" t="s">
        <v>183</v>
      </c>
      <c r="C30470" t="s">
        <v>198</v>
      </c>
      <c r="D30470" t="s">
        <v>140</v>
      </c>
      <c r="E30470" t="s">
        <v>199</v>
      </c>
      <c r="F30470" t="s">
        <v>200</v>
      </c>
      <c r="G30470" t="s">
        <v>101</v>
      </c>
    </row>
    <row r="30471" spans="1:7" x14ac:dyDescent="0.35">
      <c r="A30471">
        <v>13102024</v>
      </c>
      <c r="B30471" t="s">
        <v>460</v>
      </c>
      <c r="C30471" t="s">
        <v>234</v>
      </c>
      <c r="D30471" t="s">
        <v>61</v>
      </c>
      <c r="E30471" t="s">
        <v>101</v>
      </c>
    </row>
    <row r="30472" spans="1:7" x14ac:dyDescent="0.35">
      <c r="A30472">
        <v>13102024</v>
      </c>
      <c r="B30472" t="s">
        <v>578</v>
      </c>
      <c r="C30472" t="s">
        <v>466</v>
      </c>
      <c r="D30472" t="s">
        <v>205</v>
      </c>
      <c r="E30472" t="s">
        <v>101</v>
      </c>
    </row>
    <row r="30473" spans="1:7" x14ac:dyDescent="0.35">
      <c r="A30473">
        <v>13102024</v>
      </c>
      <c r="B30473" t="s">
        <v>841</v>
      </c>
      <c r="C30473" t="s">
        <v>540</v>
      </c>
      <c r="D30473" t="s">
        <v>208</v>
      </c>
      <c r="E30473" t="s">
        <v>101</v>
      </c>
    </row>
    <row r="30474" spans="1:7" x14ac:dyDescent="0.35">
      <c r="A30474">
        <v>13102024</v>
      </c>
      <c r="B30474" t="s">
        <v>594</v>
      </c>
      <c r="C30474" t="s">
        <v>543</v>
      </c>
      <c r="D30474" t="s">
        <v>210</v>
      </c>
      <c r="E30474" t="s">
        <v>211</v>
      </c>
      <c r="F30474" t="s">
        <v>101</v>
      </c>
    </row>
    <row r="30475" spans="1:7" x14ac:dyDescent="0.35">
      <c r="A30475">
        <v>13102024</v>
      </c>
      <c r="B30475" t="s">
        <v>418</v>
      </c>
      <c r="C30475" t="s">
        <v>150</v>
      </c>
      <c r="D30475" t="s">
        <v>214</v>
      </c>
      <c r="E30475" t="s">
        <v>215</v>
      </c>
      <c r="F30475" t="s">
        <v>101</v>
      </c>
    </row>
    <row r="30476" spans="1:7" x14ac:dyDescent="0.35">
      <c r="A30476">
        <v>13102024</v>
      </c>
      <c r="B30476" t="s">
        <v>557</v>
      </c>
      <c r="C30476" t="s">
        <v>285</v>
      </c>
      <c r="D30476" t="s">
        <v>217</v>
      </c>
      <c r="E30476" t="s">
        <v>101</v>
      </c>
    </row>
    <row r="30477" spans="1:7" x14ac:dyDescent="0.35">
      <c r="A30477">
        <v>13102024</v>
      </c>
      <c r="B30477" t="s">
        <v>664</v>
      </c>
      <c r="C30477" t="s">
        <v>339</v>
      </c>
      <c r="D30477" t="s">
        <v>220</v>
      </c>
      <c r="E30477" t="s">
        <v>101</v>
      </c>
    </row>
    <row r="30478" spans="1:7" x14ac:dyDescent="0.35">
      <c r="A30478">
        <v>13102024</v>
      </c>
      <c r="B30478" t="s">
        <v>806</v>
      </c>
      <c r="C30478" t="s">
        <v>438</v>
      </c>
      <c r="D30478" t="s">
        <v>222</v>
      </c>
    </row>
    <row r="30479" spans="1:7" x14ac:dyDescent="0.35">
      <c r="A30479">
        <v>13102024</v>
      </c>
      <c r="B30479" t="s">
        <v>560</v>
      </c>
      <c r="C30479" t="s">
        <v>476</v>
      </c>
      <c r="D30479" t="s">
        <v>223</v>
      </c>
    </row>
    <row r="30480" spans="1:7" x14ac:dyDescent="0.35">
      <c r="A30480">
        <v>13102024</v>
      </c>
      <c r="B30480" t="s">
        <v>783</v>
      </c>
      <c r="C30480" t="s">
        <v>473</v>
      </c>
      <c r="D30480" t="s">
        <v>225</v>
      </c>
      <c r="E30480" t="s">
        <v>101</v>
      </c>
    </row>
    <row r="30481" spans="1:7" x14ac:dyDescent="0.35">
      <c r="A30481">
        <v>13102024</v>
      </c>
      <c r="B30481" t="s">
        <v>781</v>
      </c>
      <c r="C30481" t="s">
        <v>495</v>
      </c>
      <c r="D30481" t="s">
        <v>225</v>
      </c>
      <c r="E30481" t="s">
        <v>228</v>
      </c>
      <c r="F30481" t="s">
        <v>229</v>
      </c>
    </row>
    <row r="30482" spans="1:7" x14ac:dyDescent="0.35">
      <c r="A30482">
        <v>13102024</v>
      </c>
      <c r="B30482" t="s">
        <v>498</v>
      </c>
      <c r="C30482" t="s">
        <v>307</v>
      </c>
      <c r="D30482" t="s">
        <v>232</v>
      </c>
      <c r="E30482" t="s">
        <v>101</v>
      </c>
    </row>
    <row r="30483" spans="1:7" x14ac:dyDescent="0.35">
      <c r="A30483">
        <v>13102024</v>
      </c>
      <c r="B30483" t="s">
        <v>514</v>
      </c>
      <c r="C30483" t="s">
        <v>574</v>
      </c>
      <c r="D30483" t="s">
        <v>235</v>
      </c>
      <c r="E30483" t="s">
        <v>236</v>
      </c>
      <c r="F30483" t="s">
        <v>101</v>
      </c>
    </row>
    <row r="30484" spans="1:7" x14ac:dyDescent="0.35">
      <c r="A30484">
        <v>13102024</v>
      </c>
      <c r="B30484" t="s">
        <v>694</v>
      </c>
      <c r="C30484" t="s">
        <v>168</v>
      </c>
      <c r="D30484" t="s">
        <v>235</v>
      </c>
      <c r="E30484" t="s">
        <v>239</v>
      </c>
      <c r="F30484" t="s">
        <v>149</v>
      </c>
    </row>
    <row r="30485" spans="1:7" x14ac:dyDescent="0.35">
      <c r="A30485">
        <v>13102024</v>
      </c>
      <c r="B30485" t="s">
        <v>768</v>
      </c>
      <c r="C30485" t="s">
        <v>674</v>
      </c>
      <c r="D30485" t="s">
        <v>235</v>
      </c>
      <c r="E30485" t="s">
        <v>241</v>
      </c>
      <c r="F30485" t="s">
        <v>101</v>
      </c>
    </row>
    <row r="30486" spans="1:7" x14ac:dyDescent="0.35">
      <c r="A30486">
        <v>13102024</v>
      </c>
      <c r="B30486" t="s">
        <v>515</v>
      </c>
      <c r="C30486" t="s">
        <v>224</v>
      </c>
      <c r="D30486" t="s">
        <v>243</v>
      </c>
      <c r="E30486" t="s">
        <v>101</v>
      </c>
    </row>
    <row r="30487" spans="1:7" x14ac:dyDescent="0.35">
      <c r="A30487">
        <v>13102024</v>
      </c>
      <c r="B30487" t="s">
        <v>611</v>
      </c>
      <c r="C30487" t="s">
        <v>154</v>
      </c>
      <c r="D30487" t="s">
        <v>245</v>
      </c>
      <c r="E30487" t="s">
        <v>246</v>
      </c>
    </row>
    <row r="30488" spans="1:7" x14ac:dyDescent="0.35">
      <c r="A30488">
        <v>13102024</v>
      </c>
      <c r="B30488" t="s">
        <v>852</v>
      </c>
      <c r="C30488" t="s">
        <v>578</v>
      </c>
      <c r="D30488" t="s">
        <v>245</v>
      </c>
      <c r="E30488" t="s">
        <v>249</v>
      </c>
    </row>
    <row r="30489" spans="1:7" x14ac:dyDescent="0.35">
      <c r="A30489">
        <v>13102024</v>
      </c>
      <c r="B30489" t="s">
        <v>572</v>
      </c>
      <c r="C30489" t="s">
        <v>244</v>
      </c>
      <c r="D30489" t="s">
        <v>252</v>
      </c>
      <c r="E30489" t="s">
        <v>101</v>
      </c>
    </row>
    <row r="30490" spans="1:7" x14ac:dyDescent="0.35">
      <c r="A30490">
        <v>13102024</v>
      </c>
      <c r="B30490" t="s">
        <v>507</v>
      </c>
      <c r="C30490" t="s">
        <v>333</v>
      </c>
      <c r="D30490" t="s">
        <v>254</v>
      </c>
    </row>
    <row r="30491" spans="1:7" x14ac:dyDescent="0.35">
      <c r="A30491">
        <v>13102024</v>
      </c>
      <c r="B30491" t="s">
        <v>514</v>
      </c>
      <c r="C30491" t="s">
        <v>302</v>
      </c>
      <c r="D30491" t="s">
        <v>256</v>
      </c>
      <c r="E30491" t="s">
        <v>257</v>
      </c>
      <c r="F30491" t="s">
        <v>236</v>
      </c>
      <c r="G30491" t="s">
        <v>101</v>
      </c>
    </row>
    <row r="30492" spans="1:7" x14ac:dyDescent="0.35">
      <c r="A30492">
        <v>13102024</v>
      </c>
      <c r="B30492" t="s">
        <v>419</v>
      </c>
      <c r="C30492" t="s">
        <v>447</v>
      </c>
      <c r="D30492" t="s">
        <v>260</v>
      </c>
      <c r="E30492" t="s">
        <v>136</v>
      </c>
      <c r="F30492" t="s">
        <v>101</v>
      </c>
    </row>
    <row r="30493" spans="1:7" x14ac:dyDescent="0.35">
      <c r="A30493">
        <v>13102024</v>
      </c>
      <c r="B30493" t="s">
        <v>224</v>
      </c>
      <c r="C30493" t="s">
        <v>261</v>
      </c>
      <c r="D30493" t="s">
        <v>262</v>
      </c>
      <c r="E30493" t="s">
        <v>101</v>
      </c>
    </row>
    <row r="30494" spans="1:7" x14ac:dyDescent="0.35">
      <c r="A30494">
        <v>13102024</v>
      </c>
      <c r="B30494" t="s">
        <v>558</v>
      </c>
      <c r="C30494" t="s">
        <v>422</v>
      </c>
      <c r="D30494" t="s">
        <v>264</v>
      </c>
      <c r="E30494" t="s">
        <v>101</v>
      </c>
    </row>
    <row r="30495" spans="1:7" x14ac:dyDescent="0.35">
      <c r="A30495">
        <v>13102024</v>
      </c>
      <c r="B30495" t="s">
        <v>98</v>
      </c>
      <c r="C30495" t="s">
        <v>264</v>
      </c>
      <c r="D30495" t="s">
        <v>149</v>
      </c>
    </row>
    <row r="30496" spans="1:7" x14ac:dyDescent="0.35">
      <c r="A30496">
        <v>13102024</v>
      </c>
      <c r="B30496" t="s">
        <v>760</v>
      </c>
      <c r="C30496" t="s">
        <v>438</v>
      </c>
      <c r="D30496" t="s">
        <v>265</v>
      </c>
      <c r="E30496" t="s">
        <v>101</v>
      </c>
      <c r="F30496" t="s">
        <v>266</v>
      </c>
    </row>
    <row r="30497" spans="1:8" x14ac:dyDescent="0.35">
      <c r="A30497">
        <v>13102024</v>
      </c>
      <c r="B30497" t="s">
        <v>137</v>
      </c>
      <c r="C30497" t="s">
        <v>224</v>
      </c>
      <c r="D30497" t="s">
        <v>267</v>
      </c>
      <c r="E30497" t="s">
        <v>101</v>
      </c>
    </row>
    <row r="30498" spans="1:8" x14ac:dyDescent="0.35">
      <c r="A30498">
        <v>13102024</v>
      </c>
      <c r="B30498" t="s">
        <v>778</v>
      </c>
      <c r="C30498" t="s">
        <v>339</v>
      </c>
      <c r="D30498" t="s">
        <v>268</v>
      </c>
    </row>
    <row r="30499" spans="1:8" x14ac:dyDescent="0.35">
      <c r="A30499">
        <v>13102024</v>
      </c>
      <c r="B30499" t="s">
        <v>426</v>
      </c>
      <c r="C30499" t="s">
        <v>270</v>
      </c>
      <c r="D30499" t="s">
        <v>271</v>
      </c>
      <c r="E30499" t="s">
        <v>101</v>
      </c>
    </row>
    <row r="30500" spans="1:8" x14ac:dyDescent="0.35">
      <c r="A30500">
        <v>13102024</v>
      </c>
      <c r="B30500" t="s">
        <v>518</v>
      </c>
      <c r="C30500" t="s">
        <v>304</v>
      </c>
      <c r="D30500" t="s">
        <v>274</v>
      </c>
      <c r="E30500" t="s">
        <v>101</v>
      </c>
    </row>
    <row r="30501" spans="1:8" x14ac:dyDescent="0.35">
      <c r="A30501">
        <v>13102024</v>
      </c>
      <c r="B30501" t="s">
        <v>687</v>
      </c>
      <c r="C30501" t="s">
        <v>282</v>
      </c>
      <c r="D30501" t="s">
        <v>277</v>
      </c>
      <c r="E30501" t="s">
        <v>101</v>
      </c>
    </row>
    <row r="30502" spans="1:8" x14ac:dyDescent="0.35">
      <c r="A30502">
        <v>13102024</v>
      </c>
      <c r="B30502" t="s">
        <v>695</v>
      </c>
      <c r="C30502" t="s">
        <v>292</v>
      </c>
      <c r="D30502" t="s">
        <v>279</v>
      </c>
      <c r="E30502" t="s">
        <v>140</v>
      </c>
      <c r="F30502" t="s">
        <v>280</v>
      </c>
    </row>
    <row r="30503" spans="1:8" x14ac:dyDescent="0.35">
      <c r="A30503">
        <v>13102024</v>
      </c>
      <c r="B30503" t="s">
        <v>281</v>
      </c>
    </row>
    <row r="30504" spans="1:8" x14ac:dyDescent="0.35">
      <c r="A30504">
        <v>13102024</v>
      </c>
      <c r="B30504" t="s">
        <v>700</v>
      </c>
      <c r="C30504" t="s">
        <v>263</v>
      </c>
      <c r="D30504" t="s">
        <v>284</v>
      </c>
      <c r="E30504" t="s">
        <v>101</v>
      </c>
    </row>
    <row r="30505" spans="1:8" x14ac:dyDescent="0.35">
      <c r="A30505">
        <v>13102024</v>
      </c>
      <c r="B30505" t="s">
        <v>836</v>
      </c>
      <c r="C30505" t="s">
        <v>623</v>
      </c>
      <c r="D30505" t="s">
        <v>287</v>
      </c>
      <c r="E30505" t="s">
        <v>101</v>
      </c>
    </row>
    <row r="30506" spans="1:8" x14ac:dyDescent="0.35">
      <c r="A30506">
        <v>13102024</v>
      </c>
      <c r="B30506" t="s">
        <v>629</v>
      </c>
      <c r="C30506" t="s">
        <v>426</v>
      </c>
      <c r="D30506" t="s">
        <v>288</v>
      </c>
      <c r="E30506" t="s">
        <v>101</v>
      </c>
    </row>
    <row r="30507" spans="1:8" x14ac:dyDescent="0.35">
      <c r="A30507">
        <v>13102024</v>
      </c>
      <c r="B30507" t="s">
        <v>518</v>
      </c>
      <c r="C30507" t="s">
        <v>168</v>
      </c>
      <c r="D30507" t="s">
        <v>290</v>
      </c>
      <c r="E30507" t="s">
        <v>140</v>
      </c>
      <c r="F30507" t="s">
        <v>291</v>
      </c>
    </row>
    <row r="30508" spans="1:8" x14ac:dyDescent="0.35">
      <c r="A30508">
        <v>13102024</v>
      </c>
      <c r="B30508" t="s">
        <v>723</v>
      </c>
      <c r="C30508" t="s">
        <v>525</v>
      </c>
      <c r="D30508" t="s">
        <v>290</v>
      </c>
      <c r="E30508" t="s">
        <v>140</v>
      </c>
      <c r="F30508" t="s">
        <v>294</v>
      </c>
      <c r="G30508" t="s">
        <v>295</v>
      </c>
      <c r="H30508" t="s">
        <v>101</v>
      </c>
    </row>
    <row r="30509" spans="1:8" x14ac:dyDescent="0.35">
      <c r="A30509">
        <v>13102024</v>
      </c>
      <c r="B30509" t="s">
        <v>636</v>
      </c>
      <c r="C30509" t="s">
        <v>450</v>
      </c>
      <c r="D30509" t="s">
        <v>298</v>
      </c>
      <c r="E30509" t="s">
        <v>101</v>
      </c>
    </row>
    <row r="30510" spans="1:8" x14ac:dyDescent="0.35">
      <c r="A30510">
        <v>13102024</v>
      </c>
      <c r="B30510" t="s">
        <v>327</v>
      </c>
      <c r="C30510" t="s">
        <v>300</v>
      </c>
      <c r="D30510" t="s">
        <v>262</v>
      </c>
      <c r="E30510" t="s">
        <v>101</v>
      </c>
    </row>
    <row r="30511" spans="1:8" x14ac:dyDescent="0.35">
      <c r="A30511">
        <v>13102024</v>
      </c>
      <c r="B30511" t="s">
        <v>551</v>
      </c>
      <c r="C30511" t="s">
        <v>375</v>
      </c>
      <c r="D30511" t="s">
        <v>301</v>
      </c>
      <c r="E30511" t="s">
        <v>101</v>
      </c>
    </row>
    <row r="30512" spans="1:8" x14ac:dyDescent="0.35">
      <c r="A30512">
        <v>13102024</v>
      </c>
      <c r="B30512" t="s">
        <v>218</v>
      </c>
      <c r="C30512" t="s">
        <v>183</v>
      </c>
      <c r="D30512" t="s">
        <v>303</v>
      </c>
      <c r="E30512" t="s">
        <v>149</v>
      </c>
    </row>
    <row r="30513" spans="1:9" x14ac:dyDescent="0.35">
      <c r="A30513">
        <v>13102024</v>
      </c>
      <c r="B30513" t="s">
        <v>783</v>
      </c>
      <c r="C30513" t="s">
        <v>501</v>
      </c>
      <c r="D30513" t="s">
        <v>306</v>
      </c>
      <c r="E30513" t="s">
        <v>101</v>
      </c>
    </row>
    <row r="30514" spans="1:9" x14ac:dyDescent="0.35">
      <c r="A30514">
        <v>13102024</v>
      </c>
      <c r="B30514" t="s">
        <v>823</v>
      </c>
      <c r="C30514" t="s">
        <v>516</v>
      </c>
      <c r="D30514" t="s">
        <v>308</v>
      </c>
      <c r="E30514" t="s">
        <v>309</v>
      </c>
      <c r="F30514" t="s">
        <v>310</v>
      </c>
      <c r="G30514" t="s">
        <v>311</v>
      </c>
      <c r="H30514" t="s">
        <v>312</v>
      </c>
      <c r="I30514" t="s">
        <v>101</v>
      </c>
    </row>
    <row r="30515" spans="1:9" x14ac:dyDescent="0.35">
      <c r="A30515">
        <v>13102024</v>
      </c>
      <c r="B30515" t="s">
        <v>542</v>
      </c>
      <c r="C30515" t="s">
        <v>255</v>
      </c>
      <c r="D30515" t="s">
        <v>314</v>
      </c>
      <c r="E30515" t="s">
        <v>315</v>
      </c>
      <c r="F30515" t="s">
        <v>101</v>
      </c>
    </row>
    <row r="30516" spans="1:9" x14ac:dyDescent="0.35">
      <c r="A30516">
        <v>13102024</v>
      </c>
      <c r="B30516" t="s">
        <v>592</v>
      </c>
      <c r="C30516" t="s">
        <v>353</v>
      </c>
      <c r="D30516" t="s">
        <v>314</v>
      </c>
      <c r="E30516" t="s">
        <v>317</v>
      </c>
      <c r="F30516" t="s">
        <v>101</v>
      </c>
    </row>
    <row r="30517" spans="1:9" x14ac:dyDescent="0.35">
      <c r="A30517">
        <v>13102024</v>
      </c>
      <c r="B30517" t="s">
        <v>514</v>
      </c>
      <c r="C30517" t="s">
        <v>430</v>
      </c>
      <c r="D30517" t="s">
        <v>319</v>
      </c>
      <c r="E30517" t="s">
        <v>320</v>
      </c>
      <c r="F30517" t="s">
        <v>321</v>
      </c>
    </row>
    <row r="30518" spans="1:9" x14ac:dyDescent="0.35">
      <c r="A30518">
        <v>13102024</v>
      </c>
      <c r="B30518" t="s">
        <v>717</v>
      </c>
      <c r="C30518" t="s">
        <v>454</v>
      </c>
      <c r="D30518" t="s">
        <v>322</v>
      </c>
      <c r="E30518" t="s">
        <v>101</v>
      </c>
    </row>
    <row r="30519" spans="1:9" x14ac:dyDescent="0.35">
      <c r="A30519">
        <v>13102024</v>
      </c>
      <c r="B30519" t="s">
        <v>777</v>
      </c>
      <c r="C30519" t="s">
        <v>504</v>
      </c>
      <c r="D30519" t="s">
        <v>325</v>
      </c>
      <c r="E30519" t="s">
        <v>101</v>
      </c>
    </row>
    <row r="30520" spans="1:9" x14ac:dyDescent="0.35">
      <c r="A30520">
        <v>13102024</v>
      </c>
      <c r="B30520" t="s">
        <v>812</v>
      </c>
      <c r="C30520" t="s">
        <v>430</v>
      </c>
      <c r="D30520" t="s">
        <v>328</v>
      </c>
      <c r="E30520" t="s">
        <v>101</v>
      </c>
    </row>
    <row r="30521" spans="1:9" x14ac:dyDescent="0.35">
      <c r="A30521">
        <v>13102024</v>
      </c>
      <c r="B30521" t="s">
        <v>447</v>
      </c>
      <c r="C30521" t="s">
        <v>331</v>
      </c>
      <c r="D30521" t="s">
        <v>332</v>
      </c>
      <c r="E30521" t="s">
        <v>101</v>
      </c>
    </row>
    <row r="30522" spans="1:9" x14ac:dyDescent="0.35">
      <c r="A30522">
        <v>13102024</v>
      </c>
      <c r="B30522" t="s">
        <v>474</v>
      </c>
      <c r="C30522" t="s">
        <v>168</v>
      </c>
      <c r="D30522" t="s">
        <v>331</v>
      </c>
      <c r="E30522" t="s">
        <v>335</v>
      </c>
      <c r="F30522" t="s">
        <v>101</v>
      </c>
    </row>
    <row r="30523" spans="1:9" x14ac:dyDescent="0.35">
      <c r="A30523">
        <v>13102024</v>
      </c>
      <c r="B30523" t="s">
        <v>415</v>
      </c>
      <c r="C30523" t="s">
        <v>478</v>
      </c>
      <c r="D30523" t="s">
        <v>331</v>
      </c>
      <c r="E30523" t="s">
        <v>338</v>
      </c>
      <c r="F30523" t="s">
        <v>321</v>
      </c>
    </row>
    <row r="30524" spans="1:9" x14ac:dyDescent="0.35">
      <c r="A30524">
        <v>13102024</v>
      </c>
      <c r="B30524" t="s">
        <v>830</v>
      </c>
      <c r="C30524" t="s">
        <v>579</v>
      </c>
      <c r="D30524" t="s">
        <v>170</v>
      </c>
    </row>
    <row r="30525" spans="1:9" x14ac:dyDescent="0.35">
      <c r="A30525">
        <v>13102024</v>
      </c>
      <c r="B30525" t="s">
        <v>591</v>
      </c>
      <c r="C30525" t="s">
        <v>387</v>
      </c>
      <c r="D30525" t="s">
        <v>341</v>
      </c>
      <c r="E30525" t="s">
        <v>101</v>
      </c>
    </row>
    <row r="30526" spans="1:9" x14ac:dyDescent="0.35">
      <c r="A30526">
        <v>13102024</v>
      </c>
      <c r="B30526" t="s">
        <v>767</v>
      </c>
      <c r="C30526" t="s">
        <v>479</v>
      </c>
      <c r="D30526" t="s">
        <v>343</v>
      </c>
      <c r="E30526" t="s">
        <v>101</v>
      </c>
    </row>
    <row r="30527" spans="1:9" x14ac:dyDescent="0.35">
      <c r="A30527">
        <v>13102024</v>
      </c>
      <c r="B30527" t="s">
        <v>273</v>
      </c>
      <c r="C30527" t="s">
        <v>132</v>
      </c>
      <c r="D30527" t="s">
        <v>344</v>
      </c>
      <c r="E30527" t="s">
        <v>345</v>
      </c>
      <c r="F30527" t="s">
        <v>101</v>
      </c>
    </row>
    <row r="30528" spans="1:9" x14ac:dyDescent="0.35">
      <c r="A30528">
        <v>13102024</v>
      </c>
      <c r="B30528" t="s">
        <v>440</v>
      </c>
      <c r="C30528" t="s">
        <v>415</v>
      </c>
      <c r="D30528" t="s">
        <v>132</v>
      </c>
      <c r="E30528" t="s">
        <v>347</v>
      </c>
      <c r="F30528" t="s">
        <v>101</v>
      </c>
    </row>
    <row r="30529" spans="1:8" x14ac:dyDescent="0.35">
      <c r="A30529">
        <v>13102024</v>
      </c>
      <c r="B30529" t="s">
        <v>752</v>
      </c>
      <c r="C30529" t="s">
        <v>450</v>
      </c>
      <c r="D30529" t="s">
        <v>132</v>
      </c>
      <c r="E30529" t="s">
        <v>348</v>
      </c>
      <c r="F30529" t="s">
        <v>101</v>
      </c>
    </row>
    <row r="30530" spans="1:8" x14ac:dyDescent="0.35">
      <c r="A30530">
        <v>13102024</v>
      </c>
      <c r="B30530" t="s">
        <v>557</v>
      </c>
      <c r="C30530" t="s">
        <v>405</v>
      </c>
      <c r="D30530" t="s">
        <v>132</v>
      </c>
      <c r="E30530" t="s">
        <v>350</v>
      </c>
      <c r="F30530" t="s">
        <v>101</v>
      </c>
    </row>
    <row r="30531" spans="1:8" x14ac:dyDescent="0.35">
      <c r="A30531">
        <v>13102024</v>
      </c>
      <c r="B30531" t="s">
        <v>624</v>
      </c>
      <c r="C30531" t="s">
        <v>237</v>
      </c>
      <c r="D30531" t="s">
        <v>132</v>
      </c>
      <c r="E30531" t="s">
        <v>352</v>
      </c>
      <c r="F30531" t="s">
        <v>101</v>
      </c>
    </row>
    <row r="30532" spans="1:8" x14ac:dyDescent="0.35">
      <c r="A30532">
        <v>13102024</v>
      </c>
      <c r="B30532" t="s">
        <v>780</v>
      </c>
      <c r="C30532" t="s">
        <v>455</v>
      </c>
      <c r="D30532" t="s">
        <v>132</v>
      </c>
      <c r="E30532" t="s">
        <v>133</v>
      </c>
      <c r="F30532" t="s">
        <v>355</v>
      </c>
    </row>
    <row r="30533" spans="1:8" x14ac:dyDescent="0.35">
      <c r="A30533">
        <v>13102024</v>
      </c>
      <c r="B30533" t="s">
        <v>551</v>
      </c>
      <c r="C30533" t="s">
        <v>547</v>
      </c>
      <c r="D30533" t="s">
        <v>132</v>
      </c>
      <c r="E30533" t="s">
        <v>356</v>
      </c>
      <c r="F30533" t="s">
        <v>101</v>
      </c>
    </row>
    <row r="30534" spans="1:8" x14ac:dyDescent="0.35">
      <c r="A30534">
        <v>13102024</v>
      </c>
      <c r="B30534" t="s">
        <v>413</v>
      </c>
      <c r="C30534" t="s">
        <v>98</v>
      </c>
      <c r="D30534" t="s">
        <v>359</v>
      </c>
      <c r="E30534" t="s">
        <v>360</v>
      </c>
      <c r="F30534" t="s">
        <v>101</v>
      </c>
    </row>
    <row r="30535" spans="1:8" x14ac:dyDescent="0.35">
      <c r="A30535">
        <v>13102024</v>
      </c>
      <c r="B30535" t="s">
        <v>696</v>
      </c>
      <c r="C30535" t="s">
        <v>293</v>
      </c>
      <c r="D30535" t="s">
        <v>359</v>
      </c>
      <c r="E30535" t="s">
        <v>362</v>
      </c>
      <c r="F30535" t="s">
        <v>101</v>
      </c>
    </row>
    <row r="30536" spans="1:8" x14ac:dyDescent="0.35">
      <c r="A30536">
        <v>13102024</v>
      </c>
      <c r="B30536" t="s">
        <v>417</v>
      </c>
      <c r="C30536" t="s">
        <v>359</v>
      </c>
      <c r="D30536" t="s">
        <v>362</v>
      </c>
      <c r="E30536" t="s">
        <v>140</v>
      </c>
      <c r="F30536" t="s">
        <v>364</v>
      </c>
      <c r="G30536" t="s">
        <v>101</v>
      </c>
    </row>
    <row r="30537" spans="1:8" x14ac:dyDescent="0.35">
      <c r="A30537">
        <v>13102024</v>
      </c>
      <c r="B30537" t="s">
        <v>847</v>
      </c>
      <c r="C30537" t="s">
        <v>593</v>
      </c>
      <c r="D30537" t="s">
        <v>366</v>
      </c>
      <c r="E30537" t="s">
        <v>257</v>
      </c>
      <c r="F30537" t="s">
        <v>367</v>
      </c>
      <c r="G30537" t="s">
        <v>101</v>
      </c>
    </row>
    <row r="30538" spans="1:8" x14ac:dyDescent="0.35">
      <c r="A30538">
        <v>13102024</v>
      </c>
      <c r="B30538" t="s">
        <v>780</v>
      </c>
      <c r="C30538" t="s">
        <v>339</v>
      </c>
      <c r="D30538" t="s">
        <v>369</v>
      </c>
      <c r="E30538" t="s">
        <v>370</v>
      </c>
      <c r="F30538" t="s">
        <v>101</v>
      </c>
    </row>
    <row r="30539" spans="1:8" x14ac:dyDescent="0.35">
      <c r="A30539">
        <v>13102024</v>
      </c>
      <c r="B30539" t="s">
        <v>766</v>
      </c>
      <c r="C30539" t="s">
        <v>339</v>
      </c>
      <c r="D30539" t="s">
        <v>371</v>
      </c>
      <c r="E30539" t="s">
        <v>101</v>
      </c>
    </row>
    <row r="30540" spans="1:8" x14ac:dyDescent="0.35">
      <c r="A30540">
        <v>13102024</v>
      </c>
      <c r="B30540" t="s">
        <v>693</v>
      </c>
      <c r="C30540" t="s">
        <v>188</v>
      </c>
      <c r="D30540" t="s">
        <v>372</v>
      </c>
      <c r="E30540" t="s">
        <v>101</v>
      </c>
    </row>
    <row r="30541" spans="1:8" x14ac:dyDescent="0.35">
      <c r="A30541">
        <v>13102024</v>
      </c>
      <c r="B30541" t="s">
        <v>551</v>
      </c>
      <c r="C30541" t="s">
        <v>373</v>
      </c>
      <c r="D30541" t="s">
        <v>101</v>
      </c>
    </row>
    <row r="30542" spans="1:8" x14ac:dyDescent="0.35">
      <c r="A30542">
        <v>13102024</v>
      </c>
      <c r="B30542" t="s">
        <v>831</v>
      </c>
      <c r="C30542" t="s">
        <v>451</v>
      </c>
      <c r="D30542" t="s">
        <v>376</v>
      </c>
      <c r="E30542" t="s">
        <v>140</v>
      </c>
      <c r="F30542" t="s">
        <v>331</v>
      </c>
      <c r="G30542" t="s">
        <v>377</v>
      </c>
      <c r="H30542" t="s">
        <v>101</v>
      </c>
    </row>
    <row r="30543" spans="1:8" x14ac:dyDescent="0.35">
      <c r="A30543">
        <v>13102024</v>
      </c>
      <c r="B30543" t="s">
        <v>783</v>
      </c>
      <c r="C30543" t="s">
        <v>221</v>
      </c>
      <c r="D30543" t="s">
        <v>378</v>
      </c>
    </row>
    <row r="30544" spans="1:8" x14ac:dyDescent="0.35">
      <c r="A30544">
        <v>13102024</v>
      </c>
      <c r="B30544" t="s">
        <v>695</v>
      </c>
      <c r="C30544" t="s">
        <v>502</v>
      </c>
      <c r="D30544" t="s">
        <v>380</v>
      </c>
      <c r="E30544" t="s">
        <v>101</v>
      </c>
    </row>
    <row r="30545" spans="1:9" x14ac:dyDescent="0.35">
      <c r="A30545">
        <v>13102024</v>
      </c>
      <c r="B30545" t="s">
        <v>695</v>
      </c>
      <c r="C30545" t="s">
        <v>450</v>
      </c>
      <c r="D30545" t="s">
        <v>382</v>
      </c>
      <c r="E30545" t="s">
        <v>383</v>
      </c>
    </row>
    <row r="30546" spans="1:9" x14ac:dyDescent="0.35">
      <c r="A30546">
        <v>13102024</v>
      </c>
      <c r="B30546" t="s">
        <v>722</v>
      </c>
      <c r="C30546" t="s">
        <v>125</v>
      </c>
      <c r="D30546" t="s">
        <v>385</v>
      </c>
      <c r="E30546" t="s">
        <v>386</v>
      </c>
    </row>
    <row r="30547" spans="1:9" x14ac:dyDescent="0.35">
      <c r="A30547">
        <v>13102024</v>
      </c>
      <c r="B30547" t="s">
        <v>770</v>
      </c>
      <c r="C30547" t="s">
        <v>444</v>
      </c>
      <c r="D30547" t="s">
        <v>388</v>
      </c>
      <c r="E30547" t="s">
        <v>101</v>
      </c>
    </row>
    <row r="30548" spans="1:9" x14ac:dyDescent="0.35">
      <c r="A30548">
        <v>13102024</v>
      </c>
      <c r="B30548" t="s">
        <v>424</v>
      </c>
      <c r="C30548" t="s">
        <v>375</v>
      </c>
      <c r="D30548" t="s">
        <v>391</v>
      </c>
      <c r="E30548" t="s">
        <v>101</v>
      </c>
    </row>
    <row r="30549" spans="1:9" x14ac:dyDescent="0.35">
      <c r="A30549">
        <v>13102024</v>
      </c>
      <c r="B30549" t="s">
        <v>636</v>
      </c>
      <c r="C30549" t="s">
        <v>286</v>
      </c>
      <c r="D30549" t="s">
        <v>393</v>
      </c>
    </row>
    <row r="30550" spans="1:9" x14ac:dyDescent="0.35">
      <c r="A30550">
        <v>13102024</v>
      </c>
      <c r="B30550" t="s">
        <v>444</v>
      </c>
      <c r="C30550" t="s">
        <v>466</v>
      </c>
      <c r="D30550" t="s">
        <v>394</v>
      </c>
      <c r="E30550" t="s">
        <v>395</v>
      </c>
      <c r="F30550" t="s">
        <v>101</v>
      </c>
    </row>
    <row r="30551" spans="1:9" x14ac:dyDescent="0.35">
      <c r="A30551">
        <v>13102024</v>
      </c>
      <c r="B30551" t="s">
        <v>396</v>
      </c>
    </row>
    <row r="30552" spans="1:9" x14ac:dyDescent="0.35">
      <c r="A30552">
        <v>13102024</v>
      </c>
      <c r="B30552" t="s">
        <v>327</v>
      </c>
      <c r="C30552" t="s">
        <v>397</v>
      </c>
      <c r="D30552" t="s">
        <v>101</v>
      </c>
    </row>
    <row r="30553" spans="1:9" x14ac:dyDescent="0.35">
      <c r="A30553">
        <v>13102024</v>
      </c>
      <c r="B30553" t="s">
        <v>736</v>
      </c>
      <c r="C30553" t="s">
        <v>307</v>
      </c>
      <c r="D30553" t="s">
        <v>399</v>
      </c>
      <c r="E30553" t="s">
        <v>140</v>
      </c>
      <c r="F30553" t="s">
        <v>400</v>
      </c>
      <c r="G30553" t="s">
        <v>257</v>
      </c>
      <c r="H30553" t="s">
        <v>331</v>
      </c>
      <c r="I30553" t="s">
        <v>401</v>
      </c>
    </row>
    <row r="30554" spans="1:9" x14ac:dyDescent="0.35">
      <c r="A30554">
        <v>13102024</v>
      </c>
      <c r="B30554" t="s">
        <v>730</v>
      </c>
      <c r="C30554" t="s">
        <v>496</v>
      </c>
      <c r="D30554" t="s">
        <v>399</v>
      </c>
      <c r="E30554" t="s">
        <v>187</v>
      </c>
      <c r="F30554" t="s">
        <v>101</v>
      </c>
    </row>
    <row r="30555" spans="1:9" x14ac:dyDescent="0.35">
      <c r="A30555">
        <v>13102024</v>
      </c>
      <c r="B30555" t="s">
        <v>603</v>
      </c>
      <c r="C30555" t="s">
        <v>361</v>
      </c>
      <c r="D30555" t="s">
        <v>399</v>
      </c>
      <c r="E30555" t="s">
        <v>403</v>
      </c>
      <c r="F30555" t="s">
        <v>101</v>
      </c>
    </row>
    <row r="30556" spans="1:9" x14ac:dyDescent="0.35">
      <c r="A30556">
        <v>13102024</v>
      </c>
      <c r="B30556" t="s">
        <v>137</v>
      </c>
      <c r="C30556" t="s">
        <v>171</v>
      </c>
      <c r="D30556" t="s">
        <v>399</v>
      </c>
      <c r="E30556" t="s">
        <v>404</v>
      </c>
      <c r="F30556" t="s">
        <v>101</v>
      </c>
    </row>
    <row r="30557" spans="1:9" x14ac:dyDescent="0.35">
      <c r="A30557">
        <v>12102024</v>
      </c>
      <c r="B30557" t="s">
        <v>693</v>
      </c>
      <c r="C30557" t="s">
        <v>422</v>
      </c>
      <c r="D30557" t="s">
        <v>100</v>
      </c>
      <c r="E30557" t="s">
        <v>101</v>
      </c>
    </row>
    <row r="30558" spans="1:9" x14ac:dyDescent="0.35">
      <c r="A30558">
        <v>12102024</v>
      </c>
      <c r="B30558" t="s">
        <v>637</v>
      </c>
      <c r="C30558" t="s">
        <v>427</v>
      </c>
      <c r="D30558" t="s">
        <v>104</v>
      </c>
      <c r="E30558" t="s">
        <v>101</v>
      </c>
    </row>
    <row r="30559" spans="1:9" x14ac:dyDescent="0.35">
      <c r="A30559">
        <v>12102024</v>
      </c>
      <c r="B30559" t="s">
        <v>657</v>
      </c>
      <c r="C30559" t="s">
        <v>269</v>
      </c>
      <c r="D30559" t="s">
        <v>107</v>
      </c>
      <c r="E30559" t="s">
        <v>108</v>
      </c>
      <c r="F30559" t="s">
        <v>101</v>
      </c>
    </row>
    <row r="30560" spans="1:9" x14ac:dyDescent="0.35">
      <c r="A30560">
        <v>12102024</v>
      </c>
      <c r="B30560" t="s">
        <v>455</v>
      </c>
      <c r="C30560" t="s">
        <v>416</v>
      </c>
      <c r="D30560" t="s">
        <v>111</v>
      </c>
      <c r="E30560" t="s">
        <v>101</v>
      </c>
    </row>
    <row r="30561" spans="1:7" x14ac:dyDescent="0.35">
      <c r="A30561">
        <v>12102024</v>
      </c>
      <c r="B30561" t="s">
        <v>193</v>
      </c>
      <c r="C30561" t="s">
        <v>943</v>
      </c>
      <c r="D30561" t="s">
        <v>114</v>
      </c>
      <c r="E30561" t="s">
        <v>115</v>
      </c>
      <c r="F30561" t="s">
        <v>116</v>
      </c>
    </row>
    <row r="30562" spans="1:7" x14ac:dyDescent="0.35">
      <c r="A30562">
        <v>12102024</v>
      </c>
      <c r="B30562" t="s">
        <v>434</v>
      </c>
      <c r="C30562" t="s">
        <v>656</v>
      </c>
      <c r="D30562" t="s">
        <v>114</v>
      </c>
      <c r="E30562" t="s">
        <v>119</v>
      </c>
      <c r="F30562" t="s">
        <v>120</v>
      </c>
      <c r="G30562" t="s">
        <v>121</v>
      </c>
    </row>
    <row r="30563" spans="1:7" x14ac:dyDescent="0.35">
      <c r="A30563">
        <v>12102024</v>
      </c>
      <c r="B30563" t="s">
        <v>491</v>
      </c>
      <c r="C30563" t="s">
        <v>435</v>
      </c>
      <c r="D30563" t="s">
        <v>114</v>
      </c>
      <c r="E30563" t="s">
        <v>124</v>
      </c>
    </row>
    <row r="30564" spans="1:7" x14ac:dyDescent="0.35">
      <c r="A30564">
        <v>12102024</v>
      </c>
      <c r="B30564" t="s">
        <v>189</v>
      </c>
      <c r="C30564" t="s">
        <v>938</v>
      </c>
      <c r="D30564" t="s">
        <v>114</v>
      </c>
      <c r="E30564" t="s">
        <v>127</v>
      </c>
    </row>
    <row r="30565" spans="1:7" x14ac:dyDescent="0.35">
      <c r="A30565">
        <v>12102024</v>
      </c>
      <c r="B30565" t="s">
        <v>354</v>
      </c>
      <c r="C30565" t="s">
        <v>242</v>
      </c>
      <c r="D30565" t="s">
        <v>114</v>
      </c>
      <c r="E30565" t="s">
        <v>130</v>
      </c>
    </row>
    <row r="30566" spans="1:7" x14ac:dyDescent="0.35">
      <c r="A30566">
        <v>12102024</v>
      </c>
      <c r="B30566" t="s">
        <v>384</v>
      </c>
      <c r="C30566" t="s">
        <v>134</v>
      </c>
      <c r="D30566" t="s">
        <v>114</v>
      </c>
      <c r="E30566" t="s">
        <v>132</v>
      </c>
      <c r="F30566" t="s">
        <v>133</v>
      </c>
    </row>
    <row r="30567" spans="1:7" x14ac:dyDescent="0.35">
      <c r="A30567">
        <v>12102024</v>
      </c>
      <c r="B30567" t="s">
        <v>578</v>
      </c>
      <c r="C30567" t="s">
        <v>172</v>
      </c>
      <c r="D30567" t="s">
        <v>135</v>
      </c>
      <c r="E30567" t="s">
        <v>136</v>
      </c>
    </row>
    <row r="30568" spans="1:7" x14ac:dyDescent="0.35">
      <c r="A30568">
        <v>12102024</v>
      </c>
      <c r="B30568" t="s">
        <v>623</v>
      </c>
      <c r="C30568" t="s">
        <v>285</v>
      </c>
      <c r="D30568" t="s">
        <v>139</v>
      </c>
      <c r="E30568" t="s">
        <v>140</v>
      </c>
      <c r="F30568" t="s">
        <v>141</v>
      </c>
      <c r="G30568" t="s">
        <v>101</v>
      </c>
    </row>
    <row r="30569" spans="1:7" x14ac:dyDescent="0.35">
      <c r="A30569">
        <v>12102024</v>
      </c>
      <c r="B30569" t="s">
        <v>758</v>
      </c>
      <c r="C30569" t="s">
        <v>269</v>
      </c>
      <c r="D30569" t="s">
        <v>144</v>
      </c>
      <c r="E30569" t="s">
        <v>101</v>
      </c>
    </row>
    <row r="30570" spans="1:7" x14ac:dyDescent="0.35">
      <c r="A30570">
        <v>12102024</v>
      </c>
      <c r="B30570" t="s">
        <v>758</v>
      </c>
      <c r="C30570" t="s">
        <v>554</v>
      </c>
      <c r="D30570" t="s">
        <v>147</v>
      </c>
      <c r="E30570" t="s">
        <v>148</v>
      </c>
      <c r="F30570" t="s">
        <v>149</v>
      </c>
    </row>
    <row r="30571" spans="1:7" x14ac:dyDescent="0.35">
      <c r="A30571">
        <v>12102024</v>
      </c>
      <c r="B30571" t="s">
        <v>152</v>
      </c>
      <c r="C30571" t="s">
        <v>140</v>
      </c>
      <c r="D30571" t="s">
        <v>153</v>
      </c>
      <c r="E30571" t="s">
        <v>101</v>
      </c>
    </row>
    <row r="30572" spans="1:7" x14ac:dyDescent="0.35">
      <c r="A30572">
        <v>12102024</v>
      </c>
      <c r="B30572" t="s">
        <v>796</v>
      </c>
      <c r="C30572" t="s">
        <v>418</v>
      </c>
      <c r="D30572" t="s">
        <v>156</v>
      </c>
      <c r="E30572" t="s">
        <v>101</v>
      </c>
    </row>
    <row r="30573" spans="1:7" x14ac:dyDescent="0.35">
      <c r="A30573">
        <v>12102024</v>
      </c>
      <c r="B30573" t="s">
        <v>307</v>
      </c>
      <c r="C30573" t="s">
        <v>159</v>
      </c>
      <c r="D30573" t="s">
        <v>101</v>
      </c>
    </row>
    <row r="30574" spans="1:7" x14ac:dyDescent="0.35">
      <c r="A30574">
        <v>12102024</v>
      </c>
      <c r="B30574" t="s">
        <v>495</v>
      </c>
      <c r="C30574" t="s">
        <v>161</v>
      </c>
      <c r="D30574" t="s">
        <v>101</v>
      </c>
    </row>
    <row r="30575" spans="1:7" x14ac:dyDescent="0.35">
      <c r="A30575">
        <v>12102024</v>
      </c>
      <c r="B30575" t="s">
        <v>183</v>
      </c>
      <c r="C30575" t="s">
        <v>478</v>
      </c>
      <c r="D30575" t="s">
        <v>164</v>
      </c>
      <c r="E30575" t="s">
        <v>101</v>
      </c>
    </row>
    <row r="30576" spans="1:7" x14ac:dyDescent="0.35">
      <c r="A30576">
        <v>12102024</v>
      </c>
      <c r="B30576" t="s">
        <v>736</v>
      </c>
      <c r="C30576" t="s">
        <v>438</v>
      </c>
      <c r="D30576" t="s">
        <v>167</v>
      </c>
    </row>
    <row r="30577" spans="1:7" x14ac:dyDescent="0.35">
      <c r="A30577">
        <v>12102024</v>
      </c>
      <c r="B30577" t="s">
        <v>423</v>
      </c>
      <c r="C30577" t="s">
        <v>101</v>
      </c>
    </row>
    <row r="30578" spans="1:7" x14ac:dyDescent="0.35">
      <c r="A30578">
        <v>12102024</v>
      </c>
      <c r="B30578" t="s">
        <v>534</v>
      </c>
      <c r="C30578" t="s">
        <v>286</v>
      </c>
      <c r="D30578" t="s">
        <v>169</v>
      </c>
      <c r="E30578" t="s">
        <v>170</v>
      </c>
      <c r="F30578" t="s">
        <v>101</v>
      </c>
    </row>
    <row r="30579" spans="1:7" x14ac:dyDescent="0.35">
      <c r="A30579">
        <v>12102024</v>
      </c>
      <c r="B30579" t="s">
        <v>687</v>
      </c>
      <c r="C30579" t="s">
        <v>414</v>
      </c>
      <c r="D30579" t="s">
        <v>173</v>
      </c>
      <c r="E30579" t="s">
        <v>101</v>
      </c>
    </row>
    <row r="30580" spans="1:7" x14ac:dyDescent="0.35">
      <c r="A30580">
        <v>12102024</v>
      </c>
      <c r="B30580" t="s">
        <v>728</v>
      </c>
      <c r="C30580" t="s">
        <v>424</v>
      </c>
      <c r="D30580" t="s">
        <v>176</v>
      </c>
      <c r="E30580" t="s">
        <v>101</v>
      </c>
    </row>
    <row r="30581" spans="1:7" x14ac:dyDescent="0.35">
      <c r="A30581">
        <v>12102024</v>
      </c>
      <c r="B30581" t="s">
        <v>560</v>
      </c>
      <c r="C30581" t="s">
        <v>456</v>
      </c>
      <c r="D30581" t="s">
        <v>176</v>
      </c>
      <c r="E30581" t="s">
        <v>149</v>
      </c>
    </row>
    <row r="30582" spans="1:7" x14ac:dyDescent="0.35">
      <c r="A30582">
        <v>12102024</v>
      </c>
      <c r="B30582" t="s">
        <v>572</v>
      </c>
      <c r="C30582" t="s">
        <v>177</v>
      </c>
      <c r="D30582" t="s">
        <v>181</v>
      </c>
      <c r="E30582" t="s">
        <v>182</v>
      </c>
      <c r="F30582" t="s">
        <v>101</v>
      </c>
    </row>
    <row r="30583" spans="1:7" x14ac:dyDescent="0.35">
      <c r="A30583">
        <v>12102024</v>
      </c>
      <c r="B30583" t="s">
        <v>715</v>
      </c>
      <c r="C30583" t="s">
        <v>183</v>
      </c>
      <c r="D30583" t="s">
        <v>184</v>
      </c>
      <c r="E30583" t="s">
        <v>101</v>
      </c>
    </row>
    <row r="30584" spans="1:7" x14ac:dyDescent="0.35">
      <c r="A30584">
        <v>12102024</v>
      </c>
      <c r="B30584" t="s">
        <v>555</v>
      </c>
      <c r="C30584" t="s">
        <v>187</v>
      </c>
      <c r="D30584" t="s">
        <v>101</v>
      </c>
    </row>
    <row r="30585" spans="1:7" x14ac:dyDescent="0.35">
      <c r="A30585">
        <v>12102024</v>
      </c>
      <c r="B30585" t="s">
        <v>436</v>
      </c>
      <c r="C30585" t="s">
        <v>361</v>
      </c>
      <c r="D30585" t="s">
        <v>190</v>
      </c>
      <c r="E30585" t="s">
        <v>191</v>
      </c>
      <c r="F30585" t="s">
        <v>101</v>
      </c>
    </row>
    <row r="30586" spans="1:7" x14ac:dyDescent="0.35">
      <c r="A30586">
        <v>12102024</v>
      </c>
      <c r="B30586" t="s">
        <v>436</v>
      </c>
      <c r="C30586" t="s">
        <v>433</v>
      </c>
      <c r="D30586" t="s">
        <v>190</v>
      </c>
      <c r="E30586" t="s">
        <v>194</v>
      </c>
      <c r="F30586" t="s">
        <v>101</v>
      </c>
    </row>
    <row r="30587" spans="1:7" x14ac:dyDescent="0.35">
      <c r="A30587">
        <v>12102024</v>
      </c>
      <c r="B30587" t="s">
        <v>551</v>
      </c>
      <c r="C30587" t="s">
        <v>219</v>
      </c>
      <c r="D30587" t="s">
        <v>190</v>
      </c>
      <c r="E30587" t="s">
        <v>196</v>
      </c>
      <c r="F30587" t="s">
        <v>101</v>
      </c>
    </row>
    <row r="30588" spans="1:7" x14ac:dyDescent="0.35">
      <c r="A30588">
        <v>12102024</v>
      </c>
      <c r="B30588" t="s">
        <v>326</v>
      </c>
      <c r="C30588" t="s">
        <v>198</v>
      </c>
      <c r="D30588" t="s">
        <v>140</v>
      </c>
      <c r="E30588" t="s">
        <v>199</v>
      </c>
      <c r="F30588" t="s">
        <v>200</v>
      </c>
      <c r="G30588" t="s">
        <v>101</v>
      </c>
    </row>
    <row r="30589" spans="1:7" x14ac:dyDescent="0.35">
      <c r="A30589">
        <v>12102024</v>
      </c>
      <c r="B30589" t="s">
        <v>422</v>
      </c>
      <c r="C30589" t="s">
        <v>427</v>
      </c>
      <c r="D30589" t="s">
        <v>61</v>
      </c>
      <c r="E30589" t="s">
        <v>101</v>
      </c>
    </row>
    <row r="30590" spans="1:7" x14ac:dyDescent="0.35">
      <c r="A30590">
        <v>12102024</v>
      </c>
      <c r="B30590" t="s">
        <v>623</v>
      </c>
      <c r="C30590" t="s">
        <v>450</v>
      </c>
      <c r="D30590" t="s">
        <v>205</v>
      </c>
      <c r="E30590" t="s">
        <v>101</v>
      </c>
    </row>
    <row r="30591" spans="1:7" x14ac:dyDescent="0.35">
      <c r="A30591">
        <v>12102024</v>
      </c>
      <c r="B30591" t="s">
        <v>781</v>
      </c>
      <c r="C30591" t="s">
        <v>224</v>
      </c>
      <c r="D30591" t="s">
        <v>208</v>
      </c>
      <c r="E30591" t="s">
        <v>101</v>
      </c>
    </row>
    <row r="30592" spans="1:7" x14ac:dyDescent="0.35">
      <c r="A30592">
        <v>12102024</v>
      </c>
      <c r="B30592" t="s">
        <v>693</v>
      </c>
      <c r="C30592" t="s">
        <v>601</v>
      </c>
      <c r="D30592" t="s">
        <v>210</v>
      </c>
      <c r="E30592" t="s">
        <v>211</v>
      </c>
      <c r="F30592" t="s">
        <v>101</v>
      </c>
    </row>
    <row r="30593" spans="1:6" x14ac:dyDescent="0.35">
      <c r="A30593">
        <v>12102024</v>
      </c>
      <c r="B30593" t="s">
        <v>339</v>
      </c>
      <c r="C30593" t="s">
        <v>158</v>
      </c>
      <c r="D30593" t="s">
        <v>214</v>
      </c>
      <c r="E30593" t="s">
        <v>215</v>
      </c>
      <c r="F30593" t="s">
        <v>101</v>
      </c>
    </row>
    <row r="30594" spans="1:6" x14ac:dyDescent="0.35">
      <c r="A30594">
        <v>12102024</v>
      </c>
      <c r="B30594" t="s">
        <v>594</v>
      </c>
      <c r="C30594" t="s">
        <v>424</v>
      </c>
      <c r="D30594" t="s">
        <v>217</v>
      </c>
      <c r="E30594" t="s">
        <v>101</v>
      </c>
    </row>
    <row r="30595" spans="1:6" x14ac:dyDescent="0.35">
      <c r="A30595">
        <v>12102024</v>
      </c>
      <c r="B30595" t="s">
        <v>628</v>
      </c>
      <c r="C30595" t="s">
        <v>495</v>
      </c>
      <c r="D30595" t="s">
        <v>220</v>
      </c>
      <c r="E30595" t="s">
        <v>101</v>
      </c>
    </row>
    <row r="30596" spans="1:6" x14ac:dyDescent="0.35">
      <c r="A30596">
        <v>12102024</v>
      </c>
      <c r="B30596" t="s">
        <v>639</v>
      </c>
      <c r="C30596" t="s">
        <v>183</v>
      </c>
      <c r="D30596" t="s">
        <v>222</v>
      </c>
    </row>
    <row r="30597" spans="1:6" x14ac:dyDescent="0.35">
      <c r="A30597">
        <v>12102024</v>
      </c>
      <c r="B30597" t="s">
        <v>611</v>
      </c>
      <c r="C30597" t="s">
        <v>145</v>
      </c>
      <c r="D30597" t="s">
        <v>223</v>
      </c>
    </row>
    <row r="30598" spans="1:6" x14ac:dyDescent="0.35">
      <c r="A30598">
        <v>12102024</v>
      </c>
      <c r="B30598" t="s">
        <v>778</v>
      </c>
      <c r="C30598" t="s">
        <v>554</v>
      </c>
      <c r="D30598" t="s">
        <v>225</v>
      </c>
      <c r="E30598" t="s">
        <v>101</v>
      </c>
    </row>
    <row r="30599" spans="1:6" x14ac:dyDescent="0.35">
      <c r="A30599">
        <v>12102024</v>
      </c>
      <c r="B30599" t="s">
        <v>718</v>
      </c>
      <c r="C30599" t="s">
        <v>154</v>
      </c>
      <c r="D30599" t="s">
        <v>225</v>
      </c>
      <c r="E30599" t="s">
        <v>228</v>
      </c>
      <c r="F30599" t="s">
        <v>229</v>
      </c>
    </row>
    <row r="30600" spans="1:6" x14ac:dyDescent="0.35">
      <c r="A30600">
        <v>12102024</v>
      </c>
      <c r="B30600" t="s">
        <v>695</v>
      </c>
      <c r="C30600" t="s">
        <v>450</v>
      </c>
      <c r="D30600" t="s">
        <v>232</v>
      </c>
      <c r="E30600" t="s">
        <v>101</v>
      </c>
    </row>
    <row r="30601" spans="1:6" x14ac:dyDescent="0.35">
      <c r="A30601">
        <v>12102024</v>
      </c>
      <c r="B30601" t="s">
        <v>596</v>
      </c>
      <c r="C30601" t="s">
        <v>519</v>
      </c>
      <c r="D30601" t="s">
        <v>235</v>
      </c>
      <c r="E30601" t="s">
        <v>236</v>
      </c>
      <c r="F30601" t="s">
        <v>101</v>
      </c>
    </row>
    <row r="30602" spans="1:6" x14ac:dyDescent="0.35">
      <c r="A30602">
        <v>12102024</v>
      </c>
      <c r="B30602" t="s">
        <v>565</v>
      </c>
      <c r="C30602" t="s">
        <v>212</v>
      </c>
      <c r="D30602" t="s">
        <v>235</v>
      </c>
      <c r="E30602" t="s">
        <v>239</v>
      </c>
      <c r="F30602" t="s">
        <v>149</v>
      </c>
    </row>
    <row r="30603" spans="1:6" x14ac:dyDescent="0.35">
      <c r="A30603">
        <v>12102024</v>
      </c>
      <c r="B30603" t="s">
        <v>801</v>
      </c>
      <c r="C30603" t="s">
        <v>454</v>
      </c>
      <c r="D30603" t="s">
        <v>235</v>
      </c>
      <c r="E30603" t="s">
        <v>241</v>
      </c>
      <c r="F30603" t="s">
        <v>101</v>
      </c>
    </row>
    <row r="30604" spans="1:6" x14ac:dyDescent="0.35">
      <c r="A30604">
        <v>12102024</v>
      </c>
      <c r="B30604" t="s">
        <v>520</v>
      </c>
      <c r="C30604" t="s">
        <v>450</v>
      </c>
      <c r="D30604" t="s">
        <v>243</v>
      </c>
      <c r="E30604" t="s">
        <v>101</v>
      </c>
    </row>
    <row r="30605" spans="1:6" x14ac:dyDescent="0.35">
      <c r="A30605">
        <v>12102024</v>
      </c>
      <c r="B30605" t="s">
        <v>694</v>
      </c>
      <c r="C30605" t="s">
        <v>226</v>
      </c>
      <c r="D30605" t="s">
        <v>245</v>
      </c>
      <c r="E30605" t="s">
        <v>246</v>
      </c>
    </row>
    <row r="30606" spans="1:6" x14ac:dyDescent="0.35">
      <c r="A30606">
        <v>12102024</v>
      </c>
      <c r="B30606" t="s">
        <v>826</v>
      </c>
      <c r="C30606" t="s">
        <v>495</v>
      </c>
      <c r="D30606" t="s">
        <v>245</v>
      </c>
      <c r="E30606" t="s">
        <v>249</v>
      </c>
    </row>
    <row r="30607" spans="1:6" x14ac:dyDescent="0.35">
      <c r="A30607">
        <v>12102024</v>
      </c>
      <c r="B30607" t="s">
        <v>418</v>
      </c>
      <c r="C30607" t="s">
        <v>227</v>
      </c>
      <c r="D30607" t="s">
        <v>252</v>
      </c>
      <c r="E30607" t="s">
        <v>101</v>
      </c>
    </row>
    <row r="30608" spans="1:6" x14ac:dyDescent="0.35">
      <c r="A30608">
        <v>12102024</v>
      </c>
      <c r="B30608" t="s">
        <v>430</v>
      </c>
      <c r="C30608" t="s">
        <v>186</v>
      </c>
      <c r="D30608" t="s">
        <v>254</v>
      </c>
    </row>
    <row r="30609" spans="1:7" x14ac:dyDescent="0.35">
      <c r="A30609">
        <v>12102024</v>
      </c>
      <c r="B30609" t="s">
        <v>623</v>
      </c>
      <c r="C30609" t="s">
        <v>227</v>
      </c>
      <c r="D30609" t="s">
        <v>256</v>
      </c>
      <c r="E30609" t="s">
        <v>257</v>
      </c>
      <c r="F30609" t="s">
        <v>236</v>
      </c>
      <c r="G30609" t="s">
        <v>101</v>
      </c>
    </row>
    <row r="30610" spans="1:7" x14ac:dyDescent="0.35">
      <c r="A30610">
        <v>12102024</v>
      </c>
      <c r="B30610" t="s">
        <v>623</v>
      </c>
      <c r="C30610" t="s">
        <v>559</v>
      </c>
      <c r="D30610" t="s">
        <v>260</v>
      </c>
      <c r="E30610" t="s">
        <v>136</v>
      </c>
      <c r="F30610" t="s">
        <v>101</v>
      </c>
    </row>
    <row r="30611" spans="1:7" x14ac:dyDescent="0.35">
      <c r="A30611">
        <v>12102024</v>
      </c>
      <c r="B30611" t="s">
        <v>292</v>
      </c>
      <c r="C30611" t="s">
        <v>261</v>
      </c>
      <c r="D30611" t="s">
        <v>262</v>
      </c>
      <c r="E30611" t="s">
        <v>101</v>
      </c>
    </row>
    <row r="30612" spans="1:7" x14ac:dyDescent="0.35">
      <c r="A30612">
        <v>12102024</v>
      </c>
      <c r="B30612" t="s">
        <v>594</v>
      </c>
      <c r="C30612" t="s">
        <v>556</v>
      </c>
      <c r="D30612" t="s">
        <v>264</v>
      </c>
      <c r="E30612" t="s">
        <v>101</v>
      </c>
    </row>
    <row r="30613" spans="1:7" x14ac:dyDescent="0.35">
      <c r="A30613">
        <v>12102024</v>
      </c>
      <c r="B30613" t="s">
        <v>414</v>
      </c>
      <c r="C30613" t="s">
        <v>264</v>
      </c>
      <c r="D30613" t="s">
        <v>149</v>
      </c>
    </row>
    <row r="30614" spans="1:7" x14ac:dyDescent="0.35">
      <c r="A30614">
        <v>12102024</v>
      </c>
      <c r="B30614" t="s">
        <v>628</v>
      </c>
      <c r="C30614" t="s">
        <v>465</v>
      </c>
      <c r="D30614" t="s">
        <v>265</v>
      </c>
      <c r="E30614" t="s">
        <v>101</v>
      </c>
      <c r="F30614" t="s">
        <v>266</v>
      </c>
    </row>
    <row r="30615" spans="1:7" x14ac:dyDescent="0.35">
      <c r="A30615">
        <v>12102024</v>
      </c>
      <c r="B30615" t="s">
        <v>637</v>
      </c>
      <c r="C30615" t="s">
        <v>432</v>
      </c>
      <c r="D30615" t="s">
        <v>267</v>
      </c>
      <c r="E30615" t="s">
        <v>101</v>
      </c>
    </row>
    <row r="30616" spans="1:7" x14ac:dyDescent="0.35">
      <c r="A30616">
        <v>12102024</v>
      </c>
      <c r="B30616" t="s">
        <v>795</v>
      </c>
      <c r="C30616" t="s">
        <v>240</v>
      </c>
      <c r="D30616" t="s">
        <v>268</v>
      </c>
    </row>
    <row r="30617" spans="1:7" x14ac:dyDescent="0.35">
      <c r="A30617">
        <v>12102024</v>
      </c>
      <c r="B30617" t="s">
        <v>556</v>
      </c>
      <c r="C30617" t="s">
        <v>270</v>
      </c>
      <c r="D30617" t="s">
        <v>271</v>
      </c>
      <c r="E30617" t="s">
        <v>101</v>
      </c>
    </row>
    <row r="30618" spans="1:7" x14ac:dyDescent="0.35">
      <c r="A30618">
        <v>12102024</v>
      </c>
      <c r="B30618" t="s">
        <v>695</v>
      </c>
      <c r="C30618" t="s">
        <v>455</v>
      </c>
      <c r="D30618" t="s">
        <v>274</v>
      </c>
      <c r="E30618" t="s">
        <v>101</v>
      </c>
    </row>
    <row r="30619" spans="1:7" x14ac:dyDescent="0.35">
      <c r="A30619">
        <v>12102024</v>
      </c>
      <c r="B30619" t="s">
        <v>579</v>
      </c>
      <c r="C30619" t="s">
        <v>168</v>
      </c>
      <c r="D30619" t="s">
        <v>277</v>
      </c>
      <c r="E30619" t="s">
        <v>101</v>
      </c>
    </row>
    <row r="30620" spans="1:7" x14ac:dyDescent="0.35">
      <c r="A30620">
        <v>12102024</v>
      </c>
      <c r="B30620" t="s">
        <v>719</v>
      </c>
      <c r="C30620" t="s">
        <v>305</v>
      </c>
      <c r="D30620" t="s">
        <v>279</v>
      </c>
      <c r="E30620" t="s">
        <v>140</v>
      </c>
      <c r="F30620" t="s">
        <v>280</v>
      </c>
    </row>
    <row r="30621" spans="1:7" x14ac:dyDescent="0.35">
      <c r="A30621">
        <v>12102024</v>
      </c>
      <c r="B30621" t="s">
        <v>639</v>
      </c>
      <c r="C30621" t="s">
        <v>418</v>
      </c>
      <c r="D30621" t="s">
        <v>281</v>
      </c>
    </row>
    <row r="30622" spans="1:7" x14ac:dyDescent="0.35">
      <c r="A30622">
        <v>12102024</v>
      </c>
      <c r="B30622" t="s">
        <v>662</v>
      </c>
      <c r="C30622" t="s">
        <v>125</v>
      </c>
      <c r="D30622" t="s">
        <v>284</v>
      </c>
      <c r="E30622" t="s">
        <v>101</v>
      </c>
    </row>
    <row r="30623" spans="1:7" x14ac:dyDescent="0.35">
      <c r="A30623">
        <v>12102024</v>
      </c>
      <c r="B30623" t="s">
        <v>848</v>
      </c>
      <c r="C30623" t="s">
        <v>247</v>
      </c>
      <c r="D30623" t="s">
        <v>287</v>
      </c>
      <c r="E30623" t="s">
        <v>101</v>
      </c>
    </row>
    <row r="30624" spans="1:7" x14ac:dyDescent="0.35">
      <c r="A30624">
        <v>12102024</v>
      </c>
      <c r="B30624" t="s">
        <v>717</v>
      </c>
      <c r="C30624" t="s">
        <v>456</v>
      </c>
      <c r="D30624" t="s">
        <v>288</v>
      </c>
      <c r="E30624" t="s">
        <v>101</v>
      </c>
    </row>
    <row r="30625" spans="1:9" x14ac:dyDescent="0.35">
      <c r="A30625">
        <v>12102024</v>
      </c>
      <c r="B30625" t="s">
        <v>459</v>
      </c>
      <c r="C30625" t="s">
        <v>329</v>
      </c>
      <c r="D30625" t="s">
        <v>290</v>
      </c>
      <c r="E30625" t="s">
        <v>140</v>
      </c>
      <c r="F30625" t="s">
        <v>291</v>
      </c>
    </row>
    <row r="30626" spans="1:9" x14ac:dyDescent="0.35">
      <c r="A30626">
        <v>12102024</v>
      </c>
      <c r="B30626" t="s">
        <v>752</v>
      </c>
      <c r="C30626" t="s">
        <v>471</v>
      </c>
      <c r="D30626" t="s">
        <v>290</v>
      </c>
      <c r="E30626" t="s">
        <v>140</v>
      </c>
      <c r="F30626" t="s">
        <v>294</v>
      </c>
      <c r="G30626" t="s">
        <v>295</v>
      </c>
      <c r="H30626" t="s">
        <v>101</v>
      </c>
    </row>
    <row r="30627" spans="1:9" x14ac:dyDescent="0.35">
      <c r="A30627">
        <v>12102024</v>
      </c>
      <c r="B30627" t="s">
        <v>712</v>
      </c>
      <c r="C30627" t="s">
        <v>138</v>
      </c>
      <c r="D30627" t="s">
        <v>298</v>
      </c>
      <c r="E30627" t="s">
        <v>101</v>
      </c>
    </row>
    <row r="30628" spans="1:9" x14ac:dyDescent="0.35">
      <c r="A30628">
        <v>12102024</v>
      </c>
      <c r="B30628" t="s">
        <v>460</v>
      </c>
      <c r="C30628" t="s">
        <v>478</v>
      </c>
      <c r="D30628" t="s">
        <v>300</v>
      </c>
      <c r="E30628" t="s">
        <v>262</v>
      </c>
      <c r="F30628" t="s">
        <v>101</v>
      </c>
    </row>
    <row r="30629" spans="1:9" x14ac:dyDescent="0.35">
      <c r="A30629">
        <v>12102024</v>
      </c>
      <c r="B30629" t="s">
        <v>609</v>
      </c>
      <c r="C30629" t="s">
        <v>269</v>
      </c>
      <c r="D30629" t="s">
        <v>301</v>
      </c>
      <c r="E30629" t="s">
        <v>101</v>
      </c>
    </row>
    <row r="30630" spans="1:9" x14ac:dyDescent="0.35">
      <c r="A30630">
        <v>12102024</v>
      </c>
      <c r="B30630" t="s">
        <v>634</v>
      </c>
      <c r="C30630" t="s">
        <v>556</v>
      </c>
      <c r="D30630" t="s">
        <v>303</v>
      </c>
      <c r="E30630" t="s">
        <v>149</v>
      </c>
    </row>
    <row r="30631" spans="1:9" x14ac:dyDescent="0.35">
      <c r="A30631">
        <v>12102024</v>
      </c>
      <c r="B30631" t="s">
        <v>759</v>
      </c>
      <c r="C30631" t="s">
        <v>426</v>
      </c>
      <c r="D30631" t="s">
        <v>306</v>
      </c>
      <c r="E30631" t="s">
        <v>101</v>
      </c>
    </row>
    <row r="30632" spans="1:9" x14ac:dyDescent="0.35">
      <c r="A30632">
        <v>12102024</v>
      </c>
      <c r="B30632" t="s">
        <v>716</v>
      </c>
      <c r="C30632" t="s">
        <v>368</v>
      </c>
      <c r="D30632" t="s">
        <v>308</v>
      </c>
      <c r="E30632" t="s">
        <v>309</v>
      </c>
      <c r="F30632" t="s">
        <v>310</v>
      </c>
      <c r="G30632" t="s">
        <v>311</v>
      </c>
      <c r="H30632" t="s">
        <v>312</v>
      </c>
      <c r="I30632" t="s">
        <v>101</v>
      </c>
    </row>
    <row r="30633" spans="1:9" x14ac:dyDescent="0.35">
      <c r="A30633">
        <v>12102024</v>
      </c>
      <c r="B30633" t="s">
        <v>221</v>
      </c>
      <c r="C30633" t="s">
        <v>188</v>
      </c>
      <c r="D30633" t="s">
        <v>314</v>
      </c>
      <c r="E30633" t="s">
        <v>315</v>
      </c>
      <c r="F30633" t="s">
        <v>101</v>
      </c>
    </row>
    <row r="30634" spans="1:9" x14ac:dyDescent="0.35">
      <c r="A30634">
        <v>12102024</v>
      </c>
      <c r="B30634" t="s">
        <v>440</v>
      </c>
      <c r="C30634" t="s">
        <v>329</v>
      </c>
      <c r="D30634" t="s">
        <v>314</v>
      </c>
      <c r="E30634" t="s">
        <v>317</v>
      </c>
      <c r="F30634" t="s">
        <v>101</v>
      </c>
    </row>
    <row r="30635" spans="1:9" x14ac:dyDescent="0.35">
      <c r="A30635">
        <v>12102024</v>
      </c>
      <c r="B30635" t="s">
        <v>611</v>
      </c>
      <c r="C30635" t="s">
        <v>292</v>
      </c>
      <c r="D30635" t="s">
        <v>319</v>
      </c>
      <c r="E30635" t="s">
        <v>320</v>
      </c>
      <c r="F30635" t="s">
        <v>321</v>
      </c>
    </row>
    <row r="30636" spans="1:9" x14ac:dyDescent="0.35">
      <c r="A30636">
        <v>12102024</v>
      </c>
      <c r="B30636" t="s">
        <v>787</v>
      </c>
      <c r="C30636" t="s">
        <v>237</v>
      </c>
      <c r="D30636" t="s">
        <v>322</v>
      </c>
      <c r="E30636" t="s">
        <v>101</v>
      </c>
    </row>
    <row r="30637" spans="1:9" x14ac:dyDescent="0.35">
      <c r="A30637">
        <v>12102024</v>
      </c>
      <c r="B30637" t="s">
        <v>762</v>
      </c>
      <c r="C30637" t="s">
        <v>387</v>
      </c>
      <c r="D30637" t="s">
        <v>325</v>
      </c>
      <c r="E30637" t="s">
        <v>101</v>
      </c>
    </row>
    <row r="30638" spans="1:9" x14ac:dyDescent="0.35">
      <c r="A30638">
        <v>12102024</v>
      </c>
      <c r="B30638" t="s">
        <v>761</v>
      </c>
      <c r="C30638" t="s">
        <v>466</v>
      </c>
      <c r="D30638" t="s">
        <v>328</v>
      </c>
      <c r="E30638" t="s">
        <v>101</v>
      </c>
    </row>
    <row r="30639" spans="1:9" x14ac:dyDescent="0.35">
      <c r="A30639">
        <v>12102024</v>
      </c>
      <c r="B30639" t="s">
        <v>447</v>
      </c>
      <c r="C30639" t="s">
        <v>331</v>
      </c>
      <c r="D30639" t="s">
        <v>332</v>
      </c>
      <c r="E30639" t="s">
        <v>101</v>
      </c>
    </row>
    <row r="30640" spans="1:9" x14ac:dyDescent="0.35">
      <c r="A30640">
        <v>12102024</v>
      </c>
      <c r="B30640" t="s">
        <v>436</v>
      </c>
      <c r="C30640" t="s">
        <v>175</v>
      </c>
      <c r="D30640" t="s">
        <v>331</v>
      </c>
      <c r="E30640" t="s">
        <v>335</v>
      </c>
      <c r="F30640" t="s">
        <v>101</v>
      </c>
    </row>
    <row r="30641" spans="1:7" x14ac:dyDescent="0.35">
      <c r="A30641">
        <v>12102024</v>
      </c>
      <c r="B30641" t="s">
        <v>154</v>
      </c>
      <c r="C30641" t="s">
        <v>402</v>
      </c>
      <c r="D30641" t="s">
        <v>331</v>
      </c>
      <c r="E30641" t="s">
        <v>338</v>
      </c>
      <c r="F30641" t="s">
        <v>321</v>
      </c>
    </row>
    <row r="30642" spans="1:7" x14ac:dyDescent="0.35">
      <c r="A30642">
        <v>12102024</v>
      </c>
      <c r="B30642" t="s">
        <v>856</v>
      </c>
      <c r="C30642" t="s">
        <v>495</v>
      </c>
      <c r="D30642" t="s">
        <v>170</v>
      </c>
    </row>
    <row r="30643" spans="1:7" x14ac:dyDescent="0.35">
      <c r="A30643">
        <v>12102024</v>
      </c>
      <c r="B30643" t="s">
        <v>565</v>
      </c>
      <c r="C30643" t="s">
        <v>550</v>
      </c>
      <c r="D30643" t="s">
        <v>341</v>
      </c>
      <c r="E30643" t="s">
        <v>101</v>
      </c>
    </row>
    <row r="30644" spans="1:7" x14ac:dyDescent="0.35">
      <c r="A30644">
        <v>12102024</v>
      </c>
      <c r="B30644" t="s">
        <v>751</v>
      </c>
      <c r="C30644" t="s">
        <v>519</v>
      </c>
      <c r="D30644" t="s">
        <v>343</v>
      </c>
      <c r="E30644" t="s">
        <v>101</v>
      </c>
    </row>
    <row r="30645" spans="1:7" x14ac:dyDescent="0.35">
      <c r="A30645">
        <v>12102024</v>
      </c>
      <c r="B30645" t="s">
        <v>282</v>
      </c>
      <c r="C30645" t="s">
        <v>132</v>
      </c>
      <c r="D30645" t="s">
        <v>344</v>
      </c>
      <c r="E30645" t="s">
        <v>345</v>
      </c>
      <c r="F30645" t="s">
        <v>101</v>
      </c>
    </row>
    <row r="30646" spans="1:7" x14ac:dyDescent="0.35">
      <c r="A30646">
        <v>12102024</v>
      </c>
      <c r="B30646" t="s">
        <v>694</v>
      </c>
      <c r="C30646" t="s">
        <v>368</v>
      </c>
      <c r="D30646" t="s">
        <v>132</v>
      </c>
      <c r="E30646" t="s">
        <v>347</v>
      </c>
      <c r="F30646" t="s">
        <v>101</v>
      </c>
    </row>
    <row r="30647" spans="1:7" x14ac:dyDescent="0.35">
      <c r="A30647">
        <v>12102024</v>
      </c>
      <c r="B30647" t="s">
        <v>694</v>
      </c>
      <c r="C30647" t="s">
        <v>465</v>
      </c>
      <c r="D30647" t="s">
        <v>132</v>
      </c>
      <c r="E30647" t="s">
        <v>348</v>
      </c>
      <c r="F30647" t="s">
        <v>101</v>
      </c>
    </row>
    <row r="30648" spans="1:7" x14ac:dyDescent="0.35">
      <c r="A30648">
        <v>12102024</v>
      </c>
      <c r="B30648" t="s">
        <v>441</v>
      </c>
      <c r="C30648" t="s">
        <v>505</v>
      </c>
      <c r="D30648" t="s">
        <v>132</v>
      </c>
      <c r="E30648" t="s">
        <v>350</v>
      </c>
      <c r="F30648" t="s">
        <v>101</v>
      </c>
    </row>
    <row r="30649" spans="1:7" x14ac:dyDescent="0.35">
      <c r="A30649">
        <v>12102024</v>
      </c>
      <c r="B30649" t="s">
        <v>693</v>
      </c>
      <c r="C30649" t="s">
        <v>442</v>
      </c>
      <c r="D30649" t="s">
        <v>132</v>
      </c>
      <c r="E30649" t="s">
        <v>352</v>
      </c>
      <c r="F30649" t="s">
        <v>101</v>
      </c>
    </row>
    <row r="30650" spans="1:7" x14ac:dyDescent="0.35">
      <c r="A30650">
        <v>12102024</v>
      </c>
      <c r="B30650" t="s">
        <v>637</v>
      </c>
      <c r="C30650" t="s">
        <v>292</v>
      </c>
      <c r="D30650" t="s">
        <v>132</v>
      </c>
      <c r="E30650" t="s">
        <v>133</v>
      </c>
      <c r="F30650" t="s">
        <v>355</v>
      </c>
    </row>
    <row r="30651" spans="1:7" x14ac:dyDescent="0.35">
      <c r="A30651">
        <v>12102024</v>
      </c>
      <c r="B30651" t="s">
        <v>520</v>
      </c>
      <c r="C30651" t="s">
        <v>286</v>
      </c>
      <c r="D30651" t="s">
        <v>132</v>
      </c>
      <c r="E30651" t="s">
        <v>356</v>
      </c>
      <c r="F30651" t="s">
        <v>101</v>
      </c>
    </row>
    <row r="30652" spans="1:7" x14ac:dyDescent="0.35">
      <c r="A30652">
        <v>12102024</v>
      </c>
      <c r="B30652" t="s">
        <v>534</v>
      </c>
      <c r="C30652" t="s">
        <v>336</v>
      </c>
      <c r="D30652" t="s">
        <v>359</v>
      </c>
      <c r="E30652" t="s">
        <v>360</v>
      </c>
      <c r="F30652" t="s">
        <v>101</v>
      </c>
    </row>
    <row r="30653" spans="1:7" x14ac:dyDescent="0.35">
      <c r="A30653">
        <v>12102024</v>
      </c>
      <c r="B30653" t="s">
        <v>758</v>
      </c>
      <c r="C30653" t="s">
        <v>207</v>
      </c>
      <c r="D30653" t="s">
        <v>359</v>
      </c>
      <c r="E30653" t="s">
        <v>362</v>
      </c>
      <c r="F30653" t="s">
        <v>101</v>
      </c>
    </row>
    <row r="30654" spans="1:7" x14ac:dyDescent="0.35">
      <c r="A30654">
        <v>12102024</v>
      </c>
      <c r="B30654" t="s">
        <v>554</v>
      </c>
      <c r="C30654" t="s">
        <v>359</v>
      </c>
      <c r="D30654" t="s">
        <v>362</v>
      </c>
      <c r="E30654" t="s">
        <v>140</v>
      </c>
      <c r="F30654" t="s">
        <v>364</v>
      </c>
      <c r="G30654" t="s">
        <v>101</v>
      </c>
    </row>
    <row r="30655" spans="1:7" x14ac:dyDescent="0.35">
      <c r="A30655">
        <v>12102024</v>
      </c>
      <c r="B30655" t="s">
        <v>823</v>
      </c>
      <c r="C30655" t="s">
        <v>430</v>
      </c>
      <c r="D30655" t="s">
        <v>366</v>
      </c>
      <c r="E30655" t="s">
        <v>257</v>
      </c>
      <c r="F30655" t="s">
        <v>367</v>
      </c>
      <c r="G30655" t="s">
        <v>101</v>
      </c>
    </row>
    <row r="30656" spans="1:7" x14ac:dyDescent="0.35">
      <c r="A30656">
        <v>12102024</v>
      </c>
      <c r="B30656" t="s">
        <v>720</v>
      </c>
      <c r="C30656" t="s">
        <v>438</v>
      </c>
      <c r="D30656" t="s">
        <v>369</v>
      </c>
      <c r="E30656" t="s">
        <v>370</v>
      </c>
      <c r="F30656" t="s">
        <v>101</v>
      </c>
    </row>
    <row r="30657" spans="1:9" x14ac:dyDescent="0.35">
      <c r="A30657">
        <v>12102024</v>
      </c>
      <c r="B30657" t="s">
        <v>762</v>
      </c>
      <c r="C30657" t="s">
        <v>438</v>
      </c>
      <c r="D30657" t="s">
        <v>371</v>
      </c>
      <c r="E30657" t="s">
        <v>101</v>
      </c>
    </row>
    <row r="30658" spans="1:9" x14ac:dyDescent="0.35">
      <c r="A30658">
        <v>12102024</v>
      </c>
      <c r="B30658" t="s">
        <v>565</v>
      </c>
      <c r="C30658" t="s">
        <v>125</v>
      </c>
      <c r="D30658" t="s">
        <v>372</v>
      </c>
      <c r="E30658" t="s">
        <v>101</v>
      </c>
    </row>
    <row r="30659" spans="1:9" x14ac:dyDescent="0.35">
      <c r="A30659">
        <v>12102024</v>
      </c>
      <c r="B30659" t="s">
        <v>444</v>
      </c>
      <c r="C30659" t="s">
        <v>373</v>
      </c>
      <c r="D30659" t="s">
        <v>101</v>
      </c>
    </row>
    <row r="30660" spans="1:9" x14ac:dyDescent="0.35">
      <c r="A30660">
        <v>12102024</v>
      </c>
      <c r="B30660" t="s">
        <v>756</v>
      </c>
      <c r="C30660" t="s">
        <v>430</v>
      </c>
      <c r="D30660" t="s">
        <v>376</v>
      </c>
      <c r="E30660" t="s">
        <v>140</v>
      </c>
      <c r="F30660" t="s">
        <v>331</v>
      </c>
      <c r="G30660" t="s">
        <v>377</v>
      </c>
      <c r="H30660" t="s">
        <v>101</v>
      </c>
    </row>
    <row r="30661" spans="1:9" x14ac:dyDescent="0.35">
      <c r="A30661">
        <v>12102024</v>
      </c>
      <c r="B30661" t="s">
        <v>778</v>
      </c>
      <c r="C30661" t="s">
        <v>450</v>
      </c>
      <c r="D30661" t="s">
        <v>378</v>
      </c>
    </row>
    <row r="30662" spans="1:9" x14ac:dyDescent="0.35">
      <c r="A30662">
        <v>12102024</v>
      </c>
      <c r="B30662" t="s">
        <v>520</v>
      </c>
      <c r="C30662" t="s">
        <v>296</v>
      </c>
      <c r="D30662" t="s">
        <v>380</v>
      </c>
      <c r="E30662" t="s">
        <v>101</v>
      </c>
    </row>
    <row r="30663" spans="1:9" x14ac:dyDescent="0.35">
      <c r="A30663">
        <v>12102024</v>
      </c>
      <c r="B30663" t="s">
        <v>737</v>
      </c>
      <c r="C30663" t="s">
        <v>526</v>
      </c>
      <c r="D30663" t="s">
        <v>382</v>
      </c>
      <c r="E30663" t="s">
        <v>383</v>
      </c>
    </row>
    <row r="30664" spans="1:9" x14ac:dyDescent="0.35">
      <c r="A30664">
        <v>12102024</v>
      </c>
      <c r="B30664" t="s">
        <v>579</v>
      </c>
      <c r="C30664" t="s">
        <v>263</v>
      </c>
      <c r="D30664" t="s">
        <v>385</v>
      </c>
      <c r="E30664" t="s">
        <v>386</v>
      </c>
    </row>
    <row r="30665" spans="1:9" x14ac:dyDescent="0.35">
      <c r="A30665">
        <v>12102024</v>
      </c>
      <c r="B30665" t="s">
        <v>813</v>
      </c>
      <c r="C30665" t="s">
        <v>438</v>
      </c>
      <c r="D30665" t="s">
        <v>388</v>
      </c>
      <c r="E30665" t="s">
        <v>101</v>
      </c>
    </row>
    <row r="30666" spans="1:9" x14ac:dyDescent="0.35">
      <c r="A30666">
        <v>12102024</v>
      </c>
      <c r="B30666" t="s">
        <v>340</v>
      </c>
      <c r="C30666" t="s">
        <v>102</v>
      </c>
      <c r="D30666" t="s">
        <v>391</v>
      </c>
      <c r="E30666" t="s">
        <v>101</v>
      </c>
    </row>
    <row r="30667" spans="1:9" x14ac:dyDescent="0.35">
      <c r="A30667">
        <v>12102024</v>
      </c>
      <c r="B30667" t="s">
        <v>551</v>
      </c>
      <c r="C30667" t="s">
        <v>481</v>
      </c>
      <c r="D30667" t="s">
        <v>393</v>
      </c>
    </row>
    <row r="30668" spans="1:9" x14ac:dyDescent="0.35">
      <c r="A30668">
        <v>12102024</v>
      </c>
      <c r="B30668" t="s">
        <v>413</v>
      </c>
      <c r="C30668" t="s">
        <v>292</v>
      </c>
      <c r="D30668" t="s">
        <v>394</v>
      </c>
      <c r="E30668" t="s">
        <v>395</v>
      </c>
      <c r="F30668" t="s">
        <v>101</v>
      </c>
    </row>
    <row r="30669" spans="1:9" x14ac:dyDescent="0.35">
      <c r="A30669">
        <v>12102024</v>
      </c>
      <c r="B30669" t="s">
        <v>629</v>
      </c>
      <c r="C30669" t="s">
        <v>502</v>
      </c>
      <c r="D30669" t="s">
        <v>396</v>
      </c>
    </row>
    <row r="30670" spans="1:9" x14ac:dyDescent="0.35">
      <c r="A30670">
        <v>12102024</v>
      </c>
      <c r="B30670" t="s">
        <v>502</v>
      </c>
      <c r="C30670" t="s">
        <v>397</v>
      </c>
      <c r="D30670" t="s">
        <v>101</v>
      </c>
    </row>
    <row r="30671" spans="1:9" x14ac:dyDescent="0.35">
      <c r="A30671">
        <v>12102024</v>
      </c>
      <c r="B30671" t="s">
        <v>558</v>
      </c>
      <c r="C30671" t="s">
        <v>550</v>
      </c>
      <c r="D30671" t="s">
        <v>399</v>
      </c>
      <c r="E30671" t="s">
        <v>140</v>
      </c>
      <c r="F30671" t="s">
        <v>400</v>
      </c>
      <c r="G30671" t="s">
        <v>257</v>
      </c>
      <c r="H30671" t="s">
        <v>331</v>
      </c>
      <c r="I30671" t="s">
        <v>401</v>
      </c>
    </row>
    <row r="30672" spans="1:9" x14ac:dyDescent="0.35">
      <c r="A30672">
        <v>12102024</v>
      </c>
      <c r="B30672" t="s">
        <v>780</v>
      </c>
      <c r="C30672" t="s">
        <v>466</v>
      </c>
      <c r="D30672" t="s">
        <v>399</v>
      </c>
      <c r="E30672" t="s">
        <v>187</v>
      </c>
      <c r="F30672" t="s">
        <v>101</v>
      </c>
    </row>
    <row r="30673" spans="1:7" x14ac:dyDescent="0.35">
      <c r="A30673">
        <v>12102024</v>
      </c>
      <c r="B30673" t="s">
        <v>695</v>
      </c>
      <c r="C30673" t="s">
        <v>155</v>
      </c>
      <c r="D30673" t="s">
        <v>399</v>
      </c>
      <c r="E30673" t="s">
        <v>403</v>
      </c>
      <c r="F30673" t="s">
        <v>101</v>
      </c>
    </row>
    <row r="30674" spans="1:7" x14ac:dyDescent="0.35">
      <c r="A30674">
        <v>12102024</v>
      </c>
      <c r="B30674" t="s">
        <v>413</v>
      </c>
      <c r="C30674" t="s">
        <v>439</v>
      </c>
      <c r="D30674" t="s">
        <v>399</v>
      </c>
      <c r="E30674" t="s">
        <v>404</v>
      </c>
      <c r="F30674" t="s">
        <v>101</v>
      </c>
    </row>
    <row r="30675" spans="1:7" x14ac:dyDescent="0.35">
      <c r="A30675">
        <v>11102024</v>
      </c>
      <c r="B30675" t="s">
        <v>715</v>
      </c>
      <c r="C30675" t="s">
        <v>431</v>
      </c>
      <c r="D30675" t="s">
        <v>100</v>
      </c>
      <c r="E30675" t="s">
        <v>101</v>
      </c>
    </row>
    <row r="30676" spans="1:7" x14ac:dyDescent="0.35">
      <c r="A30676">
        <v>11102024</v>
      </c>
      <c r="B30676" t="s">
        <v>700</v>
      </c>
      <c r="C30676" t="s">
        <v>604</v>
      </c>
      <c r="D30676" t="s">
        <v>104</v>
      </c>
      <c r="E30676" t="s">
        <v>101</v>
      </c>
    </row>
    <row r="30677" spans="1:7" x14ac:dyDescent="0.35">
      <c r="A30677">
        <v>11102024</v>
      </c>
      <c r="B30677" t="s">
        <v>602</v>
      </c>
      <c r="C30677" t="s">
        <v>600</v>
      </c>
      <c r="D30677" t="s">
        <v>107</v>
      </c>
      <c r="E30677" t="s">
        <v>108</v>
      </c>
      <c r="F30677" t="s">
        <v>101</v>
      </c>
    </row>
    <row r="30678" spans="1:7" x14ac:dyDescent="0.35">
      <c r="A30678">
        <v>11102024</v>
      </c>
      <c r="B30678" t="s">
        <v>318</v>
      </c>
      <c r="C30678" t="s">
        <v>513</v>
      </c>
      <c r="D30678" t="s">
        <v>111</v>
      </c>
      <c r="E30678" t="s">
        <v>101</v>
      </c>
    </row>
    <row r="30679" spans="1:7" x14ac:dyDescent="0.35">
      <c r="A30679">
        <v>11102024</v>
      </c>
      <c r="B30679" t="s">
        <v>821</v>
      </c>
      <c r="C30679" t="s">
        <v>944</v>
      </c>
      <c r="D30679" t="s">
        <v>114</v>
      </c>
      <c r="E30679" t="s">
        <v>115</v>
      </c>
      <c r="F30679" t="s">
        <v>116</v>
      </c>
    </row>
    <row r="30680" spans="1:7" x14ac:dyDescent="0.35">
      <c r="A30680">
        <v>11102024</v>
      </c>
      <c r="B30680" t="s">
        <v>212</v>
      </c>
      <c r="C30680" t="s">
        <v>242</v>
      </c>
      <c r="D30680" t="s">
        <v>114</v>
      </c>
      <c r="E30680" t="s">
        <v>119</v>
      </c>
      <c r="F30680" t="s">
        <v>120</v>
      </c>
      <c r="G30680" t="s">
        <v>121</v>
      </c>
    </row>
    <row r="30681" spans="1:7" x14ac:dyDescent="0.35">
      <c r="A30681">
        <v>11102024</v>
      </c>
      <c r="B30681" t="s">
        <v>671</v>
      </c>
      <c r="C30681" t="s">
        <v>500</v>
      </c>
      <c r="D30681" t="s">
        <v>114</v>
      </c>
      <c r="E30681" t="s">
        <v>124</v>
      </c>
    </row>
    <row r="30682" spans="1:7" x14ac:dyDescent="0.35">
      <c r="A30682">
        <v>11102024</v>
      </c>
      <c r="B30682" t="s">
        <v>289</v>
      </c>
      <c r="C30682" t="s">
        <v>706</v>
      </c>
      <c r="D30682" t="s">
        <v>114</v>
      </c>
      <c r="E30682" t="s">
        <v>127</v>
      </c>
    </row>
    <row r="30683" spans="1:7" x14ac:dyDescent="0.35">
      <c r="A30683">
        <v>11102024</v>
      </c>
      <c r="B30683" t="s">
        <v>162</v>
      </c>
      <c r="C30683" t="s">
        <v>333</v>
      </c>
      <c r="D30683" t="s">
        <v>114</v>
      </c>
      <c r="E30683" t="s">
        <v>130</v>
      </c>
    </row>
    <row r="30684" spans="1:7" x14ac:dyDescent="0.35">
      <c r="A30684">
        <v>11102024</v>
      </c>
      <c r="B30684" t="s">
        <v>336</v>
      </c>
      <c r="C30684" t="s">
        <v>316</v>
      </c>
      <c r="D30684" t="s">
        <v>114</v>
      </c>
      <c r="E30684" t="s">
        <v>132</v>
      </c>
      <c r="F30684" t="s">
        <v>133</v>
      </c>
    </row>
    <row r="30685" spans="1:7" x14ac:dyDescent="0.35">
      <c r="A30685">
        <v>11102024</v>
      </c>
      <c r="B30685" t="s">
        <v>218</v>
      </c>
      <c r="C30685" t="s">
        <v>272</v>
      </c>
      <c r="D30685" t="s">
        <v>135</v>
      </c>
      <c r="E30685" t="s">
        <v>136</v>
      </c>
    </row>
    <row r="30686" spans="1:7" x14ac:dyDescent="0.35">
      <c r="A30686">
        <v>11102024</v>
      </c>
      <c r="B30686" t="s">
        <v>218</v>
      </c>
      <c r="C30686" t="s">
        <v>237</v>
      </c>
      <c r="D30686" t="s">
        <v>139</v>
      </c>
      <c r="E30686" t="s">
        <v>140</v>
      </c>
      <c r="F30686" t="s">
        <v>141</v>
      </c>
      <c r="G30686" t="s">
        <v>101</v>
      </c>
    </row>
    <row r="30687" spans="1:7" x14ac:dyDescent="0.35">
      <c r="A30687">
        <v>11102024</v>
      </c>
      <c r="B30687" t="s">
        <v>717</v>
      </c>
      <c r="C30687" t="s">
        <v>293</v>
      </c>
      <c r="D30687" t="s">
        <v>144</v>
      </c>
      <c r="E30687" t="s">
        <v>101</v>
      </c>
    </row>
    <row r="30688" spans="1:7" x14ac:dyDescent="0.35">
      <c r="A30688">
        <v>11102024</v>
      </c>
      <c r="B30688" t="s">
        <v>755</v>
      </c>
      <c r="C30688" t="s">
        <v>465</v>
      </c>
      <c r="D30688" t="s">
        <v>147</v>
      </c>
      <c r="E30688" t="s">
        <v>148</v>
      </c>
      <c r="F30688" t="s">
        <v>149</v>
      </c>
    </row>
    <row r="30689" spans="1:7" x14ac:dyDescent="0.35">
      <c r="A30689">
        <v>11102024</v>
      </c>
      <c r="B30689" t="s">
        <v>639</v>
      </c>
      <c r="C30689" t="s">
        <v>145</v>
      </c>
      <c r="D30689" t="s">
        <v>152</v>
      </c>
      <c r="E30689" t="s">
        <v>140</v>
      </c>
      <c r="F30689" t="s">
        <v>153</v>
      </c>
      <c r="G30689" t="s">
        <v>101</v>
      </c>
    </row>
    <row r="30690" spans="1:7" x14ac:dyDescent="0.35">
      <c r="A30690">
        <v>11102024</v>
      </c>
      <c r="B30690" t="s">
        <v>825</v>
      </c>
      <c r="C30690" t="s">
        <v>240</v>
      </c>
      <c r="D30690" t="s">
        <v>156</v>
      </c>
      <c r="E30690" t="s">
        <v>101</v>
      </c>
    </row>
    <row r="30691" spans="1:7" x14ac:dyDescent="0.35">
      <c r="A30691">
        <v>11102024</v>
      </c>
      <c r="B30691" t="s">
        <v>424</v>
      </c>
      <c r="C30691" t="s">
        <v>159</v>
      </c>
      <c r="D30691" t="s">
        <v>101</v>
      </c>
    </row>
    <row r="30692" spans="1:7" x14ac:dyDescent="0.35">
      <c r="A30692">
        <v>11102024</v>
      </c>
      <c r="B30692" t="s">
        <v>171</v>
      </c>
      <c r="C30692" t="s">
        <v>161</v>
      </c>
      <c r="D30692" t="s">
        <v>101</v>
      </c>
    </row>
    <row r="30693" spans="1:7" x14ac:dyDescent="0.35">
      <c r="A30693">
        <v>11102024</v>
      </c>
      <c r="B30693" t="s">
        <v>154</v>
      </c>
      <c r="C30693" t="s">
        <v>427</v>
      </c>
      <c r="D30693" t="s">
        <v>164</v>
      </c>
      <c r="E30693" t="s">
        <v>101</v>
      </c>
    </row>
    <row r="30694" spans="1:7" x14ac:dyDescent="0.35">
      <c r="A30694">
        <v>11102024</v>
      </c>
      <c r="B30694" t="s">
        <v>755</v>
      </c>
      <c r="C30694" t="s">
        <v>183</v>
      </c>
      <c r="D30694" t="s">
        <v>167</v>
      </c>
    </row>
    <row r="30695" spans="1:7" x14ac:dyDescent="0.35">
      <c r="A30695">
        <v>11102024</v>
      </c>
      <c r="B30695" t="s">
        <v>718</v>
      </c>
      <c r="C30695" t="s">
        <v>541</v>
      </c>
      <c r="D30695" t="s">
        <v>423</v>
      </c>
      <c r="E30695" t="s">
        <v>101</v>
      </c>
    </row>
    <row r="30696" spans="1:7" x14ac:dyDescent="0.35">
      <c r="A30696">
        <v>11102024</v>
      </c>
      <c r="B30696" t="s">
        <v>575</v>
      </c>
      <c r="C30696" t="s">
        <v>375</v>
      </c>
      <c r="D30696" t="s">
        <v>169</v>
      </c>
      <c r="E30696" t="s">
        <v>170</v>
      </c>
      <c r="F30696" t="s">
        <v>101</v>
      </c>
    </row>
    <row r="30697" spans="1:7" x14ac:dyDescent="0.35">
      <c r="A30697">
        <v>11102024</v>
      </c>
      <c r="B30697" t="s">
        <v>558</v>
      </c>
      <c r="C30697" t="s">
        <v>471</v>
      </c>
      <c r="D30697" t="s">
        <v>173</v>
      </c>
      <c r="E30697" t="s">
        <v>101</v>
      </c>
    </row>
    <row r="30698" spans="1:7" x14ac:dyDescent="0.35">
      <c r="A30698">
        <v>11102024</v>
      </c>
      <c r="B30698" t="s">
        <v>781</v>
      </c>
      <c r="C30698" t="s">
        <v>203</v>
      </c>
      <c r="D30698" t="s">
        <v>176</v>
      </c>
      <c r="E30698" t="s">
        <v>101</v>
      </c>
    </row>
    <row r="30699" spans="1:7" x14ac:dyDescent="0.35">
      <c r="A30699">
        <v>11102024</v>
      </c>
      <c r="B30699" t="s">
        <v>729</v>
      </c>
      <c r="C30699" t="s">
        <v>466</v>
      </c>
      <c r="D30699" t="s">
        <v>176</v>
      </c>
      <c r="E30699" t="s">
        <v>149</v>
      </c>
    </row>
    <row r="30700" spans="1:7" x14ac:dyDescent="0.35">
      <c r="A30700">
        <v>11102024</v>
      </c>
      <c r="B30700" t="s">
        <v>602</v>
      </c>
      <c r="C30700" t="s">
        <v>269</v>
      </c>
      <c r="D30700" t="s">
        <v>181</v>
      </c>
      <c r="E30700" t="s">
        <v>182</v>
      </c>
      <c r="F30700" t="s">
        <v>101</v>
      </c>
    </row>
    <row r="30701" spans="1:7" x14ac:dyDescent="0.35">
      <c r="A30701">
        <v>11102024</v>
      </c>
      <c r="B30701" t="s">
        <v>630</v>
      </c>
      <c r="C30701" t="s">
        <v>460</v>
      </c>
      <c r="D30701" t="s">
        <v>184</v>
      </c>
      <c r="E30701" t="s">
        <v>101</v>
      </c>
    </row>
    <row r="30702" spans="1:7" x14ac:dyDescent="0.35">
      <c r="A30702">
        <v>11102024</v>
      </c>
      <c r="B30702" t="s">
        <v>157</v>
      </c>
      <c r="C30702" t="s">
        <v>187</v>
      </c>
      <c r="D30702" t="s">
        <v>101</v>
      </c>
    </row>
    <row r="30703" spans="1:7" x14ac:dyDescent="0.35">
      <c r="A30703">
        <v>11102024</v>
      </c>
      <c r="B30703" t="s">
        <v>157</v>
      </c>
      <c r="C30703" t="s">
        <v>117</v>
      </c>
      <c r="D30703" t="s">
        <v>190</v>
      </c>
      <c r="E30703" t="s">
        <v>191</v>
      </c>
      <c r="F30703" t="s">
        <v>101</v>
      </c>
    </row>
    <row r="30704" spans="1:7" x14ac:dyDescent="0.35">
      <c r="A30704">
        <v>11102024</v>
      </c>
      <c r="B30704" t="s">
        <v>171</v>
      </c>
      <c r="C30704" t="s">
        <v>106</v>
      </c>
      <c r="D30704" t="s">
        <v>190</v>
      </c>
      <c r="E30704" t="s">
        <v>194</v>
      </c>
      <c r="F30704" t="s">
        <v>101</v>
      </c>
    </row>
    <row r="30705" spans="1:7" x14ac:dyDescent="0.35">
      <c r="A30705">
        <v>11102024</v>
      </c>
      <c r="B30705" t="s">
        <v>733</v>
      </c>
      <c r="C30705" t="s">
        <v>138</v>
      </c>
      <c r="D30705" t="s">
        <v>190</v>
      </c>
      <c r="E30705" t="s">
        <v>196</v>
      </c>
      <c r="F30705" t="s">
        <v>101</v>
      </c>
    </row>
    <row r="30706" spans="1:7" x14ac:dyDescent="0.35">
      <c r="A30706">
        <v>11102024</v>
      </c>
      <c r="B30706" t="s">
        <v>226</v>
      </c>
      <c r="C30706" t="s">
        <v>198</v>
      </c>
      <c r="D30706" t="s">
        <v>140</v>
      </c>
      <c r="E30706" t="s">
        <v>199</v>
      </c>
      <c r="F30706" t="s">
        <v>200</v>
      </c>
      <c r="G30706" t="s">
        <v>101</v>
      </c>
    </row>
    <row r="30707" spans="1:7" x14ac:dyDescent="0.35">
      <c r="A30707">
        <v>11102024</v>
      </c>
      <c r="B30707" t="s">
        <v>651</v>
      </c>
      <c r="C30707" t="s">
        <v>151</v>
      </c>
      <c r="D30707" t="s">
        <v>61</v>
      </c>
      <c r="E30707" t="s">
        <v>101</v>
      </c>
    </row>
    <row r="30708" spans="1:7" x14ac:dyDescent="0.35">
      <c r="A30708">
        <v>11102024</v>
      </c>
      <c r="B30708" t="s">
        <v>759</v>
      </c>
      <c r="C30708" t="s">
        <v>145</v>
      </c>
      <c r="D30708" t="s">
        <v>205</v>
      </c>
      <c r="E30708" t="s">
        <v>101</v>
      </c>
    </row>
    <row r="30709" spans="1:7" x14ac:dyDescent="0.35">
      <c r="A30709">
        <v>11102024</v>
      </c>
      <c r="B30709" t="s">
        <v>737</v>
      </c>
      <c r="C30709" t="s">
        <v>516</v>
      </c>
      <c r="D30709" t="s">
        <v>208</v>
      </c>
      <c r="E30709" t="s">
        <v>101</v>
      </c>
    </row>
    <row r="30710" spans="1:7" x14ac:dyDescent="0.35">
      <c r="A30710">
        <v>11102024</v>
      </c>
      <c r="B30710" t="s">
        <v>722</v>
      </c>
      <c r="C30710" t="s">
        <v>450</v>
      </c>
      <c r="D30710" t="s">
        <v>210</v>
      </c>
      <c r="E30710" t="s">
        <v>211</v>
      </c>
      <c r="F30710" t="s">
        <v>101</v>
      </c>
    </row>
    <row r="30711" spans="1:7" x14ac:dyDescent="0.35">
      <c r="A30711">
        <v>11102024</v>
      </c>
      <c r="B30711" t="s">
        <v>450</v>
      </c>
      <c r="C30711" t="s">
        <v>146</v>
      </c>
      <c r="D30711" t="s">
        <v>214</v>
      </c>
      <c r="E30711" t="s">
        <v>215</v>
      </c>
      <c r="F30711" t="s">
        <v>101</v>
      </c>
    </row>
    <row r="30712" spans="1:7" x14ac:dyDescent="0.35">
      <c r="A30712">
        <v>11102024</v>
      </c>
      <c r="B30712" t="s">
        <v>733</v>
      </c>
      <c r="C30712" t="s">
        <v>145</v>
      </c>
      <c r="D30712" t="s">
        <v>217</v>
      </c>
      <c r="E30712" t="s">
        <v>101</v>
      </c>
    </row>
    <row r="30713" spans="1:7" x14ac:dyDescent="0.35">
      <c r="A30713">
        <v>11102024</v>
      </c>
      <c r="B30713" t="s">
        <v>557</v>
      </c>
      <c r="C30713" t="s">
        <v>419</v>
      </c>
      <c r="D30713" t="s">
        <v>220</v>
      </c>
      <c r="E30713" t="s">
        <v>101</v>
      </c>
    </row>
    <row r="30714" spans="1:7" x14ac:dyDescent="0.35">
      <c r="A30714">
        <v>11102024</v>
      </c>
      <c r="B30714" t="s">
        <v>728</v>
      </c>
      <c r="C30714" t="s">
        <v>473</v>
      </c>
      <c r="D30714" t="s">
        <v>222</v>
      </c>
    </row>
    <row r="30715" spans="1:7" x14ac:dyDescent="0.35">
      <c r="A30715">
        <v>11102024</v>
      </c>
      <c r="B30715" t="s">
        <v>752</v>
      </c>
      <c r="C30715" t="s">
        <v>168</v>
      </c>
      <c r="D30715" t="s">
        <v>223</v>
      </c>
    </row>
    <row r="30716" spans="1:7" x14ac:dyDescent="0.35">
      <c r="A30716">
        <v>11102024</v>
      </c>
      <c r="B30716" t="s">
        <v>755</v>
      </c>
      <c r="C30716" t="s">
        <v>145</v>
      </c>
      <c r="D30716" t="s">
        <v>225</v>
      </c>
      <c r="E30716" t="s">
        <v>101</v>
      </c>
    </row>
    <row r="30717" spans="1:7" x14ac:dyDescent="0.35">
      <c r="A30717">
        <v>11102024</v>
      </c>
      <c r="B30717" t="s">
        <v>733</v>
      </c>
      <c r="C30717" t="s">
        <v>598</v>
      </c>
      <c r="D30717" t="s">
        <v>225</v>
      </c>
      <c r="E30717" t="s">
        <v>228</v>
      </c>
      <c r="F30717" t="s">
        <v>229</v>
      </c>
    </row>
    <row r="30718" spans="1:7" x14ac:dyDescent="0.35">
      <c r="A30718">
        <v>11102024</v>
      </c>
      <c r="B30718" t="s">
        <v>718</v>
      </c>
      <c r="C30718" t="s">
        <v>145</v>
      </c>
      <c r="D30718" t="s">
        <v>232</v>
      </c>
      <c r="E30718" t="s">
        <v>101</v>
      </c>
    </row>
    <row r="30719" spans="1:7" x14ac:dyDescent="0.35">
      <c r="A30719">
        <v>11102024</v>
      </c>
      <c r="B30719" t="s">
        <v>730</v>
      </c>
      <c r="C30719" t="s">
        <v>541</v>
      </c>
      <c r="D30719" t="s">
        <v>235</v>
      </c>
      <c r="E30719" t="s">
        <v>236</v>
      </c>
      <c r="F30719" t="s">
        <v>101</v>
      </c>
    </row>
    <row r="30720" spans="1:7" x14ac:dyDescent="0.35">
      <c r="A30720">
        <v>11102024</v>
      </c>
      <c r="B30720" t="s">
        <v>520</v>
      </c>
      <c r="C30720" t="s">
        <v>457</v>
      </c>
      <c r="D30720" t="s">
        <v>235</v>
      </c>
      <c r="E30720" t="s">
        <v>239</v>
      </c>
      <c r="F30720" t="s">
        <v>149</v>
      </c>
    </row>
    <row r="30721" spans="1:7" x14ac:dyDescent="0.35">
      <c r="A30721">
        <v>11102024</v>
      </c>
      <c r="B30721" t="s">
        <v>778</v>
      </c>
      <c r="C30721" t="s">
        <v>442</v>
      </c>
      <c r="D30721" t="s">
        <v>235</v>
      </c>
      <c r="E30721" t="s">
        <v>241</v>
      </c>
      <c r="F30721" t="s">
        <v>101</v>
      </c>
    </row>
    <row r="30722" spans="1:7" x14ac:dyDescent="0.35">
      <c r="A30722">
        <v>11102024</v>
      </c>
      <c r="B30722" t="s">
        <v>718</v>
      </c>
      <c r="C30722" t="s">
        <v>574</v>
      </c>
      <c r="D30722" t="s">
        <v>243</v>
      </c>
      <c r="E30722" t="s">
        <v>101</v>
      </c>
    </row>
    <row r="30723" spans="1:7" x14ac:dyDescent="0.35">
      <c r="A30723">
        <v>11102024</v>
      </c>
      <c r="B30723" t="s">
        <v>638</v>
      </c>
      <c r="C30723" t="s">
        <v>450</v>
      </c>
      <c r="D30723" t="s">
        <v>245</v>
      </c>
      <c r="E30723" t="s">
        <v>246</v>
      </c>
    </row>
    <row r="30724" spans="1:7" x14ac:dyDescent="0.35">
      <c r="A30724">
        <v>11102024</v>
      </c>
      <c r="B30724" t="s">
        <v>729</v>
      </c>
      <c r="C30724" t="s">
        <v>304</v>
      </c>
      <c r="D30724" t="s">
        <v>245</v>
      </c>
      <c r="E30724" t="s">
        <v>249</v>
      </c>
    </row>
    <row r="30725" spans="1:7" x14ac:dyDescent="0.35">
      <c r="A30725">
        <v>11102024</v>
      </c>
      <c r="B30725" t="s">
        <v>597</v>
      </c>
      <c r="C30725" t="s">
        <v>145</v>
      </c>
      <c r="D30725" t="s">
        <v>252</v>
      </c>
      <c r="E30725" t="s">
        <v>101</v>
      </c>
    </row>
    <row r="30726" spans="1:7" x14ac:dyDescent="0.35">
      <c r="A30726">
        <v>11102024</v>
      </c>
      <c r="B30726" t="s">
        <v>206</v>
      </c>
      <c r="C30726" t="s">
        <v>412</v>
      </c>
      <c r="D30726" t="s">
        <v>254</v>
      </c>
    </row>
    <row r="30727" spans="1:7" x14ac:dyDescent="0.35">
      <c r="A30727">
        <v>11102024</v>
      </c>
      <c r="B30727" t="s">
        <v>712</v>
      </c>
      <c r="C30727" t="s">
        <v>526</v>
      </c>
      <c r="D30727" t="s">
        <v>256</v>
      </c>
      <c r="E30727" t="s">
        <v>257</v>
      </c>
      <c r="F30727" t="s">
        <v>236</v>
      </c>
      <c r="G30727" t="s">
        <v>101</v>
      </c>
    </row>
    <row r="30728" spans="1:7" x14ac:dyDescent="0.35">
      <c r="A30728">
        <v>11102024</v>
      </c>
      <c r="B30728" t="s">
        <v>664</v>
      </c>
      <c r="C30728" t="s">
        <v>318</v>
      </c>
      <c r="D30728" t="s">
        <v>260</v>
      </c>
      <c r="E30728" t="s">
        <v>136</v>
      </c>
      <c r="F30728" t="s">
        <v>101</v>
      </c>
    </row>
    <row r="30729" spans="1:7" x14ac:dyDescent="0.35">
      <c r="A30729">
        <v>11102024</v>
      </c>
      <c r="B30729" t="s">
        <v>541</v>
      </c>
      <c r="C30729" t="s">
        <v>261</v>
      </c>
      <c r="D30729" t="s">
        <v>262</v>
      </c>
      <c r="E30729" t="s">
        <v>101</v>
      </c>
    </row>
    <row r="30730" spans="1:7" x14ac:dyDescent="0.35">
      <c r="A30730">
        <v>11102024</v>
      </c>
      <c r="B30730" t="s">
        <v>629</v>
      </c>
      <c r="C30730" t="s">
        <v>368</v>
      </c>
      <c r="D30730" t="s">
        <v>264</v>
      </c>
      <c r="E30730" t="s">
        <v>101</v>
      </c>
    </row>
    <row r="30731" spans="1:7" x14ac:dyDescent="0.35">
      <c r="A30731">
        <v>11102024</v>
      </c>
      <c r="B30731" t="s">
        <v>450</v>
      </c>
      <c r="C30731" t="s">
        <v>264</v>
      </c>
      <c r="D30731" t="s">
        <v>149</v>
      </c>
    </row>
    <row r="30732" spans="1:7" x14ac:dyDescent="0.35">
      <c r="A30732">
        <v>11102024</v>
      </c>
      <c r="B30732" t="s">
        <v>630</v>
      </c>
      <c r="C30732" t="s">
        <v>304</v>
      </c>
      <c r="D30732" t="s">
        <v>265</v>
      </c>
      <c r="E30732" t="s">
        <v>101</v>
      </c>
      <c r="F30732" t="s">
        <v>266</v>
      </c>
    </row>
    <row r="30733" spans="1:7" x14ac:dyDescent="0.35">
      <c r="A30733">
        <v>11102024</v>
      </c>
      <c r="B30733" t="s">
        <v>730</v>
      </c>
      <c r="C30733" t="s">
        <v>559</v>
      </c>
      <c r="D30733" t="s">
        <v>267</v>
      </c>
      <c r="E30733" t="s">
        <v>101</v>
      </c>
    </row>
    <row r="30734" spans="1:7" x14ac:dyDescent="0.35">
      <c r="A30734">
        <v>11102024</v>
      </c>
      <c r="B30734" t="s">
        <v>720</v>
      </c>
      <c r="C30734" t="s">
        <v>226</v>
      </c>
      <c r="D30734" t="s">
        <v>268</v>
      </c>
    </row>
    <row r="30735" spans="1:7" x14ac:dyDescent="0.35">
      <c r="A30735">
        <v>11102024</v>
      </c>
      <c r="B30735" t="s">
        <v>431</v>
      </c>
      <c r="C30735" t="s">
        <v>270</v>
      </c>
      <c r="D30735" t="s">
        <v>271</v>
      </c>
      <c r="E30735" t="s">
        <v>101</v>
      </c>
    </row>
    <row r="30736" spans="1:7" x14ac:dyDescent="0.35">
      <c r="A30736">
        <v>11102024</v>
      </c>
      <c r="B30736" t="s">
        <v>759</v>
      </c>
      <c r="C30736" t="s">
        <v>450</v>
      </c>
      <c r="D30736" t="s">
        <v>274</v>
      </c>
      <c r="E30736" t="s">
        <v>101</v>
      </c>
    </row>
    <row r="30737" spans="1:9" x14ac:dyDescent="0.35">
      <c r="A30737">
        <v>11102024</v>
      </c>
      <c r="B30737" t="s">
        <v>603</v>
      </c>
      <c r="C30737" t="s">
        <v>541</v>
      </c>
      <c r="D30737" t="s">
        <v>277</v>
      </c>
      <c r="E30737" t="s">
        <v>101</v>
      </c>
    </row>
    <row r="30738" spans="1:9" x14ac:dyDescent="0.35">
      <c r="A30738">
        <v>11102024</v>
      </c>
      <c r="B30738" t="s">
        <v>718</v>
      </c>
      <c r="C30738" t="s">
        <v>305</v>
      </c>
      <c r="D30738" t="s">
        <v>279</v>
      </c>
      <c r="E30738" t="s">
        <v>140</v>
      </c>
      <c r="F30738" t="s">
        <v>280</v>
      </c>
    </row>
    <row r="30739" spans="1:9" x14ac:dyDescent="0.35">
      <c r="A30739">
        <v>11102024</v>
      </c>
      <c r="B30739" t="s">
        <v>558</v>
      </c>
      <c r="C30739" t="s">
        <v>456</v>
      </c>
      <c r="D30739" t="s">
        <v>281</v>
      </c>
    </row>
    <row r="30740" spans="1:9" x14ac:dyDescent="0.35">
      <c r="A30740">
        <v>11102024</v>
      </c>
      <c r="B30740" t="s">
        <v>695</v>
      </c>
      <c r="C30740" t="s">
        <v>555</v>
      </c>
      <c r="D30740" t="s">
        <v>284</v>
      </c>
      <c r="E30740" t="s">
        <v>101</v>
      </c>
    </row>
    <row r="30741" spans="1:9" x14ac:dyDescent="0.35">
      <c r="A30741">
        <v>11102024</v>
      </c>
      <c r="B30741" t="s">
        <v>788</v>
      </c>
      <c r="C30741" t="s">
        <v>550</v>
      </c>
      <c r="D30741" t="s">
        <v>287</v>
      </c>
      <c r="E30741" t="s">
        <v>101</v>
      </c>
    </row>
    <row r="30742" spans="1:9" x14ac:dyDescent="0.35">
      <c r="A30742">
        <v>11102024</v>
      </c>
      <c r="B30742" t="s">
        <v>723</v>
      </c>
      <c r="C30742" t="s">
        <v>471</v>
      </c>
      <c r="D30742" t="s">
        <v>288</v>
      </c>
      <c r="E30742" t="s">
        <v>101</v>
      </c>
    </row>
    <row r="30743" spans="1:9" x14ac:dyDescent="0.35">
      <c r="A30743">
        <v>11102024</v>
      </c>
      <c r="B30743" t="s">
        <v>414</v>
      </c>
      <c r="C30743" t="s">
        <v>478</v>
      </c>
      <c r="D30743" t="s">
        <v>290</v>
      </c>
      <c r="E30743" t="s">
        <v>140</v>
      </c>
      <c r="F30743" t="s">
        <v>291</v>
      </c>
    </row>
    <row r="30744" spans="1:9" x14ac:dyDescent="0.35">
      <c r="A30744">
        <v>11102024</v>
      </c>
      <c r="B30744" t="s">
        <v>687</v>
      </c>
      <c r="C30744" t="s">
        <v>498</v>
      </c>
      <c r="D30744" t="s">
        <v>290</v>
      </c>
      <c r="E30744" t="s">
        <v>140</v>
      </c>
      <c r="F30744" t="s">
        <v>294</v>
      </c>
      <c r="G30744" t="s">
        <v>295</v>
      </c>
      <c r="H30744" t="s">
        <v>101</v>
      </c>
    </row>
    <row r="30745" spans="1:9" x14ac:dyDescent="0.35">
      <c r="A30745">
        <v>11102024</v>
      </c>
      <c r="B30745" t="s">
        <v>638</v>
      </c>
      <c r="C30745" t="s">
        <v>226</v>
      </c>
      <c r="D30745" t="s">
        <v>298</v>
      </c>
      <c r="E30745" t="s">
        <v>101</v>
      </c>
    </row>
    <row r="30746" spans="1:9" x14ac:dyDescent="0.35">
      <c r="A30746">
        <v>11102024</v>
      </c>
      <c r="B30746" t="s">
        <v>368</v>
      </c>
      <c r="C30746" t="s">
        <v>329</v>
      </c>
      <c r="D30746" t="s">
        <v>300</v>
      </c>
      <c r="E30746" t="s">
        <v>262</v>
      </c>
      <c r="F30746" t="s">
        <v>101</v>
      </c>
    </row>
    <row r="30747" spans="1:9" x14ac:dyDescent="0.35">
      <c r="A30747">
        <v>11102024</v>
      </c>
      <c r="B30747" t="s">
        <v>557</v>
      </c>
      <c r="C30747" t="s">
        <v>595</v>
      </c>
      <c r="D30747" t="s">
        <v>301</v>
      </c>
      <c r="E30747" t="s">
        <v>101</v>
      </c>
    </row>
    <row r="30748" spans="1:9" x14ac:dyDescent="0.35">
      <c r="A30748">
        <v>11102024</v>
      </c>
      <c r="B30748" t="s">
        <v>746</v>
      </c>
      <c r="C30748" t="s">
        <v>157</v>
      </c>
      <c r="D30748" t="s">
        <v>303</v>
      </c>
      <c r="E30748" t="s">
        <v>149</v>
      </c>
    </row>
    <row r="30749" spans="1:9" x14ac:dyDescent="0.35">
      <c r="A30749">
        <v>11102024</v>
      </c>
      <c r="B30749" t="s">
        <v>636</v>
      </c>
      <c r="C30749" t="s">
        <v>501</v>
      </c>
      <c r="D30749" t="s">
        <v>306</v>
      </c>
      <c r="E30749" t="s">
        <v>101</v>
      </c>
    </row>
    <row r="30750" spans="1:9" x14ac:dyDescent="0.35">
      <c r="A30750">
        <v>11102024</v>
      </c>
      <c r="B30750" t="s">
        <v>624</v>
      </c>
      <c r="C30750" t="s">
        <v>600</v>
      </c>
      <c r="D30750" t="s">
        <v>308</v>
      </c>
      <c r="E30750" t="s">
        <v>309</v>
      </c>
      <c r="F30750" t="s">
        <v>310</v>
      </c>
      <c r="G30750" t="s">
        <v>311</v>
      </c>
      <c r="H30750" t="s">
        <v>312</v>
      </c>
      <c r="I30750" t="s">
        <v>101</v>
      </c>
    </row>
    <row r="30751" spans="1:9" x14ac:dyDescent="0.35">
      <c r="A30751">
        <v>11102024</v>
      </c>
      <c r="B30751" t="s">
        <v>479</v>
      </c>
      <c r="C30751" t="s">
        <v>188</v>
      </c>
      <c r="D30751" t="s">
        <v>314</v>
      </c>
      <c r="E30751" t="s">
        <v>315</v>
      </c>
      <c r="F30751" t="s">
        <v>101</v>
      </c>
    </row>
    <row r="30752" spans="1:9" x14ac:dyDescent="0.35">
      <c r="A30752">
        <v>11102024</v>
      </c>
      <c r="B30752" t="s">
        <v>504</v>
      </c>
      <c r="C30752" t="s">
        <v>329</v>
      </c>
      <c r="D30752" t="s">
        <v>314</v>
      </c>
      <c r="E30752" t="s">
        <v>317</v>
      </c>
      <c r="F30752" t="s">
        <v>101</v>
      </c>
    </row>
    <row r="30753" spans="1:6" x14ac:dyDescent="0.35">
      <c r="A30753">
        <v>11102024</v>
      </c>
      <c r="B30753" t="s">
        <v>560</v>
      </c>
      <c r="C30753" t="s">
        <v>292</v>
      </c>
      <c r="D30753" t="s">
        <v>319</v>
      </c>
      <c r="E30753" t="s">
        <v>320</v>
      </c>
      <c r="F30753" t="s">
        <v>321</v>
      </c>
    </row>
    <row r="30754" spans="1:6" x14ac:dyDescent="0.35">
      <c r="A30754">
        <v>11102024</v>
      </c>
      <c r="B30754" t="s">
        <v>767</v>
      </c>
      <c r="C30754" t="s">
        <v>523</v>
      </c>
      <c r="D30754" t="s">
        <v>322</v>
      </c>
      <c r="E30754" t="s">
        <v>101</v>
      </c>
    </row>
    <row r="30755" spans="1:6" x14ac:dyDescent="0.35">
      <c r="A30755">
        <v>11102024</v>
      </c>
      <c r="B30755" t="s">
        <v>793</v>
      </c>
      <c r="C30755" t="s">
        <v>425</v>
      </c>
      <c r="D30755" t="s">
        <v>325</v>
      </c>
      <c r="E30755" t="s">
        <v>101</v>
      </c>
    </row>
    <row r="30756" spans="1:6" x14ac:dyDescent="0.35">
      <c r="A30756">
        <v>11102024</v>
      </c>
      <c r="B30756" t="s">
        <v>752</v>
      </c>
      <c r="C30756" t="s">
        <v>206</v>
      </c>
      <c r="D30756" t="s">
        <v>328</v>
      </c>
      <c r="E30756" t="s">
        <v>101</v>
      </c>
    </row>
    <row r="30757" spans="1:6" x14ac:dyDescent="0.35">
      <c r="A30757">
        <v>11102024</v>
      </c>
      <c r="B30757" t="s">
        <v>157</v>
      </c>
      <c r="C30757" t="s">
        <v>331</v>
      </c>
      <c r="D30757" t="s">
        <v>332</v>
      </c>
      <c r="E30757" t="s">
        <v>101</v>
      </c>
    </row>
    <row r="30758" spans="1:6" x14ac:dyDescent="0.35">
      <c r="A30758">
        <v>11102024</v>
      </c>
      <c r="B30758" t="s">
        <v>292</v>
      </c>
      <c r="C30758" t="s">
        <v>109</v>
      </c>
      <c r="D30758" t="s">
        <v>331</v>
      </c>
      <c r="E30758" t="s">
        <v>335</v>
      </c>
      <c r="F30758" t="s">
        <v>101</v>
      </c>
    </row>
    <row r="30759" spans="1:6" x14ac:dyDescent="0.35">
      <c r="A30759">
        <v>11102024</v>
      </c>
      <c r="B30759" t="s">
        <v>447</v>
      </c>
      <c r="C30759" t="s">
        <v>513</v>
      </c>
      <c r="D30759" t="s">
        <v>331</v>
      </c>
      <c r="E30759" t="s">
        <v>338</v>
      </c>
      <c r="F30759" t="s">
        <v>321</v>
      </c>
    </row>
    <row r="30760" spans="1:6" x14ac:dyDescent="0.35">
      <c r="A30760">
        <v>11102024</v>
      </c>
      <c r="B30760" t="s">
        <v>664</v>
      </c>
      <c r="C30760" t="s">
        <v>304</v>
      </c>
      <c r="D30760" t="s">
        <v>170</v>
      </c>
    </row>
    <row r="30761" spans="1:6" x14ac:dyDescent="0.35">
      <c r="A30761">
        <v>11102024</v>
      </c>
      <c r="B30761" t="s">
        <v>769</v>
      </c>
      <c r="C30761" t="s">
        <v>497</v>
      </c>
      <c r="D30761" t="s">
        <v>341</v>
      </c>
      <c r="E30761" t="s">
        <v>101</v>
      </c>
    </row>
    <row r="30762" spans="1:6" x14ac:dyDescent="0.35">
      <c r="A30762">
        <v>11102024</v>
      </c>
      <c r="B30762" t="s">
        <v>730</v>
      </c>
      <c r="C30762" t="s">
        <v>122</v>
      </c>
      <c r="D30762" t="s">
        <v>343</v>
      </c>
      <c r="E30762" t="s">
        <v>101</v>
      </c>
    </row>
    <row r="30763" spans="1:6" x14ac:dyDescent="0.35">
      <c r="A30763">
        <v>11102024</v>
      </c>
      <c r="B30763" t="s">
        <v>207</v>
      </c>
      <c r="C30763" t="s">
        <v>132</v>
      </c>
      <c r="D30763" t="s">
        <v>344</v>
      </c>
      <c r="E30763" t="s">
        <v>345</v>
      </c>
      <c r="F30763" t="s">
        <v>101</v>
      </c>
    </row>
    <row r="30764" spans="1:6" x14ac:dyDescent="0.35">
      <c r="A30764">
        <v>11102024</v>
      </c>
      <c r="B30764" t="s">
        <v>723</v>
      </c>
      <c r="C30764" t="s">
        <v>559</v>
      </c>
      <c r="D30764" t="s">
        <v>132</v>
      </c>
      <c r="E30764" t="s">
        <v>347</v>
      </c>
      <c r="F30764" t="s">
        <v>101</v>
      </c>
    </row>
    <row r="30765" spans="1:6" x14ac:dyDescent="0.35">
      <c r="A30765">
        <v>11102024</v>
      </c>
      <c r="B30765" t="s">
        <v>723</v>
      </c>
      <c r="C30765" t="s">
        <v>292</v>
      </c>
      <c r="D30765" t="s">
        <v>132</v>
      </c>
      <c r="E30765" t="s">
        <v>348</v>
      </c>
      <c r="F30765" t="s">
        <v>101</v>
      </c>
    </row>
    <row r="30766" spans="1:6" x14ac:dyDescent="0.35">
      <c r="A30766">
        <v>11102024</v>
      </c>
      <c r="B30766" t="s">
        <v>285</v>
      </c>
      <c r="C30766" t="s">
        <v>99</v>
      </c>
      <c r="D30766" t="s">
        <v>132</v>
      </c>
      <c r="E30766" t="s">
        <v>350</v>
      </c>
      <c r="F30766" t="s">
        <v>101</v>
      </c>
    </row>
    <row r="30767" spans="1:6" x14ac:dyDescent="0.35">
      <c r="A30767">
        <v>11102024</v>
      </c>
      <c r="B30767" t="s">
        <v>759</v>
      </c>
      <c r="C30767" t="s">
        <v>550</v>
      </c>
      <c r="D30767" t="s">
        <v>132</v>
      </c>
      <c r="E30767" t="s">
        <v>352</v>
      </c>
      <c r="F30767" t="s">
        <v>101</v>
      </c>
    </row>
    <row r="30768" spans="1:6" x14ac:dyDescent="0.35">
      <c r="A30768">
        <v>11102024</v>
      </c>
      <c r="B30768" t="s">
        <v>630</v>
      </c>
      <c r="C30768" t="s">
        <v>447</v>
      </c>
      <c r="D30768" t="s">
        <v>132</v>
      </c>
      <c r="E30768" t="s">
        <v>133</v>
      </c>
      <c r="F30768" t="s">
        <v>355</v>
      </c>
    </row>
    <row r="30769" spans="1:8" x14ac:dyDescent="0.35">
      <c r="A30769">
        <v>11102024</v>
      </c>
      <c r="B30769" t="s">
        <v>565</v>
      </c>
      <c r="C30769" t="s">
        <v>272</v>
      </c>
      <c r="D30769" t="s">
        <v>132</v>
      </c>
      <c r="E30769" t="s">
        <v>356</v>
      </c>
      <c r="F30769" t="s">
        <v>101</v>
      </c>
    </row>
    <row r="30770" spans="1:8" x14ac:dyDescent="0.35">
      <c r="A30770">
        <v>11102024</v>
      </c>
      <c r="B30770" t="s">
        <v>466</v>
      </c>
      <c r="C30770" t="s">
        <v>204</v>
      </c>
      <c r="D30770" t="s">
        <v>359</v>
      </c>
      <c r="E30770" t="s">
        <v>360</v>
      </c>
      <c r="F30770" t="s">
        <v>101</v>
      </c>
    </row>
    <row r="30771" spans="1:8" x14ac:dyDescent="0.35">
      <c r="A30771">
        <v>11102024</v>
      </c>
      <c r="B30771" t="s">
        <v>712</v>
      </c>
      <c r="C30771" t="s">
        <v>450</v>
      </c>
      <c r="D30771" t="s">
        <v>359</v>
      </c>
      <c r="E30771" t="s">
        <v>362</v>
      </c>
      <c r="F30771" t="s">
        <v>101</v>
      </c>
    </row>
    <row r="30772" spans="1:8" x14ac:dyDescent="0.35">
      <c r="A30772">
        <v>11102024</v>
      </c>
      <c r="B30772" t="s">
        <v>150</v>
      </c>
      <c r="C30772" t="s">
        <v>359</v>
      </c>
      <c r="D30772" t="s">
        <v>362</v>
      </c>
      <c r="E30772" t="s">
        <v>140</v>
      </c>
      <c r="F30772" t="s">
        <v>364</v>
      </c>
      <c r="G30772" t="s">
        <v>101</v>
      </c>
    </row>
    <row r="30773" spans="1:8" x14ac:dyDescent="0.35">
      <c r="A30773">
        <v>11102024</v>
      </c>
      <c r="B30773" t="s">
        <v>802</v>
      </c>
      <c r="C30773" t="s">
        <v>450</v>
      </c>
      <c r="D30773" t="s">
        <v>366</v>
      </c>
      <c r="E30773" t="s">
        <v>257</v>
      </c>
      <c r="F30773" t="s">
        <v>367</v>
      </c>
      <c r="G30773" t="s">
        <v>101</v>
      </c>
    </row>
    <row r="30774" spans="1:8" x14ac:dyDescent="0.35">
      <c r="A30774">
        <v>11102024</v>
      </c>
      <c r="B30774" t="s">
        <v>716</v>
      </c>
      <c r="C30774" t="s">
        <v>340</v>
      </c>
      <c r="D30774" t="s">
        <v>369</v>
      </c>
      <c r="E30774" t="s">
        <v>370</v>
      </c>
      <c r="F30774" t="s">
        <v>101</v>
      </c>
    </row>
    <row r="30775" spans="1:8" x14ac:dyDescent="0.35">
      <c r="A30775">
        <v>11102024</v>
      </c>
      <c r="B30775" t="s">
        <v>664</v>
      </c>
      <c r="C30775" t="s">
        <v>326</v>
      </c>
      <c r="D30775" t="s">
        <v>371</v>
      </c>
      <c r="E30775" t="s">
        <v>101</v>
      </c>
    </row>
    <row r="30776" spans="1:8" x14ac:dyDescent="0.35">
      <c r="A30776">
        <v>11102024</v>
      </c>
      <c r="B30776" t="s">
        <v>551</v>
      </c>
      <c r="C30776" t="s">
        <v>207</v>
      </c>
      <c r="D30776" t="s">
        <v>372</v>
      </c>
      <c r="E30776" t="s">
        <v>101</v>
      </c>
    </row>
    <row r="30777" spans="1:8" x14ac:dyDescent="0.35">
      <c r="A30777">
        <v>11102024</v>
      </c>
      <c r="B30777" t="s">
        <v>550</v>
      </c>
      <c r="C30777" t="s">
        <v>373</v>
      </c>
      <c r="D30777" t="s">
        <v>101</v>
      </c>
    </row>
    <row r="30778" spans="1:8" x14ac:dyDescent="0.35">
      <c r="A30778">
        <v>11102024</v>
      </c>
      <c r="B30778" t="s">
        <v>795</v>
      </c>
      <c r="C30778" t="s">
        <v>543</v>
      </c>
      <c r="D30778" t="s">
        <v>376</v>
      </c>
      <c r="E30778" t="s">
        <v>140</v>
      </c>
      <c r="F30778" t="s">
        <v>331</v>
      </c>
      <c r="G30778" t="s">
        <v>377</v>
      </c>
      <c r="H30778" t="s">
        <v>101</v>
      </c>
    </row>
    <row r="30779" spans="1:8" x14ac:dyDescent="0.35">
      <c r="A30779">
        <v>11102024</v>
      </c>
      <c r="B30779" t="s">
        <v>778</v>
      </c>
      <c r="C30779" t="s">
        <v>145</v>
      </c>
      <c r="D30779" t="s">
        <v>378</v>
      </c>
    </row>
    <row r="30780" spans="1:8" x14ac:dyDescent="0.35">
      <c r="A30780">
        <v>11102024</v>
      </c>
      <c r="B30780" t="s">
        <v>418</v>
      </c>
      <c r="C30780" t="s">
        <v>506</v>
      </c>
      <c r="D30780" t="s">
        <v>380</v>
      </c>
      <c r="E30780" t="s">
        <v>101</v>
      </c>
    </row>
    <row r="30781" spans="1:8" x14ac:dyDescent="0.35">
      <c r="A30781">
        <v>11102024</v>
      </c>
      <c r="B30781" t="s">
        <v>558</v>
      </c>
      <c r="C30781" t="s">
        <v>154</v>
      </c>
      <c r="D30781" t="s">
        <v>382</v>
      </c>
      <c r="E30781" t="s">
        <v>383</v>
      </c>
    </row>
    <row r="30782" spans="1:8" x14ac:dyDescent="0.35">
      <c r="A30782">
        <v>11102024</v>
      </c>
      <c r="B30782" t="s">
        <v>444</v>
      </c>
      <c r="C30782" t="s">
        <v>600</v>
      </c>
      <c r="D30782" t="s">
        <v>385</v>
      </c>
      <c r="E30782" t="s">
        <v>386</v>
      </c>
    </row>
    <row r="30783" spans="1:8" x14ac:dyDescent="0.35">
      <c r="A30783">
        <v>11102024</v>
      </c>
      <c r="B30783" t="s">
        <v>801</v>
      </c>
      <c r="C30783" t="s">
        <v>556</v>
      </c>
      <c r="D30783" t="s">
        <v>388</v>
      </c>
      <c r="E30783" t="s">
        <v>101</v>
      </c>
    </row>
    <row r="30784" spans="1:8" x14ac:dyDescent="0.35">
      <c r="A30784">
        <v>11102024</v>
      </c>
      <c r="B30784" t="s">
        <v>651</v>
      </c>
      <c r="C30784" t="s">
        <v>402</v>
      </c>
      <c r="D30784" t="s">
        <v>391</v>
      </c>
      <c r="E30784" t="s">
        <v>101</v>
      </c>
    </row>
    <row r="30785" spans="1:9" x14ac:dyDescent="0.35">
      <c r="A30785">
        <v>11102024</v>
      </c>
      <c r="B30785" t="s">
        <v>583</v>
      </c>
      <c r="C30785" t="s">
        <v>168</v>
      </c>
      <c r="D30785" t="s">
        <v>393</v>
      </c>
    </row>
    <row r="30786" spans="1:9" x14ac:dyDescent="0.35">
      <c r="A30786">
        <v>11102024</v>
      </c>
      <c r="B30786" t="s">
        <v>729</v>
      </c>
      <c r="C30786" t="s">
        <v>305</v>
      </c>
      <c r="D30786" t="s">
        <v>394</v>
      </c>
      <c r="E30786" t="s">
        <v>395</v>
      </c>
      <c r="F30786" t="s">
        <v>101</v>
      </c>
    </row>
    <row r="30787" spans="1:9" x14ac:dyDescent="0.35">
      <c r="A30787">
        <v>11102024</v>
      </c>
      <c r="B30787" t="s">
        <v>696</v>
      </c>
      <c r="C30787" t="s">
        <v>398</v>
      </c>
      <c r="D30787" t="s">
        <v>396</v>
      </c>
    </row>
    <row r="30788" spans="1:9" x14ac:dyDescent="0.35">
      <c r="A30788">
        <v>11102024</v>
      </c>
      <c r="B30788" t="s">
        <v>555</v>
      </c>
      <c r="C30788" t="s">
        <v>397</v>
      </c>
      <c r="D30788" t="s">
        <v>101</v>
      </c>
    </row>
    <row r="30789" spans="1:9" x14ac:dyDescent="0.35">
      <c r="A30789">
        <v>11102024</v>
      </c>
      <c r="B30789" t="s">
        <v>777</v>
      </c>
      <c r="C30789" t="s">
        <v>471</v>
      </c>
      <c r="D30789" t="s">
        <v>399</v>
      </c>
      <c r="E30789" t="s">
        <v>140</v>
      </c>
      <c r="F30789" t="s">
        <v>400</v>
      </c>
      <c r="G30789" t="s">
        <v>257</v>
      </c>
      <c r="H30789" t="s">
        <v>331</v>
      </c>
      <c r="I30789" t="s">
        <v>401</v>
      </c>
    </row>
    <row r="30790" spans="1:9" x14ac:dyDescent="0.35">
      <c r="A30790">
        <v>11102024</v>
      </c>
      <c r="B30790" t="s">
        <v>718</v>
      </c>
      <c r="C30790" t="s">
        <v>549</v>
      </c>
      <c r="D30790" t="s">
        <v>399</v>
      </c>
      <c r="E30790" t="s">
        <v>187</v>
      </c>
      <c r="F30790" t="s">
        <v>101</v>
      </c>
    </row>
    <row r="30791" spans="1:9" x14ac:dyDescent="0.35">
      <c r="A30791">
        <v>11102024</v>
      </c>
      <c r="B30791" t="s">
        <v>628</v>
      </c>
      <c r="C30791" t="s">
        <v>439</v>
      </c>
      <c r="D30791" t="s">
        <v>399</v>
      </c>
      <c r="E30791" t="s">
        <v>403</v>
      </c>
      <c r="F30791" t="s">
        <v>101</v>
      </c>
    </row>
    <row r="30792" spans="1:9" x14ac:dyDescent="0.35">
      <c r="A30792">
        <v>11102024</v>
      </c>
      <c r="B30792" t="s">
        <v>639</v>
      </c>
      <c r="C30792" t="s">
        <v>207</v>
      </c>
      <c r="D30792" t="s">
        <v>399</v>
      </c>
      <c r="E30792" t="s">
        <v>404</v>
      </c>
      <c r="F30792" t="s">
        <v>101</v>
      </c>
    </row>
    <row r="30793" spans="1:9" x14ac:dyDescent="0.35">
      <c r="A30793">
        <v>10102024</v>
      </c>
      <c r="B30793" t="s">
        <v>518</v>
      </c>
      <c r="C30793" t="s">
        <v>237</v>
      </c>
      <c r="D30793" t="s">
        <v>100</v>
      </c>
      <c r="E30793" t="s">
        <v>101</v>
      </c>
    </row>
    <row r="30794" spans="1:9" x14ac:dyDescent="0.35">
      <c r="A30794">
        <v>10102024</v>
      </c>
      <c r="B30794" t="s">
        <v>602</v>
      </c>
      <c r="C30794" t="s">
        <v>521</v>
      </c>
      <c r="D30794" t="s">
        <v>104</v>
      </c>
      <c r="E30794" t="s">
        <v>101</v>
      </c>
    </row>
    <row r="30795" spans="1:9" x14ac:dyDescent="0.35">
      <c r="A30795">
        <v>10102024</v>
      </c>
      <c r="B30795" t="s">
        <v>558</v>
      </c>
      <c r="C30795" t="s">
        <v>595</v>
      </c>
      <c r="D30795" t="s">
        <v>107</v>
      </c>
      <c r="E30795" t="s">
        <v>108</v>
      </c>
      <c r="F30795" t="s">
        <v>101</v>
      </c>
    </row>
    <row r="30796" spans="1:9" x14ac:dyDescent="0.35">
      <c r="A30796">
        <v>10102024</v>
      </c>
      <c r="B30796" t="s">
        <v>417</v>
      </c>
      <c r="C30796" t="s">
        <v>553</v>
      </c>
      <c r="D30796" t="s">
        <v>111</v>
      </c>
      <c r="E30796" t="s">
        <v>101</v>
      </c>
    </row>
    <row r="30797" spans="1:9" x14ac:dyDescent="0.35">
      <c r="A30797">
        <v>10102024</v>
      </c>
      <c r="B30797" t="s">
        <v>163</v>
      </c>
      <c r="C30797" t="s">
        <v>745</v>
      </c>
      <c r="D30797" t="s">
        <v>114</v>
      </c>
      <c r="E30797" t="s">
        <v>115</v>
      </c>
      <c r="F30797" t="s">
        <v>116</v>
      </c>
    </row>
    <row r="30798" spans="1:9" x14ac:dyDescent="0.35">
      <c r="A30798">
        <v>10102024</v>
      </c>
      <c r="B30798" t="s">
        <v>125</v>
      </c>
      <c r="C30798" t="s">
        <v>123</v>
      </c>
      <c r="D30798" t="s">
        <v>114</v>
      </c>
      <c r="E30798" t="s">
        <v>119</v>
      </c>
      <c r="F30798" t="s">
        <v>120</v>
      </c>
      <c r="G30798" t="s">
        <v>121</v>
      </c>
    </row>
    <row r="30799" spans="1:9" x14ac:dyDescent="0.35">
      <c r="A30799">
        <v>10102024</v>
      </c>
      <c r="B30799" t="s">
        <v>178</v>
      </c>
      <c r="C30799" t="s">
        <v>189</v>
      </c>
      <c r="D30799" t="s">
        <v>114</v>
      </c>
      <c r="E30799" t="s">
        <v>124</v>
      </c>
    </row>
    <row r="30800" spans="1:9" x14ac:dyDescent="0.35">
      <c r="A30800">
        <v>10102024</v>
      </c>
      <c r="B30800" t="s">
        <v>539</v>
      </c>
      <c r="C30800" t="s">
        <v>110</v>
      </c>
      <c r="D30800" t="s">
        <v>114</v>
      </c>
      <c r="E30800" t="s">
        <v>127</v>
      </c>
    </row>
    <row r="30801" spans="1:7" x14ac:dyDescent="0.35">
      <c r="A30801">
        <v>10102024</v>
      </c>
      <c r="B30801" t="s">
        <v>336</v>
      </c>
      <c r="C30801" t="s">
        <v>381</v>
      </c>
      <c r="D30801" t="s">
        <v>114</v>
      </c>
      <c r="E30801" t="s">
        <v>130</v>
      </c>
    </row>
    <row r="30802" spans="1:7" x14ac:dyDescent="0.35">
      <c r="A30802">
        <v>10102024</v>
      </c>
      <c r="B30802" t="s">
        <v>502</v>
      </c>
      <c r="C30802" t="s">
        <v>250</v>
      </c>
      <c r="D30802" t="s">
        <v>114</v>
      </c>
      <c r="E30802" t="s">
        <v>132</v>
      </c>
      <c r="F30802" t="s">
        <v>133</v>
      </c>
    </row>
    <row r="30803" spans="1:7" x14ac:dyDescent="0.35">
      <c r="A30803">
        <v>10102024</v>
      </c>
      <c r="B30803" t="s">
        <v>572</v>
      </c>
      <c r="C30803" t="s">
        <v>248</v>
      </c>
      <c r="D30803" t="s">
        <v>135</v>
      </c>
      <c r="E30803" t="s">
        <v>136</v>
      </c>
    </row>
    <row r="30804" spans="1:7" x14ac:dyDescent="0.35">
      <c r="A30804">
        <v>10102024</v>
      </c>
      <c r="B30804" t="s">
        <v>542</v>
      </c>
      <c r="C30804" t="s">
        <v>339</v>
      </c>
      <c r="D30804" t="s">
        <v>139</v>
      </c>
      <c r="E30804" t="s">
        <v>140</v>
      </c>
      <c r="F30804" t="s">
        <v>141</v>
      </c>
      <c r="G30804" t="s">
        <v>101</v>
      </c>
    </row>
    <row r="30805" spans="1:7" x14ac:dyDescent="0.35">
      <c r="A30805">
        <v>10102024</v>
      </c>
      <c r="B30805" t="s">
        <v>637</v>
      </c>
      <c r="C30805" t="s">
        <v>172</v>
      </c>
      <c r="D30805" t="s">
        <v>144</v>
      </c>
      <c r="E30805" t="s">
        <v>101</v>
      </c>
    </row>
    <row r="30806" spans="1:7" x14ac:dyDescent="0.35">
      <c r="A30806">
        <v>10102024</v>
      </c>
      <c r="B30806" t="s">
        <v>567</v>
      </c>
      <c r="C30806" t="s">
        <v>456</v>
      </c>
      <c r="D30806" t="s">
        <v>147</v>
      </c>
      <c r="E30806" t="s">
        <v>148</v>
      </c>
      <c r="F30806" t="s">
        <v>149</v>
      </c>
    </row>
    <row r="30807" spans="1:7" x14ac:dyDescent="0.35">
      <c r="A30807">
        <v>10102024</v>
      </c>
      <c r="B30807" t="s">
        <v>593</v>
      </c>
      <c r="C30807" t="s">
        <v>450</v>
      </c>
      <c r="D30807" t="s">
        <v>152</v>
      </c>
      <c r="E30807" t="s">
        <v>140</v>
      </c>
      <c r="F30807" t="s">
        <v>153</v>
      </c>
      <c r="G30807" t="s">
        <v>101</v>
      </c>
    </row>
    <row r="30808" spans="1:7" x14ac:dyDescent="0.35">
      <c r="A30808">
        <v>10102024</v>
      </c>
      <c r="B30808" t="s">
        <v>714</v>
      </c>
      <c r="C30808" t="s">
        <v>425</v>
      </c>
      <c r="D30808" t="s">
        <v>156</v>
      </c>
      <c r="E30808" t="s">
        <v>101</v>
      </c>
    </row>
    <row r="30809" spans="1:7" x14ac:dyDescent="0.35">
      <c r="A30809">
        <v>10102024</v>
      </c>
      <c r="B30809" t="s">
        <v>466</v>
      </c>
      <c r="C30809" t="s">
        <v>159</v>
      </c>
      <c r="D30809" t="s">
        <v>101</v>
      </c>
    </row>
    <row r="30810" spans="1:7" x14ac:dyDescent="0.35">
      <c r="A30810">
        <v>10102024</v>
      </c>
      <c r="B30810" t="s">
        <v>307</v>
      </c>
      <c r="C30810" t="s">
        <v>161</v>
      </c>
      <c r="D30810" t="s">
        <v>101</v>
      </c>
    </row>
    <row r="30811" spans="1:7" x14ac:dyDescent="0.35">
      <c r="A30811">
        <v>10102024</v>
      </c>
      <c r="B30811" t="s">
        <v>515</v>
      </c>
      <c r="C30811" t="s">
        <v>480</v>
      </c>
      <c r="D30811" t="s">
        <v>164</v>
      </c>
      <c r="E30811" t="s">
        <v>101</v>
      </c>
    </row>
    <row r="30812" spans="1:7" x14ac:dyDescent="0.35">
      <c r="A30812">
        <v>10102024</v>
      </c>
      <c r="B30812" t="s">
        <v>623</v>
      </c>
      <c r="C30812" t="s">
        <v>450</v>
      </c>
      <c r="D30812" t="s">
        <v>167</v>
      </c>
    </row>
    <row r="30813" spans="1:7" x14ac:dyDescent="0.35">
      <c r="A30813">
        <v>10102024</v>
      </c>
      <c r="B30813" t="s">
        <v>583</v>
      </c>
      <c r="C30813" t="s">
        <v>450</v>
      </c>
      <c r="D30813" t="s">
        <v>423</v>
      </c>
      <c r="E30813" t="s">
        <v>101</v>
      </c>
    </row>
    <row r="30814" spans="1:7" x14ac:dyDescent="0.35">
      <c r="A30814">
        <v>10102024</v>
      </c>
      <c r="B30814" t="s">
        <v>583</v>
      </c>
      <c r="C30814" t="s">
        <v>240</v>
      </c>
      <c r="D30814" t="s">
        <v>169</v>
      </c>
      <c r="E30814" t="s">
        <v>170</v>
      </c>
      <c r="F30814" t="s">
        <v>101</v>
      </c>
    </row>
    <row r="30815" spans="1:7" x14ac:dyDescent="0.35">
      <c r="A30815">
        <v>10102024</v>
      </c>
      <c r="B30815" t="s">
        <v>520</v>
      </c>
      <c r="C30815" t="s">
        <v>224</v>
      </c>
      <c r="D30815" t="s">
        <v>173</v>
      </c>
      <c r="E30815" t="s">
        <v>101</v>
      </c>
    </row>
    <row r="30816" spans="1:7" x14ac:dyDescent="0.35">
      <c r="A30816">
        <v>10102024</v>
      </c>
      <c r="B30816" t="s">
        <v>552</v>
      </c>
      <c r="C30816" t="s">
        <v>203</v>
      </c>
      <c r="D30816" t="s">
        <v>176</v>
      </c>
      <c r="E30816" t="s">
        <v>101</v>
      </c>
    </row>
    <row r="30817" spans="1:7" x14ac:dyDescent="0.35">
      <c r="A30817">
        <v>10102024</v>
      </c>
      <c r="B30817" t="s">
        <v>722</v>
      </c>
      <c r="C30817" t="s">
        <v>414</v>
      </c>
      <c r="D30817" t="s">
        <v>176</v>
      </c>
      <c r="E30817" t="s">
        <v>149</v>
      </c>
    </row>
    <row r="30818" spans="1:7" x14ac:dyDescent="0.35">
      <c r="A30818">
        <v>10102024</v>
      </c>
      <c r="B30818" t="s">
        <v>589</v>
      </c>
      <c r="C30818" t="s">
        <v>446</v>
      </c>
      <c r="D30818" t="s">
        <v>181</v>
      </c>
      <c r="E30818" t="s">
        <v>182</v>
      </c>
      <c r="F30818" t="s">
        <v>101</v>
      </c>
    </row>
    <row r="30819" spans="1:7" x14ac:dyDescent="0.35">
      <c r="A30819">
        <v>10102024</v>
      </c>
      <c r="B30819" t="s">
        <v>507</v>
      </c>
      <c r="C30819" t="s">
        <v>473</v>
      </c>
      <c r="D30819" t="s">
        <v>184</v>
      </c>
      <c r="E30819" t="s">
        <v>101</v>
      </c>
    </row>
    <row r="30820" spans="1:7" x14ac:dyDescent="0.35">
      <c r="A30820">
        <v>10102024</v>
      </c>
      <c r="B30820" t="s">
        <v>346</v>
      </c>
      <c r="C30820" t="s">
        <v>187</v>
      </c>
      <c r="D30820" t="s">
        <v>101</v>
      </c>
    </row>
    <row r="30821" spans="1:7" x14ac:dyDescent="0.35">
      <c r="A30821">
        <v>10102024</v>
      </c>
      <c r="B30821" t="s">
        <v>496</v>
      </c>
      <c r="C30821" t="s">
        <v>146</v>
      </c>
      <c r="D30821" t="s">
        <v>190</v>
      </c>
      <c r="E30821" t="s">
        <v>191</v>
      </c>
      <c r="F30821" t="s">
        <v>101</v>
      </c>
    </row>
    <row r="30822" spans="1:7" x14ac:dyDescent="0.35">
      <c r="A30822">
        <v>10102024</v>
      </c>
      <c r="B30822" t="s">
        <v>574</v>
      </c>
      <c r="C30822" t="s">
        <v>174</v>
      </c>
      <c r="D30822" t="s">
        <v>190</v>
      </c>
      <c r="E30822" t="s">
        <v>194</v>
      </c>
      <c r="F30822" t="s">
        <v>101</v>
      </c>
    </row>
    <row r="30823" spans="1:7" x14ac:dyDescent="0.35">
      <c r="A30823">
        <v>10102024</v>
      </c>
      <c r="B30823" t="s">
        <v>611</v>
      </c>
      <c r="C30823" t="s">
        <v>206</v>
      </c>
      <c r="D30823" t="s">
        <v>190</v>
      </c>
      <c r="E30823" t="s">
        <v>196</v>
      </c>
      <c r="F30823" t="s">
        <v>101</v>
      </c>
    </row>
    <row r="30824" spans="1:7" x14ac:dyDescent="0.35">
      <c r="A30824">
        <v>10102024</v>
      </c>
      <c r="B30824" t="s">
        <v>145</v>
      </c>
      <c r="C30824" t="s">
        <v>198</v>
      </c>
      <c r="D30824" t="s">
        <v>140</v>
      </c>
      <c r="E30824" t="s">
        <v>199</v>
      </c>
      <c r="F30824" t="s">
        <v>200</v>
      </c>
      <c r="G30824" t="s">
        <v>101</v>
      </c>
    </row>
    <row r="30825" spans="1:7" x14ac:dyDescent="0.35">
      <c r="A30825">
        <v>10102024</v>
      </c>
      <c r="B30825" t="s">
        <v>495</v>
      </c>
      <c r="C30825" t="s">
        <v>263</v>
      </c>
      <c r="D30825" t="s">
        <v>61</v>
      </c>
      <c r="E30825" t="s">
        <v>101</v>
      </c>
    </row>
    <row r="30826" spans="1:7" x14ac:dyDescent="0.35">
      <c r="A30826">
        <v>10102024</v>
      </c>
      <c r="B30826" t="s">
        <v>636</v>
      </c>
      <c r="C30826" t="s">
        <v>450</v>
      </c>
      <c r="D30826" t="s">
        <v>205</v>
      </c>
      <c r="E30826" t="s">
        <v>101</v>
      </c>
    </row>
    <row r="30827" spans="1:7" x14ac:dyDescent="0.35">
      <c r="A30827">
        <v>10102024</v>
      </c>
      <c r="B30827" t="s">
        <v>520</v>
      </c>
      <c r="C30827" t="s">
        <v>599</v>
      </c>
      <c r="D30827" t="s">
        <v>208</v>
      </c>
      <c r="E30827" t="s">
        <v>101</v>
      </c>
    </row>
    <row r="30828" spans="1:7" x14ac:dyDescent="0.35">
      <c r="A30828">
        <v>10102024</v>
      </c>
      <c r="B30828" t="s">
        <v>736</v>
      </c>
      <c r="C30828" t="s">
        <v>226</v>
      </c>
      <c r="D30828" t="s">
        <v>210</v>
      </c>
      <c r="E30828" t="s">
        <v>211</v>
      </c>
      <c r="F30828" t="s">
        <v>101</v>
      </c>
    </row>
    <row r="30829" spans="1:7" x14ac:dyDescent="0.35">
      <c r="A30829">
        <v>10102024</v>
      </c>
      <c r="B30829" t="s">
        <v>426</v>
      </c>
      <c r="C30829" t="s">
        <v>168</v>
      </c>
      <c r="D30829" t="s">
        <v>214</v>
      </c>
      <c r="E30829" t="s">
        <v>215</v>
      </c>
      <c r="F30829" t="s">
        <v>101</v>
      </c>
    </row>
    <row r="30830" spans="1:7" x14ac:dyDescent="0.35">
      <c r="A30830">
        <v>10102024</v>
      </c>
      <c r="B30830" t="s">
        <v>583</v>
      </c>
      <c r="C30830" t="s">
        <v>450</v>
      </c>
      <c r="D30830" t="s">
        <v>217</v>
      </c>
      <c r="E30830" t="s">
        <v>101</v>
      </c>
    </row>
    <row r="30831" spans="1:7" x14ac:dyDescent="0.35">
      <c r="A30831">
        <v>10102024</v>
      </c>
      <c r="B30831" t="s">
        <v>592</v>
      </c>
      <c r="C30831" t="s">
        <v>419</v>
      </c>
      <c r="D30831" t="s">
        <v>220</v>
      </c>
      <c r="E30831" t="s">
        <v>101</v>
      </c>
    </row>
    <row r="30832" spans="1:7" x14ac:dyDescent="0.35">
      <c r="A30832">
        <v>10102024</v>
      </c>
      <c r="B30832" t="s">
        <v>413</v>
      </c>
      <c r="C30832" t="s">
        <v>418</v>
      </c>
      <c r="D30832" t="s">
        <v>222</v>
      </c>
    </row>
    <row r="30833" spans="1:7" x14ac:dyDescent="0.35">
      <c r="A30833">
        <v>10102024</v>
      </c>
      <c r="B30833" t="s">
        <v>611</v>
      </c>
      <c r="C30833" t="s">
        <v>478</v>
      </c>
      <c r="D30833" t="s">
        <v>223</v>
      </c>
    </row>
    <row r="30834" spans="1:7" x14ac:dyDescent="0.35">
      <c r="A30834">
        <v>10102024</v>
      </c>
      <c r="B30834" t="s">
        <v>576</v>
      </c>
      <c r="C30834" t="s">
        <v>425</v>
      </c>
      <c r="D30834" t="s">
        <v>225</v>
      </c>
      <c r="E30834" t="s">
        <v>101</v>
      </c>
    </row>
    <row r="30835" spans="1:7" x14ac:dyDescent="0.35">
      <c r="A30835">
        <v>10102024</v>
      </c>
      <c r="B30835" t="s">
        <v>438</v>
      </c>
      <c r="C30835" t="s">
        <v>574</v>
      </c>
      <c r="D30835" t="s">
        <v>225</v>
      </c>
      <c r="E30835" t="s">
        <v>228</v>
      </c>
      <c r="F30835" t="s">
        <v>229</v>
      </c>
    </row>
    <row r="30836" spans="1:7" x14ac:dyDescent="0.35">
      <c r="A30836">
        <v>10102024</v>
      </c>
      <c r="B30836" t="s">
        <v>635</v>
      </c>
      <c r="C30836" t="s">
        <v>286</v>
      </c>
      <c r="D30836" t="s">
        <v>232</v>
      </c>
      <c r="E30836" t="s">
        <v>101</v>
      </c>
    </row>
    <row r="30837" spans="1:7" x14ac:dyDescent="0.35">
      <c r="A30837">
        <v>10102024</v>
      </c>
      <c r="B30837" t="s">
        <v>674</v>
      </c>
      <c r="C30837" t="s">
        <v>600</v>
      </c>
      <c r="D30837" t="s">
        <v>235</v>
      </c>
      <c r="E30837" t="s">
        <v>236</v>
      </c>
      <c r="F30837" t="s">
        <v>101</v>
      </c>
    </row>
    <row r="30838" spans="1:7" x14ac:dyDescent="0.35">
      <c r="A30838">
        <v>10102024</v>
      </c>
      <c r="B30838" t="s">
        <v>518</v>
      </c>
      <c r="C30838" t="s">
        <v>553</v>
      </c>
      <c r="D30838" t="s">
        <v>235</v>
      </c>
      <c r="E30838" t="s">
        <v>239</v>
      </c>
      <c r="F30838" t="s">
        <v>149</v>
      </c>
    </row>
    <row r="30839" spans="1:7" x14ac:dyDescent="0.35">
      <c r="A30839">
        <v>10102024</v>
      </c>
      <c r="B30839" t="s">
        <v>663</v>
      </c>
      <c r="C30839" t="s">
        <v>307</v>
      </c>
      <c r="D30839" t="s">
        <v>235</v>
      </c>
      <c r="E30839" t="s">
        <v>241</v>
      </c>
      <c r="F30839" t="s">
        <v>101</v>
      </c>
    </row>
    <row r="30840" spans="1:7" x14ac:dyDescent="0.35">
      <c r="A30840">
        <v>10102024</v>
      </c>
      <c r="B30840" t="s">
        <v>736</v>
      </c>
      <c r="C30840" t="s">
        <v>480</v>
      </c>
      <c r="D30840" t="s">
        <v>243</v>
      </c>
      <c r="E30840" t="s">
        <v>101</v>
      </c>
    </row>
    <row r="30841" spans="1:7" x14ac:dyDescent="0.35">
      <c r="A30841">
        <v>10102024</v>
      </c>
      <c r="B30841" t="s">
        <v>611</v>
      </c>
      <c r="C30841" t="s">
        <v>543</v>
      </c>
      <c r="D30841" t="s">
        <v>245</v>
      </c>
      <c r="E30841" t="s">
        <v>246</v>
      </c>
    </row>
    <row r="30842" spans="1:7" x14ac:dyDescent="0.35">
      <c r="A30842">
        <v>10102024</v>
      </c>
      <c r="B30842" t="s">
        <v>583</v>
      </c>
      <c r="C30842" t="s">
        <v>534</v>
      </c>
      <c r="D30842" t="s">
        <v>245</v>
      </c>
      <c r="E30842" t="s">
        <v>249</v>
      </c>
    </row>
    <row r="30843" spans="1:7" x14ac:dyDescent="0.35">
      <c r="A30843">
        <v>10102024</v>
      </c>
      <c r="B30843" t="s">
        <v>565</v>
      </c>
      <c r="C30843" t="s">
        <v>188</v>
      </c>
      <c r="D30843" t="s">
        <v>252</v>
      </c>
      <c r="E30843" t="s">
        <v>101</v>
      </c>
    </row>
    <row r="30844" spans="1:7" x14ac:dyDescent="0.35">
      <c r="A30844">
        <v>10102024</v>
      </c>
      <c r="B30844" t="s">
        <v>493</v>
      </c>
      <c r="C30844" t="s">
        <v>480</v>
      </c>
      <c r="D30844" t="s">
        <v>254</v>
      </c>
    </row>
    <row r="30845" spans="1:7" x14ac:dyDescent="0.35">
      <c r="A30845">
        <v>10102024</v>
      </c>
      <c r="B30845" t="s">
        <v>451</v>
      </c>
      <c r="C30845" t="s">
        <v>269</v>
      </c>
      <c r="D30845" t="s">
        <v>256</v>
      </c>
      <c r="E30845" t="s">
        <v>257</v>
      </c>
      <c r="F30845" t="s">
        <v>236</v>
      </c>
      <c r="G30845" t="s">
        <v>101</v>
      </c>
    </row>
    <row r="30846" spans="1:7" x14ac:dyDescent="0.35">
      <c r="A30846">
        <v>10102024</v>
      </c>
      <c r="B30846" t="s">
        <v>737</v>
      </c>
      <c r="C30846" t="s">
        <v>420</v>
      </c>
      <c r="D30846" t="s">
        <v>260</v>
      </c>
      <c r="E30846" t="s">
        <v>136</v>
      </c>
      <c r="F30846" t="s">
        <v>101</v>
      </c>
    </row>
    <row r="30847" spans="1:7" x14ac:dyDescent="0.35">
      <c r="A30847">
        <v>10102024</v>
      </c>
      <c r="B30847" t="s">
        <v>292</v>
      </c>
      <c r="C30847" t="s">
        <v>261</v>
      </c>
      <c r="D30847" t="s">
        <v>262</v>
      </c>
      <c r="E30847" t="s">
        <v>101</v>
      </c>
    </row>
    <row r="30848" spans="1:7" x14ac:dyDescent="0.35">
      <c r="A30848">
        <v>10102024</v>
      </c>
      <c r="B30848" t="s">
        <v>623</v>
      </c>
      <c r="C30848" t="s">
        <v>272</v>
      </c>
      <c r="D30848" t="s">
        <v>264</v>
      </c>
      <c r="E30848" t="s">
        <v>101</v>
      </c>
    </row>
    <row r="30849" spans="1:8" x14ac:dyDescent="0.35">
      <c r="A30849">
        <v>10102024</v>
      </c>
      <c r="B30849" t="s">
        <v>138</v>
      </c>
      <c r="C30849" t="s">
        <v>264</v>
      </c>
      <c r="D30849" t="s">
        <v>149</v>
      </c>
    </row>
    <row r="30850" spans="1:8" x14ac:dyDescent="0.35">
      <c r="A30850">
        <v>10102024</v>
      </c>
      <c r="B30850" t="s">
        <v>518</v>
      </c>
      <c r="C30850" t="s">
        <v>438</v>
      </c>
      <c r="D30850" t="s">
        <v>265</v>
      </c>
      <c r="E30850" t="s">
        <v>101</v>
      </c>
      <c r="F30850" t="s">
        <v>266</v>
      </c>
    </row>
    <row r="30851" spans="1:8" x14ac:dyDescent="0.35">
      <c r="A30851">
        <v>10102024</v>
      </c>
      <c r="B30851" t="s">
        <v>583</v>
      </c>
      <c r="C30851" t="s">
        <v>466</v>
      </c>
      <c r="D30851" t="s">
        <v>267</v>
      </c>
      <c r="E30851" t="s">
        <v>101</v>
      </c>
    </row>
    <row r="30852" spans="1:8" x14ac:dyDescent="0.35">
      <c r="A30852">
        <v>10102024</v>
      </c>
      <c r="B30852" t="s">
        <v>137</v>
      </c>
      <c r="C30852" t="s">
        <v>466</v>
      </c>
      <c r="D30852" t="s">
        <v>268</v>
      </c>
    </row>
    <row r="30853" spans="1:8" x14ac:dyDescent="0.35">
      <c r="A30853">
        <v>10102024</v>
      </c>
      <c r="B30853" t="s">
        <v>237</v>
      </c>
      <c r="C30853" t="s">
        <v>270</v>
      </c>
      <c r="D30853" t="s">
        <v>271</v>
      </c>
      <c r="E30853" t="s">
        <v>101</v>
      </c>
    </row>
    <row r="30854" spans="1:8" x14ac:dyDescent="0.35">
      <c r="A30854">
        <v>10102024</v>
      </c>
      <c r="B30854" t="s">
        <v>665</v>
      </c>
      <c r="C30854" t="s">
        <v>206</v>
      </c>
      <c r="D30854" t="s">
        <v>274</v>
      </c>
      <c r="E30854" t="s">
        <v>101</v>
      </c>
    </row>
    <row r="30855" spans="1:8" x14ac:dyDescent="0.35">
      <c r="A30855">
        <v>10102024</v>
      </c>
      <c r="B30855" t="s">
        <v>721</v>
      </c>
      <c r="C30855" t="s">
        <v>446</v>
      </c>
      <c r="D30855" t="s">
        <v>277</v>
      </c>
      <c r="E30855" t="s">
        <v>101</v>
      </c>
    </row>
    <row r="30856" spans="1:8" x14ac:dyDescent="0.35">
      <c r="A30856">
        <v>10102024</v>
      </c>
      <c r="B30856" t="s">
        <v>560</v>
      </c>
      <c r="C30856" t="s">
        <v>195</v>
      </c>
      <c r="D30856" t="s">
        <v>279</v>
      </c>
      <c r="E30856" t="s">
        <v>140</v>
      </c>
      <c r="F30856" t="s">
        <v>280</v>
      </c>
    </row>
    <row r="30857" spans="1:8" x14ac:dyDescent="0.35">
      <c r="A30857">
        <v>10102024</v>
      </c>
      <c r="B30857" t="s">
        <v>623</v>
      </c>
      <c r="C30857" t="s">
        <v>137</v>
      </c>
      <c r="D30857" t="s">
        <v>281</v>
      </c>
    </row>
    <row r="30858" spans="1:8" x14ac:dyDescent="0.35">
      <c r="A30858">
        <v>10102024</v>
      </c>
      <c r="B30858" t="s">
        <v>596</v>
      </c>
      <c r="C30858" t="s">
        <v>185</v>
      </c>
      <c r="D30858" t="s">
        <v>284</v>
      </c>
      <c r="E30858" t="s">
        <v>101</v>
      </c>
    </row>
    <row r="30859" spans="1:8" x14ac:dyDescent="0.35">
      <c r="A30859">
        <v>10102024</v>
      </c>
      <c r="B30859" t="s">
        <v>507</v>
      </c>
      <c r="C30859" t="s">
        <v>534</v>
      </c>
      <c r="D30859" t="s">
        <v>287</v>
      </c>
      <c r="E30859" t="s">
        <v>101</v>
      </c>
    </row>
    <row r="30860" spans="1:8" x14ac:dyDescent="0.35">
      <c r="A30860">
        <v>10102024</v>
      </c>
      <c r="B30860" t="s">
        <v>655</v>
      </c>
      <c r="C30860" t="s">
        <v>171</v>
      </c>
      <c r="D30860" t="s">
        <v>288</v>
      </c>
      <c r="E30860" t="s">
        <v>101</v>
      </c>
    </row>
    <row r="30861" spans="1:8" x14ac:dyDescent="0.35">
      <c r="A30861">
        <v>10102024</v>
      </c>
      <c r="B30861" t="s">
        <v>218</v>
      </c>
      <c r="C30861" t="s">
        <v>230</v>
      </c>
      <c r="D30861" t="s">
        <v>290</v>
      </c>
      <c r="E30861" t="s">
        <v>140</v>
      </c>
      <c r="F30861" t="s">
        <v>291</v>
      </c>
    </row>
    <row r="30862" spans="1:8" x14ac:dyDescent="0.35">
      <c r="A30862">
        <v>10102024</v>
      </c>
      <c r="B30862" t="s">
        <v>518</v>
      </c>
      <c r="C30862" t="s">
        <v>430</v>
      </c>
      <c r="D30862" t="s">
        <v>290</v>
      </c>
      <c r="E30862" t="s">
        <v>140</v>
      </c>
      <c r="F30862" t="s">
        <v>294</v>
      </c>
      <c r="G30862" t="s">
        <v>295</v>
      </c>
      <c r="H30862" t="s">
        <v>101</v>
      </c>
    </row>
    <row r="30863" spans="1:8" x14ac:dyDescent="0.35">
      <c r="A30863">
        <v>10102024</v>
      </c>
      <c r="B30863" t="s">
        <v>712</v>
      </c>
      <c r="C30863" t="s">
        <v>185</v>
      </c>
      <c r="D30863" t="s">
        <v>298</v>
      </c>
      <c r="E30863" t="s">
        <v>101</v>
      </c>
    </row>
    <row r="30864" spans="1:8" x14ac:dyDescent="0.35">
      <c r="A30864">
        <v>10102024</v>
      </c>
      <c r="B30864" t="s">
        <v>326</v>
      </c>
      <c r="C30864" t="s">
        <v>172</v>
      </c>
      <c r="D30864" t="s">
        <v>300</v>
      </c>
      <c r="E30864" t="s">
        <v>262</v>
      </c>
      <c r="F30864" t="s">
        <v>101</v>
      </c>
    </row>
    <row r="30865" spans="1:9" x14ac:dyDescent="0.35">
      <c r="A30865">
        <v>10102024</v>
      </c>
      <c r="B30865" t="s">
        <v>557</v>
      </c>
      <c r="C30865" t="s">
        <v>598</v>
      </c>
      <c r="D30865" t="s">
        <v>301</v>
      </c>
      <c r="E30865" t="s">
        <v>101</v>
      </c>
    </row>
    <row r="30866" spans="1:9" x14ac:dyDescent="0.35">
      <c r="A30866">
        <v>10102024</v>
      </c>
      <c r="B30866" t="s">
        <v>552</v>
      </c>
      <c r="C30866" t="s">
        <v>323</v>
      </c>
      <c r="D30866" t="s">
        <v>303</v>
      </c>
      <c r="E30866" t="s">
        <v>149</v>
      </c>
    </row>
    <row r="30867" spans="1:9" x14ac:dyDescent="0.35">
      <c r="A30867">
        <v>10102024</v>
      </c>
      <c r="B30867" t="s">
        <v>557</v>
      </c>
      <c r="C30867" t="s">
        <v>511</v>
      </c>
      <c r="D30867" t="s">
        <v>306</v>
      </c>
      <c r="E30867" t="s">
        <v>101</v>
      </c>
    </row>
    <row r="30868" spans="1:9" x14ac:dyDescent="0.35">
      <c r="A30868">
        <v>10102024</v>
      </c>
      <c r="B30868" t="s">
        <v>218</v>
      </c>
      <c r="C30868" t="s">
        <v>438</v>
      </c>
      <c r="D30868" t="s">
        <v>308</v>
      </c>
      <c r="E30868" t="s">
        <v>309</v>
      </c>
      <c r="F30868" t="s">
        <v>310</v>
      </c>
      <c r="G30868" t="s">
        <v>311</v>
      </c>
      <c r="H30868" t="s">
        <v>312</v>
      </c>
      <c r="I30868" t="s">
        <v>101</v>
      </c>
    </row>
    <row r="30869" spans="1:9" x14ac:dyDescent="0.35">
      <c r="A30869">
        <v>10102024</v>
      </c>
      <c r="B30869" t="s">
        <v>137</v>
      </c>
      <c r="C30869" t="s">
        <v>150</v>
      </c>
      <c r="D30869" t="s">
        <v>314</v>
      </c>
      <c r="E30869" t="s">
        <v>315</v>
      </c>
      <c r="F30869" t="s">
        <v>101</v>
      </c>
    </row>
    <row r="30870" spans="1:9" x14ac:dyDescent="0.35">
      <c r="A30870">
        <v>10102024</v>
      </c>
      <c r="B30870" t="s">
        <v>636</v>
      </c>
      <c r="C30870" t="s">
        <v>526</v>
      </c>
      <c r="D30870" t="s">
        <v>314</v>
      </c>
      <c r="E30870" t="s">
        <v>317</v>
      </c>
      <c r="F30870" t="s">
        <v>101</v>
      </c>
    </row>
    <row r="30871" spans="1:9" x14ac:dyDescent="0.35">
      <c r="A30871">
        <v>10102024</v>
      </c>
      <c r="B30871" t="s">
        <v>493</v>
      </c>
      <c r="C30871" t="s">
        <v>414</v>
      </c>
      <c r="D30871" t="s">
        <v>319</v>
      </c>
      <c r="E30871" t="s">
        <v>320</v>
      </c>
      <c r="F30871" t="s">
        <v>321</v>
      </c>
    </row>
    <row r="30872" spans="1:9" x14ac:dyDescent="0.35">
      <c r="A30872">
        <v>10102024</v>
      </c>
      <c r="B30872" t="s">
        <v>570</v>
      </c>
      <c r="C30872" t="s">
        <v>414</v>
      </c>
      <c r="D30872" t="s">
        <v>322</v>
      </c>
      <c r="E30872" t="s">
        <v>101</v>
      </c>
    </row>
    <row r="30873" spans="1:9" x14ac:dyDescent="0.35">
      <c r="A30873">
        <v>10102024</v>
      </c>
      <c r="B30873" t="s">
        <v>611</v>
      </c>
      <c r="C30873" t="s">
        <v>430</v>
      </c>
      <c r="D30873" t="s">
        <v>325</v>
      </c>
      <c r="E30873" t="s">
        <v>101</v>
      </c>
    </row>
    <row r="30874" spans="1:9" x14ac:dyDescent="0.35">
      <c r="A30874">
        <v>10102024</v>
      </c>
      <c r="B30874" t="s">
        <v>609</v>
      </c>
      <c r="C30874" t="s">
        <v>501</v>
      </c>
      <c r="D30874" t="s">
        <v>328</v>
      </c>
      <c r="E30874" t="s">
        <v>101</v>
      </c>
    </row>
    <row r="30875" spans="1:9" x14ac:dyDescent="0.35">
      <c r="A30875">
        <v>10102024</v>
      </c>
      <c r="B30875" t="s">
        <v>272</v>
      </c>
      <c r="C30875" t="s">
        <v>331</v>
      </c>
      <c r="D30875" t="s">
        <v>332</v>
      </c>
      <c r="E30875" t="s">
        <v>101</v>
      </c>
    </row>
    <row r="30876" spans="1:9" x14ac:dyDescent="0.35">
      <c r="A30876">
        <v>10102024</v>
      </c>
      <c r="B30876" t="s">
        <v>224</v>
      </c>
      <c r="C30876" t="s">
        <v>142</v>
      </c>
      <c r="D30876" t="s">
        <v>331</v>
      </c>
      <c r="E30876" t="s">
        <v>335</v>
      </c>
      <c r="F30876" t="s">
        <v>101</v>
      </c>
    </row>
    <row r="30877" spans="1:9" x14ac:dyDescent="0.35">
      <c r="A30877">
        <v>10102024</v>
      </c>
      <c r="B30877" t="s">
        <v>154</v>
      </c>
      <c r="C30877" t="s">
        <v>282</v>
      </c>
      <c r="D30877" t="s">
        <v>331</v>
      </c>
      <c r="E30877" t="s">
        <v>338</v>
      </c>
      <c r="F30877" t="s">
        <v>321</v>
      </c>
    </row>
    <row r="30878" spans="1:9" x14ac:dyDescent="0.35">
      <c r="A30878">
        <v>10102024</v>
      </c>
      <c r="B30878" t="s">
        <v>565</v>
      </c>
      <c r="C30878" t="s">
        <v>511</v>
      </c>
      <c r="D30878" t="s">
        <v>170</v>
      </c>
    </row>
    <row r="30879" spans="1:9" x14ac:dyDescent="0.35">
      <c r="A30879">
        <v>10102024</v>
      </c>
      <c r="B30879" t="s">
        <v>688</v>
      </c>
      <c r="C30879" t="s">
        <v>346</v>
      </c>
      <c r="D30879" t="s">
        <v>341</v>
      </c>
      <c r="E30879" t="s">
        <v>101</v>
      </c>
    </row>
    <row r="30880" spans="1:9" x14ac:dyDescent="0.35">
      <c r="A30880">
        <v>10102024</v>
      </c>
      <c r="B30880" t="s">
        <v>438</v>
      </c>
      <c r="C30880" t="s">
        <v>292</v>
      </c>
      <c r="D30880" t="s">
        <v>343</v>
      </c>
      <c r="E30880" t="s">
        <v>101</v>
      </c>
    </row>
    <row r="30881" spans="1:8" x14ac:dyDescent="0.35">
      <c r="A30881">
        <v>10102024</v>
      </c>
      <c r="B30881" t="s">
        <v>574</v>
      </c>
      <c r="C30881" t="s">
        <v>132</v>
      </c>
      <c r="D30881" t="s">
        <v>344</v>
      </c>
      <c r="E30881" t="s">
        <v>345</v>
      </c>
      <c r="F30881" t="s">
        <v>101</v>
      </c>
    </row>
    <row r="30882" spans="1:8" x14ac:dyDescent="0.35">
      <c r="A30882">
        <v>10102024</v>
      </c>
      <c r="B30882" t="s">
        <v>566</v>
      </c>
      <c r="C30882" t="s">
        <v>471</v>
      </c>
      <c r="D30882" t="s">
        <v>132</v>
      </c>
      <c r="E30882" t="s">
        <v>347</v>
      </c>
      <c r="F30882" t="s">
        <v>101</v>
      </c>
    </row>
    <row r="30883" spans="1:8" x14ac:dyDescent="0.35">
      <c r="A30883">
        <v>10102024</v>
      </c>
      <c r="B30883" t="s">
        <v>719</v>
      </c>
      <c r="C30883" t="s">
        <v>543</v>
      </c>
      <c r="D30883" t="s">
        <v>132</v>
      </c>
      <c r="E30883" t="s">
        <v>348</v>
      </c>
      <c r="F30883" t="s">
        <v>101</v>
      </c>
    </row>
    <row r="30884" spans="1:8" x14ac:dyDescent="0.35">
      <c r="A30884">
        <v>10102024</v>
      </c>
      <c r="B30884" t="s">
        <v>444</v>
      </c>
      <c r="C30884" t="s">
        <v>476</v>
      </c>
      <c r="D30884" t="s">
        <v>132</v>
      </c>
      <c r="E30884" t="s">
        <v>350</v>
      </c>
      <c r="F30884" t="s">
        <v>101</v>
      </c>
    </row>
    <row r="30885" spans="1:8" x14ac:dyDescent="0.35">
      <c r="A30885">
        <v>10102024</v>
      </c>
      <c r="B30885" t="s">
        <v>558</v>
      </c>
      <c r="C30885" t="s">
        <v>346</v>
      </c>
      <c r="D30885" t="s">
        <v>132</v>
      </c>
      <c r="E30885" t="s">
        <v>352</v>
      </c>
      <c r="F30885" t="s">
        <v>101</v>
      </c>
    </row>
    <row r="30886" spans="1:8" x14ac:dyDescent="0.35">
      <c r="A30886">
        <v>10102024</v>
      </c>
      <c r="B30886" t="s">
        <v>644</v>
      </c>
      <c r="C30886" t="s">
        <v>233</v>
      </c>
      <c r="D30886" t="s">
        <v>132</v>
      </c>
      <c r="E30886" t="s">
        <v>133</v>
      </c>
      <c r="F30886" t="s">
        <v>355</v>
      </c>
    </row>
    <row r="30887" spans="1:8" x14ac:dyDescent="0.35">
      <c r="A30887">
        <v>10102024</v>
      </c>
      <c r="B30887" t="s">
        <v>437</v>
      </c>
      <c r="C30887" t="s">
        <v>165</v>
      </c>
      <c r="D30887" t="s">
        <v>132</v>
      </c>
      <c r="E30887" t="s">
        <v>356</v>
      </c>
      <c r="F30887" t="s">
        <v>101</v>
      </c>
    </row>
    <row r="30888" spans="1:8" x14ac:dyDescent="0.35">
      <c r="A30888">
        <v>10102024</v>
      </c>
      <c r="B30888" t="s">
        <v>473</v>
      </c>
      <c r="C30888" t="s">
        <v>282</v>
      </c>
      <c r="D30888" t="s">
        <v>359</v>
      </c>
      <c r="E30888" t="s">
        <v>360</v>
      </c>
      <c r="F30888" t="s">
        <v>101</v>
      </c>
    </row>
    <row r="30889" spans="1:8" x14ac:dyDescent="0.35">
      <c r="A30889">
        <v>10102024</v>
      </c>
      <c r="B30889" t="s">
        <v>736</v>
      </c>
      <c r="C30889" t="s">
        <v>207</v>
      </c>
      <c r="D30889" t="s">
        <v>359</v>
      </c>
      <c r="E30889" t="s">
        <v>362</v>
      </c>
      <c r="F30889" t="s">
        <v>101</v>
      </c>
    </row>
    <row r="30890" spans="1:8" x14ac:dyDescent="0.35">
      <c r="A30890">
        <v>10102024</v>
      </c>
      <c r="B30890" t="s">
        <v>574</v>
      </c>
      <c r="C30890" t="s">
        <v>359</v>
      </c>
      <c r="D30890" t="s">
        <v>362</v>
      </c>
      <c r="E30890" t="s">
        <v>140</v>
      </c>
      <c r="F30890" t="s">
        <v>364</v>
      </c>
      <c r="G30890" t="s">
        <v>101</v>
      </c>
    </row>
    <row r="30891" spans="1:8" x14ac:dyDescent="0.35">
      <c r="A30891">
        <v>10102024</v>
      </c>
      <c r="B30891" t="s">
        <v>572</v>
      </c>
      <c r="C30891" t="s">
        <v>460</v>
      </c>
      <c r="D30891" t="s">
        <v>366</v>
      </c>
      <c r="E30891" t="s">
        <v>257</v>
      </c>
      <c r="F30891" t="s">
        <v>367</v>
      </c>
      <c r="G30891" t="s">
        <v>101</v>
      </c>
    </row>
    <row r="30892" spans="1:8" x14ac:dyDescent="0.35">
      <c r="A30892">
        <v>10102024</v>
      </c>
      <c r="B30892" t="s">
        <v>688</v>
      </c>
      <c r="C30892" t="s">
        <v>157</v>
      </c>
      <c r="D30892" t="s">
        <v>369</v>
      </c>
      <c r="E30892" t="s">
        <v>370</v>
      </c>
      <c r="F30892" t="s">
        <v>101</v>
      </c>
    </row>
    <row r="30893" spans="1:8" x14ac:dyDescent="0.35">
      <c r="A30893">
        <v>10102024</v>
      </c>
      <c r="B30893" t="s">
        <v>655</v>
      </c>
      <c r="C30893" t="s">
        <v>543</v>
      </c>
      <c r="D30893" t="s">
        <v>371</v>
      </c>
      <c r="E30893" t="s">
        <v>101</v>
      </c>
    </row>
    <row r="30894" spans="1:8" x14ac:dyDescent="0.35">
      <c r="A30894">
        <v>10102024</v>
      </c>
      <c r="B30894" t="s">
        <v>593</v>
      </c>
      <c r="C30894" t="s">
        <v>177</v>
      </c>
      <c r="D30894" t="s">
        <v>372</v>
      </c>
      <c r="E30894" t="s">
        <v>101</v>
      </c>
    </row>
    <row r="30895" spans="1:8" x14ac:dyDescent="0.35">
      <c r="A30895">
        <v>10102024</v>
      </c>
      <c r="B30895" t="s">
        <v>454</v>
      </c>
      <c r="C30895" t="s">
        <v>373</v>
      </c>
      <c r="D30895" t="s">
        <v>101</v>
      </c>
    </row>
    <row r="30896" spans="1:8" x14ac:dyDescent="0.35">
      <c r="A30896">
        <v>10102024</v>
      </c>
      <c r="B30896" t="s">
        <v>603</v>
      </c>
      <c r="C30896" t="s">
        <v>430</v>
      </c>
      <c r="D30896" t="s">
        <v>376</v>
      </c>
      <c r="E30896" t="s">
        <v>140</v>
      </c>
      <c r="F30896" t="s">
        <v>331</v>
      </c>
      <c r="G30896" t="s">
        <v>377</v>
      </c>
      <c r="H30896" t="s">
        <v>101</v>
      </c>
    </row>
    <row r="30897" spans="1:9" x14ac:dyDescent="0.35">
      <c r="A30897">
        <v>10102024</v>
      </c>
      <c r="B30897" t="s">
        <v>560</v>
      </c>
      <c r="C30897" t="s">
        <v>305</v>
      </c>
      <c r="D30897" t="s">
        <v>378</v>
      </c>
    </row>
    <row r="30898" spans="1:9" x14ac:dyDescent="0.35">
      <c r="A30898">
        <v>10102024</v>
      </c>
      <c r="B30898" t="s">
        <v>695</v>
      </c>
      <c r="C30898" t="s">
        <v>526</v>
      </c>
      <c r="D30898" t="s">
        <v>380</v>
      </c>
      <c r="E30898" t="s">
        <v>101</v>
      </c>
    </row>
    <row r="30899" spans="1:9" x14ac:dyDescent="0.35">
      <c r="A30899">
        <v>10102024</v>
      </c>
      <c r="B30899" t="s">
        <v>630</v>
      </c>
      <c r="C30899" t="s">
        <v>651</v>
      </c>
      <c r="D30899" t="s">
        <v>382</v>
      </c>
      <c r="E30899" t="s">
        <v>383</v>
      </c>
    </row>
    <row r="30900" spans="1:9" x14ac:dyDescent="0.35">
      <c r="A30900">
        <v>10102024</v>
      </c>
      <c r="B30900" t="s">
        <v>662</v>
      </c>
      <c r="C30900" t="s">
        <v>203</v>
      </c>
      <c r="D30900" t="s">
        <v>385</v>
      </c>
      <c r="E30900" t="s">
        <v>386</v>
      </c>
    </row>
    <row r="30901" spans="1:9" x14ac:dyDescent="0.35">
      <c r="A30901">
        <v>10102024</v>
      </c>
      <c r="B30901" t="s">
        <v>636</v>
      </c>
      <c r="C30901" t="s">
        <v>387</v>
      </c>
      <c r="D30901" t="s">
        <v>388</v>
      </c>
      <c r="E30901" t="s">
        <v>101</v>
      </c>
    </row>
    <row r="30902" spans="1:9" x14ac:dyDescent="0.35">
      <c r="A30902">
        <v>10102024</v>
      </c>
      <c r="B30902" t="s">
        <v>122</v>
      </c>
      <c r="C30902" t="s">
        <v>158</v>
      </c>
      <c r="D30902" t="s">
        <v>391</v>
      </c>
      <c r="E30902" t="s">
        <v>101</v>
      </c>
    </row>
    <row r="30903" spans="1:9" x14ac:dyDescent="0.35">
      <c r="A30903">
        <v>10102024</v>
      </c>
      <c r="B30903" t="s">
        <v>570</v>
      </c>
      <c r="C30903" t="s">
        <v>188</v>
      </c>
      <c r="D30903" t="s">
        <v>393</v>
      </c>
    </row>
    <row r="30904" spans="1:9" x14ac:dyDescent="0.35">
      <c r="A30904">
        <v>10102024</v>
      </c>
      <c r="B30904" t="s">
        <v>736</v>
      </c>
      <c r="C30904" t="s">
        <v>269</v>
      </c>
      <c r="D30904" t="s">
        <v>394</v>
      </c>
      <c r="E30904" t="s">
        <v>395</v>
      </c>
      <c r="F30904" t="s">
        <v>101</v>
      </c>
    </row>
    <row r="30905" spans="1:9" x14ac:dyDescent="0.35">
      <c r="A30905">
        <v>10102024</v>
      </c>
      <c r="B30905" t="s">
        <v>724</v>
      </c>
      <c r="C30905" t="s">
        <v>286</v>
      </c>
      <c r="D30905" t="s">
        <v>396</v>
      </c>
    </row>
    <row r="30906" spans="1:9" x14ac:dyDescent="0.35">
      <c r="A30906">
        <v>10102024</v>
      </c>
      <c r="B30906" t="s">
        <v>447</v>
      </c>
      <c r="C30906" t="s">
        <v>397</v>
      </c>
      <c r="D30906" t="s">
        <v>101</v>
      </c>
    </row>
    <row r="30907" spans="1:9" x14ac:dyDescent="0.35">
      <c r="A30907">
        <v>10102024</v>
      </c>
      <c r="B30907" t="s">
        <v>694</v>
      </c>
      <c r="C30907" t="s">
        <v>574</v>
      </c>
      <c r="D30907" t="s">
        <v>399</v>
      </c>
      <c r="E30907" t="s">
        <v>140</v>
      </c>
      <c r="F30907" t="s">
        <v>400</v>
      </c>
      <c r="G30907" t="s">
        <v>257</v>
      </c>
      <c r="H30907" t="s">
        <v>331</v>
      </c>
      <c r="I30907" t="s">
        <v>401</v>
      </c>
    </row>
    <row r="30908" spans="1:9" x14ac:dyDescent="0.35">
      <c r="A30908">
        <v>10102024</v>
      </c>
      <c r="B30908" t="s">
        <v>693</v>
      </c>
      <c r="C30908" t="s">
        <v>550</v>
      </c>
      <c r="D30908" t="s">
        <v>399</v>
      </c>
      <c r="E30908" t="s">
        <v>187</v>
      </c>
      <c r="F30908" t="s">
        <v>101</v>
      </c>
    </row>
    <row r="30909" spans="1:9" x14ac:dyDescent="0.35">
      <c r="A30909">
        <v>10102024</v>
      </c>
      <c r="B30909" t="s">
        <v>440</v>
      </c>
      <c r="C30909" t="s">
        <v>446</v>
      </c>
      <c r="D30909" t="s">
        <v>399</v>
      </c>
      <c r="E30909" t="s">
        <v>403</v>
      </c>
      <c r="F30909" t="s">
        <v>101</v>
      </c>
    </row>
    <row r="30910" spans="1:9" x14ac:dyDescent="0.35">
      <c r="A30910">
        <v>10102024</v>
      </c>
      <c r="B30910" t="s">
        <v>752</v>
      </c>
      <c r="C30910" t="s">
        <v>258</v>
      </c>
      <c r="D30910" t="s">
        <v>399</v>
      </c>
      <c r="E30910" t="s">
        <v>404</v>
      </c>
      <c r="F30910" t="s">
        <v>101</v>
      </c>
    </row>
    <row r="30911" spans="1:9" x14ac:dyDescent="0.35">
      <c r="A30911">
        <v>9102024</v>
      </c>
      <c r="B30911" t="s">
        <v>494</v>
      </c>
      <c r="C30911" t="s">
        <v>554</v>
      </c>
      <c r="D30911" t="s">
        <v>100</v>
      </c>
      <c r="E30911" t="s">
        <v>101</v>
      </c>
    </row>
    <row r="30912" spans="1:9" x14ac:dyDescent="0.35">
      <c r="A30912">
        <v>9102024</v>
      </c>
      <c r="B30912" t="s">
        <v>441</v>
      </c>
      <c r="C30912" t="s">
        <v>481</v>
      </c>
      <c r="D30912" t="s">
        <v>104</v>
      </c>
      <c r="E30912" t="s">
        <v>101</v>
      </c>
    </row>
    <row r="30913" spans="1:7" x14ac:dyDescent="0.35">
      <c r="A30913">
        <v>9102024</v>
      </c>
      <c r="B30913" t="s">
        <v>714</v>
      </c>
      <c r="C30913" t="s">
        <v>216</v>
      </c>
      <c r="D30913" t="s">
        <v>107</v>
      </c>
      <c r="E30913" t="s">
        <v>108</v>
      </c>
      <c r="F30913" t="s">
        <v>101</v>
      </c>
    </row>
    <row r="30914" spans="1:7" x14ac:dyDescent="0.35">
      <c r="A30914">
        <v>9102024</v>
      </c>
      <c r="B30914" t="s">
        <v>636</v>
      </c>
      <c r="C30914" t="s">
        <v>505</v>
      </c>
      <c r="D30914" t="s">
        <v>111</v>
      </c>
      <c r="E30914" t="s">
        <v>101</v>
      </c>
    </row>
    <row r="30915" spans="1:7" x14ac:dyDescent="0.35">
      <c r="A30915">
        <v>9102024</v>
      </c>
      <c r="B30915" t="s">
        <v>667</v>
      </c>
      <c r="C30915" t="s">
        <v>945</v>
      </c>
      <c r="D30915" t="s">
        <v>114</v>
      </c>
      <c r="E30915" t="s">
        <v>115</v>
      </c>
      <c r="F30915" t="s">
        <v>116</v>
      </c>
    </row>
    <row r="30916" spans="1:7" x14ac:dyDescent="0.35">
      <c r="A30916">
        <v>9102024</v>
      </c>
      <c r="B30916" t="s">
        <v>273</v>
      </c>
      <c r="C30916" t="s">
        <v>166</v>
      </c>
      <c r="D30916" t="s">
        <v>114</v>
      </c>
      <c r="E30916" t="s">
        <v>119</v>
      </c>
      <c r="F30916" t="s">
        <v>120</v>
      </c>
      <c r="G30916" t="s">
        <v>121</v>
      </c>
    </row>
    <row r="30917" spans="1:7" x14ac:dyDescent="0.35">
      <c r="A30917">
        <v>9102024</v>
      </c>
      <c r="B30917" t="s">
        <v>601</v>
      </c>
      <c r="C30917" t="s">
        <v>118</v>
      </c>
      <c r="D30917" t="s">
        <v>114</v>
      </c>
      <c r="E30917" t="s">
        <v>124</v>
      </c>
    </row>
    <row r="30918" spans="1:7" x14ac:dyDescent="0.35">
      <c r="A30918">
        <v>9102024</v>
      </c>
      <c r="B30918" t="s">
        <v>102</v>
      </c>
      <c r="C30918" t="s">
        <v>585</v>
      </c>
      <c r="D30918" t="s">
        <v>114</v>
      </c>
      <c r="E30918" t="s">
        <v>127</v>
      </c>
    </row>
    <row r="30919" spans="1:7" x14ac:dyDescent="0.35">
      <c r="A30919">
        <v>9102024</v>
      </c>
      <c r="B30919" t="s">
        <v>443</v>
      </c>
      <c r="C30919" t="s">
        <v>410</v>
      </c>
      <c r="D30919" t="s">
        <v>114</v>
      </c>
      <c r="E30919" t="s">
        <v>130</v>
      </c>
    </row>
    <row r="30920" spans="1:7" x14ac:dyDescent="0.35">
      <c r="A30920">
        <v>9102024</v>
      </c>
      <c r="B30920" t="s">
        <v>172</v>
      </c>
      <c r="C30920" t="s">
        <v>363</v>
      </c>
      <c r="D30920" t="s">
        <v>114</v>
      </c>
      <c r="E30920" t="s">
        <v>132</v>
      </c>
      <c r="F30920" t="s">
        <v>133</v>
      </c>
    </row>
    <row r="30921" spans="1:7" x14ac:dyDescent="0.35">
      <c r="A30921">
        <v>9102024</v>
      </c>
      <c r="B30921" t="s">
        <v>474</v>
      </c>
      <c r="C30921" t="s">
        <v>244</v>
      </c>
      <c r="D30921" t="s">
        <v>135</v>
      </c>
      <c r="E30921" t="s">
        <v>136</v>
      </c>
    </row>
    <row r="30922" spans="1:7" x14ac:dyDescent="0.35">
      <c r="A30922">
        <v>9102024</v>
      </c>
      <c r="B30922" t="s">
        <v>440</v>
      </c>
      <c r="C30922" t="s">
        <v>339</v>
      </c>
      <c r="D30922" t="s">
        <v>139</v>
      </c>
      <c r="E30922" t="s">
        <v>140</v>
      </c>
      <c r="F30922" t="s">
        <v>141</v>
      </c>
      <c r="G30922" t="s">
        <v>101</v>
      </c>
    </row>
    <row r="30923" spans="1:7" x14ac:dyDescent="0.35">
      <c r="A30923">
        <v>9102024</v>
      </c>
      <c r="B30923" t="s">
        <v>520</v>
      </c>
      <c r="C30923" t="s">
        <v>174</v>
      </c>
      <c r="D30923" t="s">
        <v>144</v>
      </c>
      <c r="E30923" t="s">
        <v>101</v>
      </c>
    </row>
    <row r="30924" spans="1:7" x14ac:dyDescent="0.35">
      <c r="A30924">
        <v>9102024</v>
      </c>
      <c r="B30924" t="s">
        <v>578</v>
      </c>
      <c r="C30924" t="s">
        <v>442</v>
      </c>
      <c r="D30924" t="s">
        <v>147</v>
      </c>
      <c r="E30924" t="s">
        <v>148</v>
      </c>
      <c r="F30924" t="s">
        <v>149</v>
      </c>
    </row>
    <row r="30925" spans="1:7" x14ac:dyDescent="0.35">
      <c r="A30925">
        <v>9102024</v>
      </c>
      <c r="B30925" t="s">
        <v>572</v>
      </c>
      <c r="C30925" t="s">
        <v>340</v>
      </c>
      <c r="D30925" t="s">
        <v>152</v>
      </c>
      <c r="E30925" t="s">
        <v>140</v>
      </c>
      <c r="F30925" t="s">
        <v>153</v>
      </c>
      <c r="G30925" t="s">
        <v>101</v>
      </c>
    </row>
    <row r="30926" spans="1:7" x14ac:dyDescent="0.35">
      <c r="A30926">
        <v>9102024</v>
      </c>
      <c r="B30926" t="s">
        <v>413</v>
      </c>
      <c r="C30926" t="s">
        <v>436</v>
      </c>
      <c r="D30926" t="s">
        <v>156</v>
      </c>
      <c r="E30926" t="s">
        <v>101</v>
      </c>
    </row>
    <row r="30927" spans="1:7" x14ac:dyDescent="0.35">
      <c r="A30927">
        <v>9102024</v>
      </c>
      <c r="B30927" t="s">
        <v>525</v>
      </c>
      <c r="C30927" t="s">
        <v>159</v>
      </c>
      <c r="D30927" t="s">
        <v>101</v>
      </c>
    </row>
    <row r="30928" spans="1:7" x14ac:dyDescent="0.35">
      <c r="A30928">
        <v>9102024</v>
      </c>
      <c r="B30928" t="s">
        <v>183</v>
      </c>
      <c r="C30928" t="s">
        <v>161</v>
      </c>
      <c r="D30928" t="s">
        <v>101</v>
      </c>
    </row>
    <row r="30929" spans="1:7" x14ac:dyDescent="0.35">
      <c r="A30929">
        <v>9102024</v>
      </c>
      <c r="B30929" t="s">
        <v>693</v>
      </c>
      <c r="C30929" t="s">
        <v>302</v>
      </c>
      <c r="D30929" t="s">
        <v>164</v>
      </c>
      <c r="E30929" t="s">
        <v>101</v>
      </c>
    </row>
    <row r="30930" spans="1:7" x14ac:dyDescent="0.35">
      <c r="A30930">
        <v>9102024</v>
      </c>
      <c r="B30930" t="s">
        <v>466</v>
      </c>
      <c r="C30930" t="s">
        <v>450</v>
      </c>
      <c r="D30930" t="s">
        <v>167</v>
      </c>
    </row>
    <row r="30931" spans="1:7" x14ac:dyDescent="0.35">
      <c r="A30931">
        <v>9102024</v>
      </c>
      <c r="B30931" t="s">
        <v>438</v>
      </c>
      <c r="C30931" t="s">
        <v>368</v>
      </c>
      <c r="D30931" t="s">
        <v>423</v>
      </c>
      <c r="E30931" t="s">
        <v>101</v>
      </c>
    </row>
    <row r="30932" spans="1:7" x14ac:dyDescent="0.35">
      <c r="A30932">
        <v>9102024</v>
      </c>
      <c r="B30932" t="s">
        <v>787</v>
      </c>
      <c r="C30932" t="s">
        <v>549</v>
      </c>
      <c r="D30932" t="s">
        <v>169</v>
      </c>
      <c r="E30932" t="s">
        <v>170</v>
      </c>
      <c r="F30932" t="s">
        <v>101</v>
      </c>
    </row>
    <row r="30933" spans="1:7" x14ac:dyDescent="0.35">
      <c r="A30933">
        <v>9102024</v>
      </c>
      <c r="B30933" t="s">
        <v>413</v>
      </c>
      <c r="C30933" t="s">
        <v>430</v>
      </c>
      <c r="D30933" t="s">
        <v>173</v>
      </c>
      <c r="E30933" t="s">
        <v>101</v>
      </c>
    </row>
    <row r="30934" spans="1:7" x14ac:dyDescent="0.35">
      <c r="A30934">
        <v>9102024</v>
      </c>
      <c r="B30934" t="s">
        <v>599</v>
      </c>
      <c r="C30934" t="s">
        <v>550</v>
      </c>
      <c r="D30934" t="s">
        <v>176</v>
      </c>
      <c r="E30934" t="s">
        <v>101</v>
      </c>
    </row>
    <row r="30935" spans="1:7" x14ac:dyDescent="0.35">
      <c r="A30935">
        <v>9102024</v>
      </c>
      <c r="B30935" t="s">
        <v>510</v>
      </c>
      <c r="C30935" t="s">
        <v>465</v>
      </c>
      <c r="D30935" t="s">
        <v>176</v>
      </c>
      <c r="E30935" t="s">
        <v>149</v>
      </c>
    </row>
    <row r="30936" spans="1:7" x14ac:dyDescent="0.35">
      <c r="A30936">
        <v>9102024</v>
      </c>
      <c r="B30936" t="s">
        <v>454</v>
      </c>
      <c r="C30936" t="s">
        <v>586</v>
      </c>
      <c r="D30936" t="s">
        <v>181</v>
      </c>
      <c r="E30936" t="s">
        <v>182</v>
      </c>
      <c r="F30936" t="s">
        <v>101</v>
      </c>
    </row>
    <row r="30937" spans="1:7" x14ac:dyDescent="0.35">
      <c r="A30937">
        <v>9102024</v>
      </c>
      <c r="B30937" t="s">
        <v>596</v>
      </c>
      <c r="C30937" t="s">
        <v>444</v>
      </c>
      <c r="D30937" t="s">
        <v>184</v>
      </c>
      <c r="E30937" t="s">
        <v>101</v>
      </c>
    </row>
    <row r="30938" spans="1:7" x14ac:dyDescent="0.35">
      <c r="A30938">
        <v>9102024</v>
      </c>
      <c r="B30938" t="s">
        <v>604</v>
      </c>
      <c r="C30938" t="s">
        <v>187</v>
      </c>
      <c r="D30938" t="s">
        <v>101</v>
      </c>
    </row>
    <row r="30939" spans="1:7" x14ac:dyDescent="0.35">
      <c r="A30939">
        <v>9102024</v>
      </c>
      <c r="B30939" t="s">
        <v>722</v>
      </c>
      <c r="C30939" t="s">
        <v>109</v>
      </c>
      <c r="D30939" t="s">
        <v>190</v>
      </c>
      <c r="E30939" t="s">
        <v>191</v>
      </c>
      <c r="F30939" t="s">
        <v>101</v>
      </c>
    </row>
    <row r="30940" spans="1:7" x14ac:dyDescent="0.35">
      <c r="A30940">
        <v>9102024</v>
      </c>
      <c r="B30940" t="s">
        <v>599</v>
      </c>
      <c r="C30940" t="s">
        <v>204</v>
      </c>
      <c r="D30940" t="s">
        <v>190</v>
      </c>
      <c r="E30940" t="s">
        <v>194</v>
      </c>
      <c r="F30940" t="s">
        <v>101</v>
      </c>
    </row>
    <row r="30941" spans="1:7" x14ac:dyDescent="0.35">
      <c r="A30941">
        <v>9102024</v>
      </c>
      <c r="B30941" t="s">
        <v>218</v>
      </c>
      <c r="C30941" t="s">
        <v>541</v>
      </c>
      <c r="D30941" t="s">
        <v>190</v>
      </c>
      <c r="E30941" t="s">
        <v>196</v>
      </c>
      <c r="F30941" t="s">
        <v>101</v>
      </c>
    </row>
    <row r="30942" spans="1:7" x14ac:dyDescent="0.35">
      <c r="A30942">
        <v>9102024</v>
      </c>
      <c r="B30942" t="s">
        <v>150</v>
      </c>
      <c r="C30942" t="s">
        <v>198</v>
      </c>
      <c r="D30942" t="s">
        <v>140</v>
      </c>
      <c r="E30942" t="s">
        <v>199</v>
      </c>
      <c r="F30942" t="s">
        <v>200</v>
      </c>
      <c r="G30942" t="s">
        <v>101</v>
      </c>
    </row>
    <row r="30943" spans="1:7" x14ac:dyDescent="0.35">
      <c r="A30943">
        <v>9102024</v>
      </c>
      <c r="B30943" t="s">
        <v>695</v>
      </c>
      <c r="C30943" t="s">
        <v>357</v>
      </c>
      <c r="D30943" t="s">
        <v>61</v>
      </c>
      <c r="E30943" t="s">
        <v>101</v>
      </c>
    </row>
    <row r="30944" spans="1:7" x14ac:dyDescent="0.35">
      <c r="A30944">
        <v>9102024</v>
      </c>
      <c r="B30944" t="s">
        <v>578</v>
      </c>
      <c r="C30944" t="s">
        <v>439</v>
      </c>
      <c r="D30944" t="s">
        <v>205</v>
      </c>
      <c r="E30944" t="s">
        <v>101</v>
      </c>
    </row>
    <row r="30945" spans="1:6" x14ac:dyDescent="0.35">
      <c r="A30945">
        <v>9102024</v>
      </c>
      <c r="B30945" t="s">
        <v>694</v>
      </c>
      <c r="C30945" t="s">
        <v>576</v>
      </c>
      <c r="D30945" t="s">
        <v>208</v>
      </c>
      <c r="E30945" t="s">
        <v>101</v>
      </c>
    </row>
    <row r="30946" spans="1:6" x14ac:dyDescent="0.35">
      <c r="A30946">
        <v>9102024</v>
      </c>
      <c r="B30946" t="s">
        <v>441</v>
      </c>
      <c r="C30946" t="s">
        <v>305</v>
      </c>
      <c r="D30946" t="s">
        <v>210</v>
      </c>
      <c r="E30946" t="s">
        <v>211</v>
      </c>
      <c r="F30946" t="s">
        <v>101</v>
      </c>
    </row>
    <row r="30947" spans="1:6" x14ac:dyDescent="0.35">
      <c r="A30947">
        <v>9102024</v>
      </c>
      <c r="B30947" t="s">
        <v>583</v>
      </c>
      <c r="C30947" t="s">
        <v>122</v>
      </c>
      <c r="D30947" t="s">
        <v>214</v>
      </c>
      <c r="E30947" t="s">
        <v>215</v>
      </c>
      <c r="F30947" t="s">
        <v>101</v>
      </c>
    </row>
    <row r="30948" spans="1:6" x14ac:dyDescent="0.35">
      <c r="A30948">
        <v>9102024</v>
      </c>
      <c r="B30948" t="s">
        <v>566</v>
      </c>
      <c r="C30948" t="s">
        <v>414</v>
      </c>
      <c r="D30948" t="s">
        <v>217</v>
      </c>
      <c r="E30948" t="s">
        <v>101</v>
      </c>
    </row>
    <row r="30949" spans="1:6" x14ac:dyDescent="0.35">
      <c r="A30949">
        <v>9102024</v>
      </c>
      <c r="B30949" t="s">
        <v>694</v>
      </c>
      <c r="C30949" t="s">
        <v>542</v>
      </c>
      <c r="D30949" t="s">
        <v>220</v>
      </c>
      <c r="E30949" t="s">
        <v>101</v>
      </c>
    </row>
    <row r="30950" spans="1:6" x14ac:dyDescent="0.35">
      <c r="A30950">
        <v>9102024</v>
      </c>
      <c r="B30950" t="s">
        <v>593</v>
      </c>
      <c r="C30950" t="s">
        <v>444</v>
      </c>
      <c r="D30950" t="s">
        <v>222</v>
      </c>
    </row>
    <row r="30951" spans="1:6" x14ac:dyDescent="0.35">
      <c r="A30951">
        <v>9102024</v>
      </c>
      <c r="B30951" t="s">
        <v>450</v>
      </c>
      <c r="C30951" t="s">
        <v>174</v>
      </c>
      <c r="D30951" t="s">
        <v>223</v>
      </c>
    </row>
    <row r="30952" spans="1:6" x14ac:dyDescent="0.35">
      <c r="A30952">
        <v>9102024</v>
      </c>
      <c r="B30952" t="s">
        <v>493</v>
      </c>
      <c r="C30952" t="s">
        <v>438</v>
      </c>
      <c r="D30952" t="s">
        <v>225</v>
      </c>
      <c r="E30952" t="s">
        <v>101</v>
      </c>
    </row>
    <row r="30953" spans="1:6" x14ac:dyDescent="0.35">
      <c r="A30953">
        <v>9102024</v>
      </c>
      <c r="B30953" t="s">
        <v>454</v>
      </c>
      <c r="C30953" t="s">
        <v>465</v>
      </c>
      <c r="D30953" t="s">
        <v>225</v>
      </c>
      <c r="E30953" t="s">
        <v>228</v>
      </c>
      <c r="F30953" t="s">
        <v>229</v>
      </c>
    </row>
    <row r="30954" spans="1:6" x14ac:dyDescent="0.35">
      <c r="A30954">
        <v>9102024</v>
      </c>
      <c r="B30954" t="s">
        <v>579</v>
      </c>
      <c r="C30954" t="s">
        <v>595</v>
      </c>
      <c r="D30954" t="s">
        <v>232</v>
      </c>
      <c r="E30954" t="s">
        <v>101</v>
      </c>
    </row>
    <row r="30955" spans="1:6" x14ac:dyDescent="0.35">
      <c r="A30955">
        <v>9102024</v>
      </c>
      <c r="B30955" t="s">
        <v>464</v>
      </c>
      <c r="C30955" t="s">
        <v>226</v>
      </c>
      <c r="D30955" t="s">
        <v>235</v>
      </c>
      <c r="E30955" t="s">
        <v>236</v>
      </c>
      <c r="F30955" t="s">
        <v>101</v>
      </c>
    </row>
    <row r="30956" spans="1:6" x14ac:dyDescent="0.35">
      <c r="A30956">
        <v>9102024</v>
      </c>
      <c r="B30956" t="s">
        <v>413</v>
      </c>
      <c r="C30956" t="s">
        <v>553</v>
      </c>
      <c r="D30956" t="s">
        <v>235</v>
      </c>
      <c r="E30956" t="s">
        <v>239</v>
      </c>
      <c r="F30956" t="s">
        <v>149</v>
      </c>
    </row>
    <row r="30957" spans="1:6" x14ac:dyDescent="0.35">
      <c r="A30957">
        <v>9102024</v>
      </c>
      <c r="B30957" t="s">
        <v>495</v>
      </c>
      <c r="C30957" t="s">
        <v>285</v>
      </c>
      <c r="D30957" t="s">
        <v>235</v>
      </c>
      <c r="E30957" t="s">
        <v>241</v>
      </c>
      <c r="F30957" t="s">
        <v>101</v>
      </c>
    </row>
    <row r="30958" spans="1:6" x14ac:dyDescent="0.35">
      <c r="A30958">
        <v>9102024</v>
      </c>
      <c r="B30958" t="s">
        <v>576</v>
      </c>
      <c r="C30958" t="s">
        <v>342</v>
      </c>
      <c r="D30958" t="s">
        <v>243</v>
      </c>
      <c r="E30958" t="s">
        <v>101</v>
      </c>
    </row>
    <row r="30959" spans="1:6" x14ac:dyDescent="0.35">
      <c r="A30959">
        <v>9102024</v>
      </c>
      <c r="B30959" t="s">
        <v>218</v>
      </c>
      <c r="C30959" t="s">
        <v>497</v>
      </c>
      <c r="D30959" t="s">
        <v>245</v>
      </c>
      <c r="E30959" t="s">
        <v>246</v>
      </c>
    </row>
    <row r="30960" spans="1:6" x14ac:dyDescent="0.35">
      <c r="A30960">
        <v>9102024</v>
      </c>
      <c r="B30960" t="s">
        <v>560</v>
      </c>
      <c r="C30960" t="s">
        <v>494</v>
      </c>
      <c r="D30960" t="s">
        <v>245</v>
      </c>
      <c r="E30960" t="s">
        <v>249</v>
      </c>
    </row>
    <row r="30961" spans="1:7" x14ac:dyDescent="0.35">
      <c r="A30961">
        <v>9102024</v>
      </c>
      <c r="B30961" t="s">
        <v>171</v>
      </c>
      <c r="C30961" t="s">
        <v>168</v>
      </c>
      <c r="D30961" t="s">
        <v>252</v>
      </c>
      <c r="E30961" t="s">
        <v>101</v>
      </c>
    </row>
    <row r="30962" spans="1:7" x14ac:dyDescent="0.35">
      <c r="A30962">
        <v>9102024</v>
      </c>
      <c r="B30962" t="s">
        <v>728</v>
      </c>
      <c r="C30962" t="s">
        <v>513</v>
      </c>
      <c r="D30962" t="s">
        <v>254</v>
      </c>
    </row>
    <row r="30963" spans="1:7" x14ac:dyDescent="0.35">
      <c r="A30963">
        <v>9102024</v>
      </c>
      <c r="B30963" t="s">
        <v>438</v>
      </c>
      <c r="C30963" t="s">
        <v>446</v>
      </c>
      <c r="D30963" t="s">
        <v>256</v>
      </c>
      <c r="E30963" t="s">
        <v>257</v>
      </c>
      <c r="F30963" t="s">
        <v>236</v>
      </c>
      <c r="G30963" t="s">
        <v>101</v>
      </c>
    </row>
    <row r="30964" spans="1:7" x14ac:dyDescent="0.35">
      <c r="A30964">
        <v>9102024</v>
      </c>
      <c r="B30964" t="s">
        <v>583</v>
      </c>
      <c r="C30964" t="s">
        <v>171</v>
      </c>
      <c r="D30964" t="s">
        <v>260</v>
      </c>
      <c r="E30964" t="s">
        <v>136</v>
      </c>
      <c r="F30964" t="s">
        <v>101</v>
      </c>
    </row>
    <row r="30965" spans="1:7" x14ac:dyDescent="0.35">
      <c r="A30965">
        <v>9102024</v>
      </c>
      <c r="B30965" t="s">
        <v>543</v>
      </c>
      <c r="C30965" t="s">
        <v>261</v>
      </c>
      <c r="D30965" t="s">
        <v>262</v>
      </c>
      <c r="E30965" t="s">
        <v>101</v>
      </c>
    </row>
    <row r="30966" spans="1:7" x14ac:dyDescent="0.35">
      <c r="A30966">
        <v>9102024</v>
      </c>
      <c r="B30966" t="s">
        <v>339</v>
      </c>
      <c r="C30966" t="s">
        <v>154</v>
      </c>
      <c r="D30966" t="s">
        <v>264</v>
      </c>
      <c r="E30966" t="s">
        <v>101</v>
      </c>
    </row>
    <row r="30967" spans="1:7" x14ac:dyDescent="0.35">
      <c r="A30967">
        <v>9102024</v>
      </c>
      <c r="B30967" t="s">
        <v>439</v>
      </c>
      <c r="C30967" t="s">
        <v>264</v>
      </c>
      <c r="D30967" t="s">
        <v>149</v>
      </c>
    </row>
    <row r="30968" spans="1:7" x14ac:dyDescent="0.35">
      <c r="A30968">
        <v>9102024</v>
      </c>
      <c r="B30968" t="s">
        <v>583</v>
      </c>
      <c r="C30968" t="s">
        <v>418</v>
      </c>
      <c r="D30968" t="s">
        <v>265</v>
      </c>
      <c r="E30968" t="s">
        <v>101</v>
      </c>
      <c r="F30968" t="s">
        <v>266</v>
      </c>
    </row>
    <row r="30969" spans="1:7" x14ac:dyDescent="0.35">
      <c r="A30969">
        <v>9102024</v>
      </c>
      <c r="B30969" t="s">
        <v>514</v>
      </c>
      <c r="C30969" t="s">
        <v>98</v>
      </c>
      <c r="D30969" t="s">
        <v>267</v>
      </c>
      <c r="E30969" t="s">
        <v>101</v>
      </c>
    </row>
    <row r="30970" spans="1:7" x14ac:dyDescent="0.35">
      <c r="A30970">
        <v>9102024</v>
      </c>
      <c r="B30970" t="s">
        <v>501</v>
      </c>
      <c r="C30970" t="s">
        <v>466</v>
      </c>
      <c r="D30970" t="s">
        <v>268</v>
      </c>
    </row>
    <row r="30971" spans="1:7" x14ac:dyDescent="0.35">
      <c r="A30971">
        <v>9102024</v>
      </c>
      <c r="B30971" t="s">
        <v>599</v>
      </c>
      <c r="C30971" t="s">
        <v>270</v>
      </c>
      <c r="D30971" t="s">
        <v>271</v>
      </c>
      <c r="E30971" t="s">
        <v>101</v>
      </c>
    </row>
    <row r="30972" spans="1:7" x14ac:dyDescent="0.35">
      <c r="A30972">
        <v>9102024</v>
      </c>
      <c r="B30972" t="s">
        <v>518</v>
      </c>
      <c r="C30972" t="s">
        <v>600</v>
      </c>
      <c r="D30972" t="s">
        <v>274</v>
      </c>
      <c r="E30972" t="s">
        <v>101</v>
      </c>
    </row>
    <row r="30973" spans="1:7" x14ac:dyDescent="0.35">
      <c r="A30973">
        <v>9102024</v>
      </c>
      <c r="B30973" t="s">
        <v>634</v>
      </c>
      <c r="C30973" t="s">
        <v>595</v>
      </c>
      <c r="D30973" t="s">
        <v>277</v>
      </c>
      <c r="E30973" t="s">
        <v>101</v>
      </c>
    </row>
    <row r="30974" spans="1:7" x14ac:dyDescent="0.35">
      <c r="A30974">
        <v>9102024</v>
      </c>
      <c r="B30974" t="s">
        <v>582</v>
      </c>
      <c r="C30974" t="s">
        <v>293</v>
      </c>
      <c r="D30974" t="s">
        <v>279</v>
      </c>
      <c r="E30974" t="s">
        <v>140</v>
      </c>
      <c r="F30974" t="s">
        <v>280</v>
      </c>
    </row>
    <row r="30975" spans="1:7" x14ac:dyDescent="0.35">
      <c r="A30975">
        <v>9102024</v>
      </c>
      <c r="B30975" t="s">
        <v>413</v>
      </c>
      <c r="C30975" t="s">
        <v>419</v>
      </c>
      <c r="D30975" t="s">
        <v>281</v>
      </c>
    </row>
    <row r="30976" spans="1:7" x14ac:dyDescent="0.35">
      <c r="A30976">
        <v>9102024</v>
      </c>
      <c r="B30976" t="s">
        <v>508</v>
      </c>
      <c r="C30976" t="s">
        <v>324</v>
      </c>
      <c r="D30976" t="s">
        <v>284</v>
      </c>
      <c r="E30976" t="s">
        <v>101</v>
      </c>
    </row>
    <row r="30977" spans="1:9" x14ac:dyDescent="0.35">
      <c r="A30977">
        <v>9102024</v>
      </c>
      <c r="B30977" t="s">
        <v>611</v>
      </c>
      <c r="C30977" t="s">
        <v>444</v>
      </c>
      <c r="D30977" t="s">
        <v>287</v>
      </c>
      <c r="E30977" t="s">
        <v>101</v>
      </c>
    </row>
    <row r="30978" spans="1:9" x14ac:dyDescent="0.35">
      <c r="A30978">
        <v>9102024</v>
      </c>
      <c r="B30978" t="s">
        <v>602</v>
      </c>
      <c r="C30978" t="s">
        <v>183</v>
      </c>
      <c r="D30978" t="s">
        <v>288</v>
      </c>
      <c r="E30978" t="s">
        <v>101</v>
      </c>
    </row>
    <row r="30979" spans="1:9" x14ac:dyDescent="0.35">
      <c r="A30979">
        <v>9102024</v>
      </c>
      <c r="B30979" t="s">
        <v>752</v>
      </c>
      <c r="C30979" t="s">
        <v>203</v>
      </c>
      <c r="D30979" t="s">
        <v>290</v>
      </c>
      <c r="E30979" t="s">
        <v>140</v>
      </c>
      <c r="F30979" t="s">
        <v>291</v>
      </c>
    </row>
    <row r="30980" spans="1:9" x14ac:dyDescent="0.35">
      <c r="A30980">
        <v>9102024</v>
      </c>
      <c r="B30980" t="s">
        <v>514</v>
      </c>
      <c r="C30980" t="s">
        <v>418</v>
      </c>
      <c r="D30980" t="s">
        <v>290</v>
      </c>
      <c r="E30980" t="s">
        <v>140</v>
      </c>
      <c r="F30980" t="s">
        <v>294</v>
      </c>
      <c r="G30980" t="s">
        <v>295</v>
      </c>
      <c r="H30980" t="s">
        <v>101</v>
      </c>
    </row>
    <row r="30981" spans="1:9" x14ac:dyDescent="0.35">
      <c r="A30981">
        <v>9102024</v>
      </c>
      <c r="B30981" t="s">
        <v>611</v>
      </c>
      <c r="C30981" t="s">
        <v>446</v>
      </c>
      <c r="D30981" t="s">
        <v>298</v>
      </c>
      <c r="E30981" t="s">
        <v>101</v>
      </c>
    </row>
    <row r="30982" spans="1:9" x14ac:dyDescent="0.35">
      <c r="A30982">
        <v>9102024</v>
      </c>
      <c r="B30982" t="s">
        <v>572</v>
      </c>
      <c r="C30982" t="s">
        <v>586</v>
      </c>
      <c r="D30982" t="s">
        <v>300</v>
      </c>
      <c r="E30982" t="s">
        <v>262</v>
      </c>
      <c r="F30982" t="s">
        <v>101</v>
      </c>
    </row>
    <row r="30983" spans="1:9" x14ac:dyDescent="0.35">
      <c r="A30983">
        <v>9102024</v>
      </c>
      <c r="B30983" t="s">
        <v>465</v>
      </c>
      <c r="C30983" t="s">
        <v>553</v>
      </c>
      <c r="D30983" t="s">
        <v>301</v>
      </c>
      <c r="E30983" t="s">
        <v>101</v>
      </c>
    </row>
    <row r="30984" spans="1:9" x14ac:dyDescent="0.35">
      <c r="A30984">
        <v>9102024</v>
      </c>
      <c r="B30984" t="s">
        <v>515</v>
      </c>
      <c r="C30984" t="s">
        <v>307</v>
      </c>
      <c r="D30984" t="s">
        <v>303</v>
      </c>
      <c r="E30984" t="s">
        <v>149</v>
      </c>
    </row>
    <row r="30985" spans="1:9" x14ac:dyDescent="0.35">
      <c r="A30985">
        <v>9102024</v>
      </c>
      <c r="B30985" t="s">
        <v>579</v>
      </c>
      <c r="C30985" t="s">
        <v>474</v>
      </c>
      <c r="D30985" t="s">
        <v>306</v>
      </c>
      <c r="E30985" t="s">
        <v>101</v>
      </c>
    </row>
    <row r="30986" spans="1:9" x14ac:dyDescent="0.35">
      <c r="A30986">
        <v>9102024</v>
      </c>
      <c r="B30986" t="s">
        <v>695</v>
      </c>
      <c r="C30986" t="s">
        <v>444</v>
      </c>
      <c r="D30986" t="s">
        <v>308</v>
      </c>
      <c r="E30986" t="s">
        <v>309</v>
      </c>
      <c r="F30986" t="s">
        <v>310</v>
      </c>
      <c r="G30986" t="s">
        <v>311</v>
      </c>
      <c r="H30986" t="s">
        <v>312</v>
      </c>
      <c r="I30986" t="s">
        <v>101</v>
      </c>
    </row>
    <row r="30987" spans="1:9" x14ac:dyDescent="0.35">
      <c r="A30987">
        <v>9102024</v>
      </c>
      <c r="B30987" t="s">
        <v>594</v>
      </c>
      <c r="C30987" t="s">
        <v>168</v>
      </c>
      <c r="D30987" t="s">
        <v>314</v>
      </c>
      <c r="E30987" t="s">
        <v>315</v>
      </c>
      <c r="F30987" t="s">
        <v>101</v>
      </c>
    </row>
    <row r="30988" spans="1:9" x14ac:dyDescent="0.35">
      <c r="A30988">
        <v>9102024</v>
      </c>
      <c r="B30988" t="s">
        <v>733</v>
      </c>
      <c r="C30988" t="s">
        <v>595</v>
      </c>
      <c r="D30988" t="s">
        <v>314</v>
      </c>
      <c r="E30988" t="s">
        <v>317</v>
      </c>
      <c r="F30988" t="s">
        <v>101</v>
      </c>
    </row>
    <row r="30989" spans="1:9" x14ac:dyDescent="0.35">
      <c r="A30989">
        <v>9102024</v>
      </c>
      <c r="B30989" t="s">
        <v>137</v>
      </c>
      <c r="C30989" t="s">
        <v>154</v>
      </c>
      <c r="D30989" t="s">
        <v>319</v>
      </c>
      <c r="E30989" t="s">
        <v>320</v>
      </c>
      <c r="F30989" t="s">
        <v>321</v>
      </c>
    </row>
    <row r="30990" spans="1:9" x14ac:dyDescent="0.35">
      <c r="A30990">
        <v>9102024</v>
      </c>
      <c r="B30990" t="s">
        <v>542</v>
      </c>
      <c r="C30990" t="s">
        <v>471</v>
      </c>
      <c r="D30990" t="s">
        <v>322</v>
      </c>
      <c r="E30990" t="s">
        <v>101</v>
      </c>
    </row>
    <row r="30991" spans="1:9" x14ac:dyDescent="0.35">
      <c r="A30991">
        <v>9102024</v>
      </c>
      <c r="B30991" t="s">
        <v>573</v>
      </c>
      <c r="C30991" t="s">
        <v>515</v>
      </c>
      <c r="D30991" t="s">
        <v>325</v>
      </c>
      <c r="E30991" t="s">
        <v>101</v>
      </c>
    </row>
    <row r="30992" spans="1:9" x14ac:dyDescent="0.35">
      <c r="A30992">
        <v>9102024</v>
      </c>
      <c r="B30992" t="s">
        <v>596</v>
      </c>
      <c r="C30992" t="s">
        <v>508</v>
      </c>
      <c r="D30992" t="s">
        <v>328</v>
      </c>
      <c r="E30992" t="s">
        <v>101</v>
      </c>
    </row>
    <row r="30993" spans="1:7" x14ac:dyDescent="0.35">
      <c r="A30993">
        <v>9102024</v>
      </c>
      <c r="B30993" t="s">
        <v>526</v>
      </c>
      <c r="C30993" t="s">
        <v>331</v>
      </c>
      <c r="D30993" t="s">
        <v>332</v>
      </c>
      <c r="E30993" t="s">
        <v>101</v>
      </c>
    </row>
    <row r="30994" spans="1:7" x14ac:dyDescent="0.35">
      <c r="A30994">
        <v>9102024</v>
      </c>
      <c r="B30994" t="s">
        <v>218</v>
      </c>
      <c r="C30994" t="s">
        <v>282</v>
      </c>
      <c r="D30994" t="s">
        <v>331</v>
      </c>
      <c r="E30994" t="s">
        <v>335</v>
      </c>
      <c r="F30994" t="s">
        <v>101</v>
      </c>
    </row>
    <row r="30995" spans="1:7" x14ac:dyDescent="0.35">
      <c r="A30995">
        <v>9102024</v>
      </c>
      <c r="B30995" t="s">
        <v>398</v>
      </c>
      <c r="C30995" t="s">
        <v>142</v>
      </c>
      <c r="D30995" t="s">
        <v>331</v>
      </c>
      <c r="E30995" t="s">
        <v>338</v>
      </c>
      <c r="F30995" t="s">
        <v>321</v>
      </c>
    </row>
    <row r="30996" spans="1:7" x14ac:dyDescent="0.35">
      <c r="A30996">
        <v>9102024</v>
      </c>
      <c r="B30996" t="s">
        <v>611</v>
      </c>
      <c r="C30996" t="s">
        <v>534</v>
      </c>
      <c r="D30996" t="s">
        <v>170</v>
      </c>
    </row>
    <row r="30997" spans="1:7" x14ac:dyDescent="0.35">
      <c r="A30997">
        <v>9102024</v>
      </c>
      <c r="B30997" t="s">
        <v>565</v>
      </c>
      <c r="C30997" t="s">
        <v>221</v>
      </c>
      <c r="D30997" t="s">
        <v>341</v>
      </c>
      <c r="E30997" t="s">
        <v>101</v>
      </c>
    </row>
    <row r="30998" spans="1:7" x14ac:dyDescent="0.35">
      <c r="A30998">
        <v>9102024</v>
      </c>
      <c r="B30998" t="s">
        <v>496</v>
      </c>
      <c r="C30998" t="s">
        <v>556</v>
      </c>
      <c r="D30998" t="s">
        <v>343</v>
      </c>
      <c r="E30998" t="s">
        <v>101</v>
      </c>
    </row>
    <row r="30999" spans="1:7" x14ac:dyDescent="0.35">
      <c r="A30999">
        <v>9102024</v>
      </c>
      <c r="B30999" t="s">
        <v>375</v>
      </c>
      <c r="C30999" t="s">
        <v>132</v>
      </c>
      <c r="D30999" t="s">
        <v>344</v>
      </c>
      <c r="E30999" t="s">
        <v>345</v>
      </c>
      <c r="F30999" t="s">
        <v>101</v>
      </c>
    </row>
    <row r="31000" spans="1:7" x14ac:dyDescent="0.35">
      <c r="A31000">
        <v>9102024</v>
      </c>
      <c r="B31000" t="s">
        <v>581</v>
      </c>
      <c r="C31000" t="s">
        <v>206</v>
      </c>
      <c r="D31000" t="s">
        <v>132</v>
      </c>
      <c r="E31000" t="s">
        <v>347</v>
      </c>
      <c r="F31000" t="s">
        <v>101</v>
      </c>
    </row>
    <row r="31001" spans="1:7" x14ac:dyDescent="0.35">
      <c r="A31001">
        <v>9102024</v>
      </c>
      <c r="B31001" t="s">
        <v>454</v>
      </c>
      <c r="C31001" t="s">
        <v>154</v>
      </c>
      <c r="D31001" t="s">
        <v>132</v>
      </c>
      <c r="E31001" t="s">
        <v>348</v>
      </c>
      <c r="F31001" t="s">
        <v>101</v>
      </c>
    </row>
    <row r="31002" spans="1:7" x14ac:dyDescent="0.35">
      <c r="A31002">
        <v>9102024</v>
      </c>
      <c r="B31002" t="s">
        <v>565</v>
      </c>
      <c r="C31002" t="s">
        <v>138</v>
      </c>
      <c r="D31002" t="s">
        <v>132</v>
      </c>
      <c r="E31002" t="s">
        <v>350</v>
      </c>
      <c r="F31002" t="s">
        <v>101</v>
      </c>
    </row>
    <row r="31003" spans="1:7" x14ac:dyDescent="0.35">
      <c r="A31003">
        <v>9102024</v>
      </c>
      <c r="B31003" t="s">
        <v>515</v>
      </c>
      <c r="C31003" t="s">
        <v>240</v>
      </c>
      <c r="D31003" t="s">
        <v>132</v>
      </c>
      <c r="E31003" t="s">
        <v>352</v>
      </c>
      <c r="F31003" t="s">
        <v>101</v>
      </c>
    </row>
    <row r="31004" spans="1:7" x14ac:dyDescent="0.35">
      <c r="A31004">
        <v>9102024</v>
      </c>
      <c r="B31004" t="s">
        <v>525</v>
      </c>
      <c r="C31004" t="s">
        <v>398</v>
      </c>
      <c r="D31004" t="s">
        <v>132</v>
      </c>
      <c r="E31004" t="s">
        <v>133</v>
      </c>
      <c r="F31004" t="s">
        <v>355</v>
      </c>
    </row>
    <row r="31005" spans="1:7" x14ac:dyDescent="0.35">
      <c r="A31005">
        <v>9102024</v>
      </c>
      <c r="B31005" t="s">
        <v>285</v>
      </c>
      <c r="C31005" t="s">
        <v>555</v>
      </c>
      <c r="D31005" t="s">
        <v>132</v>
      </c>
      <c r="E31005" t="s">
        <v>356</v>
      </c>
      <c r="F31005" t="s">
        <v>101</v>
      </c>
    </row>
    <row r="31006" spans="1:7" x14ac:dyDescent="0.35">
      <c r="A31006">
        <v>9102024</v>
      </c>
      <c r="B31006" t="s">
        <v>413</v>
      </c>
      <c r="C31006" t="s">
        <v>138</v>
      </c>
      <c r="D31006" t="s">
        <v>359</v>
      </c>
      <c r="E31006" t="s">
        <v>360</v>
      </c>
      <c r="F31006" t="s">
        <v>101</v>
      </c>
    </row>
    <row r="31007" spans="1:7" x14ac:dyDescent="0.35">
      <c r="A31007">
        <v>9102024</v>
      </c>
      <c r="B31007" t="s">
        <v>501</v>
      </c>
      <c r="C31007" t="s">
        <v>150</v>
      </c>
      <c r="D31007" t="s">
        <v>359</v>
      </c>
      <c r="E31007" t="s">
        <v>362</v>
      </c>
      <c r="F31007" t="s">
        <v>101</v>
      </c>
    </row>
    <row r="31008" spans="1:7" x14ac:dyDescent="0.35">
      <c r="A31008">
        <v>9102024</v>
      </c>
      <c r="B31008" t="s">
        <v>342</v>
      </c>
      <c r="C31008" t="s">
        <v>359</v>
      </c>
      <c r="D31008" t="s">
        <v>362</v>
      </c>
      <c r="E31008" t="s">
        <v>140</v>
      </c>
      <c r="F31008" t="s">
        <v>364</v>
      </c>
      <c r="G31008" t="s">
        <v>101</v>
      </c>
    </row>
    <row r="31009" spans="1:8" x14ac:dyDescent="0.35">
      <c r="A31009">
        <v>9102024</v>
      </c>
      <c r="B31009" t="s">
        <v>474</v>
      </c>
      <c r="C31009" t="s">
        <v>516</v>
      </c>
      <c r="D31009" t="s">
        <v>366</v>
      </c>
      <c r="E31009" t="s">
        <v>257</v>
      </c>
      <c r="F31009" t="s">
        <v>367</v>
      </c>
      <c r="G31009" t="s">
        <v>101</v>
      </c>
    </row>
    <row r="31010" spans="1:8" x14ac:dyDescent="0.35">
      <c r="A31010">
        <v>9102024</v>
      </c>
      <c r="B31010" t="s">
        <v>572</v>
      </c>
      <c r="C31010" t="s">
        <v>285</v>
      </c>
      <c r="D31010" t="s">
        <v>369</v>
      </c>
      <c r="E31010" t="s">
        <v>370</v>
      </c>
      <c r="F31010" t="s">
        <v>101</v>
      </c>
    </row>
    <row r="31011" spans="1:8" x14ac:dyDescent="0.35">
      <c r="A31011">
        <v>9102024</v>
      </c>
      <c r="B31011" t="s">
        <v>218</v>
      </c>
      <c r="C31011" t="s">
        <v>426</v>
      </c>
      <c r="D31011" t="s">
        <v>371</v>
      </c>
      <c r="E31011" t="s">
        <v>101</v>
      </c>
    </row>
    <row r="31012" spans="1:8" x14ac:dyDescent="0.35">
      <c r="A31012">
        <v>9102024</v>
      </c>
      <c r="B31012" t="s">
        <v>449</v>
      </c>
      <c r="C31012" t="s">
        <v>548</v>
      </c>
      <c r="D31012" t="s">
        <v>372</v>
      </c>
      <c r="E31012" t="s">
        <v>101</v>
      </c>
    </row>
    <row r="31013" spans="1:8" x14ac:dyDescent="0.35">
      <c r="A31013">
        <v>9102024</v>
      </c>
      <c r="B31013" t="s">
        <v>504</v>
      </c>
      <c r="C31013" t="s">
        <v>373</v>
      </c>
      <c r="D31013" t="s">
        <v>101</v>
      </c>
    </row>
    <row r="31014" spans="1:8" x14ac:dyDescent="0.35">
      <c r="A31014">
        <v>9102024</v>
      </c>
      <c r="B31014" t="s">
        <v>419</v>
      </c>
      <c r="C31014" t="s">
        <v>454</v>
      </c>
      <c r="D31014" t="s">
        <v>376</v>
      </c>
      <c r="E31014" t="s">
        <v>140</v>
      </c>
      <c r="F31014" t="s">
        <v>331</v>
      </c>
      <c r="G31014" t="s">
        <v>377</v>
      </c>
      <c r="H31014" t="s">
        <v>101</v>
      </c>
    </row>
    <row r="31015" spans="1:8" x14ac:dyDescent="0.35">
      <c r="A31015">
        <v>9102024</v>
      </c>
      <c r="B31015" t="s">
        <v>137</v>
      </c>
      <c r="C31015" t="s">
        <v>154</v>
      </c>
      <c r="D31015" t="s">
        <v>378</v>
      </c>
    </row>
    <row r="31016" spans="1:8" x14ac:dyDescent="0.35">
      <c r="A31016">
        <v>9102024</v>
      </c>
      <c r="B31016" t="s">
        <v>804</v>
      </c>
      <c r="C31016" t="s">
        <v>497</v>
      </c>
      <c r="D31016" t="s">
        <v>380</v>
      </c>
      <c r="E31016" t="s">
        <v>101</v>
      </c>
    </row>
    <row r="31017" spans="1:8" x14ac:dyDescent="0.35">
      <c r="A31017">
        <v>9102024</v>
      </c>
      <c r="B31017" t="s">
        <v>572</v>
      </c>
      <c r="C31017" t="s">
        <v>233</v>
      </c>
      <c r="D31017" t="s">
        <v>382</v>
      </c>
      <c r="E31017" t="s">
        <v>383</v>
      </c>
    </row>
    <row r="31018" spans="1:8" x14ac:dyDescent="0.35">
      <c r="A31018">
        <v>9102024</v>
      </c>
      <c r="B31018" t="s">
        <v>137</v>
      </c>
      <c r="C31018" t="s">
        <v>244</v>
      </c>
      <c r="D31018" t="s">
        <v>385</v>
      </c>
      <c r="E31018" t="s">
        <v>386</v>
      </c>
    </row>
    <row r="31019" spans="1:8" x14ac:dyDescent="0.35">
      <c r="A31019">
        <v>9102024</v>
      </c>
      <c r="B31019" t="s">
        <v>508</v>
      </c>
      <c r="C31019" t="s">
        <v>304</v>
      </c>
      <c r="D31019" t="s">
        <v>388</v>
      </c>
      <c r="E31019" t="s">
        <v>101</v>
      </c>
    </row>
    <row r="31020" spans="1:8" x14ac:dyDescent="0.35">
      <c r="A31020">
        <v>9102024</v>
      </c>
      <c r="B31020" t="s">
        <v>426</v>
      </c>
      <c r="C31020" t="s">
        <v>521</v>
      </c>
      <c r="D31020" t="s">
        <v>391</v>
      </c>
      <c r="E31020" t="s">
        <v>101</v>
      </c>
    </row>
    <row r="31021" spans="1:8" x14ac:dyDescent="0.35">
      <c r="A31021">
        <v>9102024</v>
      </c>
      <c r="B31021" t="s">
        <v>454</v>
      </c>
      <c r="C31021" t="s">
        <v>216</v>
      </c>
      <c r="D31021" t="s">
        <v>393</v>
      </c>
    </row>
    <row r="31022" spans="1:8" x14ac:dyDescent="0.35">
      <c r="A31022">
        <v>9102024</v>
      </c>
      <c r="B31022" t="s">
        <v>551</v>
      </c>
      <c r="C31022" t="s">
        <v>305</v>
      </c>
      <c r="D31022" t="s">
        <v>394</v>
      </c>
      <c r="E31022" t="s">
        <v>395</v>
      </c>
      <c r="F31022" t="s">
        <v>101</v>
      </c>
    </row>
    <row r="31023" spans="1:8" x14ac:dyDescent="0.35">
      <c r="A31023">
        <v>9102024</v>
      </c>
      <c r="B31023" t="s">
        <v>510</v>
      </c>
      <c r="C31023" t="s">
        <v>340</v>
      </c>
      <c r="D31023" t="s">
        <v>396</v>
      </c>
    </row>
    <row r="31024" spans="1:8" x14ac:dyDescent="0.35">
      <c r="A31024">
        <v>9102024</v>
      </c>
      <c r="B31024" t="s">
        <v>255</v>
      </c>
      <c r="C31024" t="s">
        <v>397</v>
      </c>
      <c r="D31024" t="s">
        <v>101</v>
      </c>
    </row>
    <row r="31025" spans="1:9" x14ac:dyDescent="0.35">
      <c r="A31025">
        <v>9102024</v>
      </c>
      <c r="B31025" t="s">
        <v>515</v>
      </c>
      <c r="C31025" t="s">
        <v>436</v>
      </c>
      <c r="D31025" t="s">
        <v>399</v>
      </c>
      <c r="E31025" t="s">
        <v>140</v>
      </c>
      <c r="F31025" t="s">
        <v>400</v>
      </c>
      <c r="G31025" t="s">
        <v>257</v>
      </c>
      <c r="H31025" t="s">
        <v>331</v>
      </c>
      <c r="I31025" t="s">
        <v>401</v>
      </c>
    </row>
    <row r="31026" spans="1:9" x14ac:dyDescent="0.35">
      <c r="A31026">
        <v>9102024</v>
      </c>
      <c r="B31026" t="s">
        <v>557</v>
      </c>
      <c r="C31026" t="s">
        <v>221</v>
      </c>
      <c r="D31026" t="s">
        <v>399</v>
      </c>
      <c r="E31026" t="s">
        <v>187</v>
      </c>
      <c r="F31026" t="s">
        <v>101</v>
      </c>
    </row>
    <row r="31027" spans="1:9" x14ac:dyDescent="0.35">
      <c r="A31027">
        <v>9102024</v>
      </c>
      <c r="B31027" t="s">
        <v>501</v>
      </c>
      <c r="C31027" t="s">
        <v>122</v>
      </c>
      <c r="D31027" t="s">
        <v>399</v>
      </c>
      <c r="E31027" t="s">
        <v>403</v>
      </c>
      <c r="F31027" t="s">
        <v>101</v>
      </c>
    </row>
    <row r="31028" spans="1:9" x14ac:dyDescent="0.35">
      <c r="A31028">
        <v>9102024</v>
      </c>
      <c r="B31028" t="s">
        <v>247</v>
      </c>
      <c r="C31028" t="s">
        <v>157</v>
      </c>
      <c r="D31028" t="s">
        <v>399</v>
      </c>
      <c r="E31028" t="s">
        <v>404</v>
      </c>
      <c r="F31028" t="s">
        <v>101</v>
      </c>
    </row>
    <row r="31029" spans="1:9" x14ac:dyDescent="0.35">
      <c r="A31029">
        <v>8102024</v>
      </c>
      <c r="B31029" t="s">
        <v>572</v>
      </c>
      <c r="C31029" t="s">
        <v>307</v>
      </c>
      <c r="D31029" t="s">
        <v>100</v>
      </c>
      <c r="E31029" t="s">
        <v>101</v>
      </c>
    </row>
    <row r="31030" spans="1:9" x14ac:dyDescent="0.35">
      <c r="A31030">
        <v>8102024</v>
      </c>
      <c r="B31030" t="s">
        <v>451</v>
      </c>
      <c r="C31030" t="s">
        <v>569</v>
      </c>
      <c r="D31030" t="s">
        <v>104</v>
      </c>
      <c r="E31030" t="s">
        <v>101</v>
      </c>
    </row>
    <row r="31031" spans="1:9" x14ac:dyDescent="0.35">
      <c r="A31031">
        <v>8102024</v>
      </c>
      <c r="B31031" t="s">
        <v>498</v>
      </c>
      <c r="C31031" t="s">
        <v>446</v>
      </c>
      <c r="D31031" t="s">
        <v>107</v>
      </c>
      <c r="E31031" t="s">
        <v>108</v>
      </c>
      <c r="F31031" t="s">
        <v>101</v>
      </c>
    </row>
    <row r="31032" spans="1:9" x14ac:dyDescent="0.35">
      <c r="A31032">
        <v>8102024</v>
      </c>
      <c r="B31032" t="s">
        <v>572</v>
      </c>
      <c r="C31032" t="s">
        <v>128</v>
      </c>
      <c r="D31032" t="s">
        <v>111</v>
      </c>
      <c r="E31032" t="s">
        <v>101</v>
      </c>
    </row>
    <row r="31033" spans="1:9" x14ac:dyDescent="0.35">
      <c r="A31033">
        <v>8102024</v>
      </c>
      <c r="B31033" t="s">
        <v>817</v>
      </c>
      <c r="C31033" t="s">
        <v>946</v>
      </c>
      <c r="D31033" t="s">
        <v>114</v>
      </c>
      <c r="E31033" t="s">
        <v>115</v>
      </c>
      <c r="F31033" t="s">
        <v>116</v>
      </c>
    </row>
    <row r="31034" spans="1:9" x14ac:dyDescent="0.35">
      <c r="A31034">
        <v>8102024</v>
      </c>
      <c r="B31034" t="s">
        <v>513</v>
      </c>
      <c r="C31034" t="s">
        <v>512</v>
      </c>
      <c r="D31034" t="s">
        <v>114</v>
      </c>
      <c r="E31034" t="s">
        <v>119</v>
      </c>
      <c r="F31034" t="s">
        <v>120</v>
      </c>
      <c r="G31034" t="s">
        <v>121</v>
      </c>
    </row>
    <row r="31035" spans="1:9" x14ac:dyDescent="0.35">
      <c r="A31035">
        <v>8102024</v>
      </c>
      <c r="B31035" t="s">
        <v>278</v>
      </c>
      <c r="C31035" t="s">
        <v>110</v>
      </c>
      <c r="D31035" t="s">
        <v>114</v>
      </c>
      <c r="E31035" t="s">
        <v>124</v>
      </c>
    </row>
    <row r="31036" spans="1:9" x14ac:dyDescent="0.35">
      <c r="A31036">
        <v>8102024</v>
      </c>
      <c r="B31036" t="s">
        <v>433</v>
      </c>
      <c r="C31036" t="s">
        <v>612</v>
      </c>
      <c r="D31036" t="s">
        <v>114</v>
      </c>
      <c r="E31036" t="s">
        <v>127</v>
      </c>
    </row>
    <row r="31037" spans="1:9" x14ac:dyDescent="0.35">
      <c r="A31037">
        <v>8102024</v>
      </c>
      <c r="B31037" t="s">
        <v>458</v>
      </c>
      <c r="C31037" t="s">
        <v>605</v>
      </c>
      <c r="D31037" t="s">
        <v>114</v>
      </c>
      <c r="E31037" t="s">
        <v>130</v>
      </c>
    </row>
    <row r="31038" spans="1:9" x14ac:dyDescent="0.35">
      <c r="A31038">
        <v>8102024</v>
      </c>
      <c r="B31038" t="s">
        <v>324</v>
      </c>
      <c r="C31038" t="s">
        <v>545</v>
      </c>
      <c r="D31038" t="s">
        <v>114</v>
      </c>
      <c r="E31038" t="s">
        <v>132</v>
      </c>
      <c r="F31038" t="s">
        <v>133</v>
      </c>
    </row>
    <row r="31039" spans="1:9" x14ac:dyDescent="0.35">
      <c r="A31039">
        <v>8102024</v>
      </c>
      <c r="B31039" t="s">
        <v>574</v>
      </c>
      <c r="C31039" t="s">
        <v>361</v>
      </c>
      <c r="D31039" t="s">
        <v>135</v>
      </c>
      <c r="E31039" t="s">
        <v>136</v>
      </c>
    </row>
    <row r="31040" spans="1:9" x14ac:dyDescent="0.35">
      <c r="A31040">
        <v>8102024</v>
      </c>
      <c r="B31040" t="s">
        <v>437</v>
      </c>
      <c r="C31040" t="s">
        <v>454</v>
      </c>
      <c r="D31040" t="s">
        <v>139</v>
      </c>
      <c r="E31040" t="s">
        <v>140</v>
      </c>
      <c r="F31040" t="s">
        <v>141</v>
      </c>
      <c r="G31040" t="s">
        <v>101</v>
      </c>
    </row>
    <row r="31041" spans="1:7" x14ac:dyDescent="0.35">
      <c r="A31041">
        <v>8102024</v>
      </c>
      <c r="B31041" t="s">
        <v>658</v>
      </c>
      <c r="C31041" t="s">
        <v>476</v>
      </c>
      <c r="D31041" t="s">
        <v>144</v>
      </c>
      <c r="E31041" t="s">
        <v>101</v>
      </c>
    </row>
    <row r="31042" spans="1:7" x14ac:dyDescent="0.35">
      <c r="A31042">
        <v>8102024</v>
      </c>
      <c r="B31042" t="s">
        <v>551</v>
      </c>
      <c r="C31042" t="s">
        <v>425</v>
      </c>
      <c r="D31042" t="s">
        <v>147</v>
      </c>
      <c r="E31042" t="s">
        <v>148</v>
      </c>
      <c r="F31042" t="s">
        <v>149</v>
      </c>
    </row>
    <row r="31043" spans="1:7" x14ac:dyDescent="0.35">
      <c r="A31043">
        <v>8102024</v>
      </c>
      <c r="B31043" t="s">
        <v>596</v>
      </c>
      <c r="C31043" t="s">
        <v>157</v>
      </c>
      <c r="D31043" t="s">
        <v>152</v>
      </c>
      <c r="E31043" t="s">
        <v>140</v>
      </c>
      <c r="F31043" t="s">
        <v>153</v>
      </c>
      <c r="G31043" t="s">
        <v>101</v>
      </c>
    </row>
    <row r="31044" spans="1:7" x14ac:dyDescent="0.35">
      <c r="A31044">
        <v>8102024</v>
      </c>
      <c r="B31044" t="s">
        <v>638</v>
      </c>
      <c r="C31044" t="s">
        <v>418</v>
      </c>
      <c r="D31044" t="s">
        <v>156</v>
      </c>
      <c r="E31044" t="s">
        <v>101</v>
      </c>
    </row>
    <row r="31045" spans="1:7" x14ac:dyDescent="0.35">
      <c r="A31045">
        <v>8102024</v>
      </c>
      <c r="B31045" t="s">
        <v>536</v>
      </c>
      <c r="C31045" t="s">
        <v>159</v>
      </c>
      <c r="D31045" t="s">
        <v>101</v>
      </c>
    </row>
    <row r="31046" spans="1:7" x14ac:dyDescent="0.35">
      <c r="A31046">
        <v>8102024</v>
      </c>
      <c r="B31046" t="s">
        <v>460</v>
      </c>
      <c r="C31046" t="s">
        <v>161</v>
      </c>
      <c r="D31046" t="s">
        <v>101</v>
      </c>
    </row>
    <row r="31047" spans="1:7" x14ac:dyDescent="0.35">
      <c r="A31047">
        <v>8102024</v>
      </c>
      <c r="B31047" t="s">
        <v>514</v>
      </c>
      <c r="C31047" t="s">
        <v>204</v>
      </c>
      <c r="D31047" t="s">
        <v>164</v>
      </c>
      <c r="E31047" t="s">
        <v>101</v>
      </c>
    </row>
    <row r="31048" spans="1:7" x14ac:dyDescent="0.35">
      <c r="A31048">
        <v>8102024</v>
      </c>
      <c r="B31048" t="s">
        <v>507</v>
      </c>
      <c r="C31048" t="s">
        <v>292</v>
      </c>
      <c r="D31048" t="s">
        <v>167</v>
      </c>
    </row>
    <row r="31049" spans="1:7" x14ac:dyDescent="0.35">
      <c r="A31049">
        <v>8102024</v>
      </c>
      <c r="B31049" t="s">
        <v>557</v>
      </c>
      <c r="C31049" t="s">
        <v>425</v>
      </c>
      <c r="D31049" t="s">
        <v>423</v>
      </c>
      <c r="E31049" t="s">
        <v>101</v>
      </c>
    </row>
    <row r="31050" spans="1:7" x14ac:dyDescent="0.35">
      <c r="A31050">
        <v>8102024</v>
      </c>
      <c r="B31050" t="s">
        <v>696</v>
      </c>
      <c r="C31050" t="s">
        <v>142</v>
      </c>
      <c r="D31050" t="s">
        <v>169</v>
      </c>
      <c r="E31050" t="s">
        <v>170</v>
      </c>
      <c r="F31050" t="s">
        <v>101</v>
      </c>
    </row>
    <row r="31051" spans="1:7" x14ac:dyDescent="0.35">
      <c r="A31051">
        <v>8102024</v>
      </c>
      <c r="B31051" t="s">
        <v>603</v>
      </c>
      <c r="C31051" t="s">
        <v>454</v>
      </c>
      <c r="D31051" t="s">
        <v>173</v>
      </c>
      <c r="E31051" t="s">
        <v>101</v>
      </c>
    </row>
    <row r="31052" spans="1:7" x14ac:dyDescent="0.35">
      <c r="A31052">
        <v>8102024</v>
      </c>
      <c r="B31052" t="s">
        <v>608</v>
      </c>
      <c r="C31052" t="s">
        <v>285</v>
      </c>
      <c r="D31052" t="s">
        <v>176</v>
      </c>
      <c r="E31052" t="s">
        <v>101</v>
      </c>
    </row>
    <row r="31053" spans="1:7" x14ac:dyDescent="0.35">
      <c r="A31053">
        <v>8102024</v>
      </c>
      <c r="B31053" t="s">
        <v>557</v>
      </c>
      <c r="C31053" t="s">
        <v>438</v>
      </c>
      <c r="D31053" t="s">
        <v>176</v>
      </c>
      <c r="E31053" t="s">
        <v>149</v>
      </c>
    </row>
    <row r="31054" spans="1:7" x14ac:dyDescent="0.35">
      <c r="A31054">
        <v>8102024</v>
      </c>
      <c r="B31054" t="s">
        <v>444</v>
      </c>
      <c r="C31054" t="s">
        <v>569</v>
      </c>
      <c r="D31054" t="s">
        <v>181</v>
      </c>
      <c r="E31054" t="s">
        <v>182</v>
      </c>
      <c r="F31054" t="s">
        <v>101</v>
      </c>
    </row>
    <row r="31055" spans="1:7" x14ac:dyDescent="0.35">
      <c r="A31055">
        <v>8102024</v>
      </c>
      <c r="B31055" t="s">
        <v>592</v>
      </c>
      <c r="C31055" t="s">
        <v>419</v>
      </c>
      <c r="D31055" t="s">
        <v>184</v>
      </c>
      <c r="E31055" t="s">
        <v>101</v>
      </c>
    </row>
    <row r="31056" spans="1:7" x14ac:dyDescent="0.35">
      <c r="A31056">
        <v>8102024</v>
      </c>
      <c r="B31056" t="s">
        <v>604</v>
      </c>
      <c r="C31056" t="s">
        <v>187</v>
      </c>
      <c r="D31056" t="s">
        <v>101</v>
      </c>
    </row>
    <row r="31057" spans="1:7" x14ac:dyDescent="0.35">
      <c r="A31057">
        <v>8102024</v>
      </c>
      <c r="B31057" t="s">
        <v>700</v>
      </c>
      <c r="C31057" t="s">
        <v>434</v>
      </c>
      <c r="D31057" t="s">
        <v>190</v>
      </c>
      <c r="E31057" t="s">
        <v>191</v>
      </c>
      <c r="F31057" t="s">
        <v>101</v>
      </c>
    </row>
    <row r="31058" spans="1:7" x14ac:dyDescent="0.35">
      <c r="A31058">
        <v>8102024</v>
      </c>
      <c r="B31058" t="s">
        <v>508</v>
      </c>
      <c r="C31058" t="s">
        <v>282</v>
      </c>
      <c r="D31058" t="s">
        <v>190</v>
      </c>
      <c r="E31058" t="s">
        <v>194</v>
      </c>
      <c r="F31058" t="s">
        <v>101</v>
      </c>
    </row>
    <row r="31059" spans="1:7" x14ac:dyDescent="0.35">
      <c r="A31059">
        <v>8102024</v>
      </c>
      <c r="B31059" t="s">
        <v>514</v>
      </c>
      <c r="C31059" t="s">
        <v>414</v>
      </c>
      <c r="D31059" t="s">
        <v>190</v>
      </c>
      <c r="E31059" t="s">
        <v>196</v>
      </c>
      <c r="F31059" t="s">
        <v>101</v>
      </c>
    </row>
    <row r="31060" spans="1:7" x14ac:dyDescent="0.35">
      <c r="A31060">
        <v>8102024</v>
      </c>
      <c r="B31060" t="s">
        <v>460</v>
      </c>
      <c r="C31060" t="s">
        <v>198</v>
      </c>
      <c r="D31060" t="s">
        <v>140</v>
      </c>
      <c r="E31060" t="s">
        <v>199</v>
      </c>
      <c r="F31060" t="s">
        <v>200</v>
      </c>
      <c r="G31060" t="s">
        <v>101</v>
      </c>
    </row>
    <row r="31061" spans="1:7" x14ac:dyDescent="0.35">
      <c r="A31061">
        <v>8102024</v>
      </c>
      <c r="B31061" t="s">
        <v>611</v>
      </c>
      <c r="C31061" t="s">
        <v>212</v>
      </c>
      <c r="D31061" t="s">
        <v>61</v>
      </c>
      <c r="E31061" t="s">
        <v>101</v>
      </c>
    </row>
    <row r="31062" spans="1:7" x14ac:dyDescent="0.35">
      <c r="A31062">
        <v>8102024</v>
      </c>
      <c r="B31062" t="s">
        <v>477</v>
      </c>
      <c r="C31062" t="s">
        <v>543</v>
      </c>
      <c r="D31062" t="s">
        <v>205</v>
      </c>
      <c r="E31062" t="s">
        <v>101</v>
      </c>
    </row>
    <row r="31063" spans="1:7" x14ac:dyDescent="0.35">
      <c r="A31063">
        <v>8102024</v>
      </c>
      <c r="B31063" t="s">
        <v>759</v>
      </c>
      <c r="C31063" t="s">
        <v>597</v>
      </c>
      <c r="D31063" t="s">
        <v>208</v>
      </c>
      <c r="E31063" t="s">
        <v>101</v>
      </c>
    </row>
    <row r="31064" spans="1:7" x14ac:dyDescent="0.35">
      <c r="A31064">
        <v>8102024</v>
      </c>
      <c r="B31064" t="s">
        <v>611</v>
      </c>
      <c r="C31064" t="s">
        <v>150</v>
      </c>
      <c r="D31064" t="s">
        <v>210</v>
      </c>
      <c r="E31064" t="s">
        <v>211</v>
      </c>
      <c r="F31064" t="s">
        <v>101</v>
      </c>
    </row>
    <row r="31065" spans="1:7" x14ac:dyDescent="0.35">
      <c r="A31065">
        <v>8102024</v>
      </c>
      <c r="B31065" t="s">
        <v>444</v>
      </c>
      <c r="C31065" t="s">
        <v>138</v>
      </c>
      <c r="D31065" t="s">
        <v>214</v>
      </c>
      <c r="E31065" t="s">
        <v>215</v>
      </c>
      <c r="F31065" t="s">
        <v>101</v>
      </c>
    </row>
    <row r="31066" spans="1:7" x14ac:dyDescent="0.35">
      <c r="A31066">
        <v>8102024</v>
      </c>
      <c r="B31066" t="s">
        <v>695</v>
      </c>
      <c r="C31066" t="s">
        <v>285</v>
      </c>
      <c r="D31066" t="s">
        <v>217</v>
      </c>
      <c r="E31066" t="s">
        <v>101</v>
      </c>
    </row>
    <row r="31067" spans="1:7" x14ac:dyDescent="0.35">
      <c r="A31067">
        <v>8102024</v>
      </c>
      <c r="B31067" t="s">
        <v>795</v>
      </c>
      <c r="C31067" t="s">
        <v>218</v>
      </c>
      <c r="D31067" t="s">
        <v>220</v>
      </c>
      <c r="E31067" t="s">
        <v>101</v>
      </c>
    </row>
    <row r="31068" spans="1:7" x14ac:dyDescent="0.35">
      <c r="A31068">
        <v>8102024</v>
      </c>
      <c r="B31068" t="s">
        <v>639</v>
      </c>
      <c r="C31068" t="s">
        <v>137</v>
      </c>
      <c r="D31068" t="s">
        <v>222</v>
      </c>
    </row>
    <row r="31069" spans="1:7" x14ac:dyDescent="0.35">
      <c r="A31069">
        <v>8102024</v>
      </c>
      <c r="B31069" t="s">
        <v>137</v>
      </c>
      <c r="C31069" t="s">
        <v>122</v>
      </c>
      <c r="D31069" t="s">
        <v>223</v>
      </c>
    </row>
    <row r="31070" spans="1:7" x14ac:dyDescent="0.35">
      <c r="A31070">
        <v>8102024</v>
      </c>
      <c r="B31070" t="s">
        <v>663</v>
      </c>
      <c r="C31070" t="s">
        <v>474</v>
      </c>
      <c r="D31070" t="s">
        <v>225</v>
      </c>
      <c r="E31070" t="s">
        <v>101</v>
      </c>
    </row>
    <row r="31071" spans="1:7" x14ac:dyDescent="0.35">
      <c r="A31071">
        <v>8102024</v>
      </c>
      <c r="B31071" t="s">
        <v>557</v>
      </c>
      <c r="C31071" t="s">
        <v>479</v>
      </c>
      <c r="D31071" t="s">
        <v>225</v>
      </c>
      <c r="E31071" t="s">
        <v>228</v>
      </c>
      <c r="F31071" t="s">
        <v>229</v>
      </c>
    </row>
    <row r="31072" spans="1:7" x14ac:dyDescent="0.35">
      <c r="A31072">
        <v>8102024</v>
      </c>
      <c r="B31072" t="s">
        <v>583</v>
      </c>
      <c r="C31072" t="s">
        <v>422</v>
      </c>
      <c r="D31072" t="s">
        <v>232</v>
      </c>
      <c r="E31072" t="s">
        <v>101</v>
      </c>
    </row>
    <row r="31073" spans="1:7" x14ac:dyDescent="0.35">
      <c r="A31073">
        <v>8102024</v>
      </c>
      <c r="B31073" t="s">
        <v>218</v>
      </c>
      <c r="C31073" t="s">
        <v>219</v>
      </c>
      <c r="D31073" t="s">
        <v>235</v>
      </c>
      <c r="E31073" t="s">
        <v>236</v>
      </c>
      <c r="F31073" t="s">
        <v>101</v>
      </c>
    </row>
    <row r="31074" spans="1:7" x14ac:dyDescent="0.35">
      <c r="A31074">
        <v>8102024</v>
      </c>
      <c r="B31074" t="s">
        <v>566</v>
      </c>
      <c r="C31074" t="s">
        <v>138</v>
      </c>
      <c r="D31074" t="s">
        <v>235</v>
      </c>
      <c r="E31074" t="s">
        <v>239</v>
      </c>
      <c r="F31074" t="s">
        <v>149</v>
      </c>
    </row>
    <row r="31075" spans="1:7" x14ac:dyDescent="0.35">
      <c r="A31075">
        <v>8102024</v>
      </c>
      <c r="B31075" t="s">
        <v>565</v>
      </c>
      <c r="C31075" t="s">
        <v>237</v>
      </c>
      <c r="D31075" t="s">
        <v>235</v>
      </c>
      <c r="E31075" t="s">
        <v>241</v>
      </c>
      <c r="F31075" t="s">
        <v>101</v>
      </c>
    </row>
    <row r="31076" spans="1:7" x14ac:dyDescent="0.35">
      <c r="A31076">
        <v>8102024</v>
      </c>
      <c r="B31076" t="s">
        <v>687</v>
      </c>
      <c r="C31076" t="s">
        <v>154</v>
      </c>
      <c r="D31076" t="s">
        <v>243</v>
      </c>
      <c r="E31076" t="s">
        <v>101</v>
      </c>
    </row>
    <row r="31077" spans="1:7" x14ac:dyDescent="0.35">
      <c r="A31077">
        <v>8102024</v>
      </c>
      <c r="B31077" t="s">
        <v>473</v>
      </c>
      <c r="C31077" t="s">
        <v>145</v>
      </c>
      <c r="D31077" t="s">
        <v>245</v>
      </c>
      <c r="E31077" t="s">
        <v>246</v>
      </c>
    </row>
    <row r="31078" spans="1:7" x14ac:dyDescent="0.35">
      <c r="A31078">
        <v>8102024</v>
      </c>
      <c r="B31078" t="s">
        <v>877</v>
      </c>
      <c r="C31078" t="s">
        <v>603</v>
      </c>
      <c r="D31078" t="s">
        <v>245</v>
      </c>
      <c r="E31078" t="s">
        <v>249</v>
      </c>
    </row>
    <row r="31079" spans="1:7" x14ac:dyDescent="0.35">
      <c r="A31079">
        <v>8102024</v>
      </c>
      <c r="B31079" t="s">
        <v>439</v>
      </c>
      <c r="C31079" t="s">
        <v>598</v>
      </c>
      <c r="D31079" t="s">
        <v>252</v>
      </c>
      <c r="E31079" t="s">
        <v>101</v>
      </c>
    </row>
    <row r="31080" spans="1:7" x14ac:dyDescent="0.35">
      <c r="A31080">
        <v>8102024</v>
      </c>
      <c r="B31080" t="s">
        <v>623</v>
      </c>
      <c r="C31080" t="s">
        <v>354</v>
      </c>
      <c r="D31080" t="s">
        <v>254</v>
      </c>
    </row>
    <row r="31081" spans="1:7" x14ac:dyDescent="0.35">
      <c r="A31081">
        <v>8102024</v>
      </c>
      <c r="B31081" t="s">
        <v>237</v>
      </c>
      <c r="C31081" t="s">
        <v>446</v>
      </c>
      <c r="D31081" t="s">
        <v>256</v>
      </c>
      <c r="E31081" t="s">
        <v>257</v>
      </c>
      <c r="F31081" t="s">
        <v>236</v>
      </c>
      <c r="G31081" t="s">
        <v>101</v>
      </c>
    </row>
    <row r="31082" spans="1:7" x14ac:dyDescent="0.35">
      <c r="A31082">
        <v>8102024</v>
      </c>
      <c r="B31082" t="s">
        <v>638</v>
      </c>
      <c r="C31082" t="s">
        <v>221</v>
      </c>
      <c r="D31082" t="s">
        <v>260</v>
      </c>
      <c r="E31082" t="s">
        <v>136</v>
      </c>
      <c r="F31082" t="s">
        <v>101</v>
      </c>
    </row>
    <row r="31083" spans="1:7" x14ac:dyDescent="0.35">
      <c r="A31083">
        <v>8102024</v>
      </c>
      <c r="B31083" t="s">
        <v>442</v>
      </c>
      <c r="C31083" t="s">
        <v>261</v>
      </c>
      <c r="D31083" t="s">
        <v>262</v>
      </c>
      <c r="E31083" t="s">
        <v>101</v>
      </c>
    </row>
    <row r="31084" spans="1:7" x14ac:dyDescent="0.35">
      <c r="A31084">
        <v>8102024</v>
      </c>
      <c r="B31084" t="s">
        <v>247</v>
      </c>
      <c r="C31084" t="s">
        <v>559</v>
      </c>
      <c r="D31084" t="s">
        <v>264</v>
      </c>
      <c r="E31084" t="s">
        <v>101</v>
      </c>
    </row>
    <row r="31085" spans="1:7" x14ac:dyDescent="0.35">
      <c r="A31085">
        <v>8102024</v>
      </c>
      <c r="B31085" t="s">
        <v>323</v>
      </c>
      <c r="C31085" t="s">
        <v>264</v>
      </c>
      <c r="D31085" t="s">
        <v>149</v>
      </c>
    </row>
    <row r="31086" spans="1:7" x14ac:dyDescent="0.35">
      <c r="A31086">
        <v>8102024</v>
      </c>
      <c r="B31086" t="s">
        <v>597</v>
      </c>
      <c r="C31086" t="s">
        <v>504</v>
      </c>
      <c r="D31086" t="s">
        <v>265</v>
      </c>
      <c r="E31086" t="s">
        <v>101</v>
      </c>
      <c r="F31086" t="s">
        <v>266</v>
      </c>
    </row>
    <row r="31087" spans="1:7" x14ac:dyDescent="0.35">
      <c r="A31087">
        <v>8102024</v>
      </c>
      <c r="B31087" t="s">
        <v>597</v>
      </c>
      <c r="C31087" t="s">
        <v>432</v>
      </c>
      <c r="D31087" t="s">
        <v>267</v>
      </c>
      <c r="E31087" t="s">
        <v>101</v>
      </c>
    </row>
    <row r="31088" spans="1:7" x14ac:dyDescent="0.35">
      <c r="A31088">
        <v>8102024</v>
      </c>
      <c r="B31088" t="s">
        <v>597</v>
      </c>
      <c r="C31088" t="s">
        <v>430</v>
      </c>
      <c r="D31088" t="s">
        <v>268</v>
      </c>
    </row>
    <row r="31089" spans="1:9" x14ac:dyDescent="0.35">
      <c r="A31089">
        <v>8102024</v>
      </c>
      <c r="B31089" t="s">
        <v>504</v>
      </c>
      <c r="C31089" t="s">
        <v>270</v>
      </c>
      <c r="D31089" t="s">
        <v>271</v>
      </c>
      <c r="E31089" t="s">
        <v>101</v>
      </c>
    </row>
    <row r="31090" spans="1:9" x14ac:dyDescent="0.35">
      <c r="A31090">
        <v>8102024</v>
      </c>
      <c r="B31090" t="s">
        <v>520</v>
      </c>
      <c r="C31090" t="s">
        <v>550</v>
      </c>
      <c r="D31090" t="s">
        <v>274</v>
      </c>
      <c r="E31090" t="s">
        <v>101</v>
      </c>
    </row>
    <row r="31091" spans="1:9" x14ac:dyDescent="0.35">
      <c r="A31091">
        <v>8102024</v>
      </c>
      <c r="B31091" t="s">
        <v>603</v>
      </c>
      <c r="C31091" t="s">
        <v>405</v>
      </c>
      <c r="D31091" t="s">
        <v>277</v>
      </c>
      <c r="E31091" t="s">
        <v>101</v>
      </c>
    </row>
    <row r="31092" spans="1:9" x14ac:dyDescent="0.35">
      <c r="A31092">
        <v>8102024</v>
      </c>
      <c r="B31092" t="s">
        <v>573</v>
      </c>
      <c r="C31092" t="s">
        <v>541</v>
      </c>
      <c r="D31092" t="s">
        <v>279</v>
      </c>
      <c r="E31092" t="s">
        <v>140</v>
      </c>
      <c r="F31092" t="s">
        <v>280</v>
      </c>
    </row>
    <row r="31093" spans="1:9" x14ac:dyDescent="0.35">
      <c r="A31093">
        <v>8102024</v>
      </c>
      <c r="B31093" t="s">
        <v>629</v>
      </c>
      <c r="C31093" t="s">
        <v>137</v>
      </c>
      <c r="D31093" t="s">
        <v>281</v>
      </c>
    </row>
    <row r="31094" spans="1:9" x14ac:dyDescent="0.35">
      <c r="A31094">
        <v>8102024</v>
      </c>
      <c r="B31094" t="s">
        <v>413</v>
      </c>
      <c r="C31094" t="s">
        <v>230</v>
      </c>
      <c r="D31094" t="s">
        <v>284</v>
      </c>
      <c r="E31094" t="s">
        <v>101</v>
      </c>
    </row>
    <row r="31095" spans="1:9" x14ac:dyDescent="0.35">
      <c r="A31095">
        <v>8102024</v>
      </c>
      <c r="B31095" t="s">
        <v>778</v>
      </c>
      <c r="C31095" t="s">
        <v>590</v>
      </c>
      <c r="D31095" t="s">
        <v>287</v>
      </c>
      <c r="E31095" t="s">
        <v>101</v>
      </c>
    </row>
    <row r="31096" spans="1:9" x14ac:dyDescent="0.35">
      <c r="A31096">
        <v>8102024</v>
      </c>
      <c r="B31096" t="s">
        <v>623</v>
      </c>
      <c r="C31096" t="s">
        <v>417</v>
      </c>
      <c r="D31096" t="s">
        <v>288</v>
      </c>
      <c r="E31096" t="s">
        <v>101</v>
      </c>
    </row>
    <row r="31097" spans="1:9" x14ac:dyDescent="0.35">
      <c r="A31097">
        <v>8102024</v>
      </c>
      <c r="B31097" t="s">
        <v>737</v>
      </c>
      <c r="C31097" t="s">
        <v>333</v>
      </c>
      <c r="D31097" t="s">
        <v>290</v>
      </c>
      <c r="E31097" t="s">
        <v>140</v>
      </c>
      <c r="F31097" t="s">
        <v>291</v>
      </c>
    </row>
    <row r="31098" spans="1:9" x14ac:dyDescent="0.35">
      <c r="A31098">
        <v>8102024</v>
      </c>
      <c r="B31098" t="s">
        <v>557</v>
      </c>
      <c r="C31098" t="s">
        <v>473</v>
      </c>
      <c r="D31098" t="s">
        <v>290</v>
      </c>
      <c r="E31098" t="s">
        <v>140</v>
      </c>
      <c r="F31098" t="s">
        <v>294</v>
      </c>
      <c r="G31098" t="s">
        <v>295</v>
      </c>
      <c r="H31098" t="s">
        <v>101</v>
      </c>
    </row>
    <row r="31099" spans="1:9" x14ac:dyDescent="0.35">
      <c r="A31099">
        <v>8102024</v>
      </c>
      <c r="B31099" t="s">
        <v>758</v>
      </c>
      <c r="C31099" t="s">
        <v>248</v>
      </c>
      <c r="D31099" t="s">
        <v>298</v>
      </c>
      <c r="E31099" t="s">
        <v>101</v>
      </c>
    </row>
    <row r="31100" spans="1:9" x14ac:dyDescent="0.35">
      <c r="A31100">
        <v>8102024</v>
      </c>
      <c r="B31100" t="s">
        <v>608</v>
      </c>
      <c r="C31100" t="s">
        <v>416</v>
      </c>
      <c r="D31100" t="s">
        <v>300</v>
      </c>
      <c r="E31100" t="s">
        <v>262</v>
      </c>
      <c r="F31100" t="s">
        <v>101</v>
      </c>
    </row>
    <row r="31101" spans="1:9" x14ac:dyDescent="0.35">
      <c r="A31101">
        <v>8102024</v>
      </c>
      <c r="B31101" t="s">
        <v>413</v>
      </c>
      <c r="C31101" t="s">
        <v>553</v>
      </c>
      <c r="D31101" t="s">
        <v>301</v>
      </c>
      <c r="E31101" t="s">
        <v>101</v>
      </c>
    </row>
    <row r="31102" spans="1:9" x14ac:dyDescent="0.35">
      <c r="A31102">
        <v>8102024</v>
      </c>
      <c r="B31102" t="s">
        <v>602</v>
      </c>
      <c r="C31102" t="s">
        <v>417</v>
      </c>
      <c r="D31102" t="s">
        <v>303</v>
      </c>
      <c r="E31102" t="s">
        <v>149</v>
      </c>
    </row>
    <row r="31103" spans="1:9" x14ac:dyDescent="0.35">
      <c r="A31103">
        <v>8102024</v>
      </c>
      <c r="B31103" t="s">
        <v>719</v>
      </c>
      <c r="C31103" t="s">
        <v>507</v>
      </c>
      <c r="D31103" t="s">
        <v>306</v>
      </c>
      <c r="E31103" t="s">
        <v>101</v>
      </c>
    </row>
    <row r="31104" spans="1:9" x14ac:dyDescent="0.35">
      <c r="A31104">
        <v>8102024</v>
      </c>
      <c r="B31104" t="s">
        <v>742</v>
      </c>
      <c r="C31104" t="s">
        <v>464</v>
      </c>
      <c r="D31104" t="s">
        <v>308</v>
      </c>
      <c r="E31104" t="s">
        <v>309</v>
      </c>
      <c r="F31104" t="s">
        <v>310</v>
      </c>
      <c r="G31104" t="s">
        <v>311</v>
      </c>
      <c r="H31104" t="s">
        <v>312</v>
      </c>
      <c r="I31104" t="s">
        <v>101</v>
      </c>
    </row>
    <row r="31105" spans="1:6" x14ac:dyDescent="0.35">
      <c r="A31105">
        <v>8102024</v>
      </c>
      <c r="B31105" t="s">
        <v>609</v>
      </c>
      <c r="C31105" t="s">
        <v>168</v>
      </c>
      <c r="D31105" t="s">
        <v>314</v>
      </c>
      <c r="E31105" t="s">
        <v>315</v>
      </c>
      <c r="F31105" t="s">
        <v>101</v>
      </c>
    </row>
    <row r="31106" spans="1:6" x14ac:dyDescent="0.35">
      <c r="A31106">
        <v>8102024</v>
      </c>
      <c r="B31106" t="s">
        <v>608</v>
      </c>
      <c r="C31106" t="s">
        <v>192</v>
      </c>
      <c r="D31106" t="s">
        <v>314</v>
      </c>
      <c r="E31106" t="s">
        <v>317</v>
      </c>
      <c r="F31106" t="s">
        <v>101</v>
      </c>
    </row>
    <row r="31107" spans="1:6" x14ac:dyDescent="0.35">
      <c r="A31107">
        <v>8102024</v>
      </c>
      <c r="B31107" t="s">
        <v>419</v>
      </c>
      <c r="C31107" t="s">
        <v>450</v>
      </c>
      <c r="D31107" t="s">
        <v>319</v>
      </c>
      <c r="E31107" t="s">
        <v>320</v>
      </c>
      <c r="F31107" t="s">
        <v>321</v>
      </c>
    </row>
    <row r="31108" spans="1:6" x14ac:dyDescent="0.35">
      <c r="A31108">
        <v>8102024</v>
      </c>
      <c r="B31108" t="s">
        <v>514</v>
      </c>
      <c r="C31108" t="s">
        <v>454</v>
      </c>
      <c r="D31108" t="s">
        <v>322</v>
      </c>
      <c r="E31108" t="s">
        <v>101</v>
      </c>
    </row>
    <row r="31109" spans="1:6" x14ac:dyDescent="0.35">
      <c r="A31109">
        <v>8102024</v>
      </c>
      <c r="B31109" t="s">
        <v>520</v>
      </c>
      <c r="C31109" t="s">
        <v>496</v>
      </c>
      <c r="D31109" t="s">
        <v>325</v>
      </c>
      <c r="E31109" t="s">
        <v>101</v>
      </c>
    </row>
    <row r="31110" spans="1:6" x14ac:dyDescent="0.35">
      <c r="A31110">
        <v>8102024</v>
      </c>
      <c r="B31110" t="s">
        <v>579</v>
      </c>
      <c r="C31110" t="s">
        <v>419</v>
      </c>
      <c r="D31110" t="s">
        <v>328</v>
      </c>
      <c r="E31110" t="s">
        <v>101</v>
      </c>
    </row>
    <row r="31111" spans="1:6" x14ac:dyDescent="0.35">
      <c r="A31111">
        <v>8102024</v>
      </c>
      <c r="B31111" t="s">
        <v>171</v>
      </c>
      <c r="C31111" t="s">
        <v>331</v>
      </c>
      <c r="D31111" t="s">
        <v>332</v>
      </c>
      <c r="E31111" t="s">
        <v>101</v>
      </c>
    </row>
    <row r="31112" spans="1:6" x14ac:dyDescent="0.35">
      <c r="A31112">
        <v>8102024</v>
      </c>
      <c r="B31112" t="s">
        <v>515</v>
      </c>
      <c r="C31112" t="s">
        <v>275</v>
      </c>
      <c r="D31112" t="s">
        <v>331</v>
      </c>
      <c r="E31112" t="s">
        <v>335</v>
      </c>
      <c r="F31112" t="s">
        <v>101</v>
      </c>
    </row>
    <row r="31113" spans="1:6" x14ac:dyDescent="0.35">
      <c r="A31113">
        <v>8102024</v>
      </c>
      <c r="B31113" t="s">
        <v>425</v>
      </c>
      <c r="C31113" t="s">
        <v>553</v>
      </c>
      <c r="D31113" t="s">
        <v>331</v>
      </c>
      <c r="E31113" t="s">
        <v>338</v>
      </c>
      <c r="F31113" t="s">
        <v>321</v>
      </c>
    </row>
    <row r="31114" spans="1:6" x14ac:dyDescent="0.35">
      <c r="A31114">
        <v>8102024</v>
      </c>
      <c r="B31114" t="s">
        <v>880</v>
      </c>
      <c r="C31114" t="s">
        <v>542</v>
      </c>
      <c r="D31114" t="s">
        <v>170</v>
      </c>
    </row>
    <row r="31115" spans="1:6" x14ac:dyDescent="0.35">
      <c r="A31115">
        <v>8102024</v>
      </c>
      <c r="B31115" t="s">
        <v>742</v>
      </c>
      <c r="C31115" t="s">
        <v>206</v>
      </c>
      <c r="D31115" t="s">
        <v>341</v>
      </c>
      <c r="E31115" t="s">
        <v>101</v>
      </c>
    </row>
    <row r="31116" spans="1:6" x14ac:dyDescent="0.35">
      <c r="A31116">
        <v>8102024</v>
      </c>
      <c r="B31116" t="s">
        <v>594</v>
      </c>
      <c r="C31116" t="s">
        <v>431</v>
      </c>
      <c r="D31116" t="s">
        <v>343</v>
      </c>
      <c r="E31116" t="s">
        <v>101</v>
      </c>
    </row>
    <row r="31117" spans="1:6" x14ac:dyDescent="0.35">
      <c r="A31117">
        <v>8102024</v>
      </c>
      <c r="B31117" t="s">
        <v>151</v>
      </c>
      <c r="C31117" t="s">
        <v>132</v>
      </c>
      <c r="D31117" t="s">
        <v>344</v>
      </c>
      <c r="E31117" t="s">
        <v>345</v>
      </c>
      <c r="F31117" t="s">
        <v>101</v>
      </c>
    </row>
    <row r="31118" spans="1:6" x14ac:dyDescent="0.35">
      <c r="A31118">
        <v>8102024</v>
      </c>
      <c r="B31118" t="s">
        <v>566</v>
      </c>
      <c r="C31118" t="s">
        <v>387</v>
      </c>
      <c r="D31118" t="s">
        <v>132</v>
      </c>
      <c r="E31118" t="s">
        <v>347</v>
      </c>
      <c r="F31118" t="s">
        <v>101</v>
      </c>
    </row>
    <row r="31119" spans="1:6" x14ac:dyDescent="0.35">
      <c r="A31119">
        <v>8102024</v>
      </c>
      <c r="B31119" t="s">
        <v>515</v>
      </c>
      <c r="C31119" t="s">
        <v>432</v>
      </c>
      <c r="D31119" t="s">
        <v>132</v>
      </c>
      <c r="E31119" t="s">
        <v>348</v>
      </c>
      <c r="F31119" t="s">
        <v>101</v>
      </c>
    </row>
    <row r="31120" spans="1:6" x14ac:dyDescent="0.35">
      <c r="A31120">
        <v>8102024</v>
      </c>
      <c r="B31120" t="s">
        <v>611</v>
      </c>
      <c r="C31120" t="s">
        <v>142</v>
      </c>
      <c r="D31120" t="s">
        <v>132</v>
      </c>
      <c r="E31120" t="s">
        <v>350</v>
      </c>
      <c r="F31120" t="s">
        <v>101</v>
      </c>
    </row>
    <row r="31121" spans="1:8" x14ac:dyDescent="0.35">
      <c r="A31121">
        <v>8102024</v>
      </c>
      <c r="B31121" t="s">
        <v>534</v>
      </c>
      <c r="C31121" t="s">
        <v>157</v>
      </c>
      <c r="D31121" t="s">
        <v>132</v>
      </c>
      <c r="E31121" t="s">
        <v>352</v>
      </c>
      <c r="F31121" t="s">
        <v>101</v>
      </c>
    </row>
    <row r="31122" spans="1:8" x14ac:dyDescent="0.35">
      <c r="A31122">
        <v>8102024</v>
      </c>
      <c r="B31122" t="s">
        <v>436</v>
      </c>
      <c r="C31122" t="s">
        <v>541</v>
      </c>
      <c r="D31122" t="s">
        <v>132</v>
      </c>
      <c r="E31122" t="s">
        <v>133</v>
      </c>
      <c r="F31122" t="s">
        <v>355</v>
      </c>
    </row>
    <row r="31123" spans="1:8" x14ac:dyDescent="0.35">
      <c r="A31123">
        <v>8102024</v>
      </c>
      <c r="B31123" t="s">
        <v>466</v>
      </c>
      <c r="C31123" t="s">
        <v>154</v>
      </c>
      <c r="D31123" t="s">
        <v>132</v>
      </c>
      <c r="E31123" t="s">
        <v>356</v>
      </c>
      <c r="F31123" t="s">
        <v>101</v>
      </c>
    </row>
    <row r="31124" spans="1:8" x14ac:dyDescent="0.35">
      <c r="A31124">
        <v>8102024</v>
      </c>
      <c r="B31124" t="s">
        <v>493</v>
      </c>
      <c r="C31124" t="s">
        <v>174</v>
      </c>
      <c r="D31124" t="s">
        <v>359</v>
      </c>
      <c r="E31124" t="s">
        <v>360</v>
      </c>
      <c r="F31124" t="s">
        <v>101</v>
      </c>
    </row>
    <row r="31125" spans="1:8" x14ac:dyDescent="0.35">
      <c r="A31125">
        <v>8102024</v>
      </c>
      <c r="B31125" t="s">
        <v>520</v>
      </c>
      <c r="C31125" t="s">
        <v>195</v>
      </c>
      <c r="D31125" t="s">
        <v>359</v>
      </c>
      <c r="E31125" t="s">
        <v>362</v>
      </c>
      <c r="F31125" t="s">
        <v>101</v>
      </c>
    </row>
    <row r="31126" spans="1:8" x14ac:dyDescent="0.35">
      <c r="A31126">
        <v>8102024</v>
      </c>
      <c r="B31126" t="s">
        <v>224</v>
      </c>
      <c r="C31126" t="s">
        <v>359</v>
      </c>
      <c r="D31126" t="s">
        <v>362</v>
      </c>
      <c r="E31126" t="s">
        <v>140</v>
      </c>
      <c r="F31126" t="s">
        <v>364</v>
      </c>
      <c r="G31126" t="s">
        <v>101</v>
      </c>
    </row>
    <row r="31127" spans="1:8" x14ac:dyDescent="0.35">
      <c r="A31127">
        <v>8102024</v>
      </c>
      <c r="B31127" t="s">
        <v>218</v>
      </c>
      <c r="C31127" t="s">
        <v>496</v>
      </c>
      <c r="D31127" t="s">
        <v>366</v>
      </c>
      <c r="E31127" t="s">
        <v>257</v>
      </c>
      <c r="F31127" t="s">
        <v>367</v>
      </c>
      <c r="G31127" t="s">
        <v>101</v>
      </c>
    </row>
    <row r="31128" spans="1:8" x14ac:dyDescent="0.35">
      <c r="A31128">
        <v>8102024</v>
      </c>
      <c r="B31128" t="s">
        <v>688</v>
      </c>
      <c r="C31128" t="s">
        <v>479</v>
      </c>
      <c r="D31128" t="s">
        <v>369</v>
      </c>
      <c r="E31128" t="s">
        <v>370</v>
      </c>
      <c r="F31128" t="s">
        <v>101</v>
      </c>
    </row>
    <row r="31129" spans="1:8" x14ac:dyDescent="0.35">
      <c r="A31129">
        <v>8102024</v>
      </c>
      <c r="B31129" t="s">
        <v>572</v>
      </c>
      <c r="C31129" t="s">
        <v>525</v>
      </c>
      <c r="D31129" t="s">
        <v>371</v>
      </c>
      <c r="E31129" t="s">
        <v>101</v>
      </c>
    </row>
    <row r="31130" spans="1:8" x14ac:dyDescent="0.35">
      <c r="A31130">
        <v>8102024</v>
      </c>
      <c r="B31130" t="s">
        <v>501</v>
      </c>
      <c r="C31130" t="s">
        <v>598</v>
      </c>
      <c r="D31130" t="s">
        <v>372</v>
      </c>
      <c r="E31130" t="s">
        <v>101</v>
      </c>
    </row>
    <row r="31131" spans="1:8" x14ac:dyDescent="0.35">
      <c r="A31131">
        <v>8102024</v>
      </c>
      <c r="B31131" t="s">
        <v>440</v>
      </c>
      <c r="C31131" t="s">
        <v>373</v>
      </c>
      <c r="D31131" t="s">
        <v>101</v>
      </c>
    </row>
    <row r="31132" spans="1:8" x14ac:dyDescent="0.35">
      <c r="A31132">
        <v>8102024</v>
      </c>
      <c r="B31132" t="s">
        <v>218</v>
      </c>
      <c r="C31132" t="s">
        <v>473</v>
      </c>
      <c r="D31132" t="s">
        <v>376</v>
      </c>
      <c r="E31132" t="s">
        <v>140</v>
      </c>
      <c r="F31132" t="s">
        <v>331</v>
      </c>
      <c r="G31132" t="s">
        <v>377</v>
      </c>
      <c r="H31132" t="s">
        <v>101</v>
      </c>
    </row>
    <row r="31133" spans="1:8" x14ac:dyDescent="0.35">
      <c r="A31133">
        <v>8102024</v>
      </c>
      <c r="B31133" t="s">
        <v>629</v>
      </c>
      <c r="C31133" t="s">
        <v>456</v>
      </c>
      <c r="D31133" t="s">
        <v>378</v>
      </c>
    </row>
    <row r="31134" spans="1:8" x14ac:dyDescent="0.35">
      <c r="A31134">
        <v>8102024</v>
      </c>
      <c r="B31134" t="s">
        <v>714</v>
      </c>
      <c r="C31134" t="s">
        <v>434</v>
      </c>
      <c r="D31134" t="s">
        <v>380</v>
      </c>
      <c r="E31134" t="s">
        <v>101</v>
      </c>
    </row>
    <row r="31135" spans="1:8" x14ac:dyDescent="0.35">
      <c r="A31135">
        <v>8102024</v>
      </c>
      <c r="B31135" t="s">
        <v>636</v>
      </c>
      <c r="C31135" t="s">
        <v>272</v>
      </c>
      <c r="D31135" t="s">
        <v>382</v>
      </c>
      <c r="E31135" t="s">
        <v>383</v>
      </c>
    </row>
    <row r="31136" spans="1:8" x14ac:dyDescent="0.35">
      <c r="A31136">
        <v>8102024</v>
      </c>
      <c r="B31136" t="s">
        <v>575</v>
      </c>
      <c r="C31136" t="s">
        <v>598</v>
      </c>
      <c r="D31136" t="s">
        <v>385</v>
      </c>
      <c r="E31136" t="s">
        <v>386</v>
      </c>
    </row>
    <row r="31137" spans="1:9" x14ac:dyDescent="0.35">
      <c r="A31137">
        <v>8102024</v>
      </c>
      <c r="B31137" t="s">
        <v>581</v>
      </c>
      <c r="C31137" t="s">
        <v>473</v>
      </c>
      <c r="D31137" t="s">
        <v>388</v>
      </c>
      <c r="E31137" t="s">
        <v>101</v>
      </c>
    </row>
    <row r="31138" spans="1:9" x14ac:dyDescent="0.35">
      <c r="A31138">
        <v>8102024</v>
      </c>
      <c r="B31138" t="s">
        <v>436</v>
      </c>
      <c r="C31138" t="s">
        <v>324</v>
      </c>
      <c r="D31138" t="s">
        <v>391</v>
      </c>
      <c r="E31138" t="s">
        <v>101</v>
      </c>
    </row>
    <row r="31139" spans="1:9" x14ac:dyDescent="0.35">
      <c r="A31139">
        <v>8102024</v>
      </c>
      <c r="B31139" t="s">
        <v>305</v>
      </c>
      <c r="C31139" t="s">
        <v>146</v>
      </c>
      <c r="D31139" t="s">
        <v>393</v>
      </c>
    </row>
    <row r="31140" spans="1:9" x14ac:dyDescent="0.35">
      <c r="A31140">
        <v>8102024</v>
      </c>
      <c r="B31140" t="s">
        <v>638</v>
      </c>
      <c r="C31140" t="s">
        <v>240</v>
      </c>
      <c r="D31140" t="s">
        <v>394</v>
      </c>
      <c r="E31140" t="s">
        <v>395</v>
      </c>
      <c r="F31140" t="s">
        <v>101</v>
      </c>
    </row>
    <row r="31141" spans="1:9" x14ac:dyDescent="0.35">
      <c r="A31141">
        <v>8102024</v>
      </c>
      <c r="B31141" t="s">
        <v>557</v>
      </c>
      <c r="C31141" t="s">
        <v>154</v>
      </c>
      <c r="D31141" t="s">
        <v>396</v>
      </c>
    </row>
    <row r="31142" spans="1:9" x14ac:dyDescent="0.35">
      <c r="A31142">
        <v>8102024</v>
      </c>
      <c r="B31142" t="s">
        <v>354</v>
      </c>
      <c r="C31142" t="s">
        <v>397</v>
      </c>
      <c r="D31142" t="s">
        <v>101</v>
      </c>
    </row>
    <row r="31143" spans="1:9" x14ac:dyDescent="0.35">
      <c r="A31143">
        <v>8102024</v>
      </c>
      <c r="B31143" t="s">
        <v>451</v>
      </c>
      <c r="C31143" t="s">
        <v>575</v>
      </c>
      <c r="D31143" t="s">
        <v>399</v>
      </c>
      <c r="E31143" t="s">
        <v>140</v>
      </c>
      <c r="F31143" t="s">
        <v>400</v>
      </c>
      <c r="G31143" t="s">
        <v>257</v>
      </c>
      <c r="H31143" t="s">
        <v>331</v>
      </c>
      <c r="I31143" t="s">
        <v>401</v>
      </c>
    </row>
    <row r="31144" spans="1:9" x14ac:dyDescent="0.35">
      <c r="A31144">
        <v>8102024</v>
      </c>
      <c r="B31144" t="s">
        <v>609</v>
      </c>
      <c r="C31144" t="s">
        <v>471</v>
      </c>
      <c r="D31144" t="s">
        <v>399</v>
      </c>
      <c r="E31144" t="s">
        <v>187</v>
      </c>
      <c r="F31144" t="s">
        <v>101</v>
      </c>
    </row>
    <row r="31145" spans="1:9" x14ac:dyDescent="0.35">
      <c r="A31145">
        <v>8102024</v>
      </c>
      <c r="B31145" t="s">
        <v>436</v>
      </c>
      <c r="C31145" t="s">
        <v>286</v>
      </c>
      <c r="D31145" t="s">
        <v>399</v>
      </c>
      <c r="E31145" t="s">
        <v>403</v>
      </c>
      <c r="F31145" t="s">
        <v>101</v>
      </c>
    </row>
    <row r="31146" spans="1:9" x14ac:dyDescent="0.35">
      <c r="A31146">
        <v>8102024</v>
      </c>
      <c r="B31146" t="s">
        <v>510</v>
      </c>
      <c r="C31146" t="s">
        <v>340</v>
      </c>
      <c r="D31146" t="s">
        <v>399</v>
      </c>
      <c r="E31146" t="s">
        <v>404</v>
      </c>
      <c r="F31146" t="s">
        <v>101</v>
      </c>
    </row>
    <row r="31147" spans="1:9" x14ac:dyDescent="0.35">
      <c r="A31147">
        <v>7102024</v>
      </c>
      <c r="B31147" t="s">
        <v>591</v>
      </c>
      <c r="C31147" t="s">
        <v>540</v>
      </c>
      <c r="D31147" t="s">
        <v>100</v>
      </c>
      <c r="E31147" t="s">
        <v>101</v>
      </c>
    </row>
    <row r="31148" spans="1:9" x14ac:dyDescent="0.35">
      <c r="A31148">
        <v>7102024</v>
      </c>
      <c r="B31148" t="s">
        <v>444</v>
      </c>
      <c r="C31148" t="s">
        <v>543</v>
      </c>
      <c r="D31148" t="s">
        <v>104</v>
      </c>
      <c r="E31148" t="s">
        <v>101</v>
      </c>
    </row>
    <row r="31149" spans="1:9" x14ac:dyDescent="0.35">
      <c r="A31149">
        <v>7102024</v>
      </c>
      <c r="B31149" t="s">
        <v>694</v>
      </c>
      <c r="C31149" t="s">
        <v>340</v>
      </c>
      <c r="D31149" t="s">
        <v>107</v>
      </c>
      <c r="E31149" t="s">
        <v>108</v>
      </c>
      <c r="F31149" t="s">
        <v>101</v>
      </c>
    </row>
    <row r="31150" spans="1:9" x14ac:dyDescent="0.35">
      <c r="A31150">
        <v>7102024</v>
      </c>
      <c r="B31150" t="s">
        <v>520</v>
      </c>
      <c r="C31150" t="s">
        <v>354</v>
      </c>
      <c r="D31150" t="s">
        <v>111</v>
      </c>
      <c r="E31150" t="s">
        <v>101</v>
      </c>
    </row>
    <row r="31151" spans="1:9" x14ac:dyDescent="0.35">
      <c r="A31151">
        <v>7102024</v>
      </c>
      <c r="B31151" t="s">
        <v>947</v>
      </c>
      <c r="C31151" t="s">
        <v>948</v>
      </c>
      <c r="D31151" t="s">
        <v>114</v>
      </c>
      <c r="E31151" t="s">
        <v>115</v>
      </c>
      <c r="F31151" t="s">
        <v>116</v>
      </c>
    </row>
    <row r="31152" spans="1:9" x14ac:dyDescent="0.35">
      <c r="A31152">
        <v>7102024</v>
      </c>
      <c r="B31152" t="s">
        <v>492</v>
      </c>
      <c r="C31152" t="s">
        <v>698</v>
      </c>
      <c r="D31152" t="s">
        <v>114</v>
      </c>
      <c r="E31152" t="s">
        <v>119</v>
      </c>
      <c r="F31152" t="s">
        <v>120</v>
      </c>
      <c r="G31152" t="s">
        <v>121</v>
      </c>
    </row>
    <row r="31153" spans="1:7" x14ac:dyDescent="0.35">
      <c r="A31153">
        <v>7102024</v>
      </c>
      <c r="B31153" t="s">
        <v>835</v>
      </c>
      <c r="C31153" t="s">
        <v>741</v>
      </c>
      <c r="D31153" t="s">
        <v>114</v>
      </c>
      <c r="E31153" t="s">
        <v>124</v>
      </c>
    </row>
    <row r="31154" spans="1:7" x14ac:dyDescent="0.35">
      <c r="A31154">
        <v>7102024</v>
      </c>
      <c r="B31154" t="s">
        <v>859</v>
      </c>
      <c r="C31154" t="s">
        <v>703</v>
      </c>
      <c r="D31154" t="s">
        <v>114</v>
      </c>
      <c r="E31154" t="s">
        <v>127</v>
      </c>
    </row>
    <row r="31155" spans="1:7" x14ac:dyDescent="0.35">
      <c r="A31155">
        <v>7102024</v>
      </c>
      <c r="B31155" t="s">
        <v>392</v>
      </c>
      <c r="C31155" t="s">
        <v>500</v>
      </c>
      <c r="D31155" t="s">
        <v>114</v>
      </c>
      <c r="E31155" t="s">
        <v>130</v>
      </c>
    </row>
    <row r="31156" spans="1:7" x14ac:dyDescent="0.35">
      <c r="A31156">
        <v>7102024</v>
      </c>
      <c r="B31156" t="s">
        <v>512</v>
      </c>
      <c r="C31156" t="s">
        <v>772</v>
      </c>
      <c r="D31156" t="s">
        <v>114</v>
      </c>
      <c r="E31156" t="s">
        <v>132</v>
      </c>
      <c r="F31156" t="s">
        <v>133</v>
      </c>
    </row>
    <row r="31157" spans="1:7" x14ac:dyDescent="0.35">
      <c r="A31157">
        <v>7102024</v>
      </c>
      <c r="B31157" t="s">
        <v>474</v>
      </c>
      <c r="C31157" t="s">
        <v>541</v>
      </c>
      <c r="D31157" t="s">
        <v>135</v>
      </c>
      <c r="E31157" t="s">
        <v>136</v>
      </c>
    </row>
    <row r="31158" spans="1:7" x14ac:dyDescent="0.35">
      <c r="A31158">
        <v>7102024</v>
      </c>
      <c r="B31158" t="s">
        <v>628</v>
      </c>
      <c r="C31158" t="s">
        <v>477</v>
      </c>
      <c r="D31158" t="s">
        <v>139</v>
      </c>
      <c r="E31158" t="s">
        <v>140</v>
      </c>
      <c r="F31158" t="s">
        <v>141</v>
      </c>
      <c r="G31158" t="s">
        <v>101</v>
      </c>
    </row>
    <row r="31159" spans="1:7" x14ac:dyDescent="0.35">
      <c r="A31159">
        <v>7102024</v>
      </c>
      <c r="B31159" t="s">
        <v>590</v>
      </c>
      <c r="C31159" t="s">
        <v>154</v>
      </c>
      <c r="D31159" t="s">
        <v>144</v>
      </c>
      <c r="E31159" t="s">
        <v>101</v>
      </c>
    </row>
    <row r="31160" spans="1:7" x14ac:dyDescent="0.35">
      <c r="A31160">
        <v>7102024</v>
      </c>
      <c r="B31160" t="s">
        <v>520</v>
      </c>
      <c r="C31160" t="s">
        <v>504</v>
      </c>
      <c r="D31160" t="s">
        <v>147</v>
      </c>
      <c r="E31160" t="s">
        <v>148</v>
      </c>
      <c r="F31160" t="s">
        <v>149</v>
      </c>
    </row>
    <row r="31161" spans="1:7" x14ac:dyDescent="0.35">
      <c r="A31161">
        <v>7102024</v>
      </c>
      <c r="B31161" t="s">
        <v>451</v>
      </c>
      <c r="C31161" t="s">
        <v>305</v>
      </c>
      <c r="D31161" t="s">
        <v>152</v>
      </c>
      <c r="E31161" t="s">
        <v>140</v>
      </c>
      <c r="F31161" t="s">
        <v>153</v>
      </c>
      <c r="G31161" t="s">
        <v>101</v>
      </c>
    </row>
    <row r="31162" spans="1:7" x14ac:dyDescent="0.35">
      <c r="A31162">
        <v>7102024</v>
      </c>
      <c r="B31162" t="s">
        <v>777</v>
      </c>
      <c r="C31162" t="s">
        <v>508</v>
      </c>
      <c r="D31162" t="s">
        <v>156</v>
      </c>
      <c r="E31162" t="s">
        <v>101</v>
      </c>
    </row>
    <row r="31163" spans="1:7" x14ac:dyDescent="0.35">
      <c r="A31163">
        <v>7102024</v>
      </c>
      <c r="B31163" t="s">
        <v>511</v>
      </c>
      <c r="C31163" t="s">
        <v>159</v>
      </c>
      <c r="D31163" t="s">
        <v>101</v>
      </c>
    </row>
    <row r="31164" spans="1:7" x14ac:dyDescent="0.35">
      <c r="A31164">
        <v>7102024</v>
      </c>
      <c r="B31164" t="s">
        <v>413</v>
      </c>
      <c r="C31164" t="s">
        <v>161</v>
      </c>
      <c r="D31164" t="s">
        <v>101</v>
      </c>
    </row>
    <row r="31165" spans="1:7" x14ac:dyDescent="0.35">
      <c r="A31165">
        <v>7102024</v>
      </c>
      <c r="B31165" t="s">
        <v>609</v>
      </c>
      <c r="C31165" t="s">
        <v>197</v>
      </c>
      <c r="D31165" t="s">
        <v>164</v>
      </c>
      <c r="E31165" t="s">
        <v>101</v>
      </c>
    </row>
    <row r="31166" spans="1:7" x14ac:dyDescent="0.35">
      <c r="A31166">
        <v>7102024</v>
      </c>
      <c r="B31166" t="s">
        <v>715</v>
      </c>
      <c r="C31166" t="s">
        <v>137</v>
      </c>
      <c r="D31166" t="s">
        <v>167</v>
      </c>
    </row>
    <row r="31167" spans="1:7" x14ac:dyDescent="0.35">
      <c r="A31167">
        <v>7102024</v>
      </c>
      <c r="B31167" t="s">
        <v>752</v>
      </c>
      <c r="C31167" t="s">
        <v>440</v>
      </c>
      <c r="D31167" t="s">
        <v>423</v>
      </c>
      <c r="E31167" t="s">
        <v>101</v>
      </c>
    </row>
    <row r="31168" spans="1:7" x14ac:dyDescent="0.35">
      <c r="A31168">
        <v>7102024</v>
      </c>
      <c r="B31168" t="s">
        <v>516</v>
      </c>
      <c r="C31168" t="s">
        <v>480</v>
      </c>
      <c r="D31168" t="s">
        <v>169</v>
      </c>
      <c r="E31168" t="s">
        <v>170</v>
      </c>
      <c r="F31168" t="s">
        <v>101</v>
      </c>
    </row>
    <row r="31169" spans="1:7" x14ac:dyDescent="0.35">
      <c r="A31169">
        <v>7102024</v>
      </c>
      <c r="B31169" t="s">
        <v>602</v>
      </c>
      <c r="C31169" t="s">
        <v>415</v>
      </c>
      <c r="D31169" t="s">
        <v>173</v>
      </c>
      <c r="E31169" t="s">
        <v>101</v>
      </c>
    </row>
    <row r="31170" spans="1:7" x14ac:dyDescent="0.35">
      <c r="A31170">
        <v>7102024</v>
      </c>
      <c r="B31170" t="s">
        <v>758</v>
      </c>
      <c r="C31170" t="s">
        <v>237</v>
      </c>
      <c r="D31170" t="s">
        <v>176</v>
      </c>
      <c r="E31170" t="s">
        <v>101</v>
      </c>
    </row>
    <row r="31171" spans="1:7" x14ac:dyDescent="0.35">
      <c r="A31171">
        <v>7102024</v>
      </c>
      <c r="B31171" t="s">
        <v>779</v>
      </c>
      <c r="C31171" t="s">
        <v>479</v>
      </c>
      <c r="D31171" t="s">
        <v>176</v>
      </c>
      <c r="E31171" t="s">
        <v>149</v>
      </c>
    </row>
    <row r="31172" spans="1:7" x14ac:dyDescent="0.35">
      <c r="A31172">
        <v>7102024</v>
      </c>
      <c r="B31172" t="s">
        <v>493</v>
      </c>
      <c r="C31172" t="s">
        <v>526</v>
      </c>
      <c r="D31172" t="s">
        <v>181</v>
      </c>
      <c r="E31172" t="s">
        <v>182</v>
      </c>
      <c r="F31172" t="s">
        <v>101</v>
      </c>
    </row>
    <row r="31173" spans="1:7" x14ac:dyDescent="0.35">
      <c r="A31173">
        <v>7102024</v>
      </c>
      <c r="B31173" t="s">
        <v>728</v>
      </c>
      <c r="C31173" t="s">
        <v>218</v>
      </c>
      <c r="D31173" t="s">
        <v>184</v>
      </c>
      <c r="E31173" t="s">
        <v>101</v>
      </c>
    </row>
    <row r="31174" spans="1:7" x14ac:dyDescent="0.35">
      <c r="A31174">
        <v>7102024</v>
      </c>
      <c r="B31174" t="s">
        <v>221</v>
      </c>
      <c r="C31174" t="s">
        <v>187</v>
      </c>
      <c r="D31174" t="s">
        <v>101</v>
      </c>
    </row>
    <row r="31175" spans="1:7" x14ac:dyDescent="0.35">
      <c r="A31175">
        <v>7102024</v>
      </c>
      <c r="B31175" t="s">
        <v>514</v>
      </c>
      <c r="C31175" t="s">
        <v>357</v>
      </c>
      <c r="D31175" t="s">
        <v>190</v>
      </c>
      <c r="E31175" t="s">
        <v>191</v>
      </c>
      <c r="F31175" t="s">
        <v>101</v>
      </c>
    </row>
    <row r="31176" spans="1:7" x14ac:dyDescent="0.35">
      <c r="A31176">
        <v>7102024</v>
      </c>
      <c r="B31176" t="s">
        <v>449</v>
      </c>
      <c r="C31176" t="s">
        <v>269</v>
      </c>
      <c r="D31176" t="s">
        <v>190</v>
      </c>
      <c r="E31176" t="s">
        <v>194</v>
      </c>
      <c r="F31176" t="s">
        <v>101</v>
      </c>
    </row>
    <row r="31177" spans="1:7" x14ac:dyDescent="0.35">
      <c r="A31177">
        <v>7102024</v>
      </c>
      <c r="B31177" t="s">
        <v>507</v>
      </c>
      <c r="C31177" t="s">
        <v>438</v>
      </c>
      <c r="D31177" t="s">
        <v>190</v>
      </c>
      <c r="E31177" t="s">
        <v>196</v>
      </c>
      <c r="F31177" t="s">
        <v>101</v>
      </c>
    </row>
    <row r="31178" spans="1:7" x14ac:dyDescent="0.35">
      <c r="A31178">
        <v>7102024</v>
      </c>
      <c r="B31178" t="s">
        <v>456</v>
      </c>
      <c r="C31178" t="s">
        <v>198</v>
      </c>
      <c r="D31178" t="s">
        <v>140</v>
      </c>
      <c r="E31178" t="s">
        <v>199</v>
      </c>
      <c r="F31178" t="s">
        <v>200</v>
      </c>
      <c r="G31178" t="s">
        <v>101</v>
      </c>
    </row>
    <row r="31179" spans="1:7" x14ac:dyDescent="0.35">
      <c r="A31179">
        <v>7102024</v>
      </c>
      <c r="B31179" t="s">
        <v>474</v>
      </c>
      <c r="C31179" t="s">
        <v>186</v>
      </c>
      <c r="D31179" t="s">
        <v>61</v>
      </c>
      <c r="E31179" t="s">
        <v>101</v>
      </c>
    </row>
    <row r="31180" spans="1:7" x14ac:dyDescent="0.35">
      <c r="A31180">
        <v>7102024</v>
      </c>
      <c r="B31180" t="s">
        <v>413</v>
      </c>
      <c r="C31180" t="s">
        <v>438</v>
      </c>
      <c r="D31180" t="s">
        <v>205</v>
      </c>
      <c r="E31180" t="s">
        <v>101</v>
      </c>
    </row>
    <row r="31181" spans="1:7" x14ac:dyDescent="0.35">
      <c r="A31181">
        <v>7102024</v>
      </c>
      <c r="B31181" t="s">
        <v>664</v>
      </c>
      <c r="C31181" t="s">
        <v>494</v>
      </c>
      <c r="D31181" t="s">
        <v>208</v>
      </c>
      <c r="E31181" t="s">
        <v>101</v>
      </c>
    </row>
    <row r="31182" spans="1:7" x14ac:dyDescent="0.35">
      <c r="A31182">
        <v>7102024</v>
      </c>
      <c r="B31182" t="s">
        <v>218</v>
      </c>
      <c r="C31182" t="s">
        <v>307</v>
      </c>
      <c r="D31182" t="s">
        <v>210</v>
      </c>
      <c r="E31182" t="s">
        <v>211</v>
      </c>
      <c r="F31182" t="s">
        <v>101</v>
      </c>
    </row>
    <row r="31183" spans="1:7" x14ac:dyDescent="0.35">
      <c r="A31183">
        <v>7102024</v>
      </c>
      <c r="B31183" t="s">
        <v>218</v>
      </c>
      <c r="C31183" t="s">
        <v>188</v>
      </c>
      <c r="D31183" t="s">
        <v>214</v>
      </c>
      <c r="E31183" t="s">
        <v>215</v>
      </c>
      <c r="F31183" t="s">
        <v>101</v>
      </c>
    </row>
    <row r="31184" spans="1:7" x14ac:dyDescent="0.35">
      <c r="A31184">
        <v>7102024</v>
      </c>
      <c r="B31184" t="s">
        <v>603</v>
      </c>
      <c r="C31184" t="s">
        <v>525</v>
      </c>
      <c r="D31184" t="s">
        <v>217</v>
      </c>
      <c r="E31184" t="s">
        <v>101</v>
      </c>
    </row>
    <row r="31185" spans="1:7" x14ac:dyDescent="0.35">
      <c r="A31185">
        <v>7102024</v>
      </c>
      <c r="B31185" t="s">
        <v>775</v>
      </c>
      <c r="C31185" t="s">
        <v>418</v>
      </c>
      <c r="D31185" t="s">
        <v>220</v>
      </c>
      <c r="E31185" t="s">
        <v>101</v>
      </c>
    </row>
    <row r="31186" spans="1:7" x14ac:dyDescent="0.35">
      <c r="A31186">
        <v>7102024</v>
      </c>
      <c r="B31186" t="s">
        <v>623</v>
      </c>
      <c r="C31186" t="s">
        <v>137</v>
      </c>
      <c r="D31186" t="s">
        <v>222</v>
      </c>
    </row>
    <row r="31187" spans="1:7" x14ac:dyDescent="0.35">
      <c r="A31187">
        <v>7102024</v>
      </c>
      <c r="B31187" t="s">
        <v>629</v>
      </c>
      <c r="C31187" t="s">
        <v>466</v>
      </c>
      <c r="D31187" t="s">
        <v>223</v>
      </c>
    </row>
    <row r="31188" spans="1:7" x14ac:dyDescent="0.35">
      <c r="A31188">
        <v>7102024</v>
      </c>
      <c r="B31188" t="s">
        <v>847</v>
      </c>
      <c r="C31188" t="s">
        <v>593</v>
      </c>
      <c r="D31188" t="s">
        <v>225</v>
      </c>
      <c r="E31188" t="s">
        <v>101</v>
      </c>
    </row>
    <row r="31189" spans="1:7" x14ac:dyDescent="0.35">
      <c r="A31189">
        <v>7102024</v>
      </c>
      <c r="B31189" t="s">
        <v>822</v>
      </c>
      <c r="C31189" t="s">
        <v>339</v>
      </c>
      <c r="D31189" t="s">
        <v>225</v>
      </c>
      <c r="E31189" t="s">
        <v>228</v>
      </c>
      <c r="F31189" t="s">
        <v>229</v>
      </c>
    </row>
    <row r="31190" spans="1:7" x14ac:dyDescent="0.35">
      <c r="A31190">
        <v>7102024</v>
      </c>
      <c r="B31190" t="s">
        <v>582</v>
      </c>
      <c r="C31190" t="s">
        <v>556</v>
      </c>
      <c r="D31190" t="s">
        <v>232</v>
      </c>
      <c r="E31190" t="s">
        <v>101</v>
      </c>
    </row>
    <row r="31191" spans="1:7" x14ac:dyDescent="0.35">
      <c r="A31191">
        <v>7102024</v>
      </c>
      <c r="B31191" t="s">
        <v>511</v>
      </c>
      <c r="C31191" t="s">
        <v>426</v>
      </c>
      <c r="D31191" t="s">
        <v>235</v>
      </c>
      <c r="E31191" t="s">
        <v>236</v>
      </c>
      <c r="F31191" t="s">
        <v>101</v>
      </c>
    </row>
    <row r="31192" spans="1:7" x14ac:dyDescent="0.35">
      <c r="A31192">
        <v>7102024</v>
      </c>
      <c r="B31192" t="s">
        <v>551</v>
      </c>
      <c r="C31192" t="s">
        <v>230</v>
      </c>
      <c r="D31192" t="s">
        <v>235</v>
      </c>
      <c r="E31192" t="s">
        <v>239</v>
      </c>
      <c r="F31192" t="s">
        <v>149</v>
      </c>
    </row>
    <row r="31193" spans="1:7" x14ac:dyDescent="0.35">
      <c r="A31193">
        <v>7102024</v>
      </c>
      <c r="B31193" t="s">
        <v>777</v>
      </c>
      <c r="C31193" t="s">
        <v>413</v>
      </c>
      <c r="D31193" t="s">
        <v>235</v>
      </c>
      <c r="E31193" t="s">
        <v>241</v>
      </c>
      <c r="F31193" t="s">
        <v>101</v>
      </c>
    </row>
    <row r="31194" spans="1:7" x14ac:dyDescent="0.35">
      <c r="A31194">
        <v>7102024</v>
      </c>
      <c r="B31194" t="s">
        <v>596</v>
      </c>
      <c r="C31194" t="s">
        <v>426</v>
      </c>
      <c r="D31194" t="s">
        <v>243</v>
      </c>
      <c r="E31194" t="s">
        <v>101</v>
      </c>
    </row>
    <row r="31195" spans="1:7" x14ac:dyDescent="0.35">
      <c r="A31195">
        <v>7102024</v>
      </c>
      <c r="B31195" t="s">
        <v>493</v>
      </c>
      <c r="C31195" t="s">
        <v>221</v>
      </c>
      <c r="D31195" t="s">
        <v>245</v>
      </c>
      <c r="E31195" t="s">
        <v>246</v>
      </c>
    </row>
    <row r="31196" spans="1:7" x14ac:dyDescent="0.35">
      <c r="A31196">
        <v>7102024</v>
      </c>
      <c r="B31196" t="s">
        <v>925</v>
      </c>
      <c r="C31196" t="s">
        <v>634</v>
      </c>
      <c r="D31196" t="s">
        <v>245</v>
      </c>
      <c r="E31196" t="s">
        <v>249</v>
      </c>
    </row>
    <row r="31197" spans="1:7" x14ac:dyDescent="0.35">
      <c r="A31197">
        <v>7102024</v>
      </c>
      <c r="B31197" t="s">
        <v>339</v>
      </c>
      <c r="C31197" t="s">
        <v>595</v>
      </c>
      <c r="D31197" t="s">
        <v>252</v>
      </c>
      <c r="E31197" t="s">
        <v>101</v>
      </c>
    </row>
    <row r="31198" spans="1:7" x14ac:dyDescent="0.35">
      <c r="A31198">
        <v>7102024</v>
      </c>
      <c r="B31198" t="s">
        <v>451</v>
      </c>
      <c r="C31198" t="s">
        <v>412</v>
      </c>
      <c r="D31198" t="s">
        <v>254</v>
      </c>
    </row>
    <row r="31199" spans="1:7" x14ac:dyDescent="0.35">
      <c r="A31199">
        <v>7102024</v>
      </c>
      <c r="B31199" t="s">
        <v>508</v>
      </c>
      <c r="C31199" t="s">
        <v>455</v>
      </c>
      <c r="D31199" t="s">
        <v>256</v>
      </c>
      <c r="E31199" t="s">
        <v>257</v>
      </c>
      <c r="F31199" t="s">
        <v>236</v>
      </c>
      <c r="G31199" t="s">
        <v>101</v>
      </c>
    </row>
    <row r="31200" spans="1:7" x14ac:dyDescent="0.35">
      <c r="A31200">
        <v>7102024</v>
      </c>
      <c r="B31200" t="s">
        <v>602</v>
      </c>
      <c r="C31200" t="s">
        <v>247</v>
      </c>
      <c r="D31200" t="s">
        <v>260</v>
      </c>
      <c r="E31200" t="s">
        <v>136</v>
      </c>
      <c r="F31200" t="s">
        <v>101</v>
      </c>
    </row>
    <row r="31201" spans="1:8" x14ac:dyDescent="0.35">
      <c r="A31201">
        <v>7102024</v>
      </c>
      <c r="B31201" t="s">
        <v>247</v>
      </c>
      <c r="C31201" t="s">
        <v>261</v>
      </c>
      <c r="D31201" t="s">
        <v>262</v>
      </c>
      <c r="E31201" t="s">
        <v>101</v>
      </c>
    </row>
    <row r="31202" spans="1:8" x14ac:dyDescent="0.35">
      <c r="A31202">
        <v>7102024</v>
      </c>
      <c r="B31202" t="s">
        <v>592</v>
      </c>
      <c r="C31202" t="s">
        <v>387</v>
      </c>
      <c r="D31202" t="s">
        <v>264</v>
      </c>
      <c r="E31202" t="s">
        <v>101</v>
      </c>
    </row>
    <row r="31203" spans="1:8" x14ac:dyDescent="0.35">
      <c r="A31203">
        <v>7102024</v>
      </c>
      <c r="B31203" t="s">
        <v>425</v>
      </c>
      <c r="C31203" t="s">
        <v>264</v>
      </c>
      <c r="D31203" t="s">
        <v>149</v>
      </c>
    </row>
    <row r="31204" spans="1:8" x14ac:dyDescent="0.35">
      <c r="A31204">
        <v>7102024</v>
      </c>
      <c r="B31204" t="s">
        <v>570</v>
      </c>
      <c r="C31204" t="s">
        <v>454</v>
      </c>
      <c r="D31204" t="s">
        <v>265</v>
      </c>
      <c r="E31204" t="s">
        <v>101</v>
      </c>
      <c r="F31204" t="s">
        <v>266</v>
      </c>
    </row>
    <row r="31205" spans="1:8" x14ac:dyDescent="0.35">
      <c r="A31205">
        <v>7102024</v>
      </c>
      <c r="B31205" t="s">
        <v>514</v>
      </c>
      <c r="C31205" t="s">
        <v>438</v>
      </c>
      <c r="D31205" t="s">
        <v>267</v>
      </c>
      <c r="E31205" t="s">
        <v>101</v>
      </c>
    </row>
    <row r="31206" spans="1:8" x14ac:dyDescent="0.35">
      <c r="A31206">
        <v>7102024</v>
      </c>
      <c r="B31206" t="s">
        <v>908</v>
      </c>
      <c r="C31206" t="s">
        <v>493</v>
      </c>
      <c r="D31206" t="s">
        <v>268</v>
      </c>
    </row>
    <row r="31207" spans="1:8" x14ac:dyDescent="0.35">
      <c r="A31207">
        <v>7102024</v>
      </c>
      <c r="B31207" t="s">
        <v>516</v>
      </c>
      <c r="C31207" t="s">
        <v>270</v>
      </c>
      <c r="D31207" t="s">
        <v>271</v>
      </c>
      <c r="E31207" t="s">
        <v>101</v>
      </c>
    </row>
    <row r="31208" spans="1:8" x14ac:dyDescent="0.35">
      <c r="A31208">
        <v>7102024</v>
      </c>
      <c r="B31208" t="s">
        <v>518</v>
      </c>
      <c r="C31208" t="s">
        <v>247</v>
      </c>
      <c r="D31208" t="s">
        <v>274</v>
      </c>
      <c r="E31208" t="s">
        <v>101</v>
      </c>
    </row>
    <row r="31209" spans="1:8" x14ac:dyDescent="0.35">
      <c r="A31209">
        <v>7102024</v>
      </c>
      <c r="B31209" t="s">
        <v>730</v>
      </c>
      <c r="C31209" t="s">
        <v>327</v>
      </c>
      <c r="D31209" t="s">
        <v>277</v>
      </c>
      <c r="E31209" t="s">
        <v>101</v>
      </c>
    </row>
    <row r="31210" spans="1:8" x14ac:dyDescent="0.35">
      <c r="A31210">
        <v>7102024</v>
      </c>
      <c r="B31210" t="s">
        <v>576</v>
      </c>
      <c r="C31210" t="s">
        <v>240</v>
      </c>
      <c r="D31210" t="s">
        <v>279</v>
      </c>
      <c r="E31210" t="s">
        <v>140</v>
      </c>
      <c r="F31210" t="s">
        <v>280</v>
      </c>
    </row>
    <row r="31211" spans="1:8" x14ac:dyDescent="0.35">
      <c r="A31211">
        <v>7102024</v>
      </c>
      <c r="B31211" t="s">
        <v>623</v>
      </c>
      <c r="C31211" t="s">
        <v>419</v>
      </c>
      <c r="D31211" t="s">
        <v>281</v>
      </c>
    </row>
    <row r="31212" spans="1:8" x14ac:dyDescent="0.35">
      <c r="A31212">
        <v>7102024</v>
      </c>
      <c r="B31212" t="s">
        <v>590</v>
      </c>
      <c r="C31212" t="s">
        <v>600</v>
      </c>
      <c r="D31212" t="s">
        <v>284</v>
      </c>
      <c r="E31212" t="s">
        <v>101</v>
      </c>
    </row>
    <row r="31213" spans="1:8" x14ac:dyDescent="0.35">
      <c r="A31213">
        <v>7102024</v>
      </c>
      <c r="B31213" t="s">
        <v>883</v>
      </c>
      <c r="C31213" t="s">
        <v>694</v>
      </c>
      <c r="D31213" t="s">
        <v>287</v>
      </c>
      <c r="E31213" t="s">
        <v>101</v>
      </c>
    </row>
    <row r="31214" spans="1:8" x14ac:dyDescent="0.35">
      <c r="A31214">
        <v>7102024</v>
      </c>
      <c r="B31214" t="s">
        <v>657</v>
      </c>
      <c r="C31214" t="s">
        <v>339</v>
      </c>
      <c r="D31214" t="s">
        <v>288</v>
      </c>
      <c r="E31214" t="s">
        <v>101</v>
      </c>
    </row>
    <row r="31215" spans="1:8" x14ac:dyDescent="0.35">
      <c r="A31215">
        <v>7102024</v>
      </c>
      <c r="B31215" t="s">
        <v>591</v>
      </c>
      <c r="C31215" t="s">
        <v>361</v>
      </c>
      <c r="D31215" t="s">
        <v>290</v>
      </c>
      <c r="E31215" t="s">
        <v>140</v>
      </c>
      <c r="F31215" t="s">
        <v>291</v>
      </c>
    </row>
    <row r="31216" spans="1:8" x14ac:dyDescent="0.35">
      <c r="A31216">
        <v>7102024</v>
      </c>
      <c r="B31216" t="s">
        <v>567</v>
      </c>
      <c r="C31216" t="s">
        <v>339</v>
      </c>
      <c r="D31216" t="s">
        <v>290</v>
      </c>
      <c r="E31216" t="s">
        <v>140</v>
      </c>
      <c r="F31216" t="s">
        <v>294</v>
      </c>
      <c r="G31216" t="s">
        <v>295</v>
      </c>
      <c r="H31216" t="s">
        <v>101</v>
      </c>
    </row>
    <row r="31217" spans="1:9" x14ac:dyDescent="0.35">
      <c r="A31217">
        <v>7102024</v>
      </c>
      <c r="B31217" t="s">
        <v>474</v>
      </c>
      <c r="C31217" t="s">
        <v>368</v>
      </c>
      <c r="D31217" t="s">
        <v>298</v>
      </c>
      <c r="E31217" t="s">
        <v>101</v>
      </c>
    </row>
    <row r="31218" spans="1:9" x14ac:dyDescent="0.35">
      <c r="A31218">
        <v>7102024</v>
      </c>
      <c r="B31218" t="s">
        <v>459</v>
      </c>
      <c r="C31218" t="s">
        <v>300</v>
      </c>
      <c r="D31218" t="s">
        <v>262</v>
      </c>
      <c r="E31218" t="s">
        <v>101</v>
      </c>
    </row>
    <row r="31219" spans="1:9" x14ac:dyDescent="0.35">
      <c r="A31219">
        <v>7102024</v>
      </c>
      <c r="B31219" t="s">
        <v>507</v>
      </c>
      <c r="C31219" t="s">
        <v>368</v>
      </c>
      <c r="D31219" t="s">
        <v>301</v>
      </c>
      <c r="E31219" t="s">
        <v>101</v>
      </c>
    </row>
    <row r="31220" spans="1:9" x14ac:dyDescent="0.35">
      <c r="A31220">
        <v>7102024</v>
      </c>
      <c r="B31220" t="s">
        <v>635</v>
      </c>
      <c r="C31220" t="s">
        <v>237</v>
      </c>
      <c r="D31220" t="s">
        <v>303</v>
      </c>
      <c r="E31220" t="s">
        <v>149</v>
      </c>
    </row>
    <row r="31221" spans="1:9" x14ac:dyDescent="0.35">
      <c r="A31221">
        <v>7102024</v>
      </c>
      <c r="B31221" t="s">
        <v>655</v>
      </c>
      <c r="C31221" t="s">
        <v>218</v>
      </c>
      <c r="D31221" t="s">
        <v>306</v>
      </c>
      <c r="E31221" t="s">
        <v>101</v>
      </c>
    </row>
    <row r="31222" spans="1:9" x14ac:dyDescent="0.35">
      <c r="A31222">
        <v>7102024</v>
      </c>
      <c r="B31222" t="s">
        <v>777</v>
      </c>
      <c r="C31222" t="s">
        <v>520</v>
      </c>
      <c r="D31222" t="s">
        <v>308</v>
      </c>
      <c r="E31222" t="s">
        <v>309</v>
      </c>
      <c r="F31222" t="s">
        <v>310</v>
      </c>
      <c r="G31222" t="s">
        <v>311</v>
      </c>
      <c r="H31222" t="s">
        <v>312</v>
      </c>
      <c r="I31222" t="s">
        <v>101</v>
      </c>
    </row>
    <row r="31223" spans="1:9" x14ac:dyDescent="0.35">
      <c r="A31223">
        <v>7102024</v>
      </c>
      <c r="B31223" t="s">
        <v>237</v>
      </c>
      <c r="C31223" t="s">
        <v>188</v>
      </c>
      <c r="D31223" t="s">
        <v>314</v>
      </c>
      <c r="E31223" t="s">
        <v>315</v>
      </c>
      <c r="F31223" t="s">
        <v>101</v>
      </c>
    </row>
    <row r="31224" spans="1:9" x14ac:dyDescent="0.35">
      <c r="A31224">
        <v>7102024</v>
      </c>
      <c r="B31224" t="s">
        <v>499</v>
      </c>
      <c r="C31224" t="s">
        <v>185</v>
      </c>
      <c r="D31224" t="s">
        <v>314</v>
      </c>
      <c r="E31224" t="s">
        <v>317</v>
      </c>
      <c r="F31224" t="s">
        <v>101</v>
      </c>
    </row>
    <row r="31225" spans="1:9" x14ac:dyDescent="0.35">
      <c r="A31225">
        <v>7102024</v>
      </c>
      <c r="B31225" t="s">
        <v>418</v>
      </c>
      <c r="C31225" t="s">
        <v>237</v>
      </c>
      <c r="D31225" t="s">
        <v>319</v>
      </c>
      <c r="E31225" t="s">
        <v>320</v>
      </c>
      <c r="F31225" t="s">
        <v>321</v>
      </c>
    </row>
    <row r="31226" spans="1:9" x14ac:dyDescent="0.35">
      <c r="A31226">
        <v>7102024</v>
      </c>
      <c r="B31226" t="s">
        <v>696</v>
      </c>
      <c r="C31226" t="s">
        <v>183</v>
      </c>
      <c r="D31226" t="s">
        <v>322</v>
      </c>
      <c r="E31226" t="s">
        <v>101</v>
      </c>
    </row>
    <row r="31227" spans="1:9" x14ac:dyDescent="0.35">
      <c r="A31227">
        <v>7102024</v>
      </c>
      <c r="B31227" t="s">
        <v>628</v>
      </c>
      <c r="C31227" t="s">
        <v>534</v>
      </c>
      <c r="D31227" t="s">
        <v>325</v>
      </c>
      <c r="E31227" t="s">
        <v>101</v>
      </c>
    </row>
    <row r="31228" spans="1:9" x14ac:dyDescent="0.35">
      <c r="A31228">
        <v>7102024</v>
      </c>
      <c r="B31228" t="s">
        <v>780</v>
      </c>
      <c r="C31228" t="s">
        <v>609</v>
      </c>
      <c r="D31228" t="s">
        <v>328</v>
      </c>
      <c r="E31228" t="s">
        <v>101</v>
      </c>
    </row>
    <row r="31229" spans="1:9" x14ac:dyDescent="0.35">
      <c r="A31229">
        <v>7102024</v>
      </c>
      <c r="B31229" t="s">
        <v>550</v>
      </c>
      <c r="C31229" t="s">
        <v>331</v>
      </c>
      <c r="D31229" t="s">
        <v>332</v>
      </c>
      <c r="E31229" t="s">
        <v>101</v>
      </c>
    </row>
    <row r="31230" spans="1:9" x14ac:dyDescent="0.35">
      <c r="A31230">
        <v>7102024</v>
      </c>
      <c r="B31230" t="s">
        <v>438</v>
      </c>
      <c r="C31230" t="s">
        <v>282</v>
      </c>
      <c r="D31230" t="s">
        <v>331</v>
      </c>
      <c r="E31230" t="s">
        <v>335</v>
      </c>
      <c r="F31230" t="s">
        <v>101</v>
      </c>
    </row>
    <row r="31231" spans="1:9" x14ac:dyDescent="0.35">
      <c r="A31231">
        <v>7102024</v>
      </c>
      <c r="B31231" t="s">
        <v>556</v>
      </c>
      <c r="C31231" t="s">
        <v>109</v>
      </c>
      <c r="D31231" t="s">
        <v>331</v>
      </c>
      <c r="E31231" t="s">
        <v>338</v>
      </c>
      <c r="F31231" t="s">
        <v>321</v>
      </c>
    </row>
    <row r="31232" spans="1:9" x14ac:dyDescent="0.35">
      <c r="A31232">
        <v>7102024</v>
      </c>
      <c r="B31232" t="s">
        <v>898</v>
      </c>
      <c r="C31232" t="s">
        <v>693</v>
      </c>
      <c r="D31232" t="s">
        <v>170</v>
      </c>
    </row>
    <row r="31233" spans="1:7" x14ac:dyDescent="0.35">
      <c r="A31233">
        <v>7102024</v>
      </c>
      <c r="B31233" t="s">
        <v>566</v>
      </c>
      <c r="C31233" t="s">
        <v>495</v>
      </c>
      <c r="D31233" t="s">
        <v>341</v>
      </c>
      <c r="E31233" t="s">
        <v>101</v>
      </c>
    </row>
    <row r="31234" spans="1:7" x14ac:dyDescent="0.35">
      <c r="A31234">
        <v>7102024</v>
      </c>
      <c r="B31234" t="s">
        <v>806</v>
      </c>
      <c r="C31234" t="s">
        <v>438</v>
      </c>
      <c r="D31234" t="s">
        <v>343</v>
      </c>
      <c r="E31234" t="s">
        <v>101</v>
      </c>
    </row>
    <row r="31235" spans="1:7" x14ac:dyDescent="0.35">
      <c r="A31235">
        <v>7102024</v>
      </c>
      <c r="B31235" t="s">
        <v>296</v>
      </c>
      <c r="C31235" t="s">
        <v>132</v>
      </c>
      <c r="D31235" t="s">
        <v>344</v>
      </c>
      <c r="E31235" t="s">
        <v>345</v>
      </c>
      <c r="F31235" t="s">
        <v>101</v>
      </c>
    </row>
    <row r="31236" spans="1:7" x14ac:dyDescent="0.35">
      <c r="A31236">
        <v>7102024</v>
      </c>
      <c r="B31236" t="s">
        <v>674</v>
      </c>
      <c r="C31236" t="s">
        <v>479</v>
      </c>
      <c r="D31236" t="s">
        <v>132</v>
      </c>
      <c r="E31236" t="s">
        <v>347</v>
      </c>
      <c r="F31236" t="s">
        <v>101</v>
      </c>
    </row>
    <row r="31237" spans="1:7" x14ac:dyDescent="0.35">
      <c r="A31237">
        <v>7102024</v>
      </c>
      <c r="B31237" t="s">
        <v>736</v>
      </c>
      <c r="C31237" t="s">
        <v>430</v>
      </c>
      <c r="D31237" t="s">
        <v>132</v>
      </c>
      <c r="E31237" t="s">
        <v>348</v>
      </c>
      <c r="F31237" t="s">
        <v>101</v>
      </c>
    </row>
    <row r="31238" spans="1:7" x14ac:dyDescent="0.35">
      <c r="A31238">
        <v>7102024</v>
      </c>
      <c r="B31238" t="s">
        <v>534</v>
      </c>
      <c r="C31238" t="s">
        <v>505</v>
      </c>
      <c r="D31238" t="s">
        <v>132</v>
      </c>
      <c r="E31238" t="s">
        <v>350</v>
      </c>
      <c r="F31238" t="s">
        <v>101</v>
      </c>
    </row>
    <row r="31239" spans="1:7" x14ac:dyDescent="0.35">
      <c r="A31239">
        <v>7102024</v>
      </c>
      <c r="B31239" t="s">
        <v>694</v>
      </c>
      <c r="C31239" t="s">
        <v>285</v>
      </c>
      <c r="D31239" t="s">
        <v>132</v>
      </c>
      <c r="E31239" t="s">
        <v>352</v>
      </c>
      <c r="F31239" t="s">
        <v>101</v>
      </c>
    </row>
    <row r="31240" spans="1:7" x14ac:dyDescent="0.35">
      <c r="A31240">
        <v>7102024</v>
      </c>
      <c r="B31240" t="s">
        <v>658</v>
      </c>
      <c r="C31240" t="s">
        <v>465</v>
      </c>
      <c r="D31240" t="s">
        <v>132</v>
      </c>
      <c r="E31240" t="s">
        <v>133</v>
      </c>
      <c r="F31240" t="s">
        <v>355</v>
      </c>
    </row>
    <row r="31241" spans="1:7" x14ac:dyDescent="0.35">
      <c r="A31241">
        <v>7102024</v>
      </c>
      <c r="B31241" t="s">
        <v>597</v>
      </c>
      <c r="C31241" t="s">
        <v>240</v>
      </c>
      <c r="D31241" t="s">
        <v>132</v>
      </c>
      <c r="E31241" t="s">
        <v>356</v>
      </c>
      <c r="F31241" t="s">
        <v>101</v>
      </c>
    </row>
    <row r="31242" spans="1:7" x14ac:dyDescent="0.35">
      <c r="A31242">
        <v>7102024</v>
      </c>
      <c r="B31242" t="s">
        <v>418</v>
      </c>
      <c r="C31242" t="s">
        <v>117</v>
      </c>
      <c r="D31242" t="s">
        <v>359</v>
      </c>
      <c r="E31242" t="s">
        <v>360</v>
      </c>
      <c r="F31242" t="s">
        <v>101</v>
      </c>
    </row>
    <row r="31243" spans="1:7" x14ac:dyDescent="0.35">
      <c r="A31243">
        <v>7102024</v>
      </c>
      <c r="B31243" t="s">
        <v>583</v>
      </c>
      <c r="C31243" t="s">
        <v>221</v>
      </c>
      <c r="D31243" t="s">
        <v>359</v>
      </c>
      <c r="E31243" t="s">
        <v>362</v>
      </c>
      <c r="F31243" t="s">
        <v>101</v>
      </c>
    </row>
    <row r="31244" spans="1:7" x14ac:dyDescent="0.35">
      <c r="A31244">
        <v>7102024</v>
      </c>
      <c r="B31244" t="s">
        <v>556</v>
      </c>
      <c r="C31244" t="s">
        <v>359</v>
      </c>
      <c r="D31244" t="s">
        <v>362</v>
      </c>
      <c r="E31244" t="s">
        <v>140</v>
      </c>
      <c r="F31244" t="s">
        <v>364</v>
      </c>
      <c r="G31244" t="s">
        <v>101</v>
      </c>
    </row>
    <row r="31245" spans="1:7" x14ac:dyDescent="0.35">
      <c r="A31245">
        <v>7102024</v>
      </c>
      <c r="B31245" t="s">
        <v>829</v>
      </c>
      <c r="C31245" t="s">
        <v>440</v>
      </c>
      <c r="D31245" t="s">
        <v>366</v>
      </c>
      <c r="E31245" t="s">
        <v>257</v>
      </c>
      <c r="F31245" t="s">
        <v>367</v>
      </c>
      <c r="G31245" t="s">
        <v>101</v>
      </c>
    </row>
    <row r="31246" spans="1:7" x14ac:dyDescent="0.35">
      <c r="A31246">
        <v>7102024</v>
      </c>
      <c r="B31246" t="s">
        <v>551</v>
      </c>
      <c r="C31246" t="s">
        <v>449</v>
      </c>
      <c r="D31246" t="s">
        <v>369</v>
      </c>
      <c r="E31246" t="s">
        <v>370</v>
      </c>
      <c r="F31246" t="s">
        <v>101</v>
      </c>
    </row>
    <row r="31247" spans="1:7" x14ac:dyDescent="0.35">
      <c r="A31247">
        <v>7102024</v>
      </c>
      <c r="B31247" t="s">
        <v>558</v>
      </c>
      <c r="C31247" t="s">
        <v>418</v>
      </c>
      <c r="D31247" t="s">
        <v>371</v>
      </c>
      <c r="E31247" t="s">
        <v>101</v>
      </c>
    </row>
    <row r="31248" spans="1:7" x14ac:dyDescent="0.35">
      <c r="A31248">
        <v>7102024</v>
      </c>
      <c r="B31248" t="s">
        <v>418</v>
      </c>
      <c r="C31248" t="s">
        <v>323</v>
      </c>
      <c r="D31248" t="s">
        <v>372</v>
      </c>
      <c r="E31248" t="s">
        <v>101</v>
      </c>
    </row>
    <row r="31249" spans="1:9" x14ac:dyDescent="0.35">
      <c r="A31249">
        <v>7102024</v>
      </c>
      <c r="B31249" t="s">
        <v>644</v>
      </c>
      <c r="C31249" t="s">
        <v>373</v>
      </c>
      <c r="D31249" t="s">
        <v>101</v>
      </c>
    </row>
    <row r="31250" spans="1:9" x14ac:dyDescent="0.35">
      <c r="A31250">
        <v>7102024</v>
      </c>
      <c r="B31250" t="s">
        <v>766</v>
      </c>
      <c r="C31250" t="s">
        <v>218</v>
      </c>
      <c r="D31250" t="s">
        <v>376</v>
      </c>
      <c r="E31250" t="s">
        <v>140</v>
      </c>
      <c r="F31250" t="s">
        <v>331</v>
      </c>
      <c r="G31250" t="s">
        <v>377</v>
      </c>
      <c r="H31250" t="s">
        <v>101</v>
      </c>
    </row>
    <row r="31251" spans="1:9" x14ac:dyDescent="0.35">
      <c r="A31251">
        <v>7102024</v>
      </c>
      <c r="B31251" t="s">
        <v>723</v>
      </c>
      <c r="C31251" t="s">
        <v>473</v>
      </c>
      <c r="D31251" t="s">
        <v>378</v>
      </c>
    </row>
    <row r="31252" spans="1:9" x14ac:dyDescent="0.35">
      <c r="A31252">
        <v>7102024</v>
      </c>
      <c r="B31252" t="s">
        <v>441</v>
      </c>
      <c r="C31252" t="s">
        <v>227</v>
      </c>
      <c r="D31252" t="s">
        <v>380</v>
      </c>
      <c r="E31252" t="s">
        <v>101</v>
      </c>
    </row>
    <row r="31253" spans="1:9" x14ac:dyDescent="0.35">
      <c r="A31253">
        <v>7102024</v>
      </c>
      <c r="B31253" t="s">
        <v>591</v>
      </c>
      <c r="C31253" t="s">
        <v>183</v>
      </c>
      <c r="D31253" t="s">
        <v>382</v>
      </c>
      <c r="E31253" t="s">
        <v>383</v>
      </c>
    </row>
    <row r="31254" spans="1:9" x14ac:dyDescent="0.35">
      <c r="A31254">
        <v>7102024</v>
      </c>
      <c r="B31254" t="s">
        <v>573</v>
      </c>
      <c r="C31254" t="s">
        <v>450</v>
      </c>
      <c r="D31254" t="s">
        <v>385</v>
      </c>
      <c r="E31254" t="s">
        <v>386</v>
      </c>
    </row>
    <row r="31255" spans="1:9" x14ac:dyDescent="0.35">
      <c r="A31255">
        <v>7102024</v>
      </c>
      <c r="B31255" t="s">
        <v>760</v>
      </c>
      <c r="C31255" t="s">
        <v>218</v>
      </c>
      <c r="D31255" t="s">
        <v>388</v>
      </c>
      <c r="E31255" t="s">
        <v>101</v>
      </c>
    </row>
    <row r="31256" spans="1:9" x14ac:dyDescent="0.35">
      <c r="A31256">
        <v>7102024</v>
      </c>
      <c r="B31256" t="s">
        <v>226</v>
      </c>
      <c r="C31256" t="s">
        <v>185</v>
      </c>
      <c r="D31256" t="s">
        <v>391</v>
      </c>
      <c r="E31256" t="s">
        <v>101</v>
      </c>
    </row>
    <row r="31257" spans="1:9" x14ac:dyDescent="0.35">
      <c r="A31257">
        <v>7102024</v>
      </c>
      <c r="B31257" t="s">
        <v>736</v>
      </c>
      <c r="C31257" t="s">
        <v>555</v>
      </c>
      <c r="D31257" t="s">
        <v>393</v>
      </c>
    </row>
    <row r="31258" spans="1:9" x14ac:dyDescent="0.35">
      <c r="A31258">
        <v>7102024</v>
      </c>
      <c r="B31258" t="s">
        <v>218</v>
      </c>
      <c r="C31258" t="s">
        <v>285</v>
      </c>
      <c r="D31258" t="s">
        <v>394</v>
      </c>
      <c r="E31258" t="s">
        <v>395</v>
      </c>
      <c r="F31258" t="s">
        <v>101</v>
      </c>
    </row>
    <row r="31259" spans="1:9" x14ac:dyDescent="0.35">
      <c r="A31259">
        <v>7102024</v>
      </c>
      <c r="B31259" t="s">
        <v>623</v>
      </c>
      <c r="C31259" t="s">
        <v>604</v>
      </c>
      <c r="D31259" t="s">
        <v>396</v>
      </c>
    </row>
    <row r="31260" spans="1:9" x14ac:dyDescent="0.35">
      <c r="A31260">
        <v>7102024</v>
      </c>
      <c r="B31260" t="s">
        <v>258</v>
      </c>
      <c r="C31260" t="s">
        <v>397</v>
      </c>
      <c r="D31260" t="s">
        <v>101</v>
      </c>
    </row>
    <row r="31261" spans="1:9" x14ac:dyDescent="0.35">
      <c r="A31261">
        <v>7102024</v>
      </c>
      <c r="B31261" t="s">
        <v>742</v>
      </c>
      <c r="C31261" t="s">
        <v>496</v>
      </c>
      <c r="D31261" t="s">
        <v>399</v>
      </c>
      <c r="E31261" t="s">
        <v>140</v>
      </c>
      <c r="F31261" t="s">
        <v>400</v>
      </c>
      <c r="G31261" t="s">
        <v>257</v>
      </c>
      <c r="H31261" t="s">
        <v>331</v>
      </c>
      <c r="I31261" t="s">
        <v>401</v>
      </c>
    </row>
    <row r="31262" spans="1:9" x14ac:dyDescent="0.35">
      <c r="A31262">
        <v>7102024</v>
      </c>
      <c r="B31262" t="s">
        <v>733</v>
      </c>
      <c r="C31262" t="s">
        <v>465</v>
      </c>
      <c r="D31262" t="s">
        <v>399</v>
      </c>
      <c r="E31262" t="s">
        <v>187</v>
      </c>
      <c r="F31262" t="s">
        <v>101</v>
      </c>
    </row>
    <row r="31263" spans="1:9" x14ac:dyDescent="0.35">
      <c r="A31263">
        <v>7102024</v>
      </c>
      <c r="B31263" t="s">
        <v>493</v>
      </c>
      <c r="C31263" t="s">
        <v>368</v>
      </c>
      <c r="D31263" t="s">
        <v>399</v>
      </c>
      <c r="E31263" t="s">
        <v>403</v>
      </c>
      <c r="F31263" t="s">
        <v>101</v>
      </c>
    </row>
    <row r="31264" spans="1:9" x14ac:dyDescent="0.35">
      <c r="A31264">
        <v>7102024</v>
      </c>
      <c r="B31264" t="s">
        <v>662</v>
      </c>
      <c r="C31264" t="s">
        <v>559</v>
      </c>
      <c r="D31264" t="s">
        <v>399</v>
      </c>
      <c r="E31264" t="s">
        <v>404</v>
      </c>
      <c r="F31264" t="s">
        <v>101</v>
      </c>
    </row>
    <row r="31265" spans="1:7" x14ac:dyDescent="0.35">
      <c r="A31265">
        <v>6102024</v>
      </c>
      <c r="B31265" t="s">
        <v>674</v>
      </c>
      <c r="C31265" t="s">
        <v>456</v>
      </c>
      <c r="D31265" t="s">
        <v>100</v>
      </c>
      <c r="E31265" t="s">
        <v>101</v>
      </c>
    </row>
    <row r="31266" spans="1:7" x14ac:dyDescent="0.35">
      <c r="A31266">
        <v>6102024</v>
      </c>
      <c r="B31266" t="s">
        <v>451</v>
      </c>
      <c r="C31266" t="s">
        <v>296</v>
      </c>
      <c r="D31266" t="s">
        <v>104</v>
      </c>
      <c r="E31266" t="s">
        <v>101</v>
      </c>
    </row>
    <row r="31267" spans="1:7" x14ac:dyDescent="0.35">
      <c r="A31267">
        <v>6102024</v>
      </c>
      <c r="B31267" t="s">
        <v>655</v>
      </c>
      <c r="C31267" t="s">
        <v>269</v>
      </c>
      <c r="D31267" t="s">
        <v>107</v>
      </c>
      <c r="E31267" t="s">
        <v>108</v>
      </c>
      <c r="F31267" t="s">
        <v>101</v>
      </c>
    </row>
    <row r="31268" spans="1:7" x14ac:dyDescent="0.35">
      <c r="A31268">
        <v>6102024</v>
      </c>
      <c r="B31268" t="s">
        <v>493</v>
      </c>
      <c r="C31268" t="s">
        <v>155</v>
      </c>
      <c r="D31268" t="s">
        <v>111</v>
      </c>
      <c r="E31268" t="s">
        <v>101</v>
      </c>
    </row>
    <row r="31269" spans="1:7" x14ac:dyDescent="0.35">
      <c r="A31269">
        <v>6102024</v>
      </c>
      <c r="B31269" t="s">
        <v>817</v>
      </c>
      <c r="C31269" t="s">
        <v>732</v>
      </c>
      <c r="D31269" t="s">
        <v>114</v>
      </c>
      <c r="E31269" t="s">
        <v>115</v>
      </c>
      <c r="F31269" t="s">
        <v>116</v>
      </c>
    </row>
    <row r="31270" spans="1:7" x14ac:dyDescent="0.35">
      <c r="A31270">
        <v>6102024</v>
      </c>
      <c r="B31270" t="s">
        <v>126</v>
      </c>
      <c r="C31270" t="s">
        <v>668</v>
      </c>
      <c r="D31270" t="s">
        <v>114</v>
      </c>
      <c r="E31270" t="s">
        <v>119</v>
      </c>
      <c r="F31270" t="s">
        <v>120</v>
      </c>
      <c r="G31270" t="s">
        <v>121</v>
      </c>
    </row>
    <row r="31271" spans="1:7" x14ac:dyDescent="0.35">
      <c r="A31271">
        <v>6102024</v>
      </c>
      <c r="B31271" t="s">
        <v>681</v>
      </c>
      <c r="C31271" t="s">
        <v>112</v>
      </c>
      <c r="D31271" t="s">
        <v>114</v>
      </c>
      <c r="E31271" t="s">
        <v>124</v>
      </c>
    </row>
    <row r="31272" spans="1:7" x14ac:dyDescent="0.35">
      <c r="A31272">
        <v>6102024</v>
      </c>
      <c r="B31272" t="s">
        <v>488</v>
      </c>
      <c r="C31272" t="s">
        <v>684</v>
      </c>
      <c r="D31272" t="s">
        <v>114</v>
      </c>
      <c r="E31272" t="s">
        <v>127</v>
      </c>
    </row>
    <row r="31273" spans="1:7" x14ac:dyDescent="0.35">
      <c r="A31273">
        <v>6102024</v>
      </c>
      <c r="B31273" t="s">
        <v>166</v>
      </c>
      <c r="C31273" t="s">
        <v>647</v>
      </c>
      <c r="D31273" t="s">
        <v>114</v>
      </c>
      <c r="E31273" t="s">
        <v>130</v>
      </c>
    </row>
    <row r="31274" spans="1:7" x14ac:dyDescent="0.35">
      <c r="A31274">
        <v>6102024</v>
      </c>
      <c r="B31274" t="s">
        <v>487</v>
      </c>
      <c r="C31274" t="s">
        <v>584</v>
      </c>
      <c r="D31274" t="s">
        <v>114</v>
      </c>
      <c r="E31274" t="s">
        <v>132</v>
      </c>
      <c r="F31274" t="s">
        <v>133</v>
      </c>
    </row>
    <row r="31275" spans="1:7" x14ac:dyDescent="0.35">
      <c r="A31275">
        <v>6102024</v>
      </c>
      <c r="B31275" t="s">
        <v>494</v>
      </c>
      <c r="C31275" t="s">
        <v>109</v>
      </c>
      <c r="D31275" t="s">
        <v>135</v>
      </c>
      <c r="E31275" t="s">
        <v>136</v>
      </c>
    </row>
    <row r="31276" spans="1:7" x14ac:dyDescent="0.35">
      <c r="A31276">
        <v>6102024</v>
      </c>
      <c r="B31276" t="s">
        <v>791</v>
      </c>
      <c r="C31276" t="s">
        <v>464</v>
      </c>
      <c r="D31276" t="s">
        <v>139</v>
      </c>
      <c r="E31276" t="s">
        <v>140</v>
      </c>
      <c r="F31276" t="s">
        <v>141</v>
      </c>
      <c r="G31276" t="s">
        <v>101</v>
      </c>
    </row>
    <row r="31277" spans="1:7" x14ac:dyDescent="0.35">
      <c r="A31277">
        <v>6102024</v>
      </c>
      <c r="B31277" t="s">
        <v>514</v>
      </c>
      <c r="C31277" t="s">
        <v>269</v>
      </c>
      <c r="D31277" t="s">
        <v>144</v>
      </c>
      <c r="E31277" t="s">
        <v>101</v>
      </c>
    </row>
    <row r="31278" spans="1:7" x14ac:dyDescent="0.35">
      <c r="A31278">
        <v>6102024</v>
      </c>
      <c r="B31278" t="s">
        <v>557</v>
      </c>
      <c r="C31278" t="s">
        <v>438</v>
      </c>
      <c r="D31278" t="s">
        <v>147</v>
      </c>
      <c r="E31278" t="s">
        <v>148</v>
      </c>
      <c r="F31278" t="s">
        <v>149</v>
      </c>
    </row>
    <row r="31279" spans="1:7" x14ac:dyDescent="0.35">
      <c r="A31279">
        <v>6102024</v>
      </c>
      <c r="B31279" t="s">
        <v>514</v>
      </c>
      <c r="C31279" t="s">
        <v>145</v>
      </c>
      <c r="D31279" t="s">
        <v>152</v>
      </c>
      <c r="E31279" t="s">
        <v>140</v>
      </c>
      <c r="F31279" t="s">
        <v>153</v>
      </c>
      <c r="G31279" t="s">
        <v>101</v>
      </c>
    </row>
    <row r="31280" spans="1:7" x14ac:dyDescent="0.35">
      <c r="A31280">
        <v>6102024</v>
      </c>
      <c r="B31280" t="s">
        <v>858</v>
      </c>
      <c r="C31280" t="s">
        <v>565</v>
      </c>
      <c r="D31280" t="s">
        <v>156</v>
      </c>
      <c r="E31280" t="s">
        <v>101</v>
      </c>
    </row>
    <row r="31281" spans="1:7" x14ac:dyDescent="0.35">
      <c r="A31281">
        <v>6102024</v>
      </c>
      <c r="B31281" t="s">
        <v>501</v>
      </c>
      <c r="C31281" t="s">
        <v>159</v>
      </c>
      <c r="D31281" t="s">
        <v>101</v>
      </c>
    </row>
    <row r="31282" spans="1:7" x14ac:dyDescent="0.35">
      <c r="A31282">
        <v>6102024</v>
      </c>
      <c r="B31282" t="s">
        <v>557</v>
      </c>
      <c r="C31282" t="s">
        <v>161</v>
      </c>
      <c r="D31282" t="s">
        <v>101</v>
      </c>
    </row>
    <row r="31283" spans="1:7" x14ac:dyDescent="0.35">
      <c r="A31283">
        <v>6102024</v>
      </c>
      <c r="B31283" t="s">
        <v>597</v>
      </c>
      <c r="C31283" t="s">
        <v>416</v>
      </c>
      <c r="D31283" t="s">
        <v>164</v>
      </c>
      <c r="E31283" t="s">
        <v>101</v>
      </c>
    </row>
    <row r="31284" spans="1:7" x14ac:dyDescent="0.35">
      <c r="A31284">
        <v>6102024</v>
      </c>
      <c r="B31284" t="s">
        <v>810</v>
      </c>
      <c r="C31284" t="s">
        <v>520</v>
      </c>
      <c r="D31284" t="s">
        <v>167</v>
      </c>
    </row>
    <row r="31285" spans="1:7" x14ac:dyDescent="0.35">
      <c r="A31285">
        <v>6102024</v>
      </c>
      <c r="B31285" t="s">
        <v>423</v>
      </c>
      <c r="C31285" t="s">
        <v>101</v>
      </c>
    </row>
    <row r="31286" spans="1:7" x14ac:dyDescent="0.35">
      <c r="A31286">
        <v>6102024</v>
      </c>
      <c r="B31286" t="s">
        <v>515</v>
      </c>
      <c r="C31286" t="s">
        <v>244</v>
      </c>
      <c r="D31286" t="s">
        <v>169</v>
      </c>
      <c r="E31286" t="s">
        <v>170</v>
      </c>
      <c r="F31286" t="s">
        <v>101</v>
      </c>
    </row>
    <row r="31287" spans="1:7" x14ac:dyDescent="0.35">
      <c r="A31287">
        <v>6102024</v>
      </c>
      <c r="B31287" t="s">
        <v>766</v>
      </c>
      <c r="C31287" t="s">
        <v>456</v>
      </c>
      <c r="D31287" t="s">
        <v>173</v>
      </c>
      <c r="E31287" t="s">
        <v>101</v>
      </c>
    </row>
    <row r="31288" spans="1:7" x14ac:dyDescent="0.35">
      <c r="A31288">
        <v>6102024</v>
      </c>
      <c r="B31288" t="s">
        <v>802</v>
      </c>
      <c r="C31288" t="s">
        <v>422</v>
      </c>
      <c r="D31288" t="s">
        <v>176</v>
      </c>
      <c r="E31288" t="s">
        <v>101</v>
      </c>
    </row>
    <row r="31289" spans="1:7" x14ac:dyDescent="0.35">
      <c r="A31289">
        <v>6102024</v>
      </c>
      <c r="B31289" t="s">
        <v>802</v>
      </c>
      <c r="C31289" t="s">
        <v>511</v>
      </c>
      <c r="D31289" t="s">
        <v>176</v>
      </c>
      <c r="E31289" t="s">
        <v>149</v>
      </c>
    </row>
    <row r="31290" spans="1:7" x14ac:dyDescent="0.35">
      <c r="A31290">
        <v>6102024</v>
      </c>
      <c r="B31290" t="s">
        <v>413</v>
      </c>
      <c r="C31290" t="s">
        <v>481</v>
      </c>
      <c r="D31290" t="s">
        <v>181</v>
      </c>
      <c r="E31290" t="s">
        <v>182</v>
      </c>
      <c r="F31290" t="s">
        <v>101</v>
      </c>
    </row>
    <row r="31291" spans="1:7" x14ac:dyDescent="0.35">
      <c r="A31291">
        <v>6102024</v>
      </c>
      <c r="B31291" t="s">
        <v>751</v>
      </c>
      <c r="C31291" t="s">
        <v>582</v>
      </c>
      <c r="D31291" t="s">
        <v>184</v>
      </c>
      <c r="E31291" t="s">
        <v>101</v>
      </c>
    </row>
    <row r="31292" spans="1:7" x14ac:dyDescent="0.35">
      <c r="A31292">
        <v>6102024</v>
      </c>
      <c r="B31292" t="s">
        <v>555</v>
      </c>
      <c r="C31292" t="s">
        <v>187</v>
      </c>
      <c r="D31292" t="s">
        <v>101</v>
      </c>
    </row>
    <row r="31293" spans="1:7" x14ac:dyDescent="0.35">
      <c r="A31293">
        <v>6102024</v>
      </c>
      <c r="B31293" t="s">
        <v>594</v>
      </c>
      <c r="C31293" t="s">
        <v>506</v>
      </c>
      <c r="D31293" t="s">
        <v>190</v>
      </c>
      <c r="E31293" t="s">
        <v>191</v>
      </c>
      <c r="F31293" t="s">
        <v>101</v>
      </c>
    </row>
    <row r="31294" spans="1:7" x14ac:dyDescent="0.35">
      <c r="A31294">
        <v>6102024</v>
      </c>
      <c r="B31294" t="s">
        <v>247</v>
      </c>
      <c r="C31294" t="s">
        <v>197</v>
      </c>
      <c r="D31294" t="s">
        <v>190</v>
      </c>
      <c r="E31294" t="s">
        <v>194</v>
      </c>
      <c r="F31294" t="s">
        <v>101</v>
      </c>
    </row>
    <row r="31295" spans="1:7" x14ac:dyDescent="0.35">
      <c r="A31295">
        <v>6102024</v>
      </c>
      <c r="B31295" t="s">
        <v>589</v>
      </c>
      <c r="C31295" t="s">
        <v>465</v>
      </c>
      <c r="D31295" t="s">
        <v>190</v>
      </c>
      <c r="E31295" t="s">
        <v>196</v>
      </c>
      <c r="F31295" t="s">
        <v>101</v>
      </c>
    </row>
    <row r="31296" spans="1:7" x14ac:dyDescent="0.35">
      <c r="A31296">
        <v>6102024</v>
      </c>
      <c r="B31296" t="s">
        <v>601</v>
      </c>
      <c r="C31296" t="s">
        <v>198</v>
      </c>
      <c r="D31296" t="s">
        <v>140</v>
      </c>
      <c r="E31296" t="s">
        <v>199</v>
      </c>
      <c r="F31296" t="s">
        <v>200</v>
      </c>
      <c r="G31296" t="s">
        <v>101</v>
      </c>
    </row>
    <row r="31297" spans="1:6" x14ac:dyDescent="0.35">
      <c r="A31297">
        <v>6102024</v>
      </c>
      <c r="B31297" t="s">
        <v>418</v>
      </c>
      <c r="C31297" t="s">
        <v>192</v>
      </c>
      <c r="D31297" t="s">
        <v>61</v>
      </c>
      <c r="E31297" t="s">
        <v>101</v>
      </c>
    </row>
    <row r="31298" spans="1:6" x14ac:dyDescent="0.35">
      <c r="A31298">
        <v>6102024</v>
      </c>
      <c r="B31298" t="s">
        <v>636</v>
      </c>
      <c r="C31298" t="s">
        <v>466</v>
      </c>
      <c r="D31298" t="s">
        <v>205</v>
      </c>
      <c r="E31298" t="s">
        <v>101</v>
      </c>
    </row>
    <row r="31299" spans="1:6" x14ac:dyDescent="0.35">
      <c r="A31299">
        <v>6102024</v>
      </c>
      <c r="B31299" t="s">
        <v>661</v>
      </c>
      <c r="C31299" t="s">
        <v>609</v>
      </c>
      <c r="D31299" t="s">
        <v>208</v>
      </c>
      <c r="E31299" t="s">
        <v>101</v>
      </c>
    </row>
    <row r="31300" spans="1:6" x14ac:dyDescent="0.35">
      <c r="A31300">
        <v>6102024</v>
      </c>
      <c r="B31300" t="s">
        <v>655</v>
      </c>
      <c r="C31300" t="s">
        <v>543</v>
      </c>
      <c r="D31300" t="s">
        <v>210</v>
      </c>
      <c r="E31300" t="s">
        <v>211</v>
      </c>
      <c r="F31300" t="s">
        <v>101</v>
      </c>
    </row>
    <row r="31301" spans="1:6" x14ac:dyDescent="0.35">
      <c r="A31301">
        <v>6102024</v>
      </c>
      <c r="B31301" t="s">
        <v>418</v>
      </c>
      <c r="C31301" t="s">
        <v>478</v>
      </c>
      <c r="D31301" t="s">
        <v>214</v>
      </c>
      <c r="E31301" t="s">
        <v>215</v>
      </c>
      <c r="F31301" t="s">
        <v>101</v>
      </c>
    </row>
    <row r="31302" spans="1:6" x14ac:dyDescent="0.35">
      <c r="A31302">
        <v>6102024</v>
      </c>
      <c r="B31302" t="s">
        <v>736</v>
      </c>
      <c r="C31302" t="s">
        <v>466</v>
      </c>
      <c r="D31302" t="s">
        <v>217</v>
      </c>
      <c r="E31302" t="s">
        <v>101</v>
      </c>
    </row>
    <row r="31303" spans="1:6" x14ac:dyDescent="0.35">
      <c r="A31303">
        <v>6102024</v>
      </c>
      <c r="B31303" t="s">
        <v>635</v>
      </c>
      <c r="C31303" t="s">
        <v>534</v>
      </c>
      <c r="D31303" t="s">
        <v>220</v>
      </c>
      <c r="E31303" t="s">
        <v>101</v>
      </c>
    </row>
    <row r="31304" spans="1:6" x14ac:dyDescent="0.35">
      <c r="A31304">
        <v>6102024</v>
      </c>
      <c r="B31304" t="s">
        <v>729</v>
      </c>
      <c r="C31304" t="s">
        <v>493</v>
      </c>
      <c r="D31304" t="s">
        <v>222</v>
      </c>
    </row>
    <row r="31305" spans="1:6" x14ac:dyDescent="0.35">
      <c r="A31305">
        <v>6102024</v>
      </c>
      <c r="B31305" t="s">
        <v>759</v>
      </c>
      <c r="C31305" t="s">
        <v>305</v>
      </c>
      <c r="D31305" t="s">
        <v>223</v>
      </c>
    </row>
    <row r="31306" spans="1:6" x14ac:dyDescent="0.35">
      <c r="A31306">
        <v>6102024</v>
      </c>
      <c r="B31306" t="s">
        <v>858</v>
      </c>
      <c r="C31306" t="s">
        <v>608</v>
      </c>
      <c r="D31306" t="s">
        <v>225</v>
      </c>
      <c r="E31306" t="s">
        <v>101</v>
      </c>
    </row>
    <row r="31307" spans="1:6" x14ac:dyDescent="0.35">
      <c r="A31307">
        <v>6102024</v>
      </c>
      <c r="B31307" t="s">
        <v>775</v>
      </c>
      <c r="C31307" t="s">
        <v>438</v>
      </c>
      <c r="D31307" t="s">
        <v>225</v>
      </c>
      <c r="E31307" t="s">
        <v>228</v>
      </c>
      <c r="F31307" t="s">
        <v>229</v>
      </c>
    </row>
    <row r="31308" spans="1:6" x14ac:dyDescent="0.35">
      <c r="A31308">
        <v>6102024</v>
      </c>
      <c r="B31308" t="s">
        <v>700</v>
      </c>
      <c r="C31308" t="s">
        <v>219</v>
      </c>
      <c r="D31308" t="s">
        <v>232</v>
      </c>
      <c r="E31308" t="s">
        <v>101</v>
      </c>
    </row>
    <row r="31309" spans="1:6" x14ac:dyDescent="0.35">
      <c r="A31309">
        <v>6102024</v>
      </c>
      <c r="B31309" t="s">
        <v>451</v>
      </c>
      <c r="C31309" t="s">
        <v>422</v>
      </c>
      <c r="D31309" t="s">
        <v>235</v>
      </c>
      <c r="E31309" t="s">
        <v>236</v>
      </c>
      <c r="F31309" t="s">
        <v>101</v>
      </c>
    </row>
    <row r="31310" spans="1:6" x14ac:dyDescent="0.35">
      <c r="A31310">
        <v>6102024</v>
      </c>
      <c r="B31310" t="s">
        <v>696</v>
      </c>
      <c r="C31310" t="s">
        <v>255</v>
      </c>
      <c r="D31310" t="s">
        <v>235</v>
      </c>
      <c r="E31310" t="s">
        <v>239</v>
      </c>
      <c r="F31310" t="s">
        <v>149</v>
      </c>
    </row>
    <row r="31311" spans="1:6" x14ac:dyDescent="0.35">
      <c r="A31311">
        <v>6102024</v>
      </c>
      <c r="B31311" t="s">
        <v>844</v>
      </c>
      <c r="C31311" t="s">
        <v>582</v>
      </c>
      <c r="D31311" t="s">
        <v>235</v>
      </c>
      <c r="E31311" t="s">
        <v>241</v>
      </c>
      <c r="F31311" t="s">
        <v>101</v>
      </c>
    </row>
    <row r="31312" spans="1:6" x14ac:dyDescent="0.35">
      <c r="A31312">
        <v>6102024</v>
      </c>
      <c r="B31312" t="s">
        <v>750</v>
      </c>
      <c r="C31312" t="s">
        <v>550</v>
      </c>
      <c r="D31312" t="s">
        <v>243</v>
      </c>
      <c r="E31312" t="s">
        <v>101</v>
      </c>
    </row>
    <row r="31313" spans="1:7" x14ac:dyDescent="0.35">
      <c r="A31313">
        <v>6102024</v>
      </c>
      <c r="B31313" t="s">
        <v>514</v>
      </c>
      <c r="C31313" t="s">
        <v>150</v>
      </c>
      <c r="D31313" t="s">
        <v>245</v>
      </c>
      <c r="E31313" t="s">
        <v>246</v>
      </c>
    </row>
    <row r="31314" spans="1:7" x14ac:dyDescent="0.35">
      <c r="A31314">
        <v>6102024</v>
      </c>
      <c r="B31314" t="s">
        <v>869</v>
      </c>
      <c r="C31314" t="s">
        <v>728</v>
      </c>
      <c r="D31314" t="s">
        <v>245</v>
      </c>
      <c r="E31314" t="s">
        <v>249</v>
      </c>
    </row>
    <row r="31315" spans="1:7" x14ac:dyDescent="0.35">
      <c r="A31315">
        <v>6102024</v>
      </c>
      <c r="B31315" t="s">
        <v>557</v>
      </c>
      <c r="C31315" t="s">
        <v>244</v>
      </c>
      <c r="D31315" t="s">
        <v>252</v>
      </c>
      <c r="E31315" t="s">
        <v>101</v>
      </c>
    </row>
    <row r="31316" spans="1:7" x14ac:dyDescent="0.35">
      <c r="A31316">
        <v>6102024</v>
      </c>
      <c r="B31316" t="s">
        <v>514</v>
      </c>
      <c r="C31316" t="s">
        <v>158</v>
      </c>
      <c r="D31316" t="s">
        <v>254</v>
      </c>
    </row>
    <row r="31317" spans="1:7" x14ac:dyDescent="0.35">
      <c r="A31317">
        <v>6102024</v>
      </c>
      <c r="B31317" t="s">
        <v>465</v>
      </c>
      <c r="C31317" t="s">
        <v>272</v>
      </c>
      <c r="D31317" t="s">
        <v>256</v>
      </c>
      <c r="E31317" t="s">
        <v>257</v>
      </c>
      <c r="F31317" t="s">
        <v>236</v>
      </c>
      <c r="G31317" t="s">
        <v>101</v>
      </c>
    </row>
    <row r="31318" spans="1:7" x14ac:dyDescent="0.35">
      <c r="A31318">
        <v>6102024</v>
      </c>
      <c r="B31318" t="s">
        <v>718</v>
      </c>
      <c r="C31318" t="s">
        <v>415</v>
      </c>
      <c r="D31318" t="s">
        <v>260</v>
      </c>
      <c r="E31318" t="s">
        <v>136</v>
      </c>
      <c r="F31318" t="s">
        <v>101</v>
      </c>
    </row>
    <row r="31319" spans="1:7" x14ac:dyDescent="0.35">
      <c r="A31319">
        <v>6102024</v>
      </c>
      <c r="B31319" t="s">
        <v>414</v>
      </c>
      <c r="C31319" t="s">
        <v>261</v>
      </c>
      <c r="D31319" t="s">
        <v>262</v>
      </c>
      <c r="E31319" t="s">
        <v>101</v>
      </c>
    </row>
    <row r="31320" spans="1:7" x14ac:dyDescent="0.35">
      <c r="A31320">
        <v>6102024</v>
      </c>
      <c r="B31320" t="s">
        <v>717</v>
      </c>
      <c r="C31320" t="s">
        <v>374</v>
      </c>
      <c r="D31320" t="s">
        <v>264</v>
      </c>
      <c r="E31320" t="s">
        <v>101</v>
      </c>
    </row>
    <row r="31321" spans="1:7" x14ac:dyDescent="0.35">
      <c r="A31321">
        <v>6102024</v>
      </c>
      <c r="B31321" t="s">
        <v>425</v>
      </c>
      <c r="C31321" t="s">
        <v>264</v>
      </c>
      <c r="D31321" t="s">
        <v>149</v>
      </c>
    </row>
    <row r="31322" spans="1:7" x14ac:dyDescent="0.35">
      <c r="A31322">
        <v>6102024</v>
      </c>
      <c r="B31322" t="s">
        <v>757</v>
      </c>
      <c r="C31322" t="s">
        <v>515</v>
      </c>
      <c r="D31322" t="s">
        <v>265</v>
      </c>
      <c r="E31322" t="s">
        <v>101</v>
      </c>
      <c r="F31322" t="s">
        <v>266</v>
      </c>
    </row>
    <row r="31323" spans="1:7" x14ac:dyDescent="0.35">
      <c r="A31323">
        <v>6102024</v>
      </c>
      <c r="B31323" t="s">
        <v>583</v>
      </c>
      <c r="C31323" t="s">
        <v>556</v>
      </c>
      <c r="D31323" t="s">
        <v>267</v>
      </c>
      <c r="E31323" t="s">
        <v>101</v>
      </c>
    </row>
    <row r="31324" spans="1:7" x14ac:dyDescent="0.35">
      <c r="A31324">
        <v>6102024</v>
      </c>
      <c r="B31324" t="s">
        <v>837</v>
      </c>
      <c r="C31324" t="s">
        <v>464</v>
      </c>
      <c r="D31324" t="s">
        <v>268</v>
      </c>
    </row>
    <row r="31325" spans="1:7" x14ac:dyDescent="0.35">
      <c r="A31325">
        <v>6102024</v>
      </c>
      <c r="B31325" t="s">
        <v>339</v>
      </c>
      <c r="C31325" t="s">
        <v>270</v>
      </c>
      <c r="D31325" t="s">
        <v>271</v>
      </c>
      <c r="E31325" t="s">
        <v>101</v>
      </c>
    </row>
    <row r="31326" spans="1:7" x14ac:dyDescent="0.35">
      <c r="A31326">
        <v>6102024</v>
      </c>
      <c r="B31326" t="s">
        <v>557</v>
      </c>
      <c r="C31326" t="s">
        <v>465</v>
      </c>
      <c r="D31326" t="s">
        <v>274</v>
      </c>
      <c r="E31326" t="s">
        <v>101</v>
      </c>
    </row>
    <row r="31327" spans="1:7" x14ac:dyDescent="0.35">
      <c r="A31327">
        <v>6102024</v>
      </c>
      <c r="B31327" t="s">
        <v>499</v>
      </c>
      <c r="C31327" t="s">
        <v>272</v>
      </c>
      <c r="D31327" t="s">
        <v>277</v>
      </c>
      <c r="E31327" t="s">
        <v>101</v>
      </c>
    </row>
    <row r="31328" spans="1:7" x14ac:dyDescent="0.35">
      <c r="A31328">
        <v>6102024</v>
      </c>
      <c r="B31328" t="s">
        <v>714</v>
      </c>
      <c r="C31328" t="s">
        <v>248</v>
      </c>
      <c r="D31328" t="s">
        <v>279</v>
      </c>
      <c r="E31328" t="s">
        <v>140</v>
      </c>
      <c r="F31328" t="s">
        <v>280</v>
      </c>
    </row>
    <row r="31329" spans="1:9" x14ac:dyDescent="0.35">
      <c r="A31329">
        <v>6102024</v>
      </c>
      <c r="B31329" t="s">
        <v>281</v>
      </c>
    </row>
    <row r="31330" spans="1:9" x14ac:dyDescent="0.35">
      <c r="A31330">
        <v>6102024</v>
      </c>
      <c r="B31330" t="s">
        <v>413</v>
      </c>
      <c r="C31330" t="s">
        <v>521</v>
      </c>
      <c r="D31330" t="s">
        <v>284</v>
      </c>
      <c r="E31330" t="s">
        <v>101</v>
      </c>
    </row>
    <row r="31331" spans="1:9" x14ac:dyDescent="0.35">
      <c r="A31331">
        <v>6102024</v>
      </c>
      <c r="B31331" t="s">
        <v>890</v>
      </c>
      <c r="C31331" t="s">
        <v>567</v>
      </c>
      <c r="D31331" t="s">
        <v>287</v>
      </c>
      <c r="E31331" t="s">
        <v>101</v>
      </c>
    </row>
    <row r="31332" spans="1:9" x14ac:dyDescent="0.35">
      <c r="A31332">
        <v>6102024</v>
      </c>
      <c r="B31332" t="s">
        <v>781</v>
      </c>
      <c r="C31332" t="s">
        <v>479</v>
      </c>
      <c r="D31332" t="s">
        <v>288</v>
      </c>
      <c r="E31332" t="s">
        <v>101</v>
      </c>
    </row>
    <row r="31333" spans="1:9" x14ac:dyDescent="0.35">
      <c r="A31333">
        <v>6102024</v>
      </c>
      <c r="B31333" t="s">
        <v>451</v>
      </c>
      <c r="C31333" t="s">
        <v>482</v>
      </c>
      <c r="D31333" t="s">
        <v>290</v>
      </c>
      <c r="E31333" t="s">
        <v>140</v>
      </c>
      <c r="F31333" t="s">
        <v>291</v>
      </c>
    </row>
    <row r="31334" spans="1:9" x14ac:dyDescent="0.35">
      <c r="A31334">
        <v>6102024</v>
      </c>
      <c r="B31334" t="s">
        <v>781</v>
      </c>
      <c r="C31334" t="s">
        <v>493</v>
      </c>
      <c r="D31334" t="s">
        <v>290</v>
      </c>
      <c r="E31334" t="s">
        <v>140</v>
      </c>
      <c r="F31334" t="s">
        <v>294</v>
      </c>
      <c r="G31334" t="s">
        <v>295</v>
      </c>
      <c r="H31334" t="s">
        <v>101</v>
      </c>
    </row>
    <row r="31335" spans="1:9" x14ac:dyDescent="0.35">
      <c r="A31335">
        <v>6102024</v>
      </c>
      <c r="B31335" t="s">
        <v>596</v>
      </c>
      <c r="C31335" t="s">
        <v>555</v>
      </c>
      <c r="D31335" t="s">
        <v>298</v>
      </c>
      <c r="E31335" t="s">
        <v>101</v>
      </c>
    </row>
    <row r="31336" spans="1:9" x14ac:dyDescent="0.35">
      <c r="A31336">
        <v>6102024</v>
      </c>
      <c r="B31336" t="s">
        <v>300</v>
      </c>
      <c r="C31336" t="s">
        <v>262</v>
      </c>
      <c r="D31336" t="s">
        <v>101</v>
      </c>
    </row>
    <row r="31337" spans="1:9" x14ac:dyDescent="0.35">
      <c r="A31337">
        <v>6102024</v>
      </c>
      <c r="B31337" t="s">
        <v>413</v>
      </c>
      <c r="C31337" t="s">
        <v>122</v>
      </c>
      <c r="D31337" t="s">
        <v>301</v>
      </c>
      <c r="E31337" t="s">
        <v>101</v>
      </c>
    </row>
    <row r="31338" spans="1:9" x14ac:dyDescent="0.35">
      <c r="A31338">
        <v>6102024</v>
      </c>
      <c r="B31338" t="s">
        <v>718</v>
      </c>
      <c r="C31338" t="s">
        <v>237</v>
      </c>
      <c r="D31338" t="s">
        <v>303</v>
      </c>
      <c r="E31338" t="s">
        <v>149</v>
      </c>
    </row>
    <row r="31339" spans="1:9" x14ac:dyDescent="0.35">
      <c r="A31339">
        <v>6102024</v>
      </c>
      <c r="B31339" t="s">
        <v>723</v>
      </c>
      <c r="C31339" t="s">
        <v>582</v>
      </c>
      <c r="D31339" t="s">
        <v>306</v>
      </c>
      <c r="E31339" t="s">
        <v>101</v>
      </c>
    </row>
    <row r="31340" spans="1:9" x14ac:dyDescent="0.35">
      <c r="A31340">
        <v>6102024</v>
      </c>
      <c r="B31340" t="s">
        <v>755</v>
      </c>
      <c r="C31340" t="s">
        <v>658</v>
      </c>
      <c r="D31340" t="s">
        <v>308</v>
      </c>
      <c r="E31340" t="s">
        <v>309</v>
      </c>
      <c r="F31340" t="s">
        <v>310</v>
      </c>
      <c r="G31340" t="s">
        <v>311</v>
      </c>
      <c r="H31340" t="s">
        <v>312</v>
      </c>
      <c r="I31340" t="s">
        <v>101</v>
      </c>
    </row>
    <row r="31341" spans="1:9" x14ac:dyDescent="0.35">
      <c r="A31341">
        <v>6102024</v>
      </c>
      <c r="B31341" t="s">
        <v>637</v>
      </c>
      <c r="C31341" t="s">
        <v>227</v>
      </c>
      <c r="D31341" t="s">
        <v>314</v>
      </c>
      <c r="E31341" t="s">
        <v>315</v>
      </c>
      <c r="F31341" t="s">
        <v>101</v>
      </c>
    </row>
    <row r="31342" spans="1:9" x14ac:dyDescent="0.35">
      <c r="A31342">
        <v>6102024</v>
      </c>
      <c r="B31342" t="s">
        <v>438</v>
      </c>
      <c r="C31342" t="s">
        <v>185</v>
      </c>
      <c r="D31342" t="s">
        <v>314</v>
      </c>
      <c r="E31342" t="s">
        <v>317</v>
      </c>
      <c r="F31342" t="s">
        <v>101</v>
      </c>
    </row>
    <row r="31343" spans="1:9" x14ac:dyDescent="0.35">
      <c r="A31343">
        <v>6102024</v>
      </c>
      <c r="B31343" t="s">
        <v>418</v>
      </c>
      <c r="C31343" t="s">
        <v>450</v>
      </c>
      <c r="D31343" t="s">
        <v>319</v>
      </c>
      <c r="E31343" t="s">
        <v>320</v>
      </c>
      <c r="F31343" t="s">
        <v>321</v>
      </c>
    </row>
    <row r="31344" spans="1:9" x14ac:dyDescent="0.35">
      <c r="A31344">
        <v>6102024</v>
      </c>
      <c r="B31344" t="s">
        <v>664</v>
      </c>
      <c r="C31344" t="s">
        <v>438</v>
      </c>
      <c r="D31344" t="s">
        <v>322</v>
      </c>
      <c r="E31344" t="s">
        <v>101</v>
      </c>
    </row>
    <row r="31345" spans="1:6" x14ac:dyDescent="0.35">
      <c r="A31345">
        <v>6102024</v>
      </c>
      <c r="B31345" t="s">
        <v>829</v>
      </c>
      <c r="C31345" t="s">
        <v>418</v>
      </c>
      <c r="D31345" t="s">
        <v>325</v>
      </c>
      <c r="E31345" t="s">
        <v>101</v>
      </c>
    </row>
    <row r="31346" spans="1:6" x14ac:dyDescent="0.35">
      <c r="A31346">
        <v>6102024</v>
      </c>
      <c r="B31346" t="s">
        <v>760</v>
      </c>
      <c r="C31346" t="s">
        <v>578</v>
      </c>
      <c r="D31346" t="s">
        <v>328</v>
      </c>
      <c r="E31346" t="s">
        <v>101</v>
      </c>
    </row>
    <row r="31347" spans="1:6" x14ac:dyDescent="0.35">
      <c r="A31347">
        <v>6102024</v>
      </c>
      <c r="B31347" t="s">
        <v>304</v>
      </c>
      <c r="C31347" t="s">
        <v>331</v>
      </c>
      <c r="D31347" t="s">
        <v>332</v>
      </c>
      <c r="E31347" t="s">
        <v>101</v>
      </c>
    </row>
    <row r="31348" spans="1:6" x14ac:dyDescent="0.35">
      <c r="A31348">
        <v>6102024</v>
      </c>
      <c r="B31348" t="s">
        <v>237</v>
      </c>
      <c r="C31348" t="s">
        <v>302</v>
      </c>
      <c r="D31348" t="s">
        <v>331</v>
      </c>
      <c r="E31348" t="s">
        <v>335</v>
      </c>
      <c r="F31348" t="s">
        <v>101</v>
      </c>
    </row>
    <row r="31349" spans="1:6" x14ac:dyDescent="0.35">
      <c r="A31349">
        <v>6102024</v>
      </c>
      <c r="B31349" t="s">
        <v>466</v>
      </c>
      <c r="C31349" t="s">
        <v>146</v>
      </c>
      <c r="D31349" t="s">
        <v>331</v>
      </c>
      <c r="E31349" t="s">
        <v>338</v>
      </c>
      <c r="F31349" t="s">
        <v>321</v>
      </c>
    </row>
    <row r="31350" spans="1:6" x14ac:dyDescent="0.35">
      <c r="A31350">
        <v>6102024</v>
      </c>
      <c r="B31350" t="s">
        <v>906</v>
      </c>
      <c r="C31350" t="s">
        <v>558</v>
      </c>
      <c r="D31350" t="s">
        <v>170</v>
      </c>
    </row>
    <row r="31351" spans="1:6" x14ac:dyDescent="0.35">
      <c r="A31351">
        <v>6102024</v>
      </c>
      <c r="B31351" t="s">
        <v>630</v>
      </c>
      <c r="C31351" t="s">
        <v>415</v>
      </c>
      <c r="D31351" t="s">
        <v>341</v>
      </c>
      <c r="E31351" t="s">
        <v>101</v>
      </c>
    </row>
    <row r="31352" spans="1:6" x14ac:dyDescent="0.35">
      <c r="A31352">
        <v>6102024</v>
      </c>
      <c r="B31352" t="s">
        <v>756</v>
      </c>
      <c r="C31352" t="s">
        <v>424</v>
      </c>
      <c r="D31352" t="s">
        <v>343</v>
      </c>
      <c r="E31352" t="s">
        <v>101</v>
      </c>
    </row>
    <row r="31353" spans="1:6" x14ac:dyDescent="0.35">
      <c r="A31353">
        <v>6102024</v>
      </c>
      <c r="B31353" t="s">
        <v>586</v>
      </c>
      <c r="C31353" t="s">
        <v>132</v>
      </c>
      <c r="D31353" t="s">
        <v>344</v>
      </c>
      <c r="E31353" t="s">
        <v>345</v>
      </c>
      <c r="F31353" t="s">
        <v>101</v>
      </c>
    </row>
    <row r="31354" spans="1:6" x14ac:dyDescent="0.35">
      <c r="A31354">
        <v>6102024</v>
      </c>
      <c r="B31354" t="s">
        <v>520</v>
      </c>
      <c r="C31354" t="s">
        <v>525</v>
      </c>
      <c r="D31354" t="s">
        <v>132</v>
      </c>
      <c r="E31354" t="s">
        <v>347</v>
      </c>
      <c r="F31354" t="s">
        <v>101</v>
      </c>
    </row>
    <row r="31355" spans="1:6" x14ac:dyDescent="0.35">
      <c r="A31355">
        <v>6102024</v>
      </c>
      <c r="B31355" t="s">
        <v>762</v>
      </c>
      <c r="C31355" t="s">
        <v>237</v>
      </c>
      <c r="D31355" t="s">
        <v>132</v>
      </c>
      <c r="E31355" t="s">
        <v>348</v>
      </c>
      <c r="F31355" t="s">
        <v>101</v>
      </c>
    </row>
    <row r="31356" spans="1:6" x14ac:dyDescent="0.35">
      <c r="A31356">
        <v>6102024</v>
      </c>
      <c r="B31356" t="s">
        <v>495</v>
      </c>
      <c r="C31356" t="s">
        <v>389</v>
      </c>
      <c r="D31356" t="s">
        <v>132</v>
      </c>
      <c r="E31356" t="s">
        <v>350</v>
      </c>
      <c r="F31356" t="s">
        <v>101</v>
      </c>
    </row>
    <row r="31357" spans="1:6" x14ac:dyDescent="0.35">
      <c r="A31357">
        <v>6102024</v>
      </c>
      <c r="B31357" t="s">
        <v>764</v>
      </c>
      <c r="C31357" t="s">
        <v>477</v>
      </c>
      <c r="D31357" t="s">
        <v>132</v>
      </c>
      <c r="E31357" t="s">
        <v>352</v>
      </c>
      <c r="F31357" t="s">
        <v>101</v>
      </c>
    </row>
    <row r="31358" spans="1:6" x14ac:dyDescent="0.35">
      <c r="A31358">
        <v>6102024</v>
      </c>
      <c r="B31358" t="s">
        <v>776</v>
      </c>
      <c r="C31358" t="s">
        <v>431</v>
      </c>
      <c r="D31358" t="s">
        <v>132</v>
      </c>
      <c r="E31358" t="s">
        <v>133</v>
      </c>
      <c r="F31358" t="s">
        <v>355</v>
      </c>
    </row>
    <row r="31359" spans="1:6" x14ac:dyDescent="0.35">
      <c r="A31359">
        <v>6102024</v>
      </c>
      <c r="B31359" t="s">
        <v>558</v>
      </c>
      <c r="C31359" t="s">
        <v>323</v>
      </c>
      <c r="D31359" t="s">
        <v>132</v>
      </c>
      <c r="E31359" t="s">
        <v>356</v>
      </c>
      <c r="F31359" t="s">
        <v>101</v>
      </c>
    </row>
    <row r="31360" spans="1:6" x14ac:dyDescent="0.35">
      <c r="A31360">
        <v>6102024</v>
      </c>
      <c r="B31360" t="s">
        <v>339</v>
      </c>
      <c r="C31360" t="s">
        <v>363</v>
      </c>
      <c r="D31360" t="s">
        <v>359</v>
      </c>
      <c r="E31360" t="s">
        <v>360</v>
      </c>
      <c r="F31360" t="s">
        <v>101</v>
      </c>
    </row>
    <row r="31361" spans="1:8" x14ac:dyDescent="0.35">
      <c r="A31361">
        <v>6102024</v>
      </c>
      <c r="B31361" t="s">
        <v>665</v>
      </c>
      <c r="C31361" t="s">
        <v>154</v>
      </c>
      <c r="D31361" t="s">
        <v>359</v>
      </c>
      <c r="E31361" t="s">
        <v>362</v>
      </c>
      <c r="F31361" t="s">
        <v>101</v>
      </c>
    </row>
    <row r="31362" spans="1:8" x14ac:dyDescent="0.35">
      <c r="A31362">
        <v>6102024</v>
      </c>
      <c r="B31362" t="s">
        <v>479</v>
      </c>
      <c r="C31362" t="s">
        <v>359</v>
      </c>
      <c r="D31362" t="s">
        <v>362</v>
      </c>
      <c r="E31362" t="s">
        <v>140</v>
      </c>
      <c r="F31362" t="s">
        <v>364</v>
      </c>
      <c r="G31362" t="s">
        <v>101</v>
      </c>
    </row>
    <row r="31363" spans="1:8" x14ac:dyDescent="0.35">
      <c r="A31363">
        <v>6102024</v>
      </c>
      <c r="B31363" t="s">
        <v>847</v>
      </c>
      <c r="C31363" t="s">
        <v>542</v>
      </c>
      <c r="D31363" t="s">
        <v>366</v>
      </c>
      <c r="E31363" t="s">
        <v>257</v>
      </c>
      <c r="F31363" t="s">
        <v>367</v>
      </c>
      <c r="G31363" t="s">
        <v>101</v>
      </c>
    </row>
    <row r="31364" spans="1:8" x14ac:dyDescent="0.35">
      <c r="A31364">
        <v>6102024</v>
      </c>
      <c r="B31364" t="s">
        <v>795</v>
      </c>
      <c r="C31364" t="s">
        <v>495</v>
      </c>
      <c r="D31364" t="s">
        <v>369</v>
      </c>
      <c r="E31364" t="s">
        <v>370</v>
      </c>
      <c r="F31364" t="s">
        <v>101</v>
      </c>
    </row>
    <row r="31365" spans="1:8" x14ac:dyDescent="0.35">
      <c r="A31365">
        <v>6102024</v>
      </c>
      <c r="B31365" t="s">
        <v>806</v>
      </c>
      <c r="C31365" t="s">
        <v>459</v>
      </c>
      <c r="D31365" t="s">
        <v>371</v>
      </c>
      <c r="E31365" t="s">
        <v>101</v>
      </c>
    </row>
    <row r="31366" spans="1:8" x14ac:dyDescent="0.35">
      <c r="A31366">
        <v>6102024</v>
      </c>
      <c r="B31366" t="s">
        <v>591</v>
      </c>
      <c r="C31366" t="s">
        <v>327</v>
      </c>
      <c r="D31366" t="s">
        <v>372</v>
      </c>
      <c r="E31366" t="s">
        <v>101</v>
      </c>
    </row>
    <row r="31367" spans="1:8" x14ac:dyDescent="0.35">
      <c r="A31367">
        <v>6102024</v>
      </c>
      <c r="B31367" t="s">
        <v>661</v>
      </c>
      <c r="C31367" t="s">
        <v>373</v>
      </c>
      <c r="D31367" t="s">
        <v>101</v>
      </c>
    </row>
    <row r="31368" spans="1:8" x14ac:dyDescent="0.35">
      <c r="A31368">
        <v>6102024</v>
      </c>
      <c r="B31368" t="s">
        <v>765</v>
      </c>
      <c r="C31368" t="s">
        <v>438</v>
      </c>
      <c r="D31368" t="s">
        <v>376</v>
      </c>
      <c r="E31368" t="s">
        <v>140</v>
      </c>
      <c r="F31368" t="s">
        <v>331</v>
      </c>
      <c r="G31368" t="s">
        <v>377</v>
      </c>
      <c r="H31368" t="s">
        <v>101</v>
      </c>
    </row>
    <row r="31369" spans="1:8" x14ac:dyDescent="0.35">
      <c r="A31369">
        <v>6102024</v>
      </c>
      <c r="B31369" t="s">
        <v>796</v>
      </c>
      <c r="C31369" t="s">
        <v>414</v>
      </c>
      <c r="D31369" t="s">
        <v>378</v>
      </c>
    </row>
    <row r="31370" spans="1:8" x14ac:dyDescent="0.35">
      <c r="A31370">
        <v>6102024</v>
      </c>
      <c r="B31370" t="s">
        <v>413</v>
      </c>
      <c r="C31370" t="s">
        <v>598</v>
      </c>
      <c r="D31370" t="s">
        <v>380</v>
      </c>
      <c r="E31370" t="s">
        <v>101</v>
      </c>
    </row>
    <row r="31371" spans="1:8" x14ac:dyDescent="0.35">
      <c r="A31371">
        <v>6102024</v>
      </c>
      <c r="B31371" t="s">
        <v>596</v>
      </c>
      <c r="C31371" t="s">
        <v>145</v>
      </c>
      <c r="D31371" t="s">
        <v>382</v>
      </c>
      <c r="E31371" t="s">
        <v>383</v>
      </c>
    </row>
    <row r="31372" spans="1:8" x14ac:dyDescent="0.35">
      <c r="A31372">
        <v>6102024</v>
      </c>
      <c r="B31372" t="s">
        <v>597</v>
      </c>
      <c r="C31372" t="s">
        <v>158</v>
      </c>
      <c r="D31372" t="s">
        <v>385</v>
      </c>
      <c r="E31372" t="s">
        <v>386</v>
      </c>
    </row>
    <row r="31373" spans="1:8" x14ac:dyDescent="0.35">
      <c r="A31373">
        <v>6102024</v>
      </c>
      <c r="B31373" t="s">
        <v>908</v>
      </c>
      <c r="C31373" t="s">
        <v>454</v>
      </c>
      <c r="D31373" t="s">
        <v>388</v>
      </c>
      <c r="E31373" t="s">
        <v>101</v>
      </c>
    </row>
    <row r="31374" spans="1:8" x14ac:dyDescent="0.35">
      <c r="A31374">
        <v>6102024</v>
      </c>
      <c r="B31374" t="s">
        <v>595</v>
      </c>
      <c r="C31374" t="s">
        <v>416</v>
      </c>
      <c r="D31374" t="s">
        <v>391</v>
      </c>
      <c r="E31374" t="s">
        <v>101</v>
      </c>
    </row>
    <row r="31375" spans="1:8" x14ac:dyDescent="0.35">
      <c r="A31375">
        <v>6102024</v>
      </c>
      <c r="B31375" t="s">
        <v>634</v>
      </c>
      <c r="C31375" t="s">
        <v>554</v>
      </c>
      <c r="D31375" t="s">
        <v>393</v>
      </c>
    </row>
    <row r="31376" spans="1:8" x14ac:dyDescent="0.35">
      <c r="A31376">
        <v>6102024</v>
      </c>
      <c r="B31376" t="s">
        <v>723</v>
      </c>
      <c r="C31376" t="s">
        <v>292</v>
      </c>
      <c r="D31376" t="s">
        <v>394</v>
      </c>
      <c r="E31376" t="s">
        <v>395</v>
      </c>
      <c r="F31376" t="s">
        <v>101</v>
      </c>
    </row>
    <row r="31377" spans="1:9" x14ac:dyDescent="0.35">
      <c r="A31377">
        <v>6102024</v>
      </c>
      <c r="B31377" t="s">
        <v>396</v>
      </c>
    </row>
    <row r="31378" spans="1:9" x14ac:dyDescent="0.35">
      <c r="A31378">
        <v>6102024</v>
      </c>
      <c r="B31378" t="s">
        <v>151</v>
      </c>
      <c r="C31378" t="s">
        <v>397</v>
      </c>
      <c r="D31378" t="s">
        <v>101</v>
      </c>
    </row>
    <row r="31379" spans="1:9" x14ac:dyDescent="0.35">
      <c r="A31379">
        <v>6102024</v>
      </c>
      <c r="B31379" t="s">
        <v>783</v>
      </c>
      <c r="C31379" t="s">
        <v>504</v>
      </c>
      <c r="D31379" t="s">
        <v>399</v>
      </c>
      <c r="E31379" t="s">
        <v>140</v>
      </c>
      <c r="F31379" t="s">
        <v>400</v>
      </c>
      <c r="G31379" t="s">
        <v>257</v>
      </c>
      <c r="H31379" t="s">
        <v>331</v>
      </c>
      <c r="I31379" t="s">
        <v>401</v>
      </c>
    </row>
    <row r="31380" spans="1:9" x14ac:dyDescent="0.35">
      <c r="A31380">
        <v>6102024</v>
      </c>
      <c r="B31380" t="s">
        <v>833</v>
      </c>
      <c r="C31380" t="s">
        <v>474</v>
      </c>
      <c r="D31380" t="s">
        <v>399</v>
      </c>
      <c r="E31380" t="s">
        <v>187</v>
      </c>
      <c r="F31380" t="s">
        <v>101</v>
      </c>
    </row>
    <row r="31381" spans="1:9" x14ac:dyDescent="0.35">
      <c r="A31381">
        <v>6102024</v>
      </c>
      <c r="B31381" t="s">
        <v>456</v>
      </c>
      <c r="C31381" t="s">
        <v>340</v>
      </c>
      <c r="D31381" t="s">
        <v>399</v>
      </c>
      <c r="E31381" t="s">
        <v>403</v>
      </c>
      <c r="F31381" t="s">
        <v>101</v>
      </c>
    </row>
    <row r="31382" spans="1:9" x14ac:dyDescent="0.35">
      <c r="A31382">
        <v>6102024</v>
      </c>
      <c r="B31382" t="s">
        <v>783</v>
      </c>
      <c r="C31382" t="s">
        <v>441</v>
      </c>
      <c r="D31382" t="s">
        <v>399</v>
      </c>
      <c r="E31382" t="s">
        <v>404</v>
      </c>
      <c r="F31382" t="s">
        <v>101</v>
      </c>
    </row>
    <row r="31383" spans="1:9" x14ac:dyDescent="0.35">
      <c r="A31383">
        <v>5102024</v>
      </c>
      <c r="B31383" t="s">
        <v>714</v>
      </c>
      <c r="C31383" t="s">
        <v>304</v>
      </c>
      <c r="D31383" t="s">
        <v>100</v>
      </c>
      <c r="E31383" t="s">
        <v>101</v>
      </c>
    </row>
    <row r="31384" spans="1:9" x14ac:dyDescent="0.35">
      <c r="A31384">
        <v>5102024</v>
      </c>
      <c r="B31384" t="s">
        <v>687</v>
      </c>
      <c r="C31384" t="s">
        <v>296</v>
      </c>
      <c r="D31384" t="s">
        <v>104</v>
      </c>
      <c r="E31384" t="s">
        <v>101</v>
      </c>
    </row>
    <row r="31385" spans="1:9" x14ac:dyDescent="0.35">
      <c r="A31385">
        <v>5102024</v>
      </c>
      <c r="B31385" t="s">
        <v>566</v>
      </c>
      <c r="C31385" t="s">
        <v>553</v>
      </c>
      <c r="D31385" t="s">
        <v>107</v>
      </c>
      <c r="E31385" t="s">
        <v>108</v>
      </c>
      <c r="F31385" t="s">
        <v>101</v>
      </c>
    </row>
    <row r="31386" spans="1:9" x14ac:dyDescent="0.35">
      <c r="A31386">
        <v>5102024</v>
      </c>
      <c r="B31386" t="s">
        <v>542</v>
      </c>
      <c r="C31386" t="s">
        <v>151</v>
      </c>
      <c r="D31386" t="s">
        <v>111</v>
      </c>
      <c r="E31386" t="s">
        <v>101</v>
      </c>
    </row>
    <row r="31387" spans="1:9" x14ac:dyDescent="0.35">
      <c r="A31387">
        <v>5102024</v>
      </c>
      <c r="B31387" t="s">
        <v>660</v>
      </c>
      <c r="C31387" t="s">
        <v>808</v>
      </c>
      <c r="D31387" t="s">
        <v>114</v>
      </c>
      <c r="E31387" t="s">
        <v>115</v>
      </c>
      <c r="F31387" t="s">
        <v>116</v>
      </c>
    </row>
    <row r="31388" spans="1:9" x14ac:dyDescent="0.35">
      <c r="A31388">
        <v>5102024</v>
      </c>
      <c r="B31388" t="s">
        <v>278</v>
      </c>
      <c r="C31388" t="s">
        <v>568</v>
      </c>
      <c r="D31388" t="s">
        <v>114</v>
      </c>
      <c r="E31388" t="s">
        <v>119</v>
      </c>
      <c r="F31388" t="s">
        <v>120</v>
      </c>
      <c r="G31388" t="s">
        <v>121</v>
      </c>
    </row>
    <row r="31389" spans="1:9" x14ac:dyDescent="0.35">
      <c r="A31389">
        <v>5102024</v>
      </c>
      <c r="B31389" t="s">
        <v>491</v>
      </c>
      <c r="C31389" t="s">
        <v>488</v>
      </c>
      <c r="D31389" t="s">
        <v>114</v>
      </c>
      <c r="E31389" t="s">
        <v>124</v>
      </c>
    </row>
    <row r="31390" spans="1:9" x14ac:dyDescent="0.35">
      <c r="A31390">
        <v>5102024</v>
      </c>
      <c r="B31390" t="s">
        <v>792</v>
      </c>
      <c r="C31390" t="s">
        <v>818</v>
      </c>
      <c r="D31390" t="s">
        <v>114</v>
      </c>
      <c r="E31390" t="s">
        <v>127</v>
      </c>
    </row>
    <row r="31391" spans="1:9" x14ac:dyDescent="0.35">
      <c r="A31391">
        <v>5102024</v>
      </c>
      <c r="B31391" t="s">
        <v>470</v>
      </c>
      <c r="C31391" t="s">
        <v>673</v>
      </c>
      <c r="D31391" t="s">
        <v>114</v>
      </c>
      <c r="E31391" t="s">
        <v>130</v>
      </c>
    </row>
    <row r="31392" spans="1:9" x14ac:dyDescent="0.35">
      <c r="A31392">
        <v>5102024</v>
      </c>
      <c r="B31392" t="s">
        <v>316</v>
      </c>
      <c r="C31392" t="s">
        <v>666</v>
      </c>
      <c r="D31392" t="s">
        <v>114</v>
      </c>
      <c r="E31392" t="s">
        <v>132</v>
      </c>
      <c r="F31392" t="s">
        <v>133</v>
      </c>
    </row>
    <row r="31393" spans="1:7" x14ac:dyDescent="0.35">
      <c r="A31393">
        <v>5102024</v>
      </c>
      <c r="B31393" t="s">
        <v>218</v>
      </c>
      <c r="C31393" t="s">
        <v>361</v>
      </c>
      <c r="D31393" t="s">
        <v>135</v>
      </c>
      <c r="E31393" t="s">
        <v>136</v>
      </c>
    </row>
    <row r="31394" spans="1:7" x14ac:dyDescent="0.35">
      <c r="A31394">
        <v>5102024</v>
      </c>
      <c r="B31394" t="s">
        <v>776</v>
      </c>
      <c r="C31394" t="s">
        <v>424</v>
      </c>
      <c r="D31394" t="s">
        <v>139</v>
      </c>
      <c r="E31394" t="s">
        <v>140</v>
      </c>
      <c r="F31394" t="s">
        <v>141</v>
      </c>
      <c r="G31394" t="s">
        <v>101</v>
      </c>
    </row>
    <row r="31395" spans="1:7" x14ac:dyDescent="0.35">
      <c r="A31395">
        <v>5102024</v>
      </c>
      <c r="B31395" t="s">
        <v>691</v>
      </c>
      <c r="C31395" t="s">
        <v>168</v>
      </c>
      <c r="D31395" t="s">
        <v>144</v>
      </c>
      <c r="E31395" t="s">
        <v>101</v>
      </c>
    </row>
    <row r="31396" spans="1:7" x14ac:dyDescent="0.35">
      <c r="A31396">
        <v>5102024</v>
      </c>
      <c r="B31396" t="s">
        <v>737</v>
      </c>
      <c r="C31396" t="s">
        <v>285</v>
      </c>
      <c r="D31396" t="s">
        <v>147</v>
      </c>
      <c r="E31396" t="s">
        <v>148</v>
      </c>
      <c r="F31396" t="s">
        <v>149</v>
      </c>
    </row>
    <row r="31397" spans="1:7" x14ac:dyDescent="0.35">
      <c r="A31397">
        <v>5102024</v>
      </c>
      <c r="B31397" t="s">
        <v>558</v>
      </c>
      <c r="C31397" t="s">
        <v>601</v>
      </c>
      <c r="D31397" t="s">
        <v>152</v>
      </c>
      <c r="E31397" t="s">
        <v>140</v>
      </c>
      <c r="F31397" t="s">
        <v>153</v>
      </c>
      <c r="G31397" t="s">
        <v>101</v>
      </c>
    </row>
    <row r="31398" spans="1:7" x14ac:dyDescent="0.35">
      <c r="A31398">
        <v>5102024</v>
      </c>
      <c r="B31398" t="s">
        <v>822</v>
      </c>
      <c r="C31398" t="s">
        <v>436</v>
      </c>
      <c r="D31398" t="s">
        <v>156</v>
      </c>
      <c r="E31398" t="s">
        <v>101</v>
      </c>
    </row>
    <row r="31399" spans="1:7" x14ac:dyDescent="0.35">
      <c r="A31399">
        <v>5102024</v>
      </c>
      <c r="B31399" t="s">
        <v>455</v>
      </c>
      <c r="C31399" t="s">
        <v>159</v>
      </c>
      <c r="D31399" t="s">
        <v>101</v>
      </c>
    </row>
    <row r="31400" spans="1:7" x14ac:dyDescent="0.35">
      <c r="A31400">
        <v>5102024</v>
      </c>
      <c r="B31400" t="s">
        <v>456</v>
      </c>
      <c r="C31400" t="s">
        <v>161</v>
      </c>
      <c r="D31400" t="s">
        <v>101</v>
      </c>
    </row>
    <row r="31401" spans="1:7" x14ac:dyDescent="0.35">
      <c r="A31401">
        <v>5102024</v>
      </c>
      <c r="B31401" t="s">
        <v>594</v>
      </c>
      <c r="C31401" t="s">
        <v>146</v>
      </c>
      <c r="D31401" t="s">
        <v>164</v>
      </c>
      <c r="E31401" t="s">
        <v>101</v>
      </c>
    </row>
    <row r="31402" spans="1:7" x14ac:dyDescent="0.35">
      <c r="A31402">
        <v>5102024</v>
      </c>
      <c r="B31402" t="s">
        <v>796</v>
      </c>
      <c r="C31402" t="s">
        <v>418</v>
      </c>
      <c r="D31402" t="s">
        <v>167</v>
      </c>
    </row>
    <row r="31403" spans="1:7" x14ac:dyDescent="0.35">
      <c r="A31403">
        <v>5102024</v>
      </c>
      <c r="B31403" t="s">
        <v>423</v>
      </c>
      <c r="C31403" t="s">
        <v>101</v>
      </c>
    </row>
    <row r="31404" spans="1:7" x14ac:dyDescent="0.35">
      <c r="A31404">
        <v>5102024</v>
      </c>
      <c r="B31404" t="s">
        <v>387</v>
      </c>
      <c r="C31404" t="s">
        <v>172</v>
      </c>
      <c r="D31404" t="s">
        <v>169</v>
      </c>
      <c r="E31404" t="s">
        <v>170</v>
      </c>
      <c r="F31404" t="s">
        <v>101</v>
      </c>
    </row>
    <row r="31405" spans="1:7" x14ac:dyDescent="0.35">
      <c r="A31405">
        <v>5102024</v>
      </c>
      <c r="B31405" t="s">
        <v>630</v>
      </c>
      <c r="C31405" t="s">
        <v>526</v>
      </c>
      <c r="D31405" t="s">
        <v>173</v>
      </c>
      <c r="E31405" t="s">
        <v>101</v>
      </c>
    </row>
    <row r="31406" spans="1:7" x14ac:dyDescent="0.35">
      <c r="A31406">
        <v>5102024</v>
      </c>
      <c r="B31406" t="s">
        <v>831</v>
      </c>
      <c r="C31406" t="s">
        <v>272</v>
      </c>
      <c r="D31406" t="s">
        <v>176</v>
      </c>
      <c r="E31406" t="s">
        <v>101</v>
      </c>
    </row>
    <row r="31407" spans="1:7" x14ac:dyDescent="0.35">
      <c r="A31407">
        <v>5102024</v>
      </c>
      <c r="B31407" t="s">
        <v>825</v>
      </c>
      <c r="C31407" t="s">
        <v>456</v>
      </c>
      <c r="D31407" t="s">
        <v>176</v>
      </c>
      <c r="E31407" t="s">
        <v>149</v>
      </c>
    </row>
    <row r="31408" spans="1:7" x14ac:dyDescent="0.35">
      <c r="A31408">
        <v>5102024</v>
      </c>
      <c r="B31408" t="s">
        <v>557</v>
      </c>
      <c r="C31408" t="s">
        <v>553</v>
      </c>
      <c r="D31408" t="s">
        <v>181</v>
      </c>
      <c r="E31408" t="s">
        <v>182</v>
      </c>
      <c r="F31408" t="s">
        <v>101</v>
      </c>
    </row>
    <row r="31409" spans="1:7" x14ac:dyDescent="0.35">
      <c r="A31409">
        <v>5102024</v>
      </c>
      <c r="B31409" t="s">
        <v>777</v>
      </c>
      <c r="C31409" t="s">
        <v>224</v>
      </c>
      <c r="D31409" t="s">
        <v>184</v>
      </c>
      <c r="E31409" t="s">
        <v>101</v>
      </c>
    </row>
    <row r="31410" spans="1:7" x14ac:dyDescent="0.35">
      <c r="A31410">
        <v>5102024</v>
      </c>
      <c r="B31410" t="s">
        <v>233</v>
      </c>
      <c r="C31410" t="s">
        <v>187</v>
      </c>
      <c r="D31410" t="s">
        <v>101</v>
      </c>
    </row>
    <row r="31411" spans="1:7" x14ac:dyDescent="0.35">
      <c r="A31411">
        <v>5102024</v>
      </c>
      <c r="B31411" t="s">
        <v>591</v>
      </c>
      <c r="C31411" t="s">
        <v>354</v>
      </c>
      <c r="D31411" t="s">
        <v>190</v>
      </c>
      <c r="E31411" t="s">
        <v>191</v>
      </c>
      <c r="F31411" t="s">
        <v>101</v>
      </c>
    </row>
    <row r="31412" spans="1:7" x14ac:dyDescent="0.35">
      <c r="A31412">
        <v>5102024</v>
      </c>
      <c r="B31412" t="s">
        <v>541</v>
      </c>
      <c r="C31412" t="s">
        <v>158</v>
      </c>
      <c r="D31412" t="s">
        <v>190</v>
      </c>
      <c r="E31412" t="s">
        <v>194</v>
      </c>
      <c r="F31412" t="s">
        <v>101</v>
      </c>
    </row>
    <row r="31413" spans="1:7" x14ac:dyDescent="0.35">
      <c r="A31413">
        <v>5102024</v>
      </c>
      <c r="B31413" t="s">
        <v>558</v>
      </c>
      <c r="C31413" t="s">
        <v>651</v>
      </c>
      <c r="D31413" t="s">
        <v>190</v>
      </c>
      <c r="E31413" t="s">
        <v>196</v>
      </c>
      <c r="F31413" t="s">
        <v>101</v>
      </c>
    </row>
    <row r="31414" spans="1:7" x14ac:dyDescent="0.35">
      <c r="A31414">
        <v>5102024</v>
      </c>
      <c r="B31414" t="s">
        <v>275</v>
      </c>
      <c r="C31414" t="s">
        <v>198</v>
      </c>
      <c r="D31414" t="s">
        <v>140</v>
      </c>
      <c r="E31414" t="s">
        <v>199</v>
      </c>
      <c r="F31414" t="s">
        <v>200</v>
      </c>
      <c r="G31414" t="s">
        <v>101</v>
      </c>
    </row>
    <row r="31415" spans="1:7" x14ac:dyDescent="0.35">
      <c r="A31415">
        <v>5102024</v>
      </c>
      <c r="B31415" t="s">
        <v>599</v>
      </c>
      <c r="C31415" t="s">
        <v>278</v>
      </c>
      <c r="D31415" t="s">
        <v>61</v>
      </c>
      <c r="E31415" t="s">
        <v>101</v>
      </c>
    </row>
    <row r="31416" spans="1:7" x14ac:dyDescent="0.35">
      <c r="A31416">
        <v>5102024</v>
      </c>
      <c r="B31416" t="s">
        <v>736</v>
      </c>
      <c r="C31416" t="s">
        <v>203</v>
      </c>
      <c r="D31416" t="s">
        <v>205</v>
      </c>
      <c r="E31416" t="s">
        <v>101</v>
      </c>
    </row>
    <row r="31417" spans="1:7" x14ac:dyDescent="0.35">
      <c r="A31417">
        <v>5102024</v>
      </c>
      <c r="B31417" t="s">
        <v>827</v>
      </c>
      <c r="C31417" t="s">
        <v>495</v>
      </c>
      <c r="D31417" t="s">
        <v>208</v>
      </c>
      <c r="E31417" t="s">
        <v>101</v>
      </c>
    </row>
    <row r="31418" spans="1:7" x14ac:dyDescent="0.35">
      <c r="A31418">
        <v>5102024</v>
      </c>
      <c r="B31418" t="s">
        <v>786</v>
      </c>
      <c r="C31418" t="s">
        <v>171</v>
      </c>
      <c r="D31418" t="s">
        <v>210</v>
      </c>
      <c r="E31418" t="s">
        <v>211</v>
      </c>
      <c r="F31418" t="s">
        <v>101</v>
      </c>
    </row>
    <row r="31419" spans="1:7" x14ac:dyDescent="0.35">
      <c r="A31419">
        <v>5102024</v>
      </c>
      <c r="B31419" t="s">
        <v>454</v>
      </c>
      <c r="C31419" t="s">
        <v>118</v>
      </c>
      <c r="D31419" t="s">
        <v>214</v>
      </c>
      <c r="E31419" t="s">
        <v>215</v>
      </c>
      <c r="F31419" t="s">
        <v>101</v>
      </c>
    </row>
    <row r="31420" spans="1:7" x14ac:dyDescent="0.35">
      <c r="A31420">
        <v>5102024</v>
      </c>
      <c r="B31420" t="s">
        <v>780</v>
      </c>
      <c r="C31420" t="s">
        <v>154</v>
      </c>
      <c r="D31420" t="s">
        <v>217</v>
      </c>
      <c r="E31420" t="s">
        <v>101</v>
      </c>
    </row>
    <row r="31421" spans="1:7" x14ac:dyDescent="0.35">
      <c r="A31421">
        <v>5102024</v>
      </c>
      <c r="B31421" t="s">
        <v>802</v>
      </c>
      <c r="C31421" t="s">
        <v>339</v>
      </c>
      <c r="D31421" t="s">
        <v>220</v>
      </c>
      <c r="E31421" t="s">
        <v>101</v>
      </c>
    </row>
    <row r="31422" spans="1:7" x14ac:dyDescent="0.35">
      <c r="A31422">
        <v>5102024</v>
      </c>
      <c r="B31422" t="s">
        <v>778</v>
      </c>
      <c r="C31422" t="s">
        <v>183</v>
      </c>
      <c r="D31422" t="s">
        <v>222</v>
      </c>
    </row>
    <row r="31423" spans="1:7" x14ac:dyDescent="0.35">
      <c r="A31423">
        <v>5102024</v>
      </c>
      <c r="B31423" t="s">
        <v>718</v>
      </c>
      <c r="C31423" t="s">
        <v>269</v>
      </c>
      <c r="D31423" t="s">
        <v>223</v>
      </c>
    </row>
    <row r="31424" spans="1:7" x14ac:dyDescent="0.35">
      <c r="A31424">
        <v>5102024</v>
      </c>
      <c r="B31424" t="s">
        <v>837</v>
      </c>
      <c r="C31424" t="s">
        <v>550</v>
      </c>
      <c r="D31424" t="s">
        <v>225</v>
      </c>
      <c r="E31424" t="s">
        <v>101</v>
      </c>
    </row>
    <row r="31425" spans="1:7" x14ac:dyDescent="0.35">
      <c r="A31425">
        <v>5102024</v>
      </c>
      <c r="B31425" t="s">
        <v>802</v>
      </c>
      <c r="C31425" t="s">
        <v>526</v>
      </c>
      <c r="D31425" t="s">
        <v>225</v>
      </c>
      <c r="E31425" t="s">
        <v>228</v>
      </c>
      <c r="F31425" t="s">
        <v>229</v>
      </c>
    </row>
    <row r="31426" spans="1:7" x14ac:dyDescent="0.35">
      <c r="A31426">
        <v>5102024</v>
      </c>
      <c r="B31426" t="s">
        <v>787</v>
      </c>
      <c r="C31426" t="s">
        <v>138</v>
      </c>
      <c r="D31426" t="s">
        <v>232</v>
      </c>
      <c r="E31426" t="s">
        <v>101</v>
      </c>
    </row>
    <row r="31427" spans="1:7" x14ac:dyDescent="0.35">
      <c r="A31427">
        <v>5102024</v>
      </c>
      <c r="B31427" t="s">
        <v>552</v>
      </c>
      <c r="C31427" t="s">
        <v>318</v>
      </c>
      <c r="D31427" t="s">
        <v>235</v>
      </c>
      <c r="E31427" t="s">
        <v>236</v>
      </c>
      <c r="F31427" t="s">
        <v>101</v>
      </c>
    </row>
    <row r="31428" spans="1:7" x14ac:dyDescent="0.35">
      <c r="A31428">
        <v>5102024</v>
      </c>
      <c r="B31428" t="s">
        <v>552</v>
      </c>
      <c r="C31428" t="s">
        <v>375</v>
      </c>
      <c r="D31428" t="s">
        <v>235</v>
      </c>
      <c r="E31428" t="s">
        <v>239</v>
      </c>
      <c r="F31428" t="s">
        <v>149</v>
      </c>
    </row>
    <row r="31429" spans="1:7" x14ac:dyDescent="0.35">
      <c r="A31429">
        <v>5102024</v>
      </c>
      <c r="B31429" t="s">
        <v>788</v>
      </c>
      <c r="C31429" t="s">
        <v>137</v>
      </c>
      <c r="D31429" t="s">
        <v>235</v>
      </c>
      <c r="E31429" t="s">
        <v>241</v>
      </c>
      <c r="F31429" t="s">
        <v>101</v>
      </c>
    </row>
    <row r="31430" spans="1:7" x14ac:dyDescent="0.35">
      <c r="A31430">
        <v>5102024</v>
      </c>
      <c r="B31430" t="s">
        <v>842</v>
      </c>
      <c r="C31430" t="s">
        <v>604</v>
      </c>
      <c r="D31430" t="s">
        <v>243</v>
      </c>
      <c r="E31430" t="s">
        <v>101</v>
      </c>
    </row>
    <row r="31431" spans="1:7" x14ac:dyDescent="0.35">
      <c r="A31431">
        <v>5102024</v>
      </c>
      <c r="B31431" t="s">
        <v>623</v>
      </c>
      <c r="C31431" t="s">
        <v>340</v>
      </c>
      <c r="D31431" t="s">
        <v>245</v>
      </c>
      <c r="E31431" t="s">
        <v>246</v>
      </c>
    </row>
    <row r="31432" spans="1:7" x14ac:dyDescent="0.35">
      <c r="A31432">
        <v>5102024</v>
      </c>
      <c r="B31432" t="s">
        <v>885</v>
      </c>
      <c r="C31432" t="s">
        <v>218</v>
      </c>
      <c r="D31432" t="s">
        <v>245</v>
      </c>
      <c r="E31432" t="s">
        <v>249</v>
      </c>
    </row>
    <row r="31433" spans="1:7" x14ac:dyDescent="0.35">
      <c r="A31433">
        <v>5102024</v>
      </c>
      <c r="B31433" t="s">
        <v>691</v>
      </c>
      <c r="C31433" t="s">
        <v>263</v>
      </c>
      <c r="D31433" t="s">
        <v>252</v>
      </c>
      <c r="E31433" t="s">
        <v>101</v>
      </c>
    </row>
    <row r="31434" spans="1:7" x14ac:dyDescent="0.35">
      <c r="A31434">
        <v>5102024</v>
      </c>
      <c r="B31434" t="s">
        <v>413</v>
      </c>
      <c r="C31434" t="s">
        <v>155</v>
      </c>
      <c r="D31434" t="s">
        <v>254</v>
      </c>
    </row>
    <row r="31435" spans="1:7" x14ac:dyDescent="0.35">
      <c r="A31435">
        <v>5102024</v>
      </c>
      <c r="B31435" t="s">
        <v>493</v>
      </c>
      <c r="C31435" t="s">
        <v>651</v>
      </c>
      <c r="D31435" t="s">
        <v>256</v>
      </c>
      <c r="E31435" t="s">
        <v>257</v>
      </c>
      <c r="F31435" t="s">
        <v>236</v>
      </c>
      <c r="G31435" t="s">
        <v>101</v>
      </c>
    </row>
    <row r="31436" spans="1:7" x14ac:dyDescent="0.35">
      <c r="A31436">
        <v>5102024</v>
      </c>
      <c r="B31436" t="s">
        <v>778</v>
      </c>
      <c r="C31436" t="s">
        <v>269</v>
      </c>
      <c r="D31436" t="s">
        <v>260</v>
      </c>
      <c r="E31436" t="s">
        <v>136</v>
      </c>
      <c r="F31436" t="s">
        <v>101</v>
      </c>
    </row>
    <row r="31437" spans="1:7" x14ac:dyDescent="0.35">
      <c r="A31437">
        <v>5102024</v>
      </c>
      <c r="B31437" t="s">
        <v>145</v>
      </c>
      <c r="C31437" t="s">
        <v>261</v>
      </c>
      <c r="D31437" t="s">
        <v>262</v>
      </c>
      <c r="E31437" t="s">
        <v>101</v>
      </c>
    </row>
    <row r="31438" spans="1:7" x14ac:dyDescent="0.35">
      <c r="A31438">
        <v>5102024</v>
      </c>
      <c r="B31438" t="s">
        <v>760</v>
      </c>
      <c r="C31438" t="s">
        <v>556</v>
      </c>
      <c r="D31438" t="s">
        <v>264</v>
      </c>
      <c r="E31438" t="s">
        <v>101</v>
      </c>
    </row>
    <row r="31439" spans="1:7" x14ac:dyDescent="0.35">
      <c r="A31439">
        <v>5102024</v>
      </c>
      <c r="B31439" t="s">
        <v>425</v>
      </c>
      <c r="C31439" t="s">
        <v>264</v>
      </c>
      <c r="D31439" t="s">
        <v>149</v>
      </c>
    </row>
    <row r="31440" spans="1:7" x14ac:dyDescent="0.35">
      <c r="A31440">
        <v>5102024</v>
      </c>
      <c r="B31440" t="s">
        <v>762</v>
      </c>
      <c r="C31440" t="s">
        <v>414</v>
      </c>
      <c r="D31440" t="s">
        <v>265</v>
      </c>
      <c r="E31440" t="s">
        <v>101</v>
      </c>
      <c r="F31440" t="s">
        <v>266</v>
      </c>
    </row>
    <row r="31441" spans="1:8" x14ac:dyDescent="0.35">
      <c r="A31441">
        <v>5102024</v>
      </c>
      <c r="B31441" t="s">
        <v>630</v>
      </c>
      <c r="C31441" t="s">
        <v>323</v>
      </c>
      <c r="D31441" t="s">
        <v>267</v>
      </c>
      <c r="E31441" t="s">
        <v>101</v>
      </c>
    </row>
    <row r="31442" spans="1:8" x14ac:dyDescent="0.35">
      <c r="A31442">
        <v>5102024</v>
      </c>
      <c r="B31442" t="s">
        <v>796</v>
      </c>
      <c r="C31442" t="s">
        <v>292</v>
      </c>
      <c r="D31442" t="s">
        <v>268</v>
      </c>
    </row>
    <row r="31443" spans="1:8" x14ac:dyDescent="0.35">
      <c r="A31443">
        <v>5102024</v>
      </c>
      <c r="B31443" t="s">
        <v>442</v>
      </c>
      <c r="C31443" t="s">
        <v>270</v>
      </c>
      <c r="D31443" t="s">
        <v>271</v>
      </c>
      <c r="E31443" t="s">
        <v>101</v>
      </c>
    </row>
    <row r="31444" spans="1:8" x14ac:dyDescent="0.35">
      <c r="A31444">
        <v>5102024</v>
      </c>
      <c r="B31444" t="s">
        <v>736</v>
      </c>
      <c r="C31444" t="s">
        <v>541</v>
      </c>
      <c r="D31444" t="s">
        <v>274</v>
      </c>
      <c r="E31444" t="s">
        <v>101</v>
      </c>
    </row>
    <row r="31445" spans="1:8" x14ac:dyDescent="0.35">
      <c r="A31445">
        <v>5102024</v>
      </c>
      <c r="B31445" t="s">
        <v>557</v>
      </c>
      <c r="C31445" t="s">
        <v>480</v>
      </c>
      <c r="D31445" t="s">
        <v>277</v>
      </c>
      <c r="E31445" t="s">
        <v>101</v>
      </c>
    </row>
    <row r="31446" spans="1:8" x14ac:dyDescent="0.35">
      <c r="A31446">
        <v>5102024</v>
      </c>
      <c r="B31446" t="s">
        <v>752</v>
      </c>
      <c r="C31446" t="s">
        <v>207</v>
      </c>
      <c r="D31446" t="s">
        <v>279</v>
      </c>
      <c r="E31446" t="s">
        <v>140</v>
      </c>
      <c r="F31446" t="s">
        <v>280</v>
      </c>
    </row>
    <row r="31447" spans="1:8" x14ac:dyDescent="0.35">
      <c r="A31447">
        <v>5102024</v>
      </c>
      <c r="B31447" t="s">
        <v>796</v>
      </c>
      <c r="C31447" t="s">
        <v>479</v>
      </c>
      <c r="D31447" t="s">
        <v>281</v>
      </c>
    </row>
    <row r="31448" spans="1:8" x14ac:dyDescent="0.35">
      <c r="A31448">
        <v>5102024</v>
      </c>
      <c r="B31448" t="s">
        <v>635</v>
      </c>
      <c r="C31448" t="s">
        <v>547</v>
      </c>
      <c r="D31448" t="s">
        <v>284</v>
      </c>
      <c r="E31448" t="s">
        <v>101</v>
      </c>
    </row>
    <row r="31449" spans="1:8" x14ac:dyDescent="0.35">
      <c r="A31449">
        <v>5102024</v>
      </c>
      <c r="B31449" t="s">
        <v>874</v>
      </c>
      <c r="C31449" t="s">
        <v>415</v>
      </c>
      <c r="D31449" t="s">
        <v>287</v>
      </c>
      <c r="E31449" t="s">
        <v>101</v>
      </c>
    </row>
    <row r="31450" spans="1:8" x14ac:dyDescent="0.35">
      <c r="A31450">
        <v>5102024</v>
      </c>
      <c r="B31450" t="s">
        <v>733</v>
      </c>
      <c r="C31450" t="s">
        <v>305</v>
      </c>
      <c r="D31450" t="s">
        <v>288</v>
      </c>
      <c r="E31450" t="s">
        <v>101</v>
      </c>
    </row>
    <row r="31451" spans="1:8" x14ac:dyDescent="0.35">
      <c r="A31451">
        <v>5102024</v>
      </c>
      <c r="B31451" t="s">
        <v>508</v>
      </c>
      <c r="C31451" t="s">
        <v>434</v>
      </c>
      <c r="D31451" t="s">
        <v>290</v>
      </c>
      <c r="E31451" t="s">
        <v>140</v>
      </c>
      <c r="F31451" t="s">
        <v>291</v>
      </c>
    </row>
    <row r="31452" spans="1:8" x14ac:dyDescent="0.35">
      <c r="A31452">
        <v>5102024</v>
      </c>
      <c r="B31452" t="s">
        <v>721</v>
      </c>
      <c r="C31452" t="s">
        <v>292</v>
      </c>
      <c r="D31452" t="s">
        <v>290</v>
      </c>
      <c r="E31452" t="s">
        <v>140</v>
      </c>
      <c r="F31452" t="s">
        <v>294</v>
      </c>
      <c r="G31452" t="s">
        <v>295</v>
      </c>
      <c r="H31452" t="s">
        <v>101</v>
      </c>
    </row>
    <row r="31453" spans="1:8" x14ac:dyDescent="0.35">
      <c r="A31453">
        <v>5102024</v>
      </c>
      <c r="B31453" t="s">
        <v>766</v>
      </c>
      <c r="C31453" t="s">
        <v>595</v>
      </c>
      <c r="D31453" t="s">
        <v>298</v>
      </c>
      <c r="E31453" t="s">
        <v>101</v>
      </c>
    </row>
    <row r="31454" spans="1:8" x14ac:dyDescent="0.35">
      <c r="A31454">
        <v>5102024</v>
      </c>
      <c r="B31454" t="s">
        <v>426</v>
      </c>
      <c r="C31454" t="s">
        <v>457</v>
      </c>
      <c r="D31454" t="s">
        <v>300</v>
      </c>
      <c r="E31454" t="s">
        <v>262</v>
      </c>
      <c r="F31454" t="s">
        <v>101</v>
      </c>
    </row>
    <row r="31455" spans="1:8" x14ac:dyDescent="0.35">
      <c r="A31455">
        <v>5102024</v>
      </c>
      <c r="B31455" t="s">
        <v>579</v>
      </c>
      <c r="C31455" t="s">
        <v>248</v>
      </c>
      <c r="D31455" t="s">
        <v>301</v>
      </c>
      <c r="E31455" t="s">
        <v>101</v>
      </c>
    </row>
    <row r="31456" spans="1:8" x14ac:dyDescent="0.35">
      <c r="A31456">
        <v>5102024</v>
      </c>
      <c r="B31456" t="s">
        <v>777</v>
      </c>
      <c r="C31456" t="s">
        <v>292</v>
      </c>
      <c r="D31456" t="s">
        <v>303</v>
      </c>
      <c r="E31456" t="s">
        <v>149</v>
      </c>
    </row>
    <row r="31457" spans="1:9" x14ac:dyDescent="0.35">
      <c r="A31457">
        <v>5102024</v>
      </c>
      <c r="B31457" t="s">
        <v>763</v>
      </c>
      <c r="C31457" t="s">
        <v>454</v>
      </c>
      <c r="D31457" t="s">
        <v>306</v>
      </c>
      <c r="E31457" t="s">
        <v>101</v>
      </c>
    </row>
    <row r="31458" spans="1:9" x14ac:dyDescent="0.35">
      <c r="A31458">
        <v>5102024</v>
      </c>
      <c r="B31458" t="s">
        <v>823</v>
      </c>
      <c r="C31458" t="s">
        <v>454</v>
      </c>
      <c r="D31458" t="s">
        <v>308</v>
      </c>
      <c r="E31458" t="s">
        <v>309</v>
      </c>
      <c r="F31458" t="s">
        <v>310</v>
      </c>
      <c r="G31458" t="s">
        <v>311</v>
      </c>
      <c r="H31458" t="s">
        <v>312</v>
      </c>
      <c r="I31458" t="s">
        <v>101</v>
      </c>
    </row>
    <row r="31459" spans="1:9" x14ac:dyDescent="0.35">
      <c r="A31459">
        <v>5102024</v>
      </c>
      <c r="B31459" t="s">
        <v>536</v>
      </c>
      <c r="C31459" t="s">
        <v>402</v>
      </c>
      <c r="D31459" t="s">
        <v>314</v>
      </c>
      <c r="E31459" t="s">
        <v>315</v>
      </c>
      <c r="F31459" t="s">
        <v>101</v>
      </c>
    </row>
    <row r="31460" spans="1:9" x14ac:dyDescent="0.35">
      <c r="A31460">
        <v>5102024</v>
      </c>
      <c r="B31460" t="s">
        <v>516</v>
      </c>
      <c r="C31460" t="s">
        <v>302</v>
      </c>
      <c r="D31460" t="s">
        <v>314</v>
      </c>
      <c r="E31460" t="s">
        <v>317</v>
      </c>
      <c r="F31460" t="s">
        <v>101</v>
      </c>
    </row>
    <row r="31461" spans="1:9" x14ac:dyDescent="0.35">
      <c r="A31461">
        <v>5102024</v>
      </c>
      <c r="B31461" t="s">
        <v>695</v>
      </c>
      <c r="C31461" t="s">
        <v>292</v>
      </c>
      <c r="D31461" t="s">
        <v>319</v>
      </c>
      <c r="E31461" t="s">
        <v>320</v>
      </c>
      <c r="F31461" t="s">
        <v>321</v>
      </c>
    </row>
    <row r="31462" spans="1:9" x14ac:dyDescent="0.35">
      <c r="A31462">
        <v>5102024</v>
      </c>
      <c r="B31462" t="s">
        <v>664</v>
      </c>
      <c r="C31462" t="s">
        <v>450</v>
      </c>
      <c r="D31462" t="s">
        <v>322</v>
      </c>
      <c r="E31462" t="s">
        <v>101</v>
      </c>
    </row>
    <row r="31463" spans="1:9" x14ac:dyDescent="0.35">
      <c r="A31463">
        <v>5102024</v>
      </c>
      <c r="B31463" t="s">
        <v>692</v>
      </c>
      <c r="C31463" t="s">
        <v>307</v>
      </c>
      <c r="D31463" t="s">
        <v>325</v>
      </c>
      <c r="E31463" t="s">
        <v>101</v>
      </c>
    </row>
    <row r="31464" spans="1:9" x14ac:dyDescent="0.35">
      <c r="A31464">
        <v>5102024</v>
      </c>
      <c r="B31464" t="s">
        <v>768</v>
      </c>
      <c r="C31464" t="s">
        <v>224</v>
      </c>
      <c r="D31464" t="s">
        <v>328</v>
      </c>
      <c r="E31464" t="s">
        <v>101</v>
      </c>
    </row>
    <row r="31465" spans="1:9" x14ac:dyDescent="0.35">
      <c r="A31465">
        <v>5102024</v>
      </c>
      <c r="B31465" t="s">
        <v>374</v>
      </c>
      <c r="C31465" t="s">
        <v>331</v>
      </c>
      <c r="D31465" t="s">
        <v>332</v>
      </c>
      <c r="E31465" t="s">
        <v>101</v>
      </c>
    </row>
    <row r="31466" spans="1:9" x14ac:dyDescent="0.35">
      <c r="A31466">
        <v>5102024</v>
      </c>
      <c r="B31466" t="s">
        <v>526</v>
      </c>
      <c r="C31466" t="s">
        <v>227</v>
      </c>
      <c r="D31466" t="s">
        <v>331</v>
      </c>
      <c r="E31466" t="s">
        <v>335</v>
      </c>
      <c r="F31466" t="s">
        <v>101</v>
      </c>
    </row>
    <row r="31467" spans="1:9" x14ac:dyDescent="0.35">
      <c r="A31467">
        <v>5102024</v>
      </c>
      <c r="B31467" t="s">
        <v>450</v>
      </c>
      <c r="C31467" t="s">
        <v>467</v>
      </c>
      <c r="D31467" t="s">
        <v>331</v>
      </c>
      <c r="E31467" t="s">
        <v>338</v>
      </c>
      <c r="F31467" t="s">
        <v>321</v>
      </c>
    </row>
    <row r="31468" spans="1:9" x14ac:dyDescent="0.35">
      <c r="A31468">
        <v>5102024</v>
      </c>
      <c r="B31468" t="s">
        <v>867</v>
      </c>
      <c r="C31468" t="s">
        <v>525</v>
      </c>
      <c r="D31468" t="s">
        <v>170</v>
      </c>
    </row>
    <row r="31469" spans="1:9" x14ac:dyDescent="0.35">
      <c r="A31469">
        <v>5102024</v>
      </c>
      <c r="B31469" t="s">
        <v>759</v>
      </c>
      <c r="C31469" t="s">
        <v>398</v>
      </c>
      <c r="D31469" t="s">
        <v>341</v>
      </c>
      <c r="E31469" t="s">
        <v>101</v>
      </c>
    </row>
    <row r="31470" spans="1:9" x14ac:dyDescent="0.35">
      <c r="A31470">
        <v>5102024</v>
      </c>
      <c r="B31470" t="s">
        <v>841</v>
      </c>
      <c r="C31470" t="s">
        <v>293</v>
      </c>
      <c r="D31470" t="s">
        <v>343</v>
      </c>
      <c r="E31470" t="s">
        <v>101</v>
      </c>
    </row>
    <row r="31471" spans="1:9" x14ac:dyDescent="0.35">
      <c r="A31471">
        <v>5102024</v>
      </c>
      <c r="B31471" t="s">
        <v>168</v>
      </c>
      <c r="C31471" t="s">
        <v>132</v>
      </c>
      <c r="D31471" t="s">
        <v>344</v>
      </c>
      <c r="E31471" t="s">
        <v>345</v>
      </c>
      <c r="F31471" t="s">
        <v>101</v>
      </c>
    </row>
    <row r="31472" spans="1:9" x14ac:dyDescent="0.35">
      <c r="A31472">
        <v>5102024</v>
      </c>
      <c r="B31472" t="s">
        <v>629</v>
      </c>
      <c r="C31472" t="s">
        <v>272</v>
      </c>
      <c r="D31472" t="s">
        <v>132</v>
      </c>
      <c r="E31472" t="s">
        <v>347</v>
      </c>
      <c r="F31472" t="s">
        <v>101</v>
      </c>
    </row>
    <row r="31473" spans="1:8" x14ac:dyDescent="0.35">
      <c r="A31473">
        <v>5102024</v>
      </c>
      <c r="B31473" t="s">
        <v>789</v>
      </c>
      <c r="C31473" t="s">
        <v>150</v>
      </c>
      <c r="D31473" t="s">
        <v>132</v>
      </c>
      <c r="E31473" t="s">
        <v>348</v>
      </c>
      <c r="F31473" t="s">
        <v>101</v>
      </c>
    </row>
    <row r="31474" spans="1:8" x14ac:dyDescent="0.35">
      <c r="A31474">
        <v>5102024</v>
      </c>
      <c r="B31474" t="s">
        <v>441</v>
      </c>
      <c r="C31474" t="s">
        <v>490</v>
      </c>
      <c r="D31474" t="s">
        <v>132</v>
      </c>
      <c r="E31474" t="s">
        <v>350</v>
      </c>
      <c r="F31474" t="s">
        <v>101</v>
      </c>
    </row>
    <row r="31475" spans="1:8" x14ac:dyDescent="0.35">
      <c r="A31475">
        <v>5102024</v>
      </c>
      <c r="B31475" t="s">
        <v>814</v>
      </c>
      <c r="C31475" t="s">
        <v>454</v>
      </c>
      <c r="D31475" t="s">
        <v>132</v>
      </c>
      <c r="E31475" t="s">
        <v>352</v>
      </c>
      <c r="F31475" t="s">
        <v>101</v>
      </c>
    </row>
    <row r="31476" spans="1:8" x14ac:dyDescent="0.35">
      <c r="A31476">
        <v>5102024</v>
      </c>
      <c r="B31476" t="s">
        <v>788</v>
      </c>
      <c r="C31476" t="s">
        <v>368</v>
      </c>
      <c r="D31476" t="s">
        <v>132</v>
      </c>
      <c r="E31476" t="s">
        <v>133</v>
      </c>
      <c r="F31476" t="s">
        <v>355</v>
      </c>
    </row>
    <row r="31477" spans="1:8" x14ac:dyDescent="0.35">
      <c r="A31477">
        <v>5102024</v>
      </c>
      <c r="B31477" t="s">
        <v>736</v>
      </c>
      <c r="C31477" t="s">
        <v>600</v>
      </c>
      <c r="D31477" t="s">
        <v>132</v>
      </c>
      <c r="E31477" t="s">
        <v>356</v>
      </c>
      <c r="F31477" t="s">
        <v>101</v>
      </c>
    </row>
    <row r="31478" spans="1:8" x14ac:dyDescent="0.35">
      <c r="A31478">
        <v>5102024</v>
      </c>
      <c r="B31478" t="s">
        <v>540</v>
      </c>
      <c r="C31478" t="s">
        <v>126</v>
      </c>
      <c r="D31478" t="s">
        <v>359</v>
      </c>
      <c r="E31478" t="s">
        <v>360</v>
      </c>
      <c r="F31478" t="s">
        <v>101</v>
      </c>
    </row>
    <row r="31479" spans="1:8" x14ac:dyDescent="0.35">
      <c r="A31479">
        <v>5102024</v>
      </c>
      <c r="B31479" t="s">
        <v>759</v>
      </c>
      <c r="C31479" t="s">
        <v>555</v>
      </c>
      <c r="D31479" t="s">
        <v>359</v>
      </c>
      <c r="E31479" t="s">
        <v>362</v>
      </c>
      <c r="F31479" t="s">
        <v>101</v>
      </c>
    </row>
    <row r="31480" spans="1:8" x14ac:dyDescent="0.35">
      <c r="A31480">
        <v>5102024</v>
      </c>
      <c r="B31480" t="s">
        <v>230</v>
      </c>
      <c r="C31480" t="s">
        <v>359</v>
      </c>
      <c r="D31480" t="s">
        <v>362</v>
      </c>
      <c r="E31480" t="s">
        <v>140</v>
      </c>
      <c r="F31480" t="s">
        <v>364</v>
      </c>
      <c r="G31480" t="s">
        <v>101</v>
      </c>
    </row>
    <row r="31481" spans="1:8" x14ac:dyDescent="0.35">
      <c r="A31481">
        <v>5102024</v>
      </c>
      <c r="B31481" t="s">
        <v>847</v>
      </c>
      <c r="C31481" t="s">
        <v>600</v>
      </c>
      <c r="D31481" t="s">
        <v>366</v>
      </c>
      <c r="E31481" t="s">
        <v>257</v>
      </c>
      <c r="F31481" t="s">
        <v>367</v>
      </c>
      <c r="G31481" t="s">
        <v>101</v>
      </c>
    </row>
    <row r="31482" spans="1:8" x14ac:dyDescent="0.35">
      <c r="A31482">
        <v>5102024</v>
      </c>
      <c r="B31482" t="s">
        <v>723</v>
      </c>
      <c r="C31482" t="s">
        <v>424</v>
      </c>
      <c r="D31482" t="s">
        <v>369</v>
      </c>
      <c r="E31482" t="s">
        <v>370</v>
      </c>
      <c r="F31482" t="s">
        <v>101</v>
      </c>
    </row>
    <row r="31483" spans="1:8" x14ac:dyDescent="0.35">
      <c r="A31483">
        <v>5102024</v>
      </c>
      <c r="B31483" t="s">
        <v>770</v>
      </c>
      <c r="C31483" t="s">
        <v>342</v>
      </c>
      <c r="D31483" t="s">
        <v>371</v>
      </c>
      <c r="E31483" t="s">
        <v>101</v>
      </c>
    </row>
    <row r="31484" spans="1:8" x14ac:dyDescent="0.35">
      <c r="A31484">
        <v>5102024</v>
      </c>
      <c r="B31484" t="s">
        <v>687</v>
      </c>
      <c r="C31484" t="s">
        <v>99</v>
      </c>
      <c r="D31484" t="s">
        <v>372</v>
      </c>
      <c r="E31484" t="s">
        <v>101</v>
      </c>
    </row>
    <row r="31485" spans="1:8" x14ac:dyDescent="0.35">
      <c r="A31485">
        <v>5102024</v>
      </c>
      <c r="B31485" t="s">
        <v>339</v>
      </c>
      <c r="C31485" t="s">
        <v>373</v>
      </c>
      <c r="D31485" t="s">
        <v>101</v>
      </c>
    </row>
    <row r="31486" spans="1:8" x14ac:dyDescent="0.35">
      <c r="A31486">
        <v>5102024</v>
      </c>
      <c r="B31486" t="s">
        <v>813</v>
      </c>
      <c r="C31486" t="s">
        <v>600</v>
      </c>
      <c r="D31486" t="s">
        <v>376</v>
      </c>
      <c r="E31486" t="s">
        <v>140</v>
      </c>
      <c r="F31486" t="s">
        <v>331</v>
      </c>
      <c r="G31486" t="s">
        <v>377</v>
      </c>
      <c r="H31486" t="s">
        <v>101</v>
      </c>
    </row>
    <row r="31487" spans="1:8" x14ac:dyDescent="0.35">
      <c r="A31487">
        <v>5102024</v>
      </c>
      <c r="B31487" t="s">
        <v>783</v>
      </c>
      <c r="C31487" t="s">
        <v>154</v>
      </c>
      <c r="D31487" t="s">
        <v>378</v>
      </c>
    </row>
    <row r="31488" spans="1:8" x14ac:dyDescent="0.35">
      <c r="A31488">
        <v>5102024</v>
      </c>
      <c r="B31488" t="s">
        <v>464</v>
      </c>
      <c r="C31488" t="s">
        <v>278</v>
      </c>
      <c r="D31488" t="s">
        <v>380</v>
      </c>
      <c r="E31488" t="s">
        <v>101</v>
      </c>
    </row>
    <row r="31489" spans="1:9" x14ac:dyDescent="0.35">
      <c r="A31489">
        <v>5102024</v>
      </c>
      <c r="B31489" t="s">
        <v>729</v>
      </c>
      <c r="C31489" t="s">
        <v>305</v>
      </c>
      <c r="D31489" t="s">
        <v>382</v>
      </c>
      <c r="E31489" t="s">
        <v>383</v>
      </c>
    </row>
    <row r="31490" spans="1:9" x14ac:dyDescent="0.35">
      <c r="A31490">
        <v>5102024</v>
      </c>
      <c r="B31490" t="s">
        <v>444</v>
      </c>
      <c r="C31490" t="s">
        <v>248</v>
      </c>
      <c r="D31490" t="s">
        <v>385</v>
      </c>
      <c r="E31490" t="s">
        <v>386</v>
      </c>
    </row>
    <row r="31491" spans="1:9" x14ac:dyDescent="0.35">
      <c r="A31491">
        <v>5102024</v>
      </c>
      <c r="B31491" t="s">
        <v>839</v>
      </c>
      <c r="C31491" t="s">
        <v>414</v>
      </c>
      <c r="D31491" t="s">
        <v>388</v>
      </c>
      <c r="E31491" t="s">
        <v>101</v>
      </c>
    </row>
    <row r="31492" spans="1:9" x14ac:dyDescent="0.35">
      <c r="A31492">
        <v>5102024</v>
      </c>
      <c r="B31492" t="s">
        <v>207</v>
      </c>
      <c r="C31492" t="s">
        <v>402</v>
      </c>
      <c r="D31492" t="s">
        <v>391</v>
      </c>
      <c r="E31492" t="s">
        <v>101</v>
      </c>
    </row>
    <row r="31493" spans="1:9" x14ac:dyDescent="0.35">
      <c r="A31493">
        <v>5102024</v>
      </c>
      <c r="B31493" t="s">
        <v>729</v>
      </c>
      <c r="C31493" t="s">
        <v>307</v>
      </c>
      <c r="D31493" t="s">
        <v>393</v>
      </c>
    </row>
    <row r="31494" spans="1:9" x14ac:dyDescent="0.35">
      <c r="A31494">
        <v>5102024</v>
      </c>
      <c r="B31494" t="s">
        <v>729</v>
      </c>
      <c r="C31494" t="s">
        <v>327</v>
      </c>
      <c r="D31494" t="s">
        <v>394</v>
      </c>
      <c r="E31494" t="s">
        <v>395</v>
      </c>
      <c r="F31494" t="s">
        <v>101</v>
      </c>
    </row>
    <row r="31495" spans="1:9" x14ac:dyDescent="0.35">
      <c r="A31495">
        <v>5102024</v>
      </c>
      <c r="B31495" t="s">
        <v>751</v>
      </c>
      <c r="C31495" t="s">
        <v>305</v>
      </c>
      <c r="D31495" t="s">
        <v>396</v>
      </c>
    </row>
    <row r="31496" spans="1:9" x14ac:dyDescent="0.35">
      <c r="A31496">
        <v>5102024</v>
      </c>
      <c r="B31496" t="s">
        <v>99</v>
      </c>
      <c r="C31496" t="s">
        <v>397</v>
      </c>
      <c r="D31496" t="s">
        <v>101</v>
      </c>
    </row>
    <row r="31497" spans="1:9" x14ac:dyDescent="0.35">
      <c r="A31497">
        <v>5102024</v>
      </c>
      <c r="B31497" t="s">
        <v>796</v>
      </c>
      <c r="C31497" t="s">
        <v>230</v>
      </c>
      <c r="D31497" t="s">
        <v>399</v>
      </c>
      <c r="E31497" t="s">
        <v>140</v>
      </c>
      <c r="F31497" t="s">
        <v>400</v>
      </c>
      <c r="G31497" t="s">
        <v>257</v>
      </c>
      <c r="H31497" t="s">
        <v>331</v>
      </c>
      <c r="I31497" t="s">
        <v>401</v>
      </c>
    </row>
    <row r="31498" spans="1:9" x14ac:dyDescent="0.35">
      <c r="A31498">
        <v>5102024</v>
      </c>
      <c r="B31498" t="s">
        <v>789</v>
      </c>
      <c r="C31498" t="s">
        <v>455</v>
      </c>
      <c r="D31498" t="s">
        <v>399</v>
      </c>
      <c r="E31498" t="s">
        <v>187</v>
      </c>
      <c r="F31498" t="s">
        <v>101</v>
      </c>
    </row>
    <row r="31499" spans="1:9" x14ac:dyDescent="0.35">
      <c r="A31499">
        <v>5102024</v>
      </c>
      <c r="B31499" t="s">
        <v>413</v>
      </c>
      <c r="C31499" t="s">
        <v>398</v>
      </c>
      <c r="D31499" t="s">
        <v>399</v>
      </c>
      <c r="E31499" t="s">
        <v>403</v>
      </c>
      <c r="F31499" t="s">
        <v>101</v>
      </c>
    </row>
    <row r="31500" spans="1:9" x14ac:dyDescent="0.35">
      <c r="A31500">
        <v>5102024</v>
      </c>
      <c r="B31500" t="s">
        <v>833</v>
      </c>
      <c r="C31500" t="s">
        <v>361</v>
      </c>
      <c r="D31500" t="s">
        <v>399</v>
      </c>
      <c r="E31500" t="s">
        <v>404</v>
      </c>
      <c r="F31500" t="s">
        <v>101</v>
      </c>
    </row>
    <row r="31501" spans="1:9" x14ac:dyDescent="0.35">
      <c r="A31501">
        <v>4102024</v>
      </c>
      <c r="B31501" t="s">
        <v>582</v>
      </c>
      <c r="C31501" t="s">
        <v>240</v>
      </c>
      <c r="D31501" t="s">
        <v>100</v>
      </c>
      <c r="E31501" t="s">
        <v>101</v>
      </c>
    </row>
    <row r="31502" spans="1:9" x14ac:dyDescent="0.35">
      <c r="A31502">
        <v>4102024</v>
      </c>
      <c r="B31502" t="s">
        <v>557</v>
      </c>
      <c r="C31502" t="s">
        <v>547</v>
      </c>
      <c r="D31502" t="s">
        <v>104</v>
      </c>
      <c r="E31502" t="s">
        <v>101</v>
      </c>
    </row>
    <row r="31503" spans="1:9" x14ac:dyDescent="0.35">
      <c r="A31503">
        <v>4102024</v>
      </c>
      <c r="B31503" t="s">
        <v>779</v>
      </c>
      <c r="C31503" t="s">
        <v>548</v>
      </c>
      <c r="D31503" t="s">
        <v>107</v>
      </c>
      <c r="E31503" t="s">
        <v>108</v>
      </c>
      <c r="F31503" t="s">
        <v>101</v>
      </c>
    </row>
    <row r="31504" spans="1:9" x14ac:dyDescent="0.35">
      <c r="A31504">
        <v>4102024</v>
      </c>
      <c r="B31504" t="s">
        <v>415</v>
      </c>
      <c r="C31504" t="s">
        <v>151</v>
      </c>
      <c r="D31504" t="s">
        <v>111</v>
      </c>
      <c r="E31504" t="s">
        <v>101</v>
      </c>
    </row>
    <row r="31505" spans="1:7" x14ac:dyDescent="0.35">
      <c r="A31505">
        <v>4102024</v>
      </c>
      <c r="B31505" t="s">
        <v>798</v>
      </c>
      <c r="C31505" t="s">
        <v>949</v>
      </c>
      <c r="D31505" t="s">
        <v>114</v>
      </c>
      <c r="E31505" t="s">
        <v>115</v>
      </c>
      <c r="F31505" t="s">
        <v>116</v>
      </c>
    </row>
    <row r="31506" spans="1:7" x14ac:dyDescent="0.35">
      <c r="A31506">
        <v>4102024</v>
      </c>
      <c r="B31506" t="s">
        <v>381</v>
      </c>
      <c r="C31506" t="s">
        <v>522</v>
      </c>
      <c r="D31506" t="s">
        <v>114</v>
      </c>
      <c r="E31506" t="s">
        <v>119</v>
      </c>
      <c r="F31506" t="s">
        <v>120</v>
      </c>
      <c r="G31506" t="s">
        <v>121</v>
      </c>
    </row>
    <row r="31507" spans="1:7" x14ac:dyDescent="0.35">
      <c r="A31507">
        <v>4102024</v>
      </c>
      <c r="B31507" t="s">
        <v>835</v>
      </c>
      <c r="C31507" t="s">
        <v>800</v>
      </c>
      <c r="D31507" t="s">
        <v>114</v>
      </c>
      <c r="E31507" t="s">
        <v>124</v>
      </c>
    </row>
    <row r="31508" spans="1:7" x14ac:dyDescent="0.35">
      <c r="A31508">
        <v>4102024</v>
      </c>
      <c r="B31508" t="s">
        <v>527</v>
      </c>
      <c r="C31508" t="s">
        <v>612</v>
      </c>
      <c r="D31508" t="s">
        <v>114</v>
      </c>
      <c r="E31508" t="s">
        <v>127</v>
      </c>
    </row>
    <row r="31509" spans="1:7" x14ac:dyDescent="0.35">
      <c r="A31509">
        <v>4102024</v>
      </c>
      <c r="B31509" t="s">
        <v>490</v>
      </c>
      <c r="C31509" t="s">
        <v>797</v>
      </c>
      <c r="D31509" t="s">
        <v>114</v>
      </c>
      <c r="E31509" t="s">
        <v>130</v>
      </c>
    </row>
    <row r="31510" spans="1:7" x14ac:dyDescent="0.35">
      <c r="A31510">
        <v>4102024</v>
      </c>
      <c r="B31510" t="s">
        <v>537</v>
      </c>
      <c r="C31510" t="s">
        <v>797</v>
      </c>
      <c r="D31510" t="s">
        <v>114</v>
      </c>
      <c r="E31510" t="s">
        <v>132</v>
      </c>
      <c r="F31510" t="s">
        <v>133</v>
      </c>
    </row>
    <row r="31511" spans="1:7" x14ac:dyDescent="0.35">
      <c r="A31511">
        <v>4102024</v>
      </c>
      <c r="B31511" t="s">
        <v>602</v>
      </c>
      <c r="C31511" t="s">
        <v>428</v>
      </c>
      <c r="D31511" t="s">
        <v>135</v>
      </c>
      <c r="E31511" t="s">
        <v>136</v>
      </c>
    </row>
    <row r="31512" spans="1:7" x14ac:dyDescent="0.35">
      <c r="A31512">
        <v>4102024</v>
      </c>
      <c r="B31512" t="s">
        <v>638</v>
      </c>
      <c r="C31512" t="s">
        <v>432</v>
      </c>
      <c r="D31512" t="s">
        <v>139</v>
      </c>
      <c r="E31512" t="s">
        <v>140</v>
      </c>
      <c r="F31512" t="s">
        <v>141</v>
      </c>
      <c r="G31512" t="s">
        <v>101</v>
      </c>
    </row>
    <row r="31513" spans="1:7" x14ac:dyDescent="0.35">
      <c r="A31513">
        <v>4102024</v>
      </c>
      <c r="B31513" t="s">
        <v>644</v>
      </c>
      <c r="C31513" t="s">
        <v>168</v>
      </c>
      <c r="D31513" t="s">
        <v>144</v>
      </c>
      <c r="E31513" t="s">
        <v>101</v>
      </c>
    </row>
    <row r="31514" spans="1:7" x14ac:dyDescent="0.35">
      <c r="A31514">
        <v>4102024</v>
      </c>
      <c r="B31514" t="s">
        <v>611</v>
      </c>
      <c r="C31514" t="s">
        <v>550</v>
      </c>
      <c r="D31514" t="s">
        <v>147</v>
      </c>
      <c r="E31514" t="s">
        <v>148</v>
      </c>
      <c r="F31514" t="s">
        <v>149</v>
      </c>
    </row>
    <row r="31515" spans="1:7" x14ac:dyDescent="0.35">
      <c r="A31515">
        <v>4102024</v>
      </c>
      <c r="B31515" t="s">
        <v>714</v>
      </c>
      <c r="C31515" t="s">
        <v>420</v>
      </c>
      <c r="D31515" t="s">
        <v>152</v>
      </c>
      <c r="E31515" t="s">
        <v>140</v>
      </c>
      <c r="F31515" t="s">
        <v>153</v>
      </c>
      <c r="G31515" t="s">
        <v>101</v>
      </c>
    </row>
    <row r="31516" spans="1:7" x14ac:dyDescent="0.35">
      <c r="A31516">
        <v>4102024</v>
      </c>
      <c r="B31516" t="s">
        <v>786</v>
      </c>
      <c r="C31516" t="s">
        <v>510</v>
      </c>
      <c r="D31516" t="s">
        <v>156</v>
      </c>
      <c r="E31516" t="s">
        <v>101</v>
      </c>
    </row>
    <row r="31517" spans="1:7" x14ac:dyDescent="0.35">
      <c r="A31517">
        <v>4102024</v>
      </c>
      <c r="B31517" t="s">
        <v>177</v>
      </c>
      <c r="C31517" t="s">
        <v>159</v>
      </c>
      <c r="D31517" t="s">
        <v>101</v>
      </c>
    </row>
    <row r="31518" spans="1:7" x14ac:dyDescent="0.35">
      <c r="A31518">
        <v>4102024</v>
      </c>
      <c r="B31518" t="s">
        <v>466</v>
      </c>
      <c r="C31518" t="s">
        <v>161</v>
      </c>
      <c r="D31518" t="s">
        <v>101</v>
      </c>
    </row>
    <row r="31519" spans="1:7" x14ac:dyDescent="0.35">
      <c r="A31519">
        <v>4102024</v>
      </c>
      <c r="B31519" t="s">
        <v>419</v>
      </c>
      <c r="C31519" t="s">
        <v>231</v>
      </c>
      <c r="D31519" t="s">
        <v>164</v>
      </c>
      <c r="E31519" t="s">
        <v>101</v>
      </c>
    </row>
    <row r="31520" spans="1:7" x14ac:dyDescent="0.35">
      <c r="A31520">
        <v>4102024</v>
      </c>
      <c r="B31520" t="s">
        <v>723</v>
      </c>
      <c r="C31520" t="s">
        <v>430</v>
      </c>
      <c r="D31520" t="s">
        <v>167</v>
      </c>
    </row>
    <row r="31521" spans="1:7" x14ac:dyDescent="0.35">
      <c r="A31521">
        <v>4102024</v>
      </c>
      <c r="B31521" t="s">
        <v>729</v>
      </c>
      <c r="C31521" t="s">
        <v>305</v>
      </c>
      <c r="D31521" t="s">
        <v>423</v>
      </c>
      <c r="E31521" t="s">
        <v>101</v>
      </c>
    </row>
    <row r="31522" spans="1:7" x14ac:dyDescent="0.35">
      <c r="A31522">
        <v>4102024</v>
      </c>
      <c r="B31522" t="s">
        <v>556</v>
      </c>
      <c r="C31522" t="s">
        <v>168</v>
      </c>
      <c r="D31522" t="s">
        <v>169</v>
      </c>
      <c r="E31522" t="s">
        <v>170</v>
      </c>
      <c r="F31522" t="s">
        <v>101</v>
      </c>
    </row>
    <row r="31523" spans="1:7" x14ac:dyDescent="0.35">
      <c r="A31523">
        <v>4102024</v>
      </c>
      <c r="B31523" t="s">
        <v>592</v>
      </c>
      <c r="C31523" t="s">
        <v>138</v>
      </c>
      <c r="D31523" t="s">
        <v>173</v>
      </c>
      <c r="E31523" t="s">
        <v>101</v>
      </c>
    </row>
    <row r="31524" spans="1:7" x14ac:dyDescent="0.35">
      <c r="A31524">
        <v>4102024</v>
      </c>
      <c r="B31524" t="s">
        <v>720</v>
      </c>
      <c r="C31524" t="s">
        <v>455</v>
      </c>
      <c r="D31524" t="s">
        <v>176</v>
      </c>
      <c r="E31524" t="s">
        <v>101</v>
      </c>
    </row>
    <row r="31525" spans="1:7" x14ac:dyDescent="0.35">
      <c r="A31525">
        <v>4102024</v>
      </c>
      <c r="B31525" t="s">
        <v>759</v>
      </c>
      <c r="C31525" t="s">
        <v>237</v>
      </c>
      <c r="D31525" t="s">
        <v>176</v>
      </c>
      <c r="E31525" t="s">
        <v>149</v>
      </c>
    </row>
    <row r="31526" spans="1:7" x14ac:dyDescent="0.35">
      <c r="A31526">
        <v>4102024</v>
      </c>
      <c r="B31526" t="s">
        <v>570</v>
      </c>
      <c r="C31526" t="s">
        <v>502</v>
      </c>
      <c r="D31526" t="s">
        <v>181</v>
      </c>
      <c r="E31526" t="s">
        <v>182</v>
      </c>
      <c r="F31526" t="s">
        <v>101</v>
      </c>
    </row>
    <row r="31527" spans="1:7" x14ac:dyDescent="0.35">
      <c r="A31527">
        <v>4102024</v>
      </c>
      <c r="B31527" t="s">
        <v>736</v>
      </c>
      <c r="C31527" t="s">
        <v>286</v>
      </c>
      <c r="D31527" t="s">
        <v>184</v>
      </c>
      <c r="E31527" t="s">
        <v>101</v>
      </c>
    </row>
    <row r="31528" spans="1:7" x14ac:dyDescent="0.35">
      <c r="A31528">
        <v>4102024</v>
      </c>
      <c r="B31528" t="s">
        <v>179</v>
      </c>
      <c r="C31528" t="s">
        <v>187</v>
      </c>
      <c r="D31528" t="s">
        <v>101</v>
      </c>
    </row>
    <row r="31529" spans="1:7" x14ac:dyDescent="0.35">
      <c r="A31529">
        <v>4102024</v>
      </c>
      <c r="B31529" t="s">
        <v>237</v>
      </c>
      <c r="C31529" t="s">
        <v>263</v>
      </c>
      <c r="D31529" t="s">
        <v>190</v>
      </c>
      <c r="E31529" t="s">
        <v>191</v>
      </c>
      <c r="F31529" t="s">
        <v>101</v>
      </c>
    </row>
    <row r="31530" spans="1:7" x14ac:dyDescent="0.35">
      <c r="A31530">
        <v>4102024</v>
      </c>
      <c r="B31530" t="s">
        <v>442</v>
      </c>
      <c r="C31530" t="s">
        <v>179</v>
      </c>
      <c r="D31530" t="s">
        <v>190</v>
      </c>
      <c r="E31530" t="s">
        <v>194</v>
      </c>
      <c r="F31530" t="s">
        <v>101</v>
      </c>
    </row>
    <row r="31531" spans="1:7" x14ac:dyDescent="0.35">
      <c r="A31531">
        <v>4102024</v>
      </c>
      <c r="B31531" t="s">
        <v>611</v>
      </c>
      <c r="C31531" t="s">
        <v>203</v>
      </c>
      <c r="D31531" t="s">
        <v>190</v>
      </c>
      <c r="E31531" t="s">
        <v>196</v>
      </c>
      <c r="F31531" t="s">
        <v>101</v>
      </c>
    </row>
    <row r="31532" spans="1:7" x14ac:dyDescent="0.35">
      <c r="A31532">
        <v>4102024</v>
      </c>
      <c r="B31532" t="s">
        <v>426</v>
      </c>
      <c r="C31532" t="s">
        <v>198</v>
      </c>
      <c r="D31532" t="s">
        <v>140</v>
      </c>
      <c r="E31532" t="s">
        <v>199</v>
      </c>
      <c r="F31532" t="s">
        <v>200</v>
      </c>
      <c r="G31532" t="s">
        <v>101</v>
      </c>
    </row>
    <row r="31533" spans="1:7" x14ac:dyDescent="0.35">
      <c r="A31533">
        <v>4102024</v>
      </c>
      <c r="B31533" t="s">
        <v>543</v>
      </c>
      <c r="C31533" t="s">
        <v>389</v>
      </c>
      <c r="D31533" t="s">
        <v>61</v>
      </c>
      <c r="E31533" t="s">
        <v>101</v>
      </c>
    </row>
    <row r="31534" spans="1:7" x14ac:dyDescent="0.35">
      <c r="A31534">
        <v>4102024</v>
      </c>
      <c r="B31534" t="s">
        <v>594</v>
      </c>
      <c r="C31534" t="s">
        <v>455</v>
      </c>
      <c r="D31534" t="s">
        <v>205</v>
      </c>
      <c r="E31534" t="s">
        <v>101</v>
      </c>
    </row>
    <row r="31535" spans="1:7" x14ac:dyDescent="0.35">
      <c r="A31535">
        <v>4102024</v>
      </c>
      <c r="B31535" t="s">
        <v>751</v>
      </c>
      <c r="C31535" t="s">
        <v>226</v>
      </c>
      <c r="D31535" t="s">
        <v>208</v>
      </c>
      <c r="E31535" t="s">
        <v>101</v>
      </c>
    </row>
    <row r="31536" spans="1:7" x14ac:dyDescent="0.35">
      <c r="A31536">
        <v>4102024</v>
      </c>
      <c r="B31536" t="s">
        <v>759</v>
      </c>
      <c r="C31536" t="s">
        <v>526</v>
      </c>
      <c r="D31536" t="s">
        <v>210</v>
      </c>
      <c r="E31536" t="s">
        <v>211</v>
      </c>
      <c r="F31536" t="s">
        <v>101</v>
      </c>
    </row>
    <row r="31537" spans="1:6" x14ac:dyDescent="0.35">
      <c r="A31537">
        <v>4102024</v>
      </c>
      <c r="B31537" t="s">
        <v>430</v>
      </c>
      <c r="C31537" t="s">
        <v>197</v>
      </c>
      <c r="D31537" t="s">
        <v>214</v>
      </c>
      <c r="E31537" t="s">
        <v>215</v>
      </c>
      <c r="F31537" t="s">
        <v>101</v>
      </c>
    </row>
    <row r="31538" spans="1:6" x14ac:dyDescent="0.35">
      <c r="A31538">
        <v>4102024</v>
      </c>
      <c r="B31538" t="s">
        <v>636</v>
      </c>
      <c r="C31538" t="s">
        <v>293</v>
      </c>
      <c r="D31538" t="s">
        <v>217</v>
      </c>
      <c r="E31538" t="s">
        <v>101</v>
      </c>
    </row>
    <row r="31539" spans="1:6" x14ac:dyDescent="0.35">
      <c r="A31539">
        <v>4102024</v>
      </c>
      <c r="B31539" t="s">
        <v>760</v>
      </c>
      <c r="C31539" t="s">
        <v>183</v>
      </c>
      <c r="D31539" t="s">
        <v>220</v>
      </c>
      <c r="E31539" t="s">
        <v>101</v>
      </c>
    </row>
    <row r="31540" spans="1:6" x14ac:dyDescent="0.35">
      <c r="A31540">
        <v>4102024</v>
      </c>
      <c r="B31540" t="s">
        <v>723</v>
      </c>
      <c r="C31540" t="s">
        <v>145</v>
      </c>
      <c r="D31540" t="s">
        <v>222</v>
      </c>
    </row>
    <row r="31541" spans="1:6" x14ac:dyDescent="0.35">
      <c r="A31541">
        <v>4102024</v>
      </c>
      <c r="B31541" t="s">
        <v>664</v>
      </c>
      <c r="C31541" t="s">
        <v>273</v>
      </c>
      <c r="D31541" t="s">
        <v>223</v>
      </c>
    </row>
    <row r="31542" spans="1:6" x14ac:dyDescent="0.35">
      <c r="A31542">
        <v>4102024</v>
      </c>
      <c r="B31542" t="s">
        <v>721</v>
      </c>
      <c r="C31542" t="s">
        <v>248</v>
      </c>
      <c r="D31542" t="s">
        <v>225</v>
      </c>
      <c r="E31542" t="s">
        <v>101</v>
      </c>
    </row>
    <row r="31543" spans="1:6" x14ac:dyDescent="0.35">
      <c r="A31543">
        <v>4102024</v>
      </c>
      <c r="B31543" t="s">
        <v>720</v>
      </c>
      <c r="C31543" t="s">
        <v>233</v>
      </c>
      <c r="D31543" t="s">
        <v>225</v>
      </c>
      <c r="E31543" t="s">
        <v>228</v>
      </c>
      <c r="F31543" t="s">
        <v>229</v>
      </c>
    </row>
    <row r="31544" spans="1:6" x14ac:dyDescent="0.35">
      <c r="A31544">
        <v>4102024</v>
      </c>
      <c r="B31544" t="s">
        <v>687</v>
      </c>
      <c r="C31544" t="s">
        <v>269</v>
      </c>
      <c r="D31544" t="s">
        <v>232</v>
      </c>
      <c r="E31544" t="s">
        <v>101</v>
      </c>
    </row>
    <row r="31545" spans="1:6" x14ac:dyDescent="0.35">
      <c r="A31545">
        <v>4102024</v>
      </c>
      <c r="B31545" t="s">
        <v>581</v>
      </c>
      <c r="C31545" t="s">
        <v>138</v>
      </c>
      <c r="D31545" t="s">
        <v>235</v>
      </c>
      <c r="E31545" t="s">
        <v>236</v>
      </c>
      <c r="F31545" t="s">
        <v>101</v>
      </c>
    </row>
    <row r="31546" spans="1:6" x14ac:dyDescent="0.35">
      <c r="A31546">
        <v>4102024</v>
      </c>
      <c r="B31546" t="s">
        <v>700</v>
      </c>
      <c r="C31546" t="s">
        <v>175</v>
      </c>
      <c r="D31546" t="s">
        <v>235</v>
      </c>
      <c r="E31546" t="s">
        <v>239</v>
      </c>
      <c r="F31546" t="s">
        <v>149</v>
      </c>
    </row>
    <row r="31547" spans="1:6" x14ac:dyDescent="0.35">
      <c r="A31547">
        <v>4102024</v>
      </c>
      <c r="B31547" t="s">
        <v>829</v>
      </c>
      <c r="C31547" t="s">
        <v>224</v>
      </c>
      <c r="D31547" t="s">
        <v>235</v>
      </c>
      <c r="E31547" t="s">
        <v>241</v>
      </c>
      <c r="F31547" t="s">
        <v>101</v>
      </c>
    </row>
    <row r="31548" spans="1:6" x14ac:dyDescent="0.35">
      <c r="A31548">
        <v>4102024</v>
      </c>
      <c r="B31548" t="s">
        <v>733</v>
      </c>
      <c r="C31548" t="s">
        <v>233</v>
      </c>
      <c r="D31548" t="s">
        <v>243</v>
      </c>
      <c r="E31548" t="s">
        <v>101</v>
      </c>
    </row>
    <row r="31549" spans="1:6" x14ac:dyDescent="0.35">
      <c r="A31549">
        <v>4102024</v>
      </c>
      <c r="B31549" t="s">
        <v>514</v>
      </c>
      <c r="C31549" t="s">
        <v>286</v>
      </c>
      <c r="D31549" t="s">
        <v>245</v>
      </c>
      <c r="E31549" t="s">
        <v>246</v>
      </c>
    </row>
    <row r="31550" spans="1:6" x14ac:dyDescent="0.35">
      <c r="A31550">
        <v>4102024</v>
      </c>
      <c r="B31550" t="s">
        <v>836</v>
      </c>
      <c r="C31550" t="s">
        <v>292</v>
      </c>
      <c r="D31550" t="s">
        <v>245</v>
      </c>
      <c r="E31550" t="s">
        <v>249</v>
      </c>
    </row>
    <row r="31551" spans="1:6" x14ac:dyDescent="0.35">
      <c r="A31551">
        <v>4102024</v>
      </c>
      <c r="B31551" t="s">
        <v>721</v>
      </c>
      <c r="C31551" t="s">
        <v>502</v>
      </c>
      <c r="D31551" t="s">
        <v>252</v>
      </c>
      <c r="E31551" t="s">
        <v>101</v>
      </c>
    </row>
    <row r="31552" spans="1:6" x14ac:dyDescent="0.35">
      <c r="A31552">
        <v>4102024</v>
      </c>
      <c r="B31552" t="s">
        <v>418</v>
      </c>
      <c r="C31552" t="s">
        <v>155</v>
      </c>
      <c r="D31552" t="s">
        <v>254</v>
      </c>
    </row>
    <row r="31553" spans="1:7" x14ac:dyDescent="0.35">
      <c r="A31553">
        <v>4102024</v>
      </c>
      <c r="B31553" t="s">
        <v>572</v>
      </c>
      <c r="C31553" t="s">
        <v>155</v>
      </c>
      <c r="D31553" t="s">
        <v>256</v>
      </c>
      <c r="E31553" t="s">
        <v>257</v>
      </c>
      <c r="F31553" t="s">
        <v>236</v>
      </c>
      <c r="G31553" t="s">
        <v>101</v>
      </c>
    </row>
    <row r="31554" spans="1:7" x14ac:dyDescent="0.35">
      <c r="A31554">
        <v>4102024</v>
      </c>
      <c r="B31554" t="s">
        <v>639</v>
      </c>
      <c r="C31554" t="s">
        <v>165</v>
      </c>
      <c r="D31554" t="s">
        <v>260</v>
      </c>
      <c r="E31554" t="s">
        <v>136</v>
      </c>
      <c r="F31554" t="s">
        <v>101</v>
      </c>
    </row>
    <row r="31555" spans="1:7" x14ac:dyDescent="0.35">
      <c r="A31555">
        <v>4102024</v>
      </c>
      <c r="B31555" t="s">
        <v>145</v>
      </c>
      <c r="C31555" t="s">
        <v>261</v>
      </c>
      <c r="D31555" t="s">
        <v>262</v>
      </c>
      <c r="E31555" t="s">
        <v>101</v>
      </c>
    </row>
    <row r="31556" spans="1:7" x14ac:dyDescent="0.35">
      <c r="A31556">
        <v>4102024</v>
      </c>
      <c r="B31556" t="s">
        <v>751</v>
      </c>
      <c r="C31556" t="s">
        <v>446</v>
      </c>
      <c r="D31556" t="s">
        <v>264</v>
      </c>
      <c r="E31556" t="s">
        <v>101</v>
      </c>
    </row>
    <row r="31557" spans="1:7" x14ac:dyDescent="0.35">
      <c r="A31557">
        <v>4102024</v>
      </c>
      <c r="B31557" t="s">
        <v>226</v>
      </c>
      <c r="C31557" t="s">
        <v>264</v>
      </c>
      <c r="D31557" t="s">
        <v>149</v>
      </c>
    </row>
    <row r="31558" spans="1:7" x14ac:dyDescent="0.35">
      <c r="A31558">
        <v>4102024</v>
      </c>
      <c r="B31558" t="s">
        <v>742</v>
      </c>
      <c r="C31558" t="s">
        <v>174</v>
      </c>
      <c r="D31558" t="s">
        <v>265</v>
      </c>
      <c r="E31558" t="s">
        <v>101</v>
      </c>
      <c r="F31558" t="s">
        <v>266</v>
      </c>
    </row>
    <row r="31559" spans="1:7" x14ac:dyDescent="0.35">
      <c r="A31559">
        <v>4102024</v>
      </c>
      <c r="B31559" t="s">
        <v>567</v>
      </c>
      <c r="C31559" t="s">
        <v>195</v>
      </c>
      <c r="D31559" t="s">
        <v>267</v>
      </c>
      <c r="E31559" t="s">
        <v>101</v>
      </c>
    </row>
    <row r="31560" spans="1:7" x14ac:dyDescent="0.35">
      <c r="A31560">
        <v>4102024</v>
      </c>
      <c r="B31560" t="s">
        <v>639</v>
      </c>
      <c r="C31560" t="s">
        <v>305</v>
      </c>
      <c r="D31560" t="s">
        <v>268</v>
      </c>
    </row>
    <row r="31561" spans="1:7" x14ac:dyDescent="0.35">
      <c r="A31561">
        <v>4102024</v>
      </c>
      <c r="B31561" t="s">
        <v>145</v>
      </c>
      <c r="C31561" t="s">
        <v>270</v>
      </c>
      <c r="D31561" t="s">
        <v>271</v>
      </c>
      <c r="E31561" t="s">
        <v>101</v>
      </c>
    </row>
    <row r="31562" spans="1:7" x14ac:dyDescent="0.35">
      <c r="A31562">
        <v>4102024</v>
      </c>
      <c r="B31562" t="s">
        <v>594</v>
      </c>
      <c r="C31562" t="s">
        <v>519</v>
      </c>
      <c r="D31562" t="s">
        <v>274</v>
      </c>
      <c r="E31562" t="s">
        <v>101</v>
      </c>
    </row>
    <row r="31563" spans="1:7" x14ac:dyDescent="0.35">
      <c r="A31563">
        <v>4102024</v>
      </c>
      <c r="B31563" t="s">
        <v>724</v>
      </c>
      <c r="C31563" t="s">
        <v>420</v>
      </c>
      <c r="D31563" t="s">
        <v>277</v>
      </c>
      <c r="E31563" t="s">
        <v>101</v>
      </c>
    </row>
    <row r="31564" spans="1:7" x14ac:dyDescent="0.35">
      <c r="A31564">
        <v>4102024</v>
      </c>
      <c r="B31564" t="s">
        <v>687</v>
      </c>
      <c r="C31564" t="s">
        <v>521</v>
      </c>
      <c r="D31564" t="s">
        <v>279</v>
      </c>
      <c r="E31564" t="s">
        <v>140</v>
      </c>
      <c r="F31564" t="s">
        <v>280</v>
      </c>
    </row>
    <row r="31565" spans="1:7" x14ac:dyDescent="0.35">
      <c r="A31565">
        <v>4102024</v>
      </c>
      <c r="B31565" t="s">
        <v>638</v>
      </c>
      <c r="C31565" t="s">
        <v>145</v>
      </c>
      <c r="D31565" t="s">
        <v>281</v>
      </c>
    </row>
    <row r="31566" spans="1:7" x14ac:dyDescent="0.35">
      <c r="A31566">
        <v>4102024</v>
      </c>
      <c r="B31566" t="s">
        <v>603</v>
      </c>
      <c r="C31566" t="s">
        <v>478</v>
      </c>
      <c r="D31566" t="s">
        <v>284</v>
      </c>
      <c r="E31566" t="s">
        <v>101</v>
      </c>
    </row>
    <row r="31567" spans="1:7" x14ac:dyDescent="0.35">
      <c r="A31567">
        <v>4102024</v>
      </c>
      <c r="B31567" t="s">
        <v>827</v>
      </c>
      <c r="C31567" t="s">
        <v>171</v>
      </c>
      <c r="D31567" t="s">
        <v>287</v>
      </c>
      <c r="E31567" t="s">
        <v>101</v>
      </c>
    </row>
    <row r="31568" spans="1:7" x14ac:dyDescent="0.35">
      <c r="A31568">
        <v>4102024</v>
      </c>
      <c r="B31568" t="s">
        <v>691</v>
      </c>
      <c r="C31568" t="s">
        <v>177</v>
      </c>
      <c r="D31568" t="s">
        <v>288</v>
      </c>
      <c r="E31568" t="s">
        <v>101</v>
      </c>
    </row>
    <row r="31569" spans="1:9" x14ac:dyDescent="0.35">
      <c r="A31569">
        <v>4102024</v>
      </c>
      <c r="B31569" t="s">
        <v>304</v>
      </c>
      <c r="C31569" t="s">
        <v>275</v>
      </c>
      <c r="D31569" t="s">
        <v>290</v>
      </c>
      <c r="E31569" t="s">
        <v>140</v>
      </c>
      <c r="F31569" t="s">
        <v>291</v>
      </c>
    </row>
    <row r="31570" spans="1:9" x14ac:dyDescent="0.35">
      <c r="A31570">
        <v>4102024</v>
      </c>
      <c r="B31570" t="s">
        <v>655</v>
      </c>
      <c r="C31570" t="s">
        <v>526</v>
      </c>
      <c r="D31570" t="s">
        <v>290</v>
      </c>
      <c r="E31570" t="s">
        <v>140</v>
      </c>
      <c r="F31570" t="s">
        <v>294</v>
      </c>
      <c r="G31570" t="s">
        <v>295</v>
      </c>
      <c r="H31570" t="s">
        <v>101</v>
      </c>
    </row>
    <row r="31571" spans="1:9" x14ac:dyDescent="0.35">
      <c r="A31571">
        <v>4102024</v>
      </c>
      <c r="B31571" t="s">
        <v>722</v>
      </c>
      <c r="C31571" t="s">
        <v>604</v>
      </c>
      <c r="D31571" t="s">
        <v>298</v>
      </c>
      <c r="E31571" t="s">
        <v>101</v>
      </c>
    </row>
    <row r="31572" spans="1:9" x14ac:dyDescent="0.35">
      <c r="A31572">
        <v>4102024</v>
      </c>
      <c r="B31572" t="s">
        <v>424</v>
      </c>
      <c r="C31572" t="s">
        <v>300</v>
      </c>
      <c r="D31572" t="s">
        <v>262</v>
      </c>
      <c r="E31572" t="s">
        <v>101</v>
      </c>
    </row>
    <row r="31573" spans="1:9" x14ac:dyDescent="0.35">
      <c r="A31573">
        <v>4102024</v>
      </c>
      <c r="B31573" t="s">
        <v>570</v>
      </c>
      <c r="C31573" t="s">
        <v>174</v>
      </c>
      <c r="D31573" t="s">
        <v>301</v>
      </c>
      <c r="E31573" t="s">
        <v>101</v>
      </c>
    </row>
    <row r="31574" spans="1:9" x14ac:dyDescent="0.35">
      <c r="A31574">
        <v>4102024</v>
      </c>
      <c r="B31574" t="s">
        <v>720</v>
      </c>
      <c r="C31574" t="s">
        <v>340</v>
      </c>
      <c r="D31574" t="s">
        <v>303</v>
      </c>
      <c r="E31574" t="s">
        <v>149</v>
      </c>
    </row>
    <row r="31575" spans="1:9" x14ac:dyDescent="0.35">
      <c r="A31575">
        <v>4102024</v>
      </c>
      <c r="B31575" t="s">
        <v>759</v>
      </c>
      <c r="C31575" t="s">
        <v>154</v>
      </c>
      <c r="D31575" t="s">
        <v>306</v>
      </c>
      <c r="E31575" t="s">
        <v>101</v>
      </c>
    </row>
    <row r="31576" spans="1:9" x14ac:dyDescent="0.35">
      <c r="A31576">
        <v>4102024</v>
      </c>
      <c r="B31576" t="s">
        <v>776</v>
      </c>
      <c r="C31576" t="s">
        <v>272</v>
      </c>
      <c r="D31576" t="s">
        <v>308</v>
      </c>
      <c r="E31576" t="s">
        <v>309</v>
      </c>
      <c r="F31576" t="s">
        <v>310</v>
      </c>
      <c r="G31576" t="s">
        <v>311</v>
      </c>
      <c r="H31576" t="s">
        <v>312</v>
      </c>
      <c r="I31576" t="s">
        <v>101</v>
      </c>
    </row>
    <row r="31577" spans="1:9" x14ac:dyDescent="0.35">
      <c r="A31577">
        <v>4102024</v>
      </c>
      <c r="B31577" t="s">
        <v>224</v>
      </c>
      <c r="C31577" t="s">
        <v>128</v>
      </c>
      <c r="D31577" t="s">
        <v>314</v>
      </c>
      <c r="E31577" t="s">
        <v>315</v>
      </c>
      <c r="F31577" t="s">
        <v>101</v>
      </c>
    </row>
    <row r="31578" spans="1:9" x14ac:dyDescent="0.35">
      <c r="A31578">
        <v>4102024</v>
      </c>
      <c r="B31578" t="s">
        <v>438</v>
      </c>
      <c r="C31578" t="s">
        <v>275</v>
      </c>
      <c r="D31578" t="s">
        <v>314</v>
      </c>
      <c r="E31578" t="s">
        <v>317</v>
      </c>
      <c r="F31578" t="s">
        <v>101</v>
      </c>
    </row>
    <row r="31579" spans="1:9" x14ac:dyDescent="0.35">
      <c r="A31579">
        <v>4102024</v>
      </c>
      <c r="B31579" t="s">
        <v>511</v>
      </c>
      <c r="C31579" t="s">
        <v>150</v>
      </c>
      <c r="D31579" t="s">
        <v>319</v>
      </c>
      <c r="E31579" t="s">
        <v>320</v>
      </c>
      <c r="F31579" t="s">
        <v>321</v>
      </c>
    </row>
    <row r="31580" spans="1:9" x14ac:dyDescent="0.35">
      <c r="A31580">
        <v>4102024</v>
      </c>
      <c r="B31580" t="s">
        <v>759</v>
      </c>
      <c r="C31580" t="s">
        <v>203</v>
      </c>
      <c r="D31580" t="s">
        <v>322</v>
      </c>
      <c r="E31580" t="s">
        <v>101</v>
      </c>
    </row>
    <row r="31581" spans="1:9" x14ac:dyDescent="0.35">
      <c r="A31581">
        <v>4102024</v>
      </c>
      <c r="B31581" t="s">
        <v>628</v>
      </c>
      <c r="C31581" t="s">
        <v>150</v>
      </c>
      <c r="D31581" t="s">
        <v>325</v>
      </c>
      <c r="E31581" t="s">
        <v>101</v>
      </c>
    </row>
    <row r="31582" spans="1:9" x14ac:dyDescent="0.35">
      <c r="A31582">
        <v>4102024</v>
      </c>
      <c r="B31582" t="s">
        <v>639</v>
      </c>
      <c r="C31582" t="s">
        <v>226</v>
      </c>
      <c r="D31582" t="s">
        <v>328</v>
      </c>
      <c r="E31582" t="s">
        <v>101</v>
      </c>
    </row>
    <row r="31583" spans="1:9" x14ac:dyDescent="0.35">
      <c r="A31583">
        <v>4102024</v>
      </c>
      <c r="B31583" t="s">
        <v>447</v>
      </c>
      <c r="C31583" t="s">
        <v>331</v>
      </c>
      <c r="D31583" t="s">
        <v>332</v>
      </c>
      <c r="E31583" t="s">
        <v>101</v>
      </c>
    </row>
    <row r="31584" spans="1:9" x14ac:dyDescent="0.35">
      <c r="A31584">
        <v>4102024</v>
      </c>
      <c r="B31584" t="s">
        <v>450</v>
      </c>
      <c r="C31584" t="s">
        <v>234</v>
      </c>
      <c r="D31584" t="s">
        <v>331</v>
      </c>
      <c r="E31584" t="s">
        <v>335</v>
      </c>
      <c r="F31584" t="s">
        <v>101</v>
      </c>
    </row>
    <row r="31585" spans="1:7" x14ac:dyDescent="0.35">
      <c r="A31585">
        <v>4102024</v>
      </c>
      <c r="B31585" t="s">
        <v>203</v>
      </c>
      <c r="C31585" t="s">
        <v>231</v>
      </c>
      <c r="D31585" t="s">
        <v>331</v>
      </c>
      <c r="E31585" t="s">
        <v>338</v>
      </c>
      <c r="F31585" t="s">
        <v>321</v>
      </c>
    </row>
    <row r="31586" spans="1:7" x14ac:dyDescent="0.35">
      <c r="A31586">
        <v>4102024</v>
      </c>
      <c r="B31586" t="s">
        <v>856</v>
      </c>
      <c r="C31586" t="s">
        <v>307</v>
      </c>
      <c r="D31586" t="s">
        <v>170</v>
      </c>
    </row>
    <row r="31587" spans="1:7" x14ac:dyDescent="0.35">
      <c r="A31587">
        <v>4102024</v>
      </c>
      <c r="B31587" t="s">
        <v>736</v>
      </c>
      <c r="C31587" t="s">
        <v>346</v>
      </c>
      <c r="D31587" t="s">
        <v>341</v>
      </c>
      <c r="E31587" t="s">
        <v>101</v>
      </c>
    </row>
    <row r="31588" spans="1:7" x14ac:dyDescent="0.35">
      <c r="A31588">
        <v>4102024</v>
      </c>
      <c r="B31588" t="s">
        <v>791</v>
      </c>
      <c r="C31588" t="s">
        <v>105</v>
      </c>
      <c r="D31588" t="s">
        <v>343</v>
      </c>
      <c r="E31588" t="s">
        <v>101</v>
      </c>
    </row>
    <row r="31589" spans="1:7" x14ac:dyDescent="0.35">
      <c r="A31589">
        <v>4102024</v>
      </c>
      <c r="B31589" t="s">
        <v>226</v>
      </c>
      <c r="C31589" t="s">
        <v>132</v>
      </c>
      <c r="D31589" t="s">
        <v>344</v>
      </c>
      <c r="E31589" t="s">
        <v>345</v>
      </c>
      <c r="F31589" t="s">
        <v>101</v>
      </c>
    </row>
    <row r="31590" spans="1:7" x14ac:dyDescent="0.35">
      <c r="A31590">
        <v>4102024</v>
      </c>
      <c r="B31590" t="s">
        <v>658</v>
      </c>
      <c r="C31590" t="s">
        <v>446</v>
      </c>
      <c r="D31590" t="s">
        <v>132</v>
      </c>
      <c r="E31590" t="s">
        <v>347</v>
      </c>
      <c r="F31590" t="s">
        <v>101</v>
      </c>
    </row>
    <row r="31591" spans="1:7" x14ac:dyDescent="0.35">
      <c r="A31591">
        <v>4102024</v>
      </c>
      <c r="B31591" t="s">
        <v>786</v>
      </c>
      <c r="C31591" t="s">
        <v>122</v>
      </c>
      <c r="D31591" t="s">
        <v>132</v>
      </c>
      <c r="E31591" t="s">
        <v>348</v>
      </c>
      <c r="F31591" t="s">
        <v>101</v>
      </c>
    </row>
    <row r="31592" spans="1:7" x14ac:dyDescent="0.35">
      <c r="A31592">
        <v>4102024</v>
      </c>
      <c r="B31592" t="s">
        <v>438</v>
      </c>
      <c r="C31592" t="s">
        <v>363</v>
      </c>
      <c r="D31592" t="s">
        <v>132</v>
      </c>
      <c r="E31592" t="s">
        <v>350</v>
      </c>
      <c r="F31592" t="s">
        <v>101</v>
      </c>
    </row>
    <row r="31593" spans="1:7" x14ac:dyDescent="0.35">
      <c r="A31593">
        <v>4102024</v>
      </c>
      <c r="B31593" t="s">
        <v>781</v>
      </c>
      <c r="C31593" t="s">
        <v>438</v>
      </c>
      <c r="D31593" t="s">
        <v>132</v>
      </c>
      <c r="E31593" t="s">
        <v>352</v>
      </c>
      <c r="F31593" t="s">
        <v>101</v>
      </c>
    </row>
    <row r="31594" spans="1:7" x14ac:dyDescent="0.35">
      <c r="A31594">
        <v>4102024</v>
      </c>
      <c r="B31594" t="s">
        <v>795</v>
      </c>
      <c r="C31594" t="s">
        <v>604</v>
      </c>
      <c r="D31594" t="s">
        <v>132</v>
      </c>
      <c r="E31594" t="s">
        <v>133</v>
      </c>
      <c r="F31594" t="s">
        <v>355</v>
      </c>
    </row>
    <row r="31595" spans="1:7" x14ac:dyDescent="0.35">
      <c r="A31595">
        <v>4102024</v>
      </c>
      <c r="B31595" t="s">
        <v>762</v>
      </c>
      <c r="C31595" t="s">
        <v>177</v>
      </c>
      <c r="D31595" t="s">
        <v>132</v>
      </c>
      <c r="E31595" t="s">
        <v>356</v>
      </c>
      <c r="F31595" t="s">
        <v>101</v>
      </c>
    </row>
    <row r="31596" spans="1:7" x14ac:dyDescent="0.35">
      <c r="A31596">
        <v>4102024</v>
      </c>
      <c r="B31596" t="s">
        <v>285</v>
      </c>
      <c r="C31596" t="s">
        <v>351</v>
      </c>
      <c r="D31596" t="s">
        <v>359</v>
      </c>
      <c r="E31596" t="s">
        <v>360</v>
      </c>
      <c r="F31596" t="s">
        <v>101</v>
      </c>
    </row>
    <row r="31597" spans="1:7" x14ac:dyDescent="0.35">
      <c r="A31597">
        <v>4102024</v>
      </c>
      <c r="B31597" t="s">
        <v>692</v>
      </c>
      <c r="C31597" t="s">
        <v>439</v>
      </c>
      <c r="D31597" t="s">
        <v>359</v>
      </c>
      <c r="E31597" t="s">
        <v>362</v>
      </c>
      <c r="F31597" t="s">
        <v>101</v>
      </c>
    </row>
    <row r="31598" spans="1:7" x14ac:dyDescent="0.35">
      <c r="A31598">
        <v>4102024</v>
      </c>
      <c r="B31598" t="s">
        <v>296</v>
      </c>
      <c r="C31598" t="s">
        <v>359</v>
      </c>
      <c r="D31598" t="s">
        <v>362</v>
      </c>
      <c r="E31598" t="s">
        <v>140</v>
      </c>
      <c r="F31598" t="s">
        <v>364</v>
      </c>
      <c r="G31598" t="s">
        <v>101</v>
      </c>
    </row>
    <row r="31599" spans="1:7" x14ac:dyDescent="0.35">
      <c r="A31599">
        <v>4102024</v>
      </c>
      <c r="B31599" t="s">
        <v>832</v>
      </c>
      <c r="C31599" t="s">
        <v>318</v>
      </c>
      <c r="D31599" t="s">
        <v>366</v>
      </c>
      <c r="E31599" t="s">
        <v>257</v>
      </c>
      <c r="F31599" t="s">
        <v>367</v>
      </c>
      <c r="G31599" t="s">
        <v>101</v>
      </c>
    </row>
    <row r="31600" spans="1:7" x14ac:dyDescent="0.35">
      <c r="A31600">
        <v>4102024</v>
      </c>
      <c r="B31600" t="s">
        <v>437</v>
      </c>
      <c r="C31600" t="s">
        <v>414</v>
      </c>
      <c r="D31600" t="s">
        <v>369</v>
      </c>
      <c r="E31600" t="s">
        <v>370</v>
      </c>
      <c r="F31600" t="s">
        <v>101</v>
      </c>
    </row>
    <row r="31601" spans="1:9" x14ac:dyDescent="0.35">
      <c r="A31601">
        <v>4102024</v>
      </c>
      <c r="B31601" t="s">
        <v>715</v>
      </c>
      <c r="C31601" t="s">
        <v>150</v>
      </c>
      <c r="D31601" t="s">
        <v>371</v>
      </c>
      <c r="E31601" t="s">
        <v>101</v>
      </c>
    </row>
    <row r="31602" spans="1:9" x14ac:dyDescent="0.35">
      <c r="A31602">
        <v>4102024</v>
      </c>
      <c r="B31602" t="s">
        <v>603</v>
      </c>
      <c r="C31602" t="s">
        <v>160</v>
      </c>
      <c r="D31602" t="s">
        <v>372</v>
      </c>
      <c r="E31602" t="s">
        <v>101</v>
      </c>
    </row>
    <row r="31603" spans="1:9" x14ac:dyDescent="0.35">
      <c r="A31603">
        <v>4102024</v>
      </c>
      <c r="B31603" t="s">
        <v>323</v>
      </c>
      <c r="C31603" t="s">
        <v>373</v>
      </c>
      <c r="D31603" t="s">
        <v>101</v>
      </c>
    </row>
    <row r="31604" spans="1:9" x14ac:dyDescent="0.35">
      <c r="A31604">
        <v>4102024</v>
      </c>
      <c r="B31604" t="s">
        <v>775</v>
      </c>
      <c r="C31604" t="s">
        <v>224</v>
      </c>
      <c r="D31604" t="s">
        <v>376</v>
      </c>
      <c r="E31604" t="s">
        <v>140</v>
      </c>
      <c r="F31604" t="s">
        <v>331</v>
      </c>
      <c r="G31604" t="s">
        <v>377</v>
      </c>
      <c r="H31604" t="s">
        <v>101</v>
      </c>
    </row>
    <row r="31605" spans="1:9" x14ac:dyDescent="0.35">
      <c r="A31605">
        <v>4102024</v>
      </c>
      <c r="B31605" t="s">
        <v>796</v>
      </c>
      <c r="C31605" t="s">
        <v>138</v>
      </c>
      <c r="D31605" t="s">
        <v>378</v>
      </c>
    </row>
    <row r="31606" spans="1:9" x14ac:dyDescent="0.35">
      <c r="A31606">
        <v>4102024</v>
      </c>
      <c r="B31606" t="s">
        <v>454</v>
      </c>
      <c r="C31606" t="s">
        <v>427</v>
      </c>
      <c r="D31606" t="s">
        <v>380</v>
      </c>
      <c r="E31606" t="s">
        <v>101</v>
      </c>
    </row>
    <row r="31607" spans="1:9" x14ac:dyDescent="0.35">
      <c r="A31607">
        <v>4102024</v>
      </c>
      <c r="B31607" t="s">
        <v>750</v>
      </c>
      <c r="C31607" t="s">
        <v>305</v>
      </c>
      <c r="D31607" t="s">
        <v>382</v>
      </c>
      <c r="E31607" t="s">
        <v>383</v>
      </c>
    </row>
    <row r="31608" spans="1:9" x14ac:dyDescent="0.35">
      <c r="A31608">
        <v>4102024</v>
      </c>
      <c r="B31608" t="s">
        <v>565</v>
      </c>
      <c r="C31608" t="s">
        <v>150</v>
      </c>
      <c r="D31608" t="s">
        <v>385</v>
      </c>
      <c r="E31608" t="s">
        <v>386</v>
      </c>
    </row>
    <row r="31609" spans="1:9" x14ac:dyDescent="0.35">
      <c r="A31609">
        <v>4102024</v>
      </c>
      <c r="B31609" t="s">
        <v>810</v>
      </c>
      <c r="C31609" t="s">
        <v>519</v>
      </c>
      <c r="D31609" t="s">
        <v>388</v>
      </c>
      <c r="E31609" t="s">
        <v>101</v>
      </c>
    </row>
    <row r="31610" spans="1:9" x14ac:dyDescent="0.35">
      <c r="A31610">
        <v>4102024</v>
      </c>
      <c r="B31610" t="s">
        <v>227</v>
      </c>
      <c r="C31610" t="s">
        <v>231</v>
      </c>
      <c r="D31610" t="s">
        <v>391</v>
      </c>
      <c r="E31610" t="s">
        <v>101</v>
      </c>
    </row>
    <row r="31611" spans="1:9" x14ac:dyDescent="0.35">
      <c r="A31611">
        <v>4102024</v>
      </c>
      <c r="B31611" t="s">
        <v>723</v>
      </c>
      <c r="C31611" t="s">
        <v>323</v>
      </c>
      <c r="D31611" t="s">
        <v>393</v>
      </c>
    </row>
    <row r="31612" spans="1:9" x14ac:dyDescent="0.35">
      <c r="A31612">
        <v>4102024</v>
      </c>
      <c r="B31612" t="s">
        <v>752</v>
      </c>
      <c r="C31612" t="s">
        <v>177</v>
      </c>
      <c r="D31612" t="s">
        <v>394</v>
      </c>
      <c r="E31612" t="s">
        <v>395</v>
      </c>
      <c r="F31612" t="s">
        <v>101</v>
      </c>
    </row>
    <row r="31613" spans="1:9" x14ac:dyDescent="0.35">
      <c r="A31613">
        <v>4102024</v>
      </c>
      <c r="B31613" t="s">
        <v>802</v>
      </c>
      <c r="C31613" t="s">
        <v>203</v>
      </c>
      <c r="D31613" t="s">
        <v>396</v>
      </c>
    </row>
    <row r="31614" spans="1:9" x14ac:dyDescent="0.35">
      <c r="A31614">
        <v>4102024</v>
      </c>
      <c r="B31614" t="s">
        <v>604</v>
      </c>
      <c r="C31614" t="s">
        <v>397</v>
      </c>
      <c r="D31614" t="s">
        <v>101</v>
      </c>
    </row>
    <row r="31615" spans="1:9" x14ac:dyDescent="0.35">
      <c r="A31615">
        <v>4102024</v>
      </c>
      <c r="B31615" t="s">
        <v>721</v>
      </c>
      <c r="C31615" t="s">
        <v>547</v>
      </c>
      <c r="D31615" t="s">
        <v>399</v>
      </c>
      <c r="E31615" t="s">
        <v>140</v>
      </c>
      <c r="F31615" t="s">
        <v>400</v>
      </c>
      <c r="G31615" t="s">
        <v>257</v>
      </c>
      <c r="H31615" t="s">
        <v>331</v>
      </c>
      <c r="I31615" t="s">
        <v>401</v>
      </c>
    </row>
    <row r="31616" spans="1:9" x14ac:dyDescent="0.35">
      <c r="A31616">
        <v>4102024</v>
      </c>
      <c r="B31616" t="s">
        <v>755</v>
      </c>
      <c r="C31616" t="s">
        <v>340</v>
      </c>
      <c r="D31616" t="s">
        <v>399</v>
      </c>
      <c r="E31616" t="s">
        <v>187</v>
      </c>
      <c r="F31616" t="s">
        <v>101</v>
      </c>
    </row>
    <row r="31617" spans="1:7" x14ac:dyDescent="0.35">
      <c r="A31617">
        <v>4102024</v>
      </c>
      <c r="B31617" t="s">
        <v>451</v>
      </c>
      <c r="C31617" t="s">
        <v>244</v>
      </c>
      <c r="D31617" t="s">
        <v>399</v>
      </c>
      <c r="E31617" t="s">
        <v>403</v>
      </c>
      <c r="F31617" t="s">
        <v>101</v>
      </c>
    </row>
    <row r="31618" spans="1:7" x14ac:dyDescent="0.35">
      <c r="A31618">
        <v>4102024</v>
      </c>
      <c r="B31618" t="s">
        <v>783</v>
      </c>
      <c r="C31618" t="s">
        <v>233</v>
      </c>
      <c r="D31618" t="s">
        <v>399</v>
      </c>
      <c r="E31618" t="s">
        <v>404</v>
      </c>
      <c r="F31618" t="s">
        <v>101</v>
      </c>
    </row>
    <row r="31619" spans="1:7" x14ac:dyDescent="0.35">
      <c r="A31619">
        <v>3102024</v>
      </c>
      <c r="B31619" t="s">
        <v>418</v>
      </c>
      <c r="C31619" t="s">
        <v>305</v>
      </c>
      <c r="D31619" t="s">
        <v>100</v>
      </c>
      <c r="E31619" t="s">
        <v>101</v>
      </c>
    </row>
    <row r="31620" spans="1:7" x14ac:dyDescent="0.35">
      <c r="A31620">
        <v>3102024</v>
      </c>
      <c r="B31620" t="s">
        <v>419</v>
      </c>
      <c r="C31620" t="s">
        <v>490</v>
      </c>
      <c r="D31620" t="s">
        <v>104</v>
      </c>
      <c r="E31620" t="s">
        <v>101</v>
      </c>
    </row>
    <row r="31621" spans="1:7" x14ac:dyDescent="0.35">
      <c r="A31621">
        <v>3102024</v>
      </c>
      <c r="B31621" t="s">
        <v>573</v>
      </c>
      <c r="C31621" t="s">
        <v>166</v>
      </c>
      <c r="D31621" t="s">
        <v>107</v>
      </c>
      <c r="E31621" t="s">
        <v>108</v>
      </c>
      <c r="F31621" t="s">
        <v>101</v>
      </c>
    </row>
    <row r="31622" spans="1:7" x14ac:dyDescent="0.35">
      <c r="A31622">
        <v>3102024</v>
      </c>
      <c r="B31622" t="s">
        <v>599</v>
      </c>
      <c r="C31622" t="s">
        <v>524</v>
      </c>
      <c r="D31622" t="s">
        <v>111</v>
      </c>
      <c r="E31622" t="s">
        <v>101</v>
      </c>
    </row>
    <row r="31623" spans="1:7" x14ac:dyDescent="0.35">
      <c r="A31623">
        <v>3102024</v>
      </c>
      <c r="B31623" t="s">
        <v>942</v>
      </c>
      <c r="C31623" t="s">
        <v>816</v>
      </c>
      <c r="D31623" t="s">
        <v>114</v>
      </c>
      <c r="E31623" t="s">
        <v>115</v>
      </c>
      <c r="F31623" t="s">
        <v>116</v>
      </c>
    </row>
    <row r="31624" spans="1:7" x14ac:dyDescent="0.35">
      <c r="A31624">
        <v>3102024</v>
      </c>
      <c r="B31624" t="s">
        <v>131</v>
      </c>
      <c r="C31624" t="s">
        <v>134</v>
      </c>
      <c r="D31624" t="s">
        <v>114</v>
      </c>
      <c r="E31624" t="s">
        <v>119</v>
      </c>
      <c r="F31624" t="s">
        <v>120</v>
      </c>
      <c r="G31624" t="s">
        <v>121</v>
      </c>
    </row>
    <row r="31625" spans="1:7" x14ac:dyDescent="0.35">
      <c r="A31625">
        <v>3102024</v>
      </c>
      <c r="B31625" t="s">
        <v>835</v>
      </c>
      <c r="C31625" t="s">
        <v>699</v>
      </c>
      <c r="D31625" t="s">
        <v>114</v>
      </c>
      <c r="E31625" t="s">
        <v>124</v>
      </c>
    </row>
    <row r="31626" spans="1:7" x14ac:dyDescent="0.35">
      <c r="A31626">
        <v>3102024</v>
      </c>
      <c r="B31626" t="s">
        <v>202</v>
      </c>
      <c r="C31626" t="s">
        <v>690</v>
      </c>
      <c r="D31626" t="s">
        <v>114</v>
      </c>
      <c r="E31626" t="s">
        <v>127</v>
      </c>
    </row>
    <row r="31627" spans="1:7" x14ac:dyDescent="0.35">
      <c r="A31627">
        <v>3102024</v>
      </c>
      <c r="B31627" t="s">
        <v>470</v>
      </c>
      <c r="C31627" t="s">
        <v>620</v>
      </c>
      <c r="D31627" t="s">
        <v>114</v>
      </c>
      <c r="E31627" t="s">
        <v>130</v>
      </c>
    </row>
    <row r="31628" spans="1:7" x14ac:dyDescent="0.35">
      <c r="A31628">
        <v>3102024</v>
      </c>
      <c r="B31628" t="s">
        <v>384</v>
      </c>
      <c r="C31628" t="s">
        <v>647</v>
      </c>
      <c r="D31628" t="s">
        <v>114</v>
      </c>
      <c r="E31628" t="s">
        <v>132</v>
      </c>
      <c r="F31628" t="s">
        <v>133</v>
      </c>
    </row>
    <row r="31629" spans="1:7" x14ac:dyDescent="0.35">
      <c r="A31629">
        <v>3102024</v>
      </c>
      <c r="B31629" t="s">
        <v>495</v>
      </c>
      <c r="C31629" t="s">
        <v>333</v>
      </c>
      <c r="D31629" t="s">
        <v>135</v>
      </c>
      <c r="E31629" t="s">
        <v>136</v>
      </c>
    </row>
    <row r="31630" spans="1:7" x14ac:dyDescent="0.35">
      <c r="A31630">
        <v>3102024</v>
      </c>
      <c r="B31630" t="s">
        <v>514</v>
      </c>
      <c r="C31630" t="s">
        <v>414</v>
      </c>
      <c r="D31630" t="s">
        <v>139</v>
      </c>
      <c r="E31630" t="s">
        <v>140</v>
      </c>
      <c r="F31630" t="s">
        <v>141</v>
      </c>
      <c r="G31630" t="s">
        <v>101</v>
      </c>
    </row>
    <row r="31631" spans="1:7" x14ac:dyDescent="0.35">
      <c r="A31631">
        <v>3102024</v>
      </c>
      <c r="B31631" t="s">
        <v>674</v>
      </c>
      <c r="C31631" t="s">
        <v>231</v>
      </c>
      <c r="D31631" t="s">
        <v>144</v>
      </c>
      <c r="E31631" t="s">
        <v>101</v>
      </c>
    </row>
    <row r="31632" spans="1:7" x14ac:dyDescent="0.35">
      <c r="A31632">
        <v>3102024</v>
      </c>
      <c r="B31632" t="s">
        <v>493</v>
      </c>
      <c r="C31632" t="s">
        <v>293</v>
      </c>
      <c r="D31632" t="s">
        <v>147</v>
      </c>
      <c r="E31632" t="s">
        <v>148</v>
      </c>
      <c r="F31632" t="s">
        <v>149</v>
      </c>
    </row>
    <row r="31633" spans="1:7" x14ac:dyDescent="0.35">
      <c r="A31633">
        <v>3102024</v>
      </c>
      <c r="B31633" t="s">
        <v>493</v>
      </c>
      <c r="C31633" t="s">
        <v>158</v>
      </c>
      <c r="D31633" t="s">
        <v>152</v>
      </c>
      <c r="E31633" t="s">
        <v>140</v>
      </c>
      <c r="F31633" t="s">
        <v>153</v>
      </c>
      <c r="G31633" t="s">
        <v>101</v>
      </c>
    </row>
    <row r="31634" spans="1:7" x14ac:dyDescent="0.35">
      <c r="A31634">
        <v>3102024</v>
      </c>
      <c r="B31634" t="s">
        <v>733</v>
      </c>
      <c r="C31634" t="s">
        <v>459</v>
      </c>
      <c r="D31634" t="s">
        <v>156</v>
      </c>
      <c r="E31634" t="s">
        <v>101</v>
      </c>
    </row>
    <row r="31635" spans="1:7" x14ac:dyDescent="0.35">
      <c r="A31635">
        <v>3102024</v>
      </c>
      <c r="B31635" t="s">
        <v>446</v>
      </c>
      <c r="C31635" t="s">
        <v>159</v>
      </c>
      <c r="D31635" t="s">
        <v>101</v>
      </c>
    </row>
    <row r="31636" spans="1:7" x14ac:dyDescent="0.35">
      <c r="A31636">
        <v>3102024</v>
      </c>
      <c r="B31636" t="s">
        <v>154</v>
      </c>
      <c r="C31636" t="s">
        <v>161</v>
      </c>
      <c r="D31636" t="s">
        <v>101</v>
      </c>
    </row>
    <row r="31637" spans="1:7" x14ac:dyDescent="0.35">
      <c r="A31637">
        <v>3102024</v>
      </c>
      <c r="B31637" t="s">
        <v>218</v>
      </c>
      <c r="C31637" t="s">
        <v>421</v>
      </c>
      <c r="D31637" t="s">
        <v>164</v>
      </c>
      <c r="E31637" t="s">
        <v>101</v>
      </c>
    </row>
    <row r="31638" spans="1:7" x14ac:dyDescent="0.35">
      <c r="A31638">
        <v>3102024</v>
      </c>
      <c r="B31638" t="s">
        <v>638</v>
      </c>
      <c r="C31638" t="s">
        <v>292</v>
      </c>
      <c r="D31638" t="s">
        <v>167</v>
      </c>
    </row>
    <row r="31639" spans="1:7" x14ac:dyDescent="0.35">
      <c r="A31639">
        <v>3102024</v>
      </c>
      <c r="B31639" t="s">
        <v>638</v>
      </c>
      <c r="C31639" t="s">
        <v>195</v>
      </c>
      <c r="D31639" t="s">
        <v>423</v>
      </c>
      <c r="E31639" t="s">
        <v>101</v>
      </c>
    </row>
    <row r="31640" spans="1:7" x14ac:dyDescent="0.35">
      <c r="A31640">
        <v>3102024</v>
      </c>
      <c r="B31640" t="s">
        <v>464</v>
      </c>
      <c r="C31640" t="s">
        <v>155</v>
      </c>
      <c r="D31640" t="s">
        <v>169</v>
      </c>
      <c r="E31640" t="s">
        <v>170</v>
      </c>
      <c r="F31640" t="s">
        <v>101</v>
      </c>
    </row>
    <row r="31641" spans="1:7" x14ac:dyDescent="0.35">
      <c r="A31641">
        <v>3102024</v>
      </c>
      <c r="B31641" t="s">
        <v>520</v>
      </c>
      <c r="C31641" t="s">
        <v>138</v>
      </c>
      <c r="D31641" t="s">
        <v>173</v>
      </c>
      <c r="E31641" t="s">
        <v>101</v>
      </c>
    </row>
    <row r="31642" spans="1:7" x14ac:dyDescent="0.35">
      <c r="A31642">
        <v>3102024</v>
      </c>
      <c r="B31642" t="s">
        <v>560</v>
      </c>
      <c r="C31642" t="s">
        <v>160</v>
      </c>
      <c r="D31642" t="s">
        <v>176</v>
      </c>
      <c r="E31642" t="s">
        <v>101</v>
      </c>
    </row>
    <row r="31643" spans="1:7" x14ac:dyDescent="0.35">
      <c r="A31643">
        <v>3102024</v>
      </c>
      <c r="B31643" t="s">
        <v>742</v>
      </c>
      <c r="C31643" t="s">
        <v>293</v>
      </c>
      <c r="D31643" t="s">
        <v>176</v>
      </c>
      <c r="E31643" t="s">
        <v>149</v>
      </c>
    </row>
    <row r="31644" spans="1:7" x14ac:dyDescent="0.35">
      <c r="A31644">
        <v>3102024</v>
      </c>
      <c r="B31644" t="s">
        <v>137</v>
      </c>
      <c r="C31644" t="s">
        <v>453</v>
      </c>
      <c r="D31644" t="s">
        <v>181</v>
      </c>
      <c r="E31644" t="s">
        <v>182</v>
      </c>
      <c r="F31644" t="s">
        <v>101</v>
      </c>
    </row>
    <row r="31645" spans="1:7" x14ac:dyDescent="0.35">
      <c r="A31645">
        <v>3102024</v>
      </c>
      <c r="B31645" t="s">
        <v>592</v>
      </c>
      <c r="C31645" t="s">
        <v>549</v>
      </c>
      <c r="D31645" t="s">
        <v>184</v>
      </c>
      <c r="E31645" t="s">
        <v>101</v>
      </c>
    </row>
    <row r="31646" spans="1:7" x14ac:dyDescent="0.35">
      <c r="A31646">
        <v>3102024</v>
      </c>
      <c r="B31646" t="s">
        <v>428</v>
      </c>
      <c r="C31646" t="s">
        <v>187</v>
      </c>
      <c r="D31646" t="s">
        <v>101</v>
      </c>
    </row>
    <row r="31647" spans="1:7" x14ac:dyDescent="0.35">
      <c r="A31647">
        <v>3102024</v>
      </c>
      <c r="B31647" t="s">
        <v>444</v>
      </c>
      <c r="C31647" t="s">
        <v>490</v>
      </c>
      <c r="D31647" t="s">
        <v>190</v>
      </c>
      <c r="E31647" t="s">
        <v>191</v>
      </c>
      <c r="F31647" t="s">
        <v>101</v>
      </c>
    </row>
    <row r="31648" spans="1:7" x14ac:dyDescent="0.35">
      <c r="A31648">
        <v>3102024</v>
      </c>
      <c r="B31648" t="s">
        <v>171</v>
      </c>
      <c r="C31648" t="s">
        <v>282</v>
      </c>
      <c r="D31648" t="s">
        <v>190</v>
      </c>
      <c r="E31648" t="s">
        <v>194</v>
      </c>
      <c r="F31648" t="s">
        <v>101</v>
      </c>
    </row>
    <row r="31649" spans="1:7" x14ac:dyDescent="0.35">
      <c r="A31649">
        <v>3102024</v>
      </c>
      <c r="B31649" t="s">
        <v>440</v>
      </c>
      <c r="C31649" t="s">
        <v>402</v>
      </c>
      <c r="D31649" t="s">
        <v>190</v>
      </c>
      <c r="E31649" t="s">
        <v>196</v>
      </c>
      <c r="F31649" t="s">
        <v>101</v>
      </c>
    </row>
    <row r="31650" spans="1:7" x14ac:dyDescent="0.35">
      <c r="A31650">
        <v>3102024</v>
      </c>
      <c r="B31650" t="s">
        <v>427</v>
      </c>
      <c r="C31650" t="s">
        <v>198</v>
      </c>
      <c r="D31650" t="s">
        <v>140</v>
      </c>
      <c r="E31650" t="s">
        <v>199</v>
      </c>
      <c r="F31650" t="s">
        <v>200</v>
      </c>
      <c r="G31650" t="s">
        <v>101</v>
      </c>
    </row>
    <row r="31651" spans="1:7" x14ac:dyDescent="0.35">
      <c r="A31651">
        <v>3102024</v>
      </c>
      <c r="B31651" t="s">
        <v>438</v>
      </c>
      <c r="C31651" t="s">
        <v>316</v>
      </c>
      <c r="D31651" t="s">
        <v>61</v>
      </c>
      <c r="E31651" t="s">
        <v>101</v>
      </c>
    </row>
    <row r="31652" spans="1:7" x14ac:dyDescent="0.35">
      <c r="A31652">
        <v>3102024</v>
      </c>
      <c r="B31652" t="s">
        <v>464</v>
      </c>
      <c r="C31652" t="s">
        <v>204</v>
      </c>
      <c r="D31652" t="s">
        <v>205</v>
      </c>
      <c r="E31652" t="s">
        <v>101</v>
      </c>
    </row>
    <row r="31653" spans="1:7" x14ac:dyDescent="0.35">
      <c r="A31653">
        <v>3102024</v>
      </c>
      <c r="B31653" t="s">
        <v>551</v>
      </c>
      <c r="C31653" t="s">
        <v>326</v>
      </c>
      <c r="D31653" t="s">
        <v>208</v>
      </c>
      <c r="E31653" t="s">
        <v>101</v>
      </c>
    </row>
    <row r="31654" spans="1:7" x14ac:dyDescent="0.35">
      <c r="A31654">
        <v>3102024</v>
      </c>
      <c r="B31654" t="s">
        <v>694</v>
      </c>
      <c r="C31654" t="s">
        <v>230</v>
      </c>
      <c r="D31654" t="s">
        <v>210</v>
      </c>
      <c r="E31654" t="s">
        <v>211</v>
      </c>
      <c r="F31654" t="s">
        <v>101</v>
      </c>
    </row>
    <row r="31655" spans="1:7" x14ac:dyDescent="0.35">
      <c r="A31655">
        <v>3102024</v>
      </c>
      <c r="B31655" t="s">
        <v>183</v>
      </c>
      <c r="C31655" t="s">
        <v>402</v>
      </c>
      <c r="D31655" t="s">
        <v>214</v>
      </c>
      <c r="E31655" t="s">
        <v>215</v>
      </c>
      <c r="F31655" t="s">
        <v>101</v>
      </c>
    </row>
    <row r="31656" spans="1:7" x14ac:dyDescent="0.35">
      <c r="A31656">
        <v>3102024</v>
      </c>
      <c r="B31656" t="s">
        <v>518</v>
      </c>
      <c r="C31656" t="s">
        <v>99</v>
      </c>
      <c r="D31656" t="s">
        <v>217</v>
      </c>
      <c r="E31656" t="s">
        <v>101</v>
      </c>
    </row>
    <row r="31657" spans="1:7" x14ac:dyDescent="0.35">
      <c r="A31657">
        <v>3102024</v>
      </c>
      <c r="B31657" t="s">
        <v>737</v>
      </c>
      <c r="C31657" t="s">
        <v>304</v>
      </c>
      <c r="D31657" t="s">
        <v>220</v>
      </c>
      <c r="E31657" t="s">
        <v>101</v>
      </c>
    </row>
    <row r="31658" spans="1:7" x14ac:dyDescent="0.35">
      <c r="A31658">
        <v>3102024</v>
      </c>
      <c r="B31658" t="s">
        <v>551</v>
      </c>
      <c r="C31658" t="s">
        <v>450</v>
      </c>
      <c r="D31658" t="s">
        <v>222</v>
      </c>
    </row>
    <row r="31659" spans="1:7" x14ac:dyDescent="0.35">
      <c r="A31659">
        <v>3102024</v>
      </c>
      <c r="B31659" t="s">
        <v>694</v>
      </c>
      <c r="C31659" t="s">
        <v>106</v>
      </c>
      <c r="D31659" t="s">
        <v>223</v>
      </c>
    </row>
    <row r="31660" spans="1:7" x14ac:dyDescent="0.35">
      <c r="A31660">
        <v>3102024</v>
      </c>
      <c r="B31660" t="s">
        <v>639</v>
      </c>
      <c r="C31660" t="s">
        <v>340</v>
      </c>
      <c r="D31660" t="s">
        <v>225</v>
      </c>
      <c r="E31660" t="s">
        <v>101</v>
      </c>
    </row>
    <row r="31661" spans="1:7" x14ac:dyDescent="0.35">
      <c r="A31661">
        <v>3102024</v>
      </c>
      <c r="B31661" t="s">
        <v>791</v>
      </c>
      <c r="C31661" t="s">
        <v>292</v>
      </c>
      <c r="D31661" t="s">
        <v>225</v>
      </c>
      <c r="E31661" t="s">
        <v>228</v>
      </c>
      <c r="F31661" t="s">
        <v>229</v>
      </c>
    </row>
    <row r="31662" spans="1:7" x14ac:dyDescent="0.35">
      <c r="A31662">
        <v>3102024</v>
      </c>
      <c r="B31662" t="s">
        <v>603</v>
      </c>
      <c r="C31662" t="s">
        <v>227</v>
      </c>
      <c r="D31662" t="s">
        <v>232</v>
      </c>
      <c r="E31662" t="s">
        <v>101</v>
      </c>
    </row>
    <row r="31663" spans="1:7" x14ac:dyDescent="0.35">
      <c r="A31663">
        <v>3102024</v>
      </c>
      <c r="B31663" t="s">
        <v>515</v>
      </c>
      <c r="C31663" t="s">
        <v>273</v>
      </c>
      <c r="D31663" t="s">
        <v>235</v>
      </c>
      <c r="E31663" t="s">
        <v>236</v>
      </c>
      <c r="F31663" t="s">
        <v>101</v>
      </c>
    </row>
    <row r="31664" spans="1:7" x14ac:dyDescent="0.35">
      <c r="A31664">
        <v>3102024</v>
      </c>
      <c r="B31664" t="s">
        <v>644</v>
      </c>
      <c r="C31664" t="s">
        <v>269</v>
      </c>
      <c r="D31664" t="s">
        <v>235</v>
      </c>
      <c r="E31664" t="s">
        <v>239</v>
      </c>
      <c r="F31664" t="s">
        <v>149</v>
      </c>
    </row>
    <row r="31665" spans="1:7" x14ac:dyDescent="0.35">
      <c r="A31665">
        <v>3102024</v>
      </c>
      <c r="B31665" t="s">
        <v>729</v>
      </c>
      <c r="C31665" t="s">
        <v>447</v>
      </c>
      <c r="D31665" t="s">
        <v>235</v>
      </c>
      <c r="E31665" t="s">
        <v>241</v>
      </c>
      <c r="F31665" t="s">
        <v>101</v>
      </c>
    </row>
    <row r="31666" spans="1:7" x14ac:dyDescent="0.35">
      <c r="A31666">
        <v>3102024</v>
      </c>
      <c r="B31666" t="s">
        <v>728</v>
      </c>
      <c r="C31666" t="s">
        <v>402</v>
      </c>
      <c r="D31666" t="s">
        <v>243</v>
      </c>
      <c r="E31666" t="s">
        <v>101</v>
      </c>
    </row>
    <row r="31667" spans="1:7" x14ac:dyDescent="0.35">
      <c r="A31667">
        <v>3102024</v>
      </c>
      <c r="B31667" t="s">
        <v>493</v>
      </c>
      <c r="C31667" t="s">
        <v>443</v>
      </c>
      <c r="D31667" t="s">
        <v>245</v>
      </c>
      <c r="E31667" t="s">
        <v>246</v>
      </c>
    </row>
    <row r="31668" spans="1:7" x14ac:dyDescent="0.35">
      <c r="A31668">
        <v>3102024</v>
      </c>
      <c r="B31668" t="s">
        <v>760</v>
      </c>
      <c r="C31668" t="s">
        <v>525</v>
      </c>
      <c r="D31668" t="s">
        <v>245</v>
      </c>
      <c r="E31668" t="s">
        <v>249</v>
      </c>
    </row>
    <row r="31669" spans="1:7" x14ac:dyDescent="0.35">
      <c r="A31669">
        <v>3102024</v>
      </c>
      <c r="B31669" t="s">
        <v>542</v>
      </c>
      <c r="C31669" t="s">
        <v>106</v>
      </c>
      <c r="D31669" t="s">
        <v>252</v>
      </c>
      <c r="E31669" t="s">
        <v>101</v>
      </c>
    </row>
    <row r="31670" spans="1:7" x14ac:dyDescent="0.35">
      <c r="A31670">
        <v>3102024</v>
      </c>
      <c r="B31670" t="s">
        <v>218</v>
      </c>
      <c r="C31670" t="s">
        <v>379</v>
      </c>
      <c r="D31670" t="s">
        <v>254</v>
      </c>
    </row>
    <row r="31671" spans="1:7" x14ac:dyDescent="0.35">
      <c r="A31671">
        <v>3102024</v>
      </c>
      <c r="B31671" t="s">
        <v>425</v>
      </c>
      <c r="C31671" t="s">
        <v>467</v>
      </c>
      <c r="D31671" t="s">
        <v>256</v>
      </c>
      <c r="E31671" t="s">
        <v>257</v>
      </c>
      <c r="F31671" t="s">
        <v>236</v>
      </c>
      <c r="G31671" t="s">
        <v>101</v>
      </c>
    </row>
    <row r="31672" spans="1:7" x14ac:dyDescent="0.35">
      <c r="A31672">
        <v>3102024</v>
      </c>
      <c r="B31672" t="s">
        <v>629</v>
      </c>
      <c r="C31672" t="s">
        <v>158</v>
      </c>
      <c r="D31672" t="s">
        <v>260</v>
      </c>
      <c r="E31672" t="s">
        <v>136</v>
      </c>
      <c r="F31672" t="s">
        <v>101</v>
      </c>
    </row>
    <row r="31673" spans="1:7" x14ac:dyDescent="0.35">
      <c r="A31673">
        <v>3102024</v>
      </c>
      <c r="B31673" t="s">
        <v>282</v>
      </c>
      <c r="C31673" t="s">
        <v>261</v>
      </c>
      <c r="D31673" t="s">
        <v>262</v>
      </c>
      <c r="E31673" t="s">
        <v>101</v>
      </c>
    </row>
    <row r="31674" spans="1:7" x14ac:dyDescent="0.35">
      <c r="A31674">
        <v>3102024</v>
      </c>
      <c r="B31674" t="s">
        <v>592</v>
      </c>
      <c r="C31674" t="s">
        <v>269</v>
      </c>
      <c r="D31674" t="s">
        <v>264</v>
      </c>
      <c r="E31674" t="s">
        <v>101</v>
      </c>
    </row>
    <row r="31675" spans="1:7" x14ac:dyDescent="0.35">
      <c r="A31675">
        <v>3102024</v>
      </c>
      <c r="B31675" t="s">
        <v>548</v>
      </c>
      <c r="C31675" t="s">
        <v>264</v>
      </c>
      <c r="D31675" t="s">
        <v>149</v>
      </c>
    </row>
    <row r="31676" spans="1:7" x14ac:dyDescent="0.35">
      <c r="A31676">
        <v>3102024</v>
      </c>
      <c r="B31676" t="s">
        <v>594</v>
      </c>
      <c r="C31676" t="s">
        <v>598</v>
      </c>
      <c r="D31676" t="s">
        <v>265</v>
      </c>
      <c r="E31676" t="s">
        <v>101</v>
      </c>
      <c r="F31676" t="s">
        <v>266</v>
      </c>
    </row>
    <row r="31677" spans="1:7" x14ac:dyDescent="0.35">
      <c r="A31677">
        <v>3102024</v>
      </c>
      <c r="B31677" t="s">
        <v>520</v>
      </c>
      <c r="C31677" t="s">
        <v>179</v>
      </c>
      <c r="D31677" t="s">
        <v>267</v>
      </c>
      <c r="E31677" t="s">
        <v>101</v>
      </c>
    </row>
    <row r="31678" spans="1:7" x14ac:dyDescent="0.35">
      <c r="A31678">
        <v>3102024</v>
      </c>
      <c r="B31678" t="s">
        <v>629</v>
      </c>
      <c r="C31678" t="s">
        <v>543</v>
      </c>
      <c r="D31678" t="s">
        <v>268</v>
      </c>
    </row>
    <row r="31679" spans="1:7" x14ac:dyDescent="0.35">
      <c r="A31679">
        <v>3102024</v>
      </c>
      <c r="B31679" t="s">
        <v>195</v>
      </c>
      <c r="C31679" t="s">
        <v>270</v>
      </c>
      <c r="D31679" t="s">
        <v>271</v>
      </c>
      <c r="E31679" t="s">
        <v>101</v>
      </c>
    </row>
    <row r="31680" spans="1:7" x14ac:dyDescent="0.35">
      <c r="A31680">
        <v>3102024</v>
      </c>
      <c r="B31680" t="s">
        <v>137</v>
      </c>
      <c r="C31680" t="s">
        <v>244</v>
      </c>
      <c r="D31680" t="s">
        <v>274</v>
      </c>
      <c r="E31680" t="s">
        <v>101</v>
      </c>
    </row>
    <row r="31681" spans="1:9" x14ac:dyDescent="0.35">
      <c r="A31681">
        <v>3102024</v>
      </c>
      <c r="B31681" t="s">
        <v>629</v>
      </c>
      <c r="C31681" t="s">
        <v>166</v>
      </c>
      <c r="D31681" t="s">
        <v>277</v>
      </c>
      <c r="E31681" t="s">
        <v>101</v>
      </c>
    </row>
    <row r="31682" spans="1:9" x14ac:dyDescent="0.35">
      <c r="A31682">
        <v>3102024</v>
      </c>
      <c r="B31682" t="s">
        <v>557</v>
      </c>
      <c r="C31682" t="s">
        <v>102</v>
      </c>
      <c r="D31682" t="s">
        <v>279</v>
      </c>
      <c r="E31682" t="s">
        <v>140</v>
      </c>
      <c r="F31682" t="s">
        <v>280</v>
      </c>
    </row>
    <row r="31683" spans="1:9" x14ac:dyDescent="0.35">
      <c r="A31683">
        <v>3102024</v>
      </c>
      <c r="B31683" t="s">
        <v>413</v>
      </c>
      <c r="C31683" t="s">
        <v>154</v>
      </c>
      <c r="D31683" t="s">
        <v>281</v>
      </c>
    </row>
    <row r="31684" spans="1:9" x14ac:dyDescent="0.35">
      <c r="A31684">
        <v>3102024</v>
      </c>
      <c r="B31684" t="s">
        <v>419</v>
      </c>
      <c r="C31684" t="s">
        <v>434</v>
      </c>
      <c r="D31684" t="s">
        <v>284</v>
      </c>
      <c r="E31684" t="s">
        <v>101</v>
      </c>
    </row>
    <row r="31685" spans="1:9" x14ac:dyDescent="0.35">
      <c r="A31685">
        <v>3102024</v>
      </c>
      <c r="B31685" t="s">
        <v>786</v>
      </c>
      <c r="C31685" t="s">
        <v>576</v>
      </c>
      <c r="D31685" t="s">
        <v>287</v>
      </c>
      <c r="E31685" t="s">
        <v>101</v>
      </c>
    </row>
    <row r="31686" spans="1:9" x14ac:dyDescent="0.35">
      <c r="A31686">
        <v>3102024</v>
      </c>
      <c r="B31686" t="s">
        <v>658</v>
      </c>
      <c r="C31686" t="s">
        <v>138</v>
      </c>
      <c r="D31686" t="s">
        <v>288</v>
      </c>
      <c r="E31686" t="s">
        <v>101</v>
      </c>
    </row>
    <row r="31687" spans="1:9" x14ac:dyDescent="0.35">
      <c r="A31687">
        <v>3102024</v>
      </c>
      <c r="B31687" t="s">
        <v>440</v>
      </c>
      <c r="C31687" t="s">
        <v>158</v>
      </c>
      <c r="D31687" t="s">
        <v>290</v>
      </c>
      <c r="E31687" t="s">
        <v>140</v>
      </c>
      <c r="F31687" t="s">
        <v>291</v>
      </c>
    </row>
    <row r="31688" spans="1:9" x14ac:dyDescent="0.35">
      <c r="A31688">
        <v>3102024</v>
      </c>
      <c r="B31688" t="s">
        <v>557</v>
      </c>
      <c r="C31688" t="s">
        <v>439</v>
      </c>
      <c r="D31688" t="s">
        <v>290</v>
      </c>
      <c r="E31688" t="s">
        <v>140</v>
      </c>
      <c r="F31688" t="s">
        <v>294</v>
      </c>
      <c r="G31688" t="s">
        <v>295</v>
      </c>
      <c r="H31688" t="s">
        <v>101</v>
      </c>
    </row>
    <row r="31689" spans="1:9" x14ac:dyDescent="0.35">
      <c r="A31689">
        <v>3102024</v>
      </c>
      <c r="B31689" t="s">
        <v>603</v>
      </c>
      <c r="C31689" t="s">
        <v>302</v>
      </c>
      <c r="D31689" t="s">
        <v>298</v>
      </c>
      <c r="E31689" t="s">
        <v>101</v>
      </c>
    </row>
    <row r="31690" spans="1:9" x14ac:dyDescent="0.35">
      <c r="A31690">
        <v>3102024</v>
      </c>
      <c r="B31690" t="s">
        <v>240</v>
      </c>
      <c r="C31690" t="s">
        <v>204</v>
      </c>
      <c r="D31690" t="s">
        <v>300</v>
      </c>
      <c r="E31690" t="s">
        <v>262</v>
      </c>
      <c r="F31690" t="s">
        <v>101</v>
      </c>
    </row>
    <row r="31691" spans="1:9" x14ac:dyDescent="0.35">
      <c r="A31691">
        <v>3102024</v>
      </c>
      <c r="B31691" t="s">
        <v>477</v>
      </c>
      <c r="C31691" t="s">
        <v>109</v>
      </c>
      <c r="D31691" t="s">
        <v>301</v>
      </c>
      <c r="E31691" t="s">
        <v>101</v>
      </c>
    </row>
    <row r="31692" spans="1:9" x14ac:dyDescent="0.35">
      <c r="A31692">
        <v>3102024</v>
      </c>
      <c r="B31692" t="s">
        <v>693</v>
      </c>
      <c r="C31692" t="s">
        <v>282</v>
      </c>
      <c r="D31692" t="s">
        <v>303</v>
      </c>
      <c r="E31692" t="s">
        <v>149</v>
      </c>
    </row>
    <row r="31693" spans="1:9" x14ac:dyDescent="0.35">
      <c r="A31693">
        <v>3102024</v>
      </c>
      <c r="B31693" t="s">
        <v>611</v>
      </c>
      <c r="C31693" t="s">
        <v>414</v>
      </c>
      <c r="D31693" t="s">
        <v>306</v>
      </c>
      <c r="E31693" t="s">
        <v>101</v>
      </c>
    </row>
    <row r="31694" spans="1:9" x14ac:dyDescent="0.35">
      <c r="A31694">
        <v>3102024</v>
      </c>
      <c r="B31694" t="s">
        <v>722</v>
      </c>
      <c r="C31694" t="s">
        <v>340</v>
      </c>
      <c r="D31694" t="s">
        <v>308</v>
      </c>
      <c r="E31694" t="s">
        <v>309</v>
      </c>
      <c r="F31694" t="s">
        <v>310</v>
      </c>
      <c r="G31694" t="s">
        <v>311</v>
      </c>
      <c r="H31694" t="s">
        <v>312</v>
      </c>
      <c r="I31694" t="s">
        <v>101</v>
      </c>
    </row>
    <row r="31695" spans="1:9" x14ac:dyDescent="0.35">
      <c r="A31695">
        <v>3102024</v>
      </c>
      <c r="B31695" t="s">
        <v>339</v>
      </c>
      <c r="C31695" t="s">
        <v>162</v>
      </c>
      <c r="D31695" t="s">
        <v>314</v>
      </c>
      <c r="E31695" t="s">
        <v>315</v>
      </c>
      <c r="F31695" t="s">
        <v>101</v>
      </c>
    </row>
    <row r="31696" spans="1:9" x14ac:dyDescent="0.35">
      <c r="A31696">
        <v>3102024</v>
      </c>
      <c r="B31696" t="s">
        <v>572</v>
      </c>
      <c r="C31696" t="s">
        <v>412</v>
      </c>
      <c r="D31696" t="s">
        <v>314</v>
      </c>
      <c r="E31696" t="s">
        <v>317</v>
      </c>
      <c r="F31696" t="s">
        <v>101</v>
      </c>
    </row>
    <row r="31697" spans="1:6" x14ac:dyDescent="0.35">
      <c r="A31697">
        <v>3102024</v>
      </c>
      <c r="B31697" t="s">
        <v>473</v>
      </c>
      <c r="C31697" t="s">
        <v>158</v>
      </c>
      <c r="D31697" t="s">
        <v>319</v>
      </c>
      <c r="E31697" t="s">
        <v>320</v>
      </c>
      <c r="F31697" t="s">
        <v>321</v>
      </c>
    </row>
    <row r="31698" spans="1:6" x14ac:dyDescent="0.35">
      <c r="A31698">
        <v>3102024</v>
      </c>
      <c r="B31698" t="s">
        <v>560</v>
      </c>
      <c r="C31698" t="s">
        <v>168</v>
      </c>
      <c r="D31698" t="s">
        <v>322</v>
      </c>
      <c r="E31698" t="s">
        <v>101</v>
      </c>
    </row>
    <row r="31699" spans="1:6" x14ac:dyDescent="0.35">
      <c r="A31699">
        <v>3102024</v>
      </c>
      <c r="B31699" t="s">
        <v>758</v>
      </c>
      <c r="C31699" t="s">
        <v>272</v>
      </c>
      <c r="D31699" t="s">
        <v>325</v>
      </c>
      <c r="E31699" t="s">
        <v>101</v>
      </c>
    </row>
    <row r="31700" spans="1:6" x14ac:dyDescent="0.35">
      <c r="A31700">
        <v>3102024</v>
      </c>
      <c r="B31700" t="s">
        <v>693</v>
      </c>
      <c r="C31700" t="s">
        <v>559</v>
      </c>
      <c r="D31700" t="s">
        <v>328</v>
      </c>
      <c r="E31700" t="s">
        <v>101</v>
      </c>
    </row>
    <row r="31701" spans="1:6" x14ac:dyDescent="0.35">
      <c r="A31701">
        <v>3102024</v>
      </c>
      <c r="B31701" t="s">
        <v>327</v>
      </c>
      <c r="C31701" t="s">
        <v>331</v>
      </c>
      <c r="D31701" t="s">
        <v>332</v>
      </c>
      <c r="E31701" t="s">
        <v>101</v>
      </c>
    </row>
    <row r="31702" spans="1:6" x14ac:dyDescent="0.35">
      <c r="A31702">
        <v>3102024</v>
      </c>
      <c r="B31702" t="s">
        <v>183</v>
      </c>
      <c r="C31702" t="s">
        <v>273</v>
      </c>
      <c r="D31702" t="s">
        <v>331</v>
      </c>
      <c r="E31702" t="s">
        <v>335</v>
      </c>
      <c r="F31702" t="s">
        <v>101</v>
      </c>
    </row>
    <row r="31703" spans="1:6" x14ac:dyDescent="0.35">
      <c r="A31703">
        <v>3102024</v>
      </c>
      <c r="B31703" t="s">
        <v>541</v>
      </c>
      <c r="C31703" t="s">
        <v>204</v>
      </c>
      <c r="D31703" t="s">
        <v>331</v>
      </c>
      <c r="E31703" t="s">
        <v>338</v>
      </c>
      <c r="F31703" t="s">
        <v>321</v>
      </c>
    </row>
    <row r="31704" spans="1:6" x14ac:dyDescent="0.35">
      <c r="A31704">
        <v>3102024</v>
      </c>
      <c r="B31704" t="s">
        <v>810</v>
      </c>
      <c r="C31704" t="s">
        <v>419</v>
      </c>
      <c r="D31704" t="s">
        <v>170</v>
      </c>
    </row>
    <row r="31705" spans="1:6" x14ac:dyDescent="0.35">
      <c r="A31705">
        <v>3102024</v>
      </c>
      <c r="B31705" t="s">
        <v>583</v>
      </c>
      <c r="C31705" t="s">
        <v>481</v>
      </c>
      <c r="D31705" t="s">
        <v>341</v>
      </c>
      <c r="E31705" t="s">
        <v>101</v>
      </c>
    </row>
    <row r="31706" spans="1:6" x14ac:dyDescent="0.35">
      <c r="A31706">
        <v>3102024</v>
      </c>
      <c r="B31706" t="s">
        <v>696</v>
      </c>
      <c r="C31706" t="s">
        <v>138</v>
      </c>
      <c r="D31706" t="s">
        <v>343</v>
      </c>
      <c r="E31706" t="s">
        <v>101</v>
      </c>
    </row>
    <row r="31707" spans="1:6" x14ac:dyDescent="0.35">
      <c r="A31707">
        <v>3102024</v>
      </c>
      <c r="B31707" t="s">
        <v>178</v>
      </c>
      <c r="C31707" t="s">
        <v>132</v>
      </c>
      <c r="D31707" t="s">
        <v>344</v>
      </c>
      <c r="E31707" t="s">
        <v>345</v>
      </c>
      <c r="F31707" t="s">
        <v>101</v>
      </c>
    </row>
    <row r="31708" spans="1:6" x14ac:dyDescent="0.35">
      <c r="A31708">
        <v>3102024</v>
      </c>
      <c r="B31708" t="s">
        <v>477</v>
      </c>
      <c r="C31708" t="s">
        <v>405</v>
      </c>
      <c r="D31708" t="s">
        <v>132</v>
      </c>
      <c r="E31708" t="s">
        <v>347</v>
      </c>
      <c r="F31708" t="s">
        <v>101</v>
      </c>
    </row>
    <row r="31709" spans="1:6" x14ac:dyDescent="0.35">
      <c r="A31709">
        <v>3102024</v>
      </c>
      <c r="B31709" t="s">
        <v>694</v>
      </c>
      <c r="C31709" t="s">
        <v>329</v>
      </c>
      <c r="D31709" t="s">
        <v>132</v>
      </c>
      <c r="E31709" t="s">
        <v>348</v>
      </c>
      <c r="F31709" t="s">
        <v>101</v>
      </c>
    </row>
    <row r="31710" spans="1:6" x14ac:dyDescent="0.35">
      <c r="A31710">
        <v>3102024</v>
      </c>
      <c r="B31710" t="s">
        <v>454</v>
      </c>
      <c r="C31710" t="s">
        <v>427</v>
      </c>
      <c r="D31710" t="s">
        <v>132</v>
      </c>
      <c r="E31710" t="s">
        <v>350</v>
      </c>
      <c r="F31710" t="s">
        <v>101</v>
      </c>
    </row>
    <row r="31711" spans="1:6" x14ac:dyDescent="0.35">
      <c r="A31711">
        <v>3102024</v>
      </c>
      <c r="B31711" t="s">
        <v>634</v>
      </c>
      <c r="C31711" t="s">
        <v>439</v>
      </c>
      <c r="D31711" t="s">
        <v>132</v>
      </c>
      <c r="E31711" t="s">
        <v>352</v>
      </c>
      <c r="F31711" t="s">
        <v>101</v>
      </c>
    </row>
    <row r="31712" spans="1:6" x14ac:dyDescent="0.35">
      <c r="A31712">
        <v>3102024</v>
      </c>
      <c r="B31712" t="s">
        <v>694</v>
      </c>
      <c r="C31712" t="s">
        <v>168</v>
      </c>
      <c r="D31712" t="s">
        <v>132</v>
      </c>
      <c r="E31712" t="s">
        <v>133</v>
      </c>
      <c r="F31712" t="s">
        <v>355</v>
      </c>
    </row>
    <row r="31713" spans="1:8" x14ac:dyDescent="0.35">
      <c r="A31713">
        <v>3102024</v>
      </c>
      <c r="B31713" t="s">
        <v>551</v>
      </c>
      <c r="C31713" t="s">
        <v>216</v>
      </c>
      <c r="D31713" t="s">
        <v>132</v>
      </c>
      <c r="E31713" t="s">
        <v>356</v>
      </c>
      <c r="F31713" t="s">
        <v>101</v>
      </c>
    </row>
    <row r="31714" spans="1:8" x14ac:dyDescent="0.35">
      <c r="A31714">
        <v>3102024</v>
      </c>
      <c r="B31714" t="s">
        <v>374</v>
      </c>
      <c r="C31714" t="s">
        <v>478</v>
      </c>
      <c r="D31714" t="s">
        <v>359</v>
      </c>
      <c r="E31714" t="s">
        <v>360</v>
      </c>
      <c r="F31714" t="s">
        <v>101</v>
      </c>
    </row>
    <row r="31715" spans="1:8" x14ac:dyDescent="0.35">
      <c r="A31715">
        <v>3102024</v>
      </c>
      <c r="B31715" t="s">
        <v>663</v>
      </c>
      <c r="C31715" t="s">
        <v>151</v>
      </c>
      <c r="D31715" t="s">
        <v>359</v>
      </c>
      <c r="E31715" t="s">
        <v>362</v>
      </c>
      <c r="F31715" t="s">
        <v>101</v>
      </c>
    </row>
    <row r="31716" spans="1:8" x14ac:dyDescent="0.35">
      <c r="A31716">
        <v>3102024</v>
      </c>
      <c r="B31716" t="s">
        <v>158</v>
      </c>
      <c r="C31716" t="s">
        <v>359</v>
      </c>
      <c r="D31716" t="s">
        <v>362</v>
      </c>
      <c r="E31716" t="s">
        <v>140</v>
      </c>
      <c r="F31716" t="s">
        <v>364</v>
      </c>
      <c r="G31716" t="s">
        <v>101</v>
      </c>
    </row>
    <row r="31717" spans="1:8" x14ac:dyDescent="0.35">
      <c r="A31717">
        <v>3102024</v>
      </c>
      <c r="B31717" t="s">
        <v>795</v>
      </c>
      <c r="C31717" t="s">
        <v>247</v>
      </c>
      <c r="D31717" t="s">
        <v>366</v>
      </c>
      <c r="E31717" t="s">
        <v>257</v>
      </c>
      <c r="F31717" t="s">
        <v>367</v>
      </c>
      <c r="G31717" t="s">
        <v>101</v>
      </c>
    </row>
    <row r="31718" spans="1:8" x14ac:dyDescent="0.35">
      <c r="A31718">
        <v>3102024</v>
      </c>
      <c r="B31718" t="s">
        <v>623</v>
      </c>
      <c r="C31718" t="s">
        <v>547</v>
      </c>
      <c r="D31718" t="s">
        <v>369</v>
      </c>
      <c r="E31718" t="s">
        <v>370</v>
      </c>
      <c r="F31718" t="s">
        <v>101</v>
      </c>
    </row>
    <row r="31719" spans="1:8" x14ac:dyDescent="0.35">
      <c r="A31719">
        <v>3102024</v>
      </c>
      <c r="B31719" t="s">
        <v>779</v>
      </c>
      <c r="C31719" t="s">
        <v>174</v>
      </c>
      <c r="D31719" t="s">
        <v>371</v>
      </c>
      <c r="E31719" t="s">
        <v>101</v>
      </c>
    </row>
    <row r="31720" spans="1:8" x14ac:dyDescent="0.35">
      <c r="A31720">
        <v>3102024</v>
      </c>
      <c r="B31720" t="s">
        <v>515</v>
      </c>
      <c r="C31720" t="s">
        <v>351</v>
      </c>
      <c r="D31720" t="s">
        <v>372</v>
      </c>
      <c r="E31720" t="s">
        <v>101</v>
      </c>
    </row>
    <row r="31721" spans="1:8" x14ac:dyDescent="0.35">
      <c r="A31721">
        <v>3102024</v>
      </c>
      <c r="B31721" t="s">
        <v>444</v>
      </c>
      <c r="C31721" t="s">
        <v>373</v>
      </c>
      <c r="D31721" t="s">
        <v>101</v>
      </c>
    </row>
    <row r="31722" spans="1:8" x14ac:dyDescent="0.35">
      <c r="A31722">
        <v>3102024</v>
      </c>
      <c r="B31722" t="s">
        <v>795</v>
      </c>
      <c r="C31722" t="s">
        <v>387</v>
      </c>
      <c r="D31722" t="s">
        <v>376</v>
      </c>
      <c r="E31722" t="s">
        <v>140</v>
      </c>
      <c r="F31722" t="s">
        <v>331</v>
      </c>
      <c r="G31722" t="s">
        <v>377</v>
      </c>
      <c r="H31722" t="s">
        <v>101</v>
      </c>
    </row>
    <row r="31723" spans="1:8" x14ac:dyDescent="0.35">
      <c r="A31723">
        <v>3102024</v>
      </c>
      <c r="B31723" t="s">
        <v>718</v>
      </c>
      <c r="C31723" t="s">
        <v>476</v>
      </c>
      <c r="D31723" t="s">
        <v>378</v>
      </c>
    </row>
    <row r="31724" spans="1:8" x14ac:dyDescent="0.35">
      <c r="A31724">
        <v>3102024</v>
      </c>
      <c r="B31724" t="s">
        <v>572</v>
      </c>
      <c r="C31724" t="s">
        <v>106</v>
      </c>
      <c r="D31724" t="s">
        <v>380</v>
      </c>
      <c r="E31724" t="s">
        <v>101</v>
      </c>
    </row>
    <row r="31725" spans="1:8" x14ac:dyDescent="0.35">
      <c r="A31725">
        <v>3102024</v>
      </c>
      <c r="B31725" t="s">
        <v>636</v>
      </c>
      <c r="C31725" t="s">
        <v>102</v>
      </c>
      <c r="D31725" t="s">
        <v>382</v>
      </c>
      <c r="E31725" t="s">
        <v>383</v>
      </c>
    </row>
    <row r="31726" spans="1:8" x14ac:dyDescent="0.35">
      <c r="A31726">
        <v>3102024</v>
      </c>
      <c r="B31726" t="s">
        <v>542</v>
      </c>
      <c r="C31726" t="s">
        <v>234</v>
      </c>
      <c r="D31726" t="s">
        <v>385</v>
      </c>
      <c r="E31726" t="s">
        <v>386</v>
      </c>
    </row>
    <row r="31727" spans="1:8" x14ac:dyDescent="0.35">
      <c r="A31727">
        <v>3102024</v>
      </c>
      <c r="B31727" t="s">
        <v>761</v>
      </c>
      <c r="C31727" t="s">
        <v>466</v>
      </c>
      <c r="D31727" t="s">
        <v>388</v>
      </c>
      <c r="E31727" t="s">
        <v>101</v>
      </c>
    </row>
    <row r="31728" spans="1:8" x14ac:dyDescent="0.35">
      <c r="A31728">
        <v>3102024</v>
      </c>
      <c r="B31728" t="s">
        <v>651</v>
      </c>
      <c r="C31728" t="s">
        <v>117</v>
      </c>
      <c r="D31728" t="s">
        <v>391</v>
      </c>
      <c r="E31728" t="s">
        <v>101</v>
      </c>
    </row>
    <row r="31729" spans="1:9" x14ac:dyDescent="0.35">
      <c r="A31729">
        <v>3102024</v>
      </c>
      <c r="B31729" t="s">
        <v>750</v>
      </c>
      <c r="C31729" t="s">
        <v>402</v>
      </c>
      <c r="D31729" t="s">
        <v>393</v>
      </c>
    </row>
    <row r="31730" spans="1:9" x14ac:dyDescent="0.35">
      <c r="A31730">
        <v>3102024</v>
      </c>
      <c r="B31730" t="s">
        <v>629</v>
      </c>
      <c r="C31730" t="s">
        <v>178</v>
      </c>
      <c r="D31730" t="s">
        <v>394</v>
      </c>
      <c r="E31730" t="s">
        <v>395</v>
      </c>
      <c r="F31730" t="s">
        <v>101</v>
      </c>
    </row>
    <row r="31731" spans="1:9" x14ac:dyDescent="0.35">
      <c r="A31731">
        <v>3102024</v>
      </c>
      <c r="B31731" t="s">
        <v>687</v>
      </c>
      <c r="C31731" t="s">
        <v>178</v>
      </c>
      <c r="D31731" t="s">
        <v>396</v>
      </c>
    </row>
    <row r="31732" spans="1:9" x14ac:dyDescent="0.35">
      <c r="A31732">
        <v>3102024</v>
      </c>
      <c r="B31732" t="s">
        <v>125</v>
      </c>
      <c r="C31732" t="s">
        <v>397</v>
      </c>
      <c r="D31732" t="s">
        <v>101</v>
      </c>
    </row>
    <row r="31733" spans="1:9" x14ac:dyDescent="0.35">
      <c r="A31733">
        <v>3102024</v>
      </c>
      <c r="B31733" t="s">
        <v>780</v>
      </c>
      <c r="C31733" t="s">
        <v>160</v>
      </c>
      <c r="D31733" t="s">
        <v>399</v>
      </c>
      <c r="E31733" t="s">
        <v>140</v>
      </c>
      <c r="F31733" t="s">
        <v>400</v>
      </c>
      <c r="G31733" t="s">
        <v>257</v>
      </c>
      <c r="H31733" t="s">
        <v>331</v>
      </c>
      <c r="I31733" t="s">
        <v>401</v>
      </c>
    </row>
    <row r="31734" spans="1:9" x14ac:dyDescent="0.35">
      <c r="A31734">
        <v>3102024</v>
      </c>
      <c r="B31734" t="s">
        <v>752</v>
      </c>
      <c r="C31734" t="s">
        <v>275</v>
      </c>
      <c r="D31734" t="s">
        <v>399</v>
      </c>
      <c r="E31734" t="s">
        <v>187</v>
      </c>
      <c r="F31734" t="s">
        <v>101</v>
      </c>
    </row>
    <row r="31735" spans="1:9" x14ac:dyDescent="0.35">
      <c r="A31735">
        <v>3102024</v>
      </c>
      <c r="B31735" t="s">
        <v>465</v>
      </c>
      <c r="C31735" t="s">
        <v>185</v>
      </c>
      <c r="D31735" t="s">
        <v>399</v>
      </c>
      <c r="E31735" t="s">
        <v>403</v>
      </c>
      <c r="F31735" t="s">
        <v>101</v>
      </c>
    </row>
    <row r="31736" spans="1:9" x14ac:dyDescent="0.35">
      <c r="A31736">
        <v>3102024</v>
      </c>
      <c r="B31736" t="s">
        <v>793</v>
      </c>
      <c r="C31736" t="s">
        <v>448</v>
      </c>
      <c r="D31736" t="s">
        <v>399</v>
      </c>
      <c r="E31736" t="s">
        <v>404</v>
      </c>
      <c r="F31736" t="s">
        <v>101</v>
      </c>
    </row>
    <row r="31737" spans="1:9" x14ac:dyDescent="0.35">
      <c r="A31737">
        <v>2102024</v>
      </c>
      <c r="B31737" t="s">
        <v>218</v>
      </c>
      <c r="C31737" t="s">
        <v>574</v>
      </c>
      <c r="D31737" t="s">
        <v>100</v>
      </c>
      <c r="E31737" t="s">
        <v>101</v>
      </c>
    </row>
    <row r="31738" spans="1:9" x14ac:dyDescent="0.35">
      <c r="A31738">
        <v>2102024</v>
      </c>
      <c r="B31738" t="s">
        <v>247</v>
      </c>
      <c r="C31738" t="s">
        <v>354</v>
      </c>
      <c r="D31738" t="s">
        <v>104</v>
      </c>
      <c r="E31738" t="s">
        <v>101</v>
      </c>
    </row>
    <row r="31739" spans="1:9" x14ac:dyDescent="0.35">
      <c r="A31739">
        <v>2102024</v>
      </c>
      <c r="B31739" t="s">
        <v>454</v>
      </c>
      <c r="C31739" t="s">
        <v>259</v>
      </c>
      <c r="D31739" t="s">
        <v>107</v>
      </c>
      <c r="E31739" t="s">
        <v>108</v>
      </c>
      <c r="F31739" t="s">
        <v>101</v>
      </c>
    </row>
    <row r="31740" spans="1:9" x14ac:dyDescent="0.35">
      <c r="A31740">
        <v>2102024</v>
      </c>
      <c r="B31740" t="s">
        <v>543</v>
      </c>
      <c r="C31740" t="s">
        <v>302</v>
      </c>
      <c r="D31740" t="s">
        <v>111</v>
      </c>
      <c r="E31740" t="s">
        <v>101</v>
      </c>
    </row>
    <row r="31741" spans="1:9" x14ac:dyDescent="0.35">
      <c r="A31741">
        <v>2102024</v>
      </c>
      <c r="B31741" t="s">
        <v>821</v>
      </c>
      <c r="C31741" t="s">
        <v>678</v>
      </c>
      <c r="D31741" t="s">
        <v>114</v>
      </c>
      <c r="E31741" t="s">
        <v>115</v>
      </c>
      <c r="F31741" t="s">
        <v>116</v>
      </c>
    </row>
    <row r="31742" spans="1:9" x14ac:dyDescent="0.35">
      <c r="A31742">
        <v>2102024</v>
      </c>
      <c r="B31742" t="s">
        <v>457</v>
      </c>
      <c r="C31742" t="s">
        <v>209</v>
      </c>
      <c r="D31742" t="s">
        <v>114</v>
      </c>
      <c r="E31742" t="s">
        <v>119</v>
      </c>
      <c r="F31742" t="s">
        <v>120</v>
      </c>
      <c r="G31742" t="s">
        <v>121</v>
      </c>
    </row>
    <row r="31743" spans="1:9" x14ac:dyDescent="0.35">
      <c r="A31743">
        <v>2102024</v>
      </c>
      <c r="B31743" t="s">
        <v>409</v>
      </c>
      <c r="C31743" t="s">
        <v>213</v>
      </c>
      <c r="D31743" t="s">
        <v>114</v>
      </c>
      <c r="E31743" t="s">
        <v>124</v>
      </c>
    </row>
    <row r="31744" spans="1:9" x14ac:dyDescent="0.35">
      <c r="A31744">
        <v>2102024</v>
      </c>
      <c r="B31744" t="s">
        <v>653</v>
      </c>
      <c r="C31744" t="s">
        <v>650</v>
      </c>
      <c r="D31744" t="s">
        <v>114</v>
      </c>
      <c r="E31744" t="s">
        <v>127</v>
      </c>
    </row>
    <row r="31745" spans="1:7" x14ac:dyDescent="0.35">
      <c r="A31745">
        <v>2102024</v>
      </c>
      <c r="B31745" t="s">
        <v>616</v>
      </c>
      <c r="C31745" t="s">
        <v>868</v>
      </c>
      <c r="D31745" t="s">
        <v>114</v>
      </c>
      <c r="E31745" t="s">
        <v>130</v>
      </c>
    </row>
    <row r="31746" spans="1:7" x14ac:dyDescent="0.35">
      <c r="A31746">
        <v>2102024</v>
      </c>
      <c r="B31746" t="s">
        <v>512</v>
      </c>
      <c r="C31746" t="s">
        <v>857</v>
      </c>
      <c r="D31746" t="s">
        <v>114</v>
      </c>
      <c r="E31746" t="s">
        <v>132</v>
      </c>
      <c r="F31746" t="s">
        <v>133</v>
      </c>
    </row>
    <row r="31747" spans="1:7" x14ac:dyDescent="0.35">
      <c r="A31747">
        <v>2102024</v>
      </c>
      <c r="B31747" t="s">
        <v>556</v>
      </c>
      <c r="C31747" t="s">
        <v>354</v>
      </c>
      <c r="D31747" t="s">
        <v>135</v>
      </c>
      <c r="E31747" t="s">
        <v>136</v>
      </c>
    </row>
    <row r="31748" spans="1:7" x14ac:dyDescent="0.35">
      <c r="A31748">
        <v>2102024</v>
      </c>
      <c r="B31748" t="s">
        <v>730</v>
      </c>
      <c r="C31748" t="s">
        <v>431</v>
      </c>
      <c r="D31748" t="s">
        <v>139</v>
      </c>
      <c r="E31748" t="s">
        <v>140</v>
      </c>
      <c r="F31748" t="s">
        <v>141</v>
      </c>
      <c r="G31748" t="s">
        <v>101</v>
      </c>
    </row>
    <row r="31749" spans="1:7" x14ac:dyDescent="0.35">
      <c r="A31749">
        <v>2102024</v>
      </c>
      <c r="B31749" t="s">
        <v>499</v>
      </c>
      <c r="C31749" t="s">
        <v>197</v>
      </c>
      <c r="D31749" t="s">
        <v>144</v>
      </c>
      <c r="E31749" t="s">
        <v>101</v>
      </c>
    </row>
    <row r="31750" spans="1:7" x14ac:dyDescent="0.35">
      <c r="A31750">
        <v>2102024</v>
      </c>
      <c r="B31750" t="s">
        <v>578</v>
      </c>
      <c r="C31750" t="s">
        <v>432</v>
      </c>
      <c r="D31750" t="s">
        <v>147</v>
      </c>
      <c r="E31750" t="s">
        <v>148</v>
      </c>
      <c r="F31750" t="s">
        <v>149</v>
      </c>
    </row>
    <row r="31751" spans="1:7" x14ac:dyDescent="0.35">
      <c r="A31751">
        <v>2102024</v>
      </c>
      <c r="B31751" t="s">
        <v>590</v>
      </c>
      <c r="C31751" t="s">
        <v>405</v>
      </c>
      <c r="D31751" t="s">
        <v>152</v>
      </c>
      <c r="E31751" t="s">
        <v>140</v>
      </c>
      <c r="F31751" t="s">
        <v>153</v>
      </c>
      <c r="G31751" t="s">
        <v>101</v>
      </c>
    </row>
    <row r="31752" spans="1:7" x14ac:dyDescent="0.35">
      <c r="A31752">
        <v>2102024</v>
      </c>
      <c r="B31752" t="s">
        <v>639</v>
      </c>
      <c r="C31752" t="s">
        <v>285</v>
      </c>
      <c r="D31752" t="s">
        <v>156</v>
      </c>
      <c r="E31752" t="s">
        <v>101</v>
      </c>
    </row>
    <row r="31753" spans="1:7" x14ac:dyDescent="0.35">
      <c r="A31753">
        <v>2102024</v>
      </c>
      <c r="B31753" t="s">
        <v>219</v>
      </c>
      <c r="C31753" t="s">
        <v>159</v>
      </c>
      <c r="D31753" t="s">
        <v>101</v>
      </c>
    </row>
    <row r="31754" spans="1:7" x14ac:dyDescent="0.35">
      <c r="A31754">
        <v>2102024</v>
      </c>
      <c r="B31754" t="s">
        <v>138</v>
      </c>
      <c r="C31754" t="s">
        <v>161</v>
      </c>
      <c r="D31754" t="s">
        <v>101</v>
      </c>
    </row>
    <row r="31755" spans="1:7" x14ac:dyDescent="0.35">
      <c r="A31755">
        <v>2102024</v>
      </c>
      <c r="B31755" t="s">
        <v>183</v>
      </c>
      <c r="C31755" t="s">
        <v>192</v>
      </c>
      <c r="D31755" t="s">
        <v>164</v>
      </c>
      <c r="E31755" t="s">
        <v>101</v>
      </c>
    </row>
    <row r="31756" spans="1:7" x14ac:dyDescent="0.35">
      <c r="A31756">
        <v>2102024</v>
      </c>
      <c r="B31756" t="s">
        <v>722</v>
      </c>
      <c r="C31756" t="s">
        <v>450</v>
      </c>
      <c r="D31756" t="s">
        <v>167</v>
      </c>
    </row>
    <row r="31757" spans="1:7" x14ac:dyDescent="0.35">
      <c r="A31757">
        <v>2102024</v>
      </c>
      <c r="B31757" t="s">
        <v>629</v>
      </c>
      <c r="C31757" t="s">
        <v>543</v>
      </c>
      <c r="D31757" t="s">
        <v>423</v>
      </c>
      <c r="E31757" t="s">
        <v>101</v>
      </c>
    </row>
    <row r="31758" spans="1:7" x14ac:dyDescent="0.35">
      <c r="A31758">
        <v>2102024</v>
      </c>
      <c r="B31758" t="s">
        <v>425</v>
      </c>
      <c r="C31758" t="s">
        <v>353</v>
      </c>
      <c r="D31758" t="s">
        <v>169</v>
      </c>
      <c r="E31758" t="s">
        <v>170</v>
      </c>
      <c r="F31758" t="s">
        <v>101</v>
      </c>
    </row>
    <row r="31759" spans="1:7" x14ac:dyDescent="0.35">
      <c r="A31759">
        <v>2102024</v>
      </c>
      <c r="B31759" t="s">
        <v>611</v>
      </c>
      <c r="C31759" t="s">
        <v>154</v>
      </c>
      <c r="D31759" t="s">
        <v>173</v>
      </c>
      <c r="E31759" t="s">
        <v>101</v>
      </c>
    </row>
    <row r="31760" spans="1:7" x14ac:dyDescent="0.35">
      <c r="A31760">
        <v>2102024</v>
      </c>
      <c r="B31760" t="s">
        <v>596</v>
      </c>
      <c r="C31760" t="s">
        <v>160</v>
      </c>
      <c r="D31760" t="s">
        <v>176</v>
      </c>
      <c r="E31760" t="s">
        <v>101</v>
      </c>
    </row>
    <row r="31761" spans="1:7" x14ac:dyDescent="0.35">
      <c r="A31761">
        <v>2102024</v>
      </c>
      <c r="B31761" t="s">
        <v>623</v>
      </c>
      <c r="C31761" t="s">
        <v>600</v>
      </c>
      <c r="D31761" t="s">
        <v>176</v>
      </c>
      <c r="E31761" t="s">
        <v>149</v>
      </c>
    </row>
    <row r="31762" spans="1:7" x14ac:dyDescent="0.35">
      <c r="A31762">
        <v>2102024</v>
      </c>
      <c r="B31762" t="s">
        <v>479</v>
      </c>
      <c r="C31762" t="s">
        <v>457</v>
      </c>
      <c r="D31762" t="s">
        <v>181</v>
      </c>
      <c r="E31762" t="s">
        <v>182</v>
      </c>
      <c r="F31762" t="s">
        <v>101</v>
      </c>
    </row>
    <row r="31763" spans="1:7" x14ac:dyDescent="0.35">
      <c r="A31763">
        <v>2102024</v>
      </c>
      <c r="B31763" t="s">
        <v>737</v>
      </c>
      <c r="C31763" t="s">
        <v>430</v>
      </c>
      <c r="D31763" t="s">
        <v>184</v>
      </c>
      <c r="E31763" t="s">
        <v>101</v>
      </c>
    </row>
    <row r="31764" spans="1:7" x14ac:dyDescent="0.35">
      <c r="A31764">
        <v>2102024</v>
      </c>
      <c r="B31764" t="s">
        <v>263</v>
      </c>
      <c r="C31764" t="s">
        <v>187</v>
      </c>
      <c r="D31764" t="s">
        <v>101</v>
      </c>
    </row>
    <row r="31765" spans="1:7" x14ac:dyDescent="0.35">
      <c r="A31765">
        <v>2102024</v>
      </c>
      <c r="B31765" t="s">
        <v>430</v>
      </c>
      <c r="C31765" t="s">
        <v>461</v>
      </c>
      <c r="D31765" t="s">
        <v>190</v>
      </c>
      <c r="E31765" t="s">
        <v>191</v>
      </c>
      <c r="F31765" t="s">
        <v>101</v>
      </c>
    </row>
    <row r="31766" spans="1:7" x14ac:dyDescent="0.35">
      <c r="A31766">
        <v>2102024</v>
      </c>
      <c r="B31766" t="s">
        <v>323</v>
      </c>
      <c r="C31766" t="s">
        <v>433</v>
      </c>
      <c r="D31766" t="s">
        <v>190</v>
      </c>
      <c r="E31766" t="s">
        <v>194</v>
      </c>
      <c r="F31766" t="s">
        <v>101</v>
      </c>
    </row>
    <row r="31767" spans="1:7" x14ac:dyDescent="0.35">
      <c r="A31767">
        <v>2102024</v>
      </c>
      <c r="B31767" t="s">
        <v>477</v>
      </c>
      <c r="C31767" t="s">
        <v>269</v>
      </c>
      <c r="D31767" t="s">
        <v>190</v>
      </c>
      <c r="E31767" t="s">
        <v>196</v>
      </c>
      <c r="F31767" t="s">
        <v>101</v>
      </c>
    </row>
    <row r="31768" spans="1:7" x14ac:dyDescent="0.35">
      <c r="A31768">
        <v>2102024</v>
      </c>
      <c r="B31768" t="s">
        <v>263</v>
      </c>
      <c r="C31768" t="s">
        <v>198</v>
      </c>
      <c r="D31768" t="s">
        <v>140</v>
      </c>
      <c r="E31768" t="s">
        <v>199</v>
      </c>
      <c r="F31768" t="s">
        <v>200</v>
      </c>
      <c r="G31768" t="s">
        <v>101</v>
      </c>
    </row>
    <row r="31769" spans="1:7" x14ac:dyDescent="0.35">
      <c r="A31769">
        <v>2102024</v>
      </c>
      <c r="B31769" t="s">
        <v>600</v>
      </c>
      <c r="C31769" t="s">
        <v>478</v>
      </c>
      <c r="D31769" t="s">
        <v>61</v>
      </c>
      <c r="E31769" t="s">
        <v>101</v>
      </c>
    </row>
    <row r="31770" spans="1:7" x14ac:dyDescent="0.35">
      <c r="A31770">
        <v>2102024</v>
      </c>
      <c r="B31770" t="s">
        <v>444</v>
      </c>
      <c r="C31770" t="s">
        <v>405</v>
      </c>
      <c r="D31770" t="s">
        <v>205</v>
      </c>
      <c r="E31770" t="s">
        <v>101</v>
      </c>
    </row>
    <row r="31771" spans="1:7" x14ac:dyDescent="0.35">
      <c r="A31771">
        <v>2102024</v>
      </c>
      <c r="B31771" t="s">
        <v>755</v>
      </c>
      <c r="C31771" t="s">
        <v>499</v>
      </c>
      <c r="D31771" t="s">
        <v>208</v>
      </c>
      <c r="E31771" t="s">
        <v>101</v>
      </c>
    </row>
    <row r="31772" spans="1:7" x14ac:dyDescent="0.35">
      <c r="A31772">
        <v>2102024</v>
      </c>
      <c r="B31772" t="s">
        <v>218</v>
      </c>
      <c r="C31772" t="s">
        <v>244</v>
      </c>
      <c r="D31772" t="s">
        <v>210</v>
      </c>
      <c r="E31772" t="s">
        <v>211</v>
      </c>
      <c r="F31772" t="s">
        <v>101</v>
      </c>
    </row>
    <row r="31773" spans="1:7" x14ac:dyDescent="0.35">
      <c r="A31773">
        <v>2102024</v>
      </c>
      <c r="B31773" t="s">
        <v>455</v>
      </c>
      <c r="C31773" t="s">
        <v>118</v>
      </c>
      <c r="D31773" t="s">
        <v>214</v>
      </c>
      <c r="E31773" t="s">
        <v>215</v>
      </c>
      <c r="F31773" t="s">
        <v>101</v>
      </c>
    </row>
    <row r="31774" spans="1:7" x14ac:dyDescent="0.35">
      <c r="A31774">
        <v>2102024</v>
      </c>
      <c r="B31774" t="s">
        <v>593</v>
      </c>
      <c r="C31774" t="s">
        <v>165</v>
      </c>
      <c r="D31774" t="s">
        <v>217</v>
      </c>
      <c r="E31774" t="s">
        <v>101</v>
      </c>
    </row>
    <row r="31775" spans="1:7" x14ac:dyDescent="0.35">
      <c r="A31775">
        <v>2102024</v>
      </c>
      <c r="B31775" t="s">
        <v>721</v>
      </c>
      <c r="C31775" t="s">
        <v>493</v>
      </c>
      <c r="D31775" t="s">
        <v>220</v>
      </c>
      <c r="E31775" t="s">
        <v>101</v>
      </c>
    </row>
    <row r="31776" spans="1:7" x14ac:dyDescent="0.35">
      <c r="A31776">
        <v>2102024</v>
      </c>
      <c r="B31776" t="s">
        <v>719</v>
      </c>
      <c r="C31776" t="s">
        <v>339</v>
      </c>
      <c r="D31776" t="s">
        <v>222</v>
      </c>
    </row>
    <row r="31777" spans="1:7" x14ac:dyDescent="0.35">
      <c r="A31777">
        <v>2102024</v>
      </c>
      <c r="B31777" t="s">
        <v>218</v>
      </c>
      <c r="C31777" t="s">
        <v>146</v>
      </c>
      <c r="D31777" t="s">
        <v>223</v>
      </c>
    </row>
    <row r="31778" spans="1:7" x14ac:dyDescent="0.35">
      <c r="A31778">
        <v>2102024</v>
      </c>
      <c r="B31778" t="s">
        <v>720</v>
      </c>
      <c r="C31778" t="s">
        <v>501</v>
      </c>
      <c r="D31778" t="s">
        <v>225</v>
      </c>
      <c r="E31778" t="s">
        <v>101</v>
      </c>
    </row>
    <row r="31779" spans="1:7" x14ac:dyDescent="0.35">
      <c r="A31779">
        <v>2102024</v>
      </c>
      <c r="B31779" t="s">
        <v>634</v>
      </c>
      <c r="C31779" t="s">
        <v>432</v>
      </c>
      <c r="D31779" t="s">
        <v>225</v>
      </c>
      <c r="E31779" t="s">
        <v>228</v>
      </c>
      <c r="F31779" t="s">
        <v>229</v>
      </c>
    </row>
    <row r="31780" spans="1:7" x14ac:dyDescent="0.35">
      <c r="A31780">
        <v>2102024</v>
      </c>
      <c r="B31780" t="s">
        <v>674</v>
      </c>
      <c r="C31780" t="s">
        <v>172</v>
      </c>
      <c r="D31780" t="s">
        <v>232</v>
      </c>
      <c r="E31780" t="s">
        <v>101</v>
      </c>
    </row>
    <row r="31781" spans="1:7" x14ac:dyDescent="0.35">
      <c r="A31781">
        <v>2102024</v>
      </c>
      <c r="B31781" t="s">
        <v>418</v>
      </c>
      <c r="C31781" t="s">
        <v>598</v>
      </c>
      <c r="D31781" t="s">
        <v>235</v>
      </c>
      <c r="E31781" t="s">
        <v>236</v>
      </c>
      <c r="F31781" t="s">
        <v>101</v>
      </c>
    </row>
    <row r="31782" spans="1:7" x14ac:dyDescent="0.35">
      <c r="A31782">
        <v>2102024</v>
      </c>
      <c r="B31782" t="s">
        <v>655</v>
      </c>
      <c r="C31782" t="s">
        <v>282</v>
      </c>
      <c r="D31782" t="s">
        <v>235</v>
      </c>
      <c r="E31782" t="s">
        <v>239</v>
      </c>
      <c r="F31782" t="s">
        <v>149</v>
      </c>
    </row>
    <row r="31783" spans="1:7" x14ac:dyDescent="0.35">
      <c r="A31783">
        <v>2102024</v>
      </c>
      <c r="B31783" t="s">
        <v>717</v>
      </c>
      <c r="C31783" t="s">
        <v>292</v>
      </c>
      <c r="D31783" t="s">
        <v>235</v>
      </c>
      <c r="E31783" t="s">
        <v>241</v>
      </c>
      <c r="F31783" t="s">
        <v>101</v>
      </c>
    </row>
    <row r="31784" spans="1:7" x14ac:dyDescent="0.35">
      <c r="A31784">
        <v>2102024</v>
      </c>
      <c r="B31784" t="s">
        <v>597</v>
      </c>
      <c r="C31784" t="s">
        <v>207</v>
      </c>
      <c r="D31784" t="s">
        <v>243</v>
      </c>
      <c r="E31784" t="s">
        <v>101</v>
      </c>
    </row>
    <row r="31785" spans="1:7" x14ac:dyDescent="0.35">
      <c r="A31785">
        <v>2102024</v>
      </c>
      <c r="B31785" t="s">
        <v>418</v>
      </c>
      <c r="C31785" t="s">
        <v>158</v>
      </c>
      <c r="D31785" t="s">
        <v>245</v>
      </c>
      <c r="E31785" t="s">
        <v>246</v>
      </c>
    </row>
    <row r="31786" spans="1:7" x14ac:dyDescent="0.35">
      <c r="A31786">
        <v>2102024</v>
      </c>
      <c r="B31786" t="s">
        <v>788</v>
      </c>
      <c r="C31786" t="s">
        <v>493</v>
      </c>
      <c r="D31786" t="s">
        <v>245</v>
      </c>
      <c r="E31786" t="s">
        <v>249</v>
      </c>
    </row>
    <row r="31787" spans="1:7" x14ac:dyDescent="0.35">
      <c r="A31787">
        <v>2102024</v>
      </c>
      <c r="B31787" t="s">
        <v>479</v>
      </c>
      <c r="C31787" t="s">
        <v>131</v>
      </c>
      <c r="D31787" t="s">
        <v>252</v>
      </c>
      <c r="E31787" t="s">
        <v>101</v>
      </c>
    </row>
    <row r="31788" spans="1:7" x14ac:dyDescent="0.35">
      <c r="A31788">
        <v>2102024</v>
      </c>
      <c r="B31788" t="s">
        <v>285</v>
      </c>
      <c r="C31788" t="s">
        <v>434</v>
      </c>
      <c r="D31788" t="s">
        <v>254</v>
      </c>
    </row>
    <row r="31789" spans="1:7" x14ac:dyDescent="0.35">
      <c r="A31789">
        <v>2102024</v>
      </c>
      <c r="B31789" t="s">
        <v>285</v>
      </c>
      <c r="C31789" t="s">
        <v>158</v>
      </c>
      <c r="D31789" t="s">
        <v>256</v>
      </c>
      <c r="E31789" t="s">
        <v>257</v>
      </c>
      <c r="F31789" t="s">
        <v>236</v>
      </c>
      <c r="G31789" t="s">
        <v>101</v>
      </c>
    </row>
    <row r="31790" spans="1:7" x14ac:dyDescent="0.35">
      <c r="A31790">
        <v>2102024</v>
      </c>
      <c r="B31790" t="s">
        <v>592</v>
      </c>
      <c r="C31790" t="s">
        <v>427</v>
      </c>
      <c r="D31790" t="s">
        <v>260</v>
      </c>
      <c r="E31790" t="s">
        <v>136</v>
      </c>
      <c r="F31790" t="s">
        <v>101</v>
      </c>
    </row>
    <row r="31791" spans="1:7" x14ac:dyDescent="0.35">
      <c r="A31791">
        <v>2102024</v>
      </c>
      <c r="B31791" t="s">
        <v>122</v>
      </c>
      <c r="C31791" t="s">
        <v>261</v>
      </c>
      <c r="D31791" t="s">
        <v>262</v>
      </c>
      <c r="E31791" t="s">
        <v>101</v>
      </c>
    </row>
    <row r="31792" spans="1:7" x14ac:dyDescent="0.35">
      <c r="A31792">
        <v>2102024</v>
      </c>
      <c r="B31792" t="s">
        <v>534</v>
      </c>
      <c r="C31792" t="s">
        <v>398</v>
      </c>
      <c r="D31792" t="s">
        <v>264</v>
      </c>
      <c r="E31792" t="s">
        <v>101</v>
      </c>
    </row>
    <row r="31793" spans="1:8" x14ac:dyDescent="0.35">
      <c r="A31793">
        <v>2102024</v>
      </c>
      <c r="B31793" t="s">
        <v>497</v>
      </c>
      <c r="C31793" t="s">
        <v>264</v>
      </c>
      <c r="D31793" t="s">
        <v>149</v>
      </c>
    </row>
    <row r="31794" spans="1:8" x14ac:dyDescent="0.35">
      <c r="A31794">
        <v>2102024</v>
      </c>
      <c r="B31794" t="s">
        <v>551</v>
      </c>
      <c r="C31794" t="s">
        <v>368</v>
      </c>
      <c r="D31794" t="s">
        <v>265</v>
      </c>
      <c r="E31794" t="s">
        <v>101</v>
      </c>
      <c r="F31794" t="s">
        <v>266</v>
      </c>
    </row>
    <row r="31795" spans="1:8" x14ac:dyDescent="0.35">
      <c r="A31795">
        <v>2102024</v>
      </c>
      <c r="B31795" t="s">
        <v>474</v>
      </c>
      <c r="C31795" t="s">
        <v>439</v>
      </c>
      <c r="D31795" t="s">
        <v>267</v>
      </c>
      <c r="E31795" t="s">
        <v>101</v>
      </c>
    </row>
    <row r="31796" spans="1:8" x14ac:dyDescent="0.35">
      <c r="A31796">
        <v>2102024</v>
      </c>
      <c r="B31796" t="s">
        <v>657</v>
      </c>
      <c r="C31796" t="s">
        <v>438</v>
      </c>
      <c r="D31796" t="s">
        <v>268</v>
      </c>
    </row>
    <row r="31797" spans="1:8" x14ac:dyDescent="0.35">
      <c r="A31797">
        <v>2102024</v>
      </c>
      <c r="B31797" t="s">
        <v>157</v>
      </c>
      <c r="C31797" t="s">
        <v>270</v>
      </c>
      <c r="D31797" t="s">
        <v>271</v>
      </c>
      <c r="E31797" t="s">
        <v>101</v>
      </c>
    </row>
    <row r="31798" spans="1:8" x14ac:dyDescent="0.35">
      <c r="A31798">
        <v>2102024</v>
      </c>
      <c r="B31798" t="s">
        <v>493</v>
      </c>
      <c r="C31798" t="s">
        <v>398</v>
      </c>
      <c r="D31798" t="s">
        <v>274</v>
      </c>
      <c r="E31798" t="s">
        <v>101</v>
      </c>
    </row>
    <row r="31799" spans="1:8" x14ac:dyDescent="0.35">
      <c r="A31799">
        <v>2102024</v>
      </c>
      <c r="B31799" t="s">
        <v>474</v>
      </c>
      <c r="C31799" t="s">
        <v>244</v>
      </c>
      <c r="D31799" t="s">
        <v>277</v>
      </c>
      <c r="E31799" t="s">
        <v>101</v>
      </c>
    </row>
    <row r="31800" spans="1:8" x14ac:dyDescent="0.35">
      <c r="A31800">
        <v>2102024</v>
      </c>
      <c r="B31800" t="s">
        <v>440</v>
      </c>
      <c r="C31800" t="s">
        <v>521</v>
      </c>
      <c r="D31800" t="s">
        <v>279</v>
      </c>
      <c r="E31800" t="s">
        <v>140</v>
      </c>
      <c r="F31800" t="s">
        <v>280</v>
      </c>
    </row>
    <row r="31801" spans="1:8" x14ac:dyDescent="0.35">
      <c r="A31801">
        <v>2102024</v>
      </c>
      <c r="B31801" t="s">
        <v>786</v>
      </c>
      <c r="C31801" t="s">
        <v>456</v>
      </c>
      <c r="D31801" t="s">
        <v>281</v>
      </c>
    </row>
    <row r="31802" spans="1:8" x14ac:dyDescent="0.35">
      <c r="A31802">
        <v>2102024</v>
      </c>
      <c r="B31802" t="s">
        <v>540</v>
      </c>
      <c r="C31802" t="s">
        <v>351</v>
      </c>
      <c r="D31802" t="s">
        <v>284</v>
      </c>
      <c r="E31802" t="s">
        <v>101</v>
      </c>
    </row>
    <row r="31803" spans="1:8" x14ac:dyDescent="0.35">
      <c r="A31803">
        <v>2102024</v>
      </c>
      <c r="B31803" t="s">
        <v>789</v>
      </c>
      <c r="C31803" t="s">
        <v>579</v>
      </c>
      <c r="D31803" t="s">
        <v>287</v>
      </c>
      <c r="E31803" t="s">
        <v>101</v>
      </c>
    </row>
    <row r="31804" spans="1:8" x14ac:dyDescent="0.35">
      <c r="A31804">
        <v>2102024</v>
      </c>
      <c r="B31804" t="s">
        <v>623</v>
      </c>
      <c r="C31804" t="s">
        <v>497</v>
      </c>
      <c r="D31804" t="s">
        <v>288</v>
      </c>
      <c r="E31804" t="s">
        <v>101</v>
      </c>
    </row>
    <row r="31805" spans="1:8" x14ac:dyDescent="0.35">
      <c r="A31805">
        <v>2102024</v>
      </c>
      <c r="B31805" t="s">
        <v>430</v>
      </c>
      <c r="C31805" t="s">
        <v>412</v>
      </c>
      <c r="D31805" t="s">
        <v>290</v>
      </c>
      <c r="E31805" t="s">
        <v>140</v>
      </c>
      <c r="F31805" t="s">
        <v>291</v>
      </c>
    </row>
    <row r="31806" spans="1:8" x14ac:dyDescent="0.35">
      <c r="A31806">
        <v>2102024</v>
      </c>
      <c r="B31806" t="s">
        <v>665</v>
      </c>
      <c r="C31806" t="s">
        <v>460</v>
      </c>
      <c r="D31806" t="s">
        <v>290</v>
      </c>
      <c r="E31806" t="s">
        <v>140</v>
      </c>
      <c r="F31806" t="s">
        <v>294</v>
      </c>
      <c r="G31806" t="s">
        <v>295</v>
      </c>
      <c r="H31806" t="s">
        <v>101</v>
      </c>
    </row>
    <row r="31807" spans="1:8" x14ac:dyDescent="0.35">
      <c r="A31807">
        <v>2102024</v>
      </c>
      <c r="B31807" t="s">
        <v>477</v>
      </c>
      <c r="C31807" t="s">
        <v>282</v>
      </c>
      <c r="D31807" t="s">
        <v>298</v>
      </c>
      <c r="E31807" t="s">
        <v>101</v>
      </c>
    </row>
    <row r="31808" spans="1:8" x14ac:dyDescent="0.35">
      <c r="A31808">
        <v>2102024</v>
      </c>
      <c r="B31808" t="s">
        <v>171</v>
      </c>
      <c r="C31808" t="s">
        <v>402</v>
      </c>
      <c r="D31808" t="s">
        <v>300</v>
      </c>
      <c r="E31808" t="s">
        <v>262</v>
      </c>
      <c r="F31808" t="s">
        <v>101</v>
      </c>
    </row>
    <row r="31809" spans="1:9" x14ac:dyDescent="0.35">
      <c r="A31809">
        <v>2102024</v>
      </c>
      <c r="B31809" t="s">
        <v>415</v>
      </c>
      <c r="C31809" t="s">
        <v>412</v>
      </c>
      <c r="D31809" t="s">
        <v>301</v>
      </c>
      <c r="E31809" t="s">
        <v>101</v>
      </c>
    </row>
    <row r="31810" spans="1:9" x14ac:dyDescent="0.35">
      <c r="A31810">
        <v>2102024</v>
      </c>
      <c r="B31810" t="s">
        <v>579</v>
      </c>
      <c r="C31810" t="s">
        <v>122</v>
      </c>
      <c r="D31810" t="s">
        <v>303</v>
      </c>
      <c r="E31810" t="s">
        <v>149</v>
      </c>
    </row>
    <row r="31811" spans="1:9" x14ac:dyDescent="0.35">
      <c r="A31811">
        <v>2102024</v>
      </c>
      <c r="B31811" t="s">
        <v>757</v>
      </c>
      <c r="C31811" t="s">
        <v>499</v>
      </c>
      <c r="D31811" t="s">
        <v>306</v>
      </c>
      <c r="E31811" t="s">
        <v>101</v>
      </c>
    </row>
    <row r="31812" spans="1:9" x14ac:dyDescent="0.35">
      <c r="A31812">
        <v>2102024</v>
      </c>
      <c r="B31812" t="s">
        <v>661</v>
      </c>
      <c r="C31812" t="s">
        <v>536</v>
      </c>
      <c r="D31812" t="s">
        <v>308</v>
      </c>
      <c r="E31812" t="s">
        <v>309</v>
      </c>
      <c r="F31812" t="s">
        <v>310</v>
      </c>
      <c r="G31812" t="s">
        <v>311</v>
      </c>
      <c r="H31812" t="s">
        <v>312</v>
      </c>
      <c r="I31812" t="s">
        <v>101</v>
      </c>
    </row>
    <row r="31813" spans="1:9" x14ac:dyDescent="0.35">
      <c r="A31813">
        <v>2102024</v>
      </c>
      <c r="B31813" t="s">
        <v>219</v>
      </c>
      <c r="C31813" t="s">
        <v>433</v>
      </c>
      <c r="D31813" t="s">
        <v>314</v>
      </c>
      <c r="E31813" t="s">
        <v>315</v>
      </c>
      <c r="F31813" t="s">
        <v>101</v>
      </c>
    </row>
    <row r="31814" spans="1:9" x14ac:dyDescent="0.35">
      <c r="A31814">
        <v>2102024</v>
      </c>
      <c r="B31814" t="s">
        <v>550</v>
      </c>
      <c r="C31814" t="s">
        <v>263</v>
      </c>
      <c r="D31814" t="s">
        <v>314</v>
      </c>
      <c r="E31814" t="s">
        <v>317</v>
      </c>
      <c r="F31814" t="s">
        <v>101</v>
      </c>
    </row>
    <row r="31815" spans="1:9" x14ac:dyDescent="0.35">
      <c r="A31815">
        <v>2102024</v>
      </c>
      <c r="B31815" t="s">
        <v>418</v>
      </c>
      <c r="C31815" t="s">
        <v>150</v>
      </c>
      <c r="D31815" t="s">
        <v>319</v>
      </c>
      <c r="E31815" t="s">
        <v>320</v>
      </c>
      <c r="F31815" t="s">
        <v>321</v>
      </c>
    </row>
    <row r="31816" spans="1:9" x14ac:dyDescent="0.35">
      <c r="A31816">
        <v>2102024</v>
      </c>
      <c r="B31816" t="s">
        <v>691</v>
      </c>
      <c r="C31816" t="s">
        <v>543</v>
      </c>
      <c r="D31816" t="s">
        <v>322</v>
      </c>
      <c r="E31816" t="s">
        <v>101</v>
      </c>
    </row>
    <row r="31817" spans="1:9" x14ac:dyDescent="0.35">
      <c r="A31817">
        <v>2102024</v>
      </c>
      <c r="B31817" t="s">
        <v>629</v>
      </c>
      <c r="C31817" t="s">
        <v>436</v>
      </c>
      <c r="D31817" t="s">
        <v>325</v>
      </c>
      <c r="E31817" t="s">
        <v>101</v>
      </c>
    </row>
    <row r="31818" spans="1:9" x14ac:dyDescent="0.35">
      <c r="A31818">
        <v>2102024</v>
      </c>
      <c r="B31818" t="s">
        <v>779</v>
      </c>
      <c r="C31818" t="s">
        <v>431</v>
      </c>
      <c r="D31818" t="s">
        <v>328</v>
      </c>
      <c r="E31818" t="s">
        <v>101</v>
      </c>
    </row>
    <row r="31819" spans="1:9" x14ac:dyDescent="0.35">
      <c r="A31819">
        <v>2102024</v>
      </c>
      <c r="B31819" t="s">
        <v>521</v>
      </c>
      <c r="C31819" t="s">
        <v>331</v>
      </c>
      <c r="D31819" t="s">
        <v>332</v>
      </c>
      <c r="E31819" t="s">
        <v>101</v>
      </c>
    </row>
    <row r="31820" spans="1:9" x14ac:dyDescent="0.35">
      <c r="A31820">
        <v>2102024</v>
      </c>
      <c r="B31820" t="s">
        <v>368</v>
      </c>
      <c r="C31820" t="s">
        <v>278</v>
      </c>
      <c r="D31820" t="s">
        <v>331</v>
      </c>
      <c r="E31820" t="s">
        <v>335</v>
      </c>
      <c r="F31820" t="s">
        <v>101</v>
      </c>
    </row>
    <row r="31821" spans="1:9" x14ac:dyDescent="0.35">
      <c r="A31821">
        <v>2102024</v>
      </c>
      <c r="B31821" t="s">
        <v>305</v>
      </c>
      <c r="C31821" t="s">
        <v>458</v>
      </c>
      <c r="D31821" t="s">
        <v>331</v>
      </c>
      <c r="E31821" t="s">
        <v>338</v>
      </c>
      <c r="F31821" t="s">
        <v>321</v>
      </c>
    </row>
    <row r="31822" spans="1:9" x14ac:dyDescent="0.35">
      <c r="A31822">
        <v>2102024</v>
      </c>
      <c r="B31822" t="s">
        <v>796</v>
      </c>
      <c r="C31822" t="s">
        <v>609</v>
      </c>
      <c r="D31822" t="s">
        <v>170</v>
      </c>
    </row>
    <row r="31823" spans="1:9" x14ac:dyDescent="0.35">
      <c r="A31823">
        <v>2102024</v>
      </c>
      <c r="B31823" t="s">
        <v>551</v>
      </c>
      <c r="C31823" t="s">
        <v>420</v>
      </c>
      <c r="D31823" t="s">
        <v>341</v>
      </c>
      <c r="E31823" t="s">
        <v>101</v>
      </c>
    </row>
    <row r="31824" spans="1:9" x14ac:dyDescent="0.35">
      <c r="A31824">
        <v>2102024</v>
      </c>
      <c r="B31824" t="s">
        <v>551</v>
      </c>
      <c r="C31824" t="s">
        <v>307</v>
      </c>
      <c r="D31824" t="s">
        <v>343</v>
      </c>
      <c r="E31824" t="s">
        <v>101</v>
      </c>
    </row>
    <row r="31825" spans="1:8" x14ac:dyDescent="0.35">
      <c r="A31825">
        <v>2102024</v>
      </c>
      <c r="B31825" t="s">
        <v>188</v>
      </c>
      <c r="C31825" t="s">
        <v>132</v>
      </c>
      <c r="D31825" t="s">
        <v>344</v>
      </c>
      <c r="E31825" t="s">
        <v>345</v>
      </c>
      <c r="F31825" t="s">
        <v>101</v>
      </c>
    </row>
    <row r="31826" spans="1:8" x14ac:dyDescent="0.35">
      <c r="A31826">
        <v>2102024</v>
      </c>
      <c r="B31826" t="s">
        <v>218</v>
      </c>
      <c r="C31826" t="s">
        <v>526</v>
      </c>
      <c r="D31826" t="s">
        <v>132</v>
      </c>
      <c r="E31826" t="s">
        <v>347</v>
      </c>
      <c r="F31826" t="s">
        <v>101</v>
      </c>
    </row>
    <row r="31827" spans="1:8" x14ac:dyDescent="0.35">
      <c r="A31827">
        <v>2102024</v>
      </c>
      <c r="B31827" t="s">
        <v>518</v>
      </c>
      <c r="C31827" t="s">
        <v>138</v>
      </c>
      <c r="D31827" t="s">
        <v>132</v>
      </c>
      <c r="E31827" t="s">
        <v>348</v>
      </c>
      <c r="F31827" t="s">
        <v>101</v>
      </c>
    </row>
    <row r="31828" spans="1:8" x14ac:dyDescent="0.35">
      <c r="A31828">
        <v>2102024</v>
      </c>
      <c r="B31828" t="s">
        <v>422</v>
      </c>
      <c r="C31828" t="s">
        <v>580</v>
      </c>
      <c r="D31828" t="s">
        <v>132</v>
      </c>
      <c r="E31828" t="s">
        <v>350</v>
      </c>
      <c r="F31828" t="s">
        <v>101</v>
      </c>
    </row>
    <row r="31829" spans="1:8" x14ac:dyDescent="0.35">
      <c r="A31829">
        <v>2102024</v>
      </c>
      <c r="B31829" t="s">
        <v>573</v>
      </c>
      <c r="C31829" t="s">
        <v>604</v>
      </c>
      <c r="D31829" t="s">
        <v>132</v>
      </c>
      <c r="E31829" t="s">
        <v>352</v>
      </c>
      <c r="F31829" t="s">
        <v>101</v>
      </c>
    </row>
    <row r="31830" spans="1:8" x14ac:dyDescent="0.35">
      <c r="A31830">
        <v>2102024</v>
      </c>
      <c r="B31830" t="s">
        <v>137</v>
      </c>
      <c r="C31830" t="s">
        <v>195</v>
      </c>
      <c r="D31830" t="s">
        <v>132</v>
      </c>
      <c r="E31830" t="s">
        <v>133</v>
      </c>
      <c r="F31830" t="s">
        <v>355</v>
      </c>
    </row>
    <row r="31831" spans="1:8" x14ac:dyDescent="0.35">
      <c r="A31831">
        <v>2102024</v>
      </c>
      <c r="B31831" t="s">
        <v>339</v>
      </c>
      <c r="C31831" t="s">
        <v>481</v>
      </c>
      <c r="D31831" t="s">
        <v>132</v>
      </c>
      <c r="E31831" t="s">
        <v>356</v>
      </c>
      <c r="F31831" t="s">
        <v>101</v>
      </c>
    </row>
    <row r="31832" spans="1:8" x14ac:dyDescent="0.35">
      <c r="A31832">
        <v>2102024</v>
      </c>
      <c r="B31832" t="s">
        <v>368</v>
      </c>
      <c r="C31832" t="s">
        <v>278</v>
      </c>
      <c r="D31832" t="s">
        <v>359</v>
      </c>
      <c r="E31832" t="s">
        <v>360</v>
      </c>
      <c r="F31832" t="s">
        <v>101</v>
      </c>
    </row>
    <row r="31833" spans="1:8" x14ac:dyDescent="0.35">
      <c r="A31833">
        <v>2102024</v>
      </c>
      <c r="B31833" t="s">
        <v>515</v>
      </c>
      <c r="C31833" t="s">
        <v>296</v>
      </c>
      <c r="D31833" t="s">
        <v>359</v>
      </c>
      <c r="E31833" t="s">
        <v>362</v>
      </c>
      <c r="F31833" t="s">
        <v>101</v>
      </c>
    </row>
    <row r="31834" spans="1:8" x14ac:dyDescent="0.35">
      <c r="A31834">
        <v>2102024</v>
      </c>
      <c r="B31834" t="s">
        <v>497</v>
      </c>
      <c r="C31834" t="s">
        <v>359</v>
      </c>
      <c r="D31834" t="s">
        <v>362</v>
      </c>
      <c r="E31834" t="s">
        <v>140</v>
      </c>
      <c r="F31834" t="s">
        <v>364</v>
      </c>
      <c r="G31834" t="s">
        <v>101</v>
      </c>
    </row>
    <row r="31835" spans="1:8" x14ac:dyDescent="0.35">
      <c r="A31835">
        <v>2102024</v>
      </c>
      <c r="B31835" t="s">
        <v>766</v>
      </c>
      <c r="C31835" t="s">
        <v>460</v>
      </c>
      <c r="D31835" t="s">
        <v>366</v>
      </c>
      <c r="E31835" t="s">
        <v>257</v>
      </c>
      <c r="F31835" t="s">
        <v>367</v>
      </c>
      <c r="G31835" t="s">
        <v>101</v>
      </c>
    </row>
    <row r="31836" spans="1:8" x14ac:dyDescent="0.35">
      <c r="A31836">
        <v>2102024</v>
      </c>
      <c r="B31836" t="s">
        <v>700</v>
      </c>
      <c r="C31836" t="s">
        <v>346</v>
      </c>
      <c r="D31836" t="s">
        <v>369</v>
      </c>
      <c r="E31836" t="s">
        <v>370</v>
      </c>
      <c r="F31836" t="s">
        <v>101</v>
      </c>
    </row>
    <row r="31837" spans="1:8" x14ac:dyDescent="0.35">
      <c r="A31837">
        <v>2102024</v>
      </c>
      <c r="B31837" t="s">
        <v>552</v>
      </c>
      <c r="C31837" t="s">
        <v>145</v>
      </c>
      <c r="D31837" t="s">
        <v>371</v>
      </c>
      <c r="E31837" t="s">
        <v>101</v>
      </c>
    </row>
    <row r="31838" spans="1:8" x14ac:dyDescent="0.35">
      <c r="A31838">
        <v>2102024</v>
      </c>
      <c r="B31838" t="s">
        <v>479</v>
      </c>
      <c r="C31838" t="s">
        <v>175</v>
      </c>
      <c r="D31838" t="s">
        <v>372</v>
      </c>
      <c r="E31838" t="s">
        <v>101</v>
      </c>
    </row>
    <row r="31839" spans="1:8" x14ac:dyDescent="0.35">
      <c r="A31839">
        <v>2102024</v>
      </c>
      <c r="B31839" t="s">
        <v>451</v>
      </c>
      <c r="C31839" t="s">
        <v>373</v>
      </c>
      <c r="D31839" t="s">
        <v>101</v>
      </c>
    </row>
    <row r="31840" spans="1:8" x14ac:dyDescent="0.35">
      <c r="A31840">
        <v>2102024</v>
      </c>
      <c r="B31840" t="s">
        <v>730</v>
      </c>
      <c r="C31840" t="s">
        <v>285</v>
      </c>
      <c r="D31840" t="s">
        <v>376</v>
      </c>
      <c r="E31840" t="s">
        <v>140</v>
      </c>
      <c r="F31840" t="s">
        <v>331</v>
      </c>
      <c r="G31840" t="s">
        <v>377</v>
      </c>
      <c r="H31840" t="s">
        <v>101</v>
      </c>
    </row>
    <row r="31841" spans="1:9" x14ac:dyDescent="0.35">
      <c r="A31841">
        <v>2102024</v>
      </c>
      <c r="B31841" t="s">
        <v>638</v>
      </c>
      <c r="C31841" t="s">
        <v>154</v>
      </c>
      <c r="D31841" t="s">
        <v>378</v>
      </c>
    </row>
    <row r="31842" spans="1:9" x14ac:dyDescent="0.35">
      <c r="A31842">
        <v>2102024</v>
      </c>
      <c r="B31842" t="s">
        <v>415</v>
      </c>
      <c r="C31842" t="s">
        <v>155</v>
      </c>
      <c r="D31842" t="s">
        <v>380</v>
      </c>
      <c r="E31842" t="s">
        <v>101</v>
      </c>
    </row>
    <row r="31843" spans="1:9" x14ac:dyDescent="0.35">
      <c r="A31843">
        <v>2102024</v>
      </c>
      <c r="B31843" t="s">
        <v>218</v>
      </c>
      <c r="C31843" t="s">
        <v>146</v>
      </c>
      <c r="D31843" t="s">
        <v>382</v>
      </c>
      <c r="E31843" t="s">
        <v>383</v>
      </c>
    </row>
    <row r="31844" spans="1:9" x14ac:dyDescent="0.35">
      <c r="A31844">
        <v>2102024</v>
      </c>
      <c r="B31844" t="s">
        <v>556</v>
      </c>
      <c r="C31844" t="s">
        <v>443</v>
      </c>
      <c r="D31844" t="s">
        <v>385</v>
      </c>
      <c r="E31844" t="s">
        <v>386</v>
      </c>
    </row>
    <row r="31845" spans="1:9" x14ac:dyDescent="0.35">
      <c r="A31845">
        <v>2102024</v>
      </c>
      <c r="B31845" t="s">
        <v>644</v>
      </c>
      <c r="C31845" t="s">
        <v>224</v>
      </c>
      <c r="D31845" t="s">
        <v>388</v>
      </c>
      <c r="E31845" t="s">
        <v>101</v>
      </c>
    </row>
    <row r="31846" spans="1:9" x14ac:dyDescent="0.35">
      <c r="A31846">
        <v>2102024</v>
      </c>
      <c r="B31846" t="s">
        <v>598</v>
      </c>
      <c r="C31846" t="s">
        <v>351</v>
      </c>
      <c r="D31846" t="s">
        <v>391</v>
      </c>
      <c r="E31846" t="s">
        <v>101</v>
      </c>
    </row>
    <row r="31847" spans="1:9" x14ac:dyDescent="0.35">
      <c r="A31847">
        <v>2102024</v>
      </c>
      <c r="B31847" t="s">
        <v>465</v>
      </c>
      <c r="C31847" t="s">
        <v>102</v>
      </c>
      <c r="D31847" t="s">
        <v>393</v>
      </c>
    </row>
    <row r="31848" spans="1:9" x14ac:dyDescent="0.35">
      <c r="A31848">
        <v>2102024</v>
      </c>
      <c r="B31848" t="s">
        <v>413</v>
      </c>
      <c r="C31848" t="s">
        <v>150</v>
      </c>
      <c r="D31848" t="s">
        <v>394</v>
      </c>
      <c r="E31848" t="s">
        <v>395</v>
      </c>
      <c r="F31848" t="s">
        <v>101</v>
      </c>
    </row>
    <row r="31849" spans="1:9" x14ac:dyDescent="0.35">
      <c r="A31849">
        <v>2102024</v>
      </c>
      <c r="B31849" t="s">
        <v>590</v>
      </c>
      <c r="C31849" t="s">
        <v>204</v>
      </c>
      <c r="D31849" t="s">
        <v>396</v>
      </c>
    </row>
    <row r="31850" spans="1:9" x14ac:dyDescent="0.35">
      <c r="A31850">
        <v>2102024</v>
      </c>
      <c r="B31850" t="s">
        <v>204</v>
      </c>
      <c r="C31850" t="s">
        <v>397</v>
      </c>
      <c r="D31850" t="s">
        <v>101</v>
      </c>
    </row>
    <row r="31851" spans="1:9" x14ac:dyDescent="0.35">
      <c r="A31851">
        <v>2102024</v>
      </c>
      <c r="B31851" t="s">
        <v>700</v>
      </c>
      <c r="C31851" t="s">
        <v>154</v>
      </c>
      <c r="D31851" t="s">
        <v>399</v>
      </c>
      <c r="E31851" t="s">
        <v>140</v>
      </c>
      <c r="F31851" t="s">
        <v>400</v>
      </c>
      <c r="G31851" t="s">
        <v>257</v>
      </c>
      <c r="H31851" t="s">
        <v>331</v>
      </c>
      <c r="I31851" t="s">
        <v>401</v>
      </c>
    </row>
    <row r="31852" spans="1:9" x14ac:dyDescent="0.35">
      <c r="A31852">
        <v>2102024</v>
      </c>
      <c r="B31852" t="s">
        <v>663</v>
      </c>
      <c r="C31852" t="s">
        <v>595</v>
      </c>
      <c r="D31852" t="s">
        <v>399</v>
      </c>
      <c r="E31852" t="s">
        <v>187</v>
      </c>
      <c r="F31852" t="s">
        <v>101</v>
      </c>
    </row>
    <row r="31853" spans="1:9" x14ac:dyDescent="0.35">
      <c r="A31853">
        <v>2102024</v>
      </c>
      <c r="B31853" t="s">
        <v>417</v>
      </c>
      <c r="C31853" t="s">
        <v>155</v>
      </c>
      <c r="D31853" t="s">
        <v>399</v>
      </c>
      <c r="E31853" t="s">
        <v>403</v>
      </c>
      <c r="F31853" t="s">
        <v>101</v>
      </c>
    </row>
    <row r="31854" spans="1:9" x14ac:dyDescent="0.35">
      <c r="A31854">
        <v>2102024</v>
      </c>
      <c r="B31854" t="s">
        <v>477</v>
      </c>
      <c r="C31854" t="s">
        <v>513</v>
      </c>
      <c r="D31854" t="s">
        <v>399</v>
      </c>
      <c r="E31854" t="s">
        <v>404</v>
      </c>
      <c r="F31854" t="s">
        <v>101</v>
      </c>
    </row>
    <row r="31855" spans="1:9" x14ac:dyDescent="0.35">
      <c r="A31855">
        <v>1102024</v>
      </c>
      <c r="B31855" t="s">
        <v>579</v>
      </c>
      <c r="C31855" t="s">
        <v>224</v>
      </c>
      <c r="D31855" t="s">
        <v>100</v>
      </c>
      <c r="E31855" t="s">
        <v>101</v>
      </c>
    </row>
    <row r="31856" spans="1:9" x14ac:dyDescent="0.35">
      <c r="A31856">
        <v>1102024</v>
      </c>
      <c r="B31856" t="s">
        <v>459</v>
      </c>
      <c r="C31856" t="s">
        <v>263</v>
      </c>
      <c r="D31856" t="s">
        <v>104</v>
      </c>
      <c r="E31856" t="s">
        <v>101</v>
      </c>
    </row>
    <row r="31857" spans="1:7" x14ac:dyDescent="0.35">
      <c r="A31857">
        <v>1102024</v>
      </c>
      <c r="B31857" t="s">
        <v>599</v>
      </c>
      <c r="C31857" t="s">
        <v>230</v>
      </c>
      <c r="D31857" t="s">
        <v>107</v>
      </c>
      <c r="E31857" t="s">
        <v>108</v>
      </c>
      <c r="F31857" t="s">
        <v>101</v>
      </c>
    </row>
    <row r="31858" spans="1:7" x14ac:dyDescent="0.35">
      <c r="A31858">
        <v>1102024</v>
      </c>
      <c r="B31858" t="s">
        <v>185</v>
      </c>
      <c r="C31858" t="s">
        <v>384</v>
      </c>
      <c r="D31858" t="s">
        <v>111</v>
      </c>
      <c r="E31858" t="s">
        <v>101</v>
      </c>
    </row>
    <row r="31859" spans="1:7" x14ac:dyDescent="0.35">
      <c r="A31859">
        <v>1102024</v>
      </c>
      <c r="B31859" t="s">
        <v>571</v>
      </c>
      <c r="C31859" t="s">
        <v>690</v>
      </c>
      <c r="D31859" t="s">
        <v>114</v>
      </c>
      <c r="E31859" t="s">
        <v>115</v>
      </c>
      <c r="F31859" t="s">
        <v>116</v>
      </c>
    </row>
    <row r="31860" spans="1:7" x14ac:dyDescent="0.35">
      <c r="A31860">
        <v>1102024</v>
      </c>
      <c r="B31860" t="s">
        <v>509</v>
      </c>
      <c r="C31860" t="s">
        <v>615</v>
      </c>
      <c r="D31860" t="s">
        <v>114</v>
      </c>
      <c r="E31860" t="s">
        <v>119</v>
      </c>
      <c r="F31860" t="s">
        <v>120</v>
      </c>
      <c r="G31860" t="s">
        <v>121</v>
      </c>
    </row>
    <row r="31861" spans="1:7" x14ac:dyDescent="0.35">
      <c r="A31861">
        <v>1102024</v>
      </c>
      <c r="B31861" t="s">
        <v>238</v>
      </c>
      <c r="C31861" t="s">
        <v>699</v>
      </c>
      <c r="D31861" t="s">
        <v>114</v>
      </c>
      <c r="E31861" t="s">
        <v>124</v>
      </c>
    </row>
    <row r="31862" spans="1:7" x14ac:dyDescent="0.35">
      <c r="A31862">
        <v>1102024</v>
      </c>
      <c r="B31862" t="s">
        <v>110</v>
      </c>
      <c r="C31862" t="s">
        <v>562</v>
      </c>
      <c r="D31862" t="s">
        <v>114</v>
      </c>
      <c r="E31862" t="s">
        <v>127</v>
      </c>
    </row>
    <row r="31863" spans="1:7" x14ac:dyDescent="0.35">
      <c r="A31863">
        <v>1102024</v>
      </c>
      <c r="B31863" t="s">
        <v>358</v>
      </c>
      <c r="C31863" t="s">
        <v>772</v>
      </c>
      <c r="D31863" t="s">
        <v>114</v>
      </c>
      <c r="E31863" t="s">
        <v>130</v>
      </c>
    </row>
    <row r="31864" spans="1:7" x14ac:dyDescent="0.35">
      <c r="A31864">
        <v>1102024</v>
      </c>
      <c r="B31864" t="s">
        <v>392</v>
      </c>
      <c r="C31864" t="s">
        <v>861</v>
      </c>
      <c r="D31864" t="s">
        <v>114</v>
      </c>
      <c r="E31864" t="s">
        <v>132</v>
      </c>
      <c r="F31864" t="s">
        <v>133</v>
      </c>
    </row>
    <row r="31865" spans="1:7" x14ac:dyDescent="0.35">
      <c r="A31865">
        <v>1102024</v>
      </c>
      <c r="B31865" t="s">
        <v>414</v>
      </c>
      <c r="C31865" t="s">
        <v>230</v>
      </c>
      <c r="D31865" t="s">
        <v>135</v>
      </c>
      <c r="E31865" t="s">
        <v>136</v>
      </c>
    </row>
    <row r="31866" spans="1:7" x14ac:dyDescent="0.35">
      <c r="A31866">
        <v>1102024</v>
      </c>
      <c r="B31866" t="s">
        <v>841</v>
      </c>
      <c r="C31866" t="s">
        <v>663</v>
      </c>
      <c r="D31866" t="s">
        <v>139</v>
      </c>
      <c r="E31866" t="s">
        <v>140</v>
      </c>
      <c r="F31866" t="s">
        <v>141</v>
      </c>
      <c r="G31866" t="s">
        <v>101</v>
      </c>
    </row>
    <row r="31867" spans="1:7" x14ac:dyDescent="0.35">
      <c r="A31867">
        <v>1102024</v>
      </c>
      <c r="B31867" t="s">
        <v>508</v>
      </c>
      <c r="C31867" t="s">
        <v>255</v>
      </c>
      <c r="D31867" t="s">
        <v>144</v>
      </c>
      <c r="E31867" t="s">
        <v>101</v>
      </c>
    </row>
    <row r="31868" spans="1:7" x14ac:dyDescent="0.35">
      <c r="A31868">
        <v>1102024</v>
      </c>
      <c r="B31868" t="s">
        <v>688</v>
      </c>
      <c r="C31868" t="s">
        <v>556</v>
      </c>
      <c r="D31868" t="s">
        <v>147</v>
      </c>
      <c r="E31868" t="s">
        <v>148</v>
      </c>
      <c r="F31868" t="s">
        <v>149</v>
      </c>
    </row>
    <row r="31869" spans="1:7" x14ac:dyDescent="0.35">
      <c r="A31869">
        <v>1102024</v>
      </c>
      <c r="B31869" t="s">
        <v>714</v>
      </c>
      <c r="C31869" t="s">
        <v>519</v>
      </c>
      <c r="D31869" t="s">
        <v>152</v>
      </c>
      <c r="E31869" t="s">
        <v>140</v>
      </c>
      <c r="F31869" t="s">
        <v>153</v>
      </c>
      <c r="G31869" t="s">
        <v>101</v>
      </c>
    </row>
    <row r="31870" spans="1:7" x14ac:dyDescent="0.35">
      <c r="A31870">
        <v>1102024</v>
      </c>
      <c r="B31870" t="s">
        <v>849</v>
      </c>
      <c r="C31870" t="s">
        <v>431</v>
      </c>
      <c r="D31870" t="s">
        <v>156</v>
      </c>
      <c r="E31870" t="s">
        <v>101</v>
      </c>
    </row>
    <row r="31871" spans="1:7" x14ac:dyDescent="0.35">
      <c r="A31871">
        <v>1102024</v>
      </c>
      <c r="B31871" t="s">
        <v>218</v>
      </c>
      <c r="C31871" t="s">
        <v>159</v>
      </c>
      <c r="D31871" t="s">
        <v>101</v>
      </c>
    </row>
    <row r="31872" spans="1:7" x14ac:dyDescent="0.35">
      <c r="A31872">
        <v>1102024</v>
      </c>
      <c r="B31872" t="s">
        <v>137</v>
      </c>
      <c r="C31872" t="s">
        <v>161</v>
      </c>
      <c r="D31872" t="s">
        <v>101</v>
      </c>
    </row>
    <row r="31873" spans="1:7" x14ac:dyDescent="0.35">
      <c r="A31873">
        <v>1102024</v>
      </c>
      <c r="B31873" t="s">
        <v>174</v>
      </c>
      <c r="C31873" t="s">
        <v>197</v>
      </c>
      <c r="D31873" t="s">
        <v>164</v>
      </c>
      <c r="E31873" t="s">
        <v>101</v>
      </c>
    </row>
    <row r="31874" spans="1:7" x14ac:dyDescent="0.35">
      <c r="A31874">
        <v>1102024</v>
      </c>
      <c r="B31874" t="s">
        <v>733</v>
      </c>
      <c r="C31874" t="s">
        <v>183</v>
      </c>
      <c r="D31874" t="s">
        <v>167</v>
      </c>
    </row>
    <row r="31875" spans="1:7" x14ac:dyDescent="0.35">
      <c r="A31875">
        <v>1102024</v>
      </c>
      <c r="B31875" t="s">
        <v>802</v>
      </c>
      <c r="C31875" t="s">
        <v>431</v>
      </c>
      <c r="D31875" t="s">
        <v>423</v>
      </c>
      <c r="E31875" t="s">
        <v>101</v>
      </c>
    </row>
    <row r="31876" spans="1:7" x14ac:dyDescent="0.35">
      <c r="A31876">
        <v>1102024</v>
      </c>
      <c r="B31876" t="s">
        <v>387</v>
      </c>
      <c r="C31876" t="s">
        <v>128</v>
      </c>
      <c r="D31876" t="s">
        <v>169</v>
      </c>
      <c r="E31876" t="s">
        <v>170</v>
      </c>
      <c r="F31876" t="s">
        <v>101</v>
      </c>
    </row>
    <row r="31877" spans="1:7" x14ac:dyDescent="0.35">
      <c r="A31877">
        <v>1102024</v>
      </c>
      <c r="B31877" t="s">
        <v>786</v>
      </c>
      <c r="C31877" t="s">
        <v>473</v>
      </c>
      <c r="D31877" t="s">
        <v>173</v>
      </c>
      <c r="E31877" t="s">
        <v>101</v>
      </c>
    </row>
    <row r="31878" spans="1:7" x14ac:dyDescent="0.35">
      <c r="A31878">
        <v>1102024</v>
      </c>
      <c r="B31878" t="s">
        <v>694</v>
      </c>
      <c r="C31878" t="s">
        <v>292</v>
      </c>
      <c r="D31878" t="s">
        <v>176</v>
      </c>
      <c r="E31878" t="s">
        <v>101</v>
      </c>
    </row>
    <row r="31879" spans="1:7" x14ac:dyDescent="0.35">
      <c r="A31879">
        <v>1102024</v>
      </c>
      <c r="B31879" t="s">
        <v>630</v>
      </c>
      <c r="C31879" t="s">
        <v>495</v>
      </c>
      <c r="D31879" t="s">
        <v>176</v>
      </c>
      <c r="E31879" t="s">
        <v>149</v>
      </c>
    </row>
    <row r="31880" spans="1:7" x14ac:dyDescent="0.35">
      <c r="A31880">
        <v>1102024</v>
      </c>
      <c r="B31880" t="s">
        <v>426</v>
      </c>
      <c r="C31880" t="s">
        <v>155</v>
      </c>
      <c r="D31880" t="s">
        <v>181</v>
      </c>
      <c r="E31880" t="s">
        <v>182</v>
      </c>
      <c r="F31880" t="s">
        <v>101</v>
      </c>
    </row>
    <row r="31881" spans="1:7" x14ac:dyDescent="0.35">
      <c r="A31881">
        <v>1102024</v>
      </c>
      <c r="B31881" t="s">
        <v>877</v>
      </c>
      <c r="C31881" t="s">
        <v>737</v>
      </c>
      <c r="D31881" t="s">
        <v>184</v>
      </c>
      <c r="E31881" t="s">
        <v>101</v>
      </c>
    </row>
    <row r="31882" spans="1:7" x14ac:dyDescent="0.35">
      <c r="A31882">
        <v>1102024</v>
      </c>
      <c r="B31882" t="s">
        <v>233</v>
      </c>
      <c r="C31882" t="s">
        <v>187</v>
      </c>
      <c r="D31882" t="s">
        <v>101</v>
      </c>
    </row>
    <row r="31883" spans="1:7" x14ac:dyDescent="0.35">
      <c r="A31883">
        <v>1102024</v>
      </c>
      <c r="B31883" t="s">
        <v>600</v>
      </c>
      <c r="C31883" t="s">
        <v>539</v>
      </c>
      <c r="D31883" t="s">
        <v>190</v>
      </c>
      <c r="E31883" t="s">
        <v>191</v>
      </c>
      <c r="F31883" t="s">
        <v>101</v>
      </c>
    </row>
    <row r="31884" spans="1:7" x14ac:dyDescent="0.35">
      <c r="A31884">
        <v>1102024</v>
      </c>
      <c r="B31884" t="s">
        <v>326</v>
      </c>
      <c r="C31884" t="s">
        <v>402</v>
      </c>
      <c r="D31884" t="s">
        <v>190</v>
      </c>
      <c r="E31884" t="s">
        <v>194</v>
      </c>
      <c r="F31884" t="s">
        <v>101</v>
      </c>
    </row>
    <row r="31885" spans="1:7" x14ac:dyDescent="0.35">
      <c r="A31885">
        <v>1102024</v>
      </c>
      <c r="B31885" t="s">
        <v>603</v>
      </c>
      <c r="C31885" t="s">
        <v>323</v>
      </c>
      <c r="D31885" t="s">
        <v>190</v>
      </c>
      <c r="E31885" t="s">
        <v>196</v>
      </c>
      <c r="F31885" t="s">
        <v>101</v>
      </c>
    </row>
    <row r="31886" spans="1:7" x14ac:dyDescent="0.35">
      <c r="A31886">
        <v>1102024</v>
      </c>
      <c r="B31886" t="s">
        <v>431</v>
      </c>
      <c r="C31886" t="s">
        <v>198</v>
      </c>
      <c r="D31886" t="s">
        <v>140</v>
      </c>
      <c r="E31886" t="s">
        <v>199</v>
      </c>
      <c r="F31886" t="s">
        <v>200</v>
      </c>
      <c r="G31886" t="s">
        <v>101</v>
      </c>
    </row>
    <row r="31887" spans="1:7" x14ac:dyDescent="0.35">
      <c r="A31887">
        <v>1102024</v>
      </c>
      <c r="B31887" t="s">
        <v>105</v>
      </c>
      <c r="C31887" t="s">
        <v>433</v>
      </c>
      <c r="D31887" t="s">
        <v>61</v>
      </c>
      <c r="E31887" t="s">
        <v>101</v>
      </c>
    </row>
    <row r="31888" spans="1:7" x14ac:dyDescent="0.35">
      <c r="A31888">
        <v>1102024</v>
      </c>
      <c r="B31888" t="s">
        <v>520</v>
      </c>
      <c r="C31888" t="s">
        <v>203</v>
      </c>
      <c r="D31888" t="s">
        <v>205</v>
      </c>
      <c r="E31888" t="s">
        <v>101</v>
      </c>
    </row>
    <row r="31889" spans="1:6" x14ac:dyDescent="0.35">
      <c r="A31889">
        <v>1102024</v>
      </c>
      <c r="B31889" t="s">
        <v>909</v>
      </c>
      <c r="C31889" t="s">
        <v>717</v>
      </c>
      <c r="D31889" t="s">
        <v>208</v>
      </c>
      <c r="E31889" t="s">
        <v>101</v>
      </c>
    </row>
    <row r="31890" spans="1:6" x14ac:dyDescent="0.35">
      <c r="A31890">
        <v>1102024</v>
      </c>
      <c r="B31890" t="s">
        <v>520</v>
      </c>
      <c r="C31890" t="s">
        <v>122</v>
      </c>
      <c r="D31890" t="s">
        <v>210</v>
      </c>
      <c r="E31890" t="s">
        <v>211</v>
      </c>
      <c r="F31890" t="s">
        <v>101</v>
      </c>
    </row>
    <row r="31891" spans="1:6" x14ac:dyDescent="0.35">
      <c r="A31891">
        <v>1102024</v>
      </c>
      <c r="B31891" t="s">
        <v>255</v>
      </c>
      <c r="C31891" t="s">
        <v>204</v>
      </c>
      <c r="D31891" t="s">
        <v>214</v>
      </c>
      <c r="E31891" t="s">
        <v>215</v>
      </c>
      <c r="F31891" t="s">
        <v>101</v>
      </c>
    </row>
    <row r="31892" spans="1:6" x14ac:dyDescent="0.35">
      <c r="A31892">
        <v>1102024</v>
      </c>
      <c r="B31892" t="s">
        <v>712</v>
      </c>
      <c r="C31892" t="s">
        <v>415</v>
      </c>
      <c r="D31892" t="s">
        <v>217</v>
      </c>
      <c r="E31892" t="s">
        <v>101</v>
      </c>
    </row>
    <row r="31893" spans="1:6" x14ac:dyDescent="0.35">
      <c r="A31893">
        <v>1102024</v>
      </c>
      <c r="B31893" t="s">
        <v>875</v>
      </c>
      <c r="C31893" t="s">
        <v>609</v>
      </c>
      <c r="D31893" t="s">
        <v>220</v>
      </c>
      <c r="E31893" t="s">
        <v>101</v>
      </c>
    </row>
    <row r="31894" spans="1:6" x14ac:dyDescent="0.35">
      <c r="A31894">
        <v>1102024</v>
      </c>
      <c r="B31894" t="s">
        <v>830</v>
      </c>
      <c r="C31894" t="s">
        <v>629</v>
      </c>
      <c r="D31894" t="s">
        <v>222</v>
      </c>
    </row>
    <row r="31895" spans="1:6" x14ac:dyDescent="0.35">
      <c r="A31895">
        <v>1102024</v>
      </c>
      <c r="B31895" t="s">
        <v>638</v>
      </c>
      <c r="C31895" t="s">
        <v>154</v>
      </c>
      <c r="D31895" t="s">
        <v>223</v>
      </c>
    </row>
    <row r="31896" spans="1:6" x14ac:dyDescent="0.35">
      <c r="A31896">
        <v>1102024</v>
      </c>
      <c r="B31896" t="s">
        <v>830</v>
      </c>
      <c r="C31896" t="s">
        <v>608</v>
      </c>
      <c r="D31896" t="s">
        <v>225</v>
      </c>
      <c r="E31896" t="s">
        <v>101</v>
      </c>
    </row>
    <row r="31897" spans="1:6" x14ac:dyDescent="0.35">
      <c r="A31897">
        <v>1102024</v>
      </c>
      <c r="B31897" t="s">
        <v>836</v>
      </c>
      <c r="C31897" t="s">
        <v>501</v>
      </c>
      <c r="D31897" t="s">
        <v>225</v>
      </c>
      <c r="E31897" t="s">
        <v>228</v>
      </c>
      <c r="F31897" t="s">
        <v>229</v>
      </c>
    </row>
    <row r="31898" spans="1:6" x14ac:dyDescent="0.35">
      <c r="A31898">
        <v>1102024</v>
      </c>
      <c r="B31898" t="s">
        <v>551</v>
      </c>
      <c r="C31898" t="s">
        <v>526</v>
      </c>
      <c r="D31898" t="s">
        <v>232</v>
      </c>
      <c r="E31898" t="s">
        <v>101</v>
      </c>
    </row>
    <row r="31899" spans="1:6" x14ac:dyDescent="0.35">
      <c r="A31899">
        <v>1102024</v>
      </c>
      <c r="B31899" t="s">
        <v>419</v>
      </c>
      <c r="C31899" t="s">
        <v>258</v>
      </c>
      <c r="D31899" t="s">
        <v>235</v>
      </c>
      <c r="E31899" t="s">
        <v>236</v>
      </c>
      <c r="F31899" t="s">
        <v>101</v>
      </c>
    </row>
    <row r="31900" spans="1:6" x14ac:dyDescent="0.35">
      <c r="A31900">
        <v>1102024</v>
      </c>
      <c r="B31900" t="s">
        <v>560</v>
      </c>
      <c r="C31900" t="s">
        <v>162</v>
      </c>
      <c r="D31900" t="s">
        <v>235</v>
      </c>
      <c r="E31900" t="s">
        <v>239</v>
      </c>
      <c r="F31900" t="s">
        <v>149</v>
      </c>
    </row>
    <row r="31901" spans="1:6" x14ac:dyDescent="0.35">
      <c r="A31901">
        <v>1102024</v>
      </c>
      <c r="B31901" t="s">
        <v>814</v>
      </c>
      <c r="C31901" t="s">
        <v>674</v>
      </c>
      <c r="D31901" t="s">
        <v>235</v>
      </c>
      <c r="E31901" t="s">
        <v>241</v>
      </c>
      <c r="F31901" t="s">
        <v>101</v>
      </c>
    </row>
    <row r="31902" spans="1:6" x14ac:dyDescent="0.35">
      <c r="A31902">
        <v>1102024</v>
      </c>
      <c r="B31902" t="s">
        <v>636</v>
      </c>
      <c r="C31902" t="s">
        <v>98</v>
      </c>
      <c r="D31902" t="s">
        <v>243</v>
      </c>
      <c r="E31902" t="s">
        <v>101</v>
      </c>
    </row>
    <row r="31903" spans="1:6" x14ac:dyDescent="0.35">
      <c r="A31903">
        <v>1102024</v>
      </c>
      <c r="B31903" t="s">
        <v>477</v>
      </c>
      <c r="C31903" t="s">
        <v>521</v>
      </c>
      <c r="D31903" t="s">
        <v>245</v>
      </c>
      <c r="E31903" t="s">
        <v>246</v>
      </c>
    </row>
    <row r="31904" spans="1:6" x14ac:dyDescent="0.35">
      <c r="A31904">
        <v>1102024</v>
      </c>
      <c r="B31904" t="s">
        <v>895</v>
      </c>
      <c r="C31904" t="s">
        <v>720</v>
      </c>
      <c r="D31904" t="s">
        <v>245</v>
      </c>
      <c r="E31904" t="s">
        <v>249</v>
      </c>
    </row>
    <row r="31905" spans="1:7" x14ac:dyDescent="0.35">
      <c r="A31905">
        <v>1102024</v>
      </c>
      <c r="B31905" t="s">
        <v>304</v>
      </c>
      <c r="C31905" t="s">
        <v>102</v>
      </c>
      <c r="D31905" t="s">
        <v>252</v>
      </c>
      <c r="E31905" t="s">
        <v>101</v>
      </c>
    </row>
    <row r="31906" spans="1:7" x14ac:dyDescent="0.35">
      <c r="A31906">
        <v>1102024</v>
      </c>
      <c r="B31906" t="s">
        <v>145</v>
      </c>
      <c r="C31906" t="s">
        <v>671</v>
      </c>
      <c r="D31906" t="s">
        <v>254</v>
      </c>
    </row>
    <row r="31907" spans="1:7" x14ac:dyDescent="0.35">
      <c r="A31907">
        <v>1102024</v>
      </c>
      <c r="B31907" t="s">
        <v>183</v>
      </c>
      <c r="C31907" t="s">
        <v>122</v>
      </c>
      <c r="D31907" t="s">
        <v>256</v>
      </c>
      <c r="E31907" t="s">
        <v>257</v>
      </c>
      <c r="F31907" t="s">
        <v>236</v>
      </c>
      <c r="G31907" t="s">
        <v>101</v>
      </c>
    </row>
    <row r="31908" spans="1:7" x14ac:dyDescent="0.35">
      <c r="A31908">
        <v>1102024</v>
      </c>
      <c r="B31908" t="s">
        <v>780</v>
      </c>
      <c r="C31908" t="s">
        <v>447</v>
      </c>
      <c r="D31908" t="s">
        <v>260</v>
      </c>
      <c r="E31908" t="s">
        <v>136</v>
      </c>
      <c r="F31908" t="s">
        <v>101</v>
      </c>
    </row>
    <row r="31909" spans="1:7" x14ac:dyDescent="0.35">
      <c r="A31909">
        <v>1102024</v>
      </c>
      <c r="B31909" t="s">
        <v>154</v>
      </c>
      <c r="C31909" t="s">
        <v>261</v>
      </c>
      <c r="D31909" t="s">
        <v>262</v>
      </c>
      <c r="E31909" t="s">
        <v>101</v>
      </c>
    </row>
    <row r="31910" spans="1:7" x14ac:dyDescent="0.35">
      <c r="A31910">
        <v>1102024</v>
      </c>
      <c r="B31910" t="s">
        <v>719</v>
      </c>
      <c r="C31910" t="s">
        <v>549</v>
      </c>
      <c r="D31910" t="s">
        <v>264</v>
      </c>
      <c r="E31910" t="s">
        <v>101</v>
      </c>
    </row>
    <row r="31911" spans="1:7" x14ac:dyDescent="0.35">
      <c r="A31911">
        <v>1102024</v>
      </c>
      <c r="B31911" t="s">
        <v>145</v>
      </c>
      <c r="C31911" t="s">
        <v>264</v>
      </c>
      <c r="D31911" t="s">
        <v>149</v>
      </c>
    </row>
    <row r="31912" spans="1:7" x14ac:dyDescent="0.35">
      <c r="A31912">
        <v>1102024</v>
      </c>
      <c r="B31912" t="s">
        <v>781</v>
      </c>
      <c r="C31912" t="s">
        <v>440</v>
      </c>
      <c r="D31912" t="s">
        <v>265</v>
      </c>
      <c r="E31912" t="s">
        <v>101</v>
      </c>
      <c r="F31912" t="s">
        <v>266</v>
      </c>
    </row>
    <row r="31913" spans="1:7" x14ac:dyDescent="0.35">
      <c r="A31913">
        <v>1102024</v>
      </c>
      <c r="B31913" t="s">
        <v>597</v>
      </c>
      <c r="C31913" t="s">
        <v>154</v>
      </c>
      <c r="D31913" t="s">
        <v>267</v>
      </c>
      <c r="E31913" t="s">
        <v>101</v>
      </c>
    </row>
    <row r="31914" spans="1:7" x14ac:dyDescent="0.35">
      <c r="A31914">
        <v>1102024</v>
      </c>
      <c r="B31914" t="s">
        <v>806</v>
      </c>
      <c r="C31914" t="s">
        <v>657</v>
      </c>
      <c r="D31914" t="s">
        <v>268</v>
      </c>
    </row>
    <row r="31915" spans="1:7" x14ac:dyDescent="0.35">
      <c r="A31915">
        <v>1102024</v>
      </c>
      <c r="B31915" t="s">
        <v>534</v>
      </c>
      <c r="C31915" t="s">
        <v>270</v>
      </c>
      <c r="D31915" t="s">
        <v>271</v>
      </c>
      <c r="E31915" t="s">
        <v>101</v>
      </c>
    </row>
    <row r="31916" spans="1:7" x14ac:dyDescent="0.35">
      <c r="A31916">
        <v>1102024</v>
      </c>
      <c r="B31916" t="s">
        <v>514</v>
      </c>
      <c r="C31916" t="s">
        <v>219</v>
      </c>
      <c r="D31916" t="s">
        <v>274</v>
      </c>
      <c r="E31916" t="s">
        <v>101</v>
      </c>
    </row>
    <row r="31917" spans="1:7" x14ac:dyDescent="0.35">
      <c r="A31917">
        <v>1102024</v>
      </c>
      <c r="B31917" t="s">
        <v>339</v>
      </c>
      <c r="C31917" t="s">
        <v>172</v>
      </c>
      <c r="D31917" t="s">
        <v>277</v>
      </c>
      <c r="E31917" t="s">
        <v>101</v>
      </c>
    </row>
    <row r="31918" spans="1:7" x14ac:dyDescent="0.35">
      <c r="A31918">
        <v>1102024</v>
      </c>
      <c r="B31918" t="s">
        <v>714</v>
      </c>
      <c r="C31918" t="s">
        <v>258</v>
      </c>
      <c r="D31918" t="s">
        <v>279</v>
      </c>
      <c r="E31918" t="s">
        <v>140</v>
      </c>
      <c r="F31918" t="s">
        <v>280</v>
      </c>
    </row>
    <row r="31919" spans="1:7" x14ac:dyDescent="0.35">
      <c r="A31919">
        <v>1102024</v>
      </c>
      <c r="B31919" t="s">
        <v>856</v>
      </c>
      <c r="C31919" t="s">
        <v>639</v>
      </c>
      <c r="D31919" t="s">
        <v>281</v>
      </c>
    </row>
    <row r="31920" spans="1:7" x14ac:dyDescent="0.35">
      <c r="A31920">
        <v>1102024</v>
      </c>
      <c r="B31920" t="s">
        <v>438</v>
      </c>
      <c r="C31920" t="s">
        <v>547</v>
      </c>
      <c r="D31920" t="s">
        <v>284</v>
      </c>
      <c r="E31920" t="s">
        <v>101</v>
      </c>
    </row>
    <row r="31921" spans="1:9" x14ac:dyDescent="0.35">
      <c r="A31921">
        <v>1102024</v>
      </c>
      <c r="B31921" t="s">
        <v>888</v>
      </c>
      <c r="C31921" t="s">
        <v>566</v>
      </c>
      <c r="D31921" t="s">
        <v>287</v>
      </c>
      <c r="E31921" t="s">
        <v>101</v>
      </c>
    </row>
    <row r="31922" spans="1:9" x14ac:dyDescent="0.35">
      <c r="A31922">
        <v>1102024</v>
      </c>
      <c r="B31922" t="s">
        <v>722</v>
      </c>
      <c r="C31922" t="s">
        <v>515</v>
      </c>
      <c r="D31922" t="s">
        <v>288</v>
      </c>
      <c r="E31922" t="s">
        <v>101</v>
      </c>
    </row>
    <row r="31923" spans="1:9" x14ac:dyDescent="0.35">
      <c r="A31923">
        <v>1102024</v>
      </c>
      <c r="B31923" t="s">
        <v>226</v>
      </c>
      <c r="C31923" t="s">
        <v>250</v>
      </c>
      <c r="D31923" t="s">
        <v>290</v>
      </c>
      <c r="E31923" t="s">
        <v>140</v>
      </c>
      <c r="F31923" t="s">
        <v>291</v>
      </c>
    </row>
    <row r="31924" spans="1:9" x14ac:dyDescent="0.35">
      <c r="A31924">
        <v>1102024</v>
      </c>
      <c r="B31924" t="s">
        <v>781</v>
      </c>
      <c r="C31924" t="s">
        <v>520</v>
      </c>
      <c r="D31924" t="s">
        <v>290</v>
      </c>
      <c r="E31924" t="s">
        <v>140</v>
      </c>
      <c r="F31924" t="s">
        <v>294</v>
      </c>
      <c r="G31924" t="s">
        <v>295</v>
      </c>
      <c r="H31924" t="s">
        <v>101</v>
      </c>
    </row>
    <row r="31925" spans="1:9" x14ac:dyDescent="0.35">
      <c r="A31925">
        <v>1102024</v>
      </c>
      <c r="B31925" t="s">
        <v>464</v>
      </c>
      <c r="C31925" t="s">
        <v>165</v>
      </c>
      <c r="D31925" t="s">
        <v>298</v>
      </c>
      <c r="E31925" t="s">
        <v>101</v>
      </c>
    </row>
    <row r="31926" spans="1:9" x14ac:dyDescent="0.35">
      <c r="A31926">
        <v>1102024</v>
      </c>
      <c r="B31926" t="s">
        <v>226</v>
      </c>
      <c r="C31926" t="s">
        <v>162</v>
      </c>
      <c r="D31926" t="s">
        <v>300</v>
      </c>
      <c r="E31926" t="s">
        <v>262</v>
      </c>
      <c r="F31926" t="s">
        <v>101</v>
      </c>
    </row>
    <row r="31927" spans="1:9" x14ac:dyDescent="0.35">
      <c r="A31927">
        <v>1102024</v>
      </c>
      <c r="B31927" t="s">
        <v>285</v>
      </c>
      <c r="C31927" t="s">
        <v>553</v>
      </c>
      <c r="D31927" t="s">
        <v>301</v>
      </c>
      <c r="E31927" t="s">
        <v>101</v>
      </c>
    </row>
    <row r="31928" spans="1:9" x14ac:dyDescent="0.35">
      <c r="A31928">
        <v>1102024</v>
      </c>
      <c r="B31928" t="s">
        <v>722</v>
      </c>
      <c r="C31928" t="s">
        <v>374</v>
      </c>
      <c r="D31928" t="s">
        <v>303</v>
      </c>
      <c r="E31928" t="s">
        <v>149</v>
      </c>
    </row>
    <row r="31929" spans="1:9" x14ac:dyDescent="0.35">
      <c r="A31929">
        <v>1102024</v>
      </c>
      <c r="B31929" t="s">
        <v>856</v>
      </c>
      <c r="C31929" t="s">
        <v>634</v>
      </c>
      <c r="D31929" t="s">
        <v>306</v>
      </c>
      <c r="E31929" t="s">
        <v>101</v>
      </c>
    </row>
    <row r="31930" spans="1:9" x14ac:dyDescent="0.35">
      <c r="A31930">
        <v>1102024</v>
      </c>
      <c r="B31930" t="s">
        <v>886</v>
      </c>
      <c r="C31930" t="s">
        <v>655</v>
      </c>
      <c r="D31930" t="s">
        <v>308</v>
      </c>
      <c r="E31930" t="s">
        <v>309</v>
      </c>
      <c r="F31930" t="s">
        <v>310</v>
      </c>
      <c r="G31930" t="s">
        <v>311</v>
      </c>
      <c r="H31930" t="s">
        <v>312</v>
      </c>
      <c r="I31930" t="s">
        <v>101</v>
      </c>
    </row>
    <row r="31931" spans="1:9" x14ac:dyDescent="0.35">
      <c r="A31931">
        <v>1102024</v>
      </c>
      <c r="B31931" t="s">
        <v>145</v>
      </c>
      <c r="C31931" t="s">
        <v>434</v>
      </c>
      <c r="D31931" t="s">
        <v>314</v>
      </c>
      <c r="E31931" t="s">
        <v>315</v>
      </c>
      <c r="F31931" t="s">
        <v>101</v>
      </c>
    </row>
    <row r="31932" spans="1:9" x14ac:dyDescent="0.35">
      <c r="A31932">
        <v>1102024</v>
      </c>
      <c r="B31932" t="s">
        <v>414</v>
      </c>
      <c r="C31932" t="s">
        <v>333</v>
      </c>
      <c r="D31932" t="s">
        <v>314</v>
      </c>
      <c r="E31932" t="s">
        <v>317</v>
      </c>
      <c r="F31932" t="s">
        <v>101</v>
      </c>
    </row>
    <row r="31933" spans="1:9" x14ac:dyDescent="0.35">
      <c r="A31933">
        <v>1102024</v>
      </c>
      <c r="B31933" t="s">
        <v>515</v>
      </c>
      <c r="C31933" t="s">
        <v>340</v>
      </c>
      <c r="D31933" t="s">
        <v>319</v>
      </c>
      <c r="E31933" t="s">
        <v>320</v>
      </c>
      <c r="F31933" t="s">
        <v>321</v>
      </c>
    </row>
    <row r="31934" spans="1:9" x14ac:dyDescent="0.35">
      <c r="A31934">
        <v>1102024</v>
      </c>
      <c r="B31934" t="s">
        <v>760</v>
      </c>
      <c r="C31934" t="s">
        <v>418</v>
      </c>
      <c r="D31934" t="s">
        <v>322</v>
      </c>
      <c r="E31934" t="s">
        <v>101</v>
      </c>
    </row>
    <row r="31935" spans="1:9" x14ac:dyDescent="0.35">
      <c r="A31935">
        <v>1102024</v>
      </c>
      <c r="B31935" t="s">
        <v>789</v>
      </c>
      <c r="C31935" t="s">
        <v>218</v>
      </c>
      <c r="D31935" t="s">
        <v>325</v>
      </c>
      <c r="E31935" t="s">
        <v>101</v>
      </c>
    </row>
    <row r="31936" spans="1:9" x14ac:dyDescent="0.35">
      <c r="A31936">
        <v>1102024</v>
      </c>
      <c r="B31936" t="s">
        <v>921</v>
      </c>
      <c r="C31936" t="s">
        <v>691</v>
      </c>
      <c r="D31936" t="s">
        <v>328</v>
      </c>
      <c r="E31936" t="s">
        <v>101</v>
      </c>
    </row>
    <row r="31937" spans="1:7" x14ac:dyDescent="0.35">
      <c r="A31937">
        <v>1102024</v>
      </c>
      <c r="B31937" t="s">
        <v>574</v>
      </c>
      <c r="C31937" t="s">
        <v>331</v>
      </c>
      <c r="D31937" t="s">
        <v>332</v>
      </c>
      <c r="E31937" t="s">
        <v>101</v>
      </c>
    </row>
    <row r="31938" spans="1:7" x14ac:dyDescent="0.35">
      <c r="A31938">
        <v>1102024</v>
      </c>
      <c r="B31938" t="s">
        <v>99</v>
      </c>
      <c r="C31938" t="s">
        <v>448</v>
      </c>
      <c r="D31938" t="s">
        <v>331</v>
      </c>
      <c r="E31938" t="s">
        <v>335</v>
      </c>
      <c r="F31938" t="s">
        <v>101</v>
      </c>
    </row>
    <row r="31939" spans="1:7" x14ac:dyDescent="0.35">
      <c r="A31939">
        <v>1102024</v>
      </c>
      <c r="B31939" t="s">
        <v>188</v>
      </c>
      <c r="C31939" t="s">
        <v>123</v>
      </c>
      <c r="D31939" t="s">
        <v>331</v>
      </c>
      <c r="E31939" t="s">
        <v>338</v>
      </c>
      <c r="F31939" t="s">
        <v>321</v>
      </c>
    </row>
    <row r="31940" spans="1:7" x14ac:dyDescent="0.35">
      <c r="A31940">
        <v>1102024</v>
      </c>
      <c r="B31940" t="s">
        <v>873</v>
      </c>
      <c r="C31940" t="s">
        <v>719</v>
      </c>
      <c r="D31940" t="s">
        <v>170</v>
      </c>
    </row>
    <row r="31941" spans="1:7" x14ac:dyDescent="0.35">
      <c r="A31941">
        <v>1102024</v>
      </c>
      <c r="B31941" t="s">
        <v>719</v>
      </c>
      <c r="C31941" t="s">
        <v>556</v>
      </c>
      <c r="D31941" t="s">
        <v>341</v>
      </c>
      <c r="E31941" t="s">
        <v>101</v>
      </c>
    </row>
    <row r="31942" spans="1:7" x14ac:dyDescent="0.35">
      <c r="A31942">
        <v>1102024</v>
      </c>
      <c r="B31942" t="s">
        <v>810</v>
      </c>
      <c r="C31942" t="s">
        <v>438</v>
      </c>
      <c r="D31942" t="s">
        <v>343</v>
      </c>
      <c r="E31942" t="s">
        <v>101</v>
      </c>
    </row>
    <row r="31943" spans="1:7" x14ac:dyDescent="0.35">
      <c r="A31943">
        <v>1102024</v>
      </c>
      <c r="B31943" t="s">
        <v>255</v>
      </c>
      <c r="C31943" t="s">
        <v>132</v>
      </c>
      <c r="D31943" t="s">
        <v>344</v>
      </c>
      <c r="E31943" t="s">
        <v>345</v>
      </c>
      <c r="F31943" t="s">
        <v>101</v>
      </c>
    </row>
    <row r="31944" spans="1:7" x14ac:dyDescent="0.35">
      <c r="A31944">
        <v>1102024</v>
      </c>
      <c r="B31944" t="s">
        <v>714</v>
      </c>
      <c r="C31944" t="s">
        <v>224</v>
      </c>
      <c r="D31944" t="s">
        <v>132</v>
      </c>
      <c r="E31944" t="s">
        <v>347</v>
      </c>
      <c r="F31944" t="s">
        <v>101</v>
      </c>
    </row>
    <row r="31945" spans="1:7" x14ac:dyDescent="0.35">
      <c r="A31945">
        <v>1102024</v>
      </c>
      <c r="B31945" t="s">
        <v>723</v>
      </c>
      <c r="C31945" t="s">
        <v>292</v>
      </c>
      <c r="D31945" t="s">
        <v>132</v>
      </c>
      <c r="E31945" t="s">
        <v>348</v>
      </c>
      <c r="F31945" t="s">
        <v>101</v>
      </c>
    </row>
    <row r="31946" spans="1:7" x14ac:dyDescent="0.35">
      <c r="A31946">
        <v>1102024</v>
      </c>
      <c r="B31946" t="s">
        <v>269</v>
      </c>
      <c r="C31946" t="s">
        <v>469</v>
      </c>
      <c r="D31946" t="s">
        <v>132</v>
      </c>
      <c r="E31946" t="s">
        <v>350</v>
      </c>
      <c r="F31946" t="s">
        <v>101</v>
      </c>
    </row>
    <row r="31947" spans="1:7" x14ac:dyDescent="0.35">
      <c r="A31947">
        <v>1102024</v>
      </c>
      <c r="B31947" t="s">
        <v>737</v>
      </c>
      <c r="C31947" t="s">
        <v>171</v>
      </c>
      <c r="D31947" t="s">
        <v>132</v>
      </c>
      <c r="E31947" t="s">
        <v>352</v>
      </c>
      <c r="F31947" t="s">
        <v>101</v>
      </c>
    </row>
    <row r="31948" spans="1:7" x14ac:dyDescent="0.35">
      <c r="A31948">
        <v>1102024</v>
      </c>
      <c r="B31948" t="s">
        <v>611</v>
      </c>
      <c r="C31948" t="s">
        <v>342</v>
      </c>
      <c r="D31948" t="s">
        <v>132</v>
      </c>
      <c r="E31948" t="s">
        <v>133</v>
      </c>
      <c r="F31948" t="s">
        <v>355</v>
      </c>
    </row>
    <row r="31949" spans="1:7" x14ac:dyDescent="0.35">
      <c r="A31949">
        <v>1102024</v>
      </c>
      <c r="B31949" t="s">
        <v>551</v>
      </c>
      <c r="C31949" t="s">
        <v>481</v>
      </c>
      <c r="D31949" t="s">
        <v>132</v>
      </c>
      <c r="E31949" t="s">
        <v>356</v>
      </c>
      <c r="F31949" t="s">
        <v>101</v>
      </c>
    </row>
    <row r="31950" spans="1:7" x14ac:dyDescent="0.35">
      <c r="A31950">
        <v>1102024</v>
      </c>
      <c r="B31950" t="s">
        <v>420</v>
      </c>
      <c r="C31950" t="s">
        <v>461</v>
      </c>
      <c r="D31950" t="s">
        <v>359</v>
      </c>
      <c r="E31950" t="s">
        <v>360</v>
      </c>
      <c r="F31950" t="s">
        <v>101</v>
      </c>
    </row>
    <row r="31951" spans="1:7" x14ac:dyDescent="0.35">
      <c r="A31951">
        <v>1102024</v>
      </c>
      <c r="B31951" t="s">
        <v>590</v>
      </c>
      <c r="C31951" t="s">
        <v>346</v>
      </c>
      <c r="D31951" t="s">
        <v>359</v>
      </c>
      <c r="E31951" t="s">
        <v>362</v>
      </c>
      <c r="F31951" t="s">
        <v>101</v>
      </c>
    </row>
    <row r="31952" spans="1:7" x14ac:dyDescent="0.35">
      <c r="A31952">
        <v>1102024</v>
      </c>
      <c r="B31952" t="s">
        <v>342</v>
      </c>
      <c r="C31952" t="s">
        <v>359</v>
      </c>
      <c r="D31952" t="s">
        <v>362</v>
      </c>
      <c r="E31952" t="s">
        <v>140</v>
      </c>
      <c r="F31952" t="s">
        <v>364</v>
      </c>
      <c r="G31952" t="s">
        <v>101</v>
      </c>
    </row>
    <row r="31953" spans="1:8" x14ac:dyDescent="0.35">
      <c r="A31953">
        <v>1102024</v>
      </c>
      <c r="B31953" t="s">
        <v>838</v>
      </c>
      <c r="C31953" t="s">
        <v>578</v>
      </c>
      <c r="D31953" t="s">
        <v>366</v>
      </c>
      <c r="E31953" t="s">
        <v>257</v>
      </c>
      <c r="F31953" t="s">
        <v>367</v>
      </c>
      <c r="G31953" t="s">
        <v>101</v>
      </c>
    </row>
    <row r="31954" spans="1:8" x14ac:dyDescent="0.35">
      <c r="A31954">
        <v>1102024</v>
      </c>
      <c r="B31954" t="s">
        <v>628</v>
      </c>
      <c r="C31954" t="s">
        <v>534</v>
      </c>
      <c r="D31954" t="s">
        <v>369</v>
      </c>
      <c r="E31954" t="s">
        <v>370</v>
      </c>
      <c r="F31954" t="s">
        <v>101</v>
      </c>
    </row>
    <row r="31955" spans="1:8" x14ac:dyDescent="0.35">
      <c r="A31955">
        <v>1102024</v>
      </c>
      <c r="B31955" t="s">
        <v>723</v>
      </c>
      <c r="C31955" t="s">
        <v>444</v>
      </c>
      <c r="D31955" t="s">
        <v>371</v>
      </c>
      <c r="E31955" t="s">
        <v>101</v>
      </c>
    </row>
    <row r="31956" spans="1:8" x14ac:dyDescent="0.35">
      <c r="A31956">
        <v>1102024</v>
      </c>
      <c r="B31956" t="s">
        <v>224</v>
      </c>
      <c r="C31956" t="s">
        <v>269</v>
      </c>
      <c r="D31956" t="s">
        <v>372</v>
      </c>
      <c r="E31956" t="s">
        <v>101</v>
      </c>
    </row>
    <row r="31957" spans="1:8" x14ac:dyDescent="0.35">
      <c r="A31957">
        <v>1102024</v>
      </c>
      <c r="B31957" t="s">
        <v>695</v>
      </c>
      <c r="C31957" t="s">
        <v>373</v>
      </c>
      <c r="D31957" t="s">
        <v>101</v>
      </c>
    </row>
    <row r="31958" spans="1:8" x14ac:dyDescent="0.35">
      <c r="A31958">
        <v>1102024</v>
      </c>
      <c r="B31958" t="s">
        <v>886</v>
      </c>
      <c r="C31958" t="s">
        <v>413</v>
      </c>
      <c r="D31958" t="s">
        <v>376</v>
      </c>
      <c r="E31958" t="s">
        <v>140</v>
      </c>
      <c r="F31958" t="s">
        <v>331</v>
      </c>
      <c r="G31958" t="s">
        <v>377</v>
      </c>
      <c r="H31958" t="s">
        <v>101</v>
      </c>
    </row>
    <row r="31959" spans="1:8" x14ac:dyDescent="0.35">
      <c r="A31959">
        <v>1102024</v>
      </c>
      <c r="B31959" t="s">
        <v>765</v>
      </c>
      <c r="C31959" t="s">
        <v>183</v>
      </c>
      <c r="D31959" t="s">
        <v>378</v>
      </c>
    </row>
    <row r="31960" spans="1:8" x14ac:dyDescent="0.35">
      <c r="A31960">
        <v>1102024</v>
      </c>
      <c r="B31960" t="s">
        <v>466</v>
      </c>
      <c r="C31960" t="s">
        <v>131</v>
      </c>
      <c r="D31960" t="s">
        <v>380</v>
      </c>
      <c r="E31960" t="s">
        <v>101</v>
      </c>
    </row>
    <row r="31961" spans="1:8" x14ac:dyDescent="0.35">
      <c r="A31961">
        <v>1102024</v>
      </c>
      <c r="B31961" t="s">
        <v>451</v>
      </c>
      <c r="C31961" t="s">
        <v>145</v>
      </c>
      <c r="D31961" t="s">
        <v>382</v>
      </c>
      <c r="E31961" t="s">
        <v>383</v>
      </c>
    </row>
    <row r="31962" spans="1:8" x14ac:dyDescent="0.35">
      <c r="A31962">
        <v>1102024</v>
      </c>
      <c r="B31962" t="s">
        <v>368</v>
      </c>
      <c r="C31962" t="s">
        <v>177</v>
      </c>
      <c r="D31962" t="s">
        <v>385</v>
      </c>
      <c r="E31962" t="s">
        <v>386</v>
      </c>
    </row>
    <row r="31963" spans="1:8" x14ac:dyDescent="0.35">
      <c r="A31963">
        <v>1102024</v>
      </c>
      <c r="B31963" t="s">
        <v>806</v>
      </c>
      <c r="C31963" t="s">
        <v>451</v>
      </c>
      <c r="D31963" t="s">
        <v>388</v>
      </c>
      <c r="E31963" t="s">
        <v>101</v>
      </c>
    </row>
    <row r="31964" spans="1:8" x14ac:dyDescent="0.35">
      <c r="A31964">
        <v>1102024</v>
      </c>
      <c r="B31964" t="s">
        <v>175</v>
      </c>
      <c r="C31964" t="s">
        <v>470</v>
      </c>
      <c r="D31964" t="s">
        <v>391</v>
      </c>
      <c r="E31964" t="s">
        <v>101</v>
      </c>
    </row>
    <row r="31965" spans="1:8" x14ac:dyDescent="0.35">
      <c r="A31965">
        <v>1102024</v>
      </c>
      <c r="B31965" t="s">
        <v>557</v>
      </c>
      <c r="C31965" t="s">
        <v>361</v>
      </c>
      <c r="D31965" t="s">
        <v>393</v>
      </c>
    </row>
    <row r="31966" spans="1:8" x14ac:dyDescent="0.35">
      <c r="A31966">
        <v>1102024</v>
      </c>
      <c r="B31966" t="s">
        <v>629</v>
      </c>
      <c r="C31966" t="s">
        <v>450</v>
      </c>
      <c r="D31966" t="s">
        <v>394</v>
      </c>
      <c r="E31966" t="s">
        <v>395</v>
      </c>
      <c r="F31966" t="s">
        <v>101</v>
      </c>
    </row>
    <row r="31967" spans="1:8" x14ac:dyDescent="0.35">
      <c r="A31967">
        <v>1102024</v>
      </c>
      <c r="B31967" t="s">
        <v>218</v>
      </c>
      <c r="C31967" t="s">
        <v>168</v>
      </c>
      <c r="D31967" t="s">
        <v>396</v>
      </c>
    </row>
    <row r="31968" spans="1:8" x14ac:dyDescent="0.35">
      <c r="A31968">
        <v>1102024</v>
      </c>
      <c r="B31968" t="s">
        <v>175</v>
      </c>
      <c r="C31968" t="s">
        <v>397</v>
      </c>
      <c r="D31968" t="s">
        <v>101</v>
      </c>
    </row>
    <row r="31969" spans="1:9" x14ac:dyDescent="0.35">
      <c r="A31969">
        <v>1102024</v>
      </c>
      <c r="B31969" t="s">
        <v>782</v>
      </c>
      <c r="C31969" t="s">
        <v>510</v>
      </c>
      <c r="D31969" t="s">
        <v>399</v>
      </c>
      <c r="E31969" t="s">
        <v>140</v>
      </c>
      <c r="F31969" t="s">
        <v>400</v>
      </c>
      <c r="G31969" t="s">
        <v>257</v>
      </c>
      <c r="H31969" t="s">
        <v>331</v>
      </c>
      <c r="I31969" t="s">
        <v>401</v>
      </c>
    </row>
    <row r="31970" spans="1:9" x14ac:dyDescent="0.35">
      <c r="A31970">
        <v>1102024</v>
      </c>
      <c r="B31970" t="s">
        <v>746</v>
      </c>
      <c r="C31970" t="s">
        <v>342</v>
      </c>
      <c r="D31970" t="s">
        <v>399</v>
      </c>
      <c r="E31970" t="s">
        <v>187</v>
      </c>
      <c r="F31970" t="s">
        <v>101</v>
      </c>
    </row>
    <row r="31971" spans="1:9" x14ac:dyDescent="0.35">
      <c r="A31971">
        <v>1102024</v>
      </c>
      <c r="B31971" t="s">
        <v>237</v>
      </c>
      <c r="C31971" t="s">
        <v>601</v>
      </c>
      <c r="D31971" t="s">
        <v>399</v>
      </c>
      <c r="E31971" t="s">
        <v>403</v>
      </c>
      <c r="F31971" t="s">
        <v>101</v>
      </c>
    </row>
    <row r="31972" spans="1:9" x14ac:dyDescent="0.35">
      <c r="A31972">
        <v>1102024</v>
      </c>
      <c r="B31972" t="s">
        <v>557</v>
      </c>
      <c r="C31972" t="s">
        <v>293</v>
      </c>
      <c r="D31972" t="s">
        <v>399</v>
      </c>
      <c r="E31972" t="s">
        <v>404</v>
      </c>
      <c r="F31972" t="s">
        <v>101</v>
      </c>
    </row>
    <row r="31973" spans="1:9" x14ac:dyDescent="0.35">
      <c r="A31973">
        <v>30092024</v>
      </c>
      <c r="B31973" t="s">
        <v>624</v>
      </c>
      <c r="C31973" t="s">
        <v>419</v>
      </c>
      <c r="D31973" t="s">
        <v>100</v>
      </c>
      <c r="E31973" t="s">
        <v>101</v>
      </c>
    </row>
    <row r="31974" spans="1:9" x14ac:dyDescent="0.35">
      <c r="A31974">
        <v>30092024</v>
      </c>
      <c r="B31974" t="s">
        <v>583</v>
      </c>
      <c r="C31974" t="s">
        <v>171</v>
      </c>
      <c r="D31974" t="s">
        <v>104</v>
      </c>
      <c r="E31974" t="s">
        <v>101</v>
      </c>
    </row>
    <row r="31975" spans="1:9" x14ac:dyDescent="0.35">
      <c r="A31975">
        <v>30092024</v>
      </c>
      <c r="B31975" t="s">
        <v>583</v>
      </c>
      <c r="C31975" t="s">
        <v>526</v>
      </c>
      <c r="D31975" t="s">
        <v>107</v>
      </c>
      <c r="E31975" t="s">
        <v>108</v>
      </c>
      <c r="F31975" t="s">
        <v>101</v>
      </c>
    </row>
    <row r="31976" spans="1:9" x14ac:dyDescent="0.35">
      <c r="A31976">
        <v>30092024</v>
      </c>
      <c r="B31976" t="s">
        <v>195</v>
      </c>
      <c r="C31976" t="s">
        <v>402</v>
      </c>
      <c r="D31976" t="s">
        <v>111</v>
      </c>
      <c r="E31976" t="s">
        <v>101</v>
      </c>
    </row>
    <row r="31977" spans="1:9" x14ac:dyDescent="0.35">
      <c r="A31977">
        <v>30092024</v>
      </c>
      <c r="B31977" t="s">
        <v>313</v>
      </c>
      <c r="C31977" t="s">
        <v>861</v>
      </c>
      <c r="D31977" t="s">
        <v>114</v>
      </c>
      <c r="E31977" t="s">
        <v>115</v>
      </c>
      <c r="F31977" t="s">
        <v>116</v>
      </c>
    </row>
    <row r="31978" spans="1:9" x14ac:dyDescent="0.35">
      <c r="A31978">
        <v>30092024</v>
      </c>
      <c r="B31978" t="s">
        <v>297</v>
      </c>
      <c r="C31978" t="s">
        <v>605</v>
      </c>
      <c r="D31978" t="s">
        <v>114</v>
      </c>
      <c r="E31978" t="s">
        <v>119</v>
      </c>
      <c r="F31978" t="s">
        <v>120</v>
      </c>
      <c r="G31978" t="s">
        <v>121</v>
      </c>
    </row>
    <row r="31979" spans="1:9" x14ac:dyDescent="0.35">
      <c r="A31979">
        <v>30092024</v>
      </c>
      <c r="B31979" t="s">
        <v>313</v>
      </c>
      <c r="C31979" t="s">
        <v>680</v>
      </c>
      <c r="D31979" t="s">
        <v>114</v>
      </c>
      <c r="E31979" t="s">
        <v>124</v>
      </c>
    </row>
    <row r="31980" spans="1:9" x14ac:dyDescent="0.35">
      <c r="A31980">
        <v>30092024</v>
      </c>
      <c r="B31980" t="s">
        <v>668</v>
      </c>
      <c r="C31980" t="s">
        <v>754</v>
      </c>
      <c r="D31980" t="s">
        <v>114</v>
      </c>
      <c r="E31980" t="s">
        <v>127</v>
      </c>
    </row>
    <row r="31981" spans="1:9" x14ac:dyDescent="0.35">
      <c r="A31981">
        <v>30092024</v>
      </c>
      <c r="B31981" t="s">
        <v>740</v>
      </c>
      <c r="C31981" t="s">
        <v>445</v>
      </c>
      <c r="D31981" t="s">
        <v>114</v>
      </c>
      <c r="E31981" t="s">
        <v>130</v>
      </c>
    </row>
    <row r="31982" spans="1:9" x14ac:dyDescent="0.35">
      <c r="A31982">
        <v>30092024</v>
      </c>
      <c r="B31982" t="s">
        <v>349</v>
      </c>
      <c r="C31982" t="s">
        <v>429</v>
      </c>
      <c r="D31982" t="s">
        <v>114</v>
      </c>
      <c r="E31982" t="s">
        <v>132</v>
      </c>
      <c r="F31982" t="s">
        <v>133</v>
      </c>
    </row>
    <row r="31983" spans="1:9" x14ac:dyDescent="0.35">
      <c r="A31983">
        <v>30092024</v>
      </c>
      <c r="B31983" t="s">
        <v>413</v>
      </c>
      <c r="C31983" t="s">
        <v>219</v>
      </c>
      <c r="D31983" t="s">
        <v>135</v>
      </c>
      <c r="E31983" t="s">
        <v>136</v>
      </c>
    </row>
    <row r="31984" spans="1:9" x14ac:dyDescent="0.35">
      <c r="A31984">
        <v>30092024</v>
      </c>
      <c r="B31984" t="s">
        <v>812</v>
      </c>
      <c r="C31984" t="s">
        <v>602</v>
      </c>
      <c r="D31984" t="s">
        <v>139</v>
      </c>
      <c r="E31984" t="s">
        <v>140</v>
      </c>
      <c r="F31984" t="s">
        <v>141</v>
      </c>
      <c r="G31984" t="s">
        <v>101</v>
      </c>
    </row>
    <row r="31985" spans="1:7" x14ac:dyDescent="0.35">
      <c r="A31985">
        <v>30092024</v>
      </c>
      <c r="B31985" t="s">
        <v>693</v>
      </c>
      <c r="C31985" t="s">
        <v>339</v>
      </c>
      <c r="D31985" t="s">
        <v>144</v>
      </c>
      <c r="E31985" t="s">
        <v>101</v>
      </c>
    </row>
    <row r="31986" spans="1:7" x14ac:dyDescent="0.35">
      <c r="A31986">
        <v>30092024</v>
      </c>
      <c r="B31986" t="s">
        <v>757</v>
      </c>
      <c r="C31986" t="s">
        <v>591</v>
      </c>
      <c r="D31986" t="s">
        <v>147</v>
      </c>
      <c r="E31986" t="s">
        <v>148</v>
      </c>
      <c r="F31986" t="s">
        <v>149</v>
      </c>
    </row>
    <row r="31987" spans="1:7" x14ac:dyDescent="0.35">
      <c r="A31987">
        <v>30092024</v>
      </c>
      <c r="B31987" t="s">
        <v>769</v>
      </c>
      <c r="C31987" t="s">
        <v>224</v>
      </c>
      <c r="D31987" t="s">
        <v>152</v>
      </c>
      <c r="E31987" t="s">
        <v>140</v>
      </c>
      <c r="F31987" t="s">
        <v>153</v>
      </c>
      <c r="G31987" t="s">
        <v>101</v>
      </c>
    </row>
    <row r="31988" spans="1:7" x14ac:dyDescent="0.35">
      <c r="A31988">
        <v>30092024</v>
      </c>
      <c r="B31988" t="s">
        <v>891</v>
      </c>
      <c r="C31988" t="s">
        <v>566</v>
      </c>
      <c r="D31988" t="s">
        <v>156</v>
      </c>
      <c r="E31988" t="s">
        <v>101</v>
      </c>
    </row>
    <row r="31989" spans="1:7" x14ac:dyDescent="0.35">
      <c r="A31989">
        <v>30092024</v>
      </c>
      <c r="B31989" t="s">
        <v>515</v>
      </c>
      <c r="C31989" t="s">
        <v>159</v>
      </c>
      <c r="D31989" t="s">
        <v>101</v>
      </c>
    </row>
    <row r="31990" spans="1:7" x14ac:dyDescent="0.35">
      <c r="A31990">
        <v>30092024</v>
      </c>
      <c r="B31990" t="s">
        <v>474</v>
      </c>
      <c r="C31990" t="s">
        <v>161</v>
      </c>
      <c r="D31990" t="s">
        <v>101</v>
      </c>
    </row>
    <row r="31991" spans="1:7" x14ac:dyDescent="0.35">
      <c r="A31991">
        <v>30092024</v>
      </c>
      <c r="B31991" t="s">
        <v>541</v>
      </c>
      <c r="C31991" t="s">
        <v>117</v>
      </c>
      <c r="D31991" t="s">
        <v>164</v>
      </c>
      <c r="E31991" t="s">
        <v>101</v>
      </c>
    </row>
    <row r="31992" spans="1:7" x14ac:dyDescent="0.35">
      <c r="A31992">
        <v>30092024</v>
      </c>
      <c r="B31992" t="s">
        <v>849</v>
      </c>
      <c r="C31992" t="s">
        <v>414</v>
      </c>
      <c r="D31992" t="s">
        <v>167</v>
      </c>
    </row>
    <row r="31993" spans="1:7" x14ac:dyDescent="0.35">
      <c r="A31993">
        <v>30092024</v>
      </c>
      <c r="B31993" t="s">
        <v>838</v>
      </c>
      <c r="C31993" t="s">
        <v>516</v>
      </c>
      <c r="D31993" t="s">
        <v>423</v>
      </c>
      <c r="E31993" t="s">
        <v>101</v>
      </c>
    </row>
    <row r="31994" spans="1:7" x14ac:dyDescent="0.35">
      <c r="A31994">
        <v>30092024</v>
      </c>
      <c r="B31994" t="s">
        <v>177</v>
      </c>
      <c r="C31994" t="s">
        <v>336</v>
      </c>
      <c r="D31994" t="s">
        <v>169</v>
      </c>
      <c r="E31994" t="s">
        <v>170</v>
      </c>
      <c r="F31994" t="s">
        <v>101</v>
      </c>
    </row>
    <row r="31995" spans="1:7" x14ac:dyDescent="0.35">
      <c r="A31995">
        <v>30092024</v>
      </c>
      <c r="B31995" t="s">
        <v>856</v>
      </c>
      <c r="C31995" t="s">
        <v>591</v>
      </c>
      <c r="D31995" t="s">
        <v>173</v>
      </c>
      <c r="E31995" t="s">
        <v>101</v>
      </c>
    </row>
    <row r="31996" spans="1:7" x14ac:dyDescent="0.35">
      <c r="A31996">
        <v>30092024</v>
      </c>
      <c r="B31996" t="s">
        <v>867</v>
      </c>
      <c r="C31996" t="s">
        <v>436</v>
      </c>
      <c r="D31996" t="s">
        <v>176</v>
      </c>
      <c r="E31996" t="s">
        <v>101</v>
      </c>
    </row>
    <row r="31997" spans="1:7" x14ac:dyDescent="0.35">
      <c r="A31997">
        <v>30092024</v>
      </c>
      <c r="B31997" t="s">
        <v>912</v>
      </c>
      <c r="C31997" t="s">
        <v>583</v>
      </c>
      <c r="D31997" t="s">
        <v>176</v>
      </c>
      <c r="E31997" t="s">
        <v>149</v>
      </c>
    </row>
    <row r="31998" spans="1:7" x14ac:dyDescent="0.35">
      <c r="A31998">
        <v>30092024</v>
      </c>
      <c r="B31998" t="s">
        <v>665</v>
      </c>
      <c r="C31998" t="s">
        <v>285</v>
      </c>
      <c r="D31998" t="s">
        <v>181</v>
      </c>
      <c r="E31998" t="s">
        <v>182</v>
      </c>
      <c r="F31998" t="s">
        <v>101</v>
      </c>
    </row>
    <row r="31999" spans="1:7" x14ac:dyDescent="0.35">
      <c r="A31999">
        <v>30092024</v>
      </c>
      <c r="B31999" t="s">
        <v>858</v>
      </c>
      <c r="C31999" t="s">
        <v>567</v>
      </c>
      <c r="D31999" t="s">
        <v>184</v>
      </c>
      <c r="E31999" t="s">
        <v>101</v>
      </c>
    </row>
    <row r="32000" spans="1:7" x14ac:dyDescent="0.35">
      <c r="A32000">
        <v>30092024</v>
      </c>
      <c r="B32000" t="s">
        <v>575</v>
      </c>
      <c r="C32000" t="s">
        <v>187</v>
      </c>
      <c r="D32000" t="s">
        <v>101</v>
      </c>
    </row>
    <row r="32001" spans="1:7" x14ac:dyDescent="0.35">
      <c r="A32001">
        <v>30092024</v>
      </c>
      <c r="B32001" t="s">
        <v>442</v>
      </c>
      <c r="C32001" t="s">
        <v>353</v>
      </c>
      <c r="D32001" t="s">
        <v>190</v>
      </c>
      <c r="E32001" t="s">
        <v>191</v>
      </c>
      <c r="F32001" t="s">
        <v>101</v>
      </c>
    </row>
    <row r="32002" spans="1:7" x14ac:dyDescent="0.35">
      <c r="A32002">
        <v>30092024</v>
      </c>
      <c r="B32002" t="s">
        <v>405</v>
      </c>
      <c r="C32002" t="s">
        <v>189</v>
      </c>
      <c r="D32002" t="s">
        <v>190</v>
      </c>
      <c r="E32002" t="s">
        <v>194</v>
      </c>
      <c r="F32002" t="s">
        <v>101</v>
      </c>
    </row>
    <row r="32003" spans="1:7" x14ac:dyDescent="0.35">
      <c r="A32003">
        <v>30092024</v>
      </c>
      <c r="B32003" t="s">
        <v>729</v>
      </c>
      <c r="C32003" t="s">
        <v>438</v>
      </c>
      <c r="D32003" t="s">
        <v>190</v>
      </c>
      <c r="E32003" t="s">
        <v>196</v>
      </c>
      <c r="F32003" t="s">
        <v>101</v>
      </c>
    </row>
    <row r="32004" spans="1:7" x14ac:dyDescent="0.35">
      <c r="A32004">
        <v>30092024</v>
      </c>
      <c r="B32004" t="s">
        <v>183</v>
      </c>
      <c r="C32004" t="s">
        <v>198</v>
      </c>
      <c r="D32004" t="s">
        <v>140</v>
      </c>
      <c r="E32004" t="s">
        <v>199</v>
      </c>
      <c r="F32004" t="s">
        <v>200</v>
      </c>
      <c r="G32004" t="s">
        <v>101</v>
      </c>
    </row>
    <row r="32005" spans="1:7" x14ac:dyDescent="0.35">
      <c r="A32005">
        <v>30092024</v>
      </c>
      <c r="B32005" t="s">
        <v>138</v>
      </c>
      <c r="C32005" t="s">
        <v>461</v>
      </c>
      <c r="D32005" t="s">
        <v>61</v>
      </c>
      <c r="E32005" t="s">
        <v>101</v>
      </c>
    </row>
    <row r="32006" spans="1:7" x14ac:dyDescent="0.35">
      <c r="A32006">
        <v>30092024</v>
      </c>
      <c r="B32006" t="s">
        <v>729</v>
      </c>
      <c r="C32006" t="s">
        <v>576</v>
      </c>
      <c r="D32006" t="s">
        <v>205</v>
      </c>
      <c r="E32006" t="s">
        <v>101</v>
      </c>
    </row>
    <row r="32007" spans="1:7" x14ac:dyDescent="0.35">
      <c r="A32007">
        <v>30092024</v>
      </c>
      <c r="B32007" t="s">
        <v>873</v>
      </c>
      <c r="C32007" t="s">
        <v>570</v>
      </c>
      <c r="D32007" t="s">
        <v>208</v>
      </c>
      <c r="E32007" t="s">
        <v>101</v>
      </c>
    </row>
    <row r="32008" spans="1:7" x14ac:dyDescent="0.35">
      <c r="A32008">
        <v>30092024</v>
      </c>
      <c r="B32008" t="s">
        <v>718</v>
      </c>
      <c r="C32008" t="s">
        <v>465</v>
      </c>
      <c r="D32008" t="s">
        <v>210</v>
      </c>
      <c r="E32008" t="s">
        <v>211</v>
      </c>
      <c r="F32008" t="s">
        <v>101</v>
      </c>
    </row>
    <row r="32009" spans="1:7" x14ac:dyDescent="0.35">
      <c r="A32009">
        <v>30092024</v>
      </c>
      <c r="B32009" t="s">
        <v>168</v>
      </c>
      <c r="C32009" t="s">
        <v>189</v>
      </c>
      <c r="D32009" t="s">
        <v>214</v>
      </c>
      <c r="E32009" t="s">
        <v>215</v>
      </c>
      <c r="F32009" t="s">
        <v>101</v>
      </c>
    </row>
    <row r="32010" spans="1:7" x14ac:dyDescent="0.35">
      <c r="A32010">
        <v>30092024</v>
      </c>
      <c r="B32010" t="s">
        <v>828</v>
      </c>
      <c r="C32010" t="s">
        <v>504</v>
      </c>
      <c r="D32010" t="s">
        <v>217</v>
      </c>
      <c r="E32010" t="s">
        <v>101</v>
      </c>
    </row>
    <row r="32011" spans="1:7" x14ac:dyDescent="0.35">
      <c r="A32011">
        <v>30092024</v>
      </c>
      <c r="B32011" t="s">
        <v>874</v>
      </c>
      <c r="C32011" t="s">
        <v>339</v>
      </c>
      <c r="D32011" t="s">
        <v>220</v>
      </c>
      <c r="E32011" t="s">
        <v>101</v>
      </c>
    </row>
    <row r="32012" spans="1:7" x14ac:dyDescent="0.35">
      <c r="A32012">
        <v>30092024</v>
      </c>
      <c r="B32012" t="s">
        <v>853</v>
      </c>
      <c r="C32012" t="s">
        <v>137</v>
      </c>
      <c r="D32012" t="s">
        <v>222</v>
      </c>
    </row>
    <row r="32013" spans="1:7" x14ac:dyDescent="0.35">
      <c r="A32013">
        <v>30092024</v>
      </c>
      <c r="B32013" t="s">
        <v>856</v>
      </c>
      <c r="C32013" t="s">
        <v>430</v>
      </c>
      <c r="D32013" t="s">
        <v>223</v>
      </c>
    </row>
    <row r="32014" spans="1:7" x14ac:dyDescent="0.35">
      <c r="A32014">
        <v>30092024</v>
      </c>
      <c r="B32014" t="s">
        <v>916</v>
      </c>
      <c r="C32014" t="s">
        <v>477</v>
      </c>
      <c r="D32014" t="s">
        <v>225</v>
      </c>
      <c r="E32014" t="s">
        <v>101</v>
      </c>
    </row>
    <row r="32015" spans="1:7" x14ac:dyDescent="0.35">
      <c r="A32015">
        <v>30092024</v>
      </c>
      <c r="B32015" t="s">
        <v>874</v>
      </c>
      <c r="C32015" t="s">
        <v>575</v>
      </c>
      <c r="D32015" t="s">
        <v>225</v>
      </c>
      <c r="E32015" t="s">
        <v>228</v>
      </c>
      <c r="F32015" t="s">
        <v>229</v>
      </c>
    </row>
    <row r="32016" spans="1:7" x14ac:dyDescent="0.35">
      <c r="A32016">
        <v>30092024</v>
      </c>
      <c r="B32016" t="s">
        <v>804</v>
      </c>
      <c r="C32016" t="s">
        <v>418</v>
      </c>
      <c r="D32016" t="s">
        <v>232</v>
      </c>
      <c r="E32016" t="s">
        <v>101</v>
      </c>
    </row>
    <row r="32017" spans="1:7" x14ac:dyDescent="0.35">
      <c r="A32017">
        <v>30092024</v>
      </c>
      <c r="B32017" t="s">
        <v>639</v>
      </c>
      <c r="C32017" t="s">
        <v>426</v>
      </c>
      <c r="D32017" t="s">
        <v>235</v>
      </c>
      <c r="E32017" t="s">
        <v>236</v>
      </c>
      <c r="F32017" t="s">
        <v>101</v>
      </c>
    </row>
    <row r="32018" spans="1:7" x14ac:dyDescent="0.35">
      <c r="A32018">
        <v>30092024</v>
      </c>
      <c r="B32018" t="s">
        <v>560</v>
      </c>
      <c r="C32018" t="s">
        <v>263</v>
      </c>
      <c r="D32018" t="s">
        <v>235</v>
      </c>
      <c r="E32018" t="s">
        <v>239</v>
      </c>
      <c r="F32018" t="s">
        <v>149</v>
      </c>
    </row>
    <row r="32019" spans="1:7" x14ac:dyDescent="0.35">
      <c r="A32019">
        <v>30092024</v>
      </c>
      <c r="B32019" t="s">
        <v>891</v>
      </c>
      <c r="C32019" t="s">
        <v>418</v>
      </c>
      <c r="D32019" t="s">
        <v>235</v>
      </c>
      <c r="E32019" t="s">
        <v>241</v>
      </c>
      <c r="F32019" t="s">
        <v>101</v>
      </c>
    </row>
    <row r="32020" spans="1:7" x14ac:dyDescent="0.35">
      <c r="A32020">
        <v>30092024</v>
      </c>
      <c r="B32020" t="s">
        <v>833</v>
      </c>
      <c r="C32020" t="s">
        <v>504</v>
      </c>
      <c r="D32020" t="s">
        <v>243</v>
      </c>
      <c r="E32020" t="s">
        <v>101</v>
      </c>
    </row>
    <row r="32021" spans="1:7" x14ac:dyDescent="0.35">
      <c r="A32021">
        <v>30092024</v>
      </c>
      <c r="B32021" t="s">
        <v>551</v>
      </c>
      <c r="C32021" t="s">
        <v>473</v>
      </c>
      <c r="D32021" t="s">
        <v>245</v>
      </c>
      <c r="E32021" t="s">
        <v>246</v>
      </c>
    </row>
    <row r="32022" spans="1:7" x14ac:dyDescent="0.35">
      <c r="A32022">
        <v>30092024</v>
      </c>
      <c r="B32022" t="s">
        <v>910</v>
      </c>
      <c r="C32022" t="s">
        <v>728</v>
      </c>
      <c r="D32022" t="s">
        <v>245</v>
      </c>
      <c r="E32022" t="s">
        <v>249</v>
      </c>
    </row>
    <row r="32023" spans="1:7" x14ac:dyDescent="0.35">
      <c r="A32023">
        <v>30092024</v>
      </c>
      <c r="B32023" t="s">
        <v>413</v>
      </c>
      <c r="C32023" t="s">
        <v>327</v>
      </c>
      <c r="D32023" t="s">
        <v>252</v>
      </c>
      <c r="E32023" t="s">
        <v>101</v>
      </c>
    </row>
    <row r="32024" spans="1:7" x14ac:dyDescent="0.35">
      <c r="A32024">
        <v>30092024</v>
      </c>
      <c r="B32024" t="s">
        <v>326</v>
      </c>
      <c r="C32024" t="s">
        <v>109</v>
      </c>
      <c r="D32024" t="s">
        <v>254</v>
      </c>
    </row>
    <row r="32025" spans="1:7" x14ac:dyDescent="0.35">
      <c r="A32025">
        <v>30092024</v>
      </c>
      <c r="B32025" t="s">
        <v>464</v>
      </c>
      <c r="C32025" t="s">
        <v>307</v>
      </c>
      <c r="D32025" t="s">
        <v>256</v>
      </c>
      <c r="E32025" t="s">
        <v>257</v>
      </c>
      <c r="F32025" t="s">
        <v>236</v>
      </c>
      <c r="G32025" t="s">
        <v>101</v>
      </c>
    </row>
    <row r="32026" spans="1:7" x14ac:dyDescent="0.35">
      <c r="A32026">
        <v>30092024</v>
      </c>
      <c r="B32026" t="s">
        <v>851</v>
      </c>
      <c r="C32026" t="s">
        <v>247</v>
      </c>
      <c r="D32026" t="s">
        <v>260</v>
      </c>
      <c r="E32026" t="s">
        <v>136</v>
      </c>
      <c r="F32026" t="s">
        <v>101</v>
      </c>
    </row>
    <row r="32027" spans="1:7" x14ac:dyDescent="0.35">
      <c r="A32027">
        <v>30092024</v>
      </c>
      <c r="B32027" t="s">
        <v>444</v>
      </c>
      <c r="C32027" t="s">
        <v>261</v>
      </c>
      <c r="D32027" t="s">
        <v>262</v>
      </c>
      <c r="E32027" t="s">
        <v>101</v>
      </c>
    </row>
    <row r="32028" spans="1:7" x14ac:dyDescent="0.35">
      <c r="A32028">
        <v>30092024</v>
      </c>
      <c r="B32028" t="s">
        <v>786</v>
      </c>
      <c r="C32028" t="s">
        <v>479</v>
      </c>
      <c r="D32028" t="s">
        <v>264</v>
      </c>
      <c r="E32028" t="s">
        <v>101</v>
      </c>
    </row>
    <row r="32029" spans="1:7" x14ac:dyDescent="0.35">
      <c r="A32029">
        <v>30092024</v>
      </c>
      <c r="B32029" t="s">
        <v>224</v>
      </c>
      <c r="C32029" t="s">
        <v>264</v>
      </c>
      <c r="D32029" t="s">
        <v>149</v>
      </c>
    </row>
    <row r="32030" spans="1:7" x14ac:dyDescent="0.35">
      <c r="A32030">
        <v>30092024</v>
      </c>
      <c r="B32030" t="s">
        <v>836</v>
      </c>
      <c r="C32030" t="s">
        <v>589</v>
      </c>
      <c r="D32030" t="s">
        <v>265</v>
      </c>
      <c r="E32030" t="s">
        <v>101</v>
      </c>
      <c r="F32030" t="s">
        <v>266</v>
      </c>
    </row>
    <row r="32031" spans="1:7" x14ac:dyDescent="0.35">
      <c r="A32031">
        <v>30092024</v>
      </c>
      <c r="B32031" t="s">
        <v>729</v>
      </c>
      <c r="C32031" t="s">
        <v>441</v>
      </c>
      <c r="D32031" t="s">
        <v>267</v>
      </c>
      <c r="E32031" t="s">
        <v>101</v>
      </c>
    </row>
    <row r="32032" spans="1:7" x14ac:dyDescent="0.35">
      <c r="A32032">
        <v>30092024</v>
      </c>
      <c r="B32032" t="s">
        <v>871</v>
      </c>
      <c r="C32032" t="s">
        <v>493</v>
      </c>
      <c r="D32032" t="s">
        <v>268</v>
      </c>
    </row>
    <row r="32033" spans="1:9" x14ac:dyDescent="0.35">
      <c r="A32033">
        <v>30092024</v>
      </c>
      <c r="B32033" t="s">
        <v>609</v>
      </c>
      <c r="C32033" t="s">
        <v>270</v>
      </c>
      <c r="D32033" t="s">
        <v>271</v>
      </c>
      <c r="E32033" t="s">
        <v>101</v>
      </c>
    </row>
    <row r="32034" spans="1:9" x14ac:dyDescent="0.35">
      <c r="A32034">
        <v>30092024</v>
      </c>
      <c r="B32034" t="s">
        <v>801</v>
      </c>
      <c r="C32034" t="s">
        <v>511</v>
      </c>
      <c r="D32034" t="s">
        <v>274</v>
      </c>
      <c r="E32034" t="s">
        <v>101</v>
      </c>
    </row>
    <row r="32035" spans="1:9" x14ac:dyDescent="0.35">
      <c r="A32035">
        <v>30092024</v>
      </c>
      <c r="B32035" t="s">
        <v>573</v>
      </c>
      <c r="C32035" t="s">
        <v>439</v>
      </c>
      <c r="D32035" t="s">
        <v>277</v>
      </c>
      <c r="E32035" t="s">
        <v>101</v>
      </c>
    </row>
    <row r="32036" spans="1:9" x14ac:dyDescent="0.35">
      <c r="A32036">
        <v>30092024</v>
      </c>
      <c r="B32036" t="s">
        <v>560</v>
      </c>
      <c r="C32036" t="s">
        <v>473</v>
      </c>
      <c r="D32036" t="s">
        <v>279</v>
      </c>
      <c r="E32036" t="s">
        <v>140</v>
      </c>
      <c r="F32036" t="s">
        <v>280</v>
      </c>
    </row>
    <row r="32037" spans="1:9" x14ac:dyDescent="0.35">
      <c r="A32037">
        <v>30092024</v>
      </c>
      <c r="B32037" t="s">
        <v>856</v>
      </c>
      <c r="C32037" t="s">
        <v>218</v>
      </c>
      <c r="D32037" t="s">
        <v>281</v>
      </c>
    </row>
    <row r="32038" spans="1:9" x14ac:dyDescent="0.35">
      <c r="A32038">
        <v>30092024</v>
      </c>
      <c r="B32038" t="s">
        <v>657</v>
      </c>
      <c r="C32038" t="s">
        <v>424</v>
      </c>
      <c r="D32038" t="s">
        <v>284</v>
      </c>
      <c r="E32038" t="s">
        <v>101</v>
      </c>
    </row>
    <row r="32039" spans="1:9" x14ac:dyDescent="0.35">
      <c r="A32039">
        <v>30092024</v>
      </c>
      <c r="B32039" t="s">
        <v>906</v>
      </c>
      <c r="C32039" t="s">
        <v>597</v>
      </c>
      <c r="D32039" t="s">
        <v>287</v>
      </c>
      <c r="E32039" t="s">
        <v>101</v>
      </c>
    </row>
    <row r="32040" spans="1:9" x14ac:dyDescent="0.35">
      <c r="A32040">
        <v>30092024</v>
      </c>
      <c r="B32040" t="s">
        <v>916</v>
      </c>
      <c r="C32040" t="s">
        <v>602</v>
      </c>
      <c r="D32040" t="s">
        <v>288</v>
      </c>
      <c r="E32040" t="s">
        <v>101</v>
      </c>
    </row>
    <row r="32041" spans="1:9" x14ac:dyDescent="0.35">
      <c r="A32041">
        <v>30092024</v>
      </c>
      <c r="B32041" t="s">
        <v>154</v>
      </c>
      <c r="C32041" t="s">
        <v>482</v>
      </c>
      <c r="D32041" t="s">
        <v>290</v>
      </c>
      <c r="E32041" t="s">
        <v>140</v>
      </c>
      <c r="F32041" t="s">
        <v>291</v>
      </c>
    </row>
    <row r="32042" spans="1:9" x14ac:dyDescent="0.35">
      <c r="A32042">
        <v>30092024</v>
      </c>
      <c r="B32042" t="s">
        <v>822</v>
      </c>
      <c r="C32042" t="s">
        <v>451</v>
      </c>
      <c r="D32042" t="s">
        <v>290</v>
      </c>
      <c r="E32042" t="s">
        <v>140</v>
      </c>
      <c r="F32042" t="s">
        <v>294</v>
      </c>
      <c r="G32042" t="s">
        <v>295</v>
      </c>
      <c r="H32042" t="s">
        <v>101</v>
      </c>
    </row>
    <row r="32043" spans="1:9" x14ac:dyDescent="0.35">
      <c r="A32043">
        <v>30092024</v>
      </c>
      <c r="B32043" t="s">
        <v>720</v>
      </c>
      <c r="C32043" t="s">
        <v>454</v>
      </c>
      <c r="D32043" t="s">
        <v>298</v>
      </c>
      <c r="E32043" t="s">
        <v>101</v>
      </c>
    </row>
    <row r="32044" spans="1:9" x14ac:dyDescent="0.35">
      <c r="A32044">
        <v>30092024</v>
      </c>
      <c r="B32044" t="s">
        <v>300</v>
      </c>
      <c r="C32044" t="s">
        <v>262</v>
      </c>
      <c r="D32044" t="s">
        <v>101</v>
      </c>
    </row>
    <row r="32045" spans="1:9" x14ac:dyDescent="0.35">
      <c r="A32045">
        <v>30092024</v>
      </c>
      <c r="B32045" t="s">
        <v>657</v>
      </c>
      <c r="C32045" t="s">
        <v>206</v>
      </c>
      <c r="D32045" t="s">
        <v>301</v>
      </c>
      <c r="E32045" t="s">
        <v>101</v>
      </c>
    </row>
    <row r="32046" spans="1:9" x14ac:dyDescent="0.35">
      <c r="A32046">
        <v>30092024</v>
      </c>
      <c r="B32046" t="s">
        <v>923</v>
      </c>
      <c r="C32046" t="s">
        <v>591</v>
      </c>
      <c r="D32046" t="s">
        <v>303</v>
      </c>
      <c r="E32046" t="s">
        <v>149</v>
      </c>
    </row>
    <row r="32047" spans="1:9" x14ac:dyDescent="0.35">
      <c r="A32047">
        <v>30092024</v>
      </c>
      <c r="B32047" t="s">
        <v>850</v>
      </c>
      <c r="C32047" t="s">
        <v>608</v>
      </c>
      <c r="D32047" t="s">
        <v>306</v>
      </c>
      <c r="E32047" t="s">
        <v>101</v>
      </c>
    </row>
    <row r="32048" spans="1:9" x14ac:dyDescent="0.35">
      <c r="A32048">
        <v>30092024</v>
      </c>
      <c r="B32048" t="s">
        <v>870</v>
      </c>
      <c r="C32048" t="s">
        <v>557</v>
      </c>
      <c r="D32048" t="s">
        <v>308</v>
      </c>
      <c r="E32048" t="s">
        <v>309</v>
      </c>
      <c r="F32048" t="s">
        <v>310</v>
      </c>
      <c r="G32048" t="s">
        <v>311</v>
      </c>
      <c r="H32048" t="s">
        <v>312</v>
      </c>
      <c r="I32048" t="s">
        <v>101</v>
      </c>
    </row>
    <row r="32049" spans="1:6" x14ac:dyDescent="0.35">
      <c r="A32049">
        <v>30092024</v>
      </c>
      <c r="B32049" t="s">
        <v>286</v>
      </c>
      <c r="C32049" t="s">
        <v>354</v>
      </c>
      <c r="D32049" t="s">
        <v>314</v>
      </c>
      <c r="E32049" t="s">
        <v>315</v>
      </c>
      <c r="F32049" t="s">
        <v>101</v>
      </c>
    </row>
    <row r="32050" spans="1:6" x14ac:dyDescent="0.35">
      <c r="A32050">
        <v>30092024</v>
      </c>
      <c r="B32050" t="s">
        <v>609</v>
      </c>
      <c r="C32050" t="s">
        <v>155</v>
      </c>
      <c r="D32050" t="s">
        <v>314</v>
      </c>
      <c r="E32050" t="s">
        <v>317</v>
      </c>
      <c r="F32050" t="s">
        <v>101</v>
      </c>
    </row>
    <row r="32051" spans="1:6" x14ac:dyDescent="0.35">
      <c r="A32051">
        <v>30092024</v>
      </c>
      <c r="B32051" t="s">
        <v>638</v>
      </c>
      <c r="C32051" t="s">
        <v>418</v>
      </c>
      <c r="D32051" t="s">
        <v>319</v>
      </c>
      <c r="E32051" t="s">
        <v>320</v>
      </c>
      <c r="F32051" t="s">
        <v>321</v>
      </c>
    </row>
    <row r="32052" spans="1:6" x14ac:dyDescent="0.35">
      <c r="A32052">
        <v>30092024</v>
      </c>
      <c r="B32052" t="s">
        <v>887</v>
      </c>
      <c r="C32052" t="s">
        <v>413</v>
      </c>
      <c r="D32052" t="s">
        <v>322</v>
      </c>
      <c r="E32052" t="s">
        <v>101</v>
      </c>
    </row>
    <row r="32053" spans="1:6" x14ac:dyDescent="0.35">
      <c r="A32053">
        <v>30092024</v>
      </c>
      <c r="B32053" t="s">
        <v>862</v>
      </c>
      <c r="C32053" t="s">
        <v>567</v>
      </c>
      <c r="D32053" t="s">
        <v>325</v>
      </c>
      <c r="E32053" t="s">
        <v>101</v>
      </c>
    </row>
    <row r="32054" spans="1:6" x14ac:dyDescent="0.35">
      <c r="A32054">
        <v>30092024</v>
      </c>
      <c r="B32054" t="s">
        <v>845</v>
      </c>
      <c r="C32054" t="s">
        <v>594</v>
      </c>
      <c r="D32054" t="s">
        <v>328</v>
      </c>
      <c r="E32054" t="s">
        <v>101</v>
      </c>
    </row>
    <row r="32055" spans="1:6" x14ac:dyDescent="0.35">
      <c r="A32055">
        <v>30092024</v>
      </c>
      <c r="B32055" t="s">
        <v>474</v>
      </c>
      <c r="C32055" t="s">
        <v>331</v>
      </c>
      <c r="D32055" t="s">
        <v>332</v>
      </c>
      <c r="E32055" t="s">
        <v>101</v>
      </c>
    </row>
    <row r="32056" spans="1:6" x14ac:dyDescent="0.35">
      <c r="A32056">
        <v>30092024</v>
      </c>
      <c r="B32056" t="s">
        <v>405</v>
      </c>
      <c r="C32056" t="s">
        <v>673</v>
      </c>
      <c r="D32056" t="s">
        <v>331</v>
      </c>
      <c r="E32056" t="s">
        <v>335</v>
      </c>
      <c r="F32056" t="s">
        <v>101</v>
      </c>
    </row>
    <row r="32057" spans="1:6" x14ac:dyDescent="0.35">
      <c r="A32057">
        <v>30092024</v>
      </c>
      <c r="B32057" t="s">
        <v>244</v>
      </c>
      <c r="C32057" t="s">
        <v>421</v>
      </c>
      <c r="D32057" t="s">
        <v>331</v>
      </c>
      <c r="E32057" t="s">
        <v>338</v>
      </c>
      <c r="F32057" t="s">
        <v>321</v>
      </c>
    </row>
    <row r="32058" spans="1:6" x14ac:dyDescent="0.35">
      <c r="A32058">
        <v>30092024</v>
      </c>
      <c r="B32058" t="s">
        <v>935</v>
      </c>
      <c r="C32058" t="s">
        <v>688</v>
      </c>
      <c r="D32058" t="s">
        <v>170</v>
      </c>
    </row>
    <row r="32059" spans="1:6" x14ac:dyDescent="0.35">
      <c r="A32059">
        <v>30092024</v>
      </c>
      <c r="B32059" t="s">
        <v>877</v>
      </c>
      <c r="C32059" t="s">
        <v>498</v>
      </c>
      <c r="D32059" t="s">
        <v>341</v>
      </c>
      <c r="E32059" t="s">
        <v>101</v>
      </c>
    </row>
    <row r="32060" spans="1:6" x14ac:dyDescent="0.35">
      <c r="A32060">
        <v>30092024</v>
      </c>
      <c r="B32060" t="s">
        <v>844</v>
      </c>
      <c r="C32060" t="s">
        <v>368</v>
      </c>
      <c r="D32060" t="s">
        <v>343</v>
      </c>
      <c r="E32060" t="s">
        <v>101</v>
      </c>
    </row>
    <row r="32061" spans="1:6" x14ac:dyDescent="0.35">
      <c r="A32061">
        <v>30092024</v>
      </c>
      <c r="B32061" t="s">
        <v>446</v>
      </c>
      <c r="C32061" t="s">
        <v>132</v>
      </c>
      <c r="D32061" t="s">
        <v>344</v>
      </c>
      <c r="E32061" t="s">
        <v>345</v>
      </c>
      <c r="F32061" t="s">
        <v>101</v>
      </c>
    </row>
    <row r="32062" spans="1:6" x14ac:dyDescent="0.35">
      <c r="A32062">
        <v>30092024</v>
      </c>
      <c r="B32062" t="s">
        <v>804</v>
      </c>
      <c r="C32062" t="s">
        <v>247</v>
      </c>
      <c r="D32062" t="s">
        <v>132</v>
      </c>
      <c r="E32062" t="s">
        <v>347</v>
      </c>
      <c r="F32062" t="s">
        <v>101</v>
      </c>
    </row>
    <row r="32063" spans="1:6" x14ac:dyDescent="0.35">
      <c r="A32063">
        <v>30092024</v>
      </c>
      <c r="B32063" t="s">
        <v>836</v>
      </c>
      <c r="C32063" t="s">
        <v>543</v>
      </c>
      <c r="D32063" t="s">
        <v>132</v>
      </c>
      <c r="E32063" t="s">
        <v>348</v>
      </c>
      <c r="F32063" t="s">
        <v>101</v>
      </c>
    </row>
    <row r="32064" spans="1:6" x14ac:dyDescent="0.35">
      <c r="A32064">
        <v>30092024</v>
      </c>
      <c r="B32064" t="s">
        <v>203</v>
      </c>
      <c r="C32064" t="s">
        <v>568</v>
      </c>
      <c r="D32064" t="s">
        <v>132</v>
      </c>
      <c r="E32064" t="s">
        <v>350</v>
      </c>
      <c r="F32064" t="s">
        <v>101</v>
      </c>
    </row>
    <row r="32065" spans="1:8" x14ac:dyDescent="0.35">
      <c r="A32065">
        <v>30092024</v>
      </c>
      <c r="B32065" t="s">
        <v>839</v>
      </c>
      <c r="C32065" t="s">
        <v>573</v>
      </c>
      <c r="D32065" t="s">
        <v>132</v>
      </c>
      <c r="E32065" t="s">
        <v>352</v>
      </c>
      <c r="F32065" t="s">
        <v>101</v>
      </c>
    </row>
    <row r="32066" spans="1:8" x14ac:dyDescent="0.35">
      <c r="A32066">
        <v>30092024</v>
      </c>
      <c r="B32066" t="s">
        <v>796</v>
      </c>
      <c r="C32066" t="s">
        <v>516</v>
      </c>
      <c r="D32066" t="s">
        <v>132</v>
      </c>
      <c r="E32066" t="s">
        <v>133</v>
      </c>
      <c r="F32066" t="s">
        <v>355</v>
      </c>
    </row>
    <row r="32067" spans="1:8" x14ac:dyDescent="0.35">
      <c r="A32067">
        <v>30092024</v>
      </c>
      <c r="B32067" t="s">
        <v>778</v>
      </c>
      <c r="C32067" t="s">
        <v>272</v>
      </c>
      <c r="D32067" t="s">
        <v>132</v>
      </c>
      <c r="E32067" t="s">
        <v>356</v>
      </c>
      <c r="F32067" t="s">
        <v>101</v>
      </c>
    </row>
    <row r="32068" spans="1:8" x14ac:dyDescent="0.35">
      <c r="A32068">
        <v>30092024</v>
      </c>
      <c r="B32068" t="s">
        <v>203</v>
      </c>
      <c r="C32068" t="s">
        <v>517</v>
      </c>
      <c r="D32068" t="s">
        <v>359</v>
      </c>
      <c r="E32068" t="s">
        <v>360</v>
      </c>
      <c r="F32068" t="s">
        <v>101</v>
      </c>
    </row>
    <row r="32069" spans="1:8" x14ac:dyDescent="0.35">
      <c r="A32069">
        <v>30092024</v>
      </c>
      <c r="B32069" t="s">
        <v>742</v>
      </c>
      <c r="C32069" t="s">
        <v>339</v>
      </c>
      <c r="D32069" t="s">
        <v>359</v>
      </c>
      <c r="E32069" t="s">
        <v>362</v>
      </c>
      <c r="F32069" t="s">
        <v>101</v>
      </c>
    </row>
    <row r="32070" spans="1:8" x14ac:dyDescent="0.35">
      <c r="A32070">
        <v>30092024</v>
      </c>
      <c r="B32070" t="s">
        <v>574</v>
      </c>
      <c r="C32070" t="s">
        <v>359</v>
      </c>
      <c r="D32070" t="s">
        <v>362</v>
      </c>
      <c r="E32070" t="s">
        <v>140</v>
      </c>
      <c r="F32070" t="s">
        <v>364</v>
      </c>
      <c r="G32070" t="s">
        <v>101</v>
      </c>
    </row>
    <row r="32071" spans="1:8" x14ac:dyDescent="0.35">
      <c r="A32071">
        <v>30092024</v>
      </c>
      <c r="B32071" t="s">
        <v>913</v>
      </c>
      <c r="C32071" t="s">
        <v>581</v>
      </c>
      <c r="D32071" t="s">
        <v>366</v>
      </c>
      <c r="E32071" t="s">
        <v>257</v>
      </c>
      <c r="F32071" t="s">
        <v>367</v>
      </c>
      <c r="G32071" t="s">
        <v>101</v>
      </c>
    </row>
    <row r="32072" spans="1:8" x14ac:dyDescent="0.35">
      <c r="A32072">
        <v>30092024</v>
      </c>
      <c r="B32072" t="s">
        <v>919</v>
      </c>
      <c r="C32072" t="s">
        <v>514</v>
      </c>
      <c r="D32072" t="s">
        <v>369</v>
      </c>
      <c r="E32072" t="s">
        <v>370</v>
      </c>
      <c r="F32072" t="s">
        <v>101</v>
      </c>
    </row>
    <row r="32073" spans="1:8" x14ac:dyDescent="0.35">
      <c r="A32073">
        <v>30092024</v>
      </c>
      <c r="B32073" t="s">
        <v>909</v>
      </c>
      <c r="C32073" t="s">
        <v>609</v>
      </c>
      <c r="D32073" t="s">
        <v>371</v>
      </c>
      <c r="E32073" t="s">
        <v>101</v>
      </c>
    </row>
    <row r="32074" spans="1:8" x14ac:dyDescent="0.35">
      <c r="A32074">
        <v>30092024</v>
      </c>
      <c r="B32074" t="s">
        <v>589</v>
      </c>
      <c r="C32074" t="s">
        <v>600</v>
      </c>
      <c r="D32074" t="s">
        <v>372</v>
      </c>
      <c r="E32074" t="s">
        <v>101</v>
      </c>
    </row>
    <row r="32075" spans="1:8" x14ac:dyDescent="0.35">
      <c r="A32075">
        <v>30092024</v>
      </c>
      <c r="B32075" t="s">
        <v>567</v>
      </c>
      <c r="C32075" t="s">
        <v>373</v>
      </c>
      <c r="D32075" t="s">
        <v>101</v>
      </c>
    </row>
    <row r="32076" spans="1:8" x14ac:dyDescent="0.35">
      <c r="A32076">
        <v>30092024</v>
      </c>
      <c r="B32076" t="s">
        <v>865</v>
      </c>
      <c r="C32076" t="s">
        <v>473</v>
      </c>
      <c r="D32076" t="s">
        <v>376</v>
      </c>
      <c r="E32076" t="s">
        <v>140</v>
      </c>
      <c r="F32076" t="s">
        <v>331</v>
      </c>
      <c r="G32076" t="s">
        <v>377</v>
      </c>
      <c r="H32076" t="s">
        <v>101</v>
      </c>
    </row>
    <row r="32077" spans="1:8" x14ac:dyDescent="0.35">
      <c r="A32077">
        <v>30092024</v>
      </c>
      <c r="B32077" t="s">
        <v>873</v>
      </c>
      <c r="C32077" t="s">
        <v>145</v>
      </c>
      <c r="D32077" t="s">
        <v>378</v>
      </c>
    </row>
    <row r="32078" spans="1:8" x14ac:dyDescent="0.35">
      <c r="A32078">
        <v>30092024</v>
      </c>
      <c r="B32078" t="s">
        <v>501</v>
      </c>
      <c r="C32078" t="s">
        <v>427</v>
      </c>
      <c r="D32078" t="s">
        <v>380</v>
      </c>
      <c r="E32078" t="s">
        <v>101</v>
      </c>
    </row>
    <row r="32079" spans="1:8" x14ac:dyDescent="0.35">
      <c r="A32079">
        <v>30092024</v>
      </c>
      <c r="B32079" t="s">
        <v>724</v>
      </c>
      <c r="C32079" t="s">
        <v>498</v>
      </c>
      <c r="D32079" t="s">
        <v>382</v>
      </c>
      <c r="E32079" t="s">
        <v>383</v>
      </c>
    </row>
    <row r="32080" spans="1:8" x14ac:dyDescent="0.35">
      <c r="A32080">
        <v>30092024</v>
      </c>
      <c r="B32080" t="s">
        <v>593</v>
      </c>
      <c r="C32080" t="s">
        <v>368</v>
      </c>
      <c r="D32080" t="s">
        <v>385</v>
      </c>
      <c r="E32080" t="s">
        <v>386</v>
      </c>
    </row>
    <row r="32081" spans="1:9" x14ac:dyDescent="0.35">
      <c r="A32081">
        <v>30092024</v>
      </c>
      <c r="B32081" t="s">
        <v>923</v>
      </c>
      <c r="C32081" t="s">
        <v>542</v>
      </c>
      <c r="D32081" t="s">
        <v>388</v>
      </c>
      <c r="E32081" t="s">
        <v>101</v>
      </c>
    </row>
    <row r="32082" spans="1:9" x14ac:dyDescent="0.35">
      <c r="A32082">
        <v>30092024</v>
      </c>
      <c r="B32082" t="s">
        <v>363</v>
      </c>
      <c r="C32082" t="s">
        <v>390</v>
      </c>
      <c r="D32082" t="s">
        <v>391</v>
      </c>
      <c r="E32082" t="s">
        <v>101</v>
      </c>
    </row>
    <row r="32083" spans="1:9" x14ac:dyDescent="0.35">
      <c r="A32083">
        <v>30092024</v>
      </c>
      <c r="B32083" t="s">
        <v>499</v>
      </c>
      <c r="C32083" t="s">
        <v>547</v>
      </c>
      <c r="D32083" t="s">
        <v>393</v>
      </c>
    </row>
    <row r="32084" spans="1:9" x14ac:dyDescent="0.35">
      <c r="A32084">
        <v>30092024</v>
      </c>
      <c r="B32084" t="s">
        <v>849</v>
      </c>
      <c r="C32084" t="s">
        <v>473</v>
      </c>
      <c r="D32084" t="s">
        <v>394</v>
      </c>
      <c r="E32084" t="s">
        <v>395</v>
      </c>
      <c r="F32084" t="s">
        <v>101</v>
      </c>
    </row>
    <row r="32085" spans="1:9" x14ac:dyDescent="0.35">
      <c r="A32085">
        <v>30092024</v>
      </c>
      <c r="B32085" t="s">
        <v>639</v>
      </c>
      <c r="C32085" t="s">
        <v>455</v>
      </c>
      <c r="D32085" t="s">
        <v>396</v>
      </c>
    </row>
    <row r="32086" spans="1:9" x14ac:dyDescent="0.35">
      <c r="A32086">
        <v>30092024</v>
      </c>
      <c r="B32086" t="s">
        <v>233</v>
      </c>
      <c r="C32086" t="s">
        <v>397</v>
      </c>
      <c r="D32086" t="s">
        <v>101</v>
      </c>
    </row>
    <row r="32087" spans="1:9" x14ac:dyDescent="0.35">
      <c r="A32087">
        <v>30092024</v>
      </c>
      <c r="B32087" t="s">
        <v>917</v>
      </c>
      <c r="C32087" t="s">
        <v>573</v>
      </c>
      <c r="D32087" t="s">
        <v>399</v>
      </c>
      <c r="E32087" t="s">
        <v>140</v>
      </c>
      <c r="F32087" t="s">
        <v>400</v>
      </c>
      <c r="G32087" t="s">
        <v>257</v>
      </c>
      <c r="H32087" t="s">
        <v>331</v>
      </c>
      <c r="I32087" t="s">
        <v>401</v>
      </c>
    </row>
    <row r="32088" spans="1:9" x14ac:dyDescent="0.35">
      <c r="A32088">
        <v>30092024</v>
      </c>
      <c r="B32088" t="s">
        <v>884</v>
      </c>
      <c r="C32088" t="s">
        <v>589</v>
      </c>
      <c r="D32088" t="s">
        <v>399</v>
      </c>
      <c r="E32088" t="s">
        <v>187</v>
      </c>
      <c r="F32088" t="s">
        <v>101</v>
      </c>
    </row>
    <row r="32089" spans="1:9" x14ac:dyDescent="0.35">
      <c r="A32089">
        <v>30092024</v>
      </c>
      <c r="B32089" t="s">
        <v>590</v>
      </c>
      <c r="C32089" t="s">
        <v>285</v>
      </c>
      <c r="D32089" t="s">
        <v>399</v>
      </c>
      <c r="E32089" t="s">
        <v>403</v>
      </c>
      <c r="F32089" t="s">
        <v>101</v>
      </c>
    </row>
    <row r="32090" spans="1:9" x14ac:dyDescent="0.35">
      <c r="A32090">
        <v>30092024</v>
      </c>
      <c r="B32090" t="s">
        <v>796</v>
      </c>
      <c r="C32090" t="s">
        <v>339</v>
      </c>
      <c r="D32090" t="s">
        <v>399</v>
      </c>
      <c r="E32090" t="s">
        <v>404</v>
      </c>
      <c r="F32090" t="s">
        <v>101</v>
      </c>
    </row>
    <row r="32091" spans="1:9" x14ac:dyDescent="0.35">
      <c r="A32091">
        <v>29092024</v>
      </c>
      <c r="B32091" t="s">
        <v>742</v>
      </c>
      <c r="C32091" t="s">
        <v>339</v>
      </c>
      <c r="D32091" t="s">
        <v>100</v>
      </c>
      <c r="E32091" t="s">
        <v>101</v>
      </c>
    </row>
    <row r="32092" spans="1:9" x14ac:dyDescent="0.35">
      <c r="A32092">
        <v>29092024</v>
      </c>
      <c r="B32092" t="s">
        <v>661</v>
      </c>
      <c r="C32092" t="s">
        <v>405</v>
      </c>
      <c r="D32092" t="s">
        <v>104</v>
      </c>
      <c r="E32092" t="s">
        <v>101</v>
      </c>
    </row>
    <row r="32093" spans="1:9" x14ac:dyDescent="0.35">
      <c r="A32093">
        <v>29092024</v>
      </c>
      <c r="B32093" t="s">
        <v>736</v>
      </c>
      <c r="C32093" t="s">
        <v>207</v>
      </c>
      <c r="D32093" t="s">
        <v>107</v>
      </c>
      <c r="E32093" t="s">
        <v>108</v>
      </c>
      <c r="F32093" t="s">
        <v>101</v>
      </c>
    </row>
    <row r="32094" spans="1:9" x14ac:dyDescent="0.35">
      <c r="A32094">
        <v>29092024</v>
      </c>
      <c r="B32094" t="s">
        <v>145</v>
      </c>
      <c r="C32094" t="s">
        <v>481</v>
      </c>
      <c r="D32094" t="s">
        <v>111</v>
      </c>
      <c r="E32094" t="s">
        <v>101</v>
      </c>
    </row>
    <row r="32095" spans="1:9" x14ac:dyDescent="0.35">
      <c r="A32095">
        <v>29092024</v>
      </c>
      <c r="B32095" t="s">
        <v>545</v>
      </c>
      <c r="C32095" t="s">
        <v>627</v>
      </c>
      <c r="D32095" t="s">
        <v>114</v>
      </c>
      <c r="E32095" t="s">
        <v>115</v>
      </c>
      <c r="F32095" t="s">
        <v>116</v>
      </c>
    </row>
    <row r="32096" spans="1:9" x14ac:dyDescent="0.35">
      <c r="A32096">
        <v>29092024</v>
      </c>
      <c r="B32096" t="s">
        <v>189</v>
      </c>
      <c r="C32096" t="s">
        <v>643</v>
      </c>
      <c r="D32096" t="s">
        <v>114</v>
      </c>
      <c r="E32096" t="s">
        <v>119</v>
      </c>
      <c r="F32096" t="s">
        <v>120</v>
      </c>
      <c r="G32096" t="s">
        <v>121</v>
      </c>
    </row>
    <row r="32097" spans="1:7" x14ac:dyDescent="0.35">
      <c r="A32097">
        <v>29092024</v>
      </c>
      <c r="B32097" t="s">
        <v>643</v>
      </c>
      <c r="C32097" t="s">
        <v>727</v>
      </c>
      <c r="D32097" t="s">
        <v>114</v>
      </c>
      <c r="E32097" t="s">
        <v>124</v>
      </c>
    </row>
    <row r="32098" spans="1:7" x14ac:dyDescent="0.35">
      <c r="A32098">
        <v>29092024</v>
      </c>
      <c r="B32098" t="s">
        <v>753</v>
      </c>
      <c r="C32098" t="s">
        <v>645</v>
      </c>
      <c r="D32098" t="s">
        <v>114</v>
      </c>
      <c r="E32098" t="s">
        <v>127</v>
      </c>
    </row>
    <row r="32099" spans="1:7" x14ac:dyDescent="0.35">
      <c r="A32099">
        <v>29092024</v>
      </c>
      <c r="B32099" t="s">
        <v>313</v>
      </c>
      <c r="C32099" t="s">
        <v>686</v>
      </c>
      <c r="D32099" t="s">
        <v>114</v>
      </c>
      <c r="E32099" t="s">
        <v>130</v>
      </c>
    </row>
    <row r="32100" spans="1:7" x14ac:dyDescent="0.35">
      <c r="A32100">
        <v>29092024</v>
      </c>
      <c r="B32100" t="s">
        <v>209</v>
      </c>
      <c r="C32100" t="s">
        <v>772</v>
      </c>
      <c r="D32100" t="s">
        <v>114</v>
      </c>
      <c r="E32100" t="s">
        <v>132</v>
      </c>
      <c r="F32100" t="s">
        <v>133</v>
      </c>
    </row>
    <row r="32101" spans="1:7" x14ac:dyDescent="0.35">
      <c r="A32101">
        <v>29092024</v>
      </c>
      <c r="B32101" t="s">
        <v>558</v>
      </c>
      <c r="C32101" t="s">
        <v>122</v>
      </c>
      <c r="D32101" t="s">
        <v>135</v>
      </c>
      <c r="E32101" t="s">
        <v>136</v>
      </c>
    </row>
    <row r="32102" spans="1:7" x14ac:dyDescent="0.35">
      <c r="A32102">
        <v>29092024</v>
      </c>
      <c r="B32102" t="s">
        <v>795</v>
      </c>
      <c r="C32102" t="s">
        <v>339</v>
      </c>
      <c r="D32102" t="s">
        <v>139</v>
      </c>
      <c r="E32102" t="s">
        <v>140</v>
      </c>
      <c r="F32102" t="s">
        <v>141</v>
      </c>
      <c r="G32102" t="s">
        <v>101</v>
      </c>
    </row>
    <row r="32103" spans="1:7" x14ac:dyDescent="0.35">
      <c r="A32103">
        <v>29092024</v>
      </c>
      <c r="B32103" t="s">
        <v>716</v>
      </c>
      <c r="C32103" t="s">
        <v>145</v>
      </c>
      <c r="D32103" t="s">
        <v>144</v>
      </c>
      <c r="E32103" t="s">
        <v>101</v>
      </c>
    </row>
    <row r="32104" spans="1:7" x14ac:dyDescent="0.35">
      <c r="A32104">
        <v>29092024</v>
      </c>
      <c r="B32104" t="s">
        <v>724</v>
      </c>
      <c r="C32104" t="s">
        <v>575</v>
      </c>
      <c r="D32104" t="s">
        <v>147</v>
      </c>
      <c r="E32104" t="s">
        <v>148</v>
      </c>
      <c r="F32104" t="s">
        <v>149</v>
      </c>
    </row>
    <row r="32105" spans="1:7" x14ac:dyDescent="0.35">
      <c r="A32105">
        <v>29092024</v>
      </c>
      <c r="B32105" t="s">
        <v>715</v>
      </c>
      <c r="C32105" t="s">
        <v>183</v>
      </c>
      <c r="D32105" t="s">
        <v>152</v>
      </c>
      <c r="E32105" t="s">
        <v>140</v>
      </c>
      <c r="F32105" t="s">
        <v>153</v>
      </c>
      <c r="G32105" t="s">
        <v>101</v>
      </c>
    </row>
    <row r="32106" spans="1:7" x14ac:dyDescent="0.35">
      <c r="A32106">
        <v>29092024</v>
      </c>
      <c r="B32106" t="s">
        <v>893</v>
      </c>
      <c r="C32106" t="s">
        <v>597</v>
      </c>
      <c r="D32106" t="s">
        <v>156</v>
      </c>
      <c r="E32106" t="s">
        <v>101</v>
      </c>
    </row>
    <row r="32107" spans="1:7" x14ac:dyDescent="0.35">
      <c r="A32107">
        <v>29092024</v>
      </c>
      <c r="B32107" t="s">
        <v>247</v>
      </c>
      <c r="C32107" t="s">
        <v>159</v>
      </c>
      <c r="D32107" t="s">
        <v>101</v>
      </c>
    </row>
    <row r="32108" spans="1:7" x14ac:dyDescent="0.35">
      <c r="A32108">
        <v>29092024</v>
      </c>
      <c r="B32108" t="s">
        <v>575</v>
      </c>
      <c r="C32108" t="s">
        <v>161</v>
      </c>
      <c r="D32108" t="s">
        <v>101</v>
      </c>
    </row>
    <row r="32109" spans="1:7" x14ac:dyDescent="0.35">
      <c r="A32109">
        <v>29092024</v>
      </c>
      <c r="B32109" t="s">
        <v>526</v>
      </c>
      <c r="C32109" t="s">
        <v>168</v>
      </c>
      <c r="D32109" t="s">
        <v>164</v>
      </c>
      <c r="E32109" t="s">
        <v>101</v>
      </c>
    </row>
    <row r="32110" spans="1:7" x14ac:dyDescent="0.35">
      <c r="A32110">
        <v>29092024</v>
      </c>
      <c r="B32110" t="s">
        <v>849</v>
      </c>
      <c r="C32110" t="s">
        <v>285</v>
      </c>
      <c r="D32110" t="s">
        <v>167</v>
      </c>
    </row>
    <row r="32111" spans="1:7" x14ac:dyDescent="0.35">
      <c r="A32111">
        <v>29092024</v>
      </c>
      <c r="B32111" t="s">
        <v>423</v>
      </c>
      <c r="C32111" t="s">
        <v>101</v>
      </c>
    </row>
    <row r="32112" spans="1:7" x14ac:dyDescent="0.35">
      <c r="A32112">
        <v>29092024</v>
      </c>
      <c r="B32112" t="s">
        <v>432</v>
      </c>
      <c r="C32112" t="s">
        <v>263</v>
      </c>
      <c r="D32112" t="s">
        <v>169</v>
      </c>
      <c r="E32112" t="s">
        <v>170</v>
      </c>
      <c r="F32112" t="s">
        <v>101</v>
      </c>
    </row>
    <row r="32113" spans="1:7" x14ac:dyDescent="0.35">
      <c r="A32113">
        <v>29092024</v>
      </c>
      <c r="B32113" t="s">
        <v>776</v>
      </c>
      <c r="C32113" t="s">
        <v>224</v>
      </c>
      <c r="D32113" t="s">
        <v>173</v>
      </c>
      <c r="E32113" t="s">
        <v>101</v>
      </c>
    </row>
    <row r="32114" spans="1:7" x14ac:dyDescent="0.35">
      <c r="A32114">
        <v>29092024</v>
      </c>
      <c r="B32114" t="s">
        <v>840</v>
      </c>
      <c r="C32114" t="s">
        <v>195</v>
      </c>
      <c r="D32114" t="s">
        <v>176</v>
      </c>
      <c r="E32114" t="s">
        <v>101</v>
      </c>
    </row>
    <row r="32115" spans="1:7" x14ac:dyDescent="0.35">
      <c r="A32115">
        <v>29092024</v>
      </c>
      <c r="B32115" t="s">
        <v>860</v>
      </c>
      <c r="C32115" t="s">
        <v>438</v>
      </c>
      <c r="D32115" t="s">
        <v>176</v>
      </c>
      <c r="E32115" t="s">
        <v>149</v>
      </c>
    </row>
    <row r="32116" spans="1:7" x14ac:dyDescent="0.35">
      <c r="A32116">
        <v>29092024</v>
      </c>
      <c r="B32116" t="s">
        <v>638</v>
      </c>
      <c r="C32116" t="s">
        <v>172</v>
      </c>
      <c r="D32116" t="s">
        <v>181</v>
      </c>
      <c r="E32116" t="s">
        <v>182</v>
      </c>
      <c r="F32116" t="s">
        <v>101</v>
      </c>
    </row>
    <row r="32117" spans="1:7" x14ac:dyDescent="0.35">
      <c r="A32117">
        <v>29092024</v>
      </c>
      <c r="B32117" t="s">
        <v>775</v>
      </c>
      <c r="C32117" t="s">
        <v>415</v>
      </c>
      <c r="D32117" t="s">
        <v>184</v>
      </c>
      <c r="E32117" t="s">
        <v>101</v>
      </c>
    </row>
    <row r="32118" spans="1:7" x14ac:dyDescent="0.35">
      <c r="A32118">
        <v>29092024</v>
      </c>
      <c r="B32118" t="s">
        <v>145</v>
      </c>
      <c r="C32118" t="s">
        <v>187</v>
      </c>
      <c r="D32118" t="s">
        <v>101</v>
      </c>
    </row>
    <row r="32119" spans="1:7" x14ac:dyDescent="0.35">
      <c r="A32119">
        <v>29092024</v>
      </c>
      <c r="B32119" t="s">
        <v>203</v>
      </c>
      <c r="C32119" t="s">
        <v>586</v>
      </c>
      <c r="D32119" t="s">
        <v>190</v>
      </c>
      <c r="E32119" t="s">
        <v>191</v>
      </c>
      <c r="F32119" t="s">
        <v>101</v>
      </c>
    </row>
    <row r="32120" spans="1:7" x14ac:dyDescent="0.35">
      <c r="A32120">
        <v>29092024</v>
      </c>
      <c r="B32120" t="s">
        <v>375</v>
      </c>
      <c r="C32120" t="s">
        <v>533</v>
      </c>
      <c r="D32120" t="s">
        <v>190</v>
      </c>
      <c r="E32120" t="s">
        <v>194</v>
      </c>
      <c r="F32120" t="s">
        <v>101</v>
      </c>
    </row>
    <row r="32121" spans="1:7" x14ac:dyDescent="0.35">
      <c r="A32121">
        <v>29092024</v>
      </c>
      <c r="B32121" t="s">
        <v>639</v>
      </c>
      <c r="C32121" t="s">
        <v>543</v>
      </c>
      <c r="D32121" t="s">
        <v>190</v>
      </c>
      <c r="E32121" t="s">
        <v>196</v>
      </c>
      <c r="F32121" t="s">
        <v>101</v>
      </c>
    </row>
    <row r="32122" spans="1:7" x14ac:dyDescent="0.35">
      <c r="A32122">
        <v>29092024</v>
      </c>
      <c r="B32122" t="s">
        <v>450</v>
      </c>
      <c r="C32122" t="s">
        <v>198</v>
      </c>
      <c r="D32122" t="s">
        <v>140</v>
      </c>
      <c r="E32122" t="s">
        <v>199</v>
      </c>
      <c r="F32122" t="s">
        <v>200</v>
      </c>
      <c r="G32122" t="s">
        <v>101</v>
      </c>
    </row>
    <row r="32123" spans="1:7" x14ac:dyDescent="0.35">
      <c r="A32123">
        <v>29092024</v>
      </c>
      <c r="B32123" t="s">
        <v>248</v>
      </c>
      <c r="C32123" t="s">
        <v>109</v>
      </c>
      <c r="D32123" t="s">
        <v>61</v>
      </c>
      <c r="E32123" t="s">
        <v>101</v>
      </c>
    </row>
    <row r="32124" spans="1:7" x14ac:dyDescent="0.35">
      <c r="A32124">
        <v>29092024</v>
      </c>
      <c r="B32124" t="s">
        <v>751</v>
      </c>
      <c r="C32124" t="s">
        <v>442</v>
      </c>
      <c r="D32124" t="s">
        <v>205</v>
      </c>
      <c r="E32124" t="s">
        <v>101</v>
      </c>
    </row>
    <row r="32125" spans="1:7" x14ac:dyDescent="0.35">
      <c r="A32125">
        <v>29092024</v>
      </c>
      <c r="B32125" t="s">
        <v>847</v>
      </c>
      <c r="C32125" t="s">
        <v>575</v>
      </c>
      <c r="D32125" t="s">
        <v>208</v>
      </c>
      <c r="E32125" t="s">
        <v>101</v>
      </c>
    </row>
    <row r="32126" spans="1:7" x14ac:dyDescent="0.35">
      <c r="A32126">
        <v>29092024</v>
      </c>
      <c r="B32126" t="s">
        <v>836</v>
      </c>
      <c r="C32126" t="s">
        <v>342</v>
      </c>
      <c r="D32126" t="s">
        <v>210</v>
      </c>
      <c r="E32126" t="s">
        <v>211</v>
      </c>
      <c r="F32126" t="s">
        <v>101</v>
      </c>
    </row>
    <row r="32127" spans="1:7" x14ac:dyDescent="0.35">
      <c r="A32127">
        <v>29092024</v>
      </c>
      <c r="B32127" t="s">
        <v>172</v>
      </c>
      <c r="C32127" t="s">
        <v>381</v>
      </c>
      <c r="D32127" t="s">
        <v>214</v>
      </c>
      <c r="E32127" t="s">
        <v>215</v>
      </c>
      <c r="F32127" t="s">
        <v>101</v>
      </c>
    </row>
    <row r="32128" spans="1:7" x14ac:dyDescent="0.35">
      <c r="A32128">
        <v>29092024</v>
      </c>
      <c r="B32128" t="s">
        <v>721</v>
      </c>
      <c r="C32128" t="s">
        <v>307</v>
      </c>
      <c r="D32128" t="s">
        <v>217</v>
      </c>
      <c r="E32128" t="s">
        <v>101</v>
      </c>
    </row>
    <row r="32129" spans="1:7" x14ac:dyDescent="0.35">
      <c r="A32129">
        <v>29092024</v>
      </c>
      <c r="B32129" t="s">
        <v>829</v>
      </c>
      <c r="C32129" t="s">
        <v>479</v>
      </c>
      <c r="D32129" t="s">
        <v>220</v>
      </c>
      <c r="E32129" t="s">
        <v>101</v>
      </c>
    </row>
    <row r="32130" spans="1:7" x14ac:dyDescent="0.35">
      <c r="A32130">
        <v>29092024</v>
      </c>
      <c r="B32130" t="s">
        <v>664</v>
      </c>
      <c r="C32130" t="s">
        <v>430</v>
      </c>
      <c r="D32130" t="s">
        <v>222</v>
      </c>
    </row>
    <row r="32131" spans="1:7" x14ac:dyDescent="0.35">
      <c r="A32131">
        <v>29092024</v>
      </c>
      <c r="B32131" t="s">
        <v>852</v>
      </c>
      <c r="C32131" t="s">
        <v>478</v>
      </c>
      <c r="D32131" t="s">
        <v>223</v>
      </c>
    </row>
    <row r="32132" spans="1:7" x14ac:dyDescent="0.35">
      <c r="A32132">
        <v>29092024</v>
      </c>
      <c r="B32132" t="s">
        <v>837</v>
      </c>
      <c r="C32132" t="s">
        <v>374</v>
      </c>
      <c r="D32132" t="s">
        <v>225</v>
      </c>
      <c r="E32132" t="s">
        <v>101</v>
      </c>
    </row>
    <row r="32133" spans="1:7" x14ac:dyDescent="0.35">
      <c r="A32133">
        <v>29092024</v>
      </c>
      <c r="B32133" t="s">
        <v>832</v>
      </c>
      <c r="C32133" t="s">
        <v>307</v>
      </c>
      <c r="D32133" t="s">
        <v>225</v>
      </c>
      <c r="E32133" t="s">
        <v>228</v>
      </c>
      <c r="F32133" t="s">
        <v>229</v>
      </c>
    </row>
    <row r="32134" spans="1:7" x14ac:dyDescent="0.35">
      <c r="A32134">
        <v>29092024</v>
      </c>
      <c r="B32134" t="s">
        <v>812</v>
      </c>
      <c r="C32134" t="s">
        <v>543</v>
      </c>
      <c r="D32134" t="s">
        <v>232</v>
      </c>
      <c r="E32134" t="s">
        <v>101</v>
      </c>
    </row>
    <row r="32135" spans="1:7" x14ac:dyDescent="0.35">
      <c r="A32135">
        <v>29092024</v>
      </c>
      <c r="B32135" t="s">
        <v>742</v>
      </c>
      <c r="C32135" t="s">
        <v>154</v>
      </c>
      <c r="D32135" t="s">
        <v>235</v>
      </c>
      <c r="E32135" t="s">
        <v>236</v>
      </c>
      <c r="F32135" t="s">
        <v>101</v>
      </c>
    </row>
    <row r="32136" spans="1:7" x14ac:dyDescent="0.35">
      <c r="A32136">
        <v>29092024</v>
      </c>
      <c r="B32136" t="s">
        <v>570</v>
      </c>
      <c r="C32136" t="s">
        <v>109</v>
      </c>
      <c r="D32136" t="s">
        <v>235</v>
      </c>
      <c r="E32136" t="s">
        <v>239</v>
      </c>
      <c r="F32136" t="s">
        <v>149</v>
      </c>
    </row>
    <row r="32137" spans="1:7" x14ac:dyDescent="0.35">
      <c r="A32137">
        <v>29092024</v>
      </c>
      <c r="B32137" t="s">
        <v>872</v>
      </c>
      <c r="C32137" t="s">
        <v>285</v>
      </c>
      <c r="D32137" t="s">
        <v>235</v>
      </c>
      <c r="E32137" t="s">
        <v>241</v>
      </c>
      <c r="F32137" t="s">
        <v>101</v>
      </c>
    </row>
    <row r="32138" spans="1:7" x14ac:dyDescent="0.35">
      <c r="A32138">
        <v>29092024</v>
      </c>
      <c r="B32138" t="s">
        <v>880</v>
      </c>
      <c r="C32138" t="s">
        <v>466</v>
      </c>
      <c r="D32138" t="s">
        <v>243</v>
      </c>
      <c r="E32138" t="s">
        <v>101</v>
      </c>
    </row>
    <row r="32139" spans="1:7" x14ac:dyDescent="0.35">
      <c r="A32139">
        <v>29092024</v>
      </c>
      <c r="B32139" t="s">
        <v>639</v>
      </c>
      <c r="C32139" t="s">
        <v>183</v>
      </c>
      <c r="D32139" t="s">
        <v>245</v>
      </c>
      <c r="E32139" t="s">
        <v>246</v>
      </c>
    </row>
    <row r="32140" spans="1:7" x14ac:dyDescent="0.35">
      <c r="A32140">
        <v>29092024</v>
      </c>
      <c r="B32140" t="s">
        <v>871</v>
      </c>
      <c r="C32140" t="s">
        <v>534</v>
      </c>
      <c r="D32140" t="s">
        <v>245</v>
      </c>
      <c r="E32140" t="s">
        <v>249</v>
      </c>
    </row>
    <row r="32141" spans="1:7" x14ac:dyDescent="0.35">
      <c r="A32141">
        <v>29092024</v>
      </c>
      <c r="B32141" t="s">
        <v>737</v>
      </c>
      <c r="C32141" t="s">
        <v>99</v>
      </c>
      <c r="D32141" t="s">
        <v>252</v>
      </c>
      <c r="E32141" t="s">
        <v>101</v>
      </c>
    </row>
    <row r="32142" spans="1:7" x14ac:dyDescent="0.35">
      <c r="A32142">
        <v>29092024</v>
      </c>
      <c r="B32142" t="s">
        <v>498</v>
      </c>
      <c r="C32142" t="s">
        <v>179</v>
      </c>
      <c r="D32142" t="s">
        <v>254</v>
      </c>
    </row>
    <row r="32143" spans="1:7" x14ac:dyDescent="0.35">
      <c r="A32143">
        <v>29092024</v>
      </c>
      <c r="B32143" t="s">
        <v>737</v>
      </c>
      <c r="C32143" t="s">
        <v>230</v>
      </c>
      <c r="D32143" t="s">
        <v>256</v>
      </c>
      <c r="E32143" t="s">
        <v>257</v>
      </c>
      <c r="F32143" t="s">
        <v>236</v>
      </c>
      <c r="G32143" t="s">
        <v>101</v>
      </c>
    </row>
    <row r="32144" spans="1:7" x14ac:dyDescent="0.35">
      <c r="A32144">
        <v>29092024</v>
      </c>
      <c r="B32144" t="s">
        <v>765</v>
      </c>
      <c r="C32144" t="s">
        <v>171</v>
      </c>
      <c r="D32144" t="s">
        <v>260</v>
      </c>
      <c r="E32144" t="s">
        <v>136</v>
      </c>
      <c r="F32144" t="s">
        <v>101</v>
      </c>
    </row>
    <row r="32145" spans="1:8" x14ac:dyDescent="0.35">
      <c r="A32145">
        <v>29092024</v>
      </c>
      <c r="B32145" t="s">
        <v>183</v>
      </c>
      <c r="C32145" t="s">
        <v>261</v>
      </c>
      <c r="D32145" t="s">
        <v>262</v>
      </c>
      <c r="E32145" t="s">
        <v>101</v>
      </c>
    </row>
    <row r="32146" spans="1:8" x14ac:dyDescent="0.35">
      <c r="A32146">
        <v>29092024</v>
      </c>
      <c r="B32146" t="s">
        <v>769</v>
      </c>
      <c r="C32146" t="s">
        <v>549</v>
      </c>
      <c r="D32146" t="s">
        <v>264</v>
      </c>
      <c r="E32146" t="s">
        <v>101</v>
      </c>
    </row>
    <row r="32147" spans="1:8" x14ac:dyDescent="0.35">
      <c r="A32147">
        <v>29092024</v>
      </c>
      <c r="B32147" t="s">
        <v>425</v>
      </c>
      <c r="C32147" t="s">
        <v>264</v>
      </c>
      <c r="D32147" t="s">
        <v>149</v>
      </c>
    </row>
    <row r="32148" spans="1:8" x14ac:dyDescent="0.35">
      <c r="A32148">
        <v>29092024</v>
      </c>
      <c r="B32148" t="s">
        <v>789</v>
      </c>
      <c r="C32148" t="s">
        <v>285</v>
      </c>
      <c r="D32148" t="s">
        <v>265</v>
      </c>
      <c r="E32148" t="s">
        <v>101</v>
      </c>
      <c r="F32148" t="s">
        <v>266</v>
      </c>
    </row>
    <row r="32149" spans="1:8" x14ac:dyDescent="0.35">
      <c r="A32149">
        <v>29092024</v>
      </c>
      <c r="B32149" t="s">
        <v>720</v>
      </c>
      <c r="C32149" t="s">
        <v>471</v>
      </c>
      <c r="D32149" t="s">
        <v>267</v>
      </c>
      <c r="E32149" t="s">
        <v>101</v>
      </c>
    </row>
    <row r="32150" spans="1:8" x14ac:dyDescent="0.35">
      <c r="A32150">
        <v>29092024</v>
      </c>
      <c r="B32150" t="s">
        <v>836</v>
      </c>
      <c r="C32150" t="s">
        <v>285</v>
      </c>
      <c r="D32150" t="s">
        <v>268</v>
      </c>
    </row>
    <row r="32151" spans="1:8" x14ac:dyDescent="0.35">
      <c r="A32151">
        <v>29092024</v>
      </c>
      <c r="B32151" t="s">
        <v>304</v>
      </c>
      <c r="C32151" t="s">
        <v>270</v>
      </c>
      <c r="D32151" t="s">
        <v>271</v>
      </c>
      <c r="E32151" t="s">
        <v>101</v>
      </c>
    </row>
    <row r="32152" spans="1:8" x14ac:dyDescent="0.35">
      <c r="A32152">
        <v>29092024</v>
      </c>
      <c r="B32152" t="s">
        <v>759</v>
      </c>
      <c r="C32152" t="s">
        <v>465</v>
      </c>
      <c r="D32152" t="s">
        <v>274</v>
      </c>
      <c r="E32152" t="s">
        <v>101</v>
      </c>
    </row>
    <row r="32153" spans="1:8" x14ac:dyDescent="0.35">
      <c r="A32153">
        <v>29092024</v>
      </c>
      <c r="B32153" t="s">
        <v>663</v>
      </c>
      <c r="C32153" t="s">
        <v>98</v>
      </c>
      <c r="D32153" t="s">
        <v>277</v>
      </c>
      <c r="E32153" t="s">
        <v>101</v>
      </c>
    </row>
    <row r="32154" spans="1:8" x14ac:dyDescent="0.35">
      <c r="A32154">
        <v>29092024</v>
      </c>
      <c r="B32154" t="s">
        <v>831</v>
      </c>
      <c r="C32154" t="s">
        <v>292</v>
      </c>
      <c r="D32154" t="s">
        <v>279</v>
      </c>
      <c r="E32154" t="s">
        <v>140</v>
      </c>
      <c r="F32154" t="s">
        <v>280</v>
      </c>
    </row>
    <row r="32155" spans="1:8" x14ac:dyDescent="0.35">
      <c r="A32155">
        <v>29092024</v>
      </c>
      <c r="B32155" t="s">
        <v>281</v>
      </c>
    </row>
    <row r="32156" spans="1:8" x14ac:dyDescent="0.35">
      <c r="A32156">
        <v>29092024</v>
      </c>
      <c r="B32156" t="s">
        <v>661</v>
      </c>
      <c r="C32156" t="s">
        <v>258</v>
      </c>
      <c r="D32156" t="s">
        <v>284</v>
      </c>
      <c r="E32156" t="s">
        <v>101</v>
      </c>
    </row>
    <row r="32157" spans="1:8" x14ac:dyDescent="0.35">
      <c r="A32157">
        <v>29092024</v>
      </c>
      <c r="B32157" t="s">
        <v>893</v>
      </c>
      <c r="C32157" t="s">
        <v>511</v>
      </c>
      <c r="D32157" t="s">
        <v>287</v>
      </c>
      <c r="E32157" t="s">
        <v>101</v>
      </c>
    </row>
    <row r="32158" spans="1:8" x14ac:dyDescent="0.35">
      <c r="A32158">
        <v>29092024</v>
      </c>
      <c r="B32158" t="s">
        <v>664</v>
      </c>
      <c r="C32158" t="s">
        <v>292</v>
      </c>
      <c r="D32158" t="s">
        <v>288</v>
      </c>
      <c r="E32158" t="s">
        <v>101</v>
      </c>
    </row>
    <row r="32159" spans="1:8" x14ac:dyDescent="0.35">
      <c r="A32159">
        <v>29092024</v>
      </c>
      <c r="B32159" t="s">
        <v>460</v>
      </c>
      <c r="C32159" t="s">
        <v>269</v>
      </c>
      <c r="D32159" t="s">
        <v>290</v>
      </c>
      <c r="E32159" t="s">
        <v>140</v>
      </c>
      <c r="F32159" t="s">
        <v>291</v>
      </c>
    </row>
    <row r="32160" spans="1:8" x14ac:dyDescent="0.35">
      <c r="A32160">
        <v>29092024</v>
      </c>
      <c r="B32160" t="s">
        <v>755</v>
      </c>
      <c r="C32160" t="s">
        <v>374</v>
      </c>
      <c r="D32160" t="s">
        <v>290</v>
      </c>
      <c r="E32160" t="s">
        <v>140</v>
      </c>
      <c r="F32160" t="s">
        <v>294</v>
      </c>
      <c r="G32160" t="s">
        <v>295</v>
      </c>
      <c r="H32160" t="s">
        <v>101</v>
      </c>
    </row>
    <row r="32161" spans="1:9" x14ac:dyDescent="0.35">
      <c r="A32161">
        <v>29092024</v>
      </c>
      <c r="B32161" t="s">
        <v>841</v>
      </c>
      <c r="C32161" t="s">
        <v>432</v>
      </c>
      <c r="D32161" t="s">
        <v>298</v>
      </c>
      <c r="E32161" t="s">
        <v>101</v>
      </c>
    </row>
    <row r="32162" spans="1:9" x14ac:dyDescent="0.35">
      <c r="A32162">
        <v>29092024</v>
      </c>
      <c r="B32162" t="s">
        <v>300</v>
      </c>
      <c r="C32162" t="s">
        <v>262</v>
      </c>
      <c r="D32162" t="s">
        <v>101</v>
      </c>
    </row>
    <row r="32163" spans="1:9" x14ac:dyDescent="0.35">
      <c r="A32163">
        <v>29092024</v>
      </c>
      <c r="B32163" t="s">
        <v>558</v>
      </c>
      <c r="C32163" t="s">
        <v>601</v>
      </c>
      <c r="D32163" t="s">
        <v>301</v>
      </c>
      <c r="E32163" t="s">
        <v>101</v>
      </c>
    </row>
    <row r="32164" spans="1:9" x14ac:dyDescent="0.35">
      <c r="A32164">
        <v>29092024</v>
      </c>
      <c r="B32164" t="s">
        <v>828</v>
      </c>
      <c r="C32164" t="s">
        <v>183</v>
      </c>
      <c r="D32164" t="s">
        <v>303</v>
      </c>
      <c r="E32164" t="s">
        <v>149</v>
      </c>
    </row>
    <row r="32165" spans="1:9" x14ac:dyDescent="0.35">
      <c r="A32165">
        <v>29092024</v>
      </c>
      <c r="B32165" t="s">
        <v>813</v>
      </c>
      <c r="C32165" t="s">
        <v>536</v>
      </c>
      <c r="D32165" t="s">
        <v>306</v>
      </c>
      <c r="E32165" t="s">
        <v>101</v>
      </c>
    </row>
    <row r="32166" spans="1:9" x14ac:dyDescent="0.35">
      <c r="A32166">
        <v>29092024</v>
      </c>
      <c r="B32166" t="s">
        <v>849</v>
      </c>
      <c r="C32166" t="s">
        <v>426</v>
      </c>
      <c r="D32166" t="s">
        <v>308</v>
      </c>
      <c r="E32166" t="s">
        <v>309</v>
      </c>
      <c r="F32166" t="s">
        <v>310</v>
      </c>
      <c r="G32166" t="s">
        <v>311</v>
      </c>
      <c r="H32166" t="s">
        <v>312</v>
      </c>
      <c r="I32166" t="s">
        <v>101</v>
      </c>
    </row>
    <row r="32167" spans="1:9" x14ac:dyDescent="0.35">
      <c r="A32167">
        <v>29092024</v>
      </c>
      <c r="B32167" t="s">
        <v>138</v>
      </c>
      <c r="C32167" t="s">
        <v>227</v>
      </c>
      <c r="D32167" t="s">
        <v>314</v>
      </c>
      <c r="E32167" t="s">
        <v>315</v>
      </c>
      <c r="F32167" t="s">
        <v>101</v>
      </c>
    </row>
    <row r="32168" spans="1:9" x14ac:dyDescent="0.35">
      <c r="A32168">
        <v>29092024</v>
      </c>
      <c r="B32168" t="s">
        <v>451</v>
      </c>
      <c r="C32168" t="s">
        <v>172</v>
      </c>
      <c r="D32168" t="s">
        <v>314</v>
      </c>
      <c r="E32168" t="s">
        <v>317</v>
      </c>
      <c r="F32168" t="s">
        <v>101</v>
      </c>
    </row>
    <row r="32169" spans="1:9" x14ac:dyDescent="0.35">
      <c r="A32169">
        <v>29092024</v>
      </c>
      <c r="B32169" t="s">
        <v>629</v>
      </c>
      <c r="C32169" t="s">
        <v>183</v>
      </c>
      <c r="D32169" t="s">
        <v>319</v>
      </c>
      <c r="E32169" t="s">
        <v>320</v>
      </c>
      <c r="F32169" t="s">
        <v>321</v>
      </c>
    </row>
    <row r="32170" spans="1:9" x14ac:dyDescent="0.35">
      <c r="A32170">
        <v>29092024</v>
      </c>
      <c r="B32170" t="s">
        <v>810</v>
      </c>
      <c r="C32170" t="s">
        <v>450</v>
      </c>
      <c r="D32170" t="s">
        <v>322</v>
      </c>
      <c r="E32170" t="s">
        <v>101</v>
      </c>
    </row>
    <row r="32171" spans="1:9" x14ac:dyDescent="0.35">
      <c r="A32171">
        <v>29092024</v>
      </c>
      <c r="B32171" t="s">
        <v>812</v>
      </c>
      <c r="C32171" t="s">
        <v>304</v>
      </c>
      <c r="D32171" t="s">
        <v>325</v>
      </c>
      <c r="E32171" t="s">
        <v>101</v>
      </c>
    </row>
    <row r="32172" spans="1:9" x14ac:dyDescent="0.35">
      <c r="A32172">
        <v>29092024</v>
      </c>
      <c r="B32172" t="s">
        <v>827</v>
      </c>
      <c r="C32172" t="s">
        <v>574</v>
      </c>
      <c r="D32172" t="s">
        <v>328</v>
      </c>
      <c r="E32172" t="s">
        <v>101</v>
      </c>
    </row>
    <row r="32173" spans="1:9" x14ac:dyDescent="0.35">
      <c r="A32173">
        <v>29092024</v>
      </c>
      <c r="B32173" t="s">
        <v>447</v>
      </c>
      <c r="C32173" t="s">
        <v>331</v>
      </c>
      <c r="D32173" t="s">
        <v>332</v>
      </c>
      <c r="E32173" t="s">
        <v>101</v>
      </c>
    </row>
    <row r="32174" spans="1:9" x14ac:dyDescent="0.35">
      <c r="A32174">
        <v>29092024</v>
      </c>
      <c r="B32174" t="s">
        <v>598</v>
      </c>
      <c r="C32174" t="s">
        <v>631</v>
      </c>
      <c r="D32174" t="s">
        <v>331</v>
      </c>
      <c r="E32174" t="s">
        <v>335</v>
      </c>
      <c r="F32174" t="s">
        <v>101</v>
      </c>
    </row>
    <row r="32175" spans="1:9" x14ac:dyDescent="0.35">
      <c r="A32175">
        <v>29092024</v>
      </c>
      <c r="B32175" t="s">
        <v>282</v>
      </c>
      <c r="C32175" t="s">
        <v>673</v>
      </c>
      <c r="D32175" t="s">
        <v>331</v>
      </c>
      <c r="E32175" t="s">
        <v>338</v>
      </c>
      <c r="F32175" t="s">
        <v>321</v>
      </c>
    </row>
    <row r="32176" spans="1:9" x14ac:dyDescent="0.35">
      <c r="A32176">
        <v>29092024</v>
      </c>
      <c r="B32176" t="s">
        <v>865</v>
      </c>
      <c r="C32176" t="s">
        <v>456</v>
      </c>
      <c r="D32176" t="s">
        <v>170</v>
      </c>
    </row>
    <row r="32177" spans="1:7" x14ac:dyDescent="0.35">
      <c r="A32177">
        <v>29092024</v>
      </c>
      <c r="B32177" t="s">
        <v>842</v>
      </c>
      <c r="C32177" t="s">
        <v>206</v>
      </c>
      <c r="D32177" t="s">
        <v>341</v>
      </c>
      <c r="E32177" t="s">
        <v>101</v>
      </c>
    </row>
    <row r="32178" spans="1:7" x14ac:dyDescent="0.35">
      <c r="A32178">
        <v>29092024</v>
      </c>
      <c r="B32178" t="s">
        <v>829</v>
      </c>
      <c r="C32178" t="s">
        <v>323</v>
      </c>
      <c r="D32178" t="s">
        <v>343</v>
      </c>
      <c r="E32178" t="s">
        <v>101</v>
      </c>
    </row>
    <row r="32179" spans="1:7" x14ac:dyDescent="0.35">
      <c r="A32179">
        <v>29092024</v>
      </c>
      <c r="B32179" t="s">
        <v>368</v>
      </c>
      <c r="C32179" t="s">
        <v>132</v>
      </c>
      <c r="D32179" t="s">
        <v>344</v>
      </c>
      <c r="E32179" t="s">
        <v>345</v>
      </c>
      <c r="F32179" t="s">
        <v>101</v>
      </c>
    </row>
    <row r="32180" spans="1:7" x14ac:dyDescent="0.35">
      <c r="A32180">
        <v>29092024</v>
      </c>
      <c r="B32180" t="s">
        <v>724</v>
      </c>
      <c r="C32180" t="s">
        <v>368</v>
      </c>
      <c r="D32180" t="s">
        <v>132</v>
      </c>
      <c r="E32180" t="s">
        <v>347</v>
      </c>
      <c r="F32180" t="s">
        <v>101</v>
      </c>
    </row>
    <row r="32181" spans="1:7" x14ac:dyDescent="0.35">
      <c r="A32181">
        <v>29092024</v>
      </c>
      <c r="B32181" t="s">
        <v>884</v>
      </c>
      <c r="C32181" t="s">
        <v>150</v>
      </c>
      <c r="D32181" t="s">
        <v>132</v>
      </c>
      <c r="E32181" t="s">
        <v>348</v>
      </c>
      <c r="F32181" t="s">
        <v>101</v>
      </c>
    </row>
    <row r="32182" spans="1:7" x14ac:dyDescent="0.35">
      <c r="A32182">
        <v>29092024</v>
      </c>
      <c r="B32182" t="s">
        <v>185</v>
      </c>
      <c r="C32182" t="s">
        <v>278</v>
      </c>
      <c r="D32182" t="s">
        <v>132</v>
      </c>
      <c r="E32182" t="s">
        <v>350</v>
      </c>
      <c r="F32182" t="s">
        <v>101</v>
      </c>
    </row>
    <row r="32183" spans="1:7" x14ac:dyDescent="0.35">
      <c r="A32183">
        <v>29092024</v>
      </c>
      <c r="B32183" t="s">
        <v>853</v>
      </c>
      <c r="C32183" t="s">
        <v>438</v>
      </c>
      <c r="D32183" t="s">
        <v>132</v>
      </c>
      <c r="E32183" t="s">
        <v>352</v>
      </c>
      <c r="F32183" t="s">
        <v>101</v>
      </c>
    </row>
    <row r="32184" spans="1:7" x14ac:dyDescent="0.35">
      <c r="A32184">
        <v>29092024</v>
      </c>
      <c r="B32184" t="s">
        <v>796</v>
      </c>
      <c r="C32184" t="s">
        <v>554</v>
      </c>
      <c r="D32184" t="s">
        <v>132</v>
      </c>
      <c r="E32184" t="s">
        <v>133</v>
      </c>
      <c r="F32184" t="s">
        <v>355</v>
      </c>
    </row>
    <row r="32185" spans="1:7" x14ac:dyDescent="0.35">
      <c r="A32185">
        <v>29092024</v>
      </c>
      <c r="B32185" t="s">
        <v>757</v>
      </c>
      <c r="C32185" t="s">
        <v>286</v>
      </c>
      <c r="D32185" t="s">
        <v>132</v>
      </c>
      <c r="E32185" t="s">
        <v>356</v>
      </c>
      <c r="F32185" t="s">
        <v>101</v>
      </c>
    </row>
    <row r="32186" spans="1:7" x14ac:dyDescent="0.35">
      <c r="A32186">
        <v>29092024</v>
      </c>
      <c r="B32186" t="s">
        <v>174</v>
      </c>
      <c r="C32186" t="s">
        <v>250</v>
      </c>
      <c r="D32186" t="s">
        <v>359</v>
      </c>
      <c r="E32186" t="s">
        <v>360</v>
      </c>
      <c r="F32186" t="s">
        <v>101</v>
      </c>
    </row>
    <row r="32187" spans="1:7" x14ac:dyDescent="0.35">
      <c r="A32187">
        <v>29092024</v>
      </c>
      <c r="B32187" t="s">
        <v>802</v>
      </c>
      <c r="C32187" t="s">
        <v>248</v>
      </c>
      <c r="D32187" t="s">
        <v>359</v>
      </c>
      <c r="E32187" t="s">
        <v>362</v>
      </c>
      <c r="F32187" t="s">
        <v>101</v>
      </c>
    </row>
    <row r="32188" spans="1:7" x14ac:dyDescent="0.35">
      <c r="A32188">
        <v>29092024</v>
      </c>
      <c r="B32188" t="s">
        <v>318</v>
      </c>
      <c r="C32188" t="s">
        <v>359</v>
      </c>
      <c r="D32188" t="s">
        <v>362</v>
      </c>
      <c r="E32188" t="s">
        <v>140</v>
      </c>
      <c r="F32188" t="s">
        <v>364</v>
      </c>
      <c r="G32188" t="s">
        <v>101</v>
      </c>
    </row>
    <row r="32189" spans="1:7" x14ac:dyDescent="0.35">
      <c r="A32189">
        <v>29092024</v>
      </c>
      <c r="B32189" t="s">
        <v>893</v>
      </c>
      <c r="C32189" t="s">
        <v>438</v>
      </c>
      <c r="D32189" t="s">
        <v>366</v>
      </c>
      <c r="E32189" t="s">
        <v>257</v>
      </c>
      <c r="F32189" t="s">
        <v>367</v>
      </c>
      <c r="G32189" t="s">
        <v>101</v>
      </c>
    </row>
    <row r="32190" spans="1:7" x14ac:dyDescent="0.35">
      <c r="A32190">
        <v>29092024</v>
      </c>
      <c r="B32190" t="s">
        <v>832</v>
      </c>
      <c r="C32190" t="s">
        <v>516</v>
      </c>
      <c r="D32190" t="s">
        <v>369</v>
      </c>
      <c r="E32190" t="s">
        <v>370</v>
      </c>
      <c r="F32190" t="s">
        <v>101</v>
      </c>
    </row>
    <row r="32191" spans="1:7" x14ac:dyDescent="0.35">
      <c r="A32191">
        <v>29092024</v>
      </c>
      <c r="B32191" t="s">
        <v>822</v>
      </c>
      <c r="C32191" t="s">
        <v>422</v>
      </c>
      <c r="D32191" t="s">
        <v>371</v>
      </c>
      <c r="E32191" t="s">
        <v>101</v>
      </c>
    </row>
    <row r="32192" spans="1:7" x14ac:dyDescent="0.35">
      <c r="A32192">
        <v>29092024</v>
      </c>
      <c r="B32192" t="s">
        <v>722</v>
      </c>
      <c r="C32192" t="s">
        <v>480</v>
      </c>
      <c r="D32192" t="s">
        <v>372</v>
      </c>
      <c r="E32192" t="s">
        <v>101</v>
      </c>
    </row>
    <row r="32193" spans="1:9" x14ac:dyDescent="0.35">
      <c r="A32193">
        <v>29092024</v>
      </c>
      <c r="B32193" t="s">
        <v>567</v>
      </c>
      <c r="C32193" t="s">
        <v>373</v>
      </c>
      <c r="D32193" t="s">
        <v>101</v>
      </c>
    </row>
    <row r="32194" spans="1:9" x14ac:dyDescent="0.35">
      <c r="A32194">
        <v>29092024</v>
      </c>
      <c r="B32194" t="s">
        <v>846</v>
      </c>
      <c r="C32194" t="s">
        <v>237</v>
      </c>
      <c r="D32194" t="s">
        <v>376</v>
      </c>
      <c r="E32194" t="s">
        <v>140</v>
      </c>
      <c r="F32194" t="s">
        <v>331</v>
      </c>
      <c r="G32194" t="s">
        <v>377</v>
      </c>
      <c r="H32194" t="s">
        <v>101</v>
      </c>
    </row>
    <row r="32195" spans="1:9" x14ac:dyDescent="0.35">
      <c r="A32195">
        <v>29092024</v>
      </c>
      <c r="B32195" t="s">
        <v>874</v>
      </c>
      <c r="C32195" t="s">
        <v>138</v>
      </c>
      <c r="D32195" t="s">
        <v>378</v>
      </c>
    </row>
    <row r="32196" spans="1:9" x14ac:dyDescent="0.35">
      <c r="A32196">
        <v>29092024</v>
      </c>
      <c r="B32196" t="s">
        <v>609</v>
      </c>
      <c r="C32196" t="s">
        <v>329</v>
      </c>
      <c r="D32196" t="s">
        <v>380</v>
      </c>
      <c r="E32196" t="s">
        <v>101</v>
      </c>
    </row>
    <row r="32197" spans="1:9" x14ac:dyDescent="0.35">
      <c r="A32197">
        <v>29092024</v>
      </c>
      <c r="B32197" t="s">
        <v>796</v>
      </c>
      <c r="C32197" t="s">
        <v>432</v>
      </c>
      <c r="D32197" t="s">
        <v>382</v>
      </c>
      <c r="E32197" t="s">
        <v>383</v>
      </c>
    </row>
    <row r="32198" spans="1:9" x14ac:dyDescent="0.35">
      <c r="A32198">
        <v>29092024</v>
      </c>
      <c r="B32198" t="s">
        <v>722</v>
      </c>
      <c r="C32198" t="s">
        <v>342</v>
      </c>
      <c r="D32198" t="s">
        <v>385</v>
      </c>
      <c r="E32198" t="s">
        <v>386</v>
      </c>
    </row>
    <row r="32199" spans="1:9" x14ac:dyDescent="0.35">
      <c r="A32199">
        <v>29092024</v>
      </c>
      <c r="B32199" t="s">
        <v>848</v>
      </c>
      <c r="C32199" t="s">
        <v>247</v>
      </c>
      <c r="D32199" t="s">
        <v>388</v>
      </c>
      <c r="E32199" t="s">
        <v>101</v>
      </c>
    </row>
    <row r="32200" spans="1:9" x14ac:dyDescent="0.35">
      <c r="A32200">
        <v>29092024</v>
      </c>
      <c r="B32200" t="s">
        <v>109</v>
      </c>
      <c r="C32200" t="s">
        <v>134</v>
      </c>
      <c r="D32200" t="s">
        <v>391</v>
      </c>
      <c r="E32200" t="s">
        <v>101</v>
      </c>
    </row>
    <row r="32201" spans="1:9" x14ac:dyDescent="0.35">
      <c r="A32201">
        <v>29092024</v>
      </c>
      <c r="B32201" t="s">
        <v>719</v>
      </c>
      <c r="C32201" t="s">
        <v>177</v>
      </c>
      <c r="D32201" t="s">
        <v>393</v>
      </c>
    </row>
    <row r="32202" spans="1:9" x14ac:dyDescent="0.35">
      <c r="A32202">
        <v>29092024</v>
      </c>
      <c r="B32202" t="s">
        <v>810</v>
      </c>
      <c r="C32202" t="s">
        <v>154</v>
      </c>
      <c r="D32202" t="s">
        <v>394</v>
      </c>
      <c r="E32202" t="s">
        <v>395</v>
      </c>
      <c r="F32202" t="s">
        <v>101</v>
      </c>
    </row>
    <row r="32203" spans="1:9" x14ac:dyDescent="0.35">
      <c r="A32203">
        <v>29092024</v>
      </c>
      <c r="B32203" t="s">
        <v>396</v>
      </c>
    </row>
    <row r="32204" spans="1:9" x14ac:dyDescent="0.35">
      <c r="A32204">
        <v>29092024</v>
      </c>
      <c r="B32204" t="s">
        <v>171</v>
      </c>
      <c r="C32204" t="s">
        <v>397</v>
      </c>
      <c r="D32204" t="s">
        <v>101</v>
      </c>
    </row>
    <row r="32205" spans="1:9" x14ac:dyDescent="0.35">
      <c r="A32205">
        <v>29092024</v>
      </c>
      <c r="B32205" t="s">
        <v>856</v>
      </c>
      <c r="C32205" t="s">
        <v>542</v>
      </c>
      <c r="D32205" t="s">
        <v>399</v>
      </c>
      <c r="E32205" t="s">
        <v>140</v>
      </c>
      <c r="F32205" t="s">
        <v>400</v>
      </c>
      <c r="G32205" t="s">
        <v>257</v>
      </c>
      <c r="H32205" t="s">
        <v>331</v>
      </c>
      <c r="I32205" t="s">
        <v>401</v>
      </c>
    </row>
    <row r="32206" spans="1:9" x14ac:dyDescent="0.35">
      <c r="A32206">
        <v>29092024</v>
      </c>
      <c r="B32206" t="s">
        <v>856</v>
      </c>
      <c r="C32206" t="s">
        <v>540</v>
      </c>
      <c r="D32206" t="s">
        <v>399</v>
      </c>
      <c r="E32206" t="s">
        <v>187</v>
      </c>
      <c r="F32206" t="s">
        <v>101</v>
      </c>
    </row>
    <row r="32207" spans="1:9" x14ac:dyDescent="0.35">
      <c r="A32207">
        <v>29092024</v>
      </c>
      <c r="B32207" t="s">
        <v>558</v>
      </c>
      <c r="C32207" t="s">
        <v>446</v>
      </c>
      <c r="D32207" t="s">
        <v>399</v>
      </c>
      <c r="E32207" t="s">
        <v>403</v>
      </c>
      <c r="F32207" t="s">
        <v>101</v>
      </c>
    </row>
    <row r="32208" spans="1:9" x14ac:dyDescent="0.35">
      <c r="A32208">
        <v>29092024</v>
      </c>
      <c r="B32208" t="s">
        <v>874</v>
      </c>
      <c r="C32208" t="s">
        <v>165</v>
      </c>
      <c r="D32208" t="s">
        <v>399</v>
      </c>
      <c r="E32208" t="s">
        <v>404</v>
      </c>
      <c r="F32208" t="s">
        <v>101</v>
      </c>
    </row>
    <row r="32209" spans="1:7" x14ac:dyDescent="0.35">
      <c r="A32209">
        <v>28092024</v>
      </c>
      <c r="B32209" t="s">
        <v>557</v>
      </c>
      <c r="C32209" t="s">
        <v>206</v>
      </c>
      <c r="D32209" t="s">
        <v>100</v>
      </c>
      <c r="E32209" t="s">
        <v>101</v>
      </c>
    </row>
    <row r="32210" spans="1:7" x14ac:dyDescent="0.35">
      <c r="A32210">
        <v>28092024</v>
      </c>
      <c r="B32210" t="s">
        <v>662</v>
      </c>
      <c r="C32210" t="s">
        <v>230</v>
      </c>
      <c r="D32210" t="s">
        <v>104</v>
      </c>
      <c r="E32210" t="s">
        <v>101</v>
      </c>
    </row>
    <row r="32211" spans="1:7" x14ac:dyDescent="0.35">
      <c r="A32211">
        <v>28092024</v>
      </c>
      <c r="B32211" t="s">
        <v>636</v>
      </c>
      <c r="C32211" t="s">
        <v>361</v>
      </c>
      <c r="D32211" t="s">
        <v>107</v>
      </c>
      <c r="E32211" t="s">
        <v>108</v>
      </c>
      <c r="F32211" t="s">
        <v>101</v>
      </c>
    </row>
    <row r="32212" spans="1:7" x14ac:dyDescent="0.35">
      <c r="A32212">
        <v>28092024</v>
      </c>
      <c r="B32212" t="s">
        <v>340</v>
      </c>
      <c r="C32212" t="s">
        <v>329</v>
      </c>
      <c r="D32212" t="s">
        <v>111</v>
      </c>
      <c r="E32212" t="s">
        <v>101</v>
      </c>
    </row>
    <row r="32213" spans="1:7" x14ac:dyDescent="0.35">
      <c r="A32213">
        <v>28092024</v>
      </c>
      <c r="B32213" t="s">
        <v>533</v>
      </c>
      <c r="C32213" t="s">
        <v>698</v>
      </c>
      <c r="D32213" t="s">
        <v>114</v>
      </c>
      <c r="E32213" t="s">
        <v>115</v>
      </c>
      <c r="F32213" t="s">
        <v>116</v>
      </c>
    </row>
    <row r="32214" spans="1:7" x14ac:dyDescent="0.35">
      <c r="A32214">
        <v>28092024</v>
      </c>
      <c r="B32214" t="s">
        <v>616</v>
      </c>
      <c r="C32214" t="s">
        <v>445</v>
      </c>
      <c r="D32214" t="s">
        <v>114</v>
      </c>
      <c r="E32214" t="s">
        <v>119</v>
      </c>
      <c r="F32214" t="s">
        <v>120</v>
      </c>
      <c r="G32214" t="s">
        <v>121</v>
      </c>
    </row>
    <row r="32215" spans="1:7" x14ac:dyDescent="0.35">
      <c r="A32215">
        <v>28092024</v>
      </c>
      <c r="B32215" t="s">
        <v>654</v>
      </c>
      <c r="C32215" t="s">
        <v>667</v>
      </c>
      <c r="D32215" t="s">
        <v>114</v>
      </c>
      <c r="E32215" t="s">
        <v>124</v>
      </c>
    </row>
    <row r="32216" spans="1:7" x14ac:dyDescent="0.35">
      <c r="A32216">
        <v>28092024</v>
      </c>
      <c r="B32216" t="s">
        <v>407</v>
      </c>
      <c r="C32216" t="s">
        <v>950</v>
      </c>
      <c r="D32216" t="s">
        <v>114</v>
      </c>
      <c r="E32216" t="s">
        <v>127</v>
      </c>
    </row>
    <row r="32217" spans="1:7" x14ac:dyDescent="0.35">
      <c r="A32217">
        <v>28092024</v>
      </c>
      <c r="B32217" t="s">
        <v>448</v>
      </c>
      <c r="C32217" t="s">
        <v>571</v>
      </c>
      <c r="D32217" t="s">
        <v>114</v>
      </c>
      <c r="E32217" t="s">
        <v>130</v>
      </c>
    </row>
    <row r="32218" spans="1:7" x14ac:dyDescent="0.35">
      <c r="A32218">
        <v>28092024</v>
      </c>
      <c r="B32218" t="s">
        <v>538</v>
      </c>
      <c r="C32218" t="s">
        <v>706</v>
      </c>
      <c r="D32218" t="s">
        <v>114</v>
      </c>
      <c r="E32218" t="s">
        <v>132</v>
      </c>
      <c r="F32218" t="s">
        <v>133</v>
      </c>
    </row>
    <row r="32219" spans="1:7" x14ac:dyDescent="0.35">
      <c r="A32219">
        <v>28092024</v>
      </c>
      <c r="B32219" t="s">
        <v>557</v>
      </c>
      <c r="C32219" t="s">
        <v>138</v>
      </c>
      <c r="D32219" t="s">
        <v>135</v>
      </c>
      <c r="E32219" t="s">
        <v>136</v>
      </c>
    </row>
    <row r="32220" spans="1:7" x14ac:dyDescent="0.35">
      <c r="A32220">
        <v>28092024</v>
      </c>
      <c r="B32220" t="s">
        <v>638</v>
      </c>
      <c r="C32220" t="s">
        <v>432</v>
      </c>
      <c r="D32220" t="s">
        <v>139</v>
      </c>
      <c r="E32220" t="s">
        <v>140</v>
      </c>
      <c r="F32220" t="s">
        <v>141</v>
      </c>
      <c r="G32220" t="s">
        <v>101</v>
      </c>
    </row>
    <row r="32221" spans="1:7" x14ac:dyDescent="0.35">
      <c r="A32221">
        <v>28092024</v>
      </c>
      <c r="B32221" t="s">
        <v>742</v>
      </c>
      <c r="C32221" t="s">
        <v>138</v>
      </c>
      <c r="D32221" t="s">
        <v>144</v>
      </c>
      <c r="E32221" t="s">
        <v>101</v>
      </c>
    </row>
    <row r="32222" spans="1:7" x14ac:dyDescent="0.35">
      <c r="A32222">
        <v>28092024</v>
      </c>
      <c r="B32222" t="s">
        <v>560</v>
      </c>
      <c r="C32222" t="s">
        <v>436</v>
      </c>
      <c r="D32222" t="s">
        <v>147</v>
      </c>
      <c r="E32222" t="s">
        <v>148</v>
      </c>
      <c r="F32222" t="s">
        <v>149</v>
      </c>
    </row>
    <row r="32223" spans="1:7" x14ac:dyDescent="0.35">
      <c r="A32223">
        <v>28092024</v>
      </c>
      <c r="B32223" t="s">
        <v>630</v>
      </c>
      <c r="C32223" t="s">
        <v>446</v>
      </c>
      <c r="D32223" t="s">
        <v>152</v>
      </c>
      <c r="E32223" t="s">
        <v>140</v>
      </c>
      <c r="F32223" t="s">
        <v>153</v>
      </c>
      <c r="G32223" t="s">
        <v>101</v>
      </c>
    </row>
    <row r="32224" spans="1:7" x14ac:dyDescent="0.35">
      <c r="A32224">
        <v>28092024</v>
      </c>
      <c r="B32224" t="s">
        <v>846</v>
      </c>
      <c r="C32224" t="s">
        <v>171</v>
      </c>
      <c r="D32224" t="s">
        <v>156</v>
      </c>
      <c r="E32224" t="s">
        <v>101</v>
      </c>
    </row>
    <row r="32225" spans="1:7" x14ac:dyDescent="0.35">
      <c r="A32225">
        <v>28092024</v>
      </c>
      <c r="B32225" t="s">
        <v>541</v>
      </c>
      <c r="C32225" t="s">
        <v>159</v>
      </c>
      <c r="D32225" t="s">
        <v>101</v>
      </c>
    </row>
    <row r="32226" spans="1:7" x14ac:dyDescent="0.35">
      <c r="A32226">
        <v>28092024</v>
      </c>
      <c r="B32226" t="s">
        <v>221</v>
      </c>
      <c r="C32226" t="s">
        <v>161</v>
      </c>
      <c r="D32226" t="s">
        <v>101</v>
      </c>
    </row>
    <row r="32227" spans="1:7" x14ac:dyDescent="0.35">
      <c r="A32227">
        <v>28092024</v>
      </c>
      <c r="B32227" t="s">
        <v>305</v>
      </c>
      <c r="C32227" t="s">
        <v>263</v>
      </c>
      <c r="D32227" t="s">
        <v>164</v>
      </c>
      <c r="E32227" t="s">
        <v>101</v>
      </c>
    </row>
    <row r="32228" spans="1:7" x14ac:dyDescent="0.35">
      <c r="A32228">
        <v>28092024</v>
      </c>
      <c r="B32228" t="s">
        <v>788</v>
      </c>
      <c r="C32228" t="s">
        <v>450</v>
      </c>
      <c r="D32228" t="s">
        <v>167</v>
      </c>
    </row>
    <row r="32229" spans="1:7" x14ac:dyDescent="0.35">
      <c r="A32229">
        <v>28092024</v>
      </c>
      <c r="B32229" t="s">
        <v>423</v>
      </c>
      <c r="C32229" t="s">
        <v>101</v>
      </c>
    </row>
    <row r="32230" spans="1:7" x14ac:dyDescent="0.35">
      <c r="A32230">
        <v>28092024</v>
      </c>
      <c r="B32230" t="s">
        <v>590</v>
      </c>
      <c r="C32230" t="s">
        <v>203</v>
      </c>
      <c r="D32230" t="s">
        <v>169</v>
      </c>
      <c r="E32230" t="s">
        <v>170</v>
      </c>
      <c r="F32230" t="s">
        <v>101</v>
      </c>
    </row>
    <row r="32231" spans="1:7" x14ac:dyDescent="0.35">
      <c r="A32231">
        <v>28092024</v>
      </c>
      <c r="B32231" t="s">
        <v>693</v>
      </c>
      <c r="C32231" t="s">
        <v>145</v>
      </c>
      <c r="D32231" t="s">
        <v>173</v>
      </c>
      <c r="E32231" t="s">
        <v>101</v>
      </c>
    </row>
    <row r="32232" spans="1:7" x14ac:dyDescent="0.35">
      <c r="A32232">
        <v>28092024</v>
      </c>
      <c r="B32232" t="s">
        <v>813</v>
      </c>
      <c r="C32232" t="s">
        <v>122</v>
      </c>
      <c r="D32232" t="s">
        <v>176</v>
      </c>
      <c r="E32232" t="s">
        <v>101</v>
      </c>
    </row>
    <row r="32233" spans="1:7" x14ac:dyDescent="0.35">
      <c r="A32233">
        <v>28092024</v>
      </c>
      <c r="B32233" t="s">
        <v>813</v>
      </c>
      <c r="C32233" t="s">
        <v>471</v>
      </c>
      <c r="D32233" t="s">
        <v>176</v>
      </c>
      <c r="E32233" t="s">
        <v>149</v>
      </c>
    </row>
    <row r="32234" spans="1:7" x14ac:dyDescent="0.35">
      <c r="A32234">
        <v>28092024</v>
      </c>
      <c r="B32234" t="s">
        <v>592</v>
      </c>
      <c r="C32234" t="s">
        <v>553</v>
      </c>
      <c r="D32234" t="s">
        <v>181</v>
      </c>
      <c r="E32234" t="s">
        <v>182</v>
      </c>
      <c r="F32234" t="s">
        <v>101</v>
      </c>
    </row>
    <row r="32235" spans="1:7" x14ac:dyDescent="0.35">
      <c r="A32235">
        <v>28092024</v>
      </c>
      <c r="B32235" t="s">
        <v>628</v>
      </c>
      <c r="C32235" t="s">
        <v>292</v>
      </c>
      <c r="D32235" t="s">
        <v>184</v>
      </c>
      <c r="E32235" t="s">
        <v>101</v>
      </c>
    </row>
    <row r="32236" spans="1:7" x14ac:dyDescent="0.35">
      <c r="A32236">
        <v>28092024</v>
      </c>
      <c r="B32236" t="s">
        <v>497</v>
      </c>
      <c r="C32236" t="s">
        <v>187</v>
      </c>
      <c r="D32236" t="s">
        <v>101</v>
      </c>
    </row>
    <row r="32237" spans="1:7" x14ac:dyDescent="0.35">
      <c r="A32237">
        <v>28092024</v>
      </c>
      <c r="B32237" t="s">
        <v>430</v>
      </c>
      <c r="C32237" t="s">
        <v>125</v>
      </c>
      <c r="D32237" t="s">
        <v>190</v>
      </c>
      <c r="E32237" t="s">
        <v>191</v>
      </c>
      <c r="F32237" t="s">
        <v>101</v>
      </c>
    </row>
    <row r="32238" spans="1:7" x14ac:dyDescent="0.35">
      <c r="A32238">
        <v>28092024</v>
      </c>
      <c r="B32238" t="s">
        <v>569</v>
      </c>
      <c r="C32238" t="s">
        <v>234</v>
      </c>
      <c r="D32238" t="s">
        <v>190</v>
      </c>
      <c r="E32238" t="s">
        <v>194</v>
      </c>
      <c r="F32238" t="s">
        <v>101</v>
      </c>
    </row>
    <row r="32239" spans="1:7" x14ac:dyDescent="0.35">
      <c r="A32239">
        <v>28092024</v>
      </c>
      <c r="B32239" t="s">
        <v>634</v>
      </c>
      <c r="C32239" t="s">
        <v>138</v>
      </c>
      <c r="D32239" t="s">
        <v>190</v>
      </c>
      <c r="E32239" t="s">
        <v>196</v>
      </c>
      <c r="F32239" t="s">
        <v>101</v>
      </c>
    </row>
    <row r="32240" spans="1:7" x14ac:dyDescent="0.35">
      <c r="A32240">
        <v>28092024</v>
      </c>
      <c r="B32240" t="s">
        <v>138</v>
      </c>
      <c r="C32240" t="s">
        <v>198</v>
      </c>
      <c r="D32240" t="s">
        <v>140</v>
      </c>
      <c r="E32240" t="s">
        <v>199</v>
      </c>
      <c r="F32240" t="s">
        <v>200</v>
      </c>
      <c r="G32240" t="s">
        <v>101</v>
      </c>
    </row>
    <row r="32241" spans="1:6" x14ac:dyDescent="0.35">
      <c r="A32241">
        <v>28092024</v>
      </c>
      <c r="B32241" t="s">
        <v>455</v>
      </c>
      <c r="C32241" t="s">
        <v>502</v>
      </c>
      <c r="D32241" t="s">
        <v>61</v>
      </c>
      <c r="E32241" t="s">
        <v>101</v>
      </c>
    </row>
    <row r="32242" spans="1:6" x14ac:dyDescent="0.35">
      <c r="A32242">
        <v>28092024</v>
      </c>
      <c r="B32242" t="s">
        <v>696</v>
      </c>
      <c r="C32242" t="s">
        <v>326</v>
      </c>
      <c r="D32242" t="s">
        <v>205</v>
      </c>
      <c r="E32242" t="s">
        <v>101</v>
      </c>
    </row>
    <row r="32243" spans="1:6" x14ac:dyDescent="0.35">
      <c r="A32243">
        <v>28092024</v>
      </c>
      <c r="B32243" t="s">
        <v>787</v>
      </c>
      <c r="C32243" t="s">
        <v>651</v>
      </c>
      <c r="D32243" t="s">
        <v>208</v>
      </c>
      <c r="E32243" t="s">
        <v>101</v>
      </c>
    </row>
    <row r="32244" spans="1:6" x14ac:dyDescent="0.35">
      <c r="A32244">
        <v>28092024</v>
      </c>
      <c r="B32244" t="s">
        <v>628</v>
      </c>
      <c r="C32244" t="s">
        <v>272</v>
      </c>
      <c r="D32244" t="s">
        <v>210</v>
      </c>
      <c r="E32244" t="s">
        <v>211</v>
      </c>
      <c r="F32244" t="s">
        <v>101</v>
      </c>
    </row>
    <row r="32245" spans="1:6" x14ac:dyDescent="0.35">
      <c r="A32245">
        <v>28092024</v>
      </c>
      <c r="B32245" t="s">
        <v>233</v>
      </c>
      <c r="C32245" t="s">
        <v>402</v>
      </c>
      <c r="D32245" t="s">
        <v>214</v>
      </c>
      <c r="E32245" t="s">
        <v>215</v>
      </c>
      <c r="F32245" t="s">
        <v>101</v>
      </c>
    </row>
    <row r="32246" spans="1:6" x14ac:dyDescent="0.35">
      <c r="A32246">
        <v>28092024</v>
      </c>
      <c r="B32246" t="s">
        <v>558</v>
      </c>
      <c r="C32246" t="s">
        <v>340</v>
      </c>
      <c r="D32246" t="s">
        <v>217</v>
      </c>
      <c r="E32246" t="s">
        <v>101</v>
      </c>
    </row>
    <row r="32247" spans="1:6" x14ac:dyDescent="0.35">
      <c r="A32247">
        <v>28092024</v>
      </c>
      <c r="B32247" t="s">
        <v>760</v>
      </c>
      <c r="C32247" t="s">
        <v>549</v>
      </c>
      <c r="D32247" t="s">
        <v>220</v>
      </c>
      <c r="E32247" t="s">
        <v>101</v>
      </c>
    </row>
    <row r="32248" spans="1:6" x14ac:dyDescent="0.35">
      <c r="A32248">
        <v>28092024</v>
      </c>
      <c r="B32248" t="s">
        <v>639</v>
      </c>
      <c r="C32248" t="s">
        <v>224</v>
      </c>
      <c r="D32248" t="s">
        <v>222</v>
      </c>
    </row>
    <row r="32249" spans="1:6" x14ac:dyDescent="0.35">
      <c r="A32249">
        <v>28092024</v>
      </c>
      <c r="B32249" t="s">
        <v>729</v>
      </c>
      <c r="C32249" t="s">
        <v>158</v>
      </c>
      <c r="D32249" t="s">
        <v>223</v>
      </c>
    </row>
    <row r="32250" spans="1:6" x14ac:dyDescent="0.35">
      <c r="A32250">
        <v>28092024</v>
      </c>
      <c r="B32250" t="s">
        <v>778</v>
      </c>
      <c r="C32250" t="s">
        <v>549</v>
      </c>
      <c r="D32250" t="s">
        <v>225</v>
      </c>
      <c r="E32250" t="s">
        <v>101</v>
      </c>
    </row>
    <row r="32251" spans="1:6" x14ac:dyDescent="0.35">
      <c r="A32251">
        <v>28092024</v>
      </c>
      <c r="B32251" t="s">
        <v>639</v>
      </c>
      <c r="C32251" t="s">
        <v>195</v>
      </c>
      <c r="D32251" t="s">
        <v>225</v>
      </c>
      <c r="E32251" t="s">
        <v>228</v>
      </c>
      <c r="F32251" t="s">
        <v>229</v>
      </c>
    </row>
    <row r="32252" spans="1:6" x14ac:dyDescent="0.35">
      <c r="A32252">
        <v>28092024</v>
      </c>
      <c r="B32252" t="s">
        <v>793</v>
      </c>
      <c r="C32252" t="s">
        <v>521</v>
      </c>
      <c r="D32252" t="s">
        <v>232</v>
      </c>
      <c r="E32252" t="s">
        <v>101</v>
      </c>
    </row>
    <row r="32253" spans="1:6" x14ac:dyDescent="0.35">
      <c r="A32253">
        <v>28092024</v>
      </c>
      <c r="B32253" t="s">
        <v>663</v>
      </c>
      <c r="C32253" t="s">
        <v>207</v>
      </c>
      <c r="D32253" t="s">
        <v>235</v>
      </c>
      <c r="E32253" t="s">
        <v>236</v>
      </c>
      <c r="F32253" t="s">
        <v>101</v>
      </c>
    </row>
    <row r="32254" spans="1:6" x14ac:dyDescent="0.35">
      <c r="A32254">
        <v>28092024</v>
      </c>
      <c r="B32254" t="s">
        <v>657</v>
      </c>
      <c r="C32254" t="s">
        <v>443</v>
      </c>
      <c r="D32254" t="s">
        <v>235</v>
      </c>
      <c r="E32254" t="s">
        <v>239</v>
      </c>
      <c r="F32254" t="s">
        <v>149</v>
      </c>
    </row>
    <row r="32255" spans="1:6" x14ac:dyDescent="0.35">
      <c r="A32255">
        <v>28092024</v>
      </c>
      <c r="B32255" t="s">
        <v>827</v>
      </c>
      <c r="C32255" t="s">
        <v>414</v>
      </c>
      <c r="D32255" t="s">
        <v>235</v>
      </c>
      <c r="E32255" t="s">
        <v>241</v>
      </c>
      <c r="F32255" t="s">
        <v>101</v>
      </c>
    </row>
    <row r="32256" spans="1:6" x14ac:dyDescent="0.35">
      <c r="A32256">
        <v>28092024</v>
      </c>
      <c r="B32256" t="s">
        <v>777</v>
      </c>
      <c r="C32256" t="s">
        <v>177</v>
      </c>
      <c r="D32256" t="s">
        <v>243</v>
      </c>
      <c r="E32256" t="s">
        <v>101</v>
      </c>
    </row>
    <row r="32257" spans="1:7" x14ac:dyDescent="0.35">
      <c r="A32257">
        <v>28092024</v>
      </c>
      <c r="B32257" t="s">
        <v>560</v>
      </c>
      <c r="C32257" t="s">
        <v>340</v>
      </c>
      <c r="D32257" t="s">
        <v>245</v>
      </c>
      <c r="E32257" t="s">
        <v>246</v>
      </c>
    </row>
    <row r="32258" spans="1:7" x14ac:dyDescent="0.35">
      <c r="A32258">
        <v>28092024</v>
      </c>
      <c r="B32258" t="s">
        <v>828</v>
      </c>
      <c r="C32258" t="s">
        <v>307</v>
      </c>
      <c r="D32258" t="s">
        <v>245</v>
      </c>
      <c r="E32258" t="s">
        <v>249</v>
      </c>
    </row>
    <row r="32259" spans="1:7" x14ac:dyDescent="0.35">
      <c r="A32259">
        <v>28092024</v>
      </c>
      <c r="B32259" t="s">
        <v>728</v>
      </c>
      <c r="C32259" t="s">
        <v>275</v>
      </c>
      <c r="D32259" t="s">
        <v>252</v>
      </c>
      <c r="E32259" t="s">
        <v>101</v>
      </c>
    </row>
    <row r="32260" spans="1:7" x14ac:dyDescent="0.35">
      <c r="A32260">
        <v>28092024</v>
      </c>
      <c r="B32260" t="s">
        <v>540</v>
      </c>
      <c r="C32260" t="s">
        <v>188</v>
      </c>
      <c r="D32260" t="s">
        <v>254</v>
      </c>
    </row>
    <row r="32261" spans="1:7" x14ac:dyDescent="0.35">
      <c r="A32261">
        <v>28092024</v>
      </c>
      <c r="B32261" t="s">
        <v>592</v>
      </c>
      <c r="C32261" t="s">
        <v>150</v>
      </c>
      <c r="D32261" t="s">
        <v>256</v>
      </c>
      <c r="E32261" t="s">
        <v>257</v>
      </c>
      <c r="F32261" t="s">
        <v>236</v>
      </c>
      <c r="G32261" t="s">
        <v>101</v>
      </c>
    </row>
    <row r="32262" spans="1:7" x14ac:dyDescent="0.35">
      <c r="A32262">
        <v>28092024</v>
      </c>
      <c r="B32262" t="s">
        <v>795</v>
      </c>
      <c r="C32262" t="s">
        <v>122</v>
      </c>
      <c r="D32262" t="s">
        <v>260</v>
      </c>
      <c r="E32262" t="s">
        <v>136</v>
      </c>
      <c r="F32262" t="s">
        <v>101</v>
      </c>
    </row>
    <row r="32263" spans="1:7" x14ac:dyDescent="0.35">
      <c r="A32263">
        <v>28092024</v>
      </c>
      <c r="B32263" t="s">
        <v>526</v>
      </c>
      <c r="C32263" t="s">
        <v>261</v>
      </c>
      <c r="D32263" t="s">
        <v>262</v>
      </c>
      <c r="E32263" t="s">
        <v>101</v>
      </c>
    </row>
    <row r="32264" spans="1:7" x14ac:dyDescent="0.35">
      <c r="A32264">
        <v>28092024</v>
      </c>
      <c r="B32264" t="s">
        <v>639</v>
      </c>
      <c r="C32264" t="s">
        <v>307</v>
      </c>
      <c r="D32264" t="s">
        <v>264</v>
      </c>
      <c r="E32264" t="s">
        <v>101</v>
      </c>
    </row>
    <row r="32265" spans="1:7" x14ac:dyDescent="0.35">
      <c r="A32265">
        <v>28092024</v>
      </c>
      <c r="B32265" t="s">
        <v>219</v>
      </c>
      <c r="C32265" t="s">
        <v>264</v>
      </c>
      <c r="D32265" t="s">
        <v>149</v>
      </c>
    </row>
    <row r="32266" spans="1:7" x14ac:dyDescent="0.35">
      <c r="A32266">
        <v>28092024</v>
      </c>
      <c r="B32266" t="s">
        <v>736</v>
      </c>
      <c r="C32266" t="s">
        <v>422</v>
      </c>
      <c r="D32266" t="s">
        <v>265</v>
      </c>
      <c r="E32266" t="s">
        <v>101</v>
      </c>
      <c r="F32266" t="s">
        <v>266</v>
      </c>
    </row>
    <row r="32267" spans="1:7" x14ac:dyDescent="0.35">
      <c r="A32267">
        <v>28092024</v>
      </c>
      <c r="B32267" t="s">
        <v>687</v>
      </c>
      <c r="C32267" t="s">
        <v>368</v>
      </c>
      <c r="D32267" t="s">
        <v>267</v>
      </c>
      <c r="E32267" t="s">
        <v>101</v>
      </c>
    </row>
    <row r="32268" spans="1:7" x14ac:dyDescent="0.35">
      <c r="A32268">
        <v>28092024</v>
      </c>
      <c r="B32268" t="s">
        <v>729</v>
      </c>
      <c r="C32268" t="s">
        <v>224</v>
      </c>
      <c r="D32268" t="s">
        <v>268</v>
      </c>
    </row>
    <row r="32269" spans="1:7" x14ac:dyDescent="0.35">
      <c r="A32269">
        <v>28092024</v>
      </c>
      <c r="B32269" t="s">
        <v>450</v>
      </c>
      <c r="C32269" t="s">
        <v>270</v>
      </c>
      <c r="D32269" t="s">
        <v>271</v>
      </c>
      <c r="E32269" t="s">
        <v>101</v>
      </c>
    </row>
    <row r="32270" spans="1:7" x14ac:dyDescent="0.35">
      <c r="A32270">
        <v>28092024</v>
      </c>
      <c r="B32270" t="s">
        <v>742</v>
      </c>
      <c r="C32270" t="s">
        <v>157</v>
      </c>
      <c r="D32270" t="s">
        <v>274</v>
      </c>
      <c r="E32270" t="s">
        <v>101</v>
      </c>
    </row>
    <row r="32271" spans="1:7" x14ac:dyDescent="0.35">
      <c r="A32271">
        <v>28092024</v>
      </c>
      <c r="B32271" t="s">
        <v>602</v>
      </c>
      <c r="C32271" t="s">
        <v>286</v>
      </c>
      <c r="D32271" t="s">
        <v>277</v>
      </c>
      <c r="E32271" t="s">
        <v>101</v>
      </c>
    </row>
    <row r="32272" spans="1:7" x14ac:dyDescent="0.35">
      <c r="A32272">
        <v>28092024</v>
      </c>
      <c r="B32272" t="s">
        <v>624</v>
      </c>
      <c r="C32272" t="s">
        <v>595</v>
      </c>
      <c r="D32272" t="s">
        <v>279</v>
      </c>
      <c r="E32272" t="s">
        <v>140</v>
      </c>
      <c r="F32272" t="s">
        <v>280</v>
      </c>
    </row>
    <row r="32273" spans="1:9" x14ac:dyDescent="0.35">
      <c r="A32273">
        <v>28092024</v>
      </c>
      <c r="B32273" t="s">
        <v>723</v>
      </c>
      <c r="C32273" t="s">
        <v>292</v>
      </c>
      <c r="D32273" t="s">
        <v>281</v>
      </c>
    </row>
    <row r="32274" spans="1:9" x14ac:dyDescent="0.35">
      <c r="A32274">
        <v>28092024</v>
      </c>
      <c r="B32274" t="s">
        <v>758</v>
      </c>
      <c r="C32274" t="s">
        <v>548</v>
      </c>
      <c r="D32274" t="s">
        <v>284</v>
      </c>
      <c r="E32274" t="s">
        <v>101</v>
      </c>
    </row>
    <row r="32275" spans="1:9" x14ac:dyDescent="0.35">
      <c r="A32275">
        <v>28092024</v>
      </c>
      <c r="B32275" t="s">
        <v>848</v>
      </c>
      <c r="C32275" t="s">
        <v>422</v>
      </c>
      <c r="D32275" t="s">
        <v>287</v>
      </c>
      <c r="E32275" t="s">
        <v>101</v>
      </c>
    </row>
    <row r="32276" spans="1:9" x14ac:dyDescent="0.35">
      <c r="A32276">
        <v>28092024</v>
      </c>
      <c r="B32276" t="s">
        <v>638</v>
      </c>
      <c r="C32276" t="s">
        <v>450</v>
      </c>
      <c r="D32276" t="s">
        <v>288</v>
      </c>
      <c r="E32276" t="s">
        <v>101</v>
      </c>
    </row>
    <row r="32277" spans="1:9" x14ac:dyDescent="0.35">
      <c r="A32277">
        <v>28092024</v>
      </c>
      <c r="B32277" t="s">
        <v>496</v>
      </c>
      <c r="C32277" t="s">
        <v>548</v>
      </c>
      <c r="D32277" t="s">
        <v>290</v>
      </c>
      <c r="E32277" t="s">
        <v>140</v>
      </c>
      <c r="F32277" t="s">
        <v>291</v>
      </c>
    </row>
    <row r="32278" spans="1:9" x14ac:dyDescent="0.35">
      <c r="A32278">
        <v>28092024</v>
      </c>
      <c r="B32278" t="s">
        <v>630</v>
      </c>
      <c r="C32278" t="s">
        <v>414</v>
      </c>
      <c r="D32278" t="s">
        <v>290</v>
      </c>
      <c r="E32278" t="s">
        <v>140</v>
      </c>
      <c r="F32278" t="s">
        <v>294</v>
      </c>
      <c r="G32278" t="s">
        <v>295</v>
      </c>
      <c r="H32278" t="s">
        <v>101</v>
      </c>
    </row>
    <row r="32279" spans="1:9" x14ac:dyDescent="0.35">
      <c r="A32279">
        <v>28092024</v>
      </c>
      <c r="B32279" t="s">
        <v>779</v>
      </c>
      <c r="C32279" t="s">
        <v>207</v>
      </c>
      <c r="D32279" t="s">
        <v>298</v>
      </c>
      <c r="E32279" t="s">
        <v>101</v>
      </c>
    </row>
    <row r="32280" spans="1:9" x14ac:dyDescent="0.35">
      <c r="A32280">
        <v>28092024</v>
      </c>
      <c r="B32280" t="s">
        <v>543</v>
      </c>
      <c r="C32280" t="s">
        <v>329</v>
      </c>
      <c r="D32280" t="s">
        <v>300</v>
      </c>
      <c r="E32280" t="s">
        <v>262</v>
      </c>
      <c r="F32280" t="s">
        <v>101</v>
      </c>
    </row>
    <row r="32281" spans="1:9" x14ac:dyDescent="0.35">
      <c r="A32281">
        <v>28092024</v>
      </c>
      <c r="B32281" t="s">
        <v>602</v>
      </c>
      <c r="C32281" t="s">
        <v>420</v>
      </c>
      <c r="D32281" t="s">
        <v>301</v>
      </c>
      <c r="E32281" t="s">
        <v>101</v>
      </c>
    </row>
    <row r="32282" spans="1:9" x14ac:dyDescent="0.35">
      <c r="A32282">
        <v>28092024</v>
      </c>
      <c r="B32282" t="s">
        <v>783</v>
      </c>
      <c r="C32282" t="s">
        <v>604</v>
      </c>
      <c r="D32282" t="s">
        <v>303</v>
      </c>
      <c r="E32282" t="s">
        <v>149</v>
      </c>
    </row>
    <row r="32283" spans="1:9" x14ac:dyDescent="0.35">
      <c r="A32283">
        <v>28092024</v>
      </c>
      <c r="B32283" t="s">
        <v>766</v>
      </c>
      <c r="C32283" t="s">
        <v>206</v>
      </c>
      <c r="D32283" t="s">
        <v>306</v>
      </c>
      <c r="E32283" t="s">
        <v>101</v>
      </c>
    </row>
    <row r="32284" spans="1:9" x14ac:dyDescent="0.35">
      <c r="A32284">
        <v>28092024</v>
      </c>
      <c r="B32284" t="s">
        <v>718</v>
      </c>
      <c r="C32284" t="s">
        <v>543</v>
      </c>
      <c r="D32284" t="s">
        <v>308</v>
      </c>
      <c r="E32284" t="s">
        <v>309</v>
      </c>
      <c r="F32284" t="s">
        <v>310</v>
      </c>
      <c r="G32284" t="s">
        <v>311</v>
      </c>
      <c r="H32284" t="s">
        <v>312</v>
      </c>
      <c r="I32284" t="s">
        <v>101</v>
      </c>
    </row>
    <row r="32285" spans="1:9" x14ac:dyDescent="0.35">
      <c r="A32285">
        <v>28092024</v>
      </c>
      <c r="B32285" t="s">
        <v>206</v>
      </c>
      <c r="C32285" t="s">
        <v>106</v>
      </c>
      <c r="D32285" t="s">
        <v>314</v>
      </c>
      <c r="E32285" t="s">
        <v>315</v>
      </c>
      <c r="F32285" t="s">
        <v>101</v>
      </c>
    </row>
    <row r="32286" spans="1:9" x14ac:dyDescent="0.35">
      <c r="A32286">
        <v>28092024</v>
      </c>
      <c r="B32286" t="s">
        <v>573</v>
      </c>
      <c r="C32286" t="s">
        <v>165</v>
      </c>
      <c r="D32286" t="s">
        <v>314</v>
      </c>
      <c r="E32286" t="s">
        <v>317</v>
      </c>
      <c r="F32286" t="s">
        <v>101</v>
      </c>
    </row>
    <row r="32287" spans="1:9" x14ac:dyDescent="0.35">
      <c r="A32287">
        <v>28092024</v>
      </c>
      <c r="B32287" t="s">
        <v>592</v>
      </c>
      <c r="C32287" t="s">
        <v>414</v>
      </c>
      <c r="D32287" t="s">
        <v>319</v>
      </c>
      <c r="E32287" t="s">
        <v>320</v>
      </c>
      <c r="F32287" t="s">
        <v>321</v>
      </c>
    </row>
    <row r="32288" spans="1:9" x14ac:dyDescent="0.35">
      <c r="A32288">
        <v>28092024</v>
      </c>
      <c r="B32288" t="s">
        <v>729</v>
      </c>
      <c r="C32288" t="s">
        <v>305</v>
      </c>
      <c r="D32288" t="s">
        <v>322</v>
      </c>
      <c r="E32288" t="s">
        <v>101</v>
      </c>
    </row>
    <row r="32289" spans="1:6" x14ac:dyDescent="0.35">
      <c r="A32289">
        <v>28092024</v>
      </c>
      <c r="B32289" t="s">
        <v>724</v>
      </c>
      <c r="C32289" t="s">
        <v>455</v>
      </c>
      <c r="D32289" t="s">
        <v>325</v>
      </c>
      <c r="E32289" t="s">
        <v>101</v>
      </c>
    </row>
    <row r="32290" spans="1:6" x14ac:dyDescent="0.35">
      <c r="A32290">
        <v>28092024</v>
      </c>
      <c r="B32290" t="s">
        <v>715</v>
      </c>
      <c r="C32290" t="s">
        <v>171</v>
      </c>
      <c r="D32290" t="s">
        <v>328</v>
      </c>
      <c r="E32290" t="s">
        <v>101</v>
      </c>
    </row>
    <row r="32291" spans="1:6" x14ac:dyDescent="0.35">
      <c r="A32291">
        <v>28092024</v>
      </c>
      <c r="B32291" t="s">
        <v>269</v>
      </c>
      <c r="C32291" t="s">
        <v>331</v>
      </c>
      <c r="D32291" t="s">
        <v>332</v>
      </c>
      <c r="E32291" t="s">
        <v>101</v>
      </c>
    </row>
    <row r="32292" spans="1:6" x14ac:dyDescent="0.35">
      <c r="A32292">
        <v>28092024</v>
      </c>
      <c r="B32292" t="s">
        <v>327</v>
      </c>
      <c r="C32292" t="s">
        <v>333</v>
      </c>
      <c r="D32292" t="s">
        <v>331</v>
      </c>
      <c r="E32292" t="s">
        <v>335</v>
      </c>
      <c r="F32292" t="s">
        <v>101</v>
      </c>
    </row>
    <row r="32293" spans="1:6" x14ac:dyDescent="0.35">
      <c r="A32293">
        <v>28092024</v>
      </c>
      <c r="B32293" t="s">
        <v>275</v>
      </c>
      <c r="C32293" t="s">
        <v>509</v>
      </c>
      <c r="D32293" t="s">
        <v>331</v>
      </c>
      <c r="E32293" t="s">
        <v>338</v>
      </c>
      <c r="F32293" t="s">
        <v>321</v>
      </c>
    </row>
    <row r="32294" spans="1:6" x14ac:dyDescent="0.35">
      <c r="A32294">
        <v>28092024</v>
      </c>
      <c r="B32294" t="s">
        <v>856</v>
      </c>
      <c r="C32294" t="s">
        <v>460</v>
      </c>
      <c r="D32294" t="s">
        <v>170</v>
      </c>
    </row>
    <row r="32295" spans="1:6" x14ac:dyDescent="0.35">
      <c r="A32295">
        <v>28092024</v>
      </c>
      <c r="B32295" t="s">
        <v>624</v>
      </c>
      <c r="C32295" t="s">
        <v>145</v>
      </c>
      <c r="D32295" t="s">
        <v>341</v>
      </c>
      <c r="E32295" t="s">
        <v>101</v>
      </c>
    </row>
    <row r="32296" spans="1:6" x14ac:dyDescent="0.35">
      <c r="A32296">
        <v>28092024</v>
      </c>
      <c r="B32296" t="s">
        <v>715</v>
      </c>
      <c r="C32296" t="s">
        <v>269</v>
      </c>
      <c r="D32296" t="s">
        <v>343</v>
      </c>
      <c r="E32296" t="s">
        <v>101</v>
      </c>
    </row>
    <row r="32297" spans="1:6" x14ac:dyDescent="0.35">
      <c r="A32297">
        <v>28092024</v>
      </c>
      <c r="B32297" t="s">
        <v>455</v>
      </c>
      <c r="C32297" t="s">
        <v>132</v>
      </c>
      <c r="D32297" t="s">
        <v>344</v>
      </c>
      <c r="E32297" t="s">
        <v>345</v>
      </c>
      <c r="F32297" t="s">
        <v>101</v>
      </c>
    </row>
    <row r="32298" spans="1:6" x14ac:dyDescent="0.35">
      <c r="A32298">
        <v>28092024</v>
      </c>
      <c r="B32298" t="s">
        <v>728</v>
      </c>
      <c r="C32298" t="s">
        <v>154</v>
      </c>
      <c r="D32298" t="s">
        <v>132</v>
      </c>
      <c r="E32298" t="s">
        <v>347</v>
      </c>
      <c r="F32298" t="s">
        <v>101</v>
      </c>
    </row>
    <row r="32299" spans="1:6" x14ac:dyDescent="0.35">
      <c r="A32299">
        <v>28092024</v>
      </c>
      <c r="B32299" t="s">
        <v>729</v>
      </c>
      <c r="C32299" t="s">
        <v>651</v>
      </c>
      <c r="D32299" t="s">
        <v>132</v>
      </c>
      <c r="E32299" t="s">
        <v>348</v>
      </c>
      <c r="F32299" t="s">
        <v>101</v>
      </c>
    </row>
    <row r="32300" spans="1:6" x14ac:dyDescent="0.35">
      <c r="A32300">
        <v>28092024</v>
      </c>
      <c r="B32300" t="s">
        <v>122</v>
      </c>
      <c r="C32300" t="s">
        <v>234</v>
      </c>
      <c r="D32300" t="s">
        <v>132</v>
      </c>
      <c r="E32300" t="s">
        <v>350</v>
      </c>
      <c r="F32300" t="s">
        <v>101</v>
      </c>
    </row>
    <row r="32301" spans="1:6" x14ac:dyDescent="0.35">
      <c r="A32301">
        <v>28092024</v>
      </c>
      <c r="B32301" t="s">
        <v>770</v>
      </c>
      <c r="C32301" t="s">
        <v>541</v>
      </c>
      <c r="D32301" t="s">
        <v>132</v>
      </c>
      <c r="E32301" t="s">
        <v>352</v>
      </c>
      <c r="F32301" t="s">
        <v>101</v>
      </c>
    </row>
    <row r="32302" spans="1:6" x14ac:dyDescent="0.35">
      <c r="A32302">
        <v>28092024</v>
      </c>
      <c r="B32302" t="s">
        <v>782</v>
      </c>
      <c r="C32302" t="s">
        <v>219</v>
      </c>
      <c r="D32302" t="s">
        <v>132</v>
      </c>
      <c r="E32302" t="s">
        <v>133</v>
      </c>
      <c r="F32302" t="s">
        <v>355</v>
      </c>
    </row>
    <row r="32303" spans="1:6" x14ac:dyDescent="0.35">
      <c r="A32303">
        <v>28092024</v>
      </c>
      <c r="B32303" t="s">
        <v>638</v>
      </c>
      <c r="C32303" t="s">
        <v>145</v>
      </c>
      <c r="D32303" t="s">
        <v>132</v>
      </c>
      <c r="E32303" t="s">
        <v>356</v>
      </c>
      <c r="F32303" t="s">
        <v>101</v>
      </c>
    </row>
    <row r="32304" spans="1:6" x14ac:dyDescent="0.35">
      <c r="A32304">
        <v>28092024</v>
      </c>
      <c r="B32304" t="s">
        <v>476</v>
      </c>
      <c r="C32304" t="s">
        <v>453</v>
      </c>
      <c r="D32304" t="s">
        <v>359</v>
      </c>
      <c r="E32304" t="s">
        <v>360</v>
      </c>
      <c r="F32304" t="s">
        <v>101</v>
      </c>
    </row>
    <row r="32305" spans="1:8" x14ac:dyDescent="0.35">
      <c r="A32305">
        <v>28092024</v>
      </c>
      <c r="B32305" t="s">
        <v>700</v>
      </c>
      <c r="C32305" t="s">
        <v>207</v>
      </c>
      <c r="D32305" t="s">
        <v>359</v>
      </c>
      <c r="E32305" t="s">
        <v>362</v>
      </c>
      <c r="F32305" t="s">
        <v>101</v>
      </c>
    </row>
    <row r="32306" spans="1:8" x14ac:dyDescent="0.35">
      <c r="A32306">
        <v>28092024</v>
      </c>
      <c r="B32306" t="s">
        <v>174</v>
      </c>
      <c r="C32306" t="s">
        <v>359</v>
      </c>
      <c r="D32306" t="s">
        <v>362</v>
      </c>
      <c r="E32306" t="s">
        <v>140</v>
      </c>
      <c r="F32306" t="s">
        <v>364</v>
      </c>
      <c r="G32306" t="s">
        <v>101</v>
      </c>
    </row>
    <row r="32307" spans="1:8" x14ac:dyDescent="0.35">
      <c r="A32307">
        <v>28092024</v>
      </c>
      <c r="B32307" t="s">
        <v>846</v>
      </c>
      <c r="C32307" t="s">
        <v>206</v>
      </c>
      <c r="D32307" t="s">
        <v>366</v>
      </c>
      <c r="E32307" t="s">
        <v>257</v>
      </c>
      <c r="F32307" t="s">
        <v>367</v>
      </c>
      <c r="G32307" t="s">
        <v>101</v>
      </c>
    </row>
    <row r="32308" spans="1:8" x14ac:dyDescent="0.35">
      <c r="A32308">
        <v>28092024</v>
      </c>
      <c r="B32308" t="s">
        <v>723</v>
      </c>
      <c r="C32308" t="s">
        <v>292</v>
      </c>
      <c r="D32308" t="s">
        <v>369</v>
      </c>
      <c r="E32308" t="s">
        <v>370</v>
      </c>
      <c r="F32308" t="s">
        <v>101</v>
      </c>
    </row>
    <row r="32309" spans="1:8" x14ac:dyDescent="0.35">
      <c r="A32309">
        <v>28092024</v>
      </c>
      <c r="B32309" t="s">
        <v>778</v>
      </c>
      <c r="C32309" t="s">
        <v>439</v>
      </c>
      <c r="D32309" t="s">
        <v>371</v>
      </c>
      <c r="E32309" t="s">
        <v>101</v>
      </c>
    </row>
    <row r="32310" spans="1:8" x14ac:dyDescent="0.35">
      <c r="A32310">
        <v>28092024</v>
      </c>
      <c r="B32310" t="s">
        <v>635</v>
      </c>
      <c r="C32310" t="s">
        <v>505</v>
      </c>
      <c r="D32310" t="s">
        <v>372</v>
      </c>
      <c r="E32310" t="s">
        <v>101</v>
      </c>
    </row>
    <row r="32311" spans="1:8" x14ac:dyDescent="0.35">
      <c r="A32311">
        <v>28092024</v>
      </c>
      <c r="B32311" t="s">
        <v>516</v>
      </c>
      <c r="C32311" t="s">
        <v>373</v>
      </c>
      <c r="D32311" t="s">
        <v>101</v>
      </c>
    </row>
    <row r="32312" spans="1:8" x14ac:dyDescent="0.35">
      <c r="A32312">
        <v>28092024</v>
      </c>
      <c r="B32312" t="s">
        <v>768</v>
      </c>
      <c r="C32312" t="s">
        <v>305</v>
      </c>
      <c r="D32312" t="s">
        <v>376</v>
      </c>
      <c r="E32312" t="s">
        <v>140</v>
      </c>
      <c r="F32312" t="s">
        <v>331</v>
      </c>
      <c r="G32312" t="s">
        <v>377</v>
      </c>
      <c r="H32312" t="s">
        <v>101</v>
      </c>
    </row>
    <row r="32313" spans="1:8" x14ac:dyDescent="0.35">
      <c r="A32313">
        <v>28092024</v>
      </c>
      <c r="B32313" t="s">
        <v>836</v>
      </c>
      <c r="C32313" t="s">
        <v>476</v>
      </c>
      <c r="D32313" t="s">
        <v>378</v>
      </c>
    </row>
    <row r="32314" spans="1:8" x14ac:dyDescent="0.35">
      <c r="A32314">
        <v>28092024</v>
      </c>
      <c r="B32314" t="s">
        <v>557</v>
      </c>
      <c r="C32314" t="s">
        <v>398</v>
      </c>
      <c r="D32314" t="s">
        <v>380</v>
      </c>
      <c r="E32314" t="s">
        <v>101</v>
      </c>
    </row>
    <row r="32315" spans="1:8" x14ac:dyDescent="0.35">
      <c r="A32315">
        <v>28092024</v>
      </c>
      <c r="B32315" t="s">
        <v>437</v>
      </c>
      <c r="C32315" t="s">
        <v>145</v>
      </c>
      <c r="D32315" t="s">
        <v>382</v>
      </c>
      <c r="E32315" t="s">
        <v>383</v>
      </c>
    </row>
    <row r="32316" spans="1:8" x14ac:dyDescent="0.35">
      <c r="A32316">
        <v>28092024</v>
      </c>
      <c r="B32316" t="s">
        <v>663</v>
      </c>
      <c r="C32316" t="s">
        <v>138</v>
      </c>
      <c r="D32316" t="s">
        <v>385</v>
      </c>
      <c r="E32316" t="s">
        <v>386</v>
      </c>
    </row>
    <row r="32317" spans="1:8" x14ac:dyDescent="0.35">
      <c r="A32317">
        <v>28092024</v>
      </c>
      <c r="B32317" t="s">
        <v>841</v>
      </c>
      <c r="C32317" t="s">
        <v>414</v>
      </c>
      <c r="D32317" t="s">
        <v>388</v>
      </c>
      <c r="E32317" t="s">
        <v>101</v>
      </c>
    </row>
    <row r="32318" spans="1:8" x14ac:dyDescent="0.35">
      <c r="A32318">
        <v>28092024</v>
      </c>
      <c r="B32318" t="s">
        <v>175</v>
      </c>
      <c r="C32318" t="s">
        <v>316</v>
      </c>
      <c r="D32318" t="s">
        <v>391</v>
      </c>
      <c r="E32318" t="s">
        <v>101</v>
      </c>
    </row>
    <row r="32319" spans="1:8" x14ac:dyDescent="0.35">
      <c r="A32319">
        <v>28092024</v>
      </c>
      <c r="B32319" t="s">
        <v>711</v>
      </c>
      <c r="C32319" t="s">
        <v>263</v>
      </c>
      <c r="D32319" t="s">
        <v>393</v>
      </c>
    </row>
    <row r="32320" spans="1:8" x14ac:dyDescent="0.35">
      <c r="A32320">
        <v>28092024</v>
      </c>
      <c r="B32320" t="s">
        <v>718</v>
      </c>
      <c r="C32320" t="s">
        <v>168</v>
      </c>
      <c r="D32320" t="s">
        <v>394</v>
      </c>
      <c r="E32320" t="s">
        <v>395</v>
      </c>
      <c r="F32320" t="s">
        <v>101</v>
      </c>
    </row>
    <row r="32321" spans="1:9" x14ac:dyDescent="0.35">
      <c r="A32321">
        <v>28092024</v>
      </c>
      <c r="B32321" t="s">
        <v>736</v>
      </c>
      <c r="C32321" t="s">
        <v>651</v>
      </c>
      <c r="D32321" t="s">
        <v>396</v>
      </c>
    </row>
    <row r="32322" spans="1:9" x14ac:dyDescent="0.35">
      <c r="A32322">
        <v>28092024</v>
      </c>
      <c r="B32322" t="s">
        <v>292</v>
      </c>
      <c r="C32322" t="s">
        <v>397</v>
      </c>
      <c r="D32322" t="s">
        <v>101</v>
      </c>
    </row>
    <row r="32323" spans="1:9" x14ac:dyDescent="0.35">
      <c r="A32323">
        <v>28092024</v>
      </c>
      <c r="B32323" t="s">
        <v>806</v>
      </c>
      <c r="C32323" t="s">
        <v>122</v>
      </c>
      <c r="D32323" t="s">
        <v>399</v>
      </c>
      <c r="E32323" t="s">
        <v>140</v>
      </c>
      <c r="F32323" t="s">
        <v>400</v>
      </c>
      <c r="G32323" t="s">
        <v>257</v>
      </c>
      <c r="H32323" t="s">
        <v>331</v>
      </c>
      <c r="I32323" t="s">
        <v>401</v>
      </c>
    </row>
    <row r="32324" spans="1:9" x14ac:dyDescent="0.35">
      <c r="A32324">
        <v>28092024</v>
      </c>
      <c r="B32324" t="s">
        <v>812</v>
      </c>
      <c r="C32324" t="s">
        <v>574</v>
      </c>
      <c r="D32324" t="s">
        <v>399</v>
      </c>
      <c r="E32324" t="s">
        <v>187</v>
      </c>
      <c r="F32324" t="s">
        <v>101</v>
      </c>
    </row>
    <row r="32325" spans="1:9" x14ac:dyDescent="0.35">
      <c r="A32325">
        <v>28092024</v>
      </c>
      <c r="B32325" t="s">
        <v>655</v>
      </c>
      <c r="C32325" t="s">
        <v>318</v>
      </c>
      <c r="D32325" t="s">
        <v>399</v>
      </c>
      <c r="E32325" t="s">
        <v>403</v>
      </c>
      <c r="F32325" t="s">
        <v>101</v>
      </c>
    </row>
    <row r="32326" spans="1:9" x14ac:dyDescent="0.35">
      <c r="A32326">
        <v>28092024</v>
      </c>
      <c r="B32326" t="s">
        <v>795</v>
      </c>
      <c r="C32326" t="s">
        <v>604</v>
      </c>
      <c r="D32326" t="s">
        <v>399</v>
      </c>
      <c r="E32326" t="s">
        <v>404</v>
      </c>
      <c r="F32326" t="s">
        <v>101</v>
      </c>
    </row>
    <row r="32327" spans="1:9" x14ac:dyDescent="0.35">
      <c r="A32327">
        <v>27092024</v>
      </c>
      <c r="B32327" t="s">
        <v>511</v>
      </c>
      <c r="C32327" t="s">
        <v>455</v>
      </c>
      <c r="D32327" t="s">
        <v>100</v>
      </c>
      <c r="E32327" t="s">
        <v>101</v>
      </c>
    </row>
    <row r="32328" spans="1:9" x14ac:dyDescent="0.35">
      <c r="A32328">
        <v>27092024</v>
      </c>
      <c r="B32328" t="s">
        <v>413</v>
      </c>
      <c r="C32328" t="s">
        <v>467</v>
      </c>
      <c r="D32328" t="s">
        <v>104</v>
      </c>
      <c r="E32328" t="s">
        <v>101</v>
      </c>
    </row>
    <row r="32329" spans="1:9" x14ac:dyDescent="0.35">
      <c r="A32329">
        <v>27092024</v>
      </c>
      <c r="B32329" t="s">
        <v>700</v>
      </c>
      <c r="C32329" t="s">
        <v>155</v>
      </c>
      <c r="D32329" t="s">
        <v>107</v>
      </c>
      <c r="E32329" t="s">
        <v>108</v>
      </c>
      <c r="F32329" t="s">
        <v>101</v>
      </c>
    </row>
    <row r="32330" spans="1:9" x14ac:dyDescent="0.35">
      <c r="A32330">
        <v>27092024</v>
      </c>
      <c r="B32330" t="s">
        <v>595</v>
      </c>
      <c r="C32330" t="s">
        <v>162</v>
      </c>
      <c r="D32330" t="s">
        <v>111</v>
      </c>
      <c r="E32330" t="s">
        <v>101</v>
      </c>
    </row>
    <row r="32331" spans="1:9" x14ac:dyDescent="0.35">
      <c r="A32331">
        <v>27092024</v>
      </c>
      <c r="B32331" t="s">
        <v>409</v>
      </c>
      <c r="C32331" t="s">
        <v>951</v>
      </c>
      <c r="D32331" t="s">
        <v>114</v>
      </c>
      <c r="E32331" t="s">
        <v>115</v>
      </c>
      <c r="F32331" t="s">
        <v>116</v>
      </c>
    </row>
    <row r="32332" spans="1:9" x14ac:dyDescent="0.35">
      <c r="A32332">
        <v>27092024</v>
      </c>
      <c r="B32332" t="s">
        <v>134</v>
      </c>
      <c r="C32332" t="s">
        <v>299</v>
      </c>
      <c r="D32332" t="s">
        <v>114</v>
      </c>
      <c r="E32332" t="s">
        <v>119</v>
      </c>
      <c r="F32332" t="s">
        <v>120</v>
      </c>
      <c r="G32332" t="s">
        <v>121</v>
      </c>
    </row>
    <row r="32333" spans="1:9" x14ac:dyDescent="0.35">
      <c r="A32333">
        <v>27092024</v>
      </c>
      <c r="B32333" t="s">
        <v>868</v>
      </c>
      <c r="C32333" t="s">
        <v>800</v>
      </c>
      <c r="D32333" t="s">
        <v>114</v>
      </c>
      <c r="E32333" t="s">
        <v>124</v>
      </c>
    </row>
    <row r="32334" spans="1:9" x14ac:dyDescent="0.35">
      <c r="A32334">
        <v>27092024</v>
      </c>
      <c r="B32334" t="s">
        <v>649</v>
      </c>
      <c r="C32334" t="s">
        <v>944</v>
      </c>
      <c r="D32334" t="s">
        <v>114</v>
      </c>
      <c r="E32334" t="s">
        <v>127</v>
      </c>
    </row>
    <row r="32335" spans="1:9" x14ac:dyDescent="0.35">
      <c r="A32335">
        <v>27092024</v>
      </c>
      <c r="B32335" t="s">
        <v>117</v>
      </c>
      <c r="C32335" t="s">
        <v>276</v>
      </c>
      <c r="D32335" t="s">
        <v>114</v>
      </c>
      <c r="E32335" t="s">
        <v>130</v>
      </c>
    </row>
    <row r="32336" spans="1:9" x14ac:dyDescent="0.35">
      <c r="A32336">
        <v>27092024</v>
      </c>
      <c r="B32336" t="s">
        <v>485</v>
      </c>
      <c r="C32336" t="s">
        <v>643</v>
      </c>
      <c r="D32336" t="s">
        <v>114</v>
      </c>
      <c r="E32336" t="s">
        <v>132</v>
      </c>
      <c r="F32336" t="s">
        <v>133</v>
      </c>
    </row>
    <row r="32337" spans="1:7" x14ac:dyDescent="0.35">
      <c r="A32337">
        <v>27092024</v>
      </c>
      <c r="B32337" t="s">
        <v>507</v>
      </c>
      <c r="C32337" t="s">
        <v>505</v>
      </c>
      <c r="D32337" t="s">
        <v>135</v>
      </c>
      <c r="E32337" t="s">
        <v>136</v>
      </c>
    </row>
    <row r="32338" spans="1:7" x14ac:dyDescent="0.35">
      <c r="A32338">
        <v>27092024</v>
      </c>
      <c r="B32338" t="s">
        <v>609</v>
      </c>
      <c r="C32338" t="s">
        <v>422</v>
      </c>
      <c r="D32338" t="s">
        <v>139</v>
      </c>
      <c r="E32338" t="s">
        <v>140</v>
      </c>
      <c r="F32338" t="s">
        <v>141</v>
      </c>
      <c r="G32338" t="s">
        <v>101</v>
      </c>
    </row>
    <row r="32339" spans="1:7" x14ac:dyDescent="0.35">
      <c r="A32339">
        <v>27092024</v>
      </c>
      <c r="B32339" t="s">
        <v>592</v>
      </c>
      <c r="C32339" t="s">
        <v>443</v>
      </c>
      <c r="D32339" t="s">
        <v>144</v>
      </c>
      <c r="E32339" t="s">
        <v>101</v>
      </c>
    </row>
    <row r="32340" spans="1:7" x14ac:dyDescent="0.35">
      <c r="A32340">
        <v>27092024</v>
      </c>
      <c r="B32340" t="s">
        <v>597</v>
      </c>
      <c r="C32340" t="s">
        <v>286</v>
      </c>
      <c r="D32340" t="s">
        <v>147</v>
      </c>
      <c r="E32340" t="s">
        <v>148</v>
      </c>
      <c r="F32340" t="s">
        <v>149</v>
      </c>
    </row>
    <row r="32341" spans="1:7" x14ac:dyDescent="0.35">
      <c r="A32341">
        <v>27092024</v>
      </c>
      <c r="B32341" t="s">
        <v>573</v>
      </c>
      <c r="C32341" t="s">
        <v>282</v>
      </c>
      <c r="D32341" t="s">
        <v>152</v>
      </c>
      <c r="E32341" t="s">
        <v>140</v>
      </c>
      <c r="F32341" t="s">
        <v>153</v>
      </c>
      <c r="G32341" t="s">
        <v>101</v>
      </c>
    </row>
    <row r="32342" spans="1:7" x14ac:dyDescent="0.35">
      <c r="A32342">
        <v>27092024</v>
      </c>
      <c r="B32342" t="s">
        <v>718</v>
      </c>
      <c r="C32342" t="s">
        <v>540</v>
      </c>
      <c r="D32342" t="s">
        <v>156</v>
      </c>
      <c r="E32342" t="s">
        <v>101</v>
      </c>
    </row>
    <row r="32343" spans="1:7" x14ac:dyDescent="0.35">
      <c r="A32343">
        <v>27092024</v>
      </c>
      <c r="B32343" t="s">
        <v>553</v>
      </c>
      <c r="C32343" t="s">
        <v>159</v>
      </c>
      <c r="D32343" t="s">
        <v>101</v>
      </c>
    </row>
    <row r="32344" spans="1:7" x14ac:dyDescent="0.35">
      <c r="A32344">
        <v>27092024</v>
      </c>
      <c r="B32344" t="s">
        <v>305</v>
      </c>
      <c r="C32344" t="s">
        <v>161</v>
      </c>
      <c r="D32344" t="s">
        <v>101</v>
      </c>
    </row>
    <row r="32345" spans="1:7" x14ac:dyDescent="0.35">
      <c r="A32345">
        <v>27092024</v>
      </c>
      <c r="B32345" t="s">
        <v>466</v>
      </c>
      <c r="C32345" t="s">
        <v>273</v>
      </c>
      <c r="D32345" t="s">
        <v>164</v>
      </c>
      <c r="E32345" t="s">
        <v>101</v>
      </c>
    </row>
    <row r="32346" spans="1:7" x14ac:dyDescent="0.35">
      <c r="A32346">
        <v>27092024</v>
      </c>
      <c r="B32346" t="s">
        <v>560</v>
      </c>
      <c r="C32346" t="s">
        <v>145</v>
      </c>
      <c r="D32346" t="s">
        <v>167</v>
      </c>
    </row>
    <row r="32347" spans="1:7" x14ac:dyDescent="0.35">
      <c r="A32347">
        <v>27092024</v>
      </c>
      <c r="B32347" t="s">
        <v>718</v>
      </c>
      <c r="C32347" t="s">
        <v>168</v>
      </c>
      <c r="D32347" t="s">
        <v>423</v>
      </c>
      <c r="E32347" t="s">
        <v>101</v>
      </c>
    </row>
    <row r="32348" spans="1:7" x14ac:dyDescent="0.35">
      <c r="A32348">
        <v>27092024</v>
      </c>
      <c r="B32348" t="s">
        <v>581</v>
      </c>
      <c r="C32348" t="s">
        <v>195</v>
      </c>
      <c r="D32348" t="s">
        <v>169</v>
      </c>
      <c r="E32348" t="s">
        <v>170</v>
      </c>
      <c r="F32348" t="s">
        <v>101</v>
      </c>
    </row>
    <row r="32349" spans="1:7" x14ac:dyDescent="0.35">
      <c r="A32349">
        <v>27092024</v>
      </c>
      <c r="B32349" t="s">
        <v>557</v>
      </c>
      <c r="C32349" t="s">
        <v>105</v>
      </c>
      <c r="D32349" t="s">
        <v>173</v>
      </c>
      <c r="E32349" t="s">
        <v>101</v>
      </c>
    </row>
    <row r="32350" spans="1:7" x14ac:dyDescent="0.35">
      <c r="A32350">
        <v>27092024</v>
      </c>
      <c r="B32350" t="s">
        <v>750</v>
      </c>
      <c r="C32350" t="s">
        <v>155</v>
      </c>
      <c r="D32350" t="s">
        <v>176</v>
      </c>
      <c r="E32350" t="s">
        <v>101</v>
      </c>
    </row>
    <row r="32351" spans="1:7" x14ac:dyDescent="0.35">
      <c r="A32351">
        <v>27092024</v>
      </c>
      <c r="B32351" t="s">
        <v>638</v>
      </c>
      <c r="C32351" t="s">
        <v>450</v>
      </c>
      <c r="D32351" t="s">
        <v>176</v>
      </c>
      <c r="E32351" t="s">
        <v>149</v>
      </c>
    </row>
    <row r="32352" spans="1:7" x14ac:dyDescent="0.35">
      <c r="A32352">
        <v>27092024</v>
      </c>
      <c r="B32352" t="s">
        <v>603</v>
      </c>
      <c r="C32352" t="s">
        <v>109</v>
      </c>
      <c r="D32352" t="s">
        <v>181</v>
      </c>
      <c r="E32352" t="s">
        <v>182</v>
      </c>
      <c r="F32352" t="s">
        <v>101</v>
      </c>
    </row>
    <row r="32353" spans="1:7" x14ac:dyDescent="0.35">
      <c r="A32353">
        <v>27092024</v>
      </c>
      <c r="B32353" t="s">
        <v>657</v>
      </c>
      <c r="C32353" t="s">
        <v>550</v>
      </c>
      <c r="D32353" t="s">
        <v>184</v>
      </c>
      <c r="E32353" t="s">
        <v>101</v>
      </c>
    </row>
    <row r="32354" spans="1:7" x14ac:dyDescent="0.35">
      <c r="A32354">
        <v>27092024</v>
      </c>
      <c r="B32354" t="s">
        <v>428</v>
      </c>
      <c r="C32354" t="s">
        <v>187</v>
      </c>
      <c r="D32354" t="s">
        <v>101</v>
      </c>
    </row>
    <row r="32355" spans="1:7" x14ac:dyDescent="0.35">
      <c r="A32355">
        <v>27092024</v>
      </c>
      <c r="B32355" t="s">
        <v>150</v>
      </c>
      <c r="C32355" t="s">
        <v>259</v>
      </c>
      <c r="D32355" t="s">
        <v>190</v>
      </c>
      <c r="E32355" t="s">
        <v>191</v>
      </c>
      <c r="F32355" t="s">
        <v>101</v>
      </c>
    </row>
    <row r="32356" spans="1:7" x14ac:dyDescent="0.35">
      <c r="A32356">
        <v>27092024</v>
      </c>
      <c r="B32356" t="s">
        <v>424</v>
      </c>
      <c r="C32356" t="s">
        <v>244</v>
      </c>
      <c r="D32356" t="s">
        <v>190</v>
      </c>
      <c r="E32356" t="s">
        <v>194</v>
      </c>
      <c r="F32356" t="s">
        <v>101</v>
      </c>
    </row>
    <row r="32357" spans="1:7" x14ac:dyDescent="0.35">
      <c r="A32357">
        <v>27092024</v>
      </c>
      <c r="B32357" t="s">
        <v>413</v>
      </c>
      <c r="C32357" t="s">
        <v>109</v>
      </c>
      <c r="D32357" t="s">
        <v>190</v>
      </c>
      <c r="E32357" t="s">
        <v>196</v>
      </c>
      <c r="F32357" t="s">
        <v>101</v>
      </c>
    </row>
    <row r="32358" spans="1:7" x14ac:dyDescent="0.35">
      <c r="A32358">
        <v>27092024</v>
      </c>
      <c r="B32358" t="s">
        <v>543</v>
      </c>
      <c r="C32358" t="s">
        <v>198</v>
      </c>
      <c r="D32358" t="s">
        <v>140</v>
      </c>
      <c r="E32358" t="s">
        <v>199</v>
      </c>
      <c r="F32358" t="s">
        <v>200</v>
      </c>
      <c r="G32358" t="s">
        <v>101</v>
      </c>
    </row>
    <row r="32359" spans="1:7" x14ac:dyDescent="0.35">
      <c r="A32359">
        <v>27092024</v>
      </c>
      <c r="B32359" t="s">
        <v>439</v>
      </c>
      <c r="C32359" t="s">
        <v>412</v>
      </c>
      <c r="D32359" t="s">
        <v>61</v>
      </c>
      <c r="E32359" t="s">
        <v>101</v>
      </c>
    </row>
    <row r="32360" spans="1:7" x14ac:dyDescent="0.35">
      <c r="A32360">
        <v>27092024</v>
      </c>
      <c r="B32360" t="s">
        <v>602</v>
      </c>
      <c r="C32360" t="s">
        <v>502</v>
      </c>
      <c r="D32360" t="s">
        <v>205</v>
      </c>
      <c r="E32360" t="s">
        <v>101</v>
      </c>
    </row>
    <row r="32361" spans="1:7" x14ac:dyDescent="0.35">
      <c r="A32361">
        <v>27092024</v>
      </c>
      <c r="B32361" t="s">
        <v>694</v>
      </c>
      <c r="C32361" t="s">
        <v>426</v>
      </c>
      <c r="D32361" t="s">
        <v>208</v>
      </c>
      <c r="E32361" t="s">
        <v>101</v>
      </c>
    </row>
    <row r="32362" spans="1:7" x14ac:dyDescent="0.35">
      <c r="A32362">
        <v>27092024</v>
      </c>
      <c r="B32362" t="s">
        <v>719</v>
      </c>
      <c r="C32362" t="s">
        <v>555</v>
      </c>
      <c r="D32362" t="s">
        <v>210</v>
      </c>
      <c r="E32362" t="s">
        <v>211</v>
      </c>
      <c r="F32362" t="s">
        <v>101</v>
      </c>
    </row>
    <row r="32363" spans="1:7" x14ac:dyDescent="0.35">
      <c r="A32363">
        <v>27092024</v>
      </c>
      <c r="B32363" t="s">
        <v>307</v>
      </c>
      <c r="C32363" t="s">
        <v>269</v>
      </c>
      <c r="D32363" t="s">
        <v>214</v>
      </c>
      <c r="E32363" t="s">
        <v>215</v>
      </c>
      <c r="F32363" t="s">
        <v>101</v>
      </c>
    </row>
    <row r="32364" spans="1:7" x14ac:dyDescent="0.35">
      <c r="A32364">
        <v>27092024</v>
      </c>
      <c r="B32364" t="s">
        <v>658</v>
      </c>
      <c r="C32364" t="s">
        <v>353</v>
      </c>
      <c r="D32364" t="s">
        <v>217</v>
      </c>
      <c r="E32364" t="s">
        <v>101</v>
      </c>
    </row>
    <row r="32365" spans="1:7" x14ac:dyDescent="0.35">
      <c r="A32365">
        <v>27092024</v>
      </c>
      <c r="B32365" t="s">
        <v>695</v>
      </c>
      <c r="C32365" t="s">
        <v>556</v>
      </c>
      <c r="D32365" t="s">
        <v>220</v>
      </c>
      <c r="E32365" t="s">
        <v>101</v>
      </c>
    </row>
    <row r="32366" spans="1:7" x14ac:dyDescent="0.35">
      <c r="A32366">
        <v>27092024</v>
      </c>
      <c r="B32366" t="s">
        <v>551</v>
      </c>
      <c r="C32366" t="s">
        <v>285</v>
      </c>
      <c r="D32366" t="s">
        <v>222</v>
      </c>
    </row>
    <row r="32367" spans="1:7" x14ac:dyDescent="0.35">
      <c r="A32367">
        <v>27092024</v>
      </c>
      <c r="B32367" t="s">
        <v>729</v>
      </c>
      <c r="C32367" t="s">
        <v>443</v>
      </c>
      <c r="D32367" t="s">
        <v>223</v>
      </c>
    </row>
    <row r="32368" spans="1:7" x14ac:dyDescent="0.35">
      <c r="A32368">
        <v>27092024</v>
      </c>
      <c r="B32368" t="s">
        <v>780</v>
      </c>
      <c r="C32368" t="s">
        <v>547</v>
      </c>
      <c r="D32368" t="s">
        <v>225</v>
      </c>
      <c r="E32368" t="s">
        <v>101</v>
      </c>
    </row>
    <row r="32369" spans="1:7" x14ac:dyDescent="0.35">
      <c r="A32369">
        <v>27092024</v>
      </c>
      <c r="B32369" t="s">
        <v>712</v>
      </c>
      <c r="C32369" t="s">
        <v>244</v>
      </c>
      <c r="D32369" t="s">
        <v>225</v>
      </c>
      <c r="E32369" t="s">
        <v>228</v>
      </c>
      <c r="F32369" t="s">
        <v>229</v>
      </c>
    </row>
    <row r="32370" spans="1:7" x14ac:dyDescent="0.35">
      <c r="A32370">
        <v>27092024</v>
      </c>
      <c r="B32370" t="s">
        <v>662</v>
      </c>
      <c r="C32370" t="s">
        <v>506</v>
      </c>
      <c r="D32370" t="s">
        <v>232</v>
      </c>
      <c r="E32370" t="s">
        <v>101</v>
      </c>
    </row>
    <row r="32371" spans="1:7" x14ac:dyDescent="0.35">
      <c r="A32371">
        <v>27092024</v>
      </c>
      <c r="B32371" t="s">
        <v>494</v>
      </c>
      <c r="C32371" t="s">
        <v>109</v>
      </c>
      <c r="D32371" t="s">
        <v>235</v>
      </c>
      <c r="E32371" t="s">
        <v>236</v>
      </c>
      <c r="F32371" t="s">
        <v>101</v>
      </c>
    </row>
    <row r="32372" spans="1:7" x14ac:dyDescent="0.35">
      <c r="A32372">
        <v>27092024</v>
      </c>
      <c r="B32372" t="s">
        <v>507</v>
      </c>
      <c r="C32372" t="s">
        <v>155</v>
      </c>
      <c r="D32372" t="s">
        <v>235</v>
      </c>
      <c r="E32372" t="s">
        <v>239</v>
      </c>
      <c r="F32372" t="s">
        <v>149</v>
      </c>
    </row>
    <row r="32373" spans="1:7" x14ac:dyDescent="0.35">
      <c r="A32373">
        <v>27092024</v>
      </c>
      <c r="B32373" t="s">
        <v>729</v>
      </c>
      <c r="C32373" t="s">
        <v>439</v>
      </c>
      <c r="D32373" t="s">
        <v>235</v>
      </c>
      <c r="E32373" t="s">
        <v>241</v>
      </c>
      <c r="F32373" t="s">
        <v>101</v>
      </c>
    </row>
    <row r="32374" spans="1:7" x14ac:dyDescent="0.35">
      <c r="A32374">
        <v>27092024</v>
      </c>
      <c r="B32374" t="s">
        <v>624</v>
      </c>
      <c r="C32374" t="s">
        <v>155</v>
      </c>
      <c r="D32374" t="s">
        <v>243</v>
      </c>
      <c r="E32374" t="s">
        <v>101</v>
      </c>
    </row>
    <row r="32375" spans="1:7" x14ac:dyDescent="0.35">
      <c r="A32375">
        <v>27092024</v>
      </c>
      <c r="B32375" t="s">
        <v>413</v>
      </c>
      <c r="C32375" t="s">
        <v>547</v>
      </c>
      <c r="D32375" t="s">
        <v>245</v>
      </c>
      <c r="E32375" t="s">
        <v>246</v>
      </c>
    </row>
    <row r="32376" spans="1:7" x14ac:dyDescent="0.35">
      <c r="A32376">
        <v>27092024</v>
      </c>
      <c r="B32376" t="s">
        <v>723</v>
      </c>
      <c r="C32376" t="s">
        <v>422</v>
      </c>
      <c r="D32376" t="s">
        <v>245</v>
      </c>
      <c r="E32376" t="s">
        <v>249</v>
      </c>
    </row>
    <row r="32377" spans="1:7" x14ac:dyDescent="0.35">
      <c r="A32377">
        <v>27092024</v>
      </c>
      <c r="B32377" t="s">
        <v>629</v>
      </c>
      <c r="C32377" t="s">
        <v>259</v>
      </c>
      <c r="D32377" t="s">
        <v>252</v>
      </c>
      <c r="E32377" t="s">
        <v>101</v>
      </c>
    </row>
    <row r="32378" spans="1:7" x14ac:dyDescent="0.35">
      <c r="A32378">
        <v>27092024</v>
      </c>
      <c r="B32378" t="s">
        <v>501</v>
      </c>
      <c r="C32378" t="s">
        <v>333</v>
      </c>
      <c r="D32378" t="s">
        <v>254</v>
      </c>
    </row>
    <row r="32379" spans="1:7" x14ac:dyDescent="0.35">
      <c r="A32379">
        <v>27092024</v>
      </c>
      <c r="B32379" t="s">
        <v>582</v>
      </c>
      <c r="C32379" t="s">
        <v>231</v>
      </c>
      <c r="D32379" t="s">
        <v>256</v>
      </c>
      <c r="E32379" t="s">
        <v>257</v>
      </c>
      <c r="F32379" t="s">
        <v>236</v>
      </c>
      <c r="G32379" t="s">
        <v>101</v>
      </c>
    </row>
    <row r="32380" spans="1:7" x14ac:dyDescent="0.35">
      <c r="A32380">
        <v>27092024</v>
      </c>
      <c r="B32380" t="s">
        <v>634</v>
      </c>
      <c r="C32380" t="s">
        <v>160</v>
      </c>
      <c r="D32380" t="s">
        <v>260</v>
      </c>
      <c r="E32380" t="s">
        <v>136</v>
      </c>
      <c r="F32380" t="s">
        <v>101</v>
      </c>
    </row>
    <row r="32381" spans="1:7" x14ac:dyDescent="0.35">
      <c r="A32381">
        <v>27092024</v>
      </c>
      <c r="B32381" t="s">
        <v>146</v>
      </c>
      <c r="C32381" t="s">
        <v>261</v>
      </c>
      <c r="D32381" t="s">
        <v>262</v>
      </c>
      <c r="E32381" t="s">
        <v>101</v>
      </c>
    </row>
    <row r="32382" spans="1:7" x14ac:dyDescent="0.35">
      <c r="A32382">
        <v>27092024</v>
      </c>
      <c r="B32382" t="s">
        <v>661</v>
      </c>
      <c r="C32382" t="s">
        <v>172</v>
      </c>
      <c r="D32382" t="s">
        <v>264</v>
      </c>
      <c r="E32382" t="s">
        <v>101</v>
      </c>
    </row>
    <row r="32383" spans="1:7" x14ac:dyDescent="0.35">
      <c r="A32383">
        <v>27092024</v>
      </c>
      <c r="B32383" t="s">
        <v>598</v>
      </c>
      <c r="C32383" t="s">
        <v>264</v>
      </c>
      <c r="D32383" t="s">
        <v>149</v>
      </c>
    </row>
    <row r="32384" spans="1:7" x14ac:dyDescent="0.35">
      <c r="A32384">
        <v>27092024</v>
      </c>
      <c r="B32384" t="s">
        <v>583</v>
      </c>
      <c r="C32384" t="s">
        <v>145</v>
      </c>
      <c r="D32384" t="s">
        <v>265</v>
      </c>
      <c r="E32384" t="s">
        <v>101</v>
      </c>
      <c r="F32384" t="s">
        <v>266</v>
      </c>
    </row>
    <row r="32385" spans="1:8" x14ac:dyDescent="0.35">
      <c r="A32385">
        <v>27092024</v>
      </c>
      <c r="B32385" t="s">
        <v>589</v>
      </c>
      <c r="C32385" t="s">
        <v>548</v>
      </c>
      <c r="D32385" t="s">
        <v>267</v>
      </c>
      <c r="E32385" t="s">
        <v>101</v>
      </c>
    </row>
    <row r="32386" spans="1:8" x14ac:dyDescent="0.35">
      <c r="A32386">
        <v>27092024</v>
      </c>
      <c r="B32386" t="s">
        <v>779</v>
      </c>
      <c r="C32386" t="s">
        <v>203</v>
      </c>
      <c r="D32386" t="s">
        <v>268</v>
      </c>
    </row>
    <row r="32387" spans="1:8" x14ac:dyDescent="0.35">
      <c r="A32387">
        <v>27092024</v>
      </c>
      <c r="B32387" t="s">
        <v>323</v>
      </c>
      <c r="C32387" t="s">
        <v>270</v>
      </c>
      <c r="D32387" t="s">
        <v>271</v>
      </c>
      <c r="E32387" t="s">
        <v>101</v>
      </c>
    </row>
    <row r="32388" spans="1:8" x14ac:dyDescent="0.35">
      <c r="A32388">
        <v>27092024</v>
      </c>
      <c r="B32388" t="s">
        <v>413</v>
      </c>
      <c r="C32388" t="s">
        <v>168</v>
      </c>
      <c r="D32388" t="s">
        <v>274</v>
      </c>
      <c r="E32388" t="s">
        <v>101</v>
      </c>
    </row>
    <row r="32389" spans="1:8" x14ac:dyDescent="0.35">
      <c r="A32389">
        <v>27092024</v>
      </c>
      <c r="B32389" t="s">
        <v>750</v>
      </c>
      <c r="C32389" t="s">
        <v>158</v>
      </c>
      <c r="D32389" t="s">
        <v>277</v>
      </c>
      <c r="E32389" t="s">
        <v>101</v>
      </c>
    </row>
    <row r="32390" spans="1:8" x14ac:dyDescent="0.35">
      <c r="A32390">
        <v>27092024</v>
      </c>
      <c r="B32390" t="s">
        <v>623</v>
      </c>
      <c r="C32390" t="s">
        <v>548</v>
      </c>
      <c r="D32390" t="s">
        <v>279</v>
      </c>
      <c r="E32390" t="s">
        <v>140</v>
      </c>
      <c r="F32390" t="s">
        <v>280</v>
      </c>
    </row>
    <row r="32391" spans="1:8" x14ac:dyDescent="0.35">
      <c r="A32391">
        <v>27092024</v>
      </c>
      <c r="B32391" t="s">
        <v>657</v>
      </c>
      <c r="C32391" t="s">
        <v>285</v>
      </c>
      <c r="D32391" t="s">
        <v>281</v>
      </c>
    </row>
    <row r="32392" spans="1:8" x14ac:dyDescent="0.35">
      <c r="A32392">
        <v>27092024</v>
      </c>
      <c r="B32392" t="s">
        <v>608</v>
      </c>
      <c r="C32392" t="s">
        <v>192</v>
      </c>
      <c r="D32392" t="s">
        <v>284</v>
      </c>
      <c r="E32392" t="s">
        <v>101</v>
      </c>
    </row>
    <row r="32393" spans="1:8" x14ac:dyDescent="0.35">
      <c r="A32393">
        <v>27092024</v>
      </c>
      <c r="B32393" t="s">
        <v>760</v>
      </c>
      <c r="C32393" t="s">
        <v>342</v>
      </c>
      <c r="D32393" t="s">
        <v>287</v>
      </c>
      <c r="E32393" t="s">
        <v>101</v>
      </c>
    </row>
    <row r="32394" spans="1:8" x14ac:dyDescent="0.35">
      <c r="A32394">
        <v>27092024</v>
      </c>
      <c r="B32394" t="s">
        <v>657</v>
      </c>
      <c r="C32394" t="s">
        <v>177</v>
      </c>
      <c r="D32394" t="s">
        <v>288</v>
      </c>
      <c r="E32394" t="s">
        <v>101</v>
      </c>
    </row>
    <row r="32395" spans="1:8" x14ac:dyDescent="0.35">
      <c r="A32395">
        <v>27092024</v>
      </c>
      <c r="B32395" t="s">
        <v>454</v>
      </c>
      <c r="C32395" t="s">
        <v>179</v>
      </c>
      <c r="D32395" t="s">
        <v>290</v>
      </c>
      <c r="E32395" t="s">
        <v>140</v>
      </c>
      <c r="F32395" t="s">
        <v>291</v>
      </c>
    </row>
    <row r="32396" spans="1:8" x14ac:dyDescent="0.35">
      <c r="A32396">
        <v>27092024</v>
      </c>
      <c r="B32396" t="s">
        <v>591</v>
      </c>
      <c r="C32396" t="s">
        <v>465</v>
      </c>
      <c r="D32396" t="s">
        <v>290</v>
      </c>
      <c r="E32396" t="s">
        <v>140</v>
      </c>
      <c r="F32396" t="s">
        <v>294</v>
      </c>
      <c r="G32396" t="s">
        <v>295</v>
      </c>
      <c r="H32396" t="s">
        <v>101</v>
      </c>
    </row>
    <row r="32397" spans="1:8" x14ac:dyDescent="0.35">
      <c r="A32397">
        <v>27092024</v>
      </c>
      <c r="B32397" t="s">
        <v>629</v>
      </c>
      <c r="C32397" t="s">
        <v>172</v>
      </c>
      <c r="D32397" t="s">
        <v>298</v>
      </c>
      <c r="E32397" t="s">
        <v>101</v>
      </c>
    </row>
    <row r="32398" spans="1:8" x14ac:dyDescent="0.35">
      <c r="A32398">
        <v>27092024</v>
      </c>
      <c r="B32398" t="s">
        <v>465</v>
      </c>
      <c r="C32398" t="s">
        <v>179</v>
      </c>
      <c r="D32398" t="s">
        <v>300</v>
      </c>
      <c r="E32398" t="s">
        <v>262</v>
      </c>
      <c r="F32398" t="s">
        <v>101</v>
      </c>
    </row>
    <row r="32399" spans="1:8" x14ac:dyDescent="0.35">
      <c r="A32399">
        <v>27092024</v>
      </c>
      <c r="B32399" t="s">
        <v>583</v>
      </c>
      <c r="C32399" t="s">
        <v>109</v>
      </c>
      <c r="D32399" t="s">
        <v>301</v>
      </c>
      <c r="E32399" t="s">
        <v>101</v>
      </c>
    </row>
    <row r="32400" spans="1:8" x14ac:dyDescent="0.35">
      <c r="A32400">
        <v>27092024</v>
      </c>
      <c r="B32400" t="s">
        <v>737</v>
      </c>
      <c r="C32400" t="s">
        <v>138</v>
      </c>
      <c r="D32400" t="s">
        <v>303</v>
      </c>
      <c r="E32400" t="s">
        <v>149</v>
      </c>
    </row>
    <row r="32401" spans="1:9" x14ac:dyDescent="0.35">
      <c r="A32401">
        <v>27092024</v>
      </c>
      <c r="B32401" t="s">
        <v>551</v>
      </c>
      <c r="C32401" t="s">
        <v>430</v>
      </c>
      <c r="D32401" t="s">
        <v>306</v>
      </c>
      <c r="E32401" t="s">
        <v>101</v>
      </c>
    </row>
    <row r="32402" spans="1:9" x14ac:dyDescent="0.35">
      <c r="A32402">
        <v>27092024</v>
      </c>
      <c r="B32402" t="s">
        <v>693</v>
      </c>
      <c r="C32402" t="s">
        <v>547</v>
      </c>
      <c r="D32402" t="s">
        <v>308</v>
      </c>
      <c r="E32402" t="s">
        <v>309</v>
      </c>
      <c r="F32402" t="s">
        <v>310</v>
      </c>
      <c r="G32402" t="s">
        <v>311</v>
      </c>
      <c r="H32402" t="s">
        <v>312</v>
      </c>
      <c r="I32402" t="s">
        <v>101</v>
      </c>
    </row>
    <row r="32403" spans="1:9" x14ac:dyDescent="0.35">
      <c r="A32403">
        <v>27092024</v>
      </c>
      <c r="B32403" t="s">
        <v>454</v>
      </c>
      <c r="C32403" t="s">
        <v>138</v>
      </c>
      <c r="D32403" t="s">
        <v>314</v>
      </c>
      <c r="E32403" t="s">
        <v>315</v>
      </c>
      <c r="F32403" t="s">
        <v>101</v>
      </c>
    </row>
    <row r="32404" spans="1:9" x14ac:dyDescent="0.35">
      <c r="A32404">
        <v>27092024</v>
      </c>
      <c r="B32404" t="s">
        <v>592</v>
      </c>
      <c r="C32404" t="s">
        <v>188</v>
      </c>
      <c r="D32404" t="s">
        <v>314</v>
      </c>
      <c r="E32404" t="s">
        <v>317</v>
      </c>
      <c r="F32404" t="s">
        <v>101</v>
      </c>
    </row>
    <row r="32405" spans="1:9" x14ac:dyDescent="0.35">
      <c r="A32405">
        <v>27092024</v>
      </c>
      <c r="B32405" t="s">
        <v>441</v>
      </c>
      <c r="C32405" t="s">
        <v>168</v>
      </c>
      <c r="D32405" t="s">
        <v>319</v>
      </c>
      <c r="E32405" t="s">
        <v>320</v>
      </c>
      <c r="F32405" t="s">
        <v>321</v>
      </c>
    </row>
    <row r="32406" spans="1:9" x14ac:dyDescent="0.35">
      <c r="A32406">
        <v>27092024</v>
      </c>
      <c r="B32406" t="s">
        <v>558</v>
      </c>
      <c r="C32406" t="s">
        <v>269</v>
      </c>
      <c r="D32406" t="s">
        <v>322</v>
      </c>
      <c r="E32406" t="s">
        <v>101</v>
      </c>
    </row>
    <row r="32407" spans="1:9" x14ac:dyDescent="0.35">
      <c r="A32407">
        <v>27092024</v>
      </c>
      <c r="B32407" t="s">
        <v>592</v>
      </c>
      <c r="C32407" t="s">
        <v>604</v>
      </c>
      <c r="D32407" t="s">
        <v>325</v>
      </c>
      <c r="E32407" t="s">
        <v>101</v>
      </c>
    </row>
    <row r="32408" spans="1:9" x14ac:dyDescent="0.35">
      <c r="A32408">
        <v>27092024</v>
      </c>
      <c r="B32408" t="s">
        <v>623</v>
      </c>
      <c r="C32408" t="s">
        <v>340</v>
      </c>
      <c r="D32408" t="s">
        <v>328</v>
      </c>
      <c r="E32408" t="s">
        <v>101</v>
      </c>
    </row>
    <row r="32409" spans="1:9" x14ac:dyDescent="0.35">
      <c r="A32409">
        <v>27092024</v>
      </c>
      <c r="B32409" t="s">
        <v>177</v>
      </c>
      <c r="C32409" t="s">
        <v>331</v>
      </c>
      <c r="D32409" t="s">
        <v>332</v>
      </c>
      <c r="E32409" t="s">
        <v>101</v>
      </c>
    </row>
    <row r="32410" spans="1:9" x14ac:dyDescent="0.35">
      <c r="A32410">
        <v>27092024</v>
      </c>
      <c r="B32410" t="s">
        <v>154</v>
      </c>
      <c r="C32410" t="s">
        <v>188</v>
      </c>
      <c r="D32410" t="s">
        <v>331</v>
      </c>
      <c r="E32410" t="s">
        <v>335</v>
      </c>
      <c r="F32410" t="s">
        <v>101</v>
      </c>
    </row>
    <row r="32411" spans="1:9" x14ac:dyDescent="0.35">
      <c r="A32411">
        <v>27092024</v>
      </c>
      <c r="B32411" t="s">
        <v>195</v>
      </c>
      <c r="C32411" t="s">
        <v>490</v>
      </c>
      <c r="D32411" t="s">
        <v>331</v>
      </c>
      <c r="E32411" t="s">
        <v>338</v>
      </c>
      <c r="F32411" t="s">
        <v>321</v>
      </c>
    </row>
    <row r="32412" spans="1:9" x14ac:dyDescent="0.35">
      <c r="A32412">
        <v>27092024</v>
      </c>
      <c r="B32412" t="s">
        <v>783</v>
      </c>
      <c r="C32412" t="s">
        <v>398</v>
      </c>
      <c r="D32412" t="s">
        <v>170</v>
      </c>
    </row>
    <row r="32413" spans="1:9" x14ac:dyDescent="0.35">
      <c r="A32413">
        <v>27092024</v>
      </c>
      <c r="B32413" t="s">
        <v>663</v>
      </c>
      <c r="C32413" t="s">
        <v>255</v>
      </c>
      <c r="D32413" t="s">
        <v>341</v>
      </c>
      <c r="E32413" t="s">
        <v>101</v>
      </c>
    </row>
    <row r="32414" spans="1:9" x14ac:dyDescent="0.35">
      <c r="A32414">
        <v>27092024</v>
      </c>
      <c r="B32414" t="s">
        <v>742</v>
      </c>
      <c r="C32414" t="s">
        <v>275</v>
      </c>
      <c r="D32414" t="s">
        <v>343</v>
      </c>
      <c r="E32414" t="s">
        <v>101</v>
      </c>
    </row>
    <row r="32415" spans="1:9" x14ac:dyDescent="0.35">
      <c r="A32415">
        <v>27092024</v>
      </c>
      <c r="B32415" t="s">
        <v>541</v>
      </c>
      <c r="C32415" t="s">
        <v>132</v>
      </c>
      <c r="D32415" t="s">
        <v>344</v>
      </c>
      <c r="E32415" t="s">
        <v>345</v>
      </c>
      <c r="F32415" t="s">
        <v>101</v>
      </c>
    </row>
    <row r="32416" spans="1:9" x14ac:dyDescent="0.35">
      <c r="A32416">
        <v>27092024</v>
      </c>
      <c r="B32416" t="s">
        <v>518</v>
      </c>
      <c r="C32416" t="s">
        <v>481</v>
      </c>
      <c r="D32416" t="s">
        <v>132</v>
      </c>
      <c r="E32416" t="s">
        <v>347</v>
      </c>
      <c r="F32416" t="s">
        <v>101</v>
      </c>
    </row>
    <row r="32417" spans="1:8" x14ac:dyDescent="0.35">
      <c r="A32417">
        <v>27092024</v>
      </c>
      <c r="B32417" t="s">
        <v>723</v>
      </c>
      <c r="C32417" t="s">
        <v>168</v>
      </c>
      <c r="D32417" t="s">
        <v>132</v>
      </c>
      <c r="E32417" t="s">
        <v>348</v>
      </c>
      <c r="F32417" t="s">
        <v>101</v>
      </c>
    </row>
    <row r="32418" spans="1:8" x14ac:dyDescent="0.35">
      <c r="A32418">
        <v>27092024</v>
      </c>
      <c r="B32418" t="s">
        <v>415</v>
      </c>
      <c r="C32418" t="s">
        <v>324</v>
      </c>
      <c r="D32418" t="s">
        <v>132</v>
      </c>
      <c r="E32418" t="s">
        <v>350</v>
      </c>
      <c r="F32418" t="s">
        <v>101</v>
      </c>
    </row>
    <row r="32419" spans="1:8" x14ac:dyDescent="0.35">
      <c r="A32419">
        <v>27092024</v>
      </c>
      <c r="B32419" t="s">
        <v>624</v>
      </c>
      <c r="C32419" t="s">
        <v>340</v>
      </c>
      <c r="D32419" t="s">
        <v>132</v>
      </c>
      <c r="E32419" t="s">
        <v>352</v>
      </c>
      <c r="F32419" t="s">
        <v>101</v>
      </c>
    </row>
    <row r="32420" spans="1:8" x14ac:dyDescent="0.35">
      <c r="A32420">
        <v>27092024</v>
      </c>
      <c r="B32420" t="s">
        <v>661</v>
      </c>
      <c r="C32420" t="s">
        <v>174</v>
      </c>
      <c r="D32420" t="s">
        <v>132</v>
      </c>
      <c r="E32420" t="s">
        <v>133</v>
      </c>
      <c r="F32420" t="s">
        <v>355</v>
      </c>
    </row>
    <row r="32421" spans="1:8" x14ac:dyDescent="0.35">
      <c r="A32421">
        <v>27092024</v>
      </c>
      <c r="B32421" t="s">
        <v>723</v>
      </c>
      <c r="C32421" t="s">
        <v>138</v>
      </c>
      <c r="D32421" t="s">
        <v>132</v>
      </c>
      <c r="E32421" t="s">
        <v>356</v>
      </c>
      <c r="F32421" t="s">
        <v>101</v>
      </c>
    </row>
    <row r="32422" spans="1:8" x14ac:dyDescent="0.35">
      <c r="A32422">
        <v>27092024</v>
      </c>
      <c r="B32422" t="s">
        <v>559</v>
      </c>
      <c r="C32422" t="s">
        <v>282</v>
      </c>
      <c r="D32422" t="s">
        <v>359</v>
      </c>
      <c r="E32422" t="s">
        <v>360</v>
      </c>
      <c r="F32422" t="s">
        <v>101</v>
      </c>
    </row>
    <row r="32423" spans="1:8" x14ac:dyDescent="0.35">
      <c r="A32423">
        <v>27092024</v>
      </c>
      <c r="B32423" t="s">
        <v>720</v>
      </c>
      <c r="C32423" t="s">
        <v>547</v>
      </c>
      <c r="D32423" t="s">
        <v>359</v>
      </c>
      <c r="E32423" t="s">
        <v>362</v>
      </c>
      <c r="F32423" t="s">
        <v>101</v>
      </c>
    </row>
    <row r="32424" spans="1:8" x14ac:dyDescent="0.35">
      <c r="A32424">
        <v>27092024</v>
      </c>
      <c r="B32424" t="s">
        <v>178</v>
      </c>
      <c r="C32424" t="s">
        <v>359</v>
      </c>
      <c r="D32424" t="s">
        <v>362</v>
      </c>
      <c r="E32424" t="s">
        <v>140</v>
      </c>
      <c r="F32424" t="s">
        <v>364</v>
      </c>
      <c r="G32424" t="s">
        <v>101</v>
      </c>
    </row>
    <row r="32425" spans="1:8" x14ac:dyDescent="0.35">
      <c r="A32425">
        <v>27092024</v>
      </c>
      <c r="B32425" t="s">
        <v>801</v>
      </c>
      <c r="C32425" t="s">
        <v>168</v>
      </c>
      <c r="D32425" t="s">
        <v>366</v>
      </c>
      <c r="E32425" t="s">
        <v>257</v>
      </c>
      <c r="F32425" t="s">
        <v>367</v>
      </c>
      <c r="G32425" t="s">
        <v>101</v>
      </c>
    </row>
    <row r="32426" spans="1:8" x14ac:dyDescent="0.35">
      <c r="A32426">
        <v>27092024</v>
      </c>
      <c r="B32426" t="s">
        <v>552</v>
      </c>
      <c r="C32426" t="s">
        <v>296</v>
      </c>
      <c r="D32426" t="s">
        <v>369</v>
      </c>
      <c r="E32426" t="s">
        <v>370</v>
      </c>
      <c r="F32426" t="s">
        <v>101</v>
      </c>
    </row>
    <row r="32427" spans="1:8" x14ac:dyDescent="0.35">
      <c r="A32427">
        <v>27092024</v>
      </c>
      <c r="B32427" t="s">
        <v>630</v>
      </c>
      <c r="C32427" t="s">
        <v>327</v>
      </c>
      <c r="D32427" t="s">
        <v>371</v>
      </c>
      <c r="E32427" t="s">
        <v>101</v>
      </c>
    </row>
    <row r="32428" spans="1:8" x14ac:dyDescent="0.35">
      <c r="A32428">
        <v>27092024</v>
      </c>
      <c r="B32428" t="s">
        <v>520</v>
      </c>
      <c r="C32428" t="s">
        <v>539</v>
      </c>
      <c r="D32428" t="s">
        <v>372</v>
      </c>
      <c r="E32428" t="s">
        <v>101</v>
      </c>
    </row>
    <row r="32429" spans="1:8" x14ac:dyDescent="0.35">
      <c r="A32429">
        <v>27092024</v>
      </c>
      <c r="B32429" t="s">
        <v>240</v>
      </c>
      <c r="C32429" t="s">
        <v>373</v>
      </c>
      <c r="D32429" t="s">
        <v>101</v>
      </c>
    </row>
    <row r="32430" spans="1:8" x14ac:dyDescent="0.35">
      <c r="A32430">
        <v>27092024</v>
      </c>
      <c r="B32430" t="s">
        <v>787</v>
      </c>
      <c r="C32430" t="s">
        <v>233</v>
      </c>
      <c r="D32430" t="s">
        <v>376</v>
      </c>
      <c r="E32430" t="s">
        <v>140</v>
      </c>
      <c r="F32430" t="s">
        <v>331</v>
      </c>
      <c r="G32430" t="s">
        <v>377</v>
      </c>
      <c r="H32430" t="s">
        <v>101</v>
      </c>
    </row>
    <row r="32431" spans="1:8" x14ac:dyDescent="0.35">
      <c r="A32431">
        <v>27092024</v>
      </c>
      <c r="B32431" t="s">
        <v>783</v>
      </c>
      <c r="C32431" t="s">
        <v>282</v>
      </c>
      <c r="D32431" t="s">
        <v>378</v>
      </c>
    </row>
    <row r="32432" spans="1:8" x14ac:dyDescent="0.35">
      <c r="A32432">
        <v>27092024</v>
      </c>
      <c r="B32432" t="s">
        <v>592</v>
      </c>
      <c r="C32432" t="s">
        <v>109</v>
      </c>
      <c r="D32432" t="s">
        <v>380</v>
      </c>
      <c r="E32432" t="s">
        <v>101</v>
      </c>
    </row>
    <row r="32433" spans="1:9" x14ac:dyDescent="0.35">
      <c r="A32433">
        <v>27092024</v>
      </c>
      <c r="B32433" t="s">
        <v>560</v>
      </c>
      <c r="C32433" t="s">
        <v>269</v>
      </c>
      <c r="D32433" t="s">
        <v>382</v>
      </c>
      <c r="E32433" t="s">
        <v>383</v>
      </c>
    </row>
    <row r="32434" spans="1:9" x14ac:dyDescent="0.35">
      <c r="A32434">
        <v>27092024</v>
      </c>
      <c r="B32434" t="s">
        <v>602</v>
      </c>
      <c r="C32434" t="s">
        <v>158</v>
      </c>
      <c r="D32434" t="s">
        <v>385</v>
      </c>
      <c r="E32434" t="s">
        <v>386</v>
      </c>
    </row>
    <row r="32435" spans="1:9" x14ac:dyDescent="0.35">
      <c r="A32435">
        <v>27092024</v>
      </c>
      <c r="B32435" t="s">
        <v>721</v>
      </c>
      <c r="C32435" t="s">
        <v>154</v>
      </c>
      <c r="D32435" t="s">
        <v>388</v>
      </c>
      <c r="E32435" t="s">
        <v>101</v>
      </c>
    </row>
    <row r="32436" spans="1:9" x14ac:dyDescent="0.35">
      <c r="A32436">
        <v>27092024</v>
      </c>
      <c r="B32436" t="s">
        <v>327</v>
      </c>
      <c r="C32436" t="s">
        <v>192</v>
      </c>
      <c r="D32436" t="s">
        <v>391</v>
      </c>
      <c r="E32436" t="s">
        <v>101</v>
      </c>
    </row>
    <row r="32437" spans="1:9" x14ac:dyDescent="0.35">
      <c r="A32437">
        <v>27092024</v>
      </c>
      <c r="B32437" t="s">
        <v>623</v>
      </c>
      <c r="C32437" t="s">
        <v>282</v>
      </c>
      <c r="D32437" t="s">
        <v>393</v>
      </c>
    </row>
    <row r="32438" spans="1:9" x14ac:dyDescent="0.35">
      <c r="A32438">
        <v>27092024</v>
      </c>
      <c r="B32438" t="s">
        <v>635</v>
      </c>
      <c r="C32438" t="s">
        <v>402</v>
      </c>
      <c r="D32438" t="s">
        <v>394</v>
      </c>
      <c r="E32438" t="s">
        <v>395</v>
      </c>
      <c r="F32438" t="s">
        <v>101</v>
      </c>
    </row>
    <row r="32439" spans="1:9" x14ac:dyDescent="0.35">
      <c r="A32439">
        <v>27092024</v>
      </c>
      <c r="B32439" t="s">
        <v>793</v>
      </c>
      <c r="C32439" t="s">
        <v>138</v>
      </c>
      <c r="D32439" t="s">
        <v>396</v>
      </c>
    </row>
    <row r="32440" spans="1:9" x14ac:dyDescent="0.35">
      <c r="A32440">
        <v>27092024</v>
      </c>
      <c r="B32440" t="s">
        <v>439</v>
      </c>
      <c r="C32440" t="s">
        <v>397</v>
      </c>
      <c r="D32440" t="s">
        <v>101</v>
      </c>
    </row>
    <row r="32441" spans="1:9" x14ac:dyDescent="0.35">
      <c r="A32441">
        <v>27092024</v>
      </c>
      <c r="B32441" t="s">
        <v>628</v>
      </c>
      <c r="C32441" t="s">
        <v>175</v>
      </c>
      <c r="D32441" t="s">
        <v>399</v>
      </c>
      <c r="E32441" t="s">
        <v>140</v>
      </c>
      <c r="F32441" t="s">
        <v>400</v>
      </c>
      <c r="G32441" t="s">
        <v>257</v>
      </c>
      <c r="H32441" t="s">
        <v>331</v>
      </c>
      <c r="I32441" t="s">
        <v>401</v>
      </c>
    </row>
    <row r="32442" spans="1:9" x14ac:dyDescent="0.35">
      <c r="A32442">
        <v>27092024</v>
      </c>
      <c r="B32442" t="s">
        <v>751</v>
      </c>
      <c r="C32442" t="s">
        <v>595</v>
      </c>
      <c r="D32442" t="s">
        <v>399</v>
      </c>
      <c r="E32442" t="s">
        <v>187</v>
      </c>
      <c r="F32442" t="s">
        <v>101</v>
      </c>
    </row>
    <row r="32443" spans="1:9" x14ac:dyDescent="0.35">
      <c r="A32443">
        <v>27092024</v>
      </c>
      <c r="B32443" t="s">
        <v>413</v>
      </c>
      <c r="C32443" t="s">
        <v>282</v>
      </c>
      <c r="D32443" t="s">
        <v>399</v>
      </c>
      <c r="E32443" t="s">
        <v>403</v>
      </c>
      <c r="F32443" t="s">
        <v>101</v>
      </c>
    </row>
    <row r="32444" spans="1:9" x14ac:dyDescent="0.35">
      <c r="A32444">
        <v>27092024</v>
      </c>
      <c r="B32444" t="s">
        <v>729</v>
      </c>
      <c r="C32444" t="s">
        <v>336</v>
      </c>
      <c r="D32444" t="s">
        <v>399</v>
      </c>
      <c r="E32444" t="s">
        <v>404</v>
      </c>
      <c r="F32444" t="s">
        <v>101</v>
      </c>
    </row>
    <row r="32445" spans="1:9" x14ac:dyDescent="0.35">
      <c r="A32445">
        <v>26092024</v>
      </c>
      <c r="B32445" t="s">
        <v>440</v>
      </c>
      <c r="C32445" t="s">
        <v>543</v>
      </c>
      <c r="D32445" t="s">
        <v>100</v>
      </c>
      <c r="E32445" t="s">
        <v>101</v>
      </c>
    </row>
    <row r="32446" spans="1:9" x14ac:dyDescent="0.35">
      <c r="A32446">
        <v>26092024</v>
      </c>
      <c r="B32446" t="s">
        <v>499</v>
      </c>
      <c r="C32446" t="s">
        <v>128</v>
      </c>
      <c r="D32446" t="s">
        <v>104</v>
      </c>
      <c r="E32446" t="s">
        <v>101</v>
      </c>
    </row>
    <row r="32447" spans="1:9" x14ac:dyDescent="0.35">
      <c r="A32447">
        <v>26092024</v>
      </c>
      <c r="B32447" t="s">
        <v>520</v>
      </c>
      <c r="C32447" t="s">
        <v>357</v>
      </c>
      <c r="D32447" t="s">
        <v>107</v>
      </c>
      <c r="E32447" t="s">
        <v>108</v>
      </c>
      <c r="F32447" t="s">
        <v>101</v>
      </c>
    </row>
    <row r="32448" spans="1:9" x14ac:dyDescent="0.35">
      <c r="A32448">
        <v>26092024</v>
      </c>
      <c r="B32448" t="s">
        <v>237</v>
      </c>
      <c r="C32448" t="s">
        <v>512</v>
      </c>
      <c r="D32448" t="s">
        <v>111</v>
      </c>
      <c r="E32448" t="s">
        <v>101</v>
      </c>
    </row>
    <row r="32449" spans="1:7" x14ac:dyDescent="0.35">
      <c r="A32449">
        <v>26092024</v>
      </c>
      <c r="B32449" t="s">
        <v>615</v>
      </c>
      <c r="C32449" t="s">
        <v>952</v>
      </c>
      <c r="D32449" t="s">
        <v>114</v>
      </c>
      <c r="E32449" t="s">
        <v>115</v>
      </c>
      <c r="F32449" t="s">
        <v>116</v>
      </c>
    </row>
    <row r="32450" spans="1:7" x14ac:dyDescent="0.35">
      <c r="A32450">
        <v>26092024</v>
      </c>
      <c r="B32450" t="s">
        <v>537</v>
      </c>
      <c r="C32450" t="s">
        <v>620</v>
      </c>
      <c r="D32450" t="s">
        <v>114</v>
      </c>
      <c r="E32450" t="s">
        <v>119</v>
      </c>
      <c r="F32450" t="s">
        <v>120</v>
      </c>
      <c r="G32450" t="s">
        <v>121</v>
      </c>
    </row>
    <row r="32451" spans="1:7" x14ac:dyDescent="0.35">
      <c r="A32451">
        <v>26092024</v>
      </c>
      <c r="B32451" t="s">
        <v>475</v>
      </c>
      <c r="C32451" t="s">
        <v>676</v>
      </c>
      <c r="D32451" t="s">
        <v>114</v>
      </c>
      <c r="E32451" t="s">
        <v>124</v>
      </c>
    </row>
    <row r="32452" spans="1:7" x14ac:dyDescent="0.35">
      <c r="A32452">
        <v>26092024</v>
      </c>
      <c r="B32452" t="s">
        <v>486</v>
      </c>
      <c r="C32452" t="s">
        <v>588</v>
      </c>
      <c r="D32452" t="s">
        <v>114</v>
      </c>
      <c r="E32452" t="s">
        <v>127</v>
      </c>
    </row>
    <row r="32453" spans="1:7" x14ac:dyDescent="0.35">
      <c r="A32453">
        <v>26092024</v>
      </c>
      <c r="B32453" t="s">
        <v>492</v>
      </c>
      <c r="C32453" t="s">
        <v>409</v>
      </c>
      <c r="D32453" t="s">
        <v>114</v>
      </c>
      <c r="E32453" t="s">
        <v>130</v>
      </c>
    </row>
    <row r="32454" spans="1:7" x14ac:dyDescent="0.35">
      <c r="A32454">
        <v>26092024</v>
      </c>
      <c r="B32454" t="s">
        <v>143</v>
      </c>
      <c r="C32454" t="s">
        <v>545</v>
      </c>
      <c r="D32454" t="s">
        <v>114</v>
      </c>
      <c r="E32454" t="s">
        <v>132</v>
      </c>
      <c r="F32454" t="s">
        <v>133</v>
      </c>
    </row>
    <row r="32455" spans="1:7" x14ac:dyDescent="0.35">
      <c r="A32455">
        <v>26092024</v>
      </c>
      <c r="B32455" t="s">
        <v>498</v>
      </c>
      <c r="C32455" t="s">
        <v>333</v>
      </c>
      <c r="D32455" t="s">
        <v>135</v>
      </c>
      <c r="E32455" t="s">
        <v>136</v>
      </c>
    </row>
    <row r="32456" spans="1:7" x14ac:dyDescent="0.35">
      <c r="A32456">
        <v>26092024</v>
      </c>
      <c r="B32456" t="s">
        <v>759</v>
      </c>
      <c r="C32456" t="s">
        <v>575</v>
      </c>
      <c r="D32456" t="s">
        <v>139</v>
      </c>
      <c r="E32456" t="s">
        <v>140</v>
      </c>
      <c r="F32456" t="s">
        <v>141</v>
      </c>
      <c r="G32456" t="s">
        <v>101</v>
      </c>
    </row>
    <row r="32457" spans="1:7" x14ac:dyDescent="0.35">
      <c r="A32457">
        <v>26092024</v>
      </c>
      <c r="B32457" t="s">
        <v>494</v>
      </c>
      <c r="C32457" t="s">
        <v>158</v>
      </c>
      <c r="D32457" t="s">
        <v>144</v>
      </c>
      <c r="E32457" t="s">
        <v>101</v>
      </c>
    </row>
    <row r="32458" spans="1:7" x14ac:dyDescent="0.35">
      <c r="A32458">
        <v>26092024</v>
      </c>
      <c r="B32458" t="s">
        <v>593</v>
      </c>
      <c r="C32458" t="s">
        <v>600</v>
      </c>
      <c r="D32458" t="s">
        <v>147</v>
      </c>
      <c r="E32458" t="s">
        <v>148</v>
      </c>
      <c r="F32458" t="s">
        <v>149</v>
      </c>
    </row>
    <row r="32459" spans="1:7" x14ac:dyDescent="0.35">
      <c r="A32459">
        <v>26092024</v>
      </c>
      <c r="B32459" t="s">
        <v>518</v>
      </c>
      <c r="C32459" t="s">
        <v>145</v>
      </c>
      <c r="D32459" t="s">
        <v>152</v>
      </c>
      <c r="E32459" t="s">
        <v>140</v>
      </c>
      <c r="F32459" t="s">
        <v>153</v>
      </c>
      <c r="G32459" t="s">
        <v>101</v>
      </c>
    </row>
    <row r="32460" spans="1:7" x14ac:dyDescent="0.35">
      <c r="A32460">
        <v>26092024</v>
      </c>
      <c r="B32460" t="s">
        <v>629</v>
      </c>
      <c r="C32460" t="s">
        <v>541</v>
      </c>
      <c r="D32460" t="s">
        <v>156</v>
      </c>
      <c r="E32460" t="s">
        <v>101</v>
      </c>
    </row>
    <row r="32461" spans="1:7" x14ac:dyDescent="0.35">
      <c r="A32461">
        <v>26092024</v>
      </c>
      <c r="B32461" t="s">
        <v>523</v>
      </c>
      <c r="C32461" t="s">
        <v>159</v>
      </c>
      <c r="D32461" t="s">
        <v>101</v>
      </c>
    </row>
    <row r="32462" spans="1:7" x14ac:dyDescent="0.35">
      <c r="A32462">
        <v>26092024</v>
      </c>
      <c r="B32462" t="s">
        <v>340</v>
      </c>
      <c r="C32462" t="s">
        <v>161</v>
      </c>
      <c r="D32462" t="s">
        <v>101</v>
      </c>
    </row>
    <row r="32463" spans="1:7" x14ac:dyDescent="0.35">
      <c r="A32463">
        <v>26092024</v>
      </c>
      <c r="B32463" t="s">
        <v>418</v>
      </c>
      <c r="C32463" t="s">
        <v>512</v>
      </c>
      <c r="D32463" t="s">
        <v>164</v>
      </c>
      <c r="E32463" t="s">
        <v>101</v>
      </c>
    </row>
    <row r="32464" spans="1:7" x14ac:dyDescent="0.35">
      <c r="A32464">
        <v>26092024</v>
      </c>
      <c r="B32464" t="s">
        <v>560</v>
      </c>
      <c r="C32464" t="s">
        <v>138</v>
      </c>
      <c r="D32464" t="s">
        <v>167</v>
      </c>
    </row>
    <row r="32465" spans="1:7" x14ac:dyDescent="0.35">
      <c r="A32465">
        <v>26092024</v>
      </c>
      <c r="B32465" t="s">
        <v>623</v>
      </c>
      <c r="C32465" t="s">
        <v>346</v>
      </c>
      <c r="D32465" t="s">
        <v>423</v>
      </c>
      <c r="E32465" t="s">
        <v>101</v>
      </c>
    </row>
    <row r="32466" spans="1:7" x14ac:dyDescent="0.35">
      <c r="A32466">
        <v>26092024</v>
      </c>
      <c r="B32466" t="s">
        <v>438</v>
      </c>
      <c r="C32466" t="s">
        <v>476</v>
      </c>
      <c r="D32466" t="s">
        <v>169</v>
      </c>
      <c r="E32466" t="s">
        <v>170</v>
      </c>
      <c r="F32466" t="s">
        <v>101</v>
      </c>
    </row>
    <row r="32467" spans="1:7" x14ac:dyDescent="0.35">
      <c r="A32467">
        <v>26092024</v>
      </c>
      <c r="B32467" t="s">
        <v>477</v>
      </c>
      <c r="C32467" t="s">
        <v>304</v>
      </c>
      <c r="D32467" t="s">
        <v>173</v>
      </c>
      <c r="E32467" t="s">
        <v>101</v>
      </c>
    </row>
    <row r="32468" spans="1:7" x14ac:dyDescent="0.35">
      <c r="A32468">
        <v>26092024</v>
      </c>
      <c r="B32468" t="s">
        <v>602</v>
      </c>
      <c r="C32468" t="s">
        <v>203</v>
      </c>
      <c r="D32468" t="s">
        <v>176</v>
      </c>
      <c r="E32468" t="s">
        <v>101</v>
      </c>
    </row>
    <row r="32469" spans="1:7" x14ac:dyDescent="0.35">
      <c r="A32469">
        <v>26092024</v>
      </c>
      <c r="B32469" t="s">
        <v>573</v>
      </c>
      <c r="C32469" t="s">
        <v>519</v>
      </c>
      <c r="D32469" t="s">
        <v>176</v>
      </c>
      <c r="E32469" t="s">
        <v>149</v>
      </c>
    </row>
    <row r="32470" spans="1:7" x14ac:dyDescent="0.35">
      <c r="A32470">
        <v>26092024</v>
      </c>
      <c r="B32470" t="s">
        <v>501</v>
      </c>
      <c r="C32470" t="s">
        <v>354</v>
      </c>
      <c r="D32470" t="s">
        <v>181</v>
      </c>
      <c r="E32470" t="s">
        <v>182</v>
      </c>
      <c r="F32470" t="s">
        <v>101</v>
      </c>
    </row>
    <row r="32471" spans="1:7" x14ac:dyDescent="0.35">
      <c r="A32471">
        <v>26092024</v>
      </c>
      <c r="B32471" t="s">
        <v>573</v>
      </c>
      <c r="C32471" t="s">
        <v>438</v>
      </c>
      <c r="D32471" t="s">
        <v>184</v>
      </c>
      <c r="E32471" t="s">
        <v>101</v>
      </c>
    </row>
    <row r="32472" spans="1:7" x14ac:dyDescent="0.35">
      <c r="A32472">
        <v>26092024</v>
      </c>
      <c r="B32472" t="s">
        <v>327</v>
      </c>
      <c r="C32472" t="s">
        <v>187</v>
      </c>
      <c r="D32472" t="s">
        <v>101</v>
      </c>
    </row>
    <row r="32473" spans="1:7" x14ac:dyDescent="0.35">
      <c r="A32473">
        <v>26092024</v>
      </c>
      <c r="B32473" t="s">
        <v>436</v>
      </c>
      <c r="C32473" t="s">
        <v>470</v>
      </c>
      <c r="D32473" t="s">
        <v>190</v>
      </c>
      <c r="E32473" t="s">
        <v>191</v>
      </c>
      <c r="F32473" t="s">
        <v>101</v>
      </c>
    </row>
    <row r="32474" spans="1:7" x14ac:dyDescent="0.35">
      <c r="A32474">
        <v>26092024</v>
      </c>
      <c r="B32474" t="s">
        <v>436</v>
      </c>
      <c r="C32474" t="s">
        <v>146</v>
      </c>
      <c r="D32474" t="s">
        <v>190</v>
      </c>
      <c r="E32474" t="s">
        <v>194</v>
      </c>
      <c r="F32474" t="s">
        <v>101</v>
      </c>
    </row>
    <row r="32475" spans="1:7" x14ac:dyDescent="0.35">
      <c r="A32475">
        <v>26092024</v>
      </c>
      <c r="B32475" t="s">
        <v>413</v>
      </c>
      <c r="C32475" t="s">
        <v>203</v>
      </c>
      <c r="D32475" t="s">
        <v>190</v>
      </c>
      <c r="E32475" t="s">
        <v>196</v>
      </c>
      <c r="F32475" t="s">
        <v>101</v>
      </c>
    </row>
    <row r="32476" spans="1:7" x14ac:dyDescent="0.35">
      <c r="A32476">
        <v>26092024</v>
      </c>
      <c r="B32476" t="s">
        <v>203</v>
      </c>
      <c r="C32476" t="s">
        <v>198</v>
      </c>
      <c r="D32476" t="s">
        <v>140</v>
      </c>
      <c r="E32476" t="s">
        <v>199</v>
      </c>
      <c r="F32476" t="s">
        <v>200</v>
      </c>
      <c r="G32476" t="s">
        <v>101</v>
      </c>
    </row>
    <row r="32477" spans="1:7" x14ac:dyDescent="0.35">
      <c r="A32477">
        <v>26092024</v>
      </c>
      <c r="B32477" t="s">
        <v>432</v>
      </c>
      <c r="C32477" t="s">
        <v>283</v>
      </c>
      <c r="D32477" t="s">
        <v>61</v>
      </c>
      <c r="E32477" t="s">
        <v>101</v>
      </c>
    </row>
    <row r="32478" spans="1:7" x14ac:dyDescent="0.35">
      <c r="A32478">
        <v>26092024</v>
      </c>
      <c r="B32478" t="s">
        <v>493</v>
      </c>
      <c r="C32478" t="s">
        <v>598</v>
      </c>
      <c r="D32478" t="s">
        <v>205</v>
      </c>
      <c r="E32478" t="s">
        <v>101</v>
      </c>
    </row>
    <row r="32479" spans="1:7" x14ac:dyDescent="0.35">
      <c r="A32479">
        <v>26092024</v>
      </c>
      <c r="B32479" t="s">
        <v>583</v>
      </c>
      <c r="C32479" t="s">
        <v>599</v>
      </c>
      <c r="D32479" t="s">
        <v>208</v>
      </c>
      <c r="E32479" t="s">
        <v>101</v>
      </c>
    </row>
    <row r="32480" spans="1:7" x14ac:dyDescent="0.35">
      <c r="A32480">
        <v>26092024</v>
      </c>
      <c r="B32480" t="s">
        <v>413</v>
      </c>
      <c r="C32480" t="s">
        <v>162</v>
      </c>
      <c r="D32480" t="s">
        <v>210</v>
      </c>
      <c r="E32480" t="s">
        <v>211</v>
      </c>
      <c r="F32480" t="s">
        <v>101</v>
      </c>
    </row>
    <row r="32481" spans="1:6" x14ac:dyDescent="0.35">
      <c r="A32481">
        <v>26092024</v>
      </c>
      <c r="B32481" t="s">
        <v>224</v>
      </c>
      <c r="C32481" t="s">
        <v>480</v>
      </c>
      <c r="D32481" t="s">
        <v>214</v>
      </c>
      <c r="E32481" t="s">
        <v>215</v>
      </c>
      <c r="F32481" t="s">
        <v>101</v>
      </c>
    </row>
    <row r="32482" spans="1:6" x14ac:dyDescent="0.35">
      <c r="A32482">
        <v>26092024</v>
      </c>
      <c r="B32482" t="s">
        <v>514</v>
      </c>
      <c r="C32482" t="s">
        <v>171</v>
      </c>
      <c r="D32482" t="s">
        <v>217</v>
      </c>
      <c r="E32482" t="s">
        <v>101</v>
      </c>
    </row>
    <row r="32483" spans="1:6" x14ac:dyDescent="0.35">
      <c r="A32483">
        <v>26092024</v>
      </c>
      <c r="B32483" t="s">
        <v>437</v>
      </c>
      <c r="C32483" t="s">
        <v>493</v>
      </c>
      <c r="D32483" t="s">
        <v>220</v>
      </c>
      <c r="E32483" t="s">
        <v>101</v>
      </c>
    </row>
    <row r="32484" spans="1:6" x14ac:dyDescent="0.35">
      <c r="A32484">
        <v>26092024</v>
      </c>
      <c r="B32484" t="s">
        <v>570</v>
      </c>
      <c r="C32484" t="s">
        <v>473</v>
      </c>
      <c r="D32484" t="s">
        <v>222</v>
      </c>
    </row>
    <row r="32485" spans="1:6" x14ac:dyDescent="0.35">
      <c r="A32485">
        <v>26092024</v>
      </c>
      <c r="B32485" t="s">
        <v>520</v>
      </c>
      <c r="C32485" t="s">
        <v>131</v>
      </c>
      <c r="D32485" t="s">
        <v>223</v>
      </c>
    </row>
    <row r="32486" spans="1:6" x14ac:dyDescent="0.35">
      <c r="A32486">
        <v>26092024</v>
      </c>
      <c r="B32486" t="s">
        <v>658</v>
      </c>
      <c r="C32486" t="s">
        <v>436</v>
      </c>
      <c r="D32486" t="s">
        <v>225</v>
      </c>
      <c r="E32486" t="s">
        <v>101</v>
      </c>
    </row>
    <row r="32487" spans="1:6" x14ac:dyDescent="0.35">
      <c r="A32487">
        <v>26092024</v>
      </c>
      <c r="B32487" t="s">
        <v>451</v>
      </c>
      <c r="C32487" t="s">
        <v>543</v>
      </c>
      <c r="D32487" t="s">
        <v>225</v>
      </c>
      <c r="E32487" t="s">
        <v>228</v>
      </c>
      <c r="F32487" t="s">
        <v>229</v>
      </c>
    </row>
    <row r="32488" spans="1:6" x14ac:dyDescent="0.35">
      <c r="A32488">
        <v>26092024</v>
      </c>
      <c r="B32488" t="s">
        <v>451</v>
      </c>
      <c r="C32488" t="s">
        <v>476</v>
      </c>
      <c r="D32488" t="s">
        <v>232</v>
      </c>
      <c r="E32488" t="s">
        <v>101</v>
      </c>
    </row>
    <row r="32489" spans="1:6" x14ac:dyDescent="0.35">
      <c r="A32489">
        <v>26092024</v>
      </c>
      <c r="B32489" t="s">
        <v>590</v>
      </c>
      <c r="C32489" t="s">
        <v>598</v>
      </c>
      <c r="D32489" t="s">
        <v>235</v>
      </c>
      <c r="E32489" t="s">
        <v>236</v>
      </c>
      <c r="F32489" t="s">
        <v>101</v>
      </c>
    </row>
    <row r="32490" spans="1:6" x14ac:dyDescent="0.35">
      <c r="A32490">
        <v>26092024</v>
      </c>
      <c r="B32490" t="s">
        <v>576</v>
      </c>
      <c r="C32490" t="s">
        <v>125</v>
      </c>
      <c r="D32490" t="s">
        <v>235</v>
      </c>
      <c r="E32490" t="s">
        <v>239</v>
      </c>
      <c r="F32490" t="s">
        <v>149</v>
      </c>
    </row>
    <row r="32491" spans="1:6" x14ac:dyDescent="0.35">
      <c r="A32491">
        <v>26092024</v>
      </c>
      <c r="B32491" t="s">
        <v>558</v>
      </c>
      <c r="C32491" t="s">
        <v>292</v>
      </c>
      <c r="D32491" t="s">
        <v>235</v>
      </c>
      <c r="E32491" t="s">
        <v>241</v>
      </c>
      <c r="F32491" t="s">
        <v>101</v>
      </c>
    </row>
    <row r="32492" spans="1:6" x14ac:dyDescent="0.35">
      <c r="A32492">
        <v>26092024</v>
      </c>
      <c r="B32492" t="s">
        <v>413</v>
      </c>
      <c r="C32492" t="s">
        <v>502</v>
      </c>
      <c r="D32492" t="s">
        <v>243</v>
      </c>
      <c r="E32492" t="s">
        <v>101</v>
      </c>
    </row>
    <row r="32493" spans="1:6" x14ac:dyDescent="0.35">
      <c r="A32493">
        <v>26092024</v>
      </c>
      <c r="B32493" t="s">
        <v>444</v>
      </c>
      <c r="C32493" t="s">
        <v>598</v>
      </c>
      <c r="D32493" t="s">
        <v>245</v>
      </c>
      <c r="E32493" t="s">
        <v>246</v>
      </c>
    </row>
    <row r="32494" spans="1:6" x14ac:dyDescent="0.35">
      <c r="A32494">
        <v>26092024</v>
      </c>
      <c r="B32494" t="s">
        <v>629</v>
      </c>
      <c r="C32494" t="s">
        <v>495</v>
      </c>
      <c r="D32494" t="s">
        <v>245</v>
      </c>
      <c r="E32494" t="s">
        <v>249</v>
      </c>
    </row>
    <row r="32495" spans="1:6" x14ac:dyDescent="0.35">
      <c r="A32495">
        <v>26092024</v>
      </c>
      <c r="B32495" t="s">
        <v>137</v>
      </c>
      <c r="C32495" t="s">
        <v>118</v>
      </c>
      <c r="D32495" t="s">
        <v>252</v>
      </c>
      <c r="E32495" t="s">
        <v>101</v>
      </c>
    </row>
    <row r="32496" spans="1:6" x14ac:dyDescent="0.35">
      <c r="A32496">
        <v>26092024</v>
      </c>
      <c r="B32496" t="s">
        <v>218</v>
      </c>
      <c r="C32496" t="s">
        <v>313</v>
      </c>
      <c r="D32496" t="s">
        <v>254</v>
      </c>
    </row>
    <row r="32497" spans="1:7" x14ac:dyDescent="0.35">
      <c r="A32497">
        <v>26092024</v>
      </c>
      <c r="B32497" t="s">
        <v>525</v>
      </c>
      <c r="C32497" t="s">
        <v>185</v>
      </c>
      <c r="D32497" t="s">
        <v>256</v>
      </c>
      <c r="E32497" t="s">
        <v>257</v>
      </c>
      <c r="F32497" t="s">
        <v>236</v>
      </c>
      <c r="G32497" t="s">
        <v>101</v>
      </c>
    </row>
    <row r="32498" spans="1:7" x14ac:dyDescent="0.35">
      <c r="A32498">
        <v>26092024</v>
      </c>
      <c r="B32498" t="s">
        <v>514</v>
      </c>
      <c r="C32498" t="s">
        <v>275</v>
      </c>
      <c r="D32498" t="s">
        <v>260</v>
      </c>
      <c r="E32498" t="s">
        <v>136</v>
      </c>
      <c r="F32498" t="s">
        <v>101</v>
      </c>
    </row>
    <row r="32499" spans="1:7" x14ac:dyDescent="0.35">
      <c r="A32499">
        <v>26092024</v>
      </c>
      <c r="B32499" t="s">
        <v>138</v>
      </c>
      <c r="C32499" t="s">
        <v>261</v>
      </c>
      <c r="D32499" t="s">
        <v>262</v>
      </c>
      <c r="E32499" t="s">
        <v>101</v>
      </c>
    </row>
    <row r="32500" spans="1:7" x14ac:dyDescent="0.35">
      <c r="A32500">
        <v>26092024</v>
      </c>
      <c r="B32500" t="s">
        <v>557</v>
      </c>
      <c r="C32500" t="s">
        <v>142</v>
      </c>
      <c r="D32500" t="s">
        <v>264</v>
      </c>
      <c r="E32500" t="s">
        <v>101</v>
      </c>
    </row>
    <row r="32501" spans="1:7" x14ac:dyDescent="0.35">
      <c r="A32501">
        <v>26092024</v>
      </c>
      <c r="B32501" t="s">
        <v>329</v>
      </c>
      <c r="C32501" t="s">
        <v>264</v>
      </c>
      <c r="D32501" t="s">
        <v>149</v>
      </c>
    </row>
    <row r="32502" spans="1:7" x14ac:dyDescent="0.35">
      <c r="A32502">
        <v>26092024</v>
      </c>
      <c r="B32502" t="s">
        <v>542</v>
      </c>
      <c r="C32502" t="s">
        <v>438</v>
      </c>
      <c r="D32502" t="s">
        <v>265</v>
      </c>
      <c r="E32502" t="s">
        <v>101</v>
      </c>
      <c r="F32502" t="s">
        <v>266</v>
      </c>
    </row>
    <row r="32503" spans="1:7" x14ac:dyDescent="0.35">
      <c r="A32503">
        <v>26092024</v>
      </c>
      <c r="B32503" t="s">
        <v>573</v>
      </c>
      <c r="C32503" t="s">
        <v>286</v>
      </c>
      <c r="D32503" t="s">
        <v>267</v>
      </c>
      <c r="E32503" t="s">
        <v>101</v>
      </c>
    </row>
    <row r="32504" spans="1:7" x14ac:dyDescent="0.35">
      <c r="A32504">
        <v>26092024</v>
      </c>
      <c r="B32504" t="s">
        <v>593</v>
      </c>
      <c r="C32504" t="s">
        <v>422</v>
      </c>
      <c r="D32504" t="s">
        <v>268</v>
      </c>
    </row>
    <row r="32505" spans="1:7" x14ac:dyDescent="0.35">
      <c r="A32505">
        <v>26092024</v>
      </c>
      <c r="B32505" t="s">
        <v>430</v>
      </c>
      <c r="C32505" t="s">
        <v>270</v>
      </c>
      <c r="D32505" t="s">
        <v>271</v>
      </c>
      <c r="E32505" t="s">
        <v>101</v>
      </c>
    </row>
    <row r="32506" spans="1:7" x14ac:dyDescent="0.35">
      <c r="A32506">
        <v>26092024</v>
      </c>
      <c r="B32506" t="s">
        <v>218</v>
      </c>
      <c r="C32506" t="s">
        <v>207</v>
      </c>
      <c r="D32506" t="s">
        <v>274</v>
      </c>
      <c r="E32506" t="s">
        <v>101</v>
      </c>
    </row>
    <row r="32507" spans="1:7" x14ac:dyDescent="0.35">
      <c r="A32507">
        <v>26092024</v>
      </c>
      <c r="B32507" t="s">
        <v>693</v>
      </c>
      <c r="C32507" t="s">
        <v>580</v>
      </c>
      <c r="D32507" t="s">
        <v>277</v>
      </c>
      <c r="E32507" t="s">
        <v>101</v>
      </c>
    </row>
    <row r="32508" spans="1:7" x14ac:dyDescent="0.35">
      <c r="A32508">
        <v>26092024</v>
      </c>
      <c r="B32508" t="s">
        <v>507</v>
      </c>
      <c r="C32508" t="s">
        <v>598</v>
      </c>
      <c r="D32508" t="s">
        <v>279</v>
      </c>
      <c r="E32508" t="s">
        <v>140</v>
      </c>
      <c r="F32508" t="s">
        <v>280</v>
      </c>
    </row>
    <row r="32509" spans="1:7" x14ac:dyDescent="0.35">
      <c r="A32509">
        <v>26092024</v>
      </c>
      <c r="B32509" t="s">
        <v>693</v>
      </c>
      <c r="C32509" t="s">
        <v>495</v>
      </c>
      <c r="D32509" t="s">
        <v>281</v>
      </c>
    </row>
    <row r="32510" spans="1:7" x14ac:dyDescent="0.35">
      <c r="A32510">
        <v>26092024</v>
      </c>
      <c r="B32510" t="s">
        <v>474</v>
      </c>
      <c r="C32510" t="s">
        <v>469</v>
      </c>
      <c r="D32510" t="s">
        <v>284</v>
      </c>
      <c r="E32510" t="s">
        <v>101</v>
      </c>
    </row>
    <row r="32511" spans="1:7" x14ac:dyDescent="0.35">
      <c r="A32511">
        <v>26092024</v>
      </c>
      <c r="B32511" t="s">
        <v>719</v>
      </c>
      <c r="C32511" t="s">
        <v>536</v>
      </c>
      <c r="D32511" t="s">
        <v>287</v>
      </c>
      <c r="E32511" t="s">
        <v>101</v>
      </c>
    </row>
    <row r="32512" spans="1:7" x14ac:dyDescent="0.35">
      <c r="A32512">
        <v>26092024</v>
      </c>
      <c r="B32512" t="s">
        <v>594</v>
      </c>
      <c r="C32512" t="s">
        <v>541</v>
      </c>
      <c r="D32512" t="s">
        <v>288</v>
      </c>
      <c r="E32512" t="s">
        <v>101</v>
      </c>
    </row>
    <row r="32513" spans="1:9" x14ac:dyDescent="0.35">
      <c r="A32513">
        <v>26092024</v>
      </c>
      <c r="B32513" t="s">
        <v>575</v>
      </c>
      <c r="C32513" t="s">
        <v>535</v>
      </c>
      <c r="D32513" t="s">
        <v>290</v>
      </c>
      <c r="E32513" t="s">
        <v>140</v>
      </c>
      <c r="F32513" t="s">
        <v>291</v>
      </c>
    </row>
    <row r="32514" spans="1:9" x14ac:dyDescent="0.35">
      <c r="A32514">
        <v>26092024</v>
      </c>
      <c r="B32514" t="s">
        <v>597</v>
      </c>
      <c r="C32514" t="s">
        <v>516</v>
      </c>
      <c r="D32514" t="s">
        <v>290</v>
      </c>
      <c r="E32514" t="s">
        <v>140</v>
      </c>
      <c r="F32514" t="s">
        <v>294</v>
      </c>
      <c r="G32514" t="s">
        <v>295</v>
      </c>
      <c r="H32514" t="s">
        <v>101</v>
      </c>
    </row>
    <row r="32515" spans="1:9" x14ac:dyDescent="0.35">
      <c r="A32515">
        <v>26092024</v>
      </c>
      <c r="B32515" t="s">
        <v>218</v>
      </c>
      <c r="C32515" t="s">
        <v>204</v>
      </c>
      <c r="D32515" t="s">
        <v>298</v>
      </c>
      <c r="E32515" t="s">
        <v>101</v>
      </c>
    </row>
    <row r="32516" spans="1:9" x14ac:dyDescent="0.35">
      <c r="A32516">
        <v>26092024</v>
      </c>
      <c r="B32516" t="s">
        <v>240</v>
      </c>
      <c r="C32516" t="s">
        <v>151</v>
      </c>
      <c r="D32516" t="s">
        <v>300</v>
      </c>
      <c r="E32516" t="s">
        <v>262</v>
      </c>
      <c r="F32516" t="s">
        <v>101</v>
      </c>
    </row>
    <row r="32517" spans="1:9" x14ac:dyDescent="0.35">
      <c r="A32517">
        <v>26092024</v>
      </c>
      <c r="B32517" t="s">
        <v>473</v>
      </c>
      <c r="C32517" t="s">
        <v>357</v>
      </c>
      <c r="D32517" t="s">
        <v>301</v>
      </c>
      <c r="E32517" t="s">
        <v>101</v>
      </c>
    </row>
    <row r="32518" spans="1:9" x14ac:dyDescent="0.35">
      <c r="A32518">
        <v>26092024</v>
      </c>
      <c r="B32518" t="s">
        <v>578</v>
      </c>
      <c r="C32518" t="s">
        <v>150</v>
      </c>
      <c r="D32518" t="s">
        <v>303</v>
      </c>
      <c r="E32518" t="s">
        <v>149</v>
      </c>
    </row>
    <row r="32519" spans="1:9" x14ac:dyDescent="0.35">
      <c r="A32519">
        <v>26092024</v>
      </c>
      <c r="B32519" t="s">
        <v>629</v>
      </c>
      <c r="C32519" t="s">
        <v>418</v>
      </c>
      <c r="D32519" t="s">
        <v>306</v>
      </c>
      <c r="E32519" t="s">
        <v>101</v>
      </c>
    </row>
    <row r="32520" spans="1:9" x14ac:dyDescent="0.35">
      <c r="A32520">
        <v>26092024</v>
      </c>
      <c r="B32520" t="s">
        <v>567</v>
      </c>
      <c r="C32520" t="s">
        <v>304</v>
      </c>
      <c r="D32520" t="s">
        <v>308</v>
      </c>
      <c r="E32520" t="s">
        <v>309</v>
      </c>
      <c r="F32520" t="s">
        <v>310</v>
      </c>
      <c r="G32520" t="s">
        <v>311</v>
      </c>
      <c r="H32520" t="s">
        <v>312</v>
      </c>
      <c r="I32520" t="s">
        <v>101</v>
      </c>
    </row>
    <row r="32521" spans="1:9" x14ac:dyDescent="0.35">
      <c r="A32521">
        <v>26092024</v>
      </c>
      <c r="B32521" t="s">
        <v>183</v>
      </c>
      <c r="C32521" t="s">
        <v>188</v>
      </c>
      <c r="D32521" t="s">
        <v>314</v>
      </c>
      <c r="E32521" t="s">
        <v>315</v>
      </c>
      <c r="F32521" t="s">
        <v>101</v>
      </c>
    </row>
    <row r="32522" spans="1:9" x14ac:dyDescent="0.35">
      <c r="A32522">
        <v>26092024</v>
      </c>
      <c r="B32522" t="s">
        <v>591</v>
      </c>
      <c r="C32522" t="s">
        <v>131</v>
      </c>
      <c r="D32522" t="s">
        <v>314</v>
      </c>
      <c r="E32522" t="s">
        <v>317</v>
      </c>
      <c r="F32522" t="s">
        <v>101</v>
      </c>
    </row>
    <row r="32523" spans="1:9" x14ac:dyDescent="0.35">
      <c r="A32523">
        <v>26092024</v>
      </c>
      <c r="B32523" t="s">
        <v>496</v>
      </c>
      <c r="C32523" t="s">
        <v>195</v>
      </c>
      <c r="D32523" t="s">
        <v>319</v>
      </c>
      <c r="E32523" t="s">
        <v>320</v>
      </c>
      <c r="F32523" t="s">
        <v>321</v>
      </c>
    </row>
    <row r="32524" spans="1:9" x14ac:dyDescent="0.35">
      <c r="A32524">
        <v>26092024</v>
      </c>
      <c r="B32524" t="s">
        <v>551</v>
      </c>
      <c r="C32524" t="s">
        <v>543</v>
      </c>
      <c r="D32524" t="s">
        <v>322</v>
      </c>
      <c r="E32524" t="s">
        <v>101</v>
      </c>
    </row>
    <row r="32525" spans="1:9" x14ac:dyDescent="0.35">
      <c r="A32525">
        <v>26092024</v>
      </c>
      <c r="B32525" t="s">
        <v>566</v>
      </c>
      <c r="C32525" t="s">
        <v>465</v>
      </c>
      <c r="D32525" t="s">
        <v>325</v>
      </c>
      <c r="E32525" t="s">
        <v>101</v>
      </c>
    </row>
    <row r="32526" spans="1:9" x14ac:dyDescent="0.35">
      <c r="A32526">
        <v>26092024</v>
      </c>
      <c r="B32526" t="s">
        <v>514</v>
      </c>
      <c r="C32526" t="s">
        <v>540</v>
      </c>
      <c r="D32526" t="s">
        <v>328</v>
      </c>
      <c r="E32526" t="s">
        <v>101</v>
      </c>
    </row>
    <row r="32527" spans="1:9" x14ac:dyDescent="0.35">
      <c r="A32527">
        <v>26092024</v>
      </c>
      <c r="B32527" t="s">
        <v>296</v>
      </c>
      <c r="C32527" t="s">
        <v>331</v>
      </c>
      <c r="D32527" t="s">
        <v>332</v>
      </c>
      <c r="E32527" t="s">
        <v>101</v>
      </c>
    </row>
    <row r="32528" spans="1:9" x14ac:dyDescent="0.35">
      <c r="A32528">
        <v>26092024</v>
      </c>
      <c r="B32528" t="s">
        <v>441</v>
      </c>
      <c r="C32528" t="s">
        <v>502</v>
      </c>
      <c r="D32528" t="s">
        <v>331</v>
      </c>
      <c r="E32528" t="s">
        <v>335</v>
      </c>
      <c r="F32528" t="s">
        <v>101</v>
      </c>
    </row>
    <row r="32529" spans="1:7" x14ac:dyDescent="0.35">
      <c r="A32529">
        <v>26092024</v>
      </c>
      <c r="B32529" t="s">
        <v>455</v>
      </c>
      <c r="C32529" t="s">
        <v>197</v>
      </c>
      <c r="D32529" t="s">
        <v>331</v>
      </c>
      <c r="E32529" t="s">
        <v>338</v>
      </c>
      <c r="F32529" t="s">
        <v>321</v>
      </c>
    </row>
    <row r="32530" spans="1:7" x14ac:dyDescent="0.35">
      <c r="A32530">
        <v>26092024</v>
      </c>
      <c r="B32530" t="s">
        <v>759</v>
      </c>
      <c r="C32530" t="s">
        <v>419</v>
      </c>
      <c r="D32530" t="s">
        <v>170</v>
      </c>
    </row>
    <row r="32531" spans="1:7" x14ac:dyDescent="0.35">
      <c r="A32531">
        <v>26092024</v>
      </c>
      <c r="B32531" t="s">
        <v>603</v>
      </c>
      <c r="C32531" t="s">
        <v>555</v>
      </c>
      <c r="D32531" t="s">
        <v>341</v>
      </c>
      <c r="E32531" t="s">
        <v>101</v>
      </c>
    </row>
    <row r="32532" spans="1:7" x14ac:dyDescent="0.35">
      <c r="A32532">
        <v>26092024</v>
      </c>
      <c r="B32532" t="s">
        <v>591</v>
      </c>
      <c r="C32532" t="s">
        <v>450</v>
      </c>
      <c r="D32532" t="s">
        <v>343</v>
      </c>
      <c r="E32532" t="s">
        <v>101</v>
      </c>
    </row>
    <row r="32533" spans="1:7" x14ac:dyDescent="0.35">
      <c r="A32533">
        <v>26092024</v>
      </c>
      <c r="B32533" t="s">
        <v>278</v>
      </c>
      <c r="C32533" t="s">
        <v>132</v>
      </c>
      <c r="D32533" t="s">
        <v>344</v>
      </c>
      <c r="E32533" t="s">
        <v>345</v>
      </c>
      <c r="F32533" t="s">
        <v>101</v>
      </c>
    </row>
    <row r="32534" spans="1:7" x14ac:dyDescent="0.35">
      <c r="A32534">
        <v>26092024</v>
      </c>
      <c r="B32534" t="s">
        <v>493</v>
      </c>
      <c r="C32534" t="s">
        <v>600</v>
      </c>
      <c r="D32534" t="s">
        <v>132</v>
      </c>
      <c r="E32534" t="s">
        <v>347</v>
      </c>
      <c r="F32534" t="s">
        <v>101</v>
      </c>
    </row>
    <row r="32535" spans="1:7" x14ac:dyDescent="0.35">
      <c r="A32535">
        <v>26092024</v>
      </c>
      <c r="B32535" t="s">
        <v>623</v>
      </c>
      <c r="C32535" t="s">
        <v>125</v>
      </c>
      <c r="D32535" t="s">
        <v>132</v>
      </c>
      <c r="E32535" t="s">
        <v>348</v>
      </c>
      <c r="F32535" t="s">
        <v>101</v>
      </c>
    </row>
    <row r="32536" spans="1:7" x14ac:dyDescent="0.35">
      <c r="A32536">
        <v>26092024</v>
      </c>
      <c r="B32536" t="s">
        <v>499</v>
      </c>
      <c r="C32536" t="s">
        <v>598</v>
      </c>
      <c r="D32536" t="s">
        <v>132</v>
      </c>
      <c r="E32536" t="s">
        <v>350</v>
      </c>
      <c r="F32536" t="s">
        <v>101</v>
      </c>
    </row>
    <row r="32537" spans="1:7" x14ac:dyDescent="0.35">
      <c r="A32537">
        <v>26092024</v>
      </c>
      <c r="B32537" t="s">
        <v>583</v>
      </c>
      <c r="C32537" t="s">
        <v>547</v>
      </c>
      <c r="D32537" t="s">
        <v>132</v>
      </c>
      <c r="E32537" t="s">
        <v>352</v>
      </c>
      <c r="F32537" t="s">
        <v>101</v>
      </c>
    </row>
    <row r="32538" spans="1:7" x14ac:dyDescent="0.35">
      <c r="A32538">
        <v>26092024</v>
      </c>
      <c r="B32538" t="s">
        <v>579</v>
      </c>
      <c r="C32538" t="s">
        <v>427</v>
      </c>
      <c r="D32538" t="s">
        <v>132</v>
      </c>
      <c r="E32538" t="s">
        <v>133</v>
      </c>
      <c r="F32538" t="s">
        <v>355</v>
      </c>
    </row>
    <row r="32539" spans="1:7" x14ac:dyDescent="0.35">
      <c r="A32539">
        <v>26092024</v>
      </c>
      <c r="B32539" t="s">
        <v>557</v>
      </c>
      <c r="C32539" t="s">
        <v>178</v>
      </c>
      <c r="D32539" t="s">
        <v>132</v>
      </c>
      <c r="E32539" t="s">
        <v>356</v>
      </c>
      <c r="F32539" t="s">
        <v>101</v>
      </c>
    </row>
    <row r="32540" spans="1:7" x14ac:dyDescent="0.35">
      <c r="A32540">
        <v>26092024</v>
      </c>
      <c r="B32540" t="s">
        <v>418</v>
      </c>
      <c r="C32540" t="s">
        <v>324</v>
      </c>
      <c r="D32540" t="s">
        <v>359</v>
      </c>
      <c r="E32540" t="s">
        <v>360</v>
      </c>
      <c r="F32540" t="s">
        <v>101</v>
      </c>
    </row>
    <row r="32541" spans="1:7" x14ac:dyDescent="0.35">
      <c r="A32541">
        <v>26092024</v>
      </c>
      <c r="B32541" t="s">
        <v>572</v>
      </c>
      <c r="C32541" t="s">
        <v>384</v>
      </c>
      <c r="D32541" t="s">
        <v>359</v>
      </c>
      <c r="E32541" t="s">
        <v>362</v>
      </c>
      <c r="F32541" t="s">
        <v>101</v>
      </c>
    </row>
    <row r="32542" spans="1:7" x14ac:dyDescent="0.35">
      <c r="A32542">
        <v>26092024</v>
      </c>
      <c r="B32542" t="s">
        <v>569</v>
      </c>
      <c r="C32542" t="s">
        <v>359</v>
      </c>
      <c r="D32542" t="s">
        <v>362</v>
      </c>
      <c r="E32542" t="s">
        <v>140</v>
      </c>
      <c r="F32542" t="s">
        <v>364</v>
      </c>
      <c r="G32542" t="s">
        <v>101</v>
      </c>
    </row>
    <row r="32543" spans="1:7" x14ac:dyDescent="0.35">
      <c r="A32543">
        <v>26092024</v>
      </c>
      <c r="B32543" t="s">
        <v>742</v>
      </c>
      <c r="C32543" t="s">
        <v>424</v>
      </c>
      <c r="D32543" t="s">
        <v>366</v>
      </c>
      <c r="E32543" t="s">
        <v>257</v>
      </c>
      <c r="F32543" t="s">
        <v>367</v>
      </c>
      <c r="G32543" t="s">
        <v>101</v>
      </c>
    </row>
    <row r="32544" spans="1:7" x14ac:dyDescent="0.35">
      <c r="A32544">
        <v>26092024</v>
      </c>
      <c r="B32544" t="s">
        <v>583</v>
      </c>
      <c r="C32544" t="s">
        <v>157</v>
      </c>
      <c r="D32544" t="s">
        <v>369</v>
      </c>
      <c r="E32544" t="s">
        <v>370</v>
      </c>
      <c r="F32544" t="s">
        <v>101</v>
      </c>
    </row>
    <row r="32545" spans="1:9" x14ac:dyDescent="0.35">
      <c r="A32545">
        <v>26092024</v>
      </c>
      <c r="B32545" t="s">
        <v>592</v>
      </c>
      <c r="C32545" t="s">
        <v>154</v>
      </c>
      <c r="D32545" t="s">
        <v>371</v>
      </c>
      <c r="E32545" t="s">
        <v>101</v>
      </c>
    </row>
    <row r="32546" spans="1:9" x14ac:dyDescent="0.35">
      <c r="A32546">
        <v>26092024</v>
      </c>
      <c r="B32546" t="s">
        <v>515</v>
      </c>
      <c r="C32546" t="s">
        <v>175</v>
      </c>
      <c r="D32546" t="s">
        <v>372</v>
      </c>
      <c r="E32546" t="s">
        <v>101</v>
      </c>
    </row>
    <row r="32547" spans="1:9" x14ac:dyDescent="0.35">
      <c r="A32547">
        <v>26092024</v>
      </c>
      <c r="B32547" t="s">
        <v>460</v>
      </c>
      <c r="C32547" t="s">
        <v>373</v>
      </c>
      <c r="D32547" t="s">
        <v>101</v>
      </c>
    </row>
    <row r="32548" spans="1:9" x14ac:dyDescent="0.35">
      <c r="A32548">
        <v>26092024</v>
      </c>
      <c r="B32548" t="s">
        <v>691</v>
      </c>
      <c r="C32548" t="s">
        <v>466</v>
      </c>
      <c r="D32548" t="s">
        <v>376</v>
      </c>
      <c r="E32548" t="s">
        <v>140</v>
      </c>
      <c r="F32548" t="s">
        <v>331</v>
      </c>
      <c r="G32548" t="s">
        <v>377</v>
      </c>
      <c r="H32548" t="s">
        <v>101</v>
      </c>
    </row>
    <row r="32549" spans="1:9" x14ac:dyDescent="0.35">
      <c r="A32549">
        <v>26092024</v>
      </c>
      <c r="B32549" t="s">
        <v>565</v>
      </c>
      <c r="C32549" t="s">
        <v>145</v>
      </c>
      <c r="D32549" t="s">
        <v>378</v>
      </c>
    </row>
    <row r="32550" spans="1:9" x14ac:dyDescent="0.35">
      <c r="A32550">
        <v>26092024</v>
      </c>
      <c r="B32550" t="s">
        <v>594</v>
      </c>
      <c r="C32550" t="s">
        <v>412</v>
      </c>
      <c r="D32550" t="s">
        <v>380</v>
      </c>
      <c r="E32550" t="s">
        <v>101</v>
      </c>
    </row>
    <row r="32551" spans="1:9" x14ac:dyDescent="0.35">
      <c r="A32551">
        <v>26092024</v>
      </c>
      <c r="B32551" t="s">
        <v>597</v>
      </c>
      <c r="C32551" t="s">
        <v>324</v>
      </c>
      <c r="D32551" t="s">
        <v>382</v>
      </c>
      <c r="E32551" t="s">
        <v>383</v>
      </c>
    </row>
    <row r="32552" spans="1:9" x14ac:dyDescent="0.35">
      <c r="A32552">
        <v>26092024</v>
      </c>
      <c r="B32552" t="s">
        <v>542</v>
      </c>
      <c r="C32552" t="s">
        <v>151</v>
      </c>
      <c r="D32552" t="s">
        <v>385</v>
      </c>
      <c r="E32552" t="s">
        <v>386</v>
      </c>
    </row>
    <row r="32553" spans="1:9" x14ac:dyDescent="0.35">
      <c r="A32553">
        <v>26092024</v>
      </c>
      <c r="B32553" t="s">
        <v>694</v>
      </c>
      <c r="C32553" t="s">
        <v>414</v>
      </c>
      <c r="D32553" t="s">
        <v>388</v>
      </c>
      <c r="E32553" t="s">
        <v>101</v>
      </c>
    </row>
    <row r="32554" spans="1:9" x14ac:dyDescent="0.35">
      <c r="A32554">
        <v>26092024</v>
      </c>
      <c r="B32554" t="s">
        <v>541</v>
      </c>
      <c r="C32554" t="s">
        <v>162</v>
      </c>
      <c r="D32554" t="s">
        <v>391</v>
      </c>
      <c r="E32554" t="s">
        <v>101</v>
      </c>
    </row>
    <row r="32555" spans="1:9" x14ac:dyDescent="0.35">
      <c r="A32555">
        <v>26092024</v>
      </c>
      <c r="B32555" t="s">
        <v>665</v>
      </c>
      <c r="C32555" t="s">
        <v>406</v>
      </c>
      <c r="D32555" t="s">
        <v>393</v>
      </c>
    </row>
    <row r="32556" spans="1:9" x14ac:dyDescent="0.35">
      <c r="A32556">
        <v>26092024</v>
      </c>
      <c r="B32556" t="s">
        <v>413</v>
      </c>
      <c r="C32556" t="s">
        <v>269</v>
      </c>
      <c r="D32556" t="s">
        <v>394</v>
      </c>
      <c r="E32556" t="s">
        <v>395</v>
      </c>
      <c r="F32556" t="s">
        <v>101</v>
      </c>
    </row>
    <row r="32557" spans="1:9" x14ac:dyDescent="0.35">
      <c r="A32557">
        <v>26092024</v>
      </c>
      <c r="B32557" t="s">
        <v>514</v>
      </c>
      <c r="C32557" t="s">
        <v>421</v>
      </c>
      <c r="D32557" t="s">
        <v>396</v>
      </c>
    </row>
    <row r="32558" spans="1:9" x14ac:dyDescent="0.35">
      <c r="A32558">
        <v>26092024</v>
      </c>
      <c r="B32558" t="s">
        <v>467</v>
      </c>
      <c r="C32558" t="s">
        <v>397</v>
      </c>
      <c r="D32558" t="s">
        <v>101</v>
      </c>
    </row>
    <row r="32559" spans="1:9" x14ac:dyDescent="0.35">
      <c r="A32559">
        <v>26092024</v>
      </c>
      <c r="B32559" t="s">
        <v>603</v>
      </c>
      <c r="C32559" t="s">
        <v>145</v>
      </c>
      <c r="D32559" t="s">
        <v>399</v>
      </c>
      <c r="E32559" t="s">
        <v>140</v>
      </c>
      <c r="F32559" t="s">
        <v>400</v>
      </c>
      <c r="G32559" t="s">
        <v>257</v>
      </c>
      <c r="H32559" t="s">
        <v>331</v>
      </c>
      <c r="I32559" t="s">
        <v>401</v>
      </c>
    </row>
    <row r="32560" spans="1:9" x14ac:dyDescent="0.35">
      <c r="A32560">
        <v>26092024</v>
      </c>
      <c r="B32560" t="s">
        <v>636</v>
      </c>
      <c r="C32560" t="s">
        <v>188</v>
      </c>
      <c r="D32560" t="s">
        <v>399</v>
      </c>
      <c r="E32560" t="s">
        <v>187</v>
      </c>
      <c r="F32560" t="s">
        <v>101</v>
      </c>
    </row>
    <row r="32561" spans="1:7" x14ac:dyDescent="0.35">
      <c r="A32561">
        <v>26092024</v>
      </c>
      <c r="B32561" t="s">
        <v>460</v>
      </c>
      <c r="C32561" t="s">
        <v>569</v>
      </c>
      <c r="D32561" t="s">
        <v>399</v>
      </c>
      <c r="E32561" t="s">
        <v>403</v>
      </c>
      <c r="F32561" t="s">
        <v>101</v>
      </c>
    </row>
    <row r="32562" spans="1:7" x14ac:dyDescent="0.35">
      <c r="A32562">
        <v>26092024</v>
      </c>
      <c r="B32562" t="s">
        <v>557</v>
      </c>
      <c r="C32562" t="s">
        <v>421</v>
      </c>
      <c r="D32562" t="s">
        <v>399</v>
      </c>
      <c r="E32562" t="s">
        <v>404</v>
      </c>
      <c r="F32562" t="s">
        <v>101</v>
      </c>
    </row>
    <row r="32563" spans="1:7" x14ac:dyDescent="0.35">
      <c r="A32563">
        <v>25092024</v>
      </c>
      <c r="B32563" t="s">
        <v>494</v>
      </c>
      <c r="C32563" t="s">
        <v>206</v>
      </c>
      <c r="D32563" t="s">
        <v>100</v>
      </c>
      <c r="E32563" t="s">
        <v>101</v>
      </c>
    </row>
    <row r="32564" spans="1:7" x14ac:dyDescent="0.35">
      <c r="A32564">
        <v>25092024</v>
      </c>
      <c r="B32564" t="s">
        <v>572</v>
      </c>
      <c r="C32564" t="s">
        <v>188</v>
      </c>
      <c r="D32564" t="s">
        <v>104</v>
      </c>
      <c r="E32564" t="s">
        <v>101</v>
      </c>
    </row>
    <row r="32565" spans="1:7" x14ac:dyDescent="0.35">
      <c r="A32565">
        <v>25092024</v>
      </c>
      <c r="B32565" t="s">
        <v>516</v>
      </c>
      <c r="C32565" t="s">
        <v>327</v>
      </c>
      <c r="D32565" t="s">
        <v>107</v>
      </c>
      <c r="E32565" t="s">
        <v>108</v>
      </c>
      <c r="F32565" t="s">
        <v>101</v>
      </c>
    </row>
    <row r="32566" spans="1:7" x14ac:dyDescent="0.35">
      <c r="A32566">
        <v>25092024</v>
      </c>
      <c r="B32566" t="s">
        <v>318</v>
      </c>
      <c r="C32566" t="s">
        <v>585</v>
      </c>
      <c r="D32566" t="s">
        <v>111</v>
      </c>
      <c r="E32566" t="s">
        <v>101</v>
      </c>
    </row>
    <row r="32567" spans="1:7" x14ac:dyDescent="0.35">
      <c r="A32567">
        <v>25092024</v>
      </c>
      <c r="B32567" t="s">
        <v>163</v>
      </c>
      <c r="C32567" t="s">
        <v>744</v>
      </c>
      <c r="D32567" t="s">
        <v>114</v>
      </c>
      <c r="E32567" t="s">
        <v>115</v>
      </c>
      <c r="F32567" t="s">
        <v>116</v>
      </c>
    </row>
    <row r="32568" spans="1:7" x14ac:dyDescent="0.35">
      <c r="A32568">
        <v>25092024</v>
      </c>
      <c r="B32568" t="s">
        <v>453</v>
      </c>
      <c r="C32568" t="s">
        <v>238</v>
      </c>
      <c r="D32568" t="s">
        <v>114</v>
      </c>
      <c r="E32568" t="s">
        <v>119</v>
      </c>
      <c r="F32568" t="s">
        <v>120</v>
      </c>
      <c r="G32568" t="s">
        <v>121</v>
      </c>
    </row>
    <row r="32569" spans="1:7" x14ac:dyDescent="0.35">
      <c r="A32569">
        <v>25092024</v>
      </c>
      <c r="B32569" t="s">
        <v>607</v>
      </c>
      <c r="C32569" t="s">
        <v>809</v>
      </c>
      <c r="D32569" t="s">
        <v>114</v>
      </c>
      <c r="E32569" t="s">
        <v>124</v>
      </c>
    </row>
    <row r="32570" spans="1:7" x14ac:dyDescent="0.35">
      <c r="A32570">
        <v>25092024</v>
      </c>
      <c r="B32570" t="s">
        <v>213</v>
      </c>
      <c r="C32570" t="s">
        <v>953</v>
      </c>
      <c r="D32570" t="s">
        <v>114</v>
      </c>
      <c r="E32570" t="s">
        <v>127</v>
      </c>
    </row>
    <row r="32571" spans="1:7" x14ac:dyDescent="0.35">
      <c r="A32571">
        <v>25092024</v>
      </c>
      <c r="B32571" t="s">
        <v>259</v>
      </c>
      <c r="C32571" t="s">
        <v>475</v>
      </c>
      <c r="D32571" t="s">
        <v>114</v>
      </c>
      <c r="E32571" t="s">
        <v>130</v>
      </c>
    </row>
    <row r="32572" spans="1:7" x14ac:dyDescent="0.35">
      <c r="A32572">
        <v>25092024</v>
      </c>
      <c r="B32572" t="s">
        <v>656</v>
      </c>
      <c r="C32572" t="s">
        <v>666</v>
      </c>
      <c r="D32572" t="s">
        <v>114</v>
      </c>
      <c r="E32572" t="s">
        <v>132</v>
      </c>
      <c r="F32572" t="s">
        <v>133</v>
      </c>
    </row>
    <row r="32573" spans="1:7" x14ac:dyDescent="0.35">
      <c r="A32573">
        <v>25092024</v>
      </c>
      <c r="B32573" t="s">
        <v>493</v>
      </c>
      <c r="C32573" t="s">
        <v>506</v>
      </c>
      <c r="D32573" t="s">
        <v>135</v>
      </c>
      <c r="E32573" t="s">
        <v>136</v>
      </c>
    </row>
    <row r="32574" spans="1:7" x14ac:dyDescent="0.35">
      <c r="A32574">
        <v>25092024</v>
      </c>
      <c r="B32574" t="s">
        <v>832</v>
      </c>
      <c r="C32574" t="s">
        <v>742</v>
      </c>
      <c r="D32574" t="s">
        <v>139</v>
      </c>
      <c r="E32574" t="s">
        <v>140</v>
      </c>
      <c r="F32574" t="s">
        <v>141</v>
      </c>
      <c r="G32574" t="s">
        <v>101</v>
      </c>
    </row>
    <row r="32575" spans="1:7" x14ac:dyDescent="0.35">
      <c r="A32575">
        <v>25092024</v>
      </c>
      <c r="B32575" t="s">
        <v>596</v>
      </c>
      <c r="C32575" t="s">
        <v>174</v>
      </c>
      <c r="D32575" t="s">
        <v>144</v>
      </c>
      <c r="E32575" t="s">
        <v>101</v>
      </c>
    </row>
    <row r="32576" spans="1:7" x14ac:dyDescent="0.35">
      <c r="A32576">
        <v>25092024</v>
      </c>
      <c r="B32576" t="s">
        <v>608</v>
      </c>
      <c r="C32576" t="s">
        <v>326</v>
      </c>
      <c r="D32576" t="s">
        <v>147</v>
      </c>
      <c r="E32576" t="s">
        <v>148</v>
      </c>
      <c r="F32576" t="s">
        <v>149</v>
      </c>
    </row>
    <row r="32577" spans="1:7" x14ac:dyDescent="0.35">
      <c r="A32577">
        <v>25092024</v>
      </c>
      <c r="B32577" t="s">
        <v>566</v>
      </c>
      <c r="C32577" t="s">
        <v>447</v>
      </c>
      <c r="D32577" t="s">
        <v>152</v>
      </c>
      <c r="E32577" t="s">
        <v>140</v>
      </c>
      <c r="F32577" t="s">
        <v>153</v>
      </c>
      <c r="G32577" t="s">
        <v>101</v>
      </c>
    </row>
    <row r="32578" spans="1:7" x14ac:dyDescent="0.35">
      <c r="A32578">
        <v>25092024</v>
      </c>
      <c r="B32578" t="s">
        <v>755</v>
      </c>
      <c r="C32578" t="s">
        <v>326</v>
      </c>
      <c r="D32578" t="s">
        <v>156</v>
      </c>
      <c r="E32578" t="s">
        <v>101</v>
      </c>
    </row>
    <row r="32579" spans="1:7" x14ac:dyDescent="0.35">
      <c r="A32579">
        <v>25092024</v>
      </c>
      <c r="B32579" t="s">
        <v>339</v>
      </c>
      <c r="C32579" t="s">
        <v>159</v>
      </c>
      <c r="D32579" t="s">
        <v>101</v>
      </c>
    </row>
    <row r="32580" spans="1:7" x14ac:dyDescent="0.35">
      <c r="A32580">
        <v>25092024</v>
      </c>
      <c r="B32580" t="s">
        <v>292</v>
      </c>
      <c r="C32580" t="s">
        <v>161</v>
      </c>
      <c r="D32580" t="s">
        <v>101</v>
      </c>
    </row>
    <row r="32581" spans="1:7" x14ac:dyDescent="0.35">
      <c r="A32581">
        <v>25092024</v>
      </c>
      <c r="B32581" t="s">
        <v>447</v>
      </c>
      <c r="C32581" t="s">
        <v>166</v>
      </c>
      <c r="D32581" t="s">
        <v>164</v>
      </c>
      <c r="E32581" t="s">
        <v>101</v>
      </c>
    </row>
    <row r="32582" spans="1:7" x14ac:dyDescent="0.35">
      <c r="A32582">
        <v>25092024</v>
      </c>
      <c r="B32582" t="s">
        <v>557</v>
      </c>
      <c r="C32582" t="s">
        <v>450</v>
      </c>
      <c r="D32582" t="s">
        <v>167</v>
      </c>
    </row>
    <row r="32583" spans="1:7" x14ac:dyDescent="0.35">
      <c r="A32583">
        <v>25092024</v>
      </c>
      <c r="B32583" t="s">
        <v>639</v>
      </c>
      <c r="C32583" t="s">
        <v>523</v>
      </c>
      <c r="D32583" t="s">
        <v>423</v>
      </c>
      <c r="E32583" t="s">
        <v>101</v>
      </c>
    </row>
    <row r="32584" spans="1:7" x14ac:dyDescent="0.35">
      <c r="A32584">
        <v>25092024</v>
      </c>
      <c r="B32584" t="s">
        <v>460</v>
      </c>
      <c r="C32584" t="s">
        <v>178</v>
      </c>
      <c r="D32584" t="s">
        <v>169</v>
      </c>
      <c r="E32584" t="s">
        <v>170</v>
      </c>
      <c r="F32584" t="s">
        <v>101</v>
      </c>
    </row>
    <row r="32585" spans="1:7" x14ac:dyDescent="0.35">
      <c r="A32585">
        <v>25092024</v>
      </c>
      <c r="B32585" t="s">
        <v>593</v>
      </c>
      <c r="C32585" t="s">
        <v>479</v>
      </c>
      <c r="D32585" t="s">
        <v>173</v>
      </c>
      <c r="E32585" t="s">
        <v>101</v>
      </c>
    </row>
    <row r="32586" spans="1:7" x14ac:dyDescent="0.35">
      <c r="A32586">
        <v>25092024</v>
      </c>
      <c r="B32586" t="s">
        <v>712</v>
      </c>
      <c r="C32586" t="s">
        <v>185</v>
      </c>
      <c r="D32586" t="s">
        <v>176</v>
      </c>
      <c r="E32586" t="s">
        <v>101</v>
      </c>
    </row>
    <row r="32587" spans="1:7" x14ac:dyDescent="0.35">
      <c r="A32587">
        <v>25092024</v>
      </c>
      <c r="B32587" t="s">
        <v>696</v>
      </c>
      <c r="C32587" t="s">
        <v>414</v>
      </c>
      <c r="D32587" t="s">
        <v>176</v>
      </c>
      <c r="E32587" t="s">
        <v>149</v>
      </c>
    </row>
    <row r="32588" spans="1:7" x14ac:dyDescent="0.35">
      <c r="A32588">
        <v>25092024</v>
      </c>
      <c r="B32588" t="s">
        <v>441</v>
      </c>
      <c r="C32588" t="s">
        <v>296</v>
      </c>
      <c r="D32588" t="s">
        <v>181</v>
      </c>
      <c r="E32588" t="s">
        <v>182</v>
      </c>
      <c r="F32588" t="s">
        <v>101</v>
      </c>
    </row>
    <row r="32589" spans="1:7" x14ac:dyDescent="0.35">
      <c r="A32589">
        <v>25092024</v>
      </c>
      <c r="B32589" t="s">
        <v>579</v>
      </c>
      <c r="C32589" t="s">
        <v>493</v>
      </c>
      <c r="D32589" t="s">
        <v>184</v>
      </c>
      <c r="E32589" t="s">
        <v>101</v>
      </c>
    </row>
    <row r="32590" spans="1:7" x14ac:dyDescent="0.35">
      <c r="A32590">
        <v>25092024</v>
      </c>
      <c r="B32590" t="s">
        <v>179</v>
      </c>
      <c r="C32590" t="s">
        <v>187</v>
      </c>
      <c r="D32590" t="s">
        <v>101</v>
      </c>
    </row>
    <row r="32591" spans="1:7" x14ac:dyDescent="0.35">
      <c r="A32591">
        <v>25092024</v>
      </c>
      <c r="B32591" t="s">
        <v>240</v>
      </c>
      <c r="C32591" t="s">
        <v>351</v>
      </c>
      <c r="D32591" t="s">
        <v>190</v>
      </c>
      <c r="E32591" t="s">
        <v>191</v>
      </c>
      <c r="F32591" t="s">
        <v>101</v>
      </c>
    </row>
    <row r="32592" spans="1:7" x14ac:dyDescent="0.35">
      <c r="A32592">
        <v>25092024</v>
      </c>
      <c r="B32592" t="s">
        <v>226</v>
      </c>
      <c r="C32592" t="s">
        <v>443</v>
      </c>
      <c r="D32592" t="s">
        <v>190</v>
      </c>
      <c r="E32592" t="s">
        <v>194</v>
      </c>
      <c r="F32592" t="s">
        <v>101</v>
      </c>
    </row>
    <row r="32593" spans="1:7" x14ac:dyDescent="0.35">
      <c r="A32593">
        <v>25092024</v>
      </c>
      <c r="B32593" t="s">
        <v>608</v>
      </c>
      <c r="C32593" t="s">
        <v>422</v>
      </c>
      <c r="D32593" t="s">
        <v>190</v>
      </c>
      <c r="E32593" t="s">
        <v>196</v>
      </c>
      <c r="F32593" t="s">
        <v>101</v>
      </c>
    </row>
    <row r="32594" spans="1:7" x14ac:dyDescent="0.35">
      <c r="A32594">
        <v>25092024</v>
      </c>
      <c r="B32594" t="s">
        <v>203</v>
      </c>
      <c r="C32594" t="s">
        <v>198</v>
      </c>
      <c r="D32594" t="s">
        <v>140</v>
      </c>
      <c r="E32594" t="s">
        <v>199</v>
      </c>
      <c r="F32594" t="s">
        <v>200</v>
      </c>
      <c r="G32594" t="s">
        <v>101</v>
      </c>
    </row>
    <row r="32595" spans="1:7" x14ac:dyDescent="0.35">
      <c r="A32595">
        <v>25092024</v>
      </c>
      <c r="B32595" t="s">
        <v>195</v>
      </c>
      <c r="C32595" t="s">
        <v>201</v>
      </c>
      <c r="D32595" t="s">
        <v>61</v>
      </c>
      <c r="E32595" t="s">
        <v>101</v>
      </c>
    </row>
    <row r="32596" spans="1:7" x14ac:dyDescent="0.35">
      <c r="A32596">
        <v>25092024</v>
      </c>
      <c r="B32596" t="s">
        <v>573</v>
      </c>
      <c r="C32596" t="s">
        <v>226</v>
      </c>
      <c r="D32596" t="s">
        <v>205</v>
      </c>
      <c r="E32596" t="s">
        <v>101</v>
      </c>
    </row>
    <row r="32597" spans="1:7" x14ac:dyDescent="0.35">
      <c r="A32597">
        <v>25092024</v>
      </c>
      <c r="B32597" t="s">
        <v>752</v>
      </c>
      <c r="C32597" t="s">
        <v>573</v>
      </c>
      <c r="D32597" t="s">
        <v>208</v>
      </c>
      <c r="E32597" t="s">
        <v>101</v>
      </c>
    </row>
    <row r="32598" spans="1:7" x14ac:dyDescent="0.35">
      <c r="A32598">
        <v>25092024</v>
      </c>
      <c r="B32598" t="s">
        <v>582</v>
      </c>
      <c r="C32598" t="s">
        <v>327</v>
      </c>
      <c r="D32598" t="s">
        <v>210</v>
      </c>
      <c r="E32598" t="s">
        <v>211</v>
      </c>
      <c r="F32598" t="s">
        <v>101</v>
      </c>
    </row>
    <row r="32599" spans="1:7" x14ac:dyDescent="0.35">
      <c r="A32599">
        <v>25092024</v>
      </c>
      <c r="B32599" t="s">
        <v>305</v>
      </c>
      <c r="C32599" t="s">
        <v>443</v>
      </c>
      <c r="D32599" t="s">
        <v>214</v>
      </c>
      <c r="E32599" t="s">
        <v>215</v>
      </c>
      <c r="F32599" t="s">
        <v>101</v>
      </c>
    </row>
    <row r="32600" spans="1:7" x14ac:dyDescent="0.35">
      <c r="A32600">
        <v>25092024</v>
      </c>
      <c r="B32600" t="s">
        <v>573</v>
      </c>
      <c r="C32600" t="s">
        <v>425</v>
      </c>
      <c r="D32600" t="s">
        <v>217</v>
      </c>
      <c r="E32600" t="s">
        <v>101</v>
      </c>
    </row>
    <row r="32601" spans="1:7" x14ac:dyDescent="0.35">
      <c r="A32601">
        <v>25092024</v>
      </c>
      <c r="B32601" t="s">
        <v>878</v>
      </c>
      <c r="C32601" t="s">
        <v>594</v>
      </c>
      <c r="D32601" t="s">
        <v>220</v>
      </c>
      <c r="E32601" t="s">
        <v>101</v>
      </c>
    </row>
    <row r="32602" spans="1:7" x14ac:dyDescent="0.35">
      <c r="A32602">
        <v>25092024</v>
      </c>
      <c r="B32602" t="s">
        <v>558</v>
      </c>
      <c r="C32602" t="s">
        <v>579</v>
      </c>
      <c r="D32602" t="s">
        <v>222</v>
      </c>
    </row>
    <row r="32603" spans="1:7" x14ac:dyDescent="0.35">
      <c r="A32603">
        <v>25092024</v>
      </c>
      <c r="B32603" t="s">
        <v>419</v>
      </c>
      <c r="C32603" t="s">
        <v>188</v>
      </c>
      <c r="D32603" t="s">
        <v>223</v>
      </c>
    </row>
    <row r="32604" spans="1:7" x14ac:dyDescent="0.35">
      <c r="A32604">
        <v>25092024</v>
      </c>
      <c r="B32604" t="s">
        <v>723</v>
      </c>
      <c r="C32604" t="s">
        <v>536</v>
      </c>
      <c r="D32604" t="s">
        <v>225</v>
      </c>
      <c r="E32604" t="s">
        <v>101</v>
      </c>
    </row>
    <row r="32605" spans="1:7" x14ac:dyDescent="0.35">
      <c r="A32605">
        <v>25092024</v>
      </c>
      <c r="B32605" t="s">
        <v>750</v>
      </c>
      <c r="C32605" t="s">
        <v>425</v>
      </c>
      <c r="D32605" t="s">
        <v>225</v>
      </c>
      <c r="E32605" t="s">
        <v>228</v>
      </c>
      <c r="F32605" t="s">
        <v>229</v>
      </c>
    </row>
    <row r="32606" spans="1:7" x14ac:dyDescent="0.35">
      <c r="A32606">
        <v>25092024</v>
      </c>
      <c r="B32606" t="s">
        <v>611</v>
      </c>
      <c r="C32606" t="s">
        <v>258</v>
      </c>
      <c r="D32606" t="s">
        <v>232</v>
      </c>
      <c r="E32606" t="s">
        <v>101</v>
      </c>
    </row>
    <row r="32607" spans="1:7" x14ac:dyDescent="0.35">
      <c r="A32607">
        <v>25092024</v>
      </c>
      <c r="B32607" t="s">
        <v>518</v>
      </c>
      <c r="C32607" t="s">
        <v>226</v>
      </c>
      <c r="D32607" t="s">
        <v>235</v>
      </c>
      <c r="E32607" t="s">
        <v>236</v>
      </c>
      <c r="F32607" t="s">
        <v>101</v>
      </c>
    </row>
    <row r="32608" spans="1:7" x14ac:dyDescent="0.35">
      <c r="A32608">
        <v>25092024</v>
      </c>
      <c r="B32608" t="s">
        <v>629</v>
      </c>
      <c r="C32608" t="s">
        <v>263</v>
      </c>
      <c r="D32608" t="s">
        <v>235</v>
      </c>
      <c r="E32608" t="s">
        <v>239</v>
      </c>
      <c r="F32608" t="s">
        <v>149</v>
      </c>
    </row>
    <row r="32609" spans="1:7" x14ac:dyDescent="0.35">
      <c r="A32609">
        <v>25092024</v>
      </c>
      <c r="B32609" t="s">
        <v>718</v>
      </c>
      <c r="C32609" t="s">
        <v>414</v>
      </c>
      <c r="D32609" t="s">
        <v>235</v>
      </c>
      <c r="E32609" t="s">
        <v>241</v>
      </c>
      <c r="F32609" t="s">
        <v>101</v>
      </c>
    </row>
    <row r="32610" spans="1:7" x14ac:dyDescent="0.35">
      <c r="A32610">
        <v>25092024</v>
      </c>
      <c r="B32610" t="s">
        <v>567</v>
      </c>
      <c r="C32610" t="s">
        <v>172</v>
      </c>
      <c r="D32610" t="s">
        <v>243</v>
      </c>
      <c r="E32610" t="s">
        <v>101</v>
      </c>
    </row>
    <row r="32611" spans="1:7" x14ac:dyDescent="0.35">
      <c r="A32611">
        <v>25092024</v>
      </c>
      <c r="B32611" t="s">
        <v>520</v>
      </c>
      <c r="C32611" t="s">
        <v>174</v>
      </c>
      <c r="D32611" t="s">
        <v>245</v>
      </c>
      <c r="E32611" t="s">
        <v>246</v>
      </c>
    </row>
    <row r="32612" spans="1:7" x14ac:dyDescent="0.35">
      <c r="A32612">
        <v>25092024</v>
      </c>
      <c r="B32612" t="s">
        <v>783</v>
      </c>
      <c r="C32612" t="s">
        <v>494</v>
      </c>
      <c r="D32612" t="s">
        <v>245</v>
      </c>
      <c r="E32612" t="s">
        <v>249</v>
      </c>
    </row>
    <row r="32613" spans="1:7" x14ac:dyDescent="0.35">
      <c r="A32613">
        <v>25092024</v>
      </c>
      <c r="B32613" t="s">
        <v>466</v>
      </c>
      <c r="C32613" t="s">
        <v>297</v>
      </c>
      <c r="D32613" t="s">
        <v>252</v>
      </c>
      <c r="E32613" t="s">
        <v>101</v>
      </c>
    </row>
    <row r="32614" spans="1:7" x14ac:dyDescent="0.35">
      <c r="A32614">
        <v>25092024</v>
      </c>
      <c r="B32614" t="s">
        <v>556</v>
      </c>
      <c r="C32614" t="s">
        <v>251</v>
      </c>
      <c r="D32614" t="s">
        <v>254</v>
      </c>
    </row>
    <row r="32615" spans="1:7" x14ac:dyDescent="0.35">
      <c r="A32615">
        <v>25092024</v>
      </c>
      <c r="B32615" t="s">
        <v>449</v>
      </c>
      <c r="C32615" t="s">
        <v>125</v>
      </c>
      <c r="D32615" t="s">
        <v>256</v>
      </c>
      <c r="E32615" t="s">
        <v>257</v>
      </c>
      <c r="F32615" t="s">
        <v>236</v>
      </c>
      <c r="G32615" t="s">
        <v>101</v>
      </c>
    </row>
    <row r="32616" spans="1:7" x14ac:dyDescent="0.35">
      <c r="A32616">
        <v>25092024</v>
      </c>
      <c r="B32616" t="s">
        <v>565</v>
      </c>
      <c r="C32616" t="s">
        <v>439</v>
      </c>
      <c r="D32616" t="s">
        <v>260</v>
      </c>
      <c r="E32616" t="s">
        <v>136</v>
      </c>
      <c r="F32616" t="s">
        <v>101</v>
      </c>
    </row>
    <row r="32617" spans="1:7" x14ac:dyDescent="0.35">
      <c r="A32617">
        <v>25092024</v>
      </c>
      <c r="B32617" t="s">
        <v>414</v>
      </c>
      <c r="C32617" t="s">
        <v>261</v>
      </c>
      <c r="D32617" t="s">
        <v>262</v>
      </c>
      <c r="E32617" t="s">
        <v>101</v>
      </c>
    </row>
    <row r="32618" spans="1:7" x14ac:dyDescent="0.35">
      <c r="A32618">
        <v>25092024</v>
      </c>
      <c r="B32618" t="s">
        <v>493</v>
      </c>
      <c r="C32618" t="s">
        <v>526</v>
      </c>
      <c r="D32618" t="s">
        <v>264</v>
      </c>
      <c r="E32618" t="s">
        <v>101</v>
      </c>
    </row>
    <row r="32619" spans="1:7" x14ac:dyDescent="0.35">
      <c r="A32619">
        <v>25092024</v>
      </c>
      <c r="B32619" t="s">
        <v>439</v>
      </c>
      <c r="C32619" t="s">
        <v>264</v>
      </c>
      <c r="D32619" t="s">
        <v>149</v>
      </c>
    </row>
    <row r="32620" spans="1:7" x14ac:dyDescent="0.35">
      <c r="A32620">
        <v>25092024</v>
      </c>
      <c r="B32620" t="s">
        <v>573</v>
      </c>
      <c r="C32620" t="s">
        <v>499</v>
      </c>
      <c r="D32620" t="s">
        <v>265</v>
      </c>
      <c r="E32620" t="s">
        <v>101</v>
      </c>
      <c r="F32620" t="s">
        <v>266</v>
      </c>
    </row>
    <row r="32621" spans="1:7" x14ac:dyDescent="0.35">
      <c r="A32621">
        <v>25092024</v>
      </c>
      <c r="B32621" t="s">
        <v>514</v>
      </c>
      <c r="C32621" t="s">
        <v>450</v>
      </c>
      <c r="D32621" t="s">
        <v>267</v>
      </c>
      <c r="E32621" t="s">
        <v>101</v>
      </c>
    </row>
    <row r="32622" spans="1:7" x14ac:dyDescent="0.35">
      <c r="A32622">
        <v>25092024</v>
      </c>
      <c r="B32622" t="s">
        <v>224</v>
      </c>
      <c r="C32622" t="s">
        <v>268</v>
      </c>
    </row>
    <row r="32623" spans="1:7" x14ac:dyDescent="0.35">
      <c r="A32623">
        <v>25092024</v>
      </c>
      <c r="B32623" t="s">
        <v>534</v>
      </c>
      <c r="C32623" t="s">
        <v>270</v>
      </c>
      <c r="D32623" t="s">
        <v>271</v>
      </c>
      <c r="E32623" t="s">
        <v>101</v>
      </c>
    </row>
    <row r="32624" spans="1:7" x14ac:dyDescent="0.35">
      <c r="A32624">
        <v>25092024</v>
      </c>
      <c r="B32624" t="s">
        <v>514</v>
      </c>
      <c r="C32624" t="s">
        <v>368</v>
      </c>
      <c r="D32624" t="s">
        <v>274</v>
      </c>
      <c r="E32624" t="s">
        <v>101</v>
      </c>
    </row>
    <row r="32625" spans="1:9" x14ac:dyDescent="0.35">
      <c r="A32625">
        <v>25092024</v>
      </c>
      <c r="B32625" t="s">
        <v>501</v>
      </c>
      <c r="C32625" t="s">
        <v>275</v>
      </c>
      <c r="D32625" t="s">
        <v>277</v>
      </c>
      <c r="E32625" t="s">
        <v>101</v>
      </c>
    </row>
    <row r="32626" spans="1:9" x14ac:dyDescent="0.35">
      <c r="A32626">
        <v>25092024</v>
      </c>
      <c r="B32626" t="s">
        <v>611</v>
      </c>
      <c r="C32626" t="s">
        <v>177</v>
      </c>
      <c r="D32626" t="s">
        <v>279</v>
      </c>
      <c r="E32626" t="s">
        <v>140</v>
      </c>
      <c r="F32626" t="s">
        <v>280</v>
      </c>
    </row>
    <row r="32627" spans="1:9" x14ac:dyDescent="0.35">
      <c r="A32627">
        <v>25092024</v>
      </c>
      <c r="B32627" t="s">
        <v>796</v>
      </c>
      <c r="C32627" t="s">
        <v>694</v>
      </c>
      <c r="D32627" t="s">
        <v>281</v>
      </c>
    </row>
    <row r="32628" spans="1:9" x14ac:dyDescent="0.35">
      <c r="A32628">
        <v>25092024</v>
      </c>
      <c r="B32628" t="s">
        <v>597</v>
      </c>
      <c r="C32628" t="s">
        <v>548</v>
      </c>
      <c r="D32628" t="s">
        <v>284</v>
      </c>
      <c r="E32628" t="s">
        <v>101</v>
      </c>
    </row>
    <row r="32629" spans="1:9" x14ac:dyDescent="0.35">
      <c r="A32629">
        <v>25092024</v>
      </c>
      <c r="B32629" t="s">
        <v>755</v>
      </c>
      <c r="C32629" t="s">
        <v>557</v>
      </c>
      <c r="D32629" t="s">
        <v>287</v>
      </c>
      <c r="E32629" t="s">
        <v>101</v>
      </c>
    </row>
    <row r="32630" spans="1:9" x14ac:dyDescent="0.35">
      <c r="A32630">
        <v>25092024</v>
      </c>
      <c r="B32630" t="s">
        <v>658</v>
      </c>
      <c r="C32630" t="s">
        <v>465</v>
      </c>
      <c r="D32630" t="s">
        <v>288</v>
      </c>
      <c r="E32630" t="s">
        <v>101</v>
      </c>
    </row>
    <row r="32631" spans="1:9" x14ac:dyDescent="0.35">
      <c r="A32631">
        <v>25092024</v>
      </c>
      <c r="B32631" t="s">
        <v>292</v>
      </c>
      <c r="C32631" t="s">
        <v>231</v>
      </c>
      <c r="D32631" t="s">
        <v>290</v>
      </c>
      <c r="E32631" t="s">
        <v>140</v>
      </c>
      <c r="F32631" t="s">
        <v>291</v>
      </c>
    </row>
    <row r="32632" spans="1:9" x14ac:dyDescent="0.35">
      <c r="A32632">
        <v>25092024</v>
      </c>
      <c r="B32632" t="s">
        <v>594</v>
      </c>
      <c r="C32632" t="s">
        <v>591</v>
      </c>
      <c r="D32632" t="s">
        <v>290</v>
      </c>
      <c r="E32632" t="s">
        <v>140</v>
      </c>
      <c r="F32632" t="s">
        <v>294</v>
      </c>
      <c r="G32632" t="s">
        <v>295</v>
      </c>
      <c r="H32632" t="s">
        <v>101</v>
      </c>
    </row>
    <row r="32633" spans="1:9" x14ac:dyDescent="0.35">
      <c r="A32633">
        <v>25092024</v>
      </c>
      <c r="B32633" t="s">
        <v>567</v>
      </c>
      <c r="C32633" t="s">
        <v>179</v>
      </c>
      <c r="D32633" t="s">
        <v>298</v>
      </c>
      <c r="E32633" t="s">
        <v>101</v>
      </c>
    </row>
    <row r="32634" spans="1:9" x14ac:dyDescent="0.35">
      <c r="A32634">
        <v>25092024</v>
      </c>
      <c r="B32634" t="s">
        <v>340</v>
      </c>
      <c r="C32634" t="s">
        <v>175</v>
      </c>
      <c r="D32634" t="s">
        <v>300</v>
      </c>
      <c r="E32634" t="s">
        <v>262</v>
      </c>
      <c r="F32634" t="s">
        <v>101</v>
      </c>
    </row>
    <row r="32635" spans="1:9" x14ac:dyDescent="0.35">
      <c r="A32635">
        <v>25092024</v>
      </c>
      <c r="B32635" t="s">
        <v>525</v>
      </c>
      <c r="C32635" t="s">
        <v>150</v>
      </c>
      <c r="D32635" t="s">
        <v>301</v>
      </c>
      <c r="E32635" t="s">
        <v>101</v>
      </c>
    </row>
    <row r="32636" spans="1:9" x14ac:dyDescent="0.35">
      <c r="A32636">
        <v>25092024</v>
      </c>
      <c r="B32636" t="s">
        <v>693</v>
      </c>
      <c r="C32636" t="s">
        <v>439</v>
      </c>
      <c r="D32636" t="s">
        <v>303</v>
      </c>
      <c r="E32636" t="s">
        <v>149</v>
      </c>
    </row>
    <row r="32637" spans="1:9" x14ac:dyDescent="0.35">
      <c r="A32637">
        <v>25092024</v>
      </c>
      <c r="B32637" t="s">
        <v>761</v>
      </c>
      <c r="C32637" t="s">
        <v>657</v>
      </c>
      <c r="D32637" t="s">
        <v>306</v>
      </c>
      <c r="E32637" t="s">
        <v>101</v>
      </c>
    </row>
    <row r="32638" spans="1:9" x14ac:dyDescent="0.35">
      <c r="A32638">
        <v>25092024</v>
      </c>
      <c r="B32638" t="s">
        <v>570</v>
      </c>
      <c r="C32638" t="s">
        <v>501</v>
      </c>
      <c r="D32638" t="s">
        <v>308</v>
      </c>
      <c r="E32638" t="s">
        <v>309</v>
      </c>
      <c r="F32638" t="s">
        <v>310</v>
      </c>
      <c r="G32638" t="s">
        <v>311</v>
      </c>
      <c r="H32638" t="s">
        <v>312</v>
      </c>
      <c r="I32638" t="s">
        <v>101</v>
      </c>
    </row>
    <row r="32639" spans="1:9" x14ac:dyDescent="0.35">
      <c r="A32639">
        <v>25092024</v>
      </c>
      <c r="B32639" t="s">
        <v>224</v>
      </c>
      <c r="C32639" t="s">
        <v>433</v>
      </c>
      <c r="D32639" t="s">
        <v>314</v>
      </c>
      <c r="E32639" t="s">
        <v>315</v>
      </c>
      <c r="F32639" t="s">
        <v>101</v>
      </c>
    </row>
    <row r="32640" spans="1:9" x14ac:dyDescent="0.35">
      <c r="A32640">
        <v>25092024</v>
      </c>
      <c r="B32640" t="s">
        <v>304</v>
      </c>
      <c r="C32640" t="s">
        <v>192</v>
      </c>
      <c r="D32640" t="s">
        <v>314</v>
      </c>
      <c r="E32640" t="s">
        <v>317</v>
      </c>
      <c r="F32640" t="s">
        <v>101</v>
      </c>
    </row>
    <row r="32641" spans="1:6" x14ac:dyDescent="0.35">
      <c r="A32641">
        <v>25092024</v>
      </c>
      <c r="B32641" t="s">
        <v>444</v>
      </c>
      <c r="C32641" t="s">
        <v>292</v>
      </c>
      <c r="D32641" t="s">
        <v>319</v>
      </c>
      <c r="E32641" t="s">
        <v>320</v>
      </c>
      <c r="F32641" t="s">
        <v>321</v>
      </c>
    </row>
    <row r="32642" spans="1:6" x14ac:dyDescent="0.35">
      <c r="A32642">
        <v>25092024</v>
      </c>
      <c r="B32642" t="s">
        <v>736</v>
      </c>
      <c r="C32642" t="s">
        <v>285</v>
      </c>
      <c r="D32642" t="s">
        <v>322</v>
      </c>
      <c r="E32642" t="s">
        <v>101</v>
      </c>
    </row>
    <row r="32643" spans="1:6" x14ac:dyDescent="0.35">
      <c r="A32643">
        <v>25092024</v>
      </c>
      <c r="B32643" t="s">
        <v>657</v>
      </c>
      <c r="C32643" t="s">
        <v>441</v>
      </c>
      <c r="D32643" t="s">
        <v>325</v>
      </c>
      <c r="E32643" t="s">
        <v>101</v>
      </c>
    </row>
    <row r="32644" spans="1:6" x14ac:dyDescent="0.35">
      <c r="A32644">
        <v>25092024</v>
      </c>
      <c r="B32644" t="s">
        <v>611</v>
      </c>
      <c r="C32644" t="s">
        <v>590</v>
      </c>
      <c r="D32644" t="s">
        <v>328</v>
      </c>
      <c r="E32644" t="s">
        <v>101</v>
      </c>
    </row>
    <row r="32645" spans="1:6" x14ac:dyDescent="0.35">
      <c r="A32645">
        <v>25092024</v>
      </c>
      <c r="B32645" t="s">
        <v>293</v>
      </c>
      <c r="C32645" t="s">
        <v>331</v>
      </c>
      <c r="D32645" t="s">
        <v>332</v>
      </c>
      <c r="E32645" t="s">
        <v>101</v>
      </c>
    </row>
    <row r="32646" spans="1:6" x14ac:dyDescent="0.35">
      <c r="A32646">
        <v>25092024</v>
      </c>
      <c r="B32646" t="s">
        <v>292</v>
      </c>
      <c r="C32646" t="s">
        <v>192</v>
      </c>
      <c r="D32646" t="s">
        <v>331</v>
      </c>
      <c r="E32646" t="s">
        <v>335</v>
      </c>
      <c r="F32646" t="s">
        <v>101</v>
      </c>
    </row>
    <row r="32647" spans="1:6" x14ac:dyDescent="0.35">
      <c r="A32647">
        <v>25092024</v>
      </c>
      <c r="B32647" t="s">
        <v>305</v>
      </c>
      <c r="C32647" t="s">
        <v>351</v>
      </c>
      <c r="D32647" t="s">
        <v>331</v>
      </c>
      <c r="E32647" t="s">
        <v>338</v>
      </c>
      <c r="F32647" t="s">
        <v>321</v>
      </c>
    </row>
    <row r="32648" spans="1:6" x14ac:dyDescent="0.35">
      <c r="A32648">
        <v>25092024</v>
      </c>
      <c r="B32648" t="s">
        <v>796</v>
      </c>
      <c r="C32648" t="s">
        <v>494</v>
      </c>
      <c r="D32648" t="s">
        <v>170</v>
      </c>
    </row>
    <row r="32649" spans="1:6" x14ac:dyDescent="0.35">
      <c r="A32649">
        <v>25092024</v>
      </c>
      <c r="B32649" t="s">
        <v>602</v>
      </c>
      <c r="C32649" t="s">
        <v>323</v>
      </c>
      <c r="D32649" t="s">
        <v>341</v>
      </c>
      <c r="E32649" t="s">
        <v>101</v>
      </c>
    </row>
    <row r="32650" spans="1:6" x14ac:dyDescent="0.35">
      <c r="A32650">
        <v>25092024</v>
      </c>
      <c r="B32650" t="s">
        <v>638</v>
      </c>
      <c r="C32650" t="s">
        <v>339</v>
      </c>
      <c r="D32650" t="s">
        <v>343</v>
      </c>
      <c r="E32650" t="s">
        <v>101</v>
      </c>
    </row>
    <row r="32651" spans="1:6" x14ac:dyDescent="0.35">
      <c r="A32651">
        <v>25092024</v>
      </c>
      <c r="B32651" t="s">
        <v>420</v>
      </c>
      <c r="C32651" t="s">
        <v>132</v>
      </c>
      <c r="D32651" t="s">
        <v>344</v>
      </c>
      <c r="E32651" t="s">
        <v>345</v>
      </c>
      <c r="F32651" t="s">
        <v>101</v>
      </c>
    </row>
    <row r="32652" spans="1:6" x14ac:dyDescent="0.35">
      <c r="A32652">
        <v>25092024</v>
      </c>
      <c r="B32652" t="s">
        <v>419</v>
      </c>
      <c r="C32652" t="s">
        <v>425</v>
      </c>
      <c r="D32652" t="s">
        <v>132</v>
      </c>
      <c r="E32652" t="s">
        <v>347</v>
      </c>
      <c r="F32652" t="s">
        <v>101</v>
      </c>
    </row>
    <row r="32653" spans="1:6" x14ac:dyDescent="0.35">
      <c r="A32653">
        <v>25092024</v>
      </c>
      <c r="B32653" t="s">
        <v>218</v>
      </c>
      <c r="C32653" t="s">
        <v>145</v>
      </c>
      <c r="D32653" t="s">
        <v>132</v>
      </c>
      <c r="E32653" t="s">
        <v>348</v>
      </c>
      <c r="F32653" t="s">
        <v>101</v>
      </c>
    </row>
    <row r="32654" spans="1:6" x14ac:dyDescent="0.35">
      <c r="A32654">
        <v>25092024</v>
      </c>
      <c r="B32654" t="s">
        <v>224</v>
      </c>
      <c r="C32654" t="s">
        <v>192</v>
      </c>
      <c r="D32654" t="s">
        <v>132</v>
      </c>
      <c r="E32654" t="s">
        <v>350</v>
      </c>
      <c r="F32654" t="s">
        <v>101</v>
      </c>
    </row>
    <row r="32655" spans="1:6" x14ac:dyDescent="0.35">
      <c r="A32655">
        <v>25092024</v>
      </c>
      <c r="B32655" t="s">
        <v>507</v>
      </c>
      <c r="C32655" t="s">
        <v>547</v>
      </c>
      <c r="D32655" t="s">
        <v>132</v>
      </c>
      <c r="E32655" t="s">
        <v>352</v>
      </c>
      <c r="F32655" t="s">
        <v>101</v>
      </c>
    </row>
    <row r="32656" spans="1:6" x14ac:dyDescent="0.35">
      <c r="A32656">
        <v>25092024</v>
      </c>
      <c r="B32656" t="s">
        <v>493</v>
      </c>
      <c r="C32656" t="s">
        <v>346</v>
      </c>
      <c r="D32656" t="s">
        <v>132</v>
      </c>
      <c r="E32656" t="s">
        <v>133</v>
      </c>
      <c r="F32656" t="s">
        <v>355</v>
      </c>
    </row>
    <row r="32657" spans="1:8" x14ac:dyDescent="0.35">
      <c r="A32657">
        <v>25092024</v>
      </c>
      <c r="B32657" t="s">
        <v>473</v>
      </c>
      <c r="C32657" t="s">
        <v>547</v>
      </c>
      <c r="D32657" t="s">
        <v>132</v>
      </c>
      <c r="E32657" t="s">
        <v>356</v>
      </c>
      <c r="F32657" t="s">
        <v>101</v>
      </c>
    </row>
    <row r="32658" spans="1:8" x14ac:dyDescent="0.35">
      <c r="A32658">
        <v>25092024</v>
      </c>
      <c r="B32658" t="s">
        <v>466</v>
      </c>
      <c r="C32658" t="s">
        <v>448</v>
      </c>
      <c r="D32658" t="s">
        <v>359</v>
      </c>
      <c r="E32658" t="s">
        <v>360</v>
      </c>
      <c r="F32658" t="s">
        <v>101</v>
      </c>
    </row>
    <row r="32659" spans="1:8" x14ac:dyDescent="0.35">
      <c r="A32659">
        <v>25092024</v>
      </c>
      <c r="B32659" t="s">
        <v>540</v>
      </c>
      <c r="C32659" t="s">
        <v>375</v>
      </c>
      <c r="D32659" t="s">
        <v>359</v>
      </c>
      <c r="E32659" t="s">
        <v>362</v>
      </c>
      <c r="F32659" t="s">
        <v>101</v>
      </c>
    </row>
    <row r="32660" spans="1:8" x14ac:dyDescent="0.35">
      <c r="A32660">
        <v>25092024</v>
      </c>
      <c r="B32660" t="s">
        <v>481</v>
      </c>
      <c r="C32660" t="s">
        <v>359</v>
      </c>
      <c r="D32660" t="s">
        <v>362</v>
      </c>
      <c r="E32660" t="s">
        <v>140</v>
      </c>
      <c r="F32660" t="s">
        <v>364</v>
      </c>
      <c r="G32660" t="s">
        <v>101</v>
      </c>
    </row>
    <row r="32661" spans="1:8" x14ac:dyDescent="0.35">
      <c r="A32661">
        <v>25092024</v>
      </c>
      <c r="B32661" t="s">
        <v>795</v>
      </c>
      <c r="C32661" t="s">
        <v>304</v>
      </c>
      <c r="D32661" t="s">
        <v>366</v>
      </c>
      <c r="E32661" t="s">
        <v>257</v>
      </c>
      <c r="F32661" t="s">
        <v>367</v>
      </c>
      <c r="G32661" t="s">
        <v>101</v>
      </c>
    </row>
    <row r="32662" spans="1:8" x14ac:dyDescent="0.35">
      <c r="A32662">
        <v>25092024</v>
      </c>
      <c r="B32662" t="s">
        <v>662</v>
      </c>
      <c r="C32662" t="s">
        <v>426</v>
      </c>
      <c r="D32662" t="s">
        <v>369</v>
      </c>
      <c r="E32662" t="s">
        <v>370</v>
      </c>
      <c r="F32662" t="s">
        <v>101</v>
      </c>
    </row>
    <row r="32663" spans="1:8" x14ac:dyDescent="0.35">
      <c r="A32663">
        <v>25092024</v>
      </c>
      <c r="B32663" t="s">
        <v>638</v>
      </c>
      <c r="C32663" t="s">
        <v>460</v>
      </c>
      <c r="D32663" t="s">
        <v>371</v>
      </c>
      <c r="E32663" t="s">
        <v>101</v>
      </c>
    </row>
    <row r="32664" spans="1:8" x14ac:dyDescent="0.35">
      <c r="A32664">
        <v>25092024</v>
      </c>
      <c r="B32664" t="s">
        <v>657</v>
      </c>
      <c r="C32664" t="s">
        <v>192</v>
      </c>
      <c r="D32664" t="s">
        <v>372</v>
      </c>
      <c r="E32664" t="s">
        <v>101</v>
      </c>
    </row>
    <row r="32665" spans="1:8" x14ac:dyDescent="0.35">
      <c r="A32665">
        <v>25092024</v>
      </c>
      <c r="B32665" t="s">
        <v>413</v>
      </c>
      <c r="C32665" t="s">
        <v>373</v>
      </c>
      <c r="D32665" t="s">
        <v>101</v>
      </c>
    </row>
    <row r="32666" spans="1:8" x14ac:dyDescent="0.35">
      <c r="A32666">
        <v>25092024</v>
      </c>
      <c r="B32666" t="s">
        <v>720</v>
      </c>
      <c r="C32666" t="s">
        <v>543</v>
      </c>
      <c r="D32666" t="s">
        <v>376</v>
      </c>
      <c r="E32666" t="s">
        <v>140</v>
      </c>
      <c r="F32666" t="s">
        <v>331</v>
      </c>
      <c r="G32666" t="s">
        <v>377</v>
      </c>
      <c r="H32666" t="s">
        <v>101</v>
      </c>
    </row>
    <row r="32667" spans="1:8" x14ac:dyDescent="0.35">
      <c r="A32667">
        <v>25092024</v>
      </c>
      <c r="B32667" t="s">
        <v>639</v>
      </c>
      <c r="C32667" t="s">
        <v>138</v>
      </c>
      <c r="D32667" t="s">
        <v>378</v>
      </c>
    </row>
    <row r="32668" spans="1:8" x14ac:dyDescent="0.35">
      <c r="A32668">
        <v>25092024</v>
      </c>
      <c r="B32668" t="s">
        <v>438</v>
      </c>
      <c r="C32668" t="s">
        <v>333</v>
      </c>
      <c r="D32668" t="s">
        <v>380</v>
      </c>
      <c r="E32668" t="s">
        <v>101</v>
      </c>
    </row>
    <row r="32669" spans="1:8" x14ac:dyDescent="0.35">
      <c r="A32669">
        <v>25092024</v>
      </c>
      <c r="B32669" t="s">
        <v>514</v>
      </c>
      <c r="C32669" t="s">
        <v>375</v>
      </c>
      <c r="D32669" t="s">
        <v>382</v>
      </c>
      <c r="E32669" t="s">
        <v>383</v>
      </c>
    </row>
    <row r="32670" spans="1:8" x14ac:dyDescent="0.35">
      <c r="A32670">
        <v>25092024</v>
      </c>
      <c r="B32670" t="s">
        <v>501</v>
      </c>
      <c r="C32670" t="s">
        <v>293</v>
      </c>
      <c r="D32670" t="s">
        <v>385</v>
      </c>
      <c r="E32670" t="s">
        <v>386</v>
      </c>
    </row>
    <row r="32671" spans="1:8" x14ac:dyDescent="0.35">
      <c r="A32671">
        <v>25092024</v>
      </c>
      <c r="B32671" t="s">
        <v>724</v>
      </c>
      <c r="C32671" t="s">
        <v>543</v>
      </c>
      <c r="D32671" t="s">
        <v>388</v>
      </c>
      <c r="E32671" t="s">
        <v>101</v>
      </c>
    </row>
    <row r="32672" spans="1:8" x14ac:dyDescent="0.35">
      <c r="A32672">
        <v>25092024</v>
      </c>
      <c r="B32672" t="s">
        <v>405</v>
      </c>
      <c r="C32672" t="s">
        <v>201</v>
      </c>
      <c r="D32672" t="s">
        <v>391</v>
      </c>
      <c r="E32672" t="s">
        <v>101</v>
      </c>
    </row>
    <row r="32673" spans="1:9" x14ac:dyDescent="0.35">
      <c r="A32673">
        <v>25092024</v>
      </c>
      <c r="B32673" t="s">
        <v>444</v>
      </c>
      <c r="C32673" t="s">
        <v>146</v>
      </c>
      <c r="D32673" t="s">
        <v>393</v>
      </c>
    </row>
    <row r="32674" spans="1:9" x14ac:dyDescent="0.35">
      <c r="A32674">
        <v>25092024</v>
      </c>
      <c r="B32674" t="s">
        <v>413</v>
      </c>
      <c r="C32674" t="s">
        <v>138</v>
      </c>
      <c r="D32674" t="s">
        <v>394</v>
      </c>
      <c r="E32674" t="s">
        <v>395</v>
      </c>
      <c r="F32674" t="s">
        <v>101</v>
      </c>
    </row>
    <row r="32675" spans="1:9" x14ac:dyDescent="0.35">
      <c r="A32675">
        <v>25092024</v>
      </c>
      <c r="B32675" t="s">
        <v>473</v>
      </c>
      <c r="C32675" t="s">
        <v>569</v>
      </c>
      <c r="D32675" t="s">
        <v>396</v>
      </c>
    </row>
    <row r="32676" spans="1:9" x14ac:dyDescent="0.35">
      <c r="A32676">
        <v>25092024</v>
      </c>
      <c r="B32676" t="s">
        <v>273</v>
      </c>
      <c r="C32676" t="s">
        <v>397</v>
      </c>
      <c r="D32676" t="s">
        <v>101</v>
      </c>
    </row>
    <row r="32677" spans="1:9" x14ac:dyDescent="0.35">
      <c r="A32677">
        <v>25092024</v>
      </c>
      <c r="B32677" t="s">
        <v>437</v>
      </c>
      <c r="C32677" t="s">
        <v>240</v>
      </c>
      <c r="D32677" t="s">
        <v>399</v>
      </c>
      <c r="E32677" t="s">
        <v>140</v>
      </c>
      <c r="F32677" t="s">
        <v>400</v>
      </c>
      <c r="G32677" t="s">
        <v>257</v>
      </c>
      <c r="H32677" t="s">
        <v>331</v>
      </c>
      <c r="I32677" t="s">
        <v>401</v>
      </c>
    </row>
    <row r="32678" spans="1:9" x14ac:dyDescent="0.35">
      <c r="A32678">
        <v>25092024</v>
      </c>
      <c r="B32678" t="s">
        <v>638</v>
      </c>
      <c r="C32678" t="s">
        <v>604</v>
      </c>
      <c r="D32678" t="s">
        <v>399</v>
      </c>
      <c r="E32678" t="s">
        <v>187</v>
      </c>
      <c r="F32678" t="s">
        <v>101</v>
      </c>
    </row>
    <row r="32679" spans="1:9" x14ac:dyDescent="0.35">
      <c r="A32679">
        <v>25092024</v>
      </c>
      <c r="B32679" t="s">
        <v>498</v>
      </c>
      <c r="C32679" t="s">
        <v>99</v>
      </c>
      <c r="D32679" t="s">
        <v>399</v>
      </c>
      <c r="E32679" t="s">
        <v>403</v>
      </c>
      <c r="F32679" t="s">
        <v>101</v>
      </c>
    </row>
    <row r="32680" spans="1:9" x14ac:dyDescent="0.35">
      <c r="A32680">
        <v>25092024</v>
      </c>
      <c r="B32680" t="s">
        <v>137</v>
      </c>
      <c r="C32680" t="s">
        <v>155</v>
      </c>
      <c r="D32680" t="s">
        <v>399</v>
      </c>
      <c r="E32680" t="s">
        <v>404</v>
      </c>
      <c r="F32680" t="s">
        <v>101</v>
      </c>
    </row>
    <row r="32681" spans="1:9" x14ac:dyDescent="0.35">
      <c r="A32681">
        <v>24092024</v>
      </c>
      <c r="B32681" t="s">
        <v>591</v>
      </c>
      <c r="C32681" t="s">
        <v>224</v>
      </c>
      <c r="D32681" t="s">
        <v>100</v>
      </c>
      <c r="E32681" t="s">
        <v>101</v>
      </c>
    </row>
    <row r="32682" spans="1:9" x14ac:dyDescent="0.35">
      <c r="A32682">
        <v>24092024</v>
      </c>
      <c r="B32682" t="s">
        <v>507</v>
      </c>
      <c r="C32682" t="s">
        <v>481</v>
      </c>
      <c r="D32682" t="s">
        <v>104</v>
      </c>
      <c r="E32682" t="s">
        <v>101</v>
      </c>
    </row>
    <row r="32683" spans="1:9" x14ac:dyDescent="0.35">
      <c r="A32683">
        <v>24092024</v>
      </c>
      <c r="B32683" t="s">
        <v>451</v>
      </c>
      <c r="C32683" t="s">
        <v>160</v>
      </c>
      <c r="D32683" t="s">
        <v>107</v>
      </c>
      <c r="E32683" t="s">
        <v>108</v>
      </c>
      <c r="F32683" t="s">
        <v>101</v>
      </c>
    </row>
    <row r="32684" spans="1:9" x14ac:dyDescent="0.35">
      <c r="A32684">
        <v>24092024</v>
      </c>
      <c r="B32684" t="s">
        <v>293</v>
      </c>
      <c r="C32684" t="s">
        <v>402</v>
      </c>
      <c r="D32684" t="s">
        <v>111</v>
      </c>
      <c r="E32684" t="s">
        <v>101</v>
      </c>
    </row>
    <row r="32685" spans="1:9" x14ac:dyDescent="0.35">
      <c r="A32685">
        <v>24092024</v>
      </c>
      <c r="B32685" t="s">
        <v>563</v>
      </c>
      <c r="C32685" t="s">
        <v>954</v>
      </c>
      <c r="D32685" t="s">
        <v>114</v>
      </c>
      <c r="E32685" t="s">
        <v>115</v>
      </c>
      <c r="F32685" t="s">
        <v>116</v>
      </c>
    </row>
    <row r="32686" spans="1:9" x14ac:dyDescent="0.35">
      <c r="A32686">
        <v>24092024</v>
      </c>
      <c r="B32686" t="s">
        <v>234</v>
      </c>
      <c r="C32686" t="s">
        <v>625</v>
      </c>
      <c r="D32686" t="s">
        <v>114</v>
      </c>
      <c r="E32686" t="s">
        <v>119</v>
      </c>
      <c r="F32686" t="s">
        <v>120</v>
      </c>
      <c r="G32686" t="s">
        <v>121</v>
      </c>
    </row>
    <row r="32687" spans="1:9" x14ac:dyDescent="0.35">
      <c r="A32687">
        <v>24092024</v>
      </c>
      <c r="B32687" t="s">
        <v>433</v>
      </c>
      <c r="C32687" t="s">
        <v>667</v>
      </c>
      <c r="D32687" t="s">
        <v>114</v>
      </c>
      <c r="E32687" t="s">
        <v>124</v>
      </c>
    </row>
    <row r="32688" spans="1:9" x14ac:dyDescent="0.35">
      <c r="A32688">
        <v>24092024</v>
      </c>
      <c r="B32688" t="s">
        <v>242</v>
      </c>
      <c r="C32688" t="s">
        <v>955</v>
      </c>
      <c r="D32688" t="s">
        <v>114</v>
      </c>
      <c r="E32688" t="s">
        <v>127</v>
      </c>
    </row>
    <row r="32689" spans="1:7" x14ac:dyDescent="0.35">
      <c r="A32689">
        <v>24092024</v>
      </c>
      <c r="B32689" t="s">
        <v>162</v>
      </c>
      <c r="C32689" t="s">
        <v>487</v>
      </c>
      <c r="D32689" t="s">
        <v>114</v>
      </c>
      <c r="E32689" t="s">
        <v>130</v>
      </c>
    </row>
    <row r="32690" spans="1:7" x14ac:dyDescent="0.35">
      <c r="A32690">
        <v>24092024</v>
      </c>
      <c r="B32690" t="s">
        <v>533</v>
      </c>
      <c r="C32690" t="s">
        <v>110</v>
      </c>
      <c r="D32690" t="s">
        <v>114</v>
      </c>
      <c r="E32690" t="s">
        <v>132</v>
      </c>
      <c r="F32690" t="s">
        <v>133</v>
      </c>
    </row>
    <row r="32691" spans="1:7" x14ac:dyDescent="0.35">
      <c r="A32691">
        <v>24092024</v>
      </c>
      <c r="B32691" t="s">
        <v>520</v>
      </c>
      <c r="C32691" t="s">
        <v>263</v>
      </c>
      <c r="D32691" t="s">
        <v>135</v>
      </c>
      <c r="E32691" t="s">
        <v>136</v>
      </c>
    </row>
    <row r="32692" spans="1:7" x14ac:dyDescent="0.35">
      <c r="A32692">
        <v>24092024</v>
      </c>
      <c r="B32692" t="s">
        <v>806</v>
      </c>
      <c r="C32692" t="s">
        <v>655</v>
      </c>
      <c r="D32692" t="s">
        <v>139</v>
      </c>
      <c r="E32692" t="s">
        <v>140</v>
      </c>
      <c r="F32692" t="s">
        <v>141</v>
      </c>
      <c r="G32692" t="s">
        <v>101</v>
      </c>
    </row>
    <row r="32693" spans="1:7" x14ac:dyDescent="0.35">
      <c r="A32693">
        <v>24092024</v>
      </c>
      <c r="B32693" t="s">
        <v>589</v>
      </c>
      <c r="C32693" t="s">
        <v>244</v>
      </c>
      <c r="D32693" t="s">
        <v>144</v>
      </c>
      <c r="E32693" t="s">
        <v>101</v>
      </c>
    </row>
    <row r="32694" spans="1:7" x14ac:dyDescent="0.35">
      <c r="A32694">
        <v>24092024</v>
      </c>
      <c r="B32694" t="s">
        <v>451</v>
      </c>
      <c r="C32694" t="s">
        <v>183</v>
      </c>
      <c r="D32694" t="s">
        <v>147</v>
      </c>
      <c r="E32694" t="s">
        <v>148</v>
      </c>
      <c r="F32694" t="s">
        <v>149</v>
      </c>
    </row>
    <row r="32695" spans="1:7" x14ac:dyDescent="0.35">
      <c r="A32695">
        <v>24092024</v>
      </c>
      <c r="B32695" t="s">
        <v>573</v>
      </c>
      <c r="C32695" t="s">
        <v>145</v>
      </c>
      <c r="D32695" t="s">
        <v>152</v>
      </c>
      <c r="E32695" t="s">
        <v>140</v>
      </c>
      <c r="F32695" t="s">
        <v>153</v>
      </c>
      <c r="G32695" t="s">
        <v>101</v>
      </c>
    </row>
    <row r="32696" spans="1:7" x14ac:dyDescent="0.35">
      <c r="A32696">
        <v>24092024</v>
      </c>
      <c r="B32696" t="s">
        <v>806</v>
      </c>
      <c r="C32696" t="s">
        <v>154</v>
      </c>
      <c r="D32696" t="s">
        <v>156</v>
      </c>
      <c r="E32696" t="s">
        <v>101</v>
      </c>
    </row>
    <row r="32697" spans="1:7" x14ac:dyDescent="0.35">
      <c r="A32697">
        <v>24092024</v>
      </c>
      <c r="B32697" t="s">
        <v>430</v>
      </c>
      <c r="C32697" t="s">
        <v>159</v>
      </c>
      <c r="D32697" t="s">
        <v>101</v>
      </c>
    </row>
    <row r="32698" spans="1:7" x14ac:dyDescent="0.35">
      <c r="A32698">
        <v>24092024</v>
      </c>
      <c r="B32698" t="s">
        <v>154</v>
      </c>
      <c r="C32698" t="s">
        <v>161</v>
      </c>
      <c r="D32698" t="s">
        <v>101</v>
      </c>
    </row>
    <row r="32699" spans="1:7" x14ac:dyDescent="0.35">
      <c r="A32699">
        <v>24092024</v>
      </c>
      <c r="B32699" t="s">
        <v>318</v>
      </c>
      <c r="C32699" t="s">
        <v>402</v>
      </c>
      <c r="D32699" t="s">
        <v>164</v>
      </c>
      <c r="E32699" t="s">
        <v>101</v>
      </c>
    </row>
    <row r="32700" spans="1:7" x14ac:dyDescent="0.35">
      <c r="A32700">
        <v>24092024</v>
      </c>
      <c r="B32700" t="s">
        <v>759</v>
      </c>
      <c r="C32700" t="s">
        <v>224</v>
      </c>
      <c r="D32700" t="s">
        <v>167</v>
      </c>
    </row>
    <row r="32701" spans="1:7" x14ac:dyDescent="0.35">
      <c r="A32701">
        <v>24092024</v>
      </c>
      <c r="B32701" t="s">
        <v>639</v>
      </c>
      <c r="C32701" t="s">
        <v>526</v>
      </c>
      <c r="D32701" t="s">
        <v>423</v>
      </c>
      <c r="E32701" t="s">
        <v>101</v>
      </c>
    </row>
    <row r="32702" spans="1:7" x14ac:dyDescent="0.35">
      <c r="A32702">
        <v>24092024</v>
      </c>
      <c r="B32702" t="s">
        <v>436</v>
      </c>
      <c r="C32702" t="s">
        <v>185</v>
      </c>
      <c r="D32702" t="s">
        <v>169</v>
      </c>
      <c r="E32702" t="s">
        <v>170</v>
      </c>
      <c r="F32702" t="s">
        <v>101</v>
      </c>
    </row>
    <row r="32703" spans="1:7" x14ac:dyDescent="0.35">
      <c r="A32703">
        <v>24092024</v>
      </c>
      <c r="B32703" t="s">
        <v>591</v>
      </c>
      <c r="C32703" t="s">
        <v>438</v>
      </c>
      <c r="D32703" t="s">
        <v>173</v>
      </c>
      <c r="E32703" t="s">
        <v>101</v>
      </c>
    </row>
    <row r="32704" spans="1:7" x14ac:dyDescent="0.35">
      <c r="A32704">
        <v>24092024</v>
      </c>
      <c r="B32704" t="s">
        <v>742</v>
      </c>
      <c r="C32704" t="s">
        <v>553</v>
      </c>
      <c r="D32704" t="s">
        <v>176</v>
      </c>
      <c r="E32704" t="s">
        <v>101</v>
      </c>
    </row>
    <row r="32705" spans="1:7" x14ac:dyDescent="0.35">
      <c r="A32705">
        <v>24092024</v>
      </c>
      <c r="B32705" t="s">
        <v>437</v>
      </c>
      <c r="C32705" t="s">
        <v>398</v>
      </c>
      <c r="D32705" t="s">
        <v>176</v>
      </c>
      <c r="E32705" t="s">
        <v>149</v>
      </c>
    </row>
    <row r="32706" spans="1:7" x14ac:dyDescent="0.35">
      <c r="A32706">
        <v>24092024</v>
      </c>
      <c r="B32706" t="s">
        <v>464</v>
      </c>
      <c r="C32706" t="s">
        <v>505</v>
      </c>
      <c r="D32706" t="s">
        <v>181</v>
      </c>
      <c r="E32706" t="s">
        <v>182</v>
      </c>
      <c r="F32706" t="s">
        <v>101</v>
      </c>
    </row>
    <row r="32707" spans="1:7" x14ac:dyDescent="0.35">
      <c r="A32707">
        <v>24092024</v>
      </c>
      <c r="B32707" t="s">
        <v>711</v>
      </c>
      <c r="C32707" t="s">
        <v>578</v>
      </c>
      <c r="D32707" t="s">
        <v>184</v>
      </c>
      <c r="E32707" t="s">
        <v>101</v>
      </c>
    </row>
    <row r="32708" spans="1:7" x14ac:dyDescent="0.35">
      <c r="A32708">
        <v>24092024</v>
      </c>
      <c r="B32708" t="s">
        <v>286</v>
      </c>
      <c r="C32708" t="s">
        <v>187</v>
      </c>
      <c r="D32708" t="s">
        <v>101</v>
      </c>
    </row>
    <row r="32709" spans="1:7" x14ac:dyDescent="0.35">
      <c r="A32709">
        <v>24092024</v>
      </c>
      <c r="B32709" t="s">
        <v>226</v>
      </c>
      <c r="C32709" t="s">
        <v>102</v>
      </c>
      <c r="D32709" t="s">
        <v>190</v>
      </c>
      <c r="E32709" t="s">
        <v>191</v>
      </c>
      <c r="F32709" t="s">
        <v>101</v>
      </c>
    </row>
    <row r="32710" spans="1:7" x14ac:dyDescent="0.35">
      <c r="A32710">
        <v>24092024</v>
      </c>
      <c r="B32710" t="s">
        <v>375</v>
      </c>
      <c r="C32710" t="s">
        <v>433</v>
      </c>
      <c r="D32710" t="s">
        <v>190</v>
      </c>
      <c r="E32710" t="s">
        <v>194</v>
      </c>
      <c r="F32710" t="s">
        <v>101</v>
      </c>
    </row>
    <row r="32711" spans="1:7" x14ac:dyDescent="0.35">
      <c r="A32711">
        <v>24092024</v>
      </c>
      <c r="B32711" t="s">
        <v>413</v>
      </c>
      <c r="C32711" t="s">
        <v>543</v>
      </c>
      <c r="D32711" t="s">
        <v>190</v>
      </c>
      <c r="E32711" t="s">
        <v>196</v>
      </c>
      <c r="F32711" t="s">
        <v>101</v>
      </c>
    </row>
    <row r="32712" spans="1:7" x14ac:dyDescent="0.35">
      <c r="A32712">
        <v>24092024</v>
      </c>
      <c r="B32712" t="s">
        <v>179</v>
      </c>
      <c r="C32712" t="s">
        <v>198</v>
      </c>
      <c r="D32712" t="s">
        <v>140</v>
      </c>
      <c r="E32712" t="s">
        <v>199</v>
      </c>
      <c r="F32712" t="s">
        <v>200</v>
      </c>
      <c r="G32712" t="s">
        <v>101</v>
      </c>
    </row>
    <row r="32713" spans="1:7" x14ac:dyDescent="0.35">
      <c r="A32713">
        <v>24092024</v>
      </c>
      <c r="B32713" t="s">
        <v>286</v>
      </c>
      <c r="C32713" t="s">
        <v>467</v>
      </c>
      <c r="D32713" t="s">
        <v>61</v>
      </c>
      <c r="E32713" t="s">
        <v>101</v>
      </c>
    </row>
    <row r="32714" spans="1:7" x14ac:dyDescent="0.35">
      <c r="A32714">
        <v>24092024</v>
      </c>
      <c r="B32714" t="s">
        <v>583</v>
      </c>
      <c r="C32714" t="s">
        <v>258</v>
      </c>
      <c r="D32714" t="s">
        <v>205</v>
      </c>
      <c r="E32714" t="s">
        <v>101</v>
      </c>
    </row>
    <row r="32715" spans="1:7" x14ac:dyDescent="0.35">
      <c r="A32715">
        <v>24092024</v>
      </c>
      <c r="B32715" t="s">
        <v>877</v>
      </c>
      <c r="C32715" t="s">
        <v>694</v>
      </c>
      <c r="D32715" t="s">
        <v>208</v>
      </c>
      <c r="E32715" t="s">
        <v>101</v>
      </c>
    </row>
    <row r="32716" spans="1:7" x14ac:dyDescent="0.35">
      <c r="A32716">
        <v>24092024</v>
      </c>
      <c r="B32716" t="s">
        <v>694</v>
      </c>
      <c r="C32716" t="s">
        <v>497</v>
      </c>
      <c r="D32716" t="s">
        <v>210</v>
      </c>
      <c r="E32716" t="s">
        <v>211</v>
      </c>
      <c r="F32716" t="s">
        <v>101</v>
      </c>
    </row>
    <row r="32717" spans="1:7" x14ac:dyDescent="0.35">
      <c r="A32717">
        <v>24092024</v>
      </c>
      <c r="B32717" t="s">
        <v>269</v>
      </c>
      <c r="C32717" t="s">
        <v>197</v>
      </c>
      <c r="D32717" t="s">
        <v>214</v>
      </c>
      <c r="E32717" t="s">
        <v>215</v>
      </c>
      <c r="F32717" t="s">
        <v>101</v>
      </c>
    </row>
    <row r="32718" spans="1:7" x14ac:dyDescent="0.35">
      <c r="A32718">
        <v>24092024</v>
      </c>
      <c r="B32718" t="s">
        <v>611</v>
      </c>
      <c r="C32718" t="s">
        <v>425</v>
      </c>
      <c r="D32718" t="s">
        <v>217</v>
      </c>
      <c r="E32718" t="s">
        <v>101</v>
      </c>
    </row>
    <row r="32719" spans="1:7" x14ac:dyDescent="0.35">
      <c r="A32719">
        <v>24092024</v>
      </c>
      <c r="B32719" t="s">
        <v>903</v>
      </c>
      <c r="C32719" t="s">
        <v>593</v>
      </c>
      <c r="D32719" t="s">
        <v>220</v>
      </c>
      <c r="E32719" t="s">
        <v>101</v>
      </c>
    </row>
    <row r="32720" spans="1:7" x14ac:dyDescent="0.35">
      <c r="A32720">
        <v>24092024</v>
      </c>
      <c r="B32720" t="s">
        <v>765</v>
      </c>
      <c r="C32720" t="s">
        <v>565</v>
      </c>
      <c r="D32720" t="s">
        <v>222</v>
      </c>
    </row>
    <row r="32721" spans="1:7" x14ac:dyDescent="0.35">
      <c r="A32721">
        <v>24092024</v>
      </c>
      <c r="B32721" t="s">
        <v>694</v>
      </c>
      <c r="C32721" t="s">
        <v>302</v>
      </c>
      <c r="D32721" t="s">
        <v>223</v>
      </c>
    </row>
    <row r="32722" spans="1:7" x14ac:dyDescent="0.35">
      <c r="A32722">
        <v>24092024</v>
      </c>
      <c r="B32722" t="s">
        <v>778</v>
      </c>
      <c r="C32722" t="s">
        <v>304</v>
      </c>
      <c r="D32722" t="s">
        <v>225</v>
      </c>
      <c r="E32722" t="s">
        <v>101</v>
      </c>
    </row>
    <row r="32723" spans="1:7" x14ac:dyDescent="0.35">
      <c r="A32723">
        <v>24092024</v>
      </c>
      <c r="B32723" t="s">
        <v>761</v>
      </c>
      <c r="C32723" t="s">
        <v>326</v>
      </c>
      <c r="D32723" t="s">
        <v>225</v>
      </c>
      <c r="E32723" t="s">
        <v>228</v>
      </c>
      <c r="F32723" t="s">
        <v>229</v>
      </c>
    </row>
    <row r="32724" spans="1:7" x14ac:dyDescent="0.35">
      <c r="A32724">
        <v>24092024</v>
      </c>
      <c r="B32724" t="s">
        <v>758</v>
      </c>
      <c r="C32724" t="s">
        <v>293</v>
      </c>
      <c r="D32724" t="s">
        <v>232</v>
      </c>
      <c r="E32724" t="s">
        <v>101</v>
      </c>
    </row>
    <row r="32725" spans="1:7" x14ac:dyDescent="0.35">
      <c r="A32725">
        <v>24092024</v>
      </c>
      <c r="B32725" t="s">
        <v>609</v>
      </c>
      <c r="C32725" t="s">
        <v>601</v>
      </c>
      <c r="D32725" t="s">
        <v>235</v>
      </c>
      <c r="E32725" t="s">
        <v>236</v>
      </c>
      <c r="F32725" t="s">
        <v>101</v>
      </c>
    </row>
    <row r="32726" spans="1:7" x14ac:dyDescent="0.35">
      <c r="A32726">
        <v>24092024</v>
      </c>
      <c r="B32726" t="s">
        <v>637</v>
      </c>
      <c r="C32726" t="s">
        <v>185</v>
      </c>
      <c r="D32726" t="s">
        <v>235</v>
      </c>
      <c r="E32726" t="s">
        <v>239</v>
      </c>
      <c r="F32726" t="s">
        <v>149</v>
      </c>
    </row>
    <row r="32727" spans="1:7" x14ac:dyDescent="0.35">
      <c r="A32727">
        <v>24092024</v>
      </c>
      <c r="B32727" t="s">
        <v>778</v>
      </c>
      <c r="C32727" t="s">
        <v>526</v>
      </c>
      <c r="D32727" t="s">
        <v>235</v>
      </c>
      <c r="E32727" t="s">
        <v>241</v>
      </c>
      <c r="F32727" t="s">
        <v>101</v>
      </c>
    </row>
    <row r="32728" spans="1:7" x14ac:dyDescent="0.35">
      <c r="A32728">
        <v>24092024</v>
      </c>
      <c r="B32728" t="s">
        <v>437</v>
      </c>
      <c r="C32728" t="s">
        <v>102</v>
      </c>
      <c r="D32728" t="s">
        <v>243</v>
      </c>
      <c r="E32728" t="s">
        <v>101</v>
      </c>
    </row>
    <row r="32729" spans="1:7" x14ac:dyDescent="0.35">
      <c r="A32729">
        <v>24092024</v>
      </c>
      <c r="B32729" t="s">
        <v>413</v>
      </c>
      <c r="C32729" t="s">
        <v>150</v>
      </c>
      <c r="D32729" t="s">
        <v>245</v>
      </c>
      <c r="E32729" t="s">
        <v>246</v>
      </c>
    </row>
    <row r="32730" spans="1:7" x14ac:dyDescent="0.35">
      <c r="A32730">
        <v>24092024</v>
      </c>
      <c r="B32730" t="s">
        <v>856</v>
      </c>
      <c r="C32730" t="s">
        <v>579</v>
      </c>
      <c r="D32730" t="s">
        <v>245</v>
      </c>
      <c r="E32730" t="s">
        <v>249</v>
      </c>
    </row>
    <row r="32731" spans="1:7" x14ac:dyDescent="0.35">
      <c r="A32731">
        <v>24092024</v>
      </c>
      <c r="B32731" t="s">
        <v>419</v>
      </c>
      <c r="C32731" t="s">
        <v>351</v>
      </c>
      <c r="D32731" t="s">
        <v>252</v>
      </c>
      <c r="E32731" t="s">
        <v>101</v>
      </c>
    </row>
    <row r="32732" spans="1:7" x14ac:dyDescent="0.35">
      <c r="A32732">
        <v>24092024</v>
      </c>
      <c r="B32732" t="s">
        <v>292</v>
      </c>
      <c r="C32732" t="s">
        <v>411</v>
      </c>
      <c r="D32732" t="s">
        <v>254</v>
      </c>
    </row>
    <row r="32733" spans="1:7" x14ac:dyDescent="0.35">
      <c r="A32733">
        <v>24092024</v>
      </c>
      <c r="B32733" t="s">
        <v>515</v>
      </c>
      <c r="C32733" t="s">
        <v>109</v>
      </c>
      <c r="D32733" t="s">
        <v>256</v>
      </c>
      <c r="E32733" t="s">
        <v>257</v>
      </c>
      <c r="F32733" t="s">
        <v>236</v>
      </c>
      <c r="G32733" t="s">
        <v>101</v>
      </c>
    </row>
    <row r="32734" spans="1:7" x14ac:dyDescent="0.35">
      <c r="A32734">
        <v>24092024</v>
      </c>
      <c r="B32734" t="s">
        <v>736</v>
      </c>
      <c r="C32734" t="s">
        <v>553</v>
      </c>
      <c r="D32734" t="s">
        <v>260</v>
      </c>
      <c r="E32734" t="s">
        <v>136</v>
      </c>
      <c r="F32734" t="s">
        <v>101</v>
      </c>
    </row>
    <row r="32735" spans="1:7" x14ac:dyDescent="0.35">
      <c r="A32735">
        <v>24092024</v>
      </c>
      <c r="B32735" t="s">
        <v>145</v>
      </c>
      <c r="C32735" t="s">
        <v>261</v>
      </c>
      <c r="D32735" t="s">
        <v>262</v>
      </c>
      <c r="E32735" t="s">
        <v>101</v>
      </c>
    </row>
    <row r="32736" spans="1:7" x14ac:dyDescent="0.35">
      <c r="A32736">
        <v>24092024</v>
      </c>
      <c r="B32736" t="s">
        <v>629</v>
      </c>
      <c r="C32736" t="s">
        <v>145</v>
      </c>
      <c r="D32736" t="s">
        <v>264</v>
      </c>
      <c r="E32736" t="s">
        <v>101</v>
      </c>
    </row>
    <row r="32737" spans="1:8" x14ac:dyDescent="0.35">
      <c r="A32737">
        <v>24092024</v>
      </c>
      <c r="B32737" t="s">
        <v>595</v>
      </c>
      <c r="C32737" t="s">
        <v>264</v>
      </c>
      <c r="D32737" t="s">
        <v>149</v>
      </c>
    </row>
    <row r="32738" spans="1:8" x14ac:dyDescent="0.35">
      <c r="A32738">
        <v>24092024</v>
      </c>
      <c r="B32738" t="s">
        <v>437</v>
      </c>
      <c r="C32738" t="s">
        <v>542</v>
      </c>
      <c r="D32738" t="s">
        <v>265</v>
      </c>
      <c r="E32738" t="s">
        <v>101</v>
      </c>
      <c r="F32738" t="s">
        <v>266</v>
      </c>
    </row>
    <row r="32739" spans="1:8" x14ac:dyDescent="0.35">
      <c r="A32739">
        <v>24092024</v>
      </c>
      <c r="B32739" t="s">
        <v>579</v>
      </c>
      <c r="C32739" t="s">
        <v>543</v>
      </c>
      <c r="D32739" t="s">
        <v>267</v>
      </c>
      <c r="E32739" t="s">
        <v>101</v>
      </c>
    </row>
    <row r="32740" spans="1:8" x14ac:dyDescent="0.35">
      <c r="A32740">
        <v>24092024</v>
      </c>
      <c r="B32740" t="s">
        <v>723</v>
      </c>
      <c r="C32740" t="s">
        <v>466</v>
      </c>
      <c r="D32740" t="s">
        <v>268</v>
      </c>
    </row>
    <row r="32741" spans="1:8" x14ac:dyDescent="0.35">
      <c r="A32741">
        <v>24092024</v>
      </c>
      <c r="B32741" t="s">
        <v>511</v>
      </c>
      <c r="C32741" t="s">
        <v>270</v>
      </c>
      <c r="D32741" t="s">
        <v>271</v>
      </c>
      <c r="E32741" t="s">
        <v>101</v>
      </c>
    </row>
    <row r="32742" spans="1:8" x14ac:dyDescent="0.35">
      <c r="A32742">
        <v>24092024</v>
      </c>
      <c r="B32742" t="s">
        <v>594</v>
      </c>
      <c r="C32742" t="s">
        <v>447</v>
      </c>
      <c r="D32742" t="s">
        <v>274</v>
      </c>
      <c r="E32742" t="s">
        <v>101</v>
      </c>
    </row>
    <row r="32743" spans="1:8" x14ac:dyDescent="0.35">
      <c r="A32743">
        <v>24092024</v>
      </c>
      <c r="B32743" t="s">
        <v>597</v>
      </c>
      <c r="C32743" t="s">
        <v>336</v>
      </c>
      <c r="D32743" t="s">
        <v>277</v>
      </c>
      <c r="E32743" t="s">
        <v>101</v>
      </c>
    </row>
    <row r="32744" spans="1:8" x14ac:dyDescent="0.35">
      <c r="A32744">
        <v>24092024</v>
      </c>
      <c r="B32744" t="s">
        <v>565</v>
      </c>
      <c r="C32744" t="s">
        <v>446</v>
      </c>
      <c r="D32744" t="s">
        <v>279</v>
      </c>
      <c r="E32744" t="s">
        <v>140</v>
      </c>
      <c r="F32744" t="s">
        <v>280</v>
      </c>
    </row>
    <row r="32745" spans="1:8" x14ac:dyDescent="0.35">
      <c r="A32745">
        <v>24092024</v>
      </c>
      <c r="B32745" t="s">
        <v>836</v>
      </c>
      <c r="C32745" t="s">
        <v>638</v>
      </c>
      <c r="D32745" t="s">
        <v>281</v>
      </c>
    </row>
    <row r="32746" spans="1:8" x14ac:dyDescent="0.35">
      <c r="A32746">
        <v>24092024</v>
      </c>
      <c r="B32746" t="s">
        <v>581</v>
      </c>
      <c r="C32746" t="s">
        <v>172</v>
      </c>
      <c r="D32746" t="s">
        <v>284</v>
      </c>
      <c r="E32746" t="s">
        <v>101</v>
      </c>
    </row>
    <row r="32747" spans="1:8" x14ac:dyDescent="0.35">
      <c r="A32747">
        <v>24092024</v>
      </c>
      <c r="B32747" t="s">
        <v>822</v>
      </c>
      <c r="C32747" t="s">
        <v>662</v>
      </c>
      <c r="D32747" t="s">
        <v>287</v>
      </c>
      <c r="E32747" t="s">
        <v>101</v>
      </c>
    </row>
    <row r="32748" spans="1:8" x14ac:dyDescent="0.35">
      <c r="A32748">
        <v>24092024</v>
      </c>
      <c r="B32748" t="s">
        <v>693</v>
      </c>
      <c r="C32748" t="s">
        <v>550</v>
      </c>
      <c r="D32748" t="s">
        <v>288</v>
      </c>
      <c r="E32748" t="s">
        <v>101</v>
      </c>
    </row>
    <row r="32749" spans="1:8" x14ac:dyDescent="0.35">
      <c r="A32749">
        <v>24092024</v>
      </c>
      <c r="B32749" t="s">
        <v>424</v>
      </c>
      <c r="C32749" t="s">
        <v>389</v>
      </c>
      <c r="D32749" t="s">
        <v>290</v>
      </c>
      <c r="E32749" t="s">
        <v>140</v>
      </c>
      <c r="F32749" t="s">
        <v>291</v>
      </c>
    </row>
    <row r="32750" spans="1:8" x14ac:dyDescent="0.35">
      <c r="A32750">
        <v>24092024</v>
      </c>
      <c r="B32750" t="s">
        <v>624</v>
      </c>
      <c r="C32750" t="s">
        <v>518</v>
      </c>
      <c r="D32750" t="s">
        <v>290</v>
      </c>
      <c r="E32750" t="s">
        <v>140</v>
      </c>
      <c r="F32750" t="s">
        <v>294</v>
      </c>
      <c r="G32750" t="s">
        <v>295</v>
      </c>
      <c r="H32750" t="s">
        <v>101</v>
      </c>
    </row>
    <row r="32751" spans="1:8" x14ac:dyDescent="0.35">
      <c r="A32751">
        <v>24092024</v>
      </c>
      <c r="B32751" t="s">
        <v>570</v>
      </c>
      <c r="C32751" t="s">
        <v>481</v>
      </c>
      <c r="D32751" t="s">
        <v>298</v>
      </c>
      <c r="E32751" t="s">
        <v>101</v>
      </c>
    </row>
    <row r="32752" spans="1:8" x14ac:dyDescent="0.35">
      <c r="A32752">
        <v>24092024</v>
      </c>
      <c r="B32752" t="s">
        <v>150</v>
      </c>
      <c r="C32752" t="s">
        <v>162</v>
      </c>
      <c r="D32752" t="s">
        <v>300</v>
      </c>
      <c r="E32752" t="s">
        <v>262</v>
      </c>
      <c r="F32752" t="s">
        <v>101</v>
      </c>
    </row>
    <row r="32753" spans="1:9" x14ac:dyDescent="0.35">
      <c r="A32753">
        <v>24092024</v>
      </c>
      <c r="B32753" t="s">
        <v>493</v>
      </c>
      <c r="C32753" t="s">
        <v>244</v>
      </c>
      <c r="D32753" t="s">
        <v>301</v>
      </c>
      <c r="E32753" t="s">
        <v>101</v>
      </c>
    </row>
    <row r="32754" spans="1:9" x14ac:dyDescent="0.35">
      <c r="A32754">
        <v>24092024</v>
      </c>
      <c r="B32754" t="s">
        <v>696</v>
      </c>
      <c r="C32754" t="s">
        <v>476</v>
      </c>
      <c r="D32754" t="s">
        <v>303</v>
      </c>
      <c r="E32754" t="s">
        <v>149</v>
      </c>
    </row>
    <row r="32755" spans="1:9" x14ac:dyDescent="0.35">
      <c r="A32755">
        <v>24092024</v>
      </c>
      <c r="B32755" t="s">
        <v>828</v>
      </c>
      <c r="C32755" t="s">
        <v>687</v>
      </c>
      <c r="D32755" t="s">
        <v>306</v>
      </c>
      <c r="E32755" t="s">
        <v>101</v>
      </c>
    </row>
    <row r="32756" spans="1:9" x14ac:dyDescent="0.35">
      <c r="A32756">
        <v>24092024</v>
      </c>
      <c r="B32756" t="s">
        <v>630</v>
      </c>
      <c r="C32756" t="s">
        <v>511</v>
      </c>
      <c r="D32756" t="s">
        <v>308</v>
      </c>
      <c r="E32756" t="s">
        <v>309</v>
      </c>
      <c r="F32756" t="s">
        <v>310</v>
      </c>
      <c r="G32756" t="s">
        <v>311</v>
      </c>
      <c r="H32756" t="s">
        <v>312</v>
      </c>
      <c r="I32756" t="s">
        <v>101</v>
      </c>
    </row>
    <row r="32757" spans="1:9" x14ac:dyDescent="0.35">
      <c r="A32757">
        <v>24092024</v>
      </c>
      <c r="B32757" t="s">
        <v>450</v>
      </c>
      <c r="C32757" t="s">
        <v>506</v>
      </c>
      <c r="D32757" t="s">
        <v>314</v>
      </c>
      <c r="E32757" t="s">
        <v>315</v>
      </c>
      <c r="F32757" t="s">
        <v>101</v>
      </c>
    </row>
    <row r="32758" spans="1:9" x14ac:dyDescent="0.35">
      <c r="A32758">
        <v>24092024</v>
      </c>
      <c r="B32758" t="s">
        <v>501</v>
      </c>
      <c r="C32758" t="s">
        <v>212</v>
      </c>
      <c r="D32758" t="s">
        <v>314</v>
      </c>
      <c r="E32758" t="s">
        <v>317</v>
      </c>
      <c r="F32758" t="s">
        <v>101</v>
      </c>
    </row>
    <row r="32759" spans="1:9" x14ac:dyDescent="0.35">
      <c r="A32759">
        <v>24092024</v>
      </c>
      <c r="B32759" t="s">
        <v>444</v>
      </c>
      <c r="C32759" t="s">
        <v>145</v>
      </c>
      <c r="D32759" t="s">
        <v>319</v>
      </c>
      <c r="E32759" t="s">
        <v>320</v>
      </c>
      <c r="F32759" t="s">
        <v>321</v>
      </c>
    </row>
    <row r="32760" spans="1:9" x14ac:dyDescent="0.35">
      <c r="A32760">
        <v>24092024</v>
      </c>
      <c r="B32760" t="s">
        <v>551</v>
      </c>
      <c r="C32760" t="s">
        <v>183</v>
      </c>
      <c r="D32760" t="s">
        <v>322</v>
      </c>
      <c r="E32760" t="s">
        <v>101</v>
      </c>
    </row>
    <row r="32761" spans="1:9" x14ac:dyDescent="0.35">
      <c r="A32761">
        <v>24092024</v>
      </c>
      <c r="B32761" t="s">
        <v>596</v>
      </c>
      <c r="C32761" t="s">
        <v>534</v>
      </c>
      <c r="D32761" t="s">
        <v>325</v>
      </c>
      <c r="E32761" t="s">
        <v>101</v>
      </c>
    </row>
    <row r="32762" spans="1:9" x14ac:dyDescent="0.35">
      <c r="A32762">
        <v>24092024</v>
      </c>
      <c r="B32762" t="s">
        <v>721</v>
      </c>
      <c r="C32762" t="s">
        <v>597</v>
      </c>
      <c r="D32762" t="s">
        <v>328</v>
      </c>
      <c r="E32762" t="s">
        <v>101</v>
      </c>
    </row>
    <row r="32763" spans="1:9" x14ac:dyDescent="0.35">
      <c r="A32763">
        <v>24092024</v>
      </c>
      <c r="B32763" t="s">
        <v>327</v>
      </c>
      <c r="C32763" t="s">
        <v>331</v>
      </c>
      <c r="D32763" t="s">
        <v>332</v>
      </c>
      <c r="E32763" t="s">
        <v>101</v>
      </c>
    </row>
    <row r="32764" spans="1:9" x14ac:dyDescent="0.35">
      <c r="A32764">
        <v>24092024</v>
      </c>
      <c r="B32764" t="s">
        <v>174</v>
      </c>
      <c r="C32764" t="s">
        <v>351</v>
      </c>
      <c r="D32764" t="s">
        <v>331</v>
      </c>
      <c r="E32764" t="s">
        <v>335</v>
      </c>
      <c r="F32764" t="s">
        <v>101</v>
      </c>
    </row>
    <row r="32765" spans="1:9" x14ac:dyDescent="0.35">
      <c r="A32765">
        <v>24092024</v>
      </c>
      <c r="B32765" t="s">
        <v>502</v>
      </c>
      <c r="C32765" t="s">
        <v>453</v>
      </c>
      <c r="D32765" t="s">
        <v>331</v>
      </c>
      <c r="E32765" t="s">
        <v>338</v>
      </c>
      <c r="F32765" t="s">
        <v>321</v>
      </c>
    </row>
    <row r="32766" spans="1:9" x14ac:dyDescent="0.35">
      <c r="A32766">
        <v>24092024</v>
      </c>
      <c r="B32766" t="s">
        <v>856</v>
      </c>
      <c r="C32766" t="s">
        <v>657</v>
      </c>
      <c r="D32766" t="s">
        <v>170</v>
      </c>
    </row>
    <row r="32767" spans="1:9" x14ac:dyDescent="0.35">
      <c r="A32767">
        <v>24092024</v>
      </c>
      <c r="B32767" t="s">
        <v>623</v>
      </c>
      <c r="C32767" t="s">
        <v>432</v>
      </c>
      <c r="D32767" t="s">
        <v>341</v>
      </c>
      <c r="E32767" t="s">
        <v>101</v>
      </c>
    </row>
    <row r="32768" spans="1:9" x14ac:dyDescent="0.35">
      <c r="A32768">
        <v>24092024</v>
      </c>
      <c r="B32768" t="s">
        <v>715</v>
      </c>
      <c r="C32768" t="s">
        <v>183</v>
      </c>
      <c r="D32768" t="s">
        <v>343</v>
      </c>
      <c r="E32768" t="s">
        <v>101</v>
      </c>
    </row>
    <row r="32769" spans="1:8" x14ac:dyDescent="0.35">
      <c r="A32769">
        <v>24092024</v>
      </c>
      <c r="B32769" t="s">
        <v>162</v>
      </c>
      <c r="C32769" t="s">
        <v>132</v>
      </c>
      <c r="D32769" t="s">
        <v>344</v>
      </c>
      <c r="E32769" t="s">
        <v>345</v>
      </c>
      <c r="F32769" t="s">
        <v>101</v>
      </c>
    </row>
    <row r="32770" spans="1:8" x14ac:dyDescent="0.35">
      <c r="A32770">
        <v>24092024</v>
      </c>
      <c r="B32770" t="s">
        <v>493</v>
      </c>
      <c r="C32770" t="s">
        <v>387</v>
      </c>
      <c r="D32770" t="s">
        <v>132</v>
      </c>
      <c r="E32770" t="s">
        <v>347</v>
      </c>
      <c r="F32770" t="s">
        <v>101</v>
      </c>
    </row>
    <row r="32771" spans="1:8" x14ac:dyDescent="0.35">
      <c r="A32771">
        <v>24092024</v>
      </c>
      <c r="B32771" t="s">
        <v>558</v>
      </c>
      <c r="C32771" t="s">
        <v>105</v>
      </c>
      <c r="D32771" t="s">
        <v>132</v>
      </c>
      <c r="E32771" t="s">
        <v>348</v>
      </c>
      <c r="F32771" t="s">
        <v>101</v>
      </c>
    </row>
    <row r="32772" spans="1:8" x14ac:dyDescent="0.35">
      <c r="A32772">
        <v>24092024</v>
      </c>
      <c r="B32772" t="s">
        <v>526</v>
      </c>
      <c r="C32772" t="s">
        <v>278</v>
      </c>
      <c r="D32772" t="s">
        <v>132</v>
      </c>
      <c r="E32772" t="s">
        <v>350</v>
      </c>
      <c r="F32772" t="s">
        <v>101</v>
      </c>
    </row>
    <row r="32773" spans="1:8" x14ac:dyDescent="0.35">
      <c r="A32773">
        <v>24092024</v>
      </c>
      <c r="B32773" t="s">
        <v>639</v>
      </c>
      <c r="C32773" t="s">
        <v>476</v>
      </c>
      <c r="D32773" t="s">
        <v>132</v>
      </c>
      <c r="E32773" t="s">
        <v>352</v>
      </c>
      <c r="F32773" t="s">
        <v>101</v>
      </c>
    </row>
    <row r="32774" spans="1:8" x14ac:dyDescent="0.35">
      <c r="A32774">
        <v>24092024</v>
      </c>
      <c r="B32774" t="s">
        <v>780</v>
      </c>
      <c r="C32774" t="s">
        <v>195</v>
      </c>
      <c r="D32774" t="s">
        <v>132</v>
      </c>
      <c r="E32774" t="s">
        <v>133</v>
      </c>
      <c r="F32774" t="s">
        <v>355</v>
      </c>
    </row>
    <row r="32775" spans="1:8" x14ac:dyDescent="0.35">
      <c r="A32775">
        <v>24092024</v>
      </c>
      <c r="B32775" t="s">
        <v>623</v>
      </c>
      <c r="C32775" t="s">
        <v>99</v>
      </c>
      <c r="D32775" t="s">
        <v>132</v>
      </c>
      <c r="E32775" t="s">
        <v>356</v>
      </c>
      <c r="F32775" t="s">
        <v>101</v>
      </c>
    </row>
    <row r="32776" spans="1:8" x14ac:dyDescent="0.35">
      <c r="A32776">
        <v>24092024</v>
      </c>
      <c r="B32776" t="s">
        <v>203</v>
      </c>
      <c r="C32776" t="s">
        <v>201</v>
      </c>
      <c r="D32776" t="s">
        <v>359</v>
      </c>
      <c r="E32776" t="s">
        <v>360</v>
      </c>
      <c r="F32776" t="s">
        <v>101</v>
      </c>
    </row>
    <row r="32777" spans="1:8" x14ac:dyDescent="0.35">
      <c r="A32777">
        <v>24092024</v>
      </c>
      <c r="B32777" t="s">
        <v>594</v>
      </c>
      <c r="C32777" t="s">
        <v>179</v>
      </c>
      <c r="D32777" t="s">
        <v>359</v>
      </c>
      <c r="E32777" t="s">
        <v>362</v>
      </c>
      <c r="F32777" t="s">
        <v>101</v>
      </c>
    </row>
    <row r="32778" spans="1:8" x14ac:dyDescent="0.35">
      <c r="A32778">
        <v>24092024</v>
      </c>
      <c r="B32778" t="s">
        <v>282</v>
      </c>
      <c r="C32778" t="s">
        <v>359</v>
      </c>
      <c r="D32778" t="s">
        <v>362</v>
      </c>
      <c r="E32778" t="s">
        <v>140</v>
      </c>
      <c r="F32778" t="s">
        <v>364</v>
      </c>
      <c r="G32778" t="s">
        <v>101</v>
      </c>
    </row>
    <row r="32779" spans="1:8" x14ac:dyDescent="0.35">
      <c r="A32779">
        <v>24092024</v>
      </c>
      <c r="B32779" t="s">
        <v>801</v>
      </c>
      <c r="C32779" t="s">
        <v>575</v>
      </c>
      <c r="D32779" t="s">
        <v>366</v>
      </c>
      <c r="E32779" t="s">
        <v>257</v>
      </c>
      <c r="F32779" t="s">
        <v>367</v>
      </c>
      <c r="G32779" t="s">
        <v>101</v>
      </c>
    </row>
    <row r="32780" spans="1:8" x14ac:dyDescent="0.35">
      <c r="A32780">
        <v>24092024</v>
      </c>
      <c r="B32780" t="s">
        <v>737</v>
      </c>
      <c r="C32780" t="s">
        <v>183</v>
      </c>
      <c r="D32780" t="s">
        <v>369</v>
      </c>
      <c r="E32780" t="s">
        <v>370</v>
      </c>
      <c r="F32780" t="s">
        <v>101</v>
      </c>
    </row>
    <row r="32781" spans="1:8" x14ac:dyDescent="0.35">
      <c r="A32781">
        <v>24092024</v>
      </c>
      <c r="B32781" t="s">
        <v>637</v>
      </c>
      <c r="C32781" t="s">
        <v>224</v>
      </c>
      <c r="D32781" t="s">
        <v>371</v>
      </c>
      <c r="E32781" t="s">
        <v>101</v>
      </c>
    </row>
    <row r="32782" spans="1:8" x14ac:dyDescent="0.35">
      <c r="A32782">
        <v>24092024</v>
      </c>
      <c r="B32782" t="s">
        <v>520</v>
      </c>
      <c r="C32782" t="s">
        <v>99</v>
      </c>
      <c r="D32782" t="s">
        <v>372</v>
      </c>
      <c r="E32782" t="s">
        <v>101</v>
      </c>
    </row>
    <row r="32783" spans="1:8" x14ac:dyDescent="0.35">
      <c r="A32783">
        <v>24092024</v>
      </c>
      <c r="B32783" t="s">
        <v>594</v>
      </c>
      <c r="C32783" t="s">
        <v>373</v>
      </c>
      <c r="D32783" t="s">
        <v>101</v>
      </c>
    </row>
    <row r="32784" spans="1:8" x14ac:dyDescent="0.35">
      <c r="A32784">
        <v>24092024</v>
      </c>
      <c r="B32784" t="s">
        <v>761</v>
      </c>
      <c r="C32784" t="s">
        <v>285</v>
      </c>
      <c r="D32784" t="s">
        <v>376</v>
      </c>
      <c r="E32784" t="s">
        <v>140</v>
      </c>
      <c r="F32784" t="s">
        <v>331</v>
      </c>
      <c r="G32784" t="s">
        <v>377</v>
      </c>
      <c r="H32784" t="s">
        <v>101</v>
      </c>
    </row>
    <row r="32785" spans="1:9" x14ac:dyDescent="0.35">
      <c r="A32785">
        <v>24092024</v>
      </c>
      <c r="B32785" t="s">
        <v>718</v>
      </c>
      <c r="C32785" t="s">
        <v>154</v>
      </c>
      <c r="D32785" t="s">
        <v>378</v>
      </c>
    </row>
    <row r="32786" spans="1:9" x14ac:dyDescent="0.35">
      <c r="A32786">
        <v>24092024</v>
      </c>
      <c r="B32786" t="s">
        <v>418</v>
      </c>
      <c r="C32786" t="s">
        <v>175</v>
      </c>
      <c r="D32786" t="s">
        <v>380</v>
      </c>
      <c r="E32786" t="s">
        <v>101</v>
      </c>
    </row>
    <row r="32787" spans="1:9" x14ac:dyDescent="0.35">
      <c r="A32787">
        <v>24092024</v>
      </c>
      <c r="B32787" t="s">
        <v>663</v>
      </c>
      <c r="C32787" t="s">
        <v>595</v>
      </c>
      <c r="D32787" t="s">
        <v>382</v>
      </c>
      <c r="E32787" t="s">
        <v>383</v>
      </c>
    </row>
    <row r="32788" spans="1:9" x14ac:dyDescent="0.35">
      <c r="A32788">
        <v>24092024</v>
      </c>
      <c r="B32788" t="s">
        <v>602</v>
      </c>
      <c r="C32788" t="s">
        <v>478</v>
      </c>
      <c r="D32788" t="s">
        <v>385</v>
      </c>
      <c r="E32788" t="s">
        <v>386</v>
      </c>
    </row>
    <row r="32789" spans="1:9" x14ac:dyDescent="0.35">
      <c r="A32789">
        <v>24092024</v>
      </c>
      <c r="B32789" t="s">
        <v>760</v>
      </c>
      <c r="C32789" t="s">
        <v>414</v>
      </c>
      <c r="D32789" t="s">
        <v>388</v>
      </c>
      <c r="E32789" t="s">
        <v>101</v>
      </c>
    </row>
    <row r="32790" spans="1:9" x14ac:dyDescent="0.35">
      <c r="A32790">
        <v>24092024</v>
      </c>
      <c r="B32790" t="s">
        <v>178</v>
      </c>
      <c r="C32790" t="s">
        <v>330</v>
      </c>
      <c r="D32790" t="s">
        <v>391</v>
      </c>
      <c r="E32790" t="s">
        <v>101</v>
      </c>
    </row>
    <row r="32791" spans="1:9" x14ac:dyDescent="0.35">
      <c r="A32791">
        <v>24092024</v>
      </c>
      <c r="B32791" t="s">
        <v>137</v>
      </c>
      <c r="C32791" t="s">
        <v>160</v>
      </c>
      <c r="D32791" t="s">
        <v>393</v>
      </c>
    </row>
    <row r="32792" spans="1:9" x14ac:dyDescent="0.35">
      <c r="A32792">
        <v>24092024</v>
      </c>
      <c r="B32792" t="s">
        <v>558</v>
      </c>
      <c r="C32792" t="s">
        <v>122</v>
      </c>
      <c r="D32792" t="s">
        <v>394</v>
      </c>
      <c r="E32792" t="s">
        <v>395</v>
      </c>
      <c r="F32792" t="s">
        <v>101</v>
      </c>
    </row>
    <row r="32793" spans="1:9" x14ac:dyDescent="0.35">
      <c r="A32793">
        <v>24092024</v>
      </c>
      <c r="B32793" t="s">
        <v>662</v>
      </c>
      <c r="C32793" t="s">
        <v>109</v>
      </c>
      <c r="D32793" t="s">
        <v>396</v>
      </c>
    </row>
    <row r="32794" spans="1:9" x14ac:dyDescent="0.35">
      <c r="A32794">
        <v>24092024</v>
      </c>
      <c r="B32794" t="s">
        <v>553</v>
      </c>
      <c r="C32794" t="s">
        <v>397</v>
      </c>
      <c r="D32794" t="s">
        <v>101</v>
      </c>
    </row>
    <row r="32795" spans="1:9" x14ac:dyDescent="0.35">
      <c r="A32795">
        <v>24092024</v>
      </c>
      <c r="B32795" t="s">
        <v>437</v>
      </c>
      <c r="C32795" t="s">
        <v>447</v>
      </c>
      <c r="D32795" t="s">
        <v>399</v>
      </c>
      <c r="E32795" t="s">
        <v>140</v>
      </c>
      <c r="F32795" t="s">
        <v>400</v>
      </c>
      <c r="G32795" t="s">
        <v>257</v>
      </c>
      <c r="H32795" t="s">
        <v>331</v>
      </c>
      <c r="I32795" t="s">
        <v>401</v>
      </c>
    </row>
    <row r="32796" spans="1:9" x14ac:dyDescent="0.35">
      <c r="A32796">
        <v>24092024</v>
      </c>
      <c r="B32796" t="s">
        <v>787</v>
      </c>
      <c r="C32796" t="s">
        <v>145</v>
      </c>
      <c r="D32796" t="s">
        <v>399</v>
      </c>
      <c r="E32796" t="s">
        <v>187</v>
      </c>
      <c r="F32796" t="s">
        <v>101</v>
      </c>
    </row>
    <row r="32797" spans="1:9" x14ac:dyDescent="0.35">
      <c r="A32797">
        <v>24092024</v>
      </c>
      <c r="B32797" t="s">
        <v>440</v>
      </c>
      <c r="C32797" t="s">
        <v>248</v>
      </c>
      <c r="D32797" t="s">
        <v>399</v>
      </c>
      <c r="E32797" t="s">
        <v>403</v>
      </c>
      <c r="F32797" t="s">
        <v>101</v>
      </c>
    </row>
    <row r="32798" spans="1:9" x14ac:dyDescent="0.35">
      <c r="A32798">
        <v>24092024</v>
      </c>
      <c r="B32798" t="s">
        <v>560</v>
      </c>
      <c r="C32798" t="s">
        <v>269</v>
      </c>
      <c r="D32798" t="s">
        <v>399</v>
      </c>
      <c r="E32798" t="s">
        <v>404</v>
      </c>
      <c r="F32798" t="s">
        <v>101</v>
      </c>
    </row>
    <row r="32799" spans="1:9" x14ac:dyDescent="0.35">
      <c r="A32799">
        <v>23092024</v>
      </c>
      <c r="B32799" t="s">
        <v>137</v>
      </c>
      <c r="C32799" t="s">
        <v>307</v>
      </c>
      <c r="D32799" t="s">
        <v>100</v>
      </c>
      <c r="E32799" t="s">
        <v>101</v>
      </c>
    </row>
    <row r="32800" spans="1:9" x14ac:dyDescent="0.35">
      <c r="A32800">
        <v>23092024</v>
      </c>
      <c r="B32800" t="s">
        <v>413</v>
      </c>
      <c r="C32800" t="s">
        <v>185</v>
      </c>
      <c r="D32800" t="s">
        <v>104</v>
      </c>
      <c r="E32800" t="s">
        <v>101</v>
      </c>
    </row>
    <row r="32801" spans="1:7" x14ac:dyDescent="0.35">
      <c r="A32801">
        <v>23092024</v>
      </c>
      <c r="B32801" t="s">
        <v>590</v>
      </c>
      <c r="C32801" t="s">
        <v>502</v>
      </c>
      <c r="D32801" t="s">
        <v>107</v>
      </c>
      <c r="E32801" t="s">
        <v>108</v>
      </c>
      <c r="F32801" t="s">
        <v>101</v>
      </c>
    </row>
    <row r="32802" spans="1:7" x14ac:dyDescent="0.35">
      <c r="A32802">
        <v>23092024</v>
      </c>
      <c r="B32802" t="s">
        <v>480</v>
      </c>
      <c r="C32802" t="s">
        <v>278</v>
      </c>
      <c r="D32802" t="s">
        <v>111</v>
      </c>
      <c r="E32802" t="s">
        <v>101</v>
      </c>
    </row>
    <row r="32803" spans="1:7" x14ac:dyDescent="0.35">
      <c r="A32803">
        <v>23092024</v>
      </c>
      <c r="B32803" t="s">
        <v>238</v>
      </c>
      <c r="C32803" t="s">
        <v>953</v>
      </c>
      <c r="D32803" t="s">
        <v>114</v>
      </c>
      <c r="E32803" t="s">
        <v>115</v>
      </c>
      <c r="F32803" t="s">
        <v>116</v>
      </c>
    </row>
    <row r="32804" spans="1:7" x14ac:dyDescent="0.35">
      <c r="A32804">
        <v>23092024</v>
      </c>
      <c r="B32804" t="s">
        <v>234</v>
      </c>
      <c r="C32804" t="s">
        <v>610</v>
      </c>
      <c r="D32804" t="s">
        <v>114</v>
      </c>
      <c r="E32804" t="s">
        <v>119</v>
      </c>
      <c r="F32804" t="s">
        <v>120</v>
      </c>
      <c r="G32804" t="s">
        <v>121</v>
      </c>
    </row>
    <row r="32805" spans="1:7" x14ac:dyDescent="0.35">
      <c r="A32805">
        <v>23092024</v>
      </c>
      <c r="B32805" t="s">
        <v>453</v>
      </c>
      <c r="C32805" t="s">
        <v>956</v>
      </c>
      <c r="D32805" t="s">
        <v>114</v>
      </c>
      <c r="E32805" t="s">
        <v>124</v>
      </c>
    </row>
    <row r="32806" spans="1:7" x14ac:dyDescent="0.35">
      <c r="A32806">
        <v>23092024</v>
      </c>
      <c r="B32806" t="s">
        <v>616</v>
      </c>
      <c r="C32806" t="s">
        <v>957</v>
      </c>
      <c r="D32806" t="s">
        <v>114</v>
      </c>
      <c r="E32806" t="s">
        <v>127</v>
      </c>
    </row>
    <row r="32807" spans="1:7" x14ac:dyDescent="0.35">
      <c r="A32807">
        <v>23092024</v>
      </c>
      <c r="B32807" t="s">
        <v>231</v>
      </c>
      <c r="C32807" t="s">
        <v>297</v>
      </c>
      <c r="D32807" t="s">
        <v>114</v>
      </c>
      <c r="E32807" t="s">
        <v>130</v>
      </c>
    </row>
    <row r="32808" spans="1:7" x14ac:dyDescent="0.35">
      <c r="A32808">
        <v>23092024</v>
      </c>
      <c r="B32808" t="s">
        <v>462</v>
      </c>
      <c r="C32808" t="s">
        <v>653</v>
      </c>
      <c r="D32808" t="s">
        <v>114</v>
      </c>
      <c r="E32808" t="s">
        <v>132</v>
      </c>
      <c r="F32808" t="s">
        <v>133</v>
      </c>
    </row>
    <row r="32809" spans="1:7" x14ac:dyDescent="0.35">
      <c r="A32809">
        <v>23092024</v>
      </c>
      <c r="B32809" t="s">
        <v>511</v>
      </c>
      <c r="C32809" t="s">
        <v>375</v>
      </c>
      <c r="D32809" t="s">
        <v>135</v>
      </c>
      <c r="E32809" t="s">
        <v>136</v>
      </c>
    </row>
    <row r="32810" spans="1:7" x14ac:dyDescent="0.35">
      <c r="A32810">
        <v>23092024</v>
      </c>
      <c r="B32810" t="s">
        <v>789</v>
      </c>
      <c r="C32810" t="s">
        <v>592</v>
      </c>
      <c r="D32810" t="s">
        <v>139</v>
      </c>
      <c r="E32810" t="s">
        <v>140</v>
      </c>
      <c r="F32810" t="s">
        <v>141</v>
      </c>
      <c r="G32810" t="s">
        <v>101</v>
      </c>
    </row>
    <row r="32811" spans="1:7" x14ac:dyDescent="0.35">
      <c r="A32811">
        <v>23092024</v>
      </c>
      <c r="B32811" t="s">
        <v>583</v>
      </c>
      <c r="C32811" t="s">
        <v>138</v>
      </c>
      <c r="D32811" t="s">
        <v>144</v>
      </c>
      <c r="E32811" t="s">
        <v>101</v>
      </c>
    </row>
    <row r="32812" spans="1:7" x14ac:dyDescent="0.35">
      <c r="A32812">
        <v>23092024</v>
      </c>
      <c r="B32812" t="s">
        <v>597</v>
      </c>
      <c r="C32812" t="s">
        <v>559</v>
      </c>
      <c r="D32812" t="s">
        <v>147</v>
      </c>
      <c r="E32812" t="s">
        <v>148</v>
      </c>
      <c r="F32812" t="s">
        <v>149</v>
      </c>
    </row>
    <row r="32813" spans="1:7" x14ac:dyDescent="0.35">
      <c r="A32813">
        <v>23092024</v>
      </c>
      <c r="B32813" t="s">
        <v>572</v>
      </c>
      <c r="C32813" t="s">
        <v>497</v>
      </c>
      <c r="D32813" t="s">
        <v>152</v>
      </c>
      <c r="E32813" t="s">
        <v>140</v>
      </c>
      <c r="F32813" t="s">
        <v>153</v>
      </c>
      <c r="G32813" t="s">
        <v>101</v>
      </c>
    </row>
    <row r="32814" spans="1:7" x14ac:dyDescent="0.35">
      <c r="A32814">
        <v>23092024</v>
      </c>
      <c r="B32814" t="s">
        <v>775</v>
      </c>
      <c r="C32814" t="s">
        <v>436</v>
      </c>
      <c r="D32814" t="s">
        <v>156</v>
      </c>
      <c r="E32814" t="s">
        <v>101</v>
      </c>
    </row>
    <row r="32815" spans="1:7" x14ac:dyDescent="0.35">
      <c r="A32815">
        <v>23092024</v>
      </c>
      <c r="B32815" t="s">
        <v>496</v>
      </c>
      <c r="C32815" t="s">
        <v>159</v>
      </c>
      <c r="D32815" t="s">
        <v>101</v>
      </c>
    </row>
    <row r="32816" spans="1:7" x14ac:dyDescent="0.35">
      <c r="A32816">
        <v>23092024</v>
      </c>
      <c r="B32816" t="s">
        <v>171</v>
      </c>
      <c r="C32816" t="s">
        <v>161</v>
      </c>
      <c r="D32816" t="s">
        <v>101</v>
      </c>
    </row>
    <row r="32817" spans="1:7" x14ac:dyDescent="0.35">
      <c r="A32817">
        <v>23092024</v>
      </c>
      <c r="B32817" t="s">
        <v>150</v>
      </c>
      <c r="C32817" t="s">
        <v>234</v>
      </c>
      <c r="D32817" t="s">
        <v>164</v>
      </c>
      <c r="E32817" t="s">
        <v>101</v>
      </c>
    </row>
    <row r="32818" spans="1:7" x14ac:dyDescent="0.35">
      <c r="A32818">
        <v>23092024</v>
      </c>
      <c r="B32818" t="s">
        <v>759</v>
      </c>
      <c r="C32818" t="s">
        <v>154</v>
      </c>
      <c r="D32818" t="s">
        <v>167</v>
      </c>
    </row>
    <row r="32819" spans="1:7" x14ac:dyDescent="0.35">
      <c r="A32819">
        <v>23092024</v>
      </c>
      <c r="B32819" t="s">
        <v>639</v>
      </c>
      <c r="C32819" t="s">
        <v>154</v>
      </c>
      <c r="D32819" t="s">
        <v>423</v>
      </c>
      <c r="E32819" t="s">
        <v>101</v>
      </c>
    </row>
    <row r="32820" spans="1:7" x14ac:dyDescent="0.35">
      <c r="A32820">
        <v>23092024</v>
      </c>
      <c r="B32820" t="s">
        <v>368</v>
      </c>
      <c r="C32820" t="s">
        <v>428</v>
      </c>
      <c r="D32820" t="s">
        <v>169</v>
      </c>
      <c r="E32820" t="s">
        <v>170</v>
      </c>
      <c r="F32820" t="s">
        <v>101</v>
      </c>
    </row>
    <row r="32821" spans="1:7" x14ac:dyDescent="0.35">
      <c r="A32821">
        <v>23092024</v>
      </c>
      <c r="B32821" t="s">
        <v>634</v>
      </c>
      <c r="C32821" t="s">
        <v>456</v>
      </c>
      <c r="D32821" t="s">
        <v>173</v>
      </c>
      <c r="E32821" t="s">
        <v>101</v>
      </c>
    </row>
    <row r="32822" spans="1:7" x14ac:dyDescent="0.35">
      <c r="A32822">
        <v>23092024</v>
      </c>
      <c r="B32822" t="s">
        <v>728</v>
      </c>
      <c r="C32822" t="s">
        <v>258</v>
      </c>
      <c r="D32822" t="s">
        <v>176</v>
      </c>
      <c r="E32822" t="s">
        <v>101</v>
      </c>
    </row>
    <row r="32823" spans="1:7" x14ac:dyDescent="0.35">
      <c r="A32823">
        <v>23092024</v>
      </c>
      <c r="B32823" t="s">
        <v>638</v>
      </c>
      <c r="C32823" t="s">
        <v>550</v>
      </c>
      <c r="D32823" t="s">
        <v>176</v>
      </c>
      <c r="E32823" t="s">
        <v>149</v>
      </c>
    </row>
    <row r="32824" spans="1:7" x14ac:dyDescent="0.35">
      <c r="A32824">
        <v>23092024</v>
      </c>
      <c r="B32824" t="s">
        <v>496</v>
      </c>
      <c r="C32824" t="s">
        <v>569</v>
      </c>
      <c r="D32824" t="s">
        <v>181</v>
      </c>
      <c r="E32824" t="s">
        <v>182</v>
      </c>
      <c r="F32824" t="s">
        <v>101</v>
      </c>
    </row>
    <row r="32825" spans="1:7" x14ac:dyDescent="0.35">
      <c r="A32825">
        <v>23092024</v>
      </c>
      <c r="B32825" t="s">
        <v>880</v>
      </c>
      <c r="C32825" t="s">
        <v>570</v>
      </c>
      <c r="D32825" t="s">
        <v>184</v>
      </c>
      <c r="E32825" t="s">
        <v>101</v>
      </c>
    </row>
    <row r="32826" spans="1:7" x14ac:dyDescent="0.35">
      <c r="A32826">
        <v>23092024</v>
      </c>
      <c r="B32826" t="s">
        <v>269</v>
      </c>
      <c r="C32826" t="s">
        <v>187</v>
      </c>
      <c r="D32826" t="s">
        <v>101</v>
      </c>
    </row>
    <row r="32827" spans="1:7" x14ac:dyDescent="0.35">
      <c r="A32827">
        <v>23092024</v>
      </c>
      <c r="B32827" t="s">
        <v>526</v>
      </c>
      <c r="C32827" t="s">
        <v>212</v>
      </c>
      <c r="D32827" t="s">
        <v>190</v>
      </c>
      <c r="E32827" t="s">
        <v>191</v>
      </c>
      <c r="F32827" t="s">
        <v>101</v>
      </c>
    </row>
    <row r="32828" spans="1:7" x14ac:dyDescent="0.35">
      <c r="A32828">
        <v>23092024</v>
      </c>
      <c r="B32828" t="s">
        <v>595</v>
      </c>
      <c r="C32828" t="s">
        <v>212</v>
      </c>
      <c r="D32828" t="s">
        <v>190</v>
      </c>
      <c r="E32828" t="s">
        <v>194</v>
      </c>
      <c r="F32828" t="s">
        <v>101</v>
      </c>
    </row>
    <row r="32829" spans="1:7" x14ac:dyDescent="0.35">
      <c r="A32829">
        <v>23092024</v>
      </c>
      <c r="B32829" t="s">
        <v>413</v>
      </c>
      <c r="C32829" t="s">
        <v>601</v>
      </c>
      <c r="D32829" t="s">
        <v>190</v>
      </c>
      <c r="E32829" t="s">
        <v>196</v>
      </c>
      <c r="F32829" t="s">
        <v>101</v>
      </c>
    </row>
    <row r="32830" spans="1:7" x14ac:dyDescent="0.35">
      <c r="A32830">
        <v>23092024</v>
      </c>
      <c r="B32830" t="s">
        <v>138</v>
      </c>
      <c r="C32830" t="s">
        <v>198</v>
      </c>
      <c r="D32830" t="s">
        <v>140</v>
      </c>
      <c r="E32830" t="s">
        <v>199</v>
      </c>
      <c r="F32830" t="s">
        <v>200</v>
      </c>
      <c r="G32830" t="s">
        <v>101</v>
      </c>
    </row>
    <row r="32831" spans="1:7" x14ac:dyDescent="0.35">
      <c r="A32831">
        <v>23092024</v>
      </c>
      <c r="B32831" t="s">
        <v>327</v>
      </c>
      <c r="C32831" t="s">
        <v>539</v>
      </c>
      <c r="D32831" t="s">
        <v>61</v>
      </c>
      <c r="E32831" t="s">
        <v>101</v>
      </c>
    </row>
    <row r="32832" spans="1:7" x14ac:dyDescent="0.35">
      <c r="A32832">
        <v>23092024</v>
      </c>
      <c r="B32832" t="s">
        <v>578</v>
      </c>
      <c r="C32832" t="s">
        <v>293</v>
      </c>
      <c r="D32832" t="s">
        <v>205</v>
      </c>
      <c r="E32832" t="s">
        <v>101</v>
      </c>
    </row>
    <row r="32833" spans="1:6" x14ac:dyDescent="0.35">
      <c r="A32833">
        <v>23092024</v>
      </c>
      <c r="B32833" t="s">
        <v>866</v>
      </c>
      <c r="C32833" t="s">
        <v>629</v>
      </c>
      <c r="D32833" t="s">
        <v>208</v>
      </c>
      <c r="E32833" t="s">
        <v>101</v>
      </c>
    </row>
    <row r="32834" spans="1:6" x14ac:dyDescent="0.35">
      <c r="A32834">
        <v>23092024</v>
      </c>
      <c r="B32834" t="s">
        <v>611</v>
      </c>
      <c r="C32834" t="s">
        <v>446</v>
      </c>
      <c r="D32834" t="s">
        <v>210</v>
      </c>
      <c r="E32834" t="s">
        <v>211</v>
      </c>
      <c r="F32834" t="s">
        <v>101</v>
      </c>
    </row>
    <row r="32835" spans="1:6" x14ac:dyDescent="0.35">
      <c r="A32835">
        <v>23092024</v>
      </c>
      <c r="B32835" t="s">
        <v>305</v>
      </c>
      <c r="C32835" t="s">
        <v>421</v>
      </c>
      <c r="D32835" t="s">
        <v>214</v>
      </c>
      <c r="E32835" t="s">
        <v>215</v>
      </c>
      <c r="F32835" t="s">
        <v>101</v>
      </c>
    </row>
    <row r="32836" spans="1:6" x14ac:dyDescent="0.35">
      <c r="A32836">
        <v>23092024</v>
      </c>
      <c r="B32836" t="s">
        <v>665</v>
      </c>
      <c r="C32836" t="s">
        <v>206</v>
      </c>
      <c r="D32836" t="s">
        <v>217</v>
      </c>
      <c r="E32836" t="s">
        <v>101</v>
      </c>
    </row>
    <row r="32837" spans="1:6" x14ac:dyDescent="0.35">
      <c r="A32837">
        <v>23092024</v>
      </c>
      <c r="B32837" t="s">
        <v>858</v>
      </c>
      <c r="C32837" t="s">
        <v>413</v>
      </c>
      <c r="D32837" t="s">
        <v>220</v>
      </c>
      <c r="E32837" t="s">
        <v>101</v>
      </c>
    </row>
    <row r="32838" spans="1:6" x14ac:dyDescent="0.35">
      <c r="A32838">
        <v>23092024</v>
      </c>
      <c r="B32838" t="s">
        <v>765</v>
      </c>
      <c r="C32838" t="s">
        <v>557</v>
      </c>
      <c r="D32838" t="s">
        <v>222</v>
      </c>
    </row>
    <row r="32839" spans="1:6" x14ac:dyDescent="0.35">
      <c r="A32839">
        <v>23092024</v>
      </c>
      <c r="B32839" t="s">
        <v>623</v>
      </c>
      <c r="C32839" t="s">
        <v>402</v>
      </c>
      <c r="D32839" t="s">
        <v>223</v>
      </c>
    </row>
    <row r="32840" spans="1:6" x14ac:dyDescent="0.35">
      <c r="A32840">
        <v>23092024</v>
      </c>
      <c r="B32840" t="s">
        <v>849</v>
      </c>
      <c r="C32840" t="s">
        <v>576</v>
      </c>
      <c r="D32840" t="s">
        <v>225</v>
      </c>
      <c r="E32840" t="s">
        <v>101</v>
      </c>
    </row>
    <row r="32841" spans="1:6" x14ac:dyDescent="0.35">
      <c r="A32841">
        <v>23092024</v>
      </c>
      <c r="B32841" t="s">
        <v>840</v>
      </c>
      <c r="C32841" t="s">
        <v>449</v>
      </c>
      <c r="D32841" t="s">
        <v>225</v>
      </c>
      <c r="E32841" t="s">
        <v>228</v>
      </c>
      <c r="F32841" t="s">
        <v>229</v>
      </c>
    </row>
    <row r="32842" spans="1:6" x14ac:dyDescent="0.35">
      <c r="A32842">
        <v>23092024</v>
      </c>
      <c r="B32842" t="s">
        <v>758</v>
      </c>
      <c r="C32842" t="s">
        <v>154</v>
      </c>
      <c r="D32842" t="s">
        <v>232</v>
      </c>
      <c r="E32842" t="s">
        <v>101</v>
      </c>
    </row>
    <row r="32843" spans="1:6" x14ac:dyDescent="0.35">
      <c r="A32843">
        <v>23092024</v>
      </c>
      <c r="B32843" t="s">
        <v>493</v>
      </c>
      <c r="C32843" t="s">
        <v>446</v>
      </c>
      <c r="D32843" t="s">
        <v>235</v>
      </c>
      <c r="E32843" t="s">
        <v>236</v>
      </c>
      <c r="F32843" t="s">
        <v>101</v>
      </c>
    </row>
    <row r="32844" spans="1:6" x14ac:dyDescent="0.35">
      <c r="A32844">
        <v>23092024</v>
      </c>
      <c r="B32844" t="s">
        <v>662</v>
      </c>
      <c r="C32844" t="s">
        <v>469</v>
      </c>
      <c r="D32844" t="s">
        <v>235</v>
      </c>
      <c r="E32844" t="s">
        <v>239</v>
      </c>
      <c r="F32844" t="s">
        <v>149</v>
      </c>
    </row>
    <row r="32845" spans="1:6" x14ac:dyDescent="0.35">
      <c r="A32845">
        <v>23092024</v>
      </c>
      <c r="B32845" t="s">
        <v>802</v>
      </c>
      <c r="C32845" t="s">
        <v>224</v>
      </c>
      <c r="D32845" t="s">
        <v>235</v>
      </c>
      <c r="E32845" t="s">
        <v>241</v>
      </c>
      <c r="F32845" t="s">
        <v>101</v>
      </c>
    </row>
    <row r="32846" spans="1:6" x14ac:dyDescent="0.35">
      <c r="A32846">
        <v>23092024</v>
      </c>
      <c r="B32846" t="s">
        <v>719</v>
      </c>
      <c r="C32846" t="s">
        <v>296</v>
      </c>
      <c r="D32846" t="s">
        <v>243</v>
      </c>
      <c r="E32846" t="s">
        <v>101</v>
      </c>
    </row>
    <row r="32847" spans="1:6" x14ac:dyDescent="0.35">
      <c r="A32847">
        <v>23092024</v>
      </c>
      <c r="B32847" t="s">
        <v>413</v>
      </c>
      <c r="C32847" t="s">
        <v>248</v>
      </c>
      <c r="D32847" t="s">
        <v>245</v>
      </c>
      <c r="E32847" t="s">
        <v>246</v>
      </c>
    </row>
    <row r="32848" spans="1:6" x14ac:dyDescent="0.35">
      <c r="A32848">
        <v>23092024</v>
      </c>
      <c r="B32848" t="s">
        <v>892</v>
      </c>
      <c r="C32848" t="s">
        <v>766</v>
      </c>
      <c r="D32848" t="s">
        <v>245</v>
      </c>
      <c r="E32848" t="s">
        <v>249</v>
      </c>
    </row>
    <row r="32849" spans="1:7" x14ac:dyDescent="0.35">
      <c r="A32849">
        <v>23092024</v>
      </c>
      <c r="B32849" t="s">
        <v>504</v>
      </c>
      <c r="C32849" t="s">
        <v>416</v>
      </c>
      <c r="D32849" t="s">
        <v>252</v>
      </c>
      <c r="E32849" t="s">
        <v>101</v>
      </c>
    </row>
    <row r="32850" spans="1:7" x14ac:dyDescent="0.35">
      <c r="A32850">
        <v>23092024</v>
      </c>
      <c r="B32850" t="s">
        <v>414</v>
      </c>
      <c r="C32850" t="s">
        <v>492</v>
      </c>
      <c r="D32850" t="s">
        <v>254</v>
      </c>
    </row>
    <row r="32851" spans="1:7" x14ac:dyDescent="0.35">
      <c r="A32851">
        <v>23092024</v>
      </c>
      <c r="B32851" t="s">
        <v>542</v>
      </c>
      <c r="C32851" t="s">
        <v>185</v>
      </c>
      <c r="D32851" t="s">
        <v>256</v>
      </c>
      <c r="E32851" t="s">
        <v>257</v>
      </c>
      <c r="F32851" t="s">
        <v>236</v>
      </c>
      <c r="G32851" t="s">
        <v>101</v>
      </c>
    </row>
    <row r="32852" spans="1:7" x14ac:dyDescent="0.35">
      <c r="A32852">
        <v>23092024</v>
      </c>
      <c r="B32852" t="s">
        <v>661</v>
      </c>
      <c r="C32852" t="s">
        <v>207</v>
      </c>
      <c r="D32852" t="s">
        <v>260</v>
      </c>
      <c r="E32852" t="s">
        <v>136</v>
      </c>
      <c r="F32852" t="s">
        <v>101</v>
      </c>
    </row>
    <row r="32853" spans="1:7" x14ac:dyDescent="0.35">
      <c r="A32853">
        <v>23092024</v>
      </c>
      <c r="B32853" t="s">
        <v>145</v>
      </c>
      <c r="C32853" t="s">
        <v>261</v>
      </c>
      <c r="D32853" t="s">
        <v>262</v>
      </c>
      <c r="E32853" t="s">
        <v>101</v>
      </c>
    </row>
    <row r="32854" spans="1:7" x14ac:dyDescent="0.35">
      <c r="A32854">
        <v>23092024</v>
      </c>
      <c r="B32854" t="s">
        <v>655</v>
      </c>
      <c r="C32854" t="s">
        <v>455</v>
      </c>
      <c r="D32854" t="s">
        <v>264</v>
      </c>
      <c r="E32854" t="s">
        <v>101</v>
      </c>
    </row>
    <row r="32855" spans="1:7" x14ac:dyDescent="0.35">
      <c r="A32855">
        <v>23092024</v>
      </c>
      <c r="B32855" t="s">
        <v>98</v>
      </c>
      <c r="C32855" t="s">
        <v>264</v>
      </c>
      <c r="D32855" t="s">
        <v>149</v>
      </c>
    </row>
    <row r="32856" spans="1:7" x14ac:dyDescent="0.35">
      <c r="A32856">
        <v>23092024</v>
      </c>
      <c r="B32856" t="s">
        <v>796</v>
      </c>
      <c r="C32856" t="s">
        <v>565</v>
      </c>
      <c r="D32856" t="s">
        <v>265</v>
      </c>
      <c r="E32856" t="s">
        <v>101</v>
      </c>
      <c r="F32856" t="s">
        <v>266</v>
      </c>
    </row>
    <row r="32857" spans="1:7" x14ac:dyDescent="0.35">
      <c r="A32857">
        <v>23092024</v>
      </c>
      <c r="B32857" t="s">
        <v>602</v>
      </c>
      <c r="C32857" t="s">
        <v>154</v>
      </c>
      <c r="D32857" t="s">
        <v>267</v>
      </c>
      <c r="E32857" t="s">
        <v>101</v>
      </c>
    </row>
    <row r="32858" spans="1:7" x14ac:dyDescent="0.35">
      <c r="A32858">
        <v>23092024</v>
      </c>
      <c r="B32858" t="s">
        <v>778</v>
      </c>
      <c r="C32858" t="s">
        <v>339</v>
      </c>
      <c r="D32858" t="s">
        <v>268</v>
      </c>
    </row>
    <row r="32859" spans="1:7" x14ac:dyDescent="0.35">
      <c r="A32859">
        <v>23092024</v>
      </c>
      <c r="B32859" t="s">
        <v>419</v>
      </c>
      <c r="C32859" t="s">
        <v>270</v>
      </c>
      <c r="D32859" t="s">
        <v>271</v>
      </c>
      <c r="E32859" t="s">
        <v>101</v>
      </c>
    </row>
    <row r="32860" spans="1:7" x14ac:dyDescent="0.35">
      <c r="A32860">
        <v>23092024</v>
      </c>
      <c r="B32860" t="s">
        <v>572</v>
      </c>
      <c r="C32860" t="s">
        <v>450</v>
      </c>
      <c r="D32860" t="s">
        <v>274</v>
      </c>
      <c r="E32860" t="s">
        <v>101</v>
      </c>
    </row>
    <row r="32861" spans="1:7" x14ac:dyDescent="0.35">
      <c r="A32861">
        <v>23092024</v>
      </c>
      <c r="B32861" t="s">
        <v>518</v>
      </c>
      <c r="C32861" t="s">
        <v>244</v>
      </c>
      <c r="D32861" t="s">
        <v>277</v>
      </c>
      <c r="E32861" t="s">
        <v>101</v>
      </c>
    </row>
    <row r="32862" spans="1:7" x14ac:dyDescent="0.35">
      <c r="A32862">
        <v>23092024</v>
      </c>
      <c r="B32862" t="s">
        <v>565</v>
      </c>
      <c r="C32862" t="s">
        <v>519</v>
      </c>
      <c r="D32862" t="s">
        <v>279</v>
      </c>
      <c r="E32862" t="s">
        <v>140</v>
      </c>
      <c r="F32862" t="s">
        <v>280</v>
      </c>
    </row>
    <row r="32863" spans="1:7" x14ac:dyDescent="0.35">
      <c r="A32863">
        <v>23092024</v>
      </c>
      <c r="B32863" t="s">
        <v>796</v>
      </c>
      <c r="C32863" t="s">
        <v>722</v>
      </c>
      <c r="D32863" t="s">
        <v>281</v>
      </c>
    </row>
    <row r="32864" spans="1:7" x14ac:dyDescent="0.35">
      <c r="A32864">
        <v>23092024</v>
      </c>
      <c r="B32864" t="s">
        <v>451</v>
      </c>
      <c r="C32864" t="s">
        <v>230</v>
      </c>
      <c r="D32864" t="s">
        <v>284</v>
      </c>
      <c r="E32864" t="s">
        <v>101</v>
      </c>
    </row>
    <row r="32865" spans="1:9" x14ac:dyDescent="0.35">
      <c r="A32865">
        <v>23092024</v>
      </c>
      <c r="B32865" t="s">
        <v>872</v>
      </c>
      <c r="C32865" t="s">
        <v>662</v>
      </c>
      <c r="D32865" t="s">
        <v>287</v>
      </c>
      <c r="E32865" t="s">
        <v>101</v>
      </c>
    </row>
    <row r="32866" spans="1:9" x14ac:dyDescent="0.35">
      <c r="A32866">
        <v>23092024</v>
      </c>
      <c r="B32866" t="s">
        <v>623</v>
      </c>
      <c r="C32866" t="s">
        <v>285</v>
      </c>
      <c r="D32866" t="s">
        <v>288</v>
      </c>
      <c r="E32866" t="s">
        <v>101</v>
      </c>
    </row>
    <row r="32867" spans="1:9" x14ac:dyDescent="0.35">
      <c r="A32867">
        <v>23092024</v>
      </c>
      <c r="B32867" t="s">
        <v>543</v>
      </c>
      <c r="C32867" t="s">
        <v>580</v>
      </c>
      <c r="D32867" t="s">
        <v>290</v>
      </c>
      <c r="E32867" t="s">
        <v>140</v>
      </c>
      <c r="F32867" t="s">
        <v>291</v>
      </c>
    </row>
    <row r="32868" spans="1:9" x14ac:dyDescent="0.35">
      <c r="A32868">
        <v>23092024</v>
      </c>
      <c r="B32868" t="s">
        <v>733</v>
      </c>
      <c r="C32868" t="s">
        <v>566</v>
      </c>
      <c r="D32868" t="s">
        <v>290</v>
      </c>
      <c r="E32868" t="s">
        <v>140</v>
      </c>
      <c r="F32868" t="s">
        <v>294</v>
      </c>
      <c r="G32868" t="s">
        <v>295</v>
      </c>
      <c r="H32868" t="s">
        <v>101</v>
      </c>
    </row>
    <row r="32869" spans="1:9" x14ac:dyDescent="0.35">
      <c r="A32869">
        <v>23092024</v>
      </c>
      <c r="B32869" t="s">
        <v>565</v>
      </c>
      <c r="C32869" t="s">
        <v>446</v>
      </c>
      <c r="D32869" t="s">
        <v>298</v>
      </c>
      <c r="E32869" t="s">
        <v>101</v>
      </c>
    </row>
    <row r="32870" spans="1:9" x14ac:dyDescent="0.35">
      <c r="A32870">
        <v>23092024</v>
      </c>
      <c r="B32870" t="s">
        <v>300</v>
      </c>
      <c r="C32870" t="s">
        <v>262</v>
      </c>
      <c r="D32870" t="s">
        <v>101</v>
      </c>
    </row>
    <row r="32871" spans="1:9" x14ac:dyDescent="0.35">
      <c r="A32871">
        <v>23092024</v>
      </c>
      <c r="B32871" t="s">
        <v>479</v>
      </c>
      <c r="C32871" t="s">
        <v>168</v>
      </c>
      <c r="D32871" t="s">
        <v>301</v>
      </c>
      <c r="E32871" t="s">
        <v>101</v>
      </c>
    </row>
    <row r="32872" spans="1:9" x14ac:dyDescent="0.35">
      <c r="A32872">
        <v>23092024</v>
      </c>
      <c r="B32872" t="s">
        <v>722</v>
      </c>
      <c r="C32872" t="s">
        <v>154</v>
      </c>
      <c r="D32872" t="s">
        <v>303</v>
      </c>
      <c r="E32872" t="s">
        <v>149</v>
      </c>
    </row>
    <row r="32873" spans="1:9" x14ac:dyDescent="0.35">
      <c r="A32873">
        <v>23092024</v>
      </c>
      <c r="B32873" t="s">
        <v>838</v>
      </c>
      <c r="C32873" t="s">
        <v>655</v>
      </c>
      <c r="D32873" t="s">
        <v>306</v>
      </c>
      <c r="E32873" t="s">
        <v>101</v>
      </c>
    </row>
    <row r="32874" spans="1:9" x14ac:dyDescent="0.35">
      <c r="A32874">
        <v>23092024</v>
      </c>
      <c r="B32874" t="s">
        <v>826</v>
      </c>
      <c r="C32874" t="s">
        <v>742</v>
      </c>
      <c r="D32874" t="s">
        <v>308</v>
      </c>
      <c r="E32874" t="s">
        <v>309</v>
      </c>
      <c r="F32874" t="s">
        <v>310</v>
      </c>
      <c r="G32874" t="s">
        <v>311</v>
      </c>
      <c r="H32874" t="s">
        <v>312</v>
      </c>
      <c r="I32874" t="s">
        <v>101</v>
      </c>
    </row>
    <row r="32875" spans="1:9" x14ac:dyDescent="0.35">
      <c r="A32875">
        <v>23092024</v>
      </c>
      <c r="B32875" t="s">
        <v>292</v>
      </c>
      <c r="C32875" t="s">
        <v>492</v>
      </c>
      <c r="D32875" t="s">
        <v>314</v>
      </c>
      <c r="E32875" t="s">
        <v>315</v>
      </c>
      <c r="F32875" t="s">
        <v>101</v>
      </c>
    </row>
    <row r="32876" spans="1:9" x14ac:dyDescent="0.35">
      <c r="A32876">
        <v>23092024</v>
      </c>
      <c r="B32876" t="s">
        <v>247</v>
      </c>
      <c r="C32876" t="s">
        <v>99</v>
      </c>
      <c r="D32876" t="s">
        <v>314</v>
      </c>
      <c r="E32876" t="s">
        <v>317</v>
      </c>
      <c r="F32876" t="s">
        <v>101</v>
      </c>
    </row>
    <row r="32877" spans="1:9" x14ac:dyDescent="0.35">
      <c r="A32877">
        <v>23092024</v>
      </c>
      <c r="B32877" t="s">
        <v>515</v>
      </c>
      <c r="C32877" t="s">
        <v>305</v>
      </c>
      <c r="D32877" t="s">
        <v>319</v>
      </c>
      <c r="E32877" t="s">
        <v>320</v>
      </c>
      <c r="F32877" t="s">
        <v>321</v>
      </c>
    </row>
    <row r="32878" spans="1:9" x14ac:dyDescent="0.35">
      <c r="A32878">
        <v>23092024</v>
      </c>
      <c r="B32878" t="s">
        <v>629</v>
      </c>
      <c r="C32878" t="s">
        <v>237</v>
      </c>
      <c r="D32878" t="s">
        <v>322</v>
      </c>
      <c r="E32878" t="s">
        <v>101</v>
      </c>
    </row>
    <row r="32879" spans="1:9" x14ac:dyDescent="0.35">
      <c r="A32879">
        <v>23092024</v>
      </c>
      <c r="B32879" t="s">
        <v>804</v>
      </c>
      <c r="C32879" t="s">
        <v>566</v>
      </c>
      <c r="D32879" t="s">
        <v>325</v>
      </c>
      <c r="E32879" t="s">
        <v>101</v>
      </c>
    </row>
    <row r="32880" spans="1:9" x14ac:dyDescent="0.35">
      <c r="A32880">
        <v>23092024</v>
      </c>
      <c r="B32880" t="s">
        <v>877</v>
      </c>
      <c r="C32880" t="s">
        <v>758</v>
      </c>
      <c r="D32880" t="s">
        <v>328</v>
      </c>
      <c r="E32880" t="s">
        <v>101</v>
      </c>
    </row>
    <row r="32881" spans="1:7" x14ac:dyDescent="0.35">
      <c r="A32881">
        <v>23092024</v>
      </c>
      <c r="B32881" t="s">
        <v>305</v>
      </c>
      <c r="C32881" t="s">
        <v>331</v>
      </c>
      <c r="D32881" t="s">
        <v>332</v>
      </c>
      <c r="E32881" t="s">
        <v>101</v>
      </c>
    </row>
    <row r="32882" spans="1:7" x14ac:dyDescent="0.35">
      <c r="A32882">
        <v>23092024</v>
      </c>
      <c r="B32882" t="s">
        <v>224</v>
      </c>
      <c r="C32882" t="s">
        <v>118</v>
      </c>
      <c r="D32882" t="s">
        <v>331</v>
      </c>
      <c r="E32882" t="s">
        <v>335</v>
      </c>
      <c r="F32882" t="s">
        <v>101</v>
      </c>
    </row>
    <row r="32883" spans="1:7" x14ac:dyDescent="0.35">
      <c r="A32883">
        <v>23092024</v>
      </c>
      <c r="B32883" t="s">
        <v>145</v>
      </c>
      <c r="C32883" t="s">
        <v>433</v>
      </c>
      <c r="D32883" t="s">
        <v>331</v>
      </c>
      <c r="E32883" t="s">
        <v>338</v>
      </c>
      <c r="F32883" t="s">
        <v>321</v>
      </c>
    </row>
    <row r="32884" spans="1:7" x14ac:dyDescent="0.35">
      <c r="A32884">
        <v>23092024</v>
      </c>
      <c r="B32884" t="s">
        <v>883</v>
      </c>
      <c r="C32884" t="s">
        <v>570</v>
      </c>
      <c r="D32884" t="s">
        <v>170</v>
      </c>
    </row>
    <row r="32885" spans="1:7" x14ac:dyDescent="0.35">
      <c r="A32885">
        <v>23092024</v>
      </c>
      <c r="B32885" t="s">
        <v>714</v>
      </c>
      <c r="C32885" t="s">
        <v>237</v>
      </c>
      <c r="D32885" t="s">
        <v>341</v>
      </c>
      <c r="E32885" t="s">
        <v>101</v>
      </c>
    </row>
    <row r="32886" spans="1:7" x14ac:dyDescent="0.35">
      <c r="A32886">
        <v>23092024</v>
      </c>
      <c r="B32886" t="s">
        <v>810</v>
      </c>
      <c r="C32886" t="s">
        <v>247</v>
      </c>
      <c r="D32886" t="s">
        <v>343</v>
      </c>
      <c r="E32886" t="s">
        <v>101</v>
      </c>
    </row>
    <row r="32887" spans="1:7" x14ac:dyDescent="0.35">
      <c r="A32887">
        <v>23092024</v>
      </c>
      <c r="B32887" t="s">
        <v>230</v>
      </c>
      <c r="C32887" t="s">
        <v>132</v>
      </c>
      <c r="D32887" t="s">
        <v>344</v>
      </c>
      <c r="E32887" t="s">
        <v>345</v>
      </c>
      <c r="F32887" t="s">
        <v>101</v>
      </c>
    </row>
    <row r="32888" spans="1:7" x14ac:dyDescent="0.35">
      <c r="A32888">
        <v>23092024</v>
      </c>
      <c r="B32888" t="s">
        <v>440</v>
      </c>
      <c r="C32888" t="s">
        <v>455</v>
      </c>
      <c r="D32888" t="s">
        <v>132</v>
      </c>
      <c r="E32888" t="s">
        <v>347</v>
      </c>
      <c r="F32888" t="s">
        <v>101</v>
      </c>
    </row>
    <row r="32889" spans="1:7" x14ac:dyDescent="0.35">
      <c r="A32889">
        <v>23092024</v>
      </c>
      <c r="B32889" t="s">
        <v>728</v>
      </c>
      <c r="C32889" t="s">
        <v>145</v>
      </c>
      <c r="D32889" t="s">
        <v>132</v>
      </c>
      <c r="E32889" t="s">
        <v>348</v>
      </c>
      <c r="F32889" t="s">
        <v>101</v>
      </c>
    </row>
    <row r="32890" spans="1:7" x14ac:dyDescent="0.35">
      <c r="A32890">
        <v>23092024</v>
      </c>
      <c r="B32890" t="s">
        <v>450</v>
      </c>
      <c r="C32890" t="s">
        <v>134</v>
      </c>
      <c r="D32890" t="s">
        <v>132</v>
      </c>
      <c r="E32890" t="s">
        <v>350</v>
      </c>
      <c r="F32890" t="s">
        <v>101</v>
      </c>
    </row>
    <row r="32891" spans="1:7" x14ac:dyDescent="0.35">
      <c r="A32891">
        <v>23092024</v>
      </c>
      <c r="B32891" t="s">
        <v>779</v>
      </c>
      <c r="C32891" t="s">
        <v>258</v>
      </c>
      <c r="D32891" t="s">
        <v>132</v>
      </c>
      <c r="E32891" t="s">
        <v>352</v>
      </c>
      <c r="F32891" t="s">
        <v>101</v>
      </c>
    </row>
    <row r="32892" spans="1:7" x14ac:dyDescent="0.35">
      <c r="A32892">
        <v>23092024</v>
      </c>
      <c r="B32892" t="s">
        <v>558</v>
      </c>
      <c r="C32892" t="s">
        <v>183</v>
      </c>
      <c r="D32892" t="s">
        <v>132</v>
      </c>
      <c r="E32892" t="s">
        <v>133</v>
      </c>
      <c r="F32892" t="s">
        <v>355</v>
      </c>
    </row>
    <row r="32893" spans="1:7" x14ac:dyDescent="0.35">
      <c r="A32893">
        <v>23092024</v>
      </c>
      <c r="B32893" t="s">
        <v>573</v>
      </c>
      <c r="C32893" t="s">
        <v>233</v>
      </c>
      <c r="D32893" t="s">
        <v>132</v>
      </c>
      <c r="E32893" t="s">
        <v>356</v>
      </c>
      <c r="F32893" t="s">
        <v>101</v>
      </c>
    </row>
    <row r="32894" spans="1:7" x14ac:dyDescent="0.35">
      <c r="A32894">
        <v>23092024</v>
      </c>
      <c r="B32894" t="s">
        <v>450</v>
      </c>
      <c r="C32894" t="s">
        <v>201</v>
      </c>
      <c r="D32894" t="s">
        <v>359</v>
      </c>
      <c r="E32894" t="s">
        <v>360</v>
      </c>
      <c r="F32894" t="s">
        <v>101</v>
      </c>
    </row>
    <row r="32895" spans="1:7" x14ac:dyDescent="0.35">
      <c r="A32895">
        <v>23092024</v>
      </c>
      <c r="B32895" t="s">
        <v>419</v>
      </c>
      <c r="C32895" t="s">
        <v>258</v>
      </c>
      <c r="D32895" t="s">
        <v>359</v>
      </c>
      <c r="E32895" t="s">
        <v>362</v>
      </c>
      <c r="F32895" t="s">
        <v>101</v>
      </c>
    </row>
    <row r="32896" spans="1:7" x14ac:dyDescent="0.35">
      <c r="A32896">
        <v>23092024</v>
      </c>
      <c r="B32896" t="s">
        <v>476</v>
      </c>
      <c r="C32896" t="s">
        <v>359</v>
      </c>
      <c r="D32896" t="s">
        <v>362</v>
      </c>
      <c r="E32896" t="s">
        <v>140</v>
      </c>
      <c r="F32896" t="s">
        <v>364</v>
      </c>
      <c r="G32896" t="s">
        <v>101</v>
      </c>
    </row>
    <row r="32897" spans="1:8" x14ac:dyDescent="0.35">
      <c r="A32897">
        <v>23092024</v>
      </c>
      <c r="B32897" t="s">
        <v>812</v>
      </c>
      <c r="C32897" t="s">
        <v>603</v>
      </c>
      <c r="D32897" t="s">
        <v>366</v>
      </c>
      <c r="E32897" t="s">
        <v>257</v>
      </c>
      <c r="F32897" t="s">
        <v>367</v>
      </c>
      <c r="G32897" t="s">
        <v>101</v>
      </c>
    </row>
    <row r="32898" spans="1:8" x14ac:dyDescent="0.35">
      <c r="A32898">
        <v>23092024</v>
      </c>
      <c r="B32898" t="s">
        <v>696</v>
      </c>
      <c r="C32898" t="s">
        <v>430</v>
      </c>
      <c r="D32898" t="s">
        <v>369</v>
      </c>
      <c r="E32898" t="s">
        <v>370</v>
      </c>
      <c r="F32898" t="s">
        <v>101</v>
      </c>
    </row>
    <row r="32899" spans="1:8" x14ac:dyDescent="0.35">
      <c r="A32899">
        <v>23092024</v>
      </c>
      <c r="B32899" t="s">
        <v>635</v>
      </c>
      <c r="C32899" t="s">
        <v>237</v>
      </c>
      <c r="D32899" t="s">
        <v>371</v>
      </c>
      <c r="E32899" t="s">
        <v>101</v>
      </c>
    </row>
    <row r="32900" spans="1:8" x14ac:dyDescent="0.35">
      <c r="A32900">
        <v>23092024</v>
      </c>
      <c r="B32900" t="s">
        <v>520</v>
      </c>
      <c r="C32900" t="s">
        <v>244</v>
      </c>
      <c r="D32900" t="s">
        <v>372</v>
      </c>
      <c r="E32900" t="s">
        <v>101</v>
      </c>
    </row>
    <row r="32901" spans="1:8" x14ac:dyDescent="0.35">
      <c r="A32901">
        <v>23092024</v>
      </c>
      <c r="B32901" t="s">
        <v>551</v>
      </c>
      <c r="C32901" t="s">
        <v>373</v>
      </c>
      <c r="D32901" t="s">
        <v>101</v>
      </c>
    </row>
    <row r="32902" spans="1:8" x14ac:dyDescent="0.35">
      <c r="A32902">
        <v>23092024</v>
      </c>
      <c r="B32902" t="s">
        <v>764</v>
      </c>
      <c r="C32902" t="s">
        <v>137</v>
      </c>
      <c r="D32902" t="s">
        <v>376</v>
      </c>
      <c r="E32902" t="s">
        <v>140</v>
      </c>
      <c r="F32902" t="s">
        <v>331</v>
      </c>
      <c r="G32902" t="s">
        <v>377</v>
      </c>
      <c r="H32902" t="s">
        <v>101</v>
      </c>
    </row>
    <row r="32903" spans="1:8" x14ac:dyDescent="0.35">
      <c r="A32903">
        <v>23092024</v>
      </c>
      <c r="B32903" t="s">
        <v>806</v>
      </c>
      <c r="C32903" t="s">
        <v>305</v>
      </c>
      <c r="D32903" t="s">
        <v>378</v>
      </c>
    </row>
    <row r="32904" spans="1:8" x14ac:dyDescent="0.35">
      <c r="A32904">
        <v>23092024</v>
      </c>
      <c r="B32904" t="s">
        <v>479</v>
      </c>
      <c r="C32904" t="s">
        <v>188</v>
      </c>
      <c r="D32904" t="s">
        <v>380</v>
      </c>
      <c r="E32904" t="s">
        <v>101</v>
      </c>
    </row>
    <row r="32905" spans="1:8" x14ac:dyDescent="0.35">
      <c r="A32905">
        <v>23092024</v>
      </c>
      <c r="B32905" t="s">
        <v>566</v>
      </c>
      <c r="C32905" t="s">
        <v>600</v>
      </c>
      <c r="D32905" t="s">
        <v>382</v>
      </c>
      <c r="E32905" t="s">
        <v>383</v>
      </c>
    </row>
    <row r="32906" spans="1:8" x14ac:dyDescent="0.35">
      <c r="A32906">
        <v>23092024</v>
      </c>
      <c r="B32906" t="s">
        <v>137</v>
      </c>
      <c r="C32906" t="s">
        <v>476</v>
      </c>
      <c r="D32906" t="s">
        <v>385</v>
      </c>
      <c r="E32906" t="s">
        <v>386</v>
      </c>
    </row>
    <row r="32907" spans="1:8" x14ac:dyDescent="0.35">
      <c r="A32907">
        <v>23092024</v>
      </c>
      <c r="B32907" t="s">
        <v>802</v>
      </c>
      <c r="C32907" t="s">
        <v>137</v>
      </c>
      <c r="D32907" t="s">
        <v>388</v>
      </c>
      <c r="E32907" t="s">
        <v>101</v>
      </c>
    </row>
    <row r="32908" spans="1:8" x14ac:dyDescent="0.35">
      <c r="A32908">
        <v>23092024</v>
      </c>
      <c r="B32908" t="s">
        <v>547</v>
      </c>
      <c r="C32908" t="s">
        <v>259</v>
      </c>
      <c r="D32908" t="s">
        <v>391</v>
      </c>
      <c r="E32908" t="s">
        <v>101</v>
      </c>
    </row>
    <row r="32909" spans="1:8" x14ac:dyDescent="0.35">
      <c r="A32909">
        <v>23092024</v>
      </c>
      <c r="B32909" t="s">
        <v>206</v>
      </c>
      <c r="C32909" t="s">
        <v>428</v>
      </c>
      <c r="D32909" t="s">
        <v>393</v>
      </c>
    </row>
    <row r="32910" spans="1:8" x14ac:dyDescent="0.35">
      <c r="A32910">
        <v>23092024</v>
      </c>
      <c r="B32910" t="s">
        <v>560</v>
      </c>
      <c r="C32910" t="s">
        <v>145</v>
      </c>
      <c r="D32910" t="s">
        <v>394</v>
      </c>
      <c r="E32910" t="s">
        <v>395</v>
      </c>
      <c r="F32910" t="s">
        <v>101</v>
      </c>
    </row>
    <row r="32911" spans="1:8" x14ac:dyDescent="0.35">
      <c r="A32911">
        <v>23092024</v>
      </c>
      <c r="B32911" t="s">
        <v>508</v>
      </c>
      <c r="C32911" t="s">
        <v>168</v>
      </c>
      <c r="D32911" t="s">
        <v>396</v>
      </c>
    </row>
    <row r="32912" spans="1:8" x14ac:dyDescent="0.35">
      <c r="A32912">
        <v>23092024</v>
      </c>
      <c r="B32912" t="s">
        <v>547</v>
      </c>
      <c r="C32912" t="s">
        <v>397</v>
      </c>
      <c r="D32912" t="s">
        <v>101</v>
      </c>
    </row>
    <row r="32913" spans="1:9" x14ac:dyDescent="0.35">
      <c r="A32913">
        <v>23092024</v>
      </c>
      <c r="B32913" t="s">
        <v>638</v>
      </c>
      <c r="C32913" t="s">
        <v>454</v>
      </c>
      <c r="D32913" t="s">
        <v>399</v>
      </c>
      <c r="E32913" t="s">
        <v>140</v>
      </c>
      <c r="F32913" t="s">
        <v>400</v>
      </c>
      <c r="G32913" t="s">
        <v>257</v>
      </c>
      <c r="H32913" t="s">
        <v>331</v>
      </c>
      <c r="I32913" t="s">
        <v>401</v>
      </c>
    </row>
    <row r="32914" spans="1:9" x14ac:dyDescent="0.35">
      <c r="A32914">
        <v>23092024</v>
      </c>
      <c r="B32914" t="s">
        <v>721</v>
      </c>
      <c r="C32914" t="s">
        <v>195</v>
      </c>
      <c r="D32914" t="s">
        <v>399</v>
      </c>
      <c r="E32914" t="s">
        <v>187</v>
      </c>
      <c r="F32914" t="s">
        <v>101</v>
      </c>
    </row>
    <row r="32915" spans="1:9" x14ac:dyDescent="0.35">
      <c r="A32915">
        <v>23092024</v>
      </c>
      <c r="B32915" t="s">
        <v>573</v>
      </c>
      <c r="C32915" t="s">
        <v>553</v>
      </c>
      <c r="D32915" t="s">
        <v>399</v>
      </c>
      <c r="E32915" t="s">
        <v>403</v>
      </c>
      <c r="F32915" t="s">
        <v>101</v>
      </c>
    </row>
    <row r="32916" spans="1:9" x14ac:dyDescent="0.35">
      <c r="A32916">
        <v>23092024</v>
      </c>
      <c r="B32916" t="s">
        <v>437</v>
      </c>
      <c r="C32916" t="s">
        <v>272</v>
      </c>
      <c r="D32916" t="s">
        <v>399</v>
      </c>
      <c r="E32916" t="s">
        <v>404</v>
      </c>
      <c r="F32916" t="s">
        <v>101</v>
      </c>
    </row>
    <row r="32917" spans="1:9" x14ac:dyDescent="0.35">
      <c r="A32917">
        <v>22092024</v>
      </c>
      <c r="B32917" t="s">
        <v>663</v>
      </c>
      <c r="C32917" t="s">
        <v>456</v>
      </c>
      <c r="D32917" t="s">
        <v>100</v>
      </c>
      <c r="E32917" t="s">
        <v>101</v>
      </c>
    </row>
    <row r="32918" spans="1:9" x14ac:dyDescent="0.35">
      <c r="A32918">
        <v>22092024</v>
      </c>
      <c r="B32918" t="s">
        <v>494</v>
      </c>
      <c r="C32918" t="s">
        <v>543</v>
      </c>
      <c r="D32918" t="s">
        <v>104</v>
      </c>
      <c r="E32918" t="s">
        <v>101</v>
      </c>
    </row>
    <row r="32919" spans="1:9" x14ac:dyDescent="0.35">
      <c r="A32919">
        <v>22092024</v>
      </c>
      <c r="B32919" t="s">
        <v>674</v>
      </c>
      <c r="C32919" t="s">
        <v>248</v>
      </c>
      <c r="D32919" t="s">
        <v>107</v>
      </c>
      <c r="E32919" t="s">
        <v>108</v>
      </c>
      <c r="F32919" t="s">
        <v>101</v>
      </c>
    </row>
    <row r="32920" spans="1:9" x14ac:dyDescent="0.35">
      <c r="A32920">
        <v>22092024</v>
      </c>
      <c r="B32920" t="s">
        <v>146</v>
      </c>
      <c r="C32920" t="s">
        <v>412</v>
      </c>
      <c r="D32920" t="s">
        <v>111</v>
      </c>
      <c r="E32920" t="s">
        <v>101</v>
      </c>
    </row>
    <row r="32921" spans="1:9" x14ac:dyDescent="0.35">
      <c r="A32921">
        <v>22092024</v>
      </c>
      <c r="B32921" t="s">
        <v>785</v>
      </c>
      <c r="C32921" t="s">
        <v>958</v>
      </c>
      <c r="D32921" t="s">
        <v>114</v>
      </c>
      <c r="E32921" t="s">
        <v>115</v>
      </c>
      <c r="F32921" t="s">
        <v>116</v>
      </c>
    </row>
    <row r="32922" spans="1:9" x14ac:dyDescent="0.35">
      <c r="A32922">
        <v>22092024</v>
      </c>
      <c r="B32922" t="s">
        <v>234</v>
      </c>
      <c r="C32922" t="s">
        <v>503</v>
      </c>
      <c r="D32922" t="s">
        <v>114</v>
      </c>
      <c r="E32922" t="s">
        <v>119</v>
      </c>
      <c r="F32922" t="s">
        <v>120</v>
      </c>
      <c r="G32922" t="s">
        <v>121</v>
      </c>
    </row>
    <row r="32923" spans="1:9" x14ac:dyDescent="0.35">
      <c r="A32923">
        <v>22092024</v>
      </c>
      <c r="B32923" t="s">
        <v>491</v>
      </c>
      <c r="C32923" t="s">
        <v>959</v>
      </c>
      <c r="D32923" t="s">
        <v>114</v>
      </c>
      <c r="E32923" t="s">
        <v>124</v>
      </c>
    </row>
    <row r="32924" spans="1:9" x14ac:dyDescent="0.35">
      <c r="A32924">
        <v>22092024</v>
      </c>
      <c r="B32924" t="s">
        <v>202</v>
      </c>
      <c r="C32924" t="s">
        <v>626</v>
      </c>
      <c r="D32924" t="s">
        <v>114</v>
      </c>
      <c r="E32924" t="s">
        <v>127</v>
      </c>
    </row>
    <row r="32925" spans="1:9" x14ac:dyDescent="0.35">
      <c r="A32925">
        <v>22092024</v>
      </c>
      <c r="B32925" t="s">
        <v>166</v>
      </c>
      <c r="C32925" t="s">
        <v>379</v>
      </c>
      <c r="D32925" t="s">
        <v>114</v>
      </c>
      <c r="E32925" t="s">
        <v>130</v>
      </c>
    </row>
    <row r="32926" spans="1:9" x14ac:dyDescent="0.35">
      <c r="A32926">
        <v>22092024</v>
      </c>
      <c r="B32926" t="s">
        <v>648</v>
      </c>
      <c r="C32926" t="s">
        <v>612</v>
      </c>
      <c r="D32926" t="s">
        <v>114</v>
      </c>
      <c r="E32926" t="s">
        <v>132</v>
      </c>
      <c r="F32926" t="s">
        <v>133</v>
      </c>
    </row>
    <row r="32927" spans="1:9" x14ac:dyDescent="0.35">
      <c r="A32927">
        <v>22092024</v>
      </c>
      <c r="B32927" t="s">
        <v>501</v>
      </c>
      <c r="C32927" t="s">
        <v>526</v>
      </c>
      <c r="D32927" t="s">
        <v>135</v>
      </c>
      <c r="E32927" t="s">
        <v>136</v>
      </c>
    </row>
    <row r="32928" spans="1:9" x14ac:dyDescent="0.35">
      <c r="A32928">
        <v>22092024</v>
      </c>
      <c r="B32928" t="s">
        <v>723</v>
      </c>
      <c r="C32928" t="s">
        <v>464</v>
      </c>
      <c r="D32928" t="s">
        <v>139</v>
      </c>
      <c r="E32928" t="s">
        <v>140</v>
      </c>
      <c r="F32928" t="s">
        <v>141</v>
      </c>
      <c r="G32928" t="s">
        <v>101</v>
      </c>
    </row>
    <row r="32929" spans="1:7" x14ac:dyDescent="0.35">
      <c r="A32929">
        <v>22092024</v>
      </c>
      <c r="B32929" t="s">
        <v>593</v>
      </c>
      <c r="C32929" t="s">
        <v>450</v>
      </c>
      <c r="D32929" t="s">
        <v>144</v>
      </c>
      <c r="E32929" t="s">
        <v>101</v>
      </c>
    </row>
    <row r="32930" spans="1:7" x14ac:dyDescent="0.35">
      <c r="A32930">
        <v>22092024</v>
      </c>
      <c r="B32930" t="s">
        <v>623</v>
      </c>
      <c r="C32930" t="s">
        <v>456</v>
      </c>
      <c r="D32930" t="s">
        <v>147</v>
      </c>
      <c r="E32930" t="s">
        <v>148</v>
      </c>
      <c r="F32930" t="s">
        <v>149</v>
      </c>
    </row>
    <row r="32931" spans="1:7" x14ac:dyDescent="0.35">
      <c r="A32931">
        <v>22092024</v>
      </c>
      <c r="B32931" t="s">
        <v>758</v>
      </c>
      <c r="C32931" t="s">
        <v>436</v>
      </c>
      <c r="D32931" t="s">
        <v>152</v>
      </c>
      <c r="E32931" t="s">
        <v>140</v>
      </c>
      <c r="F32931" t="s">
        <v>153</v>
      </c>
      <c r="G32931" t="s">
        <v>101</v>
      </c>
    </row>
    <row r="32932" spans="1:7" x14ac:dyDescent="0.35">
      <c r="A32932">
        <v>22092024</v>
      </c>
      <c r="B32932" t="s">
        <v>876</v>
      </c>
      <c r="C32932" t="s">
        <v>556</v>
      </c>
      <c r="D32932" t="s">
        <v>156</v>
      </c>
      <c r="E32932" t="s">
        <v>101</v>
      </c>
    </row>
    <row r="32933" spans="1:7" x14ac:dyDescent="0.35">
      <c r="A32933">
        <v>22092024</v>
      </c>
      <c r="B32933" t="s">
        <v>494</v>
      </c>
      <c r="C32933" t="s">
        <v>159</v>
      </c>
      <c r="D32933" t="s">
        <v>101</v>
      </c>
    </row>
    <row r="32934" spans="1:7" x14ac:dyDescent="0.35">
      <c r="A32934">
        <v>22092024</v>
      </c>
      <c r="B32934" t="s">
        <v>473</v>
      </c>
      <c r="C32934" t="s">
        <v>161</v>
      </c>
      <c r="D32934" t="s">
        <v>101</v>
      </c>
    </row>
    <row r="32935" spans="1:7" x14ac:dyDescent="0.35">
      <c r="A32935">
        <v>22092024</v>
      </c>
      <c r="B32935" t="s">
        <v>598</v>
      </c>
      <c r="C32935" t="s">
        <v>106</v>
      </c>
      <c r="D32935" t="s">
        <v>164</v>
      </c>
      <c r="E32935" t="s">
        <v>101</v>
      </c>
    </row>
    <row r="32936" spans="1:7" x14ac:dyDescent="0.35">
      <c r="A32936">
        <v>22092024</v>
      </c>
      <c r="B32936" t="s">
        <v>723</v>
      </c>
      <c r="C32936" t="s">
        <v>224</v>
      </c>
      <c r="D32936" t="s">
        <v>167</v>
      </c>
    </row>
    <row r="32937" spans="1:7" x14ac:dyDescent="0.35">
      <c r="A32937">
        <v>22092024</v>
      </c>
      <c r="B32937" t="s">
        <v>423</v>
      </c>
      <c r="C32937" t="s">
        <v>101</v>
      </c>
    </row>
    <row r="32938" spans="1:7" x14ac:dyDescent="0.35">
      <c r="A32938">
        <v>22092024</v>
      </c>
      <c r="B32938" t="s">
        <v>339</v>
      </c>
      <c r="C32938" t="s">
        <v>324</v>
      </c>
      <c r="D32938" t="s">
        <v>169</v>
      </c>
      <c r="E32938" t="s">
        <v>170</v>
      </c>
      <c r="F32938" t="s">
        <v>101</v>
      </c>
    </row>
    <row r="32939" spans="1:7" x14ac:dyDescent="0.35">
      <c r="A32939">
        <v>22092024</v>
      </c>
      <c r="B32939" t="s">
        <v>908</v>
      </c>
      <c r="C32939" t="s">
        <v>418</v>
      </c>
      <c r="D32939" t="s">
        <v>173</v>
      </c>
      <c r="E32939" t="s">
        <v>101</v>
      </c>
    </row>
    <row r="32940" spans="1:7" x14ac:dyDescent="0.35">
      <c r="A32940">
        <v>22092024</v>
      </c>
      <c r="B32940" t="s">
        <v>791</v>
      </c>
      <c r="C32940" t="s">
        <v>157</v>
      </c>
      <c r="D32940" t="s">
        <v>176</v>
      </c>
      <c r="E32940" t="s">
        <v>101</v>
      </c>
    </row>
    <row r="32941" spans="1:7" x14ac:dyDescent="0.35">
      <c r="A32941">
        <v>22092024</v>
      </c>
      <c r="B32941" t="s">
        <v>730</v>
      </c>
      <c r="C32941" t="s">
        <v>418</v>
      </c>
      <c r="D32941" t="s">
        <v>176</v>
      </c>
      <c r="E32941" t="s">
        <v>149</v>
      </c>
    </row>
    <row r="32942" spans="1:7" x14ac:dyDescent="0.35">
      <c r="A32942">
        <v>22092024</v>
      </c>
      <c r="B32942" t="s">
        <v>499</v>
      </c>
      <c r="C32942" t="s">
        <v>526</v>
      </c>
      <c r="D32942" t="s">
        <v>181</v>
      </c>
      <c r="E32942" t="s">
        <v>182</v>
      </c>
      <c r="F32942" t="s">
        <v>101</v>
      </c>
    </row>
    <row r="32943" spans="1:7" x14ac:dyDescent="0.35">
      <c r="A32943">
        <v>22092024</v>
      </c>
      <c r="B32943" t="s">
        <v>822</v>
      </c>
      <c r="C32943" t="s">
        <v>603</v>
      </c>
      <c r="D32943" t="s">
        <v>184</v>
      </c>
      <c r="E32943" t="s">
        <v>101</v>
      </c>
    </row>
    <row r="32944" spans="1:7" x14ac:dyDescent="0.35">
      <c r="A32944">
        <v>22092024</v>
      </c>
      <c r="B32944" t="s">
        <v>447</v>
      </c>
      <c r="C32944" t="s">
        <v>187</v>
      </c>
      <c r="D32944" t="s">
        <v>101</v>
      </c>
    </row>
    <row r="32945" spans="1:7" x14ac:dyDescent="0.35">
      <c r="A32945">
        <v>22092024</v>
      </c>
      <c r="B32945" t="s">
        <v>420</v>
      </c>
      <c r="C32945" t="s">
        <v>478</v>
      </c>
      <c r="D32945" t="s">
        <v>190</v>
      </c>
      <c r="E32945" t="s">
        <v>191</v>
      </c>
      <c r="F32945" t="s">
        <v>101</v>
      </c>
    </row>
    <row r="32946" spans="1:7" x14ac:dyDescent="0.35">
      <c r="A32946">
        <v>22092024</v>
      </c>
      <c r="B32946" t="s">
        <v>569</v>
      </c>
      <c r="C32946" t="s">
        <v>412</v>
      </c>
      <c r="D32946" t="s">
        <v>190</v>
      </c>
      <c r="E32946" t="s">
        <v>194</v>
      </c>
      <c r="F32946" t="s">
        <v>101</v>
      </c>
    </row>
    <row r="32947" spans="1:7" x14ac:dyDescent="0.35">
      <c r="A32947">
        <v>22092024</v>
      </c>
      <c r="B32947" t="s">
        <v>570</v>
      </c>
      <c r="C32947" t="s">
        <v>554</v>
      </c>
      <c r="D32947" t="s">
        <v>190</v>
      </c>
      <c r="E32947" t="s">
        <v>196</v>
      </c>
      <c r="F32947" t="s">
        <v>101</v>
      </c>
    </row>
    <row r="32948" spans="1:7" x14ac:dyDescent="0.35">
      <c r="A32948">
        <v>22092024</v>
      </c>
      <c r="B32948" t="s">
        <v>450</v>
      </c>
      <c r="C32948" t="s">
        <v>198</v>
      </c>
      <c r="D32948" t="s">
        <v>140</v>
      </c>
      <c r="E32948" t="s">
        <v>199</v>
      </c>
      <c r="F32948" t="s">
        <v>200</v>
      </c>
      <c r="G32948" t="s">
        <v>101</v>
      </c>
    </row>
    <row r="32949" spans="1:7" x14ac:dyDescent="0.35">
      <c r="A32949">
        <v>22092024</v>
      </c>
      <c r="B32949" t="s">
        <v>327</v>
      </c>
      <c r="C32949" t="s">
        <v>434</v>
      </c>
      <c r="D32949" t="s">
        <v>61</v>
      </c>
      <c r="E32949" t="s">
        <v>101</v>
      </c>
    </row>
    <row r="32950" spans="1:7" x14ac:dyDescent="0.35">
      <c r="A32950">
        <v>22092024</v>
      </c>
      <c r="B32950" t="s">
        <v>663</v>
      </c>
      <c r="C32950" t="s">
        <v>292</v>
      </c>
      <c r="D32950" t="s">
        <v>205</v>
      </c>
      <c r="E32950" t="s">
        <v>101</v>
      </c>
    </row>
    <row r="32951" spans="1:7" x14ac:dyDescent="0.35">
      <c r="A32951">
        <v>22092024</v>
      </c>
      <c r="B32951" t="s">
        <v>843</v>
      </c>
      <c r="C32951" t="s">
        <v>714</v>
      </c>
      <c r="D32951" t="s">
        <v>208</v>
      </c>
      <c r="E32951" t="s">
        <v>101</v>
      </c>
    </row>
    <row r="32952" spans="1:7" x14ac:dyDescent="0.35">
      <c r="A32952">
        <v>22092024</v>
      </c>
      <c r="B32952" t="s">
        <v>742</v>
      </c>
      <c r="C32952" t="s">
        <v>466</v>
      </c>
      <c r="D32952" t="s">
        <v>210</v>
      </c>
      <c r="E32952" t="s">
        <v>211</v>
      </c>
      <c r="F32952" t="s">
        <v>101</v>
      </c>
    </row>
    <row r="32953" spans="1:7" x14ac:dyDescent="0.35">
      <c r="A32953">
        <v>22092024</v>
      </c>
      <c r="B32953" t="s">
        <v>145</v>
      </c>
      <c r="C32953" t="s">
        <v>434</v>
      </c>
      <c r="D32953" t="s">
        <v>214</v>
      </c>
      <c r="E32953" t="s">
        <v>215</v>
      </c>
      <c r="F32953" t="s">
        <v>101</v>
      </c>
    </row>
    <row r="32954" spans="1:7" x14ac:dyDescent="0.35">
      <c r="A32954">
        <v>22092024</v>
      </c>
      <c r="B32954" t="s">
        <v>729</v>
      </c>
      <c r="C32954" t="s">
        <v>501</v>
      </c>
      <c r="D32954" t="s">
        <v>217</v>
      </c>
      <c r="E32954" t="s">
        <v>101</v>
      </c>
    </row>
    <row r="32955" spans="1:7" x14ac:dyDescent="0.35">
      <c r="A32955">
        <v>22092024</v>
      </c>
      <c r="B32955" t="s">
        <v>783</v>
      </c>
      <c r="C32955" t="s">
        <v>474</v>
      </c>
      <c r="D32955" t="s">
        <v>220</v>
      </c>
      <c r="E32955" t="s">
        <v>101</v>
      </c>
    </row>
    <row r="32956" spans="1:7" x14ac:dyDescent="0.35">
      <c r="A32956">
        <v>22092024</v>
      </c>
      <c r="B32956" t="s">
        <v>783</v>
      </c>
      <c r="C32956" t="s">
        <v>218</v>
      </c>
      <c r="D32956" t="s">
        <v>222</v>
      </c>
    </row>
    <row r="32957" spans="1:7" x14ac:dyDescent="0.35">
      <c r="A32957">
        <v>22092024</v>
      </c>
      <c r="B32957" t="s">
        <v>764</v>
      </c>
      <c r="C32957" t="s">
        <v>430</v>
      </c>
      <c r="D32957" t="s">
        <v>223</v>
      </c>
    </row>
    <row r="32958" spans="1:7" x14ac:dyDescent="0.35">
      <c r="A32958">
        <v>22092024</v>
      </c>
      <c r="B32958" t="s">
        <v>876</v>
      </c>
      <c r="C32958" t="s">
        <v>474</v>
      </c>
      <c r="D32958" t="s">
        <v>225</v>
      </c>
      <c r="E32958" t="s">
        <v>101</v>
      </c>
    </row>
    <row r="32959" spans="1:7" x14ac:dyDescent="0.35">
      <c r="A32959">
        <v>22092024</v>
      </c>
      <c r="B32959" t="s">
        <v>880</v>
      </c>
      <c r="C32959" t="s">
        <v>237</v>
      </c>
      <c r="D32959" t="s">
        <v>225</v>
      </c>
      <c r="E32959" t="s">
        <v>228</v>
      </c>
      <c r="F32959" t="s">
        <v>229</v>
      </c>
    </row>
    <row r="32960" spans="1:7" x14ac:dyDescent="0.35">
      <c r="A32960">
        <v>22092024</v>
      </c>
      <c r="B32960" t="s">
        <v>758</v>
      </c>
      <c r="C32960" t="s">
        <v>237</v>
      </c>
      <c r="D32960" t="s">
        <v>232</v>
      </c>
      <c r="E32960" t="s">
        <v>101</v>
      </c>
    </row>
    <row r="32961" spans="1:7" x14ac:dyDescent="0.35">
      <c r="A32961">
        <v>22092024</v>
      </c>
      <c r="B32961" t="s">
        <v>657</v>
      </c>
      <c r="C32961" t="s">
        <v>447</v>
      </c>
      <c r="D32961" t="s">
        <v>235</v>
      </c>
      <c r="E32961" t="s">
        <v>236</v>
      </c>
      <c r="F32961" t="s">
        <v>101</v>
      </c>
    </row>
    <row r="32962" spans="1:7" x14ac:dyDescent="0.35">
      <c r="A32962">
        <v>22092024</v>
      </c>
      <c r="B32962" t="s">
        <v>629</v>
      </c>
      <c r="C32962" t="s">
        <v>109</v>
      </c>
      <c r="D32962" t="s">
        <v>235</v>
      </c>
      <c r="E32962" t="s">
        <v>239</v>
      </c>
      <c r="F32962" t="s">
        <v>149</v>
      </c>
    </row>
    <row r="32963" spans="1:7" x14ac:dyDescent="0.35">
      <c r="A32963">
        <v>22092024</v>
      </c>
      <c r="B32963" t="s">
        <v>856</v>
      </c>
      <c r="C32963" t="s">
        <v>479</v>
      </c>
      <c r="D32963" t="s">
        <v>235</v>
      </c>
      <c r="E32963" t="s">
        <v>241</v>
      </c>
      <c r="F32963" t="s">
        <v>101</v>
      </c>
    </row>
    <row r="32964" spans="1:7" x14ac:dyDescent="0.35">
      <c r="A32964">
        <v>22092024</v>
      </c>
      <c r="B32964" t="s">
        <v>693</v>
      </c>
      <c r="C32964" t="s">
        <v>471</v>
      </c>
      <c r="D32964" t="s">
        <v>243</v>
      </c>
      <c r="E32964" t="s">
        <v>101</v>
      </c>
    </row>
    <row r="32965" spans="1:7" x14ac:dyDescent="0.35">
      <c r="A32965">
        <v>22092024</v>
      </c>
      <c r="B32965" t="s">
        <v>137</v>
      </c>
      <c r="C32965" t="s">
        <v>183</v>
      </c>
      <c r="D32965" t="s">
        <v>245</v>
      </c>
      <c r="E32965" t="s">
        <v>246</v>
      </c>
    </row>
    <row r="32966" spans="1:7" x14ac:dyDescent="0.35">
      <c r="A32966">
        <v>22092024</v>
      </c>
      <c r="B32966" t="s">
        <v>922</v>
      </c>
      <c r="C32966" t="s">
        <v>719</v>
      </c>
      <c r="D32966" t="s">
        <v>245</v>
      </c>
      <c r="E32966" t="s">
        <v>249</v>
      </c>
    </row>
    <row r="32967" spans="1:7" x14ac:dyDescent="0.35">
      <c r="A32967">
        <v>22092024</v>
      </c>
      <c r="B32967" t="s">
        <v>292</v>
      </c>
      <c r="C32967" t="s">
        <v>99</v>
      </c>
      <c r="D32967" t="s">
        <v>252</v>
      </c>
      <c r="E32967" t="s">
        <v>101</v>
      </c>
    </row>
    <row r="32968" spans="1:7" x14ac:dyDescent="0.35">
      <c r="A32968">
        <v>22092024</v>
      </c>
      <c r="B32968" t="s">
        <v>414</v>
      </c>
      <c r="C32968" t="s">
        <v>333</v>
      </c>
      <c r="D32968" t="s">
        <v>254</v>
      </c>
    </row>
    <row r="32969" spans="1:7" x14ac:dyDescent="0.35">
      <c r="A32969">
        <v>22092024</v>
      </c>
      <c r="B32969" t="s">
        <v>339</v>
      </c>
      <c r="C32969" t="s">
        <v>559</v>
      </c>
      <c r="D32969" t="s">
        <v>256</v>
      </c>
      <c r="E32969" t="s">
        <v>257</v>
      </c>
      <c r="F32969" t="s">
        <v>236</v>
      </c>
      <c r="G32969" t="s">
        <v>101</v>
      </c>
    </row>
    <row r="32970" spans="1:7" x14ac:dyDescent="0.35">
      <c r="A32970">
        <v>22092024</v>
      </c>
      <c r="B32970" t="s">
        <v>723</v>
      </c>
      <c r="C32970" t="s">
        <v>498</v>
      </c>
      <c r="D32970" t="s">
        <v>260</v>
      </c>
      <c r="E32970" t="s">
        <v>136</v>
      </c>
      <c r="F32970" t="s">
        <v>101</v>
      </c>
    </row>
    <row r="32971" spans="1:7" x14ac:dyDescent="0.35">
      <c r="A32971">
        <v>22092024</v>
      </c>
      <c r="B32971" t="s">
        <v>224</v>
      </c>
      <c r="C32971" t="s">
        <v>261</v>
      </c>
      <c r="D32971" t="s">
        <v>262</v>
      </c>
      <c r="E32971" t="s">
        <v>101</v>
      </c>
    </row>
    <row r="32972" spans="1:7" x14ac:dyDescent="0.35">
      <c r="A32972">
        <v>22092024</v>
      </c>
      <c r="B32972" t="s">
        <v>751</v>
      </c>
      <c r="C32972" t="s">
        <v>436</v>
      </c>
      <c r="D32972" t="s">
        <v>264</v>
      </c>
      <c r="E32972" t="s">
        <v>101</v>
      </c>
    </row>
    <row r="32973" spans="1:7" x14ac:dyDescent="0.35">
      <c r="A32973">
        <v>22092024</v>
      </c>
      <c r="B32973" t="s">
        <v>183</v>
      </c>
      <c r="C32973" t="s">
        <v>264</v>
      </c>
      <c r="D32973" t="s">
        <v>149</v>
      </c>
    </row>
    <row r="32974" spans="1:7" x14ac:dyDescent="0.35">
      <c r="A32974">
        <v>22092024</v>
      </c>
      <c r="B32974" t="s">
        <v>825</v>
      </c>
      <c r="C32974" t="s">
        <v>507</v>
      </c>
      <c r="D32974" t="s">
        <v>265</v>
      </c>
      <c r="E32974" t="s">
        <v>101</v>
      </c>
      <c r="F32974" t="s">
        <v>266</v>
      </c>
    </row>
    <row r="32975" spans="1:7" x14ac:dyDescent="0.35">
      <c r="A32975">
        <v>22092024</v>
      </c>
      <c r="B32975" t="s">
        <v>565</v>
      </c>
      <c r="C32975" t="s">
        <v>285</v>
      </c>
      <c r="D32975" t="s">
        <v>267</v>
      </c>
      <c r="E32975" t="s">
        <v>101</v>
      </c>
    </row>
    <row r="32976" spans="1:7" x14ac:dyDescent="0.35">
      <c r="A32976">
        <v>22092024</v>
      </c>
      <c r="B32976" t="s">
        <v>844</v>
      </c>
      <c r="C32976" t="s">
        <v>339</v>
      </c>
      <c r="D32976" t="s">
        <v>268</v>
      </c>
    </row>
    <row r="32977" spans="1:9" x14ac:dyDescent="0.35">
      <c r="A32977">
        <v>22092024</v>
      </c>
      <c r="B32977" t="s">
        <v>137</v>
      </c>
      <c r="C32977" t="s">
        <v>270</v>
      </c>
      <c r="D32977" t="s">
        <v>271</v>
      </c>
      <c r="E32977" t="s">
        <v>101</v>
      </c>
    </row>
    <row r="32978" spans="1:9" x14ac:dyDescent="0.35">
      <c r="A32978">
        <v>22092024</v>
      </c>
      <c r="B32978" t="s">
        <v>623</v>
      </c>
      <c r="C32978" t="s">
        <v>436</v>
      </c>
      <c r="D32978" t="s">
        <v>274</v>
      </c>
      <c r="E32978" t="s">
        <v>101</v>
      </c>
    </row>
    <row r="32979" spans="1:9" x14ac:dyDescent="0.35">
      <c r="A32979">
        <v>22092024</v>
      </c>
      <c r="B32979" t="s">
        <v>477</v>
      </c>
      <c r="C32979" t="s">
        <v>122</v>
      </c>
      <c r="D32979" t="s">
        <v>277</v>
      </c>
      <c r="E32979" t="s">
        <v>101</v>
      </c>
    </row>
    <row r="32980" spans="1:9" x14ac:dyDescent="0.35">
      <c r="A32980">
        <v>22092024</v>
      </c>
      <c r="B32980" t="s">
        <v>567</v>
      </c>
      <c r="C32980" t="s">
        <v>431</v>
      </c>
      <c r="D32980" t="s">
        <v>279</v>
      </c>
      <c r="E32980" t="s">
        <v>140</v>
      </c>
      <c r="F32980" t="s">
        <v>280</v>
      </c>
    </row>
    <row r="32981" spans="1:9" x14ac:dyDescent="0.35">
      <c r="A32981">
        <v>22092024</v>
      </c>
      <c r="B32981" t="s">
        <v>281</v>
      </c>
    </row>
    <row r="32982" spans="1:9" x14ac:dyDescent="0.35">
      <c r="A32982">
        <v>22092024</v>
      </c>
      <c r="B32982" t="s">
        <v>477</v>
      </c>
      <c r="C32982" t="s">
        <v>541</v>
      </c>
      <c r="D32982" t="s">
        <v>284</v>
      </c>
      <c r="E32982" t="s">
        <v>101</v>
      </c>
    </row>
    <row r="32983" spans="1:9" x14ac:dyDescent="0.35">
      <c r="A32983">
        <v>22092024</v>
      </c>
      <c r="B32983" t="s">
        <v>870</v>
      </c>
      <c r="C32983" t="s">
        <v>593</v>
      </c>
      <c r="D32983" t="s">
        <v>287</v>
      </c>
      <c r="E32983" t="s">
        <v>101</v>
      </c>
    </row>
    <row r="32984" spans="1:9" x14ac:dyDescent="0.35">
      <c r="A32984">
        <v>22092024</v>
      </c>
      <c r="B32984" t="s">
        <v>825</v>
      </c>
      <c r="C32984" t="s">
        <v>464</v>
      </c>
      <c r="D32984" t="s">
        <v>288</v>
      </c>
      <c r="E32984" t="s">
        <v>101</v>
      </c>
    </row>
    <row r="32985" spans="1:9" x14ac:dyDescent="0.35">
      <c r="A32985">
        <v>22092024</v>
      </c>
      <c r="B32985" t="s">
        <v>471</v>
      </c>
      <c r="C32985" t="s">
        <v>231</v>
      </c>
      <c r="D32985" t="s">
        <v>290</v>
      </c>
      <c r="E32985" t="s">
        <v>140</v>
      </c>
      <c r="F32985" t="s">
        <v>291</v>
      </c>
    </row>
    <row r="32986" spans="1:9" x14ac:dyDescent="0.35">
      <c r="A32986">
        <v>22092024</v>
      </c>
      <c r="B32986" t="s">
        <v>796</v>
      </c>
      <c r="C32986" t="s">
        <v>591</v>
      </c>
      <c r="D32986" t="s">
        <v>290</v>
      </c>
      <c r="E32986" t="s">
        <v>140</v>
      </c>
      <c r="F32986" t="s">
        <v>294</v>
      </c>
      <c r="G32986" t="s">
        <v>295</v>
      </c>
      <c r="H32986" t="s">
        <v>101</v>
      </c>
    </row>
    <row r="32987" spans="1:9" x14ac:dyDescent="0.35">
      <c r="A32987">
        <v>22092024</v>
      </c>
      <c r="B32987" t="s">
        <v>658</v>
      </c>
      <c r="C32987" t="s">
        <v>541</v>
      </c>
      <c r="D32987" t="s">
        <v>298</v>
      </c>
      <c r="E32987" t="s">
        <v>101</v>
      </c>
    </row>
    <row r="32988" spans="1:9" x14ac:dyDescent="0.35">
      <c r="A32988">
        <v>22092024</v>
      </c>
      <c r="B32988" t="s">
        <v>300</v>
      </c>
      <c r="C32988" t="s">
        <v>262</v>
      </c>
      <c r="D32988" t="s">
        <v>101</v>
      </c>
    </row>
    <row r="32989" spans="1:9" x14ac:dyDescent="0.35">
      <c r="A32989">
        <v>22092024</v>
      </c>
      <c r="B32989" t="s">
        <v>477</v>
      </c>
      <c r="C32989" t="s">
        <v>122</v>
      </c>
      <c r="D32989" t="s">
        <v>301</v>
      </c>
      <c r="E32989" t="s">
        <v>101</v>
      </c>
    </row>
    <row r="32990" spans="1:9" x14ac:dyDescent="0.35">
      <c r="A32990">
        <v>22092024</v>
      </c>
      <c r="B32990" t="s">
        <v>780</v>
      </c>
      <c r="C32990" t="s">
        <v>438</v>
      </c>
      <c r="D32990" t="s">
        <v>303</v>
      </c>
      <c r="E32990" t="s">
        <v>149</v>
      </c>
    </row>
    <row r="32991" spans="1:9" x14ac:dyDescent="0.35">
      <c r="A32991">
        <v>22092024</v>
      </c>
      <c r="B32991" t="s">
        <v>796</v>
      </c>
      <c r="C32991" t="s">
        <v>578</v>
      </c>
      <c r="D32991" t="s">
        <v>306</v>
      </c>
      <c r="E32991" t="s">
        <v>101</v>
      </c>
    </row>
    <row r="32992" spans="1:9" x14ac:dyDescent="0.35">
      <c r="A32992">
        <v>22092024</v>
      </c>
      <c r="B32992" t="s">
        <v>888</v>
      </c>
      <c r="C32992" t="s">
        <v>557</v>
      </c>
      <c r="D32992" t="s">
        <v>308</v>
      </c>
      <c r="E32992" t="s">
        <v>309</v>
      </c>
      <c r="F32992" t="s">
        <v>310</v>
      </c>
      <c r="G32992" t="s">
        <v>311</v>
      </c>
      <c r="H32992" t="s">
        <v>312</v>
      </c>
      <c r="I32992" t="s">
        <v>101</v>
      </c>
    </row>
    <row r="32993" spans="1:6" x14ac:dyDescent="0.35">
      <c r="A32993">
        <v>22092024</v>
      </c>
      <c r="B32993" t="s">
        <v>285</v>
      </c>
      <c r="C32993" t="s">
        <v>175</v>
      </c>
      <c r="D32993" t="s">
        <v>314</v>
      </c>
      <c r="E32993" t="s">
        <v>315</v>
      </c>
      <c r="F32993" t="s">
        <v>101</v>
      </c>
    </row>
    <row r="32994" spans="1:6" x14ac:dyDescent="0.35">
      <c r="A32994">
        <v>22092024</v>
      </c>
      <c r="B32994" t="s">
        <v>451</v>
      </c>
      <c r="C32994" t="s">
        <v>553</v>
      </c>
      <c r="D32994" t="s">
        <v>314</v>
      </c>
      <c r="E32994" t="s">
        <v>317</v>
      </c>
      <c r="F32994" t="s">
        <v>101</v>
      </c>
    </row>
    <row r="32995" spans="1:6" x14ac:dyDescent="0.35">
      <c r="A32995">
        <v>22092024</v>
      </c>
      <c r="B32995" t="s">
        <v>565</v>
      </c>
      <c r="C32995" t="s">
        <v>221</v>
      </c>
      <c r="D32995" t="s">
        <v>319</v>
      </c>
      <c r="E32995" t="s">
        <v>320</v>
      </c>
      <c r="F32995" t="s">
        <v>321</v>
      </c>
    </row>
    <row r="32996" spans="1:6" x14ac:dyDescent="0.35">
      <c r="A32996">
        <v>22092024</v>
      </c>
      <c r="B32996" t="s">
        <v>765</v>
      </c>
      <c r="C32996" t="s">
        <v>137</v>
      </c>
      <c r="D32996" t="s">
        <v>322</v>
      </c>
      <c r="E32996" t="s">
        <v>101</v>
      </c>
    </row>
    <row r="32997" spans="1:6" x14ac:dyDescent="0.35">
      <c r="A32997">
        <v>22092024</v>
      </c>
      <c r="B32997" t="s">
        <v>890</v>
      </c>
      <c r="C32997" t="s">
        <v>542</v>
      </c>
      <c r="D32997" t="s">
        <v>325</v>
      </c>
      <c r="E32997" t="s">
        <v>101</v>
      </c>
    </row>
    <row r="32998" spans="1:6" x14ac:dyDescent="0.35">
      <c r="A32998">
        <v>22092024</v>
      </c>
      <c r="B32998" t="s">
        <v>886</v>
      </c>
      <c r="C32998" t="s">
        <v>589</v>
      </c>
      <c r="D32998" t="s">
        <v>328</v>
      </c>
      <c r="E32998" t="s">
        <v>101</v>
      </c>
    </row>
    <row r="32999" spans="1:6" x14ac:dyDescent="0.35">
      <c r="A32999">
        <v>22092024</v>
      </c>
      <c r="B32999" t="s">
        <v>471</v>
      </c>
      <c r="C32999" t="s">
        <v>331</v>
      </c>
      <c r="D32999" t="s">
        <v>332</v>
      </c>
      <c r="E32999" t="s">
        <v>101</v>
      </c>
    </row>
    <row r="33000" spans="1:6" x14ac:dyDescent="0.35">
      <c r="A33000">
        <v>22092024</v>
      </c>
      <c r="B33000" t="s">
        <v>598</v>
      </c>
      <c r="C33000" t="s">
        <v>428</v>
      </c>
      <c r="D33000" t="s">
        <v>331</v>
      </c>
      <c r="E33000" t="s">
        <v>335</v>
      </c>
      <c r="F33000" t="s">
        <v>101</v>
      </c>
    </row>
    <row r="33001" spans="1:6" x14ac:dyDescent="0.35">
      <c r="A33001">
        <v>22092024</v>
      </c>
      <c r="B33001" t="s">
        <v>521</v>
      </c>
      <c r="C33001" t="s">
        <v>411</v>
      </c>
      <c r="D33001" t="s">
        <v>331</v>
      </c>
      <c r="E33001" t="s">
        <v>338</v>
      </c>
      <c r="F33001" t="s">
        <v>321</v>
      </c>
    </row>
    <row r="33002" spans="1:6" x14ac:dyDescent="0.35">
      <c r="A33002">
        <v>22092024</v>
      </c>
      <c r="B33002" t="s">
        <v>932</v>
      </c>
      <c r="C33002" t="s">
        <v>570</v>
      </c>
      <c r="D33002" t="s">
        <v>170</v>
      </c>
    </row>
    <row r="33003" spans="1:6" x14ac:dyDescent="0.35">
      <c r="A33003">
        <v>22092024</v>
      </c>
      <c r="B33003" t="s">
        <v>782</v>
      </c>
      <c r="C33003" t="s">
        <v>504</v>
      </c>
      <c r="D33003" t="s">
        <v>341</v>
      </c>
      <c r="E33003" t="s">
        <v>101</v>
      </c>
    </row>
    <row r="33004" spans="1:6" x14ac:dyDescent="0.35">
      <c r="A33004">
        <v>22092024</v>
      </c>
      <c r="B33004" t="s">
        <v>858</v>
      </c>
      <c r="C33004" t="s">
        <v>171</v>
      </c>
      <c r="D33004" t="s">
        <v>343</v>
      </c>
      <c r="E33004" t="s">
        <v>101</v>
      </c>
    </row>
    <row r="33005" spans="1:6" x14ac:dyDescent="0.35">
      <c r="A33005">
        <v>22092024</v>
      </c>
      <c r="B33005" t="s">
        <v>122</v>
      </c>
      <c r="C33005" t="s">
        <v>132</v>
      </c>
      <c r="D33005" t="s">
        <v>344</v>
      </c>
      <c r="E33005" t="s">
        <v>345</v>
      </c>
      <c r="F33005" t="s">
        <v>101</v>
      </c>
    </row>
    <row r="33006" spans="1:6" x14ac:dyDescent="0.35">
      <c r="A33006">
        <v>22092024</v>
      </c>
      <c r="B33006" t="s">
        <v>758</v>
      </c>
      <c r="C33006" t="s">
        <v>479</v>
      </c>
      <c r="D33006" t="s">
        <v>132</v>
      </c>
      <c r="E33006" t="s">
        <v>347</v>
      </c>
      <c r="F33006" t="s">
        <v>101</v>
      </c>
    </row>
    <row r="33007" spans="1:6" x14ac:dyDescent="0.35">
      <c r="A33007">
        <v>22092024</v>
      </c>
      <c r="B33007" t="s">
        <v>733</v>
      </c>
      <c r="C33007" t="s">
        <v>285</v>
      </c>
      <c r="D33007" t="s">
        <v>132</v>
      </c>
      <c r="E33007" t="s">
        <v>348</v>
      </c>
      <c r="F33007" t="s">
        <v>101</v>
      </c>
    </row>
    <row r="33008" spans="1:6" x14ac:dyDescent="0.35">
      <c r="A33008">
        <v>22092024</v>
      </c>
      <c r="B33008" t="s">
        <v>154</v>
      </c>
      <c r="C33008" t="s">
        <v>384</v>
      </c>
      <c r="D33008" t="s">
        <v>132</v>
      </c>
      <c r="E33008" t="s">
        <v>350</v>
      </c>
      <c r="F33008" t="s">
        <v>101</v>
      </c>
    </row>
    <row r="33009" spans="1:8" x14ac:dyDescent="0.35">
      <c r="A33009">
        <v>22092024</v>
      </c>
      <c r="B33009" t="s">
        <v>691</v>
      </c>
      <c r="C33009" t="s">
        <v>183</v>
      </c>
      <c r="D33009" t="s">
        <v>132</v>
      </c>
      <c r="E33009" t="s">
        <v>352</v>
      </c>
      <c r="F33009" t="s">
        <v>101</v>
      </c>
    </row>
    <row r="33010" spans="1:8" x14ac:dyDescent="0.35">
      <c r="A33010">
        <v>22092024</v>
      </c>
      <c r="B33010" t="s">
        <v>737</v>
      </c>
      <c r="C33010" t="s">
        <v>554</v>
      </c>
      <c r="D33010" t="s">
        <v>132</v>
      </c>
      <c r="E33010" t="s">
        <v>133</v>
      </c>
      <c r="F33010" t="s">
        <v>355</v>
      </c>
    </row>
    <row r="33011" spans="1:8" x14ac:dyDescent="0.35">
      <c r="A33011">
        <v>22092024</v>
      </c>
      <c r="B33011" t="s">
        <v>623</v>
      </c>
      <c r="C33011" t="s">
        <v>318</v>
      </c>
      <c r="D33011" t="s">
        <v>132</v>
      </c>
      <c r="E33011" t="s">
        <v>356</v>
      </c>
      <c r="F33011" t="s">
        <v>101</v>
      </c>
    </row>
    <row r="33012" spans="1:8" x14ac:dyDescent="0.35">
      <c r="A33012">
        <v>22092024</v>
      </c>
      <c r="B33012" t="s">
        <v>105</v>
      </c>
      <c r="C33012" t="s">
        <v>448</v>
      </c>
      <c r="D33012" t="s">
        <v>359</v>
      </c>
      <c r="E33012" t="s">
        <v>360</v>
      </c>
      <c r="F33012" t="s">
        <v>101</v>
      </c>
    </row>
    <row r="33013" spans="1:8" x14ac:dyDescent="0.35">
      <c r="A33013">
        <v>22092024</v>
      </c>
      <c r="B33013" t="s">
        <v>596</v>
      </c>
      <c r="C33013" t="s">
        <v>219</v>
      </c>
      <c r="D33013" t="s">
        <v>359</v>
      </c>
      <c r="E33013" t="s">
        <v>362</v>
      </c>
      <c r="F33013" t="s">
        <v>101</v>
      </c>
    </row>
    <row r="33014" spans="1:8" x14ac:dyDescent="0.35">
      <c r="A33014">
        <v>22092024</v>
      </c>
      <c r="B33014" t="s">
        <v>285</v>
      </c>
      <c r="C33014" t="s">
        <v>359</v>
      </c>
      <c r="D33014" t="s">
        <v>362</v>
      </c>
      <c r="E33014" t="s">
        <v>140</v>
      </c>
      <c r="F33014" t="s">
        <v>364</v>
      </c>
      <c r="G33014" t="s">
        <v>101</v>
      </c>
    </row>
    <row r="33015" spans="1:8" x14ac:dyDescent="0.35">
      <c r="A33015">
        <v>22092024</v>
      </c>
      <c r="B33015" t="s">
        <v>871</v>
      </c>
      <c r="C33015" t="s">
        <v>573</v>
      </c>
      <c r="D33015" t="s">
        <v>366</v>
      </c>
      <c r="E33015" t="s">
        <v>257</v>
      </c>
      <c r="F33015" t="s">
        <v>367</v>
      </c>
      <c r="G33015" t="s">
        <v>101</v>
      </c>
    </row>
    <row r="33016" spans="1:8" x14ac:dyDescent="0.35">
      <c r="A33016">
        <v>22092024</v>
      </c>
      <c r="B33016" t="s">
        <v>828</v>
      </c>
      <c r="C33016" t="s">
        <v>542</v>
      </c>
      <c r="D33016" t="s">
        <v>369</v>
      </c>
      <c r="E33016" t="s">
        <v>370</v>
      </c>
      <c r="F33016" t="s">
        <v>101</v>
      </c>
    </row>
    <row r="33017" spans="1:8" x14ac:dyDescent="0.35">
      <c r="A33017">
        <v>22092024</v>
      </c>
      <c r="B33017" t="s">
        <v>836</v>
      </c>
      <c r="C33017" t="s">
        <v>493</v>
      </c>
      <c r="D33017" t="s">
        <v>371</v>
      </c>
      <c r="E33017" t="s">
        <v>101</v>
      </c>
    </row>
    <row r="33018" spans="1:8" x14ac:dyDescent="0.35">
      <c r="A33018">
        <v>22092024</v>
      </c>
      <c r="B33018" t="s">
        <v>499</v>
      </c>
      <c r="C33018" t="s">
        <v>145</v>
      </c>
      <c r="D33018" t="s">
        <v>372</v>
      </c>
      <c r="E33018" t="s">
        <v>101</v>
      </c>
    </row>
    <row r="33019" spans="1:8" x14ac:dyDescent="0.35">
      <c r="A33019">
        <v>22092024</v>
      </c>
      <c r="B33019" t="s">
        <v>557</v>
      </c>
      <c r="C33019" t="s">
        <v>373</v>
      </c>
      <c r="D33019" t="s">
        <v>101</v>
      </c>
    </row>
    <row r="33020" spans="1:8" x14ac:dyDescent="0.35">
      <c r="A33020">
        <v>22092024</v>
      </c>
      <c r="B33020" t="s">
        <v>873</v>
      </c>
      <c r="C33020" t="s">
        <v>224</v>
      </c>
      <c r="D33020" t="s">
        <v>376</v>
      </c>
      <c r="E33020" t="s">
        <v>140</v>
      </c>
      <c r="F33020" t="s">
        <v>331</v>
      </c>
      <c r="G33020" t="s">
        <v>377</v>
      </c>
      <c r="H33020" t="s">
        <v>101</v>
      </c>
    </row>
    <row r="33021" spans="1:8" x14ac:dyDescent="0.35">
      <c r="A33021">
        <v>22092024</v>
      </c>
      <c r="B33021" t="s">
        <v>871</v>
      </c>
      <c r="C33021" t="s">
        <v>450</v>
      </c>
      <c r="D33021" t="s">
        <v>378</v>
      </c>
    </row>
    <row r="33022" spans="1:8" x14ac:dyDescent="0.35">
      <c r="A33022">
        <v>22092024</v>
      </c>
      <c r="B33022" t="s">
        <v>572</v>
      </c>
      <c r="C33022" t="s">
        <v>365</v>
      </c>
      <c r="D33022" t="s">
        <v>380</v>
      </c>
      <c r="E33022" t="s">
        <v>101</v>
      </c>
    </row>
    <row r="33023" spans="1:8" x14ac:dyDescent="0.35">
      <c r="A33023">
        <v>22092024</v>
      </c>
      <c r="B33023" t="s">
        <v>611</v>
      </c>
      <c r="C33023" t="s">
        <v>466</v>
      </c>
      <c r="D33023" t="s">
        <v>382</v>
      </c>
      <c r="E33023" t="s">
        <v>383</v>
      </c>
    </row>
    <row r="33024" spans="1:8" x14ac:dyDescent="0.35">
      <c r="A33024">
        <v>22092024</v>
      </c>
      <c r="B33024" t="s">
        <v>494</v>
      </c>
      <c r="C33024" t="s">
        <v>98</v>
      </c>
      <c r="D33024" t="s">
        <v>385</v>
      </c>
      <c r="E33024" t="s">
        <v>386</v>
      </c>
    </row>
    <row r="33025" spans="1:9" x14ac:dyDescent="0.35">
      <c r="A33025">
        <v>22092024</v>
      </c>
      <c r="B33025" t="s">
        <v>916</v>
      </c>
      <c r="C33025" t="s">
        <v>510</v>
      </c>
      <c r="D33025" t="s">
        <v>388</v>
      </c>
      <c r="E33025" t="s">
        <v>101</v>
      </c>
    </row>
    <row r="33026" spans="1:9" x14ac:dyDescent="0.35">
      <c r="A33026">
        <v>22092024</v>
      </c>
      <c r="B33026" t="s">
        <v>99</v>
      </c>
      <c r="C33026" t="s">
        <v>354</v>
      </c>
      <c r="D33026" t="s">
        <v>391</v>
      </c>
      <c r="E33026" t="s">
        <v>101</v>
      </c>
    </row>
    <row r="33027" spans="1:9" x14ac:dyDescent="0.35">
      <c r="A33027">
        <v>22092024</v>
      </c>
      <c r="B33027" t="s">
        <v>575</v>
      </c>
      <c r="C33027" t="s">
        <v>179</v>
      </c>
      <c r="D33027" t="s">
        <v>393</v>
      </c>
    </row>
    <row r="33028" spans="1:9" x14ac:dyDescent="0.35">
      <c r="A33028">
        <v>22092024</v>
      </c>
      <c r="B33028" t="s">
        <v>558</v>
      </c>
      <c r="C33028" t="s">
        <v>496</v>
      </c>
      <c r="D33028" t="s">
        <v>394</v>
      </c>
      <c r="E33028" t="s">
        <v>395</v>
      </c>
      <c r="F33028" t="s">
        <v>101</v>
      </c>
    </row>
    <row r="33029" spans="1:9" x14ac:dyDescent="0.35">
      <c r="A33029">
        <v>22092024</v>
      </c>
      <c r="B33029" t="s">
        <v>396</v>
      </c>
    </row>
    <row r="33030" spans="1:9" x14ac:dyDescent="0.35">
      <c r="A33030">
        <v>22092024</v>
      </c>
      <c r="B33030" t="s">
        <v>248</v>
      </c>
      <c r="C33030" t="s">
        <v>397</v>
      </c>
      <c r="D33030" t="s">
        <v>101</v>
      </c>
    </row>
    <row r="33031" spans="1:9" x14ac:dyDescent="0.35">
      <c r="A33031">
        <v>22092024</v>
      </c>
      <c r="B33031" t="s">
        <v>866</v>
      </c>
      <c r="C33031" t="s">
        <v>498</v>
      </c>
      <c r="D33031" t="s">
        <v>399</v>
      </c>
      <c r="E33031" t="s">
        <v>140</v>
      </c>
      <c r="F33031" t="s">
        <v>400</v>
      </c>
      <c r="G33031" t="s">
        <v>257</v>
      </c>
      <c r="H33031" t="s">
        <v>331</v>
      </c>
      <c r="I33031" t="s">
        <v>401</v>
      </c>
    </row>
    <row r="33032" spans="1:9" x14ac:dyDescent="0.35">
      <c r="A33032">
        <v>22092024</v>
      </c>
      <c r="B33032" t="s">
        <v>789</v>
      </c>
      <c r="C33032" t="s">
        <v>477</v>
      </c>
      <c r="D33032" t="s">
        <v>399</v>
      </c>
      <c r="E33032" t="s">
        <v>187</v>
      </c>
      <c r="F33032" t="s">
        <v>101</v>
      </c>
    </row>
    <row r="33033" spans="1:9" x14ac:dyDescent="0.35">
      <c r="A33033">
        <v>22092024</v>
      </c>
      <c r="B33033" t="s">
        <v>419</v>
      </c>
      <c r="C33033" t="s">
        <v>340</v>
      </c>
      <c r="D33033" t="s">
        <v>399</v>
      </c>
      <c r="E33033" t="s">
        <v>403</v>
      </c>
      <c r="F33033" t="s">
        <v>101</v>
      </c>
    </row>
    <row r="33034" spans="1:9" x14ac:dyDescent="0.35">
      <c r="A33034">
        <v>22092024</v>
      </c>
      <c r="B33034" t="s">
        <v>742</v>
      </c>
      <c r="C33034" t="s">
        <v>600</v>
      </c>
      <c r="D33034" t="s">
        <v>399</v>
      </c>
      <c r="E33034" t="s">
        <v>404</v>
      </c>
      <c r="F33034" t="s">
        <v>101</v>
      </c>
    </row>
    <row r="33035" spans="1:9" x14ac:dyDescent="0.35">
      <c r="A33035">
        <v>21092024</v>
      </c>
      <c r="B33035" t="s">
        <v>583</v>
      </c>
      <c r="C33035" t="s">
        <v>285</v>
      </c>
      <c r="D33035" t="s">
        <v>100</v>
      </c>
      <c r="E33035" t="s">
        <v>101</v>
      </c>
    </row>
    <row r="33036" spans="1:9" x14ac:dyDescent="0.35">
      <c r="A33036">
        <v>21092024</v>
      </c>
      <c r="B33036" t="s">
        <v>565</v>
      </c>
      <c r="C33036" t="s">
        <v>569</v>
      </c>
      <c r="D33036" t="s">
        <v>104</v>
      </c>
      <c r="E33036" t="s">
        <v>101</v>
      </c>
    </row>
    <row r="33037" spans="1:9" x14ac:dyDescent="0.35">
      <c r="A33037">
        <v>21092024</v>
      </c>
      <c r="B33037" t="s">
        <v>596</v>
      </c>
      <c r="C33037" t="s">
        <v>601</v>
      </c>
      <c r="D33037" t="s">
        <v>107</v>
      </c>
      <c r="E33037" t="s">
        <v>108</v>
      </c>
      <c r="F33037" t="s">
        <v>101</v>
      </c>
    </row>
    <row r="33038" spans="1:9" x14ac:dyDescent="0.35">
      <c r="A33038">
        <v>21092024</v>
      </c>
      <c r="B33038" t="s">
        <v>553</v>
      </c>
      <c r="C33038" t="s">
        <v>231</v>
      </c>
      <c r="D33038" t="s">
        <v>111</v>
      </c>
      <c r="E33038" t="s">
        <v>101</v>
      </c>
    </row>
    <row r="33039" spans="1:9" x14ac:dyDescent="0.35">
      <c r="A33039">
        <v>21092024</v>
      </c>
      <c r="B33039" t="s">
        <v>859</v>
      </c>
      <c r="C33039" t="s">
        <v>960</v>
      </c>
      <c r="D33039" t="s">
        <v>114</v>
      </c>
      <c r="E33039" t="s">
        <v>115</v>
      </c>
      <c r="F33039" t="s">
        <v>116</v>
      </c>
    </row>
    <row r="33040" spans="1:9" x14ac:dyDescent="0.35">
      <c r="A33040">
        <v>21092024</v>
      </c>
      <c r="B33040" t="s">
        <v>234</v>
      </c>
      <c r="C33040" t="s">
        <v>647</v>
      </c>
      <c r="D33040" t="s">
        <v>114</v>
      </c>
      <c r="E33040" t="s">
        <v>119</v>
      </c>
      <c r="F33040" t="s">
        <v>120</v>
      </c>
      <c r="G33040" t="s">
        <v>121</v>
      </c>
    </row>
    <row r="33041" spans="1:7" x14ac:dyDescent="0.35">
      <c r="A33041">
        <v>21092024</v>
      </c>
      <c r="B33041" t="s">
        <v>475</v>
      </c>
      <c r="C33041" t="s">
        <v>809</v>
      </c>
      <c r="D33041" t="s">
        <v>114</v>
      </c>
      <c r="E33041" t="s">
        <v>124</v>
      </c>
    </row>
    <row r="33042" spans="1:7" x14ac:dyDescent="0.35">
      <c r="A33042">
        <v>21092024</v>
      </c>
      <c r="B33042" t="s">
        <v>643</v>
      </c>
      <c r="C33042" t="s">
        <v>961</v>
      </c>
      <c r="D33042" t="s">
        <v>114</v>
      </c>
      <c r="E33042" t="s">
        <v>127</v>
      </c>
    </row>
    <row r="33043" spans="1:7" x14ac:dyDescent="0.35">
      <c r="A33043">
        <v>21092024</v>
      </c>
      <c r="B33043" t="s">
        <v>379</v>
      </c>
      <c r="C33043" t="s">
        <v>676</v>
      </c>
      <c r="D33043" t="s">
        <v>114</v>
      </c>
      <c r="E33043" t="s">
        <v>130</v>
      </c>
    </row>
    <row r="33044" spans="1:7" x14ac:dyDescent="0.35">
      <c r="A33044">
        <v>21092024</v>
      </c>
      <c r="B33044" t="s">
        <v>522</v>
      </c>
      <c r="C33044" t="s">
        <v>564</v>
      </c>
      <c r="D33044" t="s">
        <v>114</v>
      </c>
      <c r="E33044" t="s">
        <v>132</v>
      </c>
      <c r="F33044" t="s">
        <v>133</v>
      </c>
    </row>
    <row r="33045" spans="1:7" x14ac:dyDescent="0.35">
      <c r="A33045">
        <v>21092024</v>
      </c>
      <c r="B33045" t="s">
        <v>573</v>
      </c>
      <c r="C33045" t="s">
        <v>177</v>
      </c>
      <c r="D33045" t="s">
        <v>135</v>
      </c>
      <c r="E33045" t="s">
        <v>136</v>
      </c>
    </row>
    <row r="33046" spans="1:7" x14ac:dyDescent="0.35">
      <c r="A33046">
        <v>21092024</v>
      </c>
      <c r="B33046" t="s">
        <v>722</v>
      </c>
      <c r="C33046" t="s">
        <v>424</v>
      </c>
      <c r="D33046" t="s">
        <v>139</v>
      </c>
      <c r="E33046" t="s">
        <v>140</v>
      </c>
      <c r="F33046" t="s">
        <v>141</v>
      </c>
      <c r="G33046" t="s">
        <v>101</v>
      </c>
    </row>
    <row r="33047" spans="1:7" x14ac:dyDescent="0.35">
      <c r="A33047">
        <v>21092024</v>
      </c>
      <c r="B33047" t="s">
        <v>696</v>
      </c>
      <c r="C33047" t="s">
        <v>122</v>
      </c>
      <c r="D33047" t="s">
        <v>144</v>
      </c>
      <c r="E33047" t="s">
        <v>101</v>
      </c>
    </row>
    <row r="33048" spans="1:7" x14ac:dyDescent="0.35">
      <c r="A33048">
        <v>21092024</v>
      </c>
      <c r="B33048" t="s">
        <v>728</v>
      </c>
      <c r="C33048" t="s">
        <v>417</v>
      </c>
      <c r="D33048" t="s">
        <v>147</v>
      </c>
      <c r="E33048" t="s">
        <v>148</v>
      </c>
      <c r="F33048" t="s">
        <v>149</v>
      </c>
    </row>
    <row r="33049" spans="1:7" x14ac:dyDescent="0.35">
      <c r="A33049">
        <v>21092024</v>
      </c>
      <c r="B33049" t="s">
        <v>780</v>
      </c>
      <c r="C33049" t="s">
        <v>305</v>
      </c>
      <c r="D33049" t="s">
        <v>152</v>
      </c>
      <c r="E33049" t="s">
        <v>140</v>
      </c>
      <c r="F33049" t="s">
        <v>153</v>
      </c>
      <c r="G33049" t="s">
        <v>101</v>
      </c>
    </row>
    <row r="33050" spans="1:7" x14ac:dyDescent="0.35">
      <c r="A33050">
        <v>21092024</v>
      </c>
      <c r="B33050" t="s">
        <v>836</v>
      </c>
      <c r="C33050" t="s">
        <v>154</v>
      </c>
      <c r="D33050" t="s">
        <v>156</v>
      </c>
      <c r="E33050" t="s">
        <v>101</v>
      </c>
    </row>
    <row r="33051" spans="1:7" x14ac:dyDescent="0.35">
      <c r="A33051">
        <v>21092024</v>
      </c>
      <c r="B33051" t="s">
        <v>183</v>
      </c>
      <c r="C33051" t="s">
        <v>159</v>
      </c>
      <c r="D33051" t="s">
        <v>101</v>
      </c>
    </row>
    <row r="33052" spans="1:7" x14ac:dyDescent="0.35">
      <c r="A33052">
        <v>21092024</v>
      </c>
      <c r="B33052" t="s">
        <v>454</v>
      </c>
      <c r="C33052" t="s">
        <v>161</v>
      </c>
      <c r="D33052" t="s">
        <v>101</v>
      </c>
    </row>
    <row r="33053" spans="1:7" x14ac:dyDescent="0.35">
      <c r="A33053">
        <v>21092024</v>
      </c>
      <c r="B33053" t="s">
        <v>174</v>
      </c>
      <c r="C33053" t="s">
        <v>106</v>
      </c>
      <c r="D33053" t="s">
        <v>164</v>
      </c>
      <c r="E33053" t="s">
        <v>101</v>
      </c>
    </row>
    <row r="33054" spans="1:7" x14ac:dyDescent="0.35">
      <c r="A33054">
        <v>21092024</v>
      </c>
      <c r="B33054" t="s">
        <v>765</v>
      </c>
      <c r="C33054" t="s">
        <v>137</v>
      </c>
      <c r="D33054" t="s">
        <v>167</v>
      </c>
    </row>
    <row r="33055" spans="1:7" x14ac:dyDescent="0.35">
      <c r="A33055">
        <v>21092024</v>
      </c>
      <c r="B33055" t="s">
        <v>423</v>
      </c>
      <c r="C33055" t="s">
        <v>101</v>
      </c>
    </row>
    <row r="33056" spans="1:7" x14ac:dyDescent="0.35">
      <c r="A33056">
        <v>21092024</v>
      </c>
      <c r="B33056" t="s">
        <v>430</v>
      </c>
      <c r="C33056" t="s">
        <v>375</v>
      </c>
      <c r="D33056" t="s">
        <v>169</v>
      </c>
      <c r="E33056" t="s">
        <v>170</v>
      </c>
      <c r="F33056" t="s">
        <v>101</v>
      </c>
    </row>
    <row r="33057" spans="1:7" x14ac:dyDescent="0.35">
      <c r="A33057">
        <v>21092024</v>
      </c>
      <c r="B33057" t="s">
        <v>752</v>
      </c>
      <c r="C33057" t="s">
        <v>224</v>
      </c>
      <c r="D33057" t="s">
        <v>173</v>
      </c>
      <c r="E33057" t="s">
        <v>101</v>
      </c>
    </row>
    <row r="33058" spans="1:7" x14ac:dyDescent="0.35">
      <c r="A33058">
        <v>21092024</v>
      </c>
      <c r="B33058" t="s">
        <v>852</v>
      </c>
      <c r="C33058" t="s">
        <v>323</v>
      </c>
      <c r="D33058" t="s">
        <v>176</v>
      </c>
      <c r="E33058" t="s">
        <v>101</v>
      </c>
    </row>
    <row r="33059" spans="1:7" x14ac:dyDescent="0.35">
      <c r="A33059">
        <v>21092024</v>
      </c>
      <c r="B33059" t="s">
        <v>822</v>
      </c>
      <c r="C33059" t="s">
        <v>465</v>
      </c>
      <c r="D33059" t="s">
        <v>176</v>
      </c>
      <c r="E33059" t="s">
        <v>149</v>
      </c>
    </row>
    <row r="33060" spans="1:7" x14ac:dyDescent="0.35">
      <c r="A33060">
        <v>21092024</v>
      </c>
      <c r="B33060" t="s">
        <v>742</v>
      </c>
      <c r="C33060" t="s">
        <v>269</v>
      </c>
      <c r="D33060" t="s">
        <v>181</v>
      </c>
      <c r="E33060" t="s">
        <v>182</v>
      </c>
      <c r="F33060" t="s">
        <v>101</v>
      </c>
    </row>
    <row r="33061" spans="1:7" x14ac:dyDescent="0.35">
      <c r="A33061">
        <v>21092024</v>
      </c>
      <c r="B33061" t="s">
        <v>760</v>
      </c>
      <c r="C33061" t="s">
        <v>224</v>
      </c>
      <c r="D33061" t="s">
        <v>184</v>
      </c>
      <c r="E33061" t="s">
        <v>101</v>
      </c>
    </row>
    <row r="33062" spans="1:7" x14ac:dyDescent="0.35">
      <c r="A33062">
        <v>21092024</v>
      </c>
      <c r="B33062" t="s">
        <v>233</v>
      </c>
      <c r="C33062" t="s">
        <v>187</v>
      </c>
      <c r="D33062" t="s">
        <v>101</v>
      </c>
    </row>
    <row r="33063" spans="1:7" x14ac:dyDescent="0.35">
      <c r="A33063">
        <v>21092024</v>
      </c>
      <c r="B33063" t="s">
        <v>555</v>
      </c>
      <c r="C33063" t="s">
        <v>178</v>
      </c>
      <c r="D33063" t="s">
        <v>190</v>
      </c>
      <c r="E33063" t="s">
        <v>191</v>
      </c>
      <c r="F33063" t="s">
        <v>101</v>
      </c>
    </row>
    <row r="33064" spans="1:7" x14ac:dyDescent="0.35">
      <c r="A33064">
        <v>21092024</v>
      </c>
      <c r="B33064" t="s">
        <v>548</v>
      </c>
      <c r="C33064" t="s">
        <v>522</v>
      </c>
      <c r="D33064" t="s">
        <v>190</v>
      </c>
      <c r="E33064" t="s">
        <v>194</v>
      </c>
      <c r="F33064" t="s">
        <v>101</v>
      </c>
    </row>
    <row r="33065" spans="1:7" x14ac:dyDescent="0.35">
      <c r="A33065">
        <v>21092024</v>
      </c>
      <c r="B33065" t="s">
        <v>630</v>
      </c>
      <c r="C33065" t="s">
        <v>543</v>
      </c>
      <c r="D33065" t="s">
        <v>190</v>
      </c>
      <c r="E33065" t="s">
        <v>196</v>
      </c>
      <c r="F33065" t="s">
        <v>101</v>
      </c>
    </row>
    <row r="33066" spans="1:7" x14ac:dyDescent="0.35">
      <c r="A33066">
        <v>21092024</v>
      </c>
      <c r="B33066" t="s">
        <v>541</v>
      </c>
      <c r="C33066" t="s">
        <v>198</v>
      </c>
      <c r="D33066" t="s">
        <v>140</v>
      </c>
      <c r="E33066" t="s">
        <v>199</v>
      </c>
      <c r="F33066" t="s">
        <v>200</v>
      </c>
      <c r="G33066" t="s">
        <v>101</v>
      </c>
    </row>
    <row r="33067" spans="1:7" x14ac:dyDescent="0.35">
      <c r="A33067">
        <v>21092024</v>
      </c>
      <c r="B33067" t="s">
        <v>177</v>
      </c>
      <c r="C33067" t="s">
        <v>354</v>
      </c>
      <c r="D33067" t="s">
        <v>61</v>
      </c>
      <c r="E33067" t="s">
        <v>101</v>
      </c>
    </row>
    <row r="33068" spans="1:7" x14ac:dyDescent="0.35">
      <c r="A33068">
        <v>21092024</v>
      </c>
      <c r="B33068" t="s">
        <v>722</v>
      </c>
      <c r="C33068" t="s">
        <v>221</v>
      </c>
      <c r="D33068" t="s">
        <v>205</v>
      </c>
      <c r="E33068" t="s">
        <v>101</v>
      </c>
    </row>
    <row r="33069" spans="1:7" x14ac:dyDescent="0.35">
      <c r="A33069">
        <v>21092024</v>
      </c>
      <c r="B33069" t="s">
        <v>757</v>
      </c>
      <c r="C33069" t="s">
        <v>417</v>
      </c>
      <c r="D33069" t="s">
        <v>208</v>
      </c>
      <c r="E33069" t="s">
        <v>101</v>
      </c>
    </row>
    <row r="33070" spans="1:7" x14ac:dyDescent="0.35">
      <c r="A33070">
        <v>21092024</v>
      </c>
      <c r="B33070" t="s">
        <v>778</v>
      </c>
      <c r="C33070" t="s">
        <v>414</v>
      </c>
      <c r="D33070" t="s">
        <v>210</v>
      </c>
      <c r="E33070" t="s">
        <v>211</v>
      </c>
      <c r="F33070" t="s">
        <v>101</v>
      </c>
    </row>
    <row r="33071" spans="1:7" x14ac:dyDescent="0.35">
      <c r="A33071">
        <v>21092024</v>
      </c>
      <c r="B33071" t="s">
        <v>340</v>
      </c>
      <c r="C33071" t="s">
        <v>379</v>
      </c>
      <c r="D33071" t="s">
        <v>214</v>
      </c>
      <c r="E33071" t="s">
        <v>215</v>
      </c>
      <c r="F33071" t="s">
        <v>101</v>
      </c>
    </row>
    <row r="33072" spans="1:7" x14ac:dyDescent="0.35">
      <c r="A33072">
        <v>21092024</v>
      </c>
      <c r="B33072" t="s">
        <v>791</v>
      </c>
      <c r="C33072" t="s">
        <v>240</v>
      </c>
      <c r="D33072" t="s">
        <v>217</v>
      </c>
      <c r="E33072" t="s">
        <v>101</v>
      </c>
    </row>
    <row r="33073" spans="1:7" x14ac:dyDescent="0.35">
      <c r="A33073">
        <v>21092024</v>
      </c>
      <c r="B33073" t="s">
        <v>760</v>
      </c>
      <c r="C33073" t="s">
        <v>206</v>
      </c>
      <c r="D33073" t="s">
        <v>220</v>
      </c>
      <c r="E33073" t="s">
        <v>101</v>
      </c>
    </row>
    <row r="33074" spans="1:7" x14ac:dyDescent="0.35">
      <c r="A33074">
        <v>21092024</v>
      </c>
      <c r="B33074" t="s">
        <v>718</v>
      </c>
      <c r="C33074" t="s">
        <v>414</v>
      </c>
      <c r="D33074" t="s">
        <v>222</v>
      </c>
    </row>
    <row r="33075" spans="1:7" x14ac:dyDescent="0.35">
      <c r="A33075">
        <v>21092024</v>
      </c>
      <c r="B33075" t="s">
        <v>838</v>
      </c>
      <c r="C33075" t="s">
        <v>106</v>
      </c>
      <c r="D33075" t="s">
        <v>223</v>
      </c>
    </row>
    <row r="33076" spans="1:7" x14ac:dyDescent="0.35">
      <c r="A33076">
        <v>21092024</v>
      </c>
      <c r="B33076" t="s">
        <v>812</v>
      </c>
      <c r="C33076" t="s">
        <v>425</v>
      </c>
      <c r="D33076" t="s">
        <v>225</v>
      </c>
      <c r="E33076" t="s">
        <v>101</v>
      </c>
    </row>
    <row r="33077" spans="1:7" x14ac:dyDescent="0.35">
      <c r="A33077">
        <v>21092024</v>
      </c>
      <c r="B33077" t="s">
        <v>763</v>
      </c>
      <c r="C33077" t="s">
        <v>157</v>
      </c>
      <c r="D33077" t="s">
        <v>225</v>
      </c>
      <c r="E33077" t="s">
        <v>228</v>
      </c>
      <c r="F33077" t="s">
        <v>229</v>
      </c>
    </row>
    <row r="33078" spans="1:7" x14ac:dyDescent="0.35">
      <c r="A33078">
        <v>21092024</v>
      </c>
      <c r="B33078" t="s">
        <v>661</v>
      </c>
      <c r="C33078" t="s">
        <v>226</v>
      </c>
      <c r="D33078" t="s">
        <v>232</v>
      </c>
      <c r="E33078" t="s">
        <v>101</v>
      </c>
    </row>
    <row r="33079" spans="1:7" x14ac:dyDescent="0.35">
      <c r="A33079">
        <v>21092024</v>
      </c>
      <c r="B33079" t="s">
        <v>693</v>
      </c>
      <c r="C33079" t="s">
        <v>154</v>
      </c>
      <c r="D33079" t="s">
        <v>235</v>
      </c>
      <c r="E33079" t="s">
        <v>236</v>
      </c>
      <c r="F33079" t="s">
        <v>101</v>
      </c>
    </row>
    <row r="33080" spans="1:7" x14ac:dyDescent="0.35">
      <c r="A33080">
        <v>21092024</v>
      </c>
      <c r="B33080" t="s">
        <v>602</v>
      </c>
      <c r="C33080" t="s">
        <v>128</v>
      </c>
      <c r="D33080" t="s">
        <v>235</v>
      </c>
      <c r="E33080" t="s">
        <v>239</v>
      </c>
      <c r="F33080" t="s">
        <v>149</v>
      </c>
    </row>
    <row r="33081" spans="1:7" x14ac:dyDescent="0.35">
      <c r="A33081">
        <v>21092024</v>
      </c>
      <c r="B33081" t="s">
        <v>823</v>
      </c>
      <c r="C33081" t="s">
        <v>556</v>
      </c>
      <c r="D33081" t="s">
        <v>235</v>
      </c>
      <c r="E33081" t="s">
        <v>241</v>
      </c>
      <c r="F33081" t="s">
        <v>101</v>
      </c>
    </row>
    <row r="33082" spans="1:7" x14ac:dyDescent="0.35">
      <c r="A33082">
        <v>21092024</v>
      </c>
      <c r="B33082" t="s">
        <v>763</v>
      </c>
      <c r="C33082" t="s">
        <v>346</v>
      </c>
      <c r="D33082" t="s">
        <v>243</v>
      </c>
      <c r="E33082" t="s">
        <v>101</v>
      </c>
    </row>
    <row r="33083" spans="1:7" x14ac:dyDescent="0.35">
      <c r="A33083">
        <v>21092024</v>
      </c>
      <c r="B33083" t="s">
        <v>623</v>
      </c>
      <c r="C33083" t="s">
        <v>154</v>
      </c>
      <c r="D33083" t="s">
        <v>245</v>
      </c>
      <c r="E33083" t="s">
        <v>246</v>
      </c>
    </row>
    <row r="33084" spans="1:7" x14ac:dyDescent="0.35">
      <c r="A33084">
        <v>21092024</v>
      </c>
      <c r="B33084" t="s">
        <v>765</v>
      </c>
      <c r="C33084" t="s">
        <v>534</v>
      </c>
      <c r="D33084" t="s">
        <v>245</v>
      </c>
      <c r="E33084" t="s">
        <v>249</v>
      </c>
    </row>
    <row r="33085" spans="1:7" x14ac:dyDescent="0.35">
      <c r="A33085">
        <v>21092024</v>
      </c>
      <c r="B33085" t="s">
        <v>413</v>
      </c>
      <c r="C33085" t="s">
        <v>601</v>
      </c>
      <c r="D33085" t="s">
        <v>252</v>
      </c>
      <c r="E33085" t="s">
        <v>101</v>
      </c>
    </row>
    <row r="33086" spans="1:7" x14ac:dyDescent="0.35">
      <c r="A33086">
        <v>21092024</v>
      </c>
      <c r="B33086" t="s">
        <v>600</v>
      </c>
      <c r="C33086" t="s">
        <v>155</v>
      </c>
      <c r="D33086" t="s">
        <v>254</v>
      </c>
    </row>
    <row r="33087" spans="1:7" x14ac:dyDescent="0.35">
      <c r="A33087">
        <v>21092024</v>
      </c>
      <c r="B33087" t="s">
        <v>665</v>
      </c>
      <c r="C33087" t="s">
        <v>255</v>
      </c>
      <c r="D33087" t="s">
        <v>256</v>
      </c>
      <c r="E33087" t="s">
        <v>257</v>
      </c>
      <c r="F33087" t="s">
        <v>236</v>
      </c>
      <c r="G33087" t="s">
        <v>101</v>
      </c>
    </row>
    <row r="33088" spans="1:7" x14ac:dyDescent="0.35">
      <c r="A33088">
        <v>21092024</v>
      </c>
      <c r="B33088" t="s">
        <v>777</v>
      </c>
      <c r="C33088" t="s">
        <v>221</v>
      </c>
      <c r="D33088" t="s">
        <v>260</v>
      </c>
      <c r="E33088" t="s">
        <v>136</v>
      </c>
      <c r="F33088" t="s">
        <v>101</v>
      </c>
    </row>
    <row r="33089" spans="1:8" x14ac:dyDescent="0.35">
      <c r="A33089">
        <v>21092024</v>
      </c>
      <c r="B33089" t="s">
        <v>292</v>
      </c>
      <c r="C33089" t="s">
        <v>261</v>
      </c>
      <c r="D33089" t="s">
        <v>262</v>
      </c>
      <c r="E33089" t="s">
        <v>101</v>
      </c>
    </row>
    <row r="33090" spans="1:8" x14ac:dyDescent="0.35">
      <c r="A33090">
        <v>21092024</v>
      </c>
      <c r="B33090" t="s">
        <v>796</v>
      </c>
      <c r="C33090" t="s">
        <v>258</v>
      </c>
      <c r="D33090" t="s">
        <v>264</v>
      </c>
      <c r="E33090" t="s">
        <v>101</v>
      </c>
    </row>
    <row r="33091" spans="1:8" x14ac:dyDescent="0.35">
      <c r="A33091">
        <v>21092024</v>
      </c>
      <c r="B33091" t="s">
        <v>323</v>
      </c>
      <c r="C33091" t="s">
        <v>264</v>
      </c>
      <c r="D33091" t="s">
        <v>149</v>
      </c>
    </row>
    <row r="33092" spans="1:8" x14ac:dyDescent="0.35">
      <c r="A33092">
        <v>21092024</v>
      </c>
      <c r="B33092" t="s">
        <v>723</v>
      </c>
      <c r="C33092" t="s">
        <v>556</v>
      </c>
      <c r="D33092" t="s">
        <v>265</v>
      </c>
      <c r="E33092" t="s">
        <v>101</v>
      </c>
      <c r="F33092" t="s">
        <v>266</v>
      </c>
    </row>
    <row r="33093" spans="1:8" x14ac:dyDescent="0.35">
      <c r="A33093">
        <v>21092024</v>
      </c>
      <c r="B33093" t="s">
        <v>742</v>
      </c>
      <c r="C33093" t="s">
        <v>450</v>
      </c>
      <c r="D33093" t="s">
        <v>267</v>
      </c>
      <c r="E33093" t="s">
        <v>101</v>
      </c>
    </row>
    <row r="33094" spans="1:8" x14ac:dyDescent="0.35">
      <c r="A33094">
        <v>21092024</v>
      </c>
      <c r="B33094" t="s">
        <v>856</v>
      </c>
      <c r="C33094" t="s">
        <v>471</v>
      </c>
      <c r="D33094" t="s">
        <v>268</v>
      </c>
    </row>
    <row r="33095" spans="1:8" x14ac:dyDescent="0.35">
      <c r="A33095">
        <v>21092024</v>
      </c>
      <c r="B33095" t="s">
        <v>479</v>
      </c>
      <c r="C33095" t="s">
        <v>270</v>
      </c>
      <c r="D33095" t="s">
        <v>271</v>
      </c>
      <c r="E33095" t="s">
        <v>101</v>
      </c>
    </row>
    <row r="33096" spans="1:8" x14ac:dyDescent="0.35">
      <c r="A33096">
        <v>21092024</v>
      </c>
      <c r="B33096" t="s">
        <v>558</v>
      </c>
      <c r="C33096" t="s">
        <v>471</v>
      </c>
      <c r="D33096" t="s">
        <v>274</v>
      </c>
      <c r="E33096" t="s">
        <v>101</v>
      </c>
    </row>
    <row r="33097" spans="1:8" x14ac:dyDescent="0.35">
      <c r="A33097">
        <v>21092024</v>
      </c>
      <c r="B33097" t="s">
        <v>507</v>
      </c>
      <c r="C33097" t="s">
        <v>375</v>
      </c>
      <c r="D33097" t="s">
        <v>277</v>
      </c>
      <c r="E33097" t="s">
        <v>101</v>
      </c>
    </row>
    <row r="33098" spans="1:8" x14ac:dyDescent="0.35">
      <c r="A33098">
        <v>21092024</v>
      </c>
      <c r="B33098" t="s">
        <v>791</v>
      </c>
      <c r="C33098" t="s">
        <v>98</v>
      </c>
      <c r="D33098" t="s">
        <v>279</v>
      </c>
      <c r="E33098" t="s">
        <v>140</v>
      </c>
      <c r="F33098" t="s">
        <v>280</v>
      </c>
    </row>
    <row r="33099" spans="1:8" x14ac:dyDescent="0.35">
      <c r="A33099">
        <v>21092024</v>
      </c>
      <c r="B33099" t="s">
        <v>729</v>
      </c>
      <c r="C33099" t="s">
        <v>183</v>
      </c>
      <c r="D33099" t="s">
        <v>281</v>
      </c>
    </row>
    <row r="33100" spans="1:8" x14ac:dyDescent="0.35">
      <c r="A33100">
        <v>21092024</v>
      </c>
      <c r="B33100" t="s">
        <v>567</v>
      </c>
      <c r="C33100" t="s">
        <v>361</v>
      </c>
      <c r="D33100" t="s">
        <v>284</v>
      </c>
      <c r="E33100" t="s">
        <v>101</v>
      </c>
    </row>
    <row r="33101" spans="1:8" x14ac:dyDescent="0.35">
      <c r="A33101">
        <v>21092024</v>
      </c>
      <c r="B33101" t="s">
        <v>884</v>
      </c>
      <c r="C33101" t="s">
        <v>534</v>
      </c>
      <c r="D33101" t="s">
        <v>287</v>
      </c>
      <c r="E33101" t="s">
        <v>101</v>
      </c>
    </row>
    <row r="33102" spans="1:8" x14ac:dyDescent="0.35">
      <c r="A33102">
        <v>21092024</v>
      </c>
      <c r="B33102" t="s">
        <v>733</v>
      </c>
      <c r="C33102" t="s">
        <v>247</v>
      </c>
      <c r="D33102" t="s">
        <v>288</v>
      </c>
      <c r="E33102" t="s">
        <v>101</v>
      </c>
    </row>
    <row r="33103" spans="1:8" x14ac:dyDescent="0.35">
      <c r="A33103">
        <v>21092024</v>
      </c>
      <c r="B33103" t="s">
        <v>424</v>
      </c>
      <c r="C33103" t="s">
        <v>168</v>
      </c>
      <c r="D33103" t="s">
        <v>290</v>
      </c>
      <c r="E33103" t="s">
        <v>140</v>
      </c>
      <c r="F33103" t="s">
        <v>291</v>
      </c>
    </row>
    <row r="33104" spans="1:8" x14ac:dyDescent="0.35">
      <c r="A33104">
        <v>21092024</v>
      </c>
      <c r="B33104" t="s">
        <v>793</v>
      </c>
      <c r="C33104" t="s">
        <v>499</v>
      </c>
      <c r="D33104" t="s">
        <v>290</v>
      </c>
      <c r="E33104" t="s">
        <v>140</v>
      </c>
      <c r="F33104" t="s">
        <v>294</v>
      </c>
      <c r="G33104" t="s">
        <v>295</v>
      </c>
      <c r="H33104" t="s">
        <v>101</v>
      </c>
    </row>
    <row r="33105" spans="1:9" x14ac:dyDescent="0.35">
      <c r="A33105">
        <v>21092024</v>
      </c>
      <c r="B33105" t="s">
        <v>711</v>
      </c>
      <c r="C33105" t="s">
        <v>286</v>
      </c>
      <c r="D33105" t="s">
        <v>298</v>
      </c>
      <c r="E33105" t="s">
        <v>101</v>
      </c>
    </row>
    <row r="33106" spans="1:9" x14ac:dyDescent="0.35">
      <c r="A33106">
        <v>21092024</v>
      </c>
      <c r="B33106" t="s">
        <v>651</v>
      </c>
      <c r="C33106" t="s">
        <v>212</v>
      </c>
      <c r="D33106" t="s">
        <v>300</v>
      </c>
      <c r="E33106" t="s">
        <v>262</v>
      </c>
      <c r="F33106" t="s">
        <v>101</v>
      </c>
    </row>
    <row r="33107" spans="1:9" x14ac:dyDescent="0.35">
      <c r="A33107">
        <v>21092024</v>
      </c>
      <c r="B33107" t="s">
        <v>696</v>
      </c>
      <c r="C33107" t="s">
        <v>476</v>
      </c>
      <c r="D33107" t="s">
        <v>301</v>
      </c>
      <c r="E33107" t="s">
        <v>101</v>
      </c>
    </row>
    <row r="33108" spans="1:9" x14ac:dyDescent="0.35">
      <c r="A33108">
        <v>21092024</v>
      </c>
      <c r="B33108" t="s">
        <v>783</v>
      </c>
      <c r="C33108" t="s">
        <v>447</v>
      </c>
      <c r="D33108" t="s">
        <v>303</v>
      </c>
      <c r="E33108" t="s">
        <v>149</v>
      </c>
    </row>
    <row r="33109" spans="1:9" x14ac:dyDescent="0.35">
      <c r="A33109">
        <v>21092024</v>
      </c>
      <c r="B33109" t="s">
        <v>729</v>
      </c>
      <c r="C33109" t="s">
        <v>206</v>
      </c>
      <c r="D33109" t="s">
        <v>306</v>
      </c>
      <c r="E33109" t="s">
        <v>101</v>
      </c>
    </row>
    <row r="33110" spans="1:9" x14ac:dyDescent="0.35">
      <c r="A33110">
        <v>21092024</v>
      </c>
      <c r="B33110" t="s">
        <v>795</v>
      </c>
      <c r="C33110" t="s">
        <v>575</v>
      </c>
      <c r="D33110" t="s">
        <v>308</v>
      </c>
      <c r="E33110" t="s">
        <v>309</v>
      </c>
      <c r="F33110" t="s">
        <v>310</v>
      </c>
      <c r="G33110" t="s">
        <v>311</v>
      </c>
      <c r="H33110" t="s">
        <v>312</v>
      </c>
      <c r="I33110" t="s">
        <v>101</v>
      </c>
    </row>
    <row r="33111" spans="1:9" x14ac:dyDescent="0.35">
      <c r="A33111">
        <v>21092024</v>
      </c>
      <c r="B33111" t="s">
        <v>519</v>
      </c>
      <c r="C33111" t="s">
        <v>106</v>
      </c>
      <c r="D33111" t="s">
        <v>314</v>
      </c>
      <c r="E33111" t="s">
        <v>315</v>
      </c>
      <c r="F33111" t="s">
        <v>101</v>
      </c>
    </row>
    <row r="33112" spans="1:9" x14ac:dyDescent="0.35">
      <c r="A33112">
        <v>21092024</v>
      </c>
      <c r="B33112" t="s">
        <v>493</v>
      </c>
      <c r="C33112" t="s">
        <v>154</v>
      </c>
      <c r="D33112" t="s">
        <v>314</v>
      </c>
      <c r="E33112" t="s">
        <v>317</v>
      </c>
      <c r="F33112" t="s">
        <v>101</v>
      </c>
    </row>
    <row r="33113" spans="1:9" x14ac:dyDescent="0.35">
      <c r="A33113">
        <v>21092024</v>
      </c>
      <c r="B33113" t="s">
        <v>611</v>
      </c>
      <c r="C33113" t="s">
        <v>466</v>
      </c>
      <c r="D33113" t="s">
        <v>319</v>
      </c>
      <c r="E33113" t="s">
        <v>320</v>
      </c>
      <c r="F33113" t="s">
        <v>321</v>
      </c>
    </row>
    <row r="33114" spans="1:9" x14ac:dyDescent="0.35">
      <c r="A33114">
        <v>21092024</v>
      </c>
      <c r="B33114" t="s">
        <v>729</v>
      </c>
      <c r="C33114" t="s">
        <v>285</v>
      </c>
      <c r="D33114" t="s">
        <v>322</v>
      </c>
      <c r="E33114" t="s">
        <v>101</v>
      </c>
    </row>
    <row r="33115" spans="1:9" x14ac:dyDescent="0.35">
      <c r="A33115">
        <v>21092024</v>
      </c>
      <c r="B33115" t="s">
        <v>789</v>
      </c>
      <c r="C33115" t="s">
        <v>304</v>
      </c>
      <c r="D33115" t="s">
        <v>325</v>
      </c>
      <c r="E33115" t="s">
        <v>101</v>
      </c>
    </row>
    <row r="33116" spans="1:9" x14ac:dyDescent="0.35">
      <c r="A33116">
        <v>21092024</v>
      </c>
      <c r="B33116" t="s">
        <v>755</v>
      </c>
      <c r="C33116" t="s">
        <v>415</v>
      </c>
      <c r="D33116" t="s">
        <v>328</v>
      </c>
      <c r="E33116" t="s">
        <v>101</v>
      </c>
    </row>
    <row r="33117" spans="1:9" x14ac:dyDescent="0.35">
      <c r="A33117">
        <v>21092024</v>
      </c>
      <c r="B33117" t="s">
        <v>543</v>
      </c>
      <c r="C33117" t="s">
        <v>331</v>
      </c>
      <c r="D33117" t="s">
        <v>332</v>
      </c>
      <c r="E33117" t="s">
        <v>101</v>
      </c>
    </row>
    <row r="33118" spans="1:9" x14ac:dyDescent="0.35">
      <c r="A33118">
        <v>21092024</v>
      </c>
      <c r="B33118" t="s">
        <v>150</v>
      </c>
      <c r="C33118" t="s">
        <v>242</v>
      </c>
      <c r="D33118" t="s">
        <v>331</v>
      </c>
      <c r="E33118" t="s">
        <v>335</v>
      </c>
      <c r="F33118" t="s">
        <v>101</v>
      </c>
    </row>
    <row r="33119" spans="1:9" x14ac:dyDescent="0.35">
      <c r="A33119">
        <v>21092024</v>
      </c>
      <c r="B33119" t="s">
        <v>168</v>
      </c>
      <c r="C33119" t="s">
        <v>242</v>
      </c>
      <c r="D33119" t="s">
        <v>331</v>
      </c>
      <c r="E33119" t="s">
        <v>338</v>
      </c>
      <c r="F33119" t="s">
        <v>321</v>
      </c>
    </row>
    <row r="33120" spans="1:9" x14ac:dyDescent="0.35">
      <c r="A33120">
        <v>21092024</v>
      </c>
      <c r="B33120" t="s">
        <v>856</v>
      </c>
      <c r="C33120" t="s">
        <v>609</v>
      </c>
      <c r="D33120" t="s">
        <v>170</v>
      </c>
    </row>
    <row r="33121" spans="1:7" x14ac:dyDescent="0.35">
      <c r="A33121">
        <v>21092024</v>
      </c>
      <c r="B33121" t="s">
        <v>746</v>
      </c>
      <c r="C33121" t="s">
        <v>471</v>
      </c>
      <c r="D33121" t="s">
        <v>341</v>
      </c>
      <c r="E33121" t="s">
        <v>101</v>
      </c>
    </row>
    <row r="33122" spans="1:7" x14ac:dyDescent="0.35">
      <c r="A33122">
        <v>21092024</v>
      </c>
      <c r="B33122" t="s">
        <v>786</v>
      </c>
      <c r="C33122" t="s">
        <v>154</v>
      </c>
      <c r="D33122" t="s">
        <v>343</v>
      </c>
      <c r="E33122" t="s">
        <v>101</v>
      </c>
    </row>
    <row r="33123" spans="1:7" x14ac:dyDescent="0.35">
      <c r="A33123">
        <v>21092024</v>
      </c>
      <c r="B33123" t="s">
        <v>219</v>
      </c>
      <c r="C33123" t="s">
        <v>132</v>
      </c>
      <c r="D33123" t="s">
        <v>344</v>
      </c>
      <c r="E33123" t="s">
        <v>345</v>
      </c>
      <c r="F33123" t="s">
        <v>101</v>
      </c>
    </row>
    <row r="33124" spans="1:7" x14ac:dyDescent="0.35">
      <c r="A33124">
        <v>21092024</v>
      </c>
      <c r="B33124" t="s">
        <v>779</v>
      </c>
      <c r="C33124" t="s">
        <v>523</v>
      </c>
      <c r="D33124" t="s">
        <v>132</v>
      </c>
      <c r="E33124" t="s">
        <v>347</v>
      </c>
      <c r="F33124" t="s">
        <v>101</v>
      </c>
    </row>
    <row r="33125" spans="1:7" x14ac:dyDescent="0.35">
      <c r="A33125">
        <v>21092024</v>
      </c>
      <c r="B33125" t="s">
        <v>850</v>
      </c>
      <c r="C33125" t="s">
        <v>450</v>
      </c>
      <c r="D33125" t="s">
        <v>132</v>
      </c>
      <c r="E33125" t="s">
        <v>348</v>
      </c>
      <c r="F33125" t="s">
        <v>101</v>
      </c>
    </row>
    <row r="33126" spans="1:7" x14ac:dyDescent="0.35">
      <c r="A33126">
        <v>21092024</v>
      </c>
      <c r="B33126" t="s">
        <v>154</v>
      </c>
      <c r="C33126" t="s">
        <v>412</v>
      </c>
      <c r="D33126" t="s">
        <v>132</v>
      </c>
      <c r="E33126" t="s">
        <v>350</v>
      </c>
      <c r="F33126" t="s">
        <v>101</v>
      </c>
    </row>
    <row r="33127" spans="1:7" x14ac:dyDescent="0.35">
      <c r="A33127">
        <v>21092024</v>
      </c>
      <c r="B33127" t="s">
        <v>806</v>
      </c>
      <c r="C33127" t="s">
        <v>451</v>
      </c>
      <c r="D33127" t="s">
        <v>132</v>
      </c>
      <c r="E33127" t="s">
        <v>352</v>
      </c>
      <c r="F33127" t="s">
        <v>101</v>
      </c>
    </row>
    <row r="33128" spans="1:7" x14ac:dyDescent="0.35">
      <c r="A33128">
        <v>21092024</v>
      </c>
      <c r="B33128" t="s">
        <v>908</v>
      </c>
      <c r="C33128" t="s">
        <v>543</v>
      </c>
      <c r="D33128" t="s">
        <v>132</v>
      </c>
      <c r="E33128" t="s">
        <v>133</v>
      </c>
      <c r="F33128" t="s">
        <v>355</v>
      </c>
    </row>
    <row r="33129" spans="1:7" x14ac:dyDescent="0.35">
      <c r="A33129">
        <v>21092024</v>
      </c>
      <c r="B33129" t="s">
        <v>664</v>
      </c>
      <c r="C33129" t="s">
        <v>497</v>
      </c>
      <c r="D33129" t="s">
        <v>132</v>
      </c>
      <c r="E33129" t="s">
        <v>356</v>
      </c>
      <c r="F33129" t="s">
        <v>101</v>
      </c>
    </row>
    <row r="33130" spans="1:7" x14ac:dyDescent="0.35">
      <c r="A33130">
        <v>21092024</v>
      </c>
      <c r="B33130" t="s">
        <v>203</v>
      </c>
      <c r="C33130" t="s">
        <v>278</v>
      </c>
      <c r="D33130" t="s">
        <v>359</v>
      </c>
      <c r="E33130" t="s">
        <v>360</v>
      </c>
      <c r="F33130" t="s">
        <v>101</v>
      </c>
    </row>
    <row r="33131" spans="1:7" x14ac:dyDescent="0.35">
      <c r="A33131">
        <v>21092024</v>
      </c>
      <c r="B33131" t="s">
        <v>761</v>
      </c>
      <c r="C33131" t="s">
        <v>398</v>
      </c>
      <c r="D33131" t="s">
        <v>359</v>
      </c>
      <c r="E33131" t="s">
        <v>362</v>
      </c>
      <c r="F33131" t="s">
        <v>101</v>
      </c>
    </row>
    <row r="33132" spans="1:7" x14ac:dyDescent="0.35">
      <c r="A33132">
        <v>21092024</v>
      </c>
      <c r="B33132" t="s">
        <v>318</v>
      </c>
      <c r="C33132" t="s">
        <v>359</v>
      </c>
      <c r="D33132" t="s">
        <v>362</v>
      </c>
      <c r="E33132" t="s">
        <v>140</v>
      </c>
      <c r="F33132" t="s">
        <v>364</v>
      </c>
      <c r="G33132" t="s">
        <v>101</v>
      </c>
    </row>
    <row r="33133" spans="1:7" x14ac:dyDescent="0.35">
      <c r="A33133">
        <v>21092024</v>
      </c>
      <c r="B33133" t="s">
        <v>846</v>
      </c>
      <c r="C33133" t="s">
        <v>534</v>
      </c>
      <c r="D33133" t="s">
        <v>366</v>
      </c>
      <c r="E33133" t="s">
        <v>257</v>
      </c>
      <c r="F33133" t="s">
        <v>367</v>
      </c>
      <c r="G33133" t="s">
        <v>101</v>
      </c>
    </row>
    <row r="33134" spans="1:7" x14ac:dyDescent="0.35">
      <c r="A33134">
        <v>21092024</v>
      </c>
      <c r="B33134" t="s">
        <v>804</v>
      </c>
      <c r="C33134" t="s">
        <v>504</v>
      </c>
      <c r="D33134" t="s">
        <v>369</v>
      </c>
      <c r="E33134" t="s">
        <v>370</v>
      </c>
      <c r="F33134" t="s">
        <v>101</v>
      </c>
    </row>
    <row r="33135" spans="1:7" x14ac:dyDescent="0.35">
      <c r="A33135">
        <v>21092024</v>
      </c>
      <c r="B33135" t="s">
        <v>789</v>
      </c>
      <c r="C33135" t="s">
        <v>183</v>
      </c>
      <c r="D33135" t="s">
        <v>371</v>
      </c>
      <c r="E33135" t="s">
        <v>101</v>
      </c>
    </row>
    <row r="33136" spans="1:7" x14ac:dyDescent="0.35">
      <c r="A33136">
        <v>21092024</v>
      </c>
      <c r="B33136" t="s">
        <v>593</v>
      </c>
      <c r="C33136" t="s">
        <v>353</v>
      </c>
      <c r="D33136" t="s">
        <v>372</v>
      </c>
      <c r="E33136" t="s">
        <v>101</v>
      </c>
    </row>
    <row r="33137" spans="1:9" x14ac:dyDescent="0.35">
      <c r="A33137">
        <v>21092024</v>
      </c>
      <c r="B33137" t="s">
        <v>441</v>
      </c>
      <c r="C33137" t="s">
        <v>373</v>
      </c>
      <c r="D33137" t="s">
        <v>101</v>
      </c>
    </row>
    <row r="33138" spans="1:9" x14ac:dyDescent="0.35">
      <c r="A33138">
        <v>21092024</v>
      </c>
      <c r="B33138" t="s">
        <v>886</v>
      </c>
      <c r="C33138" t="s">
        <v>224</v>
      </c>
      <c r="D33138" t="s">
        <v>376</v>
      </c>
      <c r="E33138" t="s">
        <v>140</v>
      </c>
      <c r="F33138" t="s">
        <v>331</v>
      </c>
      <c r="G33138" t="s">
        <v>377</v>
      </c>
      <c r="H33138" t="s">
        <v>101</v>
      </c>
    </row>
    <row r="33139" spans="1:9" x14ac:dyDescent="0.35">
      <c r="A33139">
        <v>21092024</v>
      </c>
      <c r="B33139" t="s">
        <v>755</v>
      </c>
      <c r="C33139" t="s">
        <v>476</v>
      </c>
      <c r="D33139" t="s">
        <v>378</v>
      </c>
    </row>
    <row r="33140" spans="1:9" x14ac:dyDescent="0.35">
      <c r="A33140">
        <v>21092024</v>
      </c>
      <c r="B33140" t="s">
        <v>451</v>
      </c>
      <c r="C33140" t="s">
        <v>559</v>
      </c>
      <c r="D33140" t="s">
        <v>380</v>
      </c>
      <c r="E33140" t="s">
        <v>101</v>
      </c>
    </row>
    <row r="33141" spans="1:9" x14ac:dyDescent="0.35">
      <c r="A33141">
        <v>21092024</v>
      </c>
      <c r="B33141" t="s">
        <v>776</v>
      </c>
      <c r="C33141" t="s">
        <v>219</v>
      </c>
      <c r="D33141" t="s">
        <v>382</v>
      </c>
      <c r="E33141" t="s">
        <v>383</v>
      </c>
    </row>
    <row r="33142" spans="1:9" x14ac:dyDescent="0.35">
      <c r="A33142">
        <v>21092024</v>
      </c>
      <c r="B33142" t="s">
        <v>565</v>
      </c>
      <c r="C33142" t="s">
        <v>305</v>
      </c>
      <c r="D33142" t="s">
        <v>385</v>
      </c>
      <c r="E33142" t="s">
        <v>386</v>
      </c>
    </row>
    <row r="33143" spans="1:9" x14ac:dyDescent="0.35">
      <c r="A33143">
        <v>21092024</v>
      </c>
      <c r="B33143" t="s">
        <v>860</v>
      </c>
      <c r="C33143" t="s">
        <v>516</v>
      </c>
      <c r="D33143" t="s">
        <v>388</v>
      </c>
      <c r="E33143" t="s">
        <v>101</v>
      </c>
    </row>
    <row r="33144" spans="1:9" x14ac:dyDescent="0.35">
      <c r="A33144">
        <v>21092024</v>
      </c>
      <c r="B33144" t="s">
        <v>102</v>
      </c>
      <c r="C33144" t="s">
        <v>212</v>
      </c>
      <c r="D33144" t="s">
        <v>391</v>
      </c>
      <c r="E33144" t="s">
        <v>101</v>
      </c>
    </row>
    <row r="33145" spans="1:9" x14ac:dyDescent="0.35">
      <c r="A33145">
        <v>21092024</v>
      </c>
      <c r="B33145" t="s">
        <v>583</v>
      </c>
      <c r="C33145" t="s">
        <v>361</v>
      </c>
      <c r="D33145" t="s">
        <v>393</v>
      </c>
    </row>
    <row r="33146" spans="1:9" x14ac:dyDescent="0.35">
      <c r="A33146">
        <v>21092024</v>
      </c>
      <c r="B33146" t="s">
        <v>729</v>
      </c>
      <c r="C33146" t="s">
        <v>145</v>
      </c>
      <c r="D33146" t="s">
        <v>394</v>
      </c>
      <c r="E33146" t="s">
        <v>395</v>
      </c>
      <c r="F33146" t="s">
        <v>101</v>
      </c>
    </row>
    <row r="33147" spans="1:9" x14ac:dyDescent="0.35">
      <c r="A33147">
        <v>21092024</v>
      </c>
      <c r="B33147" t="s">
        <v>226</v>
      </c>
      <c r="C33147" t="s">
        <v>397</v>
      </c>
      <c r="D33147" t="s">
        <v>101</v>
      </c>
    </row>
    <row r="33148" spans="1:9" x14ac:dyDescent="0.35">
      <c r="A33148">
        <v>21092024</v>
      </c>
      <c r="B33148" t="s">
        <v>796</v>
      </c>
      <c r="C33148" t="s">
        <v>398</v>
      </c>
      <c r="D33148" t="s">
        <v>399</v>
      </c>
      <c r="E33148" t="s">
        <v>140</v>
      </c>
      <c r="F33148" t="s">
        <v>400</v>
      </c>
      <c r="G33148" t="s">
        <v>257</v>
      </c>
      <c r="H33148" t="s">
        <v>331</v>
      </c>
      <c r="I33148" t="s">
        <v>401</v>
      </c>
    </row>
    <row r="33149" spans="1:9" x14ac:dyDescent="0.35">
      <c r="A33149">
        <v>21092024</v>
      </c>
      <c r="B33149" t="s">
        <v>824</v>
      </c>
      <c r="C33149" t="s">
        <v>501</v>
      </c>
      <c r="D33149" t="s">
        <v>399</v>
      </c>
      <c r="E33149" t="s">
        <v>187</v>
      </c>
      <c r="F33149" t="s">
        <v>101</v>
      </c>
    </row>
    <row r="33150" spans="1:9" x14ac:dyDescent="0.35">
      <c r="A33150">
        <v>21092024</v>
      </c>
      <c r="B33150" t="s">
        <v>583</v>
      </c>
      <c r="C33150" t="s">
        <v>547</v>
      </c>
      <c r="D33150" t="s">
        <v>399</v>
      </c>
      <c r="E33150" t="s">
        <v>403</v>
      </c>
      <c r="F33150" t="s">
        <v>101</v>
      </c>
    </row>
    <row r="33151" spans="1:9" x14ac:dyDescent="0.35">
      <c r="A33151">
        <v>21092024</v>
      </c>
      <c r="B33151" t="s">
        <v>840</v>
      </c>
      <c r="C33151" t="s">
        <v>286</v>
      </c>
      <c r="D33151" t="s">
        <v>399</v>
      </c>
      <c r="E33151" t="s">
        <v>404</v>
      </c>
      <c r="F33151" t="s">
        <v>101</v>
      </c>
    </row>
    <row r="33152" spans="1:9" x14ac:dyDescent="0.35">
      <c r="A33152">
        <v>20092024</v>
      </c>
      <c r="B33152" t="s">
        <v>623</v>
      </c>
      <c r="C33152" t="s">
        <v>424</v>
      </c>
      <c r="D33152" t="s">
        <v>100</v>
      </c>
      <c r="E33152" t="s">
        <v>101</v>
      </c>
    </row>
    <row r="33153" spans="1:7" x14ac:dyDescent="0.35">
      <c r="A33153">
        <v>20092024</v>
      </c>
      <c r="B33153" t="s">
        <v>477</v>
      </c>
      <c r="C33153" t="s">
        <v>286</v>
      </c>
      <c r="D33153" t="s">
        <v>104</v>
      </c>
      <c r="E33153" t="s">
        <v>101</v>
      </c>
    </row>
    <row r="33154" spans="1:7" x14ac:dyDescent="0.35">
      <c r="A33154">
        <v>20092024</v>
      </c>
      <c r="B33154" t="s">
        <v>449</v>
      </c>
      <c r="C33154" t="s">
        <v>595</v>
      </c>
      <c r="D33154" t="s">
        <v>107</v>
      </c>
      <c r="E33154" t="s">
        <v>108</v>
      </c>
      <c r="F33154" t="s">
        <v>101</v>
      </c>
    </row>
    <row r="33155" spans="1:7" x14ac:dyDescent="0.35">
      <c r="A33155">
        <v>20092024</v>
      </c>
      <c r="B33155" t="s">
        <v>293</v>
      </c>
      <c r="C33155" t="s">
        <v>128</v>
      </c>
      <c r="D33155" t="s">
        <v>111</v>
      </c>
      <c r="E33155" t="s">
        <v>101</v>
      </c>
    </row>
    <row r="33156" spans="1:7" x14ac:dyDescent="0.35">
      <c r="A33156">
        <v>20092024</v>
      </c>
      <c r="B33156" t="s">
        <v>483</v>
      </c>
      <c r="C33156" t="s">
        <v>818</v>
      </c>
      <c r="D33156" t="s">
        <v>114</v>
      </c>
      <c r="E33156" t="s">
        <v>115</v>
      </c>
      <c r="F33156" t="s">
        <v>116</v>
      </c>
    </row>
    <row r="33157" spans="1:7" x14ac:dyDescent="0.35">
      <c r="A33157">
        <v>20092024</v>
      </c>
      <c r="B33157" t="s">
        <v>463</v>
      </c>
      <c r="C33157" t="s">
        <v>189</v>
      </c>
      <c r="D33157" t="s">
        <v>114</v>
      </c>
      <c r="E33157" t="s">
        <v>119</v>
      </c>
      <c r="F33157" t="s">
        <v>120</v>
      </c>
      <c r="G33157" t="s">
        <v>121</v>
      </c>
    </row>
    <row r="33158" spans="1:7" x14ac:dyDescent="0.35">
      <c r="A33158">
        <v>20092024</v>
      </c>
      <c r="B33158" t="s">
        <v>709</v>
      </c>
      <c r="C33158" t="s">
        <v>645</v>
      </c>
      <c r="D33158" t="s">
        <v>114</v>
      </c>
      <c r="E33158" t="s">
        <v>124</v>
      </c>
    </row>
    <row r="33159" spans="1:7" x14ac:dyDescent="0.35">
      <c r="A33159">
        <v>20092024</v>
      </c>
      <c r="B33159" t="s">
        <v>676</v>
      </c>
      <c r="C33159" t="s">
        <v>962</v>
      </c>
      <c r="D33159" t="s">
        <v>114</v>
      </c>
      <c r="E33159" t="s">
        <v>127</v>
      </c>
    </row>
    <row r="33160" spans="1:7" x14ac:dyDescent="0.35">
      <c r="A33160">
        <v>20092024</v>
      </c>
      <c r="B33160" t="s">
        <v>461</v>
      </c>
      <c r="C33160" t="s">
        <v>584</v>
      </c>
      <c r="D33160" t="s">
        <v>114</v>
      </c>
      <c r="E33160" t="s">
        <v>130</v>
      </c>
    </row>
    <row r="33161" spans="1:7" x14ac:dyDescent="0.35">
      <c r="A33161">
        <v>20092024</v>
      </c>
      <c r="B33161" t="s">
        <v>409</v>
      </c>
      <c r="C33161" t="s">
        <v>727</v>
      </c>
      <c r="D33161" t="s">
        <v>114</v>
      </c>
      <c r="E33161" t="s">
        <v>132</v>
      </c>
      <c r="F33161" t="s">
        <v>133</v>
      </c>
    </row>
    <row r="33162" spans="1:7" x14ac:dyDescent="0.35">
      <c r="A33162">
        <v>20092024</v>
      </c>
      <c r="B33162" t="s">
        <v>515</v>
      </c>
      <c r="C33162" t="s">
        <v>174</v>
      </c>
      <c r="D33162" t="s">
        <v>135</v>
      </c>
      <c r="E33162" t="s">
        <v>136</v>
      </c>
    </row>
    <row r="33163" spans="1:7" x14ac:dyDescent="0.35">
      <c r="A33163">
        <v>20092024</v>
      </c>
      <c r="B33163" t="s">
        <v>728</v>
      </c>
      <c r="C33163" t="s">
        <v>550</v>
      </c>
      <c r="D33163" t="s">
        <v>139</v>
      </c>
      <c r="E33163" t="s">
        <v>140</v>
      </c>
      <c r="F33163" t="s">
        <v>141</v>
      </c>
      <c r="G33163" t="s">
        <v>101</v>
      </c>
    </row>
    <row r="33164" spans="1:7" x14ac:dyDescent="0.35">
      <c r="A33164">
        <v>20092024</v>
      </c>
      <c r="B33164" t="s">
        <v>578</v>
      </c>
      <c r="C33164" t="s">
        <v>244</v>
      </c>
      <c r="D33164" t="s">
        <v>144</v>
      </c>
      <c r="E33164" t="s">
        <v>101</v>
      </c>
    </row>
    <row r="33165" spans="1:7" x14ac:dyDescent="0.35">
      <c r="A33165">
        <v>20092024</v>
      </c>
      <c r="B33165" t="s">
        <v>687</v>
      </c>
      <c r="C33165" t="s">
        <v>549</v>
      </c>
      <c r="D33165" t="s">
        <v>147</v>
      </c>
      <c r="E33165" t="s">
        <v>148</v>
      </c>
      <c r="F33165" t="s">
        <v>149</v>
      </c>
    </row>
    <row r="33166" spans="1:7" x14ac:dyDescent="0.35">
      <c r="A33166">
        <v>20092024</v>
      </c>
      <c r="B33166" t="s">
        <v>658</v>
      </c>
      <c r="C33166" t="s">
        <v>405</v>
      </c>
      <c r="D33166" t="s">
        <v>152</v>
      </c>
      <c r="E33166" t="s">
        <v>140</v>
      </c>
      <c r="F33166" t="s">
        <v>153</v>
      </c>
      <c r="G33166" t="s">
        <v>101</v>
      </c>
    </row>
    <row r="33167" spans="1:7" x14ac:dyDescent="0.35">
      <c r="A33167">
        <v>20092024</v>
      </c>
      <c r="B33167" t="s">
        <v>770</v>
      </c>
      <c r="C33167" t="s">
        <v>292</v>
      </c>
      <c r="D33167" t="s">
        <v>156</v>
      </c>
      <c r="E33167" t="s">
        <v>101</v>
      </c>
    </row>
    <row r="33168" spans="1:7" x14ac:dyDescent="0.35">
      <c r="A33168">
        <v>20092024</v>
      </c>
      <c r="B33168" t="s">
        <v>247</v>
      </c>
      <c r="C33168" t="s">
        <v>159</v>
      </c>
      <c r="D33168" t="s">
        <v>101</v>
      </c>
    </row>
    <row r="33169" spans="1:7" x14ac:dyDescent="0.35">
      <c r="A33169">
        <v>20092024</v>
      </c>
      <c r="B33169" t="s">
        <v>346</v>
      </c>
      <c r="C33169" t="s">
        <v>161</v>
      </c>
      <c r="D33169" t="s">
        <v>101</v>
      </c>
    </row>
    <row r="33170" spans="1:7" x14ac:dyDescent="0.35">
      <c r="A33170">
        <v>20092024</v>
      </c>
      <c r="B33170" t="s">
        <v>226</v>
      </c>
      <c r="C33170" t="s">
        <v>273</v>
      </c>
      <c r="D33170" t="s">
        <v>164</v>
      </c>
      <c r="E33170" t="s">
        <v>101</v>
      </c>
    </row>
    <row r="33171" spans="1:7" x14ac:dyDescent="0.35">
      <c r="A33171">
        <v>20092024</v>
      </c>
      <c r="B33171" t="s">
        <v>759</v>
      </c>
      <c r="C33171" t="s">
        <v>183</v>
      </c>
      <c r="D33171" t="s">
        <v>167</v>
      </c>
    </row>
    <row r="33172" spans="1:7" x14ac:dyDescent="0.35">
      <c r="A33172">
        <v>20092024</v>
      </c>
      <c r="B33172" t="s">
        <v>718</v>
      </c>
      <c r="C33172" t="s">
        <v>424</v>
      </c>
      <c r="D33172" t="s">
        <v>423</v>
      </c>
      <c r="E33172" t="s">
        <v>101</v>
      </c>
    </row>
    <row r="33173" spans="1:7" x14ac:dyDescent="0.35">
      <c r="A33173">
        <v>20092024</v>
      </c>
      <c r="B33173" t="s">
        <v>447</v>
      </c>
      <c r="C33173" t="s">
        <v>324</v>
      </c>
      <c r="D33173" t="s">
        <v>169</v>
      </c>
      <c r="E33173" t="s">
        <v>170</v>
      </c>
      <c r="F33173" t="s">
        <v>101</v>
      </c>
    </row>
    <row r="33174" spans="1:7" x14ac:dyDescent="0.35">
      <c r="A33174">
        <v>20092024</v>
      </c>
      <c r="B33174" t="s">
        <v>752</v>
      </c>
      <c r="C33174" t="s">
        <v>510</v>
      </c>
      <c r="D33174" t="s">
        <v>173</v>
      </c>
      <c r="E33174" t="s">
        <v>101</v>
      </c>
    </row>
    <row r="33175" spans="1:7" x14ac:dyDescent="0.35">
      <c r="A33175">
        <v>20092024</v>
      </c>
      <c r="B33175" t="s">
        <v>628</v>
      </c>
      <c r="C33175" t="s">
        <v>327</v>
      </c>
      <c r="D33175" t="s">
        <v>176</v>
      </c>
      <c r="E33175" t="s">
        <v>101</v>
      </c>
    </row>
    <row r="33176" spans="1:7" x14ac:dyDescent="0.35">
      <c r="A33176">
        <v>20092024</v>
      </c>
      <c r="B33176" t="s">
        <v>719</v>
      </c>
      <c r="C33176" t="s">
        <v>154</v>
      </c>
      <c r="D33176" t="s">
        <v>176</v>
      </c>
      <c r="E33176" t="s">
        <v>149</v>
      </c>
    </row>
    <row r="33177" spans="1:7" x14ac:dyDescent="0.35">
      <c r="A33177">
        <v>20092024</v>
      </c>
      <c r="B33177" t="s">
        <v>515</v>
      </c>
      <c r="C33177" t="s">
        <v>244</v>
      </c>
      <c r="D33177" t="s">
        <v>181</v>
      </c>
      <c r="E33177" t="s">
        <v>182</v>
      </c>
      <c r="F33177" t="s">
        <v>101</v>
      </c>
    </row>
    <row r="33178" spans="1:7" x14ac:dyDescent="0.35">
      <c r="A33178">
        <v>20092024</v>
      </c>
      <c r="B33178" t="s">
        <v>721</v>
      </c>
      <c r="C33178" t="s">
        <v>477</v>
      </c>
      <c r="D33178" t="s">
        <v>184</v>
      </c>
      <c r="E33178" t="s">
        <v>101</v>
      </c>
    </row>
    <row r="33179" spans="1:7" x14ac:dyDescent="0.35">
      <c r="A33179">
        <v>20092024</v>
      </c>
      <c r="B33179" t="s">
        <v>555</v>
      </c>
      <c r="C33179" t="s">
        <v>187</v>
      </c>
      <c r="D33179" t="s">
        <v>101</v>
      </c>
    </row>
    <row r="33180" spans="1:7" x14ac:dyDescent="0.35">
      <c r="A33180">
        <v>20092024</v>
      </c>
      <c r="B33180" t="s">
        <v>226</v>
      </c>
      <c r="C33180" t="s">
        <v>99</v>
      </c>
      <c r="D33180" t="s">
        <v>190</v>
      </c>
      <c r="E33180" t="s">
        <v>191</v>
      </c>
      <c r="F33180" t="s">
        <v>101</v>
      </c>
    </row>
    <row r="33181" spans="1:7" x14ac:dyDescent="0.35">
      <c r="A33181">
        <v>20092024</v>
      </c>
      <c r="B33181" t="s">
        <v>244</v>
      </c>
      <c r="C33181" t="s">
        <v>351</v>
      </c>
      <c r="D33181" t="s">
        <v>190</v>
      </c>
      <c r="E33181" t="s">
        <v>194</v>
      </c>
      <c r="F33181" t="s">
        <v>101</v>
      </c>
    </row>
    <row r="33182" spans="1:7" x14ac:dyDescent="0.35">
      <c r="A33182">
        <v>20092024</v>
      </c>
      <c r="B33182" t="s">
        <v>551</v>
      </c>
      <c r="C33182" t="s">
        <v>476</v>
      </c>
      <c r="D33182" t="s">
        <v>190</v>
      </c>
      <c r="E33182" t="s">
        <v>196</v>
      </c>
      <c r="F33182" t="s">
        <v>101</v>
      </c>
    </row>
    <row r="33183" spans="1:7" x14ac:dyDescent="0.35">
      <c r="A33183">
        <v>20092024</v>
      </c>
      <c r="B33183" t="s">
        <v>138</v>
      </c>
      <c r="C33183" t="s">
        <v>198</v>
      </c>
      <c r="D33183" t="s">
        <v>140</v>
      </c>
      <c r="E33183" t="s">
        <v>199</v>
      </c>
      <c r="F33183" t="s">
        <v>200</v>
      </c>
      <c r="G33183" t="s">
        <v>101</v>
      </c>
    </row>
    <row r="33184" spans="1:7" x14ac:dyDescent="0.35">
      <c r="A33184">
        <v>20092024</v>
      </c>
      <c r="B33184" t="s">
        <v>207</v>
      </c>
      <c r="C33184" t="s">
        <v>186</v>
      </c>
      <c r="D33184" t="s">
        <v>61</v>
      </c>
      <c r="E33184" t="s">
        <v>101</v>
      </c>
    </row>
    <row r="33185" spans="1:6" x14ac:dyDescent="0.35">
      <c r="A33185">
        <v>20092024</v>
      </c>
      <c r="B33185" t="s">
        <v>611</v>
      </c>
      <c r="C33185" t="s">
        <v>598</v>
      </c>
      <c r="D33185" t="s">
        <v>205</v>
      </c>
      <c r="E33185" t="s">
        <v>101</v>
      </c>
    </row>
    <row r="33186" spans="1:6" x14ac:dyDescent="0.35">
      <c r="A33186">
        <v>20092024</v>
      </c>
      <c r="B33186" t="s">
        <v>813</v>
      </c>
      <c r="C33186" t="s">
        <v>419</v>
      </c>
      <c r="D33186" t="s">
        <v>208</v>
      </c>
      <c r="E33186" t="s">
        <v>101</v>
      </c>
    </row>
    <row r="33187" spans="1:6" x14ac:dyDescent="0.35">
      <c r="A33187">
        <v>20092024</v>
      </c>
      <c r="B33187" t="s">
        <v>657</v>
      </c>
      <c r="C33187" t="s">
        <v>476</v>
      </c>
      <c r="D33187" t="s">
        <v>210</v>
      </c>
      <c r="E33187" t="s">
        <v>211</v>
      </c>
      <c r="F33187" t="s">
        <v>101</v>
      </c>
    </row>
    <row r="33188" spans="1:6" x14ac:dyDescent="0.35">
      <c r="A33188">
        <v>20092024</v>
      </c>
      <c r="B33188" t="s">
        <v>150</v>
      </c>
      <c r="C33188" t="s">
        <v>197</v>
      </c>
      <c r="D33188" t="s">
        <v>214</v>
      </c>
      <c r="E33188" t="s">
        <v>215</v>
      </c>
      <c r="F33188" t="s">
        <v>101</v>
      </c>
    </row>
    <row r="33189" spans="1:6" x14ac:dyDescent="0.35">
      <c r="A33189">
        <v>20092024</v>
      </c>
      <c r="B33189" t="s">
        <v>687</v>
      </c>
      <c r="C33189" t="s">
        <v>450</v>
      </c>
      <c r="D33189" t="s">
        <v>217</v>
      </c>
      <c r="E33189" t="s">
        <v>101</v>
      </c>
    </row>
    <row r="33190" spans="1:6" x14ac:dyDescent="0.35">
      <c r="A33190">
        <v>20092024</v>
      </c>
      <c r="B33190" t="s">
        <v>638</v>
      </c>
      <c r="C33190" t="s">
        <v>495</v>
      </c>
      <c r="D33190" t="s">
        <v>220</v>
      </c>
      <c r="E33190" t="s">
        <v>101</v>
      </c>
    </row>
    <row r="33191" spans="1:6" x14ac:dyDescent="0.35">
      <c r="A33191">
        <v>20092024</v>
      </c>
      <c r="B33191" t="s">
        <v>733</v>
      </c>
      <c r="C33191" t="s">
        <v>495</v>
      </c>
      <c r="D33191" t="s">
        <v>222</v>
      </c>
    </row>
    <row r="33192" spans="1:6" x14ac:dyDescent="0.35">
      <c r="A33192">
        <v>20092024</v>
      </c>
      <c r="B33192" t="s">
        <v>560</v>
      </c>
      <c r="C33192" t="s">
        <v>443</v>
      </c>
      <c r="D33192" t="s">
        <v>223</v>
      </c>
    </row>
    <row r="33193" spans="1:6" x14ac:dyDescent="0.35">
      <c r="A33193">
        <v>20092024</v>
      </c>
      <c r="B33193" t="s">
        <v>806</v>
      </c>
      <c r="C33193" t="s">
        <v>444</v>
      </c>
      <c r="D33193" t="s">
        <v>225</v>
      </c>
      <c r="E33193" t="s">
        <v>101</v>
      </c>
    </row>
    <row r="33194" spans="1:6" x14ac:dyDescent="0.35">
      <c r="A33194">
        <v>20092024</v>
      </c>
      <c r="B33194" t="s">
        <v>786</v>
      </c>
      <c r="C33194" t="s">
        <v>285</v>
      </c>
      <c r="D33194" t="s">
        <v>225</v>
      </c>
      <c r="E33194" t="s">
        <v>228</v>
      </c>
      <c r="F33194" t="s">
        <v>229</v>
      </c>
    </row>
    <row r="33195" spans="1:6" x14ac:dyDescent="0.35">
      <c r="A33195">
        <v>20092024</v>
      </c>
      <c r="B33195" t="s">
        <v>551</v>
      </c>
      <c r="C33195" t="s">
        <v>269</v>
      </c>
      <c r="D33195" t="s">
        <v>232</v>
      </c>
      <c r="E33195" t="s">
        <v>101</v>
      </c>
    </row>
    <row r="33196" spans="1:6" x14ac:dyDescent="0.35">
      <c r="A33196">
        <v>20092024</v>
      </c>
      <c r="B33196" t="s">
        <v>665</v>
      </c>
      <c r="C33196" t="s">
        <v>105</v>
      </c>
      <c r="D33196" t="s">
        <v>235</v>
      </c>
      <c r="E33196" t="s">
        <v>236</v>
      </c>
      <c r="F33196" t="s">
        <v>101</v>
      </c>
    </row>
    <row r="33197" spans="1:6" x14ac:dyDescent="0.35">
      <c r="A33197">
        <v>20092024</v>
      </c>
      <c r="B33197" t="s">
        <v>413</v>
      </c>
      <c r="C33197" t="s">
        <v>118</v>
      </c>
      <c r="D33197" t="s">
        <v>235</v>
      </c>
      <c r="E33197" t="s">
        <v>239</v>
      </c>
      <c r="F33197" t="s">
        <v>149</v>
      </c>
    </row>
    <row r="33198" spans="1:6" x14ac:dyDescent="0.35">
      <c r="A33198">
        <v>20092024</v>
      </c>
      <c r="B33198" t="s">
        <v>806</v>
      </c>
      <c r="C33198" t="s">
        <v>556</v>
      </c>
      <c r="D33198" t="s">
        <v>235</v>
      </c>
      <c r="E33198" t="s">
        <v>241</v>
      </c>
      <c r="F33198" t="s">
        <v>101</v>
      </c>
    </row>
    <row r="33199" spans="1:6" x14ac:dyDescent="0.35">
      <c r="A33199">
        <v>20092024</v>
      </c>
      <c r="B33199" t="s">
        <v>696</v>
      </c>
      <c r="C33199" t="s">
        <v>258</v>
      </c>
      <c r="D33199" t="s">
        <v>243</v>
      </c>
      <c r="E33199" t="s">
        <v>101</v>
      </c>
    </row>
    <row r="33200" spans="1:6" x14ac:dyDescent="0.35">
      <c r="A33200">
        <v>20092024</v>
      </c>
      <c r="B33200" t="s">
        <v>413</v>
      </c>
      <c r="C33200" t="s">
        <v>595</v>
      </c>
      <c r="D33200" t="s">
        <v>245</v>
      </c>
      <c r="E33200" t="s">
        <v>246</v>
      </c>
    </row>
    <row r="33201" spans="1:7" x14ac:dyDescent="0.35">
      <c r="A33201">
        <v>20092024</v>
      </c>
      <c r="B33201" t="s">
        <v>823</v>
      </c>
      <c r="C33201" t="s">
        <v>722</v>
      </c>
      <c r="D33201" t="s">
        <v>245</v>
      </c>
      <c r="E33201" t="s">
        <v>249</v>
      </c>
    </row>
    <row r="33202" spans="1:7" x14ac:dyDescent="0.35">
      <c r="A33202">
        <v>20092024</v>
      </c>
      <c r="B33202" t="s">
        <v>218</v>
      </c>
      <c r="C33202" t="s">
        <v>427</v>
      </c>
      <c r="D33202" t="s">
        <v>252</v>
      </c>
      <c r="E33202" t="s">
        <v>101</v>
      </c>
    </row>
    <row r="33203" spans="1:7" x14ac:dyDescent="0.35">
      <c r="A33203">
        <v>20092024</v>
      </c>
      <c r="B33203" t="s">
        <v>574</v>
      </c>
      <c r="C33203" t="s">
        <v>106</v>
      </c>
      <c r="D33203" t="s">
        <v>254</v>
      </c>
    </row>
    <row r="33204" spans="1:7" x14ac:dyDescent="0.35">
      <c r="A33204">
        <v>20092024</v>
      </c>
      <c r="B33204" t="s">
        <v>477</v>
      </c>
      <c r="C33204" t="s">
        <v>598</v>
      </c>
      <c r="D33204" t="s">
        <v>256</v>
      </c>
      <c r="E33204" t="s">
        <v>257</v>
      </c>
      <c r="F33204" t="s">
        <v>236</v>
      </c>
      <c r="G33204" t="s">
        <v>101</v>
      </c>
    </row>
    <row r="33205" spans="1:7" x14ac:dyDescent="0.35">
      <c r="A33205">
        <v>20092024</v>
      </c>
      <c r="B33205" t="s">
        <v>638</v>
      </c>
      <c r="C33205" t="s">
        <v>244</v>
      </c>
      <c r="D33205" t="s">
        <v>260</v>
      </c>
      <c r="E33205" t="s">
        <v>136</v>
      </c>
      <c r="F33205" t="s">
        <v>101</v>
      </c>
    </row>
    <row r="33206" spans="1:7" x14ac:dyDescent="0.35">
      <c r="A33206">
        <v>20092024</v>
      </c>
      <c r="B33206" t="s">
        <v>138</v>
      </c>
      <c r="C33206" t="s">
        <v>261</v>
      </c>
      <c r="D33206" t="s">
        <v>262</v>
      </c>
      <c r="E33206" t="s">
        <v>101</v>
      </c>
    </row>
    <row r="33207" spans="1:7" x14ac:dyDescent="0.35">
      <c r="A33207">
        <v>20092024</v>
      </c>
      <c r="B33207" t="s">
        <v>629</v>
      </c>
      <c r="C33207" t="s">
        <v>541</v>
      </c>
      <c r="D33207" t="s">
        <v>264</v>
      </c>
      <c r="E33207" t="s">
        <v>101</v>
      </c>
    </row>
    <row r="33208" spans="1:7" x14ac:dyDescent="0.35">
      <c r="A33208">
        <v>20092024</v>
      </c>
      <c r="B33208" t="s">
        <v>150</v>
      </c>
      <c r="C33208" t="s">
        <v>264</v>
      </c>
      <c r="D33208" t="s">
        <v>149</v>
      </c>
    </row>
    <row r="33209" spans="1:7" x14ac:dyDescent="0.35">
      <c r="A33209">
        <v>20092024</v>
      </c>
      <c r="B33209" t="s">
        <v>624</v>
      </c>
      <c r="C33209" t="s">
        <v>218</v>
      </c>
      <c r="D33209" t="s">
        <v>265</v>
      </c>
      <c r="E33209" t="s">
        <v>101</v>
      </c>
      <c r="F33209" t="s">
        <v>266</v>
      </c>
    </row>
    <row r="33210" spans="1:7" x14ac:dyDescent="0.35">
      <c r="A33210">
        <v>20092024</v>
      </c>
      <c r="B33210" t="s">
        <v>583</v>
      </c>
      <c r="C33210" t="s">
        <v>203</v>
      </c>
      <c r="D33210" t="s">
        <v>267</v>
      </c>
      <c r="E33210" t="s">
        <v>101</v>
      </c>
    </row>
    <row r="33211" spans="1:7" x14ac:dyDescent="0.35">
      <c r="A33211">
        <v>20092024</v>
      </c>
      <c r="B33211" t="s">
        <v>782</v>
      </c>
      <c r="C33211" t="s">
        <v>285</v>
      </c>
      <c r="D33211" t="s">
        <v>268</v>
      </c>
    </row>
    <row r="33212" spans="1:7" x14ac:dyDescent="0.35">
      <c r="A33212">
        <v>20092024</v>
      </c>
      <c r="B33212" t="s">
        <v>474</v>
      </c>
      <c r="C33212" t="s">
        <v>270</v>
      </c>
      <c r="D33212" t="s">
        <v>271</v>
      </c>
      <c r="E33212" t="s">
        <v>101</v>
      </c>
    </row>
    <row r="33213" spans="1:7" x14ac:dyDescent="0.35">
      <c r="A33213">
        <v>20092024</v>
      </c>
      <c r="B33213" t="s">
        <v>583</v>
      </c>
      <c r="C33213" t="s">
        <v>248</v>
      </c>
      <c r="D33213" t="s">
        <v>274</v>
      </c>
      <c r="E33213" t="s">
        <v>101</v>
      </c>
    </row>
    <row r="33214" spans="1:7" x14ac:dyDescent="0.35">
      <c r="A33214">
        <v>20092024</v>
      </c>
      <c r="B33214" t="s">
        <v>496</v>
      </c>
      <c r="C33214" t="s">
        <v>122</v>
      </c>
      <c r="D33214" t="s">
        <v>277</v>
      </c>
      <c r="E33214" t="s">
        <v>101</v>
      </c>
    </row>
    <row r="33215" spans="1:7" x14ac:dyDescent="0.35">
      <c r="A33215">
        <v>20092024</v>
      </c>
      <c r="B33215" t="s">
        <v>657</v>
      </c>
      <c r="C33215" t="s">
        <v>226</v>
      </c>
      <c r="D33215" t="s">
        <v>279</v>
      </c>
      <c r="E33215" t="s">
        <v>140</v>
      </c>
      <c r="F33215" t="s">
        <v>280</v>
      </c>
    </row>
    <row r="33216" spans="1:7" x14ac:dyDescent="0.35">
      <c r="A33216">
        <v>20092024</v>
      </c>
      <c r="B33216" t="s">
        <v>719</v>
      </c>
      <c r="C33216" t="s">
        <v>307</v>
      </c>
      <c r="D33216" t="s">
        <v>281</v>
      </c>
    </row>
    <row r="33217" spans="1:9" x14ac:dyDescent="0.35">
      <c r="A33217">
        <v>20092024</v>
      </c>
      <c r="B33217" t="s">
        <v>508</v>
      </c>
      <c r="C33217" t="s">
        <v>230</v>
      </c>
      <c r="D33217" t="s">
        <v>284</v>
      </c>
      <c r="E33217" t="s">
        <v>101</v>
      </c>
    </row>
    <row r="33218" spans="1:9" x14ac:dyDescent="0.35">
      <c r="A33218">
        <v>20092024</v>
      </c>
      <c r="B33218" t="s">
        <v>845</v>
      </c>
      <c r="C33218" t="s">
        <v>590</v>
      </c>
      <c r="D33218" t="s">
        <v>287</v>
      </c>
      <c r="E33218" t="s">
        <v>101</v>
      </c>
    </row>
    <row r="33219" spans="1:9" x14ac:dyDescent="0.35">
      <c r="A33219">
        <v>20092024</v>
      </c>
      <c r="B33219" t="s">
        <v>722</v>
      </c>
      <c r="C33219" t="s">
        <v>424</v>
      </c>
      <c r="D33219" t="s">
        <v>288</v>
      </c>
      <c r="E33219" t="s">
        <v>101</v>
      </c>
    </row>
    <row r="33220" spans="1:9" x14ac:dyDescent="0.35">
      <c r="A33220">
        <v>20092024</v>
      </c>
      <c r="B33220" t="s">
        <v>471</v>
      </c>
      <c r="C33220" t="s">
        <v>197</v>
      </c>
      <c r="D33220" t="s">
        <v>290</v>
      </c>
      <c r="E33220" t="s">
        <v>140</v>
      </c>
      <c r="F33220" t="s">
        <v>291</v>
      </c>
    </row>
    <row r="33221" spans="1:9" x14ac:dyDescent="0.35">
      <c r="A33221">
        <v>20092024</v>
      </c>
      <c r="B33221" t="s">
        <v>724</v>
      </c>
      <c r="C33221" t="s">
        <v>520</v>
      </c>
      <c r="D33221" t="s">
        <v>290</v>
      </c>
      <c r="E33221" t="s">
        <v>140</v>
      </c>
      <c r="F33221" t="s">
        <v>294</v>
      </c>
      <c r="G33221" t="s">
        <v>295</v>
      </c>
      <c r="H33221" t="s">
        <v>101</v>
      </c>
    </row>
    <row r="33222" spans="1:9" x14ac:dyDescent="0.35">
      <c r="A33222">
        <v>20092024</v>
      </c>
      <c r="B33222" t="s">
        <v>579</v>
      </c>
      <c r="C33222" t="s">
        <v>446</v>
      </c>
      <c r="D33222" t="s">
        <v>298</v>
      </c>
      <c r="E33222" t="s">
        <v>101</v>
      </c>
    </row>
    <row r="33223" spans="1:9" x14ac:dyDescent="0.35">
      <c r="A33223">
        <v>20092024</v>
      </c>
      <c r="B33223" t="s">
        <v>439</v>
      </c>
      <c r="C33223" t="s">
        <v>178</v>
      </c>
      <c r="D33223" t="s">
        <v>300</v>
      </c>
      <c r="E33223" t="s">
        <v>262</v>
      </c>
      <c r="F33223" t="s">
        <v>101</v>
      </c>
    </row>
    <row r="33224" spans="1:9" x14ac:dyDescent="0.35">
      <c r="A33224">
        <v>20092024</v>
      </c>
      <c r="B33224" t="s">
        <v>501</v>
      </c>
      <c r="C33224" t="s">
        <v>150</v>
      </c>
      <c r="D33224" t="s">
        <v>301</v>
      </c>
      <c r="E33224" t="s">
        <v>101</v>
      </c>
    </row>
    <row r="33225" spans="1:9" x14ac:dyDescent="0.35">
      <c r="A33225">
        <v>20092024</v>
      </c>
      <c r="B33225" t="s">
        <v>722</v>
      </c>
      <c r="C33225" t="s">
        <v>150</v>
      </c>
      <c r="D33225" t="s">
        <v>303</v>
      </c>
      <c r="E33225" t="s">
        <v>149</v>
      </c>
    </row>
    <row r="33226" spans="1:9" x14ac:dyDescent="0.35">
      <c r="A33226">
        <v>20092024</v>
      </c>
      <c r="B33226" t="s">
        <v>718</v>
      </c>
      <c r="C33226" t="s">
        <v>495</v>
      </c>
      <c r="D33226" t="s">
        <v>306</v>
      </c>
      <c r="E33226" t="s">
        <v>101</v>
      </c>
    </row>
    <row r="33227" spans="1:9" x14ac:dyDescent="0.35">
      <c r="A33227">
        <v>20092024</v>
      </c>
      <c r="B33227" t="s">
        <v>768</v>
      </c>
      <c r="C33227" t="s">
        <v>419</v>
      </c>
      <c r="D33227" t="s">
        <v>308</v>
      </c>
      <c r="E33227" t="s">
        <v>309</v>
      </c>
      <c r="F33227" t="s">
        <v>310</v>
      </c>
      <c r="G33227" t="s">
        <v>311</v>
      </c>
      <c r="H33227" t="s">
        <v>312</v>
      </c>
      <c r="I33227" t="s">
        <v>101</v>
      </c>
    </row>
    <row r="33228" spans="1:9" x14ac:dyDescent="0.35">
      <c r="A33228">
        <v>20092024</v>
      </c>
      <c r="B33228" t="s">
        <v>258</v>
      </c>
      <c r="C33228" t="s">
        <v>151</v>
      </c>
      <c r="D33228" t="s">
        <v>314</v>
      </c>
      <c r="E33228" t="s">
        <v>315</v>
      </c>
      <c r="F33228" t="s">
        <v>101</v>
      </c>
    </row>
    <row r="33229" spans="1:9" x14ac:dyDescent="0.35">
      <c r="A33229">
        <v>20092024</v>
      </c>
      <c r="B33229" t="s">
        <v>504</v>
      </c>
      <c r="C33229" t="s">
        <v>185</v>
      </c>
      <c r="D33229" t="s">
        <v>314</v>
      </c>
      <c r="E33229" t="s">
        <v>317</v>
      </c>
      <c r="F33229" t="s">
        <v>101</v>
      </c>
    </row>
    <row r="33230" spans="1:9" x14ac:dyDescent="0.35">
      <c r="A33230">
        <v>20092024</v>
      </c>
      <c r="B33230" t="s">
        <v>565</v>
      </c>
      <c r="C33230" t="s">
        <v>150</v>
      </c>
      <c r="D33230" t="s">
        <v>319</v>
      </c>
      <c r="E33230" t="s">
        <v>320</v>
      </c>
      <c r="F33230" t="s">
        <v>321</v>
      </c>
    </row>
    <row r="33231" spans="1:9" x14ac:dyDescent="0.35">
      <c r="A33231">
        <v>20092024</v>
      </c>
      <c r="B33231" t="s">
        <v>787</v>
      </c>
      <c r="C33231" t="s">
        <v>447</v>
      </c>
      <c r="D33231" t="s">
        <v>322</v>
      </c>
      <c r="E33231" t="s">
        <v>101</v>
      </c>
    </row>
    <row r="33232" spans="1:9" x14ac:dyDescent="0.35">
      <c r="A33232">
        <v>20092024</v>
      </c>
      <c r="B33232" t="s">
        <v>624</v>
      </c>
      <c r="C33232" t="s">
        <v>514</v>
      </c>
      <c r="D33232" t="s">
        <v>325</v>
      </c>
      <c r="E33232" t="s">
        <v>101</v>
      </c>
    </row>
    <row r="33233" spans="1:6" x14ac:dyDescent="0.35">
      <c r="A33233">
        <v>20092024</v>
      </c>
      <c r="B33233" t="s">
        <v>723</v>
      </c>
      <c r="C33233" t="s">
        <v>590</v>
      </c>
      <c r="D33233" t="s">
        <v>328</v>
      </c>
      <c r="E33233" t="s">
        <v>101</v>
      </c>
    </row>
    <row r="33234" spans="1:6" x14ac:dyDescent="0.35">
      <c r="A33234">
        <v>20092024</v>
      </c>
      <c r="B33234" t="s">
        <v>526</v>
      </c>
      <c r="C33234" t="s">
        <v>331</v>
      </c>
      <c r="D33234" t="s">
        <v>332</v>
      </c>
      <c r="E33234" t="s">
        <v>101</v>
      </c>
    </row>
    <row r="33235" spans="1:6" x14ac:dyDescent="0.35">
      <c r="A33235">
        <v>20092024</v>
      </c>
      <c r="B33235" t="s">
        <v>521</v>
      </c>
      <c r="C33235" t="s">
        <v>470</v>
      </c>
      <c r="D33235" t="s">
        <v>331</v>
      </c>
      <c r="E33235" t="s">
        <v>335</v>
      </c>
      <c r="F33235" t="s">
        <v>101</v>
      </c>
    </row>
    <row r="33236" spans="1:6" x14ac:dyDescent="0.35">
      <c r="A33236">
        <v>20092024</v>
      </c>
      <c r="B33236" t="s">
        <v>102</v>
      </c>
      <c r="C33236" t="s">
        <v>625</v>
      </c>
      <c r="D33236" t="s">
        <v>331</v>
      </c>
      <c r="E33236" t="s">
        <v>338</v>
      </c>
      <c r="F33236" t="s">
        <v>321</v>
      </c>
    </row>
    <row r="33237" spans="1:6" x14ac:dyDescent="0.35">
      <c r="A33237">
        <v>20092024</v>
      </c>
      <c r="B33237" t="s">
        <v>881</v>
      </c>
      <c r="C33237" t="s">
        <v>570</v>
      </c>
      <c r="D33237" t="s">
        <v>170</v>
      </c>
    </row>
    <row r="33238" spans="1:6" x14ac:dyDescent="0.35">
      <c r="A33238">
        <v>20092024</v>
      </c>
      <c r="B33238" t="s">
        <v>635</v>
      </c>
      <c r="C33238" t="s">
        <v>555</v>
      </c>
      <c r="D33238" t="s">
        <v>341</v>
      </c>
      <c r="E33238" t="s">
        <v>101</v>
      </c>
    </row>
    <row r="33239" spans="1:6" x14ac:dyDescent="0.35">
      <c r="A33239">
        <v>20092024</v>
      </c>
      <c r="B33239" t="s">
        <v>729</v>
      </c>
      <c r="C33239" t="s">
        <v>541</v>
      </c>
      <c r="D33239" t="s">
        <v>343</v>
      </c>
      <c r="E33239" t="s">
        <v>101</v>
      </c>
    </row>
    <row r="33240" spans="1:6" x14ac:dyDescent="0.35">
      <c r="A33240">
        <v>20092024</v>
      </c>
      <c r="B33240" t="s">
        <v>165</v>
      </c>
      <c r="C33240" t="s">
        <v>132</v>
      </c>
      <c r="D33240" t="s">
        <v>344</v>
      </c>
      <c r="E33240" t="s">
        <v>345</v>
      </c>
      <c r="F33240" t="s">
        <v>101</v>
      </c>
    </row>
    <row r="33241" spans="1:6" x14ac:dyDescent="0.35">
      <c r="A33241">
        <v>20092024</v>
      </c>
      <c r="B33241" t="s">
        <v>758</v>
      </c>
      <c r="C33241" t="s">
        <v>258</v>
      </c>
      <c r="D33241" t="s">
        <v>132</v>
      </c>
      <c r="E33241" t="s">
        <v>347</v>
      </c>
      <c r="F33241" t="s">
        <v>101</v>
      </c>
    </row>
    <row r="33242" spans="1:6" x14ac:dyDescent="0.35">
      <c r="A33242">
        <v>20092024</v>
      </c>
      <c r="B33242" t="s">
        <v>759</v>
      </c>
      <c r="C33242" t="s">
        <v>466</v>
      </c>
      <c r="D33242" t="s">
        <v>132</v>
      </c>
      <c r="E33242" t="s">
        <v>348</v>
      </c>
      <c r="F33242" t="s">
        <v>101</v>
      </c>
    </row>
    <row r="33243" spans="1:6" x14ac:dyDescent="0.35">
      <c r="A33243">
        <v>20092024</v>
      </c>
      <c r="B33243" t="s">
        <v>255</v>
      </c>
      <c r="C33243" t="s">
        <v>389</v>
      </c>
      <c r="D33243" t="s">
        <v>132</v>
      </c>
      <c r="E33243" t="s">
        <v>350</v>
      </c>
      <c r="F33243" t="s">
        <v>101</v>
      </c>
    </row>
    <row r="33244" spans="1:6" x14ac:dyDescent="0.35">
      <c r="A33244">
        <v>20092024</v>
      </c>
      <c r="B33244" t="s">
        <v>752</v>
      </c>
      <c r="C33244" t="s">
        <v>415</v>
      </c>
      <c r="D33244" t="s">
        <v>132</v>
      </c>
      <c r="E33244" t="s">
        <v>352</v>
      </c>
      <c r="F33244" t="s">
        <v>101</v>
      </c>
    </row>
    <row r="33245" spans="1:6" x14ac:dyDescent="0.35">
      <c r="A33245">
        <v>20092024</v>
      </c>
      <c r="B33245" t="s">
        <v>722</v>
      </c>
      <c r="C33245" t="s">
        <v>221</v>
      </c>
      <c r="D33245" t="s">
        <v>132</v>
      </c>
      <c r="E33245" t="s">
        <v>133</v>
      </c>
      <c r="F33245" t="s">
        <v>355</v>
      </c>
    </row>
    <row r="33246" spans="1:6" x14ac:dyDescent="0.35">
      <c r="A33246">
        <v>20092024</v>
      </c>
      <c r="B33246" t="s">
        <v>551</v>
      </c>
      <c r="C33246" t="s">
        <v>420</v>
      </c>
      <c r="D33246" t="s">
        <v>132</v>
      </c>
      <c r="E33246" t="s">
        <v>356</v>
      </c>
      <c r="F33246" t="s">
        <v>101</v>
      </c>
    </row>
    <row r="33247" spans="1:6" x14ac:dyDescent="0.35">
      <c r="A33247">
        <v>20092024</v>
      </c>
      <c r="B33247" t="s">
        <v>158</v>
      </c>
      <c r="C33247" t="s">
        <v>278</v>
      </c>
      <c r="D33247" t="s">
        <v>359</v>
      </c>
      <c r="E33247" t="s">
        <v>360</v>
      </c>
      <c r="F33247" t="s">
        <v>101</v>
      </c>
    </row>
    <row r="33248" spans="1:6" x14ac:dyDescent="0.35">
      <c r="A33248">
        <v>20092024</v>
      </c>
      <c r="B33248" t="s">
        <v>518</v>
      </c>
      <c r="C33248" t="s">
        <v>230</v>
      </c>
      <c r="D33248" t="s">
        <v>359</v>
      </c>
      <c r="E33248" t="s">
        <v>362</v>
      </c>
      <c r="F33248" t="s">
        <v>101</v>
      </c>
    </row>
    <row r="33249" spans="1:8" x14ac:dyDescent="0.35">
      <c r="A33249">
        <v>20092024</v>
      </c>
      <c r="B33249" t="s">
        <v>526</v>
      </c>
      <c r="C33249" t="s">
        <v>359</v>
      </c>
      <c r="D33249" t="s">
        <v>362</v>
      </c>
      <c r="E33249" t="s">
        <v>140</v>
      </c>
      <c r="F33249" t="s">
        <v>364</v>
      </c>
      <c r="G33249" t="s">
        <v>101</v>
      </c>
    </row>
    <row r="33250" spans="1:8" x14ac:dyDescent="0.35">
      <c r="A33250">
        <v>20092024</v>
      </c>
      <c r="B33250" t="s">
        <v>823</v>
      </c>
      <c r="C33250" t="s">
        <v>456</v>
      </c>
      <c r="D33250" t="s">
        <v>366</v>
      </c>
      <c r="E33250" t="s">
        <v>257</v>
      </c>
      <c r="F33250" t="s">
        <v>367</v>
      </c>
      <c r="G33250" t="s">
        <v>101</v>
      </c>
    </row>
    <row r="33251" spans="1:8" x14ac:dyDescent="0.35">
      <c r="A33251">
        <v>20092024</v>
      </c>
      <c r="B33251" t="s">
        <v>724</v>
      </c>
      <c r="C33251" t="s">
        <v>523</v>
      </c>
      <c r="D33251" t="s">
        <v>369</v>
      </c>
      <c r="E33251" t="s">
        <v>370</v>
      </c>
      <c r="F33251" t="s">
        <v>101</v>
      </c>
    </row>
    <row r="33252" spans="1:8" x14ac:dyDescent="0.35">
      <c r="A33252">
        <v>20092024</v>
      </c>
      <c r="B33252" t="s">
        <v>729</v>
      </c>
      <c r="C33252" t="s">
        <v>157</v>
      </c>
      <c r="D33252" t="s">
        <v>371</v>
      </c>
      <c r="E33252" t="s">
        <v>101</v>
      </c>
    </row>
    <row r="33253" spans="1:8" x14ac:dyDescent="0.35">
      <c r="A33253">
        <v>20092024</v>
      </c>
      <c r="B33253" t="s">
        <v>542</v>
      </c>
      <c r="C33253" t="s">
        <v>420</v>
      </c>
      <c r="D33253" t="s">
        <v>372</v>
      </c>
      <c r="E33253" t="s">
        <v>101</v>
      </c>
    </row>
    <row r="33254" spans="1:8" x14ac:dyDescent="0.35">
      <c r="A33254">
        <v>20092024</v>
      </c>
      <c r="B33254" t="s">
        <v>657</v>
      </c>
      <c r="C33254" t="s">
        <v>373</v>
      </c>
      <c r="D33254" t="s">
        <v>101</v>
      </c>
    </row>
    <row r="33255" spans="1:8" x14ac:dyDescent="0.35">
      <c r="A33255">
        <v>20092024</v>
      </c>
      <c r="B33255" t="s">
        <v>841</v>
      </c>
      <c r="C33255" t="s">
        <v>473</v>
      </c>
      <c r="D33255" t="s">
        <v>376</v>
      </c>
      <c r="E33255" t="s">
        <v>140</v>
      </c>
      <c r="F33255" t="s">
        <v>331</v>
      </c>
      <c r="G33255" t="s">
        <v>377</v>
      </c>
      <c r="H33255" t="s">
        <v>101</v>
      </c>
    </row>
    <row r="33256" spans="1:8" x14ac:dyDescent="0.35">
      <c r="A33256">
        <v>20092024</v>
      </c>
      <c r="B33256" t="s">
        <v>729</v>
      </c>
      <c r="C33256" t="s">
        <v>203</v>
      </c>
      <c r="D33256" t="s">
        <v>378</v>
      </c>
    </row>
    <row r="33257" spans="1:8" x14ac:dyDescent="0.35">
      <c r="A33257">
        <v>20092024</v>
      </c>
      <c r="B33257" t="s">
        <v>444</v>
      </c>
      <c r="C33257" t="s">
        <v>244</v>
      </c>
      <c r="D33257" t="s">
        <v>380</v>
      </c>
      <c r="E33257" t="s">
        <v>101</v>
      </c>
    </row>
    <row r="33258" spans="1:8" x14ac:dyDescent="0.35">
      <c r="A33258">
        <v>20092024</v>
      </c>
      <c r="B33258" t="s">
        <v>565</v>
      </c>
      <c r="C33258" t="s">
        <v>154</v>
      </c>
      <c r="D33258" t="s">
        <v>382</v>
      </c>
      <c r="E33258" t="s">
        <v>383</v>
      </c>
    </row>
    <row r="33259" spans="1:8" x14ac:dyDescent="0.35">
      <c r="A33259">
        <v>20092024</v>
      </c>
      <c r="B33259" t="s">
        <v>441</v>
      </c>
      <c r="C33259" t="s">
        <v>138</v>
      </c>
      <c r="D33259" t="s">
        <v>385</v>
      </c>
      <c r="E33259" t="s">
        <v>386</v>
      </c>
    </row>
    <row r="33260" spans="1:8" x14ac:dyDescent="0.35">
      <c r="A33260">
        <v>20092024</v>
      </c>
      <c r="B33260" t="s">
        <v>664</v>
      </c>
      <c r="C33260" t="s">
        <v>430</v>
      </c>
      <c r="D33260" t="s">
        <v>388</v>
      </c>
      <c r="E33260" t="s">
        <v>101</v>
      </c>
    </row>
    <row r="33261" spans="1:8" x14ac:dyDescent="0.35">
      <c r="A33261">
        <v>20092024</v>
      </c>
      <c r="B33261" t="s">
        <v>428</v>
      </c>
      <c r="C33261" t="s">
        <v>316</v>
      </c>
      <c r="D33261" t="s">
        <v>391</v>
      </c>
      <c r="E33261" t="s">
        <v>101</v>
      </c>
    </row>
    <row r="33262" spans="1:8" x14ac:dyDescent="0.35">
      <c r="A33262">
        <v>20092024</v>
      </c>
      <c r="B33262" t="s">
        <v>583</v>
      </c>
      <c r="C33262" t="s">
        <v>158</v>
      </c>
      <c r="D33262" t="s">
        <v>393</v>
      </c>
    </row>
    <row r="33263" spans="1:8" x14ac:dyDescent="0.35">
      <c r="A33263">
        <v>20092024</v>
      </c>
      <c r="B33263" t="s">
        <v>560</v>
      </c>
      <c r="C33263" t="s">
        <v>476</v>
      </c>
      <c r="D33263" t="s">
        <v>394</v>
      </c>
      <c r="E33263" t="s">
        <v>395</v>
      </c>
      <c r="F33263" t="s">
        <v>101</v>
      </c>
    </row>
    <row r="33264" spans="1:8" x14ac:dyDescent="0.35">
      <c r="A33264">
        <v>20092024</v>
      </c>
      <c r="B33264" t="s">
        <v>396</v>
      </c>
    </row>
    <row r="33265" spans="1:9" x14ac:dyDescent="0.35">
      <c r="A33265">
        <v>20092024</v>
      </c>
      <c r="B33265" t="s">
        <v>233</v>
      </c>
      <c r="C33265" t="s">
        <v>397</v>
      </c>
      <c r="D33265" t="s">
        <v>101</v>
      </c>
    </row>
    <row r="33266" spans="1:9" x14ac:dyDescent="0.35">
      <c r="A33266">
        <v>20092024</v>
      </c>
      <c r="B33266" t="s">
        <v>752</v>
      </c>
      <c r="C33266" t="s">
        <v>432</v>
      </c>
      <c r="D33266" t="s">
        <v>399</v>
      </c>
      <c r="E33266" t="s">
        <v>140</v>
      </c>
      <c r="F33266" t="s">
        <v>400</v>
      </c>
      <c r="G33266" t="s">
        <v>257</v>
      </c>
      <c r="H33266" t="s">
        <v>331</v>
      </c>
      <c r="I33266" t="s">
        <v>401</v>
      </c>
    </row>
    <row r="33267" spans="1:9" x14ac:dyDescent="0.35">
      <c r="A33267">
        <v>20092024</v>
      </c>
      <c r="B33267" t="s">
        <v>715</v>
      </c>
      <c r="C33267" t="s">
        <v>480</v>
      </c>
      <c r="D33267" t="s">
        <v>399</v>
      </c>
      <c r="E33267" t="s">
        <v>187</v>
      </c>
      <c r="F33267" t="s">
        <v>101</v>
      </c>
    </row>
    <row r="33268" spans="1:9" x14ac:dyDescent="0.35">
      <c r="A33268">
        <v>20092024</v>
      </c>
      <c r="B33268" t="s">
        <v>593</v>
      </c>
      <c r="C33268" t="s">
        <v>230</v>
      </c>
      <c r="D33268" t="s">
        <v>399</v>
      </c>
      <c r="E33268" t="s">
        <v>403</v>
      </c>
      <c r="F33268" t="s">
        <v>101</v>
      </c>
    </row>
    <row r="33269" spans="1:9" x14ac:dyDescent="0.35">
      <c r="A33269">
        <v>20092024</v>
      </c>
      <c r="B33269" t="s">
        <v>629</v>
      </c>
      <c r="C33269" t="s">
        <v>416</v>
      </c>
      <c r="D33269" t="s">
        <v>399</v>
      </c>
      <c r="E33269" t="s">
        <v>404</v>
      </c>
      <c r="F33269" t="s">
        <v>101</v>
      </c>
    </row>
    <row r="33270" spans="1:9" x14ac:dyDescent="0.35">
      <c r="A33270">
        <v>19092024</v>
      </c>
      <c r="B33270" t="s">
        <v>551</v>
      </c>
      <c r="C33270" t="s">
        <v>599</v>
      </c>
      <c r="D33270" t="s">
        <v>100</v>
      </c>
      <c r="E33270" t="s">
        <v>101</v>
      </c>
    </row>
    <row r="33271" spans="1:9" x14ac:dyDescent="0.35">
      <c r="A33271">
        <v>19092024</v>
      </c>
      <c r="B33271" t="s">
        <v>597</v>
      </c>
      <c r="C33271" t="s">
        <v>368</v>
      </c>
      <c r="D33271" t="s">
        <v>104</v>
      </c>
      <c r="E33271" t="s">
        <v>101</v>
      </c>
    </row>
    <row r="33272" spans="1:9" x14ac:dyDescent="0.35">
      <c r="A33272">
        <v>19092024</v>
      </c>
      <c r="B33272" t="s">
        <v>567</v>
      </c>
      <c r="C33272" t="s">
        <v>398</v>
      </c>
      <c r="D33272" t="s">
        <v>107</v>
      </c>
      <c r="E33272" t="s">
        <v>108</v>
      </c>
      <c r="F33272" t="s">
        <v>101</v>
      </c>
    </row>
    <row r="33273" spans="1:9" x14ac:dyDescent="0.35">
      <c r="A33273">
        <v>19092024</v>
      </c>
      <c r="B33273" t="s">
        <v>447</v>
      </c>
      <c r="C33273" t="s">
        <v>231</v>
      </c>
      <c r="D33273" t="s">
        <v>111</v>
      </c>
      <c r="E33273" t="s">
        <v>101</v>
      </c>
    </row>
    <row r="33274" spans="1:9" x14ac:dyDescent="0.35">
      <c r="A33274">
        <v>19092024</v>
      </c>
      <c r="B33274" t="s">
        <v>805</v>
      </c>
      <c r="C33274" t="s">
        <v>951</v>
      </c>
      <c r="D33274" t="s">
        <v>114</v>
      </c>
      <c r="E33274" t="s">
        <v>115</v>
      </c>
      <c r="F33274" t="s">
        <v>116</v>
      </c>
    </row>
    <row r="33275" spans="1:9" x14ac:dyDescent="0.35">
      <c r="A33275">
        <v>19092024</v>
      </c>
      <c r="B33275" t="s">
        <v>512</v>
      </c>
      <c r="C33275" t="s">
        <v>180</v>
      </c>
      <c r="D33275" t="s">
        <v>114</v>
      </c>
      <c r="E33275" t="s">
        <v>119</v>
      </c>
      <c r="F33275" t="s">
        <v>120</v>
      </c>
      <c r="G33275" t="s">
        <v>121</v>
      </c>
    </row>
    <row r="33276" spans="1:9" x14ac:dyDescent="0.35">
      <c r="A33276">
        <v>19092024</v>
      </c>
      <c r="B33276" t="s">
        <v>654</v>
      </c>
      <c r="C33276" t="s">
        <v>650</v>
      </c>
      <c r="D33276" t="s">
        <v>114</v>
      </c>
      <c r="E33276" t="s">
        <v>124</v>
      </c>
    </row>
    <row r="33277" spans="1:9" x14ac:dyDescent="0.35">
      <c r="A33277">
        <v>19092024</v>
      </c>
      <c r="B33277" t="s">
        <v>952</v>
      </c>
      <c r="C33277" t="s">
        <v>943</v>
      </c>
      <c r="D33277" t="s">
        <v>114</v>
      </c>
      <c r="E33277" t="s">
        <v>127</v>
      </c>
    </row>
    <row r="33278" spans="1:9" x14ac:dyDescent="0.35">
      <c r="A33278">
        <v>19092024</v>
      </c>
      <c r="B33278" t="s">
        <v>443</v>
      </c>
      <c r="C33278" t="s">
        <v>512</v>
      </c>
      <c r="D33278" t="s">
        <v>114</v>
      </c>
      <c r="E33278" t="s">
        <v>130</v>
      </c>
    </row>
    <row r="33279" spans="1:9" x14ac:dyDescent="0.35">
      <c r="A33279">
        <v>19092024</v>
      </c>
      <c r="B33279" t="s">
        <v>643</v>
      </c>
      <c r="C33279" t="s">
        <v>612</v>
      </c>
      <c r="D33279" t="s">
        <v>114</v>
      </c>
      <c r="E33279" t="s">
        <v>132</v>
      </c>
      <c r="F33279" t="s">
        <v>133</v>
      </c>
    </row>
    <row r="33280" spans="1:9" x14ac:dyDescent="0.35">
      <c r="A33280">
        <v>19092024</v>
      </c>
      <c r="B33280" t="s">
        <v>477</v>
      </c>
      <c r="C33280" t="s">
        <v>292</v>
      </c>
      <c r="D33280" t="s">
        <v>135</v>
      </c>
      <c r="E33280" t="s">
        <v>136</v>
      </c>
    </row>
    <row r="33281" spans="1:7" x14ac:dyDescent="0.35">
      <c r="A33281">
        <v>19092024</v>
      </c>
      <c r="B33281" t="s">
        <v>759</v>
      </c>
      <c r="C33281" t="s">
        <v>515</v>
      </c>
      <c r="D33281" t="s">
        <v>139</v>
      </c>
      <c r="E33281" t="s">
        <v>140</v>
      </c>
      <c r="F33281" t="s">
        <v>141</v>
      </c>
      <c r="G33281" t="s">
        <v>101</v>
      </c>
    </row>
    <row r="33282" spans="1:7" x14ac:dyDescent="0.35">
      <c r="A33282">
        <v>19092024</v>
      </c>
      <c r="B33282" t="s">
        <v>583</v>
      </c>
      <c r="C33282" t="s">
        <v>98</v>
      </c>
      <c r="D33282" t="s">
        <v>144</v>
      </c>
      <c r="E33282" t="s">
        <v>101</v>
      </c>
    </row>
    <row r="33283" spans="1:7" x14ac:dyDescent="0.35">
      <c r="A33283">
        <v>19092024</v>
      </c>
      <c r="B33283" t="s">
        <v>644</v>
      </c>
      <c r="C33283" t="s">
        <v>536</v>
      </c>
      <c r="D33283" t="s">
        <v>147</v>
      </c>
      <c r="E33283" t="s">
        <v>148</v>
      </c>
      <c r="F33283" t="s">
        <v>149</v>
      </c>
    </row>
    <row r="33284" spans="1:7" x14ac:dyDescent="0.35">
      <c r="A33284">
        <v>19092024</v>
      </c>
      <c r="B33284" t="s">
        <v>736</v>
      </c>
      <c r="C33284" t="s">
        <v>183</v>
      </c>
      <c r="D33284" t="s">
        <v>152</v>
      </c>
      <c r="E33284" t="s">
        <v>140</v>
      </c>
      <c r="F33284" t="s">
        <v>153</v>
      </c>
      <c r="G33284" t="s">
        <v>101</v>
      </c>
    </row>
    <row r="33285" spans="1:7" x14ac:dyDescent="0.35">
      <c r="A33285">
        <v>19092024</v>
      </c>
      <c r="B33285" t="s">
        <v>900</v>
      </c>
      <c r="C33285" t="s">
        <v>515</v>
      </c>
      <c r="D33285" t="s">
        <v>156</v>
      </c>
      <c r="E33285" t="s">
        <v>101</v>
      </c>
    </row>
    <row r="33286" spans="1:7" x14ac:dyDescent="0.35">
      <c r="A33286">
        <v>19092024</v>
      </c>
      <c r="B33286" t="s">
        <v>494</v>
      </c>
      <c r="C33286" t="s">
        <v>159</v>
      </c>
      <c r="D33286" t="s">
        <v>101</v>
      </c>
    </row>
    <row r="33287" spans="1:7" x14ac:dyDescent="0.35">
      <c r="A33287">
        <v>19092024</v>
      </c>
      <c r="B33287" t="s">
        <v>285</v>
      </c>
      <c r="C33287" t="s">
        <v>161</v>
      </c>
      <c r="D33287" t="s">
        <v>101</v>
      </c>
    </row>
    <row r="33288" spans="1:7" x14ac:dyDescent="0.35">
      <c r="A33288">
        <v>19092024</v>
      </c>
      <c r="B33288" t="s">
        <v>219</v>
      </c>
      <c r="C33288" t="s">
        <v>282</v>
      </c>
      <c r="D33288" t="s">
        <v>164</v>
      </c>
      <c r="E33288" t="s">
        <v>101</v>
      </c>
    </row>
    <row r="33289" spans="1:7" x14ac:dyDescent="0.35">
      <c r="A33289">
        <v>19092024</v>
      </c>
      <c r="B33289" t="s">
        <v>822</v>
      </c>
      <c r="C33289" t="s">
        <v>520</v>
      </c>
      <c r="D33289" t="s">
        <v>167</v>
      </c>
    </row>
    <row r="33290" spans="1:7" x14ac:dyDescent="0.35">
      <c r="A33290">
        <v>19092024</v>
      </c>
      <c r="B33290" t="s">
        <v>847</v>
      </c>
      <c r="C33290" t="s">
        <v>525</v>
      </c>
      <c r="D33290" t="s">
        <v>423</v>
      </c>
      <c r="E33290" t="s">
        <v>101</v>
      </c>
    </row>
    <row r="33291" spans="1:7" x14ac:dyDescent="0.35">
      <c r="A33291">
        <v>19092024</v>
      </c>
      <c r="B33291" t="s">
        <v>292</v>
      </c>
      <c r="C33291" t="s">
        <v>586</v>
      </c>
      <c r="D33291" t="s">
        <v>169</v>
      </c>
      <c r="E33291" t="s">
        <v>170</v>
      </c>
      <c r="F33291" t="s">
        <v>101</v>
      </c>
    </row>
    <row r="33292" spans="1:7" x14ac:dyDescent="0.35">
      <c r="A33292">
        <v>19092024</v>
      </c>
      <c r="B33292" t="s">
        <v>751</v>
      </c>
      <c r="C33292" t="s">
        <v>247</v>
      </c>
      <c r="D33292" t="s">
        <v>173</v>
      </c>
      <c r="E33292" t="s">
        <v>101</v>
      </c>
    </row>
    <row r="33293" spans="1:7" x14ac:dyDescent="0.35">
      <c r="A33293">
        <v>19092024</v>
      </c>
      <c r="B33293" t="s">
        <v>825</v>
      </c>
      <c r="C33293" t="s">
        <v>496</v>
      </c>
      <c r="D33293" t="s">
        <v>176</v>
      </c>
      <c r="E33293" t="s">
        <v>101</v>
      </c>
    </row>
    <row r="33294" spans="1:7" x14ac:dyDescent="0.35">
      <c r="A33294">
        <v>19092024</v>
      </c>
      <c r="B33294" t="s">
        <v>826</v>
      </c>
      <c r="C33294" t="s">
        <v>137</v>
      </c>
      <c r="D33294" t="s">
        <v>176</v>
      </c>
      <c r="E33294" t="s">
        <v>149</v>
      </c>
    </row>
    <row r="33295" spans="1:7" x14ac:dyDescent="0.35">
      <c r="A33295">
        <v>19092024</v>
      </c>
      <c r="B33295" t="s">
        <v>507</v>
      </c>
      <c r="C33295" t="s">
        <v>342</v>
      </c>
      <c r="D33295" t="s">
        <v>181</v>
      </c>
      <c r="E33295" t="s">
        <v>182</v>
      </c>
      <c r="F33295" t="s">
        <v>101</v>
      </c>
    </row>
    <row r="33296" spans="1:7" x14ac:dyDescent="0.35">
      <c r="A33296">
        <v>19092024</v>
      </c>
      <c r="B33296" t="s">
        <v>837</v>
      </c>
      <c r="C33296" t="s">
        <v>593</v>
      </c>
      <c r="D33296" t="s">
        <v>184</v>
      </c>
      <c r="E33296" t="s">
        <v>101</v>
      </c>
    </row>
    <row r="33297" spans="1:7" x14ac:dyDescent="0.35">
      <c r="A33297">
        <v>19092024</v>
      </c>
      <c r="B33297" t="s">
        <v>471</v>
      </c>
      <c r="C33297" t="s">
        <v>187</v>
      </c>
      <c r="D33297" t="s">
        <v>101</v>
      </c>
    </row>
    <row r="33298" spans="1:7" x14ac:dyDescent="0.35">
      <c r="A33298">
        <v>19092024</v>
      </c>
      <c r="B33298" t="s">
        <v>455</v>
      </c>
      <c r="C33298" t="s">
        <v>155</v>
      </c>
      <c r="D33298" t="s">
        <v>190</v>
      </c>
      <c r="E33298" t="s">
        <v>191</v>
      </c>
      <c r="F33298" t="s">
        <v>101</v>
      </c>
    </row>
    <row r="33299" spans="1:7" x14ac:dyDescent="0.35">
      <c r="A33299">
        <v>19092024</v>
      </c>
      <c r="B33299" t="s">
        <v>405</v>
      </c>
      <c r="C33299" t="s">
        <v>379</v>
      </c>
      <c r="D33299" t="s">
        <v>190</v>
      </c>
      <c r="E33299" t="s">
        <v>194</v>
      </c>
      <c r="F33299" t="s">
        <v>101</v>
      </c>
    </row>
    <row r="33300" spans="1:7" x14ac:dyDescent="0.35">
      <c r="A33300">
        <v>19092024</v>
      </c>
      <c r="B33300" t="s">
        <v>728</v>
      </c>
      <c r="C33300" t="s">
        <v>473</v>
      </c>
      <c r="D33300" t="s">
        <v>190</v>
      </c>
      <c r="E33300" t="s">
        <v>196</v>
      </c>
      <c r="F33300" t="s">
        <v>101</v>
      </c>
    </row>
    <row r="33301" spans="1:7" x14ac:dyDescent="0.35">
      <c r="A33301">
        <v>19092024</v>
      </c>
      <c r="B33301" t="s">
        <v>418</v>
      </c>
      <c r="C33301" t="s">
        <v>198</v>
      </c>
      <c r="D33301" t="s">
        <v>140</v>
      </c>
      <c r="E33301" t="s">
        <v>199</v>
      </c>
      <c r="F33301" t="s">
        <v>200</v>
      </c>
      <c r="G33301" t="s">
        <v>101</v>
      </c>
    </row>
    <row r="33302" spans="1:7" x14ac:dyDescent="0.35">
      <c r="A33302">
        <v>19092024</v>
      </c>
      <c r="B33302" t="s">
        <v>455</v>
      </c>
      <c r="C33302" t="s">
        <v>125</v>
      </c>
      <c r="D33302" t="s">
        <v>61</v>
      </c>
      <c r="E33302" t="s">
        <v>101</v>
      </c>
    </row>
    <row r="33303" spans="1:7" x14ac:dyDescent="0.35">
      <c r="A33303">
        <v>19092024</v>
      </c>
      <c r="B33303" t="s">
        <v>551</v>
      </c>
      <c r="C33303" t="s">
        <v>438</v>
      </c>
      <c r="D33303" t="s">
        <v>205</v>
      </c>
      <c r="E33303" t="s">
        <v>101</v>
      </c>
    </row>
    <row r="33304" spans="1:7" x14ac:dyDescent="0.35">
      <c r="A33304">
        <v>19092024</v>
      </c>
      <c r="B33304" t="s">
        <v>877</v>
      </c>
      <c r="C33304" t="s">
        <v>218</v>
      </c>
      <c r="D33304" t="s">
        <v>208</v>
      </c>
      <c r="E33304" t="s">
        <v>101</v>
      </c>
    </row>
    <row r="33305" spans="1:7" x14ac:dyDescent="0.35">
      <c r="A33305">
        <v>19092024</v>
      </c>
      <c r="B33305" t="s">
        <v>736</v>
      </c>
      <c r="C33305" t="s">
        <v>339</v>
      </c>
      <c r="D33305" t="s">
        <v>210</v>
      </c>
      <c r="E33305" t="s">
        <v>211</v>
      </c>
      <c r="F33305" t="s">
        <v>101</v>
      </c>
    </row>
    <row r="33306" spans="1:7" x14ac:dyDescent="0.35">
      <c r="A33306">
        <v>19092024</v>
      </c>
      <c r="B33306" t="s">
        <v>172</v>
      </c>
      <c r="C33306" t="s">
        <v>443</v>
      </c>
      <c r="D33306" t="s">
        <v>214</v>
      </c>
      <c r="E33306" t="s">
        <v>215</v>
      </c>
      <c r="F33306" t="s">
        <v>101</v>
      </c>
    </row>
    <row r="33307" spans="1:7" x14ac:dyDescent="0.35">
      <c r="A33307">
        <v>19092024</v>
      </c>
      <c r="B33307" t="s">
        <v>639</v>
      </c>
      <c r="C33307" t="s">
        <v>438</v>
      </c>
      <c r="D33307" t="s">
        <v>217</v>
      </c>
      <c r="E33307" t="s">
        <v>101</v>
      </c>
    </row>
    <row r="33308" spans="1:7" x14ac:dyDescent="0.35">
      <c r="A33308">
        <v>19092024</v>
      </c>
      <c r="B33308" t="s">
        <v>826</v>
      </c>
      <c r="C33308" t="s">
        <v>599</v>
      </c>
      <c r="D33308" t="s">
        <v>220</v>
      </c>
      <c r="E33308" t="s">
        <v>101</v>
      </c>
    </row>
    <row r="33309" spans="1:7" x14ac:dyDescent="0.35">
      <c r="A33309">
        <v>19092024</v>
      </c>
      <c r="B33309" t="s">
        <v>796</v>
      </c>
      <c r="C33309" t="s">
        <v>493</v>
      </c>
      <c r="D33309" t="s">
        <v>222</v>
      </c>
    </row>
    <row r="33310" spans="1:7" x14ac:dyDescent="0.35">
      <c r="A33310">
        <v>19092024</v>
      </c>
      <c r="B33310" t="s">
        <v>723</v>
      </c>
      <c r="C33310" t="s">
        <v>432</v>
      </c>
      <c r="D33310" t="s">
        <v>223</v>
      </c>
    </row>
    <row r="33311" spans="1:7" x14ac:dyDescent="0.35">
      <c r="A33311">
        <v>19092024</v>
      </c>
      <c r="B33311" t="s">
        <v>872</v>
      </c>
      <c r="C33311" t="s">
        <v>575</v>
      </c>
      <c r="D33311" t="s">
        <v>225</v>
      </c>
      <c r="E33311" t="s">
        <v>101</v>
      </c>
    </row>
    <row r="33312" spans="1:7" x14ac:dyDescent="0.35">
      <c r="A33312">
        <v>19092024</v>
      </c>
      <c r="B33312" t="s">
        <v>847</v>
      </c>
      <c r="C33312" t="s">
        <v>183</v>
      </c>
      <c r="D33312" t="s">
        <v>225</v>
      </c>
      <c r="E33312" t="s">
        <v>228</v>
      </c>
      <c r="F33312" t="s">
        <v>229</v>
      </c>
    </row>
    <row r="33313" spans="1:7" x14ac:dyDescent="0.35">
      <c r="A33313">
        <v>19092024</v>
      </c>
      <c r="B33313" t="s">
        <v>718</v>
      </c>
      <c r="C33313" t="s">
        <v>438</v>
      </c>
      <c r="D33313" t="s">
        <v>232</v>
      </c>
      <c r="E33313" t="s">
        <v>101</v>
      </c>
    </row>
    <row r="33314" spans="1:7" x14ac:dyDescent="0.35">
      <c r="A33314">
        <v>19092024</v>
      </c>
      <c r="B33314" t="s">
        <v>611</v>
      </c>
      <c r="C33314" t="s">
        <v>460</v>
      </c>
      <c r="D33314" t="s">
        <v>235</v>
      </c>
      <c r="E33314" t="s">
        <v>236</v>
      </c>
      <c r="F33314" t="s">
        <v>101</v>
      </c>
    </row>
    <row r="33315" spans="1:7" x14ac:dyDescent="0.35">
      <c r="A33315">
        <v>19092024</v>
      </c>
      <c r="B33315" t="s">
        <v>565</v>
      </c>
      <c r="C33315" t="s">
        <v>354</v>
      </c>
      <c r="D33315" t="s">
        <v>235</v>
      </c>
      <c r="E33315" t="s">
        <v>239</v>
      </c>
      <c r="F33315" t="s">
        <v>149</v>
      </c>
    </row>
    <row r="33316" spans="1:7" x14ac:dyDescent="0.35">
      <c r="A33316">
        <v>19092024</v>
      </c>
      <c r="B33316" t="s">
        <v>917</v>
      </c>
      <c r="C33316" t="s">
        <v>387</v>
      </c>
      <c r="D33316" t="s">
        <v>235</v>
      </c>
      <c r="E33316" t="s">
        <v>241</v>
      </c>
      <c r="F33316" t="s">
        <v>101</v>
      </c>
    </row>
    <row r="33317" spans="1:7" x14ac:dyDescent="0.35">
      <c r="A33317">
        <v>19092024</v>
      </c>
      <c r="B33317" t="s">
        <v>751</v>
      </c>
      <c r="C33317" t="s">
        <v>459</v>
      </c>
      <c r="D33317" t="s">
        <v>243</v>
      </c>
      <c r="E33317" t="s">
        <v>101</v>
      </c>
    </row>
    <row r="33318" spans="1:7" x14ac:dyDescent="0.35">
      <c r="A33318">
        <v>19092024</v>
      </c>
      <c r="B33318" t="s">
        <v>557</v>
      </c>
      <c r="C33318" t="s">
        <v>224</v>
      </c>
      <c r="D33318" t="s">
        <v>245</v>
      </c>
      <c r="E33318" t="s">
        <v>246</v>
      </c>
    </row>
    <row r="33319" spans="1:7" x14ac:dyDescent="0.35">
      <c r="A33319">
        <v>19092024</v>
      </c>
      <c r="B33319" t="s">
        <v>907</v>
      </c>
      <c r="C33319" t="s">
        <v>722</v>
      </c>
      <c r="D33319" t="s">
        <v>245</v>
      </c>
      <c r="E33319" t="s">
        <v>249</v>
      </c>
    </row>
    <row r="33320" spans="1:7" x14ac:dyDescent="0.35">
      <c r="A33320">
        <v>19092024</v>
      </c>
      <c r="B33320" t="s">
        <v>339</v>
      </c>
      <c r="C33320" t="s">
        <v>553</v>
      </c>
      <c r="D33320" t="s">
        <v>252</v>
      </c>
      <c r="E33320" t="s">
        <v>101</v>
      </c>
    </row>
    <row r="33321" spans="1:7" x14ac:dyDescent="0.35">
      <c r="A33321">
        <v>19092024</v>
      </c>
      <c r="B33321" t="s">
        <v>460</v>
      </c>
      <c r="C33321" t="s">
        <v>502</v>
      </c>
      <c r="D33321" t="s">
        <v>254</v>
      </c>
    </row>
    <row r="33322" spans="1:7" x14ac:dyDescent="0.35">
      <c r="A33322">
        <v>19092024</v>
      </c>
      <c r="B33322" t="s">
        <v>459</v>
      </c>
      <c r="C33322" t="s">
        <v>455</v>
      </c>
      <c r="D33322" t="s">
        <v>256</v>
      </c>
      <c r="E33322" t="s">
        <v>257</v>
      </c>
      <c r="F33322" t="s">
        <v>236</v>
      </c>
      <c r="G33322" t="s">
        <v>101</v>
      </c>
    </row>
    <row r="33323" spans="1:7" x14ac:dyDescent="0.35">
      <c r="A33323">
        <v>19092024</v>
      </c>
      <c r="B33323" t="s">
        <v>783</v>
      </c>
      <c r="C33323" t="s">
        <v>444</v>
      </c>
      <c r="D33323" t="s">
        <v>260</v>
      </c>
      <c r="E33323" t="s">
        <v>136</v>
      </c>
      <c r="F33323" t="s">
        <v>101</v>
      </c>
    </row>
    <row r="33324" spans="1:7" x14ac:dyDescent="0.35">
      <c r="A33324">
        <v>19092024</v>
      </c>
      <c r="B33324" t="s">
        <v>495</v>
      </c>
      <c r="C33324" t="s">
        <v>261</v>
      </c>
      <c r="D33324" t="s">
        <v>262</v>
      </c>
      <c r="E33324" t="s">
        <v>101</v>
      </c>
    </row>
    <row r="33325" spans="1:7" x14ac:dyDescent="0.35">
      <c r="A33325">
        <v>19092024</v>
      </c>
      <c r="B33325" t="s">
        <v>715</v>
      </c>
      <c r="C33325" t="s">
        <v>477</v>
      </c>
      <c r="D33325" t="s">
        <v>264</v>
      </c>
      <c r="E33325" t="s">
        <v>101</v>
      </c>
    </row>
    <row r="33326" spans="1:7" x14ac:dyDescent="0.35">
      <c r="A33326">
        <v>19092024</v>
      </c>
      <c r="B33326" t="s">
        <v>456</v>
      </c>
      <c r="C33326" t="s">
        <v>264</v>
      </c>
      <c r="D33326" t="s">
        <v>149</v>
      </c>
    </row>
    <row r="33327" spans="1:7" x14ac:dyDescent="0.35">
      <c r="A33327">
        <v>19092024</v>
      </c>
      <c r="B33327" t="s">
        <v>789</v>
      </c>
      <c r="C33327" t="s">
        <v>444</v>
      </c>
      <c r="D33327" t="s">
        <v>265</v>
      </c>
      <c r="E33327" t="s">
        <v>101</v>
      </c>
      <c r="F33327" t="s">
        <v>266</v>
      </c>
    </row>
    <row r="33328" spans="1:7" x14ac:dyDescent="0.35">
      <c r="A33328">
        <v>19092024</v>
      </c>
      <c r="B33328" t="s">
        <v>629</v>
      </c>
      <c r="C33328" t="s">
        <v>540</v>
      </c>
      <c r="D33328" t="s">
        <v>267</v>
      </c>
      <c r="E33328" t="s">
        <v>101</v>
      </c>
    </row>
    <row r="33329" spans="1:8" x14ac:dyDescent="0.35">
      <c r="A33329">
        <v>19092024</v>
      </c>
      <c r="B33329" t="s">
        <v>882</v>
      </c>
      <c r="C33329" t="s">
        <v>247</v>
      </c>
      <c r="D33329" t="s">
        <v>268</v>
      </c>
    </row>
    <row r="33330" spans="1:8" x14ac:dyDescent="0.35">
      <c r="A33330">
        <v>19092024</v>
      </c>
      <c r="B33330" t="s">
        <v>510</v>
      </c>
      <c r="C33330" t="s">
        <v>270</v>
      </c>
      <c r="D33330" t="s">
        <v>271</v>
      </c>
      <c r="E33330" t="s">
        <v>101</v>
      </c>
    </row>
    <row r="33331" spans="1:8" x14ac:dyDescent="0.35">
      <c r="A33331">
        <v>19092024</v>
      </c>
      <c r="B33331" t="s">
        <v>629</v>
      </c>
      <c r="C33331" t="s">
        <v>456</v>
      </c>
      <c r="D33331" t="s">
        <v>274</v>
      </c>
      <c r="E33331" t="s">
        <v>101</v>
      </c>
    </row>
    <row r="33332" spans="1:8" x14ac:dyDescent="0.35">
      <c r="A33332">
        <v>19092024</v>
      </c>
      <c r="B33332" t="s">
        <v>602</v>
      </c>
      <c r="C33332" t="s">
        <v>226</v>
      </c>
      <c r="D33332" t="s">
        <v>277</v>
      </c>
      <c r="E33332" t="s">
        <v>101</v>
      </c>
    </row>
    <row r="33333" spans="1:8" x14ac:dyDescent="0.35">
      <c r="A33333">
        <v>19092024</v>
      </c>
      <c r="B33333" t="s">
        <v>629</v>
      </c>
      <c r="C33333" t="s">
        <v>460</v>
      </c>
      <c r="D33333" t="s">
        <v>279</v>
      </c>
      <c r="E33333" t="s">
        <v>140</v>
      </c>
      <c r="F33333" t="s">
        <v>280</v>
      </c>
    </row>
    <row r="33334" spans="1:8" x14ac:dyDescent="0.35">
      <c r="A33334">
        <v>19092024</v>
      </c>
      <c r="B33334" t="s">
        <v>778</v>
      </c>
      <c r="C33334" t="s">
        <v>137</v>
      </c>
      <c r="D33334" t="s">
        <v>281</v>
      </c>
    </row>
    <row r="33335" spans="1:8" x14ac:dyDescent="0.35">
      <c r="A33335">
        <v>19092024</v>
      </c>
      <c r="B33335" t="s">
        <v>451</v>
      </c>
      <c r="C33335" t="s">
        <v>145</v>
      </c>
      <c r="D33335" t="s">
        <v>284</v>
      </c>
      <c r="E33335" t="s">
        <v>101</v>
      </c>
    </row>
    <row r="33336" spans="1:8" x14ac:dyDescent="0.35">
      <c r="A33336">
        <v>19092024</v>
      </c>
      <c r="B33336" t="s">
        <v>871</v>
      </c>
      <c r="C33336" t="s">
        <v>498</v>
      </c>
      <c r="D33336" t="s">
        <v>287</v>
      </c>
      <c r="E33336" t="s">
        <v>101</v>
      </c>
    </row>
    <row r="33337" spans="1:8" x14ac:dyDescent="0.35">
      <c r="A33337">
        <v>19092024</v>
      </c>
      <c r="B33337" t="s">
        <v>814</v>
      </c>
      <c r="C33337" t="s">
        <v>464</v>
      </c>
      <c r="D33337" t="s">
        <v>288</v>
      </c>
      <c r="E33337" t="s">
        <v>101</v>
      </c>
    </row>
    <row r="33338" spans="1:8" x14ac:dyDescent="0.35">
      <c r="A33338">
        <v>19092024</v>
      </c>
      <c r="B33338" t="s">
        <v>426</v>
      </c>
      <c r="C33338" t="s">
        <v>117</v>
      </c>
      <c r="D33338" t="s">
        <v>290</v>
      </c>
      <c r="E33338" t="s">
        <v>140</v>
      </c>
      <c r="F33338" t="s">
        <v>291</v>
      </c>
    </row>
    <row r="33339" spans="1:8" x14ac:dyDescent="0.35">
      <c r="A33339">
        <v>19092024</v>
      </c>
      <c r="B33339" t="s">
        <v>795</v>
      </c>
      <c r="C33339" t="s">
        <v>441</v>
      </c>
      <c r="D33339" t="s">
        <v>290</v>
      </c>
      <c r="E33339" t="s">
        <v>140</v>
      </c>
      <c r="F33339" t="s">
        <v>294</v>
      </c>
      <c r="G33339" t="s">
        <v>295</v>
      </c>
      <c r="H33339" t="s">
        <v>101</v>
      </c>
    </row>
    <row r="33340" spans="1:8" x14ac:dyDescent="0.35">
      <c r="A33340">
        <v>19092024</v>
      </c>
      <c r="B33340" t="s">
        <v>623</v>
      </c>
      <c r="C33340" t="s">
        <v>554</v>
      </c>
      <c r="D33340" t="s">
        <v>298</v>
      </c>
      <c r="E33340" t="s">
        <v>101</v>
      </c>
    </row>
    <row r="33341" spans="1:8" x14ac:dyDescent="0.35">
      <c r="A33341">
        <v>19092024</v>
      </c>
      <c r="B33341" t="s">
        <v>138</v>
      </c>
      <c r="C33341" t="s">
        <v>329</v>
      </c>
      <c r="D33341" t="s">
        <v>300</v>
      </c>
      <c r="E33341" t="s">
        <v>262</v>
      </c>
      <c r="F33341" t="s">
        <v>101</v>
      </c>
    </row>
    <row r="33342" spans="1:8" x14ac:dyDescent="0.35">
      <c r="A33342">
        <v>19092024</v>
      </c>
      <c r="B33342" t="s">
        <v>507</v>
      </c>
      <c r="C33342" t="s">
        <v>398</v>
      </c>
      <c r="D33342" t="s">
        <v>301</v>
      </c>
      <c r="E33342" t="s">
        <v>101</v>
      </c>
    </row>
    <row r="33343" spans="1:8" x14ac:dyDescent="0.35">
      <c r="A33343">
        <v>19092024</v>
      </c>
      <c r="B33343" t="s">
        <v>828</v>
      </c>
      <c r="C33343" t="s">
        <v>339</v>
      </c>
      <c r="D33343" t="s">
        <v>303</v>
      </c>
      <c r="E33343" t="s">
        <v>149</v>
      </c>
    </row>
    <row r="33344" spans="1:8" x14ac:dyDescent="0.35">
      <c r="A33344">
        <v>19092024</v>
      </c>
      <c r="B33344" t="s">
        <v>852</v>
      </c>
      <c r="C33344" t="s">
        <v>413</v>
      </c>
      <c r="D33344" t="s">
        <v>306</v>
      </c>
      <c r="E33344" t="s">
        <v>101</v>
      </c>
    </row>
    <row r="33345" spans="1:9" x14ac:dyDescent="0.35">
      <c r="A33345">
        <v>19092024</v>
      </c>
      <c r="B33345" t="s">
        <v>876</v>
      </c>
      <c r="C33345" t="s">
        <v>557</v>
      </c>
      <c r="D33345" t="s">
        <v>308</v>
      </c>
      <c r="E33345" t="s">
        <v>309</v>
      </c>
      <c r="F33345" t="s">
        <v>310</v>
      </c>
      <c r="G33345" t="s">
        <v>311</v>
      </c>
      <c r="H33345" t="s">
        <v>312</v>
      </c>
      <c r="I33345" t="s">
        <v>101</v>
      </c>
    </row>
    <row r="33346" spans="1:9" x14ac:dyDescent="0.35">
      <c r="A33346">
        <v>19092024</v>
      </c>
      <c r="B33346" t="s">
        <v>480</v>
      </c>
      <c r="C33346" t="s">
        <v>158</v>
      </c>
      <c r="D33346" t="s">
        <v>314</v>
      </c>
      <c r="E33346" t="s">
        <v>315</v>
      </c>
      <c r="F33346" t="s">
        <v>101</v>
      </c>
    </row>
    <row r="33347" spans="1:9" x14ac:dyDescent="0.35">
      <c r="A33347">
        <v>19092024</v>
      </c>
      <c r="B33347" t="s">
        <v>591</v>
      </c>
      <c r="C33347" t="s">
        <v>150</v>
      </c>
      <c r="D33347" t="s">
        <v>314</v>
      </c>
      <c r="E33347" t="s">
        <v>317</v>
      </c>
      <c r="F33347" t="s">
        <v>101</v>
      </c>
    </row>
    <row r="33348" spans="1:9" x14ac:dyDescent="0.35">
      <c r="A33348">
        <v>19092024</v>
      </c>
      <c r="B33348" t="s">
        <v>589</v>
      </c>
      <c r="C33348" t="s">
        <v>285</v>
      </c>
      <c r="D33348" t="s">
        <v>319</v>
      </c>
      <c r="E33348" t="s">
        <v>320</v>
      </c>
      <c r="F33348" t="s">
        <v>321</v>
      </c>
    </row>
    <row r="33349" spans="1:9" x14ac:dyDescent="0.35">
      <c r="A33349">
        <v>19092024</v>
      </c>
      <c r="B33349" t="s">
        <v>853</v>
      </c>
      <c r="C33349" t="s">
        <v>137</v>
      </c>
      <c r="D33349" t="s">
        <v>322</v>
      </c>
      <c r="E33349" t="s">
        <v>101</v>
      </c>
    </row>
    <row r="33350" spans="1:9" x14ac:dyDescent="0.35">
      <c r="A33350">
        <v>19092024</v>
      </c>
      <c r="B33350" t="s">
        <v>886</v>
      </c>
      <c r="C33350" t="s">
        <v>609</v>
      </c>
      <c r="D33350" t="s">
        <v>325</v>
      </c>
      <c r="E33350" t="s">
        <v>101</v>
      </c>
    </row>
    <row r="33351" spans="1:9" x14ac:dyDescent="0.35">
      <c r="A33351">
        <v>19092024</v>
      </c>
      <c r="B33351" t="s">
        <v>836</v>
      </c>
      <c r="C33351" t="s">
        <v>514</v>
      </c>
      <c r="D33351" t="s">
        <v>328</v>
      </c>
      <c r="E33351" t="s">
        <v>101</v>
      </c>
    </row>
    <row r="33352" spans="1:9" x14ac:dyDescent="0.35">
      <c r="A33352">
        <v>19092024</v>
      </c>
      <c r="B33352" t="s">
        <v>339</v>
      </c>
      <c r="C33352" t="s">
        <v>331</v>
      </c>
      <c r="D33352" t="s">
        <v>332</v>
      </c>
      <c r="E33352" t="s">
        <v>101</v>
      </c>
    </row>
    <row r="33353" spans="1:9" x14ac:dyDescent="0.35">
      <c r="A33353">
        <v>19092024</v>
      </c>
      <c r="B33353" t="s">
        <v>305</v>
      </c>
      <c r="C33353" t="s">
        <v>134</v>
      </c>
      <c r="D33353" t="s">
        <v>331</v>
      </c>
      <c r="E33353" t="s">
        <v>335</v>
      </c>
      <c r="F33353" t="s">
        <v>101</v>
      </c>
    </row>
    <row r="33354" spans="1:9" x14ac:dyDescent="0.35">
      <c r="A33354">
        <v>19092024</v>
      </c>
      <c r="B33354" t="s">
        <v>340</v>
      </c>
      <c r="C33354" t="s">
        <v>453</v>
      </c>
      <c r="D33354" t="s">
        <v>331</v>
      </c>
      <c r="E33354" t="s">
        <v>338</v>
      </c>
      <c r="F33354" t="s">
        <v>321</v>
      </c>
    </row>
    <row r="33355" spans="1:9" x14ac:dyDescent="0.35">
      <c r="A33355">
        <v>19092024</v>
      </c>
      <c r="B33355" t="s">
        <v>891</v>
      </c>
      <c r="C33355" t="s">
        <v>579</v>
      </c>
      <c r="D33355" t="s">
        <v>170</v>
      </c>
    </row>
    <row r="33356" spans="1:9" x14ac:dyDescent="0.35">
      <c r="A33356">
        <v>19092024</v>
      </c>
      <c r="B33356" t="s">
        <v>814</v>
      </c>
      <c r="C33356" t="s">
        <v>599</v>
      </c>
      <c r="D33356" t="s">
        <v>341</v>
      </c>
      <c r="E33356" t="s">
        <v>101</v>
      </c>
    </row>
    <row r="33357" spans="1:9" x14ac:dyDescent="0.35">
      <c r="A33357">
        <v>19092024</v>
      </c>
      <c r="B33357" t="s">
        <v>860</v>
      </c>
      <c r="C33357" t="s">
        <v>203</v>
      </c>
      <c r="D33357" t="s">
        <v>343</v>
      </c>
      <c r="E33357" t="s">
        <v>101</v>
      </c>
    </row>
    <row r="33358" spans="1:9" x14ac:dyDescent="0.35">
      <c r="A33358">
        <v>19092024</v>
      </c>
      <c r="B33358" t="s">
        <v>154</v>
      </c>
      <c r="C33358" t="s">
        <v>132</v>
      </c>
      <c r="D33358" t="s">
        <v>344</v>
      </c>
      <c r="E33358" t="s">
        <v>345</v>
      </c>
      <c r="F33358" t="s">
        <v>101</v>
      </c>
    </row>
    <row r="33359" spans="1:9" x14ac:dyDescent="0.35">
      <c r="A33359">
        <v>19092024</v>
      </c>
      <c r="B33359" t="s">
        <v>719</v>
      </c>
      <c r="C33359" t="s">
        <v>525</v>
      </c>
      <c r="D33359" t="s">
        <v>132</v>
      </c>
      <c r="E33359" t="s">
        <v>347</v>
      </c>
      <c r="F33359" t="s">
        <v>101</v>
      </c>
    </row>
    <row r="33360" spans="1:9" x14ac:dyDescent="0.35">
      <c r="A33360">
        <v>19092024</v>
      </c>
      <c r="B33360" t="s">
        <v>829</v>
      </c>
      <c r="C33360" t="s">
        <v>221</v>
      </c>
      <c r="D33360" t="s">
        <v>132</v>
      </c>
      <c r="E33360" t="s">
        <v>348</v>
      </c>
      <c r="F33360" t="s">
        <v>101</v>
      </c>
    </row>
    <row r="33361" spans="1:8" x14ac:dyDescent="0.35">
      <c r="A33361">
        <v>19092024</v>
      </c>
      <c r="B33361" t="s">
        <v>547</v>
      </c>
      <c r="C33361" t="s">
        <v>502</v>
      </c>
      <c r="D33361" t="s">
        <v>132</v>
      </c>
      <c r="E33361" t="s">
        <v>350</v>
      </c>
      <c r="F33361" t="s">
        <v>101</v>
      </c>
    </row>
    <row r="33362" spans="1:8" x14ac:dyDescent="0.35">
      <c r="A33362">
        <v>19092024</v>
      </c>
      <c r="B33362" t="s">
        <v>781</v>
      </c>
      <c r="C33362" t="s">
        <v>496</v>
      </c>
      <c r="D33362" t="s">
        <v>132</v>
      </c>
      <c r="E33362" t="s">
        <v>352</v>
      </c>
      <c r="F33362" t="s">
        <v>101</v>
      </c>
    </row>
    <row r="33363" spans="1:8" x14ac:dyDescent="0.35">
      <c r="A33363">
        <v>19092024</v>
      </c>
      <c r="B33363" t="s">
        <v>761</v>
      </c>
      <c r="C33363" t="s">
        <v>499</v>
      </c>
      <c r="D33363" t="s">
        <v>132</v>
      </c>
      <c r="E33363" t="s">
        <v>133</v>
      </c>
      <c r="F33363" t="s">
        <v>355</v>
      </c>
    </row>
    <row r="33364" spans="1:8" x14ac:dyDescent="0.35">
      <c r="A33364">
        <v>19092024</v>
      </c>
      <c r="B33364" t="s">
        <v>737</v>
      </c>
      <c r="C33364" t="s">
        <v>471</v>
      </c>
      <c r="D33364" t="s">
        <v>132</v>
      </c>
      <c r="E33364" t="s">
        <v>356</v>
      </c>
      <c r="F33364" t="s">
        <v>101</v>
      </c>
    </row>
    <row r="33365" spans="1:8" x14ac:dyDescent="0.35">
      <c r="A33365">
        <v>19092024</v>
      </c>
      <c r="B33365" t="s">
        <v>586</v>
      </c>
      <c r="C33365" t="s">
        <v>197</v>
      </c>
      <c r="D33365" t="s">
        <v>359</v>
      </c>
      <c r="E33365" t="s">
        <v>360</v>
      </c>
      <c r="F33365" t="s">
        <v>101</v>
      </c>
    </row>
    <row r="33366" spans="1:8" x14ac:dyDescent="0.35">
      <c r="A33366">
        <v>19092024</v>
      </c>
      <c r="B33366" t="s">
        <v>712</v>
      </c>
      <c r="C33366" t="s">
        <v>368</v>
      </c>
      <c r="D33366" t="s">
        <v>359</v>
      </c>
      <c r="E33366" t="s">
        <v>362</v>
      </c>
      <c r="F33366" t="s">
        <v>101</v>
      </c>
    </row>
    <row r="33367" spans="1:8" x14ac:dyDescent="0.35">
      <c r="A33367">
        <v>19092024</v>
      </c>
      <c r="B33367" t="s">
        <v>515</v>
      </c>
      <c r="C33367" t="s">
        <v>359</v>
      </c>
      <c r="D33367" t="s">
        <v>362</v>
      </c>
      <c r="E33367" t="s">
        <v>140</v>
      </c>
      <c r="F33367" t="s">
        <v>364</v>
      </c>
      <c r="G33367" t="s">
        <v>101</v>
      </c>
    </row>
    <row r="33368" spans="1:8" x14ac:dyDescent="0.35">
      <c r="A33368">
        <v>19092024</v>
      </c>
      <c r="B33368" t="s">
        <v>919</v>
      </c>
      <c r="C33368" t="s">
        <v>657</v>
      </c>
      <c r="D33368" t="s">
        <v>366</v>
      </c>
      <c r="E33368" t="s">
        <v>257</v>
      </c>
      <c r="F33368" t="s">
        <v>367</v>
      </c>
      <c r="G33368" t="s">
        <v>101</v>
      </c>
    </row>
    <row r="33369" spans="1:8" x14ac:dyDescent="0.35">
      <c r="A33369">
        <v>19092024</v>
      </c>
      <c r="B33369" t="s">
        <v>877</v>
      </c>
      <c r="C33369" t="s">
        <v>218</v>
      </c>
      <c r="D33369" t="s">
        <v>369</v>
      </c>
      <c r="E33369" t="s">
        <v>370</v>
      </c>
      <c r="F33369" t="s">
        <v>101</v>
      </c>
    </row>
    <row r="33370" spans="1:8" x14ac:dyDescent="0.35">
      <c r="A33370">
        <v>19092024</v>
      </c>
      <c r="B33370" t="s">
        <v>886</v>
      </c>
      <c r="C33370" t="s">
        <v>440</v>
      </c>
      <c r="D33370" t="s">
        <v>371</v>
      </c>
      <c r="E33370" t="s">
        <v>101</v>
      </c>
    </row>
    <row r="33371" spans="1:8" x14ac:dyDescent="0.35">
      <c r="A33371">
        <v>19092024</v>
      </c>
      <c r="B33371" t="s">
        <v>451</v>
      </c>
      <c r="C33371" t="s">
        <v>559</v>
      </c>
      <c r="D33371" t="s">
        <v>372</v>
      </c>
      <c r="E33371" t="s">
        <v>101</v>
      </c>
    </row>
    <row r="33372" spans="1:8" x14ac:dyDescent="0.35">
      <c r="A33372">
        <v>19092024</v>
      </c>
      <c r="B33372" t="s">
        <v>515</v>
      </c>
      <c r="C33372" t="s">
        <v>373</v>
      </c>
      <c r="D33372" t="s">
        <v>101</v>
      </c>
    </row>
    <row r="33373" spans="1:8" x14ac:dyDescent="0.35">
      <c r="A33373">
        <v>19092024</v>
      </c>
      <c r="B33373" t="s">
        <v>884</v>
      </c>
      <c r="C33373" t="s">
        <v>534</v>
      </c>
      <c r="D33373" t="s">
        <v>376</v>
      </c>
      <c r="E33373" t="s">
        <v>140</v>
      </c>
      <c r="F33373" t="s">
        <v>331</v>
      </c>
      <c r="G33373" t="s">
        <v>377</v>
      </c>
      <c r="H33373" t="s">
        <v>101</v>
      </c>
    </row>
    <row r="33374" spans="1:8" x14ac:dyDescent="0.35">
      <c r="A33374">
        <v>19092024</v>
      </c>
      <c r="B33374" t="s">
        <v>849</v>
      </c>
      <c r="C33374" t="s">
        <v>224</v>
      </c>
      <c r="D33374" t="s">
        <v>378</v>
      </c>
    </row>
    <row r="33375" spans="1:8" x14ac:dyDescent="0.35">
      <c r="A33375">
        <v>19092024</v>
      </c>
      <c r="B33375" t="s">
        <v>477</v>
      </c>
      <c r="C33375" t="s">
        <v>248</v>
      </c>
      <c r="D33375" t="s">
        <v>380</v>
      </c>
      <c r="E33375" t="s">
        <v>101</v>
      </c>
    </row>
    <row r="33376" spans="1:8" x14ac:dyDescent="0.35">
      <c r="A33376">
        <v>19092024</v>
      </c>
      <c r="B33376" t="s">
        <v>635</v>
      </c>
      <c r="C33376" t="s">
        <v>496</v>
      </c>
      <c r="D33376" t="s">
        <v>382</v>
      </c>
      <c r="E33376" t="s">
        <v>383</v>
      </c>
    </row>
    <row r="33377" spans="1:9" x14ac:dyDescent="0.35">
      <c r="A33377">
        <v>19092024</v>
      </c>
      <c r="B33377" t="s">
        <v>572</v>
      </c>
      <c r="C33377" t="s">
        <v>157</v>
      </c>
      <c r="D33377" t="s">
        <v>385</v>
      </c>
      <c r="E33377" t="s">
        <v>386</v>
      </c>
    </row>
    <row r="33378" spans="1:9" x14ac:dyDescent="0.35">
      <c r="A33378">
        <v>19092024</v>
      </c>
      <c r="B33378" t="s">
        <v>873</v>
      </c>
      <c r="C33378" t="s">
        <v>418</v>
      </c>
      <c r="D33378" t="s">
        <v>388</v>
      </c>
      <c r="E33378" t="s">
        <v>101</v>
      </c>
    </row>
    <row r="33379" spans="1:9" x14ac:dyDescent="0.35">
      <c r="A33379">
        <v>19092024</v>
      </c>
      <c r="B33379" t="s">
        <v>497</v>
      </c>
      <c r="C33379" t="s">
        <v>354</v>
      </c>
      <c r="D33379" t="s">
        <v>391</v>
      </c>
      <c r="E33379" t="s">
        <v>101</v>
      </c>
    </row>
    <row r="33380" spans="1:9" x14ac:dyDescent="0.35">
      <c r="A33380">
        <v>19092024</v>
      </c>
      <c r="B33380" t="s">
        <v>339</v>
      </c>
      <c r="C33380" t="s">
        <v>601</v>
      </c>
      <c r="D33380" t="s">
        <v>393</v>
      </c>
    </row>
    <row r="33381" spans="1:9" x14ac:dyDescent="0.35">
      <c r="A33381">
        <v>19092024</v>
      </c>
      <c r="B33381" t="s">
        <v>778</v>
      </c>
      <c r="C33381" t="s">
        <v>456</v>
      </c>
      <c r="D33381" t="s">
        <v>394</v>
      </c>
      <c r="E33381" t="s">
        <v>395</v>
      </c>
      <c r="F33381" t="s">
        <v>101</v>
      </c>
    </row>
    <row r="33382" spans="1:9" x14ac:dyDescent="0.35">
      <c r="A33382">
        <v>19092024</v>
      </c>
      <c r="B33382" t="s">
        <v>736</v>
      </c>
      <c r="C33382" t="s">
        <v>292</v>
      </c>
      <c r="D33382" t="s">
        <v>396</v>
      </c>
    </row>
    <row r="33383" spans="1:9" x14ac:dyDescent="0.35">
      <c r="A33383">
        <v>19092024</v>
      </c>
      <c r="B33383" t="s">
        <v>447</v>
      </c>
      <c r="C33383" t="s">
        <v>397</v>
      </c>
      <c r="D33383" t="s">
        <v>101</v>
      </c>
    </row>
    <row r="33384" spans="1:9" x14ac:dyDescent="0.35">
      <c r="A33384">
        <v>19092024</v>
      </c>
      <c r="B33384" t="s">
        <v>844</v>
      </c>
      <c r="C33384" t="s">
        <v>339</v>
      </c>
      <c r="D33384" t="s">
        <v>399</v>
      </c>
      <c r="E33384" t="s">
        <v>140</v>
      </c>
      <c r="F33384" t="s">
        <v>400</v>
      </c>
      <c r="G33384" t="s">
        <v>257</v>
      </c>
      <c r="H33384" t="s">
        <v>331</v>
      </c>
      <c r="I33384" t="s">
        <v>401</v>
      </c>
    </row>
    <row r="33385" spans="1:9" x14ac:dyDescent="0.35">
      <c r="A33385">
        <v>19092024</v>
      </c>
      <c r="B33385" t="s">
        <v>796</v>
      </c>
      <c r="C33385" t="s">
        <v>507</v>
      </c>
      <c r="D33385" t="s">
        <v>399</v>
      </c>
      <c r="E33385" t="s">
        <v>187</v>
      </c>
      <c r="F33385" t="s">
        <v>101</v>
      </c>
    </row>
    <row r="33386" spans="1:9" x14ac:dyDescent="0.35">
      <c r="A33386">
        <v>19092024</v>
      </c>
      <c r="B33386" t="s">
        <v>520</v>
      </c>
      <c r="C33386" t="s">
        <v>651</v>
      </c>
      <c r="D33386" t="s">
        <v>399</v>
      </c>
      <c r="E33386" t="s">
        <v>403</v>
      </c>
      <c r="F33386" t="s">
        <v>101</v>
      </c>
    </row>
    <row r="33387" spans="1:9" x14ac:dyDescent="0.35">
      <c r="A33387">
        <v>19092024</v>
      </c>
      <c r="B33387" t="s">
        <v>437</v>
      </c>
      <c r="C33387" t="s">
        <v>237</v>
      </c>
      <c r="D33387" t="s">
        <v>399</v>
      </c>
      <c r="E33387" t="s">
        <v>404</v>
      </c>
      <c r="F33387" t="s">
        <v>101</v>
      </c>
    </row>
    <row r="33388" spans="1:9" x14ac:dyDescent="0.35">
      <c r="A33388">
        <v>18092024</v>
      </c>
      <c r="B33388" t="s">
        <v>578</v>
      </c>
      <c r="C33388" t="s">
        <v>456</v>
      </c>
      <c r="D33388" t="s">
        <v>100</v>
      </c>
      <c r="E33388" t="s">
        <v>101</v>
      </c>
    </row>
    <row r="33389" spans="1:9" x14ac:dyDescent="0.35">
      <c r="A33389">
        <v>18092024</v>
      </c>
      <c r="B33389" t="s">
        <v>742</v>
      </c>
      <c r="C33389" t="s">
        <v>203</v>
      </c>
      <c r="D33389" t="s">
        <v>104</v>
      </c>
      <c r="E33389" t="s">
        <v>101</v>
      </c>
    </row>
    <row r="33390" spans="1:9" x14ac:dyDescent="0.35">
      <c r="A33390">
        <v>18092024</v>
      </c>
      <c r="B33390" t="s">
        <v>776</v>
      </c>
      <c r="C33390" t="s">
        <v>307</v>
      </c>
      <c r="D33390" t="s">
        <v>107</v>
      </c>
      <c r="E33390" t="s">
        <v>108</v>
      </c>
      <c r="F33390" t="s">
        <v>101</v>
      </c>
    </row>
    <row r="33391" spans="1:9" x14ac:dyDescent="0.35">
      <c r="A33391">
        <v>18092024</v>
      </c>
      <c r="B33391" t="s">
        <v>510</v>
      </c>
      <c r="C33391" t="s">
        <v>158</v>
      </c>
      <c r="D33391" t="s">
        <v>111</v>
      </c>
      <c r="E33391" t="s">
        <v>101</v>
      </c>
    </row>
    <row r="33392" spans="1:9" x14ac:dyDescent="0.35">
      <c r="A33392">
        <v>18092024</v>
      </c>
      <c r="B33392" t="s">
        <v>445</v>
      </c>
      <c r="C33392" t="s">
        <v>773</v>
      </c>
      <c r="D33392" t="s">
        <v>114</v>
      </c>
      <c r="E33392" t="s">
        <v>115</v>
      </c>
      <c r="F33392" t="s">
        <v>116</v>
      </c>
    </row>
    <row r="33393" spans="1:7" x14ac:dyDescent="0.35">
      <c r="A33393">
        <v>18092024</v>
      </c>
      <c r="B33393" t="s">
        <v>118</v>
      </c>
      <c r="C33393" t="s">
        <v>313</v>
      </c>
      <c r="D33393" t="s">
        <v>114</v>
      </c>
      <c r="E33393" t="s">
        <v>119</v>
      </c>
      <c r="F33393" t="s">
        <v>120</v>
      </c>
      <c r="G33393" t="s">
        <v>121</v>
      </c>
    </row>
    <row r="33394" spans="1:7" x14ac:dyDescent="0.35">
      <c r="A33394">
        <v>18092024</v>
      </c>
      <c r="B33394" t="s">
        <v>686</v>
      </c>
      <c r="C33394" t="s">
        <v>800</v>
      </c>
      <c r="D33394" t="s">
        <v>114</v>
      </c>
      <c r="E33394" t="s">
        <v>124</v>
      </c>
    </row>
    <row r="33395" spans="1:7" x14ac:dyDescent="0.35">
      <c r="A33395">
        <v>18092024</v>
      </c>
      <c r="B33395" t="s">
        <v>954</v>
      </c>
      <c r="C33395" t="s">
        <v>408</v>
      </c>
      <c r="D33395" t="s">
        <v>114</v>
      </c>
      <c r="E33395" t="s">
        <v>127</v>
      </c>
    </row>
    <row r="33396" spans="1:7" x14ac:dyDescent="0.35">
      <c r="A33396">
        <v>18092024</v>
      </c>
      <c r="B33396" t="s">
        <v>354</v>
      </c>
      <c r="C33396" t="s">
        <v>313</v>
      </c>
      <c r="D33396" t="s">
        <v>114</v>
      </c>
      <c r="E33396" t="s">
        <v>130</v>
      </c>
    </row>
    <row r="33397" spans="1:7" x14ac:dyDescent="0.35">
      <c r="A33397">
        <v>18092024</v>
      </c>
      <c r="B33397" t="s">
        <v>805</v>
      </c>
      <c r="C33397" t="s">
        <v>701</v>
      </c>
      <c r="D33397" t="s">
        <v>114</v>
      </c>
      <c r="E33397" t="s">
        <v>132</v>
      </c>
      <c r="F33397" t="s">
        <v>133</v>
      </c>
    </row>
    <row r="33398" spans="1:7" x14ac:dyDescent="0.35">
      <c r="A33398">
        <v>18092024</v>
      </c>
      <c r="B33398" t="s">
        <v>736</v>
      </c>
      <c r="C33398" t="s">
        <v>154</v>
      </c>
      <c r="D33398" t="s">
        <v>135</v>
      </c>
      <c r="E33398" t="s">
        <v>136</v>
      </c>
    </row>
    <row r="33399" spans="1:7" x14ac:dyDescent="0.35">
      <c r="A33399">
        <v>18092024</v>
      </c>
      <c r="B33399" t="s">
        <v>728</v>
      </c>
      <c r="C33399" t="s">
        <v>442</v>
      </c>
      <c r="D33399" t="s">
        <v>139</v>
      </c>
      <c r="E33399" t="s">
        <v>140</v>
      </c>
      <c r="F33399" t="s">
        <v>141</v>
      </c>
      <c r="G33399" t="s">
        <v>101</v>
      </c>
    </row>
    <row r="33400" spans="1:7" x14ac:dyDescent="0.35">
      <c r="A33400">
        <v>18092024</v>
      </c>
      <c r="B33400" t="s">
        <v>724</v>
      </c>
      <c r="C33400" t="s">
        <v>543</v>
      </c>
      <c r="D33400" t="s">
        <v>144</v>
      </c>
      <c r="E33400" t="s">
        <v>101</v>
      </c>
    </row>
    <row r="33401" spans="1:7" x14ac:dyDescent="0.35">
      <c r="A33401">
        <v>18092024</v>
      </c>
      <c r="B33401" t="s">
        <v>691</v>
      </c>
      <c r="C33401" t="s">
        <v>438</v>
      </c>
      <c r="D33401" t="s">
        <v>147</v>
      </c>
      <c r="E33401" t="s">
        <v>148</v>
      </c>
      <c r="F33401" t="s">
        <v>149</v>
      </c>
    </row>
    <row r="33402" spans="1:7" x14ac:dyDescent="0.35">
      <c r="A33402">
        <v>18092024</v>
      </c>
      <c r="B33402" t="s">
        <v>780</v>
      </c>
      <c r="C33402" t="s">
        <v>432</v>
      </c>
      <c r="D33402" t="s">
        <v>152</v>
      </c>
      <c r="E33402" t="s">
        <v>140</v>
      </c>
      <c r="F33402" t="s">
        <v>153</v>
      </c>
      <c r="G33402" t="s">
        <v>101</v>
      </c>
    </row>
    <row r="33403" spans="1:7" x14ac:dyDescent="0.35">
      <c r="A33403">
        <v>18092024</v>
      </c>
      <c r="B33403" t="s">
        <v>836</v>
      </c>
      <c r="C33403" t="s">
        <v>326</v>
      </c>
      <c r="D33403" t="s">
        <v>156</v>
      </c>
      <c r="E33403" t="s">
        <v>101</v>
      </c>
    </row>
    <row r="33404" spans="1:7" x14ac:dyDescent="0.35">
      <c r="A33404">
        <v>18092024</v>
      </c>
      <c r="B33404" t="s">
        <v>556</v>
      </c>
      <c r="C33404" t="s">
        <v>159</v>
      </c>
      <c r="D33404" t="s">
        <v>101</v>
      </c>
    </row>
    <row r="33405" spans="1:7" x14ac:dyDescent="0.35">
      <c r="A33405">
        <v>18092024</v>
      </c>
      <c r="B33405" t="s">
        <v>454</v>
      </c>
      <c r="C33405" t="s">
        <v>161</v>
      </c>
      <c r="D33405" t="s">
        <v>101</v>
      </c>
    </row>
    <row r="33406" spans="1:7" x14ac:dyDescent="0.35">
      <c r="A33406">
        <v>18092024</v>
      </c>
      <c r="B33406" t="s">
        <v>520</v>
      </c>
      <c r="C33406" t="s">
        <v>204</v>
      </c>
      <c r="D33406" t="s">
        <v>164</v>
      </c>
      <c r="E33406" t="s">
        <v>101</v>
      </c>
    </row>
    <row r="33407" spans="1:7" x14ac:dyDescent="0.35">
      <c r="A33407">
        <v>18092024</v>
      </c>
      <c r="B33407" t="s">
        <v>796</v>
      </c>
      <c r="C33407" t="s">
        <v>414</v>
      </c>
      <c r="D33407" t="s">
        <v>167</v>
      </c>
    </row>
    <row r="33408" spans="1:7" x14ac:dyDescent="0.35">
      <c r="A33408">
        <v>18092024</v>
      </c>
      <c r="B33408" t="s">
        <v>806</v>
      </c>
      <c r="C33408" t="s">
        <v>466</v>
      </c>
      <c r="D33408" t="s">
        <v>423</v>
      </c>
      <c r="E33408" t="s">
        <v>101</v>
      </c>
    </row>
    <row r="33409" spans="1:7" x14ac:dyDescent="0.35">
      <c r="A33409">
        <v>18092024</v>
      </c>
      <c r="B33409" t="s">
        <v>496</v>
      </c>
      <c r="C33409" t="s">
        <v>521</v>
      </c>
      <c r="D33409" t="s">
        <v>169</v>
      </c>
      <c r="E33409" t="s">
        <v>170</v>
      </c>
      <c r="F33409" t="s">
        <v>101</v>
      </c>
    </row>
    <row r="33410" spans="1:7" x14ac:dyDescent="0.35">
      <c r="A33410">
        <v>18092024</v>
      </c>
      <c r="B33410" t="s">
        <v>723</v>
      </c>
      <c r="C33410" t="s">
        <v>183</v>
      </c>
      <c r="D33410" t="s">
        <v>173</v>
      </c>
      <c r="E33410" t="s">
        <v>101</v>
      </c>
    </row>
    <row r="33411" spans="1:7" x14ac:dyDescent="0.35">
      <c r="A33411">
        <v>18092024</v>
      </c>
      <c r="B33411" t="s">
        <v>825</v>
      </c>
      <c r="C33411" t="s">
        <v>595</v>
      </c>
      <c r="D33411" t="s">
        <v>176</v>
      </c>
      <c r="E33411" t="s">
        <v>101</v>
      </c>
    </row>
    <row r="33412" spans="1:7" x14ac:dyDescent="0.35">
      <c r="A33412">
        <v>18092024</v>
      </c>
      <c r="B33412" t="s">
        <v>812</v>
      </c>
      <c r="C33412" t="s">
        <v>432</v>
      </c>
      <c r="D33412" t="s">
        <v>176</v>
      </c>
      <c r="E33412" t="s">
        <v>149</v>
      </c>
    </row>
    <row r="33413" spans="1:7" x14ac:dyDescent="0.35">
      <c r="A33413">
        <v>18092024</v>
      </c>
      <c r="B33413" t="s">
        <v>791</v>
      </c>
      <c r="C33413" t="s">
        <v>420</v>
      </c>
      <c r="D33413" t="s">
        <v>181</v>
      </c>
      <c r="E33413" t="s">
        <v>182</v>
      </c>
      <c r="F33413" t="s">
        <v>101</v>
      </c>
    </row>
    <row r="33414" spans="1:7" x14ac:dyDescent="0.35">
      <c r="A33414">
        <v>18092024</v>
      </c>
      <c r="B33414" t="s">
        <v>832</v>
      </c>
      <c r="C33414" t="s">
        <v>285</v>
      </c>
      <c r="D33414" t="s">
        <v>184</v>
      </c>
      <c r="E33414" t="s">
        <v>101</v>
      </c>
    </row>
    <row r="33415" spans="1:7" x14ac:dyDescent="0.35">
      <c r="A33415">
        <v>18092024</v>
      </c>
      <c r="B33415" t="s">
        <v>422</v>
      </c>
      <c r="C33415" t="s">
        <v>187</v>
      </c>
      <c r="D33415" t="s">
        <v>101</v>
      </c>
    </row>
    <row r="33416" spans="1:7" x14ac:dyDescent="0.35">
      <c r="A33416">
        <v>18092024</v>
      </c>
      <c r="B33416" t="s">
        <v>418</v>
      </c>
      <c r="C33416" t="s">
        <v>178</v>
      </c>
      <c r="D33416" t="s">
        <v>190</v>
      </c>
      <c r="E33416" t="s">
        <v>191</v>
      </c>
      <c r="F33416" t="s">
        <v>101</v>
      </c>
    </row>
    <row r="33417" spans="1:7" x14ac:dyDescent="0.35">
      <c r="A33417">
        <v>18092024</v>
      </c>
      <c r="B33417" t="s">
        <v>497</v>
      </c>
      <c r="C33417" t="s">
        <v>143</v>
      </c>
      <c r="D33417" t="s">
        <v>190</v>
      </c>
      <c r="E33417" t="s">
        <v>194</v>
      </c>
      <c r="F33417" t="s">
        <v>101</v>
      </c>
    </row>
    <row r="33418" spans="1:7" x14ac:dyDescent="0.35">
      <c r="A33418">
        <v>18092024</v>
      </c>
      <c r="B33418" t="s">
        <v>558</v>
      </c>
      <c r="C33418" t="s">
        <v>430</v>
      </c>
      <c r="D33418" t="s">
        <v>190</v>
      </c>
      <c r="E33418" t="s">
        <v>196</v>
      </c>
      <c r="F33418" t="s">
        <v>101</v>
      </c>
    </row>
    <row r="33419" spans="1:7" x14ac:dyDescent="0.35">
      <c r="A33419">
        <v>18092024</v>
      </c>
      <c r="B33419" t="s">
        <v>519</v>
      </c>
      <c r="C33419" t="s">
        <v>198</v>
      </c>
      <c r="D33419" t="s">
        <v>140</v>
      </c>
      <c r="E33419" t="s">
        <v>199</v>
      </c>
      <c r="F33419" t="s">
        <v>200</v>
      </c>
      <c r="G33419" t="s">
        <v>101</v>
      </c>
    </row>
    <row r="33420" spans="1:7" x14ac:dyDescent="0.35">
      <c r="A33420">
        <v>18092024</v>
      </c>
      <c r="B33420" t="s">
        <v>247</v>
      </c>
      <c r="C33420" t="s">
        <v>505</v>
      </c>
      <c r="D33420" t="s">
        <v>61</v>
      </c>
      <c r="E33420" t="s">
        <v>101</v>
      </c>
    </row>
    <row r="33421" spans="1:7" x14ac:dyDescent="0.35">
      <c r="A33421">
        <v>18092024</v>
      </c>
      <c r="B33421" t="s">
        <v>719</v>
      </c>
      <c r="C33421" t="s">
        <v>471</v>
      </c>
      <c r="D33421" t="s">
        <v>205</v>
      </c>
      <c r="E33421" t="s">
        <v>101</v>
      </c>
    </row>
    <row r="33422" spans="1:7" x14ac:dyDescent="0.35">
      <c r="A33422">
        <v>18092024</v>
      </c>
      <c r="B33422" t="s">
        <v>827</v>
      </c>
      <c r="C33422" t="s">
        <v>374</v>
      </c>
      <c r="D33422" t="s">
        <v>208</v>
      </c>
      <c r="E33422" t="s">
        <v>101</v>
      </c>
    </row>
    <row r="33423" spans="1:7" x14ac:dyDescent="0.35">
      <c r="A33423">
        <v>18092024</v>
      </c>
      <c r="B33423" t="s">
        <v>723</v>
      </c>
      <c r="C33423" t="s">
        <v>446</v>
      </c>
      <c r="D33423" t="s">
        <v>210</v>
      </c>
      <c r="E33423" t="s">
        <v>211</v>
      </c>
      <c r="F33423" t="s">
        <v>101</v>
      </c>
    </row>
    <row r="33424" spans="1:7" x14ac:dyDescent="0.35">
      <c r="A33424">
        <v>18092024</v>
      </c>
      <c r="B33424" t="s">
        <v>154</v>
      </c>
      <c r="C33424" t="s">
        <v>106</v>
      </c>
      <c r="D33424" t="s">
        <v>214</v>
      </c>
      <c r="E33424" t="s">
        <v>215</v>
      </c>
      <c r="F33424" t="s">
        <v>101</v>
      </c>
    </row>
    <row r="33425" spans="1:7" x14ac:dyDescent="0.35">
      <c r="A33425">
        <v>18092024</v>
      </c>
      <c r="B33425" t="s">
        <v>759</v>
      </c>
      <c r="C33425" t="s">
        <v>424</v>
      </c>
      <c r="D33425" t="s">
        <v>217</v>
      </c>
      <c r="E33425" t="s">
        <v>101</v>
      </c>
    </row>
    <row r="33426" spans="1:7" x14ac:dyDescent="0.35">
      <c r="A33426">
        <v>18092024</v>
      </c>
      <c r="B33426" t="s">
        <v>733</v>
      </c>
      <c r="C33426" t="s">
        <v>479</v>
      </c>
      <c r="D33426" t="s">
        <v>220</v>
      </c>
      <c r="E33426" t="s">
        <v>101</v>
      </c>
    </row>
    <row r="33427" spans="1:7" x14ac:dyDescent="0.35">
      <c r="A33427">
        <v>18092024</v>
      </c>
      <c r="B33427" t="s">
        <v>786</v>
      </c>
      <c r="C33427" t="s">
        <v>285</v>
      </c>
      <c r="D33427" t="s">
        <v>222</v>
      </c>
    </row>
    <row r="33428" spans="1:7" x14ac:dyDescent="0.35">
      <c r="A33428">
        <v>18092024</v>
      </c>
      <c r="B33428" t="s">
        <v>733</v>
      </c>
      <c r="C33428" t="s">
        <v>188</v>
      </c>
      <c r="D33428" t="s">
        <v>223</v>
      </c>
    </row>
    <row r="33429" spans="1:7" x14ac:dyDescent="0.35">
      <c r="A33429">
        <v>18092024</v>
      </c>
      <c r="B33429" t="s">
        <v>814</v>
      </c>
      <c r="C33429" t="s">
        <v>221</v>
      </c>
      <c r="D33429" t="s">
        <v>225</v>
      </c>
      <c r="E33429" t="s">
        <v>101</v>
      </c>
    </row>
    <row r="33430" spans="1:7" x14ac:dyDescent="0.35">
      <c r="A33430">
        <v>18092024</v>
      </c>
      <c r="B33430" t="s">
        <v>789</v>
      </c>
      <c r="C33430" t="s">
        <v>523</v>
      </c>
      <c r="D33430" t="s">
        <v>225</v>
      </c>
      <c r="E33430" t="s">
        <v>228</v>
      </c>
      <c r="F33430" t="s">
        <v>229</v>
      </c>
    </row>
    <row r="33431" spans="1:7" x14ac:dyDescent="0.35">
      <c r="A33431">
        <v>18092024</v>
      </c>
      <c r="B33431" t="s">
        <v>781</v>
      </c>
      <c r="C33431" t="s">
        <v>183</v>
      </c>
      <c r="D33431" t="s">
        <v>232</v>
      </c>
      <c r="E33431" t="s">
        <v>101</v>
      </c>
    </row>
    <row r="33432" spans="1:7" x14ac:dyDescent="0.35">
      <c r="A33432">
        <v>18092024</v>
      </c>
      <c r="B33432" t="s">
        <v>558</v>
      </c>
      <c r="C33432" t="s">
        <v>574</v>
      </c>
      <c r="D33432" t="s">
        <v>235</v>
      </c>
      <c r="E33432" t="s">
        <v>236</v>
      </c>
      <c r="F33432" t="s">
        <v>101</v>
      </c>
    </row>
    <row r="33433" spans="1:7" x14ac:dyDescent="0.35">
      <c r="A33433">
        <v>18092024</v>
      </c>
      <c r="B33433" t="s">
        <v>589</v>
      </c>
      <c r="C33433" t="s">
        <v>492</v>
      </c>
      <c r="D33433" t="s">
        <v>235</v>
      </c>
      <c r="E33433" t="s">
        <v>239</v>
      </c>
      <c r="F33433" t="s">
        <v>149</v>
      </c>
    </row>
    <row r="33434" spans="1:7" x14ac:dyDescent="0.35">
      <c r="A33434">
        <v>18092024</v>
      </c>
      <c r="B33434" t="s">
        <v>836</v>
      </c>
      <c r="C33434" t="s">
        <v>183</v>
      </c>
      <c r="D33434" t="s">
        <v>235</v>
      </c>
      <c r="E33434" t="s">
        <v>241</v>
      </c>
      <c r="F33434" t="s">
        <v>101</v>
      </c>
    </row>
    <row r="33435" spans="1:7" x14ac:dyDescent="0.35">
      <c r="A33435">
        <v>18092024</v>
      </c>
      <c r="B33435" t="s">
        <v>777</v>
      </c>
      <c r="C33435" t="s">
        <v>439</v>
      </c>
      <c r="D33435" t="s">
        <v>243</v>
      </c>
      <c r="E33435" t="s">
        <v>101</v>
      </c>
    </row>
    <row r="33436" spans="1:7" x14ac:dyDescent="0.35">
      <c r="A33436">
        <v>18092024</v>
      </c>
      <c r="B33436" t="s">
        <v>638</v>
      </c>
      <c r="C33436" t="s">
        <v>414</v>
      </c>
      <c r="D33436" t="s">
        <v>245</v>
      </c>
      <c r="E33436" t="s">
        <v>246</v>
      </c>
    </row>
    <row r="33437" spans="1:7" x14ac:dyDescent="0.35">
      <c r="A33437">
        <v>18092024</v>
      </c>
      <c r="B33437" t="s">
        <v>849</v>
      </c>
      <c r="C33437" t="s">
        <v>591</v>
      </c>
      <c r="D33437" t="s">
        <v>245</v>
      </c>
      <c r="E33437" t="s">
        <v>249</v>
      </c>
    </row>
    <row r="33438" spans="1:7" x14ac:dyDescent="0.35">
      <c r="A33438">
        <v>18092024</v>
      </c>
      <c r="B33438" t="s">
        <v>623</v>
      </c>
      <c r="C33438" t="s">
        <v>263</v>
      </c>
      <c r="D33438" t="s">
        <v>252</v>
      </c>
      <c r="E33438" t="s">
        <v>101</v>
      </c>
    </row>
    <row r="33439" spans="1:7" x14ac:dyDescent="0.35">
      <c r="A33439">
        <v>18092024</v>
      </c>
      <c r="B33439" t="s">
        <v>520</v>
      </c>
      <c r="C33439" t="s">
        <v>421</v>
      </c>
      <c r="D33439" t="s">
        <v>254</v>
      </c>
    </row>
    <row r="33440" spans="1:7" x14ac:dyDescent="0.35">
      <c r="A33440">
        <v>18092024</v>
      </c>
      <c r="B33440" t="s">
        <v>644</v>
      </c>
      <c r="C33440" t="s">
        <v>145</v>
      </c>
      <c r="D33440" t="s">
        <v>256</v>
      </c>
      <c r="E33440" t="s">
        <v>257</v>
      </c>
      <c r="F33440" t="s">
        <v>236</v>
      </c>
      <c r="G33440" t="s">
        <v>101</v>
      </c>
    </row>
    <row r="33441" spans="1:6" x14ac:dyDescent="0.35">
      <c r="A33441">
        <v>18092024</v>
      </c>
      <c r="B33441" t="s">
        <v>783</v>
      </c>
      <c r="C33441" t="s">
        <v>318</v>
      </c>
      <c r="D33441" t="s">
        <v>260</v>
      </c>
      <c r="E33441" t="s">
        <v>136</v>
      </c>
      <c r="F33441" t="s">
        <v>101</v>
      </c>
    </row>
    <row r="33442" spans="1:6" x14ac:dyDescent="0.35">
      <c r="A33442">
        <v>18092024</v>
      </c>
      <c r="B33442" t="s">
        <v>285</v>
      </c>
      <c r="C33442" t="s">
        <v>261</v>
      </c>
      <c r="D33442" t="s">
        <v>262</v>
      </c>
      <c r="E33442" t="s">
        <v>101</v>
      </c>
    </row>
    <row r="33443" spans="1:6" x14ac:dyDescent="0.35">
      <c r="A33443">
        <v>18092024</v>
      </c>
      <c r="B33443" t="s">
        <v>759</v>
      </c>
      <c r="C33443" t="s">
        <v>340</v>
      </c>
      <c r="D33443" t="s">
        <v>264</v>
      </c>
      <c r="E33443" t="s">
        <v>101</v>
      </c>
    </row>
    <row r="33444" spans="1:6" x14ac:dyDescent="0.35">
      <c r="A33444">
        <v>18092024</v>
      </c>
      <c r="B33444" t="s">
        <v>600</v>
      </c>
      <c r="C33444" t="s">
        <v>264</v>
      </c>
      <c r="D33444" t="s">
        <v>149</v>
      </c>
    </row>
    <row r="33445" spans="1:6" x14ac:dyDescent="0.35">
      <c r="A33445">
        <v>18092024</v>
      </c>
      <c r="B33445" t="s">
        <v>760</v>
      </c>
      <c r="C33445" t="s">
        <v>224</v>
      </c>
      <c r="D33445" t="s">
        <v>265</v>
      </c>
      <c r="E33445" t="s">
        <v>101</v>
      </c>
      <c r="F33445" t="s">
        <v>266</v>
      </c>
    </row>
    <row r="33446" spans="1:6" x14ac:dyDescent="0.35">
      <c r="A33446">
        <v>18092024</v>
      </c>
      <c r="B33446" t="s">
        <v>437</v>
      </c>
      <c r="C33446" t="s">
        <v>304</v>
      </c>
      <c r="D33446" t="s">
        <v>267</v>
      </c>
      <c r="E33446" t="s">
        <v>101</v>
      </c>
    </row>
    <row r="33447" spans="1:6" x14ac:dyDescent="0.35">
      <c r="A33447">
        <v>18092024</v>
      </c>
      <c r="B33447" t="s">
        <v>812</v>
      </c>
      <c r="C33447" t="s">
        <v>436</v>
      </c>
      <c r="D33447" t="s">
        <v>268</v>
      </c>
    </row>
    <row r="33448" spans="1:6" x14ac:dyDescent="0.35">
      <c r="A33448">
        <v>18092024</v>
      </c>
      <c r="B33448" t="s">
        <v>460</v>
      </c>
      <c r="C33448" t="s">
        <v>270</v>
      </c>
      <c r="D33448" t="s">
        <v>271</v>
      </c>
      <c r="E33448" t="s">
        <v>101</v>
      </c>
    </row>
    <row r="33449" spans="1:6" x14ac:dyDescent="0.35">
      <c r="A33449">
        <v>18092024</v>
      </c>
      <c r="B33449" t="s">
        <v>722</v>
      </c>
      <c r="C33449" t="s">
        <v>430</v>
      </c>
      <c r="D33449" t="s">
        <v>274</v>
      </c>
      <c r="E33449" t="s">
        <v>101</v>
      </c>
    </row>
    <row r="33450" spans="1:6" x14ac:dyDescent="0.35">
      <c r="A33450">
        <v>18092024</v>
      </c>
      <c r="B33450" t="s">
        <v>722</v>
      </c>
      <c r="C33450" t="s">
        <v>117</v>
      </c>
      <c r="D33450" t="s">
        <v>277</v>
      </c>
      <c r="E33450" t="s">
        <v>101</v>
      </c>
    </row>
    <row r="33451" spans="1:6" x14ac:dyDescent="0.35">
      <c r="A33451">
        <v>18092024</v>
      </c>
      <c r="B33451" t="s">
        <v>766</v>
      </c>
      <c r="C33451" t="s">
        <v>285</v>
      </c>
      <c r="D33451" t="s">
        <v>279</v>
      </c>
      <c r="E33451" t="s">
        <v>140</v>
      </c>
      <c r="F33451" t="s">
        <v>280</v>
      </c>
    </row>
    <row r="33452" spans="1:6" x14ac:dyDescent="0.35">
      <c r="A33452">
        <v>18092024</v>
      </c>
      <c r="B33452" t="s">
        <v>638</v>
      </c>
      <c r="C33452" t="s">
        <v>438</v>
      </c>
      <c r="D33452" t="s">
        <v>281</v>
      </c>
    </row>
    <row r="33453" spans="1:6" x14ac:dyDescent="0.35">
      <c r="A33453">
        <v>18092024</v>
      </c>
      <c r="B33453" t="s">
        <v>737</v>
      </c>
      <c r="C33453" t="s">
        <v>346</v>
      </c>
      <c r="D33453" t="s">
        <v>284</v>
      </c>
      <c r="E33453" t="s">
        <v>101</v>
      </c>
    </row>
    <row r="33454" spans="1:6" x14ac:dyDescent="0.35">
      <c r="A33454">
        <v>18092024</v>
      </c>
      <c r="B33454" t="s">
        <v>850</v>
      </c>
      <c r="C33454" t="s">
        <v>431</v>
      </c>
      <c r="D33454" t="s">
        <v>287</v>
      </c>
      <c r="E33454" t="s">
        <v>101</v>
      </c>
    </row>
    <row r="33455" spans="1:6" x14ac:dyDescent="0.35">
      <c r="A33455">
        <v>18092024</v>
      </c>
      <c r="B33455" t="s">
        <v>757</v>
      </c>
      <c r="C33455" t="s">
        <v>466</v>
      </c>
      <c r="D33455" t="s">
        <v>288</v>
      </c>
      <c r="E33455" t="s">
        <v>101</v>
      </c>
    </row>
    <row r="33456" spans="1:6" x14ac:dyDescent="0.35">
      <c r="A33456">
        <v>18092024</v>
      </c>
      <c r="B33456" t="s">
        <v>473</v>
      </c>
      <c r="C33456" t="s">
        <v>361</v>
      </c>
      <c r="D33456" t="s">
        <v>290</v>
      </c>
      <c r="E33456" t="s">
        <v>140</v>
      </c>
      <c r="F33456" t="s">
        <v>291</v>
      </c>
    </row>
    <row r="33457" spans="1:9" x14ac:dyDescent="0.35">
      <c r="A33457">
        <v>18092024</v>
      </c>
      <c r="B33457" t="s">
        <v>762</v>
      </c>
      <c r="C33457" t="s">
        <v>415</v>
      </c>
      <c r="D33457" t="s">
        <v>290</v>
      </c>
      <c r="E33457" t="s">
        <v>140</v>
      </c>
      <c r="F33457" t="s">
        <v>294</v>
      </c>
      <c r="G33457" t="s">
        <v>295</v>
      </c>
      <c r="H33457" t="s">
        <v>101</v>
      </c>
    </row>
    <row r="33458" spans="1:9" x14ac:dyDescent="0.35">
      <c r="A33458">
        <v>18092024</v>
      </c>
      <c r="B33458" t="s">
        <v>723</v>
      </c>
      <c r="C33458" t="s">
        <v>422</v>
      </c>
      <c r="D33458" t="s">
        <v>298</v>
      </c>
      <c r="E33458" t="s">
        <v>101</v>
      </c>
    </row>
    <row r="33459" spans="1:9" x14ac:dyDescent="0.35">
      <c r="A33459">
        <v>18092024</v>
      </c>
      <c r="B33459" t="s">
        <v>293</v>
      </c>
      <c r="C33459" t="s">
        <v>329</v>
      </c>
      <c r="D33459" t="s">
        <v>300</v>
      </c>
      <c r="E33459" t="s">
        <v>262</v>
      </c>
      <c r="F33459" t="s">
        <v>101</v>
      </c>
    </row>
    <row r="33460" spans="1:9" x14ac:dyDescent="0.35">
      <c r="A33460">
        <v>18092024</v>
      </c>
      <c r="B33460" t="s">
        <v>437</v>
      </c>
      <c r="C33460" t="s">
        <v>248</v>
      </c>
      <c r="D33460" t="s">
        <v>301</v>
      </c>
      <c r="E33460" t="s">
        <v>101</v>
      </c>
    </row>
    <row r="33461" spans="1:9" x14ac:dyDescent="0.35">
      <c r="A33461">
        <v>18092024</v>
      </c>
      <c r="B33461" t="s">
        <v>829</v>
      </c>
      <c r="C33461" t="s">
        <v>145</v>
      </c>
      <c r="D33461" t="s">
        <v>303</v>
      </c>
      <c r="E33461" t="s">
        <v>149</v>
      </c>
    </row>
    <row r="33462" spans="1:9" x14ac:dyDescent="0.35">
      <c r="A33462">
        <v>18092024</v>
      </c>
      <c r="B33462" t="s">
        <v>804</v>
      </c>
      <c r="C33462" t="s">
        <v>441</v>
      </c>
      <c r="D33462" t="s">
        <v>306</v>
      </c>
      <c r="E33462" t="s">
        <v>101</v>
      </c>
    </row>
    <row r="33463" spans="1:9" x14ac:dyDescent="0.35">
      <c r="A33463">
        <v>18092024</v>
      </c>
      <c r="B33463" t="s">
        <v>854</v>
      </c>
      <c r="C33463" t="s">
        <v>224</v>
      </c>
      <c r="D33463" t="s">
        <v>308</v>
      </c>
      <c r="E33463" t="s">
        <v>309</v>
      </c>
      <c r="F33463" t="s">
        <v>310</v>
      </c>
      <c r="G33463" t="s">
        <v>311</v>
      </c>
      <c r="H33463" t="s">
        <v>312</v>
      </c>
      <c r="I33463" t="s">
        <v>101</v>
      </c>
    </row>
    <row r="33464" spans="1:9" x14ac:dyDescent="0.35">
      <c r="A33464">
        <v>18092024</v>
      </c>
      <c r="B33464" t="s">
        <v>547</v>
      </c>
      <c r="C33464" t="s">
        <v>158</v>
      </c>
      <c r="D33464" t="s">
        <v>314</v>
      </c>
      <c r="E33464" t="s">
        <v>315</v>
      </c>
      <c r="F33464" t="s">
        <v>101</v>
      </c>
    </row>
    <row r="33465" spans="1:9" x14ac:dyDescent="0.35">
      <c r="A33465">
        <v>18092024</v>
      </c>
      <c r="B33465" t="s">
        <v>247</v>
      </c>
      <c r="C33465" t="s">
        <v>327</v>
      </c>
      <c r="D33465" t="s">
        <v>314</v>
      </c>
      <c r="E33465" t="s">
        <v>317</v>
      </c>
      <c r="F33465" t="s">
        <v>101</v>
      </c>
    </row>
    <row r="33466" spans="1:9" x14ac:dyDescent="0.35">
      <c r="A33466">
        <v>18092024</v>
      </c>
      <c r="B33466" t="s">
        <v>594</v>
      </c>
      <c r="C33466" t="s">
        <v>183</v>
      </c>
      <c r="D33466" t="s">
        <v>319</v>
      </c>
      <c r="E33466" t="s">
        <v>320</v>
      </c>
      <c r="F33466" t="s">
        <v>321</v>
      </c>
    </row>
    <row r="33467" spans="1:9" x14ac:dyDescent="0.35">
      <c r="A33467">
        <v>18092024</v>
      </c>
      <c r="B33467" t="s">
        <v>770</v>
      </c>
      <c r="C33467" t="s">
        <v>466</v>
      </c>
      <c r="D33467" t="s">
        <v>322</v>
      </c>
      <c r="E33467" t="s">
        <v>101</v>
      </c>
    </row>
    <row r="33468" spans="1:9" x14ac:dyDescent="0.35">
      <c r="A33468">
        <v>18092024</v>
      </c>
      <c r="B33468" t="s">
        <v>841</v>
      </c>
      <c r="C33468" t="s">
        <v>556</v>
      </c>
      <c r="D33468" t="s">
        <v>325</v>
      </c>
      <c r="E33468" t="s">
        <v>101</v>
      </c>
    </row>
    <row r="33469" spans="1:9" x14ac:dyDescent="0.35">
      <c r="A33469">
        <v>18092024</v>
      </c>
      <c r="B33469" t="s">
        <v>812</v>
      </c>
      <c r="C33469" t="s">
        <v>183</v>
      </c>
      <c r="D33469" t="s">
        <v>328</v>
      </c>
      <c r="E33469" t="s">
        <v>101</v>
      </c>
    </row>
    <row r="33470" spans="1:9" x14ac:dyDescent="0.35">
      <c r="A33470">
        <v>18092024</v>
      </c>
      <c r="B33470" t="s">
        <v>447</v>
      </c>
      <c r="C33470" t="s">
        <v>331</v>
      </c>
      <c r="D33470" t="s">
        <v>332</v>
      </c>
      <c r="E33470" t="s">
        <v>101</v>
      </c>
    </row>
    <row r="33471" spans="1:9" x14ac:dyDescent="0.35">
      <c r="A33471">
        <v>18092024</v>
      </c>
      <c r="B33471" t="s">
        <v>519</v>
      </c>
      <c r="C33471" t="s">
        <v>134</v>
      </c>
      <c r="D33471" t="s">
        <v>331</v>
      </c>
      <c r="E33471" t="s">
        <v>335</v>
      </c>
      <c r="F33471" t="s">
        <v>101</v>
      </c>
    </row>
    <row r="33472" spans="1:9" x14ac:dyDescent="0.35">
      <c r="A33472">
        <v>18092024</v>
      </c>
      <c r="B33472" t="s">
        <v>150</v>
      </c>
      <c r="C33472" t="s">
        <v>406</v>
      </c>
      <c r="D33472" t="s">
        <v>331</v>
      </c>
      <c r="E33472" t="s">
        <v>338</v>
      </c>
      <c r="F33472" t="s">
        <v>321</v>
      </c>
    </row>
    <row r="33473" spans="1:7" x14ac:dyDescent="0.35">
      <c r="A33473">
        <v>18092024</v>
      </c>
      <c r="B33473" t="s">
        <v>865</v>
      </c>
      <c r="C33473" t="s">
        <v>419</v>
      </c>
      <c r="D33473" t="s">
        <v>170</v>
      </c>
    </row>
    <row r="33474" spans="1:7" x14ac:dyDescent="0.35">
      <c r="A33474">
        <v>18092024</v>
      </c>
      <c r="B33474" t="s">
        <v>757</v>
      </c>
      <c r="C33474" t="s">
        <v>425</v>
      </c>
      <c r="D33474" t="s">
        <v>341</v>
      </c>
      <c r="E33474" t="s">
        <v>101</v>
      </c>
    </row>
    <row r="33475" spans="1:7" x14ac:dyDescent="0.35">
      <c r="A33475">
        <v>18092024</v>
      </c>
      <c r="B33475" t="s">
        <v>716</v>
      </c>
      <c r="C33475" t="s">
        <v>497</v>
      </c>
      <c r="D33475" t="s">
        <v>343</v>
      </c>
      <c r="E33475" t="s">
        <v>101</v>
      </c>
    </row>
    <row r="33476" spans="1:7" x14ac:dyDescent="0.35">
      <c r="A33476">
        <v>18092024</v>
      </c>
      <c r="B33476" t="s">
        <v>131</v>
      </c>
      <c r="C33476" t="s">
        <v>132</v>
      </c>
      <c r="D33476" t="s">
        <v>344</v>
      </c>
      <c r="E33476" t="s">
        <v>345</v>
      </c>
      <c r="F33476" t="s">
        <v>101</v>
      </c>
    </row>
    <row r="33477" spans="1:7" x14ac:dyDescent="0.35">
      <c r="A33477">
        <v>18092024</v>
      </c>
      <c r="B33477" t="s">
        <v>688</v>
      </c>
      <c r="C33477" t="s">
        <v>554</v>
      </c>
      <c r="D33477" t="s">
        <v>132</v>
      </c>
      <c r="E33477" t="s">
        <v>347</v>
      </c>
      <c r="F33477" t="s">
        <v>101</v>
      </c>
    </row>
    <row r="33478" spans="1:7" x14ac:dyDescent="0.35">
      <c r="A33478">
        <v>18092024</v>
      </c>
      <c r="B33478" t="s">
        <v>783</v>
      </c>
      <c r="C33478" t="s">
        <v>150</v>
      </c>
      <c r="D33478" t="s">
        <v>132</v>
      </c>
      <c r="E33478" t="s">
        <v>348</v>
      </c>
      <c r="F33478" t="s">
        <v>101</v>
      </c>
    </row>
    <row r="33479" spans="1:7" x14ac:dyDescent="0.35">
      <c r="A33479">
        <v>18092024</v>
      </c>
      <c r="B33479" t="s">
        <v>233</v>
      </c>
      <c r="C33479" t="s">
        <v>106</v>
      </c>
      <c r="D33479" t="s">
        <v>132</v>
      </c>
      <c r="E33479" t="s">
        <v>350</v>
      </c>
      <c r="F33479" t="s">
        <v>101</v>
      </c>
    </row>
    <row r="33480" spans="1:7" x14ac:dyDescent="0.35">
      <c r="A33480">
        <v>18092024</v>
      </c>
      <c r="B33480" t="s">
        <v>783</v>
      </c>
      <c r="C33480" t="s">
        <v>323</v>
      </c>
      <c r="D33480" t="s">
        <v>132</v>
      </c>
      <c r="E33480" t="s">
        <v>352</v>
      </c>
      <c r="F33480" t="s">
        <v>101</v>
      </c>
    </row>
    <row r="33481" spans="1:7" x14ac:dyDescent="0.35">
      <c r="A33481">
        <v>18092024</v>
      </c>
      <c r="B33481" t="s">
        <v>782</v>
      </c>
      <c r="C33481" t="s">
        <v>523</v>
      </c>
      <c r="D33481" t="s">
        <v>132</v>
      </c>
      <c r="E33481" t="s">
        <v>133</v>
      </c>
      <c r="F33481" t="s">
        <v>355</v>
      </c>
    </row>
    <row r="33482" spans="1:7" x14ac:dyDescent="0.35">
      <c r="A33482">
        <v>18092024</v>
      </c>
      <c r="B33482" t="s">
        <v>624</v>
      </c>
      <c r="C33482" t="s">
        <v>555</v>
      </c>
      <c r="D33482" t="s">
        <v>132</v>
      </c>
      <c r="E33482" t="s">
        <v>356</v>
      </c>
      <c r="F33482" t="s">
        <v>101</v>
      </c>
    </row>
    <row r="33483" spans="1:7" x14ac:dyDescent="0.35">
      <c r="A33483">
        <v>18092024</v>
      </c>
      <c r="B33483" t="s">
        <v>305</v>
      </c>
      <c r="C33483" t="s">
        <v>134</v>
      </c>
      <c r="D33483" t="s">
        <v>359</v>
      </c>
      <c r="E33483" t="s">
        <v>360</v>
      </c>
      <c r="F33483" t="s">
        <v>101</v>
      </c>
    </row>
    <row r="33484" spans="1:7" x14ac:dyDescent="0.35">
      <c r="A33484">
        <v>18092024</v>
      </c>
      <c r="B33484" t="s">
        <v>733</v>
      </c>
      <c r="C33484" t="s">
        <v>521</v>
      </c>
      <c r="D33484" t="s">
        <v>359</v>
      </c>
      <c r="E33484" t="s">
        <v>362</v>
      </c>
      <c r="F33484" t="s">
        <v>101</v>
      </c>
    </row>
    <row r="33485" spans="1:7" x14ac:dyDescent="0.35">
      <c r="A33485">
        <v>18092024</v>
      </c>
      <c r="B33485" t="s">
        <v>269</v>
      </c>
      <c r="C33485" t="s">
        <v>359</v>
      </c>
      <c r="D33485" t="s">
        <v>362</v>
      </c>
      <c r="E33485" t="s">
        <v>140</v>
      </c>
      <c r="F33485" t="s">
        <v>364</v>
      </c>
      <c r="G33485" t="s">
        <v>101</v>
      </c>
    </row>
    <row r="33486" spans="1:7" x14ac:dyDescent="0.35">
      <c r="A33486">
        <v>18092024</v>
      </c>
      <c r="B33486" t="s">
        <v>886</v>
      </c>
      <c r="C33486" t="s">
        <v>307</v>
      </c>
      <c r="D33486" t="s">
        <v>366</v>
      </c>
      <c r="E33486" t="s">
        <v>257</v>
      </c>
      <c r="F33486" t="s">
        <v>367</v>
      </c>
      <c r="G33486" t="s">
        <v>101</v>
      </c>
    </row>
    <row r="33487" spans="1:7" x14ac:dyDescent="0.35">
      <c r="A33487">
        <v>18092024</v>
      </c>
      <c r="B33487" t="s">
        <v>770</v>
      </c>
      <c r="C33487" t="s">
        <v>339</v>
      </c>
      <c r="D33487" t="s">
        <v>369</v>
      </c>
      <c r="E33487" t="s">
        <v>370</v>
      </c>
      <c r="F33487" t="s">
        <v>101</v>
      </c>
    </row>
    <row r="33488" spans="1:7" x14ac:dyDescent="0.35">
      <c r="A33488">
        <v>18092024</v>
      </c>
      <c r="B33488" t="s">
        <v>765</v>
      </c>
      <c r="C33488" t="s">
        <v>237</v>
      </c>
      <c r="D33488" t="s">
        <v>371</v>
      </c>
      <c r="E33488" t="s">
        <v>101</v>
      </c>
    </row>
    <row r="33489" spans="1:9" x14ac:dyDescent="0.35">
      <c r="A33489">
        <v>18092024</v>
      </c>
      <c r="B33489" t="s">
        <v>629</v>
      </c>
      <c r="C33489" t="s">
        <v>375</v>
      </c>
      <c r="D33489" t="s">
        <v>372</v>
      </c>
      <c r="E33489" t="s">
        <v>101</v>
      </c>
    </row>
    <row r="33490" spans="1:9" x14ac:dyDescent="0.35">
      <c r="A33490">
        <v>18092024</v>
      </c>
      <c r="B33490" t="s">
        <v>374</v>
      </c>
      <c r="C33490" t="s">
        <v>373</v>
      </c>
      <c r="D33490" t="s">
        <v>101</v>
      </c>
    </row>
    <row r="33491" spans="1:9" x14ac:dyDescent="0.35">
      <c r="A33491">
        <v>18092024</v>
      </c>
      <c r="B33491" t="s">
        <v>886</v>
      </c>
      <c r="C33491" t="s">
        <v>183</v>
      </c>
      <c r="D33491" t="s">
        <v>376</v>
      </c>
      <c r="E33491" t="s">
        <v>140</v>
      </c>
      <c r="F33491" t="s">
        <v>331</v>
      </c>
      <c r="G33491" t="s">
        <v>377</v>
      </c>
      <c r="H33491" t="s">
        <v>101</v>
      </c>
    </row>
    <row r="33492" spans="1:9" x14ac:dyDescent="0.35">
      <c r="A33492">
        <v>18092024</v>
      </c>
      <c r="B33492" t="s">
        <v>664</v>
      </c>
      <c r="C33492" t="s">
        <v>269</v>
      </c>
      <c r="D33492" t="s">
        <v>378</v>
      </c>
    </row>
    <row r="33493" spans="1:9" x14ac:dyDescent="0.35">
      <c r="A33493">
        <v>18092024</v>
      </c>
      <c r="B33493" t="s">
        <v>578</v>
      </c>
      <c r="C33493" t="s">
        <v>158</v>
      </c>
      <c r="D33493" t="s">
        <v>380</v>
      </c>
      <c r="E33493" t="s">
        <v>101</v>
      </c>
    </row>
    <row r="33494" spans="1:9" x14ac:dyDescent="0.35">
      <c r="A33494">
        <v>18092024</v>
      </c>
      <c r="B33494" t="s">
        <v>762</v>
      </c>
      <c r="C33494" t="s">
        <v>424</v>
      </c>
      <c r="D33494" t="s">
        <v>382</v>
      </c>
      <c r="E33494" t="s">
        <v>383</v>
      </c>
    </row>
    <row r="33495" spans="1:9" x14ac:dyDescent="0.35">
      <c r="A33495">
        <v>18092024</v>
      </c>
      <c r="B33495" t="s">
        <v>639</v>
      </c>
      <c r="C33495" t="s">
        <v>543</v>
      </c>
      <c r="D33495" t="s">
        <v>385</v>
      </c>
      <c r="E33495" t="s">
        <v>386</v>
      </c>
    </row>
    <row r="33496" spans="1:9" x14ac:dyDescent="0.35">
      <c r="A33496">
        <v>18092024</v>
      </c>
      <c r="B33496" t="s">
        <v>830</v>
      </c>
      <c r="C33496" t="s">
        <v>495</v>
      </c>
      <c r="D33496" t="s">
        <v>388</v>
      </c>
      <c r="E33496" t="s">
        <v>101</v>
      </c>
    </row>
    <row r="33497" spans="1:9" x14ac:dyDescent="0.35">
      <c r="A33497">
        <v>18092024</v>
      </c>
      <c r="B33497" t="s">
        <v>598</v>
      </c>
      <c r="C33497" t="s">
        <v>278</v>
      </c>
      <c r="D33497" t="s">
        <v>391</v>
      </c>
      <c r="E33497" t="s">
        <v>101</v>
      </c>
    </row>
    <row r="33498" spans="1:9" x14ac:dyDescent="0.35">
      <c r="A33498">
        <v>18092024</v>
      </c>
      <c r="B33498" t="s">
        <v>655</v>
      </c>
      <c r="C33498" t="s">
        <v>125</v>
      </c>
      <c r="D33498" t="s">
        <v>393</v>
      </c>
    </row>
    <row r="33499" spans="1:9" x14ac:dyDescent="0.35">
      <c r="A33499">
        <v>18092024</v>
      </c>
      <c r="B33499" t="s">
        <v>664</v>
      </c>
      <c r="C33499" t="s">
        <v>543</v>
      </c>
      <c r="D33499" t="s">
        <v>394</v>
      </c>
      <c r="E33499" t="s">
        <v>395</v>
      </c>
      <c r="F33499" t="s">
        <v>101</v>
      </c>
    </row>
    <row r="33500" spans="1:9" x14ac:dyDescent="0.35">
      <c r="A33500">
        <v>18092024</v>
      </c>
      <c r="B33500" t="s">
        <v>639</v>
      </c>
      <c r="C33500" t="s">
        <v>179</v>
      </c>
      <c r="D33500" t="s">
        <v>396</v>
      </c>
    </row>
    <row r="33501" spans="1:9" x14ac:dyDescent="0.35">
      <c r="A33501">
        <v>18092024</v>
      </c>
      <c r="B33501" t="s">
        <v>273</v>
      </c>
      <c r="C33501" t="s">
        <v>397</v>
      </c>
      <c r="D33501" t="s">
        <v>101</v>
      </c>
    </row>
    <row r="33502" spans="1:9" x14ac:dyDescent="0.35">
      <c r="A33502">
        <v>18092024</v>
      </c>
      <c r="B33502" t="s">
        <v>826</v>
      </c>
      <c r="C33502" t="s">
        <v>157</v>
      </c>
      <c r="D33502" t="s">
        <v>399</v>
      </c>
      <c r="E33502" t="s">
        <v>140</v>
      </c>
      <c r="F33502" t="s">
        <v>400</v>
      </c>
      <c r="G33502" t="s">
        <v>257</v>
      </c>
      <c r="H33502" t="s">
        <v>331</v>
      </c>
      <c r="I33502" t="s">
        <v>401</v>
      </c>
    </row>
    <row r="33503" spans="1:9" x14ac:dyDescent="0.35">
      <c r="A33503">
        <v>18092024</v>
      </c>
      <c r="B33503" t="s">
        <v>810</v>
      </c>
      <c r="C33503" t="s">
        <v>450</v>
      </c>
      <c r="D33503" t="s">
        <v>399</v>
      </c>
      <c r="E33503" t="s">
        <v>187</v>
      </c>
      <c r="F33503" t="s">
        <v>101</v>
      </c>
    </row>
    <row r="33504" spans="1:9" x14ac:dyDescent="0.35">
      <c r="A33504">
        <v>18092024</v>
      </c>
      <c r="B33504" t="s">
        <v>688</v>
      </c>
      <c r="C33504" t="s">
        <v>519</v>
      </c>
      <c r="D33504" t="s">
        <v>399</v>
      </c>
      <c r="E33504" t="s">
        <v>403</v>
      </c>
      <c r="F33504" t="s">
        <v>101</v>
      </c>
    </row>
    <row r="33505" spans="1:7" x14ac:dyDescent="0.35">
      <c r="A33505">
        <v>18092024</v>
      </c>
      <c r="B33505" t="s">
        <v>823</v>
      </c>
      <c r="C33505" t="s">
        <v>179</v>
      </c>
      <c r="D33505" t="s">
        <v>399</v>
      </c>
      <c r="E33505" t="s">
        <v>404</v>
      </c>
      <c r="F33505" t="s">
        <v>101</v>
      </c>
    </row>
    <row r="33506" spans="1:7" x14ac:dyDescent="0.35">
      <c r="A33506">
        <v>17092024</v>
      </c>
      <c r="B33506" t="s">
        <v>413</v>
      </c>
      <c r="C33506" t="s">
        <v>417</v>
      </c>
      <c r="D33506" t="s">
        <v>100</v>
      </c>
      <c r="E33506" t="s">
        <v>101</v>
      </c>
    </row>
    <row r="33507" spans="1:7" x14ac:dyDescent="0.35">
      <c r="A33507">
        <v>17092024</v>
      </c>
      <c r="B33507" t="s">
        <v>637</v>
      </c>
      <c r="C33507" t="s">
        <v>481</v>
      </c>
      <c r="D33507" t="s">
        <v>104</v>
      </c>
      <c r="E33507" t="s">
        <v>101</v>
      </c>
    </row>
    <row r="33508" spans="1:7" x14ac:dyDescent="0.35">
      <c r="A33508">
        <v>17092024</v>
      </c>
      <c r="B33508" t="s">
        <v>728</v>
      </c>
      <c r="C33508" t="s">
        <v>327</v>
      </c>
      <c r="D33508" t="s">
        <v>107</v>
      </c>
      <c r="E33508" t="s">
        <v>108</v>
      </c>
      <c r="F33508" t="s">
        <v>101</v>
      </c>
    </row>
    <row r="33509" spans="1:7" x14ac:dyDescent="0.35">
      <c r="A33509">
        <v>17092024</v>
      </c>
      <c r="B33509" t="s">
        <v>465</v>
      </c>
      <c r="C33509" t="s">
        <v>390</v>
      </c>
      <c r="D33509" t="s">
        <v>111</v>
      </c>
      <c r="E33509" t="s">
        <v>101</v>
      </c>
    </row>
    <row r="33510" spans="1:7" x14ac:dyDescent="0.35">
      <c r="A33510">
        <v>17092024</v>
      </c>
      <c r="B33510" t="s">
        <v>771</v>
      </c>
      <c r="C33510" t="s">
        <v>650</v>
      </c>
      <c r="D33510" t="s">
        <v>114</v>
      </c>
      <c r="E33510" t="s">
        <v>115</v>
      </c>
      <c r="F33510" t="s">
        <v>116</v>
      </c>
    </row>
    <row r="33511" spans="1:7" x14ac:dyDescent="0.35">
      <c r="A33511">
        <v>17092024</v>
      </c>
      <c r="B33511" t="s">
        <v>134</v>
      </c>
      <c r="C33511" t="s">
        <v>530</v>
      </c>
      <c r="D33511" t="s">
        <v>114</v>
      </c>
      <c r="E33511" t="s">
        <v>119</v>
      </c>
      <c r="F33511" t="s">
        <v>120</v>
      </c>
      <c r="G33511" t="s">
        <v>121</v>
      </c>
    </row>
    <row r="33512" spans="1:7" x14ac:dyDescent="0.35">
      <c r="A33512">
        <v>17092024</v>
      </c>
      <c r="B33512" t="s">
        <v>709</v>
      </c>
      <c r="C33512" t="s">
        <v>676</v>
      </c>
      <c r="D33512" t="s">
        <v>114</v>
      </c>
      <c r="E33512" t="s">
        <v>124</v>
      </c>
    </row>
    <row r="33513" spans="1:7" x14ac:dyDescent="0.35">
      <c r="A33513">
        <v>17092024</v>
      </c>
      <c r="B33513" t="s">
        <v>527</v>
      </c>
      <c r="C33513" t="s">
        <v>950</v>
      </c>
      <c r="D33513" t="s">
        <v>114</v>
      </c>
      <c r="E33513" t="s">
        <v>127</v>
      </c>
    </row>
    <row r="33514" spans="1:7" x14ac:dyDescent="0.35">
      <c r="A33514">
        <v>17092024</v>
      </c>
      <c r="B33514" t="s">
        <v>197</v>
      </c>
      <c r="C33514" t="s">
        <v>631</v>
      </c>
      <c r="D33514" t="s">
        <v>114</v>
      </c>
      <c r="E33514" t="s">
        <v>130</v>
      </c>
    </row>
    <row r="33515" spans="1:7" x14ac:dyDescent="0.35">
      <c r="A33515">
        <v>17092024</v>
      </c>
      <c r="B33515" t="s">
        <v>379</v>
      </c>
      <c r="C33515" t="s">
        <v>110</v>
      </c>
      <c r="D33515" t="s">
        <v>114</v>
      </c>
      <c r="E33515" t="s">
        <v>132</v>
      </c>
      <c r="F33515" t="s">
        <v>133</v>
      </c>
    </row>
    <row r="33516" spans="1:7" x14ac:dyDescent="0.35">
      <c r="A33516">
        <v>17092024</v>
      </c>
      <c r="B33516" t="s">
        <v>570</v>
      </c>
      <c r="C33516" t="s">
        <v>185</v>
      </c>
      <c r="D33516" t="s">
        <v>135</v>
      </c>
      <c r="E33516" t="s">
        <v>136</v>
      </c>
    </row>
    <row r="33517" spans="1:7" x14ac:dyDescent="0.35">
      <c r="A33517">
        <v>17092024</v>
      </c>
      <c r="B33517" t="s">
        <v>557</v>
      </c>
      <c r="C33517" t="s">
        <v>240</v>
      </c>
      <c r="D33517" t="s">
        <v>139</v>
      </c>
      <c r="E33517" t="s">
        <v>140</v>
      </c>
      <c r="F33517" t="s">
        <v>141</v>
      </c>
      <c r="G33517" t="s">
        <v>101</v>
      </c>
    </row>
    <row r="33518" spans="1:7" x14ac:dyDescent="0.35">
      <c r="A33518">
        <v>17092024</v>
      </c>
      <c r="B33518" t="s">
        <v>758</v>
      </c>
      <c r="C33518" t="s">
        <v>203</v>
      </c>
      <c r="D33518" t="s">
        <v>144</v>
      </c>
      <c r="E33518" t="s">
        <v>101</v>
      </c>
    </row>
    <row r="33519" spans="1:7" x14ac:dyDescent="0.35">
      <c r="A33519">
        <v>17092024</v>
      </c>
      <c r="B33519" t="s">
        <v>657</v>
      </c>
      <c r="C33519" t="s">
        <v>374</v>
      </c>
      <c r="D33519" t="s">
        <v>147</v>
      </c>
      <c r="E33519" t="s">
        <v>148</v>
      </c>
      <c r="F33519" t="s">
        <v>149</v>
      </c>
    </row>
    <row r="33520" spans="1:7" x14ac:dyDescent="0.35">
      <c r="A33520">
        <v>17092024</v>
      </c>
      <c r="B33520" t="s">
        <v>565</v>
      </c>
      <c r="C33520" t="s">
        <v>145</v>
      </c>
      <c r="D33520" t="s">
        <v>152</v>
      </c>
      <c r="E33520" t="s">
        <v>140</v>
      </c>
      <c r="F33520" t="s">
        <v>153</v>
      </c>
      <c r="G33520" t="s">
        <v>101</v>
      </c>
    </row>
    <row r="33521" spans="1:6" x14ac:dyDescent="0.35">
      <c r="A33521">
        <v>17092024</v>
      </c>
      <c r="B33521" t="s">
        <v>836</v>
      </c>
      <c r="C33521" t="s">
        <v>507</v>
      </c>
      <c r="D33521" t="s">
        <v>156</v>
      </c>
      <c r="E33521" t="s">
        <v>101</v>
      </c>
    </row>
    <row r="33522" spans="1:6" x14ac:dyDescent="0.35">
      <c r="A33522">
        <v>17092024</v>
      </c>
      <c r="B33522" t="s">
        <v>455</v>
      </c>
      <c r="C33522" t="s">
        <v>159</v>
      </c>
      <c r="D33522" t="s">
        <v>101</v>
      </c>
    </row>
    <row r="33523" spans="1:6" x14ac:dyDescent="0.35">
      <c r="A33523">
        <v>17092024</v>
      </c>
      <c r="B33523" t="s">
        <v>292</v>
      </c>
      <c r="C33523" t="s">
        <v>161</v>
      </c>
      <c r="D33523" t="s">
        <v>101</v>
      </c>
    </row>
    <row r="33524" spans="1:6" x14ac:dyDescent="0.35">
      <c r="A33524">
        <v>17092024</v>
      </c>
      <c r="B33524" t="s">
        <v>516</v>
      </c>
      <c r="C33524" t="s">
        <v>250</v>
      </c>
      <c r="D33524" t="s">
        <v>164</v>
      </c>
      <c r="E33524" t="s">
        <v>101</v>
      </c>
    </row>
    <row r="33525" spans="1:6" x14ac:dyDescent="0.35">
      <c r="A33525">
        <v>17092024</v>
      </c>
      <c r="B33525" t="s">
        <v>755</v>
      </c>
      <c r="C33525" t="s">
        <v>285</v>
      </c>
      <c r="D33525" t="s">
        <v>167</v>
      </c>
    </row>
    <row r="33526" spans="1:6" x14ac:dyDescent="0.35">
      <c r="A33526">
        <v>17092024</v>
      </c>
      <c r="B33526" t="s">
        <v>783</v>
      </c>
      <c r="C33526" t="s">
        <v>138</v>
      </c>
      <c r="D33526" t="s">
        <v>423</v>
      </c>
      <c r="E33526" t="s">
        <v>101</v>
      </c>
    </row>
    <row r="33527" spans="1:6" x14ac:dyDescent="0.35">
      <c r="A33527">
        <v>17092024</v>
      </c>
      <c r="B33527" t="s">
        <v>602</v>
      </c>
      <c r="C33527" t="s">
        <v>600</v>
      </c>
      <c r="D33527" t="s">
        <v>169</v>
      </c>
      <c r="E33527" t="s">
        <v>170</v>
      </c>
      <c r="F33527" t="s">
        <v>101</v>
      </c>
    </row>
    <row r="33528" spans="1:6" x14ac:dyDescent="0.35">
      <c r="A33528">
        <v>17092024</v>
      </c>
      <c r="B33528" t="s">
        <v>711</v>
      </c>
      <c r="C33528" t="s">
        <v>203</v>
      </c>
      <c r="D33528" t="s">
        <v>173</v>
      </c>
      <c r="E33528" t="s">
        <v>101</v>
      </c>
    </row>
    <row r="33529" spans="1:6" x14ac:dyDescent="0.35">
      <c r="A33529">
        <v>17092024</v>
      </c>
      <c r="B33529" t="s">
        <v>711</v>
      </c>
      <c r="C33529" t="s">
        <v>226</v>
      </c>
      <c r="D33529" t="s">
        <v>176</v>
      </c>
      <c r="E33529" t="s">
        <v>101</v>
      </c>
    </row>
    <row r="33530" spans="1:6" x14ac:dyDescent="0.35">
      <c r="A33530">
        <v>17092024</v>
      </c>
      <c r="B33530" t="s">
        <v>759</v>
      </c>
      <c r="C33530" t="s">
        <v>224</v>
      </c>
      <c r="D33530" t="s">
        <v>176</v>
      </c>
      <c r="E33530" t="s">
        <v>149</v>
      </c>
    </row>
    <row r="33531" spans="1:6" x14ac:dyDescent="0.35">
      <c r="A33531">
        <v>17092024</v>
      </c>
      <c r="B33531" t="s">
        <v>552</v>
      </c>
      <c r="C33531" t="s">
        <v>286</v>
      </c>
      <c r="D33531" t="s">
        <v>181</v>
      </c>
      <c r="E33531" t="s">
        <v>182</v>
      </c>
      <c r="F33531" t="s">
        <v>101</v>
      </c>
    </row>
    <row r="33532" spans="1:6" x14ac:dyDescent="0.35">
      <c r="A33532">
        <v>17092024</v>
      </c>
      <c r="B33532" t="s">
        <v>787</v>
      </c>
      <c r="C33532" t="s">
        <v>455</v>
      </c>
      <c r="D33532" t="s">
        <v>184</v>
      </c>
      <c r="E33532" t="s">
        <v>101</v>
      </c>
    </row>
    <row r="33533" spans="1:6" x14ac:dyDescent="0.35">
      <c r="A33533">
        <v>17092024</v>
      </c>
      <c r="B33533" t="s">
        <v>476</v>
      </c>
      <c r="C33533" t="s">
        <v>187</v>
      </c>
      <c r="D33533" t="s">
        <v>101</v>
      </c>
    </row>
    <row r="33534" spans="1:6" x14ac:dyDescent="0.35">
      <c r="A33534">
        <v>17092024</v>
      </c>
      <c r="B33534" t="s">
        <v>339</v>
      </c>
      <c r="C33534" t="s">
        <v>433</v>
      </c>
      <c r="D33534" t="s">
        <v>190</v>
      </c>
      <c r="E33534" t="s">
        <v>191</v>
      </c>
      <c r="F33534" t="s">
        <v>101</v>
      </c>
    </row>
    <row r="33535" spans="1:6" x14ac:dyDescent="0.35">
      <c r="A33535">
        <v>17092024</v>
      </c>
      <c r="B33535" t="s">
        <v>226</v>
      </c>
      <c r="C33535" t="s">
        <v>402</v>
      </c>
      <c r="D33535" t="s">
        <v>190</v>
      </c>
      <c r="E33535" t="s">
        <v>194</v>
      </c>
      <c r="F33535" t="s">
        <v>101</v>
      </c>
    </row>
    <row r="33536" spans="1:6" x14ac:dyDescent="0.35">
      <c r="A33536">
        <v>17092024</v>
      </c>
      <c r="B33536" t="s">
        <v>551</v>
      </c>
      <c r="C33536" t="s">
        <v>105</v>
      </c>
      <c r="D33536" t="s">
        <v>190</v>
      </c>
      <c r="E33536" t="s">
        <v>196</v>
      </c>
      <c r="F33536" t="s">
        <v>101</v>
      </c>
    </row>
    <row r="33537" spans="1:7" x14ac:dyDescent="0.35">
      <c r="A33537">
        <v>17092024</v>
      </c>
      <c r="B33537" t="s">
        <v>414</v>
      </c>
      <c r="C33537" t="s">
        <v>198</v>
      </c>
      <c r="D33537" t="s">
        <v>140</v>
      </c>
      <c r="E33537" t="s">
        <v>199</v>
      </c>
      <c r="F33537" t="s">
        <v>200</v>
      </c>
      <c r="G33537" t="s">
        <v>101</v>
      </c>
    </row>
    <row r="33538" spans="1:7" x14ac:dyDescent="0.35">
      <c r="A33538">
        <v>17092024</v>
      </c>
      <c r="B33538" t="s">
        <v>431</v>
      </c>
      <c r="C33538" t="s">
        <v>481</v>
      </c>
      <c r="D33538" t="s">
        <v>61</v>
      </c>
      <c r="E33538" t="s">
        <v>101</v>
      </c>
    </row>
    <row r="33539" spans="1:7" x14ac:dyDescent="0.35">
      <c r="A33539">
        <v>17092024</v>
      </c>
      <c r="B33539" t="s">
        <v>592</v>
      </c>
      <c r="C33539" t="s">
        <v>460</v>
      </c>
      <c r="D33539" t="s">
        <v>205</v>
      </c>
      <c r="E33539" t="s">
        <v>101</v>
      </c>
    </row>
    <row r="33540" spans="1:7" x14ac:dyDescent="0.35">
      <c r="A33540">
        <v>17092024</v>
      </c>
      <c r="B33540" t="s">
        <v>778</v>
      </c>
      <c r="C33540" t="s">
        <v>455</v>
      </c>
      <c r="D33540" t="s">
        <v>208</v>
      </c>
      <c r="E33540" t="s">
        <v>101</v>
      </c>
    </row>
    <row r="33541" spans="1:7" x14ac:dyDescent="0.35">
      <c r="A33541">
        <v>17092024</v>
      </c>
      <c r="B33541" t="s">
        <v>611</v>
      </c>
      <c r="C33541" t="s">
        <v>425</v>
      </c>
      <c r="D33541" t="s">
        <v>210</v>
      </c>
      <c r="E33541" t="s">
        <v>211</v>
      </c>
      <c r="F33541" t="s">
        <v>101</v>
      </c>
    </row>
    <row r="33542" spans="1:7" x14ac:dyDescent="0.35">
      <c r="A33542">
        <v>17092024</v>
      </c>
      <c r="B33542" t="s">
        <v>292</v>
      </c>
      <c r="C33542" t="s">
        <v>158</v>
      </c>
      <c r="D33542" t="s">
        <v>214</v>
      </c>
      <c r="E33542" t="s">
        <v>215</v>
      </c>
      <c r="F33542" t="s">
        <v>101</v>
      </c>
    </row>
    <row r="33543" spans="1:7" x14ac:dyDescent="0.35">
      <c r="A33543">
        <v>17092024</v>
      </c>
      <c r="B33543" t="s">
        <v>728</v>
      </c>
      <c r="C33543" t="s">
        <v>651</v>
      </c>
      <c r="D33543" t="s">
        <v>217</v>
      </c>
      <c r="E33543" t="s">
        <v>101</v>
      </c>
    </row>
    <row r="33544" spans="1:7" x14ac:dyDescent="0.35">
      <c r="A33544">
        <v>17092024</v>
      </c>
      <c r="B33544" t="s">
        <v>719</v>
      </c>
      <c r="C33544" t="s">
        <v>307</v>
      </c>
      <c r="D33544" t="s">
        <v>220</v>
      </c>
      <c r="E33544" t="s">
        <v>101</v>
      </c>
    </row>
    <row r="33545" spans="1:7" x14ac:dyDescent="0.35">
      <c r="A33545">
        <v>17092024</v>
      </c>
      <c r="B33545" t="s">
        <v>718</v>
      </c>
      <c r="C33545" t="s">
        <v>154</v>
      </c>
      <c r="D33545" t="s">
        <v>222</v>
      </c>
    </row>
    <row r="33546" spans="1:7" x14ac:dyDescent="0.35">
      <c r="A33546">
        <v>17092024</v>
      </c>
      <c r="B33546" t="s">
        <v>733</v>
      </c>
      <c r="C33546" t="s">
        <v>255</v>
      </c>
      <c r="D33546" t="s">
        <v>223</v>
      </c>
    </row>
    <row r="33547" spans="1:7" x14ac:dyDescent="0.35">
      <c r="A33547">
        <v>17092024</v>
      </c>
      <c r="B33547" t="s">
        <v>718</v>
      </c>
      <c r="C33547" t="s">
        <v>340</v>
      </c>
      <c r="D33547" t="s">
        <v>225</v>
      </c>
      <c r="E33547" t="s">
        <v>101</v>
      </c>
    </row>
    <row r="33548" spans="1:7" x14ac:dyDescent="0.35">
      <c r="A33548">
        <v>17092024</v>
      </c>
      <c r="B33548" t="s">
        <v>776</v>
      </c>
      <c r="C33548" t="s">
        <v>293</v>
      </c>
      <c r="D33548" t="s">
        <v>225</v>
      </c>
      <c r="E33548" t="s">
        <v>228</v>
      </c>
      <c r="F33548" t="s">
        <v>229</v>
      </c>
    </row>
    <row r="33549" spans="1:7" x14ac:dyDescent="0.35">
      <c r="A33549">
        <v>17092024</v>
      </c>
      <c r="B33549" t="s">
        <v>742</v>
      </c>
      <c r="C33549" t="s">
        <v>230</v>
      </c>
      <c r="D33549" t="s">
        <v>232</v>
      </c>
      <c r="E33549" t="s">
        <v>101</v>
      </c>
    </row>
    <row r="33550" spans="1:7" x14ac:dyDescent="0.35">
      <c r="A33550">
        <v>17092024</v>
      </c>
      <c r="B33550" t="s">
        <v>557</v>
      </c>
      <c r="C33550" t="s">
        <v>150</v>
      </c>
      <c r="D33550" t="s">
        <v>235</v>
      </c>
      <c r="E33550" t="s">
        <v>236</v>
      </c>
      <c r="F33550" t="s">
        <v>101</v>
      </c>
    </row>
    <row r="33551" spans="1:7" x14ac:dyDescent="0.35">
      <c r="A33551">
        <v>17092024</v>
      </c>
      <c r="B33551" t="s">
        <v>611</v>
      </c>
      <c r="C33551" t="s">
        <v>126</v>
      </c>
      <c r="D33551" t="s">
        <v>235</v>
      </c>
      <c r="E33551" t="s">
        <v>239</v>
      </c>
      <c r="F33551" t="s">
        <v>149</v>
      </c>
    </row>
    <row r="33552" spans="1:7" x14ac:dyDescent="0.35">
      <c r="A33552">
        <v>17092024</v>
      </c>
      <c r="B33552" t="s">
        <v>783</v>
      </c>
      <c r="C33552" t="s">
        <v>219</v>
      </c>
      <c r="D33552" t="s">
        <v>235</v>
      </c>
      <c r="E33552" t="s">
        <v>241</v>
      </c>
      <c r="F33552" t="s">
        <v>101</v>
      </c>
    </row>
    <row r="33553" spans="1:7" x14ac:dyDescent="0.35">
      <c r="A33553">
        <v>17092024</v>
      </c>
      <c r="B33553" t="s">
        <v>688</v>
      </c>
      <c r="C33553" t="s">
        <v>286</v>
      </c>
      <c r="D33553" t="s">
        <v>243</v>
      </c>
      <c r="E33553" t="s">
        <v>101</v>
      </c>
    </row>
    <row r="33554" spans="1:7" x14ac:dyDescent="0.35">
      <c r="A33554">
        <v>17092024</v>
      </c>
      <c r="B33554" t="s">
        <v>565</v>
      </c>
      <c r="C33554" t="s">
        <v>368</v>
      </c>
      <c r="D33554" t="s">
        <v>245</v>
      </c>
      <c r="E33554" t="s">
        <v>246</v>
      </c>
    </row>
    <row r="33555" spans="1:7" x14ac:dyDescent="0.35">
      <c r="A33555">
        <v>17092024</v>
      </c>
      <c r="B33555" t="s">
        <v>765</v>
      </c>
      <c r="C33555" t="s">
        <v>237</v>
      </c>
      <c r="D33555" t="s">
        <v>245</v>
      </c>
      <c r="E33555" t="s">
        <v>249</v>
      </c>
    </row>
    <row r="33556" spans="1:7" x14ac:dyDescent="0.35">
      <c r="A33556">
        <v>17092024</v>
      </c>
      <c r="B33556" t="s">
        <v>603</v>
      </c>
      <c r="C33556" t="s">
        <v>158</v>
      </c>
      <c r="D33556" t="s">
        <v>252</v>
      </c>
      <c r="E33556" t="s">
        <v>101</v>
      </c>
    </row>
    <row r="33557" spans="1:7" x14ac:dyDescent="0.35">
      <c r="A33557">
        <v>17092024</v>
      </c>
      <c r="B33557" t="s">
        <v>493</v>
      </c>
      <c r="C33557" t="s">
        <v>379</v>
      </c>
      <c r="D33557" t="s">
        <v>254</v>
      </c>
    </row>
    <row r="33558" spans="1:7" x14ac:dyDescent="0.35">
      <c r="A33558">
        <v>17092024</v>
      </c>
      <c r="B33558" t="s">
        <v>693</v>
      </c>
      <c r="C33558" t="s">
        <v>106</v>
      </c>
      <c r="D33558" t="s">
        <v>256</v>
      </c>
      <c r="E33558" t="s">
        <v>257</v>
      </c>
      <c r="F33558" t="s">
        <v>236</v>
      </c>
      <c r="G33558" t="s">
        <v>101</v>
      </c>
    </row>
    <row r="33559" spans="1:7" x14ac:dyDescent="0.35">
      <c r="A33559">
        <v>17092024</v>
      </c>
      <c r="B33559" t="s">
        <v>759</v>
      </c>
      <c r="C33559" t="s">
        <v>414</v>
      </c>
      <c r="D33559" t="s">
        <v>260</v>
      </c>
      <c r="E33559" t="s">
        <v>136</v>
      </c>
      <c r="F33559" t="s">
        <v>101</v>
      </c>
    </row>
    <row r="33560" spans="1:7" x14ac:dyDescent="0.35">
      <c r="A33560">
        <v>17092024</v>
      </c>
      <c r="B33560" t="s">
        <v>466</v>
      </c>
      <c r="C33560" t="s">
        <v>261</v>
      </c>
      <c r="D33560" t="s">
        <v>262</v>
      </c>
      <c r="E33560" t="s">
        <v>101</v>
      </c>
    </row>
    <row r="33561" spans="1:7" x14ac:dyDescent="0.35">
      <c r="A33561">
        <v>17092024</v>
      </c>
      <c r="B33561" t="s">
        <v>766</v>
      </c>
      <c r="C33561" t="s">
        <v>292</v>
      </c>
      <c r="D33561" t="s">
        <v>264</v>
      </c>
      <c r="E33561" t="s">
        <v>101</v>
      </c>
    </row>
    <row r="33562" spans="1:7" x14ac:dyDescent="0.35">
      <c r="A33562">
        <v>17092024</v>
      </c>
      <c r="B33562" t="s">
        <v>526</v>
      </c>
      <c r="C33562" t="s">
        <v>264</v>
      </c>
      <c r="D33562" t="s">
        <v>149</v>
      </c>
    </row>
    <row r="33563" spans="1:7" x14ac:dyDescent="0.35">
      <c r="A33563">
        <v>17092024</v>
      </c>
      <c r="B33563" t="s">
        <v>624</v>
      </c>
      <c r="C33563" t="s">
        <v>526</v>
      </c>
      <c r="D33563" t="s">
        <v>265</v>
      </c>
      <c r="E33563" t="s">
        <v>101</v>
      </c>
      <c r="F33563" t="s">
        <v>266</v>
      </c>
    </row>
    <row r="33564" spans="1:7" x14ac:dyDescent="0.35">
      <c r="A33564">
        <v>17092024</v>
      </c>
      <c r="B33564" t="s">
        <v>665</v>
      </c>
      <c r="C33564" t="s">
        <v>368</v>
      </c>
      <c r="D33564" t="s">
        <v>267</v>
      </c>
      <c r="E33564" t="s">
        <v>101</v>
      </c>
    </row>
    <row r="33565" spans="1:7" x14ac:dyDescent="0.35">
      <c r="A33565">
        <v>17092024</v>
      </c>
      <c r="B33565" t="s">
        <v>716</v>
      </c>
      <c r="C33565" t="s">
        <v>450</v>
      </c>
      <c r="D33565" t="s">
        <v>268</v>
      </c>
    </row>
    <row r="33566" spans="1:7" x14ac:dyDescent="0.35">
      <c r="A33566">
        <v>17092024</v>
      </c>
      <c r="B33566" t="s">
        <v>340</v>
      </c>
      <c r="C33566" t="s">
        <v>270</v>
      </c>
      <c r="D33566" t="s">
        <v>271</v>
      </c>
      <c r="E33566" t="s">
        <v>101</v>
      </c>
    </row>
    <row r="33567" spans="1:7" x14ac:dyDescent="0.35">
      <c r="A33567">
        <v>17092024</v>
      </c>
      <c r="B33567" t="s">
        <v>636</v>
      </c>
      <c r="C33567" t="s">
        <v>183</v>
      </c>
      <c r="D33567" t="s">
        <v>274</v>
      </c>
      <c r="E33567" t="s">
        <v>101</v>
      </c>
    </row>
    <row r="33568" spans="1:7" x14ac:dyDescent="0.35">
      <c r="A33568">
        <v>17092024</v>
      </c>
      <c r="B33568" t="s">
        <v>634</v>
      </c>
      <c r="C33568" t="s">
        <v>150</v>
      </c>
      <c r="D33568" t="s">
        <v>277</v>
      </c>
      <c r="E33568" t="s">
        <v>101</v>
      </c>
    </row>
    <row r="33569" spans="1:9" x14ac:dyDescent="0.35">
      <c r="A33569">
        <v>17092024</v>
      </c>
      <c r="B33569" t="s">
        <v>758</v>
      </c>
      <c r="C33569" t="s">
        <v>226</v>
      </c>
      <c r="D33569" t="s">
        <v>279</v>
      </c>
      <c r="E33569" t="s">
        <v>140</v>
      </c>
      <c r="F33569" t="s">
        <v>280</v>
      </c>
    </row>
    <row r="33570" spans="1:9" x14ac:dyDescent="0.35">
      <c r="A33570">
        <v>17092024</v>
      </c>
      <c r="B33570" t="s">
        <v>623</v>
      </c>
      <c r="C33570" t="s">
        <v>450</v>
      </c>
      <c r="D33570" t="s">
        <v>281</v>
      </c>
    </row>
    <row r="33571" spans="1:9" x14ac:dyDescent="0.35">
      <c r="A33571">
        <v>17092024</v>
      </c>
      <c r="B33571" t="s">
        <v>636</v>
      </c>
      <c r="C33571" t="s">
        <v>547</v>
      </c>
      <c r="D33571" t="s">
        <v>284</v>
      </c>
      <c r="E33571" t="s">
        <v>101</v>
      </c>
    </row>
    <row r="33572" spans="1:9" x14ac:dyDescent="0.35">
      <c r="A33572">
        <v>17092024</v>
      </c>
      <c r="B33572" t="s">
        <v>840</v>
      </c>
      <c r="C33572" t="s">
        <v>240</v>
      </c>
      <c r="D33572" t="s">
        <v>287</v>
      </c>
      <c r="E33572" t="s">
        <v>101</v>
      </c>
    </row>
    <row r="33573" spans="1:9" x14ac:dyDescent="0.35">
      <c r="A33573">
        <v>17092024</v>
      </c>
      <c r="B33573" t="s">
        <v>628</v>
      </c>
      <c r="C33573" t="s">
        <v>240</v>
      </c>
      <c r="D33573" t="s">
        <v>288</v>
      </c>
      <c r="E33573" t="s">
        <v>101</v>
      </c>
    </row>
    <row r="33574" spans="1:9" x14ac:dyDescent="0.35">
      <c r="A33574">
        <v>17092024</v>
      </c>
      <c r="B33574" t="s">
        <v>591</v>
      </c>
      <c r="C33574" t="s">
        <v>230</v>
      </c>
      <c r="D33574" t="s">
        <v>290</v>
      </c>
      <c r="E33574" t="s">
        <v>140</v>
      </c>
      <c r="F33574" t="s">
        <v>291</v>
      </c>
    </row>
    <row r="33575" spans="1:9" x14ac:dyDescent="0.35">
      <c r="A33575">
        <v>17092024</v>
      </c>
      <c r="B33575" t="s">
        <v>628</v>
      </c>
      <c r="C33575" t="s">
        <v>455</v>
      </c>
      <c r="D33575" t="s">
        <v>290</v>
      </c>
      <c r="E33575" t="s">
        <v>140</v>
      </c>
      <c r="F33575" t="s">
        <v>294</v>
      </c>
      <c r="G33575" t="s">
        <v>295</v>
      </c>
      <c r="H33575" t="s">
        <v>101</v>
      </c>
    </row>
    <row r="33576" spans="1:9" x14ac:dyDescent="0.35">
      <c r="A33576">
        <v>17092024</v>
      </c>
      <c r="B33576" t="s">
        <v>629</v>
      </c>
      <c r="C33576" t="s">
        <v>450</v>
      </c>
      <c r="D33576" t="s">
        <v>298</v>
      </c>
      <c r="E33576" t="s">
        <v>101</v>
      </c>
    </row>
    <row r="33577" spans="1:9" x14ac:dyDescent="0.35">
      <c r="A33577">
        <v>17092024</v>
      </c>
      <c r="B33577" t="s">
        <v>460</v>
      </c>
      <c r="C33577" t="s">
        <v>282</v>
      </c>
      <c r="D33577" t="s">
        <v>300</v>
      </c>
      <c r="E33577" t="s">
        <v>262</v>
      </c>
      <c r="F33577" t="s">
        <v>101</v>
      </c>
    </row>
    <row r="33578" spans="1:9" x14ac:dyDescent="0.35">
      <c r="A33578">
        <v>17092024</v>
      </c>
      <c r="B33578" t="s">
        <v>623</v>
      </c>
      <c r="C33578" t="s">
        <v>601</v>
      </c>
      <c r="D33578" t="s">
        <v>301</v>
      </c>
      <c r="E33578" t="s">
        <v>101</v>
      </c>
    </row>
    <row r="33579" spans="1:9" x14ac:dyDescent="0.35">
      <c r="A33579">
        <v>17092024</v>
      </c>
      <c r="B33579" t="s">
        <v>793</v>
      </c>
      <c r="C33579" t="s">
        <v>541</v>
      </c>
      <c r="D33579" t="s">
        <v>303</v>
      </c>
      <c r="E33579" t="s">
        <v>149</v>
      </c>
    </row>
    <row r="33580" spans="1:9" x14ac:dyDescent="0.35">
      <c r="A33580">
        <v>17092024</v>
      </c>
      <c r="B33580" t="s">
        <v>715</v>
      </c>
      <c r="C33580" t="s">
        <v>304</v>
      </c>
      <c r="D33580" t="s">
        <v>306</v>
      </c>
      <c r="E33580" t="s">
        <v>101</v>
      </c>
    </row>
    <row r="33581" spans="1:9" x14ac:dyDescent="0.35">
      <c r="A33581">
        <v>17092024</v>
      </c>
      <c r="B33581" t="s">
        <v>783</v>
      </c>
      <c r="C33581" t="s">
        <v>466</v>
      </c>
      <c r="D33581" t="s">
        <v>308</v>
      </c>
      <c r="E33581" t="s">
        <v>309</v>
      </c>
      <c r="F33581" t="s">
        <v>310</v>
      </c>
      <c r="G33581" t="s">
        <v>311</v>
      </c>
      <c r="H33581" t="s">
        <v>312</v>
      </c>
      <c r="I33581" t="s">
        <v>101</v>
      </c>
    </row>
    <row r="33582" spans="1:9" x14ac:dyDescent="0.35">
      <c r="A33582">
        <v>17092024</v>
      </c>
      <c r="B33582" t="s">
        <v>183</v>
      </c>
      <c r="C33582" t="s">
        <v>375</v>
      </c>
      <c r="D33582" t="s">
        <v>314</v>
      </c>
      <c r="E33582" t="s">
        <v>315</v>
      </c>
      <c r="F33582" t="s">
        <v>101</v>
      </c>
    </row>
    <row r="33583" spans="1:9" x14ac:dyDescent="0.35">
      <c r="A33583">
        <v>17092024</v>
      </c>
      <c r="B33583" t="s">
        <v>693</v>
      </c>
      <c r="C33583" t="s">
        <v>155</v>
      </c>
      <c r="D33583" t="s">
        <v>314</v>
      </c>
      <c r="E33583" t="s">
        <v>317</v>
      </c>
      <c r="F33583" t="s">
        <v>101</v>
      </c>
    </row>
    <row r="33584" spans="1:9" x14ac:dyDescent="0.35">
      <c r="A33584">
        <v>17092024</v>
      </c>
      <c r="B33584" t="s">
        <v>573</v>
      </c>
      <c r="C33584" t="s">
        <v>219</v>
      </c>
      <c r="D33584" t="s">
        <v>319</v>
      </c>
      <c r="E33584" t="s">
        <v>320</v>
      </c>
      <c r="F33584" t="s">
        <v>321</v>
      </c>
    </row>
    <row r="33585" spans="1:6" x14ac:dyDescent="0.35">
      <c r="A33585">
        <v>17092024</v>
      </c>
      <c r="B33585" t="s">
        <v>762</v>
      </c>
      <c r="C33585" t="s">
        <v>554</v>
      </c>
      <c r="D33585" t="s">
        <v>322</v>
      </c>
      <c r="E33585" t="s">
        <v>101</v>
      </c>
    </row>
    <row r="33586" spans="1:6" x14ac:dyDescent="0.35">
      <c r="A33586">
        <v>17092024</v>
      </c>
      <c r="B33586" t="s">
        <v>718</v>
      </c>
      <c r="C33586" t="s">
        <v>157</v>
      </c>
      <c r="D33586" t="s">
        <v>325</v>
      </c>
      <c r="E33586" t="s">
        <v>101</v>
      </c>
    </row>
    <row r="33587" spans="1:6" x14ac:dyDescent="0.35">
      <c r="A33587">
        <v>17092024</v>
      </c>
      <c r="B33587" t="s">
        <v>729</v>
      </c>
      <c r="C33587" t="s">
        <v>559</v>
      </c>
      <c r="D33587" t="s">
        <v>328</v>
      </c>
      <c r="E33587" t="s">
        <v>101</v>
      </c>
    </row>
    <row r="33588" spans="1:6" x14ac:dyDescent="0.35">
      <c r="A33588">
        <v>17092024</v>
      </c>
      <c r="B33588" t="s">
        <v>272</v>
      </c>
      <c r="C33588" t="s">
        <v>331</v>
      </c>
      <c r="D33588" t="s">
        <v>332</v>
      </c>
      <c r="E33588" t="s">
        <v>101</v>
      </c>
    </row>
    <row r="33589" spans="1:6" x14ac:dyDescent="0.35">
      <c r="A33589">
        <v>17092024</v>
      </c>
      <c r="B33589" t="s">
        <v>600</v>
      </c>
      <c r="C33589" t="s">
        <v>365</v>
      </c>
      <c r="D33589" t="s">
        <v>331</v>
      </c>
      <c r="E33589" t="s">
        <v>335</v>
      </c>
      <c r="F33589" t="s">
        <v>101</v>
      </c>
    </row>
    <row r="33590" spans="1:6" x14ac:dyDescent="0.35">
      <c r="A33590">
        <v>17092024</v>
      </c>
      <c r="B33590" t="s">
        <v>497</v>
      </c>
      <c r="C33590" t="s">
        <v>365</v>
      </c>
      <c r="D33590" t="s">
        <v>331</v>
      </c>
      <c r="E33590" t="s">
        <v>338</v>
      </c>
      <c r="F33590" t="s">
        <v>321</v>
      </c>
    </row>
    <row r="33591" spans="1:6" x14ac:dyDescent="0.35">
      <c r="A33591">
        <v>17092024</v>
      </c>
      <c r="B33591" t="s">
        <v>810</v>
      </c>
      <c r="C33591" t="s">
        <v>206</v>
      </c>
      <c r="D33591" t="s">
        <v>170</v>
      </c>
    </row>
    <row r="33592" spans="1:6" x14ac:dyDescent="0.35">
      <c r="A33592">
        <v>17092024</v>
      </c>
      <c r="B33592" t="s">
        <v>737</v>
      </c>
      <c r="C33592" t="s">
        <v>219</v>
      </c>
      <c r="D33592" t="s">
        <v>341</v>
      </c>
      <c r="E33592" t="s">
        <v>101</v>
      </c>
    </row>
    <row r="33593" spans="1:6" x14ac:dyDescent="0.35">
      <c r="A33593">
        <v>17092024</v>
      </c>
      <c r="B33593" t="s">
        <v>730</v>
      </c>
      <c r="C33593" t="s">
        <v>146</v>
      </c>
      <c r="D33593" t="s">
        <v>343</v>
      </c>
      <c r="E33593" t="s">
        <v>101</v>
      </c>
    </row>
    <row r="33594" spans="1:6" x14ac:dyDescent="0.35">
      <c r="A33594">
        <v>17092024</v>
      </c>
      <c r="B33594" t="s">
        <v>476</v>
      </c>
      <c r="C33594" t="s">
        <v>132</v>
      </c>
      <c r="D33594" t="s">
        <v>344</v>
      </c>
      <c r="E33594" t="s">
        <v>345</v>
      </c>
      <c r="F33594" t="s">
        <v>101</v>
      </c>
    </row>
    <row r="33595" spans="1:6" x14ac:dyDescent="0.35">
      <c r="A33595">
        <v>17092024</v>
      </c>
      <c r="B33595" t="s">
        <v>592</v>
      </c>
      <c r="C33595" t="s">
        <v>439</v>
      </c>
      <c r="D33595" t="s">
        <v>132</v>
      </c>
      <c r="E33595" t="s">
        <v>347</v>
      </c>
      <c r="F33595" t="s">
        <v>101</v>
      </c>
    </row>
    <row r="33596" spans="1:6" x14ac:dyDescent="0.35">
      <c r="A33596">
        <v>17092024</v>
      </c>
      <c r="B33596" t="s">
        <v>759</v>
      </c>
      <c r="C33596" t="s">
        <v>340</v>
      </c>
      <c r="D33596" t="s">
        <v>132</v>
      </c>
      <c r="E33596" t="s">
        <v>348</v>
      </c>
      <c r="F33596" t="s">
        <v>101</v>
      </c>
    </row>
    <row r="33597" spans="1:6" x14ac:dyDescent="0.35">
      <c r="A33597">
        <v>17092024</v>
      </c>
      <c r="B33597" t="s">
        <v>183</v>
      </c>
      <c r="C33597" t="s">
        <v>255</v>
      </c>
      <c r="D33597" t="s">
        <v>132</v>
      </c>
      <c r="E33597" t="s">
        <v>350</v>
      </c>
      <c r="F33597" t="s">
        <v>101</v>
      </c>
    </row>
    <row r="33598" spans="1:6" x14ac:dyDescent="0.35">
      <c r="A33598">
        <v>17092024</v>
      </c>
      <c r="B33598" t="s">
        <v>558</v>
      </c>
      <c r="C33598" t="s">
        <v>339</v>
      </c>
      <c r="D33598" t="s">
        <v>132</v>
      </c>
      <c r="E33598" t="s">
        <v>352</v>
      </c>
      <c r="F33598" t="s">
        <v>101</v>
      </c>
    </row>
    <row r="33599" spans="1:6" x14ac:dyDescent="0.35">
      <c r="A33599">
        <v>17092024</v>
      </c>
      <c r="B33599" t="s">
        <v>721</v>
      </c>
      <c r="C33599" t="s">
        <v>177</v>
      </c>
      <c r="D33599" t="s">
        <v>132</v>
      </c>
      <c r="E33599" t="s">
        <v>133</v>
      </c>
      <c r="F33599" t="s">
        <v>355</v>
      </c>
    </row>
    <row r="33600" spans="1:6" x14ac:dyDescent="0.35">
      <c r="A33600">
        <v>17092024</v>
      </c>
      <c r="B33600" t="s">
        <v>736</v>
      </c>
      <c r="C33600" t="s">
        <v>165</v>
      </c>
      <c r="D33600" t="s">
        <v>132</v>
      </c>
      <c r="E33600" t="s">
        <v>356</v>
      </c>
      <c r="F33600" t="s">
        <v>101</v>
      </c>
    </row>
    <row r="33601" spans="1:8" x14ac:dyDescent="0.35">
      <c r="A33601">
        <v>17092024</v>
      </c>
      <c r="B33601" t="s">
        <v>414</v>
      </c>
      <c r="C33601" t="s">
        <v>353</v>
      </c>
      <c r="D33601" t="s">
        <v>359</v>
      </c>
      <c r="E33601" t="s">
        <v>360</v>
      </c>
      <c r="F33601" t="s">
        <v>101</v>
      </c>
    </row>
    <row r="33602" spans="1:8" x14ac:dyDescent="0.35">
      <c r="A33602">
        <v>17092024</v>
      </c>
      <c r="B33602" t="s">
        <v>742</v>
      </c>
      <c r="C33602" t="s">
        <v>292</v>
      </c>
      <c r="D33602" t="s">
        <v>359</v>
      </c>
      <c r="E33602" t="s">
        <v>362</v>
      </c>
      <c r="F33602" t="s">
        <v>101</v>
      </c>
    </row>
    <row r="33603" spans="1:8" x14ac:dyDescent="0.35">
      <c r="A33603">
        <v>17092024</v>
      </c>
      <c r="B33603" t="s">
        <v>497</v>
      </c>
      <c r="C33603" t="s">
        <v>359</v>
      </c>
      <c r="D33603" t="s">
        <v>362</v>
      </c>
      <c r="E33603" t="s">
        <v>140</v>
      </c>
      <c r="F33603" t="s">
        <v>364</v>
      </c>
      <c r="G33603" t="s">
        <v>101</v>
      </c>
    </row>
    <row r="33604" spans="1:8" x14ac:dyDescent="0.35">
      <c r="A33604">
        <v>17092024</v>
      </c>
      <c r="B33604" t="s">
        <v>827</v>
      </c>
      <c r="C33604" t="s">
        <v>471</v>
      </c>
      <c r="D33604" t="s">
        <v>366</v>
      </c>
      <c r="E33604" t="s">
        <v>257</v>
      </c>
      <c r="F33604" t="s">
        <v>367</v>
      </c>
      <c r="G33604" t="s">
        <v>101</v>
      </c>
    </row>
    <row r="33605" spans="1:8" x14ac:dyDescent="0.35">
      <c r="A33605">
        <v>17092024</v>
      </c>
      <c r="B33605" t="s">
        <v>776</v>
      </c>
      <c r="C33605" t="s">
        <v>285</v>
      </c>
      <c r="D33605" t="s">
        <v>369</v>
      </c>
      <c r="E33605" t="s">
        <v>370</v>
      </c>
      <c r="F33605" t="s">
        <v>101</v>
      </c>
    </row>
    <row r="33606" spans="1:8" x14ac:dyDescent="0.35">
      <c r="A33606">
        <v>17092024</v>
      </c>
      <c r="B33606" t="s">
        <v>778</v>
      </c>
      <c r="C33606" t="s">
        <v>414</v>
      </c>
      <c r="D33606" t="s">
        <v>371</v>
      </c>
      <c r="E33606" t="s">
        <v>101</v>
      </c>
    </row>
    <row r="33607" spans="1:8" x14ac:dyDescent="0.35">
      <c r="A33607">
        <v>17092024</v>
      </c>
      <c r="B33607" t="s">
        <v>567</v>
      </c>
      <c r="C33607" t="s">
        <v>586</v>
      </c>
      <c r="D33607" t="s">
        <v>372</v>
      </c>
      <c r="E33607" t="s">
        <v>101</v>
      </c>
    </row>
    <row r="33608" spans="1:8" x14ac:dyDescent="0.35">
      <c r="A33608">
        <v>17092024</v>
      </c>
      <c r="B33608" t="s">
        <v>237</v>
      </c>
      <c r="C33608" t="s">
        <v>373</v>
      </c>
      <c r="D33608" t="s">
        <v>101</v>
      </c>
    </row>
    <row r="33609" spans="1:8" x14ac:dyDescent="0.35">
      <c r="A33609">
        <v>17092024</v>
      </c>
      <c r="B33609" t="s">
        <v>823</v>
      </c>
      <c r="C33609" t="s">
        <v>543</v>
      </c>
      <c r="D33609" t="s">
        <v>376</v>
      </c>
      <c r="E33609" t="s">
        <v>140</v>
      </c>
      <c r="F33609" t="s">
        <v>331</v>
      </c>
      <c r="G33609" t="s">
        <v>377</v>
      </c>
      <c r="H33609" t="s">
        <v>101</v>
      </c>
    </row>
    <row r="33610" spans="1:8" x14ac:dyDescent="0.35">
      <c r="A33610">
        <v>17092024</v>
      </c>
      <c r="B33610" t="s">
        <v>806</v>
      </c>
      <c r="C33610" t="s">
        <v>269</v>
      </c>
      <c r="D33610" t="s">
        <v>378</v>
      </c>
    </row>
    <row r="33611" spans="1:8" x14ac:dyDescent="0.35">
      <c r="A33611">
        <v>17092024</v>
      </c>
      <c r="B33611" t="s">
        <v>695</v>
      </c>
      <c r="C33611" t="s">
        <v>146</v>
      </c>
      <c r="D33611" t="s">
        <v>380</v>
      </c>
      <c r="E33611" t="s">
        <v>101</v>
      </c>
    </row>
    <row r="33612" spans="1:8" x14ac:dyDescent="0.35">
      <c r="A33612">
        <v>17092024</v>
      </c>
      <c r="B33612" t="s">
        <v>728</v>
      </c>
      <c r="C33612" t="s">
        <v>432</v>
      </c>
      <c r="D33612" t="s">
        <v>382</v>
      </c>
      <c r="E33612" t="s">
        <v>383</v>
      </c>
    </row>
    <row r="33613" spans="1:8" x14ac:dyDescent="0.35">
      <c r="A33613">
        <v>17092024</v>
      </c>
      <c r="B33613" t="s">
        <v>560</v>
      </c>
      <c r="C33613" t="s">
        <v>553</v>
      </c>
      <c r="D33613" t="s">
        <v>385</v>
      </c>
      <c r="E33613" t="s">
        <v>386</v>
      </c>
    </row>
    <row r="33614" spans="1:8" x14ac:dyDescent="0.35">
      <c r="A33614">
        <v>17092024</v>
      </c>
      <c r="B33614" t="s">
        <v>829</v>
      </c>
      <c r="C33614" t="s">
        <v>154</v>
      </c>
      <c r="D33614" t="s">
        <v>388</v>
      </c>
      <c r="E33614" t="s">
        <v>101</v>
      </c>
    </row>
    <row r="33615" spans="1:8" x14ac:dyDescent="0.35">
      <c r="A33615">
        <v>17092024</v>
      </c>
      <c r="B33615" t="s">
        <v>497</v>
      </c>
      <c r="C33615" t="s">
        <v>580</v>
      </c>
      <c r="D33615" t="s">
        <v>391</v>
      </c>
      <c r="E33615" t="s">
        <v>101</v>
      </c>
    </row>
    <row r="33616" spans="1:8" x14ac:dyDescent="0.35">
      <c r="A33616">
        <v>17092024</v>
      </c>
      <c r="B33616" t="s">
        <v>514</v>
      </c>
      <c r="C33616" t="s">
        <v>353</v>
      </c>
      <c r="D33616" t="s">
        <v>393</v>
      </c>
    </row>
    <row r="33617" spans="1:9" x14ac:dyDescent="0.35">
      <c r="A33617">
        <v>17092024</v>
      </c>
      <c r="B33617" t="s">
        <v>752</v>
      </c>
      <c r="C33617" t="s">
        <v>122</v>
      </c>
      <c r="D33617" t="s">
        <v>394</v>
      </c>
      <c r="E33617" t="s">
        <v>395</v>
      </c>
      <c r="F33617" t="s">
        <v>101</v>
      </c>
    </row>
    <row r="33618" spans="1:9" x14ac:dyDescent="0.35">
      <c r="A33618">
        <v>17092024</v>
      </c>
      <c r="B33618" t="s">
        <v>639</v>
      </c>
      <c r="C33618" t="s">
        <v>526</v>
      </c>
      <c r="D33618" t="s">
        <v>396</v>
      </c>
    </row>
    <row r="33619" spans="1:9" x14ac:dyDescent="0.35">
      <c r="A33619">
        <v>17092024</v>
      </c>
      <c r="B33619" t="s">
        <v>497</v>
      </c>
      <c r="C33619" t="s">
        <v>397</v>
      </c>
      <c r="D33619" t="s">
        <v>101</v>
      </c>
    </row>
    <row r="33620" spans="1:9" x14ac:dyDescent="0.35">
      <c r="A33620">
        <v>17092024</v>
      </c>
      <c r="B33620" t="s">
        <v>831</v>
      </c>
      <c r="C33620" t="s">
        <v>340</v>
      </c>
      <c r="D33620" t="s">
        <v>399</v>
      </c>
      <c r="E33620" t="s">
        <v>140</v>
      </c>
      <c r="F33620" t="s">
        <v>400</v>
      </c>
      <c r="G33620" t="s">
        <v>257</v>
      </c>
      <c r="H33620" t="s">
        <v>331</v>
      </c>
      <c r="I33620" t="s">
        <v>401</v>
      </c>
    </row>
    <row r="33621" spans="1:9" x14ac:dyDescent="0.35">
      <c r="A33621">
        <v>17092024</v>
      </c>
      <c r="B33621" t="s">
        <v>795</v>
      </c>
      <c r="C33621" t="s">
        <v>417</v>
      </c>
      <c r="D33621" t="s">
        <v>399</v>
      </c>
      <c r="E33621" t="s">
        <v>187</v>
      </c>
      <c r="F33621" t="s">
        <v>101</v>
      </c>
    </row>
    <row r="33622" spans="1:9" x14ac:dyDescent="0.35">
      <c r="A33622">
        <v>17092024</v>
      </c>
      <c r="B33622" t="s">
        <v>693</v>
      </c>
      <c r="C33622" t="s">
        <v>158</v>
      </c>
      <c r="D33622" t="s">
        <v>399</v>
      </c>
      <c r="E33622" t="s">
        <v>403</v>
      </c>
      <c r="F33622" t="s">
        <v>101</v>
      </c>
    </row>
    <row r="33623" spans="1:9" x14ac:dyDescent="0.35">
      <c r="A33623">
        <v>17092024</v>
      </c>
      <c r="B33623" t="s">
        <v>696</v>
      </c>
      <c r="C33623" t="s">
        <v>651</v>
      </c>
      <c r="D33623" t="s">
        <v>399</v>
      </c>
      <c r="E33623" t="s">
        <v>404</v>
      </c>
      <c r="F33623" t="s">
        <v>101</v>
      </c>
    </row>
    <row r="33624" spans="1:9" x14ac:dyDescent="0.35">
      <c r="A33624">
        <v>16092024</v>
      </c>
      <c r="B33624" t="s">
        <v>558</v>
      </c>
      <c r="C33624" t="s">
        <v>600</v>
      </c>
      <c r="D33624" t="s">
        <v>100</v>
      </c>
      <c r="E33624" t="s">
        <v>101</v>
      </c>
    </row>
    <row r="33625" spans="1:9" x14ac:dyDescent="0.35">
      <c r="A33625">
        <v>16092024</v>
      </c>
      <c r="B33625" t="s">
        <v>758</v>
      </c>
      <c r="C33625" t="s">
        <v>175</v>
      </c>
      <c r="D33625" t="s">
        <v>104</v>
      </c>
      <c r="E33625" t="s">
        <v>101</v>
      </c>
    </row>
    <row r="33626" spans="1:9" x14ac:dyDescent="0.35">
      <c r="A33626">
        <v>16092024</v>
      </c>
      <c r="B33626" t="s">
        <v>573</v>
      </c>
      <c r="C33626" t="s">
        <v>109</v>
      </c>
      <c r="D33626" t="s">
        <v>107</v>
      </c>
      <c r="E33626" t="s">
        <v>108</v>
      </c>
      <c r="F33626" t="s">
        <v>101</v>
      </c>
    </row>
    <row r="33627" spans="1:9" x14ac:dyDescent="0.35">
      <c r="A33627">
        <v>16092024</v>
      </c>
      <c r="B33627" t="s">
        <v>374</v>
      </c>
      <c r="C33627" t="s">
        <v>546</v>
      </c>
      <c r="D33627" t="s">
        <v>111</v>
      </c>
      <c r="E33627" t="s">
        <v>101</v>
      </c>
    </row>
    <row r="33628" spans="1:9" x14ac:dyDescent="0.35">
      <c r="A33628">
        <v>16092024</v>
      </c>
      <c r="B33628" t="s">
        <v>799</v>
      </c>
      <c r="C33628" t="s">
        <v>744</v>
      </c>
      <c r="D33628" t="s">
        <v>114</v>
      </c>
      <c r="E33628" t="s">
        <v>115</v>
      </c>
      <c r="F33628" t="s">
        <v>116</v>
      </c>
    </row>
    <row r="33629" spans="1:9" x14ac:dyDescent="0.35">
      <c r="A33629">
        <v>16092024</v>
      </c>
      <c r="B33629" t="s">
        <v>470</v>
      </c>
      <c r="C33629" t="s">
        <v>577</v>
      </c>
      <c r="D33629" t="s">
        <v>114</v>
      </c>
      <c r="E33629" t="s">
        <v>119</v>
      </c>
      <c r="F33629" t="s">
        <v>120</v>
      </c>
      <c r="G33629" t="s">
        <v>121</v>
      </c>
    </row>
    <row r="33630" spans="1:9" x14ac:dyDescent="0.35">
      <c r="A33630">
        <v>16092024</v>
      </c>
      <c r="B33630" t="s">
        <v>458</v>
      </c>
      <c r="C33630" t="s">
        <v>202</v>
      </c>
      <c r="D33630" t="s">
        <v>114</v>
      </c>
      <c r="E33630" t="s">
        <v>124</v>
      </c>
    </row>
    <row r="33631" spans="1:9" x14ac:dyDescent="0.35">
      <c r="A33631">
        <v>16092024</v>
      </c>
      <c r="B33631" t="s">
        <v>792</v>
      </c>
      <c r="C33631" t="s">
        <v>944</v>
      </c>
      <c r="D33631" t="s">
        <v>114</v>
      </c>
      <c r="E33631" t="s">
        <v>127</v>
      </c>
    </row>
    <row r="33632" spans="1:9" x14ac:dyDescent="0.35">
      <c r="A33632">
        <v>16092024</v>
      </c>
      <c r="B33632" t="s">
        <v>434</v>
      </c>
      <c r="C33632" t="s">
        <v>143</v>
      </c>
      <c r="D33632" t="s">
        <v>114</v>
      </c>
      <c r="E33632" t="s">
        <v>130</v>
      </c>
    </row>
    <row r="33633" spans="1:7" x14ac:dyDescent="0.35">
      <c r="A33633">
        <v>16092024</v>
      </c>
      <c r="B33633" t="s">
        <v>656</v>
      </c>
      <c r="C33633" t="s">
        <v>785</v>
      </c>
      <c r="D33633" t="s">
        <v>114</v>
      </c>
      <c r="E33633" t="s">
        <v>132</v>
      </c>
      <c r="F33633" t="s">
        <v>133</v>
      </c>
    </row>
    <row r="33634" spans="1:7" x14ac:dyDescent="0.35">
      <c r="A33634">
        <v>16092024</v>
      </c>
      <c r="B33634" t="s">
        <v>603</v>
      </c>
      <c r="C33634" t="s">
        <v>505</v>
      </c>
      <c r="D33634" t="s">
        <v>135</v>
      </c>
      <c r="E33634" t="s">
        <v>136</v>
      </c>
    </row>
    <row r="33635" spans="1:7" x14ac:dyDescent="0.35">
      <c r="A33635">
        <v>16092024</v>
      </c>
      <c r="B33635" t="s">
        <v>557</v>
      </c>
      <c r="C33635" t="s">
        <v>305</v>
      </c>
      <c r="D33635" t="s">
        <v>139</v>
      </c>
      <c r="E33635" t="s">
        <v>140</v>
      </c>
      <c r="F33635" t="s">
        <v>141</v>
      </c>
      <c r="G33635" t="s">
        <v>101</v>
      </c>
    </row>
    <row r="33636" spans="1:7" x14ac:dyDescent="0.35">
      <c r="A33636">
        <v>16092024</v>
      </c>
      <c r="B33636" t="s">
        <v>742</v>
      </c>
      <c r="C33636" t="s">
        <v>412</v>
      </c>
      <c r="D33636" t="s">
        <v>144</v>
      </c>
      <c r="E33636" t="s">
        <v>101</v>
      </c>
    </row>
    <row r="33637" spans="1:7" x14ac:dyDescent="0.35">
      <c r="A33637">
        <v>16092024</v>
      </c>
      <c r="B33637" t="s">
        <v>638</v>
      </c>
      <c r="C33637" t="s">
        <v>550</v>
      </c>
      <c r="D33637" t="s">
        <v>147</v>
      </c>
      <c r="E33637" t="s">
        <v>148</v>
      </c>
      <c r="F33637" t="s">
        <v>149</v>
      </c>
    </row>
    <row r="33638" spans="1:7" x14ac:dyDescent="0.35">
      <c r="A33638">
        <v>16092024</v>
      </c>
      <c r="B33638" t="s">
        <v>742</v>
      </c>
      <c r="C33638" t="s">
        <v>122</v>
      </c>
      <c r="D33638" t="s">
        <v>152</v>
      </c>
      <c r="E33638" t="s">
        <v>140</v>
      </c>
      <c r="F33638" t="s">
        <v>153</v>
      </c>
      <c r="G33638" t="s">
        <v>101</v>
      </c>
    </row>
    <row r="33639" spans="1:7" x14ac:dyDescent="0.35">
      <c r="A33639">
        <v>16092024</v>
      </c>
      <c r="B33639" t="s">
        <v>767</v>
      </c>
      <c r="C33639" t="s">
        <v>339</v>
      </c>
      <c r="D33639" t="s">
        <v>156</v>
      </c>
      <c r="E33639" t="s">
        <v>101</v>
      </c>
    </row>
    <row r="33640" spans="1:7" x14ac:dyDescent="0.35">
      <c r="A33640">
        <v>16092024</v>
      </c>
      <c r="B33640" t="s">
        <v>244</v>
      </c>
      <c r="C33640" t="s">
        <v>159</v>
      </c>
      <c r="D33640" t="s">
        <v>101</v>
      </c>
    </row>
    <row r="33641" spans="1:7" x14ac:dyDescent="0.35">
      <c r="A33641">
        <v>16092024</v>
      </c>
      <c r="B33641" t="s">
        <v>543</v>
      </c>
      <c r="C33641" t="s">
        <v>161</v>
      </c>
      <c r="D33641" t="s">
        <v>101</v>
      </c>
    </row>
    <row r="33642" spans="1:7" x14ac:dyDescent="0.35">
      <c r="A33642">
        <v>16092024</v>
      </c>
      <c r="B33642" t="s">
        <v>339</v>
      </c>
      <c r="C33642" t="s">
        <v>379</v>
      </c>
      <c r="D33642" t="s">
        <v>164</v>
      </c>
      <c r="E33642" t="s">
        <v>101</v>
      </c>
    </row>
    <row r="33643" spans="1:7" x14ac:dyDescent="0.35">
      <c r="A33643">
        <v>16092024</v>
      </c>
      <c r="B33643" t="s">
        <v>437</v>
      </c>
      <c r="C33643" t="s">
        <v>450</v>
      </c>
      <c r="D33643" t="s">
        <v>167</v>
      </c>
    </row>
    <row r="33644" spans="1:7" x14ac:dyDescent="0.35">
      <c r="A33644">
        <v>16092024</v>
      </c>
      <c r="B33644" t="s">
        <v>638</v>
      </c>
      <c r="C33644" t="s">
        <v>423</v>
      </c>
      <c r="D33644" t="s">
        <v>101</v>
      </c>
    </row>
    <row r="33645" spans="1:7" x14ac:dyDescent="0.35">
      <c r="A33645">
        <v>16092024</v>
      </c>
      <c r="B33645" t="s">
        <v>449</v>
      </c>
      <c r="C33645" t="s">
        <v>122</v>
      </c>
      <c r="D33645" t="s">
        <v>169</v>
      </c>
      <c r="E33645" t="s">
        <v>170</v>
      </c>
      <c r="F33645" t="s">
        <v>101</v>
      </c>
    </row>
    <row r="33646" spans="1:7" x14ac:dyDescent="0.35">
      <c r="A33646">
        <v>16092024</v>
      </c>
      <c r="B33646" t="s">
        <v>558</v>
      </c>
      <c r="C33646" t="s">
        <v>168</v>
      </c>
      <c r="D33646" t="s">
        <v>173</v>
      </c>
      <c r="E33646" t="s">
        <v>101</v>
      </c>
    </row>
    <row r="33647" spans="1:7" x14ac:dyDescent="0.35">
      <c r="A33647">
        <v>16092024</v>
      </c>
      <c r="B33647" t="s">
        <v>711</v>
      </c>
      <c r="C33647" t="s">
        <v>446</v>
      </c>
      <c r="D33647" t="s">
        <v>176</v>
      </c>
      <c r="E33647" t="s">
        <v>101</v>
      </c>
    </row>
    <row r="33648" spans="1:7" x14ac:dyDescent="0.35">
      <c r="A33648">
        <v>16092024</v>
      </c>
      <c r="B33648" t="s">
        <v>639</v>
      </c>
      <c r="C33648" t="s">
        <v>226</v>
      </c>
      <c r="D33648" t="s">
        <v>176</v>
      </c>
      <c r="E33648" t="s">
        <v>149</v>
      </c>
    </row>
    <row r="33649" spans="1:7" x14ac:dyDescent="0.35">
      <c r="A33649">
        <v>16092024</v>
      </c>
      <c r="B33649" t="s">
        <v>714</v>
      </c>
      <c r="C33649" t="s">
        <v>490</v>
      </c>
      <c r="D33649" t="s">
        <v>181</v>
      </c>
      <c r="E33649" t="s">
        <v>182</v>
      </c>
      <c r="F33649" t="s">
        <v>101</v>
      </c>
    </row>
    <row r="33650" spans="1:7" x14ac:dyDescent="0.35">
      <c r="A33650">
        <v>16092024</v>
      </c>
      <c r="B33650" t="s">
        <v>691</v>
      </c>
      <c r="C33650" t="s">
        <v>203</v>
      </c>
      <c r="D33650" t="s">
        <v>184</v>
      </c>
      <c r="E33650" t="s">
        <v>101</v>
      </c>
    </row>
    <row r="33651" spans="1:7" x14ac:dyDescent="0.35">
      <c r="A33651">
        <v>16092024</v>
      </c>
      <c r="B33651" t="s">
        <v>255</v>
      </c>
      <c r="C33651" t="s">
        <v>187</v>
      </c>
      <c r="D33651" t="s">
        <v>101</v>
      </c>
    </row>
    <row r="33652" spans="1:7" x14ac:dyDescent="0.35">
      <c r="A33652">
        <v>16092024</v>
      </c>
      <c r="B33652" t="s">
        <v>339</v>
      </c>
      <c r="C33652" t="s">
        <v>250</v>
      </c>
      <c r="D33652" t="s">
        <v>190</v>
      </c>
      <c r="E33652" t="s">
        <v>191</v>
      </c>
      <c r="F33652" t="s">
        <v>101</v>
      </c>
    </row>
    <row r="33653" spans="1:7" x14ac:dyDescent="0.35">
      <c r="A33653">
        <v>16092024</v>
      </c>
      <c r="B33653" t="s">
        <v>431</v>
      </c>
      <c r="C33653" t="s">
        <v>188</v>
      </c>
      <c r="D33653" t="s">
        <v>190</v>
      </c>
      <c r="E33653" t="s">
        <v>194</v>
      </c>
      <c r="F33653" t="s">
        <v>101</v>
      </c>
    </row>
    <row r="33654" spans="1:7" x14ac:dyDescent="0.35">
      <c r="A33654">
        <v>16092024</v>
      </c>
      <c r="B33654" t="s">
        <v>634</v>
      </c>
      <c r="C33654" t="s">
        <v>275</v>
      </c>
      <c r="D33654" t="s">
        <v>190</v>
      </c>
      <c r="E33654" t="s">
        <v>196</v>
      </c>
      <c r="F33654" t="s">
        <v>101</v>
      </c>
    </row>
    <row r="33655" spans="1:7" x14ac:dyDescent="0.35">
      <c r="A33655">
        <v>16092024</v>
      </c>
      <c r="B33655" t="s">
        <v>146</v>
      </c>
      <c r="C33655" t="s">
        <v>198</v>
      </c>
      <c r="D33655" t="s">
        <v>140</v>
      </c>
      <c r="E33655" t="s">
        <v>199</v>
      </c>
      <c r="F33655" t="s">
        <v>200</v>
      </c>
      <c r="G33655" t="s">
        <v>101</v>
      </c>
    </row>
    <row r="33656" spans="1:7" x14ac:dyDescent="0.35">
      <c r="A33656">
        <v>16092024</v>
      </c>
      <c r="B33656" t="s">
        <v>456</v>
      </c>
      <c r="C33656" t="s">
        <v>631</v>
      </c>
      <c r="D33656" t="s">
        <v>61</v>
      </c>
      <c r="E33656" t="s">
        <v>101</v>
      </c>
    </row>
    <row r="33657" spans="1:7" x14ac:dyDescent="0.35">
      <c r="A33657">
        <v>16092024</v>
      </c>
      <c r="B33657" t="s">
        <v>552</v>
      </c>
      <c r="C33657" t="s">
        <v>543</v>
      </c>
      <c r="D33657" t="s">
        <v>205</v>
      </c>
      <c r="E33657" t="s">
        <v>101</v>
      </c>
    </row>
    <row r="33658" spans="1:7" x14ac:dyDescent="0.35">
      <c r="A33658">
        <v>16092024</v>
      </c>
      <c r="B33658" t="s">
        <v>639</v>
      </c>
      <c r="C33658" t="s">
        <v>233</v>
      </c>
      <c r="D33658" t="s">
        <v>208</v>
      </c>
      <c r="E33658" t="s">
        <v>101</v>
      </c>
    </row>
    <row r="33659" spans="1:7" x14ac:dyDescent="0.35">
      <c r="A33659">
        <v>16092024</v>
      </c>
      <c r="B33659" t="s">
        <v>721</v>
      </c>
      <c r="C33659" t="s">
        <v>443</v>
      </c>
      <c r="D33659" t="s">
        <v>210</v>
      </c>
      <c r="E33659" t="s">
        <v>211</v>
      </c>
      <c r="F33659" t="s">
        <v>101</v>
      </c>
    </row>
    <row r="33660" spans="1:7" x14ac:dyDescent="0.35">
      <c r="A33660">
        <v>16092024</v>
      </c>
      <c r="B33660" t="s">
        <v>285</v>
      </c>
      <c r="C33660" t="s">
        <v>158</v>
      </c>
      <c r="D33660" t="s">
        <v>214</v>
      </c>
      <c r="E33660" t="s">
        <v>215</v>
      </c>
      <c r="F33660" t="s">
        <v>101</v>
      </c>
    </row>
    <row r="33661" spans="1:7" x14ac:dyDescent="0.35">
      <c r="A33661">
        <v>16092024</v>
      </c>
      <c r="B33661" t="s">
        <v>691</v>
      </c>
      <c r="C33661" t="s">
        <v>476</v>
      </c>
      <c r="D33661" t="s">
        <v>217</v>
      </c>
      <c r="E33661" t="s">
        <v>101</v>
      </c>
    </row>
    <row r="33662" spans="1:7" x14ac:dyDescent="0.35">
      <c r="A33662">
        <v>16092024</v>
      </c>
      <c r="B33662" t="s">
        <v>691</v>
      </c>
      <c r="C33662" t="s">
        <v>541</v>
      </c>
      <c r="D33662" t="s">
        <v>220</v>
      </c>
      <c r="E33662" t="s">
        <v>101</v>
      </c>
    </row>
    <row r="33663" spans="1:7" x14ac:dyDescent="0.35">
      <c r="A33663">
        <v>16092024</v>
      </c>
      <c r="B33663" t="s">
        <v>752</v>
      </c>
      <c r="C33663" t="s">
        <v>305</v>
      </c>
      <c r="D33663" t="s">
        <v>222</v>
      </c>
    </row>
    <row r="33664" spans="1:7" x14ac:dyDescent="0.35">
      <c r="A33664">
        <v>16092024</v>
      </c>
      <c r="B33664" t="s">
        <v>655</v>
      </c>
      <c r="C33664" t="s">
        <v>204</v>
      </c>
      <c r="D33664" t="s">
        <v>223</v>
      </c>
    </row>
    <row r="33665" spans="1:7" x14ac:dyDescent="0.35">
      <c r="A33665">
        <v>16092024</v>
      </c>
      <c r="B33665" t="s">
        <v>639</v>
      </c>
      <c r="C33665" t="s">
        <v>595</v>
      </c>
      <c r="D33665" t="s">
        <v>225</v>
      </c>
      <c r="E33665" t="s">
        <v>101</v>
      </c>
    </row>
    <row r="33666" spans="1:7" x14ac:dyDescent="0.35">
      <c r="A33666">
        <v>16092024</v>
      </c>
      <c r="B33666" t="s">
        <v>634</v>
      </c>
      <c r="C33666" t="s">
        <v>165</v>
      </c>
      <c r="D33666" t="s">
        <v>225</v>
      </c>
      <c r="E33666" t="s">
        <v>228</v>
      </c>
      <c r="F33666" t="s">
        <v>229</v>
      </c>
    </row>
    <row r="33667" spans="1:7" x14ac:dyDescent="0.35">
      <c r="A33667">
        <v>16092024</v>
      </c>
      <c r="B33667" t="s">
        <v>437</v>
      </c>
      <c r="C33667" t="s">
        <v>179</v>
      </c>
      <c r="D33667" t="s">
        <v>232</v>
      </c>
      <c r="E33667" t="s">
        <v>101</v>
      </c>
    </row>
    <row r="33668" spans="1:7" x14ac:dyDescent="0.35">
      <c r="A33668">
        <v>16092024</v>
      </c>
      <c r="B33668" t="s">
        <v>700</v>
      </c>
      <c r="C33668" t="s">
        <v>521</v>
      </c>
      <c r="D33668" t="s">
        <v>235</v>
      </c>
      <c r="E33668" t="s">
        <v>236</v>
      </c>
      <c r="F33668" t="s">
        <v>101</v>
      </c>
    </row>
    <row r="33669" spans="1:7" x14ac:dyDescent="0.35">
      <c r="A33669">
        <v>16092024</v>
      </c>
      <c r="B33669" t="s">
        <v>507</v>
      </c>
      <c r="C33669" t="s">
        <v>351</v>
      </c>
      <c r="D33669" t="s">
        <v>235</v>
      </c>
      <c r="E33669" t="s">
        <v>239</v>
      </c>
      <c r="F33669" t="s">
        <v>149</v>
      </c>
    </row>
    <row r="33670" spans="1:7" x14ac:dyDescent="0.35">
      <c r="A33670">
        <v>16092024</v>
      </c>
      <c r="B33670" t="s">
        <v>755</v>
      </c>
      <c r="C33670" t="s">
        <v>340</v>
      </c>
      <c r="D33670" t="s">
        <v>235</v>
      </c>
      <c r="E33670" t="s">
        <v>241</v>
      </c>
      <c r="F33670" t="s">
        <v>101</v>
      </c>
    </row>
    <row r="33671" spans="1:7" x14ac:dyDescent="0.35">
      <c r="A33671">
        <v>16092024</v>
      </c>
      <c r="B33671" t="s">
        <v>761</v>
      </c>
      <c r="C33671" t="s">
        <v>329</v>
      </c>
      <c r="D33671" t="s">
        <v>243</v>
      </c>
      <c r="E33671" t="s">
        <v>101</v>
      </c>
    </row>
    <row r="33672" spans="1:7" x14ac:dyDescent="0.35">
      <c r="A33672">
        <v>16092024</v>
      </c>
      <c r="B33672" t="s">
        <v>694</v>
      </c>
      <c r="C33672" t="s">
        <v>329</v>
      </c>
      <c r="D33672" t="s">
        <v>245</v>
      </c>
      <c r="E33672" t="s">
        <v>246</v>
      </c>
    </row>
    <row r="33673" spans="1:7" x14ac:dyDescent="0.35">
      <c r="A33673">
        <v>16092024</v>
      </c>
      <c r="B33673" t="s">
        <v>789</v>
      </c>
      <c r="C33673" t="s">
        <v>414</v>
      </c>
      <c r="D33673" t="s">
        <v>245</v>
      </c>
      <c r="E33673" t="s">
        <v>249</v>
      </c>
    </row>
    <row r="33674" spans="1:7" x14ac:dyDescent="0.35">
      <c r="A33674">
        <v>16092024</v>
      </c>
      <c r="B33674" t="s">
        <v>440</v>
      </c>
      <c r="C33674" t="s">
        <v>467</v>
      </c>
      <c r="D33674" t="s">
        <v>252</v>
      </c>
      <c r="E33674" t="s">
        <v>101</v>
      </c>
    </row>
    <row r="33675" spans="1:7" x14ac:dyDescent="0.35">
      <c r="A33675">
        <v>16092024</v>
      </c>
      <c r="B33675" t="s">
        <v>493</v>
      </c>
      <c r="C33675" t="s">
        <v>381</v>
      </c>
      <c r="D33675" t="s">
        <v>254</v>
      </c>
    </row>
    <row r="33676" spans="1:7" x14ac:dyDescent="0.35">
      <c r="A33676">
        <v>16092024</v>
      </c>
      <c r="B33676" t="s">
        <v>657</v>
      </c>
      <c r="C33676" t="s">
        <v>357</v>
      </c>
      <c r="D33676" t="s">
        <v>256</v>
      </c>
      <c r="E33676" t="s">
        <v>257</v>
      </c>
      <c r="F33676" t="s">
        <v>236</v>
      </c>
      <c r="G33676" t="s">
        <v>101</v>
      </c>
    </row>
    <row r="33677" spans="1:7" x14ac:dyDescent="0.35">
      <c r="A33677">
        <v>16092024</v>
      </c>
      <c r="B33677" t="s">
        <v>776</v>
      </c>
      <c r="C33677" t="s">
        <v>273</v>
      </c>
      <c r="D33677" t="s">
        <v>260</v>
      </c>
      <c r="E33677" t="s">
        <v>136</v>
      </c>
      <c r="F33677" t="s">
        <v>101</v>
      </c>
    </row>
    <row r="33678" spans="1:7" x14ac:dyDescent="0.35">
      <c r="A33678">
        <v>16092024</v>
      </c>
      <c r="B33678" t="s">
        <v>122</v>
      </c>
      <c r="C33678" t="s">
        <v>261</v>
      </c>
      <c r="D33678" t="s">
        <v>262</v>
      </c>
      <c r="E33678" t="s">
        <v>101</v>
      </c>
    </row>
    <row r="33679" spans="1:7" x14ac:dyDescent="0.35">
      <c r="A33679">
        <v>16092024</v>
      </c>
      <c r="B33679" t="s">
        <v>638</v>
      </c>
      <c r="C33679" t="s">
        <v>226</v>
      </c>
      <c r="D33679" t="s">
        <v>264</v>
      </c>
      <c r="E33679" t="s">
        <v>101</v>
      </c>
    </row>
    <row r="33680" spans="1:7" x14ac:dyDescent="0.35">
      <c r="A33680">
        <v>16092024</v>
      </c>
      <c r="B33680" t="s">
        <v>439</v>
      </c>
      <c r="C33680" t="s">
        <v>264</v>
      </c>
      <c r="D33680" t="s">
        <v>149</v>
      </c>
    </row>
    <row r="33681" spans="1:8" x14ac:dyDescent="0.35">
      <c r="A33681">
        <v>16092024</v>
      </c>
      <c r="B33681" t="s">
        <v>693</v>
      </c>
      <c r="C33681" t="s">
        <v>138</v>
      </c>
      <c r="D33681" t="s">
        <v>265</v>
      </c>
      <c r="E33681" t="s">
        <v>101</v>
      </c>
      <c r="F33681" t="s">
        <v>266</v>
      </c>
    </row>
    <row r="33682" spans="1:8" x14ac:dyDescent="0.35">
      <c r="A33682">
        <v>16092024</v>
      </c>
      <c r="B33682" t="s">
        <v>687</v>
      </c>
      <c r="C33682" t="s">
        <v>203</v>
      </c>
      <c r="D33682" t="s">
        <v>267</v>
      </c>
      <c r="E33682" t="s">
        <v>101</v>
      </c>
    </row>
    <row r="33683" spans="1:8" x14ac:dyDescent="0.35">
      <c r="A33683">
        <v>16092024</v>
      </c>
      <c r="B33683" t="s">
        <v>722</v>
      </c>
      <c r="C33683" t="s">
        <v>145</v>
      </c>
      <c r="D33683" t="s">
        <v>268</v>
      </c>
    </row>
    <row r="33684" spans="1:8" x14ac:dyDescent="0.35">
      <c r="A33684">
        <v>16092024</v>
      </c>
      <c r="B33684" t="s">
        <v>230</v>
      </c>
      <c r="C33684" t="s">
        <v>270</v>
      </c>
      <c r="D33684" t="s">
        <v>271</v>
      </c>
      <c r="E33684" t="s">
        <v>101</v>
      </c>
    </row>
    <row r="33685" spans="1:8" x14ac:dyDescent="0.35">
      <c r="A33685">
        <v>16092024</v>
      </c>
      <c r="B33685" t="s">
        <v>742</v>
      </c>
      <c r="C33685" t="s">
        <v>207</v>
      </c>
      <c r="D33685" t="s">
        <v>274</v>
      </c>
      <c r="E33685" t="s">
        <v>101</v>
      </c>
    </row>
    <row r="33686" spans="1:8" x14ac:dyDescent="0.35">
      <c r="A33686">
        <v>16092024</v>
      </c>
      <c r="B33686" t="s">
        <v>693</v>
      </c>
      <c r="C33686" t="s">
        <v>179</v>
      </c>
      <c r="D33686" t="s">
        <v>277</v>
      </c>
      <c r="E33686" t="s">
        <v>101</v>
      </c>
    </row>
    <row r="33687" spans="1:8" x14ac:dyDescent="0.35">
      <c r="A33687">
        <v>16092024</v>
      </c>
      <c r="B33687" t="s">
        <v>638</v>
      </c>
      <c r="C33687" t="s">
        <v>174</v>
      </c>
      <c r="D33687" t="s">
        <v>279</v>
      </c>
      <c r="E33687" t="s">
        <v>140</v>
      </c>
      <c r="F33687" t="s">
        <v>280</v>
      </c>
    </row>
    <row r="33688" spans="1:8" x14ac:dyDescent="0.35">
      <c r="A33688">
        <v>16092024</v>
      </c>
      <c r="B33688" t="s">
        <v>413</v>
      </c>
      <c r="C33688" t="s">
        <v>450</v>
      </c>
      <c r="D33688" t="s">
        <v>281</v>
      </c>
    </row>
    <row r="33689" spans="1:8" x14ac:dyDescent="0.35">
      <c r="A33689">
        <v>16092024</v>
      </c>
      <c r="B33689" t="s">
        <v>663</v>
      </c>
      <c r="C33689" t="s">
        <v>282</v>
      </c>
      <c r="D33689" t="s">
        <v>284</v>
      </c>
      <c r="E33689" t="s">
        <v>101</v>
      </c>
    </row>
    <row r="33690" spans="1:8" x14ac:dyDescent="0.35">
      <c r="A33690">
        <v>16092024</v>
      </c>
      <c r="B33690" t="s">
        <v>804</v>
      </c>
      <c r="C33690" t="s">
        <v>240</v>
      </c>
      <c r="D33690" t="s">
        <v>287</v>
      </c>
      <c r="E33690" t="s">
        <v>101</v>
      </c>
    </row>
    <row r="33691" spans="1:8" x14ac:dyDescent="0.35">
      <c r="A33691">
        <v>16092024</v>
      </c>
      <c r="B33691" t="s">
        <v>638</v>
      </c>
      <c r="C33691" t="s">
        <v>226</v>
      </c>
      <c r="D33691" t="s">
        <v>288</v>
      </c>
      <c r="E33691" t="s">
        <v>101</v>
      </c>
    </row>
    <row r="33692" spans="1:8" x14ac:dyDescent="0.35">
      <c r="A33692">
        <v>16092024</v>
      </c>
      <c r="B33692" t="s">
        <v>508</v>
      </c>
      <c r="C33692" t="s">
        <v>146</v>
      </c>
      <c r="D33692" t="s">
        <v>290</v>
      </c>
      <c r="E33692" t="s">
        <v>140</v>
      </c>
      <c r="F33692" t="s">
        <v>291</v>
      </c>
    </row>
    <row r="33693" spans="1:8" x14ac:dyDescent="0.35">
      <c r="A33693">
        <v>16092024</v>
      </c>
      <c r="B33693" t="s">
        <v>700</v>
      </c>
      <c r="C33693" t="s">
        <v>497</v>
      </c>
      <c r="D33693" t="s">
        <v>290</v>
      </c>
      <c r="E33693" t="s">
        <v>140</v>
      </c>
      <c r="F33693" t="s">
        <v>294</v>
      </c>
      <c r="G33693" t="s">
        <v>295</v>
      </c>
      <c r="H33693" t="s">
        <v>101</v>
      </c>
    </row>
    <row r="33694" spans="1:8" x14ac:dyDescent="0.35">
      <c r="A33694">
        <v>16092024</v>
      </c>
      <c r="B33694" t="s">
        <v>638</v>
      </c>
      <c r="C33694" t="s">
        <v>175</v>
      </c>
      <c r="D33694" t="s">
        <v>298</v>
      </c>
      <c r="E33694" t="s">
        <v>101</v>
      </c>
    </row>
    <row r="33695" spans="1:8" x14ac:dyDescent="0.35">
      <c r="A33695">
        <v>16092024</v>
      </c>
      <c r="B33695" t="s">
        <v>300</v>
      </c>
      <c r="C33695" t="s">
        <v>262</v>
      </c>
      <c r="D33695" t="s">
        <v>101</v>
      </c>
    </row>
    <row r="33696" spans="1:8" x14ac:dyDescent="0.35">
      <c r="A33696">
        <v>16092024</v>
      </c>
      <c r="B33696" t="s">
        <v>594</v>
      </c>
      <c r="C33696" t="s">
        <v>469</v>
      </c>
      <c r="D33696" t="s">
        <v>301</v>
      </c>
      <c r="E33696" t="s">
        <v>101</v>
      </c>
    </row>
    <row r="33697" spans="1:9" x14ac:dyDescent="0.35">
      <c r="A33697">
        <v>16092024</v>
      </c>
      <c r="B33697" t="s">
        <v>787</v>
      </c>
      <c r="C33697" t="s">
        <v>219</v>
      </c>
      <c r="D33697" t="s">
        <v>303</v>
      </c>
      <c r="E33697" t="s">
        <v>149</v>
      </c>
    </row>
    <row r="33698" spans="1:9" x14ac:dyDescent="0.35">
      <c r="A33698">
        <v>16092024</v>
      </c>
      <c r="B33698" t="s">
        <v>736</v>
      </c>
      <c r="C33698" t="s">
        <v>368</v>
      </c>
      <c r="D33698" t="s">
        <v>306</v>
      </c>
      <c r="E33698" t="s">
        <v>101</v>
      </c>
    </row>
    <row r="33699" spans="1:9" x14ac:dyDescent="0.35">
      <c r="A33699">
        <v>16092024</v>
      </c>
      <c r="B33699" t="s">
        <v>759</v>
      </c>
      <c r="C33699" t="s">
        <v>258</v>
      </c>
      <c r="D33699" t="s">
        <v>308</v>
      </c>
      <c r="E33699" t="s">
        <v>309</v>
      </c>
      <c r="F33699" t="s">
        <v>310</v>
      </c>
      <c r="G33699" t="s">
        <v>311</v>
      </c>
      <c r="H33699" t="s">
        <v>312</v>
      </c>
      <c r="I33699" t="s">
        <v>101</v>
      </c>
    </row>
    <row r="33700" spans="1:9" x14ac:dyDescent="0.35">
      <c r="A33700">
        <v>16092024</v>
      </c>
      <c r="B33700" t="s">
        <v>454</v>
      </c>
      <c r="C33700" t="s">
        <v>273</v>
      </c>
      <c r="D33700" t="s">
        <v>314</v>
      </c>
      <c r="E33700" t="s">
        <v>315</v>
      </c>
      <c r="F33700" t="s">
        <v>101</v>
      </c>
    </row>
    <row r="33701" spans="1:9" x14ac:dyDescent="0.35">
      <c r="A33701">
        <v>16092024</v>
      </c>
      <c r="B33701" t="s">
        <v>218</v>
      </c>
      <c r="C33701" t="s">
        <v>513</v>
      </c>
      <c r="D33701" t="s">
        <v>314</v>
      </c>
      <c r="E33701" t="s">
        <v>317</v>
      </c>
      <c r="F33701" t="s">
        <v>101</v>
      </c>
    </row>
    <row r="33702" spans="1:9" x14ac:dyDescent="0.35">
      <c r="A33702">
        <v>16092024</v>
      </c>
      <c r="B33702" t="s">
        <v>623</v>
      </c>
      <c r="C33702" t="s">
        <v>150</v>
      </c>
      <c r="D33702" t="s">
        <v>319</v>
      </c>
      <c r="E33702" t="s">
        <v>320</v>
      </c>
      <c r="F33702" t="s">
        <v>321</v>
      </c>
    </row>
    <row r="33703" spans="1:9" x14ac:dyDescent="0.35">
      <c r="A33703">
        <v>16092024</v>
      </c>
      <c r="B33703" t="s">
        <v>624</v>
      </c>
      <c r="C33703" t="s">
        <v>272</v>
      </c>
      <c r="D33703" t="s">
        <v>322</v>
      </c>
      <c r="E33703" t="s">
        <v>101</v>
      </c>
    </row>
    <row r="33704" spans="1:9" x14ac:dyDescent="0.35">
      <c r="A33704">
        <v>16092024</v>
      </c>
      <c r="B33704" t="s">
        <v>661</v>
      </c>
      <c r="C33704" t="s">
        <v>553</v>
      </c>
      <c r="D33704" t="s">
        <v>325</v>
      </c>
      <c r="E33704" t="s">
        <v>101</v>
      </c>
    </row>
    <row r="33705" spans="1:9" x14ac:dyDescent="0.35">
      <c r="A33705">
        <v>16092024</v>
      </c>
      <c r="B33705" t="s">
        <v>724</v>
      </c>
      <c r="C33705" t="s">
        <v>230</v>
      </c>
      <c r="D33705" t="s">
        <v>328</v>
      </c>
      <c r="E33705" t="s">
        <v>101</v>
      </c>
    </row>
    <row r="33706" spans="1:9" x14ac:dyDescent="0.35">
      <c r="A33706">
        <v>16092024</v>
      </c>
      <c r="B33706" t="s">
        <v>447</v>
      </c>
      <c r="C33706" t="s">
        <v>331</v>
      </c>
      <c r="D33706" t="s">
        <v>332</v>
      </c>
      <c r="E33706" t="s">
        <v>101</v>
      </c>
    </row>
    <row r="33707" spans="1:9" x14ac:dyDescent="0.35">
      <c r="A33707">
        <v>16092024</v>
      </c>
      <c r="B33707" t="s">
        <v>473</v>
      </c>
      <c r="C33707" t="s">
        <v>151</v>
      </c>
      <c r="D33707" t="s">
        <v>331</v>
      </c>
      <c r="E33707" t="s">
        <v>335</v>
      </c>
      <c r="F33707" t="s">
        <v>101</v>
      </c>
    </row>
    <row r="33708" spans="1:9" x14ac:dyDescent="0.35">
      <c r="A33708">
        <v>16092024</v>
      </c>
      <c r="B33708" t="s">
        <v>447</v>
      </c>
      <c r="C33708" t="s">
        <v>212</v>
      </c>
      <c r="D33708" t="s">
        <v>331</v>
      </c>
      <c r="E33708" t="s">
        <v>338</v>
      </c>
      <c r="F33708" t="s">
        <v>321</v>
      </c>
    </row>
    <row r="33709" spans="1:9" x14ac:dyDescent="0.35">
      <c r="A33709">
        <v>16092024</v>
      </c>
      <c r="B33709" t="s">
        <v>806</v>
      </c>
      <c r="C33709" t="s">
        <v>600</v>
      </c>
      <c r="D33709" t="s">
        <v>170</v>
      </c>
    </row>
    <row r="33710" spans="1:9" x14ac:dyDescent="0.35">
      <c r="A33710">
        <v>16092024</v>
      </c>
      <c r="B33710" t="s">
        <v>759</v>
      </c>
      <c r="C33710" t="s">
        <v>275</v>
      </c>
      <c r="D33710" t="s">
        <v>341</v>
      </c>
      <c r="E33710" t="s">
        <v>101</v>
      </c>
    </row>
    <row r="33711" spans="1:9" x14ac:dyDescent="0.35">
      <c r="A33711">
        <v>16092024</v>
      </c>
      <c r="B33711" t="s">
        <v>687</v>
      </c>
      <c r="C33711" t="s">
        <v>179</v>
      </c>
      <c r="D33711" t="s">
        <v>343</v>
      </c>
      <c r="E33711" t="s">
        <v>101</v>
      </c>
    </row>
    <row r="33712" spans="1:9" x14ac:dyDescent="0.35">
      <c r="A33712">
        <v>16092024</v>
      </c>
      <c r="B33712" t="s">
        <v>128</v>
      </c>
      <c r="C33712" t="s">
        <v>132</v>
      </c>
      <c r="D33712" t="s">
        <v>344</v>
      </c>
      <c r="E33712" t="s">
        <v>345</v>
      </c>
      <c r="F33712" t="s">
        <v>101</v>
      </c>
    </row>
    <row r="33713" spans="1:8" x14ac:dyDescent="0.35">
      <c r="A33713">
        <v>16092024</v>
      </c>
      <c r="B33713" t="s">
        <v>742</v>
      </c>
      <c r="C33713" t="s">
        <v>233</v>
      </c>
      <c r="D33713" t="s">
        <v>132</v>
      </c>
      <c r="E33713" t="s">
        <v>347</v>
      </c>
      <c r="F33713" t="s">
        <v>101</v>
      </c>
    </row>
    <row r="33714" spans="1:8" x14ac:dyDescent="0.35">
      <c r="A33714">
        <v>16092024</v>
      </c>
      <c r="B33714" t="s">
        <v>733</v>
      </c>
      <c r="C33714" t="s">
        <v>154</v>
      </c>
      <c r="D33714" t="s">
        <v>132</v>
      </c>
      <c r="E33714" t="s">
        <v>348</v>
      </c>
      <c r="F33714" t="s">
        <v>101</v>
      </c>
    </row>
    <row r="33715" spans="1:8" x14ac:dyDescent="0.35">
      <c r="A33715">
        <v>16092024</v>
      </c>
      <c r="B33715" t="s">
        <v>438</v>
      </c>
      <c r="C33715" t="s">
        <v>478</v>
      </c>
      <c r="D33715" t="s">
        <v>132</v>
      </c>
      <c r="E33715" t="s">
        <v>350</v>
      </c>
      <c r="F33715" t="s">
        <v>101</v>
      </c>
    </row>
    <row r="33716" spans="1:8" x14ac:dyDescent="0.35">
      <c r="A33716">
        <v>16092024</v>
      </c>
      <c r="B33716" t="s">
        <v>437</v>
      </c>
      <c r="C33716" t="s">
        <v>171</v>
      </c>
      <c r="D33716" t="s">
        <v>132</v>
      </c>
      <c r="E33716" t="s">
        <v>352</v>
      </c>
      <c r="F33716" t="s">
        <v>101</v>
      </c>
    </row>
    <row r="33717" spans="1:8" x14ac:dyDescent="0.35">
      <c r="A33717">
        <v>16092024</v>
      </c>
      <c r="B33717" t="s">
        <v>638</v>
      </c>
      <c r="C33717" t="s">
        <v>138</v>
      </c>
      <c r="D33717" t="s">
        <v>132</v>
      </c>
      <c r="E33717" t="s">
        <v>133</v>
      </c>
      <c r="F33717" t="s">
        <v>355</v>
      </c>
    </row>
    <row r="33718" spans="1:8" x14ac:dyDescent="0.35">
      <c r="A33718">
        <v>16092024</v>
      </c>
      <c r="B33718" t="s">
        <v>696</v>
      </c>
      <c r="C33718" t="s">
        <v>480</v>
      </c>
      <c r="D33718" t="s">
        <v>132</v>
      </c>
      <c r="E33718" t="s">
        <v>356</v>
      </c>
      <c r="F33718" t="s">
        <v>101</v>
      </c>
    </row>
    <row r="33719" spans="1:8" x14ac:dyDescent="0.35">
      <c r="A33719">
        <v>16092024</v>
      </c>
      <c r="B33719" t="s">
        <v>554</v>
      </c>
      <c r="C33719" t="s">
        <v>117</v>
      </c>
      <c r="D33719" t="s">
        <v>359</v>
      </c>
      <c r="E33719" t="s">
        <v>360</v>
      </c>
      <c r="F33719" t="s">
        <v>101</v>
      </c>
    </row>
    <row r="33720" spans="1:8" x14ac:dyDescent="0.35">
      <c r="A33720">
        <v>16092024</v>
      </c>
      <c r="B33720" t="s">
        <v>638</v>
      </c>
      <c r="C33720" t="s">
        <v>505</v>
      </c>
      <c r="D33720" t="s">
        <v>359</v>
      </c>
      <c r="E33720" t="s">
        <v>362</v>
      </c>
      <c r="F33720" t="s">
        <v>101</v>
      </c>
    </row>
    <row r="33721" spans="1:8" x14ac:dyDescent="0.35">
      <c r="A33721">
        <v>16092024</v>
      </c>
      <c r="B33721" t="s">
        <v>402</v>
      </c>
      <c r="C33721" t="s">
        <v>359</v>
      </c>
      <c r="D33721" t="s">
        <v>362</v>
      </c>
      <c r="E33721" t="s">
        <v>140</v>
      </c>
      <c r="F33721" t="s">
        <v>364</v>
      </c>
      <c r="G33721" t="s">
        <v>101</v>
      </c>
    </row>
    <row r="33722" spans="1:8" x14ac:dyDescent="0.35">
      <c r="A33722">
        <v>16092024</v>
      </c>
      <c r="B33722" t="s">
        <v>729</v>
      </c>
      <c r="C33722" t="s">
        <v>480</v>
      </c>
      <c r="D33722" t="s">
        <v>366</v>
      </c>
      <c r="E33722" t="s">
        <v>257</v>
      </c>
      <c r="F33722" t="s">
        <v>367</v>
      </c>
      <c r="G33722" t="s">
        <v>101</v>
      </c>
    </row>
    <row r="33723" spans="1:8" x14ac:dyDescent="0.35">
      <c r="A33723">
        <v>16092024</v>
      </c>
      <c r="B33723" t="s">
        <v>711</v>
      </c>
      <c r="C33723" t="s">
        <v>269</v>
      </c>
      <c r="D33723" t="s">
        <v>369</v>
      </c>
      <c r="E33723" t="s">
        <v>370</v>
      </c>
      <c r="F33723" t="s">
        <v>101</v>
      </c>
    </row>
    <row r="33724" spans="1:8" x14ac:dyDescent="0.35">
      <c r="A33724">
        <v>16092024</v>
      </c>
      <c r="B33724" t="s">
        <v>715</v>
      </c>
      <c r="C33724" t="s">
        <v>361</v>
      </c>
      <c r="D33724" t="s">
        <v>371</v>
      </c>
      <c r="E33724" t="s">
        <v>101</v>
      </c>
    </row>
    <row r="33725" spans="1:8" x14ac:dyDescent="0.35">
      <c r="A33725">
        <v>16092024</v>
      </c>
      <c r="B33725" t="s">
        <v>623</v>
      </c>
      <c r="C33725" t="s">
        <v>384</v>
      </c>
      <c r="D33725" t="s">
        <v>372</v>
      </c>
      <c r="E33725" t="s">
        <v>101</v>
      </c>
    </row>
    <row r="33726" spans="1:8" x14ac:dyDescent="0.35">
      <c r="A33726">
        <v>16092024</v>
      </c>
      <c r="B33726" t="s">
        <v>305</v>
      </c>
      <c r="C33726" t="s">
        <v>373</v>
      </c>
      <c r="D33726" t="s">
        <v>101</v>
      </c>
    </row>
    <row r="33727" spans="1:8" x14ac:dyDescent="0.35">
      <c r="A33727">
        <v>16092024</v>
      </c>
      <c r="B33727" t="s">
        <v>795</v>
      </c>
      <c r="C33727" t="s">
        <v>150</v>
      </c>
      <c r="D33727" t="s">
        <v>376</v>
      </c>
      <c r="E33727" t="s">
        <v>140</v>
      </c>
      <c r="F33727" t="s">
        <v>331</v>
      </c>
      <c r="G33727" t="s">
        <v>377</v>
      </c>
      <c r="H33727" t="s">
        <v>101</v>
      </c>
    </row>
    <row r="33728" spans="1:8" x14ac:dyDescent="0.35">
      <c r="A33728">
        <v>16092024</v>
      </c>
      <c r="B33728" t="s">
        <v>638</v>
      </c>
      <c r="C33728" t="s">
        <v>168</v>
      </c>
      <c r="D33728" t="s">
        <v>378</v>
      </c>
    </row>
    <row r="33729" spans="1:9" x14ac:dyDescent="0.35">
      <c r="A33729">
        <v>16092024</v>
      </c>
      <c r="B33729" t="s">
        <v>557</v>
      </c>
      <c r="C33729" t="s">
        <v>151</v>
      </c>
      <c r="D33729" t="s">
        <v>380</v>
      </c>
      <c r="E33729" t="s">
        <v>101</v>
      </c>
    </row>
    <row r="33730" spans="1:9" x14ac:dyDescent="0.35">
      <c r="A33730">
        <v>16092024</v>
      </c>
      <c r="B33730" t="s">
        <v>639</v>
      </c>
      <c r="C33730" t="s">
        <v>168</v>
      </c>
      <c r="D33730" t="s">
        <v>382</v>
      </c>
      <c r="E33730" t="s">
        <v>383</v>
      </c>
    </row>
    <row r="33731" spans="1:9" x14ac:dyDescent="0.35">
      <c r="A33731">
        <v>16092024</v>
      </c>
      <c r="B33731" t="s">
        <v>578</v>
      </c>
      <c r="C33731" t="s">
        <v>162</v>
      </c>
      <c r="D33731" t="s">
        <v>385</v>
      </c>
      <c r="E33731" t="s">
        <v>386</v>
      </c>
    </row>
    <row r="33732" spans="1:9" x14ac:dyDescent="0.35">
      <c r="A33732">
        <v>16092024</v>
      </c>
      <c r="B33732" t="s">
        <v>762</v>
      </c>
      <c r="C33732" t="s">
        <v>595</v>
      </c>
      <c r="D33732" t="s">
        <v>388</v>
      </c>
      <c r="E33732" t="s">
        <v>101</v>
      </c>
    </row>
    <row r="33733" spans="1:9" x14ac:dyDescent="0.35">
      <c r="A33733">
        <v>16092024</v>
      </c>
      <c r="B33733" t="s">
        <v>600</v>
      </c>
      <c r="C33733" t="s">
        <v>443</v>
      </c>
      <c r="D33733" t="s">
        <v>391</v>
      </c>
      <c r="E33733" t="s">
        <v>101</v>
      </c>
    </row>
    <row r="33734" spans="1:9" x14ac:dyDescent="0.35">
      <c r="A33734">
        <v>16092024</v>
      </c>
      <c r="B33734" t="s">
        <v>451</v>
      </c>
      <c r="C33734" t="s">
        <v>273</v>
      </c>
      <c r="D33734" t="s">
        <v>393</v>
      </c>
    </row>
    <row r="33735" spans="1:9" x14ac:dyDescent="0.35">
      <c r="A33735">
        <v>16092024</v>
      </c>
      <c r="B33735" t="s">
        <v>723</v>
      </c>
      <c r="C33735" t="s">
        <v>478</v>
      </c>
      <c r="D33735" t="s">
        <v>394</v>
      </c>
      <c r="E33735" t="s">
        <v>395</v>
      </c>
      <c r="F33735" t="s">
        <v>101</v>
      </c>
    </row>
    <row r="33736" spans="1:9" x14ac:dyDescent="0.35">
      <c r="A33736">
        <v>16092024</v>
      </c>
      <c r="B33736" t="s">
        <v>759</v>
      </c>
      <c r="C33736" t="s">
        <v>197</v>
      </c>
      <c r="D33736" t="s">
        <v>396</v>
      </c>
    </row>
    <row r="33737" spans="1:9" x14ac:dyDescent="0.35">
      <c r="A33737">
        <v>16092024</v>
      </c>
      <c r="B33737" t="s">
        <v>227</v>
      </c>
      <c r="C33737" t="s">
        <v>397</v>
      </c>
      <c r="D33737" t="s">
        <v>101</v>
      </c>
    </row>
    <row r="33738" spans="1:9" x14ac:dyDescent="0.35">
      <c r="A33738">
        <v>16092024</v>
      </c>
      <c r="B33738" t="s">
        <v>730</v>
      </c>
      <c r="C33738" t="s">
        <v>273</v>
      </c>
      <c r="D33738" t="s">
        <v>399</v>
      </c>
      <c r="E33738" t="s">
        <v>140</v>
      </c>
      <c r="F33738" t="s">
        <v>400</v>
      </c>
      <c r="G33738" t="s">
        <v>257</v>
      </c>
      <c r="H33738" t="s">
        <v>331</v>
      </c>
      <c r="I33738" t="s">
        <v>401</v>
      </c>
    </row>
    <row r="33739" spans="1:9" x14ac:dyDescent="0.35">
      <c r="A33739">
        <v>16092024</v>
      </c>
      <c r="B33739" t="s">
        <v>720</v>
      </c>
      <c r="C33739" t="s">
        <v>595</v>
      </c>
      <c r="D33739" t="s">
        <v>399</v>
      </c>
      <c r="E33739" t="s">
        <v>187</v>
      </c>
      <c r="F33739" t="s">
        <v>101</v>
      </c>
    </row>
    <row r="33740" spans="1:9" x14ac:dyDescent="0.35">
      <c r="A33740">
        <v>16092024</v>
      </c>
      <c r="B33740" t="s">
        <v>551</v>
      </c>
      <c r="C33740" t="s">
        <v>102</v>
      </c>
      <c r="D33740" t="s">
        <v>399</v>
      </c>
      <c r="E33740" t="s">
        <v>403</v>
      </c>
      <c r="F33740" t="s">
        <v>101</v>
      </c>
    </row>
    <row r="33741" spans="1:9" x14ac:dyDescent="0.35">
      <c r="A33741">
        <v>16092024</v>
      </c>
      <c r="B33741" t="s">
        <v>729</v>
      </c>
      <c r="C33741" t="s">
        <v>151</v>
      </c>
      <c r="D33741" t="s">
        <v>399</v>
      </c>
      <c r="E33741" t="s">
        <v>404</v>
      </c>
      <c r="F33741" t="s">
        <v>101</v>
      </c>
    </row>
    <row r="33742" spans="1:9" x14ac:dyDescent="0.35">
      <c r="A33742">
        <v>15092024</v>
      </c>
      <c r="B33742" t="s">
        <v>511</v>
      </c>
      <c r="C33742" t="s">
        <v>519</v>
      </c>
      <c r="D33742" t="s">
        <v>100</v>
      </c>
      <c r="E33742" t="s">
        <v>101</v>
      </c>
    </row>
    <row r="33743" spans="1:9" x14ac:dyDescent="0.35">
      <c r="A33743">
        <v>15092024</v>
      </c>
      <c r="B33743" t="s">
        <v>218</v>
      </c>
      <c r="C33743" t="s">
        <v>158</v>
      </c>
      <c r="D33743" t="s">
        <v>104</v>
      </c>
      <c r="E33743" t="s">
        <v>101</v>
      </c>
    </row>
    <row r="33744" spans="1:9" x14ac:dyDescent="0.35">
      <c r="A33744">
        <v>15092024</v>
      </c>
      <c r="B33744" t="s">
        <v>451</v>
      </c>
      <c r="C33744" t="s">
        <v>230</v>
      </c>
      <c r="D33744" t="s">
        <v>107</v>
      </c>
      <c r="E33744" t="s">
        <v>108</v>
      </c>
      <c r="F33744" t="s">
        <v>101</v>
      </c>
    </row>
    <row r="33745" spans="1:7" x14ac:dyDescent="0.35">
      <c r="A33745">
        <v>15092024</v>
      </c>
      <c r="B33745" t="s">
        <v>549</v>
      </c>
      <c r="C33745" t="s">
        <v>99</v>
      </c>
      <c r="D33745" t="s">
        <v>111</v>
      </c>
      <c r="E33745" t="s">
        <v>101</v>
      </c>
    </row>
    <row r="33746" spans="1:7" x14ac:dyDescent="0.35">
      <c r="A33746">
        <v>15092024</v>
      </c>
      <c r="B33746" t="s">
        <v>699</v>
      </c>
      <c r="C33746" t="s">
        <v>669</v>
      </c>
      <c r="D33746" t="s">
        <v>114</v>
      </c>
      <c r="E33746" t="s">
        <v>115</v>
      </c>
      <c r="F33746" t="s">
        <v>116</v>
      </c>
    </row>
    <row r="33747" spans="1:7" x14ac:dyDescent="0.35">
      <c r="A33747">
        <v>15092024</v>
      </c>
      <c r="B33747" t="s">
        <v>434</v>
      </c>
      <c r="C33747" t="s">
        <v>616</v>
      </c>
      <c r="D33747" t="s">
        <v>114</v>
      </c>
      <c r="E33747" t="s">
        <v>119</v>
      </c>
      <c r="F33747" t="s">
        <v>120</v>
      </c>
      <c r="G33747" t="s">
        <v>121</v>
      </c>
    </row>
    <row r="33748" spans="1:7" x14ac:dyDescent="0.35">
      <c r="A33748">
        <v>15092024</v>
      </c>
      <c r="B33748" t="s">
        <v>412</v>
      </c>
      <c r="C33748" t="s">
        <v>747</v>
      </c>
      <c r="D33748" t="s">
        <v>114</v>
      </c>
      <c r="E33748" t="s">
        <v>124</v>
      </c>
    </row>
    <row r="33749" spans="1:7" x14ac:dyDescent="0.35">
      <c r="A33749">
        <v>15092024</v>
      </c>
      <c r="B33749" t="s">
        <v>118</v>
      </c>
      <c r="C33749" t="s">
        <v>407</v>
      </c>
      <c r="D33749" t="s">
        <v>114</v>
      </c>
      <c r="E33749" t="s">
        <v>127</v>
      </c>
    </row>
    <row r="33750" spans="1:7" x14ac:dyDescent="0.35">
      <c r="A33750">
        <v>15092024</v>
      </c>
      <c r="B33750" t="s">
        <v>192</v>
      </c>
      <c r="C33750" t="s">
        <v>537</v>
      </c>
      <c r="D33750" t="s">
        <v>114</v>
      </c>
      <c r="E33750" t="s">
        <v>130</v>
      </c>
    </row>
    <row r="33751" spans="1:7" x14ac:dyDescent="0.35">
      <c r="A33751">
        <v>15092024</v>
      </c>
      <c r="B33751" t="s">
        <v>537</v>
      </c>
      <c r="C33751" t="s">
        <v>773</v>
      </c>
      <c r="D33751" t="s">
        <v>114</v>
      </c>
      <c r="E33751" t="s">
        <v>132</v>
      </c>
      <c r="F33751" t="s">
        <v>133</v>
      </c>
    </row>
    <row r="33752" spans="1:7" x14ac:dyDescent="0.35">
      <c r="A33752">
        <v>15092024</v>
      </c>
      <c r="B33752" t="s">
        <v>137</v>
      </c>
      <c r="C33752" t="s">
        <v>478</v>
      </c>
      <c r="D33752" t="s">
        <v>135</v>
      </c>
      <c r="E33752" t="s">
        <v>136</v>
      </c>
    </row>
    <row r="33753" spans="1:7" x14ac:dyDescent="0.35">
      <c r="A33753">
        <v>15092024</v>
      </c>
      <c r="B33753" t="s">
        <v>438</v>
      </c>
      <c r="C33753" t="s">
        <v>447</v>
      </c>
      <c r="D33753" t="s">
        <v>139</v>
      </c>
      <c r="E33753" t="s">
        <v>140</v>
      </c>
      <c r="F33753" t="s">
        <v>141</v>
      </c>
      <c r="G33753" t="s">
        <v>101</v>
      </c>
    </row>
    <row r="33754" spans="1:7" x14ac:dyDescent="0.35">
      <c r="A33754">
        <v>15092024</v>
      </c>
      <c r="B33754" t="s">
        <v>582</v>
      </c>
      <c r="C33754" t="s">
        <v>188</v>
      </c>
      <c r="D33754" t="s">
        <v>144</v>
      </c>
      <c r="E33754" t="s">
        <v>101</v>
      </c>
    </row>
    <row r="33755" spans="1:7" x14ac:dyDescent="0.35">
      <c r="A33755">
        <v>15092024</v>
      </c>
      <c r="B33755" t="s">
        <v>218</v>
      </c>
      <c r="C33755" t="s">
        <v>226</v>
      </c>
      <c r="D33755" t="s">
        <v>147</v>
      </c>
      <c r="E33755" t="s">
        <v>148</v>
      </c>
      <c r="F33755" t="s">
        <v>149</v>
      </c>
    </row>
    <row r="33756" spans="1:7" x14ac:dyDescent="0.35">
      <c r="A33756">
        <v>15092024</v>
      </c>
      <c r="B33756" t="s">
        <v>573</v>
      </c>
      <c r="C33756" t="s">
        <v>158</v>
      </c>
      <c r="D33756" t="s">
        <v>152</v>
      </c>
      <c r="E33756" t="s">
        <v>140</v>
      </c>
      <c r="F33756" t="s">
        <v>153</v>
      </c>
      <c r="G33756" t="s">
        <v>101</v>
      </c>
    </row>
    <row r="33757" spans="1:7" x14ac:dyDescent="0.35">
      <c r="A33757">
        <v>15092024</v>
      </c>
      <c r="B33757" t="s">
        <v>733</v>
      </c>
      <c r="C33757" t="s">
        <v>304</v>
      </c>
      <c r="D33757" t="s">
        <v>156</v>
      </c>
      <c r="E33757" t="s">
        <v>101</v>
      </c>
    </row>
    <row r="33758" spans="1:7" x14ac:dyDescent="0.35">
      <c r="A33758">
        <v>15092024</v>
      </c>
      <c r="B33758" t="s">
        <v>296</v>
      </c>
      <c r="C33758" t="s">
        <v>159</v>
      </c>
      <c r="D33758" t="s">
        <v>101</v>
      </c>
    </row>
    <row r="33759" spans="1:7" x14ac:dyDescent="0.35">
      <c r="A33759">
        <v>15092024</v>
      </c>
      <c r="B33759" t="s">
        <v>447</v>
      </c>
      <c r="C33759" t="s">
        <v>161</v>
      </c>
      <c r="D33759" t="s">
        <v>101</v>
      </c>
    </row>
    <row r="33760" spans="1:7" x14ac:dyDescent="0.35">
      <c r="A33760">
        <v>15092024</v>
      </c>
      <c r="B33760" t="s">
        <v>183</v>
      </c>
      <c r="C33760" t="s">
        <v>282</v>
      </c>
      <c r="D33760" t="s">
        <v>164</v>
      </c>
      <c r="E33760" t="s">
        <v>101</v>
      </c>
    </row>
    <row r="33761" spans="1:7" x14ac:dyDescent="0.35">
      <c r="A33761">
        <v>15092024</v>
      </c>
      <c r="B33761" t="s">
        <v>752</v>
      </c>
      <c r="C33761" t="s">
        <v>292</v>
      </c>
      <c r="D33761" t="s">
        <v>167</v>
      </c>
    </row>
    <row r="33762" spans="1:7" x14ac:dyDescent="0.35">
      <c r="A33762">
        <v>15092024</v>
      </c>
      <c r="B33762" t="s">
        <v>423</v>
      </c>
      <c r="C33762" t="s">
        <v>101</v>
      </c>
    </row>
    <row r="33763" spans="1:7" x14ac:dyDescent="0.35">
      <c r="A33763">
        <v>15092024</v>
      </c>
      <c r="B33763" t="s">
        <v>575</v>
      </c>
      <c r="C33763" t="s">
        <v>230</v>
      </c>
      <c r="D33763" t="s">
        <v>169</v>
      </c>
      <c r="E33763" t="s">
        <v>170</v>
      </c>
      <c r="F33763" t="s">
        <v>101</v>
      </c>
    </row>
    <row r="33764" spans="1:7" x14ac:dyDescent="0.35">
      <c r="A33764">
        <v>15092024</v>
      </c>
      <c r="B33764" t="s">
        <v>589</v>
      </c>
      <c r="C33764" t="s">
        <v>255</v>
      </c>
      <c r="D33764" t="s">
        <v>173</v>
      </c>
      <c r="E33764" t="s">
        <v>101</v>
      </c>
    </row>
    <row r="33765" spans="1:7" x14ac:dyDescent="0.35">
      <c r="A33765">
        <v>15092024</v>
      </c>
      <c r="B33765" t="s">
        <v>728</v>
      </c>
      <c r="C33765" t="s">
        <v>569</v>
      </c>
      <c r="D33765" t="s">
        <v>176</v>
      </c>
      <c r="E33765" t="s">
        <v>101</v>
      </c>
    </row>
    <row r="33766" spans="1:7" x14ac:dyDescent="0.35">
      <c r="A33766">
        <v>15092024</v>
      </c>
      <c r="B33766" t="s">
        <v>736</v>
      </c>
      <c r="C33766" t="s">
        <v>450</v>
      </c>
      <c r="D33766" t="s">
        <v>176</v>
      </c>
      <c r="E33766" t="s">
        <v>149</v>
      </c>
    </row>
    <row r="33767" spans="1:7" x14ac:dyDescent="0.35">
      <c r="A33767">
        <v>15092024</v>
      </c>
      <c r="B33767" t="s">
        <v>464</v>
      </c>
      <c r="C33767" t="s">
        <v>461</v>
      </c>
      <c r="D33767" t="s">
        <v>181</v>
      </c>
      <c r="E33767" t="s">
        <v>182</v>
      </c>
      <c r="F33767" t="s">
        <v>101</v>
      </c>
    </row>
    <row r="33768" spans="1:7" x14ac:dyDescent="0.35">
      <c r="A33768">
        <v>15092024</v>
      </c>
      <c r="B33768" t="s">
        <v>635</v>
      </c>
      <c r="C33768" t="s">
        <v>195</v>
      </c>
      <c r="D33768" t="s">
        <v>184</v>
      </c>
      <c r="E33768" t="s">
        <v>101</v>
      </c>
    </row>
    <row r="33769" spans="1:7" x14ac:dyDescent="0.35">
      <c r="A33769">
        <v>15092024</v>
      </c>
      <c r="B33769" t="s">
        <v>216</v>
      </c>
      <c r="C33769" t="s">
        <v>187</v>
      </c>
      <c r="D33769" t="s">
        <v>101</v>
      </c>
    </row>
    <row r="33770" spans="1:7" x14ac:dyDescent="0.35">
      <c r="A33770">
        <v>15092024</v>
      </c>
      <c r="B33770" t="s">
        <v>479</v>
      </c>
      <c r="C33770" t="s">
        <v>302</v>
      </c>
      <c r="D33770" t="s">
        <v>190</v>
      </c>
      <c r="E33770" t="s">
        <v>191</v>
      </c>
      <c r="F33770" t="s">
        <v>101</v>
      </c>
    </row>
    <row r="33771" spans="1:7" x14ac:dyDescent="0.35">
      <c r="A33771">
        <v>15092024</v>
      </c>
      <c r="B33771" t="s">
        <v>346</v>
      </c>
      <c r="C33771" t="s">
        <v>204</v>
      </c>
      <c r="D33771" t="s">
        <v>190</v>
      </c>
      <c r="E33771" t="s">
        <v>194</v>
      </c>
      <c r="F33771" t="s">
        <v>101</v>
      </c>
    </row>
    <row r="33772" spans="1:7" x14ac:dyDescent="0.35">
      <c r="A33772">
        <v>15092024</v>
      </c>
      <c r="B33772" t="s">
        <v>578</v>
      </c>
      <c r="C33772" t="s">
        <v>513</v>
      </c>
      <c r="D33772" t="s">
        <v>190</v>
      </c>
      <c r="E33772" t="s">
        <v>196</v>
      </c>
      <c r="F33772" t="s">
        <v>101</v>
      </c>
    </row>
    <row r="33773" spans="1:7" x14ac:dyDescent="0.35">
      <c r="A33773">
        <v>15092024</v>
      </c>
      <c r="B33773" t="s">
        <v>203</v>
      </c>
      <c r="C33773" t="s">
        <v>198</v>
      </c>
      <c r="D33773" t="s">
        <v>140</v>
      </c>
      <c r="E33773" t="s">
        <v>199</v>
      </c>
      <c r="F33773" t="s">
        <v>200</v>
      </c>
      <c r="G33773" t="s">
        <v>101</v>
      </c>
    </row>
    <row r="33774" spans="1:7" x14ac:dyDescent="0.35">
      <c r="A33774">
        <v>15092024</v>
      </c>
      <c r="B33774" t="s">
        <v>526</v>
      </c>
      <c r="C33774" t="s">
        <v>160</v>
      </c>
      <c r="D33774" t="s">
        <v>61</v>
      </c>
      <c r="E33774" t="s">
        <v>101</v>
      </c>
    </row>
    <row r="33775" spans="1:7" x14ac:dyDescent="0.35">
      <c r="A33775">
        <v>15092024</v>
      </c>
      <c r="B33775" t="s">
        <v>451</v>
      </c>
      <c r="C33775" t="s">
        <v>569</v>
      </c>
      <c r="D33775" t="s">
        <v>205</v>
      </c>
      <c r="E33775" t="s">
        <v>101</v>
      </c>
    </row>
    <row r="33776" spans="1:7" x14ac:dyDescent="0.35">
      <c r="A33776">
        <v>15092024</v>
      </c>
      <c r="B33776" t="s">
        <v>780</v>
      </c>
      <c r="C33776" t="s">
        <v>342</v>
      </c>
      <c r="D33776" t="s">
        <v>208</v>
      </c>
      <c r="E33776" t="s">
        <v>101</v>
      </c>
    </row>
    <row r="33777" spans="1:6" x14ac:dyDescent="0.35">
      <c r="A33777">
        <v>15092024</v>
      </c>
      <c r="B33777" t="s">
        <v>695</v>
      </c>
      <c r="C33777" t="s">
        <v>272</v>
      </c>
      <c r="D33777" t="s">
        <v>210</v>
      </c>
      <c r="E33777" t="s">
        <v>211</v>
      </c>
      <c r="F33777" t="s">
        <v>101</v>
      </c>
    </row>
    <row r="33778" spans="1:6" x14ac:dyDescent="0.35">
      <c r="A33778">
        <v>15092024</v>
      </c>
      <c r="B33778" t="s">
        <v>519</v>
      </c>
      <c r="C33778" t="s">
        <v>402</v>
      </c>
      <c r="D33778" t="s">
        <v>214</v>
      </c>
      <c r="E33778" t="s">
        <v>215</v>
      </c>
      <c r="F33778" t="s">
        <v>101</v>
      </c>
    </row>
    <row r="33779" spans="1:6" x14ac:dyDescent="0.35">
      <c r="A33779">
        <v>15092024</v>
      </c>
      <c r="B33779" t="s">
        <v>578</v>
      </c>
      <c r="C33779" t="s">
        <v>125</v>
      </c>
      <c r="D33779" t="s">
        <v>217</v>
      </c>
      <c r="E33779" t="s">
        <v>101</v>
      </c>
    </row>
    <row r="33780" spans="1:6" x14ac:dyDescent="0.35">
      <c r="A33780">
        <v>15092024</v>
      </c>
      <c r="B33780" t="s">
        <v>511</v>
      </c>
      <c r="C33780" t="s">
        <v>465</v>
      </c>
      <c r="D33780" t="s">
        <v>220</v>
      </c>
      <c r="E33780" t="s">
        <v>101</v>
      </c>
    </row>
    <row r="33781" spans="1:6" x14ac:dyDescent="0.35">
      <c r="A33781">
        <v>15092024</v>
      </c>
      <c r="B33781" t="s">
        <v>558</v>
      </c>
      <c r="C33781" t="s">
        <v>543</v>
      </c>
      <c r="D33781" t="s">
        <v>222</v>
      </c>
    </row>
    <row r="33782" spans="1:6" x14ac:dyDescent="0.35">
      <c r="A33782">
        <v>15092024</v>
      </c>
      <c r="B33782" t="s">
        <v>695</v>
      </c>
      <c r="C33782" t="s">
        <v>162</v>
      </c>
      <c r="D33782" t="s">
        <v>223</v>
      </c>
    </row>
    <row r="33783" spans="1:6" x14ac:dyDescent="0.35">
      <c r="A33783">
        <v>15092024</v>
      </c>
      <c r="B33783" t="s">
        <v>742</v>
      </c>
      <c r="C33783" t="s">
        <v>203</v>
      </c>
      <c r="D33783" t="s">
        <v>225</v>
      </c>
      <c r="E33783" t="s">
        <v>101</v>
      </c>
    </row>
    <row r="33784" spans="1:6" x14ac:dyDescent="0.35">
      <c r="A33784">
        <v>15092024</v>
      </c>
      <c r="B33784" t="s">
        <v>695</v>
      </c>
      <c r="C33784" t="s">
        <v>476</v>
      </c>
      <c r="D33784" t="s">
        <v>225</v>
      </c>
      <c r="E33784" t="s">
        <v>228</v>
      </c>
      <c r="F33784" t="s">
        <v>229</v>
      </c>
    </row>
    <row r="33785" spans="1:6" x14ac:dyDescent="0.35">
      <c r="A33785">
        <v>15092024</v>
      </c>
      <c r="B33785" t="s">
        <v>714</v>
      </c>
      <c r="C33785" t="s">
        <v>158</v>
      </c>
      <c r="D33785" t="s">
        <v>232</v>
      </c>
      <c r="E33785" t="s">
        <v>101</v>
      </c>
    </row>
    <row r="33786" spans="1:6" x14ac:dyDescent="0.35">
      <c r="A33786">
        <v>15092024</v>
      </c>
      <c r="B33786" t="s">
        <v>441</v>
      </c>
      <c r="C33786" t="s">
        <v>216</v>
      </c>
      <c r="D33786" t="s">
        <v>235</v>
      </c>
      <c r="E33786" t="s">
        <v>236</v>
      </c>
      <c r="F33786" t="s">
        <v>101</v>
      </c>
    </row>
    <row r="33787" spans="1:6" x14ac:dyDescent="0.35">
      <c r="A33787">
        <v>15092024</v>
      </c>
      <c r="B33787" t="s">
        <v>510</v>
      </c>
      <c r="C33787" t="s">
        <v>118</v>
      </c>
      <c r="D33787" t="s">
        <v>235</v>
      </c>
      <c r="E33787" t="s">
        <v>239</v>
      </c>
      <c r="F33787" t="s">
        <v>149</v>
      </c>
    </row>
    <row r="33788" spans="1:6" x14ac:dyDescent="0.35">
      <c r="A33788">
        <v>15092024</v>
      </c>
      <c r="B33788" t="s">
        <v>730</v>
      </c>
      <c r="C33788" t="s">
        <v>450</v>
      </c>
      <c r="D33788" t="s">
        <v>235</v>
      </c>
      <c r="E33788" t="s">
        <v>241</v>
      </c>
      <c r="F33788" t="s">
        <v>101</v>
      </c>
    </row>
    <row r="33789" spans="1:6" x14ac:dyDescent="0.35">
      <c r="A33789">
        <v>15092024</v>
      </c>
      <c r="B33789" t="s">
        <v>780</v>
      </c>
      <c r="C33789" t="s">
        <v>548</v>
      </c>
      <c r="D33789" t="s">
        <v>243</v>
      </c>
      <c r="E33789" t="s">
        <v>101</v>
      </c>
    </row>
    <row r="33790" spans="1:6" x14ac:dyDescent="0.35">
      <c r="A33790">
        <v>15092024</v>
      </c>
      <c r="B33790" t="s">
        <v>218</v>
      </c>
      <c r="C33790" t="s">
        <v>168</v>
      </c>
      <c r="D33790" t="s">
        <v>245</v>
      </c>
      <c r="E33790" t="s">
        <v>246</v>
      </c>
    </row>
    <row r="33791" spans="1:6" x14ac:dyDescent="0.35">
      <c r="A33791">
        <v>15092024</v>
      </c>
      <c r="B33791" t="s">
        <v>723</v>
      </c>
      <c r="C33791" t="s">
        <v>466</v>
      </c>
      <c r="D33791" t="s">
        <v>245</v>
      </c>
      <c r="E33791" t="s">
        <v>249</v>
      </c>
    </row>
    <row r="33792" spans="1:6" x14ac:dyDescent="0.35">
      <c r="A33792">
        <v>15092024</v>
      </c>
      <c r="B33792" t="s">
        <v>573</v>
      </c>
      <c r="C33792" t="s">
        <v>192</v>
      </c>
      <c r="D33792" t="s">
        <v>252</v>
      </c>
      <c r="E33792" t="s">
        <v>101</v>
      </c>
    </row>
    <row r="33793" spans="1:7" x14ac:dyDescent="0.35">
      <c r="A33793">
        <v>15092024</v>
      </c>
      <c r="B33793" t="s">
        <v>454</v>
      </c>
      <c r="C33793" t="s">
        <v>117</v>
      </c>
      <c r="D33793" t="s">
        <v>254</v>
      </c>
    </row>
    <row r="33794" spans="1:7" x14ac:dyDescent="0.35">
      <c r="A33794">
        <v>15092024</v>
      </c>
      <c r="B33794" t="s">
        <v>499</v>
      </c>
      <c r="C33794" t="s">
        <v>448</v>
      </c>
      <c r="D33794" t="s">
        <v>256</v>
      </c>
      <c r="E33794" t="s">
        <v>257</v>
      </c>
      <c r="F33794" t="s">
        <v>236</v>
      </c>
      <c r="G33794" t="s">
        <v>101</v>
      </c>
    </row>
    <row r="33795" spans="1:7" x14ac:dyDescent="0.35">
      <c r="A33795">
        <v>15092024</v>
      </c>
      <c r="B33795" t="s">
        <v>635</v>
      </c>
      <c r="C33795" t="s">
        <v>102</v>
      </c>
      <c r="D33795" t="s">
        <v>260</v>
      </c>
      <c r="E33795" t="s">
        <v>136</v>
      </c>
      <c r="F33795" t="s">
        <v>101</v>
      </c>
    </row>
    <row r="33796" spans="1:7" x14ac:dyDescent="0.35">
      <c r="A33796">
        <v>15092024</v>
      </c>
      <c r="B33796" t="s">
        <v>296</v>
      </c>
      <c r="C33796" t="s">
        <v>261</v>
      </c>
      <c r="D33796" t="s">
        <v>262</v>
      </c>
      <c r="E33796" t="s">
        <v>101</v>
      </c>
    </row>
    <row r="33797" spans="1:7" x14ac:dyDescent="0.35">
      <c r="A33797">
        <v>15092024</v>
      </c>
      <c r="B33797" t="s">
        <v>558</v>
      </c>
      <c r="C33797" t="s">
        <v>138</v>
      </c>
      <c r="D33797" t="s">
        <v>264</v>
      </c>
      <c r="E33797" t="s">
        <v>101</v>
      </c>
    </row>
    <row r="33798" spans="1:7" x14ac:dyDescent="0.35">
      <c r="A33798">
        <v>15092024</v>
      </c>
      <c r="B33798" t="s">
        <v>203</v>
      </c>
      <c r="C33798" t="s">
        <v>264</v>
      </c>
      <c r="D33798" t="s">
        <v>149</v>
      </c>
    </row>
    <row r="33799" spans="1:7" x14ac:dyDescent="0.35">
      <c r="A33799">
        <v>15092024</v>
      </c>
      <c r="B33799" t="s">
        <v>636</v>
      </c>
      <c r="C33799" t="s">
        <v>269</v>
      </c>
      <c r="D33799" t="s">
        <v>265</v>
      </c>
      <c r="E33799" t="s">
        <v>101</v>
      </c>
      <c r="F33799" t="s">
        <v>266</v>
      </c>
    </row>
    <row r="33800" spans="1:7" x14ac:dyDescent="0.35">
      <c r="A33800">
        <v>15092024</v>
      </c>
      <c r="B33800" t="s">
        <v>413</v>
      </c>
      <c r="C33800" t="s">
        <v>375</v>
      </c>
      <c r="D33800" t="s">
        <v>267</v>
      </c>
      <c r="E33800" t="s">
        <v>101</v>
      </c>
    </row>
    <row r="33801" spans="1:7" x14ac:dyDescent="0.35">
      <c r="A33801">
        <v>15092024</v>
      </c>
      <c r="B33801" t="s">
        <v>644</v>
      </c>
      <c r="C33801" t="s">
        <v>268</v>
      </c>
    </row>
    <row r="33802" spans="1:7" x14ac:dyDescent="0.35">
      <c r="A33802">
        <v>15092024</v>
      </c>
      <c r="B33802" t="s">
        <v>601</v>
      </c>
      <c r="C33802" t="s">
        <v>270</v>
      </c>
      <c r="D33802" t="s">
        <v>271</v>
      </c>
      <c r="E33802" t="s">
        <v>101</v>
      </c>
    </row>
    <row r="33803" spans="1:7" x14ac:dyDescent="0.35">
      <c r="A33803">
        <v>15092024</v>
      </c>
      <c r="B33803" t="s">
        <v>597</v>
      </c>
      <c r="C33803" t="s">
        <v>375</v>
      </c>
      <c r="D33803" t="s">
        <v>274</v>
      </c>
      <c r="E33803" t="s">
        <v>101</v>
      </c>
    </row>
    <row r="33804" spans="1:7" x14ac:dyDescent="0.35">
      <c r="A33804">
        <v>15092024</v>
      </c>
      <c r="B33804" t="s">
        <v>567</v>
      </c>
      <c r="C33804" t="s">
        <v>102</v>
      </c>
      <c r="D33804" t="s">
        <v>277</v>
      </c>
      <c r="E33804" t="s">
        <v>101</v>
      </c>
    </row>
    <row r="33805" spans="1:7" x14ac:dyDescent="0.35">
      <c r="A33805">
        <v>15092024</v>
      </c>
      <c r="B33805" t="s">
        <v>695</v>
      </c>
      <c r="C33805" t="s">
        <v>329</v>
      </c>
      <c r="D33805" t="s">
        <v>279</v>
      </c>
      <c r="E33805" t="s">
        <v>140</v>
      </c>
      <c r="F33805" t="s">
        <v>280</v>
      </c>
    </row>
    <row r="33806" spans="1:7" x14ac:dyDescent="0.35">
      <c r="A33806">
        <v>15092024</v>
      </c>
      <c r="B33806" t="s">
        <v>281</v>
      </c>
    </row>
    <row r="33807" spans="1:7" x14ac:dyDescent="0.35">
      <c r="A33807">
        <v>15092024</v>
      </c>
      <c r="B33807" t="s">
        <v>493</v>
      </c>
      <c r="C33807" t="s">
        <v>365</v>
      </c>
      <c r="D33807" t="s">
        <v>284</v>
      </c>
      <c r="E33807" t="s">
        <v>101</v>
      </c>
    </row>
    <row r="33808" spans="1:7" x14ac:dyDescent="0.35">
      <c r="A33808">
        <v>15092024</v>
      </c>
      <c r="B33808" t="s">
        <v>723</v>
      </c>
      <c r="C33808" t="s">
        <v>171</v>
      </c>
      <c r="D33808" t="s">
        <v>287</v>
      </c>
      <c r="E33808" t="s">
        <v>101</v>
      </c>
    </row>
    <row r="33809" spans="1:9" x14ac:dyDescent="0.35">
      <c r="A33809">
        <v>15092024</v>
      </c>
      <c r="B33809" t="s">
        <v>637</v>
      </c>
      <c r="C33809" t="s">
        <v>269</v>
      </c>
      <c r="D33809" t="s">
        <v>288</v>
      </c>
      <c r="E33809" t="s">
        <v>101</v>
      </c>
    </row>
    <row r="33810" spans="1:9" x14ac:dyDescent="0.35">
      <c r="A33810">
        <v>15092024</v>
      </c>
      <c r="B33810" t="s">
        <v>224</v>
      </c>
      <c r="C33810" t="s">
        <v>160</v>
      </c>
      <c r="D33810" t="s">
        <v>290</v>
      </c>
      <c r="E33810" t="s">
        <v>140</v>
      </c>
      <c r="F33810" t="s">
        <v>291</v>
      </c>
    </row>
    <row r="33811" spans="1:9" x14ac:dyDescent="0.35">
      <c r="A33811">
        <v>15092024</v>
      </c>
      <c r="B33811" t="s">
        <v>579</v>
      </c>
      <c r="C33811" t="s">
        <v>595</v>
      </c>
      <c r="D33811" t="s">
        <v>290</v>
      </c>
      <c r="E33811" t="s">
        <v>140</v>
      </c>
      <c r="F33811" t="s">
        <v>294</v>
      </c>
      <c r="G33811" t="s">
        <v>295</v>
      </c>
      <c r="H33811" t="s">
        <v>101</v>
      </c>
    </row>
    <row r="33812" spans="1:9" x14ac:dyDescent="0.35">
      <c r="A33812">
        <v>15092024</v>
      </c>
      <c r="B33812" t="s">
        <v>655</v>
      </c>
      <c r="C33812" t="s">
        <v>168</v>
      </c>
      <c r="D33812" t="s">
        <v>298</v>
      </c>
      <c r="E33812" t="s">
        <v>101</v>
      </c>
    </row>
    <row r="33813" spans="1:9" x14ac:dyDescent="0.35">
      <c r="A33813">
        <v>15092024</v>
      </c>
      <c r="B33813" t="s">
        <v>300</v>
      </c>
      <c r="C33813" t="s">
        <v>262</v>
      </c>
      <c r="D33813" t="s">
        <v>101</v>
      </c>
    </row>
    <row r="33814" spans="1:9" x14ac:dyDescent="0.35">
      <c r="A33814">
        <v>15092024</v>
      </c>
      <c r="B33814" t="s">
        <v>674</v>
      </c>
      <c r="C33814" t="s">
        <v>188</v>
      </c>
      <c r="D33814" t="s">
        <v>301</v>
      </c>
      <c r="E33814" t="s">
        <v>101</v>
      </c>
    </row>
    <row r="33815" spans="1:9" x14ac:dyDescent="0.35">
      <c r="A33815">
        <v>15092024</v>
      </c>
      <c r="B33815" t="s">
        <v>696</v>
      </c>
      <c r="C33815" t="s">
        <v>598</v>
      </c>
      <c r="D33815" t="s">
        <v>303</v>
      </c>
      <c r="E33815" t="s">
        <v>149</v>
      </c>
    </row>
    <row r="33816" spans="1:9" x14ac:dyDescent="0.35">
      <c r="A33816">
        <v>15092024</v>
      </c>
      <c r="B33816" t="s">
        <v>687</v>
      </c>
      <c r="C33816" t="s">
        <v>206</v>
      </c>
      <c r="D33816" t="s">
        <v>306</v>
      </c>
      <c r="E33816" t="s">
        <v>101</v>
      </c>
    </row>
    <row r="33817" spans="1:9" x14ac:dyDescent="0.35">
      <c r="A33817">
        <v>15092024</v>
      </c>
      <c r="B33817" t="s">
        <v>437</v>
      </c>
      <c r="C33817" t="s">
        <v>179</v>
      </c>
      <c r="D33817" t="s">
        <v>308</v>
      </c>
      <c r="E33817" t="s">
        <v>309</v>
      </c>
      <c r="F33817" t="s">
        <v>310</v>
      </c>
      <c r="G33817" t="s">
        <v>311</v>
      </c>
      <c r="H33817" t="s">
        <v>312</v>
      </c>
      <c r="I33817" t="s">
        <v>101</v>
      </c>
    </row>
    <row r="33818" spans="1:9" x14ac:dyDescent="0.35">
      <c r="A33818">
        <v>15092024</v>
      </c>
      <c r="B33818" t="s">
        <v>183</v>
      </c>
      <c r="C33818" t="s">
        <v>158</v>
      </c>
      <c r="D33818" t="s">
        <v>314</v>
      </c>
      <c r="E33818" t="s">
        <v>315</v>
      </c>
      <c r="F33818" t="s">
        <v>101</v>
      </c>
    </row>
    <row r="33819" spans="1:9" x14ac:dyDescent="0.35">
      <c r="A33819">
        <v>15092024</v>
      </c>
      <c r="B33819" t="s">
        <v>510</v>
      </c>
      <c r="C33819" t="s">
        <v>244</v>
      </c>
      <c r="D33819" t="s">
        <v>314</v>
      </c>
      <c r="E33819" t="s">
        <v>317</v>
      </c>
      <c r="F33819" t="s">
        <v>101</v>
      </c>
    </row>
    <row r="33820" spans="1:9" x14ac:dyDescent="0.35">
      <c r="A33820">
        <v>15092024</v>
      </c>
      <c r="B33820" t="s">
        <v>454</v>
      </c>
      <c r="C33820" t="s">
        <v>174</v>
      </c>
      <c r="D33820" t="s">
        <v>319</v>
      </c>
      <c r="E33820" t="s">
        <v>320</v>
      </c>
      <c r="F33820" t="s">
        <v>321</v>
      </c>
    </row>
    <row r="33821" spans="1:9" x14ac:dyDescent="0.35">
      <c r="A33821">
        <v>15092024</v>
      </c>
      <c r="B33821" t="s">
        <v>558</v>
      </c>
      <c r="C33821" t="s">
        <v>168</v>
      </c>
      <c r="D33821" t="s">
        <v>322</v>
      </c>
      <c r="E33821" t="s">
        <v>101</v>
      </c>
    </row>
    <row r="33822" spans="1:9" x14ac:dyDescent="0.35">
      <c r="A33822">
        <v>15092024</v>
      </c>
      <c r="B33822" t="s">
        <v>758</v>
      </c>
      <c r="C33822" t="s">
        <v>293</v>
      </c>
      <c r="D33822" t="s">
        <v>325</v>
      </c>
      <c r="E33822" t="s">
        <v>101</v>
      </c>
    </row>
    <row r="33823" spans="1:9" x14ac:dyDescent="0.35">
      <c r="A33823">
        <v>15092024</v>
      </c>
      <c r="B33823" t="s">
        <v>634</v>
      </c>
      <c r="C33823" t="s">
        <v>203</v>
      </c>
      <c r="D33823" t="s">
        <v>328</v>
      </c>
      <c r="E33823" t="s">
        <v>101</v>
      </c>
    </row>
    <row r="33824" spans="1:9" x14ac:dyDescent="0.35">
      <c r="A33824">
        <v>15092024</v>
      </c>
      <c r="B33824" t="s">
        <v>446</v>
      </c>
      <c r="C33824" t="s">
        <v>331</v>
      </c>
      <c r="D33824" t="s">
        <v>332</v>
      </c>
      <c r="E33824" t="s">
        <v>101</v>
      </c>
    </row>
    <row r="33825" spans="1:7" x14ac:dyDescent="0.35">
      <c r="A33825">
        <v>15092024</v>
      </c>
      <c r="B33825" t="s">
        <v>439</v>
      </c>
      <c r="C33825" t="s">
        <v>188</v>
      </c>
      <c r="D33825" t="s">
        <v>331</v>
      </c>
      <c r="E33825" t="s">
        <v>335</v>
      </c>
      <c r="F33825" t="s">
        <v>101</v>
      </c>
    </row>
    <row r="33826" spans="1:7" x14ac:dyDescent="0.35">
      <c r="A33826">
        <v>15092024</v>
      </c>
      <c r="B33826" t="s">
        <v>150</v>
      </c>
      <c r="C33826" t="s">
        <v>162</v>
      </c>
      <c r="D33826" t="s">
        <v>331</v>
      </c>
      <c r="E33826" t="s">
        <v>338</v>
      </c>
      <c r="F33826" t="s">
        <v>321</v>
      </c>
    </row>
    <row r="33827" spans="1:7" x14ac:dyDescent="0.35">
      <c r="A33827">
        <v>15092024</v>
      </c>
      <c r="B33827" t="s">
        <v>783</v>
      </c>
      <c r="C33827" t="s">
        <v>455</v>
      </c>
      <c r="D33827" t="s">
        <v>170</v>
      </c>
    </row>
    <row r="33828" spans="1:7" x14ac:dyDescent="0.35">
      <c r="A33828">
        <v>15092024</v>
      </c>
      <c r="B33828" t="s">
        <v>592</v>
      </c>
      <c r="C33828" t="s">
        <v>165</v>
      </c>
      <c r="D33828" t="s">
        <v>341</v>
      </c>
      <c r="E33828" t="s">
        <v>101</v>
      </c>
    </row>
    <row r="33829" spans="1:7" x14ac:dyDescent="0.35">
      <c r="A33829">
        <v>15092024</v>
      </c>
      <c r="B33829" t="s">
        <v>551</v>
      </c>
      <c r="C33829" t="s">
        <v>478</v>
      </c>
      <c r="D33829" t="s">
        <v>343</v>
      </c>
      <c r="E33829" t="s">
        <v>101</v>
      </c>
    </row>
    <row r="33830" spans="1:7" x14ac:dyDescent="0.35">
      <c r="A33830">
        <v>15092024</v>
      </c>
      <c r="B33830" t="s">
        <v>160</v>
      </c>
      <c r="C33830" t="s">
        <v>132</v>
      </c>
      <c r="D33830" t="s">
        <v>344</v>
      </c>
      <c r="E33830" t="s">
        <v>345</v>
      </c>
      <c r="F33830" t="s">
        <v>101</v>
      </c>
    </row>
    <row r="33831" spans="1:7" x14ac:dyDescent="0.35">
      <c r="A33831">
        <v>15092024</v>
      </c>
      <c r="B33831" t="s">
        <v>572</v>
      </c>
      <c r="C33831" t="s">
        <v>102</v>
      </c>
      <c r="D33831" t="s">
        <v>132</v>
      </c>
      <c r="E33831" t="s">
        <v>347</v>
      </c>
      <c r="F33831" t="s">
        <v>101</v>
      </c>
    </row>
    <row r="33832" spans="1:7" x14ac:dyDescent="0.35">
      <c r="A33832">
        <v>15092024</v>
      </c>
      <c r="B33832" t="s">
        <v>736</v>
      </c>
      <c r="C33832" t="s">
        <v>174</v>
      </c>
      <c r="D33832" t="s">
        <v>132</v>
      </c>
      <c r="E33832" t="s">
        <v>348</v>
      </c>
      <c r="F33832" t="s">
        <v>101</v>
      </c>
    </row>
    <row r="33833" spans="1:7" x14ac:dyDescent="0.35">
      <c r="A33833">
        <v>15092024</v>
      </c>
      <c r="B33833" t="s">
        <v>285</v>
      </c>
      <c r="C33833" t="s">
        <v>227</v>
      </c>
      <c r="D33833" t="s">
        <v>132</v>
      </c>
      <c r="E33833" t="s">
        <v>350</v>
      </c>
      <c r="F33833" t="s">
        <v>101</v>
      </c>
    </row>
    <row r="33834" spans="1:7" x14ac:dyDescent="0.35">
      <c r="A33834">
        <v>15092024</v>
      </c>
      <c r="B33834" t="s">
        <v>634</v>
      </c>
      <c r="C33834" t="s">
        <v>224</v>
      </c>
      <c r="D33834" t="s">
        <v>132</v>
      </c>
      <c r="E33834" t="s">
        <v>352</v>
      </c>
      <c r="F33834" t="s">
        <v>101</v>
      </c>
    </row>
    <row r="33835" spans="1:7" x14ac:dyDescent="0.35">
      <c r="A33835">
        <v>15092024</v>
      </c>
      <c r="B33835" t="s">
        <v>719</v>
      </c>
      <c r="C33835" t="s">
        <v>165</v>
      </c>
      <c r="D33835" t="s">
        <v>132</v>
      </c>
      <c r="E33835" t="s">
        <v>133</v>
      </c>
      <c r="F33835" t="s">
        <v>355</v>
      </c>
    </row>
    <row r="33836" spans="1:7" x14ac:dyDescent="0.35">
      <c r="A33836">
        <v>15092024</v>
      </c>
      <c r="B33836" t="s">
        <v>623</v>
      </c>
      <c r="C33836" t="s">
        <v>165</v>
      </c>
      <c r="D33836" t="s">
        <v>132</v>
      </c>
      <c r="E33836" t="s">
        <v>356</v>
      </c>
      <c r="F33836" t="s">
        <v>101</v>
      </c>
    </row>
    <row r="33837" spans="1:7" x14ac:dyDescent="0.35">
      <c r="A33837">
        <v>15092024</v>
      </c>
      <c r="B33837" t="s">
        <v>224</v>
      </c>
      <c r="C33837" t="s">
        <v>469</v>
      </c>
      <c r="D33837" t="s">
        <v>359</v>
      </c>
      <c r="E33837" t="s">
        <v>360</v>
      </c>
      <c r="F33837" t="s">
        <v>101</v>
      </c>
    </row>
    <row r="33838" spans="1:7" x14ac:dyDescent="0.35">
      <c r="A33838">
        <v>15092024</v>
      </c>
      <c r="B33838" t="s">
        <v>551</v>
      </c>
      <c r="C33838" t="s">
        <v>361</v>
      </c>
      <c r="D33838" t="s">
        <v>359</v>
      </c>
      <c r="E33838" t="s">
        <v>362</v>
      </c>
      <c r="F33838" t="s">
        <v>101</v>
      </c>
    </row>
    <row r="33839" spans="1:7" x14ac:dyDescent="0.35">
      <c r="A33839">
        <v>15092024</v>
      </c>
      <c r="B33839" t="s">
        <v>469</v>
      </c>
      <c r="C33839" t="s">
        <v>359</v>
      </c>
      <c r="D33839" t="s">
        <v>362</v>
      </c>
      <c r="E33839" t="s">
        <v>140</v>
      </c>
      <c r="F33839" t="s">
        <v>364</v>
      </c>
      <c r="G33839" t="s">
        <v>101</v>
      </c>
    </row>
    <row r="33840" spans="1:7" x14ac:dyDescent="0.35">
      <c r="A33840">
        <v>15092024</v>
      </c>
      <c r="B33840" t="s">
        <v>730</v>
      </c>
      <c r="C33840" t="s">
        <v>168</v>
      </c>
      <c r="D33840" t="s">
        <v>366</v>
      </c>
      <c r="E33840" t="s">
        <v>257</v>
      </c>
      <c r="F33840" t="s">
        <v>367</v>
      </c>
      <c r="G33840" t="s">
        <v>101</v>
      </c>
    </row>
    <row r="33841" spans="1:9" x14ac:dyDescent="0.35">
      <c r="A33841">
        <v>15092024</v>
      </c>
      <c r="B33841" t="s">
        <v>655</v>
      </c>
      <c r="C33841" t="s">
        <v>177</v>
      </c>
      <c r="D33841" t="s">
        <v>369</v>
      </c>
      <c r="E33841" t="s">
        <v>370</v>
      </c>
      <c r="F33841" t="s">
        <v>101</v>
      </c>
    </row>
    <row r="33842" spans="1:9" x14ac:dyDescent="0.35">
      <c r="A33842">
        <v>15092024</v>
      </c>
      <c r="B33842" t="s">
        <v>779</v>
      </c>
      <c r="C33842" t="s">
        <v>275</v>
      </c>
      <c r="D33842" t="s">
        <v>371</v>
      </c>
      <c r="E33842" t="s">
        <v>101</v>
      </c>
    </row>
    <row r="33843" spans="1:9" x14ac:dyDescent="0.35">
      <c r="A33843">
        <v>15092024</v>
      </c>
      <c r="B33843" t="s">
        <v>590</v>
      </c>
      <c r="C33843" t="s">
        <v>166</v>
      </c>
      <c r="D33843" t="s">
        <v>372</v>
      </c>
      <c r="E33843" t="s">
        <v>101</v>
      </c>
    </row>
    <row r="33844" spans="1:9" x14ac:dyDescent="0.35">
      <c r="A33844">
        <v>15092024</v>
      </c>
      <c r="B33844" t="s">
        <v>559</v>
      </c>
      <c r="C33844" t="s">
        <v>373</v>
      </c>
      <c r="D33844" t="s">
        <v>101</v>
      </c>
    </row>
    <row r="33845" spans="1:9" x14ac:dyDescent="0.35">
      <c r="A33845">
        <v>15092024</v>
      </c>
      <c r="B33845" t="s">
        <v>661</v>
      </c>
      <c r="C33845" t="s">
        <v>146</v>
      </c>
      <c r="D33845" t="s">
        <v>376</v>
      </c>
      <c r="E33845" t="s">
        <v>140</v>
      </c>
      <c r="F33845" t="s">
        <v>331</v>
      </c>
      <c r="G33845" t="s">
        <v>377</v>
      </c>
      <c r="H33845" t="s">
        <v>101</v>
      </c>
    </row>
    <row r="33846" spans="1:9" x14ac:dyDescent="0.35">
      <c r="A33846">
        <v>15092024</v>
      </c>
      <c r="B33846" t="s">
        <v>558</v>
      </c>
      <c r="C33846" t="s">
        <v>168</v>
      </c>
      <c r="D33846" t="s">
        <v>378</v>
      </c>
    </row>
    <row r="33847" spans="1:9" x14ac:dyDescent="0.35">
      <c r="A33847">
        <v>15092024</v>
      </c>
      <c r="B33847" t="s">
        <v>504</v>
      </c>
      <c r="C33847" t="s">
        <v>269</v>
      </c>
      <c r="D33847" t="s">
        <v>380</v>
      </c>
      <c r="E33847" t="s">
        <v>101</v>
      </c>
    </row>
    <row r="33848" spans="1:9" x14ac:dyDescent="0.35">
      <c r="A33848">
        <v>15092024</v>
      </c>
      <c r="B33848" t="s">
        <v>758</v>
      </c>
      <c r="C33848" t="s">
        <v>405</v>
      </c>
      <c r="D33848" t="s">
        <v>382</v>
      </c>
      <c r="E33848" t="s">
        <v>383</v>
      </c>
    </row>
    <row r="33849" spans="1:9" x14ac:dyDescent="0.35">
      <c r="A33849">
        <v>15092024</v>
      </c>
      <c r="B33849" t="s">
        <v>597</v>
      </c>
      <c r="C33849" t="s">
        <v>598</v>
      </c>
      <c r="D33849" t="s">
        <v>385</v>
      </c>
      <c r="E33849" t="s">
        <v>386</v>
      </c>
    </row>
    <row r="33850" spans="1:9" x14ac:dyDescent="0.35">
      <c r="A33850">
        <v>15092024</v>
      </c>
      <c r="B33850" t="s">
        <v>750</v>
      </c>
      <c r="C33850" t="s">
        <v>258</v>
      </c>
      <c r="D33850" t="s">
        <v>388</v>
      </c>
      <c r="E33850" t="s">
        <v>101</v>
      </c>
    </row>
    <row r="33851" spans="1:9" x14ac:dyDescent="0.35">
      <c r="A33851">
        <v>15092024</v>
      </c>
      <c r="B33851" t="s">
        <v>244</v>
      </c>
      <c r="C33851" t="s">
        <v>162</v>
      </c>
      <c r="D33851" t="s">
        <v>391</v>
      </c>
      <c r="E33851" t="s">
        <v>101</v>
      </c>
    </row>
    <row r="33852" spans="1:9" x14ac:dyDescent="0.35">
      <c r="A33852">
        <v>15092024</v>
      </c>
      <c r="B33852" t="s">
        <v>674</v>
      </c>
      <c r="C33852" t="s">
        <v>505</v>
      </c>
      <c r="D33852" t="s">
        <v>393</v>
      </c>
    </row>
    <row r="33853" spans="1:9" x14ac:dyDescent="0.35">
      <c r="A33853">
        <v>15092024</v>
      </c>
      <c r="B33853" t="s">
        <v>560</v>
      </c>
      <c r="C33853" t="s">
        <v>146</v>
      </c>
      <c r="D33853" t="s">
        <v>394</v>
      </c>
      <c r="E33853" t="s">
        <v>395</v>
      </c>
      <c r="F33853" t="s">
        <v>101</v>
      </c>
    </row>
    <row r="33854" spans="1:9" x14ac:dyDescent="0.35">
      <c r="A33854">
        <v>15092024</v>
      </c>
      <c r="B33854" t="s">
        <v>396</v>
      </c>
    </row>
    <row r="33855" spans="1:9" x14ac:dyDescent="0.35">
      <c r="A33855">
        <v>15092024</v>
      </c>
      <c r="B33855" t="s">
        <v>146</v>
      </c>
      <c r="C33855" t="s">
        <v>397</v>
      </c>
      <c r="D33855" t="s">
        <v>101</v>
      </c>
    </row>
    <row r="33856" spans="1:9" x14ac:dyDescent="0.35">
      <c r="A33856">
        <v>15092024</v>
      </c>
      <c r="B33856" t="s">
        <v>736</v>
      </c>
      <c r="C33856" t="s">
        <v>428</v>
      </c>
      <c r="D33856" t="s">
        <v>399</v>
      </c>
      <c r="E33856" t="s">
        <v>140</v>
      </c>
      <c r="F33856" t="s">
        <v>400</v>
      </c>
      <c r="G33856" t="s">
        <v>257</v>
      </c>
      <c r="H33856" t="s">
        <v>331</v>
      </c>
      <c r="I33856" t="s">
        <v>401</v>
      </c>
    </row>
    <row r="33857" spans="1:7" x14ac:dyDescent="0.35">
      <c r="A33857">
        <v>15092024</v>
      </c>
      <c r="B33857" t="s">
        <v>696</v>
      </c>
      <c r="C33857" t="s">
        <v>145</v>
      </c>
      <c r="D33857" t="s">
        <v>399</v>
      </c>
      <c r="E33857" t="s">
        <v>187</v>
      </c>
      <c r="F33857" t="s">
        <v>101</v>
      </c>
    </row>
    <row r="33858" spans="1:7" x14ac:dyDescent="0.35">
      <c r="A33858">
        <v>15092024</v>
      </c>
      <c r="B33858" t="s">
        <v>496</v>
      </c>
      <c r="C33858" t="s">
        <v>365</v>
      </c>
      <c r="D33858" t="s">
        <v>399</v>
      </c>
      <c r="E33858" t="s">
        <v>403</v>
      </c>
      <c r="F33858" t="s">
        <v>101</v>
      </c>
    </row>
    <row r="33859" spans="1:7" x14ac:dyDescent="0.35">
      <c r="A33859">
        <v>15092024</v>
      </c>
      <c r="B33859" t="s">
        <v>630</v>
      </c>
      <c r="C33859" t="s">
        <v>323</v>
      </c>
      <c r="D33859" t="s">
        <v>399</v>
      </c>
      <c r="E33859" t="s">
        <v>404</v>
      </c>
      <c r="F33859" t="s">
        <v>101</v>
      </c>
    </row>
    <row r="33860" spans="1:7" x14ac:dyDescent="0.35">
      <c r="A33860">
        <v>14092024</v>
      </c>
      <c r="B33860" t="s">
        <v>493</v>
      </c>
      <c r="C33860" t="s">
        <v>398</v>
      </c>
      <c r="D33860" t="s">
        <v>100</v>
      </c>
      <c r="E33860" t="s">
        <v>101</v>
      </c>
    </row>
    <row r="33861" spans="1:7" x14ac:dyDescent="0.35">
      <c r="A33861">
        <v>14092024</v>
      </c>
      <c r="B33861" t="s">
        <v>418</v>
      </c>
      <c r="C33861" t="s">
        <v>234</v>
      </c>
      <c r="D33861" t="s">
        <v>104</v>
      </c>
      <c r="E33861" t="s">
        <v>101</v>
      </c>
    </row>
    <row r="33862" spans="1:7" x14ac:dyDescent="0.35">
      <c r="A33862">
        <v>14092024</v>
      </c>
      <c r="B33862" t="s">
        <v>674</v>
      </c>
      <c r="C33862" t="s">
        <v>166</v>
      </c>
      <c r="D33862" t="s">
        <v>107</v>
      </c>
      <c r="E33862" t="s">
        <v>108</v>
      </c>
      <c r="F33862" t="s">
        <v>101</v>
      </c>
    </row>
    <row r="33863" spans="1:7" x14ac:dyDescent="0.35">
      <c r="A33863">
        <v>14092024</v>
      </c>
      <c r="B33863" t="s">
        <v>240</v>
      </c>
      <c r="C33863" t="s">
        <v>458</v>
      </c>
      <c r="D33863" t="s">
        <v>111</v>
      </c>
      <c r="E33863" t="s">
        <v>101</v>
      </c>
    </row>
    <row r="33864" spans="1:7" x14ac:dyDescent="0.35">
      <c r="A33864">
        <v>14092024</v>
      </c>
      <c r="B33864" t="s">
        <v>861</v>
      </c>
      <c r="C33864" t="s">
        <v>784</v>
      </c>
      <c r="D33864" t="s">
        <v>114</v>
      </c>
      <c r="E33864" t="s">
        <v>115</v>
      </c>
      <c r="F33864" t="s">
        <v>116</v>
      </c>
    </row>
    <row r="33865" spans="1:7" x14ac:dyDescent="0.35">
      <c r="A33865">
        <v>14092024</v>
      </c>
      <c r="B33865" t="s">
        <v>212</v>
      </c>
      <c r="C33865" t="s">
        <v>410</v>
      </c>
      <c r="D33865" t="s">
        <v>114</v>
      </c>
      <c r="E33865" t="s">
        <v>119</v>
      </c>
      <c r="F33865" t="s">
        <v>120</v>
      </c>
      <c r="G33865" t="s">
        <v>121</v>
      </c>
    </row>
    <row r="33866" spans="1:7" x14ac:dyDescent="0.35">
      <c r="A33866">
        <v>14092024</v>
      </c>
      <c r="B33866" t="s">
        <v>357</v>
      </c>
      <c r="C33866" t="s">
        <v>619</v>
      </c>
      <c r="D33866" t="s">
        <v>114</v>
      </c>
      <c r="E33866" t="s">
        <v>124</v>
      </c>
    </row>
    <row r="33867" spans="1:7" x14ac:dyDescent="0.35">
      <c r="A33867">
        <v>14092024</v>
      </c>
      <c r="B33867" t="s">
        <v>470</v>
      </c>
      <c r="C33867" t="s">
        <v>680</v>
      </c>
      <c r="D33867" t="s">
        <v>114</v>
      </c>
      <c r="E33867" t="s">
        <v>127</v>
      </c>
    </row>
    <row r="33868" spans="1:7" x14ac:dyDescent="0.35">
      <c r="A33868">
        <v>14092024</v>
      </c>
      <c r="B33868" t="s">
        <v>126</v>
      </c>
      <c r="C33868" t="s">
        <v>337</v>
      </c>
      <c r="D33868" t="s">
        <v>114</v>
      </c>
      <c r="E33868" t="s">
        <v>130</v>
      </c>
    </row>
    <row r="33869" spans="1:7" x14ac:dyDescent="0.35">
      <c r="A33869">
        <v>14092024</v>
      </c>
      <c r="B33869" t="s">
        <v>522</v>
      </c>
      <c r="C33869" t="s">
        <v>649</v>
      </c>
      <c r="D33869" t="s">
        <v>114</v>
      </c>
      <c r="E33869" t="s">
        <v>132</v>
      </c>
      <c r="F33869" t="s">
        <v>133</v>
      </c>
    </row>
    <row r="33870" spans="1:7" x14ac:dyDescent="0.35">
      <c r="A33870">
        <v>14092024</v>
      </c>
      <c r="B33870" t="s">
        <v>454</v>
      </c>
      <c r="C33870" t="s">
        <v>381</v>
      </c>
      <c r="D33870" t="s">
        <v>135</v>
      </c>
      <c r="E33870" t="s">
        <v>136</v>
      </c>
    </row>
    <row r="33871" spans="1:7" x14ac:dyDescent="0.35">
      <c r="A33871">
        <v>14092024</v>
      </c>
      <c r="B33871" t="s">
        <v>507</v>
      </c>
      <c r="C33871" t="s">
        <v>556</v>
      </c>
      <c r="D33871" t="s">
        <v>139</v>
      </c>
      <c r="E33871" t="s">
        <v>140</v>
      </c>
      <c r="F33871" t="s">
        <v>141</v>
      </c>
      <c r="G33871" t="s">
        <v>101</v>
      </c>
    </row>
    <row r="33872" spans="1:7" x14ac:dyDescent="0.35">
      <c r="A33872">
        <v>14092024</v>
      </c>
      <c r="B33872" t="s">
        <v>440</v>
      </c>
      <c r="C33872" t="s">
        <v>234</v>
      </c>
      <c r="D33872" t="s">
        <v>144</v>
      </c>
      <c r="E33872" t="s">
        <v>101</v>
      </c>
    </row>
    <row r="33873" spans="1:7" x14ac:dyDescent="0.35">
      <c r="A33873">
        <v>14092024</v>
      </c>
      <c r="B33873" t="s">
        <v>581</v>
      </c>
      <c r="C33873" t="s">
        <v>203</v>
      </c>
      <c r="D33873" t="s">
        <v>147</v>
      </c>
      <c r="E33873" t="s">
        <v>148</v>
      </c>
      <c r="F33873" t="s">
        <v>149</v>
      </c>
    </row>
    <row r="33874" spans="1:7" x14ac:dyDescent="0.35">
      <c r="A33874">
        <v>14092024</v>
      </c>
      <c r="B33874" t="s">
        <v>137</v>
      </c>
      <c r="C33874" t="s">
        <v>361</v>
      </c>
      <c r="D33874" t="s">
        <v>152</v>
      </c>
      <c r="E33874" t="s">
        <v>140</v>
      </c>
      <c r="F33874" t="s">
        <v>153</v>
      </c>
      <c r="G33874" t="s">
        <v>101</v>
      </c>
    </row>
    <row r="33875" spans="1:7" x14ac:dyDescent="0.35">
      <c r="A33875">
        <v>14092024</v>
      </c>
      <c r="B33875" t="s">
        <v>630</v>
      </c>
      <c r="C33875" t="s">
        <v>651</v>
      </c>
      <c r="D33875" t="s">
        <v>156</v>
      </c>
      <c r="E33875" t="s">
        <v>101</v>
      </c>
    </row>
    <row r="33876" spans="1:7" x14ac:dyDescent="0.35">
      <c r="A33876">
        <v>14092024</v>
      </c>
      <c r="B33876" t="s">
        <v>122</v>
      </c>
      <c r="C33876" t="s">
        <v>159</v>
      </c>
      <c r="D33876" t="s">
        <v>101</v>
      </c>
    </row>
    <row r="33877" spans="1:7" x14ac:dyDescent="0.35">
      <c r="A33877">
        <v>14092024</v>
      </c>
      <c r="B33877" t="s">
        <v>122</v>
      </c>
      <c r="C33877" t="s">
        <v>161</v>
      </c>
      <c r="D33877" t="s">
        <v>101</v>
      </c>
    </row>
    <row r="33878" spans="1:7" x14ac:dyDescent="0.35">
      <c r="A33878">
        <v>14092024</v>
      </c>
      <c r="B33878" t="s">
        <v>438</v>
      </c>
      <c r="C33878" t="s">
        <v>580</v>
      </c>
      <c r="D33878" t="s">
        <v>164</v>
      </c>
      <c r="E33878" t="s">
        <v>101</v>
      </c>
    </row>
    <row r="33879" spans="1:7" x14ac:dyDescent="0.35">
      <c r="A33879">
        <v>14092024</v>
      </c>
      <c r="B33879" t="s">
        <v>638</v>
      </c>
      <c r="C33879" t="s">
        <v>203</v>
      </c>
      <c r="D33879" t="s">
        <v>167</v>
      </c>
    </row>
    <row r="33880" spans="1:7" x14ac:dyDescent="0.35">
      <c r="A33880">
        <v>14092024</v>
      </c>
      <c r="B33880" t="s">
        <v>423</v>
      </c>
      <c r="C33880" t="s">
        <v>101</v>
      </c>
    </row>
    <row r="33881" spans="1:7" x14ac:dyDescent="0.35">
      <c r="A33881">
        <v>14092024</v>
      </c>
      <c r="B33881" t="s">
        <v>415</v>
      </c>
      <c r="C33881" t="s">
        <v>502</v>
      </c>
      <c r="D33881" t="s">
        <v>169</v>
      </c>
      <c r="E33881" t="s">
        <v>170</v>
      </c>
      <c r="F33881" t="s">
        <v>101</v>
      </c>
    </row>
    <row r="33882" spans="1:7" x14ac:dyDescent="0.35">
      <c r="A33882">
        <v>14092024</v>
      </c>
      <c r="B33882" t="s">
        <v>593</v>
      </c>
      <c r="C33882" t="s">
        <v>145</v>
      </c>
      <c r="D33882" t="s">
        <v>173</v>
      </c>
      <c r="E33882" t="s">
        <v>101</v>
      </c>
    </row>
    <row r="33883" spans="1:7" x14ac:dyDescent="0.35">
      <c r="A33883">
        <v>14092024</v>
      </c>
      <c r="B33883" t="s">
        <v>663</v>
      </c>
      <c r="C33883" t="s">
        <v>548</v>
      </c>
      <c r="D33883" t="s">
        <v>176</v>
      </c>
      <c r="E33883" t="s">
        <v>101</v>
      </c>
    </row>
    <row r="33884" spans="1:7" x14ac:dyDescent="0.35">
      <c r="A33884">
        <v>14092024</v>
      </c>
      <c r="B33884" t="s">
        <v>693</v>
      </c>
      <c r="C33884" t="s">
        <v>293</v>
      </c>
      <c r="D33884" t="s">
        <v>176</v>
      </c>
      <c r="E33884" t="s">
        <v>149</v>
      </c>
    </row>
    <row r="33885" spans="1:7" x14ac:dyDescent="0.35">
      <c r="A33885">
        <v>14092024</v>
      </c>
      <c r="B33885" t="s">
        <v>441</v>
      </c>
      <c r="C33885" t="s">
        <v>363</v>
      </c>
      <c r="D33885" t="s">
        <v>181</v>
      </c>
      <c r="E33885" t="s">
        <v>182</v>
      </c>
      <c r="F33885" t="s">
        <v>101</v>
      </c>
    </row>
    <row r="33886" spans="1:7" x14ac:dyDescent="0.35">
      <c r="A33886">
        <v>14092024</v>
      </c>
      <c r="B33886" t="s">
        <v>688</v>
      </c>
      <c r="C33886" t="s">
        <v>171</v>
      </c>
      <c r="D33886" t="s">
        <v>184</v>
      </c>
      <c r="E33886" t="s">
        <v>101</v>
      </c>
    </row>
    <row r="33887" spans="1:7" x14ac:dyDescent="0.35">
      <c r="A33887">
        <v>14092024</v>
      </c>
      <c r="B33887" t="s">
        <v>502</v>
      </c>
      <c r="C33887" t="s">
        <v>187</v>
      </c>
      <c r="D33887" t="s">
        <v>101</v>
      </c>
    </row>
    <row r="33888" spans="1:7" x14ac:dyDescent="0.35">
      <c r="A33888">
        <v>14092024</v>
      </c>
      <c r="B33888" t="s">
        <v>415</v>
      </c>
      <c r="C33888" t="s">
        <v>201</v>
      </c>
      <c r="D33888" t="s">
        <v>190</v>
      </c>
      <c r="E33888" t="s">
        <v>191</v>
      </c>
      <c r="F33888" t="s">
        <v>101</v>
      </c>
    </row>
    <row r="33889" spans="1:7" x14ac:dyDescent="0.35">
      <c r="A33889">
        <v>14092024</v>
      </c>
      <c r="B33889" t="s">
        <v>171</v>
      </c>
      <c r="C33889" t="s">
        <v>212</v>
      </c>
      <c r="D33889" t="s">
        <v>190</v>
      </c>
      <c r="E33889" t="s">
        <v>194</v>
      </c>
      <c r="F33889" t="s">
        <v>101</v>
      </c>
    </row>
    <row r="33890" spans="1:7" x14ac:dyDescent="0.35">
      <c r="A33890">
        <v>14092024</v>
      </c>
      <c r="B33890" t="s">
        <v>137</v>
      </c>
      <c r="C33890" t="s">
        <v>275</v>
      </c>
      <c r="D33890" t="s">
        <v>190</v>
      </c>
      <c r="E33890" t="s">
        <v>196</v>
      </c>
      <c r="F33890" t="s">
        <v>101</v>
      </c>
    </row>
    <row r="33891" spans="1:7" x14ac:dyDescent="0.35">
      <c r="A33891">
        <v>14092024</v>
      </c>
      <c r="B33891" t="s">
        <v>179</v>
      </c>
      <c r="C33891" t="s">
        <v>198</v>
      </c>
      <c r="D33891" t="s">
        <v>140</v>
      </c>
      <c r="E33891" t="s">
        <v>199</v>
      </c>
      <c r="F33891" t="s">
        <v>200</v>
      </c>
      <c r="G33891" t="s">
        <v>101</v>
      </c>
    </row>
    <row r="33892" spans="1:7" x14ac:dyDescent="0.35">
      <c r="A33892">
        <v>14092024</v>
      </c>
      <c r="B33892" t="s">
        <v>422</v>
      </c>
      <c r="C33892" t="s">
        <v>231</v>
      </c>
      <c r="D33892" t="s">
        <v>61</v>
      </c>
      <c r="E33892" t="s">
        <v>101</v>
      </c>
    </row>
    <row r="33893" spans="1:7" x14ac:dyDescent="0.35">
      <c r="A33893">
        <v>14092024</v>
      </c>
      <c r="B33893" t="s">
        <v>510</v>
      </c>
      <c r="C33893" t="s">
        <v>179</v>
      </c>
      <c r="D33893" t="s">
        <v>205</v>
      </c>
      <c r="E33893" t="s">
        <v>101</v>
      </c>
    </row>
    <row r="33894" spans="1:7" x14ac:dyDescent="0.35">
      <c r="A33894">
        <v>14092024</v>
      </c>
      <c r="B33894" t="s">
        <v>623</v>
      </c>
      <c r="C33894" t="s">
        <v>422</v>
      </c>
      <c r="D33894" t="s">
        <v>208</v>
      </c>
      <c r="E33894" t="s">
        <v>101</v>
      </c>
    </row>
    <row r="33895" spans="1:7" x14ac:dyDescent="0.35">
      <c r="A33895">
        <v>14092024</v>
      </c>
      <c r="B33895" t="s">
        <v>565</v>
      </c>
      <c r="C33895" t="s">
        <v>109</v>
      </c>
      <c r="D33895" t="s">
        <v>210</v>
      </c>
      <c r="E33895" t="s">
        <v>211</v>
      </c>
      <c r="F33895" t="s">
        <v>101</v>
      </c>
    </row>
    <row r="33896" spans="1:7" x14ac:dyDescent="0.35">
      <c r="A33896">
        <v>14092024</v>
      </c>
      <c r="B33896" t="s">
        <v>145</v>
      </c>
      <c r="C33896" t="s">
        <v>158</v>
      </c>
      <c r="D33896" t="s">
        <v>214</v>
      </c>
      <c r="E33896" t="s">
        <v>215</v>
      </c>
      <c r="F33896" t="s">
        <v>101</v>
      </c>
    </row>
    <row r="33897" spans="1:7" x14ac:dyDescent="0.35">
      <c r="A33897">
        <v>14092024</v>
      </c>
      <c r="B33897" t="s">
        <v>451</v>
      </c>
      <c r="C33897" t="s">
        <v>172</v>
      </c>
      <c r="D33897" t="s">
        <v>217</v>
      </c>
      <c r="E33897" t="s">
        <v>101</v>
      </c>
    </row>
    <row r="33898" spans="1:7" x14ac:dyDescent="0.35">
      <c r="A33898">
        <v>14092024</v>
      </c>
      <c r="B33898" t="s">
        <v>663</v>
      </c>
      <c r="C33898" t="s">
        <v>339</v>
      </c>
      <c r="D33898" t="s">
        <v>220</v>
      </c>
      <c r="E33898" t="s">
        <v>101</v>
      </c>
    </row>
    <row r="33899" spans="1:7" x14ac:dyDescent="0.35">
      <c r="A33899">
        <v>14092024</v>
      </c>
      <c r="B33899" t="s">
        <v>694</v>
      </c>
      <c r="C33899" t="s">
        <v>285</v>
      </c>
      <c r="D33899" t="s">
        <v>222</v>
      </c>
    </row>
    <row r="33900" spans="1:7" x14ac:dyDescent="0.35">
      <c r="A33900">
        <v>14092024</v>
      </c>
      <c r="B33900" t="s">
        <v>589</v>
      </c>
      <c r="C33900" t="s">
        <v>118</v>
      </c>
      <c r="D33900" t="s">
        <v>223</v>
      </c>
    </row>
    <row r="33901" spans="1:7" x14ac:dyDescent="0.35">
      <c r="A33901">
        <v>14092024</v>
      </c>
      <c r="B33901" t="s">
        <v>662</v>
      </c>
      <c r="C33901" t="s">
        <v>556</v>
      </c>
      <c r="D33901" t="s">
        <v>225</v>
      </c>
      <c r="E33901" t="s">
        <v>101</v>
      </c>
    </row>
    <row r="33902" spans="1:7" x14ac:dyDescent="0.35">
      <c r="A33902">
        <v>14092024</v>
      </c>
      <c r="B33902" t="s">
        <v>609</v>
      </c>
      <c r="C33902" t="s">
        <v>543</v>
      </c>
      <c r="D33902" t="s">
        <v>225</v>
      </c>
      <c r="E33902" t="s">
        <v>228</v>
      </c>
      <c r="F33902" t="s">
        <v>229</v>
      </c>
    </row>
    <row r="33903" spans="1:7" x14ac:dyDescent="0.35">
      <c r="A33903">
        <v>14092024</v>
      </c>
      <c r="B33903" t="s">
        <v>413</v>
      </c>
      <c r="C33903" t="s">
        <v>168</v>
      </c>
      <c r="D33903" t="s">
        <v>232</v>
      </c>
      <c r="E33903" t="s">
        <v>101</v>
      </c>
    </row>
    <row r="33904" spans="1:7" x14ac:dyDescent="0.35">
      <c r="A33904">
        <v>14092024</v>
      </c>
      <c r="B33904" t="s">
        <v>459</v>
      </c>
      <c r="C33904" t="s">
        <v>296</v>
      </c>
      <c r="D33904" t="s">
        <v>235</v>
      </c>
      <c r="E33904" t="s">
        <v>236</v>
      </c>
      <c r="F33904" t="s">
        <v>101</v>
      </c>
    </row>
    <row r="33905" spans="1:7" x14ac:dyDescent="0.35">
      <c r="A33905">
        <v>14092024</v>
      </c>
      <c r="B33905" t="s">
        <v>609</v>
      </c>
      <c r="C33905" t="s">
        <v>363</v>
      </c>
      <c r="D33905" t="s">
        <v>235</v>
      </c>
      <c r="E33905" t="s">
        <v>239</v>
      </c>
      <c r="F33905" t="s">
        <v>149</v>
      </c>
    </row>
    <row r="33906" spans="1:7" x14ac:dyDescent="0.35">
      <c r="A33906">
        <v>14092024</v>
      </c>
      <c r="B33906" t="s">
        <v>628</v>
      </c>
      <c r="C33906" t="s">
        <v>292</v>
      </c>
      <c r="D33906" t="s">
        <v>235</v>
      </c>
      <c r="E33906" t="s">
        <v>241</v>
      </c>
      <c r="F33906" t="s">
        <v>101</v>
      </c>
    </row>
    <row r="33907" spans="1:7" x14ac:dyDescent="0.35">
      <c r="A33907">
        <v>14092024</v>
      </c>
      <c r="B33907" t="s">
        <v>758</v>
      </c>
      <c r="C33907" t="s">
        <v>99</v>
      </c>
      <c r="D33907" t="s">
        <v>243</v>
      </c>
      <c r="E33907" t="s">
        <v>101</v>
      </c>
    </row>
    <row r="33908" spans="1:7" x14ac:dyDescent="0.35">
      <c r="A33908">
        <v>14092024</v>
      </c>
      <c r="B33908" t="s">
        <v>339</v>
      </c>
      <c r="C33908" t="s">
        <v>158</v>
      </c>
      <c r="D33908" t="s">
        <v>245</v>
      </c>
      <c r="E33908" t="s">
        <v>246</v>
      </c>
    </row>
    <row r="33909" spans="1:7" x14ac:dyDescent="0.35">
      <c r="A33909">
        <v>14092024</v>
      </c>
      <c r="B33909" t="s">
        <v>691</v>
      </c>
      <c r="C33909" t="s">
        <v>495</v>
      </c>
      <c r="D33909" t="s">
        <v>245</v>
      </c>
      <c r="E33909" t="s">
        <v>249</v>
      </c>
    </row>
    <row r="33910" spans="1:7" x14ac:dyDescent="0.35">
      <c r="A33910">
        <v>14092024</v>
      </c>
      <c r="B33910" t="s">
        <v>441</v>
      </c>
      <c r="C33910" t="s">
        <v>434</v>
      </c>
      <c r="D33910" t="s">
        <v>252</v>
      </c>
      <c r="E33910" t="s">
        <v>101</v>
      </c>
    </row>
    <row r="33911" spans="1:7" x14ac:dyDescent="0.35">
      <c r="A33911">
        <v>14092024</v>
      </c>
      <c r="B33911" t="s">
        <v>431</v>
      </c>
      <c r="C33911" t="s">
        <v>379</v>
      </c>
      <c r="D33911" t="s">
        <v>254</v>
      </c>
    </row>
    <row r="33912" spans="1:7" x14ac:dyDescent="0.35">
      <c r="A33912">
        <v>14092024</v>
      </c>
      <c r="B33912" t="s">
        <v>183</v>
      </c>
      <c r="C33912" t="s">
        <v>296</v>
      </c>
      <c r="D33912" t="s">
        <v>256</v>
      </c>
      <c r="E33912" t="s">
        <v>257</v>
      </c>
      <c r="F33912" t="s">
        <v>236</v>
      </c>
      <c r="G33912" t="s">
        <v>101</v>
      </c>
    </row>
    <row r="33913" spans="1:7" x14ac:dyDescent="0.35">
      <c r="A33913">
        <v>14092024</v>
      </c>
      <c r="B33913" t="s">
        <v>623</v>
      </c>
      <c r="C33913" t="s">
        <v>151</v>
      </c>
      <c r="D33913" t="s">
        <v>260</v>
      </c>
      <c r="E33913" t="s">
        <v>136</v>
      </c>
      <c r="F33913" t="s">
        <v>101</v>
      </c>
    </row>
    <row r="33914" spans="1:7" x14ac:dyDescent="0.35">
      <c r="A33914">
        <v>14092024</v>
      </c>
      <c r="B33914" t="s">
        <v>598</v>
      </c>
      <c r="C33914" t="s">
        <v>261</v>
      </c>
      <c r="D33914" t="s">
        <v>262</v>
      </c>
      <c r="E33914" t="s">
        <v>101</v>
      </c>
    </row>
    <row r="33915" spans="1:7" x14ac:dyDescent="0.35">
      <c r="A33915">
        <v>14092024</v>
      </c>
      <c r="B33915" t="s">
        <v>583</v>
      </c>
      <c r="C33915" t="s">
        <v>598</v>
      </c>
      <c r="D33915" t="s">
        <v>264</v>
      </c>
      <c r="E33915" t="s">
        <v>101</v>
      </c>
    </row>
    <row r="33916" spans="1:7" x14ac:dyDescent="0.35">
      <c r="A33916">
        <v>14092024</v>
      </c>
      <c r="B33916" t="s">
        <v>168</v>
      </c>
      <c r="C33916" t="s">
        <v>264</v>
      </c>
      <c r="D33916" t="s">
        <v>149</v>
      </c>
    </row>
    <row r="33917" spans="1:7" x14ac:dyDescent="0.35">
      <c r="A33917">
        <v>14092024</v>
      </c>
      <c r="B33917" t="s">
        <v>565</v>
      </c>
      <c r="C33917" t="s">
        <v>450</v>
      </c>
      <c r="D33917" t="s">
        <v>265</v>
      </c>
      <c r="E33917" t="s">
        <v>101</v>
      </c>
      <c r="F33917" t="s">
        <v>266</v>
      </c>
    </row>
    <row r="33918" spans="1:7" x14ac:dyDescent="0.35">
      <c r="A33918">
        <v>14092024</v>
      </c>
      <c r="B33918" t="s">
        <v>493</v>
      </c>
      <c r="C33918" t="s">
        <v>480</v>
      </c>
      <c r="D33918" t="s">
        <v>267</v>
      </c>
      <c r="E33918" t="s">
        <v>101</v>
      </c>
    </row>
    <row r="33919" spans="1:7" x14ac:dyDescent="0.35">
      <c r="A33919">
        <v>14092024</v>
      </c>
      <c r="B33919" t="s">
        <v>520</v>
      </c>
      <c r="C33919" t="s">
        <v>450</v>
      </c>
      <c r="D33919" t="s">
        <v>268</v>
      </c>
    </row>
    <row r="33920" spans="1:7" x14ac:dyDescent="0.35">
      <c r="A33920">
        <v>14092024</v>
      </c>
      <c r="B33920" t="s">
        <v>240</v>
      </c>
      <c r="C33920" t="s">
        <v>270</v>
      </c>
      <c r="D33920" t="s">
        <v>271</v>
      </c>
      <c r="E33920" t="s">
        <v>101</v>
      </c>
    </row>
    <row r="33921" spans="1:9" x14ac:dyDescent="0.35">
      <c r="A33921">
        <v>14092024</v>
      </c>
      <c r="B33921" t="s">
        <v>137</v>
      </c>
      <c r="C33921" t="s">
        <v>99</v>
      </c>
      <c r="D33921" t="s">
        <v>274</v>
      </c>
      <c r="E33921" t="s">
        <v>101</v>
      </c>
    </row>
    <row r="33922" spans="1:9" x14ac:dyDescent="0.35">
      <c r="A33922">
        <v>14092024</v>
      </c>
      <c r="B33922" t="s">
        <v>477</v>
      </c>
      <c r="C33922" t="s">
        <v>227</v>
      </c>
      <c r="D33922" t="s">
        <v>277</v>
      </c>
      <c r="E33922" t="s">
        <v>101</v>
      </c>
    </row>
    <row r="33923" spans="1:9" x14ac:dyDescent="0.35">
      <c r="A33923">
        <v>14092024</v>
      </c>
      <c r="B33923" t="s">
        <v>597</v>
      </c>
      <c r="C33923" t="s">
        <v>244</v>
      </c>
      <c r="D33923" t="s">
        <v>279</v>
      </c>
      <c r="E33923" t="s">
        <v>140</v>
      </c>
      <c r="F33923" t="s">
        <v>280</v>
      </c>
    </row>
    <row r="33924" spans="1:9" x14ac:dyDescent="0.35">
      <c r="A33924">
        <v>14092024</v>
      </c>
      <c r="B33924" t="s">
        <v>285</v>
      </c>
      <c r="C33924" t="s">
        <v>281</v>
      </c>
    </row>
    <row r="33925" spans="1:9" x14ac:dyDescent="0.35">
      <c r="A33925">
        <v>14092024</v>
      </c>
      <c r="B33925" t="s">
        <v>510</v>
      </c>
      <c r="C33925" t="s">
        <v>389</v>
      </c>
      <c r="D33925" t="s">
        <v>284</v>
      </c>
      <c r="E33925" t="s">
        <v>101</v>
      </c>
    </row>
    <row r="33926" spans="1:9" x14ac:dyDescent="0.35">
      <c r="A33926">
        <v>14092024</v>
      </c>
      <c r="B33926" t="s">
        <v>629</v>
      </c>
      <c r="C33926" t="s">
        <v>508</v>
      </c>
      <c r="D33926" t="s">
        <v>287</v>
      </c>
      <c r="E33926" t="s">
        <v>101</v>
      </c>
    </row>
    <row r="33927" spans="1:9" x14ac:dyDescent="0.35">
      <c r="A33927">
        <v>14092024</v>
      </c>
      <c r="B33927" t="s">
        <v>602</v>
      </c>
      <c r="C33927" t="s">
        <v>138</v>
      </c>
      <c r="D33927" t="s">
        <v>288</v>
      </c>
      <c r="E33927" t="s">
        <v>101</v>
      </c>
    </row>
    <row r="33928" spans="1:9" x14ac:dyDescent="0.35">
      <c r="A33928">
        <v>14092024</v>
      </c>
      <c r="B33928" t="s">
        <v>438</v>
      </c>
      <c r="C33928" t="s">
        <v>357</v>
      </c>
      <c r="D33928" t="s">
        <v>290</v>
      </c>
      <c r="E33928" t="s">
        <v>140</v>
      </c>
      <c r="F33928" t="s">
        <v>291</v>
      </c>
    </row>
    <row r="33929" spans="1:9" x14ac:dyDescent="0.35">
      <c r="A33929">
        <v>14092024</v>
      </c>
      <c r="B33929" t="s">
        <v>611</v>
      </c>
      <c r="C33929" t="s">
        <v>224</v>
      </c>
      <c r="D33929" t="s">
        <v>290</v>
      </c>
      <c r="E33929" t="s">
        <v>140</v>
      </c>
      <c r="F33929" t="s">
        <v>294</v>
      </c>
      <c r="G33929" t="s">
        <v>295</v>
      </c>
      <c r="H33929" t="s">
        <v>101</v>
      </c>
    </row>
    <row r="33930" spans="1:9" x14ac:dyDescent="0.35">
      <c r="A33930">
        <v>14092024</v>
      </c>
      <c r="B33930" t="s">
        <v>609</v>
      </c>
      <c r="C33930" t="s">
        <v>234</v>
      </c>
      <c r="D33930" t="s">
        <v>298</v>
      </c>
      <c r="E33930" t="s">
        <v>101</v>
      </c>
    </row>
    <row r="33931" spans="1:9" x14ac:dyDescent="0.35">
      <c r="A33931">
        <v>14092024</v>
      </c>
      <c r="B33931" t="s">
        <v>342</v>
      </c>
      <c r="C33931" t="s">
        <v>188</v>
      </c>
      <c r="D33931" t="s">
        <v>300</v>
      </c>
      <c r="E33931" t="s">
        <v>262</v>
      </c>
      <c r="F33931" t="s">
        <v>101</v>
      </c>
    </row>
    <row r="33932" spans="1:9" x14ac:dyDescent="0.35">
      <c r="A33932">
        <v>14092024</v>
      </c>
      <c r="B33932" t="s">
        <v>418</v>
      </c>
      <c r="C33932" t="s">
        <v>365</v>
      </c>
      <c r="D33932" t="s">
        <v>301</v>
      </c>
      <c r="E33932" t="s">
        <v>101</v>
      </c>
    </row>
    <row r="33933" spans="1:9" x14ac:dyDescent="0.35">
      <c r="A33933">
        <v>14092024</v>
      </c>
      <c r="B33933" t="s">
        <v>663</v>
      </c>
      <c r="C33933" t="s">
        <v>375</v>
      </c>
      <c r="D33933" t="s">
        <v>303</v>
      </c>
      <c r="E33933" t="s">
        <v>149</v>
      </c>
    </row>
    <row r="33934" spans="1:9" x14ac:dyDescent="0.35">
      <c r="A33934">
        <v>14092024</v>
      </c>
      <c r="B33934" t="s">
        <v>592</v>
      </c>
      <c r="C33934" t="s">
        <v>525</v>
      </c>
      <c r="D33934" t="s">
        <v>306</v>
      </c>
      <c r="E33934" t="s">
        <v>101</v>
      </c>
    </row>
    <row r="33935" spans="1:9" x14ac:dyDescent="0.35">
      <c r="A33935">
        <v>14092024</v>
      </c>
      <c r="B33935" t="s">
        <v>560</v>
      </c>
      <c r="C33935" t="s">
        <v>601</v>
      </c>
      <c r="D33935" t="s">
        <v>308</v>
      </c>
      <c r="E33935" t="s">
        <v>309</v>
      </c>
      <c r="F33935" t="s">
        <v>310</v>
      </c>
      <c r="G33935" t="s">
        <v>311</v>
      </c>
      <c r="H33935" t="s">
        <v>312</v>
      </c>
      <c r="I33935" t="s">
        <v>101</v>
      </c>
    </row>
    <row r="33936" spans="1:9" x14ac:dyDescent="0.35">
      <c r="A33936">
        <v>14092024</v>
      </c>
      <c r="B33936" t="s">
        <v>414</v>
      </c>
      <c r="C33936" t="s">
        <v>186</v>
      </c>
      <c r="D33936" t="s">
        <v>314</v>
      </c>
      <c r="E33936" t="s">
        <v>315</v>
      </c>
      <c r="F33936" t="s">
        <v>101</v>
      </c>
    </row>
    <row r="33937" spans="1:6" x14ac:dyDescent="0.35">
      <c r="A33937">
        <v>14092024</v>
      </c>
      <c r="B33937" t="s">
        <v>575</v>
      </c>
      <c r="C33937" t="s">
        <v>106</v>
      </c>
      <c r="D33937" t="s">
        <v>314</v>
      </c>
      <c r="E33937" t="s">
        <v>317</v>
      </c>
      <c r="F33937" t="s">
        <v>101</v>
      </c>
    </row>
    <row r="33938" spans="1:6" x14ac:dyDescent="0.35">
      <c r="A33938">
        <v>14092024</v>
      </c>
      <c r="B33938" t="s">
        <v>438</v>
      </c>
      <c r="C33938" t="s">
        <v>269</v>
      </c>
      <c r="D33938" t="s">
        <v>319</v>
      </c>
      <c r="E33938" t="s">
        <v>320</v>
      </c>
      <c r="F33938" t="s">
        <v>321</v>
      </c>
    </row>
    <row r="33939" spans="1:6" x14ac:dyDescent="0.35">
      <c r="A33939">
        <v>14092024</v>
      </c>
      <c r="B33939" t="s">
        <v>694</v>
      </c>
      <c r="C33939" t="s">
        <v>269</v>
      </c>
      <c r="D33939" t="s">
        <v>322</v>
      </c>
      <c r="E33939" t="s">
        <v>101</v>
      </c>
    </row>
    <row r="33940" spans="1:6" x14ac:dyDescent="0.35">
      <c r="A33940">
        <v>14092024</v>
      </c>
      <c r="B33940" t="s">
        <v>700</v>
      </c>
      <c r="C33940" t="s">
        <v>138</v>
      </c>
      <c r="D33940" t="s">
        <v>325</v>
      </c>
      <c r="E33940" t="s">
        <v>101</v>
      </c>
    </row>
    <row r="33941" spans="1:6" x14ac:dyDescent="0.35">
      <c r="A33941">
        <v>14092024</v>
      </c>
      <c r="B33941" t="s">
        <v>693</v>
      </c>
      <c r="C33941" t="s">
        <v>219</v>
      </c>
      <c r="D33941" t="s">
        <v>328</v>
      </c>
      <c r="E33941" t="s">
        <v>101</v>
      </c>
    </row>
    <row r="33942" spans="1:6" x14ac:dyDescent="0.35">
      <c r="A33942">
        <v>14092024</v>
      </c>
      <c r="B33942" t="s">
        <v>324</v>
      </c>
      <c r="C33942" t="s">
        <v>331</v>
      </c>
      <c r="D33942" t="s">
        <v>332</v>
      </c>
      <c r="E33942" t="s">
        <v>101</v>
      </c>
    </row>
    <row r="33943" spans="1:6" x14ac:dyDescent="0.35">
      <c r="A33943">
        <v>14092024</v>
      </c>
      <c r="B33943" t="s">
        <v>145</v>
      </c>
      <c r="C33943" t="s">
        <v>212</v>
      </c>
      <c r="D33943" t="s">
        <v>331</v>
      </c>
      <c r="E33943" t="s">
        <v>335</v>
      </c>
      <c r="F33943" t="s">
        <v>101</v>
      </c>
    </row>
    <row r="33944" spans="1:6" x14ac:dyDescent="0.35">
      <c r="A33944">
        <v>14092024</v>
      </c>
      <c r="B33944" t="s">
        <v>142</v>
      </c>
      <c r="C33944" t="s">
        <v>333</v>
      </c>
      <c r="D33944" t="s">
        <v>331</v>
      </c>
      <c r="E33944" t="s">
        <v>338</v>
      </c>
      <c r="F33944" t="s">
        <v>321</v>
      </c>
    </row>
    <row r="33945" spans="1:6" x14ac:dyDescent="0.35">
      <c r="A33945">
        <v>14092024</v>
      </c>
      <c r="B33945" t="s">
        <v>752</v>
      </c>
      <c r="C33945" t="s">
        <v>536</v>
      </c>
      <c r="D33945" t="s">
        <v>170</v>
      </c>
    </row>
    <row r="33946" spans="1:6" x14ac:dyDescent="0.35">
      <c r="A33946">
        <v>14092024</v>
      </c>
      <c r="B33946" t="s">
        <v>514</v>
      </c>
      <c r="C33946" t="s">
        <v>548</v>
      </c>
      <c r="D33946" t="s">
        <v>341</v>
      </c>
      <c r="E33946" t="s">
        <v>101</v>
      </c>
    </row>
    <row r="33947" spans="1:6" x14ac:dyDescent="0.35">
      <c r="A33947">
        <v>14092024</v>
      </c>
      <c r="B33947" t="s">
        <v>413</v>
      </c>
      <c r="C33947" t="s">
        <v>292</v>
      </c>
      <c r="D33947" t="s">
        <v>343</v>
      </c>
      <c r="E33947" t="s">
        <v>101</v>
      </c>
    </row>
    <row r="33948" spans="1:6" x14ac:dyDescent="0.35">
      <c r="A33948">
        <v>14092024</v>
      </c>
      <c r="B33948" t="s">
        <v>131</v>
      </c>
      <c r="C33948" t="s">
        <v>132</v>
      </c>
      <c r="D33948" t="s">
        <v>344</v>
      </c>
      <c r="E33948" t="s">
        <v>345</v>
      </c>
      <c r="F33948" t="s">
        <v>101</v>
      </c>
    </row>
    <row r="33949" spans="1:6" x14ac:dyDescent="0.35">
      <c r="A33949">
        <v>14092024</v>
      </c>
      <c r="B33949" t="s">
        <v>474</v>
      </c>
      <c r="C33949" t="s">
        <v>446</v>
      </c>
      <c r="D33949" t="s">
        <v>132</v>
      </c>
      <c r="E33949" t="s">
        <v>347</v>
      </c>
      <c r="F33949" t="s">
        <v>101</v>
      </c>
    </row>
    <row r="33950" spans="1:6" x14ac:dyDescent="0.35">
      <c r="A33950">
        <v>14092024</v>
      </c>
      <c r="B33950" t="s">
        <v>629</v>
      </c>
      <c r="C33950" t="s">
        <v>230</v>
      </c>
      <c r="D33950" t="s">
        <v>132</v>
      </c>
      <c r="E33950" t="s">
        <v>348</v>
      </c>
      <c r="F33950" t="s">
        <v>101</v>
      </c>
    </row>
    <row r="33951" spans="1:6" x14ac:dyDescent="0.35">
      <c r="A33951">
        <v>14092024</v>
      </c>
      <c r="B33951" t="s">
        <v>307</v>
      </c>
      <c r="C33951" t="s">
        <v>411</v>
      </c>
      <c r="D33951" t="s">
        <v>132</v>
      </c>
      <c r="E33951" t="s">
        <v>350</v>
      </c>
      <c r="F33951" t="s">
        <v>101</v>
      </c>
    </row>
    <row r="33952" spans="1:6" x14ac:dyDescent="0.35">
      <c r="A33952">
        <v>14092024</v>
      </c>
      <c r="B33952" t="s">
        <v>687</v>
      </c>
      <c r="C33952" t="s">
        <v>145</v>
      </c>
      <c r="D33952" t="s">
        <v>132</v>
      </c>
      <c r="E33952" t="s">
        <v>352</v>
      </c>
      <c r="F33952" t="s">
        <v>101</v>
      </c>
    </row>
    <row r="33953" spans="1:8" x14ac:dyDescent="0.35">
      <c r="A33953">
        <v>14092024</v>
      </c>
      <c r="B33953" t="s">
        <v>570</v>
      </c>
      <c r="C33953" t="s">
        <v>177</v>
      </c>
      <c r="D33953" t="s">
        <v>132</v>
      </c>
      <c r="E33953" t="s">
        <v>133</v>
      </c>
      <c r="F33953" t="s">
        <v>355</v>
      </c>
    </row>
    <row r="33954" spans="1:8" x14ac:dyDescent="0.35">
      <c r="A33954">
        <v>14092024</v>
      </c>
      <c r="B33954" t="s">
        <v>608</v>
      </c>
      <c r="C33954" t="s">
        <v>216</v>
      </c>
      <c r="D33954" t="s">
        <v>132</v>
      </c>
      <c r="E33954" t="s">
        <v>356</v>
      </c>
      <c r="F33954" t="s">
        <v>101</v>
      </c>
    </row>
    <row r="33955" spans="1:8" x14ac:dyDescent="0.35">
      <c r="A33955">
        <v>14092024</v>
      </c>
      <c r="B33955" t="s">
        <v>414</v>
      </c>
      <c r="C33955" t="s">
        <v>126</v>
      </c>
      <c r="D33955" t="s">
        <v>359</v>
      </c>
      <c r="E33955" t="s">
        <v>360</v>
      </c>
      <c r="F33955" t="s">
        <v>101</v>
      </c>
    </row>
    <row r="33956" spans="1:8" x14ac:dyDescent="0.35">
      <c r="A33956">
        <v>14092024</v>
      </c>
      <c r="B33956" t="s">
        <v>583</v>
      </c>
      <c r="C33956" t="s">
        <v>336</v>
      </c>
      <c r="D33956" t="s">
        <v>359</v>
      </c>
      <c r="E33956" t="s">
        <v>362</v>
      </c>
      <c r="F33956" t="s">
        <v>101</v>
      </c>
    </row>
    <row r="33957" spans="1:8" x14ac:dyDescent="0.35">
      <c r="A33957">
        <v>14092024</v>
      </c>
      <c r="B33957" t="s">
        <v>428</v>
      </c>
      <c r="C33957" t="s">
        <v>359</v>
      </c>
      <c r="D33957" t="s">
        <v>362</v>
      </c>
      <c r="E33957" t="s">
        <v>140</v>
      </c>
      <c r="F33957" t="s">
        <v>364</v>
      </c>
      <c r="G33957" t="s">
        <v>101</v>
      </c>
    </row>
    <row r="33958" spans="1:8" x14ac:dyDescent="0.35">
      <c r="A33958">
        <v>14092024</v>
      </c>
      <c r="B33958" t="s">
        <v>719</v>
      </c>
      <c r="C33958" t="s">
        <v>307</v>
      </c>
      <c r="D33958" t="s">
        <v>366</v>
      </c>
      <c r="E33958" t="s">
        <v>257</v>
      </c>
      <c r="F33958" t="s">
        <v>367</v>
      </c>
      <c r="G33958" t="s">
        <v>101</v>
      </c>
    </row>
    <row r="33959" spans="1:8" x14ac:dyDescent="0.35">
      <c r="A33959">
        <v>14092024</v>
      </c>
      <c r="B33959" t="s">
        <v>714</v>
      </c>
      <c r="C33959" t="s">
        <v>158</v>
      </c>
      <c r="D33959" t="s">
        <v>369</v>
      </c>
      <c r="E33959" t="s">
        <v>370</v>
      </c>
      <c r="F33959" t="s">
        <v>101</v>
      </c>
    </row>
    <row r="33960" spans="1:8" x14ac:dyDescent="0.35">
      <c r="A33960">
        <v>14092024</v>
      </c>
      <c r="B33960" t="s">
        <v>629</v>
      </c>
      <c r="C33960" t="s">
        <v>168</v>
      </c>
      <c r="D33960" t="s">
        <v>371</v>
      </c>
      <c r="E33960" t="s">
        <v>101</v>
      </c>
    </row>
    <row r="33961" spans="1:8" x14ac:dyDescent="0.35">
      <c r="A33961">
        <v>14092024</v>
      </c>
      <c r="B33961" t="s">
        <v>536</v>
      </c>
      <c r="C33961" t="s">
        <v>178</v>
      </c>
      <c r="D33961" t="s">
        <v>372</v>
      </c>
      <c r="E33961" t="s">
        <v>101</v>
      </c>
    </row>
    <row r="33962" spans="1:8" x14ac:dyDescent="0.35">
      <c r="A33962">
        <v>14092024</v>
      </c>
      <c r="B33962" t="s">
        <v>444</v>
      </c>
      <c r="C33962" t="s">
        <v>373</v>
      </c>
      <c r="D33962" t="s">
        <v>101</v>
      </c>
    </row>
    <row r="33963" spans="1:8" x14ac:dyDescent="0.35">
      <c r="A33963">
        <v>14092024</v>
      </c>
      <c r="B33963" t="s">
        <v>663</v>
      </c>
      <c r="C33963" t="s">
        <v>430</v>
      </c>
      <c r="D33963" t="s">
        <v>376</v>
      </c>
      <c r="E33963" t="s">
        <v>140</v>
      </c>
      <c r="F33963" t="s">
        <v>331</v>
      </c>
      <c r="G33963" t="s">
        <v>377</v>
      </c>
      <c r="H33963" t="s">
        <v>101</v>
      </c>
    </row>
    <row r="33964" spans="1:8" x14ac:dyDescent="0.35">
      <c r="A33964">
        <v>14092024</v>
      </c>
      <c r="B33964" t="s">
        <v>623</v>
      </c>
      <c r="C33964" t="s">
        <v>168</v>
      </c>
      <c r="D33964" t="s">
        <v>378</v>
      </c>
    </row>
    <row r="33965" spans="1:8" x14ac:dyDescent="0.35">
      <c r="A33965">
        <v>14092024</v>
      </c>
      <c r="B33965" t="s">
        <v>339</v>
      </c>
      <c r="C33965" t="s">
        <v>250</v>
      </c>
      <c r="D33965" t="s">
        <v>380</v>
      </c>
      <c r="E33965" t="s">
        <v>101</v>
      </c>
    </row>
    <row r="33966" spans="1:8" x14ac:dyDescent="0.35">
      <c r="A33966">
        <v>14092024</v>
      </c>
      <c r="B33966" t="s">
        <v>565</v>
      </c>
      <c r="C33966" t="s">
        <v>142</v>
      </c>
      <c r="D33966" t="s">
        <v>382</v>
      </c>
      <c r="E33966" t="s">
        <v>383</v>
      </c>
    </row>
    <row r="33967" spans="1:8" x14ac:dyDescent="0.35">
      <c r="A33967">
        <v>14092024</v>
      </c>
      <c r="B33967" t="s">
        <v>534</v>
      </c>
      <c r="C33967" t="s">
        <v>231</v>
      </c>
      <c r="D33967" t="s">
        <v>385</v>
      </c>
      <c r="E33967" t="s">
        <v>386</v>
      </c>
    </row>
    <row r="33968" spans="1:8" x14ac:dyDescent="0.35">
      <c r="A33968">
        <v>14092024</v>
      </c>
      <c r="B33968" t="s">
        <v>655</v>
      </c>
      <c r="C33968" t="s">
        <v>543</v>
      </c>
      <c r="D33968" t="s">
        <v>388</v>
      </c>
      <c r="E33968" t="s">
        <v>101</v>
      </c>
    </row>
    <row r="33969" spans="1:9" x14ac:dyDescent="0.35">
      <c r="A33969">
        <v>14092024</v>
      </c>
      <c r="B33969" t="s">
        <v>420</v>
      </c>
      <c r="C33969" t="s">
        <v>333</v>
      </c>
      <c r="D33969" t="s">
        <v>391</v>
      </c>
      <c r="E33969" t="s">
        <v>101</v>
      </c>
    </row>
    <row r="33970" spans="1:9" x14ac:dyDescent="0.35">
      <c r="A33970">
        <v>14092024</v>
      </c>
      <c r="B33970" t="s">
        <v>542</v>
      </c>
      <c r="C33970" t="s">
        <v>302</v>
      </c>
      <c r="D33970" t="s">
        <v>393</v>
      </c>
    </row>
    <row r="33971" spans="1:9" x14ac:dyDescent="0.35">
      <c r="A33971">
        <v>14092024</v>
      </c>
      <c r="B33971" t="s">
        <v>611</v>
      </c>
      <c r="C33971" t="s">
        <v>204</v>
      </c>
      <c r="D33971" t="s">
        <v>394</v>
      </c>
      <c r="E33971" t="s">
        <v>395</v>
      </c>
      <c r="F33971" t="s">
        <v>101</v>
      </c>
    </row>
    <row r="33972" spans="1:9" x14ac:dyDescent="0.35">
      <c r="A33972">
        <v>14092024</v>
      </c>
      <c r="B33972" t="s">
        <v>665</v>
      </c>
      <c r="C33972" t="s">
        <v>443</v>
      </c>
      <c r="D33972" t="s">
        <v>396</v>
      </c>
    </row>
    <row r="33973" spans="1:9" x14ac:dyDescent="0.35">
      <c r="A33973">
        <v>14092024</v>
      </c>
      <c r="B33973" t="s">
        <v>411</v>
      </c>
      <c r="C33973" t="s">
        <v>397</v>
      </c>
      <c r="D33973" t="s">
        <v>101</v>
      </c>
    </row>
    <row r="33974" spans="1:9" x14ac:dyDescent="0.35">
      <c r="A33974">
        <v>14092024</v>
      </c>
      <c r="B33974" t="s">
        <v>694</v>
      </c>
      <c r="C33974" t="s">
        <v>269</v>
      </c>
      <c r="D33974" t="s">
        <v>399</v>
      </c>
      <c r="E33974" t="s">
        <v>140</v>
      </c>
      <c r="F33974" t="s">
        <v>400</v>
      </c>
      <c r="G33974" t="s">
        <v>257</v>
      </c>
      <c r="H33974" t="s">
        <v>331</v>
      </c>
      <c r="I33974" t="s">
        <v>401</v>
      </c>
    </row>
    <row r="33975" spans="1:9" x14ac:dyDescent="0.35">
      <c r="A33975">
        <v>14092024</v>
      </c>
      <c r="B33975" t="s">
        <v>630</v>
      </c>
      <c r="C33975" t="s">
        <v>168</v>
      </c>
      <c r="D33975" t="s">
        <v>399</v>
      </c>
      <c r="E33975" t="s">
        <v>187</v>
      </c>
      <c r="F33975" t="s">
        <v>101</v>
      </c>
    </row>
    <row r="33976" spans="1:9" x14ac:dyDescent="0.35">
      <c r="A33976">
        <v>14092024</v>
      </c>
      <c r="B33976" t="s">
        <v>221</v>
      </c>
      <c r="C33976" t="s">
        <v>502</v>
      </c>
      <c r="D33976" t="s">
        <v>399</v>
      </c>
      <c r="E33976" t="s">
        <v>403</v>
      </c>
      <c r="F33976" t="s">
        <v>101</v>
      </c>
    </row>
    <row r="33977" spans="1:9" x14ac:dyDescent="0.35">
      <c r="A33977">
        <v>14092024</v>
      </c>
      <c r="B33977" t="s">
        <v>629</v>
      </c>
      <c r="C33977" t="s">
        <v>457</v>
      </c>
      <c r="D33977" t="s">
        <v>399</v>
      </c>
      <c r="E33977" t="s">
        <v>404</v>
      </c>
      <c r="F33977" t="s">
        <v>101</v>
      </c>
    </row>
    <row r="33978" spans="1:9" x14ac:dyDescent="0.35">
      <c r="A33978">
        <v>13092024</v>
      </c>
      <c r="B33978" t="s">
        <v>496</v>
      </c>
      <c r="C33978" t="s">
        <v>342</v>
      </c>
      <c r="D33978" t="s">
        <v>100</v>
      </c>
      <c r="E33978" t="s">
        <v>101</v>
      </c>
    </row>
    <row r="33979" spans="1:9" x14ac:dyDescent="0.35">
      <c r="A33979">
        <v>13092024</v>
      </c>
      <c r="B33979" t="s">
        <v>493</v>
      </c>
      <c r="C33979" t="s">
        <v>428</v>
      </c>
      <c r="D33979" t="s">
        <v>104</v>
      </c>
      <c r="E33979" t="s">
        <v>101</v>
      </c>
    </row>
    <row r="33980" spans="1:9" x14ac:dyDescent="0.35">
      <c r="A33980">
        <v>13092024</v>
      </c>
      <c r="B33980" t="s">
        <v>499</v>
      </c>
      <c r="C33980" t="s">
        <v>480</v>
      </c>
      <c r="D33980" t="s">
        <v>107</v>
      </c>
      <c r="E33980" t="s">
        <v>108</v>
      </c>
      <c r="F33980" t="s">
        <v>101</v>
      </c>
    </row>
    <row r="33981" spans="1:9" x14ac:dyDescent="0.35">
      <c r="A33981">
        <v>13092024</v>
      </c>
      <c r="B33981" t="s">
        <v>305</v>
      </c>
      <c r="C33981" t="s">
        <v>99</v>
      </c>
      <c r="D33981" t="s">
        <v>111</v>
      </c>
      <c r="E33981" t="s">
        <v>101</v>
      </c>
    </row>
    <row r="33982" spans="1:9" x14ac:dyDescent="0.35">
      <c r="A33982">
        <v>13092024</v>
      </c>
      <c r="B33982" t="s">
        <v>429</v>
      </c>
      <c r="C33982" t="s">
        <v>944</v>
      </c>
      <c r="D33982" t="s">
        <v>114</v>
      </c>
      <c r="E33982" t="s">
        <v>115</v>
      </c>
      <c r="F33982" t="s">
        <v>116</v>
      </c>
    </row>
    <row r="33983" spans="1:9" x14ac:dyDescent="0.35">
      <c r="A33983">
        <v>13092024</v>
      </c>
      <c r="B33983" t="s">
        <v>492</v>
      </c>
      <c r="C33983" t="s">
        <v>668</v>
      </c>
      <c r="D33983" t="s">
        <v>114</v>
      </c>
      <c r="E33983" t="s">
        <v>119</v>
      </c>
      <c r="F33983" t="s">
        <v>120</v>
      </c>
      <c r="G33983" t="s">
        <v>121</v>
      </c>
    </row>
    <row r="33984" spans="1:9" x14ac:dyDescent="0.35">
      <c r="A33984">
        <v>13092024</v>
      </c>
      <c r="B33984" t="s">
        <v>530</v>
      </c>
      <c r="C33984" t="s">
        <v>803</v>
      </c>
      <c r="D33984" t="s">
        <v>114</v>
      </c>
      <c r="E33984" t="s">
        <v>124</v>
      </c>
    </row>
    <row r="33985" spans="1:7" x14ac:dyDescent="0.35">
      <c r="A33985">
        <v>13092024</v>
      </c>
      <c r="B33985" t="s">
        <v>213</v>
      </c>
      <c r="C33985" t="s">
        <v>950</v>
      </c>
      <c r="D33985" t="s">
        <v>114</v>
      </c>
      <c r="E33985" t="s">
        <v>127</v>
      </c>
    </row>
    <row r="33986" spans="1:7" x14ac:dyDescent="0.35">
      <c r="A33986">
        <v>13092024</v>
      </c>
      <c r="B33986" t="s">
        <v>412</v>
      </c>
      <c r="C33986" t="s">
        <v>129</v>
      </c>
      <c r="D33986" t="s">
        <v>114</v>
      </c>
      <c r="E33986" t="s">
        <v>130</v>
      </c>
    </row>
    <row r="33987" spans="1:7" x14ac:dyDescent="0.35">
      <c r="A33987">
        <v>13092024</v>
      </c>
      <c r="B33987" t="s">
        <v>512</v>
      </c>
      <c r="C33987" t="s">
        <v>299</v>
      </c>
      <c r="D33987" t="s">
        <v>114</v>
      </c>
      <c r="E33987" t="s">
        <v>132</v>
      </c>
      <c r="F33987" t="s">
        <v>133</v>
      </c>
    </row>
    <row r="33988" spans="1:7" x14ac:dyDescent="0.35">
      <c r="A33988">
        <v>13092024</v>
      </c>
      <c r="B33988" t="s">
        <v>593</v>
      </c>
      <c r="C33988" t="s">
        <v>296</v>
      </c>
      <c r="D33988" t="s">
        <v>135</v>
      </c>
      <c r="E33988" t="s">
        <v>136</v>
      </c>
    </row>
    <row r="33989" spans="1:7" x14ac:dyDescent="0.35">
      <c r="A33989">
        <v>13092024</v>
      </c>
      <c r="B33989" t="s">
        <v>570</v>
      </c>
      <c r="C33989" t="s">
        <v>459</v>
      </c>
      <c r="D33989" t="s">
        <v>139</v>
      </c>
      <c r="E33989" t="s">
        <v>140</v>
      </c>
      <c r="F33989" t="s">
        <v>141</v>
      </c>
      <c r="G33989" t="s">
        <v>101</v>
      </c>
    </row>
    <row r="33990" spans="1:7" x14ac:dyDescent="0.35">
      <c r="A33990">
        <v>13092024</v>
      </c>
      <c r="B33990" t="s">
        <v>582</v>
      </c>
      <c r="C33990" t="s">
        <v>282</v>
      </c>
      <c r="D33990" t="s">
        <v>144</v>
      </c>
      <c r="E33990" t="s">
        <v>101</v>
      </c>
    </row>
    <row r="33991" spans="1:7" x14ac:dyDescent="0.35">
      <c r="A33991">
        <v>13092024</v>
      </c>
      <c r="B33991" t="s">
        <v>597</v>
      </c>
      <c r="C33991" t="s">
        <v>203</v>
      </c>
      <c r="D33991" t="s">
        <v>147</v>
      </c>
      <c r="E33991" t="s">
        <v>148</v>
      </c>
      <c r="F33991" t="s">
        <v>149</v>
      </c>
    </row>
    <row r="33992" spans="1:7" x14ac:dyDescent="0.35">
      <c r="A33992">
        <v>13092024</v>
      </c>
      <c r="B33992" t="s">
        <v>464</v>
      </c>
      <c r="C33992" t="s">
        <v>158</v>
      </c>
      <c r="D33992" t="s">
        <v>152</v>
      </c>
      <c r="E33992" t="s">
        <v>140</v>
      </c>
      <c r="F33992" t="s">
        <v>153</v>
      </c>
      <c r="G33992" t="s">
        <v>101</v>
      </c>
    </row>
    <row r="33993" spans="1:7" x14ac:dyDescent="0.35">
      <c r="A33993">
        <v>13092024</v>
      </c>
      <c r="B33993" t="s">
        <v>733</v>
      </c>
      <c r="C33993" t="s">
        <v>541</v>
      </c>
      <c r="D33993" t="s">
        <v>156</v>
      </c>
      <c r="E33993" t="s">
        <v>101</v>
      </c>
    </row>
    <row r="33994" spans="1:7" x14ac:dyDescent="0.35">
      <c r="A33994">
        <v>13092024</v>
      </c>
      <c r="B33994" t="s">
        <v>293</v>
      </c>
      <c r="C33994" t="s">
        <v>159</v>
      </c>
      <c r="D33994" t="s">
        <v>101</v>
      </c>
    </row>
    <row r="33995" spans="1:7" x14ac:dyDescent="0.35">
      <c r="A33995">
        <v>13092024</v>
      </c>
      <c r="B33995" t="s">
        <v>145</v>
      </c>
      <c r="C33995" t="s">
        <v>161</v>
      </c>
      <c r="D33995" t="s">
        <v>101</v>
      </c>
    </row>
    <row r="33996" spans="1:7" x14ac:dyDescent="0.35">
      <c r="A33996">
        <v>13092024</v>
      </c>
      <c r="B33996" t="s">
        <v>154</v>
      </c>
      <c r="C33996" t="s">
        <v>329</v>
      </c>
      <c r="D33996" t="s">
        <v>164</v>
      </c>
      <c r="E33996" t="s">
        <v>101</v>
      </c>
    </row>
    <row r="33997" spans="1:7" x14ac:dyDescent="0.35">
      <c r="A33997">
        <v>13092024</v>
      </c>
      <c r="B33997" t="s">
        <v>558</v>
      </c>
      <c r="C33997" t="s">
        <v>154</v>
      </c>
      <c r="D33997" t="s">
        <v>167</v>
      </c>
    </row>
    <row r="33998" spans="1:7" x14ac:dyDescent="0.35">
      <c r="A33998">
        <v>13092024</v>
      </c>
      <c r="B33998" t="s">
        <v>638</v>
      </c>
      <c r="C33998" t="s">
        <v>168</v>
      </c>
      <c r="D33998" t="s">
        <v>423</v>
      </c>
      <c r="E33998" t="s">
        <v>101</v>
      </c>
    </row>
    <row r="33999" spans="1:7" x14ac:dyDescent="0.35">
      <c r="A33999">
        <v>13092024</v>
      </c>
      <c r="B33999" t="s">
        <v>454</v>
      </c>
      <c r="C33999" t="s">
        <v>586</v>
      </c>
      <c r="D33999" t="s">
        <v>169</v>
      </c>
      <c r="E33999" t="s">
        <v>170</v>
      </c>
      <c r="F33999" t="s">
        <v>101</v>
      </c>
    </row>
    <row r="34000" spans="1:7" x14ac:dyDescent="0.35">
      <c r="A34000">
        <v>13092024</v>
      </c>
      <c r="B34000" t="s">
        <v>419</v>
      </c>
      <c r="C34000" t="s">
        <v>600</v>
      </c>
      <c r="D34000" t="s">
        <v>173</v>
      </c>
      <c r="E34000" t="s">
        <v>101</v>
      </c>
    </row>
    <row r="34001" spans="1:7" x14ac:dyDescent="0.35">
      <c r="A34001">
        <v>13092024</v>
      </c>
      <c r="B34001" t="s">
        <v>694</v>
      </c>
      <c r="C34001" t="s">
        <v>478</v>
      </c>
      <c r="D34001" t="s">
        <v>176</v>
      </c>
      <c r="E34001" t="s">
        <v>101</v>
      </c>
    </row>
    <row r="34002" spans="1:7" x14ac:dyDescent="0.35">
      <c r="A34002">
        <v>13092024</v>
      </c>
      <c r="B34002" t="s">
        <v>736</v>
      </c>
      <c r="C34002" t="s">
        <v>122</v>
      </c>
      <c r="D34002" t="s">
        <v>176</v>
      </c>
      <c r="E34002" t="s">
        <v>149</v>
      </c>
    </row>
    <row r="34003" spans="1:7" x14ac:dyDescent="0.35">
      <c r="A34003">
        <v>13092024</v>
      </c>
      <c r="B34003" t="s">
        <v>674</v>
      </c>
      <c r="C34003" t="s">
        <v>188</v>
      </c>
      <c r="D34003" t="s">
        <v>181</v>
      </c>
      <c r="E34003" t="s">
        <v>182</v>
      </c>
      <c r="F34003" t="s">
        <v>101</v>
      </c>
    </row>
    <row r="34004" spans="1:7" x14ac:dyDescent="0.35">
      <c r="A34004">
        <v>13092024</v>
      </c>
      <c r="B34004" t="s">
        <v>419</v>
      </c>
      <c r="C34004" t="s">
        <v>224</v>
      </c>
      <c r="D34004" t="s">
        <v>184</v>
      </c>
      <c r="E34004" t="s">
        <v>101</v>
      </c>
    </row>
    <row r="34005" spans="1:7" x14ac:dyDescent="0.35">
      <c r="A34005">
        <v>13092024</v>
      </c>
      <c r="B34005" t="s">
        <v>553</v>
      </c>
      <c r="C34005" t="s">
        <v>187</v>
      </c>
      <c r="D34005" t="s">
        <v>101</v>
      </c>
    </row>
    <row r="34006" spans="1:7" x14ac:dyDescent="0.35">
      <c r="A34006">
        <v>13092024</v>
      </c>
      <c r="B34006" t="s">
        <v>465</v>
      </c>
      <c r="C34006" t="s">
        <v>481</v>
      </c>
      <c r="D34006" t="s">
        <v>190</v>
      </c>
      <c r="E34006" t="s">
        <v>191</v>
      </c>
      <c r="F34006" t="s">
        <v>101</v>
      </c>
    </row>
    <row r="34007" spans="1:7" x14ac:dyDescent="0.35">
      <c r="A34007">
        <v>13092024</v>
      </c>
      <c r="B34007" t="s">
        <v>651</v>
      </c>
      <c r="C34007" t="s">
        <v>204</v>
      </c>
      <c r="D34007" t="s">
        <v>190</v>
      </c>
      <c r="E34007" t="s">
        <v>194</v>
      </c>
      <c r="F34007" t="s">
        <v>101</v>
      </c>
    </row>
    <row r="34008" spans="1:7" x14ac:dyDescent="0.35">
      <c r="A34008">
        <v>13092024</v>
      </c>
      <c r="B34008" t="s">
        <v>520</v>
      </c>
      <c r="C34008" t="s">
        <v>204</v>
      </c>
      <c r="D34008" t="s">
        <v>190</v>
      </c>
      <c r="E34008" t="s">
        <v>196</v>
      </c>
      <c r="F34008" t="s">
        <v>101</v>
      </c>
    </row>
    <row r="34009" spans="1:7" x14ac:dyDescent="0.35">
      <c r="A34009">
        <v>13092024</v>
      </c>
      <c r="B34009" t="s">
        <v>188</v>
      </c>
      <c r="C34009" t="s">
        <v>198</v>
      </c>
      <c r="D34009" t="s">
        <v>140</v>
      </c>
      <c r="E34009" t="s">
        <v>199</v>
      </c>
      <c r="F34009" t="s">
        <v>200</v>
      </c>
      <c r="G34009" t="s">
        <v>101</v>
      </c>
    </row>
    <row r="34010" spans="1:7" x14ac:dyDescent="0.35">
      <c r="A34010">
        <v>13092024</v>
      </c>
      <c r="B34010" t="s">
        <v>318</v>
      </c>
      <c r="C34010" t="s">
        <v>188</v>
      </c>
      <c r="D34010" t="s">
        <v>61</v>
      </c>
      <c r="E34010" t="s">
        <v>101</v>
      </c>
    </row>
    <row r="34011" spans="1:7" x14ac:dyDescent="0.35">
      <c r="A34011">
        <v>13092024</v>
      </c>
      <c r="B34011" t="s">
        <v>581</v>
      </c>
      <c r="C34011" t="s">
        <v>548</v>
      </c>
      <c r="D34011" t="s">
        <v>205</v>
      </c>
      <c r="E34011" t="s">
        <v>101</v>
      </c>
    </row>
    <row r="34012" spans="1:7" x14ac:dyDescent="0.35">
      <c r="A34012">
        <v>13092024</v>
      </c>
      <c r="B34012" t="s">
        <v>413</v>
      </c>
      <c r="C34012" t="s">
        <v>540</v>
      </c>
      <c r="D34012" t="s">
        <v>208</v>
      </c>
      <c r="E34012" t="s">
        <v>101</v>
      </c>
    </row>
    <row r="34013" spans="1:7" x14ac:dyDescent="0.35">
      <c r="A34013">
        <v>13092024</v>
      </c>
      <c r="B34013" t="s">
        <v>594</v>
      </c>
      <c r="C34013" t="s">
        <v>168</v>
      </c>
      <c r="D34013" t="s">
        <v>210</v>
      </c>
      <c r="E34013" t="s">
        <v>211</v>
      </c>
      <c r="F34013" t="s">
        <v>101</v>
      </c>
    </row>
    <row r="34014" spans="1:7" x14ac:dyDescent="0.35">
      <c r="A34014">
        <v>13092024</v>
      </c>
      <c r="B34014" t="s">
        <v>305</v>
      </c>
      <c r="C34014" t="s">
        <v>197</v>
      </c>
      <c r="D34014" t="s">
        <v>214</v>
      </c>
      <c r="E34014" t="s">
        <v>215</v>
      </c>
      <c r="F34014" t="s">
        <v>101</v>
      </c>
    </row>
    <row r="34015" spans="1:7" x14ac:dyDescent="0.35">
      <c r="A34015">
        <v>13092024</v>
      </c>
      <c r="B34015" t="s">
        <v>464</v>
      </c>
      <c r="C34015" t="s">
        <v>450</v>
      </c>
      <c r="D34015" t="s">
        <v>217</v>
      </c>
      <c r="E34015" t="s">
        <v>101</v>
      </c>
    </row>
    <row r="34016" spans="1:7" x14ac:dyDescent="0.35">
      <c r="A34016">
        <v>13092024</v>
      </c>
      <c r="B34016" t="s">
        <v>695</v>
      </c>
      <c r="C34016" t="s">
        <v>516</v>
      </c>
      <c r="D34016" t="s">
        <v>220</v>
      </c>
      <c r="E34016" t="s">
        <v>101</v>
      </c>
    </row>
    <row r="34017" spans="1:7" x14ac:dyDescent="0.35">
      <c r="A34017">
        <v>13092024</v>
      </c>
      <c r="B34017" t="s">
        <v>419</v>
      </c>
      <c r="C34017" t="s">
        <v>285</v>
      </c>
      <c r="D34017" t="s">
        <v>222</v>
      </c>
    </row>
    <row r="34018" spans="1:7" x14ac:dyDescent="0.35">
      <c r="A34018">
        <v>13092024</v>
      </c>
      <c r="B34018" t="s">
        <v>594</v>
      </c>
      <c r="C34018" t="s">
        <v>443</v>
      </c>
      <c r="D34018" t="s">
        <v>223</v>
      </c>
    </row>
    <row r="34019" spans="1:7" x14ac:dyDescent="0.35">
      <c r="A34019">
        <v>13092024</v>
      </c>
      <c r="B34019" t="s">
        <v>767</v>
      </c>
      <c r="C34019" t="s">
        <v>203</v>
      </c>
      <c r="D34019" t="s">
        <v>225</v>
      </c>
      <c r="E34019" t="s">
        <v>101</v>
      </c>
    </row>
    <row r="34020" spans="1:7" x14ac:dyDescent="0.35">
      <c r="A34020">
        <v>13092024</v>
      </c>
      <c r="B34020" t="s">
        <v>722</v>
      </c>
      <c r="C34020" t="s">
        <v>476</v>
      </c>
      <c r="D34020" t="s">
        <v>225</v>
      </c>
      <c r="E34020" t="s">
        <v>228</v>
      </c>
      <c r="F34020" t="s">
        <v>229</v>
      </c>
    </row>
    <row r="34021" spans="1:7" x14ac:dyDescent="0.35">
      <c r="A34021">
        <v>13092024</v>
      </c>
      <c r="B34021" t="s">
        <v>596</v>
      </c>
      <c r="C34021" t="s">
        <v>263</v>
      </c>
      <c r="D34021" t="s">
        <v>232</v>
      </c>
      <c r="E34021" t="s">
        <v>101</v>
      </c>
    </row>
    <row r="34022" spans="1:7" x14ac:dyDescent="0.35">
      <c r="A34022">
        <v>13092024</v>
      </c>
      <c r="B34022" t="s">
        <v>444</v>
      </c>
      <c r="C34022" t="s">
        <v>502</v>
      </c>
      <c r="D34022" t="s">
        <v>235</v>
      </c>
      <c r="E34022" t="s">
        <v>236</v>
      </c>
      <c r="F34022" t="s">
        <v>101</v>
      </c>
    </row>
    <row r="34023" spans="1:7" x14ac:dyDescent="0.35">
      <c r="A34023">
        <v>13092024</v>
      </c>
      <c r="B34023" t="s">
        <v>413</v>
      </c>
      <c r="C34023" t="s">
        <v>443</v>
      </c>
      <c r="D34023" t="s">
        <v>235</v>
      </c>
      <c r="E34023" t="s">
        <v>239</v>
      </c>
      <c r="F34023" t="s">
        <v>149</v>
      </c>
    </row>
    <row r="34024" spans="1:7" x14ac:dyDescent="0.35">
      <c r="A34024">
        <v>13092024</v>
      </c>
      <c r="B34024" t="s">
        <v>721</v>
      </c>
      <c r="C34024" t="s">
        <v>342</v>
      </c>
      <c r="D34024" t="s">
        <v>235</v>
      </c>
      <c r="E34024" t="s">
        <v>241</v>
      </c>
      <c r="F34024" t="s">
        <v>101</v>
      </c>
    </row>
    <row r="34025" spans="1:7" x14ac:dyDescent="0.35">
      <c r="A34025">
        <v>13092024</v>
      </c>
      <c r="B34025" t="s">
        <v>657</v>
      </c>
      <c r="C34025" t="s">
        <v>244</v>
      </c>
      <c r="D34025" t="s">
        <v>243</v>
      </c>
      <c r="E34025" t="s">
        <v>101</v>
      </c>
    </row>
    <row r="34026" spans="1:7" x14ac:dyDescent="0.35">
      <c r="A34026">
        <v>13092024</v>
      </c>
      <c r="B34026" t="s">
        <v>218</v>
      </c>
      <c r="C34026" t="s">
        <v>122</v>
      </c>
      <c r="D34026" t="s">
        <v>245</v>
      </c>
      <c r="E34026" t="s">
        <v>246</v>
      </c>
    </row>
    <row r="34027" spans="1:7" x14ac:dyDescent="0.35">
      <c r="A34027">
        <v>13092024</v>
      </c>
      <c r="B34027" t="s">
        <v>757</v>
      </c>
      <c r="C34027" t="s">
        <v>247</v>
      </c>
      <c r="D34027" t="s">
        <v>245</v>
      </c>
      <c r="E34027" t="s">
        <v>249</v>
      </c>
    </row>
    <row r="34028" spans="1:7" x14ac:dyDescent="0.35">
      <c r="A34028">
        <v>13092024</v>
      </c>
      <c r="B34028" t="s">
        <v>515</v>
      </c>
      <c r="C34028" t="s">
        <v>231</v>
      </c>
      <c r="D34028" t="s">
        <v>252</v>
      </c>
      <c r="E34028" t="s">
        <v>101</v>
      </c>
    </row>
    <row r="34029" spans="1:7" x14ac:dyDescent="0.35">
      <c r="A34029">
        <v>13092024</v>
      </c>
      <c r="B34029" t="s">
        <v>424</v>
      </c>
      <c r="C34029" t="s">
        <v>457</v>
      </c>
      <c r="D34029" t="s">
        <v>254</v>
      </c>
    </row>
    <row r="34030" spans="1:7" x14ac:dyDescent="0.35">
      <c r="A34030">
        <v>13092024</v>
      </c>
      <c r="B34030" t="s">
        <v>493</v>
      </c>
      <c r="C34030" t="s">
        <v>478</v>
      </c>
      <c r="D34030" t="s">
        <v>256</v>
      </c>
      <c r="E34030" t="s">
        <v>257</v>
      </c>
      <c r="F34030" t="s">
        <v>236</v>
      </c>
      <c r="G34030" t="s">
        <v>101</v>
      </c>
    </row>
    <row r="34031" spans="1:7" x14ac:dyDescent="0.35">
      <c r="A34031">
        <v>13092024</v>
      </c>
      <c r="B34031" t="s">
        <v>573</v>
      </c>
      <c r="C34031" t="s">
        <v>177</v>
      </c>
      <c r="D34031" t="s">
        <v>260</v>
      </c>
      <c r="E34031" t="s">
        <v>136</v>
      </c>
      <c r="F34031" t="s">
        <v>101</v>
      </c>
    </row>
    <row r="34032" spans="1:7" x14ac:dyDescent="0.35">
      <c r="A34032">
        <v>13092024</v>
      </c>
      <c r="B34032" t="s">
        <v>255</v>
      </c>
      <c r="C34032" t="s">
        <v>261</v>
      </c>
      <c r="D34032" t="s">
        <v>262</v>
      </c>
      <c r="E34032" t="s">
        <v>101</v>
      </c>
    </row>
    <row r="34033" spans="1:8" x14ac:dyDescent="0.35">
      <c r="A34033">
        <v>13092024</v>
      </c>
      <c r="B34033" t="s">
        <v>413</v>
      </c>
      <c r="C34033" t="s">
        <v>98</v>
      </c>
      <c r="D34033" t="s">
        <v>264</v>
      </c>
      <c r="E34033" t="s">
        <v>101</v>
      </c>
    </row>
    <row r="34034" spans="1:8" x14ac:dyDescent="0.35">
      <c r="A34034">
        <v>13092024</v>
      </c>
      <c r="B34034" t="s">
        <v>154</v>
      </c>
      <c r="C34034" t="s">
        <v>264</v>
      </c>
      <c r="D34034" t="s">
        <v>149</v>
      </c>
    </row>
    <row r="34035" spans="1:8" x14ac:dyDescent="0.35">
      <c r="A34035">
        <v>13092024</v>
      </c>
      <c r="B34035" t="s">
        <v>499</v>
      </c>
      <c r="C34035" t="s">
        <v>414</v>
      </c>
      <c r="D34035" t="s">
        <v>265</v>
      </c>
      <c r="E34035" t="s">
        <v>101</v>
      </c>
      <c r="F34035" t="s">
        <v>266</v>
      </c>
    </row>
    <row r="34036" spans="1:8" x14ac:dyDescent="0.35">
      <c r="A34036">
        <v>13092024</v>
      </c>
      <c r="B34036" t="s">
        <v>451</v>
      </c>
      <c r="C34036" t="s">
        <v>269</v>
      </c>
      <c r="D34036" t="s">
        <v>267</v>
      </c>
      <c r="E34036" t="s">
        <v>101</v>
      </c>
    </row>
    <row r="34037" spans="1:8" x14ac:dyDescent="0.35">
      <c r="A34037">
        <v>13092024</v>
      </c>
      <c r="B34037" t="s">
        <v>736</v>
      </c>
      <c r="C34037" t="s">
        <v>203</v>
      </c>
      <c r="D34037" t="s">
        <v>268</v>
      </c>
    </row>
    <row r="34038" spans="1:8" x14ac:dyDescent="0.35">
      <c r="A34038">
        <v>13092024</v>
      </c>
      <c r="B34038" t="s">
        <v>550</v>
      </c>
      <c r="C34038" t="s">
        <v>270</v>
      </c>
      <c r="D34038" t="s">
        <v>271</v>
      </c>
      <c r="E34038" t="s">
        <v>101</v>
      </c>
    </row>
    <row r="34039" spans="1:8" x14ac:dyDescent="0.35">
      <c r="A34039">
        <v>13092024</v>
      </c>
      <c r="B34039" t="s">
        <v>507</v>
      </c>
      <c r="C34039" t="s">
        <v>361</v>
      </c>
      <c r="D34039" t="s">
        <v>274</v>
      </c>
      <c r="E34039" t="s">
        <v>101</v>
      </c>
    </row>
    <row r="34040" spans="1:8" x14ac:dyDescent="0.35">
      <c r="A34040">
        <v>13092024</v>
      </c>
      <c r="B34040" t="s">
        <v>440</v>
      </c>
      <c r="C34040" t="s">
        <v>177</v>
      </c>
      <c r="D34040" t="s">
        <v>277</v>
      </c>
      <c r="E34040" t="s">
        <v>101</v>
      </c>
    </row>
    <row r="34041" spans="1:8" x14ac:dyDescent="0.35">
      <c r="A34041">
        <v>13092024</v>
      </c>
      <c r="B34041" t="s">
        <v>413</v>
      </c>
      <c r="C34041" t="s">
        <v>569</v>
      </c>
      <c r="D34041" t="s">
        <v>279</v>
      </c>
      <c r="E34041" t="s">
        <v>140</v>
      </c>
      <c r="F34041" t="s">
        <v>280</v>
      </c>
    </row>
    <row r="34042" spans="1:8" x14ac:dyDescent="0.35">
      <c r="A34042">
        <v>13092024</v>
      </c>
      <c r="B34042" t="s">
        <v>542</v>
      </c>
      <c r="C34042" t="s">
        <v>495</v>
      </c>
      <c r="D34042" t="s">
        <v>281</v>
      </c>
    </row>
    <row r="34043" spans="1:8" x14ac:dyDescent="0.35">
      <c r="A34043">
        <v>13092024</v>
      </c>
      <c r="B34043" t="s">
        <v>581</v>
      </c>
      <c r="C34043" t="s">
        <v>505</v>
      </c>
      <c r="D34043" t="s">
        <v>284</v>
      </c>
      <c r="E34043" t="s">
        <v>101</v>
      </c>
    </row>
    <row r="34044" spans="1:8" x14ac:dyDescent="0.35">
      <c r="A34044">
        <v>13092024</v>
      </c>
      <c r="B34044" t="s">
        <v>783</v>
      </c>
      <c r="C34044" t="s">
        <v>554</v>
      </c>
      <c r="D34044" t="s">
        <v>287</v>
      </c>
      <c r="E34044" t="s">
        <v>101</v>
      </c>
    </row>
    <row r="34045" spans="1:8" x14ac:dyDescent="0.35">
      <c r="A34045">
        <v>13092024</v>
      </c>
      <c r="B34045" t="s">
        <v>137</v>
      </c>
      <c r="C34045" t="s">
        <v>543</v>
      </c>
      <c r="D34045" t="s">
        <v>288</v>
      </c>
      <c r="E34045" t="s">
        <v>101</v>
      </c>
    </row>
    <row r="34046" spans="1:8" x14ac:dyDescent="0.35">
      <c r="A34046">
        <v>13092024</v>
      </c>
      <c r="B34046" t="s">
        <v>307</v>
      </c>
      <c r="C34046" t="s">
        <v>102</v>
      </c>
      <c r="D34046" t="s">
        <v>290</v>
      </c>
      <c r="E34046" t="s">
        <v>140</v>
      </c>
      <c r="F34046" t="s">
        <v>291</v>
      </c>
    </row>
    <row r="34047" spans="1:8" x14ac:dyDescent="0.35">
      <c r="A34047">
        <v>13092024</v>
      </c>
      <c r="B34047" t="s">
        <v>137</v>
      </c>
      <c r="C34047" t="s">
        <v>183</v>
      </c>
      <c r="D34047" t="s">
        <v>290</v>
      </c>
      <c r="E34047" t="s">
        <v>140</v>
      </c>
      <c r="F34047" t="s">
        <v>294</v>
      </c>
      <c r="G34047" t="s">
        <v>295</v>
      </c>
      <c r="H34047" t="s">
        <v>101</v>
      </c>
    </row>
    <row r="34048" spans="1:8" x14ac:dyDescent="0.35">
      <c r="A34048">
        <v>13092024</v>
      </c>
      <c r="B34048" t="s">
        <v>593</v>
      </c>
      <c r="C34048" t="s">
        <v>263</v>
      </c>
      <c r="D34048" t="s">
        <v>298</v>
      </c>
      <c r="E34048" t="s">
        <v>101</v>
      </c>
    </row>
    <row r="34049" spans="1:9" x14ac:dyDescent="0.35">
      <c r="A34049">
        <v>13092024</v>
      </c>
      <c r="B34049" t="s">
        <v>305</v>
      </c>
      <c r="C34049" t="s">
        <v>469</v>
      </c>
      <c r="D34049" t="s">
        <v>300</v>
      </c>
      <c r="E34049" t="s">
        <v>262</v>
      </c>
      <c r="F34049" t="s">
        <v>101</v>
      </c>
    </row>
    <row r="34050" spans="1:9" x14ac:dyDescent="0.35">
      <c r="A34050">
        <v>13092024</v>
      </c>
      <c r="B34050" t="s">
        <v>418</v>
      </c>
      <c r="C34050" t="s">
        <v>535</v>
      </c>
      <c r="D34050" t="s">
        <v>301</v>
      </c>
      <c r="E34050" t="s">
        <v>101</v>
      </c>
    </row>
    <row r="34051" spans="1:9" x14ac:dyDescent="0.35">
      <c r="A34051">
        <v>13092024</v>
      </c>
      <c r="B34051" t="s">
        <v>638</v>
      </c>
      <c r="C34051" t="s">
        <v>263</v>
      </c>
      <c r="D34051" t="s">
        <v>303</v>
      </c>
      <c r="E34051" t="s">
        <v>149</v>
      </c>
    </row>
    <row r="34052" spans="1:9" x14ac:dyDescent="0.35">
      <c r="A34052">
        <v>13092024</v>
      </c>
      <c r="B34052" t="s">
        <v>474</v>
      </c>
      <c r="C34052" t="s">
        <v>339</v>
      </c>
      <c r="D34052" t="s">
        <v>306</v>
      </c>
      <c r="E34052" t="s">
        <v>101</v>
      </c>
    </row>
    <row r="34053" spans="1:9" x14ac:dyDescent="0.35">
      <c r="A34053">
        <v>13092024</v>
      </c>
      <c r="B34053" t="s">
        <v>629</v>
      </c>
      <c r="C34053" t="s">
        <v>415</v>
      </c>
      <c r="D34053" t="s">
        <v>308</v>
      </c>
      <c r="E34053" t="s">
        <v>309</v>
      </c>
      <c r="F34053" t="s">
        <v>310</v>
      </c>
      <c r="G34053" t="s">
        <v>311</v>
      </c>
      <c r="H34053" t="s">
        <v>312</v>
      </c>
      <c r="I34053" t="s">
        <v>101</v>
      </c>
    </row>
    <row r="34054" spans="1:9" x14ac:dyDescent="0.35">
      <c r="A34054">
        <v>13092024</v>
      </c>
      <c r="B34054" t="s">
        <v>574</v>
      </c>
      <c r="C34054" t="s">
        <v>106</v>
      </c>
      <c r="D34054" t="s">
        <v>314</v>
      </c>
      <c r="E34054" t="s">
        <v>315</v>
      </c>
      <c r="F34054" t="s">
        <v>101</v>
      </c>
    </row>
    <row r="34055" spans="1:9" x14ac:dyDescent="0.35">
      <c r="A34055">
        <v>13092024</v>
      </c>
      <c r="B34055" t="s">
        <v>599</v>
      </c>
      <c r="C34055" t="s">
        <v>185</v>
      </c>
      <c r="D34055" t="s">
        <v>314</v>
      </c>
      <c r="E34055" t="s">
        <v>317</v>
      </c>
      <c r="F34055" t="s">
        <v>101</v>
      </c>
    </row>
    <row r="34056" spans="1:9" x14ac:dyDescent="0.35">
      <c r="A34056">
        <v>13092024</v>
      </c>
      <c r="B34056" t="s">
        <v>473</v>
      </c>
      <c r="C34056" t="s">
        <v>598</v>
      </c>
      <c r="D34056" t="s">
        <v>319</v>
      </c>
      <c r="E34056" t="s">
        <v>320</v>
      </c>
      <c r="F34056" t="s">
        <v>321</v>
      </c>
    </row>
    <row r="34057" spans="1:9" x14ac:dyDescent="0.35">
      <c r="A34057">
        <v>13092024</v>
      </c>
      <c r="B34057" t="s">
        <v>565</v>
      </c>
      <c r="C34057" t="s">
        <v>269</v>
      </c>
      <c r="D34057" t="s">
        <v>322</v>
      </c>
      <c r="E34057" t="s">
        <v>101</v>
      </c>
    </row>
    <row r="34058" spans="1:9" x14ac:dyDescent="0.35">
      <c r="A34058">
        <v>13092024</v>
      </c>
      <c r="B34058" t="s">
        <v>579</v>
      </c>
      <c r="C34058" t="s">
        <v>183</v>
      </c>
      <c r="D34058" t="s">
        <v>325</v>
      </c>
      <c r="E34058" t="s">
        <v>101</v>
      </c>
    </row>
    <row r="34059" spans="1:9" x14ac:dyDescent="0.35">
      <c r="A34059">
        <v>13092024</v>
      </c>
      <c r="B34059" t="s">
        <v>518</v>
      </c>
      <c r="C34059" t="s">
        <v>465</v>
      </c>
      <c r="D34059" t="s">
        <v>328</v>
      </c>
      <c r="E34059" t="s">
        <v>101</v>
      </c>
    </row>
    <row r="34060" spans="1:9" x14ac:dyDescent="0.35">
      <c r="A34060">
        <v>13092024</v>
      </c>
      <c r="B34060" t="s">
        <v>439</v>
      </c>
      <c r="C34060" t="s">
        <v>331</v>
      </c>
      <c r="D34060" t="s">
        <v>332</v>
      </c>
      <c r="E34060" t="s">
        <v>101</v>
      </c>
    </row>
    <row r="34061" spans="1:9" x14ac:dyDescent="0.35">
      <c r="A34061">
        <v>13092024</v>
      </c>
      <c r="B34061" t="s">
        <v>195</v>
      </c>
      <c r="C34061" t="s">
        <v>175</v>
      </c>
      <c r="D34061" t="s">
        <v>331</v>
      </c>
      <c r="E34061" t="s">
        <v>335</v>
      </c>
      <c r="F34061" t="s">
        <v>101</v>
      </c>
    </row>
    <row r="34062" spans="1:9" x14ac:dyDescent="0.35">
      <c r="A34062">
        <v>13092024</v>
      </c>
      <c r="B34062" t="s">
        <v>168</v>
      </c>
      <c r="C34062" t="s">
        <v>212</v>
      </c>
      <c r="D34062" t="s">
        <v>331</v>
      </c>
      <c r="E34062" t="s">
        <v>338</v>
      </c>
      <c r="F34062" t="s">
        <v>321</v>
      </c>
    </row>
    <row r="34063" spans="1:9" x14ac:dyDescent="0.35">
      <c r="A34063">
        <v>13092024</v>
      </c>
      <c r="B34063" t="s">
        <v>796</v>
      </c>
      <c r="C34063" t="s">
        <v>460</v>
      </c>
      <c r="D34063" t="s">
        <v>170</v>
      </c>
    </row>
    <row r="34064" spans="1:9" x14ac:dyDescent="0.35">
      <c r="A34064">
        <v>13092024</v>
      </c>
      <c r="B34064" t="s">
        <v>597</v>
      </c>
      <c r="C34064" t="s">
        <v>185</v>
      </c>
      <c r="D34064" t="s">
        <v>341</v>
      </c>
      <c r="E34064" t="s">
        <v>101</v>
      </c>
    </row>
    <row r="34065" spans="1:7" x14ac:dyDescent="0.35">
      <c r="A34065">
        <v>13092024</v>
      </c>
      <c r="B34065" t="s">
        <v>730</v>
      </c>
      <c r="C34065" t="s">
        <v>548</v>
      </c>
      <c r="D34065" t="s">
        <v>343</v>
      </c>
      <c r="E34065" t="s">
        <v>101</v>
      </c>
    </row>
    <row r="34066" spans="1:7" x14ac:dyDescent="0.35">
      <c r="A34066">
        <v>13092024</v>
      </c>
      <c r="B34066" t="s">
        <v>273</v>
      </c>
      <c r="C34066" t="s">
        <v>132</v>
      </c>
      <c r="D34066" t="s">
        <v>344</v>
      </c>
      <c r="E34066" t="s">
        <v>345</v>
      </c>
      <c r="F34066" t="s">
        <v>101</v>
      </c>
    </row>
    <row r="34067" spans="1:7" x14ac:dyDescent="0.35">
      <c r="A34067">
        <v>13092024</v>
      </c>
      <c r="B34067" t="s">
        <v>591</v>
      </c>
      <c r="C34067" t="s">
        <v>168</v>
      </c>
      <c r="D34067" t="s">
        <v>132</v>
      </c>
      <c r="E34067" t="s">
        <v>347</v>
      </c>
      <c r="F34067" t="s">
        <v>101</v>
      </c>
    </row>
    <row r="34068" spans="1:7" x14ac:dyDescent="0.35">
      <c r="A34068">
        <v>13092024</v>
      </c>
      <c r="B34068" t="s">
        <v>551</v>
      </c>
      <c r="C34068" t="s">
        <v>150</v>
      </c>
      <c r="D34068" t="s">
        <v>132</v>
      </c>
      <c r="E34068" t="s">
        <v>348</v>
      </c>
      <c r="F34068" t="s">
        <v>101</v>
      </c>
    </row>
    <row r="34069" spans="1:7" x14ac:dyDescent="0.35">
      <c r="A34069">
        <v>13092024</v>
      </c>
      <c r="B34069" t="s">
        <v>183</v>
      </c>
      <c r="C34069" t="s">
        <v>365</v>
      </c>
      <c r="D34069" t="s">
        <v>132</v>
      </c>
      <c r="E34069" t="s">
        <v>350</v>
      </c>
      <c r="F34069" t="s">
        <v>101</v>
      </c>
    </row>
    <row r="34070" spans="1:7" x14ac:dyDescent="0.35">
      <c r="A34070">
        <v>13092024</v>
      </c>
      <c r="B34070" t="s">
        <v>573</v>
      </c>
      <c r="C34070" t="s">
        <v>171</v>
      </c>
      <c r="D34070" t="s">
        <v>132</v>
      </c>
      <c r="E34070" t="s">
        <v>352</v>
      </c>
      <c r="F34070" t="s">
        <v>101</v>
      </c>
    </row>
    <row r="34071" spans="1:7" x14ac:dyDescent="0.35">
      <c r="A34071">
        <v>13092024</v>
      </c>
      <c r="B34071" t="s">
        <v>603</v>
      </c>
      <c r="C34071" t="s">
        <v>442</v>
      </c>
      <c r="D34071" t="s">
        <v>132</v>
      </c>
      <c r="E34071" t="s">
        <v>133</v>
      </c>
      <c r="F34071" t="s">
        <v>355</v>
      </c>
    </row>
    <row r="34072" spans="1:7" x14ac:dyDescent="0.35">
      <c r="A34072">
        <v>13092024</v>
      </c>
      <c r="B34072" t="s">
        <v>218</v>
      </c>
      <c r="C34072" t="s">
        <v>601</v>
      </c>
      <c r="D34072" t="s">
        <v>132</v>
      </c>
      <c r="E34072" t="s">
        <v>356</v>
      </c>
      <c r="F34072" t="s">
        <v>101</v>
      </c>
    </row>
    <row r="34073" spans="1:7" x14ac:dyDescent="0.35">
      <c r="A34073">
        <v>13092024</v>
      </c>
      <c r="B34073" t="s">
        <v>466</v>
      </c>
      <c r="C34073" t="s">
        <v>234</v>
      </c>
      <c r="D34073" t="s">
        <v>359</v>
      </c>
      <c r="E34073" t="s">
        <v>360</v>
      </c>
      <c r="F34073" t="s">
        <v>101</v>
      </c>
    </row>
    <row r="34074" spans="1:7" x14ac:dyDescent="0.35">
      <c r="A34074">
        <v>13092024</v>
      </c>
      <c r="B34074" t="s">
        <v>597</v>
      </c>
      <c r="C34074" t="s">
        <v>476</v>
      </c>
      <c r="D34074" t="s">
        <v>359</v>
      </c>
      <c r="E34074" t="s">
        <v>362</v>
      </c>
      <c r="F34074" t="s">
        <v>101</v>
      </c>
    </row>
    <row r="34075" spans="1:7" x14ac:dyDescent="0.35">
      <c r="A34075">
        <v>13092024</v>
      </c>
      <c r="B34075" t="s">
        <v>323</v>
      </c>
      <c r="C34075" t="s">
        <v>359</v>
      </c>
      <c r="D34075" t="s">
        <v>362</v>
      </c>
      <c r="E34075" t="s">
        <v>140</v>
      </c>
      <c r="F34075" t="s">
        <v>364</v>
      </c>
      <c r="G34075" t="s">
        <v>101</v>
      </c>
    </row>
    <row r="34076" spans="1:7" x14ac:dyDescent="0.35">
      <c r="A34076">
        <v>13092024</v>
      </c>
      <c r="B34076" t="s">
        <v>782</v>
      </c>
      <c r="C34076" t="s">
        <v>405</v>
      </c>
      <c r="D34076" t="s">
        <v>366</v>
      </c>
      <c r="E34076" t="s">
        <v>257</v>
      </c>
      <c r="F34076" t="s">
        <v>367</v>
      </c>
      <c r="G34076" t="s">
        <v>101</v>
      </c>
    </row>
    <row r="34077" spans="1:7" x14ac:dyDescent="0.35">
      <c r="A34077">
        <v>13092024</v>
      </c>
      <c r="B34077" t="s">
        <v>493</v>
      </c>
      <c r="C34077" t="s">
        <v>346</v>
      </c>
      <c r="D34077" t="s">
        <v>369</v>
      </c>
      <c r="E34077" t="s">
        <v>370</v>
      </c>
      <c r="F34077" t="s">
        <v>101</v>
      </c>
    </row>
    <row r="34078" spans="1:7" x14ac:dyDescent="0.35">
      <c r="A34078">
        <v>13092024</v>
      </c>
      <c r="B34078" t="s">
        <v>714</v>
      </c>
      <c r="C34078" t="s">
        <v>476</v>
      </c>
      <c r="D34078" t="s">
        <v>371</v>
      </c>
      <c r="E34078" t="s">
        <v>101</v>
      </c>
    </row>
    <row r="34079" spans="1:7" x14ac:dyDescent="0.35">
      <c r="A34079">
        <v>13092024</v>
      </c>
      <c r="B34079" t="s">
        <v>493</v>
      </c>
      <c r="C34079" t="s">
        <v>212</v>
      </c>
      <c r="D34079" t="s">
        <v>372</v>
      </c>
      <c r="E34079" t="s">
        <v>101</v>
      </c>
    </row>
    <row r="34080" spans="1:7" x14ac:dyDescent="0.35">
      <c r="A34080">
        <v>13092024</v>
      </c>
      <c r="B34080" t="s">
        <v>432</v>
      </c>
      <c r="C34080" t="s">
        <v>373</v>
      </c>
      <c r="D34080" t="s">
        <v>101</v>
      </c>
    </row>
    <row r="34081" spans="1:9" x14ac:dyDescent="0.35">
      <c r="A34081">
        <v>13092024</v>
      </c>
      <c r="B34081" t="s">
        <v>766</v>
      </c>
      <c r="C34081" t="s">
        <v>146</v>
      </c>
      <c r="D34081" t="s">
        <v>376</v>
      </c>
      <c r="E34081" t="s">
        <v>140</v>
      </c>
      <c r="F34081" t="s">
        <v>331</v>
      </c>
      <c r="G34081" t="s">
        <v>377</v>
      </c>
      <c r="H34081" t="s">
        <v>101</v>
      </c>
    </row>
    <row r="34082" spans="1:9" x14ac:dyDescent="0.35">
      <c r="A34082">
        <v>13092024</v>
      </c>
      <c r="B34082" t="s">
        <v>638</v>
      </c>
      <c r="C34082" t="s">
        <v>255</v>
      </c>
      <c r="D34082" t="s">
        <v>378</v>
      </c>
    </row>
    <row r="34083" spans="1:9" x14ac:dyDescent="0.35">
      <c r="A34083">
        <v>13092024</v>
      </c>
      <c r="B34083" t="s">
        <v>525</v>
      </c>
      <c r="C34083" t="s">
        <v>329</v>
      </c>
      <c r="D34083" t="s">
        <v>380</v>
      </c>
      <c r="E34083" t="s">
        <v>101</v>
      </c>
    </row>
    <row r="34084" spans="1:9" x14ac:dyDescent="0.35">
      <c r="A34084">
        <v>13092024</v>
      </c>
      <c r="B34084" t="s">
        <v>603</v>
      </c>
      <c r="C34084" t="s">
        <v>555</v>
      </c>
      <c r="D34084" t="s">
        <v>382</v>
      </c>
      <c r="E34084" t="s">
        <v>383</v>
      </c>
    </row>
    <row r="34085" spans="1:9" x14ac:dyDescent="0.35">
      <c r="A34085">
        <v>13092024</v>
      </c>
      <c r="B34085" t="s">
        <v>444</v>
      </c>
      <c r="C34085" t="s">
        <v>102</v>
      </c>
      <c r="D34085" t="s">
        <v>385</v>
      </c>
      <c r="E34085" t="s">
        <v>386</v>
      </c>
    </row>
    <row r="34086" spans="1:9" x14ac:dyDescent="0.35">
      <c r="A34086">
        <v>13092024</v>
      </c>
      <c r="B34086" t="s">
        <v>752</v>
      </c>
      <c r="C34086" t="s">
        <v>203</v>
      </c>
      <c r="D34086" t="s">
        <v>388</v>
      </c>
      <c r="E34086" t="s">
        <v>101</v>
      </c>
    </row>
    <row r="34087" spans="1:9" x14ac:dyDescent="0.35">
      <c r="A34087">
        <v>13092024</v>
      </c>
      <c r="B34087" t="s">
        <v>128</v>
      </c>
      <c r="C34087" t="s">
        <v>333</v>
      </c>
      <c r="D34087" t="s">
        <v>391</v>
      </c>
      <c r="E34087" t="s">
        <v>101</v>
      </c>
    </row>
    <row r="34088" spans="1:9" x14ac:dyDescent="0.35">
      <c r="A34088">
        <v>13092024</v>
      </c>
      <c r="B34088" t="s">
        <v>137</v>
      </c>
      <c r="C34088" t="s">
        <v>188</v>
      </c>
      <c r="D34088" t="s">
        <v>393</v>
      </c>
    </row>
    <row r="34089" spans="1:9" x14ac:dyDescent="0.35">
      <c r="A34089">
        <v>13092024</v>
      </c>
      <c r="B34089" t="s">
        <v>557</v>
      </c>
      <c r="C34089" t="s">
        <v>478</v>
      </c>
      <c r="D34089" t="s">
        <v>394</v>
      </c>
      <c r="E34089" t="s">
        <v>395</v>
      </c>
      <c r="F34089" t="s">
        <v>101</v>
      </c>
    </row>
    <row r="34090" spans="1:9" x14ac:dyDescent="0.35">
      <c r="A34090">
        <v>13092024</v>
      </c>
      <c r="B34090" t="s">
        <v>413</v>
      </c>
      <c r="C34090" t="s">
        <v>227</v>
      </c>
      <c r="D34090" t="s">
        <v>396</v>
      </c>
    </row>
    <row r="34091" spans="1:9" x14ac:dyDescent="0.35">
      <c r="A34091">
        <v>13092024</v>
      </c>
      <c r="B34091" t="s">
        <v>273</v>
      </c>
      <c r="C34091" t="s">
        <v>397</v>
      </c>
      <c r="D34091" t="s">
        <v>101</v>
      </c>
    </row>
    <row r="34092" spans="1:9" x14ac:dyDescent="0.35">
      <c r="A34092">
        <v>13092024</v>
      </c>
      <c r="B34092" t="s">
        <v>752</v>
      </c>
      <c r="C34092" t="s">
        <v>188</v>
      </c>
      <c r="D34092" t="s">
        <v>399</v>
      </c>
      <c r="E34092" t="s">
        <v>140</v>
      </c>
      <c r="F34092" t="s">
        <v>400</v>
      </c>
      <c r="G34092" t="s">
        <v>257</v>
      </c>
      <c r="H34092" t="s">
        <v>331</v>
      </c>
      <c r="I34092" t="s">
        <v>401</v>
      </c>
    </row>
    <row r="34093" spans="1:9" x14ac:dyDescent="0.35">
      <c r="A34093">
        <v>13092024</v>
      </c>
      <c r="B34093" t="s">
        <v>629</v>
      </c>
      <c r="C34093" t="s">
        <v>185</v>
      </c>
      <c r="D34093" t="s">
        <v>399</v>
      </c>
      <c r="E34093" t="s">
        <v>187</v>
      </c>
      <c r="F34093" t="s">
        <v>101</v>
      </c>
    </row>
    <row r="34094" spans="1:9" x14ac:dyDescent="0.35">
      <c r="A34094">
        <v>13092024</v>
      </c>
      <c r="B34094" t="s">
        <v>591</v>
      </c>
      <c r="C34094" t="s">
        <v>502</v>
      </c>
      <c r="D34094" t="s">
        <v>399</v>
      </c>
      <c r="E34094" t="s">
        <v>403</v>
      </c>
      <c r="F34094" t="s">
        <v>101</v>
      </c>
    </row>
    <row r="34095" spans="1:9" x14ac:dyDescent="0.35">
      <c r="A34095">
        <v>13092024</v>
      </c>
      <c r="B34095" t="s">
        <v>611</v>
      </c>
      <c r="C34095" t="s">
        <v>248</v>
      </c>
      <c r="D34095" t="s">
        <v>399</v>
      </c>
      <c r="E34095" t="s">
        <v>404</v>
      </c>
      <c r="F34095" t="s">
        <v>101</v>
      </c>
    </row>
    <row r="34096" spans="1:9" x14ac:dyDescent="0.35">
      <c r="A34096">
        <v>12092024</v>
      </c>
      <c r="B34096" t="s">
        <v>495</v>
      </c>
      <c r="C34096" t="s">
        <v>272</v>
      </c>
      <c r="D34096" t="s">
        <v>100</v>
      </c>
      <c r="E34096" t="s">
        <v>101</v>
      </c>
    </row>
    <row r="34097" spans="1:7" x14ac:dyDescent="0.35">
      <c r="A34097">
        <v>12092024</v>
      </c>
      <c r="B34097" t="s">
        <v>444</v>
      </c>
      <c r="C34097" t="s">
        <v>467</v>
      </c>
      <c r="D34097" t="s">
        <v>104</v>
      </c>
      <c r="E34097" t="s">
        <v>101</v>
      </c>
    </row>
    <row r="34098" spans="1:7" x14ac:dyDescent="0.35">
      <c r="A34098">
        <v>12092024</v>
      </c>
      <c r="B34098" t="s">
        <v>518</v>
      </c>
      <c r="C34098" t="s">
        <v>412</v>
      </c>
      <c r="D34098" t="s">
        <v>107</v>
      </c>
      <c r="E34098" t="s">
        <v>108</v>
      </c>
      <c r="F34098" t="s">
        <v>101</v>
      </c>
    </row>
    <row r="34099" spans="1:7" x14ac:dyDescent="0.35">
      <c r="A34099">
        <v>12092024</v>
      </c>
      <c r="B34099" t="s">
        <v>203</v>
      </c>
      <c r="C34099" t="s">
        <v>509</v>
      </c>
      <c r="D34099" t="s">
        <v>111</v>
      </c>
      <c r="E34099" t="s">
        <v>101</v>
      </c>
    </row>
    <row r="34100" spans="1:7" x14ac:dyDescent="0.35">
      <c r="A34100">
        <v>12092024</v>
      </c>
      <c r="B34100" t="s">
        <v>772</v>
      </c>
      <c r="C34100" t="s">
        <v>727</v>
      </c>
      <c r="D34100" t="s">
        <v>114</v>
      </c>
      <c r="E34100" t="s">
        <v>115</v>
      </c>
      <c r="F34100" t="s">
        <v>116</v>
      </c>
    </row>
    <row r="34101" spans="1:7" x14ac:dyDescent="0.35">
      <c r="A34101">
        <v>12092024</v>
      </c>
      <c r="B34101" t="s">
        <v>402</v>
      </c>
      <c r="C34101" t="s">
        <v>492</v>
      </c>
      <c r="D34101" t="s">
        <v>114</v>
      </c>
      <c r="E34101" t="s">
        <v>119</v>
      </c>
      <c r="F34101" t="s">
        <v>120</v>
      </c>
      <c r="G34101" t="s">
        <v>121</v>
      </c>
    </row>
    <row r="34102" spans="1:7" x14ac:dyDescent="0.35">
      <c r="A34102">
        <v>12092024</v>
      </c>
      <c r="B34102" t="s">
        <v>384</v>
      </c>
      <c r="C34102" t="s">
        <v>803</v>
      </c>
      <c r="D34102" t="s">
        <v>114</v>
      </c>
      <c r="E34102" t="s">
        <v>124</v>
      </c>
    </row>
    <row r="34103" spans="1:7" x14ac:dyDescent="0.35">
      <c r="A34103">
        <v>12092024</v>
      </c>
      <c r="B34103" t="s">
        <v>680</v>
      </c>
      <c r="C34103" t="s">
        <v>963</v>
      </c>
      <c r="D34103" t="s">
        <v>114</v>
      </c>
      <c r="E34103" t="s">
        <v>127</v>
      </c>
    </row>
    <row r="34104" spans="1:7" x14ac:dyDescent="0.35">
      <c r="A34104">
        <v>12092024</v>
      </c>
      <c r="B34104" t="s">
        <v>162</v>
      </c>
      <c r="C34104" t="s">
        <v>537</v>
      </c>
      <c r="D34104" t="s">
        <v>114</v>
      </c>
      <c r="E34104" t="s">
        <v>130</v>
      </c>
    </row>
    <row r="34105" spans="1:7" x14ac:dyDescent="0.35">
      <c r="A34105">
        <v>12092024</v>
      </c>
      <c r="B34105" t="s">
        <v>656</v>
      </c>
      <c r="C34105" t="s">
        <v>358</v>
      </c>
      <c r="D34105" t="s">
        <v>114</v>
      </c>
      <c r="E34105" t="s">
        <v>132</v>
      </c>
      <c r="F34105" t="s">
        <v>133</v>
      </c>
    </row>
    <row r="34106" spans="1:7" x14ac:dyDescent="0.35">
      <c r="A34106">
        <v>12092024</v>
      </c>
      <c r="B34106" t="s">
        <v>515</v>
      </c>
      <c r="C34106" t="s">
        <v>162</v>
      </c>
      <c r="D34106" t="s">
        <v>135</v>
      </c>
      <c r="E34106" t="s">
        <v>136</v>
      </c>
    </row>
    <row r="34107" spans="1:7" x14ac:dyDescent="0.35">
      <c r="A34107">
        <v>12092024</v>
      </c>
      <c r="B34107" t="s">
        <v>639</v>
      </c>
      <c r="C34107" t="s">
        <v>425</v>
      </c>
      <c r="D34107" t="s">
        <v>139</v>
      </c>
      <c r="E34107" t="s">
        <v>140</v>
      </c>
      <c r="F34107" t="s">
        <v>141</v>
      </c>
      <c r="G34107" t="s">
        <v>101</v>
      </c>
    </row>
    <row r="34108" spans="1:7" x14ac:dyDescent="0.35">
      <c r="A34108">
        <v>12092024</v>
      </c>
      <c r="B34108" t="s">
        <v>518</v>
      </c>
      <c r="C34108" t="s">
        <v>197</v>
      </c>
      <c r="D34108" t="s">
        <v>144</v>
      </c>
      <c r="E34108" t="s">
        <v>101</v>
      </c>
    </row>
    <row r="34109" spans="1:7" x14ac:dyDescent="0.35">
      <c r="A34109">
        <v>12092024</v>
      </c>
      <c r="B34109" t="s">
        <v>493</v>
      </c>
      <c r="C34109" t="s">
        <v>122</v>
      </c>
      <c r="D34109" t="s">
        <v>147</v>
      </c>
      <c r="E34109" t="s">
        <v>148</v>
      </c>
      <c r="F34109" t="s">
        <v>149</v>
      </c>
    </row>
    <row r="34110" spans="1:7" x14ac:dyDescent="0.35">
      <c r="A34110">
        <v>12092024</v>
      </c>
      <c r="B34110" t="s">
        <v>494</v>
      </c>
      <c r="C34110" t="s">
        <v>478</v>
      </c>
      <c r="D34110" t="s">
        <v>152</v>
      </c>
      <c r="E34110" t="s">
        <v>140</v>
      </c>
      <c r="F34110" t="s">
        <v>153</v>
      </c>
      <c r="G34110" t="s">
        <v>101</v>
      </c>
    </row>
    <row r="34111" spans="1:7" x14ac:dyDescent="0.35">
      <c r="A34111">
        <v>12092024</v>
      </c>
      <c r="B34111" t="s">
        <v>638</v>
      </c>
      <c r="C34111" t="s">
        <v>426</v>
      </c>
      <c r="D34111" t="s">
        <v>156</v>
      </c>
      <c r="E34111" t="s">
        <v>101</v>
      </c>
    </row>
    <row r="34112" spans="1:7" x14ac:dyDescent="0.35">
      <c r="A34112">
        <v>12092024</v>
      </c>
      <c r="B34112" t="s">
        <v>555</v>
      </c>
      <c r="C34112" t="s">
        <v>159</v>
      </c>
      <c r="D34112" t="s">
        <v>101</v>
      </c>
    </row>
    <row r="34113" spans="1:7" x14ac:dyDescent="0.35">
      <c r="A34113">
        <v>12092024</v>
      </c>
      <c r="B34113" t="s">
        <v>150</v>
      </c>
      <c r="C34113" t="s">
        <v>161</v>
      </c>
      <c r="D34113" t="s">
        <v>101</v>
      </c>
    </row>
    <row r="34114" spans="1:7" x14ac:dyDescent="0.35">
      <c r="A34114">
        <v>12092024</v>
      </c>
      <c r="B34114" t="s">
        <v>466</v>
      </c>
      <c r="C34114" t="s">
        <v>433</v>
      </c>
      <c r="D34114" t="s">
        <v>164</v>
      </c>
      <c r="E34114" t="s">
        <v>101</v>
      </c>
    </row>
    <row r="34115" spans="1:7" x14ac:dyDescent="0.35">
      <c r="A34115">
        <v>12092024</v>
      </c>
      <c r="B34115" t="s">
        <v>629</v>
      </c>
      <c r="C34115" t="s">
        <v>150</v>
      </c>
      <c r="D34115" t="s">
        <v>167</v>
      </c>
    </row>
    <row r="34116" spans="1:7" x14ac:dyDescent="0.35">
      <c r="A34116">
        <v>12092024</v>
      </c>
      <c r="B34116" t="s">
        <v>623</v>
      </c>
      <c r="C34116" t="s">
        <v>375</v>
      </c>
      <c r="D34116" t="s">
        <v>423</v>
      </c>
      <c r="E34116" t="s">
        <v>101</v>
      </c>
    </row>
    <row r="34117" spans="1:7" x14ac:dyDescent="0.35">
      <c r="A34117">
        <v>12092024</v>
      </c>
      <c r="B34117" t="s">
        <v>575</v>
      </c>
      <c r="C34117" t="s">
        <v>318</v>
      </c>
      <c r="D34117" t="s">
        <v>169</v>
      </c>
      <c r="E34117" t="s">
        <v>170</v>
      </c>
      <c r="F34117" t="s">
        <v>101</v>
      </c>
    </row>
    <row r="34118" spans="1:7" x14ac:dyDescent="0.35">
      <c r="A34118">
        <v>12092024</v>
      </c>
      <c r="B34118" t="s">
        <v>444</v>
      </c>
      <c r="C34118" t="s">
        <v>150</v>
      </c>
      <c r="D34118" t="s">
        <v>173</v>
      </c>
      <c r="E34118" t="s">
        <v>101</v>
      </c>
    </row>
    <row r="34119" spans="1:7" x14ac:dyDescent="0.35">
      <c r="A34119">
        <v>12092024</v>
      </c>
      <c r="B34119" t="s">
        <v>594</v>
      </c>
      <c r="C34119" t="s">
        <v>427</v>
      </c>
      <c r="D34119" t="s">
        <v>176</v>
      </c>
      <c r="E34119" t="s">
        <v>101</v>
      </c>
    </row>
    <row r="34120" spans="1:7" x14ac:dyDescent="0.35">
      <c r="A34120">
        <v>12092024</v>
      </c>
      <c r="B34120" t="s">
        <v>592</v>
      </c>
      <c r="C34120" t="s">
        <v>138</v>
      </c>
      <c r="D34120" t="s">
        <v>176</v>
      </c>
      <c r="E34120" t="s">
        <v>149</v>
      </c>
    </row>
    <row r="34121" spans="1:7" x14ac:dyDescent="0.35">
      <c r="A34121">
        <v>12092024</v>
      </c>
      <c r="B34121" t="s">
        <v>508</v>
      </c>
      <c r="C34121" t="s">
        <v>333</v>
      </c>
      <c r="D34121" t="s">
        <v>181</v>
      </c>
      <c r="E34121" t="s">
        <v>182</v>
      </c>
      <c r="F34121" t="s">
        <v>101</v>
      </c>
    </row>
    <row r="34122" spans="1:7" x14ac:dyDescent="0.35">
      <c r="A34122">
        <v>12092024</v>
      </c>
      <c r="B34122" t="s">
        <v>494</v>
      </c>
      <c r="C34122" t="s">
        <v>425</v>
      </c>
      <c r="D34122" t="s">
        <v>184</v>
      </c>
      <c r="E34122" t="s">
        <v>101</v>
      </c>
    </row>
    <row r="34123" spans="1:7" x14ac:dyDescent="0.35">
      <c r="A34123">
        <v>12092024</v>
      </c>
      <c r="B34123" t="s">
        <v>481</v>
      </c>
      <c r="C34123" t="s">
        <v>187</v>
      </c>
      <c r="D34123" t="s">
        <v>101</v>
      </c>
    </row>
    <row r="34124" spans="1:7" x14ac:dyDescent="0.35">
      <c r="A34124">
        <v>12092024</v>
      </c>
      <c r="B34124" t="s">
        <v>224</v>
      </c>
      <c r="C34124" t="s">
        <v>351</v>
      </c>
      <c r="D34124" t="s">
        <v>190</v>
      </c>
      <c r="E34124" t="s">
        <v>191</v>
      </c>
      <c r="F34124" t="s">
        <v>101</v>
      </c>
    </row>
    <row r="34125" spans="1:7" x14ac:dyDescent="0.35">
      <c r="A34125">
        <v>12092024</v>
      </c>
      <c r="B34125" t="s">
        <v>98</v>
      </c>
      <c r="C34125" t="s">
        <v>513</v>
      </c>
      <c r="D34125" t="s">
        <v>190</v>
      </c>
      <c r="E34125" t="s">
        <v>194</v>
      </c>
      <c r="F34125" t="s">
        <v>101</v>
      </c>
    </row>
    <row r="34126" spans="1:7" x14ac:dyDescent="0.35">
      <c r="A34126">
        <v>12092024</v>
      </c>
      <c r="B34126" t="s">
        <v>494</v>
      </c>
      <c r="C34126" t="s">
        <v>416</v>
      </c>
      <c r="D34126" t="s">
        <v>190</v>
      </c>
      <c r="E34126" t="s">
        <v>196</v>
      </c>
      <c r="F34126" t="s">
        <v>101</v>
      </c>
    </row>
    <row r="34127" spans="1:7" x14ac:dyDescent="0.35">
      <c r="A34127">
        <v>12092024</v>
      </c>
      <c r="B34127" t="s">
        <v>481</v>
      </c>
      <c r="C34127" t="s">
        <v>198</v>
      </c>
      <c r="D34127" t="s">
        <v>140</v>
      </c>
      <c r="E34127" t="s">
        <v>199</v>
      </c>
      <c r="F34127" t="s">
        <v>200</v>
      </c>
      <c r="G34127" t="s">
        <v>101</v>
      </c>
    </row>
    <row r="34128" spans="1:7" x14ac:dyDescent="0.35">
      <c r="A34128">
        <v>12092024</v>
      </c>
      <c r="B34128" t="s">
        <v>323</v>
      </c>
      <c r="C34128" t="s">
        <v>151</v>
      </c>
      <c r="D34128" t="s">
        <v>61</v>
      </c>
      <c r="E34128" t="s">
        <v>101</v>
      </c>
    </row>
    <row r="34129" spans="1:6" x14ac:dyDescent="0.35">
      <c r="A34129">
        <v>12092024</v>
      </c>
      <c r="B34129" t="s">
        <v>218</v>
      </c>
      <c r="C34129" t="s">
        <v>263</v>
      </c>
      <c r="D34129" t="s">
        <v>205</v>
      </c>
      <c r="E34129" t="s">
        <v>101</v>
      </c>
    </row>
    <row r="34130" spans="1:6" x14ac:dyDescent="0.35">
      <c r="A34130">
        <v>12092024</v>
      </c>
      <c r="B34130" t="s">
        <v>602</v>
      </c>
      <c r="C34130" t="s">
        <v>479</v>
      </c>
      <c r="D34130" t="s">
        <v>208</v>
      </c>
      <c r="E34130" t="s">
        <v>101</v>
      </c>
    </row>
    <row r="34131" spans="1:6" x14ac:dyDescent="0.35">
      <c r="A34131">
        <v>12092024</v>
      </c>
      <c r="B34131" t="s">
        <v>551</v>
      </c>
      <c r="C34131" t="s">
        <v>389</v>
      </c>
      <c r="D34131" t="s">
        <v>210</v>
      </c>
      <c r="E34131" t="s">
        <v>211</v>
      </c>
      <c r="F34131" t="s">
        <v>101</v>
      </c>
    </row>
    <row r="34132" spans="1:6" x14ac:dyDescent="0.35">
      <c r="A34132">
        <v>12092024</v>
      </c>
      <c r="B34132" t="s">
        <v>292</v>
      </c>
      <c r="C34132" t="s">
        <v>146</v>
      </c>
      <c r="D34132" t="s">
        <v>214</v>
      </c>
      <c r="E34132" t="s">
        <v>215</v>
      </c>
      <c r="F34132" t="s">
        <v>101</v>
      </c>
    </row>
    <row r="34133" spans="1:6" x14ac:dyDescent="0.35">
      <c r="A34133">
        <v>12092024</v>
      </c>
      <c r="B34133" t="s">
        <v>507</v>
      </c>
      <c r="C34133" t="s">
        <v>598</v>
      </c>
      <c r="D34133" t="s">
        <v>217</v>
      </c>
      <c r="E34133" t="s">
        <v>101</v>
      </c>
    </row>
    <row r="34134" spans="1:6" x14ac:dyDescent="0.35">
      <c r="A34134">
        <v>12092024</v>
      </c>
      <c r="B34134" t="s">
        <v>693</v>
      </c>
      <c r="C34134" t="s">
        <v>534</v>
      </c>
      <c r="D34134" t="s">
        <v>220</v>
      </c>
      <c r="E34134" t="s">
        <v>101</v>
      </c>
    </row>
    <row r="34135" spans="1:6" x14ac:dyDescent="0.35">
      <c r="A34135">
        <v>12092024</v>
      </c>
      <c r="B34135" t="s">
        <v>557</v>
      </c>
      <c r="C34135" t="s">
        <v>473</v>
      </c>
      <c r="D34135" t="s">
        <v>222</v>
      </c>
    </row>
    <row r="34136" spans="1:6" x14ac:dyDescent="0.35">
      <c r="A34136">
        <v>12092024</v>
      </c>
      <c r="B34136" t="s">
        <v>611</v>
      </c>
      <c r="C34136" t="s">
        <v>457</v>
      </c>
      <c r="D34136" t="s">
        <v>223</v>
      </c>
    </row>
    <row r="34137" spans="1:6" x14ac:dyDescent="0.35">
      <c r="A34137">
        <v>12092024</v>
      </c>
      <c r="B34137" t="s">
        <v>451</v>
      </c>
      <c r="C34137" t="s">
        <v>556</v>
      </c>
      <c r="D34137" t="s">
        <v>225</v>
      </c>
      <c r="E34137" t="s">
        <v>101</v>
      </c>
    </row>
    <row r="34138" spans="1:6" x14ac:dyDescent="0.35">
      <c r="A34138">
        <v>12092024</v>
      </c>
      <c r="B34138" t="s">
        <v>493</v>
      </c>
      <c r="C34138" t="s">
        <v>523</v>
      </c>
      <c r="D34138" t="s">
        <v>225</v>
      </c>
      <c r="E34138" t="s">
        <v>228</v>
      </c>
      <c r="F34138" t="s">
        <v>229</v>
      </c>
    </row>
    <row r="34139" spans="1:6" x14ac:dyDescent="0.35">
      <c r="A34139">
        <v>12092024</v>
      </c>
      <c r="B34139" t="s">
        <v>573</v>
      </c>
      <c r="C34139" t="s">
        <v>234</v>
      </c>
      <c r="D34139" t="s">
        <v>232</v>
      </c>
      <c r="E34139" t="s">
        <v>101</v>
      </c>
    </row>
    <row r="34140" spans="1:6" x14ac:dyDescent="0.35">
      <c r="A34140">
        <v>12092024</v>
      </c>
      <c r="B34140" t="s">
        <v>418</v>
      </c>
      <c r="C34140" t="s">
        <v>216</v>
      </c>
      <c r="D34140" t="s">
        <v>235</v>
      </c>
      <c r="E34140" t="s">
        <v>236</v>
      </c>
      <c r="F34140" t="s">
        <v>101</v>
      </c>
    </row>
    <row r="34141" spans="1:6" x14ac:dyDescent="0.35">
      <c r="A34141">
        <v>12092024</v>
      </c>
      <c r="B34141" t="s">
        <v>565</v>
      </c>
      <c r="C34141" t="s">
        <v>467</v>
      </c>
      <c r="D34141" t="s">
        <v>235</v>
      </c>
      <c r="E34141" t="s">
        <v>239</v>
      </c>
      <c r="F34141" t="s">
        <v>149</v>
      </c>
    </row>
    <row r="34142" spans="1:6" x14ac:dyDescent="0.35">
      <c r="A34142">
        <v>12092024</v>
      </c>
      <c r="B34142" t="s">
        <v>638</v>
      </c>
      <c r="C34142" t="s">
        <v>497</v>
      </c>
      <c r="D34142" t="s">
        <v>235</v>
      </c>
      <c r="E34142" t="s">
        <v>241</v>
      </c>
      <c r="F34142" t="s">
        <v>101</v>
      </c>
    </row>
    <row r="34143" spans="1:6" x14ac:dyDescent="0.35">
      <c r="A34143">
        <v>12092024</v>
      </c>
      <c r="B34143" t="s">
        <v>662</v>
      </c>
      <c r="C34143" t="s">
        <v>212</v>
      </c>
      <c r="D34143" t="s">
        <v>243</v>
      </c>
      <c r="E34143" t="s">
        <v>101</v>
      </c>
    </row>
    <row r="34144" spans="1:6" x14ac:dyDescent="0.35">
      <c r="A34144">
        <v>12092024</v>
      </c>
      <c r="B34144" t="s">
        <v>520</v>
      </c>
      <c r="C34144" t="s">
        <v>586</v>
      </c>
      <c r="D34144" t="s">
        <v>245</v>
      </c>
      <c r="E34144" t="s">
        <v>246</v>
      </c>
    </row>
    <row r="34145" spans="1:7" x14ac:dyDescent="0.35">
      <c r="A34145">
        <v>12092024</v>
      </c>
      <c r="B34145" t="s">
        <v>557</v>
      </c>
      <c r="C34145" t="s">
        <v>504</v>
      </c>
      <c r="D34145" t="s">
        <v>245</v>
      </c>
      <c r="E34145" t="s">
        <v>249</v>
      </c>
    </row>
    <row r="34146" spans="1:7" x14ac:dyDescent="0.35">
      <c r="A34146">
        <v>12092024</v>
      </c>
      <c r="B34146" t="s">
        <v>137</v>
      </c>
      <c r="C34146" t="s">
        <v>365</v>
      </c>
      <c r="D34146" t="s">
        <v>252</v>
      </c>
      <c r="E34146" t="s">
        <v>101</v>
      </c>
    </row>
    <row r="34147" spans="1:7" x14ac:dyDescent="0.35">
      <c r="A34147">
        <v>12092024</v>
      </c>
      <c r="B34147" t="s">
        <v>460</v>
      </c>
      <c r="C34147" t="s">
        <v>671</v>
      </c>
      <c r="D34147" t="s">
        <v>254</v>
      </c>
    </row>
    <row r="34148" spans="1:7" x14ac:dyDescent="0.35">
      <c r="A34148">
        <v>12092024</v>
      </c>
      <c r="B34148" t="s">
        <v>440</v>
      </c>
      <c r="C34148" t="s">
        <v>192</v>
      </c>
      <c r="D34148" t="s">
        <v>256</v>
      </c>
      <c r="E34148" t="s">
        <v>257</v>
      </c>
      <c r="F34148" t="s">
        <v>236</v>
      </c>
      <c r="G34148" t="s">
        <v>101</v>
      </c>
    </row>
    <row r="34149" spans="1:7" x14ac:dyDescent="0.35">
      <c r="A34149">
        <v>12092024</v>
      </c>
      <c r="B34149" t="s">
        <v>567</v>
      </c>
      <c r="C34149" t="s">
        <v>324</v>
      </c>
      <c r="D34149" t="s">
        <v>260</v>
      </c>
      <c r="E34149" t="s">
        <v>136</v>
      </c>
      <c r="F34149" t="s">
        <v>101</v>
      </c>
    </row>
    <row r="34150" spans="1:7" x14ac:dyDescent="0.35">
      <c r="A34150">
        <v>12092024</v>
      </c>
      <c r="B34150" t="s">
        <v>478</v>
      </c>
      <c r="C34150" t="s">
        <v>261</v>
      </c>
      <c r="D34150" t="s">
        <v>262</v>
      </c>
      <c r="E34150" t="s">
        <v>101</v>
      </c>
    </row>
    <row r="34151" spans="1:7" x14ac:dyDescent="0.35">
      <c r="A34151">
        <v>12092024</v>
      </c>
      <c r="B34151" t="s">
        <v>636</v>
      </c>
      <c r="C34151" t="s">
        <v>480</v>
      </c>
      <c r="D34151" t="s">
        <v>264</v>
      </c>
      <c r="E34151" t="s">
        <v>101</v>
      </c>
    </row>
    <row r="34152" spans="1:7" x14ac:dyDescent="0.35">
      <c r="A34152">
        <v>12092024</v>
      </c>
      <c r="B34152" t="s">
        <v>172</v>
      </c>
      <c r="C34152" t="s">
        <v>264</v>
      </c>
      <c r="D34152" t="s">
        <v>149</v>
      </c>
    </row>
    <row r="34153" spans="1:7" x14ac:dyDescent="0.35">
      <c r="A34153">
        <v>12092024</v>
      </c>
      <c r="B34153" t="s">
        <v>534</v>
      </c>
      <c r="C34153" t="s">
        <v>432</v>
      </c>
      <c r="D34153" t="s">
        <v>265</v>
      </c>
      <c r="E34153" t="s">
        <v>101</v>
      </c>
      <c r="F34153" t="s">
        <v>266</v>
      </c>
    </row>
    <row r="34154" spans="1:7" x14ac:dyDescent="0.35">
      <c r="A34154">
        <v>12092024</v>
      </c>
      <c r="B34154" t="s">
        <v>464</v>
      </c>
      <c r="C34154" t="s">
        <v>361</v>
      </c>
      <c r="D34154" t="s">
        <v>267</v>
      </c>
      <c r="E34154" t="s">
        <v>101</v>
      </c>
    </row>
    <row r="34155" spans="1:7" x14ac:dyDescent="0.35">
      <c r="A34155">
        <v>12092024</v>
      </c>
      <c r="B34155" t="s">
        <v>557</v>
      </c>
      <c r="C34155" t="s">
        <v>424</v>
      </c>
      <c r="D34155" t="s">
        <v>268</v>
      </c>
    </row>
    <row r="34156" spans="1:7" x14ac:dyDescent="0.35">
      <c r="A34156">
        <v>12092024</v>
      </c>
      <c r="B34156" t="s">
        <v>550</v>
      </c>
      <c r="C34156" t="s">
        <v>270</v>
      </c>
      <c r="D34156" t="s">
        <v>271</v>
      </c>
      <c r="E34156" t="s">
        <v>101</v>
      </c>
    </row>
    <row r="34157" spans="1:7" x14ac:dyDescent="0.35">
      <c r="A34157">
        <v>12092024</v>
      </c>
      <c r="B34157" t="s">
        <v>440</v>
      </c>
      <c r="C34157" t="s">
        <v>275</v>
      </c>
      <c r="D34157" t="s">
        <v>274</v>
      </c>
      <c r="E34157" t="s">
        <v>101</v>
      </c>
    </row>
    <row r="34158" spans="1:7" x14ac:dyDescent="0.35">
      <c r="A34158">
        <v>12092024</v>
      </c>
      <c r="B34158" t="s">
        <v>507</v>
      </c>
      <c r="C34158" t="s">
        <v>467</v>
      </c>
      <c r="D34158" t="s">
        <v>277</v>
      </c>
      <c r="E34158" t="s">
        <v>101</v>
      </c>
    </row>
    <row r="34159" spans="1:7" x14ac:dyDescent="0.35">
      <c r="A34159">
        <v>12092024</v>
      </c>
      <c r="B34159" t="s">
        <v>602</v>
      </c>
      <c r="C34159" t="s">
        <v>102</v>
      </c>
      <c r="D34159" t="s">
        <v>279</v>
      </c>
      <c r="E34159" t="s">
        <v>140</v>
      </c>
      <c r="F34159" t="s">
        <v>280</v>
      </c>
    </row>
    <row r="34160" spans="1:7" x14ac:dyDescent="0.35">
      <c r="A34160">
        <v>12092024</v>
      </c>
      <c r="B34160" t="s">
        <v>736</v>
      </c>
      <c r="C34160" t="s">
        <v>307</v>
      </c>
      <c r="D34160" t="s">
        <v>281</v>
      </c>
    </row>
    <row r="34161" spans="1:9" x14ac:dyDescent="0.35">
      <c r="A34161">
        <v>12092024</v>
      </c>
      <c r="B34161" t="s">
        <v>511</v>
      </c>
      <c r="C34161" t="s">
        <v>142</v>
      </c>
      <c r="D34161" t="s">
        <v>284</v>
      </c>
      <c r="E34161" t="s">
        <v>101</v>
      </c>
    </row>
    <row r="34162" spans="1:9" x14ac:dyDescent="0.35">
      <c r="A34162">
        <v>12092024</v>
      </c>
      <c r="B34162" t="s">
        <v>714</v>
      </c>
      <c r="C34162" t="s">
        <v>494</v>
      </c>
      <c r="D34162" t="s">
        <v>287</v>
      </c>
      <c r="E34162" t="s">
        <v>101</v>
      </c>
    </row>
    <row r="34163" spans="1:9" x14ac:dyDescent="0.35">
      <c r="A34163">
        <v>12092024</v>
      </c>
      <c r="B34163" t="s">
        <v>557</v>
      </c>
      <c r="C34163" t="s">
        <v>497</v>
      </c>
      <c r="D34163" t="s">
        <v>288</v>
      </c>
      <c r="E34163" t="s">
        <v>101</v>
      </c>
    </row>
    <row r="34164" spans="1:9" x14ac:dyDescent="0.35">
      <c r="A34164">
        <v>12092024</v>
      </c>
      <c r="B34164" t="s">
        <v>171</v>
      </c>
      <c r="C34164" t="s">
        <v>179</v>
      </c>
      <c r="D34164" t="s">
        <v>290</v>
      </c>
      <c r="E34164" t="s">
        <v>140</v>
      </c>
      <c r="F34164" t="s">
        <v>291</v>
      </c>
    </row>
    <row r="34165" spans="1:9" x14ac:dyDescent="0.35">
      <c r="A34165">
        <v>12092024</v>
      </c>
      <c r="B34165" t="s">
        <v>339</v>
      </c>
      <c r="C34165" t="s">
        <v>221</v>
      </c>
      <c r="D34165" t="s">
        <v>290</v>
      </c>
      <c r="E34165" t="s">
        <v>140</v>
      </c>
      <c r="F34165" t="s">
        <v>294</v>
      </c>
      <c r="G34165" t="s">
        <v>295</v>
      </c>
      <c r="H34165" t="s">
        <v>101</v>
      </c>
    </row>
    <row r="34166" spans="1:9" x14ac:dyDescent="0.35">
      <c r="A34166">
        <v>12092024</v>
      </c>
      <c r="B34166" t="s">
        <v>593</v>
      </c>
      <c r="C34166" t="s">
        <v>467</v>
      </c>
      <c r="D34166" t="s">
        <v>298</v>
      </c>
      <c r="E34166" t="s">
        <v>101</v>
      </c>
    </row>
    <row r="34167" spans="1:9" x14ac:dyDescent="0.35">
      <c r="A34167">
        <v>12092024</v>
      </c>
      <c r="B34167" t="s">
        <v>326</v>
      </c>
      <c r="C34167" t="s">
        <v>146</v>
      </c>
      <c r="D34167" t="s">
        <v>300</v>
      </c>
      <c r="E34167" t="s">
        <v>262</v>
      </c>
      <c r="F34167" t="s">
        <v>101</v>
      </c>
    </row>
    <row r="34168" spans="1:9" x14ac:dyDescent="0.35">
      <c r="A34168">
        <v>12092024</v>
      </c>
      <c r="B34168" t="s">
        <v>444</v>
      </c>
      <c r="C34168" t="s">
        <v>151</v>
      </c>
      <c r="D34168" t="s">
        <v>301</v>
      </c>
      <c r="E34168" t="s">
        <v>101</v>
      </c>
    </row>
    <row r="34169" spans="1:9" x14ac:dyDescent="0.35">
      <c r="A34169">
        <v>12092024</v>
      </c>
      <c r="B34169" t="s">
        <v>611</v>
      </c>
      <c r="C34169" t="s">
        <v>275</v>
      </c>
      <c r="D34169" t="s">
        <v>303</v>
      </c>
      <c r="E34169" t="s">
        <v>149</v>
      </c>
    </row>
    <row r="34170" spans="1:9" x14ac:dyDescent="0.35">
      <c r="A34170">
        <v>12092024</v>
      </c>
      <c r="B34170" t="s">
        <v>629</v>
      </c>
      <c r="C34170" t="s">
        <v>501</v>
      </c>
      <c r="D34170" t="s">
        <v>306</v>
      </c>
      <c r="E34170" t="s">
        <v>101</v>
      </c>
    </row>
    <row r="34171" spans="1:9" x14ac:dyDescent="0.35">
      <c r="A34171">
        <v>12092024</v>
      </c>
      <c r="B34171" t="s">
        <v>655</v>
      </c>
      <c r="C34171" t="s">
        <v>285</v>
      </c>
      <c r="D34171" t="s">
        <v>308</v>
      </c>
      <c r="E34171" t="s">
        <v>309</v>
      </c>
      <c r="F34171" t="s">
        <v>310</v>
      </c>
      <c r="G34171" t="s">
        <v>311</v>
      </c>
      <c r="H34171" t="s">
        <v>312</v>
      </c>
      <c r="I34171" t="s">
        <v>101</v>
      </c>
    </row>
    <row r="34172" spans="1:9" x14ac:dyDescent="0.35">
      <c r="A34172">
        <v>12092024</v>
      </c>
      <c r="B34172" t="s">
        <v>183</v>
      </c>
      <c r="C34172" t="s">
        <v>282</v>
      </c>
      <c r="D34172" t="s">
        <v>314</v>
      </c>
      <c r="E34172" t="s">
        <v>315</v>
      </c>
      <c r="F34172" t="s">
        <v>101</v>
      </c>
    </row>
    <row r="34173" spans="1:9" x14ac:dyDescent="0.35">
      <c r="A34173">
        <v>12092024</v>
      </c>
      <c r="B34173" t="s">
        <v>477</v>
      </c>
      <c r="C34173" t="s">
        <v>434</v>
      </c>
      <c r="D34173" t="s">
        <v>314</v>
      </c>
      <c r="E34173" t="s">
        <v>317</v>
      </c>
      <c r="F34173" t="s">
        <v>101</v>
      </c>
    </row>
    <row r="34174" spans="1:9" x14ac:dyDescent="0.35">
      <c r="A34174">
        <v>12092024</v>
      </c>
      <c r="B34174" t="s">
        <v>495</v>
      </c>
      <c r="C34174" t="s">
        <v>255</v>
      </c>
      <c r="D34174" t="s">
        <v>319</v>
      </c>
      <c r="E34174" t="s">
        <v>320</v>
      </c>
      <c r="F34174" t="s">
        <v>321</v>
      </c>
    </row>
    <row r="34175" spans="1:9" x14ac:dyDescent="0.35">
      <c r="A34175">
        <v>12092024</v>
      </c>
      <c r="B34175" t="s">
        <v>551</v>
      </c>
      <c r="C34175" t="s">
        <v>476</v>
      </c>
      <c r="D34175" t="s">
        <v>322</v>
      </c>
      <c r="E34175" t="s">
        <v>101</v>
      </c>
    </row>
    <row r="34176" spans="1:9" x14ac:dyDescent="0.35">
      <c r="A34176">
        <v>12092024</v>
      </c>
      <c r="B34176" t="s">
        <v>565</v>
      </c>
      <c r="C34176" t="s">
        <v>523</v>
      </c>
      <c r="D34176" t="s">
        <v>325</v>
      </c>
      <c r="E34176" t="s">
        <v>101</v>
      </c>
    </row>
    <row r="34177" spans="1:6" x14ac:dyDescent="0.35">
      <c r="A34177">
        <v>12092024</v>
      </c>
      <c r="B34177" t="s">
        <v>440</v>
      </c>
      <c r="C34177" t="s">
        <v>304</v>
      </c>
      <c r="D34177" t="s">
        <v>328</v>
      </c>
      <c r="E34177" t="s">
        <v>101</v>
      </c>
    </row>
    <row r="34178" spans="1:6" x14ac:dyDescent="0.35">
      <c r="A34178">
        <v>12092024</v>
      </c>
      <c r="B34178" t="s">
        <v>553</v>
      </c>
      <c r="C34178" t="s">
        <v>331</v>
      </c>
      <c r="D34178" t="s">
        <v>332</v>
      </c>
      <c r="E34178" t="s">
        <v>101</v>
      </c>
    </row>
    <row r="34179" spans="1:6" x14ac:dyDescent="0.35">
      <c r="A34179">
        <v>12092024</v>
      </c>
      <c r="B34179" t="s">
        <v>439</v>
      </c>
      <c r="C34179" t="s">
        <v>204</v>
      </c>
      <c r="D34179" t="s">
        <v>331</v>
      </c>
      <c r="E34179" t="s">
        <v>335</v>
      </c>
      <c r="F34179" t="s">
        <v>101</v>
      </c>
    </row>
    <row r="34180" spans="1:6" x14ac:dyDescent="0.35">
      <c r="A34180">
        <v>12092024</v>
      </c>
      <c r="B34180" t="s">
        <v>269</v>
      </c>
      <c r="C34180" t="s">
        <v>212</v>
      </c>
      <c r="D34180" t="s">
        <v>331</v>
      </c>
      <c r="E34180" t="s">
        <v>338</v>
      </c>
      <c r="F34180" t="s">
        <v>321</v>
      </c>
    </row>
    <row r="34181" spans="1:6" x14ac:dyDescent="0.35">
      <c r="A34181">
        <v>12092024</v>
      </c>
      <c r="B34181" t="s">
        <v>752</v>
      </c>
      <c r="C34181" t="s">
        <v>304</v>
      </c>
      <c r="D34181" t="s">
        <v>170</v>
      </c>
    </row>
    <row r="34182" spans="1:6" x14ac:dyDescent="0.35">
      <c r="A34182">
        <v>12092024</v>
      </c>
      <c r="B34182" t="s">
        <v>573</v>
      </c>
      <c r="C34182" t="s">
        <v>275</v>
      </c>
      <c r="D34182" t="s">
        <v>341</v>
      </c>
      <c r="E34182" t="s">
        <v>101</v>
      </c>
    </row>
    <row r="34183" spans="1:6" x14ac:dyDescent="0.35">
      <c r="A34183">
        <v>12092024</v>
      </c>
      <c r="B34183" t="s">
        <v>579</v>
      </c>
      <c r="C34183" t="s">
        <v>98</v>
      </c>
      <c r="D34183" t="s">
        <v>343</v>
      </c>
      <c r="E34183" t="s">
        <v>101</v>
      </c>
    </row>
    <row r="34184" spans="1:6" x14ac:dyDescent="0.35">
      <c r="A34184">
        <v>12092024</v>
      </c>
      <c r="B34184" t="s">
        <v>365</v>
      </c>
      <c r="C34184" t="s">
        <v>132</v>
      </c>
      <c r="D34184" t="s">
        <v>344</v>
      </c>
      <c r="E34184" t="s">
        <v>345</v>
      </c>
      <c r="F34184" t="s">
        <v>101</v>
      </c>
    </row>
    <row r="34185" spans="1:6" x14ac:dyDescent="0.35">
      <c r="A34185">
        <v>12092024</v>
      </c>
      <c r="B34185" t="s">
        <v>474</v>
      </c>
      <c r="C34185" t="s">
        <v>125</v>
      </c>
      <c r="D34185" t="s">
        <v>132</v>
      </c>
      <c r="E34185" t="s">
        <v>347</v>
      </c>
      <c r="F34185" t="s">
        <v>101</v>
      </c>
    </row>
    <row r="34186" spans="1:6" x14ac:dyDescent="0.35">
      <c r="A34186">
        <v>12092024</v>
      </c>
      <c r="B34186" t="s">
        <v>655</v>
      </c>
      <c r="C34186" t="s">
        <v>188</v>
      </c>
      <c r="D34186" t="s">
        <v>132</v>
      </c>
      <c r="E34186" t="s">
        <v>348</v>
      </c>
      <c r="F34186" t="s">
        <v>101</v>
      </c>
    </row>
    <row r="34187" spans="1:6" x14ac:dyDescent="0.35">
      <c r="A34187">
        <v>12092024</v>
      </c>
      <c r="B34187" t="s">
        <v>495</v>
      </c>
      <c r="C34187" t="s">
        <v>204</v>
      </c>
      <c r="D34187" t="s">
        <v>132</v>
      </c>
      <c r="E34187" t="s">
        <v>350</v>
      </c>
      <c r="F34187" t="s">
        <v>101</v>
      </c>
    </row>
    <row r="34188" spans="1:6" x14ac:dyDescent="0.35">
      <c r="A34188">
        <v>12092024</v>
      </c>
      <c r="B34188" t="s">
        <v>655</v>
      </c>
      <c r="C34188" t="s">
        <v>497</v>
      </c>
      <c r="D34188" t="s">
        <v>132</v>
      </c>
      <c r="E34188" t="s">
        <v>352</v>
      </c>
      <c r="F34188" t="s">
        <v>101</v>
      </c>
    </row>
    <row r="34189" spans="1:6" x14ac:dyDescent="0.35">
      <c r="A34189">
        <v>12092024</v>
      </c>
      <c r="B34189" t="s">
        <v>644</v>
      </c>
      <c r="C34189" t="s">
        <v>361</v>
      </c>
      <c r="D34189" t="s">
        <v>132</v>
      </c>
      <c r="E34189" t="s">
        <v>133</v>
      </c>
      <c r="F34189" t="s">
        <v>355</v>
      </c>
    </row>
    <row r="34190" spans="1:6" x14ac:dyDescent="0.35">
      <c r="A34190">
        <v>12092024</v>
      </c>
      <c r="B34190" t="s">
        <v>636</v>
      </c>
      <c r="C34190" t="s">
        <v>178</v>
      </c>
      <c r="D34190" t="s">
        <v>132</v>
      </c>
      <c r="E34190" t="s">
        <v>356</v>
      </c>
      <c r="F34190" t="s">
        <v>101</v>
      </c>
    </row>
    <row r="34191" spans="1:6" x14ac:dyDescent="0.35">
      <c r="A34191">
        <v>12092024</v>
      </c>
      <c r="B34191" t="s">
        <v>183</v>
      </c>
      <c r="C34191" t="s">
        <v>188</v>
      </c>
      <c r="D34191" t="s">
        <v>359</v>
      </c>
      <c r="E34191" t="s">
        <v>360</v>
      </c>
      <c r="F34191" t="s">
        <v>101</v>
      </c>
    </row>
    <row r="34192" spans="1:6" x14ac:dyDescent="0.35">
      <c r="A34192">
        <v>12092024</v>
      </c>
      <c r="B34192" t="s">
        <v>592</v>
      </c>
      <c r="C34192" t="s">
        <v>354</v>
      </c>
      <c r="D34192" t="s">
        <v>359</v>
      </c>
      <c r="E34192" t="s">
        <v>362</v>
      </c>
      <c r="F34192" t="s">
        <v>101</v>
      </c>
    </row>
    <row r="34193" spans="1:8" x14ac:dyDescent="0.35">
      <c r="A34193">
        <v>12092024</v>
      </c>
      <c r="B34193" t="s">
        <v>186</v>
      </c>
      <c r="C34193" t="s">
        <v>359</v>
      </c>
      <c r="D34193" t="s">
        <v>362</v>
      </c>
      <c r="E34193" t="s">
        <v>140</v>
      </c>
      <c r="F34193" t="s">
        <v>364</v>
      </c>
      <c r="G34193" t="s">
        <v>101</v>
      </c>
    </row>
    <row r="34194" spans="1:8" x14ac:dyDescent="0.35">
      <c r="A34194">
        <v>12092024</v>
      </c>
      <c r="B34194" t="s">
        <v>719</v>
      </c>
      <c r="C34194" t="s">
        <v>183</v>
      </c>
      <c r="D34194" t="s">
        <v>366</v>
      </c>
      <c r="E34194" t="s">
        <v>257</v>
      </c>
      <c r="F34194" t="s">
        <v>367</v>
      </c>
      <c r="G34194" t="s">
        <v>101</v>
      </c>
    </row>
    <row r="34195" spans="1:8" x14ac:dyDescent="0.35">
      <c r="A34195">
        <v>12092024</v>
      </c>
      <c r="B34195" t="s">
        <v>662</v>
      </c>
      <c r="C34195" t="s">
        <v>233</v>
      </c>
      <c r="D34195" t="s">
        <v>369</v>
      </c>
      <c r="E34195" t="s">
        <v>370</v>
      </c>
      <c r="F34195" t="s">
        <v>101</v>
      </c>
    </row>
    <row r="34196" spans="1:8" x14ac:dyDescent="0.35">
      <c r="A34196">
        <v>12092024</v>
      </c>
      <c r="B34196" t="s">
        <v>570</v>
      </c>
      <c r="C34196" t="s">
        <v>480</v>
      </c>
      <c r="D34196" t="s">
        <v>371</v>
      </c>
      <c r="E34196" t="s">
        <v>101</v>
      </c>
    </row>
    <row r="34197" spans="1:8" x14ac:dyDescent="0.35">
      <c r="A34197">
        <v>12092024</v>
      </c>
      <c r="B34197" t="s">
        <v>444</v>
      </c>
      <c r="C34197" t="s">
        <v>178</v>
      </c>
      <c r="D34197" t="s">
        <v>372</v>
      </c>
      <c r="E34197" t="s">
        <v>101</v>
      </c>
    </row>
    <row r="34198" spans="1:8" x14ac:dyDescent="0.35">
      <c r="A34198">
        <v>12092024</v>
      </c>
      <c r="B34198" t="s">
        <v>441</v>
      </c>
      <c r="C34198" t="s">
        <v>373</v>
      </c>
      <c r="D34198" t="s">
        <v>101</v>
      </c>
    </row>
    <row r="34199" spans="1:8" x14ac:dyDescent="0.35">
      <c r="A34199">
        <v>12092024</v>
      </c>
      <c r="B34199" t="s">
        <v>722</v>
      </c>
      <c r="C34199" t="s">
        <v>285</v>
      </c>
      <c r="D34199" t="s">
        <v>376</v>
      </c>
      <c r="E34199" t="s">
        <v>140</v>
      </c>
      <c r="F34199" t="s">
        <v>331</v>
      </c>
      <c r="G34199" t="s">
        <v>377</v>
      </c>
      <c r="H34199" t="s">
        <v>101</v>
      </c>
    </row>
    <row r="34200" spans="1:8" x14ac:dyDescent="0.35">
      <c r="A34200">
        <v>12092024</v>
      </c>
      <c r="B34200" t="s">
        <v>736</v>
      </c>
      <c r="C34200" t="s">
        <v>282</v>
      </c>
      <c r="D34200" t="s">
        <v>378</v>
      </c>
    </row>
    <row r="34201" spans="1:8" x14ac:dyDescent="0.35">
      <c r="A34201">
        <v>12092024</v>
      </c>
      <c r="B34201" t="s">
        <v>218</v>
      </c>
      <c r="C34201" t="s">
        <v>106</v>
      </c>
      <c r="D34201" t="s">
        <v>380</v>
      </c>
      <c r="E34201" t="s">
        <v>101</v>
      </c>
    </row>
    <row r="34202" spans="1:8" x14ac:dyDescent="0.35">
      <c r="A34202">
        <v>12092024</v>
      </c>
      <c r="B34202" t="s">
        <v>567</v>
      </c>
      <c r="C34202" t="s">
        <v>158</v>
      </c>
      <c r="D34202" t="s">
        <v>382</v>
      </c>
      <c r="E34202" t="s">
        <v>383</v>
      </c>
    </row>
    <row r="34203" spans="1:8" x14ac:dyDescent="0.35">
      <c r="A34203">
        <v>12092024</v>
      </c>
      <c r="B34203" t="s">
        <v>576</v>
      </c>
      <c r="C34203" t="s">
        <v>231</v>
      </c>
      <c r="D34203" t="s">
        <v>385</v>
      </c>
      <c r="E34203" t="s">
        <v>386</v>
      </c>
    </row>
    <row r="34204" spans="1:8" x14ac:dyDescent="0.35">
      <c r="A34204">
        <v>12092024</v>
      </c>
      <c r="B34204" t="s">
        <v>687</v>
      </c>
      <c r="C34204" t="s">
        <v>304</v>
      </c>
      <c r="D34204" t="s">
        <v>388</v>
      </c>
      <c r="E34204" t="s">
        <v>101</v>
      </c>
    </row>
    <row r="34205" spans="1:8" x14ac:dyDescent="0.35">
      <c r="A34205">
        <v>12092024</v>
      </c>
      <c r="B34205" t="s">
        <v>446</v>
      </c>
      <c r="C34205" t="s">
        <v>212</v>
      </c>
      <c r="D34205" t="s">
        <v>391</v>
      </c>
      <c r="E34205" t="s">
        <v>101</v>
      </c>
    </row>
    <row r="34206" spans="1:8" x14ac:dyDescent="0.35">
      <c r="A34206">
        <v>12092024</v>
      </c>
      <c r="B34206" t="s">
        <v>514</v>
      </c>
      <c r="C34206" t="s">
        <v>433</v>
      </c>
      <c r="D34206" t="s">
        <v>393</v>
      </c>
    </row>
    <row r="34207" spans="1:8" x14ac:dyDescent="0.35">
      <c r="A34207">
        <v>12092024</v>
      </c>
      <c r="B34207" t="s">
        <v>611</v>
      </c>
      <c r="C34207" t="s">
        <v>204</v>
      </c>
      <c r="D34207" t="s">
        <v>394</v>
      </c>
      <c r="E34207" t="s">
        <v>395</v>
      </c>
      <c r="F34207" t="s">
        <v>101</v>
      </c>
    </row>
    <row r="34208" spans="1:8" x14ac:dyDescent="0.35">
      <c r="A34208">
        <v>12092024</v>
      </c>
      <c r="B34208" t="s">
        <v>623</v>
      </c>
      <c r="C34208" t="s">
        <v>204</v>
      </c>
      <c r="D34208" t="s">
        <v>396</v>
      </c>
    </row>
    <row r="34209" spans="1:9" x14ac:dyDescent="0.35">
      <c r="A34209">
        <v>12092024</v>
      </c>
      <c r="B34209" t="s">
        <v>469</v>
      </c>
      <c r="C34209" t="s">
        <v>397</v>
      </c>
      <c r="D34209" t="s">
        <v>101</v>
      </c>
    </row>
    <row r="34210" spans="1:9" x14ac:dyDescent="0.35">
      <c r="A34210">
        <v>12092024</v>
      </c>
      <c r="B34210" t="s">
        <v>657</v>
      </c>
      <c r="C34210" t="s">
        <v>427</v>
      </c>
      <c r="D34210" t="s">
        <v>399</v>
      </c>
      <c r="E34210" t="s">
        <v>140</v>
      </c>
      <c r="F34210" t="s">
        <v>400</v>
      </c>
      <c r="G34210" t="s">
        <v>257</v>
      </c>
      <c r="H34210" t="s">
        <v>331</v>
      </c>
      <c r="I34210" t="s">
        <v>401</v>
      </c>
    </row>
    <row r="34211" spans="1:9" x14ac:dyDescent="0.35">
      <c r="A34211">
        <v>12092024</v>
      </c>
      <c r="B34211" t="s">
        <v>635</v>
      </c>
      <c r="C34211" t="s">
        <v>168</v>
      </c>
      <c r="D34211" t="s">
        <v>399</v>
      </c>
      <c r="E34211" t="s">
        <v>187</v>
      </c>
      <c r="F34211" t="s">
        <v>101</v>
      </c>
    </row>
    <row r="34212" spans="1:9" x14ac:dyDescent="0.35">
      <c r="A34212">
        <v>12092024</v>
      </c>
      <c r="B34212" t="s">
        <v>534</v>
      </c>
      <c r="C34212" t="s">
        <v>553</v>
      </c>
      <c r="D34212" t="s">
        <v>399</v>
      </c>
      <c r="E34212" t="s">
        <v>403</v>
      </c>
      <c r="F34212" t="s">
        <v>101</v>
      </c>
    </row>
    <row r="34213" spans="1:9" x14ac:dyDescent="0.35">
      <c r="A34213">
        <v>12092024</v>
      </c>
      <c r="B34213" t="s">
        <v>628</v>
      </c>
      <c r="C34213" t="s">
        <v>490</v>
      </c>
      <c r="D34213" t="s">
        <v>399</v>
      </c>
      <c r="E34213" t="s">
        <v>404</v>
      </c>
      <c r="F34213" t="s">
        <v>101</v>
      </c>
    </row>
    <row r="34214" spans="1:9" x14ac:dyDescent="0.35">
      <c r="A34214">
        <v>11092024</v>
      </c>
      <c r="B34214" t="s">
        <v>339</v>
      </c>
      <c r="C34214" t="s">
        <v>171</v>
      </c>
      <c r="D34214" t="s">
        <v>100</v>
      </c>
      <c r="E34214" t="s">
        <v>101</v>
      </c>
    </row>
    <row r="34215" spans="1:9" x14ac:dyDescent="0.35">
      <c r="A34215">
        <v>11092024</v>
      </c>
      <c r="B34215" t="s">
        <v>493</v>
      </c>
      <c r="C34215" t="s">
        <v>273</v>
      </c>
      <c r="D34215" t="s">
        <v>104</v>
      </c>
      <c r="E34215" t="s">
        <v>101</v>
      </c>
    </row>
    <row r="34216" spans="1:9" x14ac:dyDescent="0.35">
      <c r="A34216">
        <v>11092024</v>
      </c>
      <c r="B34216" t="s">
        <v>431</v>
      </c>
      <c r="C34216" t="s">
        <v>505</v>
      </c>
      <c r="D34216" t="s">
        <v>107</v>
      </c>
      <c r="E34216" t="s">
        <v>108</v>
      </c>
      <c r="F34216" t="s">
        <v>101</v>
      </c>
    </row>
    <row r="34217" spans="1:9" x14ac:dyDescent="0.35">
      <c r="A34217">
        <v>11092024</v>
      </c>
      <c r="B34217" t="s">
        <v>122</v>
      </c>
      <c r="C34217" t="s">
        <v>197</v>
      </c>
      <c r="D34217" t="s">
        <v>111</v>
      </c>
      <c r="E34217" t="s">
        <v>101</v>
      </c>
    </row>
    <row r="34218" spans="1:9" x14ac:dyDescent="0.35">
      <c r="A34218">
        <v>11092024</v>
      </c>
      <c r="B34218" t="s">
        <v>561</v>
      </c>
      <c r="C34218" t="s">
        <v>531</v>
      </c>
      <c r="D34218" t="s">
        <v>114</v>
      </c>
      <c r="E34218" t="s">
        <v>115</v>
      </c>
      <c r="F34218" t="s">
        <v>116</v>
      </c>
    </row>
    <row r="34219" spans="1:9" x14ac:dyDescent="0.35">
      <c r="A34219">
        <v>11092024</v>
      </c>
      <c r="B34219" t="s">
        <v>234</v>
      </c>
      <c r="C34219" t="s">
        <v>631</v>
      </c>
      <c r="D34219" t="s">
        <v>114</v>
      </c>
      <c r="E34219" t="s">
        <v>119</v>
      </c>
      <c r="F34219" t="s">
        <v>120</v>
      </c>
      <c r="G34219" t="s">
        <v>121</v>
      </c>
    </row>
    <row r="34220" spans="1:9" x14ac:dyDescent="0.35">
      <c r="A34220">
        <v>11092024</v>
      </c>
      <c r="B34220" t="s">
        <v>259</v>
      </c>
      <c r="C34220" t="s">
        <v>676</v>
      </c>
      <c r="D34220" t="s">
        <v>114</v>
      </c>
      <c r="E34220" t="s">
        <v>124</v>
      </c>
    </row>
    <row r="34221" spans="1:9" x14ac:dyDescent="0.35">
      <c r="A34221">
        <v>11092024</v>
      </c>
      <c r="B34221" t="s">
        <v>509</v>
      </c>
      <c r="C34221" t="s">
        <v>952</v>
      </c>
      <c r="D34221" t="s">
        <v>114</v>
      </c>
      <c r="E34221" t="s">
        <v>127</v>
      </c>
    </row>
    <row r="34222" spans="1:9" x14ac:dyDescent="0.35">
      <c r="A34222">
        <v>11092024</v>
      </c>
      <c r="B34222" t="s">
        <v>448</v>
      </c>
      <c r="C34222" t="s">
        <v>835</v>
      </c>
      <c r="D34222" t="s">
        <v>114</v>
      </c>
      <c r="E34222" t="s">
        <v>130</v>
      </c>
    </row>
    <row r="34223" spans="1:9" x14ac:dyDescent="0.35">
      <c r="A34223">
        <v>11092024</v>
      </c>
      <c r="B34223" t="s">
        <v>522</v>
      </c>
      <c r="C34223" t="s">
        <v>645</v>
      </c>
      <c r="D34223" t="s">
        <v>114</v>
      </c>
      <c r="E34223" t="s">
        <v>132</v>
      </c>
      <c r="F34223" t="s">
        <v>133</v>
      </c>
    </row>
    <row r="34224" spans="1:9" x14ac:dyDescent="0.35">
      <c r="A34224">
        <v>11092024</v>
      </c>
      <c r="B34224" t="s">
        <v>501</v>
      </c>
      <c r="C34224" t="s">
        <v>461</v>
      </c>
      <c r="D34224" t="s">
        <v>135</v>
      </c>
      <c r="E34224" t="s">
        <v>136</v>
      </c>
    </row>
    <row r="34225" spans="1:7" x14ac:dyDescent="0.35">
      <c r="A34225">
        <v>11092024</v>
      </c>
      <c r="B34225" t="s">
        <v>782</v>
      </c>
      <c r="C34225" t="s">
        <v>657</v>
      </c>
      <c r="D34225" t="s">
        <v>139</v>
      </c>
      <c r="E34225" t="s">
        <v>140</v>
      </c>
      <c r="F34225" t="s">
        <v>141</v>
      </c>
      <c r="G34225" t="s">
        <v>101</v>
      </c>
    </row>
    <row r="34226" spans="1:7" x14ac:dyDescent="0.35">
      <c r="A34226">
        <v>11092024</v>
      </c>
      <c r="B34226" t="s">
        <v>582</v>
      </c>
      <c r="C34226" t="s">
        <v>146</v>
      </c>
      <c r="D34226" t="s">
        <v>144</v>
      </c>
      <c r="E34226" t="s">
        <v>101</v>
      </c>
    </row>
    <row r="34227" spans="1:7" x14ac:dyDescent="0.35">
      <c r="A34227">
        <v>11092024</v>
      </c>
      <c r="B34227" t="s">
        <v>534</v>
      </c>
      <c r="C34227" t="s">
        <v>432</v>
      </c>
      <c r="D34227" t="s">
        <v>147</v>
      </c>
      <c r="E34227" t="s">
        <v>148</v>
      </c>
      <c r="F34227" t="s">
        <v>149</v>
      </c>
    </row>
    <row r="34228" spans="1:7" x14ac:dyDescent="0.35">
      <c r="A34228">
        <v>11092024</v>
      </c>
      <c r="B34228" t="s">
        <v>444</v>
      </c>
      <c r="C34228" t="s">
        <v>226</v>
      </c>
      <c r="D34228" t="s">
        <v>152</v>
      </c>
      <c r="E34228" t="s">
        <v>140</v>
      </c>
      <c r="F34228" t="s">
        <v>153</v>
      </c>
      <c r="G34228" t="s">
        <v>101</v>
      </c>
    </row>
    <row r="34229" spans="1:7" x14ac:dyDescent="0.35">
      <c r="A34229">
        <v>11092024</v>
      </c>
      <c r="B34229" t="s">
        <v>752</v>
      </c>
      <c r="C34229" t="s">
        <v>496</v>
      </c>
      <c r="D34229" t="s">
        <v>156</v>
      </c>
      <c r="E34229" t="s">
        <v>101</v>
      </c>
    </row>
    <row r="34230" spans="1:7" x14ac:dyDescent="0.35">
      <c r="A34230">
        <v>11092024</v>
      </c>
      <c r="B34230" t="s">
        <v>438</v>
      </c>
      <c r="C34230" t="s">
        <v>159</v>
      </c>
      <c r="D34230" t="s">
        <v>101</v>
      </c>
    </row>
    <row r="34231" spans="1:7" x14ac:dyDescent="0.35">
      <c r="A34231">
        <v>11092024</v>
      </c>
      <c r="B34231" t="s">
        <v>426</v>
      </c>
      <c r="C34231" t="s">
        <v>161</v>
      </c>
      <c r="D34231" t="s">
        <v>101</v>
      </c>
    </row>
    <row r="34232" spans="1:7" x14ac:dyDescent="0.35">
      <c r="A34232">
        <v>11092024</v>
      </c>
      <c r="B34232" t="s">
        <v>154</v>
      </c>
      <c r="C34232" t="s">
        <v>234</v>
      </c>
      <c r="D34232" t="s">
        <v>164</v>
      </c>
      <c r="E34232" t="s">
        <v>101</v>
      </c>
    </row>
    <row r="34233" spans="1:7" x14ac:dyDescent="0.35">
      <c r="A34233">
        <v>11092024</v>
      </c>
      <c r="B34233" t="s">
        <v>551</v>
      </c>
      <c r="C34233" t="s">
        <v>154</v>
      </c>
      <c r="D34233" t="s">
        <v>167</v>
      </c>
    </row>
    <row r="34234" spans="1:7" x14ac:dyDescent="0.35">
      <c r="A34234">
        <v>11092024</v>
      </c>
      <c r="B34234" t="s">
        <v>623</v>
      </c>
      <c r="C34234" t="s">
        <v>171</v>
      </c>
      <c r="D34234" t="s">
        <v>423</v>
      </c>
      <c r="E34234" t="s">
        <v>101</v>
      </c>
    </row>
    <row r="34235" spans="1:7" x14ac:dyDescent="0.35">
      <c r="A34235">
        <v>11092024</v>
      </c>
      <c r="B34235" t="s">
        <v>473</v>
      </c>
      <c r="C34235" t="s">
        <v>569</v>
      </c>
      <c r="D34235" t="s">
        <v>169</v>
      </c>
      <c r="E34235" t="s">
        <v>170</v>
      </c>
      <c r="F34235" t="s">
        <v>101</v>
      </c>
    </row>
    <row r="34236" spans="1:7" x14ac:dyDescent="0.35">
      <c r="A34236">
        <v>11092024</v>
      </c>
      <c r="B34236" t="s">
        <v>542</v>
      </c>
      <c r="C34236" t="s">
        <v>307</v>
      </c>
      <c r="D34236" t="s">
        <v>173</v>
      </c>
      <c r="E34236" t="s">
        <v>101</v>
      </c>
    </row>
    <row r="34237" spans="1:7" x14ac:dyDescent="0.35">
      <c r="A34237">
        <v>11092024</v>
      </c>
      <c r="B34237" t="s">
        <v>589</v>
      </c>
      <c r="C34237" t="s">
        <v>258</v>
      </c>
      <c r="D34237" t="s">
        <v>176</v>
      </c>
      <c r="E34237" t="s">
        <v>101</v>
      </c>
    </row>
    <row r="34238" spans="1:7" x14ac:dyDescent="0.35">
      <c r="A34238">
        <v>11092024</v>
      </c>
      <c r="B34238" t="s">
        <v>565</v>
      </c>
      <c r="C34238" t="s">
        <v>425</v>
      </c>
      <c r="D34238" t="s">
        <v>176</v>
      </c>
      <c r="E34238" t="s">
        <v>149</v>
      </c>
    </row>
    <row r="34239" spans="1:7" x14ac:dyDescent="0.35">
      <c r="A34239">
        <v>11092024</v>
      </c>
      <c r="B34239" t="s">
        <v>339</v>
      </c>
      <c r="C34239" t="s">
        <v>125</v>
      </c>
      <c r="D34239" t="s">
        <v>181</v>
      </c>
      <c r="E34239" t="s">
        <v>182</v>
      </c>
      <c r="F34239" t="s">
        <v>101</v>
      </c>
    </row>
    <row r="34240" spans="1:7" x14ac:dyDescent="0.35">
      <c r="A34240">
        <v>11092024</v>
      </c>
      <c r="B34240" t="s">
        <v>730</v>
      </c>
      <c r="C34240" t="s">
        <v>137</v>
      </c>
      <c r="D34240" t="s">
        <v>184</v>
      </c>
      <c r="E34240" t="s">
        <v>101</v>
      </c>
    </row>
    <row r="34241" spans="1:7" x14ac:dyDescent="0.35">
      <c r="A34241">
        <v>11092024</v>
      </c>
      <c r="B34241" t="s">
        <v>195</v>
      </c>
      <c r="C34241" t="s">
        <v>187</v>
      </c>
      <c r="D34241" t="s">
        <v>101</v>
      </c>
    </row>
    <row r="34242" spans="1:7" x14ac:dyDescent="0.35">
      <c r="A34242">
        <v>11092024</v>
      </c>
      <c r="B34242" t="s">
        <v>466</v>
      </c>
      <c r="C34242" t="s">
        <v>492</v>
      </c>
      <c r="D34242" t="s">
        <v>190</v>
      </c>
      <c r="E34242" t="s">
        <v>191</v>
      </c>
      <c r="F34242" t="s">
        <v>101</v>
      </c>
    </row>
    <row r="34243" spans="1:7" x14ac:dyDescent="0.35">
      <c r="A34243">
        <v>11092024</v>
      </c>
      <c r="B34243" t="s">
        <v>240</v>
      </c>
      <c r="C34243" t="s">
        <v>329</v>
      </c>
      <c r="D34243" t="s">
        <v>190</v>
      </c>
      <c r="E34243" t="s">
        <v>194</v>
      </c>
      <c r="F34243" t="s">
        <v>101</v>
      </c>
    </row>
    <row r="34244" spans="1:7" x14ac:dyDescent="0.35">
      <c r="A34244">
        <v>11092024</v>
      </c>
      <c r="B34244" t="s">
        <v>137</v>
      </c>
      <c r="C34244" t="s">
        <v>340</v>
      </c>
      <c r="D34244" t="s">
        <v>190</v>
      </c>
      <c r="E34244" t="s">
        <v>196</v>
      </c>
      <c r="F34244" t="s">
        <v>101</v>
      </c>
    </row>
    <row r="34245" spans="1:7" x14ac:dyDescent="0.35">
      <c r="A34245">
        <v>11092024</v>
      </c>
      <c r="B34245" t="s">
        <v>550</v>
      </c>
      <c r="C34245" t="s">
        <v>198</v>
      </c>
      <c r="D34245" t="s">
        <v>140</v>
      </c>
      <c r="E34245" t="s">
        <v>199</v>
      </c>
      <c r="F34245" t="s">
        <v>200</v>
      </c>
      <c r="G34245" t="s">
        <v>101</v>
      </c>
    </row>
    <row r="34246" spans="1:7" x14ac:dyDescent="0.35">
      <c r="A34246">
        <v>11092024</v>
      </c>
      <c r="B34246" t="s">
        <v>195</v>
      </c>
      <c r="C34246" t="s">
        <v>197</v>
      </c>
      <c r="D34246" t="s">
        <v>61</v>
      </c>
      <c r="E34246" t="s">
        <v>101</v>
      </c>
    </row>
    <row r="34247" spans="1:7" x14ac:dyDescent="0.35">
      <c r="A34247">
        <v>11092024</v>
      </c>
      <c r="B34247" t="s">
        <v>444</v>
      </c>
      <c r="C34247" t="s">
        <v>439</v>
      </c>
      <c r="D34247" t="s">
        <v>205</v>
      </c>
      <c r="E34247" t="s">
        <v>101</v>
      </c>
    </row>
    <row r="34248" spans="1:7" x14ac:dyDescent="0.35">
      <c r="A34248">
        <v>11092024</v>
      </c>
      <c r="B34248" t="s">
        <v>810</v>
      </c>
      <c r="C34248" t="s">
        <v>602</v>
      </c>
      <c r="D34248" t="s">
        <v>208</v>
      </c>
      <c r="E34248" t="s">
        <v>101</v>
      </c>
    </row>
    <row r="34249" spans="1:7" x14ac:dyDescent="0.35">
      <c r="A34249">
        <v>11092024</v>
      </c>
      <c r="B34249" t="s">
        <v>674</v>
      </c>
      <c r="C34249" t="s">
        <v>255</v>
      </c>
      <c r="D34249" t="s">
        <v>210</v>
      </c>
      <c r="E34249" t="s">
        <v>211</v>
      </c>
      <c r="F34249" t="s">
        <v>101</v>
      </c>
    </row>
    <row r="34250" spans="1:7" x14ac:dyDescent="0.35">
      <c r="A34250">
        <v>11092024</v>
      </c>
      <c r="B34250" t="s">
        <v>203</v>
      </c>
      <c r="C34250" t="s">
        <v>478</v>
      </c>
      <c r="D34250" t="s">
        <v>214</v>
      </c>
      <c r="E34250" t="s">
        <v>215</v>
      </c>
      <c r="F34250" t="s">
        <v>101</v>
      </c>
    </row>
    <row r="34251" spans="1:7" x14ac:dyDescent="0.35">
      <c r="A34251">
        <v>11092024</v>
      </c>
      <c r="B34251" t="s">
        <v>440</v>
      </c>
      <c r="C34251" t="s">
        <v>422</v>
      </c>
      <c r="D34251" t="s">
        <v>217</v>
      </c>
      <c r="E34251" t="s">
        <v>101</v>
      </c>
    </row>
    <row r="34252" spans="1:7" x14ac:dyDescent="0.35">
      <c r="A34252">
        <v>11092024</v>
      </c>
      <c r="B34252" t="s">
        <v>810</v>
      </c>
      <c r="C34252" t="s">
        <v>440</v>
      </c>
      <c r="D34252" t="s">
        <v>220</v>
      </c>
      <c r="E34252" t="s">
        <v>101</v>
      </c>
    </row>
    <row r="34253" spans="1:7" x14ac:dyDescent="0.35">
      <c r="A34253">
        <v>11092024</v>
      </c>
      <c r="B34253" t="s">
        <v>730</v>
      </c>
      <c r="C34253" t="s">
        <v>418</v>
      </c>
      <c r="D34253" t="s">
        <v>222</v>
      </c>
    </row>
    <row r="34254" spans="1:7" x14ac:dyDescent="0.35">
      <c r="A34254">
        <v>11092024</v>
      </c>
      <c r="B34254" t="s">
        <v>557</v>
      </c>
      <c r="C34254" t="s">
        <v>402</v>
      </c>
      <c r="D34254" t="s">
        <v>223</v>
      </c>
    </row>
    <row r="34255" spans="1:7" x14ac:dyDescent="0.35">
      <c r="A34255">
        <v>11092024</v>
      </c>
      <c r="B34255" t="s">
        <v>779</v>
      </c>
      <c r="C34255" t="s">
        <v>438</v>
      </c>
      <c r="D34255" t="s">
        <v>225</v>
      </c>
      <c r="E34255" t="s">
        <v>101</v>
      </c>
    </row>
    <row r="34256" spans="1:7" x14ac:dyDescent="0.35">
      <c r="A34256">
        <v>11092024</v>
      </c>
      <c r="B34256" t="s">
        <v>558</v>
      </c>
      <c r="C34256" t="s">
        <v>466</v>
      </c>
      <c r="D34256" t="s">
        <v>225</v>
      </c>
      <c r="E34256" t="s">
        <v>228</v>
      </c>
      <c r="F34256" t="s">
        <v>229</v>
      </c>
    </row>
    <row r="34257" spans="1:7" x14ac:dyDescent="0.35">
      <c r="A34257">
        <v>11092024</v>
      </c>
      <c r="B34257" t="s">
        <v>514</v>
      </c>
      <c r="C34257" t="s">
        <v>226</v>
      </c>
      <c r="D34257" t="s">
        <v>232</v>
      </c>
      <c r="E34257" t="s">
        <v>101</v>
      </c>
    </row>
    <row r="34258" spans="1:7" x14ac:dyDescent="0.35">
      <c r="A34258">
        <v>11092024</v>
      </c>
      <c r="B34258" t="s">
        <v>496</v>
      </c>
      <c r="C34258" t="s">
        <v>258</v>
      </c>
      <c r="D34258" t="s">
        <v>235</v>
      </c>
      <c r="E34258" t="s">
        <v>236</v>
      </c>
      <c r="F34258" t="s">
        <v>101</v>
      </c>
    </row>
    <row r="34259" spans="1:7" x14ac:dyDescent="0.35">
      <c r="A34259">
        <v>11092024</v>
      </c>
      <c r="B34259" t="s">
        <v>714</v>
      </c>
      <c r="C34259" t="s">
        <v>175</v>
      </c>
      <c r="D34259" t="s">
        <v>235</v>
      </c>
      <c r="E34259" t="s">
        <v>239</v>
      </c>
      <c r="F34259" t="s">
        <v>149</v>
      </c>
    </row>
    <row r="34260" spans="1:7" x14ac:dyDescent="0.35">
      <c r="A34260">
        <v>11092024</v>
      </c>
      <c r="B34260" t="s">
        <v>696</v>
      </c>
      <c r="C34260" t="s">
        <v>431</v>
      </c>
      <c r="D34260" t="s">
        <v>235</v>
      </c>
      <c r="E34260" t="s">
        <v>241</v>
      </c>
      <c r="F34260" t="s">
        <v>101</v>
      </c>
    </row>
    <row r="34261" spans="1:7" x14ac:dyDescent="0.35">
      <c r="A34261">
        <v>11092024</v>
      </c>
      <c r="B34261" t="s">
        <v>578</v>
      </c>
      <c r="C34261" t="s">
        <v>595</v>
      </c>
      <c r="D34261" t="s">
        <v>243</v>
      </c>
      <c r="E34261" t="s">
        <v>101</v>
      </c>
    </row>
    <row r="34262" spans="1:7" x14ac:dyDescent="0.35">
      <c r="A34262">
        <v>11092024</v>
      </c>
      <c r="B34262" t="s">
        <v>493</v>
      </c>
      <c r="C34262" t="s">
        <v>318</v>
      </c>
      <c r="D34262" t="s">
        <v>245</v>
      </c>
      <c r="E34262" t="s">
        <v>246</v>
      </c>
    </row>
    <row r="34263" spans="1:7" x14ac:dyDescent="0.35">
      <c r="A34263">
        <v>11092024</v>
      </c>
      <c r="B34263" t="s">
        <v>899</v>
      </c>
      <c r="C34263" t="s">
        <v>507</v>
      </c>
      <c r="D34263" t="s">
        <v>245</v>
      </c>
      <c r="E34263" t="s">
        <v>249</v>
      </c>
    </row>
    <row r="34264" spans="1:7" x14ac:dyDescent="0.35">
      <c r="A34264">
        <v>11092024</v>
      </c>
      <c r="B34264" t="s">
        <v>511</v>
      </c>
      <c r="C34264" t="s">
        <v>492</v>
      </c>
      <c r="D34264" t="s">
        <v>252</v>
      </c>
      <c r="E34264" t="s">
        <v>101</v>
      </c>
    </row>
    <row r="34265" spans="1:7" x14ac:dyDescent="0.35">
      <c r="A34265">
        <v>11092024</v>
      </c>
      <c r="B34265" t="s">
        <v>550</v>
      </c>
      <c r="C34265" t="s">
        <v>522</v>
      </c>
      <c r="D34265" t="s">
        <v>254</v>
      </c>
    </row>
    <row r="34266" spans="1:7" x14ac:dyDescent="0.35">
      <c r="A34266">
        <v>11092024</v>
      </c>
      <c r="B34266" t="s">
        <v>247</v>
      </c>
      <c r="C34266" t="s">
        <v>155</v>
      </c>
      <c r="D34266" t="s">
        <v>256</v>
      </c>
      <c r="E34266" t="s">
        <v>257</v>
      </c>
      <c r="F34266" t="s">
        <v>236</v>
      </c>
      <c r="G34266" t="s">
        <v>101</v>
      </c>
    </row>
    <row r="34267" spans="1:7" x14ac:dyDescent="0.35">
      <c r="A34267">
        <v>11092024</v>
      </c>
      <c r="B34267" t="s">
        <v>557</v>
      </c>
      <c r="C34267" t="s">
        <v>526</v>
      </c>
      <c r="D34267" t="s">
        <v>260</v>
      </c>
      <c r="E34267" t="s">
        <v>136</v>
      </c>
      <c r="F34267" t="s">
        <v>101</v>
      </c>
    </row>
    <row r="34268" spans="1:7" x14ac:dyDescent="0.35">
      <c r="A34268">
        <v>11092024</v>
      </c>
      <c r="B34268" t="s">
        <v>342</v>
      </c>
      <c r="C34268" t="s">
        <v>261</v>
      </c>
      <c r="D34268" t="s">
        <v>262</v>
      </c>
      <c r="E34268" t="s">
        <v>101</v>
      </c>
    </row>
    <row r="34269" spans="1:7" x14ac:dyDescent="0.35">
      <c r="A34269">
        <v>11092024</v>
      </c>
      <c r="B34269" t="s">
        <v>518</v>
      </c>
      <c r="C34269" t="s">
        <v>318</v>
      </c>
      <c r="D34269" t="s">
        <v>264</v>
      </c>
      <c r="E34269" t="s">
        <v>101</v>
      </c>
    </row>
    <row r="34270" spans="1:7" x14ac:dyDescent="0.35">
      <c r="A34270">
        <v>11092024</v>
      </c>
      <c r="B34270" t="s">
        <v>405</v>
      </c>
      <c r="C34270" t="s">
        <v>264</v>
      </c>
      <c r="D34270" t="s">
        <v>149</v>
      </c>
    </row>
    <row r="34271" spans="1:7" x14ac:dyDescent="0.35">
      <c r="A34271">
        <v>11092024</v>
      </c>
      <c r="B34271" t="s">
        <v>413</v>
      </c>
      <c r="C34271" t="s">
        <v>473</v>
      </c>
      <c r="D34271" t="s">
        <v>265</v>
      </c>
      <c r="E34271" t="s">
        <v>101</v>
      </c>
      <c r="F34271" t="s">
        <v>266</v>
      </c>
    </row>
    <row r="34272" spans="1:7" x14ac:dyDescent="0.35">
      <c r="A34272">
        <v>11092024</v>
      </c>
      <c r="B34272" t="s">
        <v>444</v>
      </c>
      <c r="C34272" t="s">
        <v>154</v>
      </c>
      <c r="D34272" t="s">
        <v>267</v>
      </c>
      <c r="E34272" t="s">
        <v>101</v>
      </c>
    </row>
    <row r="34273" spans="1:8" x14ac:dyDescent="0.35">
      <c r="A34273">
        <v>11092024</v>
      </c>
      <c r="B34273" t="s">
        <v>570</v>
      </c>
      <c r="C34273" t="s">
        <v>304</v>
      </c>
      <c r="D34273" t="s">
        <v>268</v>
      </c>
    </row>
    <row r="34274" spans="1:8" x14ac:dyDescent="0.35">
      <c r="A34274">
        <v>11092024</v>
      </c>
      <c r="B34274" t="s">
        <v>285</v>
      </c>
      <c r="C34274" t="s">
        <v>270</v>
      </c>
      <c r="D34274" t="s">
        <v>271</v>
      </c>
      <c r="E34274" t="s">
        <v>101</v>
      </c>
    </row>
    <row r="34275" spans="1:8" x14ac:dyDescent="0.35">
      <c r="A34275">
        <v>11092024</v>
      </c>
      <c r="B34275" t="s">
        <v>499</v>
      </c>
      <c r="C34275" t="s">
        <v>519</v>
      </c>
      <c r="D34275" t="s">
        <v>274</v>
      </c>
      <c r="E34275" t="s">
        <v>101</v>
      </c>
    </row>
    <row r="34276" spans="1:8" x14ac:dyDescent="0.35">
      <c r="A34276">
        <v>11092024</v>
      </c>
      <c r="B34276" t="s">
        <v>534</v>
      </c>
      <c r="C34276" t="s">
        <v>461</v>
      </c>
      <c r="D34276" t="s">
        <v>277</v>
      </c>
      <c r="E34276" t="s">
        <v>101</v>
      </c>
    </row>
    <row r="34277" spans="1:8" x14ac:dyDescent="0.35">
      <c r="A34277">
        <v>11092024</v>
      </c>
      <c r="B34277" t="s">
        <v>557</v>
      </c>
      <c r="C34277" t="s">
        <v>248</v>
      </c>
      <c r="D34277" t="s">
        <v>279</v>
      </c>
      <c r="E34277" t="s">
        <v>140</v>
      </c>
      <c r="F34277" t="s">
        <v>280</v>
      </c>
    </row>
    <row r="34278" spans="1:8" x14ac:dyDescent="0.35">
      <c r="A34278">
        <v>11092024</v>
      </c>
      <c r="B34278" t="s">
        <v>778</v>
      </c>
      <c r="C34278" t="s">
        <v>589</v>
      </c>
      <c r="D34278" t="s">
        <v>281</v>
      </c>
    </row>
    <row r="34279" spans="1:8" x14ac:dyDescent="0.35">
      <c r="A34279">
        <v>11092024</v>
      </c>
      <c r="B34279" t="s">
        <v>542</v>
      </c>
      <c r="C34279" t="s">
        <v>216</v>
      </c>
      <c r="D34279" t="s">
        <v>284</v>
      </c>
      <c r="E34279" t="s">
        <v>101</v>
      </c>
    </row>
    <row r="34280" spans="1:8" x14ac:dyDescent="0.35">
      <c r="A34280">
        <v>11092024</v>
      </c>
      <c r="B34280" t="s">
        <v>783</v>
      </c>
      <c r="C34280" t="s">
        <v>591</v>
      </c>
      <c r="D34280" t="s">
        <v>287</v>
      </c>
      <c r="E34280" t="s">
        <v>101</v>
      </c>
    </row>
    <row r="34281" spans="1:8" x14ac:dyDescent="0.35">
      <c r="A34281">
        <v>11092024</v>
      </c>
      <c r="B34281" t="s">
        <v>520</v>
      </c>
      <c r="C34281" t="s">
        <v>221</v>
      </c>
      <c r="D34281" t="s">
        <v>288</v>
      </c>
      <c r="E34281" t="s">
        <v>101</v>
      </c>
    </row>
    <row r="34282" spans="1:8" x14ac:dyDescent="0.35">
      <c r="A34282">
        <v>11092024</v>
      </c>
      <c r="B34282" t="s">
        <v>466</v>
      </c>
      <c r="C34282" t="s">
        <v>151</v>
      </c>
      <c r="D34282" t="s">
        <v>290</v>
      </c>
      <c r="E34282" t="s">
        <v>140</v>
      </c>
      <c r="F34282" t="s">
        <v>291</v>
      </c>
    </row>
    <row r="34283" spans="1:8" x14ac:dyDescent="0.35">
      <c r="A34283">
        <v>11092024</v>
      </c>
      <c r="B34283" t="s">
        <v>557</v>
      </c>
      <c r="C34283" t="s">
        <v>339</v>
      </c>
      <c r="D34283" t="s">
        <v>290</v>
      </c>
      <c r="E34283" t="s">
        <v>140</v>
      </c>
      <c r="F34283" t="s">
        <v>294</v>
      </c>
      <c r="G34283" t="s">
        <v>295</v>
      </c>
      <c r="H34283" t="s">
        <v>101</v>
      </c>
    </row>
    <row r="34284" spans="1:8" x14ac:dyDescent="0.35">
      <c r="A34284">
        <v>11092024</v>
      </c>
      <c r="B34284" t="s">
        <v>464</v>
      </c>
      <c r="C34284" t="s">
        <v>269</v>
      </c>
      <c r="D34284" t="s">
        <v>298</v>
      </c>
      <c r="E34284" t="s">
        <v>101</v>
      </c>
    </row>
    <row r="34285" spans="1:8" x14ac:dyDescent="0.35">
      <c r="A34285">
        <v>11092024</v>
      </c>
      <c r="B34285" t="s">
        <v>272</v>
      </c>
      <c r="C34285" t="s">
        <v>329</v>
      </c>
      <c r="D34285" t="s">
        <v>300</v>
      </c>
      <c r="E34285" t="s">
        <v>262</v>
      </c>
      <c r="F34285" t="s">
        <v>101</v>
      </c>
    </row>
    <row r="34286" spans="1:8" x14ac:dyDescent="0.35">
      <c r="A34286">
        <v>11092024</v>
      </c>
      <c r="B34286" t="s">
        <v>430</v>
      </c>
      <c r="C34286" t="s">
        <v>513</v>
      </c>
      <c r="D34286" t="s">
        <v>301</v>
      </c>
      <c r="E34286" t="s">
        <v>101</v>
      </c>
    </row>
    <row r="34287" spans="1:8" x14ac:dyDescent="0.35">
      <c r="A34287">
        <v>11092024</v>
      </c>
      <c r="B34287" t="s">
        <v>603</v>
      </c>
      <c r="C34287" t="s">
        <v>183</v>
      </c>
      <c r="D34287" t="s">
        <v>303</v>
      </c>
      <c r="E34287" t="s">
        <v>149</v>
      </c>
    </row>
    <row r="34288" spans="1:8" x14ac:dyDescent="0.35">
      <c r="A34288">
        <v>11092024</v>
      </c>
      <c r="B34288" t="s">
        <v>729</v>
      </c>
      <c r="C34288" t="s">
        <v>596</v>
      </c>
      <c r="D34288" t="s">
        <v>306</v>
      </c>
      <c r="E34288" t="s">
        <v>101</v>
      </c>
    </row>
    <row r="34289" spans="1:9" x14ac:dyDescent="0.35">
      <c r="A34289">
        <v>11092024</v>
      </c>
      <c r="B34289" t="s">
        <v>728</v>
      </c>
      <c r="C34289" t="s">
        <v>464</v>
      </c>
      <c r="D34289" t="s">
        <v>308</v>
      </c>
      <c r="E34289" t="s">
        <v>309</v>
      </c>
      <c r="F34289" t="s">
        <v>310</v>
      </c>
      <c r="G34289" t="s">
        <v>311</v>
      </c>
      <c r="H34289" t="s">
        <v>312</v>
      </c>
      <c r="I34289" t="s">
        <v>101</v>
      </c>
    </row>
    <row r="34290" spans="1:9" x14ac:dyDescent="0.35">
      <c r="A34290">
        <v>11092024</v>
      </c>
      <c r="B34290" t="s">
        <v>304</v>
      </c>
      <c r="C34290" t="s">
        <v>402</v>
      </c>
      <c r="D34290" t="s">
        <v>314</v>
      </c>
      <c r="E34290" t="s">
        <v>315</v>
      </c>
      <c r="F34290" t="s">
        <v>101</v>
      </c>
    </row>
    <row r="34291" spans="1:9" x14ac:dyDescent="0.35">
      <c r="A34291">
        <v>11092024</v>
      </c>
      <c r="B34291" t="s">
        <v>496</v>
      </c>
      <c r="C34291" t="s">
        <v>118</v>
      </c>
      <c r="D34291" t="s">
        <v>314</v>
      </c>
      <c r="E34291" t="s">
        <v>317</v>
      </c>
      <c r="F34291" t="s">
        <v>101</v>
      </c>
    </row>
    <row r="34292" spans="1:9" x14ac:dyDescent="0.35">
      <c r="A34292">
        <v>11092024</v>
      </c>
      <c r="B34292" t="s">
        <v>479</v>
      </c>
      <c r="C34292" t="s">
        <v>195</v>
      </c>
      <c r="D34292" t="s">
        <v>319</v>
      </c>
      <c r="E34292" t="s">
        <v>320</v>
      </c>
      <c r="F34292" t="s">
        <v>321</v>
      </c>
    </row>
    <row r="34293" spans="1:9" x14ac:dyDescent="0.35">
      <c r="A34293">
        <v>11092024</v>
      </c>
      <c r="B34293" t="s">
        <v>611</v>
      </c>
      <c r="C34293" t="s">
        <v>183</v>
      </c>
      <c r="D34293" t="s">
        <v>322</v>
      </c>
      <c r="E34293" t="s">
        <v>101</v>
      </c>
    </row>
    <row r="34294" spans="1:9" x14ac:dyDescent="0.35">
      <c r="A34294">
        <v>11092024</v>
      </c>
      <c r="B34294" t="s">
        <v>557</v>
      </c>
      <c r="C34294" t="s">
        <v>438</v>
      </c>
      <c r="D34294" t="s">
        <v>325</v>
      </c>
      <c r="E34294" t="s">
        <v>101</v>
      </c>
    </row>
    <row r="34295" spans="1:9" x14ac:dyDescent="0.35">
      <c r="A34295">
        <v>11092024</v>
      </c>
      <c r="B34295" t="s">
        <v>638</v>
      </c>
      <c r="C34295" t="s">
        <v>494</v>
      </c>
      <c r="D34295" t="s">
        <v>328</v>
      </c>
      <c r="E34295" t="s">
        <v>101</v>
      </c>
    </row>
    <row r="34296" spans="1:9" x14ac:dyDescent="0.35">
      <c r="A34296">
        <v>11092024</v>
      </c>
      <c r="B34296" t="s">
        <v>519</v>
      </c>
      <c r="C34296" t="s">
        <v>331</v>
      </c>
      <c r="D34296" t="s">
        <v>332</v>
      </c>
      <c r="E34296" t="s">
        <v>101</v>
      </c>
    </row>
    <row r="34297" spans="1:9" x14ac:dyDescent="0.35">
      <c r="A34297">
        <v>11092024</v>
      </c>
      <c r="B34297" t="s">
        <v>183</v>
      </c>
      <c r="C34297" t="s">
        <v>478</v>
      </c>
      <c r="D34297" t="s">
        <v>331</v>
      </c>
      <c r="E34297" t="s">
        <v>335</v>
      </c>
      <c r="F34297" t="s">
        <v>101</v>
      </c>
    </row>
    <row r="34298" spans="1:9" x14ac:dyDescent="0.35">
      <c r="A34298">
        <v>11092024</v>
      </c>
      <c r="B34298" t="s">
        <v>600</v>
      </c>
      <c r="C34298" t="s">
        <v>302</v>
      </c>
      <c r="D34298" t="s">
        <v>331</v>
      </c>
      <c r="E34298" t="s">
        <v>338</v>
      </c>
      <c r="F34298" t="s">
        <v>321</v>
      </c>
    </row>
    <row r="34299" spans="1:9" x14ac:dyDescent="0.35">
      <c r="A34299">
        <v>11092024</v>
      </c>
      <c r="B34299" t="s">
        <v>723</v>
      </c>
      <c r="C34299" t="s">
        <v>494</v>
      </c>
      <c r="D34299" t="s">
        <v>170</v>
      </c>
    </row>
    <row r="34300" spans="1:9" x14ac:dyDescent="0.35">
      <c r="A34300">
        <v>11092024</v>
      </c>
      <c r="B34300" t="s">
        <v>507</v>
      </c>
      <c r="C34300" t="s">
        <v>455</v>
      </c>
      <c r="D34300" t="s">
        <v>341</v>
      </c>
      <c r="E34300" t="s">
        <v>101</v>
      </c>
    </row>
    <row r="34301" spans="1:9" x14ac:dyDescent="0.35">
      <c r="A34301">
        <v>11092024</v>
      </c>
      <c r="B34301" t="s">
        <v>635</v>
      </c>
      <c r="C34301" t="s">
        <v>526</v>
      </c>
      <c r="D34301" t="s">
        <v>343</v>
      </c>
      <c r="E34301" t="s">
        <v>101</v>
      </c>
    </row>
    <row r="34302" spans="1:9" x14ac:dyDescent="0.35">
      <c r="A34302">
        <v>11092024</v>
      </c>
      <c r="B34302" t="s">
        <v>580</v>
      </c>
      <c r="C34302" t="s">
        <v>132</v>
      </c>
      <c r="D34302" t="s">
        <v>344</v>
      </c>
      <c r="E34302" t="s">
        <v>345</v>
      </c>
      <c r="F34302" t="s">
        <v>101</v>
      </c>
    </row>
    <row r="34303" spans="1:9" x14ac:dyDescent="0.35">
      <c r="A34303">
        <v>11092024</v>
      </c>
      <c r="B34303" t="s">
        <v>495</v>
      </c>
      <c r="C34303" t="s">
        <v>447</v>
      </c>
      <c r="D34303" t="s">
        <v>132</v>
      </c>
      <c r="E34303" t="s">
        <v>347</v>
      </c>
      <c r="F34303" t="s">
        <v>101</v>
      </c>
    </row>
    <row r="34304" spans="1:9" x14ac:dyDescent="0.35">
      <c r="A34304">
        <v>11092024</v>
      </c>
      <c r="B34304" t="s">
        <v>572</v>
      </c>
      <c r="C34304" t="s">
        <v>122</v>
      </c>
      <c r="D34304" t="s">
        <v>132</v>
      </c>
      <c r="E34304" t="s">
        <v>348</v>
      </c>
      <c r="F34304" t="s">
        <v>101</v>
      </c>
    </row>
    <row r="34305" spans="1:8" x14ac:dyDescent="0.35">
      <c r="A34305">
        <v>11092024</v>
      </c>
      <c r="B34305" t="s">
        <v>504</v>
      </c>
      <c r="C34305" t="s">
        <v>353</v>
      </c>
      <c r="D34305" t="s">
        <v>132</v>
      </c>
      <c r="E34305" t="s">
        <v>350</v>
      </c>
      <c r="F34305" t="s">
        <v>101</v>
      </c>
    </row>
    <row r="34306" spans="1:8" x14ac:dyDescent="0.35">
      <c r="A34306">
        <v>11092024</v>
      </c>
      <c r="B34306" t="s">
        <v>413</v>
      </c>
      <c r="C34306" t="s">
        <v>541</v>
      </c>
      <c r="D34306" t="s">
        <v>132</v>
      </c>
      <c r="E34306" t="s">
        <v>352</v>
      </c>
      <c r="F34306" t="s">
        <v>101</v>
      </c>
    </row>
    <row r="34307" spans="1:8" x14ac:dyDescent="0.35">
      <c r="A34307">
        <v>11092024</v>
      </c>
      <c r="B34307" t="s">
        <v>451</v>
      </c>
      <c r="C34307" t="s">
        <v>586</v>
      </c>
      <c r="D34307" t="s">
        <v>132</v>
      </c>
      <c r="E34307" t="s">
        <v>133</v>
      </c>
      <c r="F34307" t="s">
        <v>355</v>
      </c>
    </row>
    <row r="34308" spans="1:8" x14ac:dyDescent="0.35">
      <c r="A34308">
        <v>11092024</v>
      </c>
      <c r="B34308" t="s">
        <v>576</v>
      </c>
      <c r="C34308" t="s">
        <v>204</v>
      </c>
      <c r="D34308" t="s">
        <v>132</v>
      </c>
      <c r="E34308" t="s">
        <v>356</v>
      </c>
      <c r="F34308" t="s">
        <v>101</v>
      </c>
    </row>
    <row r="34309" spans="1:8" x14ac:dyDescent="0.35">
      <c r="A34309">
        <v>11092024</v>
      </c>
      <c r="B34309" t="s">
        <v>224</v>
      </c>
      <c r="C34309" t="s">
        <v>117</v>
      </c>
      <c r="D34309" t="s">
        <v>359</v>
      </c>
      <c r="E34309" t="s">
        <v>360</v>
      </c>
      <c r="F34309" t="s">
        <v>101</v>
      </c>
    </row>
    <row r="34310" spans="1:8" x14ac:dyDescent="0.35">
      <c r="A34310">
        <v>11092024</v>
      </c>
      <c r="B34310" t="s">
        <v>441</v>
      </c>
      <c r="C34310" t="s">
        <v>296</v>
      </c>
      <c r="D34310" t="s">
        <v>359</v>
      </c>
      <c r="E34310" t="s">
        <v>362</v>
      </c>
      <c r="F34310" t="s">
        <v>101</v>
      </c>
    </row>
    <row r="34311" spans="1:8" x14ac:dyDescent="0.35">
      <c r="A34311">
        <v>11092024</v>
      </c>
      <c r="B34311" t="s">
        <v>497</v>
      </c>
      <c r="C34311" t="s">
        <v>359</v>
      </c>
      <c r="D34311" t="s">
        <v>362</v>
      </c>
      <c r="E34311" t="s">
        <v>140</v>
      </c>
      <c r="F34311" t="s">
        <v>364</v>
      </c>
      <c r="G34311" t="s">
        <v>101</v>
      </c>
    </row>
    <row r="34312" spans="1:8" x14ac:dyDescent="0.35">
      <c r="A34312">
        <v>11092024</v>
      </c>
      <c r="B34312" t="s">
        <v>687</v>
      </c>
      <c r="C34312" t="s">
        <v>515</v>
      </c>
      <c r="D34312" t="s">
        <v>366</v>
      </c>
      <c r="E34312" t="s">
        <v>257</v>
      </c>
      <c r="F34312" t="s">
        <v>367</v>
      </c>
      <c r="G34312" t="s">
        <v>101</v>
      </c>
    </row>
    <row r="34313" spans="1:8" x14ac:dyDescent="0.35">
      <c r="A34313">
        <v>11092024</v>
      </c>
      <c r="B34313" t="s">
        <v>602</v>
      </c>
      <c r="C34313" t="s">
        <v>183</v>
      </c>
      <c r="D34313" t="s">
        <v>369</v>
      </c>
      <c r="E34313" t="s">
        <v>370</v>
      </c>
      <c r="F34313" t="s">
        <v>101</v>
      </c>
    </row>
    <row r="34314" spans="1:8" x14ac:dyDescent="0.35">
      <c r="A34314">
        <v>11092024</v>
      </c>
      <c r="B34314" t="s">
        <v>611</v>
      </c>
      <c r="C34314" t="s">
        <v>224</v>
      </c>
      <c r="D34314" t="s">
        <v>371</v>
      </c>
      <c r="E34314" t="s">
        <v>101</v>
      </c>
    </row>
    <row r="34315" spans="1:8" x14ac:dyDescent="0.35">
      <c r="A34315">
        <v>11092024</v>
      </c>
      <c r="B34315" t="s">
        <v>590</v>
      </c>
      <c r="C34315" t="s">
        <v>505</v>
      </c>
      <c r="D34315" t="s">
        <v>372</v>
      </c>
      <c r="E34315" t="s">
        <v>101</v>
      </c>
    </row>
    <row r="34316" spans="1:8" x14ac:dyDescent="0.35">
      <c r="A34316">
        <v>11092024</v>
      </c>
      <c r="B34316" t="s">
        <v>507</v>
      </c>
      <c r="C34316" t="s">
        <v>373</v>
      </c>
      <c r="D34316" t="s">
        <v>101</v>
      </c>
    </row>
    <row r="34317" spans="1:8" x14ac:dyDescent="0.35">
      <c r="A34317">
        <v>11092024</v>
      </c>
      <c r="B34317" t="s">
        <v>714</v>
      </c>
      <c r="C34317" t="s">
        <v>474</v>
      </c>
      <c r="D34317" t="s">
        <v>376</v>
      </c>
      <c r="E34317" t="s">
        <v>140</v>
      </c>
      <c r="F34317" t="s">
        <v>331</v>
      </c>
      <c r="G34317" t="s">
        <v>377</v>
      </c>
      <c r="H34317" t="s">
        <v>101</v>
      </c>
    </row>
    <row r="34318" spans="1:8" x14ac:dyDescent="0.35">
      <c r="A34318">
        <v>11092024</v>
      </c>
      <c r="B34318" t="s">
        <v>663</v>
      </c>
      <c r="C34318" t="s">
        <v>450</v>
      </c>
      <c r="D34318" t="s">
        <v>378</v>
      </c>
    </row>
    <row r="34319" spans="1:8" x14ac:dyDescent="0.35">
      <c r="A34319">
        <v>11092024</v>
      </c>
      <c r="B34319" t="s">
        <v>459</v>
      </c>
      <c r="C34319" t="s">
        <v>434</v>
      </c>
      <c r="D34319" t="s">
        <v>380</v>
      </c>
      <c r="E34319" t="s">
        <v>101</v>
      </c>
    </row>
    <row r="34320" spans="1:8" x14ac:dyDescent="0.35">
      <c r="A34320">
        <v>11092024</v>
      </c>
      <c r="B34320" t="s">
        <v>581</v>
      </c>
      <c r="C34320" t="s">
        <v>269</v>
      </c>
      <c r="D34320" t="s">
        <v>382</v>
      </c>
      <c r="E34320" t="s">
        <v>383</v>
      </c>
    </row>
    <row r="34321" spans="1:9" x14ac:dyDescent="0.35">
      <c r="A34321">
        <v>11092024</v>
      </c>
      <c r="B34321" t="s">
        <v>479</v>
      </c>
      <c r="C34321" t="s">
        <v>329</v>
      </c>
      <c r="D34321" t="s">
        <v>385</v>
      </c>
      <c r="E34321" t="s">
        <v>386</v>
      </c>
    </row>
    <row r="34322" spans="1:9" x14ac:dyDescent="0.35">
      <c r="A34322">
        <v>11092024</v>
      </c>
      <c r="B34322" t="s">
        <v>567</v>
      </c>
      <c r="C34322" t="s">
        <v>438</v>
      </c>
      <c r="D34322" t="s">
        <v>388</v>
      </c>
      <c r="E34322" t="s">
        <v>101</v>
      </c>
    </row>
    <row r="34323" spans="1:9" x14ac:dyDescent="0.35">
      <c r="A34323">
        <v>11092024</v>
      </c>
      <c r="B34323" t="s">
        <v>651</v>
      </c>
      <c r="C34323" t="s">
        <v>282</v>
      </c>
      <c r="D34323" t="s">
        <v>391</v>
      </c>
      <c r="E34323" t="s">
        <v>101</v>
      </c>
    </row>
    <row r="34324" spans="1:9" x14ac:dyDescent="0.35">
      <c r="A34324">
        <v>11092024</v>
      </c>
      <c r="B34324" t="s">
        <v>473</v>
      </c>
      <c r="C34324" t="s">
        <v>478</v>
      </c>
      <c r="D34324" t="s">
        <v>393</v>
      </c>
    </row>
    <row r="34325" spans="1:9" x14ac:dyDescent="0.35">
      <c r="A34325">
        <v>11092024</v>
      </c>
      <c r="B34325" t="s">
        <v>557</v>
      </c>
      <c r="C34325" t="s">
        <v>543</v>
      </c>
      <c r="D34325" t="s">
        <v>394</v>
      </c>
      <c r="E34325" t="s">
        <v>395</v>
      </c>
      <c r="F34325" t="s">
        <v>101</v>
      </c>
    </row>
    <row r="34326" spans="1:9" x14ac:dyDescent="0.35">
      <c r="A34326">
        <v>11092024</v>
      </c>
      <c r="B34326" t="s">
        <v>508</v>
      </c>
      <c r="C34326" t="s">
        <v>469</v>
      </c>
      <c r="D34326" t="s">
        <v>396</v>
      </c>
    </row>
    <row r="34327" spans="1:9" x14ac:dyDescent="0.35">
      <c r="A34327">
        <v>11092024</v>
      </c>
      <c r="B34327" t="s">
        <v>428</v>
      </c>
      <c r="C34327" t="s">
        <v>397</v>
      </c>
      <c r="D34327" t="s">
        <v>101</v>
      </c>
    </row>
    <row r="34328" spans="1:9" x14ac:dyDescent="0.35">
      <c r="A34328">
        <v>11092024</v>
      </c>
      <c r="B34328" t="s">
        <v>583</v>
      </c>
      <c r="C34328" t="s">
        <v>307</v>
      </c>
      <c r="D34328" t="s">
        <v>399</v>
      </c>
      <c r="E34328" t="s">
        <v>140</v>
      </c>
      <c r="F34328" t="s">
        <v>400</v>
      </c>
      <c r="G34328" t="s">
        <v>257</v>
      </c>
      <c r="H34328" t="s">
        <v>331</v>
      </c>
      <c r="I34328" t="s">
        <v>401</v>
      </c>
    </row>
    <row r="34329" spans="1:9" x14ac:dyDescent="0.35">
      <c r="A34329">
        <v>11092024</v>
      </c>
      <c r="B34329" t="s">
        <v>663</v>
      </c>
      <c r="C34329" t="s">
        <v>549</v>
      </c>
      <c r="D34329" t="s">
        <v>399</v>
      </c>
      <c r="E34329" t="s">
        <v>187</v>
      </c>
      <c r="F34329" t="s">
        <v>101</v>
      </c>
    </row>
    <row r="34330" spans="1:9" x14ac:dyDescent="0.35">
      <c r="A34330">
        <v>11092024</v>
      </c>
      <c r="B34330" t="s">
        <v>426</v>
      </c>
      <c r="C34330" t="s">
        <v>569</v>
      </c>
      <c r="D34330" t="s">
        <v>399</v>
      </c>
      <c r="E34330" t="s">
        <v>403</v>
      </c>
      <c r="F34330" t="s">
        <v>101</v>
      </c>
    </row>
    <row r="34331" spans="1:9" x14ac:dyDescent="0.35">
      <c r="A34331">
        <v>11092024</v>
      </c>
      <c r="B34331" t="s">
        <v>597</v>
      </c>
      <c r="C34331" t="s">
        <v>216</v>
      </c>
      <c r="D34331" t="s">
        <v>399</v>
      </c>
      <c r="E34331" t="s">
        <v>404</v>
      </c>
      <c r="F34331" t="s">
        <v>101</v>
      </c>
    </row>
    <row r="34332" spans="1:9" x14ac:dyDescent="0.35">
      <c r="A34332">
        <v>10092024</v>
      </c>
      <c r="B34332" t="s">
        <v>540</v>
      </c>
      <c r="C34332" t="s">
        <v>471</v>
      </c>
      <c r="D34332" t="s">
        <v>100</v>
      </c>
      <c r="E34332" t="s">
        <v>101</v>
      </c>
    </row>
    <row r="34333" spans="1:9" x14ac:dyDescent="0.35">
      <c r="A34333">
        <v>10092024</v>
      </c>
      <c r="B34333" t="s">
        <v>430</v>
      </c>
      <c r="C34333" t="s">
        <v>329</v>
      </c>
      <c r="D34333" t="s">
        <v>104</v>
      </c>
      <c r="E34333" t="s">
        <v>101</v>
      </c>
    </row>
    <row r="34334" spans="1:9" x14ac:dyDescent="0.35">
      <c r="A34334">
        <v>10092024</v>
      </c>
      <c r="B34334" t="s">
        <v>471</v>
      </c>
      <c r="C34334" t="s">
        <v>230</v>
      </c>
      <c r="D34334" t="s">
        <v>107</v>
      </c>
      <c r="E34334" t="s">
        <v>108</v>
      </c>
      <c r="F34334" t="s">
        <v>101</v>
      </c>
    </row>
    <row r="34335" spans="1:9" x14ac:dyDescent="0.35">
      <c r="A34335">
        <v>10092024</v>
      </c>
      <c r="B34335" t="s">
        <v>405</v>
      </c>
      <c r="C34335" t="s">
        <v>402</v>
      </c>
      <c r="D34335" t="s">
        <v>111</v>
      </c>
      <c r="E34335" t="s">
        <v>101</v>
      </c>
    </row>
    <row r="34336" spans="1:9" x14ac:dyDescent="0.35">
      <c r="A34336">
        <v>10092024</v>
      </c>
      <c r="B34336" t="s">
        <v>500</v>
      </c>
      <c r="C34336" t="s">
        <v>680</v>
      </c>
      <c r="D34336" t="s">
        <v>114</v>
      </c>
      <c r="E34336" t="s">
        <v>115</v>
      </c>
      <c r="F34336" t="s">
        <v>116</v>
      </c>
    </row>
    <row r="34337" spans="1:7" x14ac:dyDescent="0.35">
      <c r="A34337">
        <v>10092024</v>
      </c>
      <c r="B34337" t="s">
        <v>354</v>
      </c>
      <c r="C34337" t="s">
        <v>475</v>
      </c>
      <c r="D34337" t="s">
        <v>114</v>
      </c>
      <c r="E34337" t="s">
        <v>119</v>
      </c>
      <c r="F34337" t="s">
        <v>120</v>
      </c>
      <c r="G34337" t="s">
        <v>121</v>
      </c>
    </row>
    <row r="34338" spans="1:7" x14ac:dyDescent="0.35">
      <c r="A34338">
        <v>10092024</v>
      </c>
      <c r="B34338" t="s">
        <v>491</v>
      </c>
      <c r="C34338" t="s">
        <v>213</v>
      </c>
      <c r="D34338" t="s">
        <v>114</v>
      </c>
      <c r="E34338" t="s">
        <v>124</v>
      </c>
    </row>
    <row r="34339" spans="1:7" x14ac:dyDescent="0.35">
      <c r="A34339">
        <v>10092024</v>
      </c>
      <c r="B34339" t="s">
        <v>334</v>
      </c>
      <c r="C34339" t="s">
        <v>939</v>
      </c>
      <c r="D34339" t="s">
        <v>114</v>
      </c>
      <c r="E34339" t="s">
        <v>127</v>
      </c>
    </row>
    <row r="34340" spans="1:7" x14ac:dyDescent="0.35">
      <c r="A34340">
        <v>10092024</v>
      </c>
      <c r="B34340" t="s">
        <v>234</v>
      </c>
      <c r="C34340" t="s">
        <v>134</v>
      </c>
      <c r="D34340" t="s">
        <v>114</v>
      </c>
      <c r="E34340" t="s">
        <v>130</v>
      </c>
    </row>
    <row r="34341" spans="1:7" x14ac:dyDescent="0.35">
      <c r="A34341">
        <v>10092024</v>
      </c>
      <c r="B34341" t="s">
        <v>753</v>
      </c>
      <c r="C34341" t="s">
        <v>652</v>
      </c>
      <c r="D34341" t="s">
        <v>114</v>
      </c>
      <c r="E34341" t="s">
        <v>132</v>
      </c>
      <c r="F34341" t="s">
        <v>133</v>
      </c>
    </row>
    <row r="34342" spans="1:7" x14ac:dyDescent="0.35">
      <c r="A34342">
        <v>10092024</v>
      </c>
      <c r="B34342" t="s">
        <v>183</v>
      </c>
      <c r="C34342" t="s">
        <v>102</v>
      </c>
      <c r="D34342" t="s">
        <v>135</v>
      </c>
      <c r="E34342" t="s">
        <v>136</v>
      </c>
    </row>
    <row r="34343" spans="1:7" x14ac:dyDescent="0.35">
      <c r="A34343">
        <v>10092024</v>
      </c>
      <c r="B34343" t="s">
        <v>783</v>
      </c>
      <c r="C34343" t="s">
        <v>695</v>
      </c>
      <c r="D34343" t="s">
        <v>139</v>
      </c>
      <c r="E34343" t="s">
        <v>140</v>
      </c>
      <c r="F34343" t="s">
        <v>141</v>
      </c>
      <c r="G34343" t="s">
        <v>101</v>
      </c>
    </row>
    <row r="34344" spans="1:7" x14ac:dyDescent="0.35">
      <c r="A34344">
        <v>10092024</v>
      </c>
      <c r="B34344" t="s">
        <v>525</v>
      </c>
      <c r="C34344" t="s">
        <v>269</v>
      </c>
      <c r="D34344" t="s">
        <v>144</v>
      </c>
      <c r="E34344" t="s">
        <v>101</v>
      </c>
    </row>
    <row r="34345" spans="1:7" x14ac:dyDescent="0.35">
      <c r="A34345">
        <v>10092024</v>
      </c>
      <c r="B34345" t="s">
        <v>515</v>
      </c>
      <c r="C34345" t="s">
        <v>425</v>
      </c>
      <c r="D34345" t="s">
        <v>147</v>
      </c>
      <c r="E34345" t="s">
        <v>148</v>
      </c>
      <c r="F34345" t="s">
        <v>149</v>
      </c>
    </row>
    <row r="34346" spans="1:7" x14ac:dyDescent="0.35">
      <c r="A34346">
        <v>10092024</v>
      </c>
      <c r="B34346" t="s">
        <v>137</v>
      </c>
      <c r="C34346" t="s">
        <v>574</v>
      </c>
      <c r="D34346" t="s">
        <v>152</v>
      </c>
      <c r="E34346" t="s">
        <v>140</v>
      </c>
      <c r="F34346" t="s">
        <v>153</v>
      </c>
      <c r="G34346" t="s">
        <v>101</v>
      </c>
    </row>
    <row r="34347" spans="1:7" x14ac:dyDescent="0.35">
      <c r="A34347">
        <v>10092024</v>
      </c>
      <c r="B34347" t="s">
        <v>822</v>
      </c>
      <c r="C34347" t="s">
        <v>426</v>
      </c>
      <c r="D34347" t="s">
        <v>156</v>
      </c>
      <c r="E34347" t="s">
        <v>101</v>
      </c>
    </row>
    <row r="34348" spans="1:7" x14ac:dyDescent="0.35">
      <c r="A34348">
        <v>10092024</v>
      </c>
      <c r="B34348" t="s">
        <v>398</v>
      </c>
      <c r="C34348" t="s">
        <v>159</v>
      </c>
      <c r="D34348" t="s">
        <v>101</v>
      </c>
    </row>
    <row r="34349" spans="1:7" x14ac:dyDescent="0.35">
      <c r="A34349">
        <v>10092024</v>
      </c>
      <c r="B34349" t="s">
        <v>430</v>
      </c>
      <c r="C34349" t="s">
        <v>161</v>
      </c>
      <c r="D34349" t="s">
        <v>101</v>
      </c>
    </row>
    <row r="34350" spans="1:7" x14ac:dyDescent="0.35">
      <c r="A34350">
        <v>10092024</v>
      </c>
      <c r="B34350" t="s">
        <v>138</v>
      </c>
      <c r="C34350" t="s">
        <v>505</v>
      </c>
      <c r="D34350" t="s">
        <v>164</v>
      </c>
      <c r="E34350" t="s">
        <v>101</v>
      </c>
    </row>
    <row r="34351" spans="1:7" x14ac:dyDescent="0.35">
      <c r="A34351">
        <v>10092024</v>
      </c>
      <c r="B34351" t="s">
        <v>810</v>
      </c>
      <c r="C34351" t="s">
        <v>430</v>
      </c>
      <c r="D34351" t="s">
        <v>167</v>
      </c>
    </row>
    <row r="34352" spans="1:7" x14ac:dyDescent="0.35">
      <c r="A34352">
        <v>10092024</v>
      </c>
      <c r="B34352" t="s">
        <v>778</v>
      </c>
      <c r="C34352" t="s">
        <v>543</v>
      </c>
      <c r="D34352" t="s">
        <v>423</v>
      </c>
      <c r="E34352" t="s">
        <v>101</v>
      </c>
    </row>
    <row r="34353" spans="1:7" x14ac:dyDescent="0.35">
      <c r="A34353">
        <v>10092024</v>
      </c>
      <c r="B34353" t="s">
        <v>221</v>
      </c>
      <c r="C34353" t="s">
        <v>478</v>
      </c>
      <c r="D34353" t="s">
        <v>169</v>
      </c>
      <c r="E34353" t="s">
        <v>170</v>
      </c>
      <c r="F34353" t="s">
        <v>101</v>
      </c>
    </row>
    <row r="34354" spans="1:7" x14ac:dyDescent="0.35">
      <c r="A34354">
        <v>10092024</v>
      </c>
      <c r="B34354" t="s">
        <v>413</v>
      </c>
      <c r="C34354" t="s">
        <v>425</v>
      </c>
      <c r="D34354" t="s">
        <v>173</v>
      </c>
      <c r="E34354" t="s">
        <v>101</v>
      </c>
    </row>
    <row r="34355" spans="1:7" x14ac:dyDescent="0.35">
      <c r="A34355">
        <v>10092024</v>
      </c>
      <c r="B34355" t="s">
        <v>768</v>
      </c>
      <c r="C34355" t="s">
        <v>272</v>
      </c>
      <c r="D34355" t="s">
        <v>176</v>
      </c>
      <c r="E34355" t="s">
        <v>101</v>
      </c>
    </row>
    <row r="34356" spans="1:7" x14ac:dyDescent="0.35">
      <c r="A34356">
        <v>10092024</v>
      </c>
      <c r="B34356" t="s">
        <v>763</v>
      </c>
      <c r="C34356" t="s">
        <v>292</v>
      </c>
      <c r="D34356" t="s">
        <v>176</v>
      </c>
      <c r="E34356" t="s">
        <v>149</v>
      </c>
    </row>
    <row r="34357" spans="1:7" x14ac:dyDescent="0.35">
      <c r="A34357">
        <v>10092024</v>
      </c>
      <c r="B34357" t="s">
        <v>471</v>
      </c>
      <c r="C34357" t="s">
        <v>188</v>
      </c>
      <c r="D34357" t="s">
        <v>181</v>
      </c>
      <c r="E34357" t="s">
        <v>182</v>
      </c>
      <c r="F34357" t="s">
        <v>101</v>
      </c>
    </row>
    <row r="34358" spans="1:7" x14ac:dyDescent="0.35">
      <c r="A34358">
        <v>10092024</v>
      </c>
      <c r="B34358" t="s">
        <v>746</v>
      </c>
      <c r="C34358" t="s">
        <v>426</v>
      </c>
      <c r="D34358" t="s">
        <v>184</v>
      </c>
      <c r="E34358" t="s">
        <v>101</v>
      </c>
    </row>
    <row r="34359" spans="1:7" x14ac:dyDescent="0.35">
      <c r="A34359">
        <v>10092024</v>
      </c>
      <c r="B34359" t="s">
        <v>442</v>
      </c>
      <c r="C34359" t="s">
        <v>187</v>
      </c>
      <c r="D34359" t="s">
        <v>101</v>
      </c>
    </row>
    <row r="34360" spans="1:7" x14ac:dyDescent="0.35">
      <c r="A34360">
        <v>10092024</v>
      </c>
      <c r="B34360" t="s">
        <v>541</v>
      </c>
      <c r="C34360" t="s">
        <v>478</v>
      </c>
      <c r="D34360" t="s">
        <v>190</v>
      </c>
      <c r="E34360" t="s">
        <v>191</v>
      </c>
      <c r="F34360" t="s">
        <v>101</v>
      </c>
    </row>
    <row r="34361" spans="1:7" x14ac:dyDescent="0.35">
      <c r="A34361">
        <v>10092024</v>
      </c>
      <c r="B34361" t="s">
        <v>226</v>
      </c>
      <c r="C34361" t="s">
        <v>381</v>
      </c>
      <c r="D34361" t="s">
        <v>190</v>
      </c>
      <c r="E34361" t="s">
        <v>194</v>
      </c>
      <c r="F34361" t="s">
        <v>101</v>
      </c>
    </row>
    <row r="34362" spans="1:7" x14ac:dyDescent="0.35">
      <c r="A34362">
        <v>10092024</v>
      </c>
      <c r="B34362" t="s">
        <v>493</v>
      </c>
      <c r="C34362" t="s">
        <v>414</v>
      </c>
      <c r="D34362" t="s">
        <v>190</v>
      </c>
      <c r="E34362" t="s">
        <v>196</v>
      </c>
      <c r="F34362" t="s">
        <v>101</v>
      </c>
    </row>
    <row r="34363" spans="1:7" x14ac:dyDescent="0.35">
      <c r="A34363">
        <v>10092024</v>
      </c>
      <c r="B34363" t="s">
        <v>188</v>
      </c>
      <c r="C34363" t="s">
        <v>198</v>
      </c>
      <c r="D34363" t="s">
        <v>140</v>
      </c>
      <c r="E34363" t="s">
        <v>199</v>
      </c>
      <c r="F34363" t="s">
        <v>200</v>
      </c>
      <c r="G34363" t="s">
        <v>101</v>
      </c>
    </row>
    <row r="34364" spans="1:7" x14ac:dyDescent="0.35">
      <c r="A34364">
        <v>10092024</v>
      </c>
      <c r="B34364" t="s">
        <v>138</v>
      </c>
      <c r="C34364" t="s">
        <v>448</v>
      </c>
      <c r="D34364" t="s">
        <v>61</v>
      </c>
      <c r="E34364" t="s">
        <v>101</v>
      </c>
    </row>
    <row r="34365" spans="1:7" x14ac:dyDescent="0.35">
      <c r="A34365">
        <v>10092024</v>
      </c>
      <c r="B34365" t="s">
        <v>413</v>
      </c>
      <c r="C34365" t="s">
        <v>424</v>
      </c>
      <c r="D34365" t="s">
        <v>205</v>
      </c>
      <c r="E34365" t="s">
        <v>101</v>
      </c>
    </row>
    <row r="34366" spans="1:7" x14ac:dyDescent="0.35">
      <c r="A34366">
        <v>10092024</v>
      </c>
      <c r="B34366" t="s">
        <v>822</v>
      </c>
      <c r="C34366" t="s">
        <v>496</v>
      </c>
      <c r="D34366" t="s">
        <v>208</v>
      </c>
      <c r="E34366" t="s">
        <v>101</v>
      </c>
    </row>
    <row r="34367" spans="1:7" x14ac:dyDescent="0.35">
      <c r="A34367">
        <v>10092024</v>
      </c>
      <c r="B34367" t="s">
        <v>473</v>
      </c>
      <c r="C34367" t="s">
        <v>497</v>
      </c>
      <c r="D34367" t="s">
        <v>210</v>
      </c>
      <c r="E34367" t="s">
        <v>211</v>
      </c>
      <c r="F34367" t="s">
        <v>101</v>
      </c>
    </row>
    <row r="34368" spans="1:7" x14ac:dyDescent="0.35">
      <c r="A34368">
        <v>10092024</v>
      </c>
      <c r="B34368" t="s">
        <v>154</v>
      </c>
      <c r="C34368" t="s">
        <v>143</v>
      </c>
      <c r="D34368" t="s">
        <v>214</v>
      </c>
      <c r="E34368" t="s">
        <v>215</v>
      </c>
      <c r="F34368" t="s">
        <v>101</v>
      </c>
    </row>
    <row r="34369" spans="1:7" x14ac:dyDescent="0.35">
      <c r="A34369">
        <v>10092024</v>
      </c>
      <c r="B34369" t="s">
        <v>591</v>
      </c>
      <c r="C34369" t="s">
        <v>292</v>
      </c>
      <c r="D34369" t="s">
        <v>217</v>
      </c>
      <c r="E34369" t="s">
        <v>101</v>
      </c>
    </row>
    <row r="34370" spans="1:7" x14ac:dyDescent="0.35">
      <c r="A34370">
        <v>10092024</v>
      </c>
      <c r="B34370" t="s">
        <v>836</v>
      </c>
      <c r="C34370" t="s">
        <v>657</v>
      </c>
      <c r="D34370" t="s">
        <v>220</v>
      </c>
      <c r="E34370" t="s">
        <v>101</v>
      </c>
    </row>
    <row r="34371" spans="1:7" x14ac:dyDescent="0.35">
      <c r="A34371">
        <v>10092024</v>
      </c>
      <c r="B34371" t="s">
        <v>806</v>
      </c>
      <c r="C34371" t="s">
        <v>473</v>
      </c>
      <c r="D34371" t="s">
        <v>222</v>
      </c>
    </row>
    <row r="34372" spans="1:7" x14ac:dyDescent="0.35">
      <c r="A34372">
        <v>10092024</v>
      </c>
      <c r="B34372" t="s">
        <v>836</v>
      </c>
      <c r="C34372" t="s">
        <v>151</v>
      </c>
      <c r="D34372" t="s">
        <v>223</v>
      </c>
    </row>
    <row r="34373" spans="1:7" x14ac:dyDescent="0.35">
      <c r="A34373">
        <v>10092024</v>
      </c>
      <c r="B34373" t="s">
        <v>806</v>
      </c>
      <c r="C34373" t="s">
        <v>387</v>
      </c>
      <c r="D34373" t="s">
        <v>225</v>
      </c>
      <c r="E34373" t="s">
        <v>101</v>
      </c>
    </row>
    <row r="34374" spans="1:7" x14ac:dyDescent="0.35">
      <c r="A34374">
        <v>10092024</v>
      </c>
      <c r="B34374" t="s">
        <v>812</v>
      </c>
      <c r="C34374" t="s">
        <v>559</v>
      </c>
      <c r="D34374" t="s">
        <v>225</v>
      </c>
      <c r="E34374" t="s">
        <v>228</v>
      </c>
      <c r="F34374" t="s">
        <v>229</v>
      </c>
    </row>
    <row r="34375" spans="1:7" x14ac:dyDescent="0.35">
      <c r="A34375">
        <v>10092024</v>
      </c>
      <c r="B34375" t="s">
        <v>596</v>
      </c>
      <c r="C34375" t="s">
        <v>455</v>
      </c>
      <c r="D34375" t="s">
        <v>232</v>
      </c>
      <c r="E34375" t="s">
        <v>101</v>
      </c>
    </row>
    <row r="34376" spans="1:7" x14ac:dyDescent="0.35">
      <c r="A34376">
        <v>10092024</v>
      </c>
      <c r="B34376" t="s">
        <v>451</v>
      </c>
      <c r="C34376" t="s">
        <v>368</v>
      </c>
      <c r="D34376" t="s">
        <v>235</v>
      </c>
      <c r="E34376" t="s">
        <v>236</v>
      </c>
      <c r="F34376" t="s">
        <v>101</v>
      </c>
    </row>
    <row r="34377" spans="1:7" x14ac:dyDescent="0.35">
      <c r="A34377">
        <v>10092024</v>
      </c>
      <c r="B34377" t="s">
        <v>579</v>
      </c>
      <c r="C34377" t="s">
        <v>162</v>
      </c>
      <c r="D34377" t="s">
        <v>235</v>
      </c>
      <c r="E34377" t="s">
        <v>239</v>
      </c>
      <c r="F34377" t="s">
        <v>149</v>
      </c>
    </row>
    <row r="34378" spans="1:7" x14ac:dyDescent="0.35">
      <c r="A34378">
        <v>10092024</v>
      </c>
      <c r="B34378" t="s">
        <v>852</v>
      </c>
      <c r="C34378" t="s">
        <v>183</v>
      </c>
      <c r="D34378" t="s">
        <v>235</v>
      </c>
      <c r="E34378" t="s">
        <v>241</v>
      </c>
      <c r="F34378" t="s">
        <v>101</v>
      </c>
    </row>
    <row r="34379" spans="1:7" x14ac:dyDescent="0.35">
      <c r="A34379">
        <v>10092024</v>
      </c>
      <c r="B34379" t="s">
        <v>437</v>
      </c>
      <c r="C34379" t="s">
        <v>145</v>
      </c>
      <c r="D34379" t="s">
        <v>243</v>
      </c>
      <c r="E34379" t="s">
        <v>101</v>
      </c>
    </row>
    <row r="34380" spans="1:7" x14ac:dyDescent="0.35">
      <c r="A34380">
        <v>10092024</v>
      </c>
      <c r="B34380" t="s">
        <v>218</v>
      </c>
      <c r="C34380" t="s">
        <v>414</v>
      </c>
      <c r="D34380" t="s">
        <v>245</v>
      </c>
      <c r="E34380" t="s">
        <v>246</v>
      </c>
    </row>
    <row r="34381" spans="1:7" x14ac:dyDescent="0.35">
      <c r="A34381">
        <v>10092024</v>
      </c>
      <c r="B34381" t="s">
        <v>866</v>
      </c>
      <c r="C34381" t="s">
        <v>418</v>
      </c>
      <c r="D34381" t="s">
        <v>245</v>
      </c>
      <c r="E34381" t="s">
        <v>249</v>
      </c>
    </row>
    <row r="34382" spans="1:7" x14ac:dyDescent="0.35">
      <c r="A34382">
        <v>10092024</v>
      </c>
      <c r="B34382" t="s">
        <v>515</v>
      </c>
      <c r="C34382" t="s">
        <v>165</v>
      </c>
      <c r="D34382" t="s">
        <v>252</v>
      </c>
      <c r="E34382" t="s">
        <v>101</v>
      </c>
    </row>
    <row r="34383" spans="1:7" x14ac:dyDescent="0.35">
      <c r="A34383">
        <v>10092024</v>
      </c>
      <c r="B34383" t="s">
        <v>549</v>
      </c>
      <c r="C34383" t="s">
        <v>151</v>
      </c>
      <c r="D34383" t="s">
        <v>254</v>
      </c>
    </row>
    <row r="34384" spans="1:7" x14ac:dyDescent="0.35">
      <c r="A34384">
        <v>10092024</v>
      </c>
      <c r="B34384" t="s">
        <v>464</v>
      </c>
      <c r="C34384" t="s">
        <v>439</v>
      </c>
      <c r="D34384" t="s">
        <v>256</v>
      </c>
      <c r="E34384" t="s">
        <v>257</v>
      </c>
      <c r="F34384" t="s">
        <v>236</v>
      </c>
      <c r="G34384" t="s">
        <v>101</v>
      </c>
    </row>
    <row r="34385" spans="1:6" x14ac:dyDescent="0.35">
      <c r="A34385">
        <v>10092024</v>
      </c>
      <c r="B34385" t="s">
        <v>730</v>
      </c>
      <c r="C34385" t="s">
        <v>455</v>
      </c>
      <c r="D34385" t="s">
        <v>260</v>
      </c>
      <c r="E34385" t="s">
        <v>136</v>
      </c>
      <c r="F34385" t="s">
        <v>101</v>
      </c>
    </row>
    <row r="34386" spans="1:6" x14ac:dyDescent="0.35">
      <c r="A34386">
        <v>10092024</v>
      </c>
      <c r="B34386" t="s">
        <v>307</v>
      </c>
      <c r="C34386" t="s">
        <v>261</v>
      </c>
      <c r="D34386" t="s">
        <v>262</v>
      </c>
      <c r="E34386" t="s">
        <v>101</v>
      </c>
    </row>
    <row r="34387" spans="1:6" x14ac:dyDescent="0.35">
      <c r="A34387">
        <v>10092024</v>
      </c>
      <c r="B34387" t="s">
        <v>611</v>
      </c>
      <c r="C34387" t="s">
        <v>195</v>
      </c>
      <c r="D34387" t="s">
        <v>264</v>
      </c>
      <c r="E34387" t="s">
        <v>101</v>
      </c>
    </row>
    <row r="34388" spans="1:6" x14ac:dyDescent="0.35">
      <c r="A34388">
        <v>10092024</v>
      </c>
      <c r="B34388" t="s">
        <v>439</v>
      </c>
      <c r="C34388" t="s">
        <v>264</v>
      </c>
      <c r="D34388" t="s">
        <v>149</v>
      </c>
    </row>
    <row r="34389" spans="1:6" x14ac:dyDescent="0.35">
      <c r="A34389">
        <v>10092024</v>
      </c>
      <c r="B34389" t="s">
        <v>560</v>
      </c>
      <c r="C34389" t="s">
        <v>304</v>
      </c>
      <c r="D34389" t="s">
        <v>265</v>
      </c>
      <c r="E34389" t="s">
        <v>101</v>
      </c>
      <c r="F34389" t="s">
        <v>266</v>
      </c>
    </row>
    <row r="34390" spans="1:6" x14ac:dyDescent="0.35">
      <c r="A34390">
        <v>10092024</v>
      </c>
      <c r="B34390" t="s">
        <v>518</v>
      </c>
      <c r="C34390" t="s">
        <v>466</v>
      </c>
      <c r="D34390" t="s">
        <v>267</v>
      </c>
      <c r="E34390" t="s">
        <v>101</v>
      </c>
    </row>
    <row r="34391" spans="1:6" x14ac:dyDescent="0.35">
      <c r="A34391">
        <v>10092024</v>
      </c>
      <c r="B34391" t="s">
        <v>765</v>
      </c>
      <c r="C34391" t="s">
        <v>285</v>
      </c>
      <c r="D34391" t="s">
        <v>268</v>
      </c>
    </row>
    <row r="34392" spans="1:6" x14ac:dyDescent="0.35">
      <c r="A34392">
        <v>10092024</v>
      </c>
      <c r="B34392" t="s">
        <v>559</v>
      </c>
      <c r="C34392" t="s">
        <v>270</v>
      </c>
      <c r="D34392" t="s">
        <v>271</v>
      </c>
      <c r="E34392" t="s">
        <v>101</v>
      </c>
    </row>
    <row r="34393" spans="1:6" x14ac:dyDescent="0.35">
      <c r="A34393">
        <v>10092024</v>
      </c>
      <c r="B34393" t="s">
        <v>591</v>
      </c>
      <c r="C34393" t="s">
        <v>550</v>
      </c>
      <c r="D34393" t="s">
        <v>274</v>
      </c>
      <c r="E34393" t="s">
        <v>101</v>
      </c>
    </row>
    <row r="34394" spans="1:6" x14ac:dyDescent="0.35">
      <c r="A34394">
        <v>10092024</v>
      </c>
      <c r="B34394" t="s">
        <v>515</v>
      </c>
      <c r="C34394" t="s">
        <v>318</v>
      </c>
      <c r="D34394" t="s">
        <v>277</v>
      </c>
      <c r="E34394" t="s">
        <v>101</v>
      </c>
    </row>
    <row r="34395" spans="1:6" x14ac:dyDescent="0.35">
      <c r="A34395">
        <v>10092024</v>
      </c>
      <c r="B34395" t="s">
        <v>477</v>
      </c>
      <c r="C34395" t="s">
        <v>154</v>
      </c>
      <c r="D34395" t="s">
        <v>279</v>
      </c>
      <c r="E34395" t="s">
        <v>140</v>
      </c>
      <c r="F34395" t="s">
        <v>280</v>
      </c>
    </row>
    <row r="34396" spans="1:6" x14ac:dyDescent="0.35">
      <c r="A34396">
        <v>10092024</v>
      </c>
      <c r="B34396" t="s">
        <v>836</v>
      </c>
      <c r="C34396" t="s">
        <v>413</v>
      </c>
      <c r="D34396" t="s">
        <v>281</v>
      </c>
    </row>
    <row r="34397" spans="1:6" x14ac:dyDescent="0.35">
      <c r="A34397">
        <v>10092024</v>
      </c>
      <c r="B34397" t="s">
        <v>237</v>
      </c>
      <c r="C34397" t="s">
        <v>481</v>
      </c>
      <c r="D34397" t="s">
        <v>284</v>
      </c>
      <c r="E34397" t="s">
        <v>101</v>
      </c>
    </row>
    <row r="34398" spans="1:6" x14ac:dyDescent="0.35">
      <c r="A34398">
        <v>10092024</v>
      </c>
      <c r="B34398" t="s">
        <v>830</v>
      </c>
      <c r="C34398" t="s">
        <v>536</v>
      </c>
      <c r="D34398" t="s">
        <v>287</v>
      </c>
      <c r="E34398" t="s">
        <v>101</v>
      </c>
    </row>
    <row r="34399" spans="1:6" x14ac:dyDescent="0.35">
      <c r="A34399">
        <v>10092024</v>
      </c>
      <c r="B34399" t="s">
        <v>560</v>
      </c>
      <c r="C34399" t="s">
        <v>346</v>
      </c>
      <c r="D34399" t="s">
        <v>288</v>
      </c>
      <c r="E34399" t="s">
        <v>101</v>
      </c>
    </row>
    <row r="34400" spans="1:6" x14ac:dyDescent="0.35">
      <c r="A34400">
        <v>10092024</v>
      </c>
      <c r="B34400" t="s">
        <v>543</v>
      </c>
      <c r="C34400" t="s">
        <v>125</v>
      </c>
      <c r="D34400" t="s">
        <v>290</v>
      </c>
      <c r="E34400" t="s">
        <v>140</v>
      </c>
      <c r="F34400" t="s">
        <v>291</v>
      </c>
    </row>
    <row r="34401" spans="1:9" x14ac:dyDescent="0.35">
      <c r="A34401">
        <v>10092024</v>
      </c>
      <c r="B34401" t="s">
        <v>637</v>
      </c>
      <c r="C34401" t="s">
        <v>430</v>
      </c>
      <c r="D34401" t="s">
        <v>290</v>
      </c>
      <c r="E34401" t="s">
        <v>140</v>
      </c>
      <c r="F34401" t="s">
        <v>294</v>
      </c>
      <c r="G34401" t="s">
        <v>295</v>
      </c>
      <c r="H34401" t="s">
        <v>101</v>
      </c>
    </row>
    <row r="34402" spans="1:9" x14ac:dyDescent="0.35">
      <c r="A34402">
        <v>10092024</v>
      </c>
      <c r="B34402" t="s">
        <v>426</v>
      </c>
      <c r="C34402" t="s">
        <v>255</v>
      </c>
      <c r="D34402" t="s">
        <v>298</v>
      </c>
      <c r="E34402" t="s">
        <v>101</v>
      </c>
    </row>
    <row r="34403" spans="1:9" x14ac:dyDescent="0.35">
      <c r="A34403">
        <v>10092024</v>
      </c>
      <c r="B34403" t="s">
        <v>555</v>
      </c>
      <c r="C34403" t="s">
        <v>330</v>
      </c>
      <c r="D34403" t="s">
        <v>300</v>
      </c>
      <c r="E34403" t="s">
        <v>262</v>
      </c>
      <c r="F34403" t="s">
        <v>101</v>
      </c>
    </row>
    <row r="34404" spans="1:9" x14ac:dyDescent="0.35">
      <c r="A34404">
        <v>10092024</v>
      </c>
      <c r="B34404" t="s">
        <v>549</v>
      </c>
      <c r="C34404" t="s">
        <v>420</v>
      </c>
      <c r="D34404" t="s">
        <v>301</v>
      </c>
      <c r="E34404" t="s">
        <v>101</v>
      </c>
    </row>
    <row r="34405" spans="1:9" x14ac:dyDescent="0.35">
      <c r="A34405">
        <v>10092024</v>
      </c>
      <c r="B34405" t="s">
        <v>777</v>
      </c>
      <c r="C34405" t="s">
        <v>207</v>
      </c>
      <c r="D34405" t="s">
        <v>303</v>
      </c>
      <c r="E34405" t="s">
        <v>149</v>
      </c>
    </row>
    <row r="34406" spans="1:9" x14ac:dyDescent="0.35">
      <c r="A34406">
        <v>10092024</v>
      </c>
      <c r="B34406" t="s">
        <v>825</v>
      </c>
      <c r="C34406" t="s">
        <v>581</v>
      </c>
      <c r="D34406" t="s">
        <v>306</v>
      </c>
      <c r="E34406" t="s">
        <v>101</v>
      </c>
    </row>
    <row r="34407" spans="1:9" x14ac:dyDescent="0.35">
      <c r="A34407">
        <v>10092024</v>
      </c>
      <c r="B34407" t="s">
        <v>795</v>
      </c>
      <c r="C34407" t="s">
        <v>183</v>
      </c>
      <c r="D34407" t="s">
        <v>308</v>
      </c>
      <c r="E34407" t="s">
        <v>309</v>
      </c>
      <c r="F34407" t="s">
        <v>310</v>
      </c>
      <c r="G34407" t="s">
        <v>311</v>
      </c>
      <c r="H34407" t="s">
        <v>312</v>
      </c>
      <c r="I34407" t="s">
        <v>101</v>
      </c>
    </row>
    <row r="34408" spans="1:9" x14ac:dyDescent="0.35">
      <c r="A34408">
        <v>10092024</v>
      </c>
      <c r="B34408" t="s">
        <v>318</v>
      </c>
      <c r="C34408" t="s">
        <v>231</v>
      </c>
      <c r="D34408" t="s">
        <v>314</v>
      </c>
      <c r="E34408" t="s">
        <v>315</v>
      </c>
      <c r="F34408" t="s">
        <v>101</v>
      </c>
    </row>
    <row r="34409" spans="1:9" x14ac:dyDescent="0.35">
      <c r="A34409">
        <v>10092024</v>
      </c>
      <c r="B34409" t="s">
        <v>304</v>
      </c>
      <c r="C34409" t="s">
        <v>146</v>
      </c>
      <c r="D34409" t="s">
        <v>314</v>
      </c>
      <c r="E34409" t="s">
        <v>317</v>
      </c>
      <c r="F34409" t="s">
        <v>101</v>
      </c>
    </row>
    <row r="34410" spans="1:9" x14ac:dyDescent="0.35">
      <c r="A34410">
        <v>10092024</v>
      </c>
      <c r="B34410" t="s">
        <v>493</v>
      </c>
      <c r="C34410" t="s">
        <v>307</v>
      </c>
      <c r="D34410" t="s">
        <v>319</v>
      </c>
      <c r="E34410" t="s">
        <v>320</v>
      </c>
      <c r="F34410" t="s">
        <v>321</v>
      </c>
    </row>
    <row r="34411" spans="1:9" x14ac:dyDescent="0.35">
      <c r="A34411">
        <v>10092024</v>
      </c>
      <c r="B34411" t="s">
        <v>718</v>
      </c>
      <c r="C34411" t="s">
        <v>145</v>
      </c>
      <c r="D34411" t="s">
        <v>322</v>
      </c>
      <c r="E34411" t="s">
        <v>101</v>
      </c>
    </row>
    <row r="34412" spans="1:9" x14ac:dyDescent="0.35">
      <c r="A34412">
        <v>10092024</v>
      </c>
      <c r="B34412" t="s">
        <v>630</v>
      </c>
      <c r="C34412" t="s">
        <v>519</v>
      </c>
      <c r="D34412" t="s">
        <v>325</v>
      </c>
      <c r="E34412" t="s">
        <v>101</v>
      </c>
    </row>
    <row r="34413" spans="1:9" x14ac:dyDescent="0.35">
      <c r="A34413">
        <v>10092024</v>
      </c>
      <c r="B34413" t="s">
        <v>795</v>
      </c>
      <c r="C34413" t="s">
        <v>554</v>
      </c>
      <c r="D34413" t="s">
        <v>328</v>
      </c>
      <c r="E34413" t="s">
        <v>101</v>
      </c>
    </row>
    <row r="34414" spans="1:9" x14ac:dyDescent="0.35">
      <c r="A34414">
        <v>10092024</v>
      </c>
      <c r="B34414" t="s">
        <v>98</v>
      </c>
      <c r="C34414" t="s">
        <v>331</v>
      </c>
      <c r="D34414" t="s">
        <v>332</v>
      </c>
      <c r="E34414" t="s">
        <v>101</v>
      </c>
    </row>
    <row r="34415" spans="1:9" x14ac:dyDescent="0.35">
      <c r="A34415">
        <v>10092024</v>
      </c>
      <c r="B34415" t="s">
        <v>340</v>
      </c>
      <c r="C34415" t="s">
        <v>354</v>
      </c>
      <c r="D34415" t="s">
        <v>331</v>
      </c>
      <c r="E34415" t="s">
        <v>335</v>
      </c>
      <c r="F34415" t="s">
        <v>101</v>
      </c>
    </row>
    <row r="34416" spans="1:9" x14ac:dyDescent="0.35">
      <c r="A34416">
        <v>10092024</v>
      </c>
      <c r="B34416" t="s">
        <v>248</v>
      </c>
      <c r="C34416" t="s">
        <v>278</v>
      </c>
      <c r="D34416" t="s">
        <v>331</v>
      </c>
      <c r="E34416" t="s">
        <v>338</v>
      </c>
      <c r="F34416" t="s">
        <v>321</v>
      </c>
    </row>
    <row r="34417" spans="1:7" x14ac:dyDescent="0.35">
      <c r="A34417">
        <v>10092024</v>
      </c>
      <c r="B34417" t="s">
        <v>830</v>
      </c>
      <c r="C34417" t="s">
        <v>419</v>
      </c>
      <c r="D34417" t="s">
        <v>170</v>
      </c>
    </row>
    <row r="34418" spans="1:7" x14ac:dyDescent="0.35">
      <c r="A34418">
        <v>10092024</v>
      </c>
      <c r="B34418" t="s">
        <v>593</v>
      </c>
      <c r="C34418" t="s">
        <v>417</v>
      </c>
      <c r="D34418" t="s">
        <v>341</v>
      </c>
      <c r="E34418" t="s">
        <v>101</v>
      </c>
    </row>
    <row r="34419" spans="1:7" x14ac:dyDescent="0.35">
      <c r="A34419">
        <v>10092024</v>
      </c>
      <c r="B34419" t="s">
        <v>832</v>
      </c>
      <c r="C34419" t="s">
        <v>203</v>
      </c>
      <c r="D34419" t="s">
        <v>343</v>
      </c>
      <c r="E34419" t="s">
        <v>101</v>
      </c>
    </row>
    <row r="34420" spans="1:7" x14ac:dyDescent="0.35">
      <c r="A34420">
        <v>10092024</v>
      </c>
      <c r="B34420" t="s">
        <v>553</v>
      </c>
      <c r="C34420" t="s">
        <v>132</v>
      </c>
      <c r="D34420" t="s">
        <v>344</v>
      </c>
      <c r="E34420" t="s">
        <v>345</v>
      </c>
      <c r="F34420" t="s">
        <v>101</v>
      </c>
    </row>
    <row r="34421" spans="1:7" x14ac:dyDescent="0.35">
      <c r="A34421">
        <v>10092024</v>
      </c>
      <c r="B34421" t="s">
        <v>496</v>
      </c>
      <c r="C34421" t="s">
        <v>471</v>
      </c>
      <c r="D34421" t="s">
        <v>132</v>
      </c>
      <c r="E34421" t="s">
        <v>347</v>
      </c>
      <c r="F34421" t="s">
        <v>101</v>
      </c>
    </row>
    <row r="34422" spans="1:7" x14ac:dyDescent="0.35">
      <c r="A34422">
        <v>10092024</v>
      </c>
      <c r="B34422" t="s">
        <v>723</v>
      </c>
      <c r="C34422" t="s">
        <v>138</v>
      </c>
      <c r="D34422" t="s">
        <v>132</v>
      </c>
      <c r="E34422" t="s">
        <v>348</v>
      </c>
      <c r="F34422" t="s">
        <v>101</v>
      </c>
    </row>
    <row r="34423" spans="1:7" x14ac:dyDescent="0.35">
      <c r="A34423">
        <v>10092024</v>
      </c>
      <c r="B34423" t="s">
        <v>550</v>
      </c>
      <c r="C34423" t="s">
        <v>363</v>
      </c>
      <c r="D34423" t="s">
        <v>132</v>
      </c>
      <c r="E34423" t="s">
        <v>350</v>
      </c>
      <c r="F34423" t="s">
        <v>101</v>
      </c>
    </row>
    <row r="34424" spans="1:7" x14ac:dyDescent="0.35">
      <c r="A34424">
        <v>10092024</v>
      </c>
      <c r="B34424" t="s">
        <v>722</v>
      </c>
      <c r="C34424" t="s">
        <v>285</v>
      </c>
      <c r="D34424" t="s">
        <v>132</v>
      </c>
      <c r="E34424" t="s">
        <v>352</v>
      </c>
      <c r="F34424" t="s">
        <v>101</v>
      </c>
    </row>
    <row r="34425" spans="1:7" x14ac:dyDescent="0.35">
      <c r="A34425">
        <v>10092024</v>
      </c>
      <c r="B34425" t="s">
        <v>567</v>
      </c>
      <c r="C34425" t="s">
        <v>272</v>
      </c>
      <c r="D34425" t="s">
        <v>132</v>
      </c>
      <c r="E34425" t="s">
        <v>133</v>
      </c>
      <c r="F34425" t="s">
        <v>355</v>
      </c>
    </row>
    <row r="34426" spans="1:7" x14ac:dyDescent="0.35">
      <c r="A34426">
        <v>10092024</v>
      </c>
      <c r="B34426" t="s">
        <v>418</v>
      </c>
      <c r="C34426" t="s">
        <v>604</v>
      </c>
      <c r="D34426" t="s">
        <v>132</v>
      </c>
      <c r="E34426" t="s">
        <v>356</v>
      </c>
      <c r="F34426" t="s">
        <v>101</v>
      </c>
    </row>
    <row r="34427" spans="1:7" x14ac:dyDescent="0.35">
      <c r="A34427">
        <v>10092024</v>
      </c>
      <c r="B34427" t="s">
        <v>450</v>
      </c>
      <c r="C34427" t="s">
        <v>546</v>
      </c>
      <c r="D34427" t="s">
        <v>359</v>
      </c>
      <c r="E34427" t="s">
        <v>360</v>
      </c>
      <c r="F34427" t="s">
        <v>101</v>
      </c>
    </row>
    <row r="34428" spans="1:7" x14ac:dyDescent="0.35">
      <c r="A34428">
        <v>10092024</v>
      </c>
      <c r="B34428" t="s">
        <v>418</v>
      </c>
      <c r="C34428" t="s">
        <v>275</v>
      </c>
      <c r="D34428" t="s">
        <v>359</v>
      </c>
      <c r="E34428" t="s">
        <v>362</v>
      </c>
      <c r="F34428" t="s">
        <v>101</v>
      </c>
    </row>
    <row r="34429" spans="1:7" x14ac:dyDescent="0.35">
      <c r="A34429">
        <v>10092024</v>
      </c>
      <c r="B34429" t="s">
        <v>263</v>
      </c>
      <c r="C34429" t="s">
        <v>359</v>
      </c>
      <c r="D34429" t="s">
        <v>362</v>
      </c>
      <c r="E34429" t="s">
        <v>140</v>
      </c>
      <c r="F34429" t="s">
        <v>364</v>
      </c>
      <c r="G34429" t="s">
        <v>101</v>
      </c>
    </row>
    <row r="34430" spans="1:7" x14ac:dyDescent="0.35">
      <c r="A34430">
        <v>10092024</v>
      </c>
      <c r="B34430" t="s">
        <v>721</v>
      </c>
      <c r="C34430" t="s">
        <v>424</v>
      </c>
      <c r="D34430" t="s">
        <v>366</v>
      </c>
      <c r="E34430" t="s">
        <v>257</v>
      </c>
      <c r="F34430" t="s">
        <v>367</v>
      </c>
      <c r="G34430" t="s">
        <v>101</v>
      </c>
    </row>
    <row r="34431" spans="1:7" x14ac:dyDescent="0.35">
      <c r="A34431">
        <v>10092024</v>
      </c>
      <c r="B34431" t="s">
        <v>628</v>
      </c>
      <c r="C34431" t="s">
        <v>145</v>
      </c>
      <c r="D34431" t="s">
        <v>369</v>
      </c>
      <c r="E34431" t="s">
        <v>370</v>
      </c>
      <c r="F34431" t="s">
        <v>101</v>
      </c>
    </row>
    <row r="34432" spans="1:7" x14ac:dyDescent="0.35">
      <c r="A34432">
        <v>10092024</v>
      </c>
      <c r="B34432" t="s">
        <v>755</v>
      </c>
      <c r="C34432" t="s">
        <v>346</v>
      </c>
      <c r="D34432" t="s">
        <v>371</v>
      </c>
      <c r="E34432" t="s">
        <v>101</v>
      </c>
    </row>
    <row r="34433" spans="1:9" x14ac:dyDescent="0.35">
      <c r="A34433">
        <v>10092024</v>
      </c>
      <c r="B34433" t="s">
        <v>599</v>
      </c>
      <c r="C34433" t="s">
        <v>405</v>
      </c>
      <c r="D34433" t="s">
        <v>372</v>
      </c>
      <c r="E34433" t="s">
        <v>101</v>
      </c>
    </row>
    <row r="34434" spans="1:9" x14ac:dyDescent="0.35">
      <c r="A34434">
        <v>10092024</v>
      </c>
      <c r="B34434" t="s">
        <v>473</v>
      </c>
      <c r="C34434" t="s">
        <v>373</v>
      </c>
      <c r="D34434" t="s">
        <v>101</v>
      </c>
    </row>
    <row r="34435" spans="1:9" x14ac:dyDescent="0.35">
      <c r="A34435">
        <v>10092024</v>
      </c>
      <c r="B34435" t="s">
        <v>638</v>
      </c>
      <c r="C34435" t="s">
        <v>450</v>
      </c>
      <c r="D34435" t="s">
        <v>376</v>
      </c>
      <c r="E34435" t="s">
        <v>140</v>
      </c>
      <c r="F34435" t="s">
        <v>331</v>
      </c>
      <c r="G34435" t="s">
        <v>377</v>
      </c>
      <c r="H34435" t="s">
        <v>101</v>
      </c>
    </row>
    <row r="34436" spans="1:9" x14ac:dyDescent="0.35">
      <c r="A34436">
        <v>10092024</v>
      </c>
      <c r="B34436" t="s">
        <v>765</v>
      </c>
      <c r="C34436" t="s">
        <v>138</v>
      </c>
      <c r="D34436" t="s">
        <v>378</v>
      </c>
    </row>
    <row r="34437" spans="1:9" x14ac:dyDescent="0.35">
      <c r="A34437">
        <v>10092024</v>
      </c>
      <c r="B34437" t="s">
        <v>465</v>
      </c>
      <c r="C34437" t="s">
        <v>478</v>
      </c>
      <c r="D34437" t="s">
        <v>380</v>
      </c>
      <c r="E34437" t="s">
        <v>101</v>
      </c>
    </row>
    <row r="34438" spans="1:9" x14ac:dyDescent="0.35">
      <c r="A34438">
        <v>10092024</v>
      </c>
      <c r="B34438" t="s">
        <v>425</v>
      </c>
      <c r="C34438" t="s">
        <v>601</v>
      </c>
      <c r="D34438" t="s">
        <v>382</v>
      </c>
      <c r="E34438" t="s">
        <v>383</v>
      </c>
    </row>
    <row r="34439" spans="1:9" x14ac:dyDescent="0.35">
      <c r="A34439">
        <v>10092024</v>
      </c>
      <c r="B34439" t="s">
        <v>221</v>
      </c>
      <c r="C34439" t="s">
        <v>282</v>
      </c>
      <c r="D34439" t="s">
        <v>385</v>
      </c>
      <c r="E34439" t="s">
        <v>386</v>
      </c>
    </row>
    <row r="34440" spans="1:9" x14ac:dyDescent="0.35">
      <c r="A34440">
        <v>10092024</v>
      </c>
      <c r="B34440" t="s">
        <v>724</v>
      </c>
      <c r="C34440" t="s">
        <v>304</v>
      </c>
      <c r="D34440" t="s">
        <v>388</v>
      </c>
      <c r="E34440" t="s">
        <v>101</v>
      </c>
    </row>
    <row r="34441" spans="1:9" x14ac:dyDescent="0.35">
      <c r="A34441">
        <v>10092024</v>
      </c>
      <c r="B34441" t="s">
        <v>361</v>
      </c>
      <c r="C34441" t="s">
        <v>117</v>
      </c>
      <c r="D34441" t="s">
        <v>391</v>
      </c>
      <c r="E34441" t="s">
        <v>101</v>
      </c>
    </row>
    <row r="34442" spans="1:9" x14ac:dyDescent="0.35">
      <c r="A34442">
        <v>10092024</v>
      </c>
      <c r="B34442" t="s">
        <v>602</v>
      </c>
      <c r="C34442" t="s">
        <v>569</v>
      </c>
      <c r="D34442" t="s">
        <v>393</v>
      </c>
    </row>
    <row r="34443" spans="1:9" x14ac:dyDescent="0.35">
      <c r="A34443">
        <v>10092024</v>
      </c>
      <c r="B34443" t="s">
        <v>558</v>
      </c>
      <c r="C34443" t="s">
        <v>145</v>
      </c>
      <c r="D34443" t="s">
        <v>394</v>
      </c>
      <c r="E34443" t="s">
        <v>395</v>
      </c>
      <c r="F34443" t="s">
        <v>101</v>
      </c>
    </row>
    <row r="34444" spans="1:9" x14ac:dyDescent="0.35">
      <c r="A34444">
        <v>10092024</v>
      </c>
      <c r="B34444" t="s">
        <v>474</v>
      </c>
      <c r="C34444" t="s">
        <v>244</v>
      </c>
      <c r="D34444" t="s">
        <v>396</v>
      </c>
    </row>
    <row r="34445" spans="1:9" x14ac:dyDescent="0.35">
      <c r="A34445">
        <v>10092024</v>
      </c>
      <c r="B34445" t="s">
        <v>263</v>
      </c>
      <c r="C34445" t="s">
        <v>397</v>
      </c>
      <c r="D34445" t="s">
        <v>101</v>
      </c>
    </row>
    <row r="34446" spans="1:9" x14ac:dyDescent="0.35">
      <c r="A34446">
        <v>10092024</v>
      </c>
      <c r="B34446" t="s">
        <v>786</v>
      </c>
      <c r="C34446" t="s">
        <v>446</v>
      </c>
      <c r="D34446" t="s">
        <v>399</v>
      </c>
      <c r="E34446" t="s">
        <v>140</v>
      </c>
      <c r="F34446" t="s">
        <v>400</v>
      </c>
      <c r="G34446" t="s">
        <v>257</v>
      </c>
      <c r="H34446" t="s">
        <v>331</v>
      </c>
      <c r="I34446" t="s">
        <v>401</v>
      </c>
    </row>
    <row r="34447" spans="1:9" x14ac:dyDescent="0.35">
      <c r="A34447">
        <v>10092024</v>
      </c>
      <c r="B34447" t="s">
        <v>664</v>
      </c>
      <c r="C34447" t="s">
        <v>465</v>
      </c>
      <c r="D34447" t="s">
        <v>399</v>
      </c>
      <c r="E34447" t="s">
        <v>187</v>
      </c>
      <c r="F34447" t="s">
        <v>101</v>
      </c>
    </row>
    <row r="34448" spans="1:9" x14ac:dyDescent="0.35">
      <c r="A34448">
        <v>10092024</v>
      </c>
      <c r="B34448" t="s">
        <v>507</v>
      </c>
      <c r="C34448" t="s">
        <v>398</v>
      </c>
      <c r="D34448" t="s">
        <v>399</v>
      </c>
      <c r="E34448" t="s">
        <v>403</v>
      </c>
      <c r="F34448" t="s">
        <v>101</v>
      </c>
    </row>
    <row r="34449" spans="1:7" x14ac:dyDescent="0.35">
      <c r="A34449">
        <v>10092024</v>
      </c>
      <c r="B34449" t="s">
        <v>558</v>
      </c>
      <c r="C34449" t="s">
        <v>553</v>
      </c>
      <c r="D34449" t="s">
        <v>399</v>
      </c>
      <c r="E34449" t="s">
        <v>404</v>
      </c>
      <c r="F34449" t="s">
        <v>101</v>
      </c>
    </row>
    <row r="34450" spans="1:7" x14ac:dyDescent="0.35">
      <c r="A34450">
        <v>9092024</v>
      </c>
      <c r="B34450" t="s">
        <v>418</v>
      </c>
      <c r="C34450" t="s">
        <v>554</v>
      </c>
      <c r="D34450" t="s">
        <v>100</v>
      </c>
      <c r="E34450" t="s">
        <v>101</v>
      </c>
    </row>
    <row r="34451" spans="1:7" x14ac:dyDescent="0.35">
      <c r="A34451">
        <v>9092024</v>
      </c>
      <c r="B34451" t="s">
        <v>499</v>
      </c>
      <c r="C34451" t="s">
        <v>102</v>
      </c>
      <c r="D34451" t="s">
        <v>104</v>
      </c>
      <c r="E34451" t="s">
        <v>101</v>
      </c>
    </row>
    <row r="34452" spans="1:7" x14ac:dyDescent="0.35">
      <c r="A34452">
        <v>9092024</v>
      </c>
      <c r="B34452" t="s">
        <v>583</v>
      </c>
      <c r="C34452" t="s">
        <v>318</v>
      </c>
      <c r="D34452" t="s">
        <v>107</v>
      </c>
      <c r="E34452" t="s">
        <v>108</v>
      </c>
      <c r="F34452" t="s">
        <v>101</v>
      </c>
    </row>
    <row r="34453" spans="1:7" x14ac:dyDescent="0.35">
      <c r="A34453">
        <v>9092024</v>
      </c>
      <c r="B34453" t="s">
        <v>219</v>
      </c>
      <c r="C34453" t="s">
        <v>316</v>
      </c>
      <c r="D34453" t="s">
        <v>111</v>
      </c>
      <c r="E34453" t="s">
        <v>101</v>
      </c>
    </row>
    <row r="34454" spans="1:7" x14ac:dyDescent="0.35">
      <c r="A34454">
        <v>9092024</v>
      </c>
      <c r="B34454" t="s">
        <v>821</v>
      </c>
      <c r="C34454" t="s">
        <v>741</v>
      </c>
      <c r="D34454" t="s">
        <v>114</v>
      </c>
      <c r="E34454" t="s">
        <v>115</v>
      </c>
      <c r="F34454" t="s">
        <v>116</v>
      </c>
    </row>
    <row r="34455" spans="1:7" x14ac:dyDescent="0.35">
      <c r="A34455">
        <v>9092024</v>
      </c>
      <c r="B34455" t="s">
        <v>365</v>
      </c>
      <c r="C34455" t="s">
        <v>463</v>
      </c>
      <c r="D34455" t="s">
        <v>114</v>
      </c>
      <c r="E34455" t="s">
        <v>119</v>
      </c>
      <c r="F34455" t="s">
        <v>120</v>
      </c>
      <c r="G34455" t="s">
        <v>121</v>
      </c>
    </row>
    <row r="34456" spans="1:7" x14ac:dyDescent="0.35">
      <c r="A34456">
        <v>9092024</v>
      </c>
      <c r="B34456" t="s">
        <v>491</v>
      </c>
      <c r="C34456" t="s">
        <v>654</v>
      </c>
      <c r="D34456" t="s">
        <v>114</v>
      </c>
      <c r="E34456" t="s">
        <v>124</v>
      </c>
    </row>
    <row r="34457" spans="1:7" x14ac:dyDescent="0.35">
      <c r="A34457">
        <v>9092024</v>
      </c>
      <c r="B34457" t="s">
        <v>615</v>
      </c>
      <c r="C34457" t="s">
        <v>704</v>
      </c>
      <c r="D34457" t="s">
        <v>114</v>
      </c>
      <c r="E34457" t="s">
        <v>127</v>
      </c>
    </row>
    <row r="34458" spans="1:7" x14ac:dyDescent="0.35">
      <c r="A34458">
        <v>9092024</v>
      </c>
      <c r="B34458" t="s">
        <v>302</v>
      </c>
      <c r="C34458" t="s">
        <v>297</v>
      </c>
      <c r="D34458" t="s">
        <v>114</v>
      </c>
      <c r="E34458" t="s">
        <v>130</v>
      </c>
    </row>
    <row r="34459" spans="1:7" x14ac:dyDescent="0.35">
      <c r="A34459">
        <v>9092024</v>
      </c>
      <c r="B34459" t="s">
        <v>868</v>
      </c>
      <c r="C34459" t="s">
        <v>834</v>
      </c>
      <c r="D34459" t="s">
        <v>114</v>
      </c>
      <c r="E34459" t="s">
        <v>132</v>
      </c>
      <c r="F34459" t="s">
        <v>133</v>
      </c>
    </row>
    <row r="34460" spans="1:7" x14ac:dyDescent="0.35">
      <c r="A34460">
        <v>9092024</v>
      </c>
      <c r="B34460" t="s">
        <v>477</v>
      </c>
      <c r="C34460" t="s">
        <v>177</v>
      </c>
      <c r="D34460" t="s">
        <v>135</v>
      </c>
      <c r="E34460" t="s">
        <v>136</v>
      </c>
    </row>
    <row r="34461" spans="1:7" x14ac:dyDescent="0.35">
      <c r="A34461">
        <v>9092024</v>
      </c>
      <c r="B34461" t="s">
        <v>756</v>
      </c>
      <c r="C34461" t="s">
        <v>655</v>
      </c>
      <c r="D34461" t="s">
        <v>139</v>
      </c>
      <c r="E34461" t="s">
        <v>140</v>
      </c>
      <c r="F34461" t="s">
        <v>141</v>
      </c>
      <c r="G34461" t="s">
        <v>101</v>
      </c>
    </row>
    <row r="34462" spans="1:7" x14ac:dyDescent="0.35">
      <c r="A34462">
        <v>9092024</v>
      </c>
      <c r="B34462" t="s">
        <v>499</v>
      </c>
      <c r="C34462" t="s">
        <v>255</v>
      </c>
      <c r="D34462" t="s">
        <v>144</v>
      </c>
      <c r="E34462" t="s">
        <v>101</v>
      </c>
    </row>
    <row r="34463" spans="1:7" x14ac:dyDescent="0.35">
      <c r="A34463">
        <v>9092024</v>
      </c>
      <c r="B34463" t="s">
        <v>418</v>
      </c>
      <c r="C34463" t="s">
        <v>307</v>
      </c>
      <c r="D34463" t="s">
        <v>147</v>
      </c>
      <c r="E34463" t="s">
        <v>148</v>
      </c>
      <c r="F34463" t="s">
        <v>149</v>
      </c>
    </row>
    <row r="34464" spans="1:7" x14ac:dyDescent="0.35">
      <c r="A34464">
        <v>9092024</v>
      </c>
      <c r="B34464" t="s">
        <v>498</v>
      </c>
      <c r="C34464" t="s">
        <v>497</v>
      </c>
      <c r="D34464" t="s">
        <v>152</v>
      </c>
      <c r="E34464" t="s">
        <v>140</v>
      </c>
      <c r="F34464" t="s">
        <v>153</v>
      </c>
      <c r="G34464" t="s">
        <v>101</v>
      </c>
    </row>
    <row r="34465" spans="1:6" x14ac:dyDescent="0.35">
      <c r="A34465">
        <v>9092024</v>
      </c>
      <c r="B34465" t="s">
        <v>825</v>
      </c>
      <c r="C34465" t="s">
        <v>599</v>
      </c>
      <c r="D34465" t="s">
        <v>156</v>
      </c>
      <c r="E34465" t="s">
        <v>101</v>
      </c>
    </row>
    <row r="34466" spans="1:6" x14ac:dyDescent="0.35">
      <c r="A34466">
        <v>9092024</v>
      </c>
      <c r="B34466" t="s">
        <v>318</v>
      </c>
      <c r="C34466" t="s">
        <v>159</v>
      </c>
      <c r="D34466" t="s">
        <v>101</v>
      </c>
    </row>
    <row r="34467" spans="1:6" x14ac:dyDescent="0.35">
      <c r="A34467">
        <v>9092024</v>
      </c>
      <c r="B34467" t="s">
        <v>414</v>
      </c>
      <c r="C34467" t="s">
        <v>161</v>
      </c>
      <c r="D34467" t="s">
        <v>101</v>
      </c>
    </row>
    <row r="34468" spans="1:6" x14ac:dyDescent="0.35">
      <c r="A34468">
        <v>9092024</v>
      </c>
      <c r="B34468" t="s">
        <v>574</v>
      </c>
      <c r="C34468" t="s">
        <v>131</v>
      </c>
      <c r="D34468" t="s">
        <v>164</v>
      </c>
      <c r="E34468" t="s">
        <v>101</v>
      </c>
    </row>
    <row r="34469" spans="1:6" x14ac:dyDescent="0.35">
      <c r="A34469">
        <v>9092024</v>
      </c>
      <c r="B34469" t="s">
        <v>778</v>
      </c>
      <c r="C34469" t="s">
        <v>150</v>
      </c>
      <c r="D34469" t="s">
        <v>167</v>
      </c>
    </row>
    <row r="34470" spans="1:6" x14ac:dyDescent="0.35">
      <c r="A34470">
        <v>9092024</v>
      </c>
      <c r="B34470" t="s">
        <v>639</v>
      </c>
      <c r="C34470" t="s">
        <v>423</v>
      </c>
      <c r="D34470" t="s">
        <v>101</v>
      </c>
    </row>
    <row r="34471" spans="1:6" x14ac:dyDescent="0.35">
      <c r="A34471">
        <v>9092024</v>
      </c>
      <c r="B34471" t="s">
        <v>447</v>
      </c>
      <c r="C34471" t="s">
        <v>548</v>
      </c>
      <c r="D34471" t="s">
        <v>169</v>
      </c>
      <c r="E34471" t="s">
        <v>170</v>
      </c>
      <c r="F34471" t="s">
        <v>101</v>
      </c>
    </row>
    <row r="34472" spans="1:6" x14ac:dyDescent="0.35">
      <c r="A34472">
        <v>9092024</v>
      </c>
      <c r="B34472" t="s">
        <v>578</v>
      </c>
      <c r="C34472" t="s">
        <v>450</v>
      </c>
      <c r="D34472" t="s">
        <v>173</v>
      </c>
      <c r="E34472" t="s">
        <v>101</v>
      </c>
    </row>
    <row r="34473" spans="1:6" x14ac:dyDescent="0.35">
      <c r="A34473">
        <v>9092024</v>
      </c>
      <c r="B34473" t="s">
        <v>766</v>
      </c>
      <c r="C34473" t="s">
        <v>296</v>
      </c>
      <c r="D34473" t="s">
        <v>176</v>
      </c>
      <c r="E34473" t="s">
        <v>101</v>
      </c>
    </row>
    <row r="34474" spans="1:6" x14ac:dyDescent="0.35">
      <c r="A34474">
        <v>9092024</v>
      </c>
      <c r="B34474" t="s">
        <v>781</v>
      </c>
      <c r="C34474" t="s">
        <v>519</v>
      </c>
      <c r="D34474" t="s">
        <v>176</v>
      </c>
      <c r="E34474" t="s">
        <v>149</v>
      </c>
    </row>
    <row r="34475" spans="1:6" x14ac:dyDescent="0.35">
      <c r="A34475">
        <v>9092024</v>
      </c>
      <c r="B34475" t="s">
        <v>465</v>
      </c>
      <c r="C34475" t="s">
        <v>555</v>
      </c>
      <c r="D34475" t="s">
        <v>181</v>
      </c>
      <c r="E34475" t="s">
        <v>182</v>
      </c>
      <c r="F34475" t="s">
        <v>101</v>
      </c>
    </row>
    <row r="34476" spans="1:6" x14ac:dyDescent="0.35">
      <c r="A34476">
        <v>9092024</v>
      </c>
      <c r="B34476" t="s">
        <v>662</v>
      </c>
      <c r="C34476" t="s">
        <v>516</v>
      </c>
      <c r="D34476" t="s">
        <v>184</v>
      </c>
      <c r="E34476" t="s">
        <v>101</v>
      </c>
    </row>
    <row r="34477" spans="1:6" x14ac:dyDescent="0.35">
      <c r="A34477">
        <v>9092024</v>
      </c>
      <c r="B34477" t="s">
        <v>195</v>
      </c>
      <c r="C34477" t="s">
        <v>187</v>
      </c>
      <c r="D34477" t="s">
        <v>101</v>
      </c>
    </row>
    <row r="34478" spans="1:6" x14ac:dyDescent="0.35">
      <c r="A34478">
        <v>9092024</v>
      </c>
      <c r="B34478" t="s">
        <v>414</v>
      </c>
      <c r="C34478" t="s">
        <v>231</v>
      </c>
      <c r="D34478" t="s">
        <v>190</v>
      </c>
      <c r="E34478" t="s">
        <v>191</v>
      </c>
      <c r="F34478" t="s">
        <v>101</v>
      </c>
    </row>
    <row r="34479" spans="1:6" x14ac:dyDescent="0.35">
      <c r="A34479">
        <v>9092024</v>
      </c>
      <c r="B34479" t="s">
        <v>405</v>
      </c>
      <c r="C34479" t="s">
        <v>379</v>
      </c>
      <c r="D34479" t="s">
        <v>190</v>
      </c>
      <c r="E34479" t="s">
        <v>194</v>
      </c>
      <c r="F34479" t="s">
        <v>101</v>
      </c>
    </row>
    <row r="34480" spans="1:6" x14ac:dyDescent="0.35">
      <c r="A34480">
        <v>9092024</v>
      </c>
      <c r="B34480" t="s">
        <v>419</v>
      </c>
      <c r="C34480" t="s">
        <v>424</v>
      </c>
      <c r="D34480" t="s">
        <v>190</v>
      </c>
      <c r="E34480" t="s">
        <v>196</v>
      </c>
      <c r="F34480" t="s">
        <v>101</v>
      </c>
    </row>
    <row r="34481" spans="1:7" x14ac:dyDescent="0.35">
      <c r="A34481">
        <v>9092024</v>
      </c>
      <c r="B34481" t="s">
        <v>174</v>
      </c>
      <c r="C34481" t="s">
        <v>198</v>
      </c>
      <c r="D34481" t="s">
        <v>140</v>
      </c>
      <c r="E34481" t="s">
        <v>199</v>
      </c>
      <c r="F34481" t="s">
        <v>200</v>
      </c>
      <c r="G34481" t="s">
        <v>101</v>
      </c>
    </row>
    <row r="34482" spans="1:7" x14ac:dyDescent="0.35">
      <c r="A34482">
        <v>9092024</v>
      </c>
      <c r="B34482" t="s">
        <v>519</v>
      </c>
      <c r="C34482" t="s">
        <v>434</v>
      </c>
      <c r="D34482" t="s">
        <v>61</v>
      </c>
      <c r="E34482" t="s">
        <v>101</v>
      </c>
    </row>
    <row r="34483" spans="1:7" x14ac:dyDescent="0.35">
      <c r="A34483">
        <v>9092024</v>
      </c>
      <c r="B34483" t="s">
        <v>511</v>
      </c>
      <c r="C34483" t="s">
        <v>318</v>
      </c>
      <c r="D34483" t="s">
        <v>205</v>
      </c>
      <c r="E34483" t="s">
        <v>101</v>
      </c>
    </row>
    <row r="34484" spans="1:7" x14ac:dyDescent="0.35">
      <c r="A34484">
        <v>9092024</v>
      </c>
      <c r="B34484" t="s">
        <v>775</v>
      </c>
      <c r="C34484" t="s">
        <v>495</v>
      </c>
      <c r="D34484" t="s">
        <v>208</v>
      </c>
      <c r="E34484" t="s">
        <v>101</v>
      </c>
    </row>
    <row r="34485" spans="1:7" x14ac:dyDescent="0.35">
      <c r="A34485">
        <v>9092024</v>
      </c>
      <c r="B34485" t="s">
        <v>583</v>
      </c>
      <c r="C34485" t="s">
        <v>497</v>
      </c>
      <c r="D34485" t="s">
        <v>210</v>
      </c>
      <c r="E34485" t="s">
        <v>211</v>
      </c>
      <c r="F34485" t="s">
        <v>101</v>
      </c>
    </row>
    <row r="34486" spans="1:7" x14ac:dyDescent="0.35">
      <c r="A34486">
        <v>9092024</v>
      </c>
      <c r="B34486" t="s">
        <v>150</v>
      </c>
      <c r="C34486" t="s">
        <v>433</v>
      </c>
      <c r="D34486" t="s">
        <v>214</v>
      </c>
      <c r="E34486" t="s">
        <v>215</v>
      </c>
      <c r="F34486" t="s">
        <v>101</v>
      </c>
    </row>
    <row r="34487" spans="1:7" x14ac:dyDescent="0.35">
      <c r="A34487">
        <v>9092024</v>
      </c>
      <c r="B34487" t="s">
        <v>441</v>
      </c>
      <c r="C34487" t="s">
        <v>549</v>
      </c>
      <c r="D34487" t="s">
        <v>217</v>
      </c>
      <c r="E34487" t="s">
        <v>101</v>
      </c>
    </row>
    <row r="34488" spans="1:7" x14ac:dyDescent="0.35">
      <c r="A34488">
        <v>9092024</v>
      </c>
      <c r="B34488" t="s">
        <v>875</v>
      </c>
      <c r="C34488" t="s">
        <v>137</v>
      </c>
      <c r="D34488" t="s">
        <v>220</v>
      </c>
      <c r="E34488" t="s">
        <v>101</v>
      </c>
    </row>
    <row r="34489" spans="1:7" x14ac:dyDescent="0.35">
      <c r="A34489">
        <v>9092024</v>
      </c>
      <c r="B34489" t="s">
        <v>810</v>
      </c>
      <c r="C34489" t="s">
        <v>218</v>
      </c>
      <c r="D34489" t="s">
        <v>222</v>
      </c>
    </row>
    <row r="34490" spans="1:7" x14ac:dyDescent="0.35">
      <c r="A34490">
        <v>9092024</v>
      </c>
      <c r="B34490" t="s">
        <v>560</v>
      </c>
      <c r="C34490" t="s">
        <v>302</v>
      </c>
      <c r="D34490" t="s">
        <v>223</v>
      </c>
    </row>
    <row r="34491" spans="1:7" x14ac:dyDescent="0.35">
      <c r="A34491">
        <v>9092024</v>
      </c>
      <c r="B34491" t="s">
        <v>777</v>
      </c>
      <c r="C34491" t="s">
        <v>340</v>
      </c>
      <c r="D34491" t="s">
        <v>225</v>
      </c>
      <c r="E34491" t="s">
        <v>101</v>
      </c>
    </row>
    <row r="34492" spans="1:7" x14ac:dyDescent="0.35">
      <c r="A34492">
        <v>9092024</v>
      </c>
      <c r="B34492" t="s">
        <v>767</v>
      </c>
      <c r="C34492" t="s">
        <v>342</v>
      </c>
      <c r="D34492" t="s">
        <v>225</v>
      </c>
      <c r="E34492" t="s">
        <v>228</v>
      </c>
      <c r="F34492" t="s">
        <v>229</v>
      </c>
    </row>
    <row r="34493" spans="1:7" x14ac:dyDescent="0.35">
      <c r="A34493">
        <v>9092024</v>
      </c>
      <c r="B34493" t="s">
        <v>596</v>
      </c>
      <c r="C34493" t="s">
        <v>476</v>
      </c>
      <c r="D34493" t="s">
        <v>232</v>
      </c>
      <c r="E34493" t="s">
        <v>101</v>
      </c>
    </row>
    <row r="34494" spans="1:7" x14ac:dyDescent="0.35">
      <c r="A34494">
        <v>9092024</v>
      </c>
      <c r="B34494" t="s">
        <v>339</v>
      </c>
      <c r="C34494" t="s">
        <v>207</v>
      </c>
      <c r="D34494" t="s">
        <v>235</v>
      </c>
      <c r="E34494" t="s">
        <v>236</v>
      </c>
      <c r="F34494" t="s">
        <v>101</v>
      </c>
    </row>
    <row r="34495" spans="1:7" x14ac:dyDescent="0.35">
      <c r="A34495">
        <v>9092024</v>
      </c>
      <c r="B34495" t="s">
        <v>567</v>
      </c>
      <c r="C34495" t="s">
        <v>128</v>
      </c>
      <c r="D34495" t="s">
        <v>235</v>
      </c>
      <c r="E34495" t="s">
        <v>239</v>
      </c>
      <c r="F34495" t="s">
        <v>149</v>
      </c>
    </row>
    <row r="34496" spans="1:7" x14ac:dyDescent="0.35">
      <c r="A34496">
        <v>9092024</v>
      </c>
      <c r="B34496" t="s">
        <v>783</v>
      </c>
      <c r="C34496" t="s">
        <v>442</v>
      </c>
      <c r="D34496" t="s">
        <v>235</v>
      </c>
      <c r="E34496" t="s">
        <v>241</v>
      </c>
      <c r="F34496" t="s">
        <v>101</v>
      </c>
    </row>
    <row r="34497" spans="1:7" x14ac:dyDescent="0.35">
      <c r="A34497">
        <v>9092024</v>
      </c>
      <c r="B34497" t="s">
        <v>720</v>
      </c>
      <c r="C34497" t="s">
        <v>446</v>
      </c>
      <c r="D34497" t="s">
        <v>243</v>
      </c>
      <c r="E34497" t="s">
        <v>101</v>
      </c>
    </row>
    <row r="34498" spans="1:7" x14ac:dyDescent="0.35">
      <c r="A34498">
        <v>9092024</v>
      </c>
      <c r="B34498" t="s">
        <v>444</v>
      </c>
      <c r="C34498" t="s">
        <v>177</v>
      </c>
      <c r="D34498" t="s">
        <v>245</v>
      </c>
      <c r="E34498" t="s">
        <v>246</v>
      </c>
    </row>
    <row r="34499" spans="1:7" x14ac:dyDescent="0.35">
      <c r="A34499">
        <v>9092024</v>
      </c>
      <c r="B34499" t="s">
        <v>721</v>
      </c>
      <c r="C34499" t="s">
        <v>496</v>
      </c>
      <c r="D34499" t="s">
        <v>245</v>
      </c>
      <c r="E34499" t="s">
        <v>249</v>
      </c>
    </row>
    <row r="34500" spans="1:7" x14ac:dyDescent="0.35">
      <c r="A34500">
        <v>9092024</v>
      </c>
      <c r="B34500" t="s">
        <v>578</v>
      </c>
      <c r="C34500" t="s">
        <v>146</v>
      </c>
      <c r="D34500" t="s">
        <v>252</v>
      </c>
      <c r="E34500" t="s">
        <v>101</v>
      </c>
    </row>
    <row r="34501" spans="1:7" x14ac:dyDescent="0.35">
      <c r="A34501">
        <v>9092024</v>
      </c>
      <c r="B34501" t="s">
        <v>504</v>
      </c>
      <c r="C34501" t="s">
        <v>673</v>
      </c>
      <c r="D34501" t="s">
        <v>254</v>
      </c>
    </row>
    <row r="34502" spans="1:7" x14ac:dyDescent="0.35">
      <c r="A34502">
        <v>9092024</v>
      </c>
      <c r="B34502" t="s">
        <v>479</v>
      </c>
      <c r="C34502" t="s">
        <v>329</v>
      </c>
      <c r="D34502" t="s">
        <v>256</v>
      </c>
      <c r="E34502" t="s">
        <v>257</v>
      </c>
      <c r="F34502" t="s">
        <v>236</v>
      </c>
      <c r="G34502" t="s">
        <v>101</v>
      </c>
    </row>
    <row r="34503" spans="1:7" x14ac:dyDescent="0.35">
      <c r="A34503">
        <v>9092024</v>
      </c>
      <c r="B34503" t="s">
        <v>638</v>
      </c>
      <c r="C34503" t="s">
        <v>481</v>
      </c>
      <c r="D34503" t="s">
        <v>260</v>
      </c>
      <c r="E34503" t="s">
        <v>136</v>
      </c>
      <c r="F34503" t="s">
        <v>101</v>
      </c>
    </row>
    <row r="34504" spans="1:7" x14ac:dyDescent="0.35">
      <c r="A34504">
        <v>9092024</v>
      </c>
      <c r="B34504" t="s">
        <v>203</v>
      </c>
      <c r="C34504" t="s">
        <v>261</v>
      </c>
      <c r="D34504" t="s">
        <v>262</v>
      </c>
      <c r="E34504" t="s">
        <v>101</v>
      </c>
    </row>
    <row r="34505" spans="1:7" x14ac:dyDescent="0.35">
      <c r="A34505">
        <v>9092024</v>
      </c>
      <c r="B34505" t="s">
        <v>687</v>
      </c>
      <c r="C34505" t="s">
        <v>286</v>
      </c>
      <c r="D34505" t="s">
        <v>264</v>
      </c>
      <c r="E34505" t="s">
        <v>101</v>
      </c>
    </row>
    <row r="34506" spans="1:7" x14ac:dyDescent="0.35">
      <c r="A34506">
        <v>9092024</v>
      </c>
      <c r="B34506" t="s">
        <v>145</v>
      </c>
      <c r="C34506" t="s">
        <v>264</v>
      </c>
      <c r="D34506" t="s">
        <v>149</v>
      </c>
    </row>
    <row r="34507" spans="1:7" x14ac:dyDescent="0.35">
      <c r="A34507">
        <v>9092024</v>
      </c>
      <c r="B34507" t="s">
        <v>551</v>
      </c>
      <c r="C34507" t="s">
        <v>224</v>
      </c>
      <c r="D34507" t="s">
        <v>265</v>
      </c>
      <c r="E34507" t="s">
        <v>101</v>
      </c>
      <c r="F34507" t="s">
        <v>266</v>
      </c>
    </row>
    <row r="34508" spans="1:7" x14ac:dyDescent="0.35">
      <c r="A34508">
        <v>9092024</v>
      </c>
      <c r="B34508" t="s">
        <v>441</v>
      </c>
      <c r="C34508" t="s">
        <v>292</v>
      </c>
      <c r="D34508" t="s">
        <v>267</v>
      </c>
      <c r="E34508" t="s">
        <v>101</v>
      </c>
    </row>
    <row r="34509" spans="1:7" x14ac:dyDescent="0.35">
      <c r="A34509">
        <v>9092024</v>
      </c>
      <c r="B34509" t="s">
        <v>718</v>
      </c>
      <c r="C34509" t="s">
        <v>432</v>
      </c>
      <c r="D34509" t="s">
        <v>268</v>
      </c>
    </row>
    <row r="34510" spans="1:7" x14ac:dyDescent="0.35">
      <c r="A34510">
        <v>9092024</v>
      </c>
      <c r="B34510" t="s">
        <v>206</v>
      </c>
      <c r="C34510" t="s">
        <v>270</v>
      </c>
      <c r="D34510" t="s">
        <v>271</v>
      </c>
      <c r="E34510" t="s">
        <v>101</v>
      </c>
    </row>
    <row r="34511" spans="1:7" x14ac:dyDescent="0.35">
      <c r="A34511">
        <v>9092024</v>
      </c>
      <c r="B34511" t="s">
        <v>515</v>
      </c>
      <c r="C34511" t="s">
        <v>292</v>
      </c>
      <c r="D34511" t="s">
        <v>274</v>
      </c>
      <c r="E34511" t="s">
        <v>101</v>
      </c>
    </row>
    <row r="34512" spans="1:7" x14ac:dyDescent="0.35">
      <c r="A34512">
        <v>9092024</v>
      </c>
      <c r="B34512" t="s">
        <v>518</v>
      </c>
      <c r="C34512" t="s">
        <v>296</v>
      </c>
      <c r="D34512" t="s">
        <v>277</v>
      </c>
      <c r="E34512" t="s">
        <v>101</v>
      </c>
    </row>
    <row r="34513" spans="1:9" x14ac:dyDescent="0.35">
      <c r="A34513">
        <v>9092024</v>
      </c>
      <c r="B34513" t="s">
        <v>582</v>
      </c>
      <c r="C34513" t="s">
        <v>446</v>
      </c>
      <c r="D34513" t="s">
        <v>279</v>
      </c>
      <c r="E34513" t="s">
        <v>140</v>
      </c>
      <c r="F34513" t="s">
        <v>280</v>
      </c>
    </row>
    <row r="34514" spans="1:9" x14ac:dyDescent="0.35">
      <c r="A34514">
        <v>9092024</v>
      </c>
      <c r="B34514" t="s">
        <v>856</v>
      </c>
      <c r="C34514" t="s">
        <v>558</v>
      </c>
      <c r="D34514" t="s">
        <v>281</v>
      </c>
    </row>
    <row r="34515" spans="1:9" x14ac:dyDescent="0.35">
      <c r="A34515">
        <v>9092024</v>
      </c>
      <c r="B34515" t="s">
        <v>441</v>
      </c>
      <c r="C34515" t="s">
        <v>547</v>
      </c>
      <c r="D34515" t="s">
        <v>284</v>
      </c>
      <c r="E34515" t="s">
        <v>101</v>
      </c>
    </row>
    <row r="34516" spans="1:9" x14ac:dyDescent="0.35">
      <c r="A34516">
        <v>9092024</v>
      </c>
      <c r="B34516" t="s">
        <v>765</v>
      </c>
      <c r="C34516" t="s">
        <v>459</v>
      </c>
      <c r="D34516" t="s">
        <v>287</v>
      </c>
      <c r="E34516" t="s">
        <v>101</v>
      </c>
    </row>
    <row r="34517" spans="1:9" x14ac:dyDescent="0.35">
      <c r="A34517">
        <v>9092024</v>
      </c>
      <c r="B34517" t="s">
        <v>567</v>
      </c>
      <c r="C34517" t="s">
        <v>145</v>
      </c>
      <c r="D34517" t="s">
        <v>288</v>
      </c>
      <c r="E34517" t="s">
        <v>101</v>
      </c>
    </row>
    <row r="34518" spans="1:9" x14ac:dyDescent="0.35">
      <c r="A34518">
        <v>9092024</v>
      </c>
      <c r="B34518" t="s">
        <v>559</v>
      </c>
      <c r="C34518" t="s">
        <v>188</v>
      </c>
      <c r="D34518" t="s">
        <v>290</v>
      </c>
      <c r="E34518" t="s">
        <v>140</v>
      </c>
      <c r="F34518" t="s">
        <v>291</v>
      </c>
    </row>
    <row r="34519" spans="1:9" x14ac:dyDescent="0.35">
      <c r="A34519">
        <v>9092024</v>
      </c>
      <c r="B34519" t="s">
        <v>551</v>
      </c>
      <c r="C34519" t="s">
        <v>454</v>
      </c>
      <c r="D34519" t="s">
        <v>290</v>
      </c>
      <c r="E34519" t="s">
        <v>140</v>
      </c>
      <c r="F34519" t="s">
        <v>294</v>
      </c>
      <c r="G34519" t="s">
        <v>295</v>
      </c>
      <c r="H34519" t="s">
        <v>101</v>
      </c>
    </row>
    <row r="34520" spans="1:9" x14ac:dyDescent="0.35">
      <c r="A34520">
        <v>9092024</v>
      </c>
      <c r="B34520" t="s">
        <v>590</v>
      </c>
      <c r="C34520" t="s">
        <v>327</v>
      </c>
      <c r="D34520" t="s">
        <v>298</v>
      </c>
      <c r="E34520" t="s">
        <v>101</v>
      </c>
    </row>
    <row r="34521" spans="1:9" x14ac:dyDescent="0.35">
      <c r="A34521">
        <v>9092024</v>
      </c>
      <c r="B34521" t="s">
        <v>192</v>
      </c>
      <c r="C34521" t="s">
        <v>300</v>
      </c>
      <c r="D34521" t="s">
        <v>262</v>
      </c>
      <c r="E34521" t="s">
        <v>101</v>
      </c>
    </row>
    <row r="34522" spans="1:9" x14ac:dyDescent="0.35">
      <c r="A34522">
        <v>9092024</v>
      </c>
      <c r="B34522" t="s">
        <v>515</v>
      </c>
      <c r="C34522" t="s">
        <v>233</v>
      </c>
      <c r="D34522" t="s">
        <v>301</v>
      </c>
      <c r="E34522" t="s">
        <v>101</v>
      </c>
    </row>
    <row r="34523" spans="1:9" x14ac:dyDescent="0.35">
      <c r="A34523">
        <v>9092024</v>
      </c>
      <c r="B34523" t="s">
        <v>787</v>
      </c>
      <c r="C34523" t="s">
        <v>195</v>
      </c>
      <c r="D34523" t="s">
        <v>303</v>
      </c>
      <c r="E34523" t="s">
        <v>149</v>
      </c>
    </row>
    <row r="34524" spans="1:9" x14ac:dyDescent="0.35">
      <c r="A34524">
        <v>9092024</v>
      </c>
      <c r="B34524" t="s">
        <v>822</v>
      </c>
      <c r="C34524" t="s">
        <v>603</v>
      </c>
      <c r="D34524" t="s">
        <v>306</v>
      </c>
      <c r="E34524" t="s">
        <v>101</v>
      </c>
    </row>
    <row r="34525" spans="1:9" x14ac:dyDescent="0.35">
      <c r="A34525">
        <v>9092024</v>
      </c>
      <c r="B34525" t="s">
        <v>624</v>
      </c>
      <c r="C34525" t="s">
        <v>436</v>
      </c>
      <c r="D34525" t="s">
        <v>308</v>
      </c>
      <c r="E34525" t="s">
        <v>309</v>
      </c>
      <c r="F34525" t="s">
        <v>310</v>
      </c>
      <c r="G34525" t="s">
        <v>311</v>
      </c>
      <c r="H34525" t="s">
        <v>312</v>
      </c>
      <c r="I34525" t="s">
        <v>101</v>
      </c>
    </row>
    <row r="34526" spans="1:9" x14ac:dyDescent="0.35">
      <c r="A34526">
        <v>9092024</v>
      </c>
      <c r="B34526" t="s">
        <v>145</v>
      </c>
      <c r="C34526" t="s">
        <v>99</v>
      </c>
      <c r="D34526" t="s">
        <v>314</v>
      </c>
      <c r="E34526" t="s">
        <v>315</v>
      </c>
      <c r="F34526" t="s">
        <v>101</v>
      </c>
    </row>
    <row r="34527" spans="1:9" x14ac:dyDescent="0.35">
      <c r="A34527">
        <v>9092024</v>
      </c>
      <c r="B34527" t="s">
        <v>418</v>
      </c>
      <c r="C34527" t="s">
        <v>467</v>
      </c>
      <c r="D34527" t="s">
        <v>314</v>
      </c>
      <c r="E34527" t="s">
        <v>317</v>
      </c>
      <c r="F34527" t="s">
        <v>101</v>
      </c>
    </row>
    <row r="34528" spans="1:9" x14ac:dyDescent="0.35">
      <c r="A34528">
        <v>9092024</v>
      </c>
      <c r="B34528" t="s">
        <v>479</v>
      </c>
      <c r="C34528" t="s">
        <v>154</v>
      </c>
      <c r="D34528" t="s">
        <v>319</v>
      </c>
      <c r="E34528" t="s">
        <v>320</v>
      </c>
      <c r="F34528" t="s">
        <v>321</v>
      </c>
    </row>
    <row r="34529" spans="1:6" x14ac:dyDescent="0.35">
      <c r="A34529">
        <v>9092024</v>
      </c>
      <c r="B34529" t="s">
        <v>638</v>
      </c>
      <c r="C34529" t="s">
        <v>122</v>
      </c>
      <c r="D34529" t="s">
        <v>322</v>
      </c>
      <c r="E34529" t="s">
        <v>101</v>
      </c>
    </row>
    <row r="34530" spans="1:6" x14ac:dyDescent="0.35">
      <c r="A34530">
        <v>9092024</v>
      </c>
      <c r="B34530" t="s">
        <v>722</v>
      </c>
      <c r="C34530" t="s">
        <v>326</v>
      </c>
      <c r="D34530" t="s">
        <v>325</v>
      </c>
      <c r="E34530" t="s">
        <v>101</v>
      </c>
    </row>
    <row r="34531" spans="1:6" x14ac:dyDescent="0.35">
      <c r="A34531">
        <v>9092024</v>
      </c>
      <c r="B34531" t="s">
        <v>688</v>
      </c>
      <c r="C34531" t="s">
        <v>431</v>
      </c>
      <c r="D34531" t="s">
        <v>328</v>
      </c>
      <c r="E34531" t="s">
        <v>101</v>
      </c>
    </row>
    <row r="34532" spans="1:6" x14ac:dyDescent="0.35">
      <c r="A34532">
        <v>9092024</v>
      </c>
      <c r="B34532" t="s">
        <v>550</v>
      </c>
      <c r="C34532" t="s">
        <v>331</v>
      </c>
      <c r="D34532" t="s">
        <v>332</v>
      </c>
      <c r="E34532" t="s">
        <v>101</v>
      </c>
    </row>
    <row r="34533" spans="1:6" x14ac:dyDescent="0.35">
      <c r="A34533">
        <v>9092024</v>
      </c>
      <c r="B34533" t="s">
        <v>203</v>
      </c>
      <c r="C34533" t="s">
        <v>457</v>
      </c>
      <c r="D34533" t="s">
        <v>331</v>
      </c>
      <c r="E34533" t="s">
        <v>335</v>
      </c>
      <c r="F34533" t="s">
        <v>101</v>
      </c>
    </row>
    <row r="34534" spans="1:6" x14ac:dyDescent="0.35">
      <c r="A34534">
        <v>9092024</v>
      </c>
      <c r="B34534" t="s">
        <v>255</v>
      </c>
      <c r="C34534" t="s">
        <v>330</v>
      </c>
      <c r="D34534" t="s">
        <v>331</v>
      </c>
      <c r="E34534" t="s">
        <v>338</v>
      </c>
      <c r="F34534" t="s">
        <v>321</v>
      </c>
    </row>
    <row r="34535" spans="1:6" x14ac:dyDescent="0.35">
      <c r="A34535">
        <v>9092024</v>
      </c>
      <c r="B34535" t="s">
        <v>836</v>
      </c>
      <c r="C34535" t="s">
        <v>534</v>
      </c>
      <c r="D34535" t="s">
        <v>170</v>
      </c>
    </row>
    <row r="34536" spans="1:6" x14ac:dyDescent="0.35">
      <c r="A34536">
        <v>9092024</v>
      </c>
      <c r="B34536" t="s">
        <v>636</v>
      </c>
      <c r="C34536" t="s">
        <v>519</v>
      </c>
      <c r="D34536" t="s">
        <v>341</v>
      </c>
      <c r="E34536" t="s">
        <v>101</v>
      </c>
    </row>
    <row r="34537" spans="1:6" x14ac:dyDescent="0.35">
      <c r="A34537">
        <v>9092024</v>
      </c>
      <c r="B34537" t="s">
        <v>729</v>
      </c>
      <c r="C34537" t="s">
        <v>165</v>
      </c>
      <c r="D34537" t="s">
        <v>343</v>
      </c>
      <c r="E34537" t="s">
        <v>101</v>
      </c>
    </row>
    <row r="34538" spans="1:6" x14ac:dyDescent="0.35">
      <c r="A34538">
        <v>9092024</v>
      </c>
      <c r="B34538" t="s">
        <v>402</v>
      </c>
      <c r="C34538" t="s">
        <v>132</v>
      </c>
      <c r="D34538" t="s">
        <v>344</v>
      </c>
      <c r="E34538" t="s">
        <v>345</v>
      </c>
      <c r="F34538" t="s">
        <v>101</v>
      </c>
    </row>
    <row r="34539" spans="1:6" x14ac:dyDescent="0.35">
      <c r="A34539">
        <v>9092024</v>
      </c>
      <c r="B34539" t="s">
        <v>459</v>
      </c>
      <c r="C34539" t="s">
        <v>432</v>
      </c>
      <c r="D34539" t="s">
        <v>132</v>
      </c>
      <c r="E34539" t="s">
        <v>347</v>
      </c>
      <c r="F34539" t="s">
        <v>101</v>
      </c>
    </row>
    <row r="34540" spans="1:6" x14ac:dyDescent="0.35">
      <c r="A34540">
        <v>9092024</v>
      </c>
      <c r="B34540" t="s">
        <v>558</v>
      </c>
      <c r="C34540" t="s">
        <v>185</v>
      </c>
      <c r="D34540" t="s">
        <v>132</v>
      </c>
      <c r="E34540" t="s">
        <v>348</v>
      </c>
      <c r="F34540" t="s">
        <v>101</v>
      </c>
    </row>
    <row r="34541" spans="1:6" x14ac:dyDescent="0.35">
      <c r="A34541">
        <v>9092024</v>
      </c>
      <c r="B34541" t="s">
        <v>219</v>
      </c>
      <c r="C34541" t="s">
        <v>482</v>
      </c>
      <c r="D34541" t="s">
        <v>132</v>
      </c>
      <c r="E34541" t="s">
        <v>350</v>
      </c>
      <c r="F34541" t="s">
        <v>101</v>
      </c>
    </row>
    <row r="34542" spans="1:6" x14ac:dyDescent="0.35">
      <c r="A34542">
        <v>9092024</v>
      </c>
      <c r="B34542" t="s">
        <v>752</v>
      </c>
      <c r="C34542" t="s">
        <v>523</v>
      </c>
      <c r="D34542" t="s">
        <v>132</v>
      </c>
      <c r="E34542" t="s">
        <v>352</v>
      </c>
      <c r="F34542" t="s">
        <v>101</v>
      </c>
    </row>
    <row r="34543" spans="1:6" x14ac:dyDescent="0.35">
      <c r="A34543">
        <v>9092024</v>
      </c>
      <c r="B34543" t="s">
        <v>722</v>
      </c>
      <c r="C34543" t="s">
        <v>604</v>
      </c>
      <c r="D34543" t="s">
        <v>132</v>
      </c>
      <c r="E34543" t="s">
        <v>133</v>
      </c>
      <c r="F34543" t="s">
        <v>355</v>
      </c>
    </row>
    <row r="34544" spans="1:6" x14ac:dyDescent="0.35">
      <c r="A34544">
        <v>9092024</v>
      </c>
      <c r="B34544" t="s">
        <v>557</v>
      </c>
      <c r="C34544" t="s">
        <v>327</v>
      </c>
      <c r="D34544" t="s">
        <v>132</v>
      </c>
      <c r="E34544" t="s">
        <v>356</v>
      </c>
      <c r="F34544" t="s">
        <v>101</v>
      </c>
    </row>
    <row r="34545" spans="1:8" x14ac:dyDescent="0.35">
      <c r="A34545">
        <v>9092024</v>
      </c>
      <c r="B34545" t="s">
        <v>398</v>
      </c>
      <c r="C34545" t="s">
        <v>330</v>
      </c>
      <c r="D34545" t="s">
        <v>359</v>
      </c>
      <c r="E34545" t="s">
        <v>360</v>
      </c>
      <c r="F34545" t="s">
        <v>101</v>
      </c>
    </row>
    <row r="34546" spans="1:8" x14ac:dyDescent="0.35">
      <c r="A34546">
        <v>9092024</v>
      </c>
      <c r="B34546" t="s">
        <v>591</v>
      </c>
      <c r="C34546" t="s">
        <v>318</v>
      </c>
      <c r="D34546" t="s">
        <v>359</v>
      </c>
      <c r="E34546" t="s">
        <v>362</v>
      </c>
      <c r="F34546" t="s">
        <v>101</v>
      </c>
    </row>
    <row r="34547" spans="1:8" x14ac:dyDescent="0.35">
      <c r="A34547">
        <v>9092024</v>
      </c>
      <c r="B34547" t="s">
        <v>586</v>
      </c>
      <c r="C34547" t="s">
        <v>359</v>
      </c>
      <c r="D34547" t="s">
        <v>362</v>
      </c>
      <c r="E34547" t="s">
        <v>140</v>
      </c>
      <c r="F34547" t="s">
        <v>364</v>
      </c>
      <c r="G34547" t="s">
        <v>101</v>
      </c>
    </row>
    <row r="34548" spans="1:8" x14ac:dyDescent="0.35">
      <c r="A34548">
        <v>9092024</v>
      </c>
      <c r="B34548" t="s">
        <v>829</v>
      </c>
      <c r="C34548" t="s">
        <v>219</v>
      </c>
      <c r="D34548" t="s">
        <v>366</v>
      </c>
      <c r="E34548" t="s">
        <v>257</v>
      </c>
      <c r="F34548" t="s">
        <v>367</v>
      </c>
      <c r="G34548" t="s">
        <v>101</v>
      </c>
    </row>
    <row r="34549" spans="1:8" x14ac:dyDescent="0.35">
      <c r="A34549">
        <v>9092024</v>
      </c>
      <c r="B34549" t="s">
        <v>714</v>
      </c>
      <c r="C34549" t="s">
        <v>342</v>
      </c>
      <c r="D34549" t="s">
        <v>369</v>
      </c>
      <c r="E34549" t="s">
        <v>370</v>
      </c>
      <c r="F34549" t="s">
        <v>101</v>
      </c>
    </row>
    <row r="34550" spans="1:8" x14ac:dyDescent="0.35">
      <c r="A34550">
        <v>9092024</v>
      </c>
      <c r="B34550" t="s">
        <v>661</v>
      </c>
      <c r="C34550" t="s">
        <v>233</v>
      </c>
      <c r="D34550" t="s">
        <v>371</v>
      </c>
      <c r="E34550" t="s">
        <v>101</v>
      </c>
    </row>
    <row r="34551" spans="1:8" x14ac:dyDescent="0.35">
      <c r="A34551">
        <v>9092024</v>
      </c>
      <c r="B34551" t="s">
        <v>218</v>
      </c>
      <c r="C34551" t="s">
        <v>99</v>
      </c>
      <c r="D34551" t="s">
        <v>372</v>
      </c>
      <c r="E34551" t="s">
        <v>101</v>
      </c>
    </row>
    <row r="34552" spans="1:8" x14ac:dyDescent="0.35">
      <c r="A34552">
        <v>9092024</v>
      </c>
      <c r="B34552" t="s">
        <v>479</v>
      </c>
      <c r="C34552" t="s">
        <v>373</v>
      </c>
      <c r="D34552" t="s">
        <v>101</v>
      </c>
    </row>
    <row r="34553" spans="1:8" x14ac:dyDescent="0.35">
      <c r="A34553">
        <v>9092024</v>
      </c>
      <c r="B34553" t="s">
        <v>795</v>
      </c>
      <c r="C34553" t="s">
        <v>450</v>
      </c>
      <c r="D34553" t="s">
        <v>376</v>
      </c>
      <c r="E34553" t="s">
        <v>140</v>
      </c>
      <c r="F34553" t="s">
        <v>331</v>
      </c>
      <c r="G34553" t="s">
        <v>377</v>
      </c>
      <c r="H34553" t="s">
        <v>101</v>
      </c>
    </row>
    <row r="34554" spans="1:8" x14ac:dyDescent="0.35">
      <c r="A34554">
        <v>9092024</v>
      </c>
      <c r="B34554" t="s">
        <v>783</v>
      </c>
      <c r="C34554" t="s">
        <v>174</v>
      </c>
      <c r="D34554" t="s">
        <v>378</v>
      </c>
    </row>
    <row r="34555" spans="1:8" x14ac:dyDescent="0.35">
      <c r="A34555">
        <v>9092024</v>
      </c>
      <c r="B34555" t="s">
        <v>591</v>
      </c>
      <c r="C34555" t="s">
        <v>259</v>
      </c>
      <c r="D34555" t="s">
        <v>380</v>
      </c>
      <c r="E34555" t="s">
        <v>101</v>
      </c>
    </row>
    <row r="34556" spans="1:8" x14ac:dyDescent="0.35">
      <c r="A34556">
        <v>9092024</v>
      </c>
      <c r="B34556" t="s">
        <v>137</v>
      </c>
      <c r="C34556" t="s">
        <v>150</v>
      </c>
      <c r="D34556" t="s">
        <v>382</v>
      </c>
      <c r="E34556" t="s">
        <v>383</v>
      </c>
    </row>
    <row r="34557" spans="1:8" x14ac:dyDescent="0.35">
      <c r="A34557">
        <v>9092024</v>
      </c>
      <c r="B34557" t="s">
        <v>514</v>
      </c>
      <c r="C34557" t="s">
        <v>476</v>
      </c>
      <c r="D34557" t="s">
        <v>385</v>
      </c>
      <c r="E34557" t="s">
        <v>386</v>
      </c>
    </row>
    <row r="34558" spans="1:8" x14ac:dyDescent="0.35">
      <c r="A34558">
        <v>9092024</v>
      </c>
      <c r="B34558" t="s">
        <v>763</v>
      </c>
      <c r="C34558" t="s">
        <v>450</v>
      </c>
      <c r="D34558" t="s">
        <v>388</v>
      </c>
      <c r="E34558" t="s">
        <v>101</v>
      </c>
    </row>
    <row r="34559" spans="1:8" x14ac:dyDescent="0.35">
      <c r="A34559">
        <v>9092024</v>
      </c>
      <c r="B34559" t="s">
        <v>375</v>
      </c>
      <c r="C34559" t="s">
        <v>351</v>
      </c>
      <c r="D34559" t="s">
        <v>391</v>
      </c>
      <c r="E34559" t="s">
        <v>101</v>
      </c>
    </row>
    <row r="34560" spans="1:8" x14ac:dyDescent="0.35">
      <c r="A34560">
        <v>9092024</v>
      </c>
      <c r="B34560" t="s">
        <v>573</v>
      </c>
      <c r="C34560" t="s">
        <v>146</v>
      </c>
      <c r="D34560" t="s">
        <v>393</v>
      </c>
    </row>
    <row r="34561" spans="1:9" x14ac:dyDescent="0.35">
      <c r="A34561">
        <v>9092024</v>
      </c>
      <c r="B34561" t="s">
        <v>560</v>
      </c>
      <c r="C34561" t="s">
        <v>168</v>
      </c>
      <c r="D34561" t="s">
        <v>394</v>
      </c>
      <c r="E34561" t="s">
        <v>395</v>
      </c>
      <c r="F34561" t="s">
        <v>101</v>
      </c>
    </row>
    <row r="34562" spans="1:9" x14ac:dyDescent="0.35">
      <c r="A34562">
        <v>9092024</v>
      </c>
      <c r="B34562" t="s">
        <v>629</v>
      </c>
      <c r="C34562" t="s">
        <v>595</v>
      </c>
      <c r="D34562" t="s">
        <v>396</v>
      </c>
    </row>
    <row r="34563" spans="1:9" x14ac:dyDescent="0.35">
      <c r="A34563">
        <v>9092024</v>
      </c>
      <c r="B34563" t="s">
        <v>109</v>
      </c>
      <c r="C34563" t="s">
        <v>397</v>
      </c>
      <c r="D34563" t="s">
        <v>101</v>
      </c>
    </row>
    <row r="34564" spans="1:9" x14ac:dyDescent="0.35">
      <c r="A34564">
        <v>9092024</v>
      </c>
      <c r="B34564" t="s">
        <v>718</v>
      </c>
      <c r="C34564" t="s">
        <v>586</v>
      </c>
      <c r="D34564" t="s">
        <v>399</v>
      </c>
      <c r="E34564" t="s">
        <v>140</v>
      </c>
      <c r="F34564" t="s">
        <v>400</v>
      </c>
      <c r="G34564" t="s">
        <v>257</v>
      </c>
      <c r="H34564" t="s">
        <v>331</v>
      </c>
      <c r="I34564" t="s">
        <v>401</v>
      </c>
    </row>
    <row r="34565" spans="1:9" x14ac:dyDescent="0.35">
      <c r="A34565">
        <v>9092024</v>
      </c>
      <c r="B34565" t="s">
        <v>759</v>
      </c>
      <c r="C34565" t="s">
        <v>145</v>
      </c>
      <c r="D34565" t="s">
        <v>399</v>
      </c>
      <c r="E34565" t="s">
        <v>187</v>
      </c>
      <c r="F34565" t="s">
        <v>101</v>
      </c>
    </row>
    <row r="34566" spans="1:9" x14ac:dyDescent="0.35">
      <c r="A34566">
        <v>9092024</v>
      </c>
      <c r="B34566" t="s">
        <v>504</v>
      </c>
      <c r="C34566" t="s">
        <v>553</v>
      </c>
      <c r="D34566" t="s">
        <v>399</v>
      </c>
      <c r="E34566" t="s">
        <v>403</v>
      </c>
      <c r="F34566" t="s">
        <v>101</v>
      </c>
    </row>
    <row r="34567" spans="1:9" x14ac:dyDescent="0.35">
      <c r="A34567">
        <v>9092024</v>
      </c>
      <c r="B34567" t="s">
        <v>759</v>
      </c>
      <c r="C34567" t="s">
        <v>168</v>
      </c>
      <c r="D34567" t="s">
        <v>399</v>
      </c>
      <c r="E34567" t="s">
        <v>404</v>
      </c>
      <c r="F34567" t="s">
        <v>101</v>
      </c>
    </row>
    <row r="34568" spans="1:9" x14ac:dyDescent="0.35">
      <c r="A34568">
        <v>8092024</v>
      </c>
      <c r="B34568" t="s">
        <v>511</v>
      </c>
      <c r="C34568" t="s">
        <v>600</v>
      </c>
      <c r="D34568" t="s">
        <v>100</v>
      </c>
      <c r="E34568" t="s">
        <v>101</v>
      </c>
    </row>
    <row r="34569" spans="1:9" x14ac:dyDescent="0.35">
      <c r="A34569">
        <v>8092024</v>
      </c>
      <c r="B34569" t="s">
        <v>583</v>
      </c>
      <c r="C34569" t="s">
        <v>389</v>
      </c>
      <c r="D34569" t="s">
        <v>104</v>
      </c>
      <c r="E34569" t="s">
        <v>101</v>
      </c>
    </row>
    <row r="34570" spans="1:9" x14ac:dyDescent="0.35">
      <c r="A34570">
        <v>8092024</v>
      </c>
      <c r="B34570" t="s">
        <v>583</v>
      </c>
      <c r="C34570" t="s">
        <v>434</v>
      </c>
      <c r="D34570" t="s">
        <v>107</v>
      </c>
      <c r="E34570" t="s">
        <v>108</v>
      </c>
      <c r="F34570" t="s">
        <v>101</v>
      </c>
    </row>
    <row r="34571" spans="1:9" x14ac:dyDescent="0.35">
      <c r="A34571">
        <v>8092024</v>
      </c>
      <c r="B34571" t="s">
        <v>195</v>
      </c>
      <c r="C34571" t="s">
        <v>402</v>
      </c>
      <c r="D34571" t="s">
        <v>111</v>
      </c>
      <c r="E34571" t="s">
        <v>101</v>
      </c>
    </row>
    <row r="34572" spans="1:9" x14ac:dyDescent="0.35">
      <c r="A34572">
        <v>8092024</v>
      </c>
      <c r="B34572" t="s">
        <v>799</v>
      </c>
      <c r="C34572" t="s">
        <v>964</v>
      </c>
      <c r="D34572" t="s">
        <v>114</v>
      </c>
      <c r="E34572" t="s">
        <v>115</v>
      </c>
      <c r="F34572" t="s">
        <v>116</v>
      </c>
    </row>
    <row r="34573" spans="1:9" x14ac:dyDescent="0.35">
      <c r="A34573">
        <v>8092024</v>
      </c>
      <c r="B34573" t="s">
        <v>273</v>
      </c>
      <c r="C34573" t="s">
        <v>297</v>
      </c>
      <c r="D34573" t="s">
        <v>114</v>
      </c>
      <c r="E34573" t="s">
        <v>119</v>
      </c>
      <c r="F34573" t="s">
        <v>120</v>
      </c>
      <c r="G34573" t="s">
        <v>121</v>
      </c>
    </row>
    <row r="34574" spans="1:9" x14ac:dyDescent="0.35">
      <c r="A34574">
        <v>8092024</v>
      </c>
      <c r="B34574" t="s">
        <v>491</v>
      </c>
      <c r="C34574" t="s">
        <v>213</v>
      </c>
      <c r="D34574" t="s">
        <v>114</v>
      </c>
      <c r="E34574" t="s">
        <v>124</v>
      </c>
    </row>
    <row r="34575" spans="1:9" x14ac:dyDescent="0.35">
      <c r="A34575">
        <v>8092024</v>
      </c>
      <c r="B34575" t="s">
        <v>238</v>
      </c>
      <c r="C34575" t="s">
        <v>807</v>
      </c>
      <c r="D34575" t="s">
        <v>114</v>
      </c>
      <c r="E34575" t="s">
        <v>127</v>
      </c>
    </row>
    <row r="34576" spans="1:9" x14ac:dyDescent="0.35">
      <c r="A34576">
        <v>8092024</v>
      </c>
      <c r="B34576" t="s">
        <v>151</v>
      </c>
      <c r="C34576" t="s">
        <v>491</v>
      </c>
      <c r="D34576" t="s">
        <v>114</v>
      </c>
      <c r="E34576" t="s">
        <v>130</v>
      </c>
    </row>
    <row r="34577" spans="1:7" x14ac:dyDescent="0.35">
      <c r="A34577">
        <v>8092024</v>
      </c>
      <c r="B34577" t="s">
        <v>512</v>
      </c>
      <c r="C34577" t="s">
        <v>445</v>
      </c>
      <c r="D34577" t="s">
        <v>114</v>
      </c>
      <c r="E34577" t="s">
        <v>132</v>
      </c>
      <c r="F34577" t="s">
        <v>133</v>
      </c>
    </row>
    <row r="34578" spans="1:7" x14ac:dyDescent="0.35">
      <c r="A34578">
        <v>8092024</v>
      </c>
      <c r="B34578" t="s">
        <v>566</v>
      </c>
      <c r="C34578" t="s">
        <v>354</v>
      </c>
      <c r="D34578" t="s">
        <v>135</v>
      </c>
      <c r="E34578" t="s">
        <v>136</v>
      </c>
    </row>
    <row r="34579" spans="1:7" x14ac:dyDescent="0.35">
      <c r="A34579">
        <v>8092024</v>
      </c>
      <c r="B34579" t="s">
        <v>788</v>
      </c>
      <c r="C34579" t="s">
        <v>565</v>
      </c>
      <c r="D34579" t="s">
        <v>139</v>
      </c>
      <c r="E34579" t="s">
        <v>140</v>
      </c>
      <c r="F34579" t="s">
        <v>141</v>
      </c>
      <c r="G34579" t="s">
        <v>101</v>
      </c>
    </row>
    <row r="34580" spans="1:7" x14ac:dyDescent="0.35">
      <c r="A34580">
        <v>8092024</v>
      </c>
      <c r="B34580" t="s">
        <v>592</v>
      </c>
      <c r="C34580" t="s">
        <v>275</v>
      </c>
      <c r="D34580" t="s">
        <v>144</v>
      </c>
      <c r="E34580" t="s">
        <v>101</v>
      </c>
    </row>
    <row r="34581" spans="1:7" x14ac:dyDescent="0.35">
      <c r="A34581">
        <v>8092024</v>
      </c>
      <c r="B34581" t="s">
        <v>602</v>
      </c>
      <c r="C34581" t="s">
        <v>195</v>
      </c>
      <c r="D34581" t="s">
        <v>147</v>
      </c>
      <c r="E34581" t="s">
        <v>148</v>
      </c>
      <c r="F34581" t="s">
        <v>149</v>
      </c>
    </row>
    <row r="34582" spans="1:7" x14ac:dyDescent="0.35">
      <c r="A34582">
        <v>8092024</v>
      </c>
      <c r="B34582" t="s">
        <v>557</v>
      </c>
      <c r="C34582" t="s">
        <v>146</v>
      </c>
      <c r="D34582" t="s">
        <v>152</v>
      </c>
      <c r="E34582" t="s">
        <v>140</v>
      </c>
      <c r="F34582" t="s">
        <v>153</v>
      </c>
      <c r="G34582" t="s">
        <v>101</v>
      </c>
    </row>
    <row r="34583" spans="1:7" x14ac:dyDescent="0.35">
      <c r="A34583">
        <v>8092024</v>
      </c>
      <c r="B34583" t="s">
        <v>796</v>
      </c>
      <c r="C34583" t="s">
        <v>541</v>
      </c>
      <c r="D34583" t="s">
        <v>156</v>
      </c>
      <c r="E34583" t="s">
        <v>101</v>
      </c>
    </row>
    <row r="34584" spans="1:7" x14ac:dyDescent="0.35">
      <c r="A34584">
        <v>8092024</v>
      </c>
      <c r="B34584" t="s">
        <v>398</v>
      </c>
      <c r="C34584" t="s">
        <v>159</v>
      </c>
      <c r="D34584" t="s">
        <v>101</v>
      </c>
    </row>
    <row r="34585" spans="1:7" x14ac:dyDescent="0.35">
      <c r="A34585">
        <v>8092024</v>
      </c>
      <c r="B34585" t="s">
        <v>154</v>
      </c>
      <c r="C34585" t="s">
        <v>161</v>
      </c>
      <c r="D34585" t="s">
        <v>101</v>
      </c>
    </row>
    <row r="34586" spans="1:7" x14ac:dyDescent="0.35">
      <c r="A34586">
        <v>8092024</v>
      </c>
      <c r="B34586" t="s">
        <v>559</v>
      </c>
      <c r="C34586" t="s">
        <v>197</v>
      </c>
      <c r="D34586" t="s">
        <v>164</v>
      </c>
      <c r="E34586" t="s">
        <v>101</v>
      </c>
    </row>
    <row r="34587" spans="1:7" x14ac:dyDescent="0.35">
      <c r="A34587">
        <v>8092024</v>
      </c>
      <c r="B34587" t="s">
        <v>752</v>
      </c>
      <c r="C34587" t="s">
        <v>183</v>
      </c>
      <c r="D34587" t="s">
        <v>167</v>
      </c>
    </row>
    <row r="34588" spans="1:7" x14ac:dyDescent="0.35">
      <c r="A34588">
        <v>8092024</v>
      </c>
      <c r="B34588" t="s">
        <v>423</v>
      </c>
      <c r="C34588" t="s">
        <v>101</v>
      </c>
    </row>
    <row r="34589" spans="1:7" x14ac:dyDescent="0.35">
      <c r="A34589">
        <v>8092024</v>
      </c>
      <c r="B34589" t="s">
        <v>456</v>
      </c>
      <c r="C34589" t="s">
        <v>98</v>
      </c>
      <c r="D34589" t="s">
        <v>169</v>
      </c>
      <c r="E34589" t="s">
        <v>170</v>
      </c>
      <c r="F34589" t="s">
        <v>101</v>
      </c>
    </row>
    <row r="34590" spans="1:7" x14ac:dyDescent="0.35">
      <c r="A34590">
        <v>8092024</v>
      </c>
      <c r="B34590" t="s">
        <v>493</v>
      </c>
      <c r="C34590" t="s">
        <v>432</v>
      </c>
      <c r="D34590" t="s">
        <v>173</v>
      </c>
      <c r="E34590" t="s">
        <v>101</v>
      </c>
    </row>
    <row r="34591" spans="1:7" x14ac:dyDescent="0.35">
      <c r="A34591">
        <v>8092024</v>
      </c>
      <c r="B34591" t="s">
        <v>752</v>
      </c>
      <c r="C34591" t="s">
        <v>375</v>
      </c>
      <c r="D34591" t="s">
        <v>176</v>
      </c>
      <c r="E34591" t="s">
        <v>101</v>
      </c>
    </row>
    <row r="34592" spans="1:7" x14ac:dyDescent="0.35">
      <c r="A34592">
        <v>8092024</v>
      </c>
      <c r="B34592" t="s">
        <v>752</v>
      </c>
      <c r="C34592" t="s">
        <v>543</v>
      </c>
      <c r="D34592" t="s">
        <v>176</v>
      </c>
      <c r="E34592" t="s">
        <v>149</v>
      </c>
    </row>
    <row r="34593" spans="1:7" x14ac:dyDescent="0.35">
      <c r="A34593">
        <v>8092024</v>
      </c>
      <c r="B34593" t="s">
        <v>611</v>
      </c>
      <c r="C34593" t="s">
        <v>453</v>
      </c>
      <c r="D34593" t="s">
        <v>181</v>
      </c>
      <c r="E34593" t="s">
        <v>182</v>
      </c>
      <c r="F34593" t="s">
        <v>101</v>
      </c>
    </row>
    <row r="34594" spans="1:7" x14ac:dyDescent="0.35">
      <c r="A34594">
        <v>8092024</v>
      </c>
      <c r="B34594" t="s">
        <v>663</v>
      </c>
      <c r="C34594" t="s">
        <v>499</v>
      </c>
      <c r="D34594" t="s">
        <v>184</v>
      </c>
      <c r="E34594" t="s">
        <v>101</v>
      </c>
    </row>
    <row r="34595" spans="1:7" x14ac:dyDescent="0.35">
      <c r="A34595">
        <v>8092024</v>
      </c>
      <c r="B34595" t="s">
        <v>230</v>
      </c>
      <c r="C34595" t="s">
        <v>187</v>
      </c>
      <c r="D34595" t="s">
        <v>101</v>
      </c>
    </row>
    <row r="34596" spans="1:7" x14ac:dyDescent="0.35">
      <c r="A34596">
        <v>8092024</v>
      </c>
      <c r="B34596" t="s">
        <v>430</v>
      </c>
      <c r="C34596" t="s">
        <v>324</v>
      </c>
      <c r="D34596" t="s">
        <v>190</v>
      </c>
      <c r="E34596" t="s">
        <v>191</v>
      </c>
      <c r="F34596" t="s">
        <v>101</v>
      </c>
    </row>
    <row r="34597" spans="1:7" x14ac:dyDescent="0.35">
      <c r="A34597">
        <v>8092024</v>
      </c>
      <c r="B34597" t="s">
        <v>541</v>
      </c>
      <c r="C34597" t="s">
        <v>234</v>
      </c>
      <c r="D34597" t="s">
        <v>190</v>
      </c>
      <c r="E34597" t="s">
        <v>194</v>
      </c>
      <c r="F34597" t="s">
        <v>101</v>
      </c>
    </row>
    <row r="34598" spans="1:7" x14ac:dyDescent="0.35">
      <c r="A34598">
        <v>8092024</v>
      </c>
      <c r="B34598" t="s">
        <v>583</v>
      </c>
      <c r="C34598" t="s">
        <v>158</v>
      </c>
      <c r="D34598" t="s">
        <v>190</v>
      </c>
      <c r="E34598" t="s">
        <v>196</v>
      </c>
      <c r="F34598" t="s">
        <v>101</v>
      </c>
    </row>
    <row r="34599" spans="1:7" x14ac:dyDescent="0.35">
      <c r="A34599">
        <v>8092024</v>
      </c>
      <c r="B34599" t="s">
        <v>172</v>
      </c>
      <c r="C34599" t="s">
        <v>198</v>
      </c>
      <c r="D34599" t="s">
        <v>140</v>
      </c>
      <c r="E34599" t="s">
        <v>199</v>
      </c>
      <c r="F34599" t="s">
        <v>200</v>
      </c>
      <c r="G34599" t="s">
        <v>101</v>
      </c>
    </row>
    <row r="34600" spans="1:7" x14ac:dyDescent="0.35">
      <c r="A34600">
        <v>8092024</v>
      </c>
      <c r="B34600" t="s">
        <v>455</v>
      </c>
      <c r="C34600" t="s">
        <v>502</v>
      </c>
      <c r="D34600" t="s">
        <v>61</v>
      </c>
      <c r="E34600" t="s">
        <v>101</v>
      </c>
    </row>
    <row r="34601" spans="1:7" x14ac:dyDescent="0.35">
      <c r="A34601">
        <v>8092024</v>
      </c>
      <c r="B34601" t="s">
        <v>565</v>
      </c>
      <c r="C34601" t="s">
        <v>521</v>
      </c>
      <c r="D34601" t="s">
        <v>205</v>
      </c>
      <c r="E34601" t="s">
        <v>101</v>
      </c>
    </row>
    <row r="34602" spans="1:7" x14ac:dyDescent="0.35">
      <c r="A34602">
        <v>8092024</v>
      </c>
      <c r="B34602" t="s">
        <v>755</v>
      </c>
      <c r="C34602" t="s">
        <v>599</v>
      </c>
      <c r="D34602" t="s">
        <v>208</v>
      </c>
      <c r="E34602" t="s">
        <v>101</v>
      </c>
    </row>
    <row r="34603" spans="1:7" x14ac:dyDescent="0.35">
      <c r="A34603">
        <v>8092024</v>
      </c>
      <c r="B34603" t="s">
        <v>552</v>
      </c>
      <c r="C34603" t="s">
        <v>282</v>
      </c>
      <c r="D34603" t="s">
        <v>210</v>
      </c>
      <c r="E34603" t="s">
        <v>211</v>
      </c>
      <c r="F34603" t="s">
        <v>101</v>
      </c>
    </row>
    <row r="34604" spans="1:7" x14ac:dyDescent="0.35">
      <c r="A34604">
        <v>8092024</v>
      </c>
      <c r="B34604" t="s">
        <v>414</v>
      </c>
      <c r="C34604" t="s">
        <v>282</v>
      </c>
      <c r="D34604" t="s">
        <v>214</v>
      </c>
      <c r="E34604" t="s">
        <v>215</v>
      </c>
      <c r="F34604" t="s">
        <v>101</v>
      </c>
    </row>
    <row r="34605" spans="1:7" x14ac:dyDescent="0.35">
      <c r="A34605">
        <v>8092024</v>
      </c>
      <c r="B34605" t="s">
        <v>635</v>
      </c>
      <c r="C34605" t="s">
        <v>145</v>
      </c>
      <c r="D34605" t="s">
        <v>217</v>
      </c>
      <c r="E34605" t="s">
        <v>101</v>
      </c>
    </row>
    <row r="34606" spans="1:7" x14ac:dyDescent="0.35">
      <c r="A34606">
        <v>8092024</v>
      </c>
      <c r="B34606" t="s">
        <v>858</v>
      </c>
      <c r="C34606" t="s">
        <v>137</v>
      </c>
      <c r="D34606" t="s">
        <v>220</v>
      </c>
      <c r="E34606" t="s">
        <v>101</v>
      </c>
    </row>
    <row r="34607" spans="1:7" x14ac:dyDescent="0.35">
      <c r="A34607">
        <v>8092024</v>
      </c>
      <c r="B34607" t="s">
        <v>778</v>
      </c>
      <c r="C34607" t="s">
        <v>591</v>
      </c>
      <c r="D34607" t="s">
        <v>222</v>
      </c>
    </row>
    <row r="34608" spans="1:7" x14ac:dyDescent="0.35">
      <c r="A34608">
        <v>8092024</v>
      </c>
      <c r="B34608" t="s">
        <v>565</v>
      </c>
      <c r="C34608" t="s">
        <v>231</v>
      </c>
      <c r="D34608" t="s">
        <v>223</v>
      </c>
    </row>
    <row r="34609" spans="1:7" x14ac:dyDescent="0.35">
      <c r="A34609">
        <v>8092024</v>
      </c>
      <c r="B34609" t="s">
        <v>763</v>
      </c>
      <c r="C34609" t="s">
        <v>442</v>
      </c>
      <c r="D34609" t="s">
        <v>225</v>
      </c>
      <c r="E34609" t="s">
        <v>101</v>
      </c>
    </row>
    <row r="34610" spans="1:7" x14ac:dyDescent="0.35">
      <c r="A34610">
        <v>8092024</v>
      </c>
      <c r="B34610" t="s">
        <v>639</v>
      </c>
      <c r="C34610" t="s">
        <v>323</v>
      </c>
      <c r="D34610" t="s">
        <v>225</v>
      </c>
      <c r="E34610" t="s">
        <v>228</v>
      </c>
      <c r="F34610" t="s">
        <v>229</v>
      </c>
    </row>
    <row r="34611" spans="1:7" x14ac:dyDescent="0.35">
      <c r="A34611">
        <v>8092024</v>
      </c>
      <c r="B34611" t="s">
        <v>637</v>
      </c>
      <c r="C34611" t="s">
        <v>122</v>
      </c>
      <c r="D34611" t="s">
        <v>232</v>
      </c>
      <c r="E34611" t="s">
        <v>101</v>
      </c>
    </row>
    <row r="34612" spans="1:7" x14ac:dyDescent="0.35">
      <c r="A34612">
        <v>8092024</v>
      </c>
      <c r="B34612" t="s">
        <v>557</v>
      </c>
      <c r="C34612" t="s">
        <v>142</v>
      </c>
      <c r="D34612" t="s">
        <v>235</v>
      </c>
      <c r="E34612" t="s">
        <v>236</v>
      </c>
      <c r="F34612" t="s">
        <v>101</v>
      </c>
    </row>
    <row r="34613" spans="1:7" x14ac:dyDescent="0.35">
      <c r="A34613">
        <v>8092024</v>
      </c>
      <c r="B34613" t="s">
        <v>583</v>
      </c>
      <c r="C34613" t="s">
        <v>204</v>
      </c>
      <c r="D34613" t="s">
        <v>235</v>
      </c>
      <c r="E34613" t="s">
        <v>239</v>
      </c>
      <c r="F34613" t="s">
        <v>149</v>
      </c>
    </row>
    <row r="34614" spans="1:7" x14ac:dyDescent="0.35">
      <c r="A34614">
        <v>8092024</v>
      </c>
      <c r="B34614" t="s">
        <v>781</v>
      </c>
      <c r="C34614" t="s">
        <v>424</v>
      </c>
      <c r="D34614" t="s">
        <v>235</v>
      </c>
      <c r="E34614" t="s">
        <v>241</v>
      </c>
      <c r="F34614" t="s">
        <v>101</v>
      </c>
    </row>
    <row r="34615" spans="1:7" x14ac:dyDescent="0.35">
      <c r="A34615">
        <v>8092024</v>
      </c>
      <c r="B34615" t="s">
        <v>630</v>
      </c>
      <c r="C34615" t="s">
        <v>293</v>
      </c>
      <c r="D34615" t="s">
        <v>243</v>
      </c>
      <c r="E34615" t="s">
        <v>101</v>
      </c>
    </row>
    <row r="34616" spans="1:7" x14ac:dyDescent="0.35">
      <c r="A34616">
        <v>8092024</v>
      </c>
      <c r="B34616" t="s">
        <v>565</v>
      </c>
      <c r="C34616" t="s">
        <v>150</v>
      </c>
      <c r="D34616" t="s">
        <v>245</v>
      </c>
      <c r="E34616" t="s">
        <v>246</v>
      </c>
    </row>
    <row r="34617" spans="1:7" x14ac:dyDescent="0.35">
      <c r="A34617">
        <v>8092024</v>
      </c>
      <c r="B34617" t="s">
        <v>715</v>
      </c>
      <c r="C34617" t="s">
        <v>534</v>
      </c>
      <c r="D34617" t="s">
        <v>245</v>
      </c>
      <c r="E34617" t="s">
        <v>249</v>
      </c>
    </row>
    <row r="34618" spans="1:7" x14ac:dyDescent="0.35">
      <c r="A34618">
        <v>8092024</v>
      </c>
      <c r="B34618" t="s">
        <v>218</v>
      </c>
      <c r="C34618" t="s">
        <v>197</v>
      </c>
      <c r="D34618" t="s">
        <v>252</v>
      </c>
      <c r="E34618" t="s">
        <v>101</v>
      </c>
    </row>
    <row r="34619" spans="1:7" x14ac:dyDescent="0.35">
      <c r="A34619">
        <v>8092024</v>
      </c>
      <c r="B34619" t="s">
        <v>206</v>
      </c>
      <c r="C34619" t="s">
        <v>250</v>
      </c>
      <c r="D34619" t="s">
        <v>254</v>
      </c>
    </row>
    <row r="34620" spans="1:7" x14ac:dyDescent="0.35">
      <c r="A34620">
        <v>8092024</v>
      </c>
      <c r="B34620" t="s">
        <v>583</v>
      </c>
      <c r="C34620" t="s">
        <v>443</v>
      </c>
      <c r="D34620" t="s">
        <v>256</v>
      </c>
      <c r="E34620" t="s">
        <v>257</v>
      </c>
      <c r="F34620" t="s">
        <v>236</v>
      </c>
      <c r="G34620" t="s">
        <v>101</v>
      </c>
    </row>
    <row r="34621" spans="1:7" x14ac:dyDescent="0.35">
      <c r="A34621">
        <v>8092024</v>
      </c>
      <c r="B34621" t="s">
        <v>661</v>
      </c>
      <c r="C34621" t="s">
        <v>595</v>
      </c>
      <c r="D34621" t="s">
        <v>260</v>
      </c>
      <c r="E34621" t="s">
        <v>136</v>
      </c>
      <c r="F34621" t="s">
        <v>101</v>
      </c>
    </row>
    <row r="34622" spans="1:7" x14ac:dyDescent="0.35">
      <c r="A34622">
        <v>8092024</v>
      </c>
      <c r="B34622" t="s">
        <v>172</v>
      </c>
      <c r="C34622" t="s">
        <v>261</v>
      </c>
      <c r="D34622" t="s">
        <v>262</v>
      </c>
      <c r="E34622" t="s">
        <v>101</v>
      </c>
    </row>
    <row r="34623" spans="1:7" x14ac:dyDescent="0.35">
      <c r="A34623">
        <v>8092024</v>
      </c>
      <c r="B34623" t="s">
        <v>665</v>
      </c>
      <c r="C34623" t="s">
        <v>293</v>
      </c>
      <c r="D34623" t="s">
        <v>264</v>
      </c>
      <c r="E34623" t="s">
        <v>101</v>
      </c>
    </row>
    <row r="34624" spans="1:7" x14ac:dyDescent="0.35">
      <c r="A34624">
        <v>8092024</v>
      </c>
      <c r="B34624" t="s">
        <v>547</v>
      </c>
      <c r="C34624" t="s">
        <v>264</v>
      </c>
      <c r="D34624" t="s">
        <v>149</v>
      </c>
    </row>
    <row r="34625" spans="1:8" x14ac:dyDescent="0.35">
      <c r="A34625">
        <v>8092024</v>
      </c>
      <c r="B34625" t="s">
        <v>611</v>
      </c>
      <c r="C34625" t="s">
        <v>426</v>
      </c>
      <c r="D34625" t="s">
        <v>265</v>
      </c>
      <c r="E34625" t="s">
        <v>101</v>
      </c>
      <c r="F34625" t="s">
        <v>266</v>
      </c>
    </row>
    <row r="34626" spans="1:8" x14ac:dyDescent="0.35">
      <c r="A34626">
        <v>8092024</v>
      </c>
      <c r="B34626" t="s">
        <v>565</v>
      </c>
      <c r="C34626" t="s">
        <v>138</v>
      </c>
      <c r="D34626" t="s">
        <v>267</v>
      </c>
      <c r="E34626" t="s">
        <v>101</v>
      </c>
    </row>
    <row r="34627" spans="1:8" x14ac:dyDescent="0.35">
      <c r="A34627">
        <v>8092024</v>
      </c>
      <c r="B34627" t="s">
        <v>639</v>
      </c>
      <c r="C34627" t="s">
        <v>183</v>
      </c>
      <c r="D34627" t="s">
        <v>268</v>
      </c>
    </row>
    <row r="34628" spans="1:8" x14ac:dyDescent="0.35">
      <c r="A34628">
        <v>8092024</v>
      </c>
      <c r="B34628" t="s">
        <v>456</v>
      </c>
      <c r="C34628" t="s">
        <v>270</v>
      </c>
      <c r="D34628" t="s">
        <v>271</v>
      </c>
      <c r="E34628" t="s">
        <v>101</v>
      </c>
    </row>
    <row r="34629" spans="1:8" x14ac:dyDescent="0.35">
      <c r="A34629">
        <v>8092024</v>
      </c>
      <c r="B34629" t="s">
        <v>583</v>
      </c>
      <c r="C34629" t="s">
        <v>497</v>
      </c>
      <c r="D34629" t="s">
        <v>274</v>
      </c>
      <c r="E34629" t="s">
        <v>101</v>
      </c>
    </row>
    <row r="34630" spans="1:8" x14ac:dyDescent="0.35">
      <c r="A34630">
        <v>8092024</v>
      </c>
      <c r="B34630" t="s">
        <v>441</v>
      </c>
      <c r="C34630" t="s">
        <v>204</v>
      </c>
      <c r="D34630" t="s">
        <v>277</v>
      </c>
      <c r="E34630" t="s">
        <v>101</v>
      </c>
    </row>
    <row r="34631" spans="1:8" x14ac:dyDescent="0.35">
      <c r="A34631">
        <v>8092024</v>
      </c>
      <c r="B34631" t="s">
        <v>644</v>
      </c>
      <c r="C34631" t="s">
        <v>195</v>
      </c>
      <c r="D34631" t="s">
        <v>279</v>
      </c>
      <c r="E34631" t="s">
        <v>140</v>
      </c>
      <c r="F34631" t="s">
        <v>280</v>
      </c>
    </row>
    <row r="34632" spans="1:8" x14ac:dyDescent="0.35">
      <c r="A34632">
        <v>8092024</v>
      </c>
      <c r="B34632" t="s">
        <v>281</v>
      </c>
    </row>
    <row r="34633" spans="1:8" x14ac:dyDescent="0.35">
      <c r="A34633">
        <v>8092024</v>
      </c>
      <c r="B34633" t="s">
        <v>603</v>
      </c>
      <c r="C34633" t="s">
        <v>178</v>
      </c>
      <c r="D34633" t="s">
        <v>284</v>
      </c>
      <c r="E34633" t="s">
        <v>101</v>
      </c>
    </row>
    <row r="34634" spans="1:8" x14ac:dyDescent="0.35">
      <c r="A34634">
        <v>8092024</v>
      </c>
      <c r="B34634" t="s">
        <v>796</v>
      </c>
      <c r="C34634" t="s">
        <v>460</v>
      </c>
      <c r="D34634" t="s">
        <v>287</v>
      </c>
      <c r="E34634" t="s">
        <v>101</v>
      </c>
    </row>
    <row r="34635" spans="1:8" x14ac:dyDescent="0.35">
      <c r="A34635">
        <v>8092024</v>
      </c>
      <c r="B34635" t="s">
        <v>737</v>
      </c>
      <c r="C34635" t="s">
        <v>154</v>
      </c>
      <c r="D34635" t="s">
        <v>288</v>
      </c>
      <c r="E34635" t="s">
        <v>101</v>
      </c>
    </row>
    <row r="34636" spans="1:8" x14ac:dyDescent="0.35">
      <c r="A34636">
        <v>8092024</v>
      </c>
      <c r="B34636" t="s">
        <v>221</v>
      </c>
      <c r="C34636" t="s">
        <v>329</v>
      </c>
      <c r="D34636" t="s">
        <v>290</v>
      </c>
      <c r="E34636" t="s">
        <v>140</v>
      </c>
      <c r="F34636" t="s">
        <v>291</v>
      </c>
    </row>
    <row r="34637" spans="1:8" x14ac:dyDescent="0.35">
      <c r="A34637">
        <v>8092024</v>
      </c>
      <c r="B34637" t="s">
        <v>596</v>
      </c>
      <c r="C34637" t="s">
        <v>339</v>
      </c>
      <c r="D34637" t="s">
        <v>290</v>
      </c>
      <c r="E34637" t="s">
        <v>140</v>
      </c>
      <c r="F34637" t="s">
        <v>294</v>
      </c>
      <c r="G34637" t="s">
        <v>295</v>
      </c>
      <c r="H34637" t="s">
        <v>101</v>
      </c>
    </row>
    <row r="34638" spans="1:8" x14ac:dyDescent="0.35">
      <c r="A34638">
        <v>8092024</v>
      </c>
      <c r="B34638" t="s">
        <v>688</v>
      </c>
      <c r="C34638" t="s">
        <v>99</v>
      </c>
      <c r="D34638" t="s">
        <v>298</v>
      </c>
      <c r="E34638" t="s">
        <v>101</v>
      </c>
    </row>
    <row r="34639" spans="1:8" x14ac:dyDescent="0.35">
      <c r="A34639">
        <v>8092024</v>
      </c>
      <c r="B34639" t="s">
        <v>300</v>
      </c>
      <c r="C34639" t="s">
        <v>262</v>
      </c>
      <c r="D34639" t="s">
        <v>101</v>
      </c>
    </row>
    <row r="34640" spans="1:8" x14ac:dyDescent="0.35">
      <c r="A34640">
        <v>8092024</v>
      </c>
      <c r="B34640" t="s">
        <v>589</v>
      </c>
      <c r="C34640" t="s">
        <v>412</v>
      </c>
      <c r="D34640" t="s">
        <v>301</v>
      </c>
      <c r="E34640" t="s">
        <v>101</v>
      </c>
    </row>
    <row r="34641" spans="1:9" x14ac:dyDescent="0.35">
      <c r="A34641">
        <v>8092024</v>
      </c>
      <c r="B34641" t="s">
        <v>791</v>
      </c>
      <c r="C34641" t="s">
        <v>258</v>
      </c>
      <c r="D34641" t="s">
        <v>303</v>
      </c>
      <c r="E34641" t="s">
        <v>149</v>
      </c>
    </row>
    <row r="34642" spans="1:9" x14ac:dyDescent="0.35">
      <c r="A34642">
        <v>8092024</v>
      </c>
      <c r="B34642" t="s">
        <v>765</v>
      </c>
      <c r="C34642" t="s">
        <v>609</v>
      </c>
      <c r="D34642" t="s">
        <v>306</v>
      </c>
      <c r="E34642" t="s">
        <v>101</v>
      </c>
    </row>
    <row r="34643" spans="1:9" x14ac:dyDescent="0.35">
      <c r="A34643">
        <v>8092024</v>
      </c>
      <c r="B34643" t="s">
        <v>736</v>
      </c>
      <c r="C34643" t="s">
        <v>515</v>
      </c>
      <c r="D34643" t="s">
        <v>308</v>
      </c>
      <c r="E34643" t="s">
        <v>309</v>
      </c>
      <c r="F34643" t="s">
        <v>310</v>
      </c>
      <c r="G34643" t="s">
        <v>311</v>
      </c>
      <c r="H34643" t="s">
        <v>312</v>
      </c>
      <c r="I34643" t="s">
        <v>101</v>
      </c>
    </row>
    <row r="34644" spans="1:9" x14ac:dyDescent="0.35">
      <c r="A34644">
        <v>8092024</v>
      </c>
      <c r="B34644" t="s">
        <v>516</v>
      </c>
      <c r="C34644" t="s">
        <v>269</v>
      </c>
      <c r="D34644" t="s">
        <v>314</v>
      </c>
      <c r="E34644" t="s">
        <v>315</v>
      </c>
      <c r="F34644" t="s">
        <v>101</v>
      </c>
    </row>
    <row r="34645" spans="1:9" x14ac:dyDescent="0.35">
      <c r="A34645">
        <v>8092024</v>
      </c>
      <c r="B34645" t="s">
        <v>518</v>
      </c>
      <c r="C34645" t="s">
        <v>505</v>
      </c>
      <c r="D34645" t="s">
        <v>314</v>
      </c>
      <c r="E34645" t="s">
        <v>317</v>
      </c>
      <c r="F34645" t="s">
        <v>101</v>
      </c>
    </row>
    <row r="34646" spans="1:9" x14ac:dyDescent="0.35">
      <c r="A34646">
        <v>8092024</v>
      </c>
      <c r="B34646" t="s">
        <v>218</v>
      </c>
      <c r="C34646" t="s">
        <v>446</v>
      </c>
      <c r="D34646" t="s">
        <v>319</v>
      </c>
      <c r="E34646" t="s">
        <v>320</v>
      </c>
      <c r="F34646" t="s">
        <v>321</v>
      </c>
    </row>
    <row r="34647" spans="1:9" x14ac:dyDescent="0.35">
      <c r="A34647">
        <v>8092024</v>
      </c>
      <c r="B34647" t="s">
        <v>736</v>
      </c>
      <c r="C34647" t="s">
        <v>600</v>
      </c>
      <c r="D34647" t="s">
        <v>322</v>
      </c>
      <c r="E34647" t="s">
        <v>101</v>
      </c>
    </row>
    <row r="34648" spans="1:9" x14ac:dyDescent="0.35">
      <c r="A34648">
        <v>8092024</v>
      </c>
      <c r="B34648" t="s">
        <v>694</v>
      </c>
      <c r="C34648" t="s">
        <v>221</v>
      </c>
      <c r="D34648" t="s">
        <v>325</v>
      </c>
      <c r="E34648" t="s">
        <v>101</v>
      </c>
    </row>
    <row r="34649" spans="1:9" x14ac:dyDescent="0.35">
      <c r="A34649">
        <v>8092024</v>
      </c>
      <c r="B34649" t="s">
        <v>700</v>
      </c>
      <c r="C34649" t="s">
        <v>419</v>
      </c>
      <c r="D34649" t="s">
        <v>328</v>
      </c>
      <c r="E34649" t="s">
        <v>101</v>
      </c>
    </row>
    <row r="34650" spans="1:9" x14ac:dyDescent="0.35">
      <c r="A34650">
        <v>8092024</v>
      </c>
      <c r="B34650" t="s">
        <v>375</v>
      </c>
      <c r="C34650" t="s">
        <v>331</v>
      </c>
      <c r="D34650" t="s">
        <v>332</v>
      </c>
      <c r="E34650" t="s">
        <v>101</v>
      </c>
    </row>
    <row r="34651" spans="1:9" x14ac:dyDescent="0.35">
      <c r="A34651">
        <v>8092024</v>
      </c>
      <c r="B34651" t="s">
        <v>154</v>
      </c>
      <c r="C34651" t="s">
        <v>416</v>
      </c>
      <c r="D34651" t="s">
        <v>331</v>
      </c>
      <c r="E34651" t="s">
        <v>335</v>
      </c>
      <c r="F34651" t="s">
        <v>101</v>
      </c>
    </row>
    <row r="34652" spans="1:9" x14ac:dyDescent="0.35">
      <c r="A34652">
        <v>8092024</v>
      </c>
      <c r="B34652" t="s">
        <v>258</v>
      </c>
      <c r="C34652" t="s">
        <v>151</v>
      </c>
      <c r="D34652" t="s">
        <v>331</v>
      </c>
      <c r="E34652" t="s">
        <v>338</v>
      </c>
      <c r="F34652" t="s">
        <v>321</v>
      </c>
    </row>
    <row r="34653" spans="1:9" x14ac:dyDescent="0.35">
      <c r="A34653">
        <v>8092024</v>
      </c>
      <c r="B34653" t="s">
        <v>752</v>
      </c>
      <c r="C34653" t="s">
        <v>206</v>
      </c>
      <c r="D34653" t="s">
        <v>170</v>
      </c>
    </row>
    <row r="34654" spans="1:9" x14ac:dyDescent="0.35">
      <c r="A34654">
        <v>8092024</v>
      </c>
      <c r="B34654" t="s">
        <v>635</v>
      </c>
      <c r="C34654" t="s">
        <v>442</v>
      </c>
      <c r="D34654" t="s">
        <v>341</v>
      </c>
      <c r="E34654" t="s">
        <v>101</v>
      </c>
    </row>
    <row r="34655" spans="1:9" x14ac:dyDescent="0.35">
      <c r="A34655">
        <v>8092024</v>
      </c>
      <c r="B34655" t="s">
        <v>746</v>
      </c>
      <c r="C34655" t="s">
        <v>555</v>
      </c>
      <c r="D34655" t="s">
        <v>343</v>
      </c>
      <c r="E34655" t="s">
        <v>101</v>
      </c>
    </row>
    <row r="34656" spans="1:9" x14ac:dyDescent="0.35">
      <c r="A34656">
        <v>8092024</v>
      </c>
      <c r="B34656" t="s">
        <v>178</v>
      </c>
      <c r="C34656" t="s">
        <v>132</v>
      </c>
      <c r="D34656" t="s">
        <v>344</v>
      </c>
      <c r="E34656" t="s">
        <v>345</v>
      </c>
      <c r="F34656" t="s">
        <v>101</v>
      </c>
    </row>
    <row r="34657" spans="1:8" x14ac:dyDescent="0.35">
      <c r="A34657">
        <v>8092024</v>
      </c>
      <c r="B34657" t="s">
        <v>674</v>
      </c>
      <c r="C34657" t="s">
        <v>569</v>
      </c>
      <c r="D34657" t="s">
        <v>132</v>
      </c>
      <c r="E34657" t="s">
        <v>347</v>
      </c>
      <c r="F34657" t="s">
        <v>101</v>
      </c>
    </row>
    <row r="34658" spans="1:8" x14ac:dyDescent="0.35">
      <c r="A34658">
        <v>8092024</v>
      </c>
      <c r="B34658" t="s">
        <v>623</v>
      </c>
      <c r="C34658" t="s">
        <v>275</v>
      </c>
      <c r="D34658" t="s">
        <v>132</v>
      </c>
      <c r="E34658" t="s">
        <v>348</v>
      </c>
      <c r="F34658" t="s">
        <v>101</v>
      </c>
    </row>
    <row r="34659" spans="1:8" x14ac:dyDescent="0.35">
      <c r="A34659">
        <v>8092024</v>
      </c>
      <c r="B34659" t="s">
        <v>456</v>
      </c>
      <c r="C34659" t="s">
        <v>174</v>
      </c>
      <c r="D34659" t="s">
        <v>132</v>
      </c>
      <c r="E34659" t="s">
        <v>350</v>
      </c>
      <c r="F34659" t="s">
        <v>101</v>
      </c>
    </row>
    <row r="34660" spans="1:8" x14ac:dyDescent="0.35">
      <c r="A34660">
        <v>8092024</v>
      </c>
      <c r="B34660" t="s">
        <v>742</v>
      </c>
      <c r="C34660" t="s">
        <v>174</v>
      </c>
      <c r="D34660" t="s">
        <v>132</v>
      </c>
      <c r="E34660" t="s">
        <v>352</v>
      </c>
      <c r="F34660" t="s">
        <v>101</v>
      </c>
    </row>
    <row r="34661" spans="1:8" x14ac:dyDescent="0.35">
      <c r="A34661">
        <v>8092024</v>
      </c>
      <c r="B34661" t="s">
        <v>688</v>
      </c>
      <c r="C34661" t="s">
        <v>165</v>
      </c>
      <c r="D34661" t="s">
        <v>132</v>
      </c>
      <c r="E34661" t="s">
        <v>133</v>
      </c>
      <c r="F34661" t="s">
        <v>355</v>
      </c>
    </row>
    <row r="34662" spans="1:8" x14ac:dyDescent="0.35">
      <c r="A34662">
        <v>8092024</v>
      </c>
      <c r="B34662" t="s">
        <v>583</v>
      </c>
      <c r="C34662" t="s">
        <v>427</v>
      </c>
      <c r="D34662" t="s">
        <v>132</v>
      </c>
      <c r="E34662" t="s">
        <v>356</v>
      </c>
      <c r="F34662" t="s">
        <v>101</v>
      </c>
    </row>
    <row r="34663" spans="1:8" x14ac:dyDescent="0.35">
      <c r="A34663">
        <v>8092024</v>
      </c>
      <c r="B34663" t="s">
        <v>466</v>
      </c>
      <c r="C34663" t="s">
        <v>172</v>
      </c>
      <c r="D34663" t="s">
        <v>359</v>
      </c>
      <c r="E34663" t="s">
        <v>360</v>
      </c>
      <c r="F34663" t="s">
        <v>101</v>
      </c>
    </row>
    <row r="34664" spans="1:8" x14ac:dyDescent="0.35">
      <c r="A34664">
        <v>8092024</v>
      </c>
      <c r="B34664" t="s">
        <v>662</v>
      </c>
      <c r="C34664" t="s">
        <v>204</v>
      </c>
      <c r="D34664" t="s">
        <v>359</v>
      </c>
      <c r="E34664" t="s">
        <v>362</v>
      </c>
      <c r="F34664" t="s">
        <v>101</v>
      </c>
    </row>
    <row r="34665" spans="1:8" x14ac:dyDescent="0.35">
      <c r="A34665">
        <v>8092024</v>
      </c>
      <c r="B34665" t="s">
        <v>227</v>
      </c>
      <c r="C34665" t="s">
        <v>359</v>
      </c>
      <c r="D34665" t="s">
        <v>362</v>
      </c>
      <c r="E34665" t="s">
        <v>140</v>
      </c>
      <c r="F34665" t="s">
        <v>364</v>
      </c>
      <c r="G34665" t="s">
        <v>101</v>
      </c>
    </row>
    <row r="34666" spans="1:8" x14ac:dyDescent="0.35">
      <c r="A34666">
        <v>8092024</v>
      </c>
      <c r="B34666" t="s">
        <v>829</v>
      </c>
      <c r="C34666" t="s">
        <v>340</v>
      </c>
      <c r="D34666" t="s">
        <v>366</v>
      </c>
      <c r="E34666" t="s">
        <v>257</v>
      </c>
      <c r="F34666" t="s">
        <v>367</v>
      </c>
      <c r="G34666" t="s">
        <v>101</v>
      </c>
    </row>
    <row r="34667" spans="1:8" x14ac:dyDescent="0.35">
      <c r="A34667">
        <v>8092024</v>
      </c>
      <c r="B34667" t="s">
        <v>752</v>
      </c>
      <c r="C34667" t="s">
        <v>368</v>
      </c>
      <c r="D34667" t="s">
        <v>369</v>
      </c>
      <c r="E34667" t="s">
        <v>370</v>
      </c>
      <c r="F34667" t="s">
        <v>101</v>
      </c>
    </row>
    <row r="34668" spans="1:8" x14ac:dyDescent="0.35">
      <c r="A34668">
        <v>8092024</v>
      </c>
      <c r="B34668" t="s">
        <v>724</v>
      </c>
      <c r="C34668" t="s">
        <v>439</v>
      </c>
      <c r="D34668" t="s">
        <v>371</v>
      </c>
      <c r="E34668" t="s">
        <v>101</v>
      </c>
    </row>
    <row r="34669" spans="1:8" x14ac:dyDescent="0.35">
      <c r="A34669">
        <v>8092024</v>
      </c>
      <c r="B34669" t="s">
        <v>594</v>
      </c>
      <c r="C34669" t="s">
        <v>192</v>
      </c>
      <c r="D34669" t="s">
        <v>372</v>
      </c>
      <c r="E34669" t="s">
        <v>101</v>
      </c>
    </row>
    <row r="34670" spans="1:8" x14ac:dyDescent="0.35">
      <c r="A34670">
        <v>8092024</v>
      </c>
      <c r="B34670" t="s">
        <v>510</v>
      </c>
      <c r="C34670" t="s">
        <v>373</v>
      </c>
      <c r="D34670" t="s">
        <v>101</v>
      </c>
    </row>
    <row r="34671" spans="1:8" x14ac:dyDescent="0.35">
      <c r="A34671">
        <v>8092024</v>
      </c>
      <c r="B34671" t="s">
        <v>777</v>
      </c>
      <c r="C34671" t="s">
        <v>447</v>
      </c>
      <c r="D34671" t="s">
        <v>376</v>
      </c>
      <c r="E34671" t="s">
        <v>140</v>
      </c>
      <c r="F34671" t="s">
        <v>331</v>
      </c>
      <c r="G34671" t="s">
        <v>377</v>
      </c>
      <c r="H34671" t="s">
        <v>101</v>
      </c>
    </row>
    <row r="34672" spans="1:8" x14ac:dyDescent="0.35">
      <c r="A34672">
        <v>8092024</v>
      </c>
      <c r="B34672" t="s">
        <v>787</v>
      </c>
      <c r="C34672" t="s">
        <v>230</v>
      </c>
      <c r="D34672" t="s">
        <v>378</v>
      </c>
    </row>
    <row r="34673" spans="1:9" x14ac:dyDescent="0.35">
      <c r="A34673">
        <v>8092024</v>
      </c>
      <c r="B34673" t="s">
        <v>451</v>
      </c>
      <c r="C34673" t="s">
        <v>365</v>
      </c>
      <c r="D34673" t="s">
        <v>380</v>
      </c>
      <c r="E34673" t="s">
        <v>101</v>
      </c>
    </row>
    <row r="34674" spans="1:9" x14ac:dyDescent="0.35">
      <c r="A34674">
        <v>8092024</v>
      </c>
      <c r="B34674" t="s">
        <v>629</v>
      </c>
      <c r="C34674" t="s">
        <v>327</v>
      </c>
      <c r="D34674" t="s">
        <v>382</v>
      </c>
      <c r="E34674" t="s">
        <v>383</v>
      </c>
    </row>
    <row r="34675" spans="1:9" x14ac:dyDescent="0.35">
      <c r="A34675">
        <v>8092024</v>
      </c>
      <c r="B34675" t="s">
        <v>662</v>
      </c>
      <c r="C34675" t="s">
        <v>118</v>
      </c>
      <c r="D34675" t="s">
        <v>385</v>
      </c>
      <c r="E34675" t="s">
        <v>386</v>
      </c>
    </row>
    <row r="34676" spans="1:9" x14ac:dyDescent="0.35">
      <c r="A34676">
        <v>8092024</v>
      </c>
      <c r="B34676" t="s">
        <v>801</v>
      </c>
      <c r="C34676" t="s">
        <v>219</v>
      </c>
      <c r="D34676" t="s">
        <v>388</v>
      </c>
      <c r="E34676" t="s">
        <v>101</v>
      </c>
    </row>
    <row r="34677" spans="1:9" x14ac:dyDescent="0.35">
      <c r="A34677">
        <v>8092024</v>
      </c>
      <c r="B34677" t="s">
        <v>272</v>
      </c>
      <c r="C34677" t="s">
        <v>109</v>
      </c>
      <c r="D34677" t="s">
        <v>391</v>
      </c>
      <c r="E34677" t="s">
        <v>101</v>
      </c>
    </row>
    <row r="34678" spans="1:9" x14ac:dyDescent="0.35">
      <c r="A34678">
        <v>8092024</v>
      </c>
      <c r="B34678" t="s">
        <v>611</v>
      </c>
      <c r="C34678" t="s">
        <v>273</v>
      </c>
      <c r="D34678" t="s">
        <v>393</v>
      </c>
    </row>
    <row r="34679" spans="1:9" x14ac:dyDescent="0.35">
      <c r="A34679">
        <v>8092024</v>
      </c>
      <c r="B34679" t="s">
        <v>558</v>
      </c>
      <c r="C34679" t="s">
        <v>168</v>
      </c>
      <c r="D34679" t="s">
        <v>394</v>
      </c>
      <c r="E34679" t="s">
        <v>395</v>
      </c>
      <c r="F34679" t="s">
        <v>101</v>
      </c>
    </row>
    <row r="34680" spans="1:9" x14ac:dyDescent="0.35">
      <c r="A34680">
        <v>8092024</v>
      </c>
      <c r="B34680" t="s">
        <v>396</v>
      </c>
    </row>
    <row r="34681" spans="1:9" x14ac:dyDescent="0.35">
      <c r="A34681">
        <v>8092024</v>
      </c>
      <c r="B34681" t="s">
        <v>469</v>
      </c>
      <c r="C34681" t="s">
        <v>397</v>
      </c>
      <c r="D34681" t="s">
        <v>101</v>
      </c>
    </row>
    <row r="34682" spans="1:9" x14ac:dyDescent="0.35">
      <c r="A34682">
        <v>8092024</v>
      </c>
      <c r="B34682" t="s">
        <v>628</v>
      </c>
      <c r="C34682" t="s">
        <v>185</v>
      </c>
      <c r="D34682" t="s">
        <v>399</v>
      </c>
      <c r="E34682" t="s">
        <v>140</v>
      </c>
      <c r="F34682" t="s">
        <v>400</v>
      </c>
      <c r="G34682" t="s">
        <v>257</v>
      </c>
      <c r="H34682" t="s">
        <v>331</v>
      </c>
      <c r="I34682" t="s">
        <v>401</v>
      </c>
    </row>
    <row r="34683" spans="1:9" x14ac:dyDescent="0.35">
      <c r="A34683">
        <v>8092024</v>
      </c>
      <c r="B34683" t="s">
        <v>719</v>
      </c>
      <c r="C34683" t="s">
        <v>185</v>
      </c>
      <c r="D34683" t="s">
        <v>399</v>
      </c>
      <c r="E34683" t="s">
        <v>187</v>
      </c>
      <c r="F34683" t="s">
        <v>101</v>
      </c>
    </row>
    <row r="34684" spans="1:9" x14ac:dyDescent="0.35">
      <c r="A34684">
        <v>8092024</v>
      </c>
      <c r="B34684" t="s">
        <v>593</v>
      </c>
      <c r="C34684" t="s">
        <v>263</v>
      </c>
      <c r="D34684" t="s">
        <v>399</v>
      </c>
      <c r="E34684" t="s">
        <v>403</v>
      </c>
      <c r="F34684" t="s">
        <v>101</v>
      </c>
    </row>
    <row r="34685" spans="1:9" x14ac:dyDescent="0.35">
      <c r="A34685">
        <v>8092024</v>
      </c>
      <c r="B34685" t="s">
        <v>779</v>
      </c>
      <c r="C34685" t="s">
        <v>505</v>
      </c>
      <c r="D34685" t="s">
        <v>399</v>
      </c>
      <c r="E34685" t="s">
        <v>404</v>
      </c>
      <c r="F34685" t="s">
        <v>101</v>
      </c>
    </row>
    <row r="34686" spans="1:9" x14ac:dyDescent="0.35">
      <c r="A34686">
        <v>7092024</v>
      </c>
      <c r="B34686" t="s">
        <v>608</v>
      </c>
      <c r="C34686" t="s">
        <v>455</v>
      </c>
      <c r="D34686" t="s">
        <v>100</v>
      </c>
      <c r="E34686" t="s">
        <v>101</v>
      </c>
    </row>
    <row r="34687" spans="1:9" x14ac:dyDescent="0.35">
      <c r="A34687">
        <v>7092024</v>
      </c>
      <c r="B34687" t="s">
        <v>565</v>
      </c>
      <c r="C34687" t="s">
        <v>212</v>
      </c>
      <c r="D34687" t="s">
        <v>104</v>
      </c>
      <c r="E34687" t="s">
        <v>101</v>
      </c>
    </row>
    <row r="34688" spans="1:9" x14ac:dyDescent="0.35">
      <c r="A34688">
        <v>7092024</v>
      </c>
      <c r="B34688" t="s">
        <v>573</v>
      </c>
      <c r="C34688" t="s">
        <v>535</v>
      </c>
      <c r="D34688" t="s">
        <v>107</v>
      </c>
      <c r="E34688" t="s">
        <v>108</v>
      </c>
      <c r="F34688" t="s">
        <v>101</v>
      </c>
    </row>
    <row r="34689" spans="1:7" x14ac:dyDescent="0.35">
      <c r="A34689">
        <v>7092024</v>
      </c>
      <c r="B34689" t="s">
        <v>604</v>
      </c>
      <c r="C34689" t="s">
        <v>513</v>
      </c>
      <c r="D34689" t="s">
        <v>111</v>
      </c>
      <c r="E34689" t="s">
        <v>101</v>
      </c>
    </row>
    <row r="34690" spans="1:7" x14ac:dyDescent="0.35">
      <c r="A34690">
        <v>7092024</v>
      </c>
      <c r="B34690" t="s">
        <v>532</v>
      </c>
      <c r="C34690" t="s">
        <v>408</v>
      </c>
      <c r="D34690" t="s">
        <v>114</v>
      </c>
      <c r="E34690" t="s">
        <v>115</v>
      </c>
      <c r="F34690" t="s">
        <v>116</v>
      </c>
    </row>
    <row r="34691" spans="1:7" x14ac:dyDescent="0.35">
      <c r="A34691">
        <v>7092024</v>
      </c>
      <c r="B34691" t="s">
        <v>175</v>
      </c>
      <c r="C34691" t="s">
        <v>333</v>
      </c>
      <c r="D34691" t="s">
        <v>114</v>
      </c>
      <c r="E34691" t="s">
        <v>119</v>
      </c>
      <c r="F34691" t="s">
        <v>120</v>
      </c>
      <c r="G34691" t="s">
        <v>121</v>
      </c>
    </row>
    <row r="34692" spans="1:7" x14ac:dyDescent="0.35">
      <c r="A34692">
        <v>7092024</v>
      </c>
      <c r="B34692" t="s">
        <v>151</v>
      </c>
      <c r="C34692" t="s">
        <v>313</v>
      </c>
      <c r="D34692" t="s">
        <v>114</v>
      </c>
      <c r="E34692" t="s">
        <v>124</v>
      </c>
    </row>
    <row r="34693" spans="1:7" x14ac:dyDescent="0.35">
      <c r="A34693">
        <v>7092024</v>
      </c>
      <c r="B34693" t="s">
        <v>103</v>
      </c>
      <c r="C34693" t="s">
        <v>939</v>
      </c>
      <c r="D34693" t="s">
        <v>114</v>
      </c>
      <c r="E34693" t="s">
        <v>127</v>
      </c>
    </row>
    <row r="34694" spans="1:7" x14ac:dyDescent="0.35">
      <c r="A34694">
        <v>7092024</v>
      </c>
      <c r="B34694" t="s">
        <v>513</v>
      </c>
      <c r="C34694" t="s">
        <v>448</v>
      </c>
      <c r="D34694" t="s">
        <v>114</v>
      </c>
      <c r="E34694" t="s">
        <v>130</v>
      </c>
    </row>
    <row r="34695" spans="1:7" x14ac:dyDescent="0.35">
      <c r="A34695">
        <v>7092024</v>
      </c>
      <c r="B34695" t="s">
        <v>297</v>
      </c>
      <c r="C34695" t="s">
        <v>276</v>
      </c>
      <c r="D34695" t="s">
        <v>114</v>
      </c>
      <c r="E34695" t="s">
        <v>132</v>
      </c>
      <c r="F34695" t="s">
        <v>133</v>
      </c>
    </row>
    <row r="34696" spans="1:7" x14ac:dyDescent="0.35">
      <c r="A34696">
        <v>7092024</v>
      </c>
      <c r="B34696" t="s">
        <v>611</v>
      </c>
      <c r="C34696" t="s">
        <v>502</v>
      </c>
      <c r="D34696" t="s">
        <v>135</v>
      </c>
      <c r="E34696" t="s">
        <v>136</v>
      </c>
    </row>
    <row r="34697" spans="1:7" x14ac:dyDescent="0.35">
      <c r="A34697">
        <v>7092024</v>
      </c>
      <c r="B34697" t="s">
        <v>781</v>
      </c>
      <c r="C34697" t="s">
        <v>137</v>
      </c>
      <c r="D34697" t="s">
        <v>139</v>
      </c>
      <c r="E34697" t="s">
        <v>140</v>
      </c>
      <c r="F34697" t="s">
        <v>141</v>
      </c>
      <c r="G34697" t="s">
        <v>101</v>
      </c>
    </row>
    <row r="34698" spans="1:7" x14ac:dyDescent="0.35">
      <c r="A34698">
        <v>7092024</v>
      </c>
      <c r="B34698" t="s">
        <v>714</v>
      </c>
      <c r="C34698" t="s">
        <v>204</v>
      </c>
      <c r="D34698" t="s">
        <v>144</v>
      </c>
      <c r="E34698" t="s">
        <v>101</v>
      </c>
    </row>
    <row r="34699" spans="1:7" x14ac:dyDescent="0.35">
      <c r="A34699">
        <v>7092024</v>
      </c>
      <c r="B34699" t="s">
        <v>693</v>
      </c>
      <c r="C34699" t="s">
        <v>207</v>
      </c>
      <c r="D34699" t="s">
        <v>147</v>
      </c>
      <c r="E34699" t="s">
        <v>148</v>
      </c>
      <c r="F34699" t="s">
        <v>149</v>
      </c>
    </row>
    <row r="34700" spans="1:7" x14ac:dyDescent="0.35">
      <c r="A34700">
        <v>7092024</v>
      </c>
      <c r="B34700" t="s">
        <v>592</v>
      </c>
      <c r="C34700" t="s">
        <v>99</v>
      </c>
      <c r="D34700" t="s">
        <v>152</v>
      </c>
      <c r="E34700" t="s">
        <v>140</v>
      </c>
      <c r="F34700" t="s">
        <v>153</v>
      </c>
      <c r="G34700" t="s">
        <v>101</v>
      </c>
    </row>
    <row r="34701" spans="1:7" x14ac:dyDescent="0.35">
      <c r="A34701">
        <v>7092024</v>
      </c>
      <c r="B34701" t="s">
        <v>810</v>
      </c>
      <c r="C34701" t="s">
        <v>595</v>
      </c>
      <c r="D34701" t="s">
        <v>156</v>
      </c>
      <c r="E34701" t="s">
        <v>101</v>
      </c>
    </row>
    <row r="34702" spans="1:7" x14ac:dyDescent="0.35">
      <c r="A34702">
        <v>7092024</v>
      </c>
      <c r="B34702" t="s">
        <v>604</v>
      </c>
      <c r="C34702" t="s">
        <v>159</v>
      </c>
      <c r="D34702" t="s">
        <v>101</v>
      </c>
    </row>
    <row r="34703" spans="1:7" x14ac:dyDescent="0.35">
      <c r="A34703">
        <v>7092024</v>
      </c>
      <c r="B34703" t="s">
        <v>476</v>
      </c>
      <c r="C34703" t="s">
        <v>161</v>
      </c>
      <c r="D34703" t="s">
        <v>101</v>
      </c>
    </row>
    <row r="34704" spans="1:7" x14ac:dyDescent="0.35">
      <c r="A34704">
        <v>7092024</v>
      </c>
      <c r="B34704" t="s">
        <v>541</v>
      </c>
      <c r="C34704" t="s">
        <v>302</v>
      </c>
      <c r="D34704" t="s">
        <v>164</v>
      </c>
      <c r="E34704" t="s">
        <v>101</v>
      </c>
    </row>
    <row r="34705" spans="1:7" x14ac:dyDescent="0.35">
      <c r="A34705">
        <v>7092024</v>
      </c>
      <c r="B34705" t="s">
        <v>723</v>
      </c>
      <c r="C34705" t="s">
        <v>183</v>
      </c>
      <c r="D34705" t="s">
        <v>167</v>
      </c>
    </row>
    <row r="34706" spans="1:7" x14ac:dyDescent="0.35">
      <c r="A34706">
        <v>7092024</v>
      </c>
      <c r="B34706" t="s">
        <v>423</v>
      </c>
      <c r="C34706" t="s">
        <v>101</v>
      </c>
    </row>
    <row r="34707" spans="1:7" x14ac:dyDescent="0.35">
      <c r="A34707">
        <v>7092024</v>
      </c>
      <c r="B34707" t="s">
        <v>441</v>
      </c>
      <c r="C34707" t="s">
        <v>398</v>
      </c>
      <c r="D34707" t="s">
        <v>169</v>
      </c>
      <c r="E34707" t="s">
        <v>170</v>
      </c>
      <c r="F34707" t="s">
        <v>101</v>
      </c>
    </row>
    <row r="34708" spans="1:7" x14ac:dyDescent="0.35">
      <c r="A34708">
        <v>7092024</v>
      </c>
      <c r="B34708" t="s">
        <v>722</v>
      </c>
      <c r="C34708" t="s">
        <v>446</v>
      </c>
      <c r="D34708" t="s">
        <v>173</v>
      </c>
      <c r="E34708" t="s">
        <v>101</v>
      </c>
    </row>
    <row r="34709" spans="1:7" x14ac:dyDescent="0.35">
      <c r="A34709">
        <v>7092024</v>
      </c>
      <c r="B34709" t="s">
        <v>752</v>
      </c>
      <c r="C34709" t="s">
        <v>547</v>
      </c>
      <c r="D34709" t="s">
        <v>176</v>
      </c>
      <c r="E34709" t="s">
        <v>101</v>
      </c>
    </row>
    <row r="34710" spans="1:7" x14ac:dyDescent="0.35">
      <c r="A34710">
        <v>7092024</v>
      </c>
      <c r="B34710" t="s">
        <v>711</v>
      </c>
      <c r="C34710" t="s">
        <v>150</v>
      </c>
      <c r="D34710" t="s">
        <v>176</v>
      </c>
      <c r="E34710" t="s">
        <v>149</v>
      </c>
    </row>
    <row r="34711" spans="1:7" x14ac:dyDescent="0.35">
      <c r="A34711">
        <v>7092024</v>
      </c>
      <c r="B34711" t="s">
        <v>451</v>
      </c>
      <c r="C34711" t="s">
        <v>467</v>
      </c>
      <c r="D34711" t="s">
        <v>181</v>
      </c>
      <c r="E34711" t="s">
        <v>182</v>
      </c>
      <c r="F34711" t="s">
        <v>101</v>
      </c>
    </row>
    <row r="34712" spans="1:7" x14ac:dyDescent="0.35">
      <c r="A34712">
        <v>7092024</v>
      </c>
      <c r="B34712" t="s">
        <v>780</v>
      </c>
      <c r="C34712" t="s">
        <v>424</v>
      </c>
      <c r="D34712" t="s">
        <v>184</v>
      </c>
      <c r="E34712" t="s">
        <v>101</v>
      </c>
    </row>
    <row r="34713" spans="1:7" x14ac:dyDescent="0.35">
      <c r="A34713">
        <v>7092024</v>
      </c>
      <c r="B34713" t="s">
        <v>427</v>
      </c>
      <c r="C34713" t="s">
        <v>187</v>
      </c>
      <c r="D34713" t="s">
        <v>101</v>
      </c>
    </row>
    <row r="34714" spans="1:7" x14ac:dyDescent="0.35">
      <c r="A34714">
        <v>7092024</v>
      </c>
      <c r="B34714" t="s">
        <v>387</v>
      </c>
      <c r="C34714" t="s">
        <v>282</v>
      </c>
      <c r="D34714" t="s">
        <v>190</v>
      </c>
      <c r="E34714" t="s">
        <v>191</v>
      </c>
      <c r="F34714" t="s">
        <v>101</v>
      </c>
    </row>
    <row r="34715" spans="1:7" x14ac:dyDescent="0.35">
      <c r="A34715">
        <v>7092024</v>
      </c>
      <c r="B34715" t="s">
        <v>424</v>
      </c>
      <c r="C34715" t="s">
        <v>402</v>
      </c>
      <c r="D34715" t="s">
        <v>190</v>
      </c>
      <c r="E34715" t="s">
        <v>194</v>
      </c>
      <c r="F34715" t="s">
        <v>101</v>
      </c>
    </row>
    <row r="34716" spans="1:7" x14ac:dyDescent="0.35">
      <c r="A34716">
        <v>7092024</v>
      </c>
      <c r="B34716" t="s">
        <v>637</v>
      </c>
      <c r="C34716" t="s">
        <v>329</v>
      </c>
      <c r="D34716" t="s">
        <v>190</v>
      </c>
      <c r="E34716" t="s">
        <v>196</v>
      </c>
      <c r="F34716" t="s">
        <v>101</v>
      </c>
    </row>
    <row r="34717" spans="1:7" x14ac:dyDescent="0.35">
      <c r="A34717">
        <v>7092024</v>
      </c>
      <c r="B34717" t="s">
        <v>179</v>
      </c>
      <c r="C34717" t="s">
        <v>198</v>
      </c>
      <c r="D34717" t="s">
        <v>140</v>
      </c>
      <c r="E34717" t="s">
        <v>199</v>
      </c>
      <c r="F34717" t="s">
        <v>200</v>
      </c>
      <c r="G34717" t="s">
        <v>101</v>
      </c>
    </row>
    <row r="34718" spans="1:7" x14ac:dyDescent="0.35">
      <c r="A34718">
        <v>7092024</v>
      </c>
      <c r="B34718" t="s">
        <v>549</v>
      </c>
      <c r="C34718" t="s">
        <v>188</v>
      </c>
      <c r="D34718" t="s">
        <v>61</v>
      </c>
      <c r="E34718" t="s">
        <v>101</v>
      </c>
    </row>
    <row r="34719" spans="1:7" x14ac:dyDescent="0.35">
      <c r="A34719">
        <v>7092024</v>
      </c>
      <c r="B34719" t="s">
        <v>611</v>
      </c>
      <c r="C34719" t="s">
        <v>168</v>
      </c>
      <c r="D34719" t="s">
        <v>205</v>
      </c>
      <c r="E34719" t="s">
        <v>101</v>
      </c>
    </row>
    <row r="34720" spans="1:7" x14ac:dyDescent="0.35">
      <c r="A34720">
        <v>7092024</v>
      </c>
      <c r="B34720" t="s">
        <v>763</v>
      </c>
      <c r="C34720" t="s">
        <v>374</v>
      </c>
      <c r="D34720" t="s">
        <v>208</v>
      </c>
      <c r="E34720" t="s">
        <v>101</v>
      </c>
    </row>
    <row r="34721" spans="1:6" x14ac:dyDescent="0.35">
      <c r="A34721">
        <v>7092024</v>
      </c>
      <c r="B34721" t="s">
        <v>464</v>
      </c>
      <c r="C34721" t="s">
        <v>324</v>
      </c>
      <c r="D34721" t="s">
        <v>210</v>
      </c>
      <c r="E34721" t="s">
        <v>211</v>
      </c>
      <c r="F34721" t="s">
        <v>101</v>
      </c>
    </row>
    <row r="34722" spans="1:6" x14ac:dyDescent="0.35">
      <c r="A34722">
        <v>7092024</v>
      </c>
      <c r="B34722" t="s">
        <v>466</v>
      </c>
      <c r="C34722" t="s">
        <v>480</v>
      </c>
      <c r="D34722" t="s">
        <v>214</v>
      </c>
      <c r="E34722" t="s">
        <v>215</v>
      </c>
      <c r="F34722" t="s">
        <v>101</v>
      </c>
    </row>
    <row r="34723" spans="1:6" x14ac:dyDescent="0.35">
      <c r="A34723">
        <v>7092024</v>
      </c>
      <c r="B34723" t="s">
        <v>694</v>
      </c>
      <c r="C34723" t="s">
        <v>598</v>
      </c>
      <c r="D34723" t="s">
        <v>217</v>
      </c>
      <c r="E34723" t="s">
        <v>101</v>
      </c>
    </row>
    <row r="34724" spans="1:6" x14ac:dyDescent="0.35">
      <c r="A34724">
        <v>7092024</v>
      </c>
      <c r="B34724" t="s">
        <v>814</v>
      </c>
      <c r="C34724" t="s">
        <v>504</v>
      </c>
      <c r="D34724" t="s">
        <v>220</v>
      </c>
      <c r="E34724" t="s">
        <v>101</v>
      </c>
    </row>
    <row r="34725" spans="1:6" x14ac:dyDescent="0.35">
      <c r="A34725">
        <v>7092024</v>
      </c>
      <c r="B34725" t="s">
        <v>733</v>
      </c>
      <c r="C34725" t="s">
        <v>430</v>
      </c>
      <c r="D34725" t="s">
        <v>222</v>
      </c>
    </row>
    <row r="34726" spans="1:6" x14ac:dyDescent="0.35">
      <c r="A34726">
        <v>7092024</v>
      </c>
      <c r="B34726" t="s">
        <v>551</v>
      </c>
      <c r="C34726" t="s">
        <v>234</v>
      </c>
      <c r="D34726" t="s">
        <v>223</v>
      </c>
    </row>
    <row r="34727" spans="1:6" x14ac:dyDescent="0.35">
      <c r="A34727">
        <v>7092024</v>
      </c>
      <c r="B34727" t="s">
        <v>812</v>
      </c>
      <c r="C34727" t="s">
        <v>414</v>
      </c>
      <c r="D34727" t="s">
        <v>225</v>
      </c>
      <c r="E34727" t="s">
        <v>101</v>
      </c>
    </row>
    <row r="34728" spans="1:6" x14ac:dyDescent="0.35">
      <c r="A34728">
        <v>7092024</v>
      </c>
      <c r="B34728" t="s">
        <v>782</v>
      </c>
      <c r="C34728" t="s">
        <v>203</v>
      </c>
      <c r="D34728" t="s">
        <v>225</v>
      </c>
      <c r="E34728" t="s">
        <v>228</v>
      </c>
      <c r="F34728" t="s">
        <v>229</v>
      </c>
    </row>
    <row r="34729" spans="1:6" x14ac:dyDescent="0.35">
      <c r="A34729">
        <v>7092024</v>
      </c>
      <c r="B34729" t="s">
        <v>637</v>
      </c>
      <c r="C34729" t="s">
        <v>513</v>
      </c>
      <c r="D34729" t="s">
        <v>232</v>
      </c>
      <c r="E34729" t="s">
        <v>101</v>
      </c>
    </row>
    <row r="34730" spans="1:6" x14ac:dyDescent="0.35">
      <c r="A34730">
        <v>7092024</v>
      </c>
      <c r="B34730" t="s">
        <v>567</v>
      </c>
      <c r="C34730" t="s">
        <v>375</v>
      </c>
      <c r="D34730" t="s">
        <v>235</v>
      </c>
      <c r="E34730" t="s">
        <v>236</v>
      </c>
      <c r="F34730" t="s">
        <v>101</v>
      </c>
    </row>
    <row r="34731" spans="1:6" x14ac:dyDescent="0.35">
      <c r="A34731">
        <v>7092024</v>
      </c>
      <c r="B34731" t="s">
        <v>592</v>
      </c>
      <c r="C34731" t="s">
        <v>505</v>
      </c>
      <c r="D34731" t="s">
        <v>235</v>
      </c>
      <c r="E34731" t="s">
        <v>239</v>
      </c>
      <c r="F34731" t="s">
        <v>149</v>
      </c>
    </row>
    <row r="34732" spans="1:6" x14ac:dyDescent="0.35">
      <c r="A34732">
        <v>7092024</v>
      </c>
      <c r="B34732" t="s">
        <v>716</v>
      </c>
      <c r="C34732" t="s">
        <v>98</v>
      </c>
      <c r="D34732" t="s">
        <v>235</v>
      </c>
      <c r="E34732" t="s">
        <v>241</v>
      </c>
      <c r="F34732" t="s">
        <v>101</v>
      </c>
    </row>
    <row r="34733" spans="1:6" x14ac:dyDescent="0.35">
      <c r="A34733">
        <v>7092024</v>
      </c>
      <c r="B34733" t="s">
        <v>779</v>
      </c>
      <c r="C34733" t="s">
        <v>151</v>
      </c>
      <c r="D34733" t="s">
        <v>243</v>
      </c>
      <c r="E34733" t="s">
        <v>101</v>
      </c>
    </row>
    <row r="34734" spans="1:6" x14ac:dyDescent="0.35">
      <c r="A34734">
        <v>7092024</v>
      </c>
      <c r="B34734" t="s">
        <v>565</v>
      </c>
      <c r="C34734" t="s">
        <v>146</v>
      </c>
      <c r="D34734" t="s">
        <v>245</v>
      </c>
      <c r="E34734" t="s">
        <v>246</v>
      </c>
    </row>
    <row r="34735" spans="1:6" x14ac:dyDescent="0.35">
      <c r="A34735">
        <v>7092024</v>
      </c>
      <c r="B34735" t="s">
        <v>852</v>
      </c>
      <c r="C34735" t="s">
        <v>504</v>
      </c>
      <c r="D34735" t="s">
        <v>245</v>
      </c>
      <c r="E34735" t="s">
        <v>249</v>
      </c>
    </row>
    <row r="34736" spans="1:6" x14ac:dyDescent="0.35">
      <c r="A34736">
        <v>7092024</v>
      </c>
      <c r="B34736" t="s">
        <v>495</v>
      </c>
      <c r="C34736" t="s">
        <v>131</v>
      </c>
      <c r="D34736" t="s">
        <v>252</v>
      </c>
      <c r="E34736" t="s">
        <v>101</v>
      </c>
    </row>
    <row r="34737" spans="1:7" x14ac:dyDescent="0.35">
      <c r="A34737">
        <v>7092024</v>
      </c>
      <c r="B34737" t="s">
        <v>171</v>
      </c>
      <c r="C34737" t="s">
        <v>457</v>
      </c>
      <c r="D34737" t="s">
        <v>254</v>
      </c>
    </row>
    <row r="34738" spans="1:7" x14ac:dyDescent="0.35">
      <c r="A34738">
        <v>7092024</v>
      </c>
      <c r="B34738" t="s">
        <v>566</v>
      </c>
      <c r="C34738" t="s">
        <v>461</v>
      </c>
      <c r="D34738" t="s">
        <v>256</v>
      </c>
      <c r="E34738" t="s">
        <v>257</v>
      </c>
      <c r="F34738" t="s">
        <v>236</v>
      </c>
      <c r="G34738" t="s">
        <v>101</v>
      </c>
    </row>
    <row r="34739" spans="1:7" x14ac:dyDescent="0.35">
      <c r="A34739">
        <v>7092024</v>
      </c>
      <c r="B34739" t="s">
        <v>639</v>
      </c>
      <c r="C34739" t="s">
        <v>142</v>
      </c>
      <c r="D34739" t="s">
        <v>260</v>
      </c>
      <c r="E34739" t="s">
        <v>136</v>
      </c>
      <c r="F34739" t="s">
        <v>101</v>
      </c>
    </row>
    <row r="34740" spans="1:7" x14ac:dyDescent="0.35">
      <c r="A34740">
        <v>7092024</v>
      </c>
      <c r="B34740" t="s">
        <v>553</v>
      </c>
      <c r="C34740" t="s">
        <v>261</v>
      </c>
      <c r="D34740" t="s">
        <v>262</v>
      </c>
      <c r="E34740" t="s">
        <v>101</v>
      </c>
    </row>
    <row r="34741" spans="1:7" x14ac:dyDescent="0.35">
      <c r="A34741">
        <v>7092024</v>
      </c>
      <c r="B34741" t="s">
        <v>589</v>
      </c>
      <c r="C34741" t="s">
        <v>122</v>
      </c>
      <c r="D34741" t="s">
        <v>264</v>
      </c>
      <c r="E34741" t="s">
        <v>101</v>
      </c>
    </row>
    <row r="34742" spans="1:7" x14ac:dyDescent="0.35">
      <c r="A34742">
        <v>7092024</v>
      </c>
      <c r="B34742" t="s">
        <v>150</v>
      </c>
      <c r="C34742" t="s">
        <v>264</v>
      </c>
      <c r="D34742" t="s">
        <v>149</v>
      </c>
    </row>
    <row r="34743" spans="1:7" x14ac:dyDescent="0.35">
      <c r="A34743">
        <v>7092024</v>
      </c>
      <c r="B34743" t="s">
        <v>629</v>
      </c>
      <c r="C34743" t="s">
        <v>543</v>
      </c>
      <c r="D34743" t="s">
        <v>265</v>
      </c>
      <c r="E34743" t="s">
        <v>101</v>
      </c>
      <c r="F34743" t="s">
        <v>266</v>
      </c>
    </row>
    <row r="34744" spans="1:7" x14ac:dyDescent="0.35">
      <c r="A34744">
        <v>7092024</v>
      </c>
      <c r="B34744" t="s">
        <v>658</v>
      </c>
      <c r="C34744" t="s">
        <v>185</v>
      </c>
      <c r="D34744" t="s">
        <v>267</v>
      </c>
      <c r="E34744" t="s">
        <v>101</v>
      </c>
    </row>
    <row r="34745" spans="1:7" x14ac:dyDescent="0.35">
      <c r="A34745">
        <v>7092024</v>
      </c>
      <c r="B34745" t="s">
        <v>723</v>
      </c>
      <c r="C34745" t="s">
        <v>183</v>
      </c>
      <c r="D34745" t="s">
        <v>268</v>
      </c>
    </row>
    <row r="34746" spans="1:7" x14ac:dyDescent="0.35">
      <c r="A34746">
        <v>7092024</v>
      </c>
      <c r="B34746" t="s">
        <v>651</v>
      </c>
      <c r="C34746" t="s">
        <v>270</v>
      </c>
      <c r="D34746" t="s">
        <v>271</v>
      </c>
      <c r="E34746" t="s">
        <v>101</v>
      </c>
    </row>
    <row r="34747" spans="1:7" x14ac:dyDescent="0.35">
      <c r="A34747">
        <v>7092024</v>
      </c>
      <c r="B34747" t="s">
        <v>551</v>
      </c>
      <c r="C34747" t="s">
        <v>361</v>
      </c>
      <c r="D34747" t="s">
        <v>274</v>
      </c>
      <c r="E34747" t="s">
        <v>101</v>
      </c>
    </row>
    <row r="34748" spans="1:7" x14ac:dyDescent="0.35">
      <c r="A34748">
        <v>7092024</v>
      </c>
      <c r="B34748" t="s">
        <v>474</v>
      </c>
      <c r="C34748" t="s">
        <v>255</v>
      </c>
      <c r="D34748" t="s">
        <v>277</v>
      </c>
      <c r="E34748" t="s">
        <v>101</v>
      </c>
    </row>
    <row r="34749" spans="1:7" x14ac:dyDescent="0.35">
      <c r="A34749">
        <v>7092024</v>
      </c>
      <c r="B34749" t="s">
        <v>662</v>
      </c>
      <c r="C34749" t="s">
        <v>327</v>
      </c>
      <c r="D34749" t="s">
        <v>279</v>
      </c>
      <c r="E34749" t="s">
        <v>140</v>
      </c>
      <c r="F34749" t="s">
        <v>280</v>
      </c>
    </row>
    <row r="34750" spans="1:7" x14ac:dyDescent="0.35">
      <c r="A34750">
        <v>7092024</v>
      </c>
      <c r="B34750" t="s">
        <v>218</v>
      </c>
      <c r="C34750" t="s">
        <v>281</v>
      </c>
    </row>
    <row r="34751" spans="1:7" x14ac:dyDescent="0.35">
      <c r="A34751">
        <v>7092024</v>
      </c>
      <c r="B34751" t="s">
        <v>583</v>
      </c>
      <c r="C34751" t="s">
        <v>443</v>
      </c>
      <c r="D34751" t="s">
        <v>284</v>
      </c>
      <c r="E34751" t="s">
        <v>101</v>
      </c>
    </row>
    <row r="34752" spans="1:7" x14ac:dyDescent="0.35">
      <c r="A34752">
        <v>7092024</v>
      </c>
      <c r="B34752" t="s">
        <v>765</v>
      </c>
      <c r="C34752" t="s">
        <v>466</v>
      </c>
      <c r="D34752" t="s">
        <v>287</v>
      </c>
      <c r="E34752" t="s">
        <v>101</v>
      </c>
    </row>
    <row r="34753" spans="1:9" x14ac:dyDescent="0.35">
      <c r="A34753">
        <v>7092024</v>
      </c>
      <c r="B34753" t="s">
        <v>630</v>
      </c>
      <c r="C34753" t="s">
        <v>226</v>
      </c>
      <c r="D34753" t="s">
        <v>288</v>
      </c>
      <c r="E34753" t="s">
        <v>101</v>
      </c>
    </row>
    <row r="34754" spans="1:9" x14ac:dyDescent="0.35">
      <c r="A34754">
        <v>7092024</v>
      </c>
      <c r="B34754" t="s">
        <v>285</v>
      </c>
      <c r="C34754" t="s">
        <v>263</v>
      </c>
      <c r="D34754" t="s">
        <v>290</v>
      </c>
      <c r="E34754" t="s">
        <v>140</v>
      </c>
      <c r="F34754" t="s">
        <v>291</v>
      </c>
    </row>
    <row r="34755" spans="1:9" x14ac:dyDescent="0.35">
      <c r="A34755">
        <v>7092024</v>
      </c>
      <c r="B34755" t="s">
        <v>552</v>
      </c>
      <c r="C34755" t="s">
        <v>447</v>
      </c>
      <c r="D34755" t="s">
        <v>290</v>
      </c>
      <c r="E34755" t="s">
        <v>140</v>
      </c>
      <c r="F34755" t="s">
        <v>294</v>
      </c>
      <c r="G34755" t="s">
        <v>295</v>
      </c>
      <c r="H34755" t="s">
        <v>101</v>
      </c>
    </row>
    <row r="34756" spans="1:9" x14ac:dyDescent="0.35">
      <c r="A34756">
        <v>7092024</v>
      </c>
      <c r="B34756" t="s">
        <v>657</v>
      </c>
      <c r="C34756" t="s">
        <v>204</v>
      </c>
      <c r="D34756" t="s">
        <v>298</v>
      </c>
      <c r="E34756" t="s">
        <v>101</v>
      </c>
    </row>
    <row r="34757" spans="1:9" x14ac:dyDescent="0.35">
      <c r="A34757">
        <v>7092024</v>
      </c>
      <c r="B34757" t="s">
        <v>424</v>
      </c>
      <c r="C34757" t="s">
        <v>168</v>
      </c>
      <c r="D34757" t="s">
        <v>300</v>
      </c>
      <c r="E34757" t="s">
        <v>262</v>
      </c>
      <c r="F34757" t="s">
        <v>101</v>
      </c>
    </row>
    <row r="34758" spans="1:9" x14ac:dyDescent="0.35">
      <c r="A34758">
        <v>7092024</v>
      </c>
      <c r="B34758" t="s">
        <v>499</v>
      </c>
      <c r="C34758" t="s">
        <v>216</v>
      </c>
      <c r="D34758" t="s">
        <v>301</v>
      </c>
      <c r="E34758" t="s">
        <v>101</v>
      </c>
    </row>
    <row r="34759" spans="1:9" x14ac:dyDescent="0.35">
      <c r="A34759">
        <v>7092024</v>
      </c>
      <c r="B34759" t="s">
        <v>661</v>
      </c>
      <c r="C34759" t="s">
        <v>165</v>
      </c>
      <c r="D34759" t="s">
        <v>303</v>
      </c>
      <c r="E34759" t="s">
        <v>149</v>
      </c>
    </row>
    <row r="34760" spans="1:9" x14ac:dyDescent="0.35">
      <c r="A34760">
        <v>7092024</v>
      </c>
      <c r="B34760" t="s">
        <v>721</v>
      </c>
      <c r="C34760" t="s">
        <v>534</v>
      </c>
      <c r="D34760" t="s">
        <v>306</v>
      </c>
      <c r="E34760" t="s">
        <v>101</v>
      </c>
    </row>
    <row r="34761" spans="1:9" x14ac:dyDescent="0.35">
      <c r="A34761">
        <v>7092024</v>
      </c>
      <c r="B34761" t="s">
        <v>638</v>
      </c>
      <c r="C34761" t="s">
        <v>171</v>
      </c>
      <c r="D34761" t="s">
        <v>308</v>
      </c>
      <c r="E34761" t="s">
        <v>309</v>
      </c>
      <c r="F34761" t="s">
        <v>310</v>
      </c>
      <c r="G34761" t="s">
        <v>311</v>
      </c>
      <c r="H34761" t="s">
        <v>312</v>
      </c>
      <c r="I34761" t="s">
        <v>101</v>
      </c>
    </row>
    <row r="34762" spans="1:9" x14ac:dyDescent="0.35">
      <c r="A34762">
        <v>7092024</v>
      </c>
      <c r="B34762" t="s">
        <v>441</v>
      </c>
      <c r="C34762" t="s">
        <v>168</v>
      </c>
      <c r="D34762" t="s">
        <v>314</v>
      </c>
      <c r="E34762" t="s">
        <v>315</v>
      </c>
      <c r="F34762" t="s">
        <v>101</v>
      </c>
    </row>
    <row r="34763" spans="1:9" x14ac:dyDescent="0.35">
      <c r="A34763">
        <v>7092024</v>
      </c>
      <c r="B34763" t="s">
        <v>477</v>
      </c>
      <c r="C34763" t="s">
        <v>506</v>
      </c>
      <c r="D34763" t="s">
        <v>314</v>
      </c>
      <c r="E34763" t="s">
        <v>317</v>
      </c>
      <c r="F34763" t="s">
        <v>101</v>
      </c>
    </row>
    <row r="34764" spans="1:9" x14ac:dyDescent="0.35">
      <c r="A34764">
        <v>7092024</v>
      </c>
      <c r="B34764" t="s">
        <v>514</v>
      </c>
      <c r="C34764" t="s">
        <v>150</v>
      </c>
      <c r="D34764" t="s">
        <v>319</v>
      </c>
      <c r="E34764" t="s">
        <v>320</v>
      </c>
      <c r="F34764" t="s">
        <v>321</v>
      </c>
    </row>
    <row r="34765" spans="1:9" x14ac:dyDescent="0.35">
      <c r="A34765">
        <v>7092024</v>
      </c>
      <c r="B34765" t="s">
        <v>750</v>
      </c>
      <c r="C34765" t="s">
        <v>446</v>
      </c>
      <c r="D34765" t="s">
        <v>322</v>
      </c>
      <c r="E34765" t="s">
        <v>101</v>
      </c>
    </row>
    <row r="34766" spans="1:9" x14ac:dyDescent="0.35">
      <c r="A34766">
        <v>7092024</v>
      </c>
      <c r="B34766" t="s">
        <v>791</v>
      </c>
      <c r="C34766" t="s">
        <v>651</v>
      </c>
      <c r="D34766" t="s">
        <v>325</v>
      </c>
      <c r="E34766" t="s">
        <v>101</v>
      </c>
    </row>
    <row r="34767" spans="1:9" x14ac:dyDescent="0.35">
      <c r="A34767">
        <v>7092024</v>
      </c>
      <c r="B34767" t="s">
        <v>624</v>
      </c>
      <c r="C34767" t="s">
        <v>432</v>
      </c>
      <c r="D34767" t="s">
        <v>328</v>
      </c>
      <c r="E34767" t="s">
        <v>101</v>
      </c>
    </row>
    <row r="34768" spans="1:9" x14ac:dyDescent="0.35">
      <c r="A34768">
        <v>7092024</v>
      </c>
      <c r="B34768" t="s">
        <v>469</v>
      </c>
      <c r="C34768" t="s">
        <v>331</v>
      </c>
      <c r="D34768" t="s">
        <v>332</v>
      </c>
      <c r="E34768" t="s">
        <v>101</v>
      </c>
    </row>
    <row r="34769" spans="1:7" x14ac:dyDescent="0.35">
      <c r="A34769">
        <v>7092024</v>
      </c>
      <c r="B34769" t="s">
        <v>471</v>
      </c>
      <c r="C34769" t="s">
        <v>175</v>
      </c>
      <c r="D34769" t="s">
        <v>331</v>
      </c>
      <c r="E34769" t="s">
        <v>335</v>
      </c>
      <c r="F34769" t="s">
        <v>101</v>
      </c>
    </row>
    <row r="34770" spans="1:7" x14ac:dyDescent="0.35">
      <c r="A34770">
        <v>7092024</v>
      </c>
      <c r="B34770" t="s">
        <v>145</v>
      </c>
      <c r="C34770" t="s">
        <v>389</v>
      </c>
      <c r="D34770" t="s">
        <v>331</v>
      </c>
      <c r="E34770" t="s">
        <v>338</v>
      </c>
      <c r="F34770" t="s">
        <v>321</v>
      </c>
    </row>
    <row r="34771" spans="1:7" x14ac:dyDescent="0.35">
      <c r="A34771">
        <v>7092024</v>
      </c>
      <c r="B34771" t="s">
        <v>810</v>
      </c>
      <c r="C34771" t="s">
        <v>495</v>
      </c>
      <c r="D34771" t="s">
        <v>170</v>
      </c>
    </row>
    <row r="34772" spans="1:7" x14ac:dyDescent="0.35">
      <c r="A34772">
        <v>7092024</v>
      </c>
      <c r="B34772" t="s">
        <v>560</v>
      </c>
      <c r="C34772" t="s">
        <v>327</v>
      </c>
      <c r="D34772" t="s">
        <v>341</v>
      </c>
      <c r="E34772" t="s">
        <v>101</v>
      </c>
    </row>
    <row r="34773" spans="1:7" x14ac:dyDescent="0.35">
      <c r="A34773">
        <v>7092024</v>
      </c>
      <c r="B34773" t="s">
        <v>755</v>
      </c>
      <c r="C34773" t="s">
        <v>230</v>
      </c>
      <c r="D34773" t="s">
        <v>343</v>
      </c>
      <c r="E34773" t="s">
        <v>101</v>
      </c>
    </row>
    <row r="34774" spans="1:7" x14ac:dyDescent="0.35">
      <c r="A34774">
        <v>7092024</v>
      </c>
      <c r="B34774" t="s">
        <v>467</v>
      </c>
      <c r="C34774" t="s">
        <v>132</v>
      </c>
      <c r="D34774" t="s">
        <v>344</v>
      </c>
      <c r="E34774" t="s">
        <v>345</v>
      </c>
      <c r="F34774" t="s">
        <v>101</v>
      </c>
    </row>
    <row r="34775" spans="1:7" x14ac:dyDescent="0.35">
      <c r="A34775">
        <v>7092024</v>
      </c>
      <c r="B34775" t="s">
        <v>565</v>
      </c>
      <c r="C34775" t="s">
        <v>146</v>
      </c>
      <c r="D34775" t="s">
        <v>132</v>
      </c>
      <c r="E34775" t="s">
        <v>347</v>
      </c>
      <c r="F34775" t="s">
        <v>101</v>
      </c>
    </row>
    <row r="34776" spans="1:7" x14ac:dyDescent="0.35">
      <c r="A34776">
        <v>7092024</v>
      </c>
      <c r="B34776" t="s">
        <v>688</v>
      </c>
      <c r="C34776" t="s">
        <v>172</v>
      </c>
      <c r="D34776" t="s">
        <v>132</v>
      </c>
      <c r="E34776" t="s">
        <v>348</v>
      </c>
      <c r="F34776" t="s">
        <v>101</v>
      </c>
    </row>
    <row r="34777" spans="1:7" x14ac:dyDescent="0.35">
      <c r="A34777">
        <v>7092024</v>
      </c>
      <c r="B34777" t="s">
        <v>459</v>
      </c>
      <c r="C34777" t="s">
        <v>174</v>
      </c>
      <c r="D34777" t="s">
        <v>132</v>
      </c>
      <c r="E34777" t="s">
        <v>350</v>
      </c>
      <c r="F34777" t="s">
        <v>101</v>
      </c>
    </row>
    <row r="34778" spans="1:7" x14ac:dyDescent="0.35">
      <c r="A34778">
        <v>7092024</v>
      </c>
      <c r="B34778" t="s">
        <v>655</v>
      </c>
      <c r="C34778" t="s">
        <v>203</v>
      </c>
      <c r="D34778" t="s">
        <v>132</v>
      </c>
      <c r="E34778" t="s">
        <v>352</v>
      </c>
      <c r="F34778" t="s">
        <v>101</v>
      </c>
    </row>
    <row r="34779" spans="1:7" x14ac:dyDescent="0.35">
      <c r="A34779">
        <v>7092024</v>
      </c>
      <c r="B34779" t="s">
        <v>566</v>
      </c>
      <c r="C34779" t="s">
        <v>521</v>
      </c>
      <c r="D34779" t="s">
        <v>132</v>
      </c>
      <c r="E34779" t="s">
        <v>133</v>
      </c>
      <c r="F34779" t="s">
        <v>355</v>
      </c>
    </row>
    <row r="34780" spans="1:7" x14ac:dyDescent="0.35">
      <c r="A34780">
        <v>7092024</v>
      </c>
      <c r="B34780" t="s">
        <v>591</v>
      </c>
      <c r="C34780" t="s">
        <v>481</v>
      </c>
      <c r="D34780" t="s">
        <v>132</v>
      </c>
      <c r="E34780" t="s">
        <v>356</v>
      </c>
      <c r="F34780" t="s">
        <v>101</v>
      </c>
    </row>
    <row r="34781" spans="1:7" x14ac:dyDescent="0.35">
      <c r="A34781">
        <v>7092024</v>
      </c>
      <c r="B34781" t="s">
        <v>438</v>
      </c>
      <c r="C34781" t="s">
        <v>275</v>
      </c>
      <c r="D34781" t="s">
        <v>359</v>
      </c>
      <c r="E34781" t="s">
        <v>360</v>
      </c>
      <c r="F34781" t="s">
        <v>101</v>
      </c>
    </row>
    <row r="34782" spans="1:7" x14ac:dyDescent="0.35">
      <c r="A34782">
        <v>7092024</v>
      </c>
      <c r="B34782" t="s">
        <v>589</v>
      </c>
      <c r="C34782" t="s">
        <v>296</v>
      </c>
      <c r="D34782" t="s">
        <v>359</v>
      </c>
      <c r="E34782" t="s">
        <v>362</v>
      </c>
      <c r="F34782" t="s">
        <v>101</v>
      </c>
    </row>
    <row r="34783" spans="1:7" x14ac:dyDescent="0.35">
      <c r="A34783">
        <v>7092024</v>
      </c>
      <c r="B34783" t="s">
        <v>158</v>
      </c>
      <c r="C34783" t="s">
        <v>359</v>
      </c>
      <c r="D34783" t="s">
        <v>362</v>
      </c>
      <c r="E34783" t="s">
        <v>140</v>
      </c>
      <c r="F34783" t="s">
        <v>364</v>
      </c>
      <c r="G34783" t="s">
        <v>101</v>
      </c>
    </row>
    <row r="34784" spans="1:7" x14ac:dyDescent="0.35">
      <c r="A34784">
        <v>7092024</v>
      </c>
      <c r="B34784" t="s">
        <v>832</v>
      </c>
      <c r="C34784" t="s">
        <v>318</v>
      </c>
      <c r="D34784" t="s">
        <v>366</v>
      </c>
      <c r="E34784" t="s">
        <v>257</v>
      </c>
      <c r="F34784" t="s">
        <v>367</v>
      </c>
      <c r="G34784" t="s">
        <v>101</v>
      </c>
    </row>
    <row r="34785" spans="1:9" x14ac:dyDescent="0.35">
      <c r="A34785">
        <v>7092024</v>
      </c>
      <c r="B34785" t="s">
        <v>639</v>
      </c>
      <c r="C34785" t="s">
        <v>651</v>
      </c>
      <c r="D34785" t="s">
        <v>369</v>
      </c>
      <c r="E34785" t="s">
        <v>370</v>
      </c>
      <c r="F34785" t="s">
        <v>101</v>
      </c>
    </row>
    <row r="34786" spans="1:9" x14ac:dyDescent="0.35">
      <c r="A34786">
        <v>7092024</v>
      </c>
      <c r="B34786" t="s">
        <v>715</v>
      </c>
      <c r="C34786" t="s">
        <v>446</v>
      </c>
      <c r="D34786" t="s">
        <v>371</v>
      </c>
      <c r="E34786" t="s">
        <v>101</v>
      </c>
    </row>
    <row r="34787" spans="1:9" x14ac:dyDescent="0.35">
      <c r="A34787">
        <v>7092024</v>
      </c>
      <c r="B34787" t="s">
        <v>714</v>
      </c>
      <c r="C34787" t="s">
        <v>278</v>
      </c>
      <c r="D34787" t="s">
        <v>372</v>
      </c>
      <c r="E34787" t="s">
        <v>101</v>
      </c>
    </row>
    <row r="34788" spans="1:9" x14ac:dyDescent="0.35">
      <c r="A34788">
        <v>7092024</v>
      </c>
      <c r="B34788" t="s">
        <v>430</v>
      </c>
      <c r="C34788" t="s">
        <v>373</v>
      </c>
      <c r="D34788" t="s">
        <v>101</v>
      </c>
    </row>
    <row r="34789" spans="1:9" x14ac:dyDescent="0.35">
      <c r="A34789">
        <v>7092024</v>
      </c>
      <c r="B34789" t="s">
        <v>721</v>
      </c>
      <c r="C34789" t="s">
        <v>168</v>
      </c>
      <c r="D34789" t="s">
        <v>376</v>
      </c>
      <c r="E34789" t="s">
        <v>140</v>
      </c>
      <c r="F34789" t="s">
        <v>331</v>
      </c>
      <c r="G34789" t="s">
        <v>377</v>
      </c>
      <c r="H34789" t="s">
        <v>101</v>
      </c>
    </row>
    <row r="34790" spans="1:9" x14ac:dyDescent="0.35">
      <c r="A34790">
        <v>7092024</v>
      </c>
      <c r="B34790" t="s">
        <v>729</v>
      </c>
      <c r="C34790" t="s">
        <v>255</v>
      </c>
      <c r="D34790" t="s">
        <v>378</v>
      </c>
    </row>
    <row r="34791" spans="1:9" x14ac:dyDescent="0.35">
      <c r="A34791">
        <v>7092024</v>
      </c>
      <c r="B34791" t="s">
        <v>591</v>
      </c>
      <c r="C34791" t="s">
        <v>365</v>
      </c>
      <c r="D34791" t="s">
        <v>380</v>
      </c>
      <c r="E34791" t="s">
        <v>101</v>
      </c>
    </row>
    <row r="34792" spans="1:9" x14ac:dyDescent="0.35">
      <c r="A34792">
        <v>7092024</v>
      </c>
      <c r="B34792" t="s">
        <v>573</v>
      </c>
      <c r="C34792" t="s">
        <v>293</v>
      </c>
      <c r="D34792" t="s">
        <v>382</v>
      </c>
      <c r="E34792" t="s">
        <v>383</v>
      </c>
    </row>
    <row r="34793" spans="1:9" x14ac:dyDescent="0.35">
      <c r="A34793">
        <v>7092024</v>
      </c>
      <c r="B34793" t="s">
        <v>603</v>
      </c>
      <c r="C34793" t="s">
        <v>227</v>
      </c>
      <c r="D34793" t="s">
        <v>385</v>
      </c>
      <c r="E34793" t="s">
        <v>386</v>
      </c>
    </row>
    <row r="34794" spans="1:9" x14ac:dyDescent="0.35">
      <c r="A34794">
        <v>7092024</v>
      </c>
      <c r="B34794" t="s">
        <v>729</v>
      </c>
      <c r="C34794" t="s">
        <v>455</v>
      </c>
      <c r="D34794" t="s">
        <v>388</v>
      </c>
      <c r="E34794" t="s">
        <v>101</v>
      </c>
    </row>
    <row r="34795" spans="1:9" x14ac:dyDescent="0.35">
      <c r="A34795">
        <v>7092024</v>
      </c>
      <c r="B34795" t="s">
        <v>595</v>
      </c>
      <c r="C34795" t="s">
        <v>109</v>
      </c>
      <c r="D34795" t="s">
        <v>391</v>
      </c>
      <c r="E34795" t="s">
        <v>101</v>
      </c>
    </row>
    <row r="34796" spans="1:9" x14ac:dyDescent="0.35">
      <c r="A34796">
        <v>7092024</v>
      </c>
      <c r="B34796" t="s">
        <v>594</v>
      </c>
      <c r="C34796" t="s">
        <v>188</v>
      </c>
      <c r="D34796" t="s">
        <v>393</v>
      </c>
    </row>
    <row r="34797" spans="1:9" x14ac:dyDescent="0.35">
      <c r="A34797">
        <v>7092024</v>
      </c>
      <c r="B34797" t="s">
        <v>742</v>
      </c>
      <c r="C34797" t="s">
        <v>174</v>
      </c>
      <c r="D34797" t="s">
        <v>394</v>
      </c>
      <c r="E34797" t="s">
        <v>395</v>
      </c>
      <c r="F34797" t="s">
        <v>101</v>
      </c>
    </row>
    <row r="34798" spans="1:9" x14ac:dyDescent="0.35">
      <c r="A34798">
        <v>7092024</v>
      </c>
      <c r="B34798" t="s">
        <v>413</v>
      </c>
      <c r="C34798" t="s">
        <v>469</v>
      </c>
      <c r="D34798" t="s">
        <v>396</v>
      </c>
    </row>
    <row r="34799" spans="1:9" x14ac:dyDescent="0.35">
      <c r="A34799">
        <v>7092024</v>
      </c>
      <c r="B34799" t="s">
        <v>131</v>
      </c>
      <c r="C34799" t="s">
        <v>397</v>
      </c>
      <c r="D34799" t="s">
        <v>101</v>
      </c>
    </row>
    <row r="34800" spans="1:9" x14ac:dyDescent="0.35">
      <c r="A34800">
        <v>7092024</v>
      </c>
      <c r="B34800" t="s">
        <v>793</v>
      </c>
      <c r="C34800" t="s">
        <v>269</v>
      </c>
      <c r="D34800" t="s">
        <v>399</v>
      </c>
      <c r="E34800" t="s">
        <v>140</v>
      </c>
      <c r="F34800" t="s">
        <v>400</v>
      </c>
      <c r="G34800" t="s">
        <v>257</v>
      </c>
      <c r="H34800" t="s">
        <v>331</v>
      </c>
      <c r="I34800" t="s">
        <v>401</v>
      </c>
    </row>
    <row r="34801" spans="1:7" x14ac:dyDescent="0.35">
      <c r="A34801">
        <v>7092024</v>
      </c>
      <c r="B34801" t="s">
        <v>624</v>
      </c>
      <c r="C34801" t="s">
        <v>598</v>
      </c>
      <c r="D34801" t="s">
        <v>399</v>
      </c>
      <c r="E34801" t="s">
        <v>187</v>
      </c>
      <c r="F34801" t="s">
        <v>101</v>
      </c>
    </row>
    <row r="34802" spans="1:7" x14ac:dyDescent="0.35">
      <c r="A34802">
        <v>7092024</v>
      </c>
      <c r="B34802" t="s">
        <v>608</v>
      </c>
      <c r="C34802" t="s">
        <v>402</v>
      </c>
      <c r="D34802" t="s">
        <v>399</v>
      </c>
      <c r="E34802" t="s">
        <v>403</v>
      </c>
      <c r="F34802" t="s">
        <v>101</v>
      </c>
    </row>
    <row r="34803" spans="1:7" x14ac:dyDescent="0.35">
      <c r="A34803">
        <v>7092024</v>
      </c>
      <c r="B34803" t="s">
        <v>661</v>
      </c>
      <c r="C34803" t="s">
        <v>482</v>
      </c>
      <c r="D34803" t="s">
        <v>399</v>
      </c>
      <c r="E34803" t="s">
        <v>404</v>
      </c>
      <c r="F34803" t="s">
        <v>101</v>
      </c>
    </row>
    <row r="34804" spans="1:7" x14ac:dyDescent="0.35">
      <c r="A34804">
        <v>6092024</v>
      </c>
      <c r="B34804" t="s">
        <v>578</v>
      </c>
      <c r="C34804" t="s">
        <v>154</v>
      </c>
      <c r="D34804" t="s">
        <v>100</v>
      </c>
      <c r="E34804" t="s">
        <v>101</v>
      </c>
    </row>
    <row r="34805" spans="1:7" x14ac:dyDescent="0.35">
      <c r="A34805">
        <v>6092024</v>
      </c>
      <c r="B34805" t="s">
        <v>451</v>
      </c>
      <c r="C34805" t="s">
        <v>233</v>
      </c>
      <c r="D34805" t="s">
        <v>104</v>
      </c>
      <c r="E34805" t="s">
        <v>101</v>
      </c>
    </row>
    <row r="34806" spans="1:7" x14ac:dyDescent="0.35">
      <c r="A34806">
        <v>6092024</v>
      </c>
      <c r="B34806" t="s">
        <v>674</v>
      </c>
      <c r="C34806" t="s">
        <v>513</v>
      </c>
      <c r="D34806" t="s">
        <v>107</v>
      </c>
      <c r="E34806" t="s">
        <v>108</v>
      </c>
      <c r="F34806" t="s">
        <v>101</v>
      </c>
    </row>
    <row r="34807" spans="1:7" x14ac:dyDescent="0.35">
      <c r="A34807">
        <v>6092024</v>
      </c>
      <c r="B34807" t="s">
        <v>145</v>
      </c>
      <c r="C34807" t="s">
        <v>324</v>
      </c>
      <c r="D34807" t="s">
        <v>111</v>
      </c>
      <c r="E34807" t="s">
        <v>101</v>
      </c>
    </row>
    <row r="34808" spans="1:7" x14ac:dyDescent="0.35">
      <c r="A34808">
        <v>6092024</v>
      </c>
      <c r="B34808" t="s">
        <v>740</v>
      </c>
      <c r="C34808" t="s">
        <v>727</v>
      </c>
      <c r="D34808" t="s">
        <v>114</v>
      </c>
      <c r="E34808" t="s">
        <v>115</v>
      </c>
      <c r="F34808" t="s">
        <v>116</v>
      </c>
    </row>
    <row r="34809" spans="1:7" x14ac:dyDescent="0.35">
      <c r="A34809">
        <v>6092024</v>
      </c>
      <c r="B34809" t="s">
        <v>234</v>
      </c>
      <c r="C34809" t="s">
        <v>580</v>
      </c>
      <c r="D34809" t="s">
        <v>114</v>
      </c>
      <c r="E34809" t="s">
        <v>119</v>
      </c>
      <c r="F34809" t="s">
        <v>120</v>
      </c>
      <c r="G34809" t="s">
        <v>121</v>
      </c>
    </row>
    <row r="34810" spans="1:7" x14ac:dyDescent="0.35">
      <c r="A34810">
        <v>6092024</v>
      </c>
      <c r="B34810" t="s">
        <v>151</v>
      </c>
      <c r="C34810" t="s">
        <v>571</v>
      </c>
      <c r="D34810" t="s">
        <v>114</v>
      </c>
      <c r="E34810" t="s">
        <v>124</v>
      </c>
    </row>
    <row r="34811" spans="1:7" x14ac:dyDescent="0.35">
      <c r="A34811">
        <v>6092024</v>
      </c>
      <c r="B34811" t="s">
        <v>509</v>
      </c>
      <c r="C34811" t="s">
        <v>748</v>
      </c>
      <c r="D34811" t="s">
        <v>114</v>
      </c>
      <c r="E34811" t="s">
        <v>127</v>
      </c>
    </row>
    <row r="34812" spans="1:7" x14ac:dyDescent="0.35">
      <c r="A34812">
        <v>6092024</v>
      </c>
      <c r="B34812" t="s">
        <v>402</v>
      </c>
      <c r="C34812" t="s">
        <v>231</v>
      </c>
      <c r="D34812" t="s">
        <v>114</v>
      </c>
      <c r="E34812" t="s">
        <v>130</v>
      </c>
    </row>
    <row r="34813" spans="1:7" x14ac:dyDescent="0.35">
      <c r="A34813">
        <v>6092024</v>
      </c>
      <c r="B34813" t="s">
        <v>283</v>
      </c>
      <c r="C34813" t="s">
        <v>668</v>
      </c>
      <c r="D34813" t="s">
        <v>114</v>
      </c>
      <c r="E34813" t="s">
        <v>132</v>
      </c>
      <c r="F34813" t="s">
        <v>133</v>
      </c>
    </row>
    <row r="34814" spans="1:7" x14ac:dyDescent="0.35">
      <c r="A34814">
        <v>6092024</v>
      </c>
      <c r="B34814" t="s">
        <v>493</v>
      </c>
      <c r="C34814" t="s">
        <v>230</v>
      </c>
      <c r="D34814" t="s">
        <v>135</v>
      </c>
      <c r="E34814" t="s">
        <v>136</v>
      </c>
    </row>
    <row r="34815" spans="1:7" x14ac:dyDescent="0.35">
      <c r="A34815">
        <v>6092024</v>
      </c>
      <c r="B34815" t="s">
        <v>687</v>
      </c>
      <c r="C34815" t="s">
        <v>439</v>
      </c>
      <c r="D34815" t="s">
        <v>139</v>
      </c>
      <c r="E34815" t="s">
        <v>140</v>
      </c>
      <c r="F34815" t="s">
        <v>141</v>
      </c>
      <c r="G34815" t="s">
        <v>101</v>
      </c>
    </row>
    <row r="34816" spans="1:7" x14ac:dyDescent="0.35">
      <c r="A34816">
        <v>6092024</v>
      </c>
      <c r="B34816" t="s">
        <v>582</v>
      </c>
      <c r="C34816" t="s">
        <v>174</v>
      </c>
      <c r="D34816" t="s">
        <v>144</v>
      </c>
      <c r="E34816" t="s">
        <v>101</v>
      </c>
    </row>
    <row r="34817" spans="1:7" x14ac:dyDescent="0.35">
      <c r="A34817">
        <v>6092024</v>
      </c>
      <c r="B34817" t="s">
        <v>596</v>
      </c>
      <c r="C34817" t="s">
        <v>447</v>
      </c>
      <c r="D34817" t="s">
        <v>147</v>
      </c>
      <c r="E34817" t="s">
        <v>148</v>
      </c>
      <c r="F34817" t="s">
        <v>149</v>
      </c>
    </row>
    <row r="34818" spans="1:7" x14ac:dyDescent="0.35">
      <c r="A34818">
        <v>6092024</v>
      </c>
      <c r="B34818" t="s">
        <v>593</v>
      </c>
      <c r="C34818" t="s">
        <v>497</v>
      </c>
      <c r="D34818" t="s">
        <v>152</v>
      </c>
      <c r="E34818" t="s">
        <v>140</v>
      </c>
      <c r="F34818" t="s">
        <v>153</v>
      </c>
      <c r="G34818" t="s">
        <v>101</v>
      </c>
    </row>
    <row r="34819" spans="1:7" x14ac:dyDescent="0.35">
      <c r="A34819">
        <v>6092024</v>
      </c>
      <c r="B34819" t="s">
        <v>842</v>
      </c>
      <c r="C34819" t="s">
        <v>651</v>
      </c>
      <c r="D34819" t="s">
        <v>156</v>
      </c>
      <c r="E34819" t="s">
        <v>101</v>
      </c>
    </row>
    <row r="34820" spans="1:7" x14ac:dyDescent="0.35">
      <c r="A34820">
        <v>6092024</v>
      </c>
      <c r="B34820" t="s">
        <v>318</v>
      </c>
      <c r="C34820" t="s">
        <v>159</v>
      </c>
      <c r="D34820" t="s">
        <v>101</v>
      </c>
    </row>
    <row r="34821" spans="1:7" x14ac:dyDescent="0.35">
      <c r="A34821">
        <v>6092024</v>
      </c>
      <c r="B34821" t="s">
        <v>305</v>
      </c>
      <c r="C34821" t="s">
        <v>161</v>
      </c>
      <c r="D34821" t="s">
        <v>101</v>
      </c>
    </row>
    <row r="34822" spans="1:7" x14ac:dyDescent="0.35">
      <c r="A34822">
        <v>6092024</v>
      </c>
      <c r="B34822" t="s">
        <v>414</v>
      </c>
      <c r="C34822" t="s">
        <v>275</v>
      </c>
      <c r="D34822" t="s">
        <v>164</v>
      </c>
      <c r="E34822" t="s">
        <v>101</v>
      </c>
    </row>
    <row r="34823" spans="1:7" x14ac:dyDescent="0.35">
      <c r="A34823">
        <v>6092024</v>
      </c>
      <c r="B34823" t="s">
        <v>759</v>
      </c>
      <c r="C34823" t="s">
        <v>543</v>
      </c>
      <c r="D34823" t="s">
        <v>167</v>
      </c>
    </row>
    <row r="34824" spans="1:7" x14ac:dyDescent="0.35">
      <c r="A34824">
        <v>6092024</v>
      </c>
      <c r="B34824" t="s">
        <v>778</v>
      </c>
      <c r="C34824" t="s">
        <v>569</v>
      </c>
      <c r="D34824" t="s">
        <v>423</v>
      </c>
      <c r="E34824" t="s">
        <v>101</v>
      </c>
    </row>
    <row r="34825" spans="1:7" x14ac:dyDescent="0.35">
      <c r="A34825">
        <v>6092024</v>
      </c>
      <c r="B34825" t="s">
        <v>430</v>
      </c>
      <c r="C34825" t="s">
        <v>651</v>
      </c>
      <c r="D34825" t="s">
        <v>169</v>
      </c>
      <c r="E34825" t="s">
        <v>170</v>
      </c>
      <c r="F34825" t="s">
        <v>101</v>
      </c>
    </row>
    <row r="34826" spans="1:7" x14ac:dyDescent="0.35">
      <c r="A34826">
        <v>6092024</v>
      </c>
      <c r="B34826" t="s">
        <v>565</v>
      </c>
      <c r="C34826" t="s">
        <v>203</v>
      </c>
      <c r="D34826" t="s">
        <v>173</v>
      </c>
      <c r="E34826" t="s">
        <v>101</v>
      </c>
    </row>
    <row r="34827" spans="1:7" x14ac:dyDescent="0.35">
      <c r="A34827">
        <v>6092024</v>
      </c>
      <c r="B34827" t="s">
        <v>691</v>
      </c>
      <c r="C34827" t="s">
        <v>353</v>
      </c>
      <c r="D34827" t="s">
        <v>176</v>
      </c>
      <c r="E34827" t="s">
        <v>101</v>
      </c>
    </row>
    <row r="34828" spans="1:7" x14ac:dyDescent="0.35">
      <c r="A34828">
        <v>6092024</v>
      </c>
      <c r="B34828" t="s">
        <v>624</v>
      </c>
      <c r="C34828" t="s">
        <v>543</v>
      </c>
      <c r="D34828" t="s">
        <v>176</v>
      </c>
      <c r="E34828" t="s">
        <v>149</v>
      </c>
    </row>
    <row r="34829" spans="1:7" x14ac:dyDescent="0.35">
      <c r="A34829">
        <v>6092024</v>
      </c>
      <c r="B34829" t="s">
        <v>440</v>
      </c>
      <c r="C34829" t="s">
        <v>125</v>
      </c>
      <c r="D34829" t="s">
        <v>181</v>
      </c>
      <c r="E34829" t="s">
        <v>182</v>
      </c>
      <c r="F34829" t="s">
        <v>101</v>
      </c>
    </row>
    <row r="34830" spans="1:7" x14ac:dyDescent="0.35">
      <c r="A34830">
        <v>6092024</v>
      </c>
      <c r="B34830" t="s">
        <v>696</v>
      </c>
      <c r="C34830" t="s">
        <v>604</v>
      </c>
      <c r="D34830" t="s">
        <v>184</v>
      </c>
      <c r="E34830" t="s">
        <v>101</v>
      </c>
    </row>
    <row r="34831" spans="1:7" x14ac:dyDescent="0.35">
      <c r="A34831">
        <v>6092024</v>
      </c>
      <c r="B34831" t="s">
        <v>604</v>
      </c>
      <c r="C34831" t="s">
        <v>187</v>
      </c>
      <c r="D34831" t="s">
        <v>101</v>
      </c>
    </row>
    <row r="34832" spans="1:7" x14ac:dyDescent="0.35">
      <c r="A34832">
        <v>6092024</v>
      </c>
      <c r="B34832" t="s">
        <v>304</v>
      </c>
      <c r="C34832" t="s">
        <v>204</v>
      </c>
      <c r="D34832" t="s">
        <v>190</v>
      </c>
      <c r="E34832" t="s">
        <v>191</v>
      </c>
      <c r="F34832" t="s">
        <v>101</v>
      </c>
    </row>
    <row r="34833" spans="1:7" x14ac:dyDescent="0.35">
      <c r="A34833">
        <v>6092024</v>
      </c>
      <c r="B34833" t="s">
        <v>240</v>
      </c>
      <c r="C34833" t="s">
        <v>269</v>
      </c>
      <c r="D34833" t="s">
        <v>190</v>
      </c>
      <c r="E34833" t="s">
        <v>194</v>
      </c>
      <c r="F34833" t="s">
        <v>101</v>
      </c>
    </row>
    <row r="34834" spans="1:7" x14ac:dyDescent="0.35">
      <c r="A34834">
        <v>6092024</v>
      </c>
      <c r="B34834" t="s">
        <v>514</v>
      </c>
      <c r="C34834" t="s">
        <v>145</v>
      </c>
      <c r="D34834" t="s">
        <v>190</v>
      </c>
      <c r="E34834" t="s">
        <v>196</v>
      </c>
      <c r="F34834" t="s">
        <v>101</v>
      </c>
    </row>
    <row r="34835" spans="1:7" x14ac:dyDescent="0.35">
      <c r="A34835">
        <v>6092024</v>
      </c>
      <c r="B34835" t="s">
        <v>598</v>
      </c>
      <c r="C34835" t="s">
        <v>198</v>
      </c>
      <c r="D34835" t="s">
        <v>140</v>
      </c>
      <c r="E34835" t="s">
        <v>199</v>
      </c>
      <c r="F34835" t="s">
        <v>200</v>
      </c>
      <c r="G34835" t="s">
        <v>101</v>
      </c>
    </row>
    <row r="34836" spans="1:7" x14ac:dyDescent="0.35">
      <c r="A34836">
        <v>6092024</v>
      </c>
      <c r="B34836" t="s">
        <v>342</v>
      </c>
      <c r="C34836" t="s">
        <v>275</v>
      </c>
      <c r="D34836" t="s">
        <v>61</v>
      </c>
      <c r="E34836" t="s">
        <v>101</v>
      </c>
    </row>
    <row r="34837" spans="1:7" x14ac:dyDescent="0.35">
      <c r="A34837">
        <v>6092024</v>
      </c>
      <c r="B34837" t="s">
        <v>572</v>
      </c>
      <c r="C34837" t="s">
        <v>422</v>
      </c>
      <c r="D34837" t="s">
        <v>205</v>
      </c>
      <c r="E34837" t="s">
        <v>101</v>
      </c>
    </row>
    <row r="34838" spans="1:7" x14ac:dyDescent="0.35">
      <c r="A34838">
        <v>6092024</v>
      </c>
      <c r="B34838" t="s">
        <v>766</v>
      </c>
      <c r="C34838" t="s">
        <v>548</v>
      </c>
      <c r="D34838" t="s">
        <v>208</v>
      </c>
      <c r="E34838" t="s">
        <v>101</v>
      </c>
    </row>
    <row r="34839" spans="1:7" x14ac:dyDescent="0.35">
      <c r="A34839">
        <v>6092024</v>
      </c>
      <c r="B34839" t="s">
        <v>611</v>
      </c>
      <c r="C34839" t="s">
        <v>168</v>
      </c>
      <c r="D34839" t="s">
        <v>210</v>
      </c>
      <c r="E34839" t="s">
        <v>211</v>
      </c>
      <c r="F34839" t="s">
        <v>101</v>
      </c>
    </row>
    <row r="34840" spans="1:7" x14ac:dyDescent="0.35">
      <c r="A34840">
        <v>6092024</v>
      </c>
      <c r="B34840" t="s">
        <v>550</v>
      </c>
      <c r="C34840" t="s">
        <v>168</v>
      </c>
      <c r="D34840" t="s">
        <v>214</v>
      </c>
      <c r="E34840" t="s">
        <v>215</v>
      </c>
      <c r="F34840" t="s">
        <v>101</v>
      </c>
    </row>
    <row r="34841" spans="1:7" x14ac:dyDescent="0.35">
      <c r="A34841">
        <v>6092024</v>
      </c>
      <c r="B34841" t="s">
        <v>623</v>
      </c>
      <c r="C34841" t="s">
        <v>165</v>
      </c>
      <c r="D34841" t="s">
        <v>217</v>
      </c>
      <c r="E34841" t="s">
        <v>101</v>
      </c>
    </row>
    <row r="34842" spans="1:7" x14ac:dyDescent="0.35">
      <c r="A34842">
        <v>6092024</v>
      </c>
      <c r="B34842" t="s">
        <v>715</v>
      </c>
      <c r="C34842" t="s">
        <v>145</v>
      </c>
      <c r="D34842" t="s">
        <v>220</v>
      </c>
      <c r="E34842" t="s">
        <v>101</v>
      </c>
    </row>
    <row r="34843" spans="1:7" x14ac:dyDescent="0.35">
      <c r="A34843">
        <v>6092024</v>
      </c>
      <c r="B34843" t="s">
        <v>560</v>
      </c>
      <c r="C34843" t="s">
        <v>168</v>
      </c>
      <c r="D34843" t="s">
        <v>222</v>
      </c>
    </row>
    <row r="34844" spans="1:7" x14ac:dyDescent="0.35">
      <c r="A34844">
        <v>6092024</v>
      </c>
      <c r="B34844" t="s">
        <v>560</v>
      </c>
      <c r="C34844" t="s">
        <v>175</v>
      </c>
      <c r="D34844" t="s">
        <v>223</v>
      </c>
    </row>
    <row r="34845" spans="1:7" x14ac:dyDescent="0.35">
      <c r="A34845">
        <v>6092024</v>
      </c>
      <c r="B34845" t="s">
        <v>729</v>
      </c>
      <c r="C34845" t="s">
        <v>286</v>
      </c>
      <c r="D34845" t="s">
        <v>225</v>
      </c>
      <c r="E34845" t="s">
        <v>101</v>
      </c>
    </row>
    <row r="34846" spans="1:7" x14ac:dyDescent="0.35">
      <c r="A34846">
        <v>6092024</v>
      </c>
      <c r="B34846" t="s">
        <v>767</v>
      </c>
      <c r="C34846" t="s">
        <v>420</v>
      </c>
      <c r="D34846" t="s">
        <v>225</v>
      </c>
      <c r="E34846" t="s">
        <v>228</v>
      </c>
      <c r="F34846" t="s">
        <v>229</v>
      </c>
    </row>
    <row r="34847" spans="1:7" x14ac:dyDescent="0.35">
      <c r="A34847">
        <v>6092024</v>
      </c>
      <c r="B34847" t="s">
        <v>583</v>
      </c>
      <c r="C34847" t="s">
        <v>476</v>
      </c>
      <c r="D34847" t="s">
        <v>232</v>
      </c>
      <c r="E34847" t="s">
        <v>101</v>
      </c>
    </row>
    <row r="34848" spans="1:7" x14ac:dyDescent="0.35">
      <c r="A34848">
        <v>6092024</v>
      </c>
      <c r="B34848" t="s">
        <v>590</v>
      </c>
      <c r="C34848" t="s">
        <v>439</v>
      </c>
      <c r="D34848" t="s">
        <v>235</v>
      </c>
      <c r="E34848" t="s">
        <v>236</v>
      </c>
      <c r="F34848" t="s">
        <v>101</v>
      </c>
    </row>
    <row r="34849" spans="1:7" x14ac:dyDescent="0.35">
      <c r="A34849">
        <v>6092024</v>
      </c>
      <c r="B34849" t="s">
        <v>688</v>
      </c>
      <c r="C34849" t="s">
        <v>131</v>
      </c>
      <c r="D34849" t="s">
        <v>235</v>
      </c>
      <c r="E34849" t="s">
        <v>239</v>
      </c>
      <c r="F34849" t="s">
        <v>149</v>
      </c>
    </row>
    <row r="34850" spans="1:7" x14ac:dyDescent="0.35">
      <c r="A34850">
        <v>6092024</v>
      </c>
      <c r="B34850" t="s">
        <v>692</v>
      </c>
      <c r="C34850" t="s">
        <v>138</v>
      </c>
      <c r="D34850" t="s">
        <v>235</v>
      </c>
      <c r="E34850" t="s">
        <v>241</v>
      </c>
      <c r="F34850" t="s">
        <v>101</v>
      </c>
    </row>
    <row r="34851" spans="1:7" x14ac:dyDescent="0.35">
      <c r="A34851">
        <v>6092024</v>
      </c>
      <c r="B34851" t="s">
        <v>662</v>
      </c>
      <c r="C34851" t="s">
        <v>158</v>
      </c>
      <c r="D34851" t="s">
        <v>243</v>
      </c>
      <c r="E34851" t="s">
        <v>101</v>
      </c>
    </row>
    <row r="34852" spans="1:7" x14ac:dyDescent="0.35">
      <c r="A34852">
        <v>6092024</v>
      </c>
      <c r="B34852" t="s">
        <v>514</v>
      </c>
      <c r="C34852" t="s">
        <v>305</v>
      </c>
      <c r="D34852" t="s">
        <v>245</v>
      </c>
      <c r="E34852" t="s">
        <v>246</v>
      </c>
    </row>
    <row r="34853" spans="1:7" x14ac:dyDescent="0.35">
      <c r="A34853">
        <v>6092024</v>
      </c>
      <c r="B34853" t="s">
        <v>778</v>
      </c>
      <c r="C34853" t="s">
        <v>595</v>
      </c>
      <c r="D34853" t="s">
        <v>245</v>
      </c>
      <c r="E34853" t="s">
        <v>249</v>
      </c>
    </row>
    <row r="34854" spans="1:7" x14ac:dyDescent="0.35">
      <c r="A34854">
        <v>6092024</v>
      </c>
      <c r="B34854" t="s">
        <v>413</v>
      </c>
      <c r="C34854" t="s">
        <v>513</v>
      </c>
      <c r="D34854" t="s">
        <v>252</v>
      </c>
      <c r="E34854" t="s">
        <v>101</v>
      </c>
    </row>
    <row r="34855" spans="1:7" x14ac:dyDescent="0.35">
      <c r="A34855">
        <v>6092024</v>
      </c>
      <c r="B34855" t="s">
        <v>387</v>
      </c>
      <c r="C34855" t="s">
        <v>402</v>
      </c>
      <c r="D34855" t="s">
        <v>254</v>
      </c>
    </row>
    <row r="34856" spans="1:7" x14ac:dyDescent="0.35">
      <c r="A34856">
        <v>6092024</v>
      </c>
      <c r="B34856" t="s">
        <v>507</v>
      </c>
      <c r="C34856" t="s">
        <v>293</v>
      </c>
      <c r="D34856" t="s">
        <v>256</v>
      </c>
      <c r="E34856" t="s">
        <v>257</v>
      </c>
      <c r="F34856" t="s">
        <v>236</v>
      </c>
      <c r="G34856" t="s">
        <v>101</v>
      </c>
    </row>
    <row r="34857" spans="1:7" x14ac:dyDescent="0.35">
      <c r="A34857">
        <v>6092024</v>
      </c>
      <c r="B34857" t="s">
        <v>644</v>
      </c>
      <c r="C34857" t="s">
        <v>555</v>
      </c>
      <c r="D34857" t="s">
        <v>260</v>
      </c>
      <c r="E34857" t="s">
        <v>136</v>
      </c>
      <c r="F34857" t="s">
        <v>101</v>
      </c>
    </row>
    <row r="34858" spans="1:7" x14ac:dyDescent="0.35">
      <c r="A34858">
        <v>6092024</v>
      </c>
      <c r="B34858" t="s">
        <v>98</v>
      </c>
      <c r="C34858" t="s">
        <v>261</v>
      </c>
      <c r="D34858" t="s">
        <v>262</v>
      </c>
      <c r="E34858" t="s">
        <v>101</v>
      </c>
    </row>
    <row r="34859" spans="1:7" x14ac:dyDescent="0.35">
      <c r="A34859">
        <v>6092024</v>
      </c>
      <c r="B34859" t="s">
        <v>589</v>
      </c>
      <c r="C34859" t="s">
        <v>318</v>
      </c>
      <c r="D34859" t="s">
        <v>264</v>
      </c>
      <c r="E34859" t="s">
        <v>101</v>
      </c>
    </row>
    <row r="34860" spans="1:7" x14ac:dyDescent="0.35">
      <c r="A34860">
        <v>6092024</v>
      </c>
      <c r="B34860" t="s">
        <v>318</v>
      </c>
      <c r="C34860" t="s">
        <v>264</v>
      </c>
      <c r="D34860" t="s">
        <v>149</v>
      </c>
    </row>
    <row r="34861" spans="1:7" x14ac:dyDescent="0.35">
      <c r="A34861">
        <v>6092024</v>
      </c>
      <c r="B34861" t="s">
        <v>644</v>
      </c>
      <c r="C34861" t="s">
        <v>446</v>
      </c>
      <c r="D34861" t="s">
        <v>265</v>
      </c>
      <c r="E34861" t="s">
        <v>101</v>
      </c>
      <c r="F34861" t="s">
        <v>266</v>
      </c>
    </row>
    <row r="34862" spans="1:7" x14ac:dyDescent="0.35">
      <c r="A34862">
        <v>6092024</v>
      </c>
      <c r="B34862" t="s">
        <v>413</v>
      </c>
      <c r="C34862" t="s">
        <v>98</v>
      </c>
      <c r="D34862" t="s">
        <v>267</v>
      </c>
      <c r="E34862" t="s">
        <v>101</v>
      </c>
    </row>
    <row r="34863" spans="1:7" x14ac:dyDescent="0.35">
      <c r="A34863">
        <v>6092024</v>
      </c>
      <c r="B34863" t="s">
        <v>638</v>
      </c>
      <c r="C34863" t="s">
        <v>203</v>
      </c>
      <c r="D34863" t="s">
        <v>268</v>
      </c>
    </row>
    <row r="34864" spans="1:7" x14ac:dyDescent="0.35">
      <c r="A34864">
        <v>6092024</v>
      </c>
      <c r="B34864" t="s">
        <v>657</v>
      </c>
      <c r="C34864" t="s">
        <v>248</v>
      </c>
      <c r="D34864" t="s">
        <v>270</v>
      </c>
      <c r="E34864" t="s">
        <v>271</v>
      </c>
      <c r="F34864" t="s">
        <v>101</v>
      </c>
    </row>
    <row r="34865" spans="1:9" x14ac:dyDescent="0.35">
      <c r="A34865">
        <v>6092024</v>
      </c>
      <c r="B34865" t="s">
        <v>520</v>
      </c>
      <c r="C34865" t="s">
        <v>340</v>
      </c>
      <c r="D34865" t="s">
        <v>274</v>
      </c>
      <c r="E34865" t="s">
        <v>101</v>
      </c>
    </row>
    <row r="34866" spans="1:9" x14ac:dyDescent="0.35">
      <c r="A34866">
        <v>6092024</v>
      </c>
      <c r="B34866" t="s">
        <v>609</v>
      </c>
      <c r="C34866" t="s">
        <v>244</v>
      </c>
      <c r="D34866" t="s">
        <v>277</v>
      </c>
      <c r="E34866" t="s">
        <v>101</v>
      </c>
    </row>
    <row r="34867" spans="1:9" x14ac:dyDescent="0.35">
      <c r="A34867">
        <v>6092024</v>
      </c>
      <c r="B34867" t="s">
        <v>714</v>
      </c>
      <c r="C34867" t="s">
        <v>105</v>
      </c>
      <c r="D34867" t="s">
        <v>279</v>
      </c>
      <c r="E34867" t="s">
        <v>140</v>
      </c>
      <c r="F34867" t="s">
        <v>280</v>
      </c>
    </row>
    <row r="34868" spans="1:9" x14ac:dyDescent="0.35">
      <c r="A34868">
        <v>6092024</v>
      </c>
      <c r="B34868" t="s">
        <v>623</v>
      </c>
      <c r="C34868" t="s">
        <v>150</v>
      </c>
      <c r="D34868" t="s">
        <v>281</v>
      </c>
    </row>
    <row r="34869" spans="1:9" x14ac:dyDescent="0.35">
      <c r="A34869">
        <v>6092024</v>
      </c>
      <c r="B34869" t="s">
        <v>609</v>
      </c>
      <c r="C34869" t="s">
        <v>521</v>
      </c>
      <c r="D34869" t="s">
        <v>284</v>
      </c>
      <c r="E34869" t="s">
        <v>101</v>
      </c>
    </row>
    <row r="34870" spans="1:9" x14ac:dyDescent="0.35">
      <c r="A34870">
        <v>6092024</v>
      </c>
      <c r="B34870" t="s">
        <v>841</v>
      </c>
      <c r="C34870" t="s">
        <v>342</v>
      </c>
      <c r="D34870" t="s">
        <v>287</v>
      </c>
      <c r="E34870" t="s">
        <v>101</v>
      </c>
    </row>
    <row r="34871" spans="1:9" x14ac:dyDescent="0.35">
      <c r="A34871">
        <v>6092024</v>
      </c>
      <c r="B34871" t="s">
        <v>696</v>
      </c>
      <c r="C34871" t="s">
        <v>541</v>
      </c>
      <c r="D34871" t="s">
        <v>288</v>
      </c>
      <c r="E34871" t="s">
        <v>101</v>
      </c>
    </row>
    <row r="34872" spans="1:9" x14ac:dyDescent="0.35">
      <c r="A34872">
        <v>6092024</v>
      </c>
      <c r="B34872" t="s">
        <v>221</v>
      </c>
      <c r="C34872" t="s">
        <v>174</v>
      </c>
      <c r="D34872" t="s">
        <v>290</v>
      </c>
      <c r="E34872" t="s">
        <v>140</v>
      </c>
      <c r="F34872" t="s">
        <v>291</v>
      </c>
    </row>
    <row r="34873" spans="1:9" x14ac:dyDescent="0.35">
      <c r="A34873">
        <v>6092024</v>
      </c>
      <c r="B34873" t="s">
        <v>611</v>
      </c>
      <c r="C34873" t="s">
        <v>165</v>
      </c>
      <c r="D34873" t="s">
        <v>290</v>
      </c>
      <c r="E34873" t="s">
        <v>140</v>
      </c>
      <c r="F34873" t="s">
        <v>294</v>
      </c>
      <c r="G34873" t="s">
        <v>295</v>
      </c>
      <c r="H34873" t="s">
        <v>101</v>
      </c>
    </row>
    <row r="34874" spans="1:9" x14ac:dyDescent="0.35">
      <c r="A34874">
        <v>6092024</v>
      </c>
      <c r="B34874" t="s">
        <v>557</v>
      </c>
      <c r="C34874" t="s">
        <v>446</v>
      </c>
      <c r="D34874" t="s">
        <v>298</v>
      </c>
      <c r="E34874" t="s">
        <v>101</v>
      </c>
    </row>
    <row r="34875" spans="1:9" x14ac:dyDescent="0.35">
      <c r="A34875">
        <v>6092024</v>
      </c>
      <c r="B34875" t="s">
        <v>447</v>
      </c>
      <c r="C34875" t="s">
        <v>420</v>
      </c>
      <c r="D34875" t="s">
        <v>300</v>
      </c>
      <c r="E34875" t="s">
        <v>262</v>
      </c>
      <c r="F34875" t="s">
        <v>101</v>
      </c>
    </row>
    <row r="34876" spans="1:9" x14ac:dyDescent="0.35">
      <c r="A34876">
        <v>6092024</v>
      </c>
      <c r="B34876" t="s">
        <v>494</v>
      </c>
      <c r="C34876" t="s">
        <v>155</v>
      </c>
      <c r="D34876" t="s">
        <v>301</v>
      </c>
      <c r="E34876" t="s">
        <v>101</v>
      </c>
    </row>
    <row r="34877" spans="1:9" x14ac:dyDescent="0.35">
      <c r="A34877">
        <v>6092024</v>
      </c>
      <c r="B34877" t="s">
        <v>558</v>
      </c>
      <c r="C34877" t="s">
        <v>138</v>
      </c>
      <c r="D34877" t="s">
        <v>303</v>
      </c>
      <c r="E34877" t="s">
        <v>149</v>
      </c>
    </row>
    <row r="34878" spans="1:9" x14ac:dyDescent="0.35">
      <c r="A34878">
        <v>6092024</v>
      </c>
      <c r="B34878" t="s">
        <v>752</v>
      </c>
      <c r="C34878" t="s">
        <v>398</v>
      </c>
      <c r="D34878" t="s">
        <v>306</v>
      </c>
      <c r="E34878" t="s">
        <v>101</v>
      </c>
    </row>
    <row r="34879" spans="1:9" x14ac:dyDescent="0.35">
      <c r="A34879">
        <v>6092024</v>
      </c>
      <c r="B34879" t="s">
        <v>733</v>
      </c>
      <c r="C34879" t="s">
        <v>405</v>
      </c>
      <c r="D34879" t="s">
        <v>308</v>
      </c>
      <c r="E34879" t="s">
        <v>309</v>
      </c>
      <c r="F34879" t="s">
        <v>310</v>
      </c>
      <c r="G34879" t="s">
        <v>311</v>
      </c>
      <c r="H34879" t="s">
        <v>312</v>
      </c>
      <c r="I34879" t="s">
        <v>101</v>
      </c>
    </row>
    <row r="34880" spans="1:9" x14ac:dyDescent="0.35">
      <c r="A34880">
        <v>6092024</v>
      </c>
      <c r="B34880" t="s">
        <v>479</v>
      </c>
      <c r="C34880" t="s">
        <v>155</v>
      </c>
      <c r="D34880" t="s">
        <v>314</v>
      </c>
      <c r="E34880" t="s">
        <v>315</v>
      </c>
      <c r="F34880" t="s">
        <v>101</v>
      </c>
    </row>
    <row r="34881" spans="1:6" x14ac:dyDescent="0.35">
      <c r="A34881">
        <v>6092024</v>
      </c>
      <c r="B34881" t="s">
        <v>591</v>
      </c>
      <c r="C34881" t="s">
        <v>244</v>
      </c>
      <c r="D34881" t="s">
        <v>314</v>
      </c>
      <c r="E34881" t="s">
        <v>317</v>
      </c>
      <c r="F34881" t="s">
        <v>101</v>
      </c>
    </row>
    <row r="34882" spans="1:6" x14ac:dyDescent="0.35">
      <c r="A34882">
        <v>6092024</v>
      </c>
      <c r="B34882" t="s">
        <v>515</v>
      </c>
      <c r="C34882" t="s">
        <v>439</v>
      </c>
      <c r="D34882" t="s">
        <v>319</v>
      </c>
      <c r="E34882" t="s">
        <v>320</v>
      </c>
      <c r="F34882" t="s">
        <v>321</v>
      </c>
    </row>
    <row r="34883" spans="1:6" x14ac:dyDescent="0.35">
      <c r="A34883">
        <v>6092024</v>
      </c>
      <c r="B34883" t="s">
        <v>638</v>
      </c>
      <c r="C34883" t="s">
        <v>105</v>
      </c>
      <c r="D34883" t="s">
        <v>322</v>
      </c>
      <c r="E34883" t="s">
        <v>101</v>
      </c>
    </row>
    <row r="34884" spans="1:6" x14ac:dyDescent="0.35">
      <c r="A34884">
        <v>6092024</v>
      </c>
      <c r="B34884" t="s">
        <v>717</v>
      </c>
      <c r="C34884" t="s">
        <v>318</v>
      </c>
      <c r="D34884" t="s">
        <v>325</v>
      </c>
      <c r="E34884" t="s">
        <v>101</v>
      </c>
    </row>
    <row r="34885" spans="1:6" x14ac:dyDescent="0.35">
      <c r="A34885">
        <v>6092024</v>
      </c>
      <c r="B34885" t="s">
        <v>624</v>
      </c>
      <c r="C34885" t="s">
        <v>446</v>
      </c>
      <c r="D34885" t="s">
        <v>328</v>
      </c>
      <c r="E34885" t="s">
        <v>101</v>
      </c>
    </row>
    <row r="34886" spans="1:6" x14ac:dyDescent="0.35">
      <c r="A34886">
        <v>6092024</v>
      </c>
      <c r="B34886" t="s">
        <v>555</v>
      </c>
      <c r="C34886" t="s">
        <v>331</v>
      </c>
      <c r="D34886" t="s">
        <v>332</v>
      </c>
      <c r="E34886" t="s">
        <v>101</v>
      </c>
    </row>
    <row r="34887" spans="1:6" x14ac:dyDescent="0.35">
      <c r="A34887">
        <v>6092024</v>
      </c>
      <c r="B34887" t="s">
        <v>465</v>
      </c>
      <c r="C34887" t="s">
        <v>146</v>
      </c>
      <c r="D34887" t="s">
        <v>331</v>
      </c>
      <c r="E34887" t="s">
        <v>335</v>
      </c>
      <c r="F34887" t="s">
        <v>101</v>
      </c>
    </row>
    <row r="34888" spans="1:6" x14ac:dyDescent="0.35">
      <c r="A34888">
        <v>6092024</v>
      </c>
      <c r="B34888" t="s">
        <v>439</v>
      </c>
      <c r="C34888" t="s">
        <v>478</v>
      </c>
      <c r="D34888" t="s">
        <v>331</v>
      </c>
      <c r="E34888" t="s">
        <v>338</v>
      </c>
      <c r="F34888" t="s">
        <v>321</v>
      </c>
    </row>
    <row r="34889" spans="1:6" x14ac:dyDescent="0.35">
      <c r="A34889">
        <v>6092024</v>
      </c>
      <c r="B34889" t="s">
        <v>810</v>
      </c>
      <c r="C34889" t="s">
        <v>600</v>
      </c>
      <c r="D34889" t="s">
        <v>170</v>
      </c>
    </row>
    <row r="34890" spans="1:6" x14ac:dyDescent="0.35">
      <c r="A34890">
        <v>6092024</v>
      </c>
      <c r="B34890" t="s">
        <v>629</v>
      </c>
      <c r="C34890" t="s">
        <v>272</v>
      </c>
      <c r="D34890" t="s">
        <v>341</v>
      </c>
      <c r="E34890" t="s">
        <v>101</v>
      </c>
    </row>
    <row r="34891" spans="1:6" x14ac:dyDescent="0.35">
      <c r="A34891">
        <v>6092024</v>
      </c>
      <c r="B34891" t="s">
        <v>789</v>
      </c>
      <c r="C34891" t="s">
        <v>416</v>
      </c>
      <c r="D34891" t="s">
        <v>343</v>
      </c>
      <c r="E34891" t="s">
        <v>101</v>
      </c>
    </row>
    <row r="34892" spans="1:6" x14ac:dyDescent="0.35">
      <c r="A34892">
        <v>6092024</v>
      </c>
      <c r="B34892" t="s">
        <v>172</v>
      </c>
      <c r="C34892" t="s">
        <v>132</v>
      </c>
      <c r="D34892" t="s">
        <v>344</v>
      </c>
      <c r="E34892" t="s">
        <v>345</v>
      </c>
      <c r="F34892" t="s">
        <v>101</v>
      </c>
    </row>
    <row r="34893" spans="1:6" x14ac:dyDescent="0.35">
      <c r="A34893">
        <v>6092024</v>
      </c>
      <c r="B34893" t="s">
        <v>578</v>
      </c>
      <c r="C34893" t="s">
        <v>595</v>
      </c>
      <c r="D34893" t="s">
        <v>132</v>
      </c>
      <c r="E34893" t="s">
        <v>347</v>
      </c>
      <c r="F34893" t="s">
        <v>101</v>
      </c>
    </row>
    <row r="34894" spans="1:6" x14ac:dyDescent="0.35">
      <c r="A34894">
        <v>6092024</v>
      </c>
      <c r="B34894" t="s">
        <v>700</v>
      </c>
      <c r="C34894" t="s">
        <v>177</v>
      </c>
      <c r="D34894" t="s">
        <v>132</v>
      </c>
      <c r="E34894" t="s">
        <v>348</v>
      </c>
      <c r="F34894" t="s">
        <v>101</v>
      </c>
    </row>
    <row r="34895" spans="1:6" x14ac:dyDescent="0.35">
      <c r="A34895">
        <v>6092024</v>
      </c>
      <c r="B34895" t="s">
        <v>525</v>
      </c>
      <c r="C34895" t="s">
        <v>177</v>
      </c>
      <c r="D34895" t="s">
        <v>132</v>
      </c>
      <c r="E34895" t="s">
        <v>350</v>
      </c>
      <c r="F34895" t="s">
        <v>101</v>
      </c>
    </row>
    <row r="34896" spans="1:6" x14ac:dyDescent="0.35">
      <c r="A34896">
        <v>6092024</v>
      </c>
      <c r="B34896" t="s">
        <v>592</v>
      </c>
      <c r="C34896" t="s">
        <v>292</v>
      </c>
      <c r="D34896" t="s">
        <v>132</v>
      </c>
      <c r="E34896" t="s">
        <v>352</v>
      </c>
      <c r="F34896" t="s">
        <v>101</v>
      </c>
    </row>
    <row r="34897" spans="1:8" x14ac:dyDescent="0.35">
      <c r="A34897">
        <v>6092024</v>
      </c>
      <c r="B34897" t="s">
        <v>695</v>
      </c>
      <c r="C34897" t="s">
        <v>105</v>
      </c>
      <c r="D34897" t="s">
        <v>132</v>
      </c>
      <c r="E34897" t="s">
        <v>133</v>
      </c>
      <c r="F34897" t="s">
        <v>355</v>
      </c>
    </row>
    <row r="34898" spans="1:8" x14ac:dyDescent="0.35">
      <c r="A34898">
        <v>6092024</v>
      </c>
      <c r="B34898" t="s">
        <v>581</v>
      </c>
      <c r="C34898" t="s">
        <v>427</v>
      </c>
      <c r="D34898" t="s">
        <v>132</v>
      </c>
      <c r="E34898" t="s">
        <v>356</v>
      </c>
      <c r="F34898" t="s">
        <v>101</v>
      </c>
    </row>
    <row r="34899" spans="1:8" x14ac:dyDescent="0.35">
      <c r="A34899">
        <v>6092024</v>
      </c>
      <c r="B34899" t="s">
        <v>460</v>
      </c>
      <c r="C34899" t="s">
        <v>327</v>
      </c>
      <c r="D34899" t="s">
        <v>359</v>
      </c>
      <c r="E34899" t="s">
        <v>360</v>
      </c>
      <c r="F34899" t="s">
        <v>101</v>
      </c>
    </row>
    <row r="34900" spans="1:8" x14ac:dyDescent="0.35">
      <c r="A34900">
        <v>6092024</v>
      </c>
      <c r="B34900" t="s">
        <v>596</v>
      </c>
      <c r="C34900" t="s">
        <v>150</v>
      </c>
      <c r="D34900" t="s">
        <v>359</v>
      </c>
      <c r="E34900" t="s">
        <v>362</v>
      </c>
      <c r="F34900" t="s">
        <v>101</v>
      </c>
    </row>
    <row r="34901" spans="1:8" x14ac:dyDescent="0.35">
      <c r="A34901">
        <v>6092024</v>
      </c>
      <c r="B34901" t="s">
        <v>125</v>
      </c>
      <c r="C34901" t="s">
        <v>359</v>
      </c>
      <c r="D34901" t="s">
        <v>362</v>
      </c>
      <c r="E34901" t="s">
        <v>140</v>
      </c>
      <c r="F34901" t="s">
        <v>364</v>
      </c>
      <c r="G34901" t="s">
        <v>101</v>
      </c>
    </row>
    <row r="34902" spans="1:8" x14ac:dyDescent="0.35">
      <c r="A34902">
        <v>6092024</v>
      </c>
      <c r="B34902" t="s">
        <v>832</v>
      </c>
      <c r="C34902" t="s">
        <v>455</v>
      </c>
      <c r="D34902" t="s">
        <v>366</v>
      </c>
      <c r="E34902" t="s">
        <v>257</v>
      </c>
      <c r="F34902" t="s">
        <v>367</v>
      </c>
      <c r="G34902" t="s">
        <v>101</v>
      </c>
    </row>
    <row r="34903" spans="1:8" x14ac:dyDescent="0.35">
      <c r="A34903">
        <v>6092024</v>
      </c>
      <c r="B34903" t="s">
        <v>751</v>
      </c>
      <c r="C34903" t="s">
        <v>154</v>
      </c>
      <c r="D34903" t="s">
        <v>369</v>
      </c>
      <c r="E34903" t="s">
        <v>370</v>
      </c>
      <c r="F34903" t="s">
        <v>101</v>
      </c>
    </row>
    <row r="34904" spans="1:8" x14ac:dyDescent="0.35">
      <c r="A34904">
        <v>6092024</v>
      </c>
      <c r="B34904" t="s">
        <v>776</v>
      </c>
      <c r="C34904" t="s">
        <v>446</v>
      </c>
      <c r="D34904" t="s">
        <v>371</v>
      </c>
      <c r="E34904" t="s">
        <v>101</v>
      </c>
    </row>
    <row r="34905" spans="1:8" x14ac:dyDescent="0.35">
      <c r="A34905">
        <v>6092024</v>
      </c>
      <c r="B34905" t="s">
        <v>582</v>
      </c>
      <c r="C34905" t="s">
        <v>177</v>
      </c>
      <c r="D34905" t="s">
        <v>372</v>
      </c>
      <c r="E34905" t="s">
        <v>101</v>
      </c>
    </row>
    <row r="34906" spans="1:8" x14ac:dyDescent="0.35">
      <c r="A34906">
        <v>6092024</v>
      </c>
      <c r="B34906" t="s">
        <v>471</v>
      </c>
      <c r="C34906" t="s">
        <v>373</v>
      </c>
      <c r="D34906" t="s">
        <v>101</v>
      </c>
    </row>
    <row r="34907" spans="1:8" x14ac:dyDescent="0.35">
      <c r="A34907">
        <v>6092024</v>
      </c>
      <c r="B34907" t="s">
        <v>787</v>
      </c>
      <c r="C34907" t="s">
        <v>150</v>
      </c>
      <c r="D34907" t="s">
        <v>376</v>
      </c>
      <c r="E34907" t="s">
        <v>140</v>
      </c>
      <c r="F34907" t="s">
        <v>331</v>
      </c>
      <c r="G34907" t="s">
        <v>377</v>
      </c>
      <c r="H34907" t="s">
        <v>101</v>
      </c>
    </row>
    <row r="34908" spans="1:8" x14ac:dyDescent="0.35">
      <c r="A34908">
        <v>6092024</v>
      </c>
      <c r="B34908" t="s">
        <v>764</v>
      </c>
      <c r="C34908" t="s">
        <v>146</v>
      </c>
      <c r="D34908" t="s">
        <v>378</v>
      </c>
    </row>
    <row r="34909" spans="1:8" x14ac:dyDescent="0.35">
      <c r="A34909">
        <v>6092024</v>
      </c>
      <c r="B34909" t="s">
        <v>493</v>
      </c>
      <c r="C34909" t="s">
        <v>227</v>
      </c>
      <c r="D34909" t="s">
        <v>380</v>
      </c>
      <c r="E34909" t="s">
        <v>101</v>
      </c>
    </row>
    <row r="34910" spans="1:8" x14ac:dyDescent="0.35">
      <c r="A34910">
        <v>6092024</v>
      </c>
      <c r="B34910" t="s">
        <v>583</v>
      </c>
      <c r="C34910" t="s">
        <v>604</v>
      </c>
      <c r="D34910" t="s">
        <v>382</v>
      </c>
      <c r="E34910" t="s">
        <v>383</v>
      </c>
    </row>
    <row r="34911" spans="1:8" x14ac:dyDescent="0.35">
      <c r="A34911">
        <v>6092024</v>
      </c>
      <c r="B34911" t="s">
        <v>576</v>
      </c>
      <c r="C34911" t="s">
        <v>165</v>
      </c>
      <c r="D34911" t="s">
        <v>385</v>
      </c>
      <c r="E34911" t="s">
        <v>386</v>
      </c>
    </row>
    <row r="34912" spans="1:8" x14ac:dyDescent="0.35">
      <c r="A34912">
        <v>6092024</v>
      </c>
      <c r="B34912" t="s">
        <v>761</v>
      </c>
      <c r="C34912" t="s">
        <v>207</v>
      </c>
      <c r="D34912" t="s">
        <v>388</v>
      </c>
      <c r="E34912" t="s">
        <v>101</v>
      </c>
    </row>
    <row r="34913" spans="1:9" x14ac:dyDescent="0.35">
      <c r="A34913">
        <v>6092024</v>
      </c>
      <c r="B34913" t="s">
        <v>497</v>
      </c>
      <c r="C34913" t="s">
        <v>427</v>
      </c>
      <c r="D34913" t="s">
        <v>391</v>
      </c>
      <c r="E34913" t="s">
        <v>101</v>
      </c>
    </row>
    <row r="34914" spans="1:9" x14ac:dyDescent="0.35">
      <c r="A34914">
        <v>6092024</v>
      </c>
      <c r="B34914" t="s">
        <v>579</v>
      </c>
      <c r="C34914" t="s">
        <v>329</v>
      </c>
      <c r="D34914" t="s">
        <v>393</v>
      </c>
    </row>
    <row r="34915" spans="1:9" x14ac:dyDescent="0.35">
      <c r="A34915">
        <v>6092024</v>
      </c>
      <c r="B34915" t="s">
        <v>629</v>
      </c>
      <c r="C34915" t="s">
        <v>158</v>
      </c>
      <c r="D34915" t="s">
        <v>394</v>
      </c>
      <c r="E34915" t="s">
        <v>395</v>
      </c>
      <c r="F34915" t="s">
        <v>101</v>
      </c>
    </row>
    <row r="34916" spans="1:9" x14ac:dyDescent="0.35">
      <c r="A34916">
        <v>6092024</v>
      </c>
      <c r="B34916" t="s">
        <v>596</v>
      </c>
      <c r="C34916" t="s">
        <v>282</v>
      </c>
      <c r="D34916" t="s">
        <v>396</v>
      </c>
    </row>
    <row r="34917" spans="1:9" x14ac:dyDescent="0.35">
      <c r="A34917">
        <v>6092024</v>
      </c>
      <c r="B34917" t="s">
        <v>361</v>
      </c>
      <c r="C34917" t="s">
        <v>397</v>
      </c>
      <c r="D34917" t="s">
        <v>101</v>
      </c>
    </row>
    <row r="34918" spans="1:9" x14ac:dyDescent="0.35">
      <c r="A34918">
        <v>6092024</v>
      </c>
      <c r="B34918" t="s">
        <v>718</v>
      </c>
      <c r="C34918" t="s">
        <v>604</v>
      </c>
      <c r="D34918" t="s">
        <v>399</v>
      </c>
      <c r="E34918" t="s">
        <v>140</v>
      </c>
      <c r="F34918" t="s">
        <v>400</v>
      </c>
      <c r="G34918" t="s">
        <v>257</v>
      </c>
      <c r="H34918" t="s">
        <v>331</v>
      </c>
      <c r="I34918" t="s">
        <v>401</v>
      </c>
    </row>
    <row r="34919" spans="1:9" x14ac:dyDescent="0.35">
      <c r="A34919">
        <v>6092024</v>
      </c>
      <c r="B34919" t="s">
        <v>766</v>
      </c>
      <c r="C34919" t="s">
        <v>219</v>
      </c>
      <c r="D34919" t="s">
        <v>399</v>
      </c>
      <c r="E34919" t="s">
        <v>187</v>
      </c>
      <c r="F34919" t="s">
        <v>101</v>
      </c>
    </row>
    <row r="34920" spans="1:9" x14ac:dyDescent="0.35">
      <c r="A34920">
        <v>6092024</v>
      </c>
      <c r="B34920" t="s">
        <v>419</v>
      </c>
      <c r="C34920" t="s">
        <v>361</v>
      </c>
      <c r="D34920" t="s">
        <v>399</v>
      </c>
      <c r="E34920" t="s">
        <v>403</v>
      </c>
      <c r="F34920" t="s">
        <v>101</v>
      </c>
    </row>
    <row r="34921" spans="1:9" x14ac:dyDescent="0.35">
      <c r="A34921">
        <v>6092024</v>
      </c>
      <c r="B34921" t="s">
        <v>603</v>
      </c>
      <c r="C34921" t="s">
        <v>329</v>
      </c>
      <c r="D34921" t="s">
        <v>399</v>
      </c>
      <c r="E34921" t="s">
        <v>404</v>
      </c>
      <c r="F34921" t="s">
        <v>101</v>
      </c>
    </row>
    <row r="34922" spans="1:9" x14ac:dyDescent="0.35">
      <c r="A34922">
        <v>5092024</v>
      </c>
      <c r="B34922" t="s">
        <v>339</v>
      </c>
      <c r="C34922" t="s">
        <v>601</v>
      </c>
      <c r="D34922" t="s">
        <v>100</v>
      </c>
      <c r="E34922" t="s">
        <v>101</v>
      </c>
    </row>
    <row r="34923" spans="1:9" x14ac:dyDescent="0.35">
      <c r="A34923">
        <v>5092024</v>
      </c>
      <c r="B34923" t="s">
        <v>247</v>
      </c>
      <c r="C34923" t="s">
        <v>524</v>
      </c>
      <c r="D34923" t="s">
        <v>104</v>
      </c>
      <c r="E34923" t="s">
        <v>101</v>
      </c>
    </row>
    <row r="34924" spans="1:9" x14ac:dyDescent="0.35">
      <c r="A34924">
        <v>5092024</v>
      </c>
      <c r="B34924" t="s">
        <v>444</v>
      </c>
      <c r="C34924" t="s">
        <v>433</v>
      </c>
      <c r="D34924" t="s">
        <v>107</v>
      </c>
      <c r="E34924" t="s">
        <v>108</v>
      </c>
      <c r="F34924" t="s">
        <v>101</v>
      </c>
    </row>
    <row r="34925" spans="1:9" x14ac:dyDescent="0.35">
      <c r="A34925">
        <v>5092024</v>
      </c>
      <c r="B34925" t="s">
        <v>327</v>
      </c>
      <c r="C34925" t="s">
        <v>278</v>
      </c>
      <c r="D34925" t="s">
        <v>111</v>
      </c>
      <c r="E34925" t="s">
        <v>101</v>
      </c>
    </row>
    <row r="34926" spans="1:9" x14ac:dyDescent="0.35">
      <c r="A34926">
        <v>5092024</v>
      </c>
      <c r="B34926" t="s">
        <v>429</v>
      </c>
      <c r="C34926" t="s">
        <v>741</v>
      </c>
      <c r="D34926" t="s">
        <v>114</v>
      </c>
      <c r="E34926" t="s">
        <v>115</v>
      </c>
      <c r="F34926" t="s">
        <v>116</v>
      </c>
    </row>
    <row r="34927" spans="1:9" x14ac:dyDescent="0.35">
      <c r="A34927">
        <v>5092024</v>
      </c>
      <c r="B34927" t="s">
        <v>302</v>
      </c>
      <c r="C34927" t="s">
        <v>186</v>
      </c>
      <c r="D34927" t="s">
        <v>114</v>
      </c>
      <c r="E34927" t="s">
        <v>119</v>
      </c>
      <c r="F34927" t="s">
        <v>120</v>
      </c>
      <c r="G34927" t="s">
        <v>121</v>
      </c>
    </row>
    <row r="34928" spans="1:9" x14ac:dyDescent="0.35">
      <c r="A34928">
        <v>5092024</v>
      </c>
      <c r="B34928" t="s">
        <v>443</v>
      </c>
      <c r="C34928" t="s">
        <v>202</v>
      </c>
      <c r="D34928" t="s">
        <v>114</v>
      </c>
      <c r="E34928" t="s">
        <v>124</v>
      </c>
    </row>
    <row r="34929" spans="1:7" x14ac:dyDescent="0.35">
      <c r="A34929">
        <v>5092024</v>
      </c>
      <c r="B34929" t="s">
        <v>681</v>
      </c>
      <c r="C34929" t="s">
        <v>672</v>
      </c>
      <c r="D34929" t="s">
        <v>114</v>
      </c>
      <c r="E34929" t="s">
        <v>127</v>
      </c>
    </row>
    <row r="34930" spans="1:7" x14ac:dyDescent="0.35">
      <c r="A34930">
        <v>5092024</v>
      </c>
      <c r="B34930" t="s">
        <v>197</v>
      </c>
      <c r="C34930" t="s">
        <v>524</v>
      </c>
      <c r="D34930" t="s">
        <v>114</v>
      </c>
      <c r="E34930" t="s">
        <v>130</v>
      </c>
    </row>
    <row r="34931" spans="1:7" x14ac:dyDescent="0.35">
      <c r="A34931">
        <v>5092024</v>
      </c>
      <c r="B34931" t="s">
        <v>238</v>
      </c>
      <c r="C34931" t="s">
        <v>794</v>
      </c>
      <c r="D34931" t="s">
        <v>114</v>
      </c>
      <c r="E34931" t="s">
        <v>132</v>
      </c>
      <c r="F34931" t="s">
        <v>133</v>
      </c>
    </row>
    <row r="34932" spans="1:7" x14ac:dyDescent="0.35">
      <c r="A34932">
        <v>5092024</v>
      </c>
      <c r="B34932" t="s">
        <v>511</v>
      </c>
      <c r="C34932" t="s">
        <v>470</v>
      </c>
      <c r="D34932" t="s">
        <v>135</v>
      </c>
      <c r="E34932" t="s">
        <v>136</v>
      </c>
    </row>
    <row r="34933" spans="1:7" x14ac:dyDescent="0.35">
      <c r="A34933">
        <v>5092024</v>
      </c>
      <c r="B34933" t="s">
        <v>495</v>
      </c>
      <c r="C34933" t="s">
        <v>651</v>
      </c>
      <c r="D34933" t="s">
        <v>139</v>
      </c>
      <c r="E34933" t="s">
        <v>140</v>
      </c>
      <c r="F34933" t="s">
        <v>141</v>
      </c>
      <c r="G34933" t="s">
        <v>101</v>
      </c>
    </row>
    <row r="34934" spans="1:7" x14ac:dyDescent="0.35">
      <c r="A34934">
        <v>5092024</v>
      </c>
      <c r="B34934" t="s">
        <v>499</v>
      </c>
      <c r="C34934" t="s">
        <v>363</v>
      </c>
      <c r="D34934" t="s">
        <v>144</v>
      </c>
      <c r="E34934" t="s">
        <v>101</v>
      </c>
    </row>
    <row r="34935" spans="1:7" x14ac:dyDescent="0.35">
      <c r="A34935">
        <v>5092024</v>
      </c>
      <c r="B34935" t="s">
        <v>540</v>
      </c>
      <c r="C34935" t="s">
        <v>553</v>
      </c>
      <c r="D34935" t="s">
        <v>147</v>
      </c>
      <c r="E34935" t="s">
        <v>148</v>
      </c>
      <c r="F34935" t="s">
        <v>149</v>
      </c>
    </row>
    <row r="34936" spans="1:7" x14ac:dyDescent="0.35">
      <c r="A34936">
        <v>5092024</v>
      </c>
      <c r="B34936" t="s">
        <v>419</v>
      </c>
      <c r="C34936" t="s">
        <v>106</v>
      </c>
      <c r="D34936" t="s">
        <v>152</v>
      </c>
      <c r="E34936" t="s">
        <v>140</v>
      </c>
      <c r="F34936" t="s">
        <v>153</v>
      </c>
      <c r="G34936" t="s">
        <v>101</v>
      </c>
    </row>
    <row r="34937" spans="1:7" x14ac:dyDescent="0.35">
      <c r="A34937">
        <v>5092024</v>
      </c>
      <c r="B34937" t="s">
        <v>638</v>
      </c>
      <c r="C34937" t="s">
        <v>247</v>
      </c>
      <c r="D34937" t="s">
        <v>156</v>
      </c>
      <c r="E34937" t="s">
        <v>101</v>
      </c>
    </row>
    <row r="34938" spans="1:7" x14ac:dyDescent="0.35">
      <c r="A34938">
        <v>5092024</v>
      </c>
      <c r="B34938" t="s">
        <v>155</v>
      </c>
      <c r="C34938" t="s">
        <v>159</v>
      </c>
      <c r="D34938" t="s">
        <v>101</v>
      </c>
    </row>
    <row r="34939" spans="1:7" x14ac:dyDescent="0.35">
      <c r="A34939">
        <v>5092024</v>
      </c>
      <c r="B34939" t="s">
        <v>651</v>
      </c>
      <c r="C34939" t="s">
        <v>161</v>
      </c>
      <c r="D34939" t="s">
        <v>101</v>
      </c>
    </row>
    <row r="34940" spans="1:7" x14ac:dyDescent="0.35">
      <c r="A34940">
        <v>5092024</v>
      </c>
      <c r="B34940" t="s">
        <v>138</v>
      </c>
      <c r="C34940" t="s">
        <v>212</v>
      </c>
      <c r="D34940" t="s">
        <v>164</v>
      </c>
      <c r="E34940" t="s">
        <v>101</v>
      </c>
    </row>
    <row r="34941" spans="1:7" x14ac:dyDescent="0.35">
      <c r="A34941">
        <v>5092024</v>
      </c>
      <c r="B34941" t="s">
        <v>694</v>
      </c>
      <c r="C34941" t="s">
        <v>145</v>
      </c>
      <c r="D34941" t="s">
        <v>167</v>
      </c>
    </row>
    <row r="34942" spans="1:7" x14ac:dyDescent="0.35">
      <c r="A34942">
        <v>5092024</v>
      </c>
      <c r="B34942" t="s">
        <v>638</v>
      </c>
      <c r="C34942" t="s">
        <v>361</v>
      </c>
      <c r="D34942" t="s">
        <v>423</v>
      </c>
      <c r="E34942" t="s">
        <v>101</v>
      </c>
    </row>
    <row r="34943" spans="1:7" x14ac:dyDescent="0.35">
      <c r="A34943">
        <v>5092024</v>
      </c>
      <c r="B34943" t="s">
        <v>575</v>
      </c>
      <c r="C34943" t="s">
        <v>405</v>
      </c>
      <c r="D34943" t="s">
        <v>169</v>
      </c>
      <c r="E34943" t="s">
        <v>170</v>
      </c>
      <c r="F34943" t="s">
        <v>101</v>
      </c>
    </row>
    <row r="34944" spans="1:7" x14ac:dyDescent="0.35">
      <c r="A34944">
        <v>5092024</v>
      </c>
      <c r="B34944" t="s">
        <v>609</v>
      </c>
      <c r="C34944" t="s">
        <v>204</v>
      </c>
      <c r="D34944" t="s">
        <v>173</v>
      </c>
      <c r="E34944" t="s">
        <v>101</v>
      </c>
    </row>
    <row r="34945" spans="1:7" x14ac:dyDescent="0.35">
      <c r="A34945">
        <v>5092024</v>
      </c>
      <c r="B34945" t="s">
        <v>728</v>
      </c>
      <c r="C34945" t="s">
        <v>188</v>
      </c>
      <c r="D34945" t="s">
        <v>176</v>
      </c>
      <c r="E34945" t="s">
        <v>101</v>
      </c>
    </row>
    <row r="34946" spans="1:7" x14ac:dyDescent="0.35">
      <c r="A34946">
        <v>5092024</v>
      </c>
      <c r="B34946" t="s">
        <v>560</v>
      </c>
      <c r="C34946" t="s">
        <v>174</v>
      </c>
      <c r="D34946" t="s">
        <v>176</v>
      </c>
      <c r="E34946" t="s">
        <v>149</v>
      </c>
    </row>
    <row r="34947" spans="1:7" x14ac:dyDescent="0.35">
      <c r="A34947">
        <v>5092024</v>
      </c>
      <c r="B34947" t="s">
        <v>496</v>
      </c>
      <c r="C34947" t="s">
        <v>625</v>
      </c>
      <c r="D34947" t="s">
        <v>181</v>
      </c>
      <c r="E34947" t="s">
        <v>182</v>
      </c>
      <c r="F34947" t="s">
        <v>101</v>
      </c>
    </row>
    <row r="34948" spans="1:7" x14ac:dyDescent="0.35">
      <c r="A34948">
        <v>5092024</v>
      </c>
      <c r="B34948" t="s">
        <v>514</v>
      </c>
      <c r="C34948" t="s">
        <v>105</v>
      </c>
      <c r="D34948" t="s">
        <v>184</v>
      </c>
      <c r="E34948" t="s">
        <v>101</v>
      </c>
    </row>
    <row r="34949" spans="1:7" x14ac:dyDescent="0.35">
      <c r="A34949">
        <v>5092024</v>
      </c>
      <c r="B34949" t="s">
        <v>178</v>
      </c>
      <c r="C34949" t="s">
        <v>187</v>
      </c>
      <c r="D34949" t="s">
        <v>101</v>
      </c>
    </row>
    <row r="34950" spans="1:7" x14ac:dyDescent="0.35">
      <c r="A34950">
        <v>5092024</v>
      </c>
      <c r="B34950" t="s">
        <v>497</v>
      </c>
      <c r="C34950" t="s">
        <v>151</v>
      </c>
      <c r="D34950" t="s">
        <v>190</v>
      </c>
      <c r="E34950" t="s">
        <v>191</v>
      </c>
      <c r="F34950" t="s">
        <v>101</v>
      </c>
    </row>
    <row r="34951" spans="1:7" x14ac:dyDescent="0.35">
      <c r="A34951">
        <v>5092024</v>
      </c>
      <c r="B34951" t="s">
        <v>326</v>
      </c>
      <c r="C34951" t="s">
        <v>175</v>
      </c>
      <c r="D34951" t="s">
        <v>190</v>
      </c>
      <c r="E34951" t="s">
        <v>194</v>
      </c>
      <c r="F34951" t="s">
        <v>101</v>
      </c>
    </row>
    <row r="34952" spans="1:7" x14ac:dyDescent="0.35">
      <c r="A34952">
        <v>5092024</v>
      </c>
      <c r="B34952" t="s">
        <v>418</v>
      </c>
      <c r="C34952" t="s">
        <v>131</v>
      </c>
      <c r="D34952" t="s">
        <v>190</v>
      </c>
      <c r="E34952" t="s">
        <v>196</v>
      </c>
      <c r="F34952" t="s">
        <v>101</v>
      </c>
    </row>
    <row r="34953" spans="1:7" x14ac:dyDescent="0.35">
      <c r="A34953">
        <v>5092024</v>
      </c>
      <c r="B34953" t="s">
        <v>234</v>
      </c>
      <c r="C34953" t="s">
        <v>198</v>
      </c>
      <c r="D34953" t="s">
        <v>140</v>
      </c>
      <c r="E34953" t="s">
        <v>199</v>
      </c>
      <c r="F34953" t="s">
        <v>200</v>
      </c>
      <c r="G34953" t="s">
        <v>101</v>
      </c>
    </row>
    <row r="34954" spans="1:7" x14ac:dyDescent="0.35">
      <c r="A34954">
        <v>5092024</v>
      </c>
      <c r="B34954" t="s">
        <v>519</v>
      </c>
      <c r="C34954" t="s">
        <v>333</v>
      </c>
      <c r="D34954" t="s">
        <v>61</v>
      </c>
      <c r="E34954" t="s">
        <v>101</v>
      </c>
    </row>
    <row r="34955" spans="1:7" x14ac:dyDescent="0.35">
      <c r="A34955">
        <v>5092024</v>
      </c>
      <c r="B34955" t="s">
        <v>511</v>
      </c>
      <c r="C34955" t="s">
        <v>234</v>
      </c>
      <c r="D34955" t="s">
        <v>205</v>
      </c>
      <c r="E34955" t="s">
        <v>101</v>
      </c>
    </row>
    <row r="34956" spans="1:7" x14ac:dyDescent="0.35">
      <c r="A34956">
        <v>5092024</v>
      </c>
      <c r="B34956" t="s">
        <v>714</v>
      </c>
      <c r="C34956" t="s">
        <v>248</v>
      </c>
      <c r="D34956" t="s">
        <v>208</v>
      </c>
      <c r="E34956" t="s">
        <v>101</v>
      </c>
    </row>
    <row r="34957" spans="1:7" x14ac:dyDescent="0.35">
      <c r="A34957">
        <v>5092024</v>
      </c>
      <c r="B34957" t="s">
        <v>700</v>
      </c>
      <c r="C34957" t="s">
        <v>188</v>
      </c>
      <c r="D34957" t="s">
        <v>210</v>
      </c>
      <c r="E34957" t="s">
        <v>211</v>
      </c>
      <c r="F34957" t="s">
        <v>101</v>
      </c>
    </row>
    <row r="34958" spans="1:7" x14ac:dyDescent="0.35">
      <c r="A34958">
        <v>5092024</v>
      </c>
      <c r="B34958" t="s">
        <v>466</v>
      </c>
      <c r="C34958" t="s">
        <v>282</v>
      </c>
      <c r="D34958" t="s">
        <v>214</v>
      </c>
      <c r="E34958" t="s">
        <v>215</v>
      </c>
      <c r="F34958" t="s">
        <v>101</v>
      </c>
    </row>
    <row r="34959" spans="1:7" x14ac:dyDescent="0.35">
      <c r="A34959">
        <v>5092024</v>
      </c>
      <c r="B34959" t="s">
        <v>440</v>
      </c>
      <c r="C34959" t="s">
        <v>505</v>
      </c>
      <c r="D34959" t="s">
        <v>217</v>
      </c>
      <c r="E34959" t="s">
        <v>101</v>
      </c>
    </row>
    <row r="34960" spans="1:7" x14ac:dyDescent="0.35">
      <c r="A34960">
        <v>5092024</v>
      </c>
      <c r="B34960" t="s">
        <v>611</v>
      </c>
      <c r="C34960" t="s">
        <v>550</v>
      </c>
      <c r="D34960" t="s">
        <v>220</v>
      </c>
      <c r="E34960" t="s">
        <v>101</v>
      </c>
    </row>
    <row r="34961" spans="1:7" x14ac:dyDescent="0.35">
      <c r="A34961">
        <v>5092024</v>
      </c>
      <c r="B34961" t="s">
        <v>565</v>
      </c>
      <c r="C34961" t="s">
        <v>145</v>
      </c>
      <c r="D34961" t="s">
        <v>222</v>
      </c>
    </row>
    <row r="34962" spans="1:7" x14ac:dyDescent="0.35">
      <c r="A34962">
        <v>5092024</v>
      </c>
      <c r="B34962" t="s">
        <v>558</v>
      </c>
      <c r="C34962" t="s">
        <v>351</v>
      </c>
      <c r="D34962" t="s">
        <v>223</v>
      </c>
    </row>
    <row r="34963" spans="1:7" x14ac:dyDescent="0.35">
      <c r="A34963">
        <v>5092024</v>
      </c>
      <c r="B34963" t="s">
        <v>687</v>
      </c>
      <c r="C34963" t="s">
        <v>497</v>
      </c>
      <c r="D34963" t="s">
        <v>225</v>
      </c>
      <c r="E34963" t="s">
        <v>101</v>
      </c>
    </row>
    <row r="34964" spans="1:7" x14ac:dyDescent="0.35">
      <c r="A34964">
        <v>5092024</v>
      </c>
      <c r="B34964" t="s">
        <v>714</v>
      </c>
      <c r="C34964" t="s">
        <v>346</v>
      </c>
      <c r="D34964" t="s">
        <v>225</v>
      </c>
      <c r="E34964" t="s">
        <v>228</v>
      </c>
      <c r="F34964" t="s">
        <v>229</v>
      </c>
    </row>
    <row r="34965" spans="1:7" x14ac:dyDescent="0.35">
      <c r="A34965">
        <v>5092024</v>
      </c>
      <c r="B34965" t="s">
        <v>520</v>
      </c>
      <c r="C34965" t="s">
        <v>467</v>
      </c>
      <c r="D34965" t="s">
        <v>232</v>
      </c>
      <c r="E34965" t="s">
        <v>101</v>
      </c>
    </row>
    <row r="34966" spans="1:7" x14ac:dyDescent="0.35">
      <c r="A34966">
        <v>5092024</v>
      </c>
      <c r="B34966" t="s">
        <v>479</v>
      </c>
      <c r="C34966" t="s">
        <v>197</v>
      </c>
      <c r="D34966" t="s">
        <v>235</v>
      </c>
      <c r="E34966" t="s">
        <v>236</v>
      </c>
      <c r="F34966" t="s">
        <v>101</v>
      </c>
    </row>
    <row r="34967" spans="1:7" x14ac:dyDescent="0.35">
      <c r="A34967">
        <v>5092024</v>
      </c>
      <c r="B34967" t="s">
        <v>413</v>
      </c>
      <c r="C34967" t="s">
        <v>201</v>
      </c>
      <c r="D34967" t="s">
        <v>235</v>
      </c>
      <c r="E34967" t="s">
        <v>239</v>
      </c>
      <c r="F34967" t="s">
        <v>149</v>
      </c>
    </row>
    <row r="34968" spans="1:7" x14ac:dyDescent="0.35">
      <c r="A34968">
        <v>5092024</v>
      </c>
      <c r="B34968" t="s">
        <v>752</v>
      </c>
      <c r="C34968" t="s">
        <v>375</v>
      </c>
      <c r="D34968" t="s">
        <v>235</v>
      </c>
      <c r="E34968" t="s">
        <v>241</v>
      </c>
      <c r="F34968" t="s">
        <v>101</v>
      </c>
    </row>
    <row r="34969" spans="1:7" x14ac:dyDescent="0.35">
      <c r="A34969">
        <v>5092024</v>
      </c>
      <c r="B34969" t="s">
        <v>655</v>
      </c>
      <c r="C34969" t="s">
        <v>118</v>
      </c>
      <c r="D34969" t="s">
        <v>243</v>
      </c>
      <c r="E34969" t="s">
        <v>101</v>
      </c>
    </row>
    <row r="34970" spans="1:7" x14ac:dyDescent="0.35">
      <c r="A34970">
        <v>5092024</v>
      </c>
      <c r="B34970" t="s">
        <v>473</v>
      </c>
      <c r="C34970" t="s">
        <v>162</v>
      </c>
      <c r="D34970" t="s">
        <v>245</v>
      </c>
      <c r="E34970" t="s">
        <v>246</v>
      </c>
    </row>
    <row r="34971" spans="1:7" x14ac:dyDescent="0.35">
      <c r="A34971">
        <v>5092024</v>
      </c>
      <c r="B34971" t="s">
        <v>780</v>
      </c>
      <c r="C34971" t="s">
        <v>318</v>
      </c>
      <c r="D34971" t="s">
        <v>245</v>
      </c>
      <c r="E34971" t="s">
        <v>249</v>
      </c>
    </row>
    <row r="34972" spans="1:7" x14ac:dyDescent="0.35">
      <c r="A34972">
        <v>5092024</v>
      </c>
      <c r="B34972" t="s">
        <v>694</v>
      </c>
      <c r="C34972" t="s">
        <v>166</v>
      </c>
      <c r="D34972" t="s">
        <v>252</v>
      </c>
      <c r="E34972" t="s">
        <v>101</v>
      </c>
    </row>
    <row r="34973" spans="1:7" x14ac:dyDescent="0.35">
      <c r="A34973">
        <v>5092024</v>
      </c>
      <c r="B34973" t="s">
        <v>292</v>
      </c>
      <c r="C34973" t="s">
        <v>278</v>
      </c>
      <c r="D34973" t="s">
        <v>254</v>
      </c>
    </row>
    <row r="34974" spans="1:7" x14ac:dyDescent="0.35">
      <c r="A34974">
        <v>5092024</v>
      </c>
      <c r="B34974" t="s">
        <v>285</v>
      </c>
      <c r="C34974" t="s">
        <v>106</v>
      </c>
      <c r="D34974" t="s">
        <v>256</v>
      </c>
      <c r="E34974" t="s">
        <v>257</v>
      </c>
      <c r="F34974" t="s">
        <v>236</v>
      </c>
      <c r="G34974" t="s">
        <v>101</v>
      </c>
    </row>
    <row r="34975" spans="1:7" x14ac:dyDescent="0.35">
      <c r="A34975">
        <v>5092024</v>
      </c>
      <c r="B34975" t="s">
        <v>623</v>
      </c>
      <c r="C34975" t="s">
        <v>162</v>
      </c>
      <c r="D34975" t="s">
        <v>260</v>
      </c>
      <c r="E34975" t="s">
        <v>136</v>
      </c>
      <c r="F34975" t="s">
        <v>101</v>
      </c>
    </row>
    <row r="34976" spans="1:7" x14ac:dyDescent="0.35">
      <c r="A34976">
        <v>5092024</v>
      </c>
      <c r="B34976" t="s">
        <v>188</v>
      </c>
      <c r="C34976" t="s">
        <v>261</v>
      </c>
      <c r="D34976" t="s">
        <v>262</v>
      </c>
      <c r="E34976" t="s">
        <v>101</v>
      </c>
    </row>
    <row r="34977" spans="1:8" x14ac:dyDescent="0.35">
      <c r="A34977">
        <v>5092024</v>
      </c>
      <c r="B34977" t="s">
        <v>623</v>
      </c>
      <c r="C34977" t="s">
        <v>275</v>
      </c>
      <c r="D34977" t="s">
        <v>264</v>
      </c>
      <c r="E34977" t="s">
        <v>101</v>
      </c>
    </row>
    <row r="34978" spans="1:8" x14ac:dyDescent="0.35">
      <c r="A34978">
        <v>5092024</v>
      </c>
      <c r="B34978" t="s">
        <v>185</v>
      </c>
      <c r="C34978" t="s">
        <v>264</v>
      </c>
      <c r="D34978" t="s">
        <v>149</v>
      </c>
    </row>
    <row r="34979" spans="1:8" x14ac:dyDescent="0.35">
      <c r="A34979">
        <v>5092024</v>
      </c>
      <c r="B34979" t="s">
        <v>609</v>
      </c>
      <c r="C34979" t="s">
        <v>155</v>
      </c>
      <c r="D34979" t="s">
        <v>265</v>
      </c>
      <c r="E34979" t="s">
        <v>101</v>
      </c>
      <c r="F34979" t="s">
        <v>266</v>
      </c>
    </row>
    <row r="34980" spans="1:8" x14ac:dyDescent="0.35">
      <c r="A34980">
        <v>5092024</v>
      </c>
      <c r="B34980" t="s">
        <v>510</v>
      </c>
      <c r="C34980" t="s">
        <v>402</v>
      </c>
      <c r="D34980" t="s">
        <v>267</v>
      </c>
      <c r="E34980" t="s">
        <v>101</v>
      </c>
    </row>
    <row r="34981" spans="1:8" x14ac:dyDescent="0.35">
      <c r="A34981">
        <v>5092024</v>
      </c>
      <c r="B34981" t="s">
        <v>742</v>
      </c>
      <c r="C34981" t="s">
        <v>203</v>
      </c>
      <c r="D34981" t="s">
        <v>268</v>
      </c>
    </row>
    <row r="34982" spans="1:8" x14ac:dyDescent="0.35">
      <c r="A34982">
        <v>5092024</v>
      </c>
      <c r="B34982" t="s">
        <v>451</v>
      </c>
      <c r="C34982" t="s">
        <v>155</v>
      </c>
      <c r="D34982" t="s">
        <v>270</v>
      </c>
      <c r="E34982" t="s">
        <v>271</v>
      </c>
      <c r="F34982" t="s">
        <v>101</v>
      </c>
    </row>
    <row r="34983" spans="1:8" x14ac:dyDescent="0.35">
      <c r="A34983">
        <v>5092024</v>
      </c>
      <c r="B34983" t="s">
        <v>501</v>
      </c>
      <c r="C34983" t="s">
        <v>216</v>
      </c>
      <c r="D34983" t="s">
        <v>274</v>
      </c>
      <c r="E34983" t="s">
        <v>101</v>
      </c>
    </row>
    <row r="34984" spans="1:8" x14ac:dyDescent="0.35">
      <c r="A34984">
        <v>5092024</v>
      </c>
      <c r="B34984" t="s">
        <v>520</v>
      </c>
      <c r="C34984" t="s">
        <v>125</v>
      </c>
      <c r="D34984" t="s">
        <v>277</v>
      </c>
      <c r="E34984" t="s">
        <v>101</v>
      </c>
    </row>
    <row r="34985" spans="1:8" x14ac:dyDescent="0.35">
      <c r="A34985">
        <v>5092024</v>
      </c>
      <c r="B34985" t="s">
        <v>518</v>
      </c>
      <c r="C34985" t="s">
        <v>188</v>
      </c>
      <c r="D34985" t="s">
        <v>279</v>
      </c>
      <c r="E34985" t="s">
        <v>140</v>
      </c>
      <c r="F34985" t="s">
        <v>280</v>
      </c>
    </row>
    <row r="34986" spans="1:8" x14ac:dyDescent="0.35">
      <c r="A34986">
        <v>5092024</v>
      </c>
      <c r="B34986" t="s">
        <v>657</v>
      </c>
      <c r="C34986" t="s">
        <v>145</v>
      </c>
      <c r="D34986" t="s">
        <v>281</v>
      </c>
    </row>
    <row r="34987" spans="1:8" x14ac:dyDescent="0.35">
      <c r="A34987">
        <v>5092024</v>
      </c>
      <c r="B34987" t="s">
        <v>516</v>
      </c>
      <c r="C34987" t="s">
        <v>123</v>
      </c>
      <c r="D34987" t="s">
        <v>284</v>
      </c>
      <c r="E34987" t="s">
        <v>101</v>
      </c>
    </row>
    <row r="34988" spans="1:8" x14ac:dyDescent="0.35">
      <c r="A34988">
        <v>5092024</v>
      </c>
      <c r="B34988" t="s">
        <v>721</v>
      </c>
      <c r="C34988" t="s">
        <v>460</v>
      </c>
      <c r="D34988" t="s">
        <v>287</v>
      </c>
      <c r="E34988" t="s">
        <v>101</v>
      </c>
    </row>
    <row r="34989" spans="1:8" x14ac:dyDescent="0.35">
      <c r="A34989">
        <v>5092024</v>
      </c>
      <c r="B34989" t="s">
        <v>593</v>
      </c>
      <c r="C34989" t="s">
        <v>476</v>
      </c>
      <c r="D34989" t="s">
        <v>288</v>
      </c>
      <c r="E34989" t="s">
        <v>101</v>
      </c>
    </row>
    <row r="34990" spans="1:8" x14ac:dyDescent="0.35">
      <c r="A34990">
        <v>5092024</v>
      </c>
      <c r="B34990" t="s">
        <v>237</v>
      </c>
      <c r="C34990" t="s">
        <v>117</v>
      </c>
      <c r="D34990" t="s">
        <v>290</v>
      </c>
      <c r="E34990" t="s">
        <v>140</v>
      </c>
      <c r="F34990" t="s">
        <v>291</v>
      </c>
    </row>
    <row r="34991" spans="1:8" x14ac:dyDescent="0.35">
      <c r="A34991">
        <v>5092024</v>
      </c>
      <c r="B34991" t="s">
        <v>451</v>
      </c>
      <c r="C34991" t="s">
        <v>174</v>
      </c>
      <c r="D34991" t="s">
        <v>290</v>
      </c>
      <c r="E34991" t="s">
        <v>140</v>
      </c>
      <c r="F34991" t="s">
        <v>294</v>
      </c>
      <c r="G34991" t="s">
        <v>295</v>
      </c>
      <c r="H34991" t="s">
        <v>101</v>
      </c>
    </row>
    <row r="34992" spans="1:8" x14ac:dyDescent="0.35">
      <c r="A34992">
        <v>5092024</v>
      </c>
      <c r="B34992" t="s">
        <v>507</v>
      </c>
      <c r="C34992" t="s">
        <v>212</v>
      </c>
      <c r="D34992" t="s">
        <v>298</v>
      </c>
      <c r="E34992" t="s">
        <v>101</v>
      </c>
    </row>
    <row r="34993" spans="1:9" x14ac:dyDescent="0.35">
      <c r="A34993">
        <v>5092024</v>
      </c>
      <c r="B34993" t="s">
        <v>442</v>
      </c>
      <c r="C34993" t="s">
        <v>188</v>
      </c>
      <c r="D34993" t="s">
        <v>300</v>
      </c>
      <c r="E34993" t="s">
        <v>262</v>
      </c>
      <c r="F34993" t="s">
        <v>101</v>
      </c>
    </row>
    <row r="34994" spans="1:9" x14ac:dyDescent="0.35">
      <c r="A34994">
        <v>5092024</v>
      </c>
      <c r="B34994" t="s">
        <v>495</v>
      </c>
      <c r="C34994" t="s">
        <v>259</v>
      </c>
      <c r="D34994" t="s">
        <v>301</v>
      </c>
      <c r="E34994" t="s">
        <v>101</v>
      </c>
    </row>
    <row r="34995" spans="1:9" x14ac:dyDescent="0.35">
      <c r="A34995">
        <v>5092024</v>
      </c>
      <c r="B34995" t="s">
        <v>700</v>
      </c>
      <c r="C34995" t="s">
        <v>188</v>
      </c>
      <c r="D34995" t="s">
        <v>303</v>
      </c>
      <c r="E34995" t="s">
        <v>149</v>
      </c>
    </row>
    <row r="34996" spans="1:9" x14ac:dyDescent="0.35">
      <c r="A34996">
        <v>5092024</v>
      </c>
      <c r="B34996" t="s">
        <v>572</v>
      </c>
      <c r="C34996" t="s">
        <v>342</v>
      </c>
      <c r="D34996" t="s">
        <v>306</v>
      </c>
      <c r="E34996" t="s">
        <v>101</v>
      </c>
    </row>
    <row r="34997" spans="1:9" x14ac:dyDescent="0.35">
      <c r="A34997">
        <v>5092024</v>
      </c>
      <c r="B34997" t="s">
        <v>655</v>
      </c>
      <c r="C34997" t="s">
        <v>125</v>
      </c>
      <c r="D34997" t="s">
        <v>308</v>
      </c>
      <c r="E34997" t="s">
        <v>309</v>
      </c>
      <c r="F34997" t="s">
        <v>310</v>
      </c>
      <c r="G34997" t="s">
        <v>311</v>
      </c>
      <c r="H34997" t="s">
        <v>312</v>
      </c>
      <c r="I34997" t="s">
        <v>101</v>
      </c>
    </row>
    <row r="34998" spans="1:9" x14ac:dyDescent="0.35">
      <c r="A34998">
        <v>5092024</v>
      </c>
      <c r="B34998" t="s">
        <v>285</v>
      </c>
      <c r="C34998" t="s">
        <v>158</v>
      </c>
      <c r="D34998" t="s">
        <v>314</v>
      </c>
      <c r="E34998" t="s">
        <v>315</v>
      </c>
      <c r="F34998" t="s">
        <v>101</v>
      </c>
    </row>
    <row r="34999" spans="1:9" x14ac:dyDescent="0.35">
      <c r="A34999">
        <v>5092024</v>
      </c>
      <c r="B34999" t="s">
        <v>515</v>
      </c>
      <c r="C34999" t="s">
        <v>188</v>
      </c>
      <c r="D34999" t="s">
        <v>314</v>
      </c>
      <c r="E34999" t="s">
        <v>317</v>
      </c>
      <c r="F34999" t="s">
        <v>101</v>
      </c>
    </row>
    <row r="35000" spans="1:9" x14ac:dyDescent="0.35">
      <c r="A35000">
        <v>5092024</v>
      </c>
      <c r="B35000" t="s">
        <v>438</v>
      </c>
      <c r="C35000" t="s">
        <v>158</v>
      </c>
      <c r="D35000" t="s">
        <v>319</v>
      </c>
      <c r="E35000" t="s">
        <v>320</v>
      </c>
      <c r="F35000" t="s">
        <v>321</v>
      </c>
    </row>
    <row r="35001" spans="1:9" x14ac:dyDescent="0.35">
      <c r="A35001">
        <v>5092024</v>
      </c>
      <c r="B35001" t="s">
        <v>693</v>
      </c>
      <c r="C35001" t="s">
        <v>282</v>
      </c>
      <c r="D35001" t="s">
        <v>322</v>
      </c>
      <c r="E35001" t="s">
        <v>101</v>
      </c>
    </row>
    <row r="35002" spans="1:9" x14ac:dyDescent="0.35">
      <c r="A35002">
        <v>5092024</v>
      </c>
      <c r="B35002" t="s">
        <v>565</v>
      </c>
      <c r="C35002" t="s">
        <v>158</v>
      </c>
      <c r="D35002" t="s">
        <v>325</v>
      </c>
      <c r="E35002" t="s">
        <v>101</v>
      </c>
    </row>
    <row r="35003" spans="1:9" x14ac:dyDescent="0.35">
      <c r="A35003">
        <v>5092024</v>
      </c>
      <c r="B35003" t="s">
        <v>583</v>
      </c>
      <c r="C35003" t="s">
        <v>269</v>
      </c>
      <c r="D35003" t="s">
        <v>328</v>
      </c>
      <c r="E35003" t="s">
        <v>101</v>
      </c>
    </row>
    <row r="35004" spans="1:9" x14ac:dyDescent="0.35">
      <c r="A35004">
        <v>5092024</v>
      </c>
      <c r="B35004" t="s">
        <v>481</v>
      </c>
      <c r="C35004" t="s">
        <v>331</v>
      </c>
      <c r="D35004" t="s">
        <v>332</v>
      </c>
      <c r="E35004" t="s">
        <v>101</v>
      </c>
    </row>
    <row r="35005" spans="1:9" x14ac:dyDescent="0.35">
      <c r="A35005">
        <v>5092024</v>
      </c>
      <c r="B35005" t="s">
        <v>430</v>
      </c>
      <c r="C35005" t="s">
        <v>502</v>
      </c>
      <c r="D35005" t="s">
        <v>331</v>
      </c>
      <c r="E35005" t="s">
        <v>335</v>
      </c>
      <c r="F35005" t="s">
        <v>101</v>
      </c>
    </row>
    <row r="35006" spans="1:9" x14ac:dyDescent="0.35">
      <c r="A35006">
        <v>5092024</v>
      </c>
      <c r="B35006" t="s">
        <v>340</v>
      </c>
      <c r="C35006" t="s">
        <v>282</v>
      </c>
      <c r="D35006" t="s">
        <v>331</v>
      </c>
      <c r="E35006" t="s">
        <v>338</v>
      </c>
      <c r="F35006" t="s">
        <v>321</v>
      </c>
    </row>
    <row r="35007" spans="1:9" x14ac:dyDescent="0.35">
      <c r="A35007">
        <v>5092024</v>
      </c>
      <c r="B35007" t="s">
        <v>750</v>
      </c>
      <c r="C35007" t="s">
        <v>206</v>
      </c>
      <c r="D35007" t="s">
        <v>170</v>
      </c>
    </row>
    <row r="35008" spans="1:9" x14ac:dyDescent="0.35">
      <c r="A35008">
        <v>5092024</v>
      </c>
      <c r="B35008" t="s">
        <v>596</v>
      </c>
      <c r="C35008" t="s">
        <v>478</v>
      </c>
      <c r="D35008" t="s">
        <v>341</v>
      </c>
      <c r="E35008" t="s">
        <v>101</v>
      </c>
    </row>
    <row r="35009" spans="1:7" x14ac:dyDescent="0.35">
      <c r="A35009">
        <v>5092024</v>
      </c>
      <c r="B35009" t="s">
        <v>657</v>
      </c>
      <c r="C35009" t="s">
        <v>233</v>
      </c>
      <c r="D35009" t="s">
        <v>343</v>
      </c>
      <c r="E35009" t="s">
        <v>101</v>
      </c>
    </row>
    <row r="35010" spans="1:7" x14ac:dyDescent="0.35">
      <c r="A35010">
        <v>5092024</v>
      </c>
      <c r="B35010" t="s">
        <v>420</v>
      </c>
      <c r="C35010" t="s">
        <v>132</v>
      </c>
      <c r="D35010" t="s">
        <v>344</v>
      </c>
      <c r="E35010" t="s">
        <v>345</v>
      </c>
      <c r="F35010" t="s">
        <v>101</v>
      </c>
    </row>
    <row r="35011" spans="1:7" x14ac:dyDescent="0.35">
      <c r="A35011">
        <v>5092024</v>
      </c>
      <c r="B35011" t="s">
        <v>504</v>
      </c>
      <c r="C35011" t="s">
        <v>227</v>
      </c>
      <c r="D35011" t="s">
        <v>132</v>
      </c>
      <c r="E35011" t="s">
        <v>347</v>
      </c>
      <c r="F35011" t="s">
        <v>101</v>
      </c>
    </row>
    <row r="35012" spans="1:7" x14ac:dyDescent="0.35">
      <c r="A35012">
        <v>5092024</v>
      </c>
      <c r="B35012" t="s">
        <v>628</v>
      </c>
      <c r="C35012" t="s">
        <v>99</v>
      </c>
      <c r="D35012" t="s">
        <v>132</v>
      </c>
      <c r="E35012" t="s">
        <v>348</v>
      </c>
      <c r="F35012" t="s">
        <v>101</v>
      </c>
    </row>
    <row r="35013" spans="1:7" x14ac:dyDescent="0.35">
      <c r="A35013">
        <v>5092024</v>
      </c>
      <c r="B35013" t="s">
        <v>430</v>
      </c>
      <c r="C35013" t="s">
        <v>99</v>
      </c>
      <c r="D35013" t="s">
        <v>132</v>
      </c>
      <c r="E35013" t="s">
        <v>350</v>
      </c>
      <c r="F35013" t="s">
        <v>101</v>
      </c>
    </row>
    <row r="35014" spans="1:7" x14ac:dyDescent="0.35">
      <c r="A35014">
        <v>5092024</v>
      </c>
      <c r="B35014" t="s">
        <v>560</v>
      </c>
      <c r="C35014" t="s">
        <v>122</v>
      </c>
      <c r="D35014" t="s">
        <v>132</v>
      </c>
      <c r="E35014" t="s">
        <v>352</v>
      </c>
      <c r="F35014" t="s">
        <v>101</v>
      </c>
    </row>
    <row r="35015" spans="1:7" x14ac:dyDescent="0.35">
      <c r="A35015">
        <v>5092024</v>
      </c>
      <c r="B35015" t="s">
        <v>552</v>
      </c>
      <c r="C35015" t="s">
        <v>324</v>
      </c>
      <c r="D35015" t="s">
        <v>132</v>
      </c>
      <c r="E35015" t="s">
        <v>133</v>
      </c>
      <c r="F35015" t="s">
        <v>355</v>
      </c>
    </row>
    <row r="35016" spans="1:7" x14ac:dyDescent="0.35">
      <c r="A35016">
        <v>5092024</v>
      </c>
      <c r="B35016" t="s">
        <v>722</v>
      </c>
      <c r="C35016" t="s">
        <v>416</v>
      </c>
      <c r="D35016" t="s">
        <v>132</v>
      </c>
      <c r="E35016" t="s">
        <v>356</v>
      </c>
      <c r="F35016" t="s">
        <v>101</v>
      </c>
    </row>
    <row r="35017" spans="1:7" x14ac:dyDescent="0.35">
      <c r="A35017">
        <v>5092024</v>
      </c>
      <c r="B35017" t="s">
        <v>460</v>
      </c>
      <c r="C35017" t="s">
        <v>282</v>
      </c>
      <c r="D35017" t="s">
        <v>359</v>
      </c>
      <c r="E35017" t="s">
        <v>360</v>
      </c>
      <c r="F35017" t="s">
        <v>101</v>
      </c>
    </row>
    <row r="35018" spans="1:7" x14ac:dyDescent="0.35">
      <c r="A35018">
        <v>5092024</v>
      </c>
      <c r="B35018" t="s">
        <v>695</v>
      </c>
      <c r="C35018" t="s">
        <v>278</v>
      </c>
      <c r="D35018" t="s">
        <v>359</v>
      </c>
      <c r="E35018" t="s">
        <v>362</v>
      </c>
      <c r="F35018" t="s">
        <v>101</v>
      </c>
    </row>
    <row r="35019" spans="1:7" x14ac:dyDescent="0.35">
      <c r="A35019">
        <v>5092024</v>
      </c>
      <c r="B35019" t="s">
        <v>351</v>
      </c>
      <c r="C35019" t="s">
        <v>359</v>
      </c>
      <c r="D35019" t="s">
        <v>362</v>
      </c>
      <c r="E35019" t="s">
        <v>140</v>
      </c>
      <c r="F35019" t="s">
        <v>364</v>
      </c>
      <c r="G35019" t="s">
        <v>101</v>
      </c>
    </row>
    <row r="35020" spans="1:7" x14ac:dyDescent="0.35">
      <c r="A35020">
        <v>5092024</v>
      </c>
      <c r="B35020" t="s">
        <v>639</v>
      </c>
      <c r="C35020" t="s">
        <v>513</v>
      </c>
      <c r="D35020" t="s">
        <v>366</v>
      </c>
      <c r="E35020" t="s">
        <v>257</v>
      </c>
      <c r="F35020" t="s">
        <v>367</v>
      </c>
      <c r="G35020" t="s">
        <v>101</v>
      </c>
    </row>
    <row r="35021" spans="1:7" x14ac:dyDescent="0.35">
      <c r="A35021">
        <v>5092024</v>
      </c>
      <c r="B35021" t="s">
        <v>688</v>
      </c>
      <c r="C35021" t="s">
        <v>535</v>
      </c>
      <c r="D35021" t="s">
        <v>369</v>
      </c>
      <c r="E35021" t="s">
        <v>370</v>
      </c>
      <c r="F35021" t="s">
        <v>101</v>
      </c>
    </row>
    <row r="35022" spans="1:7" x14ac:dyDescent="0.35">
      <c r="A35022">
        <v>5092024</v>
      </c>
      <c r="B35022" t="s">
        <v>655</v>
      </c>
      <c r="C35022" t="s">
        <v>204</v>
      </c>
      <c r="D35022" t="s">
        <v>371</v>
      </c>
      <c r="E35022" t="s">
        <v>101</v>
      </c>
    </row>
    <row r="35023" spans="1:7" x14ac:dyDescent="0.35">
      <c r="A35023">
        <v>5092024</v>
      </c>
      <c r="B35023" t="s">
        <v>431</v>
      </c>
      <c r="C35023" t="s">
        <v>524</v>
      </c>
      <c r="D35023" t="s">
        <v>372</v>
      </c>
      <c r="E35023" t="s">
        <v>101</v>
      </c>
    </row>
    <row r="35024" spans="1:7" x14ac:dyDescent="0.35">
      <c r="A35024">
        <v>5092024</v>
      </c>
      <c r="B35024" t="s">
        <v>543</v>
      </c>
      <c r="C35024" t="s">
        <v>373</v>
      </c>
      <c r="D35024" t="s">
        <v>101</v>
      </c>
    </row>
    <row r="35025" spans="1:9" x14ac:dyDescent="0.35">
      <c r="A35025">
        <v>5092024</v>
      </c>
      <c r="B35025" t="s">
        <v>721</v>
      </c>
      <c r="C35025" t="s">
        <v>146</v>
      </c>
      <c r="D35025" t="s">
        <v>376</v>
      </c>
      <c r="E35025" t="s">
        <v>140</v>
      </c>
      <c r="F35025" t="s">
        <v>331</v>
      </c>
      <c r="G35025" t="s">
        <v>377</v>
      </c>
      <c r="H35025" t="s">
        <v>101</v>
      </c>
    </row>
    <row r="35026" spans="1:9" x14ac:dyDescent="0.35">
      <c r="A35026">
        <v>5092024</v>
      </c>
      <c r="B35026" t="s">
        <v>752</v>
      </c>
      <c r="C35026" t="s">
        <v>478</v>
      </c>
      <c r="D35026" t="s">
        <v>378</v>
      </c>
    </row>
    <row r="35027" spans="1:9" x14ac:dyDescent="0.35">
      <c r="A35027">
        <v>5092024</v>
      </c>
      <c r="B35027" t="s">
        <v>597</v>
      </c>
      <c r="C35027" t="s">
        <v>158</v>
      </c>
      <c r="D35027" t="s">
        <v>380</v>
      </c>
      <c r="E35027" t="s">
        <v>101</v>
      </c>
    </row>
    <row r="35028" spans="1:9" x14ac:dyDescent="0.35">
      <c r="A35028">
        <v>5092024</v>
      </c>
      <c r="B35028" t="s">
        <v>579</v>
      </c>
      <c r="C35028" t="s">
        <v>216</v>
      </c>
      <c r="D35028" t="s">
        <v>382</v>
      </c>
      <c r="E35028" t="s">
        <v>383</v>
      </c>
    </row>
    <row r="35029" spans="1:9" x14ac:dyDescent="0.35">
      <c r="A35029">
        <v>5092024</v>
      </c>
      <c r="B35029" t="s">
        <v>473</v>
      </c>
      <c r="C35029" t="s">
        <v>411</v>
      </c>
      <c r="D35029" t="s">
        <v>385</v>
      </c>
      <c r="E35029" t="s">
        <v>386</v>
      </c>
    </row>
    <row r="35030" spans="1:9" x14ac:dyDescent="0.35">
      <c r="A35030">
        <v>5092024</v>
      </c>
      <c r="B35030" t="s">
        <v>721</v>
      </c>
      <c r="C35030" t="s">
        <v>439</v>
      </c>
      <c r="D35030" t="s">
        <v>388</v>
      </c>
      <c r="E35030" t="s">
        <v>101</v>
      </c>
    </row>
    <row r="35031" spans="1:9" x14ac:dyDescent="0.35">
      <c r="A35031">
        <v>5092024</v>
      </c>
      <c r="B35031" t="s">
        <v>549</v>
      </c>
      <c r="C35031" t="s">
        <v>327</v>
      </c>
      <c r="D35031" t="s">
        <v>391</v>
      </c>
      <c r="E35031" t="s">
        <v>101</v>
      </c>
    </row>
    <row r="35032" spans="1:9" x14ac:dyDescent="0.35">
      <c r="A35032">
        <v>5092024</v>
      </c>
      <c r="B35032" t="s">
        <v>691</v>
      </c>
      <c r="C35032" t="s">
        <v>443</v>
      </c>
      <c r="D35032" t="s">
        <v>393</v>
      </c>
    </row>
    <row r="35033" spans="1:9" x14ac:dyDescent="0.35">
      <c r="A35033">
        <v>5092024</v>
      </c>
      <c r="B35033" t="s">
        <v>565</v>
      </c>
      <c r="C35033" t="s">
        <v>197</v>
      </c>
      <c r="D35033" t="s">
        <v>394</v>
      </c>
      <c r="E35033" t="s">
        <v>395</v>
      </c>
      <c r="F35033" t="s">
        <v>101</v>
      </c>
    </row>
    <row r="35034" spans="1:9" x14ac:dyDescent="0.35">
      <c r="A35034">
        <v>5092024</v>
      </c>
      <c r="B35034" t="s">
        <v>736</v>
      </c>
      <c r="C35034" t="s">
        <v>336</v>
      </c>
      <c r="D35034" t="s">
        <v>396</v>
      </c>
    </row>
    <row r="35035" spans="1:9" x14ac:dyDescent="0.35">
      <c r="A35035">
        <v>5092024</v>
      </c>
      <c r="B35035" t="s">
        <v>234</v>
      </c>
      <c r="C35035" t="s">
        <v>397</v>
      </c>
      <c r="D35035" t="s">
        <v>101</v>
      </c>
    </row>
    <row r="35036" spans="1:9" x14ac:dyDescent="0.35">
      <c r="A35036">
        <v>5092024</v>
      </c>
      <c r="B35036" t="s">
        <v>560</v>
      </c>
      <c r="C35036" t="s">
        <v>231</v>
      </c>
      <c r="D35036" t="s">
        <v>399</v>
      </c>
      <c r="E35036" t="s">
        <v>140</v>
      </c>
      <c r="F35036" t="s">
        <v>400</v>
      </c>
      <c r="G35036" t="s">
        <v>257</v>
      </c>
      <c r="H35036" t="s">
        <v>331</v>
      </c>
      <c r="I35036" t="s">
        <v>401</v>
      </c>
    </row>
    <row r="35037" spans="1:9" x14ac:dyDescent="0.35">
      <c r="A35037">
        <v>5092024</v>
      </c>
      <c r="B35037" t="s">
        <v>742</v>
      </c>
      <c r="C35037" t="s">
        <v>547</v>
      </c>
      <c r="D35037" t="s">
        <v>399</v>
      </c>
      <c r="E35037" t="s">
        <v>187</v>
      </c>
      <c r="F35037" t="s">
        <v>101</v>
      </c>
    </row>
    <row r="35038" spans="1:9" x14ac:dyDescent="0.35">
      <c r="A35038">
        <v>5092024</v>
      </c>
      <c r="B35038" t="s">
        <v>456</v>
      </c>
      <c r="C35038" t="s">
        <v>357</v>
      </c>
      <c r="D35038" t="s">
        <v>399</v>
      </c>
      <c r="E35038" t="s">
        <v>403</v>
      </c>
      <c r="F35038" t="s">
        <v>101</v>
      </c>
    </row>
    <row r="35039" spans="1:9" x14ac:dyDescent="0.35">
      <c r="A35039">
        <v>5092024</v>
      </c>
      <c r="B35039" t="s">
        <v>630</v>
      </c>
      <c r="C35039" t="s">
        <v>546</v>
      </c>
      <c r="D35039" t="s">
        <v>399</v>
      </c>
      <c r="E35039" t="s">
        <v>404</v>
      </c>
      <c r="F35039" t="s">
        <v>101</v>
      </c>
    </row>
    <row r="35040" spans="1:9" x14ac:dyDescent="0.35">
      <c r="A35040">
        <v>4092024</v>
      </c>
      <c r="B35040" t="s">
        <v>507</v>
      </c>
      <c r="C35040" t="s">
        <v>154</v>
      </c>
      <c r="D35040" t="s">
        <v>100</v>
      </c>
      <c r="E35040" t="s">
        <v>101</v>
      </c>
    </row>
    <row r="35041" spans="1:7" x14ac:dyDescent="0.35">
      <c r="A35041">
        <v>4092024</v>
      </c>
      <c r="B35041" t="s">
        <v>498</v>
      </c>
      <c r="C35041" t="s">
        <v>535</v>
      </c>
      <c r="D35041" t="s">
        <v>104</v>
      </c>
      <c r="E35041" t="s">
        <v>101</v>
      </c>
    </row>
    <row r="35042" spans="1:7" x14ac:dyDescent="0.35">
      <c r="A35042">
        <v>4092024</v>
      </c>
      <c r="B35042" t="s">
        <v>415</v>
      </c>
      <c r="C35042" t="s">
        <v>513</v>
      </c>
      <c r="D35042" t="s">
        <v>107</v>
      </c>
      <c r="E35042" t="s">
        <v>108</v>
      </c>
      <c r="F35042" t="s">
        <v>101</v>
      </c>
    </row>
    <row r="35043" spans="1:7" x14ac:dyDescent="0.35">
      <c r="A35043">
        <v>4092024</v>
      </c>
      <c r="B35043" t="s">
        <v>177</v>
      </c>
      <c r="C35043" t="s">
        <v>197</v>
      </c>
      <c r="D35043" t="s">
        <v>111</v>
      </c>
      <c r="E35043" t="s">
        <v>101</v>
      </c>
    </row>
    <row r="35044" spans="1:7" x14ac:dyDescent="0.35">
      <c r="A35044">
        <v>4092024</v>
      </c>
      <c r="B35044" t="s">
        <v>709</v>
      </c>
      <c r="C35044" t="s">
        <v>564</v>
      </c>
      <c r="D35044" t="s">
        <v>114</v>
      </c>
      <c r="E35044" t="s">
        <v>115</v>
      </c>
      <c r="F35044" t="s">
        <v>116</v>
      </c>
    </row>
    <row r="35045" spans="1:7" x14ac:dyDescent="0.35">
      <c r="A35045">
        <v>4092024</v>
      </c>
      <c r="B35045" t="s">
        <v>412</v>
      </c>
      <c r="C35045" t="s">
        <v>381</v>
      </c>
      <c r="D35045" t="s">
        <v>114</v>
      </c>
      <c r="E35045" t="s">
        <v>119</v>
      </c>
      <c r="F35045" t="s">
        <v>120</v>
      </c>
      <c r="G35045" t="s">
        <v>121</v>
      </c>
    </row>
    <row r="35046" spans="1:7" x14ac:dyDescent="0.35">
      <c r="A35046">
        <v>4092024</v>
      </c>
      <c r="B35046" t="s">
        <v>610</v>
      </c>
      <c r="C35046" t="s">
        <v>698</v>
      </c>
      <c r="D35046" t="s">
        <v>114</v>
      </c>
      <c r="E35046" t="s">
        <v>124</v>
      </c>
    </row>
    <row r="35047" spans="1:7" x14ac:dyDescent="0.35">
      <c r="A35047">
        <v>4092024</v>
      </c>
      <c r="B35047" t="s">
        <v>238</v>
      </c>
      <c r="C35047" t="s">
        <v>798</v>
      </c>
      <c r="D35047" t="s">
        <v>114</v>
      </c>
      <c r="E35047" t="s">
        <v>127</v>
      </c>
    </row>
    <row r="35048" spans="1:7" x14ac:dyDescent="0.35">
      <c r="A35048">
        <v>4092024</v>
      </c>
      <c r="B35048" t="s">
        <v>162</v>
      </c>
      <c r="C35048" t="s">
        <v>524</v>
      </c>
      <c r="D35048" t="s">
        <v>114</v>
      </c>
      <c r="E35048" t="s">
        <v>130</v>
      </c>
    </row>
    <row r="35049" spans="1:7" x14ac:dyDescent="0.35">
      <c r="A35049">
        <v>4092024</v>
      </c>
      <c r="B35049" t="s">
        <v>538</v>
      </c>
      <c r="C35049" t="s">
        <v>709</v>
      </c>
      <c r="D35049" t="s">
        <v>114</v>
      </c>
      <c r="E35049" t="s">
        <v>132</v>
      </c>
      <c r="F35049" t="s">
        <v>133</v>
      </c>
    </row>
    <row r="35050" spans="1:7" x14ac:dyDescent="0.35">
      <c r="A35050">
        <v>4092024</v>
      </c>
      <c r="B35050" t="s">
        <v>438</v>
      </c>
      <c r="C35050" t="s">
        <v>109</v>
      </c>
      <c r="D35050" t="s">
        <v>135</v>
      </c>
      <c r="E35050" t="s">
        <v>136</v>
      </c>
    </row>
    <row r="35051" spans="1:7" x14ac:dyDescent="0.35">
      <c r="A35051">
        <v>4092024</v>
      </c>
      <c r="B35051" t="s">
        <v>793</v>
      </c>
      <c r="C35051" t="s">
        <v>431</v>
      </c>
      <c r="D35051" t="s">
        <v>139</v>
      </c>
      <c r="E35051" t="s">
        <v>140</v>
      </c>
      <c r="F35051" t="s">
        <v>141</v>
      </c>
      <c r="G35051" t="s">
        <v>101</v>
      </c>
    </row>
    <row r="35052" spans="1:7" x14ac:dyDescent="0.35">
      <c r="A35052">
        <v>4092024</v>
      </c>
      <c r="B35052" t="s">
        <v>449</v>
      </c>
      <c r="C35052" t="s">
        <v>443</v>
      </c>
      <c r="D35052" t="s">
        <v>144</v>
      </c>
      <c r="E35052" t="s">
        <v>101</v>
      </c>
    </row>
    <row r="35053" spans="1:7" x14ac:dyDescent="0.35">
      <c r="A35053">
        <v>4092024</v>
      </c>
      <c r="B35053" t="s">
        <v>413</v>
      </c>
      <c r="C35053" t="s">
        <v>601</v>
      </c>
      <c r="D35053" t="s">
        <v>147</v>
      </c>
      <c r="E35053" t="s">
        <v>148</v>
      </c>
      <c r="F35053" t="s">
        <v>149</v>
      </c>
    </row>
    <row r="35054" spans="1:7" x14ac:dyDescent="0.35">
      <c r="A35054">
        <v>4092024</v>
      </c>
      <c r="B35054" t="s">
        <v>464</v>
      </c>
      <c r="C35054" t="s">
        <v>282</v>
      </c>
      <c r="D35054" t="s">
        <v>152</v>
      </c>
      <c r="E35054" t="s">
        <v>140</v>
      </c>
      <c r="F35054" t="s">
        <v>153</v>
      </c>
      <c r="G35054" t="s">
        <v>101</v>
      </c>
    </row>
    <row r="35055" spans="1:7" x14ac:dyDescent="0.35">
      <c r="A35055">
        <v>4092024</v>
      </c>
      <c r="B35055" t="s">
        <v>780</v>
      </c>
      <c r="C35055" t="s">
        <v>154</v>
      </c>
      <c r="D35055" t="s">
        <v>156</v>
      </c>
      <c r="E35055" t="s">
        <v>101</v>
      </c>
    </row>
    <row r="35056" spans="1:7" x14ac:dyDescent="0.35">
      <c r="A35056">
        <v>4092024</v>
      </c>
      <c r="B35056" t="s">
        <v>455</v>
      </c>
      <c r="C35056" t="s">
        <v>159</v>
      </c>
      <c r="D35056" t="s">
        <v>101</v>
      </c>
    </row>
    <row r="35057" spans="1:7" x14ac:dyDescent="0.35">
      <c r="A35057">
        <v>4092024</v>
      </c>
      <c r="B35057" t="s">
        <v>244</v>
      </c>
      <c r="C35057" t="s">
        <v>161</v>
      </c>
      <c r="D35057" t="s">
        <v>101</v>
      </c>
    </row>
    <row r="35058" spans="1:7" x14ac:dyDescent="0.35">
      <c r="A35058">
        <v>4092024</v>
      </c>
      <c r="B35058" t="s">
        <v>305</v>
      </c>
      <c r="C35058" t="s">
        <v>151</v>
      </c>
      <c r="D35058" t="s">
        <v>164</v>
      </c>
      <c r="E35058" t="s">
        <v>101</v>
      </c>
    </row>
    <row r="35059" spans="1:7" x14ac:dyDescent="0.35">
      <c r="A35059">
        <v>4092024</v>
      </c>
      <c r="B35059" t="s">
        <v>611</v>
      </c>
      <c r="C35059" t="s">
        <v>174</v>
      </c>
      <c r="D35059" t="s">
        <v>167</v>
      </c>
    </row>
    <row r="35060" spans="1:7" x14ac:dyDescent="0.35">
      <c r="A35060">
        <v>4092024</v>
      </c>
      <c r="B35060" t="s">
        <v>551</v>
      </c>
      <c r="C35060" t="s">
        <v>195</v>
      </c>
      <c r="D35060" t="s">
        <v>423</v>
      </c>
      <c r="E35060" t="s">
        <v>101</v>
      </c>
    </row>
    <row r="35061" spans="1:7" x14ac:dyDescent="0.35">
      <c r="A35061">
        <v>4092024</v>
      </c>
      <c r="B35061" t="s">
        <v>285</v>
      </c>
      <c r="C35061" t="s">
        <v>506</v>
      </c>
      <c r="D35061" t="s">
        <v>169</v>
      </c>
      <c r="E35061" t="s">
        <v>170</v>
      </c>
      <c r="F35061" t="s">
        <v>101</v>
      </c>
    </row>
    <row r="35062" spans="1:7" x14ac:dyDescent="0.35">
      <c r="A35062">
        <v>4092024</v>
      </c>
      <c r="B35062" t="s">
        <v>494</v>
      </c>
      <c r="C35062" t="s">
        <v>154</v>
      </c>
      <c r="D35062" t="s">
        <v>173</v>
      </c>
      <c r="E35062" t="s">
        <v>101</v>
      </c>
    </row>
    <row r="35063" spans="1:7" x14ac:dyDescent="0.35">
      <c r="A35063">
        <v>4092024</v>
      </c>
      <c r="B35063" t="s">
        <v>611</v>
      </c>
      <c r="C35063" t="s">
        <v>255</v>
      </c>
      <c r="D35063" t="s">
        <v>176</v>
      </c>
      <c r="E35063" t="s">
        <v>101</v>
      </c>
    </row>
    <row r="35064" spans="1:7" x14ac:dyDescent="0.35">
      <c r="A35064">
        <v>4092024</v>
      </c>
      <c r="B35064" t="s">
        <v>662</v>
      </c>
      <c r="C35064" t="s">
        <v>145</v>
      </c>
      <c r="D35064" t="s">
        <v>176</v>
      </c>
      <c r="E35064" t="s">
        <v>149</v>
      </c>
    </row>
    <row r="35065" spans="1:7" x14ac:dyDescent="0.35">
      <c r="A35065">
        <v>4092024</v>
      </c>
      <c r="B35065" t="s">
        <v>374</v>
      </c>
      <c r="C35065" t="s">
        <v>192</v>
      </c>
      <c r="D35065" t="s">
        <v>181</v>
      </c>
      <c r="E35065" t="s">
        <v>182</v>
      </c>
      <c r="F35065" t="s">
        <v>101</v>
      </c>
    </row>
    <row r="35066" spans="1:7" x14ac:dyDescent="0.35">
      <c r="A35066">
        <v>4092024</v>
      </c>
      <c r="B35066" t="s">
        <v>137</v>
      </c>
      <c r="C35066" t="s">
        <v>292</v>
      </c>
      <c r="D35066" t="s">
        <v>184</v>
      </c>
      <c r="E35066" t="s">
        <v>101</v>
      </c>
    </row>
    <row r="35067" spans="1:7" x14ac:dyDescent="0.35">
      <c r="A35067">
        <v>4092024</v>
      </c>
      <c r="B35067" t="s">
        <v>481</v>
      </c>
      <c r="C35067" t="s">
        <v>187</v>
      </c>
      <c r="D35067" t="s">
        <v>101</v>
      </c>
    </row>
    <row r="35068" spans="1:7" x14ac:dyDescent="0.35">
      <c r="A35068">
        <v>4092024</v>
      </c>
      <c r="B35068" t="s">
        <v>219</v>
      </c>
      <c r="C35068" t="s">
        <v>166</v>
      </c>
      <c r="D35068" t="s">
        <v>190</v>
      </c>
      <c r="E35068" t="s">
        <v>191</v>
      </c>
      <c r="F35068" t="s">
        <v>101</v>
      </c>
    </row>
    <row r="35069" spans="1:7" x14ac:dyDescent="0.35">
      <c r="A35069">
        <v>4092024</v>
      </c>
      <c r="B35069" t="s">
        <v>523</v>
      </c>
      <c r="C35069" t="s">
        <v>234</v>
      </c>
      <c r="D35069" t="s">
        <v>190</v>
      </c>
      <c r="E35069" t="s">
        <v>194</v>
      </c>
      <c r="F35069" t="s">
        <v>101</v>
      </c>
    </row>
    <row r="35070" spans="1:7" x14ac:dyDescent="0.35">
      <c r="A35070">
        <v>4092024</v>
      </c>
      <c r="B35070" t="s">
        <v>218</v>
      </c>
      <c r="C35070" t="s">
        <v>158</v>
      </c>
      <c r="D35070" t="s">
        <v>190</v>
      </c>
      <c r="E35070" t="s">
        <v>196</v>
      </c>
      <c r="F35070" t="s">
        <v>101</v>
      </c>
    </row>
    <row r="35071" spans="1:7" x14ac:dyDescent="0.35">
      <c r="A35071">
        <v>4092024</v>
      </c>
      <c r="B35071" t="s">
        <v>174</v>
      </c>
      <c r="C35071" t="s">
        <v>198</v>
      </c>
      <c r="D35071" t="s">
        <v>140</v>
      </c>
      <c r="E35071" t="s">
        <v>199</v>
      </c>
      <c r="F35071" t="s">
        <v>200</v>
      </c>
      <c r="G35071" t="s">
        <v>101</v>
      </c>
    </row>
    <row r="35072" spans="1:7" x14ac:dyDescent="0.35">
      <c r="A35072">
        <v>4092024</v>
      </c>
      <c r="B35072" t="s">
        <v>272</v>
      </c>
      <c r="C35072" t="s">
        <v>197</v>
      </c>
      <c r="D35072" t="s">
        <v>61</v>
      </c>
      <c r="E35072" t="s">
        <v>101</v>
      </c>
    </row>
    <row r="35073" spans="1:6" x14ac:dyDescent="0.35">
      <c r="A35073">
        <v>4092024</v>
      </c>
      <c r="B35073" t="s">
        <v>591</v>
      </c>
      <c r="C35073" t="s">
        <v>102</v>
      </c>
      <c r="D35073" t="s">
        <v>205</v>
      </c>
      <c r="E35073" t="s">
        <v>101</v>
      </c>
    </row>
    <row r="35074" spans="1:6" x14ac:dyDescent="0.35">
      <c r="A35074">
        <v>4092024</v>
      </c>
      <c r="B35074" t="s">
        <v>514</v>
      </c>
      <c r="C35074" t="s">
        <v>224</v>
      </c>
      <c r="D35074" t="s">
        <v>208</v>
      </c>
      <c r="E35074" t="s">
        <v>101</v>
      </c>
    </row>
    <row r="35075" spans="1:6" x14ac:dyDescent="0.35">
      <c r="A35075">
        <v>4092024</v>
      </c>
      <c r="B35075" t="s">
        <v>493</v>
      </c>
      <c r="C35075" t="s">
        <v>128</v>
      </c>
      <c r="D35075" t="s">
        <v>210</v>
      </c>
      <c r="E35075" t="s">
        <v>211</v>
      </c>
      <c r="F35075" t="s">
        <v>101</v>
      </c>
    </row>
    <row r="35076" spans="1:6" x14ac:dyDescent="0.35">
      <c r="A35076">
        <v>4092024</v>
      </c>
      <c r="B35076" t="s">
        <v>439</v>
      </c>
      <c r="C35076" t="s">
        <v>402</v>
      </c>
      <c r="D35076" t="s">
        <v>214</v>
      </c>
      <c r="E35076" t="s">
        <v>215</v>
      </c>
      <c r="F35076" t="s">
        <v>101</v>
      </c>
    </row>
    <row r="35077" spans="1:6" x14ac:dyDescent="0.35">
      <c r="A35077">
        <v>4092024</v>
      </c>
      <c r="B35077" t="s">
        <v>218</v>
      </c>
      <c r="C35077" t="s">
        <v>595</v>
      </c>
      <c r="D35077" t="s">
        <v>217</v>
      </c>
      <c r="E35077" t="s">
        <v>101</v>
      </c>
    </row>
    <row r="35078" spans="1:6" x14ac:dyDescent="0.35">
      <c r="A35078">
        <v>4092024</v>
      </c>
      <c r="B35078" t="s">
        <v>750</v>
      </c>
      <c r="C35078" t="s">
        <v>536</v>
      </c>
      <c r="D35078" t="s">
        <v>220</v>
      </c>
      <c r="E35078" t="s">
        <v>101</v>
      </c>
    </row>
    <row r="35079" spans="1:6" x14ac:dyDescent="0.35">
      <c r="A35079">
        <v>4092024</v>
      </c>
      <c r="B35079" t="s">
        <v>418</v>
      </c>
      <c r="C35079" t="s">
        <v>432</v>
      </c>
      <c r="D35079" t="s">
        <v>222</v>
      </c>
    </row>
    <row r="35080" spans="1:6" x14ac:dyDescent="0.35">
      <c r="A35080">
        <v>4092024</v>
      </c>
      <c r="B35080" t="s">
        <v>218</v>
      </c>
      <c r="C35080" t="s">
        <v>443</v>
      </c>
      <c r="D35080" t="s">
        <v>223</v>
      </c>
    </row>
    <row r="35081" spans="1:6" x14ac:dyDescent="0.35">
      <c r="A35081">
        <v>4092024</v>
      </c>
      <c r="B35081" t="s">
        <v>629</v>
      </c>
      <c r="C35081" t="s">
        <v>604</v>
      </c>
      <c r="D35081" t="s">
        <v>225</v>
      </c>
      <c r="E35081" t="s">
        <v>101</v>
      </c>
    </row>
    <row r="35082" spans="1:6" x14ac:dyDescent="0.35">
      <c r="A35082">
        <v>4092024</v>
      </c>
      <c r="B35082" t="s">
        <v>657</v>
      </c>
      <c r="C35082" t="s">
        <v>420</v>
      </c>
      <c r="D35082" t="s">
        <v>225</v>
      </c>
      <c r="E35082" t="s">
        <v>228</v>
      </c>
      <c r="F35082" t="s">
        <v>229</v>
      </c>
    </row>
    <row r="35083" spans="1:6" x14ac:dyDescent="0.35">
      <c r="A35083">
        <v>4092024</v>
      </c>
      <c r="B35083" t="s">
        <v>464</v>
      </c>
      <c r="C35083" t="s">
        <v>109</v>
      </c>
      <c r="D35083" t="s">
        <v>232</v>
      </c>
      <c r="E35083" t="s">
        <v>101</v>
      </c>
    </row>
    <row r="35084" spans="1:6" x14ac:dyDescent="0.35">
      <c r="A35084">
        <v>4092024</v>
      </c>
      <c r="B35084" t="s">
        <v>477</v>
      </c>
      <c r="C35084" t="s">
        <v>282</v>
      </c>
      <c r="D35084" t="s">
        <v>235</v>
      </c>
      <c r="E35084" t="s">
        <v>236</v>
      </c>
      <c r="F35084" t="s">
        <v>101</v>
      </c>
    </row>
    <row r="35085" spans="1:6" x14ac:dyDescent="0.35">
      <c r="A35085">
        <v>4092024</v>
      </c>
      <c r="B35085" t="s">
        <v>557</v>
      </c>
      <c r="C35085" t="s">
        <v>250</v>
      </c>
      <c r="D35085" t="s">
        <v>235</v>
      </c>
      <c r="E35085" t="s">
        <v>239</v>
      </c>
      <c r="F35085" t="s">
        <v>149</v>
      </c>
    </row>
    <row r="35086" spans="1:6" x14ac:dyDescent="0.35">
      <c r="A35086">
        <v>4092024</v>
      </c>
      <c r="B35086" t="s">
        <v>736</v>
      </c>
      <c r="C35086" t="s">
        <v>595</v>
      </c>
      <c r="D35086" t="s">
        <v>235</v>
      </c>
      <c r="E35086" t="s">
        <v>241</v>
      </c>
      <c r="F35086" t="s">
        <v>101</v>
      </c>
    </row>
    <row r="35087" spans="1:6" x14ac:dyDescent="0.35">
      <c r="A35087">
        <v>4092024</v>
      </c>
      <c r="B35087" t="s">
        <v>593</v>
      </c>
      <c r="C35087" t="s">
        <v>329</v>
      </c>
      <c r="D35087" t="s">
        <v>243</v>
      </c>
      <c r="E35087" t="s">
        <v>101</v>
      </c>
    </row>
    <row r="35088" spans="1:6" x14ac:dyDescent="0.35">
      <c r="A35088">
        <v>4092024</v>
      </c>
      <c r="B35088" t="s">
        <v>493</v>
      </c>
      <c r="C35088" t="s">
        <v>146</v>
      </c>
      <c r="D35088" t="s">
        <v>245</v>
      </c>
      <c r="E35088" t="s">
        <v>246</v>
      </c>
    </row>
    <row r="35089" spans="1:7" x14ac:dyDescent="0.35">
      <c r="A35089">
        <v>4092024</v>
      </c>
      <c r="B35089" t="s">
        <v>437</v>
      </c>
      <c r="C35089" t="s">
        <v>501</v>
      </c>
      <c r="D35089" t="s">
        <v>245</v>
      </c>
      <c r="E35089" t="s">
        <v>249</v>
      </c>
    </row>
    <row r="35090" spans="1:7" x14ac:dyDescent="0.35">
      <c r="A35090">
        <v>4092024</v>
      </c>
      <c r="B35090" t="s">
        <v>498</v>
      </c>
      <c r="C35090" t="s">
        <v>433</v>
      </c>
      <c r="D35090" t="s">
        <v>252</v>
      </c>
      <c r="E35090" t="s">
        <v>101</v>
      </c>
    </row>
    <row r="35091" spans="1:7" x14ac:dyDescent="0.35">
      <c r="A35091">
        <v>4092024</v>
      </c>
      <c r="B35091" t="s">
        <v>450</v>
      </c>
      <c r="C35091" t="s">
        <v>297</v>
      </c>
      <c r="D35091" t="s">
        <v>254</v>
      </c>
    </row>
    <row r="35092" spans="1:7" x14ac:dyDescent="0.35">
      <c r="A35092">
        <v>4092024</v>
      </c>
      <c r="B35092" t="s">
        <v>444</v>
      </c>
      <c r="C35092" t="s">
        <v>162</v>
      </c>
      <c r="D35092" t="s">
        <v>256</v>
      </c>
      <c r="E35092" t="s">
        <v>257</v>
      </c>
      <c r="F35092" t="s">
        <v>236</v>
      </c>
      <c r="G35092" t="s">
        <v>101</v>
      </c>
    </row>
    <row r="35093" spans="1:7" x14ac:dyDescent="0.35">
      <c r="A35093">
        <v>4092024</v>
      </c>
      <c r="B35093" t="s">
        <v>557</v>
      </c>
      <c r="C35093" t="s">
        <v>481</v>
      </c>
      <c r="D35093" t="s">
        <v>260</v>
      </c>
      <c r="E35093" t="s">
        <v>136</v>
      </c>
      <c r="F35093" t="s">
        <v>101</v>
      </c>
    </row>
    <row r="35094" spans="1:7" x14ac:dyDescent="0.35">
      <c r="A35094">
        <v>4092024</v>
      </c>
      <c r="B35094" t="s">
        <v>168</v>
      </c>
      <c r="C35094" t="s">
        <v>261</v>
      </c>
      <c r="D35094" t="s">
        <v>262</v>
      </c>
      <c r="E35094" t="s">
        <v>101</v>
      </c>
    </row>
    <row r="35095" spans="1:7" x14ac:dyDescent="0.35">
      <c r="A35095">
        <v>4092024</v>
      </c>
      <c r="B35095" t="s">
        <v>413</v>
      </c>
      <c r="C35095" t="s">
        <v>553</v>
      </c>
      <c r="D35095" t="s">
        <v>264</v>
      </c>
      <c r="E35095" t="s">
        <v>101</v>
      </c>
    </row>
    <row r="35096" spans="1:7" x14ac:dyDescent="0.35">
      <c r="A35096">
        <v>4092024</v>
      </c>
      <c r="B35096" t="s">
        <v>553</v>
      </c>
      <c r="C35096" t="s">
        <v>264</v>
      </c>
      <c r="D35096" t="s">
        <v>149</v>
      </c>
    </row>
    <row r="35097" spans="1:7" x14ac:dyDescent="0.35">
      <c r="A35097">
        <v>4092024</v>
      </c>
      <c r="B35097" t="s">
        <v>498</v>
      </c>
      <c r="C35097" t="s">
        <v>450</v>
      </c>
      <c r="D35097" t="s">
        <v>265</v>
      </c>
      <c r="E35097" t="s">
        <v>101</v>
      </c>
      <c r="F35097" t="s">
        <v>266</v>
      </c>
    </row>
    <row r="35098" spans="1:7" x14ac:dyDescent="0.35">
      <c r="A35098">
        <v>4092024</v>
      </c>
      <c r="B35098" t="s">
        <v>542</v>
      </c>
      <c r="C35098" t="s">
        <v>179</v>
      </c>
      <c r="D35098" t="s">
        <v>267</v>
      </c>
      <c r="E35098" t="s">
        <v>101</v>
      </c>
    </row>
    <row r="35099" spans="1:7" x14ac:dyDescent="0.35">
      <c r="A35099">
        <v>4092024</v>
      </c>
      <c r="B35099" t="s">
        <v>589</v>
      </c>
      <c r="C35099" t="s">
        <v>598</v>
      </c>
      <c r="D35099" t="s">
        <v>268</v>
      </c>
    </row>
    <row r="35100" spans="1:7" x14ac:dyDescent="0.35">
      <c r="A35100">
        <v>4092024</v>
      </c>
      <c r="B35100" t="s">
        <v>479</v>
      </c>
      <c r="C35100" t="s">
        <v>600</v>
      </c>
      <c r="D35100" t="s">
        <v>270</v>
      </c>
      <c r="E35100" t="s">
        <v>271</v>
      </c>
      <c r="F35100" t="s">
        <v>101</v>
      </c>
    </row>
    <row r="35101" spans="1:7" x14ac:dyDescent="0.35">
      <c r="A35101">
        <v>4092024</v>
      </c>
      <c r="B35101" t="s">
        <v>591</v>
      </c>
      <c r="C35101" t="s">
        <v>553</v>
      </c>
      <c r="D35101" t="s">
        <v>274</v>
      </c>
      <c r="E35101" t="s">
        <v>101</v>
      </c>
    </row>
    <row r="35102" spans="1:7" x14ac:dyDescent="0.35">
      <c r="A35102">
        <v>4092024</v>
      </c>
      <c r="B35102" t="s">
        <v>498</v>
      </c>
      <c r="C35102" t="s">
        <v>117</v>
      </c>
      <c r="D35102" t="s">
        <v>277</v>
      </c>
      <c r="E35102" t="s">
        <v>101</v>
      </c>
    </row>
    <row r="35103" spans="1:7" x14ac:dyDescent="0.35">
      <c r="A35103">
        <v>4092024</v>
      </c>
      <c r="B35103" t="s">
        <v>518</v>
      </c>
      <c r="C35103" t="s">
        <v>427</v>
      </c>
      <c r="D35103" t="s">
        <v>279</v>
      </c>
      <c r="E35103" t="s">
        <v>140</v>
      </c>
      <c r="F35103" t="s">
        <v>280</v>
      </c>
    </row>
    <row r="35104" spans="1:7" x14ac:dyDescent="0.35">
      <c r="A35104">
        <v>4092024</v>
      </c>
      <c r="B35104" t="s">
        <v>218</v>
      </c>
      <c r="C35104" t="s">
        <v>519</v>
      </c>
      <c r="D35104" t="s">
        <v>281</v>
      </c>
    </row>
    <row r="35105" spans="1:9" x14ac:dyDescent="0.35">
      <c r="A35105">
        <v>4092024</v>
      </c>
      <c r="B35105" t="s">
        <v>441</v>
      </c>
      <c r="C35105" t="s">
        <v>443</v>
      </c>
      <c r="D35105" t="s">
        <v>284</v>
      </c>
      <c r="E35105" t="s">
        <v>101</v>
      </c>
    </row>
    <row r="35106" spans="1:9" x14ac:dyDescent="0.35">
      <c r="A35106">
        <v>4092024</v>
      </c>
      <c r="B35106" t="s">
        <v>762</v>
      </c>
      <c r="C35106" t="s">
        <v>549</v>
      </c>
      <c r="D35106" t="s">
        <v>287</v>
      </c>
      <c r="E35106" t="s">
        <v>101</v>
      </c>
    </row>
    <row r="35107" spans="1:9" x14ac:dyDescent="0.35">
      <c r="A35107">
        <v>4092024</v>
      </c>
      <c r="B35107" t="s">
        <v>597</v>
      </c>
      <c r="C35107" t="s">
        <v>346</v>
      </c>
      <c r="D35107" t="s">
        <v>288</v>
      </c>
      <c r="E35107" t="s">
        <v>101</v>
      </c>
    </row>
    <row r="35108" spans="1:9" x14ac:dyDescent="0.35">
      <c r="A35108">
        <v>4092024</v>
      </c>
      <c r="B35108" t="s">
        <v>574</v>
      </c>
      <c r="C35108" t="s">
        <v>428</v>
      </c>
      <c r="D35108" t="s">
        <v>290</v>
      </c>
      <c r="E35108" t="s">
        <v>140</v>
      </c>
      <c r="F35108" t="s">
        <v>291</v>
      </c>
    </row>
    <row r="35109" spans="1:9" x14ac:dyDescent="0.35">
      <c r="A35109">
        <v>4092024</v>
      </c>
      <c r="B35109" t="s">
        <v>508</v>
      </c>
      <c r="C35109" t="s">
        <v>559</v>
      </c>
      <c r="D35109" t="s">
        <v>290</v>
      </c>
      <c r="E35109" t="s">
        <v>140</v>
      </c>
      <c r="F35109" t="s">
        <v>294</v>
      </c>
      <c r="G35109" t="s">
        <v>295</v>
      </c>
      <c r="H35109" t="s">
        <v>101</v>
      </c>
    </row>
    <row r="35110" spans="1:9" x14ac:dyDescent="0.35">
      <c r="A35110">
        <v>4092024</v>
      </c>
      <c r="B35110" t="s">
        <v>499</v>
      </c>
      <c r="C35110" t="s">
        <v>329</v>
      </c>
      <c r="D35110" t="s">
        <v>298</v>
      </c>
      <c r="E35110" t="s">
        <v>101</v>
      </c>
    </row>
    <row r="35111" spans="1:9" x14ac:dyDescent="0.35">
      <c r="A35111">
        <v>4092024</v>
      </c>
      <c r="B35111" t="s">
        <v>526</v>
      </c>
      <c r="C35111" t="s">
        <v>469</v>
      </c>
      <c r="D35111" t="s">
        <v>300</v>
      </c>
      <c r="E35111" t="s">
        <v>262</v>
      </c>
      <c r="F35111" t="s">
        <v>101</v>
      </c>
    </row>
    <row r="35112" spans="1:9" x14ac:dyDescent="0.35">
      <c r="A35112">
        <v>4092024</v>
      </c>
      <c r="B35112" t="s">
        <v>304</v>
      </c>
      <c r="C35112" t="s">
        <v>128</v>
      </c>
      <c r="D35112" t="s">
        <v>301</v>
      </c>
      <c r="E35112" t="s">
        <v>101</v>
      </c>
    </row>
    <row r="35113" spans="1:9" x14ac:dyDescent="0.35">
      <c r="A35113">
        <v>4092024</v>
      </c>
      <c r="B35113" t="s">
        <v>657</v>
      </c>
      <c r="C35113" t="s">
        <v>601</v>
      </c>
      <c r="D35113" t="s">
        <v>303</v>
      </c>
      <c r="E35113" t="s">
        <v>149</v>
      </c>
    </row>
    <row r="35114" spans="1:9" x14ac:dyDescent="0.35">
      <c r="A35114">
        <v>4092024</v>
      </c>
      <c r="B35114" t="s">
        <v>514</v>
      </c>
      <c r="C35114" t="s">
        <v>559</v>
      </c>
      <c r="D35114" t="s">
        <v>306</v>
      </c>
      <c r="E35114" t="s">
        <v>101</v>
      </c>
    </row>
    <row r="35115" spans="1:9" x14ac:dyDescent="0.35">
      <c r="A35115">
        <v>4092024</v>
      </c>
      <c r="B35115" t="s">
        <v>662</v>
      </c>
      <c r="C35115" t="s">
        <v>540</v>
      </c>
      <c r="D35115" t="s">
        <v>308</v>
      </c>
      <c r="E35115" t="s">
        <v>309</v>
      </c>
      <c r="F35115" t="s">
        <v>310</v>
      </c>
      <c r="G35115" t="s">
        <v>311</v>
      </c>
      <c r="H35115" t="s">
        <v>312</v>
      </c>
      <c r="I35115" t="s">
        <v>101</v>
      </c>
    </row>
    <row r="35116" spans="1:9" x14ac:dyDescent="0.35">
      <c r="A35116">
        <v>4092024</v>
      </c>
      <c r="B35116" t="s">
        <v>183</v>
      </c>
      <c r="C35116" t="s">
        <v>443</v>
      </c>
      <c r="D35116" t="s">
        <v>314</v>
      </c>
      <c r="E35116" t="s">
        <v>315</v>
      </c>
      <c r="F35116" t="s">
        <v>101</v>
      </c>
    </row>
    <row r="35117" spans="1:9" x14ac:dyDescent="0.35">
      <c r="A35117">
        <v>4092024</v>
      </c>
      <c r="B35117" t="s">
        <v>479</v>
      </c>
      <c r="C35117" t="s">
        <v>146</v>
      </c>
      <c r="D35117" t="s">
        <v>314</v>
      </c>
      <c r="E35117" t="s">
        <v>317</v>
      </c>
      <c r="F35117" t="s">
        <v>101</v>
      </c>
    </row>
    <row r="35118" spans="1:9" x14ac:dyDescent="0.35">
      <c r="A35118">
        <v>4092024</v>
      </c>
      <c r="B35118" t="s">
        <v>137</v>
      </c>
      <c r="C35118" t="s">
        <v>269</v>
      </c>
      <c r="D35118" t="s">
        <v>319</v>
      </c>
      <c r="E35118" t="s">
        <v>320</v>
      </c>
      <c r="F35118" t="s">
        <v>321</v>
      </c>
    </row>
    <row r="35119" spans="1:9" x14ac:dyDescent="0.35">
      <c r="A35119">
        <v>4092024</v>
      </c>
      <c r="B35119" t="s">
        <v>570</v>
      </c>
      <c r="C35119" t="s">
        <v>595</v>
      </c>
      <c r="D35119" t="s">
        <v>322</v>
      </c>
      <c r="E35119" t="s">
        <v>101</v>
      </c>
    </row>
    <row r="35120" spans="1:9" x14ac:dyDescent="0.35">
      <c r="A35120">
        <v>4092024</v>
      </c>
      <c r="B35120" t="s">
        <v>596</v>
      </c>
      <c r="C35120" t="s">
        <v>292</v>
      </c>
      <c r="D35120" t="s">
        <v>325</v>
      </c>
      <c r="E35120" t="s">
        <v>101</v>
      </c>
    </row>
    <row r="35121" spans="1:6" x14ac:dyDescent="0.35">
      <c r="A35121">
        <v>4092024</v>
      </c>
      <c r="B35121" t="s">
        <v>557</v>
      </c>
      <c r="C35121" t="s">
        <v>424</v>
      </c>
      <c r="D35121" t="s">
        <v>328</v>
      </c>
      <c r="E35121" t="s">
        <v>101</v>
      </c>
    </row>
    <row r="35122" spans="1:6" x14ac:dyDescent="0.35">
      <c r="A35122">
        <v>4092024</v>
      </c>
      <c r="B35122" t="s">
        <v>481</v>
      </c>
      <c r="C35122" t="s">
        <v>331</v>
      </c>
      <c r="D35122" t="s">
        <v>332</v>
      </c>
      <c r="E35122" t="s">
        <v>101</v>
      </c>
    </row>
    <row r="35123" spans="1:6" x14ac:dyDescent="0.35">
      <c r="A35123">
        <v>4092024</v>
      </c>
      <c r="B35123" t="s">
        <v>183</v>
      </c>
      <c r="C35123" t="s">
        <v>197</v>
      </c>
      <c r="D35123" t="s">
        <v>331</v>
      </c>
      <c r="E35123" t="s">
        <v>335</v>
      </c>
      <c r="F35123" t="s">
        <v>101</v>
      </c>
    </row>
    <row r="35124" spans="1:6" x14ac:dyDescent="0.35">
      <c r="A35124">
        <v>4092024</v>
      </c>
      <c r="B35124" t="s">
        <v>340</v>
      </c>
      <c r="C35124" t="s">
        <v>434</v>
      </c>
      <c r="D35124" t="s">
        <v>331</v>
      </c>
      <c r="E35124" t="s">
        <v>338</v>
      </c>
      <c r="F35124" t="s">
        <v>321</v>
      </c>
    </row>
    <row r="35125" spans="1:6" x14ac:dyDescent="0.35">
      <c r="A35125">
        <v>4092024</v>
      </c>
      <c r="B35125" t="s">
        <v>718</v>
      </c>
      <c r="C35125" t="s">
        <v>456</v>
      </c>
      <c r="D35125" t="s">
        <v>170</v>
      </c>
    </row>
    <row r="35126" spans="1:6" x14ac:dyDescent="0.35">
      <c r="A35126">
        <v>4092024</v>
      </c>
      <c r="B35126" t="s">
        <v>451</v>
      </c>
      <c r="C35126" t="s">
        <v>569</v>
      </c>
      <c r="D35126" t="s">
        <v>341</v>
      </c>
      <c r="E35126" t="s">
        <v>101</v>
      </c>
    </row>
    <row r="35127" spans="1:6" x14ac:dyDescent="0.35">
      <c r="A35127">
        <v>4092024</v>
      </c>
      <c r="B35127" t="s">
        <v>592</v>
      </c>
      <c r="C35127" t="s">
        <v>155</v>
      </c>
      <c r="D35127" t="s">
        <v>343</v>
      </c>
      <c r="E35127" t="s">
        <v>101</v>
      </c>
    </row>
    <row r="35128" spans="1:6" x14ac:dyDescent="0.35">
      <c r="A35128">
        <v>4092024</v>
      </c>
      <c r="B35128" t="s">
        <v>296</v>
      </c>
      <c r="C35128" t="s">
        <v>132</v>
      </c>
      <c r="D35128" t="s">
        <v>344</v>
      </c>
      <c r="E35128" t="s">
        <v>345</v>
      </c>
      <c r="F35128" t="s">
        <v>101</v>
      </c>
    </row>
    <row r="35129" spans="1:6" x14ac:dyDescent="0.35">
      <c r="A35129">
        <v>4092024</v>
      </c>
      <c r="B35129" t="s">
        <v>542</v>
      </c>
      <c r="C35129" t="s">
        <v>185</v>
      </c>
      <c r="D35129" t="s">
        <v>132</v>
      </c>
      <c r="E35129" t="s">
        <v>347</v>
      </c>
      <c r="F35129" t="s">
        <v>101</v>
      </c>
    </row>
    <row r="35130" spans="1:6" x14ac:dyDescent="0.35">
      <c r="A35130">
        <v>4092024</v>
      </c>
      <c r="B35130" t="s">
        <v>583</v>
      </c>
      <c r="C35130" t="s">
        <v>168</v>
      </c>
      <c r="D35130" t="s">
        <v>132</v>
      </c>
      <c r="E35130" t="s">
        <v>348</v>
      </c>
      <c r="F35130" t="s">
        <v>101</v>
      </c>
    </row>
    <row r="35131" spans="1:6" x14ac:dyDescent="0.35">
      <c r="A35131">
        <v>4092024</v>
      </c>
      <c r="B35131" t="s">
        <v>292</v>
      </c>
      <c r="C35131" t="s">
        <v>175</v>
      </c>
      <c r="D35131" t="s">
        <v>132</v>
      </c>
      <c r="E35131" t="s">
        <v>350</v>
      </c>
      <c r="F35131" t="s">
        <v>101</v>
      </c>
    </row>
    <row r="35132" spans="1:6" x14ac:dyDescent="0.35">
      <c r="A35132">
        <v>4092024</v>
      </c>
      <c r="B35132" t="s">
        <v>413</v>
      </c>
      <c r="C35132" t="s">
        <v>185</v>
      </c>
      <c r="D35132" t="s">
        <v>132</v>
      </c>
      <c r="E35132" t="s">
        <v>352</v>
      </c>
      <c r="F35132" t="s">
        <v>101</v>
      </c>
    </row>
    <row r="35133" spans="1:6" x14ac:dyDescent="0.35">
      <c r="A35133">
        <v>4092024</v>
      </c>
      <c r="B35133" t="s">
        <v>602</v>
      </c>
      <c r="C35133" t="s">
        <v>481</v>
      </c>
      <c r="D35133" t="s">
        <v>132</v>
      </c>
      <c r="E35133" t="s">
        <v>133</v>
      </c>
      <c r="F35133" t="s">
        <v>355</v>
      </c>
    </row>
    <row r="35134" spans="1:6" x14ac:dyDescent="0.35">
      <c r="A35134">
        <v>4092024</v>
      </c>
      <c r="B35134" t="s">
        <v>501</v>
      </c>
      <c r="C35134" t="s">
        <v>357</v>
      </c>
      <c r="D35134" t="s">
        <v>132</v>
      </c>
      <c r="E35134" t="s">
        <v>356</v>
      </c>
      <c r="F35134" t="s">
        <v>101</v>
      </c>
    </row>
    <row r="35135" spans="1:6" x14ac:dyDescent="0.35">
      <c r="A35135">
        <v>4092024</v>
      </c>
      <c r="B35135" t="s">
        <v>460</v>
      </c>
      <c r="C35135" t="s">
        <v>389</v>
      </c>
      <c r="D35135" t="s">
        <v>359</v>
      </c>
      <c r="E35135" t="s">
        <v>360</v>
      </c>
      <c r="F35135" t="s">
        <v>101</v>
      </c>
    </row>
    <row r="35136" spans="1:6" x14ac:dyDescent="0.35">
      <c r="A35136">
        <v>4092024</v>
      </c>
      <c r="B35136" t="s">
        <v>510</v>
      </c>
      <c r="C35136" t="s">
        <v>513</v>
      </c>
      <c r="D35136" t="s">
        <v>359</v>
      </c>
      <c r="E35136" t="s">
        <v>362</v>
      </c>
      <c r="F35136" t="s">
        <v>101</v>
      </c>
    </row>
    <row r="35137" spans="1:8" x14ac:dyDescent="0.35">
      <c r="A35137">
        <v>4092024</v>
      </c>
      <c r="B35137" t="s">
        <v>186</v>
      </c>
      <c r="C35137" t="s">
        <v>359</v>
      </c>
      <c r="D35137" t="s">
        <v>362</v>
      </c>
      <c r="E35137" t="s">
        <v>140</v>
      </c>
      <c r="F35137" t="s">
        <v>364</v>
      </c>
      <c r="G35137" t="s">
        <v>101</v>
      </c>
    </row>
    <row r="35138" spans="1:8" x14ac:dyDescent="0.35">
      <c r="A35138">
        <v>4092024</v>
      </c>
      <c r="B35138" t="s">
        <v>560</v>
      </c>
      <c r="C35138" t="s">
        <v>398</v>
      </c>
      <c r="D35138" t="s">
        <v>366</v>
      </c>
      <c r="E35138" t="s">
        <v>257</v>
      </c>
      <c r="F35138" t="s">
        <v>367</v>
      </c>
      <c r="G35138" t="s">
        <v>101</v>
      </c>
    </row>
    <row r="35139" spans="1:8" x14ac:dyDescent="0.35">
      <c r="A35139">
        <v>4092024</v>
      </c>
      <c r="B35139" t="s">
        <v>557</v>
      </c>
      <c r="C35139" t="s">
        <v>207</v>
      </c>
      <c r="D35139" t="s">
        <v>369</v>
      </c>
      <c r="E35139" t="s">
        <v>370</v>
      </c>
      <c r="F35139" t="s">
        <v>101</v>
      </c>
    </row>
    <row r="35140" spans="1:8" x14ac:dyDescent="0.35">
      <c r="A35140">
        <v>4092024</v>
      </c>
      <c r="B35140" t="s">
        <v>583</v>
      </c>
      <c r="C35140" t="s">
        <v>207</v>
      </c>
      <c r="D35140" t="s">
        <v>371</v>
      </c>
      <c r="E35140" t="s">
        <v>101</v>
      </c>
    </row>
    <row r="35141" spans="1:8" x14ac:dyDescent="0.35">
      <c r="A35141">
        <v>4092024</v>
      </c>
      <c r="B35141" t="s">
        <v>418</v>
      </c>
      <c r="C35141" t="s">
        <v>278</v>
      </c>
      <c r="D35141" t="s">
        <v>372</v>
      </c>
      <c r="E35141" t="s">
        <v>101</v>
      </c>
    </row>
    <row r="35142" spans="1:8" x14ac:dyDescent="0.35">
      <c r="A35142">
        <v>4092024</v>
      </c>
      <c r="B35142" t="s">
        <v>292</v>
      </c>
      <c r="C35142" t="s">
        <v>373</v>
      </c>
      <c r="D35142" t="s">
        <v>101</v>
      </c>
    </row>
    <row r="35143" spans="1:8" x14ac:dyDescent="0.35">
      <c r="A35143">
        <v>4092024</v>
      </c>
      <c r="B35143" t="s">
        <v>663</v>
      </c>
      <c r="C35143" t="s">
        <v>174</v>
      </c>
      <c r="D35143" t="s">
        <v>376</v>
      </c>
      <c r="E35143" t="s">
        <v>140</v>
      </c>
      <c r="F35143" t="s">
        <v>331</v>
      </c>
      <c r="G35143" t="s">
        <v>377</v>
      </c>
      <c r="H35143" t="s">
        <v>101</v>
      </c>
    </row>
    <row r="35144" spans="1:8" x14ac:dyDescent="0.35">
      <c r="A35144">
        <v>4092024</v>
      </c>
      <c r="B35144" t="s">
        <v>694</v>
      </c>
      <c r="C35144" t="s">
        <v>255</v>
      </c>
      <c r="D35144" t="s">
        <v>378</v>
      </c>
    </row>
    <row r="35145" spans="1:8" x14ac:dyDescent="0.35">
      <c r="A35145">
        <v>4092024</v>
      </c>
      <c r="B35145" t="s">
        <v>247</v>
      </c>
      <c r="C35145" t="s">
        <v>155</v>
      </c>
      <c r="D35145" t="s">
        <v>380</v>
      </c>
      <c r="E35145" t="s">
        <v>101</v>
      </c>
    </row>
    <row r="35146" spans="1:8" x14ac:dyDescent="0.35">
      <c r="A35146">
        <v>4092024</v>
      </c>
      <c r="B35146" t="s">
        <v>441</v>
      </c>
      <c r="C35146" t="s">
        <v>146</v>
      </c>
      <c r="D35146" t="s">
        <v>382</v>
      </c>
      <c r="E35146" t="s">
        <v>383</v>
      </c>
    </row>
    <row r="35147" spans="1:8" x14ac:dyDescent="0.35">
      <c r="A35147">
        <v>4092024</v>
      </c>
      <c r="B35147" t="s">
        <v>556</v>
      </c>
      <c r="C35147" t="s">
        <v>402</v>
      </c>
      <c r="D35147" t="s">
        <v>385</v>
      </c>
      <c r="E35147" t="s">
        <v>386</v>
      </c>
    </row>
    <row r="35148" spans="1:8" x14ac:dyDescent="0.35">
      <c r="A35148">
        <v>4092024</v>
      </c>
      <c r="B35148" t="s">
        <v>637</v>
      </c>
      <c r="C35148" t="s">
        <v>548</v>
      </c>
      <c r="D35148" t="s">
        <v>388</v>
      </c>
      <c r="E35148" t="s">
        <v>101</v>
      </c>
    </row>
    <row r="35149" spans="1:8" x14ac:dyDescent="0.35">
      <c r="A35149">
        <v>4092024</v>
      </c>
      <c r="B35149" t="s">
        <v>541</v>
      </c>
      <c r="C35149" t="s">
        <v>175</v>
      </c>
      <c r="D35149" t="s">
        <v>391</v>
      </c>
      <c r="E35149" t="s">
        <v>101</v>
      </c>
    </row>
    <row r="35150" spans="1:8" x14ac:dyDescent="0.35">
      <c r="A35150">
        <v>4092024</v>
      </c>
      <c r="B35150" t="s">
        <v>494</v>
      </c>
      <c r="C35150" t="s">
        <v>357</v>
      </c>
      <c r="D35150" t="s">
        <v>393</v>
      </c>
    </row>
    <row r="35151" spans="1:8" x14ac:dyDescent="0.35">
      <c r="A35151">
        <v>4092024</v>
      </c>
      <c r="B35151" t="s">
        <v>514</v>
      </c>
      <c r="C35151" t="s">
        <v>158</v>
      </c>
      <c r="D35151" t="s">
        <v>394</v>
      </c>
      <c r="E35151" t="s">
        <v>395</v>
      </c>
      <c r="F35151" t="s">
        <v>101</v>
      </c>
    </row>
    <row r="35152" spans="1:8" x14ac:dyDescent="0.35">
      <c r="A35152">
        <v>4092024</v>
      </c>
      <c r="B35152" t="s">
        <v>510</v>
      </c>
      <c r="C35152" t="s">
        <v>278</v>
      </c>
      <c r="D35152" t="s">
        <v>396</v>
      </c>
    </row>
    <row r="35153" spans="1:9" x14ac:dyDescent="0.35">
      <c r="A35153">
        <v>4092024</v>
      </c>
      <c r="B35153" t="s">
        <v>324</v>
      </c>
      <c r="C35153" t="s">
        <v>397</v>
      </c>
      <c r="D35153" t="s">
        <v>101</v>
      </c>
    </row>
    <row r="35154" spans="1:9" x14ac:dyDescent="0.35">
      <c r="A35154">
        <v>4092024</v>
      </c>
      <c r="B35154" t="s">
        <v>565</v>
      </c>
      <c r="C35154" t="s">
        <v>480</v>
      </c>
      <c r="D35154" t="s">
        <v>399</v>
      </c>
      <c r="E35154" t="s">
        <v>140</v>
      </c>
      <c r="F35154" t="s">
        <v>400</v>
      </c>
      <c r="G35154" t="s">
        <v>257</v>
      </c>
      <c r="H35154" t="s">
        <v>331</v>
      </c>
      <c r="I35154" t="s">
        <v>401</v>
      </c>
    </row>
    <row r="35155" spans="1:9" x14ac:dyDescent="0.35">
      <c r="A35155">
        <v>4092024</v>
      </c>
      <c r="B35155" t="s">
        <v>644</v>
      </c>
      <c r="C35155" t="s">
        <v>172</v>
      </c>
      <c r="D35155" t="s">
        <v>399</v>
      </c>
      <c r="E35155" t="s">
        <v>187</v>
      </c>
      <c r="F35155" t="s">
        <v>101</v>
      </c>
    </row>
    <row r="35156" spans="1:9" x14ac:dyDescent="0.35">
      <c r="A35156">
        <v>4092024</v>
      </c>
      <c r="B35156" t="s">
        <v>419</v>
      </c>
      <c r="C35156" t="s">
        <v>102</v>
      </c>
      <c r="D35156" t="s">
        <v>399</v>
      </c>
      <c r="E35156" t="s">
        <v>403</v>
      </c>
      <c r="F35156" t="s">
        <v>101</v>
      </c>
    </row>
    <row r="35157" spans="1:9" x14ac:dyDescent="0.35">
      <c r="A35157">
        <v>4092024</v>
      </c>
      <c r="B35157" t="s">
        <v>520</v>
      </c>
      <c r="C35157" t="s">
        <v>333</v>
      </c>
      <c r="D35157" t="s">
        <v>399</v>
      </c>
      <c r="E35157" t="s">
        <v>404</v>
      </c>
      <c r="F35157" t="s">
        <v>101</v>
      </c>
    </row>
    <row r="35158" spans="1:9" x14ac:dyDescent="0.35">
      <c r="A35158">
        <v>3092024</v>
      </c>
      <c r="B35158" t="s">
        <v>520</v>
      </c>
      <c r="C35158" t="s">
        <v>292</v>
      </c>
      <c r="D35158" t="s">
        <v>100</v>
      </c>
      <c r="E35158" t="s">
        <v>101</v>
      </c>
    </row>
    <row r="35159" spans="1:9" x14ac:dyDescent="0.35">
      <c r="A35159">
        <v>3092024</v>
      </c>
      <c r="B35159" t="s">
        <v>339</v>
      </c>
      <c r="C35159" t="s">
        <v>263</v>
      </c>
      <c r="D35159" t="s">
        <v>104</v>
      </c>
      <c r="E35159" t="s">
        <v>101</v>
      </c>
    </row>
    <row r="35160" spans="1:9" x14ac:dyDescent="0.35">
      <c r="A35160">
        <v>3092024</v>
      </c>
      <c r="B35160" t="s">
        <v>540</v>
      </c>
      <c r="C35160" t="s">
        <v>434</v>
      </c>
      <c r="D35160" t="s">
        <v>107</v>
      </c>
      <c r="E35160" t="s">
        <v>108</v>
      </c>
      <c r="F35160" t="s">
        <v>101</v>
      </c>
    </row>
    <row r="35161" spans="1:9" x14ac:dyDescent="0.35">
      <c r="A35161">
        <v>3092024</v>
      </c>
      <c r="B35161" t="s">
        <v>598</v>
      </c>
      <c r="C35161" t="s">
        <v>412</v>
      </c>
      <c r="D35161" t="s">
        <v>111</v>
      </c>
      <c r="E35161" t="s">
        <v>101</v>
      </c>
    </row>
    <row r="35162" spans="1:9" x14ac:dyDescent="0.35">
      <c r="A35162">
        <v>3092024</v>
      </c>
      <c r="B35162" t="s">
        <v>615</v>
      </c>
      <c r="C35162" t="s">
        <v>705</v>
      </c>
      <c r="D35162" t="s">
        <v>114</v>
      </c>
      <c r="E35162" t="s">
        <v>115</v>
      </c>
      <c r="F35162" t="s">
        <v>116</v>
      </c>
    </row>
    <row r="35163" spans="1:9" x14ac:dyDescent="0.35">
      <c r="A35163">
        <v>3092024</v>
      </c>
      <c r="B35163" t="s">
        <v>162</v>
      </c>
      <c r="C35163" t="s">
        <v>490</v>
      </c>
      <c r="D35163" t="s">
        <v>114</v>
      </c>
      <c r="E35163" t="s">
        <v>119</v>
      </c>
      <c r="F35163" t="s">
        <v>120</v>
      </c>
      <c r="G35163" t="s">
        <v>121</v>
      </c>
    </row>
    <row r="35164" spans="1:9" x14ac:dyDescent="0.35">
      <c r="A35164">
        <v>3092024</v>
      </c>
      <c r="B35164" t="s">
        <v>365</v>
      </c>
      <c r="C35164" t="s">
        <v>522</v>
      </c>
      <c r="D35164" t="s">
        <v>114</v>
      </c>
      <c r="E35164" t="s">
        <v>124</v>
      </c>
    </row>
    <row r="35165" spans="1:9" x14ac:dyDescent="0.35">
      <c r="A35165">
        <v>3092024</v>
      </c>
      <c r="B35165" t="s">
        <v>631</v>
      </c>
      <c r="C35165" t="s">
        <v>699</v>
      </c>
      <c r="D35165" t="s">
        <v>114</v>
      </c>
      <c r="E35165" t="s">
        <v>127</v>
      </c>
    </row>
    <row r="35166" spans="1:9" x14ac:dyDescent="0.35">
      <c r="A35166">
        <v>3092024</v>
      </c>
      <c r="B35166" t="s">
        <v>162</v>
      </c>
      <c r="C35166" t="s">
        <v>539</v>
      </c>
      <c r="D35166" t="s">
        <v>114</v>
      </c>
      <c r="E35166" t="s">
        <v>130</v>
      </c>
    </row>
    <row r="35167" spans="1:9" x14ac:dyDescent="0.35">
      <c r="A35167">
        <v>3092024</v>
      </c>
      <c r="B35167" t="s">
        <v>512</v>
      </c>
      <c r="C35167" t="s">
        <v>587</v>
      </c>
      <c r="D35167" t="s">
        <v>114</v>
      </c>
      <c r="E35167" t="s">
        <v>132</v>
      </c>
      <c r="F35167" t="s">
        <v>133</v>
      </c>
    </row>
    <row r="35168" spans="1:9" x14ac:dyDescent="0.35">
      <c r="A35168">
        <v>3092024</v>
      </c>
      <c r="B35168" t="s">
        <v>438</v>
      </c>
      <c r="C35168" t="s">
        <v>357</v>
      </c>
      <c r="D35168" t="s">
        <v>135</v>
      </c>
      <c r="E35168" t="s">
        <v>136</v>
      </c>
    </row>
    <row r="35169" spans="1:7" x14ac:dyDescent="0.35">
      <c r="A35169">
        <v>3092024</v>
      </c>
      <c r="B35169" t="s">
        <v>801</v>
      </c>
      <c r="C35169" t="s">
        <v>504</v>
      </c>
      <c r="D35169" t="s">
        <v>139</v>
      </c>
      <c r="E35169" t="s">
        <v>140</v>
      </c>
      <c r="F35169" t="s">
        <v>141</v>
      </c>
      <c r="G35169" t="s">
        <v>101</v>
      </c>
    </row>
    <row r="35170" spans="1:7" x14ac:dyDescent="0.35">
      <c r="A35170">
        <v>3092024</v>
      </c>
      <c r="B35170" t="s">
        <v>459</v>
      </c>
      <c r="C35170" t="s">
        <v>255</v>
      </c>
      <c r="D35170" t="s">
        <v>144</v>
      </c>
      <c r="E35170" t="s">
        <v>101</v>
      </c>
    </row>
    <row r="35171" spans="1:7" x14ac:dyDescent="0.35">
      <c r="A35171">
        <v>3092024</v>
      </c>
      <c r="B35171" t="s">
        <v>451</v>
      </c>
      <c r="C35171" t="s">
        <v>171</v>
      </c>
      <c r="D35171" t="s">
        <v>147</v>
      </c>
      <c r="E35171" t="s">
        <v>148</v>
      </c>
      <c r="F35171" t="s">
        <v>149</v>
      </c>
    </row>
    <row r="35172" spans="1:7" x14ac:dyDescent="0.35">
      <c r="A35172">
        <v>3092024</v>
      </c>
      <c r="B35172" t="s">
        <v>508</v>
      </c>
      <c r="C35172" t="s">
        <v>195</v>
      </c>
      <c r="D35172" t="s">
        <v>152</v>
      </c>
      <c r="E35172" t="s">
        <v>140</v>
      </c>
      <c r="F35172" t="s">
        <v>153</v>
      </c>
      <c r="G35172" t="s">
        <v>101</v>
      </c>
    </row>
    <row r="35173" spans="1:7" x14ac:dyDescent="0.35">
      <c r="A35173">
        <v>3092024</v>
      </c>
      <c r="B35173" t="s">
        <v>638</v>
      </c>
      <c r="C35173" t="s">
        <v>559</v>
      </c>
      <c r="D35173" t="s">
        <v>156</v>
      </c>
      <c r="E35173" t="s">
        <v>101</v>
      </c>
    </row>
    <row r="35174" spans="1:7" x14ac:dyDescent="0.35">
      <c r="A35174">
        <v>3092024</v>
      </c>
      <c r="B35174" t="s">
        <v>559</v>
      </c>
      <c r="C35174" t="s">
        <v>159</v>
      </c>
      <c r="D35174" t="s">
        <v>101</v>
      </c>
    </row>
    <row r="35175" spans="1:7" x14ac:dyDescent="0.35">
      <c r="A35175">
        <v>3092024</v>
      </c>
      <c r="B35175" t="s">
        <v>183</v>
      </c>
      <c r="C35175" t="s">
        <v>161</v>
      </c>
      <c r="D35175" t="s">
        <v>101</v>
      </c>
    </row>
    <row r="35176" spans="1:7" x14ac:dyDescent="0.35">
      <c r="A35176">
        <v>3092024</v>
      </c>
      <c r="B35176" t="s">
        <v>150</v>
      </c>
      <c r="C35176" t="s">
        <v>302</v>
      </c>
      <c r="D35176" t="s">
        <v>164</v>
      </c>
      <c r="E35176" t="s">
        <v>101</v>
      </c>
    </row>
    <row r="35177" spans="1:7" x14ac:dyDescent="0.35">
      <c r="A35177">
        <v>3092024</v>
      </c>
      <c r="B35177" t="s">
        <v>694</v>
      </c>
      <c r="C35177" t="s">
        <v>305</v>
      </c>
      <c r="D35177" t="s">
        <v>167</v>
      </c>
    </row>
    <row r="35178" spans="1:7" x14ac:dyDescent="0.35">
      <c r="A35178">
        <v>3092024</v>
      </c>
      <c r="B35178" t="s">
        <v>551</v>
      </c>
      <c r="C35178" t="s">
        <v>368</v>
      </c>
      <c r="D35178" t="s">
        <v>423</v>
      </c>
      <c r="E35178" t="s">
        <v>101</v>
      </c>
    </row>
    <row r="35179" spans="1:7" x14ac:dyDescent="0.35">
      <c r="A35179">
        <v>3092024</v>
      </c>
      <c r="B35179" t="s">
        <v>417</v>
      </c>
      <c r="C35179" t="s">
        <v>174</v>
      </c>
      <c r="D35179" t="s">
        <v>169</v>
      </c>
      <c r="E35179" t="s">
        <v>170</v>
      </c>
      <c r="F35179" t="s">
        <v>101</v>
      </c>
    </row>
    <row r="35180" spans="1:7" x14ac:dyDescent="0.35">
      <c r="A35180">
        <v>3092024</v>
      </c>
      <c r="B35180" t="s">
        <v>637</v>
      </c>
      <c r="C35180" t="s">
        <v>318</v>
      </c>
      <c r="D35180" t="s">
        <v>173</v>
      </c>
      <c r="E35180" t="s">
        <v>101</v>
      </c>
    </row>
    <row r="35181" spans="1:7" x14ac:dyDescent="0.35">
      <c r="A35181">
        <v>3092024</v>
      </c>
      <c r="B35181" t="s">
        <v>565</v>
      </c>
      <c r="C35181" t="s">
        <v>269</v>
      </c>
      <c r="D35181" t="s">
        <v>176</v>
      </c>
      <c r="E35181" t="s">
        <v>101</v>
      </c>
    </row>
    <row r="35182" spans="1:7" x14ac:dyDescent="0.35">
      <c r="A35182">
        <v>3092024</v>
      </c>
      <c r="B35182" t="s">
        <v>551</v>
      </c>
      <c r="C35182" t="s">
        <v>550</v>
      </c>
      <c r="D35182" t="s">
        <v>176</v>
      </c>
      <c r="E35182" t="s">
        <v>149</v>
      </c>
    </row>
    <row r="35183" spans="1:7" x14ac:dyDescent="0.35">
      <c r="A35183">
        <v>3092024</v>
      </c>
      <c r="B35183" t="s">
        <v>438</v>
      </c>
      <c r="C35183" t="s">
        <v>99</v>
      </c>
      <c r="D35183" t="s">
        <v>181</v>
      </c>
      <c r="E35183" t="s">
        <v>182</v>
      </c>
      <c r="F35183" t="s">
        <v>101</v>
      </c>
    </row>
    <row r="35184" spans="1:7" x14ac:dyDescent="0.35">
      <c r="A35184">
        <v>3092024</v>
      </c>
      <c r="B35184" t="s">
        <v>661</v>
      </c>
      <c r="C35184" t="s">
        <v>523</v>
      </c>
      <c r="D35184" t="s">
        <v>184</v>
      </c>
      <c r="E35184" t="s">
        <v>101</v>
      </c>
    </row>
    <row r="35185" spans="1:7" x14ac:dyDescent="0.35">
      <c r="A35185">
        <v>3092024</v>
      </c>
      <c r="B35185" t="s">
        <v>145</v>
      </c>
      <c r="C35185" t="s">
        <v>187</v>
      </c>
      <c r="D35185" t="s">
        <v>101</v>
      </c>
    </row>
    <row r="35186" spans="1:7" x14ac:dyDescent="0.35">
      <c r="A35186">
        <v>3092024</v>
      </c>
      <c r="B35186" t="s">
        <v>447</v>
      </c>
      <c r="C35186" t="s">
        <v>227</v>
      </c>
      <c r="D35186" t="s">
        <v>190</v>
      </c>
      <c r="E35186" t="s">
        <v>191</v>
      </c>
      <c r="F35186" t="s">
        <v>101</v>
      </c>
    </row>
    <row r="35187" spans="1:7" x14ac:dyDescent="0.35">
      <c r="A35187">
        <v>3092024</v>
      </c>
      <c r="B35187" t="s">
        <v>323</v>
      </c>
      <c r="C35187" t="s">
        <v>106</v>
      </c>
      <c r="D35187" t="s">
        <v>190</v>
      </c>
      <c r="E35187" t="s">
        <v>194</v>
      </c>
      <c r="F35187" t="s">
        <v>101</v>
      </c>
    </row>
    <row r="35188" spans="1:7" x14ac:dyDescent="0.35">
      <c r="A35188">
        <v>3092024</v>
      </c>
      <c r="B35188" t="s">
        <v>493</v>
      </c>
      <c r="C35188" t="s">
        <v>138</v>
      </c>
      <c r="D35188" t="s">
        <v>190</v>
      </c>
      <c r="E35188" t="s">
        <v>196</v>
      </c>
      <c r="F35188" t="s">
        <v>101</v>
      </c>
    </row>
    <row r="35189" spans="1:7" x14ac:dyDescent="0.35">
      <c r="A35189">
        <v>3092024</v>
      </c>
      <c r="B35189" t="s">
        <v>318</v>
      </c>
      <c r="C35189" t="s">
        <v>198</v>
      </c>
      <c r="D35189" t="s">
        <v>140</v>
      </c>
      <c r="E35189" t="s">
        <v>199</v>
      </c>
      <c r="F35189" t="s">
        <v>200</v>
      </c>
      <c r="G35189" t="s">
        <v>101</v>
      </c>
    </row>
    <row r="35190" spans="1:7" x14ac:dyDescent="0.35">
      <c r="A35190">
        <v>3092024</v>
      </c>
      <c r="B35190" t="s">
        <v>651</v>
      </c>
      <c r="C35190" t="s">
        <v>505</v>
      </c>
      <c r="D35190" t="s">
        <v>61</v>
      </c>
      <c r="E35190" t="s">
        <v>101</v>
      </c>
    </row>
    <row r="35191" spans="1:7" x14ac:dyDescent="0.35">
      <c r="A35191">
        <v>3092024</v>
      </c>
      <c r="B35191" t="s">
        <v>474</v>
      </c>
      <c r="C35191" t="s">
        <v>195</v>
      </c>
      <c r="D35191" t="s">
        <v>205</v>
      </c>
      <c r="E35191" t="s">
        <v>101</v>
      </c>
    </row>
    <row r="35192" spans="1:7" x14ac:dyDescent="0.35">
      <c r="A35192">
        <v>3092024</v>
      </c>
      <c r="B35192" t="s">
        <v>730</v>
      </c>
      <c r="C35192" t="s">
        <v>447</v>
      </c>
      <c r="D35192" t="s">
        <v>208</v>
      </c>
      <c r="E35192" t="s">
        <v>101</v>
      </c>
    </row>
    <row r="35193" spans="1:7" x14ac:dyDescent="0.35">
      <c r="A35193">
        <v>3092024</v>
      </c>
      <c r="B35193" t="s">
        <v>499</v>
      </c>
      <c r="C35193" t="s">
        <v>146</v>
      </c>
      <c r="D35193" t="s">
        <v>210</v>
      </c>
      <c r="E35193" t="s">
        <v>211</v>
      </c>
      <c r="F35193" t="s">
        <v>101</v>
      </c>
    </row>
    <row r="35194" spans="1:7" x14ac:dyDescent="0.35">
      <c r="A35194">
        <v>3092024</v>
      </c>
      <c r="B35194" t="s">
        <v>219</v>
      </c>
      <c r="C35194" t="s">
        <v>158</v>
      </c>
      <c r="D35194" t="s">
        <v>214</v>
      </c>
      <c r="E35194" t="s">
        <v>215</v>
      </c>
      <c r="F35194" t="s">
        <v>101</v>
      </c>
    </row>
    <row r="35195" spans="1:7" x14ac:dyDescent="0.35">
      <c r="A35195">
        <v>3092024</v>
      </c>
      <c r="B35195" t="s">
        <v>218</v>
      </c>
      <c r="C35195" t="s">
        <v>305</v>
      </c>
      <c r="D35195" t="s">
        <v>217</v>
      </c>
      <c r="E35195" t="s">
        <v>101</v>
      </c>
    </row>
    <row r="35196" spans="1:7" x14ac:dyDescent="0.35">
      <c r="A35196">
        <v>3092024</v>
      </c>
      <c r="B35196" t="s">
        <v>908</v>
      </c>
      <c r="C35196" t="s">
        <v>422</v>
      </c>
      <c r="D35196" t="s">
        <v>220</v>
      </c>
      <c r="E35196" t="s">
        <v>101</v>
      </c>
    </row>
    <row r="35197" spans="1:7" x14ac:dyDescent="0.35">
      <c r="A35197">
        <v>3092024</v>
      </c>
      <c r="B35197" t="s">
        <v>638</v>
      </c>
      <c r="C35197" t="s">
        <v>450</v>
      </c>
      <c r="D35197" t="s">
        <v>222</v>
      </c>
    </row>
    <row r="35198" spans="1:7" x14ac:dyDescent="0.35">
      <c r="A35198">
        <v>3092024</v>
      </c>
      <c r="B35198" t="s">
        <v>723</v>
      </c>
      <c r="C35198" t="s">
        <v>174</v>
      </c>
      <c r="D35198" t="s">
        <v>223</v>
      </c>
    </row>
    <row r="35199" spans="1:7" x14ac:dyDescent="0.35">
      <c r="A35199">
        <v>3092024</v>
      </c>
      <c r="B35199" t="s">
        <v>437</v>
      </c>
      <c r="C35199" t="s">
        <v>248</v>
      </c>
      <c r="D35199" t="s">
        <v>225</v>
      </c>
      <c r="E35199" t="s">
        <v>101</v>
      </c>
    </row>
    <row r="35200" spans="1:7" x14ac:dyDescent="0.35">
      <c r="A35200">
        <v>3092024</v>
      </c>
      <c r="B35200" t="s">
        <v>635</v>
      </c>
      <c r="C35200" t="s">
        <v>258</v>
      </c>
      <c r="D35200" t="s">
        <v>225</v>
      </c>
      <c r="E35200" t="s">
        <v>228</v>
      </c>
      <c r="F35200" t="s">
        <v>229</v>
      </c>
    </row>
    <row r="35201" spans="1:7" x14ac:dyDescent="0.35">
      <c r="A35201">
        <v>3092024</v>
      </c>
      <c r="B35201" t="s">
        <v>501</v>
      </c>
      <c r="C35201" t="s">
        <v>122</v>
      </c>
      <c r="D35201" t="s">
        <v>232</v>
      </c>
      <c r="E35201" t="s">
        <v>101</v>
      </c>
    </row>
    <row r="35202" spans="1:7" x14ac:dyDescent="0.35">
      <c r="A35202">
        <v>3092024</v>
      </c>
      <c r="B35202" t="s">
        <v>137</v>
      </c>
      <c r="C35202" t="s">
        <v>555</v>
      </c>
      <c r="D35202" t="s">
        <v>235</v>
      </c>
      <c r="E35202" t="s">
        <v>236</v>
      </c>
      <c r="F35202" t="s">
        <v>101</v>
      </c>
    </row>
    <row r="35203" spans="1:7" x14ac:dyDescent="0.35">
      <c r="A35203">
        <v>3092024</v>
      </c>
      <c r="B35203" t="s">
        <v>573</v>
      </c>
      <c r="C35203" t="s">
        <v>212</v>
      </c>
      <c r="D35203" t="s">
        <v>235</v>
      </c>
      <c r="E35203" t="s">
        <v>239</v>
      </c>
      <c r="F35203" t="s">
        <v>149</v>
      </c>
    </row>
    <row r="35204" spans="1:7" x14ac:dyDescent="0.35">
      <c r="A35204">
        <v>3092024</v>
      </c>
      <c r="B35204" t="s">
        <v>736</v>
      </c>
      <c r="C35204" t="s">
        <v>171</v>
      </c>
      <c r="D35204" t="s">
        <v>235</v>
      </c>
      <c r="E35204" t="s">
        <v>241</v>
      </c>
      <c r="F35204" t="s">
        <v>101</v>
      </c>
    </row>
    <row r="35205" spans="1:7" x14ac:dyDescent="0.35">
      <c r="A35205">
        <v>3092024</v>
      </c>
      <c r="B35205" t="s">
        <v>419</v>
      </c>
      <c r="C35205" t="s">
        <v>553</v>
      </c>
      <c r="D35205" t="s">
        <v>243</v>
      </c>
      <c r="E35205" t="s">
        <v>101</v>
      </c>
    </row>
    <row r="35206" spans="1:7" x14ac:dyDescent="0.35">
      <c r="A35206">
        <v>3092024</v>
      </c>
      <c r="B35206" t="s">
        <v>473</v>
      </c>
      <c r="C35206" t="s">
        <v>207</v>
      </c>
      <c r="D35206" t="s">
        <v>245</v>
      </c>
      <c r="E35206" t="s">
        <v>246</v>
      </c>
    </row>
    <row r="35207" spans="1:7" x14ac:dyDescent="0.35">
      <c r="A35207">
        <v>3092024</v>
      </c>
      <c r="B35207" t="s">
        <v>762</v>
      </c>
      <c r="C35207" t="s">
        <v>525</v>
      </c>
      <c r="D35207" t="s">
        <v>245</v>
      </c>
      <c r="E35207" t="s">
        <v>249</v>
      </c>
    </row>
    <row r="35208" spans="1:7" x14ac:dyDescent="0.35">
      <c r="A35208">
        <v>3092024</v>
      </c>
      <c r="B35208" t="s">
        <v>426</v>
      </c>
      <c r="C35208" t="s">
        <v>381</v>
      </c>
      <c r="D35208" t="s">
        <v>252</v>
      </c>
      <c r="E35208" t="s">
        <v>101</v>
      </c>
    </row>
    <row r="35209" spans="1:7" x14ac:dyDescent="0.35">
      <c r="A35209">
        <v>3092024</v>
      </c>
      <c r="B35209" t="s">
        <v>450</v>
      </c>
      <c r="C35209" t="s">
        <v>448</v>
      </c>
      <c r="D35209" t="s">
        <v>254</v>
      </c>
    </row>
    <row r="35210" spans="1:7" x14ac:dyDescent="0.35">
      <c r="A35210">
        <v>3092024</v>
      </c>
      <c r="B35210" t="s">
        <v>456</v>
      </c>
      <c r="C35210" t="s">
        <v>476</v>
      </c>
      <c r="D35210" t="s">
        <v>256</v>
      </c>
      <c r="E35210" t="s">
        <v>257</v>
      </c>
      <c r="F35210" t="s">
        <v>236</v>
      </c>
      <c r="G35210" t="s">
        <v>101</v>
      </c>
    </row>
    <row r="35211" spans="1:7" x14ac:dyDescent="0.35">
      <c r="A35211">
        <v>3092024</v>
      </c>
      <c r="B35211" t="s">
        <v>518</v>
      </c>
      <c r="C35211" t="s">
        <v>439</v>
      </c>
      <c r="D35211" t="s">
        <v>260</v>
      </c>
      <c r="E35211" t="s">
        <v>136</v>
      </c>
      <c r="F35211" t="s">
        <v>101</v>
      </c>
    </row>
    <row r="35212" spans="1:7" x14ac:dyDescent="0.35">
      <c r="A35212">
        <v>3092024</v>
      </c>
      <c r="B35212" t="s">
        <v>261</v>
      </c>
      <c r="C35212" t="s">
        <v>262</v>
      </c>
      <c r="D35212" t="s">
        <v>101</v>
      </c>
    </row>
    <row r="35213" spans="1:7" x14ac:dyDescent="0.35">
      <c r="A35213">
        <v>3092024</v>
      </c>
      <c r="B35213" t="s">
        <v>518</v>
      </c>
      <c r="C35213" t="s">
        <v>165</v>
      </c>
      <c r="D35213" t="s">
        <v>264</v>
      </c>
      <c r="E35213" t="s">
        <v>101</v>
      </c>
    </row>
    <row r="35214" spans="1:7" x14ac:dyDescent="0.35">
      <c r="A35214">
        <v>3092024</v>
      </c>
      <c r="B35214" t="s">
        <v>255</v>
      </c>
      <c r="C35214" t="s">
        <v>264</v>
      </c>
      <c r="D35214" t="s">
        <v>149</v>
      </c>
    </row>
    <row r="35215" spans="1:7" x14ac:dyDescent="0.35">
      <c r="A35215">
        <v>3092024</v>
      </c>
      <c r="B35215" t="s">
        <v>558</v>
      </c>
      <c r="C35215" t="s">
        <v>145</v>
      </c>
      <c r="D35215" t="s">
        <v>265</v>
      </c>
      <c r="E35215" t="s">
        <v>101</v>
      </c>
      <c r="F35215" t="s">
        <v>266</v>
      </c>
    </row>
    <row r="35216" spans="1:7" x14ac:dyDescent="0.35">
      <c r="A35216">
        <v>3092024</v>
      </c>
      <c r="B35216" t="s">
        <v>444</v>
      </c>
      <c r="C35216" t="s">
        <v>154</v>
      </c>
      <c r="D35216" t="s">
        <v>267</v>
      </c>
      <c r="E35216" t="s">
        <v>101</v>
      </c>
    </row>
    <row r="35217" spans="1:8" x14ac:dyDescent="0.35">
      <c r="A35217">
        <v>3092024</v>
      </c>
      <c r="B35217" t="s">
        <v>570</v>
      </c>
      <c r="C35217" t="s">
        <v>414</v>
      </c>
      <c r="D35217" t="s">
        <v>268</v>
      </c>
    </row>
    <row r="35218" spans="1:8" x14ac:dyDescent="0.35">
      <c r="A35218">
        <v>3092024</v>
      </c>
      <c r="B35218" t="s">
        <v>644</v>
      </c>
      <c r="C35218" t="s">
        <v>207</v>
      </c>
      <c r="D35218" t="s">
        <v>270</v>
      </c>
      <c r="E35218" t="s">
        <v>271</v>
      </c>
      <c r="F35218" t="s">
        <v>101</v>
      </c>
    </row>
    <row r="35219" spans="1:8" x14ac:dyDescent="0.35">
      <c r="A35219">
        <v>3092024</v>
      </c>
      <c r="B35219" t="s">
        <v>137</v>
      </c>
      <c r="C35219" t="s">
        <v>226</v>
      </c>
      <c r="D35219" t="s">
        <v>274</v>
      </c>
      <c r="E35219" t="s">
        <v>101</v>
      </c>
    </row>
    <row r="35220" spans="1:8" x14ac:dyDescent="0.35">
      <c r="A35220">
        <v>3092024</v>
      </c>
      <c r="B35220" t="s">
        <v>474</v>
      </c>
      <c r="C35220" t="s">
        <v>324</v>
      </c>
      <c r="D35220" t="s">
        <v>277</v>
      </c>
      <c r="E35220" t="s">
        <v>101</v>
      </c>
    </row>
    <row r="35221" spans="1:8" x14ac:dyDescent="0.35">
      <c r="A35221">
        <v>3092024</v>
      </c>
      <c r="B35221" t="s">
        <v>515</v>
      </c>
      <c r="C35221" t="s">
        <v>105</v>
      </c>
      <c r="D35221" t="s">
        <v>279</v>
      </c>
      <c r="E35221" t="s">
        <v>140</v>
      </c>
      <c r="F35221" t="s">
        <v>280</v>
      </c>
    </row>
    <row r="35222" spans="1:8" x14ac:dyDescent="0.35">
      <c r="A35222">
        <v>3092024</v>
      </c>
      <c r="B35222" t="s">
        <v>783</v>
      </c>
      <c r="C35222" t="s">
        <v>438</v>
      </c>
      <c r="D35222" t="s">
        <v>281</v>
      </c>
    </row>
    <row r="35223" spans="1:8" x14ac:dyDescent="0.35">
      <c r="A35223">
        <v>3092024</v>
      </c>
      <c r="B35223" t="s">
        <v>599</v>
      </c>
      <c r="C35223" t="s">
        <v>478</v>
      </c>
      <c r="D35223" t="s">
        <v>284</v>
      </c>
      <c r="E35223" t="s">
        <v>101</v>
      </c>
    </row>
    <row r="35224" spans="1:8" x14ac:dyDescent="0.35">
      <c r="A35224">
        <v>3092024</v>
      </c>
      <c r="B35224" t="s">
        <v>801</v>
      </c>
      <c r="C35224" t="s">
        <v>368</v>
      </c>
      <c r="D35224" t="s">
        <v>287</v>
      </c>
      <c r="E35224" t="s">
        <v>101</v>
      </c>
    </row>
    <row r="35225" spans="1:8" x14ac:dyDescent="0.35">
      <c r="A35225">
        <v>3092024</v>
      </c>
      <c r="B35225" t="s">
        <v>579</v>
      </c>
      <c r="C35225" t="s">
        <v>543</v>
      </c>
      <c r="D35225" t="s">
        <v>288</v>
      </c>
      <c r="E35225" t="s">
        <v>101</v>
      </c>
    </row>
    <row r="35226" spans="1:8" x14ac:dyDescent="0.35">
      <c r="A35226">
        <v>3092024</v>
      </c>
      <c r="B35226" t="s">
        <v>466</v>
      </c>
      <c r="C35226" t="s">
        <v>151</v>
      </c>
      <c r="D35226" t="s">
        <v>290</v>
      </c>
      <c r="E35226" t="s">
        <v>140</v>
      </c>
      <c r="F35226" t="s">
        <v>291</v>
      </c>
    </row>
    <row r="35227" spans="1:8" x14ac:dyDescent="0.35">
      <c r="A35227">
        <v>3092024</v>
      </c>
      <c r="B35227" t="s">
        <v>728</v>
      </c>
      <c r="C35227" t="s">
        <v>323</v>
      </c>
      <c r="D35227" t="s">
        <v>290</v>
      </c>
      <c r="E35227" t="s">
        <v>140</v>
      </c>
      <c r="F35227" t="s">
        <v>294</v>
      </c>
      <c r="G35227" t="s">
        <v>295</v>
      </c>
      <c r="H35227" t="s">
        <v>101</v>
      </c>
    </row>
    <row r="35228" spans="1:8" x14ac:dyDescent="0.35">
      <c r="A35228">
        <v>3092024</v>
      </c>
      <c r="B35228" t="s">
        <v>441</v>
      </c>
      <c r="C35228" t="s">
        <v>172</v>
      </c>
      <c r="D35228" t="s">
        <v>298</v>
      </c>
      <c r="E35228" t="s">
        <v>101</v>
      </c>
    </row>
    <row r="35229" spans="1:8" x14ac:dyDescent="0.35">
      <c r="A35229">
        <v>3092024</v>
      </c>
      <c r="B35229" t="s">
        <v>541</v>
      </c>
      <c r="C35229" t="s">
        <v>478</v>
      </c>
      <c r="D35229" t="s">
        <v>300</v>
      </c>
      <c r="E35229" t="s">
        <v>262</v>
      </c>
      <c r="F35229" t="s">
        <v>101</v>
      </c>
    </row>
    <row r="35230" spans="1:8" x14ac:dyDescent="0.35">
      <c r="A35230">
        <v>3092024</v>
      </c>
      <c r="B35230" t="s">
        <v>426</v>
      </c>
      <c r="C35230" t="s">
        <v>505</v>
      </c>
      <c r="D35230" t="s">
        <v>301</v>
      </c>
      <c r="E35230" t="s">
        <v>101</v>
      </c>
    </row>
    <row r="35231" spans="1:8" x14ac:dyDescent="0.35">
      <c r="A35231">
        <v>3092024</v>
      </c>
      <c r="B35231" t="s">
        <v>573</v>
      </c>
      <c r="C35231" t="s">
        <v>154</v>
      </c>
      <c r="D35231" t="s">
        <v>303</v>
      </c>
      <c r="E35231" t="s">
        <v>149</v>
      </c>
    </row>
    <row r="35232" spans="1:8" x14ac:dyDescent="0.35">
      <c r="A35232">
        <v>3092024</v>
      </c>
      <c r="B35232" t="s">
        <v>720</v>
      </c>
      <c r="C35232" t="s">
        <v>460</v>
      </c>
      <c r="D35232" t="s">
        <v>306</v>
      </c>
      <c r="E35232" t="s">
        <v>101</v>
      </c>
    </row>
    <row r="35233" spans="1:9" x14ac:dyDescent="0.35">
      <c r="A35233">
        <v>3092024</v>
      </c>
      <c r="B35233" t="s">
        <v>802</v>
      </c>
      <c r="C35233" t="s">
        <v>154</v>
      </c>
      <c r="D35233" t="s">
        <v>308</v>
      </c>
      <c r="E35233" t="s">
        <v>309</v>
      </c>
      <c r="F35233" t="s">
        <v>310</v>
      </c>
      <c r="G35233" t="s">
        <v>311</v>
      </c>
      <c r="H35233" t="s">
        <v>312</v>
      </c>
      <c r="I35233" t="s">
        <v>101</v>
      </c>
    </row>
    <row r="35234" spans="1:9" x14ac:dyDescent="0.35">
      <c r="A35234">
        <v>3092024</v>
      </c>
      <c r="B35234" t="s">
        <v>438</v>
      </c>
      <c r="C35234" t="s">
        <v>416</v>
      </c>
      <c r="D35234" t="s">
        <v>314</v>
      </c>
      <c r="E35234" t="s">
        <v>315</v>
      </c>
      <c r="F35234" t="s">
        <v>101</v>
      </c>
    </row>
    <row r="35235" spans="1:9" x14ac:dyDescent="0.35">
      <c r="A35235">
        <v>3092024</v>
      </c>
      <c r="B35235" t="s">
        <v>496</v>
      </c>
      <c r="C35235" t="s">
        <v>117</v>
      </c>
      <c r="D35235" t="s">
        <v>314</v>
      </c>
      <c r="E35235" t="s">
        <v>317</v>
      </c>
      <c r="F35235" t="s">
        <v>101</v>
      </c>
    </row>
    <row r="35236" spans="1:9" x14ac:dyDescent="0.35">
      <c r="A35236">
        <v>3092024</v>
      </c>
      <c r="B35236" t="s">
        <v>419</v>
      </c>
      <c r="C35236" t="s">
        <v>195</v>
      </c>
      <c r="D35236" t="s">
        <v>319</v>
      </c>
      <c r="E35236" t="s">
        <v>320</v>
      </c>
      <c r="F35236" t="s">
        <v>321</v>
      </c>
    </row>
    <row r="35237" spans="1:9" x14ac:dyDescent="0.35">
      <c r="A35237">
        <v>3092024</v>
      </c>
      <c r="B35237" t="s">
        <v>694</v>
      </c>
      <c r="C35237" t="s">
        <v>523</v>
      </c>
      <c r="D35237" t="s">
        <v>322</v>
      </c>
      <c r="E35237" t="s">
        <v>101</v>
      </c>
    </row>
    <row r="35238" spans="1:9" x14ac:dyDescent="0.35">
      <c r="A35238">
        <v>3092024</v>
      </c>
      <c r="B35238" t="s">
        <v>717</v>
      </c>
      <c r="C35238" t="s">
        <v>145</v>
      </c>
      <c r="D35238" t="s">
        <v>325</v>
      </c>
      <c r="E35238" t="s">
        <v>101</v>
      </c>
    </row>
    <row r="35239" spans="1:9" x14ac:dyDescent="0.35">
      <c r="A35239">
        <v>3092024</v>
      </c>
      <c r="B35239" t="s">
        <v>661</v>
      </c>
      <c r="C35239" t="s">
        <v>523</v>
      </c>
      <c r="D35239" t="s">
        <v>328</v>
      </c>
      <c r="E35239" t="s">
        <v>101</v>
      </c>
    </row>
    <row r="35240" spans="1:9" x14ac:dyDescent="0.35">
      <c r="A35240">
        <v>3092024</v>
      </c>
      <c r="B35240" t="s">
        <v>233</v>
      </c>
      <c r="C35240" t="s">
        <v>331</v>
      </c>
      <c r="D35240" t="s">
        <v>332</v>
      </c>
      <c r="E35240" t="s">
        <v>101</v>
      </c>
    </row>
    <row r="35241" spans="1:9" x14ac:dyDescent="0.35">
      <c r="A35241">
        <v>3092024</v>
      </c>
      <c r="B35241" t="s">
        <v>439</v>
      </c>
      <c r="C35241" t="s">
        <v>302</v>
      </c>
      <c r="D35241" t="s">
        <v>331</v>
      </c>
      <c r="E35241" t="s">
        <v>335</v>
      </c>
      <c r="F35241" t="s">
        <v>101</v>
      </c>
    </row>
    <row r="35242" spans="1:9" x14ac:dyDescent="0.35">
      <c r="A35242">
        <v>3092024</v>
      </c>
      <c r="B35242" t="s">
        <v>258</v>
      </c>
      <c r="C35242" t="s">
        <v>197</v>
      </c>
      <c r="D35242" t="s">
        <v>331</v>
      </c>
      <c r="E35242" t="s">
        <v>338</v>
      </c>
      <c r="F35242" t="s">
        <v>321</v>
      </c>
    </row>
    <row r="35243" spans="1:9" x14ac:dyDescent="0.35">
      <c r="A35243">
        <v>3092024</v>
      </c>
      <c r="B35243" t="s">
        <v>778</v>
      </c>
      <c r="C35243" t="s">
        <v>206</v>
      </c>
      <c r="D35243" t="s">
        <v>170</v>
      </c>
    </row>
    <row r="35244" spans="1:9" x14ac:dyDescent="0.35">
      <c r="A35244">
        <v>3092024</v>
      </c>
      <c r="B35244" t="s">
        <v>609</v>
      </c>
      <c r="C35244" t="s">
        <v>549</v>
      </c>
      <c r="D35244" t="s">
        <v>341</v>
      </c>
      <c r="E35244" t="s">
        <v>101</v>
      </c>
    </row>
    <row r="35245" spans="1:9" x14ac:dyDescent="0.35">
      <c r="A35245">
        <v>3092024</v>
      </c>
      <c r="B35245" t="s">
        <v>560</v>
      </c>
      <c r="C35245" t="s">
        <v>548</v>
      </c>
      <c r="D35245" t="s">
        <v>343</v>
      </c>
      <c r="E35245" t="s">
        <v>101</v>
      </c>
    </row>
    <row r="35246" spans="1:9" x14ac:dyDescent="0.35">
      <c r="A35246">
        <v>3092024</v>
      </c>
      <c r="B35246" t="s">
        <v>389</v>
      </c>
      <c r="C35246" t="s">
        <v>132</v>
      </c>
      <c r="D35246" t="s">
        <v>344</v>
      </c>
      <c r="E35246" t="s">
        <v>345</v>
      </c>
      <c r="F35246" t="s">
        <v>101</v>
      </c>
    </row>
    <row r="35247" spans="1:9" x14ac:dyDescent="0.35">
      <c r="A35247">
        <v>3092024</v>
      </c>
      <c r="B35247" t="s">
        <v>440</v>
      </c>
      <c r="C35247" t="s">
        <v>439</v>
      </c>
      <c r="D35247" t="s">
        <v>132</v>
      </c>
      <c r="E35247" t="s">
        <v>347</v>
      </c>
      <c r="F35247" t="s">
        <v>101</v>
      </c>
    </row>
    <row r="35248" spans="1:9" x14ac:dyDescent="0.35">
      <c r="A35248">
        <v>3092024</v>
      </c>
      <c r="B35248" t="s">
        <v>603</v>
      </c>
      <c r="C35248" t="s">
        <v>446</v>
      </c>
      <c r="D35248" t="s">
        <v>132</v>
      </c>
      <c r="E35248" t="s">
        <v>348</v>
      </c>
      <c r="F35248" t="s">
        <v>101</v>
      </c>
    </row>
    <row r="35249" spans="1:8" x14ac:dyDescent="0.35">
      <c r="A35249">
        <v>3092024</v>
      </c>
      <c r="B35249" t="s">
        <v>556</v>
      </c>
      <c r="C35249" t="s">
        <v>142</v>
      </c>
      <c r="D35249" t="s">
        <v>132</v>
      </c>
      <c r="E35249" t="s">
        <v>350</v>
      </c>
      <c r="F35249" t="s">
        <v>101</v>
      </c>
    </row>
    <row r="35250" spans="1:8" x14ac:dyDescent="0.35">
      <c r="A35250">
        <v>3092024</v>
      </c>
      <c r="B35250" t="s">
        <v>591</v>
      </c>
      <c r="C35250" t="s">
        <v>318</v>
      </c>
      <c r="D35250" t="s">
        <v>132</v>
      </c>
      <c r="E35250" t="s">
        <v>352</v>
      </c>
      <c r="F35250" t="s">
        <v>101</v>
      </c>
    </row>
    <row r="35251" spans="1:8" x14ac:dyDescent="0.35">
      <c r="A35251">
        <v>3092024</v>
      </c>
      <c r="B35251" t="s">
        <v>451</v>
      </c>
      <c r="C35251" t="s">
        <v>420</v>
      </c>
      <c r="D35251" t="s">
        <v>132</v>
      </c>
      <c r="E35251" t="s">
        <v>133</v>
      </c>
      <c r="F35251" t="s">
        <v>355</v>
      </c>
    </row>
    <row r="35252" spans="1:8" x14ac:dyDescent="0.35">
      <c r="A35252">
        <v>3092024</v>
      </c>
      <c r="B35252" t="s">
        <v>534</v>
      </c>
      <c r="C35252" t="s">
        <v>535</v>
      </c>
      <c r="D35252" t="s">
        <v>132</v>
      </c>
      <c r="E35252" t="s">
        <v>356</v>
      </c>
      <c r="F35252" t="s">
        <v>101</v>
      </c>
    </row>
    <row r="35253" spans="1:8" x14ac:dyDescent="0.35">
      <c r="A35253">
        <v>3092024</v>
      </c>
      <c r="B35253" t="s">
        <v>206</v>
      </c>
      <c r="C35253" t="s">
        <v>329</v>
      </c>
      <c r="D35253" t="s">
        <v>359</v>
      </c>
      <c r="E35253" t="s">
        <v>360</v>
      </c>
      <c r="F35253" t="s">
        <v>101</v>
      </c>
    </row>
    <row r="35254" spans="1:8" x14ac:dyDescent="0.35">
      <c r="A35254">
        <v>3092024</v>
      </c>
      <c r="B35254" t="s">
        <v>515</v>
      </c>
      <c r="C35254" t="s">
        <v>179</v>
      </c>
      <c r="D35254" t="s">
        <v>359</v>
      </c>
      <c r="E35254" t="s">
        <v>362</v>
      </c>
      <c r="F35254" t="s">
        <v>101</v>
      </c>
    </row>
    <row r="35255" spans="1:8" x14ac:dyDescent="0.35">
      <c r="A35255">
        <v>3092024</v>
      </c>
      <c r="B35255" t="s">
        <v>172</v>
      </c>
      <c r="C35255" t="s">
        <v>359</v>
      </c>
      <c r="D35255" t="s">
        <v>362</v>
      </c>
      <c r="E35255" t="s">
        <v>140</v>
      </c>
      <c r="F35255" t="s">
        <v>364</v>
      </c>
      <c r="G35255" t="s">
        <v>101</v>
      </c>
    </row>
    <row r="35256" spans="1:8" x14ac:dyDescent="0.35">
      <c r="A35256">
        <v>3092024</v>
      </c>
      <c r="B35256" t="s">
        <v>661</v>
      </c>
      <c r="C35256" t="s">
        <v>422</v>
      </c>
      <c r="D35256" t="s">
        <v>366</v>
      </c>
      <c r="E35256" t="s">
        <v>257</v>
      </c>
      <c r="F35256" t="s">
        <v>367</v>
      </c>
      <c r="G35256" t="s">
        <v>101</v>
      </c>
    </row>
    <row r="35257" spans="1:8" x14ac:dyDescent="0.35">
      <c r="A35257">
        <v>3092024</v>
      </c>
      <c r="B35257" t="s">
        <v>714</v>
      </c>
      <c r="C35257" t="s">
        <v>554</v>
      </c>
      <c r="D35257" t="s">
        <v>369</v>
      </c>
      <c r="E35257" t="s">
        <v>370</v>
      </c>
      <c r="F35257" t="s">
        <v>101</v>
      </c>
    </row>
    <row r="35258" spans="1:8" x14ac:dyDescent="0.35">
      <c r="A35258">
        <v>3092024</v>
      </c>
      <c r="B35258" t="s">
        <v>623</v>
      </c>
      <c r="C35258" t="s">
        <v>600</v>
      </c>
      <c r="D35258" t="s">
        <v>371</v>
      </c>
      <c r="E35258" t="s">
        <v>101</v>
      </c>
    </row>
    <row r="35259" spans="1:8" x14ac:dyDescent="0.35">
      <c r="A35259">
        <v>3092024</v>
      </c>
      <c r="B35259" t="s">
        <v>516</v>
      </c>
      <c r="C35259" t="s">
        <v>296</v>
      </c>
      <c r="D35259" t="s">
        <v>372</v>
      </c>
      <c r="E35259" t="s">
        <v>101</v>
      </c>
    </row>
    <row r="35260" spans="1:8" x14ac:dyDescent="0.35">
      <c r="A35260">
        <v>3092024</v>
      </c>
      <c r="B35260" t="s">
        <v>221</v>
      </c>
      <c r="C35260" t="s">
        <v>373</v>
      </c>
      <c r="D35260" t="s">
        <v>101</v>
      </c>
    </row>
    <row r="35261" spans="1:8" x14ac:dyDescent="0.35">
      <c r="A35261">
        <v>3092024</v>
      </c>
      <c r="B35261" t="s">
        <v>724</v>
      </c>
      <c r="C35261" t="s">
        <v>543</v>
      </c>
      <c r="D35261" t="s">
        <v>376</v>
      </c>
      <c r="E35261" t="s">
        <v>140</v>
      </c>
      <c r="F35261" t="s">
        <v>331</v>
      </c>
      <c r="G35261" t="s">
        <v>377</v>
      </c>
      <c r="H35261" t="s">
        <v>101</v>
      </c>
    </row>
    <row r="35262" spans="1:8" x14ac:dyDescent="0.35">
      <c r="A35262">
        <v>3092024</v>
      </c>
      <c r="B35262" t="s">
        <v>560</v>
      </c>
      <c r="C35262" t="s">
        <v>450</v>
      </c>
      <c r="D35262" t="s">
        <v>378</v>
      </c>
    </row>
    <row r="35263" spans="1:8" x14ac:dyDescent="0.35">
      <c r="A35263">
        <v>3092024</v>
      </c>
      <c r="B35263" t="s">
        <v>515</v>
      </c>
      <c r="C35263" t="s">
        <v>197</v>
      </c>
      <c r="D35263" t="s">
        <v>380</v>
      </c>
      <c r="E35263" t="s">
        <v>101</v>
      </c>
    </row>
    <row r="35264" spans="1:8" x14ac:dyDescent="0.35">
      <c r="A35264">
        <v>3092024</v>
      </c>
      <c r="B35264" t="s">
        <v>419</v>
      </c>
      <c r="C35264" t="s">
        <v>569</v>
      </c>
      <c r="D35264" t="s">
        <v>382</v>
      </c>
      <c r="E35264" t="s">
        <v>383</v>
      </c>
    </row>
    <row r="35265" spans="1:9" x14ac:dyDescent="0.35">
      <c r="A35265">
        <v>3092024</v>
      </c>
      <c r="B35265" t="s">
        <v>498</v>
      </c>
      <c r="C35265" t="s">
        <v>502</v>
      </c>
      <c r="D35265" t="s">
        <v>385</v>
      </c>
      <c r="E35265" t="s">
        <v>386</v>
      </c>
    </row>
    <row r="35266" spans="1:9" x14ac:dyDescent="0.35">
      <c r="A35266">
        <v>3092024</v>
      </c>
      <c r="B35266" t="s">
        <v>696</v>
      </c>
      <c r="C35266" t="s">
        <v>240</v>
      </c>
      <c r="D35266" t="s">
        <v>388</v>
      </c>
      <c r="E35266" t="s">
        <v>101</v>
      </c>
    </row>
    <row r="35267" spans="1:9" x14ac:dyDescent="0.35">
      <c r="A35267">
        <v>3092024</v>
      </c>
      <c r="B35267" t="s">
        <v>293</v>
      </c>
      <c r="C35267" t="s">
        <v>469</v>
      </c>
      <c r="D35267" t="s">
        <v>391</v>
      </c>
      <c r="E35267" t="s">
        <v>101</v>
      </c>
    </row>
    <row r="35268" spans="1:9" x14ac:dyDescent="0.35">
      <c r="A35268">
        <v>3092024</v>
      </c>
      <c r="B35268" t="s">
        <v>514</v>
      </c>
      <c r="C35268" t="s">
        <v>505</v>
      </c>
      <c r="D35268" t="s">
        <v>393</v>
      </c>
    </row>
    <row r="35269" spans="1:9" x14ac:dyDescent="0.35">
      <c r="A35269">
        <v>3092024</v>
      </c>
      <c r="B35269" t="s">
        <v>137</v>
      </c>
      <c r="C35269" t="s">
        <v>203</v>
      </c>
      <c r="D35269" t="s">
        <v>394</v>
      </c>
      <c r="E35269" t="s">
        <v>395</v>
      </c>
      <c r="F35269" t="s">
        <v>101</v>
      </c>
    </row>
    <row r="35270" spans="1:9" x14ac:dyDescent="0.35">
      <c r="A35270">
        <v>3092024</v>
      </c>
      <c r="B35270" t="s">
        <v>493</v>
      </c>
      <c r="C35270" t="s">
        <v>175</v>
      </c>
      <c r="D35270" t="s">
        <v>396</v>
      </c>
    </row>
    <row r="35271" spans="1:9" x14ac:dyDescent="0.35">
      <c r="A35271">
        <v>3092024</v>
      </c>
      <c r="B35271" t="s">
        <v>117</v>
      </c>
      <c r="C35271" t="s">
        <v>397</v>
      </c>
      <c r="D35271" t="s">
        <v>101</v>
      </c>
    </row>
    <row r="35272" spans="1:9" x14ac:dyDescent="0.35">
      <c r="A35272">
        <v>3092024</v>
      </c>
      <c r="B35272" t="s">
        <v>611</v>
      </c>
      <c r="C35272" t="s">
        <v>219</v>
      </c>
      <c r="D35272" t="s">
        <v>399</v>
      </c>
      <c r="E35272" t="s">
        <v>140</v>
      </c>
      <c r="F35272" t="s">
        <v>400</v>
      </c>
      <c r="G35272" t="s">
        <v>257</v>
      </c>
      <c r="H35272" t="s">
        <v>331</v>
      </c>
      <c r="I35272" t="s">
        <v>401</v>
      </c>
    </row>
    <row r="35273" spans="1:9" x14ac:dyDescent="0.35">
      <c r="A35273">
        <v>3092024</v>
      </c>
      <c r="B35273" t="s">
        <v>758</v>
      </c>
      <c r="C35273" t="s">
        <v>293</v>
      </c>
      <c r="D35273" t="s">
        <v>399</v>
      </c>
      <c r="E35273" t="s">
        <v>187</v>
      </c>
      <c r="F35273" t="s">
        <v>101</v>
      </c>
    </row>
    <row r="35274" spans="1:9" x14ac:dyDescent="0.35">
      <c r="A35274">
        <v>3092024</v>
      </c>
      <c r="B35274" t="s">
        <v>285</v>
      </c>
      <c r="C35274" t="s">
        <v>569</v>
      </c>
      <c r="D35274" t="s">
        <v>399</v>
      </c>
      <c r="E35274" t="s">
        <v>403</v>
      </c>
      <c r="F35274" t="s">
        <v>101</v>
      </c>
    </row>
    <row r="35275" spans="1:9" x14ac:dyDescent="0.35">
      <c r="A35275">
        <v>3092024</v>
      </c>
      <c r="B35275" t="s">
        <v>479</v>
      </c>
      <c r="C35275" t="s">
        <v>204</v>
      </c>
      <c r="D35275" t="s">
        <v>399</v>
      </c>
      <c r="E35275" t="s">
        <v>404</v>
      </c>
      <c r="F35275" t="s">
        <v>101</v>
      </c>
    </row>
    <row r="35276" spans="1:9" x14ac:dyDescent="0.35">
      <c r="A35276">
        <v>2092024</v>
      </c>
      <c r="B35276" t="s">
        <v>456</v>
      </c>
      <c r="C35276" t="s">
        <v>272</v>
      </c>
      <c r="D35276" t="s">
        <v>100</v>
      </c>
      <c r="E35276" t="s">
        <v>101</v>
      </c>
    </row>
    <row r="35277" spans="1:9" x14ac:dyDescent="0.35">
      <c r="A35277">
        <v>2092024</v>
      </c>
      <c r="B35277" t="s">
        <v>418</v>
      </c>
      <c r="C35277" t="s">
        <v>476</v>
      </c>
      <c r="D35277" t="s">
        <v>104</v>
      </c>
      <c r="E35277" t="s">
        <v>101</v>
      </c>
    </row>
    <row r="35278" spans="1:9" x14ac:dyDescent="0.35">
      <c r="A35278">
        <v>2092024</v>
      </c>
      <c r="B35278" t="s">
        <v>514</v>
      </c>
      <c r="C35278" t="s">
        <v>305</v>
      </c>
      <c r="D35278" t="s">
        <v>107</v>
      </c>
      <c r="E35278" t="s">
        <v>108</v>
      </c>
      <c r="F35278" t="s">
        <v>101</v>
      </c>
    </row>
    <row r="35279" spans="1:9" x14ac:dyDescent="0.35">
      <c r="A35279">
        <v>2092024</v>
      </c>
      <c r="B35279" t="s">
        <v>569</v>
      </c>
      <c r="C35279" t="s">
        <v>192</v>
      </c>
      <c r="D35279" t="s">
        <v>111</v>
      </c>
      <c r="E35279" t="s">
        <v>101</v>
      </c>
    </row>
    <row r="35280" spans="1:9" x14ac:dyDescent="0.35">
      <c r="A35280">
        <v>2092024</v>
      </c>
      <c r="B35280" t="s">
        <v>180</v>
      </c>
      <c r="C35280" t="s">
        <v>701</v>
      </c>
      <c r="D35280" t="s">
        <v>114</v>
      </c>
      <c r="E35280" t="s">
        <v>115</v>
      </c>
      <c r="F35280" t="s">
        <v>116</v>
      </c>
    </row>
    <row r="35281" spans="1:7" x14ac:dyDescent="0.35">
      <c r="A35281">
        <v>2092024</v>
      </c>
      <c r="B35281" t="s">
        <v>443</v>
      </c>
      <c r="C35281" t="s">
        <v>126</v>
      </c>
      <c r="D35281" t="s">
        <v>114</v>
      </c>
      <c r="E35281" t="s">
        <v>119</v>
      </c>
      <c r="F35281" t="s">
        <v>120</v>
      </c>
      <c r="G35281" t="s">
        <v>121</v>
      </c>
    </row>
    <row r="35282" spans="1:7" x14ac:dyDescent="0.35">
      <c r="A35282">
        <v>2092024</v>
      </c>
      <c r="B35282" t="s">
        <v>273</v>
      </c>
      <c r="C35282" t="s">
        <v>492</v>
      </c>
      <c r="D35282" t="s">
        <v>114</v>
      </c>
      <c r="E35282" t="s">
        <v>124</v>
      </c>
    </row>
    <row r="35283" spans="1:7" x14ac:dyDescent="0.35">
      <c r="A35283">
        <v>2092024</v>
      </c>
      <c r="B35283" t="s">
        <v>452</v>
      </c>
      <c r="C35283" t="s">
        <v>709</v>
      </c>
      <c r="D35283" t="s">
        <v>114</v>
      </c>
      <c r="E35283" t="s">
        <v>127</v>
      </c>
    </row>
    <row r="35284" spans="1:7" x14ac:dyDescent="0.35">
      <c r="A35284">
        <v>2092024</v>
      </c>
      <c r="B35284" t="s">
        <v>204</v>
      </c>
      <c r="C35284" t="s">
        <v>131</v>
      </c>
      <c r="D35284" t="s">
        <v>114</v>
      </c>
      <c r="E35284" t="s">
        <v>130</v>
      </c>
    </row>
    <row r="35285" spans="1:7" x14ac:dyDescent="0.35">
      <c r="A35285">
        <v>2092024</v>
      </c>
      <c r="B35285" t="s">
        <v>384</v>
      </c>
      <c r="C35285" t="s">
        <v>463</v>
      </c>
      <c r="D35285" t="s">
        <v>114</v>
      </c>
      <c r="E35285" t="s">
        <v>132</v>
      </c>
      <c r="F35285" t="s">
        <v>133</v>
      </c>
    </row>
    <row r="35286" spans="1:7" x14ac:dyDescent="0.35">
      <c r="A35286">
        <v>2092024</v>
      </c>
      <c r="B35286" t="s">
        <v>441</v>
      </c>
      <c r="C35286" t="s">
        <v>327</v>
      </c>
      <c r="D35286" t="s">
        <v>135</v>
      </c>
      <c r="E35286" t="s">
        <v>136</v>
      </c>
    </row>
    <row r="35287" spans="1:7" x14ac:dyDescent="0.35">
      <c r="A35287">
        <v>2092024</v>
      </c>
      <c r="B35287" t="s">
        <v>693</v>
      </c>
      <c r="C35287" t="s">
        <v>547</v>
      </c>
      <c r="D35287" t="s">
        <v>139</v>
      </c>
      <c r="E35287" t="s">
        <v>140</v>
      </c>
      <c r="F35287" t="s">
        <v>141</v>
      </c>
      <c r="G35287" t="s">
        <v>101</v>
      </c>
    </row>
    <row r="35288" spans="1:7" x14ac:dyDescent="0.35">
      <c r="A35288">
        <v>2092024</v>
      </c>
      <c r="B35288" t="s">
        <v>591</v>
      </c>
      <c r="C35288" t="s">
        <v>375</v>
      </c>
      <c r="D35288" t="s">
        <v>144</v>
      </c>
      <c r="E35288" t="s">
        <v>101</v>
      </c>
    </row>
    <row r="35289" spans="1:7" x14ac:dyDescent="0.35">
      <c r="A35289">
        <v>2092024</v>
      </c>
      <c r="B35289" t="s">
        <v>339</v>
      </c>
      <c r="C35289" t="s">
        <v>595</v>
      </c>
      <c r="D35289" t="s">
        <v>147</v>
      </c>
      <c r="E35289" t="s">
        <v>148</v>
      </c>
      <c r="F35289" t="s">
        <v>149</v>
      </c>
    </row>
    <row r="35290" spans="1:7" x14ac:dyDescent="0.35">
      <c r="A35290">
        <v>2092024</v>
      </c>
      <c r="B35290" t="s">
        <v>499</v>
      </c>
      <c r="C35290" t="s">
        <v>146</v>
      </c>
      <c r="D35290" t="s">
        <v>152</v>
      </c>
      <c r="E35290" t="s">
        <v>140</v>
      </c>
      <c r="F35290" t="s">
        <v>153</v>
      </c>
      <c r="G35290" t="s">
        <v>101</v>
      </c>
    </row>
    <row r="35291" spans="1:7" x14ac:dyDescent="0.35">
      <c r="A35291">
        <v>2092024</v>
      </c>
      <c r="B35291" t="s">
        <v>830</v>
      </c>
      <c r="C35291" t="s">
        <v>155</v>
      </c>
      <c r="D35291" t="s">
        <v>156</v>
      </c>
      <c r="E35291" t="s">
        <v>101</v>
      </c>
    </row>
    <row r="35292" spans="1:7" x14ac:dyDescent="0.35">
      <c r="A35292">
        <v>2092024</v>
      </c>
      <c r="B35292" t="s">
        <v>569</v>
      </c>
      <c r="C35292" t="s">
        <v>159</v>
      </c>
      <c r="D35292" t="s">
        <v>101</v>
      </c>
    </row>
    <row r="35293" spans="1:7" x14ac:dyDescent="0.35">
      <c r="A35293">
        <v>2092024</v>
      </c>
      <c r="B35293" t="s">
        <v>269</v>
      </c>
      <c r="C35293" t="s">
        <v>161</v>
      </c>
      <c r="D35293" t="s">
        <v>101</v>
      </c>
    </row>
    <row r="35294" spans="1:7" x14ac:dyDescent="0.35">
      <c r="A35294">
        <v>2092024</v>
      </c>
      <c r="B35294" t="s">
        <v>286</v>
      </c>
      <c r="C35294" t="s">
        <v>197</v>
      </c>
      <c r="D35294" t="s">
        <v>164</v>
      </c>
      <c r="E35294" t="s">
        <v>101</v>
      </c>
    </row>
    <row r="35295" spans="1:7" x14ac:dyDescent="0.35">
      <c r="A35295">
        <v>2092024</v>
      </c>
      <c r="B35295" t="s">
        <v>755</v>
      </c>
      <c r="C35295" t="s">
        <v>145</v>
      </c>
      <c r="D35295" t="s">
        <v>167</v>
      </c>
    </row>
    <row r="35296" spans="1:7" x14ac:dyDescent="0.35">
      <c r="A35296">
        <v>2092024</v>
      </c>
      <c r="B35296" t="s">
        <v>874</v>
      </c>
      <c r="C35296" t="s">
        <v>548</v>
      </c>
      <c r="D35296" t="s">
        <v>423</v>
      </c>
      <c r="E35296" t="s">
        <v>101</v>
      </c>
    </row>
    <row r="35297" spans="1:7" x14ac:dyDescent="0.35">
      <c r="A35297">
        <v>2092024</v>
      </c>
      <c r="B35297" t="s">
        <v>574</v>
      </c>
      <c r="C35297" t="s">
        <v>598</v>
      </c>
      <c r="D35297" t="s">
        <v>169</v>
      </c>
      <c r="E35297" t="s">
        <v>170</v>
      </c>
      <c r="F35297" t="s">
        <v>101</v>
      </c>
    </row>
    <row r="35298" spans="1:7" x14ac:dyDescent="0.35">
      <c r="A35298">
        <v>2092024</v>
      </c>
      <c r="B35298" t="s">
        <v>608</v>
      </c>
      <c r="C35298" t="s">
        <v>219</v>
      </c>
      <c r="D35298" t="s">
        <v>173</v>
      </c>
      <c r="E35298" t="s">
        <v>101</v>
      </c>
    </row>
    <row r="35299" spans="1:7" x14ac:dyDescent="0.35">
      <c r="A35299">
        <v>2092024</v>
      </c>
      <c r="B35299" t="s">
        <v>836</v>
      </c>
      <c r="C35299" t="s">
        <v>151</v>
      </c>
      <c r="D35299" t="s">
        <v>176</v>
      </c>
      <c r="E35299" t="s">
        <v>101</v>
      </c>
    </row>
    <row r="35300" spans="1:7" x14ac:dyDescent="0.35">
      <c r="A35300">
        <v>2092024</v>
      </c>
      <c r="B35300" t="s">
        <v>822</v>
      </c>
      <c r="C35300" t="s">
        <v>203</v>
      </c>
      <c r="D35300" t="s">
        <v>176</v>
      </c>
      <c r="E35300" t="s">
        <v>149</v>
      </c>
    </row>
    <row r="35301" spans="1:7" x14ac:dyDescent="0.35">
      <c r="A35301">
        <v>2092024</v>
      </c>
      <c r="B35301" t="s">
        <v>508</v>
      </c>
      <c r="C35301" t="s">
        <v>586</v>
      </c>
      <c r="D35301" t="s">
        <v>181</v>
      </c>
      <c r="E35301" t="s">
        <v>182</v>
      </c>
      <c r="F35301" t="s">
        <v>101</v>
      </c>
    </row>
    <row r="35302" spans="1:7" x14ac:dyDescent="0.35">
      <c r="A35302">
        <v>2092024</v>
      </c>
      <c r="B35302" t="s">
        <v>695</v>
      </c>
      <c r="C35302" t="s">
        <v>248</v>
      </c>
      <c r="D35302" t="s">
        <v>184</v>
      </c>
      <c r="E35302" t="s">
        <v>101</v>
      </c>
    </row>
    <row r="35303" spans="1:7" x14ac:dyDescent="0.35">
      <c r="A35303">
        <v>2092024</v>
      </c>
      <c r="B35303" t="s">
        <v>105</v>
      </c>
      <c r="C35303" t="s">
        <v>187</v>
      </c>
      <c r="D35303" t="s">
        <v>101</v>
      </c>
    </row>
    <row r="35304" spans="1:7" x14ac:dyDescent="0.35">
      <c r="A35304">
        <v>2092024</v>
      </c>
      <c r="B35304" t="s">
        <v>340</v>
      </c>
      <c r="C35304" t="s">
        <v>416</v>
      </c>
      <c r="D35304" t="s">
        <v>190</v>
      </c>
      <c r="E35304" t="s">
        <v>191</v>
      </c>
      <c r="F35304" t="s">
        <v>101</v>
      </c>
    </row>
    <row r="35305" spans="1:7" x14ac:dyDescent="0.35">
      <c r="A35305">
        <v>2092024</v>
      </c>
      <c r="B35305" t="s">
        <v>523</v>
      </c>
      <c r="C35305" t="s">
        <v>492</v>
      </c>
      <c r="D35305" t="s">
        <v>190</v>
      </c>
      <c r="E35305" t="s">
        <v>194</v>
      </c>
      <c r="F35305" t="s">
        <v>101</v>
      </c>
    </row>
    <row r="35306" spans="1:7" x14ac:dyDescent="0.35">
      <c r="A35306">
        <v>2092024</v>
      </c>
      <c r="B35306" t="s">
        <v>534</v>
      </c>
      <c r="C35306" t="s">
        <v>179</v>
      </c>
      <c r="D35306" t="s">
        <v>190</v>
      </c>
      <c r="E35306" t="s">
        <v>196</v>
      </c>
      <c r="F35306" t="s">
        <v>101</v>
      </c>
    </row>
    <row r="35307" spans="1:7" x14ac:dyDescent="0.35">
      <c r="A35307">
        <v>2092024</v>
      </c>
      <c r="B35307" t="s">
        <v>158</v>
      </c>
      <c r="C35307" t="s">
        <v>198</v>
      </c>
      <c r="D35307" t="s">
        <v>140</v>
      </c>
      <c r="E35307" t="s">
        <v>199</v>
      </c>
      <c r="F35307" t="s">
        <v>200</v>
      </c>
      <c r="G35307" t="s">
        <v>101</v>
      </c>
    </row>
    <row r="35308" spans="1:7" x14ac:dyDescent="0.35">
      <c r="A35308">
        <v>2092024</v>
      </c>
      <c r="B35308" t="s">
        <v>248</v>
      </c>
      <c r="C35308" t="s">
        <v>175</v>
      </c>
      <c r="D35308" t="s">
        <v>61</v>
      </c>
      <c r="E35308" t="s">
        <v>101</v>
      </c>
    </row>
    <row r="35309" spans="1:7" x14ac:dyDescent="0.35">
      <c r="A35309">
        <v>2092024</v>
      </c>
      <c r="B35309" t="s">
        <v>473</v>
      </c>
      <c r="C35309" t="s">
        <v>150</v>
      </c>
      <c r="D35309" t="s">
        <v>205</v>
      </c>
      <c r="E35309" t="s">
        <v>101</v>
      </c>
    </row>
    <row r="35310" spans="1:7" x14ac:dyDescent="0.35">
      <c r="A35310">
        <v>2092024</v>
      </c>
      <c r="B35310" t="s">
        <v>560</v>
      </c>
      <c r="C35310" t="s">
        <v>244</v>
      </c>
      <c r="D35310" t="s">
        <v>208</v>
      </c>
      <c r="E35310" t="s">
        <v>101</v>
      </c>
    </row>
    <row r="35311" spans="1:7" x14ac:dyDescent="0.35">
      <c r="A35311">
        <v>2092024</v>
      </c>
      <c r="B35311" t="s">
        <v>583</v>
      </c>
      <c r="C35311" t="s">
        <v>230</v>
      </c>
      <c r="D35311" t="s">
        <v>210</v>
      </c>
      <c r="E35311" t="s">
        <v>211</v>
      </c>
      <c r="F35311" t="s">
        <v>101</v>
      </c>
    </row>
    <row r="35312" spans="1:7" x14ac:dyDescent="0.35">
      <c r="A35312">
        <v>2092024</v>
      </c>
      <c r="B35312" t="s">
        <v>450</v>
      </c>
      <c r="C35312" t="s">
        <v>433</v>
      </c>
      <c r="D35312" t="s">
        <v>214</v>
      </c>
      <c r="E35312" t="s">
        <v>215</v>
      </c>
      <c r="F35312" t="s">
        <v>101</v>
      </c>
    </row>
    <row r="35313" spans="1:7" x14ac:dyDescent="0.35">
      <c r="A35313">
        <v>2092024</v>
      </c>
      <c r="B35313" t="s">
        <v>520</v>
      </c>
      <c r="C35313" t="s">
        <v>598</v>
      </c>
      <c r="D35313" t="s">
        <v>217</v>
      </c>
      <c r="E35313" t="s">
        <v>101</v>
      </c>
    </row>
    <row r="35314" spans="1:7" x14ac:dyDescent="0.35">
      <c r="A35314">
        <v>2092024</v>
      </c>
      <c r="B35314" t="s">
        <v>687</v>
      </c>
      <c r="C35314" t="s">
        <v>601</v>
      </c>
      <c r="D35314" t="s">
        <v>220</v>
      </c>
      <c r="E35314" t="s">
        <v>101</v>
      </c>
    </row>
    <row r="35315" spans="1:7" x14ac:dyDescent="0.35">
      <c r="A35315">
        <v>2092024</v>
      </c>
      <c r="B35315" t="s">
        <v>611</v>
      </c>
      <c r="C35315" t="s">
        <v>168</v>
      </c>
      <c r="D35315" t="s">
        <v>222</v>
      </c>
    </row>
    <row r="35316" spans="1:7" x14ac:dyDescent="0.35">
      <c r="A35316">
        <v>2092024</v>
      </c>
      <c r="B35316" t="s">
        <v>886</v>
      </c>
      <c r="C35316" t="s">
        <v>146</v>
      </c>
      <c r="D35316" t="s">
        <v>223</v>
      </c>
    </row>
    <row r="35317" spans="1:7" x14ac:dyDescent="0.35">
      <c r="A35317">
        <v>2092024</v>
      </c>
      <c r="B35317" t="s">
        <v>752</v>
      </c>
      <c r="C35317" t="s">
        <v>269</v>
      </c>
      <c r="D35317" t="s">
        <v>225</v>
      </c>
      <c r="E35317" t="s">
        <v>101</v>
      </c>
    </row>
    <row r="35318" spans="1:7" x14ac:dyDescent="0.35">
      <c r="A35318">
        <v>2092024</v>
      </c>
      <c r="B35318" t="s">
        <v>751</v>
      </c>
      <c r="C35318" t="s">
        <v>282</v>
      </c>
      <c r="D35318" t="s">
        <v>225</v>
      </c>
      <c r="E35318" t="s">
        <v>228</v>
      </c>
      <c r="F35318" t="s">
        <v>229</v>
      </c>
    </row>
    <row r="35319" spans="1:7" x14ac:dyDescent="0.35">
      <c r="A35319">
        <v>2092024</v>
      </c>
      <c r="B35319" t="s">
        <v>514</v>
      </c>
      <c r="C35319" t="s">
        <v>375</v>
      </c>
      <c r="D35319" t="s">
        <v>232</v>
      </c>
      <c r="E35319" t="s">
        <v>101</v>
      </c>
    </row>
    <row r="35320" spans="1:7" x14ac:dyDescent="0.35">
      <c r="A35320">
        <v>2092024</v>
      </c>
      <c r="B35320" t="s">
        <v>438</v>
      </c>
      <c r="C35320" t="s">
        <v>122</v>
      </c>
      <c r="D35320" t="s">
        <v>235</v>
      </c>
      <c r="E35320" t="s">
        <v>236</v>
      </c>
      <c r="F35320" t="s">
        <v>101</v>
      </c>
    </row>
    <row r="35321" spans="1:7" x14ac:dyDescent="0.35">
      <c r="A35321">
        <v>2092024</v>
      </c>
      <c r="B35321" t="s">
        <v>597</v>
      </c>
      <c r="C35321" t="s">
        <v>212</v>
      </c>
      <c r="D35321" t="s">
        <v>235</v>
      </c>
      <c r="E35321" t="s">
        <v>239</v>
      </c>
      <c r="F35321" t="s">
        <v>149</v>
      </c>
    </row>
    <row r="35322" spans="1:7" x14ac:dyDescent="0.35">
      <c r="A35322">
        <v>2092024</v>
      </c>
      <c r="B35322" t="s">
        <v>783</v>
      </c>
      <c r="C35322" t="s">
        <v>244</v>
      </c>
      <c r="D35322" t="s">
        <v>235</v>
      </c>
      <c r="E35322" t="s">
        <v>241</v>
      </c>
      <c r="F35322" t="s">
        <v>101</v>
      </c>
    </row>
    <row r="35323" spans="1:7" x14ac:dyDescent="0.35">
      <c r="A35323">
        <v>2092024</v>
      </c>
      <c r="B35323" t="s">
        <v>552</v>
      </c>
      <c r="C35323" t="s">
        <v>361</v>
      </c>
      <c r="D35323" t="s">
        <v>243</v>
      </c>
      <c r="E35323" t="s">
        <v>101</v>
      </c>
    </row>
    <row r="35324" spans="1:7" x14ac:dyDescent="0.35">
      <c r="A35324">
        <v>2092024</v>
      </c>
      <c r="B35324" t="s">
        <v>473</v>
      </c>
      <c r="C35324" t="s">
        <v>138</v>
      </c>
      <c r="D35324" t="s">
        <v>245</v>
      </c>
      <c r="E35324" t="s">
        <v>246</v>
      </c>
    </row>
    <row r="35325" spans="1:7" x14ac:dyDescent="0.35">
      <c r="A35325">
        <v>2092024</v>
      </c>
      <c r="B35325" t="s">
        <v>723</v>
      </c>
      <c r="C35325" t="s">
        <v>203</v>
      </c>
      <c r="D35325" t="s">
        <v>245</v>
      </c>
      <c r="E35325" t="s">
        <v>249</v>
      </c>
    </row>
    <row r="35326" spans="1:7" x14ac:dyDescent="0.35">
      <c r="A35326">
        <v>2092024</v>
      </c>
      <c r="B35326" t="s">
        <v>218</v>
      </c>
      <c r="C35326" t="s">
        <v>375</v>
      </c>
      <c r="D35326" t="s">
        <v>252</v>
      </c>
      <c r="E35326" t="s">
        <v>101</v>
      </c>
    </row>
    <row r="35327" spans="1:7" x14ac:dyDescent="0.35">
      <c r="A35327">
        <v>2092024</v>
      </c>
      <c r="B35327" t="s">
        <v>305</v>
      </c>
      <c r="C35327" t="s">
        <v>302</v>
      </c>
      <c r="D35327" t="s">
        <v>254</v>
      </c>
    </row>
    <row r="35328" spans="1:7" x14ac:dyDescent="0.35">
      <c r="A35328">
        <v>2092024</v>
      </c>
      <c r="B35328" t="s">
        <v>285</v>
      </c>
      <c r="C35328" t="s">
        <v>105</v>
      </c>
      <c r="D35328" t="s">
        <v>256</v>
      </c>
      <c r="E35328" t="s">
        <v>257</v>
      </c>
      <c r="F35328" t="s">
        <v>236</v>
      </c>
      <c r="G35328" t="s">
        <v>101</v>
      </c>
    </row>
    <row r="35329" spans="1:6" x14ac:dyDescent="0.35">
      <c r="A35329">
        <v>2092024</v>
      </c>
      <c r="B35329" t="s">
        <v>638</v>
      </c>
      <c r="C35329" t="s">
        <v>420</v>
      </c>
      <c r="D35329" t="s">
        <v>260</v>
      </c>
      <c r="E35329" t="s">
        <v>136</v>
      </c>
      <c r="F35329" t="s">
        <v>101</v>
      </c>
    </row>
    <row r="35330" spans="1:6" x14ac:dyDescent="0.35">
      <c r="A35330">
        <v>2092024</v>
      </c>
      <c r="B35330" t="s">
        <v>261</v>
      </c>
      <c r="C35330" t="s">
        <v>262</v>
      </c>
      <c r="D35330" t="s">
        <v>101</v>
      </c>
    </row>
    <row r="35331" spans="1:6" x14ac:dyDescent="0.35">
      <c r="A35331">
        <v>2092024</v>
      </c>
      <c r="B35331" t="s">
        <v>826</v>
      </c>
      <c r="C35331" t="s">
        <v>179</v>
      </c>
      <c r="D35331" t="s">
        <v>264</v>
      </c>
      <c r="E35331" t="s">
        <v>101</v>
      </c>
    </row>
    <row r="35332" spans="1:6" x14ac:dyDescent="0.35">
      <c r="A35332">
        <v>2092024</v>
      </c>
      <c r="B35332" t="s">
        <v>375</v>
      </c>
      <c r="C35332" t="s">
        <v>264</v>
      </c>
      <c r="D35332" t="s">
        <v>149</v>
      </c>
    </row>
    <row r="35333" spans="1:6" x14ac:dyDescent="0.35">
      <c r="A35333">
        <v>2092024</v>
      </c>
      <c r="B35333" t="s">
        <v>603</v>
      </c>
      <c r="C35333" t="s">
        <v>476</v>
      </c>
      <c r="D35333" t="s">
        <v>265</v>
      </c>
      <c r="E35333" t="s">
        <v>101</v>
      </c>
      <c r="F35333" t="s">
        <v>266</v>
      </c>
    </row>
    <row r="35334" spans="1:6" x14ac:dyDescent="0.35">
      <c r="A35334">
        <v>2092024</v>
      </c>
      <c r="B35334" t="s">
        <v>499</v>
      </c>
      <c r="C35334" t="s">
        <v>165</v>
      </c>
      <c r="D35334" t="s">
        <v>267</v>
      </c>
      <c r="E35334" t="s">
        <v>101</v>
      </c>
    </row>
    <row r="35335" spans="1:6" x14ac:dyDescent="0.35">
      <c r="A35335">
        <v>2092024</v>
      </c>
      <c r="B35335" t="s">
        <v>776</v>
      </c>
      <c r="C35335" t="s">
        <v>269</v>
      </c>
      <c r="D35335" t="s">
        <v>268</v>
      </c>
    </row>
    <row r="35336" spans="1:6" x14ac:dyDescent="0.35">
      <c r="A35336">
        <v>2092024</v>
      </c>
      <c r="B35336" t="s">
        <v>603</v>
      </c>
      <c r="C35336" t="s">
        <v>543</v>
      </c>
      <c r="D35336" t="s">
        <v>270</v>
      </c>
      <c r="E35336" t="s">
        <v>271</v>
      </c>
      <c r="F35336" t="s">
        <v>101</v>
      </c>
    </row>
    <row r="35337" spans="1:6" x14ac:dyDescent="0.35">
      <c r="A35337">
        <v>2092024</v>
      </c>
      <c r="B35337" t="s">
        <v>473</v>
      </c>
      <c r="C35337" t="s">
        <v>177</v>
      </c>
      <c r="D35337" t="s">
        <v>274</v>
      </c>
      <c r="E35337" t="s">
        <v>101</v>
      </c>
    </row>
    <row r="35338" spans="1:6" x14ac:dyDescent="0.35">
      <c r="A35338">
        <v>2092024</v>
      </c>
      <c r="B35338" t="s">
        <v>662</v>
      </c>
      <c r="C35338" t="s">
        <v>368</v>
      </c>
      <c r="D35338" t="s">
        <v>277</v>
      </c>
      <c r="E35338" t="s">
        <v>101</v>
      </c>
    </row>
    <row r="35339" spans="1:6" x14ac:dyDescent="0.35">
      <c r="A35339">
        <v>2092024</v>
      </c>
      <c r="B35339" t="s">
        <v>582</v>
      </c>
      <c r="C35339" t="s">
        <v>230</v>
      </c>
      <c r="D35339" t="s">
        <v>279</v>
      </c>
      <c r="E35339" t="s">
        <v>140</v>
      </c>
      <c r="F35339" t="s">
        <v>280</v>
      </c>
    </row>
    <row r="35340" spans="1:6" x14ac:dyDescent="0.35">
      <c r="A35340">
        <v>2092024</v>
      </c>
      <c r="B35340" t="s">
        <v>715</v>
      </c>
      <c r="C35340" t="s">
        <v>269</v>
      </c>
      <c r="D35340" t="s">
        <v>281</v>
      </c>
    </row>
    <row r="35341" spans="1:6" x14ac:dyDescent="0.35">
      <c r="A35341">
        <v>2092024</v>
      </c>
      <c r="B35341" t="s">
        <v>441</v>
      </c>
      <c r="C35341" t="s">
        <v>146</v>
      </c>
      <c r="D35341" t="s">
        <v>284</v>
      </c>
      <c r="E35341" t="s">
        <v>101</v>
      </c>
    </row>
    <row r="35342" spans="1:6" x14ac:dyDescent="0.35">
      <c r="A35342">
        <v>2092024</v>
      </c>
      <c r="B35342" t="s">
        <v>829</v>
      </c>
      <c r="C35342" t="s">
        <v>651</v>
      </c>
      <c r="D35342" t="s">
        <v>287</v>
      </c>
      <c r="E35342" t="s">
        <v>101</v>
      </c>
    </row>
    <row r="35343" spans="1:6" x14ac:dyDescent="0.35">
      <c r="A35343">
        <v>2092024</v>
      </c>
      <c r="B35343" t="s">
        <v>691</v>
      </c>
      <c r="C35343" t="s">
        <v>138</v>
      </c>
      <c r="D35343" t="s">
        <v>288</v>
      </c>
      <c r="E35343" t="s">
        <v>101</v>
      </c>
    </row>
    <row r="35344" spans="1:6" x14ac:dyDescent="0.35">
      <c r="A35344">
        <v>2092024</v>
      </c>
      <c r="B35344" t="s">
        <v>219</v>
      </c>
      <c r="C35344" t="s">
        <v>502</v>
      </c>
      <c r="D35344" t="s">
        <v>290</v>
      </c>
      <c r="E35344" t="s">
        <v>140</v>
      </c>
      <c r="F35344" t="s">
        <v>291</v>
      </c>
    </row>
    <row r="35345" spans="1:9" x14ac:dyDescent="0.35">
      <c r="A35345">
        <v>2092024</v>
      </c>
      <c r="B35345" t="s">
        <v>589</v>
      </c>
      <c r="C35345" t="s">
        <v>219</v>
      </c>
      <c r="D35345" t="s">
        <v>290</v>
      </c>
      <c r="E35345" t="s">
        <v>140</v>
      </c>
      <c r="F35345" t="s">
        <v>294</v>
      </c>
      <c r="G35345" t="s">
        <v>295</v>
      </c>
      <c r="H35345" t="s">
        <v>101</v>
      </c>
    </row>
    <row r="35346" spans="1:9" x14ac:dyDescent="0.35">
      <c r="A35346">
        <v>2092024</v>
      </c>
      <c r="B35346" t="s">
        <v>582</v>
      </c>
      <c r="C35346" t="s">
        <v>165</v>
      </c>
      <c r="D35346" t="s">
        <v>298</v>
      </c>
      <c r="E35346" t="s">
        <v>101</v>
      </c>
    </row>
    <row r="35347" spans="1:9" x14ac:dyDescent="0.35">
      <c r="A35347">
        <v>2092024</v>
      </c>
      <c r="B35347" t="s">
        <v>351</v>
      </c>
      <c r="C35347" t="s">
        <v>300</v>
      </c>
      <c r="D35347" t="s">
        <v>262</v>
      </c>
      <c r="E35347" t="s">
        <v>101</v>
      </c>
    </row>
    <row r="35348" spans="1:9" x14ac:dyDescent="0.35">
      <c r="A35348">
        <v>2092024</v>
      </c>
      <c r="B35348" t="s">
        <v>218</v>
      </c>
      <c r="C35348" t="s">
        <v>361</v>
      </c>
      <c r="D35348" t="s">
        <v>301</v>
      </c>
      <c r="E35348" t="s">
        <v>101</v>
      </c>
    </row>
    <row r="35349" spans="1:9" x14ac:dyDescent="0.35">
      <c r="A35349">
        <v>2092024</v>
      </c>
      <c r="B35349" t="s">
        <v>775</v>
      </c>
      <c r="C35349" t="s">
        <v>555</v>
      </c>
      <c r="D35349" t="s">
        <v>303</v>
      </c>
      <c r="E35349" t="s">
        <v>149</v>
      </c>
    </row>
    <row r="35350" spans="1:9" x14ac:dyDescent="0.35">
      <c r="A35350">
        <v>2092024</v>
      </c>
      <c r="B35350" t="s">
        <v>592</v>
      </c>
      <c r="C35350" t="s">
        <v>547</v>
      </c>
      <c r="D35350" t="s">
        <v>306</v>
      </c>
      <c r="E35350" t="s">
        <v>101</v>
      </c>
    </row>
    <row r="35351" spans="1:9" x14ac:dyDescent="0.35">
      <c r="A35351">
        <v>2092024</v>
      </c>
      <c r="B35351" t="s">
        <v>628</v>
      </c>
      <c r="C35351" t="s">
        <v>255</v>
      </c>
      <c r="D35351" t="s">
        <v>308</v>
      </c>
      <c r="E35351" t="s">
        <v>309</v>
      </c>
      <c r="F35351" t="s">
        <v>310</v>
      </c>
      <c r="G35351" t="s">
        <v>311</v>
      </c>
      <c r="H35351" t="s">
        <v>312</v>
      </c>
      <c r="I35351" t="s">
        <v>101</v>
      </c>
    </row>
    <row r="35352" spans="1:9" x14ac:dyDescent="0.35">
      <c r="A35352">
        <v>2092024</v>
      </c>
      <c r="B35352" t="s">
        <v>219</v>
      </c>
      <c r="C35352" t="s">
        <v>329</v>
      </c>
      <c r="D35352" t="s">
        <v>314</v>
      </c>
      <c r="E35352" t="s">
        <v>315</v>
      </c>
      <c r="F35352" t="s">
        <v>101</v>
      </c>
    </row>
    <row r="35353" spans="1:9" x14ac:dyDescent="0.35">
      <c r="A35353">
        <v>2092024</v>
      </c>
      <c r="B35353" t="s">
        <v>440</v>
      </c>
      <c r="C35353" t="s">
        <v>480</v>
      </c>
      <c r="D35353" t="s">
        <v>314</v>
      </c>
      <c r="E35353" t="s">
        <v>317</v>
      </c>
      <c r="F35353" t="s">
        <v>101</v>
      </c>
    </row>
    <row r="35354" spans="1:9" x14ac:dyDescent="0.35">
      <c r="A35354">
        <v>2092024</v>
      </c>
      <c r="B35354" t="s">
        <v>183</v>
      </c>
      <c r="C35354" t="s">
        <v>122</v>
      </c>
      <c r="D35354" t="s">
        <v>319</v>
      </c>
      <c r="E35354" t="s">
        <v>320</v>
      </c>
      <c r="F35354" t="s">
        <v>321</v>
      </c>
    </row>
    <row r="35355" spans="1:9" x14ac:dyDescent="0.35">
      <c r="A35355">
        <v>2092024</v>
      </c>
      <c r="B35355" t="s">
        <v>791</v>
      </c>
      <c r="C35355" t="s">
        <v>138</v>
      </c>
      <c r="D35355" t="s">
        <v>322</v>
      </c>
      <c r="E35355" t="s">
        <v>101</v>
      </c>
    </row>
    <row r="35356" spans="1:9" x14ac:dyDescent="0.35">
      <c r="A35356">
        <v>2092024</v>
      </c>
      <c r="B35356" t="s">
        <v>691</v>
      </c>
      <c r="C35356" t="s">
        <v>595</v>
      </c>
      <c r="D35356" t="s">
        <v>325</v>
      </c>
      <c r="E35356" t="s">
        <v>101</v>
      </c>
    </row>
    <row r="35357" spans="1:9" x14ac:dyDescent="0.35">
      <c r="A35357">
        <v>2092024</v>
      </c>
      <c r="B35357" t="s">
        <v>552</v>
      </c>
      <c r="C35357" t="s">
        <v>569</v>
      </c>
      <c r="D35357" t="s">
        <v>328</v>
      </c>
      <c r="E35357" t="s">
        <v>101</v>
      </c>
    </row>
    <row r="35358" spans="1:9" x14ac:dyDescent="0.35">
      <c r="A35358">
        <v>2092024</v>
      </c>
      <c r="B35358" t="s">
        <v>327</v>
      </c>
      <c r="C35358" t="s">
        <v>331</v>
      </c>
      <c r="D35358" t="s">
        <v>332</v>
      </c>
      <c r="E35358" t="s">
        <v>101</v>
      </c>
    </row>
    <row r="35359" spans="1:9" x14ac:dyDescent="0.35">
      <c r="A35359">
        <v>2092024</v>
      </c>
      <c r="B35359" t="s">
        <v>292</v>
      </c>
      <c r="C35359" t="s">
        <v>461</v>
      </c>
      <c r="D35359" t="s">
        <v>331</v>
      </c>
      <c r="E35359" t="s">
        <v>335</v>
      </c>
      <c r="F35359" t="s">
        <v>101</v>
      </c>
    </row>
    <row r="35360" spans="1:9" x14ac:dyDescent="0.35">
      <c r="A35360">
        <v>2092024</v>
      </c>
      <c r="B35360" t="s">
        <v>340</v>
      </c>
      <c r="C35360" t="s">
        <v>443</v>
      </c>
      <c r="D35360" t="s">
        <v>331</v>
      </c>
      <c r="E35360" t="s">
        <v>338</v>
      </c>
      <c r="F35360" t="s">
        <v>321</v>
      </c>
    </row>
    <row r="35361" spans="1:7" x14ac:dyDescent="0.35">
      <c r="A35361">
        <v>2092024</v>
      </c>
      <c r="B35361" t="s">
        <v>759</v>
      </c>
      <c r="C35361" t="s">
        <v>422</v>
      </c>
      <c r="D35361" t="s">
        <v>170</v>
      </c>
    </row>
    <row r="35362" spans="1:7" x14ac:dyDescent="0.35">
      <c r="A35362">
        <v>2092024</v>
      </c>
      <c r="B35362" t="s">
        <v>758</v>
      </c>
      <c r="C35362" t="s">
        <v>405</v>
      </c>
      <c r="D35362" t="s">
        <v>341</v>
      </c>
      <c r="E35362" t="s">
        <v>101</v>
      </c>
    </row>
    <row r="35363" spans="1:7" x14ac:dyDescent="0.35">
      <c r="A35363">
        <v>2092024</v>
      </c>
      <c r="B35363" t="s">
        <v>761</v>
      </c>
      <c r="C35363" t="s">
        <v>204</v>
      </c>
      <c r="D35363" t="s">
        <v>343</v>
      </c>
      <c r="E35363" t="s">
        <v>101</v>
      </c>
    </row>
    <row r="35364" spans="1:7" x14ac:dyDescent="0.35">
      <c r="A35364">
        <v>2092024</v>
      </c>
      <c r="B35364" t="s">
        <v>476</v>
      </c>
      <c r="C35364" t="s">
        <v>132</v>
      </c>
      <c r="D35364" t="s">
        <v>344</v>
      </c>
      <c r="E35364" t="s">
        <v>345</v>
      </c>
      <c r="F35364" t="s">
        <v>101</v>
      </c>
    </row>
    <row r="35365" spans="1:7" x14ac:dyDescent="0.35">
      <c r="A35365">
        <v>2092024</v>
      </c>
      <c r="B35365" t="s">
        <v>137</v>
      </c>
      <c r="C35365" t="s">
        <v>555</v>
      </c>
      <c r="D35365" t="s">
        <v>132</v>
      </c>
      <c r="E35365" t="s">
        <v>347</v>
      </c>
      <c r="F35365" t="s">
        <v>101</v>
      </c>
    </row>
    <row r="35366" spans="1:7" x14ac:dyDescent="0.35">
      <c r="A35366">
        <v>2092024</v>
      </c>
      <c r="B35366" t="s">
        <v>893</v>
      </c>
      <c r="C35366" t="s">
        <v>543</v>
      </c>
      <c r="D35366" t="s">
        <v>132</v>
      </c>
      <c r="E35366" t="s">
        <v>348</v>
      </c>
      <c r="F35366" t="s">
        <v>101</v>
      </c>
    </row>
    <row r="35367" spans="1:7" x14ac:dyDescent="0.35">
      <c r="A35367">
        <v>2092024</v>
      </c>
      <c r="B35367" t="s">
        <v>466</v>
      </c>
      <c r="C35367" t="s">
        <v>428</v>
      </c>
      <c r="D35367" t="s">
        <v>132</v>
      </c>
      <c r="E35367" t="s">
        <v>350</v>
      </c>
      <c r="F35367" t="s">
        <v>101</v>
      </c>
    </row>
    <row r="35368" spans="1:7" x14ac:dyDescent="0.35">
      <c r="A35368">
        <v>2092024</v>
      </c>
      <c r="B35368" t="s">
        <v>766</v>
      </c>
      <c r="C35368" t="s">
        <v>326</v>
      </c>
      <c r="D35368" t="s">
        <v>132</v>
      </c>
      <c r="E35368" t="s">
        <v>352</v>
      </c>
      <c r="F35368" t="s">
        <v>101</v>
      </c>
    </row>
    <row r="35369" spans="1:7" x14ac:dyDescent="0.35">
      <c r="A35369">
        <v>2092024</v>
      </c>
      <c r="B35369" t="s">
        <v>787</v>
      </c>
      <c r="C35369" t="s">
        <v>476</v>
      </c>
      <c r="D35369" t="s">
        <v>132</v>
      </c>
      <c r="E35369" t="s">
        <v>133</v>
      </c>
      <c r="F35369" t="s">
        <v>355</v>
      </c>
    </row>
    <row r="35370" spans="1:7" x14ac:dyDescent="0.35">
      <c r="A35370">
        <v>2092024</v>
      </c>
      <c r="B35370" t="s">
        <v>565</v>
      </c>
      <c r="C35370" t="s">
        <v>481</v>
      </c>
      <c r="D35370" t="s">
        <v>132</v>
      </c>
      <c r="E35370" t="s">
        <v>356</v>
      </c>
      <c r="F35370" t="s">
        <v>101</v>
      </c>
    </row>
    <row r="35371" spans="1:7" x14ac:dyDescent="0.35">
      <c r="A35371">
        <v>2092024</v>
      </c>
      <c r="B35371" t="s">
        <v>292</v>
      </c>
      <c r="C35371" t="s">
        <v>580</v>
      </c>
      <c r="D35371" t="s">
        <v>359</v>
      </c>
      <c r="E35371" t="s">
        <v>360</v>
      </c>
      <c r="F35371" t="s">
        <v>101</v>
      </c>
    </row>
    <row r="35372" spans="1:7" x14ac:dyDescent="0.35">
      <c r="A35372">
        <v>2092024</v>
      </c>
      <c r="B35372" t="s">
        <v>583</v>
      </c>
      <c r="C35372" t="s">
        <v>174</v>
      </c>
      <c r="D35372" t="s">
        <v>359</v>
      </c>
      <c r="E35372" t="s">
        <v>362</v>
      </c>
      <c r="F35372" t="s">
        <v>101</v>
      </c>
    </row>
    <row r="35373" spans="1:7" x14ac:dyDescent="0.35">
      <c r="A35373">
        <v>2092024</v>
      </c>
      <c r="B35373" t="s">
        <v>482</v>
      </c>
      <c r="C35373" t="s">
        <v>359</v>
      </c>
      <c r="D35373" t="s">
        <v>362</v>
      </c>
      <c r="E35373" t="s">
        <v>140</v>
      </c>
      <c r="F35373" t="s">
        <v>364</v>
      </c>
      <c r="G35373" t="s">
        <v>101</v>
      </c>
    </row>
    <row r="35374" spans="1:7" x14ac:dyDescent="0.35">
      <c r="A35374">
        <v>2092024</v>
      </c>
      <c r="B35374" t="s">
        <v>829</v>
      </c>
      <c r="C35374" t="s">
        <v>150</v>
      </c>
      <c r="D35374" t="s">
        <v>366</v>
      </c>
      <c r="E35374" t="s">
        <v>257</v>
      </c>
      <c r="F35374" t="s">
        <v>367</v>
      </c>
      <c r="G35374" t="s">
        <v>101</v>
      </c>
    </row>
    <row r="35375" spans="1:7" x14ac:dyDescent="0.35">
      <c r="A35375">
        <v>2092024</v>
      </c>
      <c r="B35375" t="s">
        <v>793</v>
      </c>
      <c r="C35375" t="s">
        <v>248</v>
      </c>
      <c r="D35375" t="s">
        <v>369</v>
      </c>
      <c r="E35375" t="s">
        <v>370</v>
      </c>
      <c r="F35375" t="s">
        <v>101</v>
      </c>
    </row>
    <row r="35376" spans="1:7" x14ac:dyDescent="0.35">
      <c r="A35376">
        <v>2092024</v>
      </c>
      <c r="B35376" t="s">
        <v>733</v>
      </c>
      <c r="C35376" t="s">
        <v>177</v>
      </c>
      <c r="D35376" t="s">
        <v>371</v>
      </c>
      <c r="E35376" t="s">
        <v>101</v>
      </c>
    </row>
    <row r="35377" spans="1:9" x14ac:dyDescent="0.35">
      <c r="A35377">
        <v>2092024</v>
      </c>
      <c r="B35377" t="s">
        <v>339</v>
      </c>
      <c r="C35377" t="s">
        <v>99</v>
      </c>
      <c r="D35377" t="s">
        <v>372</v>
      </c>
      <c r="E35377" t="s">
        <v>101</v>
      </c>
    </row>
    <row r="35378" spans="1:9" x14ac:dyDescent="0.35">
      <c r="A35378">
        <v>2092024</v>
      </c>
      <c r="B35378" t="s">
        <v>258</v>
      </c>
      <c r="C35378" t="s">
        <v>373</v>
      </c>
      <c r="D35378" t="s">
        <v>101</v>
      </c>
    </row>
    <row r="35379" spans="1:9" x14ac:dyDescent="0.35">
      <c r="A35379">
        <v>2092024</v>
      </c>
      <c r="B35379" t="s">
        <v>829</v>
      </c>
      <c r="C35379" t="s">
        <v>188</v>
      </c>
      <c r="D35379" t="s">
        <v>376</v>
      </c>
      <c r="E35379" t="s">
        <v>140</v>
      </c>
      <c r="F35379" t="s">
        <v>331</v>
      </c>
      <c r="G35379" t="s">
        <v>377</v>
      </c>
      <c r="H35379" t="s">
        <v>101</v>
      </c>
    </row>
    <row r="35380" spans="1:9" x14ac:dyDescent="0.35">
      <c r="A35380">
        <v>2092024</v>
      </c>
      <c r="B35380" t="s">
        <v>836</v>
      </c>
      <c r="C35380" t="s">
        <v>158</v>
      </c>
      <c r="D35380" t="s">
        <v>378</v>
      </c>
    </row>
    <row r="35381" spans="1:9" x14ac:dyDescent="0.35">
      <c r="A35381">
        <v>2092024</v>
      </c>
      <c r="B35381" t="s">
        <v>493</v>
      </c>
      <c r="C35381" t="s">
        <v>275</v>
      </c>
      <c r="D35381" t="s">
        <v>380</v>
      </c>
      <c r="E35381" t="s">
        <v>101</v>
      </c>
    </row>
    <row r="35382" spans="1:9" x14ac:dyDescent="0.35">
      <c r="A35382">
        <v>2092024</v>
      </c>
      <c r="B35382" t="s">
        <v>514</v>
      </c>
      <c r="C35382" t="s">
        <v>601</v>
      </c>
      <c r="D35382" t="s">
        <v>382</v>
      </c>
      <c r="E35382" t="s">
        <v>383</v>
      </c>
    </row>
    <row r="35383" spans="1:9" x14ac:dyDescent="0.35">
      <c r="A35383">
        <v>2092024</v>
      </c>
      <c r="B35383" t="s">
        <v>576</v>
      </c>
      <c r="C35383" t="s">
        <v>398</v>
      </c>
      <c r="D35383" t="s">
        <v>385</v>
      </c>
      <c r="E35383" t="s">
        <v>386</v>
      </c>
    </row>
    <row r="35384" spans="1:9" x14ac:dyDescent="0.35">
      <c r="A35384">
        <v>2092024</v>
      </c>
      <c r="B35384" t="s">
        <v>806</v>
      </c>
      <c r="C35384" t="s">
        <v>521</v>
      </c>
      <c r="D35384" t="s">
        <v>388</v>
      </c>
      <c r="E35384" t="s">
        <v>101</v>
      </c>
    </row>
    <row r="35385" spans="1:9" x14ac:dyDescent="0.35">
      <c r="A35385">
        <v>2092024</v>
      </c>
      <c r="B35385" t="s">
        <v>497</v>
      </c>
      <c r="C35385" t="s">
        <v>125</v>
      </c>
      <c r="D35385" t="s">
        <v>391</v>
      </c>
      <c r="E35385" t="s">
        <v>101</v>
      </c>
    </row>
    <row r="35386" spans="1:9" x14ac:dyDescent="0.35">
      <c r="A35386">
        <v>2092024</v>
      </c>
      <c r="B35386" t="s">
        <v>662</v>
      </c>
      <c r="C35386" t="s">
        <v>481</v>
      </c>
      <c r="D35386" t="s">
        <v>393</v>
      </c>
    </row>
    <row r="35387" spans="1:9" x14ac:dyDescent="0.35">
      <c r="A35387">
        <v>2092024</v>
      </c>
      <c r="B35387" t="s">
        <v>558</v>
      </c>
      <c r="C35387" t="s">
        <v>168</v>
      </c>
      <c r="D35387" t="s">
        <v>394</v>
      </c>
      <c r="E35387" t="s">
        <v>395</v>
      </c>
      <c r="F35387" t="s">
        <v>101</v>
      </c>
    </row>
    <row r="35388" spans="1:9" x14ac:dyDescent="0.35">
      <c r="A35388">
        <v>2092024</v>
      </c>
      <c r="B35388" t="s">
        <v>570</v>
      </c>
      <c r="C35388" t="s">
        <v>255</v>
      </c>
      <c r="D35388" t="s">
        <v>396</v>
      </c>
    </row>
    <row r="35389" spans="1:9" x14ac:dyDescent="0.35">
      <c r="A35389">
        <v>2092024</v>
      </c>
      <c r="B35389" t="s">
        <v>293</v>
      </c>
      <c r="C35389" t="s">
        <v>397</v>
      </c>
      <c r="D35389" t="s">
        <v>101</v>
      </c>
    </row>
    <row r="35390" spans="1:9" x14ac:dyDescent="0.35">
      <c r="A35390">
        <v>2092024</v>
      </c>
      <c r="B35390" t="s">
        <v>755</v>
      </c>
      <c r="C35390" t="s">
        <v>416</v>
      </c>
      <c r="D35390" t="s">
        <v>399</v>
      </c>
      <c r="E35390" t="s">
        <v>140</v>
      </c>
      <c r="F35390" t="s">
        <v>400</v>
      </c>
      <c r="G35390" t="s">
        <v>257</v>
      </c>
      <c r="H35390" t="s">
        <v>331</v>
      </c>
      <c r="I35390" t="s">
        <v>401</v>
      </c>
    </row>
    <row r="35391" spans="1:9" x14ac:dyDescent="0.35">
      <c r="A35391">
        <v>2092024</v>
      </c>
      <c r="B35391" t="s">
        <v>664</v>
      </c>
      <c r="C35391" t="s">
        <v>154</v>
      </c>
      <c r="D35391" t="s">
        <v>399</v>
      </c>
      <c r="E35391" t="s">
        <v>187</v>
      </c>
      <c r="F35391" t="s">
        <v>101</v>
      </c>
    </row>
    <row r="35392" spans="1:9" x14ac:dyDescent="0.35">
      <c r="A35392">
        <v>2092024</v>
      </c>
      <c r="B35392" t="s">
        <v>285</v>
      </c>
      <c r="C35392" t="s">
        <v>296</v>
      </c>
      <c r="D35392" t="s">
        <v>399</v>
      </c>
      <c r="E35392" t="s">
        <v>403</v>
      </c>
      <c r="F35392" t="s">
        <v>101</v>
      </c>
    </row>
    <row r="35393" spans="1:7" x14ac:dyDescent="0.35">
      <c r="A35393">
        <v>2092024</v>
      </c>
      <c r="B35393" t="s">
        <v>663</v>
      </c>
      <c r="C35393" t="s">
        <v>255</v>
      </c>
      <c r="D35393" t="s">
        <v>399</v>
      </c>
      <c r="E35393" t="s">
        <v>404</v>
      </c>
      <c r="F35393" t="s">
        <v>101</v>
      </c>
    </row>
    <row r="35394" spans="1:7" x14ac:dyDescent="0.35">
      <c r="A35394">
        <v>1092024</v>
      </c>
      <c r="B35394" t="s">
        <v>430</v>
      </c>
      <c r="C35394" t="s">
        <v>248</v>
      </c>
      <c r="D35394" t="s">
        <v>100</v>
      </c>
      <c r="E35394" t="s">
        <v>101</v>
      </c>
    </row>
    <row r="35395" spans="1:7" x14ac:dyDescent="0.35">
      <c r="A35395">
        <v>1092024</v>
      </c>
      <c r="B35395" t="s">
        <v>426</v>
      </c>
      <c r="C35395" t="s">
        <v>461</v>
      </c>
      <c r="D35395" t="s">
        <v>104</v>
      </c>
      <c r="E35395" t="s">
        <v>101</v>
      </c>
    </row>
    <row r="35396" spans="1:7" x14ac:dyDescent="0.35">
      <c r="A35396">
        <v>1092024</v>
      </c>
      <c r="B35396" t="s">
        <v>542</v>
      </c>
      <c r="C35396" t="s">
        <v>428</v>
      </c>
      <c r="D35396" t="s">
        <v>107</v>
      </c>
      <c r="E35396" t="s">
        <v>108</v>
      </c>
      <c r="F35396" t="s">
        <v>101</v>
      </c>
    </row>
    <row r="35397" spans="1:7" x14ac:dyDescent="0.35">
      <c r="A35397">
        <v>1092024</v>
      </c>
      <c r="B35397" t="s">
        <v>326</v>
      </c>
      <c r="C35397" t="s">
        <v>192</v>
      </c>
      <c r="D35397" t="s">
        <v>111</v>
      </c>
      <c r="E35397" t="s">
        <v>101</v>
      </c>
    </row>
    <row r="35398" spans="1:7" x14ac:dyDescent="0.35">
      <c r="A35398">
        <v>1092024</v>
      </c>
      <c r="B35398" t="s">
        <v>409</v>
      </c>
      <c r="C35398" t="s">
        <v>937</v>
      </c>
      <c r="D35398" t="s">
        <v>114</v>
      </c>
      <c r="E35398" t="s">
        <v>115</v>
      </c>
      <c r="F35398" t="s">
        <v>116</v>
      </c>
    </row>
    <row r="35399" spans="1:7" x14ac:dyDescent="0.35">
      <c r="A35399">
        <v>1092024</v>
      </c>
      <c r="B35399" t="s">
        <v>204</v>
      </c>
      <c r="C35399" t="s">
        <v>118</v>
      </c>
      <c r="D35399" t="s">
        <v>114</v>
      </c>
      <c r="E35399" t="s">
        <v>119</v>
      </c>
      <c r="F35399" t="s">
        <v>120</v>
      </c>
      <c r="G35399" t="s">
        <v>121</v>
      </c>
    </row>
    <row r="35400" spans="1:7" x14ac:dyDescent="0.35">
      <c r="A35400">
        <v>1092024</v>
      </c>
      <c r="B35400" t="s">
        <v>197</v>
      </c>
      <c r="C35400" t="s">
        <v>491</v>
      </c>
      <c r="D35400" t="s">
        <v>114</v>
      </c>
      <c r="E35400" t="s">
        <v>124</v>
      </c>
    </row>
    <row r="35401" spans="1:7" x14ac:dyDescent="0.35">
      <c r="A35401">
        <v>1092024</v>
      </c>
      <c r="B35401" t="s">
        <v>278</v>
      </c>
      <c r="C35401" t="s">
        <v>529</v>
      </c>
      <c r="D35401" t="s">
        <v>114</v>
      </c>
      <c r="E35401" t="s">
        <v>127</v>
      </c>
    </row>
    <row r="35402" spans="1:7" x14ac:dyDescent="0.35">
      <c r="A35402">
        <v>1092024</v>
      </c>
      <c r="B35402" t="s">
        <v>467</v>
      </c>
      <c r="C35402" t="s">
        <v>673</v>
      </c>
      <c r="D35402" t="s">
        <v>114</v>
      </c>
      <c r="E35402" t="s">
        <v>130</v>
      </c>
    </row>
    <row r="35403" spans="1:7" x14ac:dyDescent="0.35">
      <c r="A35403">
        <v>1092024</v>
      </c>
      <c r="B35403" t="s">
        <v>106</v>
      </c>
      <c r="C35403" t="s">
        <v>625</v>
      </c>
      <c r="D35403" t="s">
        <v>114</v>
      </c>
      <c r="E35403" t="s">
        <v>132</v>
      </c>
      <c r="F35403" t="s">
        <v>133</v>
      </c>
    </row>
    <row r="35404" spans="1:7" x14ac:dyDescent="0.35">
      <c r="A35404">
        <v>1092024</v>
      </c>
      <c r="B35404" t="s">
        <v>456</v>
      </c>
      <c r="C35404" t="s">
        <v>580</v>
      </c>
      <c r="D35404" t="s">
        <v>135</v>
      </c>
      <c r="E35404" t="s">
        <v>136</v>
      </c>
    </row>
    <row r="35405" spans="1:7" x14ac:dyDescent="0.35">
      <c r="A35405">
        <v>1092024</v>
      </c>
      <c r="B35405" t="s">
        <v>542</v>
      </c>
      <c r="C35405" t="s">
        <v>523</v>
      </c>
      <c r="D35405" t="s">
        <v>139</v>
      </c>
      <c r="E35405" t="s">
        <v>140</v>
      </c>
      <c r="F35405" t="s">
        <v>141</v>
      </c>
      <c r="G35405" t="s">
        <v>101</v>
      </c>
    </row>
    <row r="35406" spans="1:7" x14ac:dyDescent="0.35">
      <c r="A35406">
        <v>1092024</v>
      </c>
      <c r="B35406" t="s">
        <v>575</v>
      </c>
      <c r="C35406" t="s">
        <v>166</v>
      </c>
      <c r="D35406" t="s">
        <v>144</v>
      </c>
      <c r="E35406" t="s">
        <v>101</v>
      </c>
    </row>
    <row r="35407" spans="1:7" x14ac:dyDescent="0.35">
      <c r="A35407">
        <v>1092024</v>
      </c>
      <c r="B35407" t="s">
        <v>460</v>
      </c>
      <c r="C35407" t="s">
        <v>203</v>
      </c>
      <c r="D35407" t="s">
        <v>147</v>
      </c>
      <c r="E35407" t="s">
        <v>148</v>
      </c>
      <c r="F35407" t="s">
        <v>149</v>
      </c>
    </row>
    <row r="35408" spans="1:7" x14ac:dyDescent="0.35">
      <c r="A35408">
        <v>1092024</v>
      </c>
      <c r="B35408" t="s">
        <v>456</v>
      </c>
      <c r="C35408" t="s">
        <v>446</v>
      </c>
      <c r="D35408" t="s">
        <v>152</v>
      </c>
      <c r="E35408" t="s">
        <v>140</v>
      </c>
      <c r="F35408" t="s">
        <v>153</v>
      </c>
      <c r="G35408" t="s">
        <v>101</v>
      </c>
    </row>
    <row r="35409" spans="1:6" x14ac:dyDescent="0.35">
      <c r="A35409">
        <v>1092024</v>
      </c>
      <c r="B35409" t="s">
        <v>733</v>
      </c>
      <c r="C35409" t="s">
        <v>175</v>
      </c>
      <c r="D35409" t="s">
        <v>156</v>
      </c>
      <c r="E35409" t="s">
        <v>101</v>
      </c>
    </row>
    <row r="35410" spans="1:6" x14ac:dyDescent="0.35">
      <c r="A35410">
        <v>1092024</v>
      </c>
      <c r="B35410" t="s">
        <v>244</v>
      </c>
      <c r="C35410" t="s">
        <v>159</v>
      </c>
      <c r="D35410" t="s">
        <v>101</v>
      </c>
    </row>
    <row r="35411" spans="1:6" x14ac:dyDescent="0.35">
      <c r="A35411">
        <v>1092024</v>
      </c>
      <c r="B35411" t="s">
        <v>336</v>
      </c>
      <c r="C35411" t="s">
        <v>161</v>
      </c>
      <c r="D35411" t="s">
        <v>101</v>
      </c>
    </row>
    <row r="35412" spans="1:6" x14ac:dyDescent="0.35">
      <c r="A35412">
        <v>1092024</v>
      </c>
      <c r="B35412" t="s">
        <v>339</v>
      </c>
      <c r="C35412" t="s">
        <v>151</v>
      </c>
      <c r="D35412" t="s">
        <v>164</v>
      </c>
      <c r="E35412" t="s">
        <v>101</v>
      </c>
    </row>
    <row r="35413" spans="1:6" x14ac:dyDescent="0.35">
      <c r="A35413">
        <v>1092024</v>
      </c>
      <c r="B35413" t="s">
        <v>623</v>
      </c>
      <c r="C35413" t="s">
        <v>146</v>
      </c>
      <c r="D35413" t="s">
        <v>167</v>
      </c>
    </row>
    <row r="35414" spans="1:6" x14ac:dyDescent="0.35">
      <c r="A35414">
        <v>1092024</v>
      </c>
      <c r="B35414" t="s">
        <v>736</v>
      </c>
      <c r="C35414" t="s">
        <v>102</v>
      </c>
      <c r="D35414" t="s">
        <v>423</v>
      </c>
      <c r="E35414" t="s">
        <v>101</v>
      </c>
    </row>
    <row r="35415" spans="1:6" x14ac:dyDescent="0.35">
      <c r="A35415">
        <v>1092024</v>
      </c>
      <c r="B35415" t="s">
        <v>534</v>
      </c>
      <c r="C35415" t="s">
        <v>450</v>
      </c>
      <c r="D35415" t="s">
        <v>169</v>
      </c>
      <c r="E35415" t="s">
        <v>170</v>
      </c>
      <c r="F35415" t="s">
        <v>101</v>
      </c>
    </row>
    <row r="35416" spans="1:6" x14ac:dyDescent="0.35">
      <c r="A35416">
        <v>1092024</v>
      </c>
      <c r="B35416" t="s">
        <v>387</v>
      </c>
      <c r="C35416" t="s">
        <v>318</v>
      </c>
      <c r="D35416" t="s">
        <v>173</v>
      </c>
      <c r="E35416" t="s">
        <v>101</v>
      </c>
    </row>
    <row r="35417" spans="1:6" x14ac:dyDescent="0.35">
      <c r="A35417">
        <v>1092024</v>
      </c>
      <c r="B35417" t="s">
        <v>551</v>
      </c>
      <c r="C35417" t="s">
        <v>234</v>
      </c>
      <c r="D35417" t="s">
        <v>176</v>
      </c>
      <c r="E35417" t="s">
        <v>101</v>
      </c>
    </row>
    <row r="35418" spans="1:6" x14ac:dyDescent="0.35">
      <c r="A35418">
        <v>1092024</v>
      </c>
      <c r="B35418" t="s">
        <v>514</v>
      </c>
      <c r="C35418" t="s">
        <v>158</v>
      </c>
      <c r="D35418" t="s">
        <v>176</v>
      </c>
      <c r="E35418" t="s">
        <v>149</v>
      </c>
    </row>
    <row r="35419" spans="1:6" x14ac:dyDescent="0.35">
      <c r="A35419">
        <v>1092024</v>
      </c>
      <c r="B35419" t="s">
        <v>501</v>
      </c>
      <c r="C35419" t="s">
        <v>472</v>
      </c>
      <c r="D35419" t="s">
        <v>181</v>
      </c>
      <c r="E35419" t="s">
        <v>182</v>
      </c>
      <c r="F35419" t="s">
        <v>101</v>
      </c>
    </row>
    <row r="35420" spans="1:6" x14ac:dyDescent="0.35">
      <c r="A35420">
        <v>1092024</v>
      </c>
      <c r="B35420" t="s">
        <v>441</v>
      </c>
      <c r="C35420" t="s">
        <v>138</v>
      </c>
      <c r="D35420" t="s">
        <v>184</v>
      </c>
      <c r="E35420" t="s">
        <v>101</v>
      </c>
    </row>
    <row r="35421" spans="1:6" x14ac:dyDescent="0.35">
      <c r="A35421">
        <v>1092024</v>
      </c>
      <c r="B35421" t="s">
        <v>446</v>
      </c>
      <c r="C35421" t="s">
        <v>187</v>
      </c>
      <c r="D35421" t="s">
        <v>101</v>
      </c>
    </row>
    <row r="35422" spans="1:6" x14ac:dyDescent="0.35">
      <c r="A35422">
        <v>1092024</v>
      </c>
      <c r="B35422" t="s">
        <v>183</v>
      </c>
      <c r="C35422" t="s">
        <v>244</v>
      </c>
      <c r="D35422" t="s">
        <v>190</v>
      </c>
      <c r="E35422" t="s">
        <v>191</v>
      </c>
      <c r="F35422" t="s">
        <v>101</v>
      </c>
    </row>
    <row r="35423" spans="1:6" x14ac:dyDescent="0.35">
      <c r="A35423">
        <v>1092024</v>
      </c>
      <c r="B35423" t="s">
        <v>171</v>
      </c>
      <c r="C35423" t="s">
        <v>329</v>
      </c>
      <c r="D35423" t="s">
        <v>190</v>
      </c>
      <c r="E35423" t="s">
        <v>194</v>
      </c>
      <c r="F35423" t="s">
        <v>101</v>
      </c>
    </row>
    <row r="35424" spans="1:6" x14ac:dyDescent="0.35">
      <c r="A35424">
        <v>1092024</v>
      </c>
      <c r="B35424" t="s">
        <v>415</v>
      </c>
      <c r="C35424" t="s">
        <v>122</v>
      </c>
      <c r="D35424" t="s">
        <v>190</v>
      </c>
      <c r="E35424" t="s">
        <v>196</v>
      </c>
      <c r="F35424" t="s">
        <v>101</v>
      </c>
    </row>
    <row r="35425" spans="1:7" x14ac:dyDescent="0.35">
      <c r="A35425">
        <v>1092024</v>
      </c>
      <c r="B35425" t="s">
        <v>231</v>
      </c>
      <c r="C35425" t="s">
        <v>198</v>
      </c>
      <c r="D35425" t="s">
        <v>140</v>
      </c>
      <c r="E35425" t="s">
        <v>199</v>
      </c>
      <c r="F35425" t="s">
        <v>200</v>
      </c>
      <c r="G35425" t="s">
        <v>101</v>
      </c>
    </row>
    <row r="35426" spans="1:7" x14ac:dyDescent="0.35">
      <c r="A35426">
        <v>1092024</v>
      </c>
      <c r="B35426" t="s">
        <v>550</v>
      </c>
      <c r="C35426" t="s">
        <v>178</v>
      </c>
      <c r="D35426" t="s">
        <v>61</v>
      </c>
      <c r="E35426" t="s">
        <v>101</v>
      </c>
    </row>
    <row r="35427" spans="1:7" x14ac:dyDescent="0.35">
      <c r="A35427">
        <v>1092024</v>
      </c>
      <c r="B35427" t="s">
        <v>430</v>
      </c>
      <c r="C35427" t="s">
        <v>122</v>
      </c>
      <c r="D35427" t="s">
        <v>205</v>
      </c>
      <c r="E35427" t="s">
        <v>101</v>
      </c>
    </row>
    <row r="35428" spans="1:7" x14ac:dyDescent="0.35">
      <c r="A35428">
        <v>1092024</v>
      </c>
      <c r="B35428" t="s">
        <v>578</v>
      </c>
      <c r="C35428" t="s">
        <v>207</v>
      </c>
      <c r="D35428" t="s">
        <v>208</v>
      </c>
      <c r="E35428" t="s">
        <v>101</v>
      </c>
    </row>
    <row r="35429" spans="1:7" x14ac:dyDescent="0.35">
      <c r="A35429">
        <v>1092024</v>
      </c>
      <c r="B35429" t="s">
        <v>572</v>
      </c>
      <c r="C35429" t="s">
        <v>506</v>
      </c>
      <c r="D35429" t="s">
        <v>210</v>
      </c>
      <c r="E35429" t="s">
        <v>211</v>
      </c>
      <c r="F35429" t="s">
        <v>101</v>
      </c>
    </row>
    <row r="35430" spans="1:7" x14ac:dyDescent="0.35">
      <c r="A35430">
        <v>1092024</v>
      </c>
      <c r="B35430" t="s">
        <v>307</v>
      </c>
      <c r="C35430" t="s">
        <v>282</v>
      </c>
      <c r="D35430" t="s">
        <v>214</v>
      </c>
      <c r="E35430" t="s">
        <v>215</v>
      </c>
      <c r="F35430" t="s">
        <v>101</v>
      </c>
    </row>
    <row r="35431" spans="1:7" x14ac:dyDescent="0.35">
      <c r="A35431">
        <v>1092024</v>
      </c>
      <c r="B35431" t="s">
        <v>525</v>
      </c>
      <c r="C35431" t="s">
        <v>595</v>
      </c>
      <c r="D35431" t="s">
        <v>217</v>
      </c>
      <c r="E35431" t="s">
        <v>101</v>
      </c>
    </row>
    <row r="35432" spans="1:7" x14ac:dyDescent="0.35">
      <c r="A35432">
        <v>1092024</v>
      </c>
      <c r="B35432" t="s">
        <v>451</v>
      </c>
      <c r="C35432" t="s">
        <v>307</v>
      </c>
      <c r="D35432" t="s">
        <v>220</v>
      </c>
      <c r="E35432" t="s">
        <v>101</v>
      </c>
    </row>
    <row r="35433" spans="1:7" x14ac:dyDescent="0.35">
      <c r="A35433">
        <v>1092024</v>
      </c>
      <c r="B35433" t="s">
        <v>430</v>
      </c>
      <c r="C35433" t="s">
        <v>203</v>
      </c>
      <c r="D35433" t="s">
        <v>222</v>
      </c>
    </row>
    <row r="35434" spans="1:7" x14ac:dyDescent="0.35">
      <c r="A35434">
        <v>1092024</v>
      </c>
      <c r="B35434" t="s">
        <v>558</v>
      </c>
      <c r="C35434" t="s">
        <v>381</v>
      </c>
      <c r="D35434" t="s">
        <v>223</v>
      </c>
    </row>
    <row r="35435" spans="1:7" x14ac:dyDescent="0.35">
      <c r="A35435">
        <v>1092024</v>
      </c>
      <c r="B35435" t="s">
        <v>714</v>
      </c>
      <c r="C35435" t="s">
        <v>275</v>
      </c>
      <c r="D35435" t="s">
        <v>225</v>
      </c>
      <c r="E35435" t="s">
        <v>101</v>
      </c>
    </row>
    <row r="35436" spans="1:7" x14ac:dyDescent="0.35">
      <c r="A35436">
        <v>1092024</v>
      </c>
      <c r="B35436" t="s">
        <v>611</v>
      </c>
      <c r="C35436" t="s">
        <v>481</v>
      </c>
      <c r="D35436" t="s">
        <v>225</v>
      </c>
      <c r="E35436" t="s">
        <v>228</v>
      </c>
      <c r="F35436" t="s">
        <v>229</v>
      </c>
    </row>
    <row r="35437" spans="1:7" x14ac:dyDescent="0.35">
      <c r="A35437">
        <v>1092024</v>
      </c>
      <c r="B35437" t="s">
        <v>536</v>
      </c>
      <c r="C35437" t="s">
        <v>158</v>
      </c>
      <c r="D35437" t="s">
        <v>232</v>
      </c>
      <c r="E35437" t="s">
        <v>101</v>
      </c>
    </row>
    <row r="35438" spans="1:7" x14ac:dyDescent="0.35">
      <c r="A35438">
        <v>1092024</v>
      </c>
      <c r="B35438" t="s">
        <v>465</v>
      </c>
      <c r="C35438" t="s">
        <v>286</v>
      </c>
      <c r="D35438" t="s">
        <v>235</v>
      </c>
      <c r="E35438" t="s">
        <v>236</v>
      </c>
      <c r="F35438" t="s">
        <v>101</v>
      </c>
    </row>
    <row r="35439" spans="1:7" x14ac:dyDescent="0.35">
      <c r="A35439">
        <v>1092024</v>
      </c>
      <c r="B35439" t="s">
        <v>514</v>
      </c>
      <c r="C35439" t="s">
        <v>109</v>
      </c>
      <c r="D35439" t="s">
        <v>235</v>
      </c>
      <c r="E35439" t="s">
        <v>239</v>
      </c>
      <c r="F35439" t="s">
        <v>149</v>
      </c>
    </row>
    <row r="35440" spans="1:7" x14ac:dyDescent="0.35">
      <c r="A35440">
        <v>1092024</v>
      </c>
      <c r="B35440" t="s">
        <v>638</v>
      </c>
      <c r="C35440" t="s">
        <v>275</v>
      </c>
      <c r="D35440" t="s">
        <v>235</v>
      </c>
      <c r="E35440" t="s">
        <v>241</v>
      </c>
      <c r="F35440" t="s">
        <v>101</v>
      </c>
    </row>
    <row r="35441" spans="1:7" x14ac:dyDescent="0.35">
      <c r="A35441">
        <v>1092024</v>
      </c>
      <c r="B35441" t="s">
        <v>576</v>
      </c>
      <c r="C35441" t="s">
        <v>212</v>
      </c>
      <c r="D35441" t="s">
        <v>243</v>
      </c>
      <c r="E35441" t="s">
        <v>101</v>
      </c>
    </row>
    <row r="35442" spans="1:7" x14ac:dyDescent="0.35">
      <c r="A35442">
        <v>1092024</v>
      </c>
      <c r="B35442" t="s">
        <v>339</v>
      </c>
      <c r="C35442" t="s">
        <v>255</v>
      </c>
      <c r="D35442" t="s">
        <v>245</v>
      </c>
      <c r="E35442" t="s">
        <v>246</v>
      </c>
    </row>
    <row r="35443" spans="1:7" x14ac:dyDescent="0.35">
      <c r="A35443">
        <v>1092024</v>
      </c>
      <c r="B35443" t="s">
        <v>700</v>
      </c>
      <c r="C35443" t="s">
        <v>541</v>
      </c>
      <c r="D35443" t="s">
        <v>245</v>
      </c>
      <c r="E35443" t="s">
        <v>249</v>
      </c>
    </row>
    <row r="35444" spans="1:7" x14ac:dyDescent="0.35">
      <c r="A35444">
        <v>1092024</v>
      </c>
      <c r="B35444" t="s">
        <v>558</v>
      </c>
      <c r="C35444" t="s">
        <v>106</v>
      </c>
      <c r="D35444" t="s">
        <v>252</v>
      </c>
      <c r="E35444" t="s">
        <v>101</v>
      </c>
    </row>
    <row r="35445" spans="1:7" x14ac:dyDescent="0.35">
      <c r="A35445">
        <v>1092024</v>
      </c>
      <c r="B35445" t="s">
        <v>518</v>
      </c>
      <c r="C35445" t="s">
        <v>275</v>
      </c>
      <c r="D35445" t="s">
        <v>254</v>
      </c>
    </row>
    <row r="35446" spans="1:7" x14ac:dyDescent="0.35">
      <c r="A35446">
        <v>1092024</v>
      </c>
      <c r="B35446" t="s">
        <v>304</v>
      </c>
      <c r="C35446" t="s">
        <v>361</v>
      </c>
      <c r="D35446" t="s">
        <v>256</v>
      </c>
      <c r="E35446" t="s">
        <v>257</v>
      </c>
      <c r="F35446" t="s">
        <v>236</v>
      </c>
      <c r="G35446" t="s">
        <v>101</v>
      </c>
    </row>
    <row r="35447" spans="1:7" x14ac:dyDescent="0.35">
      <c r="A35447">
        <v>1092024</v>
      </c>
      <c r="B35447" t="s">
        <v>474</v>
      </c>
      <c r="C35447" t="s">
        <v>175</v>
      </c>
      <c r="D35447" t="s">
        <v>260</v>
      </c>
      <c r="E35447" t="s">
        <v>136</v>
      </c>
      <c r="F35447" t="s">
        <v>101</v>
      </c>
    </row>
    <row r="35448" spans="1:7" x14ac:dyDescent="0.35">
      <c r="A35448">
        <v>1092024</v>
      </c>
      <c r="B35448" t="s">
        <v>261</v>
      </c>
      <c r="C35448" t="s">
        <v>262</v>
      </c>
      <c r="D35448" t="s">
        <v>101</v>
      </c>
    </row>
    <row r="35449" spans="1:7" x14ac:dyDescent="0.35">
      <c r="A35449">
        <v>1092024</v>
      </c>
      <c r="B35449" t="s">
        <v>611</v>
      </c>
      <c r="C35449" t="s">
        <v>329</v>
      </c>
      <c r="D35449" t="s">
        <v>264</v>
      </c>
      <c r="E35449" t="s">
        <v>101</v>
      </c>
    </row>
    <row r="35450" spans="1:7" x14ac:dyDescent="0.35">
      <c r="A35450">
        <v>1092024</v>
      </c>
      <c r="B35450" t="s">
        <v>282</v>
      </c>
      <c r="C35450" t="s">
        <v>264</v>
      </c>
      <c r="D35450" t="s">
        <v>149</v>
      </c>
    </row>
    <row r="35451" spans="1:7" x14ac:dyDescent="0.35">
      <c r="A35451">
        <v>1092024</v>
      </c>
      <c r="B35451" t="s">
        <v>440</v>
      </c>
      <c r="C35451" t="s">
        <v>318</v>
      </c>
      <c r="D35451" t="s">
        <v>265</v>
      </c>
      <c r="E35451" t="s">
        <v>101</v>
      </c>
      <c r="F35451" t="s">
        <v>266</v>
      </c>
    </row>
    <row r="35452" spans="1:7" x14ac:dyDescent="0.35">
      <c r="A35452">
        <v>1092024</v>
      </c>
      <c r="B35452" t="s">
        <v>430</v>
      </c>
      <c r="C35452" t="s">
        <v>555</v>
      </c>
      <c r="D35452" t="s">
        <v>267</v>
      </c>
      <c r="E35452" t="s">
        <v>101</v>
      </c>
    </row>
    <row r="35453" spans="1:7" x14ac:dyDescent="0.35">
      <c r="A35453">
        <v>1092024</v>
      </c>
      <c r="B35453" t="s">
        <v>611</v>
      </c>
      <c r="C35453" t="s">
        <v>598</v>
      </c>
      <c r="D35453" t="s">
        <v>268</v>
      </c>
    </row>
    <row r="35454" spans="1:7" x14ac:dyDescent="0.35">
      <c r="A35454">
        <v>1092024</v>
      </c>
      <c r="B35454" t="s">
        <v>438</v>
      </c>
      <c r="C35454" t="s">
        <v>439</v>
      </c>
      <c r="D35454" t="s">
        <v>270</v>
      </c>
      <c r="E35454" t="s">
        <v>271</v>
      </c>
      <c r="F35454" t="s">
        <v>101</v>
      </c>
    </row>
    <row r="35455" spans="1:7" x14ac:dyDescent="0.35">
      <c r="A35455">
        <v>1092024</v>
      </c>
      <c r="B35455" t="s">
        <v>426</v>
      </c>
      <c r="C35455" t="s">
        <v>293</v>
      </c>
      <c r="D35455" t="s">
        <v>274</v>
      </c>
      <c r="E35455" t="s">
        <v>101</v>
      </c>
    </row>
    <row r="35456" spans="1:7" x14ac:dyDescent="0.35">
      <c r="A35456">
        <v>1092024</v>
      </c>
      <c r="B35456" t="s">
        <v>720</v>
      </c>
      <c r="C35456" t="s">
        <v>361</v>
      </c>
      <c r="D35456" t="s">
        <v>277</v>
      </c>
      <c r="E35456" t="s">
        <v>101</v>
      </c>
    </row>
    <row r="35457" spans="1:9" x14ac:dyDescent="0.35">
      <c r="A35457">
        <v>1092024</v>
      </c>
      <c r="B35457" t="s">
        <v>339</v>
      </c>
      <c r="C35457" t="s">
        <v>353</v>
      </c>
      <c r="D35457" t="s">
        <v>279</v>
      </c>
      <c r="E35457" t="s">
        <v>140</v>
      </c>
      <c r="F35457" t="s">
        <v>280</v>
      </c>
    </row>
    <row r="35458" spans="1:9" x14ac:dyDescent="0.35">
      <c r="A35458">
        <v>1092024</v>
      </c>
      <c r="B35458" t="s">
        <v>281</v>
      </c>
    </row>
    <row r="35459" spans="1:9" x14ac:dyDescent="0.35">
      <c r="A35459">
        <v>1092024</v>
      </c>
      <c r="B35459" t="s">
        <v>431</v>
      </c>
      <c r="C35459" t="s">
        <v>118</v>
      </c>
      <c r="D35459" t="s">
        <v>284</v>
      </c>
      <c r="E35459" t="s">
        <v>101</v>
      </c>
    </row>
    <row r="35460" spans="1:9" x14ac:dyDescent="0.35">
      <c r="A35460">
        <v>1092024</v>
      </c>
      <c r="B35460" t="s">
        <v>630</v>
      </c>
      <c r="C35460" t="s">
        <v>248</v>
      </c>
      <c r="D35460" t="s">
        <v>287</v>
      </c>
      <c r="E35460" t="s">
        <v>101</v>
      </c>
    </row>
    <row r="35461" spans="1:9" x14ac:dyDescent="0.35">
      <c r="A35461">
        <v>1092024</v>
      </c>
      <c r="B35461" t="s">
        <v>418</v>
      </c>
      <c r="C35461" t="s">
        <v>138</v>
      </c>
      <c r="D35461" t="s">
        <v>288</v>
      </c>
      <c r="E35461" t="s">
        <v>101</v>
      </c>
    </row>
    <row r="35462" spans="1:9" x14ac:dyDescent="0.35">
      <c r="A35462">
        <v>1092024</v>
      </c>
      <c r="B35462" t="s">
        <v>454</v>
      </c>
      <c r="C35462" t="s">
        <v>102</v>
      </c>
      <c r="D35462" t="s">
        <v>290</v>
      </c>
      <c r="E35462" t="s">
        <v>140</v>
      </c>
      <c r="F35462" t="s">
        <v>291</v>
      </c>
    </row>
    <row r="35463" spans="1:9" x14ac:dyDescent="0.35">
      <c r="A35463">
        <v>1092024</v>
      </c>
      <c r="B35463" t="s">
        <v>339</v>
      </c>
      <c r="C35463" t="s">
        <v>154</v>
      </c>
      <c r="D35463" t="s">
        <v>290</v>
      </c>
      <c r="E35463" t="s">
        <v>140</v>
      </c>
      <c r="F35463" t="s">
        <v>294</v>
      </c>
      <c r="G35463" t="s">
        <v>295</v>
      </c>
      <c r="H35463" t="s">
        <v>101</v>
      </c>
    </row>
    <row r="35464" spans="1:9" x14ac:dyDescent="0.35">
      <c r="A35464">
        <v>1092024</v>
      </c>
      <c r="B35464" t="s">
        <v>510</v>
      </c>
      <c r="C35464" t="s">
        <v>166</v>
      </c>
      <c r="D35464" t="s">
        <v>298</v>
      </c>
      <c r="E35464" t="s">
        <v>101</v>
      </c>
    </row>
    <row r="35465" spans="1:9" x14ac:dyDescent="0.35">
      <c r="A35465">
        <v>1092024</v>
      </c>
      <c r="B35465" t="s">
        <v>300</v>
      </c>
      <c r="C35465" t="s">
        <v>262</v>
      </c>
      <c r="D35465" t="s">
        <v>101</v>
      </c>
    </row>
    <row r="35466" spans="1:9" x14ac:dyDescent="0.35">
      <c r="A35466">
        <v>1092024</v>
      </c>
      <c r="B35466" t="s">
        <v>504</v>
      </c>
      <c r="C35466" t="s">
        <v>192</v>
      </c>
      <c r="D35466" t="s">
        <v>301</v>
      </c>
      <c r="E35466" t="s">
        <v>101</v>
      </c>
    </row>
    <row r="35467" spans="1:9" x14ac:dyDescent="0.35">
      <c r="A35467">
        <v>1092024</v>
      </c>
      <c r="B35467" t="s">
        <v>520</v>
      </c>
      <c r="C35467" t="s">
        <v>109</v>
      </c>
      <c r="D35467" t="s">
        <v>303</v>
      </c>
      <c r="E35467" t="s">
        <v>149</v>
      </c>
    </row>
    <row r="35468" spans="1:9" x14ac:dyDescent="0.35">
      <c r="A35468">
        <v>1092024</v>
      </c>
      <c r="B35468" t="s">
        <v>501</v>
      </c>
      <c r="C35468" t="s">
        <v>226</v>
      </c>
      <c r="D35468" t="s">
        <v>306</v>
      </c>
      <c r="E35468" t="s">
        <v>101</v>
      </c>
    </row>
    <row r="35469" spans="1:9" x14ac:dyDescent="0.35">
      <c r="A35469">
        <v>1092024</v>
      </c>
      <c r="B35469" t="s">
        <v>514</v>
      </c>
      <c r="C35469" t="s">
        <v>506</v>
      </c>
      <c r="D35469" t="s">
        <v>308</v>
      </c>
      <c r="E35469" t="s">
        <v>309</v>
      </c>
      <c r="F35469" t="s">
        <v>310</v>
      </c>
      <c r="G35469" t="s">
        <v>311</v>
      </c>
      <c r="H35469" t="s">
        <v>312</v>
      </c>
      <c r="I35469" t="s">
        <v>101</v>
      </c>
    </row>
    <row r="35470" spans="1:9" x14ac:dyDescent="0.35">
      <c r="A35470">
        <v>1092024</v>
      </c>
      <c r="B35470" t="s">
        <v>285</v>
      </c>
      <c r="C35470" t="s">
        <v>122</v>
      </c>
      <c r="D35470" t="s">
        <v>314</v>
      </c>
      <c r="E35470" t="s">
        <v>315</v>
      </c>
      <c r="F35470" t="s">
        <v>101</v>
      </c>
    </row>
    <row r="35471" spans="1:9" x14ac:dyDescent="0.35">
      <c r="A35471">
        <v>1092024</v>
      </c>
      <c r="B35471" t="s">
        <v>565</v>
      </c>
      <c r="C35471" t="s">
        <v>439</v>
      </c>
      <c r="D35471" t="s">
        <v>314</v>
      </c>
      <c r="E35471" t="s">
        <v>317</v>
      </c>
      <c r="F35471" t="s">
        <v>101</v>
      </c>
    </row>
    <row r="35472" spans="1:9" x14ac:dyDescent="0.35">
      <c r="A35472">
        <v>1092024</v>
      </c>
      <c r="B35472" t="s">
        <v>430</v>
      </c>
      <c r="C35472" t="s">
        <v>122</v>
      </c>
      <c r="D35472" t="s">
        <v>319</v>
      </c>
      <c r="E35472" t="s">
        <v>320</v>
      </c>
      <c r="F35472" t="s">
        <v>321</v>
      </c>
    </row>
    <row r="35473" spans="1:6" x14ac:dyDescent="0.35">
      <c r="A35473">
        <v>1092024</v>
      </c>
      <c r="B35473" t="s">
        <v>542</v>
      </c>
      <c r="C35473" t="s">
        <v>521</v>
      </c>
      <c r="D35473" t="s">
        <v>322</v>
      </c>
      <c r="E35473" t="s">
        <v>101</v>
      </c>
    </row>
    <row r="35474" spans="1:6" x14ac:dyDescent="0.35">
      <c r="A35474">
        <v>1092024</v>
      </c>
      <c r="B35474" t="s">
        <v>597</v>
      </c>
      <c r="C35474" t="s">
        <v>286</v>
      </c>
      <c r="D35474" t="s">
        <v>325</v>
      </c>
      <c r="E35474" t="s">
        <v>101</v>
      </c>
    </row>
    <row r="35475" spans="1:6" x14ac:dyDescent="0.35">
      <c r="A35475">
        <v>1092024</v>
      </c>
      <c r="B35475" t="s">
        <v>419</v>
      </c>
      <c r="C35475" t="s">
        <v>255</v>
      </c>
      <c r="D35475" t="s">
        <v>328</v>
      </c>
      <c r="E35475" t="s">
        <v>101</v>
      </c>
    </row>
    <row r="35476" spans="1:6" x14ac:dyDescent="0.35">
      <c r="A35476">
        <v>1092024</v>
      </c>
      <c r="B35476" t="s">
        <v>162</v>
      </c>
      <c r="C35476" t="s">
        <v>331</v>
      </c>
      <c r="D35476" t="s">
        <v>332</v>
      </c>
      <c r="E35476" t="s">
        <v>101</v>
      </c>
    </row>
    <row r="35477" spans="1:6" x14ac:dyDescent="0.35">
      <c r="A35477">
        <v>1092024</v>
      </c>
      <c r="B35477" t="s">
        <v>430</v>
      </c>
      <c r="C35477" t="s">
        <v>146</v>
      </c>
      <c r="D35477" t="s">
        <v>331</v>
      </c>
      <c r="E35477" t="s">
        <v>335</v>
      </c>
      <c r="F35477" t="s">
        <v>101</v>
      </c>
    </row>
    <row r="35478" spans="1:6" x14ac:dyDescent="0.35">
      <c r="A35478">
        <v>1092024</v>
      </c>
      <c r="B35478" t="s">
        <v>154</v>
      </c>
      <c r="C35478" t="s">
        <v>151</v>
      </c>
      <c r="D35478" t="s">
        <v>331</v>
      </c>
      <c r="E35478" t="s">
        <v>338</v>
      </c>
      <c r="F35478" t="s">
        <v>321</v>
      </c>
    </row>
    <row r="35479" spans="1:6" x14ac:dyDescent="0.35">
      <c r="A35479">
        <v>1092024</v>
      </c>
      <c r="B35479" t="s">
        <v>639</v>
      </c>
      <c r="C35479" t="s">
        <v>455</v>
      </c>
      <c r="D35479" t="s">
        <v>170</v>
      </c>
    </row>
    <row r="35480" spans="1:6" x14ac:dyDescent="0.35">
      <c r="A35480">
        <v>1092024</v>
      </c>
      <c r="B35480" t="s">
        <v>444</v>
      </c>
      <c r="C35480" t="s">
        <v>553</v>
      </c>
      <c r="D35480" t="s">
        <v>341</v>
      </c>
      <c r="E35480" t="s">
        <v>101</v>
      </c>
    </row>
    <row r="35481" spans="1:6" x14ac:dyDescent="0.35">
      <c r="A35481">
        <v>1092024</v>
      </c>
      <c r="B35481" t="s">
        <v>662</v>
      </c>
      <c r="C35481" t="s">
        <v>506</v>
      </c>
      <c r="D35481" t="s">
        <v>343</v>
      </c>
      <c r="E35481" t="s">
        <v>101</v>
      </c>
    </row>
    <row r="35482" spans="1:6" x14ac:dyDescent="0.35">
      <c r="A35482">
        <v>1092024</v>
      </c>
      <c r="B35482" t="s">
        <v>157</v>
      </c>
      <c r="C35482" t="s">
        <v>132</v>
      </c>
      <c r="D35482" t="s">
        <v>344</v>
      </c>
      <c r="E35482" t="s">
        <v>345</v>
      </c>
      <c r="F35482" t="s">
        <v>101</v>
      </c>
    </row>
    <row r="35483" spans="1:6" x14ac:dyDescent="0.35">
      <c r="A35483">
        <v>1092024</v>
      </c>
      <c r="B35483" t="s">
        <v>415</v>
      </c>
      <c r="C35483" t="s">
        <v>150</v>
      </c>
      <c r="D35483" t="s">
        <v>132</v>
      </c>
      <c r="E35483" t="s">
        <v>347</v>
      </c>
      <c r="F35483" t="s">
        <v>101</v>
      </c>
    </row>
    <row r="35484" spans="1:6" x14ac:dyDescent="0.35">
      <c r="A35484">
        <v>1092024</v>
      </c>
      <c r="B35484" t="s">
        <v>558</v>
      </c>
      <c r="C35484" t="s">
        <v>168</v>
      </c>
      <c r="D35484" t="s">
        <v>132</v>
      </c>
      <c r="E35484" t="s">
        <v>348</v>
      </c>
      <c r="F35484" t="s">
        <v>101</v>
      </c>
    </row>
    <row r="35485" spans="1:6" x14ac:dyDescent="0.35">
      <c r="A35485">
        <v>1092024</v>
      </c>
      <c r="B35485" t="s">
        <v>599</v>
      </c>
      <c r="C35485" t="s">
        <v>480</v>
      </c>
      <c r="D35485" t="s">
        <v>132</v>
      </c>
      <c r="E35485" t="s">
        <v>350</v>
      </c>
      <c r="F35485" t="s">
        <v>101</v>
      </c>
    </row>
    <row r="35486" spans="1:6" x14ac:dyDescent="0.35">
      <c r="A35486">
        <v>1092024</v>
      </c>
      <c r="B35486" t="s">
        <v>758</v>
      </c>
      <c r="C35486" t="s">
        <v>179</v>
      </c>
      <c r="D35486" t="s">
        <v>132</v>
      </c>
      <c r="E35486" t="s">
        <v>352</v>
      </c>
      <c r="F35486" t="s">
        <v>101</v>
      </c>
    </row>
    <row r="35487" spans="1:6" x14ac:dyDescent="0.35">
      <c r="A35487">
        <v>1092024</v>
      </c>
      <c r="B35487" t="s">
        <v>662</v>
      </c>
      <c r="C35487" t="s">
        <v>99</v>
      </c>
      <c r="D35487" t="s">
        <v>132</v>
      </c>
      <c r="E35487" t="s">
        <v>133</v>
      </c>
      <c r="F35487" t="s">
        <v>355</v>
      </c>
    </row>
    <row r="35488" spans="1:6" x14ac:dyDescent="0.35">
      <c r="A35488">
        <v>1092024</v>
      </c>
      <c r="B35488" t="s">
        <v>558</v>
      </c>
      <c r="C35488" t="s">
        <v>535</v>
      </c>
      <c r="D35488" t="s">
        <v>132</v>
      </c>
      <c r="E35488" t="s">
        <v>356</v>
      </c>
      <c r="F35488" t="s">
        <v>101</v>
      </c>
    </row>
    <row r="35489" spans="1:8" x14ac:dyDescent="0.35">
      <c r="A35489">
        <v>1092024</v>
      </c>
      <c r="B35489" t="s">
        <v>430</v>
      </c>
      <c r="C35489" t="s">
        <v>179</v>
      </c>
      <c r="D35489" t="s">
        <v>359</v>
      </c>
      <c r="E35489" t="s">
        <v>360</v>
      </c>
      <c r="F35489" t="s">
        <v>101</v>
      </c>
    </row>
    <row r="35490" spans="1:8" x14ac:dyDescent="0.35">
      <c r="A35490">
        <v>1092024</v>
      </c>
      <c r="B35490" t="s">
        <v>578</v>
      </c>
      <c r="C35490" t="s">
        <v>513</v>
      </c>
      <c r="D35490" t="s">
        <v>359</v>
      </c>
      <c r="E35490" t="s">
        <v>362</v>
      </c>
      <c r="F35490" t="s">
        <v>101</v>
      </c>
    </row>
    <row r="35491" spans="1:8" x14ac:dyDescent="0.35">
      <c r="A35491">
        <v>1092024</v>
      </c>
      <c r="B35491" t="s">
        <v>351</v>
      </c>
      <c r="C35491" t="s">
        <v>359</v>
      </c>
      <c r="D35491" t="s">
        <v>362</v>
      </c>
      <c r="E35491" t="s">
        <v>140</v>
      </c>
      <c r="F35491" t="s">
        <v>364</v>
      </c>
      <c r="G35491" t="s">
        <v>101</v>
      </c>
    </row>
    <row r="35492" spans="1:8" x14ac:dyDescent="0.35">
      <c r="A35492">
        <v>1092024</v>
      </c>
      <c r="B35492" t="s">
        <v>663</v>
      </c>
      <c r="C35492" t="s">
        <v>513</v>
      </c>
      <c r="D35492" t="s">
        <v>366</v>
      </c>
      <c r="E35492" t="s">
        <v>257</v>
      </c>
      <c r="F35492" t="s">
        <v>367</v>
      </c>
      <c r="G35492" t="s">
        <v>101</v>
      </c>
    </row>
    <row r="35493" spans="1:8" x14ac:dyDescent="0.35">
      <c r="A35493">
        <v>1092024</v>
      </c>
      <c r="B35493" t="s">
        <v>494</v>
      </c>
      <c r="C35493" t="s">
        <v>446</v>
      </c>
      <c r="D35493" t="s">
        <v>369</v>
      </c>
      <c r="E35493" t="s">
        <v>370</v>
      </c>
      <c r="F35493" t="s">
        <v>101</v>
      </c>
    </row>
    <row r="35494" spans="1:8" x14ac:dyDescent="0.35">
      <c r="A35494">
        <v>1092024</v>
      </c>
      <c r="B35494" t="s">
        <v>413</v>
      </c>
      <c r="C35494" t="s">
        <v>275</v>
      </c>
      <c r="D35494" t="s">
        <v>371</v>
      </c>
      <c r="E35494" t="s">
        <v>101</v>
      </c>
    </row>
    <row r="35495" spans="1:8" x14ac:dyDescent="0.35">
      <c r="A35495">
        <v>1092024</v>
      </c>
      <c r="B35495" t="s">
        <v>456</v>
      </c>
      <c r="C35495" t="s">
        <v>158</v>
      </c>
      <c r="D35495" t="s">
        <v>372</v>
      </c>
      <c r="E35495" t="s">
        <v>101</v>
      </c>
    </row>
    <row r="35496" spans="1:8" x14ac:dyDescent="0.35">
      <c r="A35496">
        <v>1092024</v>
      </c>
      <c r="B35496" t="s">
        <v>550</v>
      </c>
      <c r="C35496" t="s">
        <v>373</v>
      </c>
      <c r="D35496" t="s">
        <v>101</v>
      </c>
    </row>
    <row r="35497" spans="1:8" x14ac:dyDescent="0.35">
      <c r="A35497">
        <v>1092024</v>
      </c>
      <c r="B35497" t="s">
        <v>602</v>
      </c>
      <c r="C35497" t="s">
        <v>188</v>
      </c>
      <c r="D35497" t="s">
        <v>376</v>
      </c>
      <c r="E35497" t="s">
        <v>140</v>
      </c>
      <c r="F35497" t="s">
        <v>331</v>
      </c>
      <c r="G35497" t="s">
        <v>377</v>
      </c>
      <c r="H35497" t="s">
        <v>101</v>
      </c>
    </row>
    <row r="35498" spans="1:8" x14ac:dyDescent="0.35">
      <c r="A35498">
        <v>1092024</v>
      </c>
      <c r="B35498" t="s">
        <v>752</v>
      </c>
      <c r="C35498" t="s">
        <v>402</v>
      </c>
      <c r="D35498" t="s">
        <v>378</v>
      </c>
    </row>
    <row r="35499" spans="1:8" x14ac:dyDescent="0.35">
      <c r="A35499">
        <v>1092024</v>
      </c>
      <c r="B35499" t="s">
        <v>655</v>
      </c>
      <c r="C35499" t="s">
        <v>595</v>
      </c>
      <c r="D35499" t="s">
        <v>380</v>
      </c>
      <c r="E35499" t="s">
        <v>101</v>
      </c>
    </row>
    <row r="35500" spans="1:8" x14ac:dyDescent="0.35">
      <c r="A35500">
        <v>1092024</v>
      </c>
      <c r="B35500" t="s">
        <v>494</v>
      </c>
      <c r="C35500" t="s">
        <v>443</v>
      </c>
      <c r="D35500" t="s">
        <v>382</v>
      </c>
      <c r="E35500" t="s">
        <v>383</v>
      </c>
    </row>
    <row r="35501" spans="1:8" x14ac:dyDescent="0.35">
      <c r="A35501">
        <v>1092024</v>
      </c>
      <c r="B35501" t="s">
        <v>444</v>
      </c>
      <c r="C35501" t="s">
        <v>482</v>
      </c>
      <c r="D35501" t="s">
        <v>385</v>
      </c>
      <c r="E35501" t="s">
        <v>386</v>
      </c>
    </row>
    <row r="35502" spans="1:8" x14ac:dyDescent="0.35">
      <c r="A35502">
        <v>1092024</v>
      </c>
      <c r="B35502" t="s">
        <v>637</v>
      </c>
      <c r="C35502" t="s">
        <v>275</v>
      </c>
      <c r="D35502" t="s">
        <v>388</v>
      </c>
      <c r="E35502" t="s">
        <v>101</v>
      </c>
    </row>
    <row r="35503" spans="1:8" x14ac:dyDescent="0.35">
      <c r="A35503">
        <v>1092024</v>
      </c>
      <c r="B35503" t="s">
        <v>523</v>
      </c>
      <c r="C35503" t="s">
        <v>269</v>
      </c>
      <c r="D35503" t="s">
        <v>391</v>
      </c>
      <c r="E35503" t="s">
        <v>101</v>
      </c>
    </row>
    <row r="35504" spans="1:8" x14ac:dyDescent="0.35">
      <c r="A35504">
        <v>1092024</v>
      </c>
      <c r="B35504" t="s">
        <v>592</v>
      </c>
      <c r="C35504" t="s">
        <v>482</v>
      </c>
      <c r="D35504" t="s">
        <v>393</v>
      </c>
    </row>
    <row r="35505" spans="1:9" x14ac:dyDescent="0.35">
      <c r="A35505">
        <v>1092024</v>
      </c>
      <c r="B35505" t="s">
        <v>418</v>
      </c>
      <c r="C35505" t="s">
        <v>402</v>
      </c>
      <c r="D35505" t="s">
        <v>394</v>
      </c>
      <c r="E35505" t="s">
        <v>395</v>
      </c>
      <c r="F35505" t="s">
        <v>101</v>
      </c>
    </row>
    <row r="35506" spans="1:9" x14ac:dyDescent="0.35">
      <c r="A35506">
        <v>1092024</v>
      </c>
      <c r="B35506" t="s">
        <v>396</v>
      </c>
    </row>
    <row r="35507" spans="1:9" x14ac:dyDescent="0.35">
      <c r="A35507">
        <v>1092024</v>
      </c>
      <c r="B35507" t="s">
        <v>177</v>
      </c>
      <c r="C35507" t="s">
        <v>397</v>
      </c>
      <c r="D35507" t="s">
        <v>101</v>
      </c>
    </row>
    <row r="35508" spans="1:9" x14ac:dyDescent="0.35">
      <c r="A35508">
        <v>1092024</v>
      </c>
      <c r="B35508" t="s">
        <v>557</v>
      </c>
      <c r="C35508" t="s">
        <v>482</v>
      </c>
      <c r="D35508" t="s">
        <v>399</v>
      </c>
      <c r="E35508" t="s">
        <v>140</v>
      </c>
      <c r="F35508" t="s">
        <v>400</v>
      </c>
      <c r="G35508" t="s">
        <v>257</v>
      </c>
      <c r="H35508" t="s">
        <v>331</v>
      </c>
      <c r="I35508" t="s">
        <v>401</v>
      </c>
    </row>
    <row r="35509" spans="1:9" x14ac:dyDescent="0.35">
      <c r="A35509">
        <v>1092024</v>
      </c>
      <c r="B35509" t="s">
        <v>551</v>
      </c>
      <c r="C35509" t="s">
        <v>506</v>
      </c>
      <c r="D35509" t="s">
        <v>399</v>
      </c>
      <c r="E35509" t="s">
        <v>187</v>
      </c>
      <c r="F35509" t="s">
        <v>101</v>
      </c>
    </row>
    <row r="35510" spans="1:9" x14ac:dyDescent="0.35">
      <c r="A35510">
        <v>1092024</v>
      </c>
      <c r="B35510" t="s">
        <v>465</v>
      </c>
      <c r="C35510" t="s">
        <v>177</v>
      </c>
      <c r="D35510" t="s">
        <v>399</v>
      </c>
      <c r="E35510" t="s">
        <v>403</v>
      </c>
      <c r="F35510" t="s">
        <v>101</v>
      </c>
    </row>
    <row r="35511" spans="1:9" x14ac:dyDescent="0.35">
      <c r="A35511">
        <v>1092024</v>
      </c>
      <c r="B35511" t="s">
        <v>742</v>
      </c>
      <c r="C35511" t="s">
        <v>333</v>
      </c>
      <c r="D35511" t="s">
        <v>399</v>
      </c>
      <c r="E35511" t="s">
        <v>404</v>
      </c>
      <c r="F35511" t="s">
        <v>101</v>
      </c>
    </row>
    <row r="35512" spans="1:9" x14ac:dyDescent="0.35">
      <c r="A35512">
        <v>31082024</v>
      </c>
      <c r="B35512" t="s">
        <v>450</v>
      </c>
      <c r="C35512" t="s">
        <v>398</v>
      </c>
      <c r="D35512" t="s">
        <v>100</v>
      </c>
      <c r="E35512" t="s">
        <v>101</v>
      </c>
    </row>
    <row r="35513" spans="1:9" x14ac:dyDescent="0.35">
      <c r="A35513">
        <v>31082024</v>
      </c>
      <c r="B35513" t="s">
        <v>195</v>
      </c>
      <c r="C35513" t="s">
        <v>146</v>
      </c>
      <c r="D35513" t="s">
        <v>104</v>
      </c>
      <c r="E35513" t="s">
        <v>101</v>
      </c>
    </row>
    <row r="35514" spans="1:9" x14ac:dyDescent="0.35">
      <c r="A35514">
        <v>31082024</v>
      </c>
      <c r="B35514" t="s">
        <v>516</v>
      </c>
      <c r="C35514" t="s">
        <v>357</v>
      </c>
      <c r="D35514" t="s">
        <v>107</v>
      </c>
      <c r="E35514" t="s">
        <v>108</v>
      </c>
      <c r="F35514" t="s">
        <v>101</v>
      </c>
    </row>
    <row r="35515" spans="1:9" x14ac:dyDescent="0.35">
      <c r="A35515">
        <v>31082024</v>
      </c>
      <c r="B35515" t="s">
        <v>237</v>
      </c>
      <c r="C35515" t="s">
        <v>103</v>
      </c>
      <c r="D35515" t="s">
        <v>111</v>
      </c>
      <c r="E35515" t="s">
        <v>101</v>
      </c>
    </row>
    <row r="35516" spans="1:9" x14ac:dyDescent="0.35">
      <c r="A35516">
        <v>31082024</v>
      </c>
      <c r="B35516" t="s">
        <v>487</v>
      </c>
      <c r="C35516" t="s">
        <v>112</v>
      </c>
      <c r="D35516" t="s">
        <v>114</v>
      </c>
      <c r="E35516" t="s">
        <v>115</v>
      </c>
      <c r="F35516" t="s">
        <v>116</v>
      </c>
    </row>
    <row r="35517" spans="1:9" x14ac:dyDescent="0.35">
      <c r="A35517">
        <v>31082024</v>
      </c>
      <c r="B35517" t="s">
        <v>117</v>
      </c>
      <c r="C35517" t="s">
        <v>411</v>
      </c>
      <c r="D35517" t="s">
        <v>114</v>
      </c>
      <c r="E35517" t="s">
        <v>119</v>
      </c>
      <c r="F35517" t="s">
        <v>120</v>
      </c>
      <c r="G35517" t="s">
        <v>121</v>
      </c>
    </row>
    <row r="35518" spans="1:9" x14ac:dyDescent="0.35">
      <c r="A35518">
        <v>31082024</v>
      </c>
      <c r="B35518" t="s">
        <v>155</v>
      </c>
      <c r="C35518" t="s">
        <v>381</v>
      </c>
      <c r="D35518" t="s">
        <v>114</v>
      </c>
      <c r="E35518" t="s">
        <v>124</v>
      </c>
    </row>
    <row r="35519" spans="1:9" x14ac:dyDescent="0.35">
      <c r="A35519">
        <v>31082024</v>
      </c>
      <c r="B35519" t="s">
        <v>443</v>
      </c>
      <c r="C35519" t="s">
        <v>475</v>
      </c>
      <c r="D35519" t="s">
        <v>114</v>
      </c>
      <c r="E35519" t="s">
        <v>127</v>
      </c>
    </row>
    <row r="35520" spans="1:9" x14ac:dyDescent="0.35">
      <c r="A35520">
        <v>31082024</v>
      </c>
      <c r="B35520" t="s">
        <v>204</v>
      </c>
      <c r="C35520" t="s">
        <v>411</v>
      </c>
      <c r="D35520" t="s">
        <v>114</v>
      </c>
      <c r="E35520" t="s">
        <v>130</v>
      </c>
    </row>
    <row r="35521" spans="1:7" x14ac:dyDescent="0.35">
      <c r="A35521">
        <v>31082024</v>
      </c>
      <c r="B35521" t="s">
        <v>330</v>
      </c>
      <c r="C35521" t="s">
        <v>532</v>
      </c>
      <c r="D35521" t="s">
        <v>114</v>
      </c>
      <c r="E35521" t="s">
        <v>132</v>
      </c>
      <c r="F35521" t="s">
        <v>133</v>
      </c>
    </row>
    <row r="35522" spans="1:7" x14ac:dyDescent="0.35">
      <c r="A35522">
        <v>31082024</v>
      </c>
      <c r="B35522" t="s">
        <v>439</v>
      </c>
      <c r="C35522" t="s">
        <v>204</v>
      </c>
      <c r="D35522" t="s">
        <v>135</v>
      </c>
      <c r="E35522" t="s">
        <v>136</v>
      </c>
    </row>
    <row r="35523" spans="1:7" x14ac:dyDescent="0.35">
      <c r="A35523">
        <v>31082024</v>
      </c>
      <c r="B35523" t="s">
        <v>715</v>
      </c>
      <c r="C35523" t="s">
        <v>542</v>
      </c>
      <c r="D35523" t="s">
        <v>139</v>
      </c>
      <c r="E35523" t="s">
        <v>140</v>
      </c>
      <c r="F35523" t="s">
        <v>141</v>
      </c>
      <c r="G35523" t="s">
        <v>101</v>
      </c>
    </row>
    <row r="35524" spans="1:7" x14ac:dyDescent="0.35">
      <c r="A35524">
        <v>31082024</v>
      </c>
      <c r="B35524" t="s">
        <v>346</v>
      </c>
      <c r="C35524" t="s">
        <v>168</v>
      </c>
      <c r="D35524" t="s">
        <v>144</v>
      </c>
      <c r="E35524" t="s">
        <v>101</v>
      </c>
    </row>
    <row r="35525" spans="1:7" x14ac:dyDescent="0.35">
      <c r="A35525">
        <v>31082024</v>
      </c>
      <c r="B35525" t="s">
        <v>523</v>
      </c>
      <c r="C35525" t="s">
        <v>272</v>
      </c>
      <c r="D35525" t="s">
        <v>147</v>
      </c>
      <c r="E35525" t="s">
        <v>148</v>
      </c>
      <c r="F35525" t="s">
        <v>149</v>
      </c>
    </row>
    <row r="35526" spans="1:7" x14ac:dyDescent="0.35">
      <c r="A35526">
        <v>31082024</v>
      </c>
      <c r="B35526" t="s">
        <v>447</v>
      </c>
      <c r="C35526" t="s">
        <v>318</v>
      </c>
      <c r="D35526" t="s">
        <v>152</v>
      </c>
      <c r="E35526" t="s">
        <v>140</v>
      </c>
      <c r="F35526" t="s">
        <v>153</v>
      </c>
      <c r="G35526" t="s">
        <v>101</v>
      </c>
    </row>
    <row r="35527" spans="1:7" x14ac:dyDescent="0.35">
      <c r="A35527">
        <v>31082024</v>
      </c>
      <c r="B35527" t="s">
        <v>565</v>
      </c>
      <c r="C35527" t="s">
        <v>353</v>
      </c>
      <c r="D35527" t="s">
        <v>156</v>
      </c>
      <c r="E35527" t="s">
        <v>101</v>
      </c>
    </row>
    <row r="35528" spans="1:7" x14ac:dyDescent="0.35">
      <c r="A35528">
        <v>31082024</v>
      </c>
      <c r="B35528" t="s">
        <v>519</v>
      </c>
      <c r="C35528" t="s">
        <v>159</v>
      </c>
      <c r="D35528" t="s">
        <v>101</v>
      </c>
    </row>
    <row r="35529" spans="1:7" x14ac:dyDescent="0.35">
      <c r="A35529">
        <v>31082024</v>
      </c>
      <c r="B35529" t="s">
        <v>102</v>
      </c>
      <c r="C35529" t="s">
        <v>161</v>
      </c>
      <c r="D35529" t="s">
        <v>101</v>
      </c>
    </row>
    <row r="35530" spans="1:7" x14ac:dyDescent="0.35">
      <c r="A35530">
        <v>31082024</v>
      </c>
      <c r="B35530" t="s">
        <v>418</v>
      </c>
      <c r="C35530" t="s">
        <v>433</v>
      </c>
      <c r="D35530" t="s">
        <v>164</v>
      </c>
      <c r="E35530" t="s">
        <v>101</v>
      </c>
    </row>
    <row r="35531" spans="1:7" x14ac:dyDescent="0.35">
      <c r="A35531">
        <v>31082024</v>
      </c>
      <c r="B35531" t="s">
        <v>473</v>
      </c>
      <c r="C35531" t="s">
        <v>174</v>
      </c>
      <c r="D35531" t="s">
        <v>167</v>
      </c>
    </row>
    <row r="35532" spans="1:7" x14ac:dyDescent="0.35">
      <c r="A35532">
        <v>31082024</v>
      </c>
      <c r="B35532" t="s">
        <v>218</v>
      </c>
      <c r="C35532" t="s">
        <v>175</v>
      </c>
      <c r="D35532" t="s">
        <v>423</v>
      </c>
      <c r="E35532" t="s">
        <v>101</v>
      </c>
    </row>
    <row r="35533" spans="1:7" x14ac:dyDescent="0.35">
      <c r="A35533">
        <v>31082024</v>
      </c>
      <c r="B35533" t="s">
        <v>440</v>
      </c>
      <c r="C35533" t="s">
        <v>346</v>
      </c>
      <c r="D35533" t="s">
        <v>169</v>
      </c>
      <c r="E35533" t="s">
        <v>170</v>
      </c>
      <c r="F35533" t="s">
        <v>101</v>
      </c>
    </row>
    <row r="35534" spans="1:7" x14ac:dyDescent="0.35">
      <c r="A35534">
        <v>31082024</v>
      </c>
      <c r="B35534" t="s">
        <v>536</v>
      </c>
      <c r="C35534" t="s">
        <v>432</v>
      </c>
      <c r="D35534" t="s">
        <v>173</v>
      </c>
      <c r="E35534" t="s">
        <v>101</v>
      </c>
    </row>
    <row r="35535" spans="1:7" x14ac:dyDescent="0.35">
      <c r="A35535">
        <v>31082024</v>
      </c>
      <c r="B35535" t="s">
        <v>454</v>
      </c>
      <c r="C35535" t="s">
        <v>361</v>
      </c>
      <c r="D35535" t="s">
        <v>176</v>
      </c>
      <c r="E35535" t="s">
        <v>101</v>
      </c>
    </row>
    <row r="35536" spans="1:7" x14ac:dyDescent="0.35">
      <c r="A35536">
        <v>31082024</v>
      </c>
      <c r="B35536" t="s">
        <v>501</v>
      </c>
      <c r="C35536" t="s">
        <v>165</v>
      </c>
      <c r="D35536" t="s">
        <v>176</v>
      </c>
      <c r="E35536" t="s">
        <v>149</v>
      </c>
    </row>
    <row r="35537" spans="1:7" x14ac:dyDescent="0.35">
      <c r="A35537">
        <v>31082024</v>
      </c>
      <c r="B35537" t="s">
        <v>307</v>
      </c>
      <c r="C35537" t="s">
        <v>109</v>
      </c>
      <c r="D35537" t="s">
        <v>181</v>
      </c>
      <c r="E35537" t="s">
        <v>182</v>
      </c>
      <c r="F35537" t="s">
        <v>101</v>
      </c>
    </row>
    <row r="35538" spans="1:7" x14ac:dyDescent="0.35">
      <c r="A35538">
        <v>31082024</v>
      </c>
      <c r="B35538" t="s">
        <v>578</v>
      </c>
      <c r="C35538" t="s">
        <v>304</v>
      </c>
      <c r="D35538" t="s">
        <v>184</v>
      </c>
      <c r="E35538" t="s">
        <v>101</v>
      </c>
    </row>
    <row r="35539" spans="1:7" x14ac:dyDescent="0.35">
      <c r="A35539">
        <v>31082024</v>
      </c>
      <c r="B35539" t="s">
        <v>105</v>
      </c>
      <c r="C35539" t="s">
        <v>187</v>
      </c>
      <c r="D35539" t="s">
        <v>101</v>
      </c>
    </row>
    <row r="35540" spans="1:7" x14ac:dyDescent="0.35">
      <c r="A35540">
        <v>31082024</v>
      </c>
      <c r="B35540" t="s">
        <v>444</v>
      </c>
      <c r="C35540" t="s">
        <v>482</v>
      </c>
      <c r="D35540" t="s">
        <v>190</v>
      </c>
      <c r="E35540" t="s">
        <v>191</v>
      </c>
      <c r="F35540" t="s">
        <v>101</v>
      </c>
    </row>
    <row r="35541" spans="1:7" x14ac:dyDescent="0.35">
      <c r="A35541">
        <v>31082024</v>
      </c>
      <c r="B35541" t="s">
        <v>426</v>
      </c>
      <c r="C35541" t="s">
        <v>227</v>
      </c>
      <c r="D35541" t="s">
        <v>190</v>
      </c>
      <c r="E35541" t="s">
        <v>194</v>
      </c>
      <c r="F35541" t="s">
        <v>101</v>
      </c>
    </row>
    <row r="35542" spans="1:7" x14ac:dyDescent="0.35">
      <c r="A35542">
        <v>31082024</v>
      </c>
      <c r="B35542" t="s">
        <v>450</v>
      </c>
      <c r="C35542" t="s">
        <v>207</v>
      </c>
      <c r="D35542" t="s">
        <v>190</v>
      </c>
      <c r="E35542" t="s">
        <v>196</v>
      </c>
      <c r="F35542" t="s">
        <v>101</v>
      </c>
    </row>
    <row r="35543" spans="1:7" x14ac:dyDescent="0.35">
      <c r="A35543">
        <v>31082024</v>
      </c>
      <c r="B35543" t="s">
        <v>255</v>
      </c>
      <c r="C35543" t="s">
        <v>198</v>
      </c>
      <c r="D35543" t="s">
        <v>140</v>
      </c>
      <c r="E35543" t="s">
        <v>199</v>
      </c>
      <c r="F35543" t="s">
        <v>200</v>
      </c>
      <c r="G35543" t="s">
        <v>101</v>
      </c>
    </row>
    <row r="35544" spans="1:7" x14ac:dyDescent="0.35">
      <c r="A35544">
        <v>31082024</v>
      </c>
      <c r="B35544" t="s">
        <v>417</v>
      </c>
      <c r="C35544" t="s">
        <v>539</v>
      </c>
      <c r="D35544" t="s">
        <v>61</v>
      </c>
      <c r="E35544" t="s">
        <v>101</v>
      </c>
    </row>
    <row r="35545" spans="1:7" x14ac:dyDescent="0.35">
      <c r="A35545">
        <v>31082024</v>
      </c>
      <c r="B35545" t="s">
        <v>523</v>
      </c>
      <c r="C35545" t="s">
        <v>138</v>
      </c>
      <c r="D35545" t="s">
        <v>205</v>
      </c>
      <c r="E35545" t="s">
        <v>101</v>
      </c>
    </row>
    <row r="35546" spans="1:7" x14ac:dyDescent="0.35">
      <c r="A35546">
        <v>31082024</v>
      </c>
      <c r="B35546" t="s">
        <v>658</v>
      </c>
      <c r="C35546" t="s">
        <v>438</v>
      </c>
      <c r="D35546" t="s">
        <v>208</v>
      </c>
      <c r="E35546" t="s">
        <v>101</v>
      </c>
    </row>
    <row r="35547" spans="1:7" x14ac:dyDescent="0.35">
      <c r="A35547">
        <v>31082024</v>
      </c>
      <c r="B35547" t="s">
        <v>415</v>
      </c>
      <c r="C35547" t="s">
        <v>168</v>
      </c>
      <c r="D35547" t="s">
        <v>210</v>
      </c>
      <c r="E35547" t="s">
        <v>211</v>
      </c>
      <c r="F35547" t="s">
        <v>101</v>
      </c>
    </row>
    <row r="35548" spans="1:7" x14ac:dyDescent="0.35">
      <c r="A35548">
        <v>31082024</v>
      </c>
      <c r="B35548" t="s">
        <v>285</v>
      </c>
      <c r="C35548" t="s">
        <v>122</v>
      </c>
      <c r="D35548" t="s">
        <v>214</v>
      </c>
      <c r="E35548" t="s">
        <v>215</v>
      </c>
      <c r="F35548" t="s">
        <v>101</v>
      </c>
    </row>
    <row r="35549" spans="1:7" x14ac:dyDescent="0.35">
      <c r="A35549">
        <v>31082024</v>
      </c>
      <c r="B35549" t="s">
        <v>438</v>
      </c>
      <c r="C35549" t="s">
        <v>455</v>
      </c>
      <c r="D35549" t="s">
        <v>217</v>
      </c>
      <c r="E35549" t="s">
        <v>101</v>
      </c>
    </row>
    <row r="35550" spans="1:7" x14ac:dyDescent="0.35">
      <c r="A35550">
        <v>31082024</v>
      </c>
      <c r="B35550" t="s">
        <v>777</v>
      </c>
      <c r="C35550" t="s">
        <v>525</v>
      </c>
      <c r="D35550" t="s">
        <v>220</v>
      </c>
      <c r="E35550" t="s">
        <v>101</v>
      </c>
    </row>
    <row r="35551" spans="1:7" x14ac:dyDescent="0.35">
      <c r="A35551">
        <v>31082024</v>
      </c>
      <c r="B35551" t="s">
        <v>589</v>
      </c>
      <c r="C35551" t="s">
        <v>285</v>
      </c>
      <c r="D35551" t="s">
        <v>222</v>
      </c>
    </row>
    <row r="35552" spans="1:7" x14ac:dyDescent="0.35">
      <c r="A35552">
        <v>31082024</v>
      </c>
      <c r="B35552" t="s">
        <v>339</v>
      </c>
      <c r="C35552" t="s">
        <v>351</v>
      </c>
      <c r="D35552" t="s">
        <v>223</v>
      </c>
    </row>
    <row r="35553" spans="1:7" x14ac:dyDescent="0.35">
      <c r="A35553">
        <v>31082024</v>
      </c>
      <c r="B35553" t="s">
        <v>418</v>
      </c>
      <c r="C35553" t="s">
        <v>327</v>
      </c>
      <c r="D35553" t="s">
        <v>225</v>
      </c>
      <c r="E35553" t="s">
        <v>101</v>
      </c>
    </row>
    <row r="35554" spans="1:7" x14ac:dyDescent="0.35">
      <c r="A35554">
        <v>31082024</v>
      </c>
      <c r="B35554" t="s">
        <v>339</v>
      </c>
      <c r="C35554" t="s">
        <v>145</v>
      </c>
      <c r="D35554" t="s">
        <v>225</v>
      </c>
      <c r="E35554" t="s">
        <v>228</v>
      </c>
      <c r="F35554" t="s">
        <v>229</v>
      </c>
    </row>
    <row r="35555" spans="1:7" x14ac:dyDescent="0.35">
      <c r="A35555">
        <v>31082024</v>
      </c>
      <c r="B35555" t="s">
        <v>526</v>
      </c>
      <c r="C35555" t="s">
        <v>168</v>
      </c>
      <c r="D35555" t="s">
        <v>232</v>
      </c>
      <c r="E35555" t="s">
        <v>101</v>
      </c>
    </row>
    <row r="35556" spans="1:7" x14ac:dyDescent="0.35">
      <c r="A35556">
        <v>31082024</v>
      </c>
      <c r="B35556" t="s">
        <v>541</v>
      </c>
      <c r="C35556" t="s">
        <v>233</v>
      </c>
      <c r="D35556" t="s">
        <v>235</v>
      </c>
      <c r="E35556" t="s">
        <v>236</v>
      </c>
      <c r="F35556" t="s">
        <v>101</v>
      </c>
    </row>
    <row r="35557" spans="1:7" x14ac:dyDescent="0.35">
      <c r="A35557">
        <v>31082024</v>
      </c>
      <c r="B35557" t="s">
        <v>493</v>
      </c>
      <c r="C35557" t="s">
        <v>242</v>
      </c>
      <c r="D35557" t="s">
        <v>235</v>
      </c>
      <c r="E35557" t="s">
        <v>239</v>
      </c>
      <c r="F35557" t="s">
        <v>149</v>
      </c>
    </row>
    <row r="35558" spans="1:7" x14ac:dyDescent="0.35">
      <c r="A35558">
        <v>31082024</v>
      </c>
      <c r="B35558" t="s">
        <v>592</v>
      </c>
      <c r="C35558" t="s">
        <v>427</v>
      </c>
      <c r="D35558" t="s">
        <v>235</v>
      </c>
      <c r="E35558" t="s">
        <v>241</v>
      </c>
      <c r="F35558" t="s">
        <v>101</v>
      </c>
    </row>
    <row r="35559" spans="1:7" x14ac:dyDescent="0.35">
      <c r="A35559">
        <v>31082024</v>
      </c>
      <c r="B35559" t="s">
        <v>219</v>
      </c>
      <c r="C35559" t="s">
        <v>521</v>
      </c>
      <c r="D35559" t="s">
        <v>243</v>
      </c>
      <c r="E35559" t="s">
        <v>101</v>
      </c>
    </row>
    <row r="35560" spans="1:7" x14ac:dyDescent="0.35">
      <c r="A35560">
        <v>31082024</v>
      </c>
      <c r="B35560" t="s">
        <v>305</v>
      </c>
      <c r="C35560" t="s">
        <v>174</v>
      </c>
      <c r="D35560" t="s">
        <v>245</v>
      </c>
      <c r="E35560" t="s">
        <v>246</v>
      </c>
    </row>
    <row r="35561" spans="1:7" x14ac:dyDescent="0.35">
      <c r="A35561">
        <v>31082024</v>
      </c>
      <c r="B35561" t="s">
        <v>665</v>
      </c>
      <c r="C35561" t="s">
        <v>183</v>
      </c>
      <c r="D35561" t="s">
        <v>245</v>
      </c>
      <c r="E35561" t="s">
        <v>249</v>
      </c>
    </row>
    <row r="35562" spans="1:7" x14ac:dyDescent="0.35">
      <c r="A35562">
        <v>31082024</v>
      </c>
      <c r="B35562" t="s">
        <v>496</v>
      </c>
      <c r="C35562" t="s">
        <v>457</v>
      </c>
      <c r="D35562" t="s">
        <v>252</v>
      </c>
      <c r="E35562" t="s">
        <v>101</v>
      </c>
    </row>
    <row r="35563" spans="1:7" x14ac:dyDescent="0.35">
      <c r="A35563">
        <v>31082024</v>
      </c>
      <c r="B35563" t="s">
        <v>444</v>
      </c>
      <c r="C35563" t="s">
        <v>472</v>
      </c>
      <c r="D35563" t="s">
        <v>254</v>
      </c>
    </row>
    <row r="35564" spans="1:7" x14ac:dyDescent="0.35">
      <c r="A35564">
        <v>31082024</v>
      </c>
      <c r="B35564" t="s">
        <v>98</v>
      </c>
      <c r="C35564" t="s">
        <v>230</v>
      </c>
      <c r="D35564" t="s">
        <v>256</v>
      </c>
      <c r="E35564" t="s">
        <v>257</v>
      </c>
      <c r="F35564" t="s">
        <v>236</v>
      </c>
      <c r="G35564" t="s">
        <v>101</v>
      </c>
    </row>
    <row r="35565" spans="1:7" x14ac:dyDescent="0.35">
      <c r="A35565">
        <v>31082024</v>
      </c>
      <c r="B35565" t="s">
        <v>450</v>
      </c>
      <c r="C35565" t="s">
        <v>480</v>
      </c>
      <c r="D35565" t="s">
        <v>260</v>
      </c>
      <c r="E35565" t="s">
        <v>136</v>
      </c>
      <c r="F35565" t="s">
        <v>101</v>
      </c>
    </row>
    <row r="35566" spans="1:7" x14ac:dyDescent="0.35">
      <c r="A35566">
        <v>31082024</v>
      </c>
      <c r="B35566" t="s">
        <v>150</v>
      </c>
      <c r="C35566" t="s">
        <v>261</v>
      </c>
      <c r="D35566" t="s">
        <v>262</v>
      </c>
      <c r="E35566" t="s">
        <v>101</v>
      </c>
    </row>
    <row r="35567" spans="1:7" x14ac:dyDescent="0.35">
      <c r="A35567">
        <v>31082024</v>
      </c>
      <c r="B35567" t="s">
        <v>516</v>
      </c>
      <c r="C35567" t="s">
        <v>165</v>
      </c>
      <c r="D35567" t="s">
        <v>264</v>
      </c>
      <c r="E35567" t="s">
        <v>101</v>
      </c>
    </row>
    <row r="35568" spans="1:7" x14ac:dyDescent="0.35">
      <c r="A35568">
        <v>31082024</v>
      </c>
      <c r="B35568" t="s">
        <v>269</v>
      </c>
      <c r="C35568" t="s">
        <v>264</v>
      </c>
      <c r="D35568" t="s">
        <v>149</v>
      </c>
    </row>
    <row r="35569" spans="1:8" x14ac:dyDescent="0.35">
      <c r="A35569">
        <v>31082024</v>
      </c>
      <c r="B35569" t="s">
        <v>542</v>
      </c>
      <c r="C35569" t="s">
        <v>447</v>
      </c>
      <c r="D35569" t="s">
        <v>265</v>
      </c>
      <c r="E35569" t="s">
        <v>101</v>
      </c>
      <c r="F35569" t="s">
        <v>266</v>
      </c>
    </row>
    <row r="35570" spans="1:8" x14ac:dyDescent="0.35">
      <c r="A35570">
        <v>31082024</v>
      </c>
      <c r="B35570" t="s">
        <v>523</v>
      </c>
      <c r="C35570" t="s">
        <v>122</v>
      </c>
      <c r="D35570" t="s">
        <v>267</v>
      </c>
      <c r="E35570" t="s">
        <v>101</v>
      </c>
    </row>
    <row r="35571" spans="1:8" x14ac:dyDescent="0.35">
      <c r="A35571">
        <v>31082024</v>
      </c>
      <c r="B35571" t="s">
        <v>591</v>
      </c>
      <c r="C35571" t="s">
        <v>305</v>
      </c>
      <c r="D35571" t="s">
        <v>268</v>
      </c>
    </row>
    <row r="35572" spans="1:8" x14ac:dyDescent="0.35">
      <c r="A35572">
        <v>31082024</v>
      </c>
      <c r="B35572" t="s">
        <v>441</v>
      </c>
      <c r="C35572" t="s">
        <v>171</v>
      </c>
      <c r="D35572" t="s">
        <v>270</v>
      </c>
      <c r="E35572" t="s">
        <v>271</v>
      </c>
      <c r="F35572" t="s">
        <v>101</v>
      </c>
    </row>
    <row r="35573" spans="1:8" x14ac:dyDescent="0.35">
      <c r="A35573">
        <v>31082024</v>
      </c>
      <c r="B35573" t="s">
        <v>523</v>
      </c>
      <c r="C35573" t="s">
        <v>497</v>
      </c>
      <c r="D35573" t="s">
        <v>274</v>
      </c>
      <c r="E35573" t="s">
        <v>101</v>
      </c>
    </row>
    <row r="35574" spans="1:8" x14ac:dyDescent="0.35">
      <c r="A35574">
        <v>31082024</v>
      </c>
      <c r="B35574" t="s">
        <v>567</v>
      </c>
      <c r="C35574" t="s">
        <v>273</v>
      </c>
      <c r="D35574" t="s">
        <v>277</v>
      </c>
      <c r="E35574" t="s">
        <v>101</v>
      </c>
    </row>
    <row r="35575" spans="1:8" x14ac:dyDescent="0.35">
      <c r="A35575">
        <v>31082024</v>
      </c>
      <c r="B35575" t="s">
        <v>340</v>
      </c>
      <c r="C35575" t="s">
        <v>244</v>
      </c>
      <c r="D35575" t="s">
        <v>279</v>
      </c>
      <c r="E35575" t="s">
        <v>140</v>
      </c>
      <c r="F35575" t="s">
        <v>280</v>
      </c>
    </row>
    <row r="35576" spans="1:8" x14ac:dyDescent="0.35">
      <c r="A35576">
        <v>31082024</v>
      </c>
      <c r="B35576" t="s">
        <v>776</v>
      </c>
      <c r="C35576" t="s">
        <v>304</v>
      </c>
      <c r="D35576" t="s">
        <v>281</v>
      </c>
    </row>
    <row r="35577" spans="1:8" x14ac:dyDescent="0.35">
      <c r="A35577">
        <v>31082024</v>
      </c>
      <c r="B35577" t="s">
        <v>318</v>
      </c>
      <c r="C35577" t="s">
        <v>296</v>
      </c>
      <c r="D35577" t="s">
        <v>284</v>
      </c>
      <c r="E35577" t="s">
        <v>101</v>
      </c>
    </row>
    <row r="35578" spans="1:8" x14ac:dyDescent="0.35">
      <c r="A35578">
        <v>31082024</v>
      </c>
      <c r="B35578" t="s">
        <v>507</v>
      </c>
      <c r="C35578" t="s">
        <v>326</v>
      </c>
      <c r="D35578" t="s">
        <v>287</v>
      </c>
      <c r="E35578" t="s">
        <v>101</v>
      </c>
    </row>
    <row r="35579" spans="1:8" x14ac:dyDescent="0.35">
      <c r="A35579">
        <v>31082024</v>
      </c>
      <c r="B35579" t="s">
        <v>292</v>
      </c>
      <c r="C35579" t="s">
        <v>195</v>
      </c>
      <c r="D35579" t="s">
        <v>288</v>
      </c>
      <c r="E35579" t="s">
        <v>101</v>
      </c>
    </row>
    <row r="35580" spans="1:8" x14ac:dyDescent="0.35">
      <c r="A35580">
        <v>31082024</v>
      </c>
      <c r="B35580" t="s">
        <v>515</v>
      </c>
      <c r="C35580" t="s">
        <v>282</v>
      </c>
      <c r="D35580" t="s">
        <v>290</v>
      </c>
      <c r="E35580" t="s">
        <v>140</v>
      </c>
      <c r="F35580" t="s">
        <v>291</v>
      </c>
    </row>
    <row r="35581" spans="1:8" x14ac:dyDescent="0.35">
      <c r="A35581">
        <v>31082024</v>
      </c>
      <c r="B35581" t="s">
        <v>451</v>
      </c>
      <c r="C35581" t="s">
        <v>466</v>
      </c>
      <c r="D35581" t="s">
        <v>290</v>
      </c>
      <c r="E35581" t="s">
        <v>140</v>
      </c>
      <c r="F35581" t="s">
        <v>294</v>
      </c>
      <c r="G35581" t="s">
        <v>295</v>
      </c>
      <c r="H35581" t="s">
        <v>101</v>
      </c>
    </row>
    <row r="35582" spans="1:8" x14ac:dyDescent="0.35">
      <c r="A35582">
        <v>31082024</v>
      </c>
      <c r="B35582" t="s">
        <v>98</v>
      </c>
      <c r="C35582" t="s">
        <v>179</v>
      </c>
      <c r="D35582" t="s">
        <v>298</v>
      </c>
      <c r="E35582" t="s">
        <v>101</v>
      </c>
    </row>
    <row r="35583" spans="1:8" x14ac:dyDescent="0.35">
      <c r="A35583">
        <v>31082024</v>
      </c>
      <c r="B35583" t="s">
        <v>206</v>
      </c>
      <c r="C35583" t="s">
        <v>327</v>
      </c>
      <c r="D35583" t="s">
        <v>300</v>
      </c>
      <c r="E35583" t="s">
        <v>262</v>
      </c>
      <c r="F35583" t="s">
        <v>101</v>
      </c>
    </row>
    <row r="35584" spans="1:8" x14ac:dyDescent="0.35">
      <c r="A35584">
        <v>31082024</v>
      </c>
      <c r="B35584" t="s">
        <v>374</v>
      </c>
      <c r="C35584" t="s">
        <v>513</v>
      </c>
      <c r="D35584" t="s">
        <v>301</v>
      </c>
      <c r="E35584" t="s">
        <v>101</v>
      </c>
    </row>
    <row r="35585" spans="1:9" x14ac:dyDescent="0.35">
      <c r="A35585">
        <v>31082024</v>
      </c>
      <c r="B35585" t="s">
        <v>304</v>
      </c>
      <c r="C35585" t="s">
        <v>138</v>
      </c>
      <c r="D35585" t="s">
        <v>303</v>
      </c>
      <c r="E35585" t="s">
        <v>149</v>
      </c>
    </row>
    <row r="35586" spans="1:9" x14ac:dyDescent="0.35">
      <c r="A35586">
        <v>31082024</v>
      </c>
      <c r="B35586" t="s">
        <v>437</v>
      </c>
      <c r="C35586" t="s">
        <v>430</v>
      </c>
      <c r="D35586" t="s">
        <v>306</v>
      </c>
      <c r="E35586" t="s">
        <v>101</v>
      </c>
    </row>
    <row r="35587" spans="1:9" x14ac:dyDescent="0.35">
      <c r="A35587">
        <v>31082024</v>
      </c>
      <c r="B35587" t="s">
        <v>583</v>
      </c>
      <c r="C35587" t="s">
        <v>221</v>
      </c>
      <c r="D35587" t="s">
        <v>308</v>
      </c>
      <c r="E35587" t="s">
        <v>309</v>
      </c>
      <c r="F35587" t="s">
        <v>310</v>
      </c>
      <c r="G35587" t="s">
        <v>311</v>
      </c>
      <c r="H35587" t="s">
        <v>312</v>
      </c>
      <c r="I35587" t="s">
        <v>101</v>
      </c>
    </row>
    <row r="35588" spans="1:9" x14ac:dyDescent="0.35">
      <c r="A35588">
        <v>31082024</v>
      </c>
      <c r="B35588" t="s">
        <v>418</v>
      </c>
      <c r="C35588" t="s">
        <v>469</v>
      </c>
      <c r="D35588" t="s">
        <v>314</v>
      </c>
      <c r="E35588" t="s">
        <v>315</v>
      </c>
      <c r="F35588" t="s">
        <v>101</v>
      </c>
    </row>
    <row r="35589" spans="1:9" x14ac:dyDescent="0.35">
      <c r="A35589">
        <v>31082024</v>
      </c>
      <c r="B35589" t="s">
        <v>609</v>
      </c>
      <c r="C35589" t="s">
        <v>569</v>
      </c>
      <c r="D35589" t="s">
        <v>314</v>
      </c>
      <c r="E35589" t="s">
        <v>317</v>
      </c>
      <c r="F35589" t="s">
        <v>101</v>
      </c>
    </row>
    <row r="35590" spans="1:9" x14ac:dyDescent="0.35">
      <c r="A35590">
        <v>31082024</v>
      </c>
      <c r="B35590" t="s">
        <v>526</v>
      </c>
      <c r="C35590" t="s">
        <v>150</v>
      </c>
      <c r="D35590" t="s">
        <v>319</v>
      </c>
      <c r="E35590" t="s">
        <v>320</v>
      </c>
      <c r="F35590" t="s">
        <v>321</v>
      </c>
    </row>
    <row r="35591" spans="1:9" x14ac:dyDescent="0.35">
      <c r="A35591">
        <v>31082024</v>
      </c>
      <c r="B35591" t="s">
        <v>422</v>
      </c>
      <c r="C35591" t="s">
        <v>519</v>
      </c>
      <c r="D35591" t="s">
        <v>322</v>
      </c>
      <c r="E35591" t="s">
        <v>101</v>
      </c>
    </row>
    <row r="35592" spans="1:9" x14ac:dyDescent="0.35">
      <c r="A35592">
        <v>31082024</v>
      </c>
      <c r="B35592" t="s">
        <v>218</v>
      </c>
      <c r="C35592" t="s">
        <v>543</v>
      </c>
      <c r="D35592" t="s">
        <v>325</v>
      </c>
      <c r="E35592" t="s">
        <v>101</v>
      </c>
    </row>
    <row r="35593" spans="1:9" x14ac:dyDescent="0.35">
      <c r="A35593">
        <v>31082024</v>
      </c>
      <c r="B35593" t="s">
        <v>593</v>
      </c>
      <c r="C35593" t="s">
        <v>425</v>
      </c>
      <c r="D35593" t="s">
        <v>328</v>
      </c>
      <c r="E35593" t="s">
        <v>101</v>
      </c>
    </row>
    <row r="35594" spans="1:9" x14ac:dyDescent="0.35">
      <c r="A35594">
        <v>31082024</v>
      </c>
      <c r="B35594" t="s">
        <v>521</v>
      </c>
      <c r="C35594" t="s">
        <v>331</v>
      </c>
      <c r="D35594" t="s">
        <v>332</v>
      </c>
      <c r="E35594" t="s">
        <v>101</v>
      </c>
    </row>
    <row r="35595" spans="1:9" x14ac:dyDescent="0.35">
      <c r="A35595">
        <v>31082024</v>
      </c>
      <c r="B35595" t="s">
        <v>237</v>
      </c>
      <c r="C35595" t="s">
        <v>204</v>
      </c>
      <c r="D35595" t="s">
        <v>331</v>
      </c>
      <c r="E35595" t="s">
        <v>335</v>
      </c>
      <c r="F35595" t="s">
        <v>101</v>
      </c>
    </row>
    <row r="35596" spans="1:9" x14ac:dyDescent="0.35">
      <c r="A35596">
        <v>31082024</v>
      </c>
      <c r="B35596" t="s">
        <v>122</v>
      </c>
      <c r="C35596" t="s">
        <v>117</v>
      </c>
      <c r="D35596" t="s">
        <v>331</v>
      </c>
      <c r="E35596" t="s">
        <v>338</v>
      </c>
      <c r="F35596" t="s">
        <v>321</v>
      </c>
    </row>
    <row r="35597" spans="1:9" x14ac:dyDescent="0.35">
      <c r="A35597">
        <v>31082024</v>
      </c>
      <c r="B35597" t="s">
        <v>694</v>
      </c>
      <c r="C35597" t="s">
        <v>422</v>
      </c>
      <c r="D35597" t="s">
        <v>170</v>
      </c>
    </row>
    <row r="35598" spans="1:9" x14ac:dyDescent="0.35">
      <c r="A35598">
        <v>31082024</v>
      </c>
      <c r="B35598" t="s">
        <v>424</v>
      </c>
      <c r="C35598" t="s">
        <v>555</v>
      </c>
      <c r="D35598" t="s">
        <v>341</v>
      </c>
      <c r="E35598" t="s">
        <v>101</v>
      </c>
    </row>
    <row r="35599" spans="1:9" x14ac:dyDescent="0.35">
      <c r="A35599">
        <v>31082024</v>
      </c>
      <c r="B35599" t="s">
        <v>218</v>
      </c>
      <c r="C35599" t="s">
        <v>439</v>
      </c>
      <c r="D35599" t="s">
        <v>343</v>
      </c>
      <c r="E35599" t="s">
        <v>101</v>
      </c>
    </row>
    <row r="35600" spans="1:9" x14ac:dyDescent="0.35">
      <c r="A35600">
        <v>31082024</v>
      </c>
      <c r="B35600" t="s">
        <v>179</v>
      </c>
      <c r="C35600" t="s">
        <v>132</v>
      </c>
      <c r="D35600" t="s">
        <v>344</v>
      </c>
      <c r="E35600" t="s">
        <v>345</v>
      </c>
      <c r="F35600" t="s">
        <v>101</v>
      </c>
    </row>
    <row r="35601" spans="1:8" x14ac:dyDescent="0.35">
      <c r="A35601">
        <v>31082024</v>
      </c>
      <c r="B35601" t="s">
        <v>171</v>
      </c>
      <c r="C35601" t="s">
        <v>519</v>
      </c>
      <c r="D35601" t="s">
        <v>132</v>
      </c>
      <c r="E35601" t="s">
        <v>347</v>
      </c>
      <c r="F35601" t="s">
        <v>101</v>
      </c>
    </row>
    <row r="35602" spans="1:8" x14ac:dyDescent="0.35">
      <c r="A35602">
        <v>31082024</v>
      </c>
      <c r="B35602" t="s">
        <v>473</v>
      </c>
      <c r="C35602" t="s">
        <v>99</v>
      </c>
      <c r="D35602" t="s">
        <v>132</v>
      </c>
      <c r="E35602" t="s">
        <v>348</v>
      </c>
      <c r="F35602" t="s">
        <v>101</v>
      </c>
    </row>
    <row r="35603" spans="1:8" x14ac:dyDescent="0.35">
      <c r="A35603">
        <v>31082024</v>
      </c>
      <c r="B35603" t="s">
        <v>444</v>
      </c>
      <c r="C35603" t="s">
        <v>99</v>
      </c>
      <c r="D35603" t="s">
        <v>132</v>
      </c>
      <c r="E35603" t="s">
        <v>350</v>
      </c>
      <c r="F35603" t="s">
        <v>101</v>
      </c>
    </row>
    <row r="35604" spans="1:8" x14ac:dyDescent="0.35">
      <c r="A35604">
        <v>31082024</v>
      </c>
      <c r="B35604" t="s">
        <v>465</v>
      </c>
      <c r="C35604" t="s">
        <v>99</v>
      </c>
      <c r="D35604" t="s">
        <v>132</v>
      </c>
      <c r="E35604" t="s">
        <v>352</v>
      </c>
      <c r="F35604" t="s">
        <v>101</v>
      </c>
    </row>
    <row r="35605" spans="1:8" x14ac:dyDescent="0.35">
      <c r="A35605">
        <v>31082024</v>
      </c>
      <c r="B35605" t="s">
        <v>444</v>
      </c>
      <c r="C35605" t="s">
        <v>185</v>
      </c>
      <c r="D35605" t="s">
        <v>132</v>
      </c>
      <c r="E35605" t="s">
        <v>133</v>
      </c>
      <c r="F35605" t="s">
        <v>355</v>
      </c>
    </row>
    <row r="35606" spans="1:8" x14ac:dyDescent="0.35">
      <c r="A35606">
        <v>31082024</v>
      </c>
      <c r="B35606" t="s">
        <v>516</v>
      </c>
      <c r="C35606" t="s">
        <v>427</v>
      </c>
      <c r="D35606" t="s">
        <v>132</v>
      </c>
      <c r="E35606" t="s">
        <v>356</v>
      </c>
      <c r="F35606" t="s">
        <v>101</v>
      </c>
    </row>
    <row r="35607" spans="1:8" x14ac:dyDescent="0.35">
      <c r="A35607">
        <v>31082024</v>
      </c>
      <c r="B35607" t="s">
        <v>536</v>
      </c>
      <c r="C35607" t="s">
        <v>586</v>
      </c>
      <c r="D35607" t="s">
        <v>359</v>
      </c>
      <c r="E35607" t="s">
        <v>360</v>
      </c>
      <c r="F35607" t="s">
        <v>101</v>
      </c>
    </row>
    <row r="35608" spans="1:8" x14ac:dyDescent="0.35">
      <c r="A35608">
        <v>31082024</v>
      </c>
      <c r="B35608" t="s">
        <v>339</v>
      </c>
      <c r="C35608" t="s">
        <v>168</v>
      </c>
      <c r="D35608" t="s">
        <v>359</v>
      </c>
      <c r="E35608" t="s">
        <v>362</v>
      </c>
      <c r="F35608" t="s">
        <v>101</v>
      </c>
    </row>
    <row r="35609" spans="1:8" x14ac:dyDescent="0.35">
      <c r="A35609">
        <v>31082024</v>
      </c>
      <c r="B35609" t="s">
        <v>269</v>
      </c>
      <c r="C35609" t="s">
        <v>359</v>
      </c>
      <c r="D35609" t="s">
        <v>362</v>
      </c>
      <c r="E35609" t="s">
        <v>140</v>
      </c>
      <c r="F35609" t="s">
        <v>364</v>
      </c>
      <c r="G35609" t="s">
        <v>101</v>
      </c>
    </row>
    <row r="35610" spans="1:8" x14ac:dyDescent="0.35">
      <c r="A35610">
        <v>31082024</v>
      </c>
      <c r="B35610" t="s">
        <v>629</v>
      </c>
      <c r="C35610" t="s">
        <v>155</v>
      </c>
      <c r="D35610" t="s">
        <v>366</v>
      </c>
      <c r="E35610" t="s">
        <v>257</v>
      </c>
      <c r="F35610" t="s">
        <v>367</v>
      </c>
      <c r="G35610" t="s">
        <v>101</v>
      </c>
    </row>
    <row r="35611" spans="1:8" x14ac:dyDescent="0.35">
      <c r="A35611">
        <v>31082024</v>
      </c>
      <c r="B35611" t="s">
        <v>554</v>
      </c>
      <c r="C35611" t="s">
        <v>318</v>
      </c>
      <c r="D35611" t="s">
        <v>369</v>
      </c>
      <c r="E35611" t="s">
        <v>370</v>
      </c>
      <c r="F35611" t="s">
        <v>101</v>
      </c>
    </row>
    <row r="35612" spans="1:8" x14ac:dyDescent="0.35">
      <c r="A35612">
        <v>31082024</v>
      </c>
      <c r="B35612" t="s">
        <v>466</v>
      </c>
      <c r="C35612" t="s">
        <v>286</v>
      </c>
      <c r="D35612" t="s">
        <v>371</v>
      </c>
      <c r="E35612" t="s">
        <v>101</v>
      </c>
    </row>
    <row r="35613" spans="1:8" x14ac:dyDescent="0.35">
      <c r="A35613">
        <v>31082024</v>
      </c>
      <c r="B35613" t="s">
        <v>195</v>
      </c>
      <c r="C35613" t="s">
        <v>296</v>
      </c>
      <c r="D35613" t="s">
        <v>372</v>
      </c>
      <c r="E35613" t="s">
        <v>101</v>
      </c>
    </row>
    <row r="35614" spans="1:8" x14ac:dyDescent="0.35">
      <c r="A35614">
        <v>31082024</v>
      </c>
      <c r="B35614" t="s">
        <v>154</v>
      </c>
      <c r="C35614" t="s">
        <v>373</v>
      </c>
      <c r="D35614" t="s">
        <v>101</v>
      </c>
    </row>
    <row r="35615" spans="1:8" x14ac:dyDescent="0.35">
      <c r="A35615">
        <v>31082024</v>
      </c>
      <c r="B35615" t="s">
        <v>634</v>
      </c>
      <c r="C35615" t="s">
        <v>269</v>
      </c>
      <c r="D35615" t="s">
        <v>376</v>
      </c>
      <c r="E35615" t="s">
        <v>140</v>
      </c>
      <c r="F35615" t="s">
        <v>331</v>
      </c>
      <c r="G35615" t="s">
        <v>377</v>
      </c>
      <c r="H35615" t="s">
        <v>101</v>
      </c>
    </row>
    <row r="35616" spans="1:8" x14ac:dyDescent="0.35">
      <c r="A35616">
        <v>31082024</v>
      </c>
      <c r="B35616" t="s">
        <v>413</v>
      </c>
      <c r="C35616" t="s">
        <v>402</v>
      </c>
      <c r="D35616" t="s">
        <v>378</v>
      </c>
    </row>
    <row r="35617" spans="1:9" x14ac:dyDescent="0.35">
      <c r="A35617">
        <v>31082024</v>
      </c>
      <c r="B35617" t="s">
        <v>695</v>
      </c>
      <c r="C35617" t="s">
        <v>513</v>
      </c>
      <c r="D35617" t="s">
        <v>380</v>
      </c>
      <c r="E35617" t="s">
        <v>101</v>
      </c>
    </row>
    <row r="35618" spans="1:9" x14ac:dyDescent="0.35">
      <c r="A35618">
        <v>31082024</v>
      </c>
      <c r="B35618" t="s">
        <v>307</v>
      </c>
      <c r="C35618" t="s">
        <v>255</v>
      </c>
      <c r="D35618" t="s">
        <v>382</v>
      </c>
      <c r="E35618" t="s">
        <v>383</v>
      </c>
    </row>
    <row r="35619" spans="1:9" x14ac:dyDescent="0.35">
      <c r="A35619">
        <v>31082024</v>
      </c>
      <c r="B35619" t="s">
        <v>556</v>
      </c>
      <c r="C35619" t="s">
        <v>204</v>
      </c>
      <c r="D35619" t="s">
        <v>385</v>
      </c>
      <c r="E35619" t="s">
        <v>386</v>
      </c>
    </row>
    <row r="35620" spans="1:9" x14ac:dyDescent="0.35">
      <c r="A35620">
        <v>31082024</v>
      </c>
      <c r="B35620" t="s">
        <v>592</v>
      </c>
      <c r="C35620" t="s">
        <v>174</v>
      </c>
      <c r="D35620" t="s">
        <v>388</v>
      </c>
      <c r="E35620" t="s">
        <v>101</v>
      </c>
    </row>
    <row r="35621" spans="1:9" x14ac:dyDescent="0.35">
      <c r="A35621">
        <v>31082024</v>
      </c>
      <c r="B35621" t="s">
        <v>171</v>
      </c>
      <c r="C35621" t="s">
        <v>125</v>
      </c>
      <c r="D35621" t="s">
        <v>391</v>
      </c>
      <c r="E35621" t="s">
        <v>101</v>
      </c>
    </row>
    <row r="35622" spans="1:9" x14ac:dyDescent="0.35">
      <c r="A35622">
        <v>31082024</v>
      </c>
      <c r="B35622" t="s">
        <v>292</v>
      </c>
      <c r="C35622" t="s">
        <v>512</v>
      </c>
      <c r="D35622" t="s">
        <v>393</v>
      </c>
    </row>
    <row r="35623" spans="1:9" x14ac:dyDescent="0.35">
      <c r="A35623">
        <v>31082024</v>
      </c>
      <c r="B35623" t="s">
        <v>154</v>
      </c>
      <c r="C35623" t="s">
        <v>174</v>
      </c>
      <c r="D35623" t="s">
        <v>394</v>
      </c>
      <c r="E35623" t="s">
        <v>395</v>
      </c>
      <c r="F35623" t="s">
        <v>101</v>
      </c>
    </row>
    <row r="35624" spans="1:9" x14ac:dyDescent="0.35">
      <c r="A35624">
        <v>31082024</v>
      </c>
      <c r="B35624" t="s">
        <v>498</v>
      </c>
      <c r="C35624" t="s">
        <v>146</v>
      </c>
      <c r="D35624" t="s">
        <v>396</v>
      </c>
    </row>
    <row r="35625" spans="1:9" x14ac:dyDescent="0.35">
      <c r="A35625">
        <v>31082024</v>
      </c>
      <c r="B35625" t="s">
        <v>402</v>
      </c>
      <c r="C35625" t="s">
        <v>397</v>
      </c>
      <c r="D35625" t="s">
        <v>101</v>
      </c>
    </row>
    <row r="35626" spans="1:9" x14ac:dyDescent="0.35">
      <c r="A35626">
        <v>31082024</v>
      </c>
      <c r="B35626" t="s">
        <v>418</v>
      </c>
      <c r="C35626" t="s">
        <v>416</v>
      </c>
      <c r="D35626" t="s">
        <v>399</v>
      </c>
      <c r="E35626" t="s">
        <v>140</v>
      </c>
      <c r="F35626" t="s">
        <v>400</v>
      </c>
      <c r="G35626" t="s">
        <v>257</v>
      </c>
      <c r="H35626" t="s">
        <v>331</v>
      </c>
      <c r="I35626" t="s">
        <v>401</v>
      </c>
    </row>
    <row r="35627" spans="1:9" x14ac:dyDescent="0.35">
      <c r="A35627">
        <v>31082024</v>
      </c>
      <c r="B35627" t="s">
        <v>418</v>
      </c>
      <c r="C35627" t="s">
        <v>122</v>
      </c>
      <c r="D35627" t="s">
        <v>399</v>
      </c>
      <c r="E35627" t="s">
        <v>187</v>
      </c>
      <c r="F35627" t="s">
        <v>101</v>
      </c>
    </row>
    <row r="35628" spans="1:9" x14ac:dyDescent="0.35">
      <c r="A35628">
        <v>31082024</v>
      </c>
      <c r="B35628" t="s">
        <v>154</v>
      </c>
      <c r="C35628" t="s">
        <v>122</v>
      </c>
      <c r="D35628" t="s">
        <v>399</v>
      </c>
      <c r="E35628" t="s">
        <v>403</v>
      </c>
      <c r="F35628" t="s">
        <v>101</v>
      </c>
    </row>
    <row r="35629" spans="1:9" x14ac:dyDescent="0.35">
      <c r="A35629">
        <v>31082024</v>
      </c>
      <c r="B35629" t="s">
        <v>455</v>
      </c>
      <c r="C35629" t="s">
        <v>375</v>
      </c>
      <c r="D35629" t="s">
        <v>399</v>
      </c>
      <c r="E35629" t="s">
        <v>404</v>
      </c>
      <c r="F35629" t="s">
        <v>101</v>
      </c>
    </row>
    <row r="35630" spans="1:9" x14ac:dyDescent="0.35">
      <c r="A35630">
        <v>30082024</v>
      </c>
      <c r="B35630" t="s">
        <v>326</v>
      </c>
      <c r="C35630" t="s">
        <v>398</v>
      </c>
      <c r="D35630" t="s">
        <v>100</v>
      </c>
      <c r="E35630" t="s">
        <v>101</v>
      </c>
    </row>
    <row r="35631" spans="1:9" x14ac:dyDescent="0.35">
      <c r="A35631">
        <v>30082024</v>
      </c>
      <c r="B35631" t="s">
        <v>221</v>
      </c>
      <c r="C35631" t="s">
        <v>416</v>
      </c>
      <c r="D35631" t="s">
        <v>104</v>
      </c>
      <c r="E35631" t="s">
        <v>101</v>
      </c>
    </row>
    <row r="35632" spans="1:9" x14ac:dyDescent="0.35">
      <c r="A35632">
        <v>30082024</v>
      </c>
      <c r="B35632" t="s">
        <v>431</v>
      </c>
      <c r="C35632" t="s">
        <v>273</v>
      </c>
      <c r="D35632" t="s">
        <v>107</v>
      </c>
      <c r="E35632" t="s">
        <v>108</v>
      </c>
      <c r="F35632" t="s">
        <v>101</v>
      </c>
    </row>
    <row r="35633" spans="1:7" x14ac:dyDescent="0.35">
      <c r="A35633">
        <v>30082024</v>
      </c>
      <c r="B35633" t="s">
        <v>285</v>
      </c>
      <c r="C35633" t="s">
        <v>234</v>
      </c>
      <c r="D35633" t="s">
        <v>111</v>
      </c>
      <c r="E35633" t="s">
        <v>101</v>
      </c>
    </row>
    <row r="35634" spans="1:7" x14ac:dyDescent="0.35">
      <c r="A35634">
        <v>30082024</v>
      </c>
      <c r="B35634" t="s">
        <v>435</v>
      </c>
      <c r="C35634" t="s">
        <v>429</v>
      </c>
      <c r="D35634" t="s">
        <v>114</v>
      </c>
      <c r="E35634" t="s">
        <v>115</v>
      </c>
      <c r="F35634" t="s">
        <v>116</v>
      </c>
    </row>
    <row r="35635" spans="1:7" x14ac:dyDescent="0.35">
      <c r="A35635">
        <v>30082024</v>
      </c>
      <c r="B35635" t="s">
        <v>117</v>
      </c>
      <c r="C35635" t="s">
        <v>129</v>
      </c>
      <c r="D35635" t="s">
        <v>114</v>
      </c>
      <c r="E35635" t="s">
        <v>119</v>
      </c>
      <c r="F35635" t="s">
        <v>120</v>
      </c>
      <c r="G35635" t="s">
        <v>121</v>
      </c>
    </row>
    <row r="35636" spans="1:7" x14ac:dyDescent="0.35">
      <c r="A35636">
        <v>30082024</v>
      </c>
      <c r="B35636" t="s">
        <v>505</v>
      </c>
      <c r="C35636" t="s">
        <v>491</v>
      </c>
      <c r="D35636" t="s">
        <v>114</v>
      </c>
      <c r="E35636" t="s">
        <v>124</v>
      </c>
    </row>
    <row r="35637" spans="1:7" x14ac:dyDescent="0.35">
      <c r="A35637">
        <v>30082024</v>
      </c>
      <c r="B35637" t="s">
        <v>197</v>
      </c>
      <c r="C35637" t="s">
        <v>189</v>
      </c>
      <c r="D35637" t="s">
        <v>114</v>
      </c>
      <c r="E35637" t="s">
        <v>127</v>
      </c>
    </row>
    <row r="35638" spans="1:7" x14ac:dyDescent="0.35">
      <c r="A35638">
        <v>30082024</v>
      </c>
      <c r="B35638" t="s">
        <v>186</v>
      </c>
      <c r="C35638" t="s">
        <v>487</v>
      </c>
      <c r="D35638" t="s">
        <v>114</v>
      </c>
      <c r="E35638" t="s">
        <v>130</v>
      </c>
    </row>
    <row r="35639" spans="1:7" x14ac:dyDescent="0.35">
      <c r="A35639">
        <v>30082024</v>
      </c>
      <c r="B35639" t="s">
        <v>174</v>
      </c>
      <c r="C35639" t="s">
        <v>524</v>
      </c>
      <c r="D35639" t="s">
        <v>114</v>
      </c>
      <c r="E35639" t="s">
        <v>132</v>
      </c>
      <c r="F35639" t="s">
        <v>133</v>
      </c>
    </row>
    <row r="35640" spans="1:7" x14ac:dyDescent="0.35">
      <c r="A35640">
        <v>30082024</v>
      </c>
      <c r="B35640" t="s">
        <v>556</v>
      </c>
      <c r="C35640" t="s">
        <v>381</v>
      </c>
      <c r="D35640" t="s">
        <v>135</v>
      </c>
      <c r="E35640" t="s">
        <v>136</v>
      </c>
    </row>
    <row r="35641" spans="1:7" x14ac:dyDescent="0.35">
      <c r="A35641">
        <v>30082024</v>
      </c>
      <c r="B35641" t="s">
        <v>759</v>
      </c>
      <c r="C35641" t="s">
        <v>597</v>
      </c>
      <c r="D35641" t="s">
        <v>139</v>
      </c>
      <c r="E35641" t="s">
        <v>140</v>
      </c>
      <c r="F35641" t="s">
        <v>141</v>
      </c>
      <c r="G35641" t="s">
        <v>101</v>
      </c>
    </row>
    <row r="35642" spans="1:7" x14ac:dyDescent="0.35">
      <c r="A35642">
        <v>30082024</v>
      </c>
      <c r="B35642" t="s">
        <v>442</v>
      </c>
      <c r="C35642" t="s">
        <v>146</v>
      </c>
      <c r="D35642" t="s">
        <v>144</v>
      </c>
      <c r="E35642" t="s">
        <v>101</v>
      </c>
    </row>
    <row r="35643" spans="1:7" x14ac:dyDescent="0.35">
      <c r="A35643">
        <v>30082024</v>
      </c>
      <c r="B35643" t="s">
        <v>424</v>
      </c>
      <c r="C35643" t="s">
        <v>226</v>
      </c>
      <c r="D35643" t="s">
        <v>147</v>
      </c>
      <c r="E35643" t="s">
        <v>148</v>
      </c>
      <c r="F35643" t="s">
        <v>149</v>
      </c>
    </row>
    <row r="35644" spans="1:7" x14ac:dyDescent="0.35">
      <c r="A35644">
        <v>30082024</v>
      </c>
      <c r="B35644" t="s">
        <v>240</v>
      </c>
      <c r="C35644" t="s">
        <v>203</v>
      </c>
      <c r="D35644" t="s">
        <v>152</v>
      </c>
      <c r="E35644" t="s">
        <v>140</v>
      </c>
      <c r="F35644" t="s">
        <v>153</v>
      </c>
      <c r="G35644" t="s">
        <v>101</v>
      </c>
    </row>
    <row r="35645" spans="1:7" x14ac:dyDescent="0.35">
      <c r="A35645">
        <v>30082024</v>
      </c>
      <c r="B35645" t="s">
        <v>137</v>
      </c>
      <c r="C35645" t="s">
        <v>342</v>
      </c>
      <c r="D35645" t="s">
        <v>156</v>
      </c>
      <c r="E35645" t="s">
        <v>101</v>
      </c>
    </row>
    <row r="35646" spans="1:7" x14ac:dyDescent="0.35">
      <c r="A35646">
        <v>30082024</v>
      </c>
      <c r="B35646" t="s">
        <v>550</v>
      </c>
      <c r="C35646" t="s">
        <v>159</v>
      </c>
      <c r="D35646" t="s">
        <v>101</v>
      </c>
    </row>
    <row r="35647" spans="1:7" x14ac:dyDescent="0.35">
      <c r="A35647">
        <v>30082024</v>
      </c>
      <c r="B35647" t="s">
        <v>154</v>
      </c>
      <c r="C35647" t="s">
        <v>161</v>
      </c>
      <c r="D35647" t="s">
        <v>101</v>
      </c>
    </row>
    <row r="35648" spans="1:7" x14ac:dyDescent="0.35">
      <c r="A35648">
        <v>30082024</v>
      </c>
      <c r="B35648" t="s">
        <v>473</v>
      </c>
      <c r="C35648" t="s">
        <v>316</v>
      </c>
      <c r="D35648" t="s">
        <v>164</v>
      </c>
      <c r="E35648" t="s">
        <v>101</v>
      </c>
    </row>
    <row r="35649" spans="1:7" x14ac:dyDescent="0.35">
      <c r="A35649">
        <v>30082024</v>
      </c>
      <c r="B35649" t="s">
        <v>438</v>
      </c>
      <c r="C35649" t="s">
        <v>150</v>
      </c>
      <c r="D35649" t="s">
        <v>167</v>
      </c>
    </row>
    <row r="35650" spans="1:7" x14ac:dyDescent="0.35">
      <c r="A35650">
        <v>30082024</v>
      </c>
      <c r="B35650" t="s">
        <v>285</v>
      </c>
      <c r="C35650" t="s">
        <v>177</v>
      </c>
      <c r="D35650" t="s">
        <v>423</v>
      </c>
      <c r="E35650" t="s">
        <v>101</v>
      </c>
    </row>
    <row r="35651" spans="1:7" x14ac:dyDescent="0.35">
      <c r="A35651">
        <v>30082024</v>
      </c>
      <c r="B35651" t="s">
        <v>464</v>
      </c>
      <c r="C35651" t="s">
        <v>427</v>
      </c>
      <c r="D35651" t="s">
        <v>169</v>
      </c>
      <c r="E35651" t="s">
        <v>170</v>
      </c>
      <c r="F35651" t="s">
        <v>101</v>
      </c>
    </row>
    <row r="35652" spans="1:7" x14ac:dyDescent="0.35">
      <c r="A35652">
        <v>30082024</v>
      </c>
      <c r="B35652" t="s">
        <v>493</v>
      </c>
      <c r="C35652" t="s">
        <v>442</v>
      </c>
      <c r="D35652" t="s">
        <v>173</v>
      </c>
      <c r="E35652" t="s">
        <v>101</v>
      </c>
    </row>
    <row r="35653" spans="1:7" x14ac:dyDescent="0.35">
      <c r="A35653">
        <v>30082024</v>
      </c>
      <c r="B35653" t="s">
        <v>473</v>
      </c>
      <c r="C35653" t="s">
        <v>398</v>
      </c>
      <c r="D35653" t="s">
        <v>176</v>
      </c>
      <c r="E35653" t="s">
        <v>101</v>
      </c>
    </row>
    <row r="35654" spans="1:7" x14ac:dyDescent="0.35">
      <c r="A35654">
        <v>30082024</v>
      </c>
      <c r="B35654" t="s">
        <v>515</v>
      </c>
      <c r="C35654" t="s">
        <v>340</v>
      </c>
      <c r="D35654" t="s">
        <v>176</v>
      </c>
      <c r="E35654" t="s">
        <v>149</v>
      </c>
    </row>
    <row r="35655" spans="1:7" x14ac:dyDescent="0.35">
      <c r="A35655">
        <v>30082024</v>
      </c>
      <c r="B35655" t="s">
        <v>450</v>
      </c>
      <c r="C35655" t="s">
        <v>412</v>
      </c>
      <c r="D35655" t="s">
        <v>181</v>
      </c>
      <c r="E35655" t="s">
        <v>182</v>
      </c>
      <c r="F35655" t="s">
        <v>101</v>
      </c>
    </row>
    <row r="35656" spans="1:7" x14ac:dyDescent="0.35">
      <c r="A35656">
        <v>30082024</v>
      </c>
      <c r="B35656" t="s">
        <v>759</v>
      </c>
      <c r="C35656" t="s">
        <v>426</v>
      </c>
      <c r="D35656" t="s">
        <v>184</v>
      </c>
      <c r="E35656" t="s">
        <v>101</v>
      </c>
    </row>
    <row r="35657" spans="1:7" x14ac:dyDescent="0.35">
      <c r="A35657">
        <v>30082024</v>
      </c>
      <c r="B35657" t="s">
        <v>420</v>
      </c>
      <c r="C35657" t="s">
        <v>187</v>
      </c>
      <c r="D35657" t="s">
        <v>101</v>
      </c>
    </row>
    <row r="35658" spans="1:7" x14ac:dyDescent="0.35">
      <c r="A35658">
        <v>30082024</v>
      </c>
      <c r="B35658" t="s">
        <v>599</v>
      </c>
      <c r="C35658" t="s">
        <v>406</v>
      </c>
      <c r="D35658" t="s">
        <v>190</v>
      </c>
      <c r="E35658" t="s">
        <v>191</v>
      </c>
      <c r="F35658" t="s">
        <v>101</v>
      </c>
    </row>
    <row r="35659" spans="1:7" x14ac:dyDescent="0.35">
      <c r="A35659">
        <v>30082024</v>
      </c>
      <c r="B35659" t="s">
        <v>436</v>
      </c>
      <c r="C35659" t="s">
        <v>106</v>
      </c>
      <c r="D35659" t="s">
        <v>190</v>
      </c>
      <c r="E35659" t="s">
        <v>194</v>
      </c>
      <c r="F35659" t="s">
        <v>101</v>
      </c>
    </row>
    <row r="35660" spans="1:7" x14ac:dyDescent="0.35">
      <c r="A35660">
        <v>30082024</v>
      </c>
      <c r="B35660" t="s">
        <v>466</v>
      </c>
      <c r="C35660" t="s">
        <v>203</v>
      </c>
      <c r="D35660" t="s">
        <v>190</v>
      </c>
      <c r="E35660" t="s">
        <v>196</v>
      </c>
      <c r="F35660" t="s">
        <v>101</v>
      </c>
    </row>
    <row r="35661" spans="1:7" x14ac:dyDescent="0.35">
      <c r="A35661">
        <v>30082024</v>
      </c>
      <c r="B35661" t="s">
        <v>255</v>
      </c>
      <c r="C35661" t="s">
        <v>198</v>
      </c>
      <c r="D35661" t="s">
        <v>140</v>
      </c>
      <c r="E35661" t="s">
        <v>199</v>
      </c>
      <c r="F35661" t="s">
        <v>200</v>
      </c>
      <c r="G35661" t="s">
        <v>101</v>
      </c>
    </row>
    <row r="35662" spans="1:7" x14ac:dyDescent="0.35">
      <c r="A35662">
        <v>30082024</v>
      </c>
      <c r="B35662" t="s">
        <v>575</v>
      </c>
      <c r="C35662" t="s">
        <v>406</v>
      </c>
      <c r="D35662" t="s">
        <v>61</v>
      </c>
      <c r="E35662" t="s">
        <v>101</v>
      </c>
    </row>
    <row r="35663" spans="1:7" x14ac:dyDescent="0.35">
      <c r="A35663">
        <v>30082024</v>
      </c>
      <c r="B35663" t="s">
        <v>447</v>
      </c>
      <c r="C35663" t="s">
        <v>233</v>
      </c>
      <c r="D35663" t="s">
        <v>205</v>
      </c>
      <c r="E35663" t="s">
        <v>101</v>
      </c>
    </row>
    <row r="35664" spans="1:7" x14ac:dyDescent="0.35">
      <c r="A35664">
        <v>30082024</v>
      </c>
      <c r="B35664" t="s">
        <v>783</v>
      </c>
      <c r="C35664" t="s">
        <v>534</v>
      </c>
      <c r="D35664" t="s">
        <v>208</v>
      </c>
      <c r="E35664" t="s">
        <v>101</v>
      </c>
    </row>
    <row r="35665" spans="1:6" x14ac:dyDescent="0.35">
      <c r="A35665">
        <v>30082024</v>
      </c>
      <c r="B35665" t="s">
        <v>471</v>
      </c>
      <c r="C35665" t="s">
        <v>269</v>
      </c>
      <c r="D35665" t="s">
        <v>210</v>
      </c>
      <c r="E35665" t="s">
        <v>211</v>
      </c>
      <c r="F35665" t="s">
        <v>101</v>
      </c>
    </row>
    <row r="35666" spans="1:6" x14ac:dyDescent="0.35">
      <c r="A35666">
        <v>30082024</v>
      </c>
      <c r="B35666" t="s">
        <v>221</v>
      </c>
      <c r="C35666" t="s">
        <v>188</v>
      </c>
      <c r="D35666" t="s">
        <v>214</v>
      </c>
      <c r="E35666" t="s">
        <v>215</v>
      </c>
      <c r="F35666" t="s">
        <v>101</v>
      </c>
    </row>
    <row r="35667" spans="1:6" x14ac:dyDescent="0.35">
      <c r="A35667">
        <v>30082024</v>
      </c>
      <c r="B35667" t="s">
        <v>438</v>
      </c>
      <c r="C35667" t="s">
        <v>447</v>
      </c>
      <c r="D35667" t="s">
        <v>217</v>
      </c>
      <c r="E35667" t="s">
        <v>101</v>
      </c>
    </row>
    <row r="35668" spans="1:6" x14ac:dyDescent="0.35">
      <c r="A35668">
        <v>30082024</v>
      </c>
      <c r="B35668" t="s">
        <v>825</v>
      </c>
      <c r="C35668" t="s">
        <v>304</v>
      </c>
      <c r="D35668" t="s">
        <v>220</v>
      </c>
      <c r="E35668" t="s">
        <v>101</v>
      </c>
    </row>
    <row r="35669" spans="1:6" x14ac:dyDescent="0.35">
      <c r="A35669">
        <v>30082024</v>
      </c>
      <c r="B35669" t="s">
        <v>778</v>
      </c>
      <c r="C35669" t="s">
        <v>285</v>
      </c>
      <c r="D35669" t="s">
        <v>222</v>
      </c>
    </row>
    <row r="35670" spans="1:6" x14ac:dyDescent="0.35">
      <c r="A35670">
        <v>30082024</v>
      </c>
      <c r="B35670" t="s">
        <v>150</v>
      </c>
      <c r="C35670" t="s">
        <v>204</v>
      </c>
      <c r="D35670" t="s">
        <v>223</v>
      </c>
    </row>
    <row r="35671" spans="1:6" x14ac:dyDescent="0.35">
      <c r="A35671">
        <v>30082024</v>
      </c>
      <c r="B35671" t="s">
        <v>655</v>
      </c>
      <c r="C35671" t="s">
        <v>424</v>
      </c>
      <c r="D35671" t="s">
        <v>225</v>
      </c>
      <c r="E35671" t="s">
        <v>101</v>
      </c>
    </row>
    <row r="35672" spans="1:6" x14ac:dyDescent="0.35">
      <c r="A35672">
        <v>30082024</v>
      </c>
      <c r="B35672" t="s">
        <v>583</v>
      </c>
      <c r="C35672" t="s">
        <v>439</v>
      </c>
      <c r="D35672" t="s">
        <v>225</v>
      </c>
      <c r="E35672" t="s">
        <v>228</v>
      </c>
      <c r="F35672" t="s">
        <v>229</v>
      </c>
    </row>
    <row r="35673" spans="1:6" x14ac:dyDescent="0.35">
      <c r="A35673">
        <v>30082024</v>
      </c>
      <c r="B35673" t="s">
        <v>550</v>
      </c>
      <c r="C35673" t="s">
        <v>601</v>
      </c>
      <c r="D35673" t="s">
        <v>232</v>
      </c>
      <c r="E35673" t="s">
        <v>101</v>
      </c>
    </row>
    <row r="35674" spans="1:6" x14ac:dyDescent="0.35">
      <c r="A35674">
        <v>30082024</v>
      </c>
      <c r="B35674" t="s">
        <v>292</v>
      </c>
      <c r="C35674" t="s">
        <v>293</v>
      </c>
      <c r="D35674" t="s">
        <v>235</v>
      </c>
      <c r="E35674" t="s">
        <v>236</v>
      </c>
      <c r="F35674" t="s">
        <v>101</v>
      </c>
    </row>
    <row r="35675" spans="1:6" x14ac:dyDescent="0.35">
      <c r="A35675">
        <v>30082024</v>
      </c>
      <c r="B35675" t="s">
        <v>520</v>
      </c>
      <c r="C35675" t="s">
        <v>158</v>
      </c>
      <c r="D35675" t="s">
        <v>235</v>
      </c>
      <c r="E35675" t="s">
        <v>239</v>
      </c>
      <c r="F35675" t="s">
        <v>149</v>
      </c>
    </row>
    <row r="35676" spans="1:6" x14ac:dyDescent="0.35">
      <c r="A35676">
        <v>30082024</v>
      </c>
      <c r="B35676" t="s">
        <v>515</v>
      </c>
      <c r="C35676" t="s">
        <v>342</v>
      </c>
      <c r="D35676" t="s">
        <v>235</v>
      </c>
      <c r="E35676" t="s">
        <v>241</v>
      </c>
      <c r="F35676" t="s">
        <v>101</v>
      </c>
    </row>
    <row r="35677" spans="1:6" x14ac:dyDescent="0.35">
      <c r="A35677">
        <v>30082024</v>
      </c>
      <c r="B35677" t="s">
        <v>221</v>
      </c>
      <c r="C35677" t="s">
        <v>248</v>
      </c>
      <c r="D35677" t="s">
        <v>243</v>
      </c>
      <c r="E35677" t="s">
        <v>101</v>
      </c>
    </row>
    <row r="35678" spans="1:6" x14ac:dyDescent="0.35">
      <c r="A35678">
        <v>30082024</v>
      </c>
      <c r="B35678" t="s">
        <v>292</v>
      </c>
      <c r="C35678" t="s">
        <v>146</v>
      </c>
      <c r="D35678" t="s">
        <v>245</v>
      </c>
      <c r="E35678" t="s">
        <v>246</v>
      </c>
    </row>
    <row r="35679" spans="1:6" x14ac:dyDescent="0.35">
      <c r="A35679">
        <v>30082024</v>
      </c>
      <c r="B35679" t="s">
        <v>628</v>
      </c>
      <c r="C35679" t="s">
        <v>415</v>
      </c>
      <c r="D35679" t="s">
        <v>245</v>
      </c>
      <c r="E35679" t="s">
        <v>249</v>
      </c>
    </row>
    <row r="35680" spans="1:6" x14ac:dyDescent="0.35">
      <c r="A35680">
        <v>30082024</v>
      </c>
      <c r="B35680" t="s">
        <v>466</v>
      </c>
      <c r="C35680" t="s">
        <v>158</v>
      </c>
      <c r="D35680" t="s">
        <v>252</v>
      </c>
      <c r="E35680" t="s">
        <v>101</v>
      </c>
    </row>
    <row r="35681" spans="1:7" x14ac:dyDescent="0.35">
      <c r="A35681">
        <v>30082024</v>
      </c>
      <c r="B35681" t="s">
        <v>501</v>
      </c>
      <c r="C35681" t="s">
        <v>522</v>
      </c>
      <c r="D35681" t="s">
        <v>254</v>
      </c>
    </row>
    <row r="35682" spans="1:7" x14ac:dyDescent="0.35">
      <c r="A35682">
        <v>30082024</v>
      </c>
      <c r="B35682" t="s">
        <v>154</v>
      </c>
      <c r="C35682" t="s">
        <v>434</v>
      </c>
      <c r="D35682" t="s">
        <v>256</v>
      </c>
      <c r="E35682" t="s">
        <v>257</v>
      </c>
      <c r="F35682" t="s">
        <v>236</v>
      </c>
      <c r="G35682" t="s">
        <v>101</v>
      </c>
    </row>
    <row r="35683" spans="1:7" x14ac:dyDescent="0.35">
      <c r="A35683">
        <v>30082024</v>
      </c>
      <c r="B35683" t="s">
        <v>414</v>
      </c>
      <c r="C35683" t="s">
        <v>286</v>
      </c>
      <c r="D35683" t="s">
        <v>260</v>
      </c>
      <c r="E35683" t="s">
        <v>136</v>
      </c>
      <c r="F35683" t="s">
        <v>101</v>
      </c>
    </row>
    <row r="35684" spans="1:7" x14ac:dyDescent="0.35">
      <c r="A35684">
        <v>30082024</v>
      </c>
      <c r="B35684" t="s">
        <v>203</v>
      </c>
      <c r="C35684" t="s">
        <v>261</v>
      </c>
      <c r="D35684" t="s">
        <v>262</v>
      </c>
      <c r="E35684" t="s">
        <v>101</v>
      </c>
    </row>
    <row r="35685" spans="1:7" x14ac:dyDescent="0.35">
      <c r="A35685">
        <v>30082024</v>
      </c>
      <c r="B35685" t="s">
        <v>183</v>
      </c>
      <c r="C35685" t="s">
        <v>138</v>
      </c>
      <c r="D35685" t="s">
        <v>264</v>
      </c>
      <c r="E35685" t="s">
        <v>101</v>
      </c>
    </row>
    <row r="35686" spans="1:7" x14ac:dyDescent="0.35">
      <c r="A35686">
        <v>30082024</v>
      </c>
      <c r="B35686" t="s">
        <v>327</v>
      </c>
      <c r="C35686" t="s">
        <v>264</v>
      </c>
      <c r="D35686" t="s">
        <v>149</v>
      </c>
    </row>
    <row r="35687" spans="1:7" x14ac:dyDescent="0.35">
      <c r="A35687">
        <v>30082024</v>
      </c>
      <c r="B35687" t="s">
        <v>636</v>
      </c>
      <c r="C35687" t="s">
        <v>466</v>
      </c>
      <c r="D35687" t="s">
        <v>265</v>
      </c>
      <c r="E35687" t="s">
        <v>101</v>
      </c>
      <c r="F35687" t="s">
        <v>266</v>
      </c>
    </row>
    <row r="35688" spans="1:7" x14ac:dyDescent="0.35">
      <c r="A35688">
        <v>30082024</v>
      </c>
      <c r="B35688" t="s">
        <v>466</v>
      </c>
      <c r="C35688" t="s">
        <v>138</v>
      </c>
      <c r="D35688" t="s">
        <v>267</v>
      </c>
      <c r="E35688" t="s">
        <v>101</v>
      </c>
    </row>
    <row r="35689" spans="1:7" x14ac:dyDescent="0.35">
      <c r="A35689">
        <v>30082024</v>
      </c>
      <c r="B35689" t="s">
        <v>566</v>
      </c>
      <c r="C35689" t="s">
        <v>447</v>
      </c>
      <c r="D35689" t="s">
        <v>268</v>
      </c>
    </row>
    <row r="35690" spans="1:7" x14ac:dyDescent="0.35">
      <c r="A35690">
        <v>30082024</v>
      </c>
      <c r="B35690" t="s">
        <v>591</v>
      </c>
      <c r="C35690" t="s">
        <v>307</v>
      </c>
      <c r="D35690" t="s">
        <v>270</v>
      </c>
      <c r="E35690" t="s">
        <v>271</v>
      </c>
      <c r="F35690" t="s">
        <v>101</v>
      </c>
    </row>
    <row r="35691" spans="1:7" x14ac:dyDescent="0.35">
      <c r="A35691">
        <v>30082024</v>
      </c>
      <c r="B35691" t="s">
        <v>221</v>
      </c>
      <c r="C35691" t="s">
        <v>150</v>
      </c>
      <c r="D35691" t="s">
        <v>274</v>
      </c>
      <c r="E35691" t="s">
        <v>101</v>
      </c>
    </row>
    <row r="35692" spans="1:7" x14ac:dyDescent="0.35">
      <c r="A35692">
        <v>30082024</v>
      </c>
      <c r="B35692" t="s">
        <v>578</v>
      </c>
      <c r="C35692" t="s">
        <v>327</v>
      </c>
      <c r="D35692" t="s">
        <v>277</v>
      </c>
      <c r="E35692" t="s">
        <v>101</v>
      </c>
    </row>
    <row r="35693" spans="1:7" x14ac:dyDescent="0.35">
      <c r="A35693">
        <v>30082024</v>
      </c>
      <c r="B35693" t="s">
        <v>574</v>
      </c>
      <c r="C35693" t="s">
        <v>480</v>
      </c>
      <c r="D35693" t="s">
        <v>279</v>
      </c>
      <c r="E35693" t="s">
        <v>140</v>
      </c>
      <c r="F35693" t="s">
        <v>280</v>
      </c>
    </row>
    <row r="35694" spans="1:7" x14ac:dyDescent="0.35">
      <c r="A35694">
        <v>30082024</v>
      </c>
      <c r="B35694" t="s">
        <v>796</v>
      </c>
      <c r="C35694" t="s">
        <v>339</v>
      </c>
      <c r="D35694" t="s">
        <v>281</v>
      </c>
    </row>
    <row r="35695" spans="1:7" x14ac:dyDescent="0.35">
      <c r="A35695">
        <v>30082024</v>
      </c>
      <c r="B35695" t="s">
        <v>224</v>
      </c>
      <c r="C35695" t="s">
        <v>282</v>
      </c>
      <c r="D35695" t="s">
        <v>284</v>
      </c>
      <c r="E35695" t="s">
        <v>101</v>
      </c>
    </row>
    <row r="35696" spans="1:7" x14ac:dyDescent="0.35">
      <c r="A35696">
        <v>30082024</v>
      </c>
      <c r="B35696" t="s">
        <v>624</v>
      </c>
      <c r="C35696" t="s">
        <v>442</v>
      </c>
      <c r="D35696" t="s">
        <v>287</v>
      </c>
      <c r="E35696" t="s">
        <v>101</v>
      </c>
    </row>
    <row r="35697" spans="1:9" x14ac:dyDescent="0.35">
      <c r="A35697">
        <v>30082024</v>
      </c>
      <c r="B35697" t="s">
        <v>415</v>
      </c>
      <c r="C35697" t="s">
        <v>154</v>
      </c>
      <c r="D35697" t="s">
        <v>288</v>
      </c>
      <c r="E35697" t="s">
        <v>101</v>
      </c>
    </row>
    <row r="35698" spans="1:9" x14ac:dyDescent="0.35">
      <c r="A35698">
        <v>30082024</v>
      </c>
      <c r="B35698" t="s">
        <v>591</v>
      </c>
      <c r="C35698" t="s">
        <v>453</v>
      </c>
      <c r="D35698" t="s">
        <v>290</v>
      </c>
      <c r="E35698" t="s">
        <v>140</v>
      </c>
      <c r="F35698" t="s">
        <v>291</v>
      </c>
    </row>
    <row r="35699" spans="1:9" x14ac:dyDescent="0.35">
      <c r="A35699">
        <v>30082024</v>
      </c>
      <c r="B35699" t="s">
        <v>507</v>
      </c>
      <c r="C35699" t="s">
        <v>436</v>
      </c>
      <c r="D35699" t="s">
        <v>290</v>
      </c>
      <c r="E35699" t="s">
        <v>140</v>
      </c>
      <c r="F35699" t="s">
        <v>294</v>
      </c>
      <c r="G35699" t="s">
        <v>295</v>
      </c>
      <c r="H35699" t="s">
        <v>101</v>
      </c>
    </row>
    <row r="35700" spans="1:9" x14ac:dyDescent="0.35">
      <c r="A35700">
        <v>30082024</v>
      </c>
      <c r="B35700" t="s">
        <v>550</v>
      </c>
      <c r="C35700" t="s">
        <v>185</v>
      </c>
      <c r="D35700" t="s">
        <v>298</v>
      </c>
      <c r="E35700" t="s">
        <v>101</v>
      </c>
    </row>
    <row r="35701" spans="1:9" x14ac:dyDescent="0.35">
      <c r="A35701">
        <v>30082024</v>
      </c>
      <c r="B35701" t="s">
        <v>471</v>
      </c>
      <c r="C35701" t="s">
        <v>537</v>
      </c>
      <c r="D35701" t="s">
        <v>300</v>
      </c>
      <c r="E35701" t="s">
        <v>262</v>
      </c>
      <c r="F35701" t="s">
        <v>101</v>
      </c>
    </row>
    <row r="35702" spans="1:9" x14ac:dyDescent="0.35">
      <c r="A35702">
        <v>30082024</v>
      </c>
      <c r="B35702" t="s">
        <v>432</v>
      </c>
      <c r="C35702" t="s">
        <v>324</v>
      </c>
      <c r="D35702" t="s">
        <v>301</v>
      </c>
      <c r="E35702" t="s">
        <v>101</v>
      </c>
    </row>
    <row r="35703" spans="1:9" x14ac:dyDescent="0.35">
      <c r="A35703">
        <v>30082024</v>
      </c>
      <c r="B35703" t="s">
        <v>426</v>
      </c>
      <c r="C35703" t="s">
        <v>318</v>
      </c>
      <c r="D35703" t="s">
        <v>303</v>
      </c>
      <c r="E35703" t="s">
        <v>149</v>
      </c>
    </row>
    <row r="35704" spans="1:9" x14ac:dyDescent="0.35">
      <c r="A35704">
        <v>30082024</v>
      </c>
      <c r="B35704" t="s">
        <v>812</v>
      </c>
      <c r="C35704" t="s">
        <v>477</v>
      </c>
      <c r="D35704" t="s">
        <v>306</v>
      </c>
      <c r="E35704" t="s">
        <v>101</v>
      </c>
    </row>
    <row r="35705" spans="1:9" x14ac:dyDescent="0.35">
      <c r="A35705">
        <v>30082024</v>
      </c>
      <c r="B35705" t="s">
        <v>413</v>
      </c>
      <c r="C35705" t="s">
        <v>432</v>
      </c>
      <c r="D35705" t="s">
        <v>308</v>
      </c>
      <c r="E35705" t="s">
        <v>309</v>
      </c>
      <c r="F35705" t="s">
        <v>310</v>
      </c>
      <c r="G35705" t="s">
        <v>311</v>
      </c>
      <c r="H35705" t="s">
        <v>312</v>
      </c>
      <c r="I35705" t="s">
        <v>101</v>
      </c>
    </row>
    <row r="35706" spans="1:9" x14ac:dyDescent="0.35">
      <c r="A35706">
        <v>30082024</v>
      </c>
      <c r="B35706" t="s">
        <v>339</v>
      </c>
      <c r="C35706" t="s">
        <v>158</v>
      </c>
      <c r="D35706" t="s">
        <v>314</v>
      </c>
      <c r="E35706" t="s">
        <v>315</v>
      </c>
      <c r="F35706" t="s">
        <v>101</v>
      </c>
    </row>
    <row r="35707" spans="1:9" x14ac:dyDescent="0.35">
      <c r="A35707">
        <v>30082024</v>
      </c>
      <c r="B35707" t="s">
        <v>137</v>
      </c>
      <c r="C35707" t="s">
        <v>155</v>
      </c>
      <c r="D35707" t="s">
        <v>314</v>
      </c>
      <c r="E35707" t="s">
        <v>317</v>
      </c>
      <c r="F35707" t="s">
        <v>101</v>
      </c>
    </row>
    <row r="35708" spans="1:9" x14ac:dyDescent="0.35">
      <c r="A35708">
        <v>30082024</v>
      </c>
      <c r="B35708" t="s">
        <v>414</v>
      </c>
      <c r="C35708" t="s">
        <v>248</v>
      </c>
      <c r="D35708" t="s">
        <v>319</v>
      </c>
      <c r="E35708" t="s">
        <v>320</v>
      </c>
      <c r="F35708" t="s">
        <v>321</v>
      </c>
    </row>
    <row r="35709" spans="1:9" x14ac:dyDescent="0.35">
      <c r="A35709">
        <v>30082024</v>
      </c>
      <c r="B35709" t="s">
        <v>504</v>
      </c>
      <c r="C35709" t="s">
        <v>519</v>
      </c>
      <c r="D35709" t="s">
        <v>322</v>
      </c>
      <c r="E35709" t="s">
        <v>101</v>
      </c>
    </row>
    <row r="35710" spans="1:9" x14ac:dyDescent="0.35">
      <c r="A35710">
        <v>30082024</v>
      </c>
      <c r="B35710" t="s">
        <v>444</v>
      </c>
      <c r="C35710" t="s">
        <v>465</v>
      </c>
      <c r="D35710" t="s">
        <v>325</v>
      </c>
      <c r="E35710" t="s">
        <v>101</v>
      </c>
    </row>
    <row r="35711" spans="1:9" x14ac:dyDescent="0.35">
      <c r="A35711">
        <v>30082024</v>
      </c>
      <c r="B35711" t="s">
        <v>752</v>
      </c>
      <c r="C35711" t="s">
        <v>415</v>
      </c>
      <c r="D35711" t="s">
        <v>328</v>
      </c>
      <c r="E35711" t="s">
        <v>101</v>
      </c>
    </row>
    <row r="35712" spans="1:9" x14ac:dyDescent="0.35">
      <c r="A35712">
        <v>30082024</v>
      </c>
      <c r="B35712" t="s">
        <v>327</v>
      </c>
      <c r="C35712" t="s">
        <v>331</v>
      </c>
      <c r="D35712" t="s">
        <v>332</v>
      </c>
      <c r="E35712" t="s">
        <v>101</v>
      </c>
    </row>
    <row r="35713" spans="1:7" x14ac:dyDescent="0.35">
      <c r="A35713">
        <v>30082024</v>
      </c>
      <c r="B35713" t="s">
        <v>240</v>
      </c>
      <c r="C35713" t="s">
        <v>158</v>
      </c>
      <c r="D35713" t="s">
        <v>331</v>
      </c>
      <c r="E35713" t="s">
        <v>335</v>
      </c>
      <c r="F35713" t="s">
        <v>101</v>
      </c>
    </row>
    <row r="35714" spans="1:7" x14ac:dyDescent="0.35">
      <c r="A35714">
        <v>30082024</v>
      </c>
      <c r="B35714" t="s">
        <v>455</v>
      </c>
      <c r="C35714" t="s">
        <v>192</v>
      </c>
      <c r="D35714" t="s">
        <v>331</v>
      </c>
      <c r="E35714" t="s">
        <v>338</v>
      </c>
      <c r="F35714" t="s">
        <v>321</v>
      </c>
    </row>
    <row r="35715" spans="1:7" x14ac:dyDescent="0.35">
      <c r="A35715">
        <v>30082024</v>
      </c>
      <c r="B35715" t="s">
        <v>718</v>
      </c>
      <c r="C35715" t="s">
        <v>206</v>
      </c>
      <c r="D35715" t="s">
        <v>170</v>
      </c>
    </row>
    <row r="35716" spans="1:7" x14ac:dyDescent="0.35">
      <c r="A35716">
        <v>30082024</v>
      </c>
      <c r="B35716" t="s">
        <v>459</v>
      </c>
      <c r="C35716" t="s">
        <v>207</v>
      </c>
      <c r="D35716" t="s">
        <v>341</v>
      </c>
      <c r="E35716" t="s">
        <v>101</v>
      </c>
    </row>
    <row r="35717" spans="1:7" x14ac:dyDescent="0.35">
      <c r="A35717">
        <v>30082024</v>
      </c>
      <c r="B35717" t="s">
        <v>657</v>
      </c>
      <c r="C35717" t="s">
        <v>293</v>
      </c>
      <c r="D35717" t="s">
        <v>343</v>
      </c>
      <c r="E35717" t="s">
        <v>101</v>
      </c>
    </row>
    <row r="35718" spans="1:7" x14ac:dyDescent="0.35">
      <c r="A35718">
        <v>30082024</v>
      </c>
      <c r="B35718" t="s">
        <v>273</v>
      </c>
      <c r="C35718" t="s">
        <v>132</v>
      </c>
      <c r="D35718" t="s">
        <v>344</v>
      </c>
      <c r="E35718" t="s">
        <v>345</v>
      </c>
      <c r="F35718" t="s">
        <v>101</v>
      </c>
    </row>
    <row r="35719" spans="1:7" x14ac:dyDescent="0.35">
      <c r="A35719">
        <v>30082024</v>
      </c>
      <c r="B35719" t="s">
        <v>221</v>
      </c>
      <c r="C35719" t="s">
        <v>595</v>
      </c>
      <c r="D35719" t="s">
        <v>132</v>
      </c>
      <c r="E35719" t="s">
        <v>347</v>
      </c>
      <c r="F35719" t="s">
        <v>101</v>
      </c>
    </row>
    <row r="35720" spans="1:7" x14ac:dyDescent="0.35">
      <c r="A35720">
        <v>30082024</v>
      </c>
      <c r="B35720" t="s">
        <v>422</v>
      </c>
      <c r="C35720" t="s">
        <v>293</v>
      </c>
      <c r="D35720" t="s">
        <v>132</v>
      </c>
      <c r="E35720" t="s">
        <v>348</v>
      </c>
      <c r="F35720" t="s">
        <v>101</v>
      </c>
    </row>
    <row r="35721" spans="1:7" x14ac:dyDescent="0.35">
      <c r="A35721">
        <v>30082024</v>
      </c>
      <c r="B35721" t="s">
        <v>418</v>
      </c>
      <c r="C35721" t="s">
        <v>102</v>
      </c>
      <c r="D35721" t="s">
        <v>132</v>
      </c>
      <c r="E35721" t="s">
        <v>350</v>
      </c>
      <c r="F35721" t="s">
        <v>101</v>
      </c>
    </row>
    <row r="35722" spans="1:7" x14ac:dyDescent="0.35">
      <c r="A35722">
        <v>30082024</v>
      </c>
      <c r="B35722" t="s">
        <v>430</v>
      </c>
      <c r="C35722" t="s">
        <v>233</v>
      </c>
      <c r="D35722" t="s">
        <v>132</v>
      </c>
      <c r="E35722" t="s">
        <v>352</v>
      </c>
      <c r="F35722" t="s">
        <v>101</v>
      </c>
    </row>
    <row r="35723" spans="1:7" x14ac:dyDescent="0.35">
      <c r="A35723">
        <v>30082024</v>
      </c>
      <c r="B35723" t="s">
        <v>550</v>
      </c>
      <c r="C35723" t="s">
        <v>293</v>
      </c>
      <c r="D35723" t="s">
        <v>132</v>
      </c>
      <c r="E35723" t="s">
        <v>133</v>
      </c>
      <c r="F35723" t="s">
        <v>355</v>
      </c>
    </row>
    <row r="35724" spans="1:7" x14ac:dyDescent="0.35">
      <c r="A35724">
        <v>30082024</v>
      </c>
      <c r="B35724" t="s">
        <v>479</v>
      </c>
      <c r="C35724" t="s">
        <v>174</v>
      </c>
      <c r="D35724" t="s">
        <v>132</v>
      </c>
      <c r="E35724" t="s">
        <v>356</v>
      </c>
      <c r="F35724" t="s">
        <v>101</v>
      </c>
    </row>
    <row r="35725" spans="1:7" x14ac:dyDescent="0.35">
      <c r="A35725">
        <v>30082024</v>
      </c>
      <c r="B35725" t="s">
        <v>466</v>
      </c>
      <c r="C35725" t="s">
        <v>402</v>
      </c>
      <c r="D35725" t="s">
        <v>359</v>
      </c>
      <c r="E35725" t="s">
        <v>360</v>
      </c>
      <c r="F35725" t="s">
        <v>101</v>
      </c>
    </row>
    <row r="35726" spans="1:7" x14ac:dyDescent="0.35">
      <c r="A35726">
        <v>30082024</v>
      </c>
      <c r="B35726" t="s">
        <v>224</v>
      </c>
      <c r="C35726" t="s">
        <v>535</v>
      </c>
      <c r="D35726" t="s">
        <v>359</v>
      </c>
      <c r="E35726" t="s">
        <v>362</v>
      </c>
      <c r="F35726" t="s">
        <v>101</v>
      </c>
    </row>
    <row r="35727" spans="1:7" x14ac:dyDescent="0.35">
      <c r="A35727">
        <v>30082024</v>
      </c>
      <c r="B35727" t="s">
        <v>420</v>
      </c>
      <c r="C35727" t="s">
        <v>359</v>
      </c>
      <c r="D35727" t="s">
        <v>362</v>
      </c>
      <c r="E35727" t="s">
        <v>140</v>
      </c>
      <c r="F35727" t="s">
        <v>364</v>
      </c>
      <c r="G35727" t="s">
        <v>101</v>
      </c>
    </row>
    <row r="35728" spans="1:7" x14ac:dyDescent="0.35">
      <c r="A35728">
        <v>30082024</v>
      </c>
      <c r="B35728" t="s">
        <v>602</v>
      </c>
      <c r="C35728" t="s">
        <v>415</v>
      </c>
      <c r="D35728" t="s">
        <v>366</v>
      </c>
      <c r="E35728" t="s">
        <v>257</v>
      </c>
      <c r="F35728" t="s">
        <v>367</v>
      </c>
      <c r="G35728" t="s">
        <v>101</v>
      </c>
    </row>
    <row r="35729" spans="1:9" x14ac:dyDescent="0.35">
      <c r="A35729">
        <v>30082024</v>
      </c>
      <c r="B35729" t="s">
        <v>479</v>
      </c>
      <c r="C35729" t="s">
        <v>447</v>
      </c>
      <c r="D35729" t="s">
        <v>369</v>
      </c>
      <c r="E35729" t="s">
        <v>370</v>
      </c>
      <c r="F35729" t="s">
        <v>101</v>
      </c>
    </row>
    <row r="35730" spans="1:9" x14ac:dyDescent="0.35">
      <c r="A35730">
        <v>30082024</v>
      </c>
      <c r="B35730" t="s">
        <v>473</v>
      </c>
      <c r="C35730" t="s">
        <v>543</v>
      </c>
      <c r="D35730" t="s">
        <v>371</v>
      </c>
      <c r="E35730" t="s">
        <v>101</v>
      </c>
    </row>
    <row r="35731" spans="1:9" x14ac:dyDescent="0.35">
      <c r="A35731">
        <v>30082024</v>
      </c>
      <c r="B35731" t="s">
        <v>221</v>
      </c>
      <c r="C35731" t="s">
        <v>506</v>
      </c>
      <c r="D35731" t="s">
        <v>372</v>
      </c>
      <c r="E35731" t="s">
        <v>101</v>
      </c>
    </row>
    <row r="35732" spans="1:9" x14ac:dyDescent="0.35">
      <c r="A35732">
        <v>30082024</v>
      </c>
      <c r="B35732" t="s">
        <v>414</v>
      </c>
      <c r="C35732" t="s">
        <v>373</v>
      </c>
      <c r="D35732" t="s">
        <v>101</v>
      </c>
    </row>
    <row r="35733" spans="1:9" x14ac:dyDescent="0.35">
      <c r="A35733">
        <v>30082024</v>
      </c>
      <c r="B35733" t="s">
        <v>576</v>
      </c>
      <c r="C35733" t="s">
        <v>387</v>
      </c>
      <c r="D35733" t="s">
        <v>376</v>
      </c>
      <c r="E35733" t="s">
        <v>140</v>
      </c>
      <c r="F35733" t="s">
        <v>331</v>
      </c>
      <c r="G35733" t="s">
        <v>377</v>
      </c>
      <c r="H35733" t="s">
        <v>101</v>
      </c>
    </row>
    <row r="35734" spans="1:9" x14ac:dyDescent="0.35">
      <c r="A35734">
        <v>30082024</v>
      </c>
      <c r="B35734" t="s">
        <v>285</v>
      </c>
      <c r="C35734" t="s">
        <v>138</v>
      </c>
      <c r="D35734" t="s">
        <v>378</v>
      </c>
    </row>
    <row r="35735" spans="1:9" x14ac:dyDescent="0.35">
      <c r="A35735">
        <v>30082024</v>
      </c>
      <c r="B35735" t="s">
        <v>662</v>
      </c>
      <c r="C35735" t="s">
        <v>244</v>
      </c>
      <c r="D35735" t="s">
        <v>380</v>
      </c>
      <c r="E35735" t="s">
        <v>101</v>
      </c>
    </row>
    <row r="35736" spans="1:9" x14ac:dyDescent="0.35">
      <c r="A35736">
        <v>30082024</v>
      </c>
      <c r="B35736" t="s">
        <v>465</v>
      </c>
      <c r="C35736" t="s">
        <v>547</v>
      </c>
      <c r="D35736" t="s">
        <v>382</v>
      </c>
      <c r="E35736" t="s">
        <v>383</v>
      </c>
    </row>
    <row r="35737" spans="1:9" x14ac:dyDescent="0.35">
      <c r="A35737">
        <v>30082024</v>
      </c>
      <c r="B35737" t="s">
        <v>430</v>
      </c>
      <c r="C35737" t="s">
        <v>278</v>
      </c>
      <c r="D35737" t="s">
        <v>385</v>
      </c>
      <c r="E35737" t="s">
        <v>386</v>
      </c>
    </row>
    <row r="35738" spans="1:9" x14ac:dyDescent="0.35">
      <c r="A35738">
        <v>30082024</v>
      </c>
      <c r="B35738" t="s">
        <v>418</v>
      </c>
      <c r="C35738" t="s">
        <v>559</v>
      </c>
      <c r="D35738" t="s">
        <v>388</v>
      </c>
      <c r="E35738" t="s">
        <v>101</v>
      </c>
    </row>
    <row r="35739" spans="1:9" x14ac:dyDescent="0.35">
      <c r="A35739">
        <v>30082024</v>
      </c>
      <c r="B35739" t="s">
        <v>447</v>
      </c>
      <c r="C35739" t="s">
        <v>329</v>
      </c>
      <c r="D35739" t="s">
        <v>391</v>
      </c>
      <c r="E35739" t="s">
        <v>101</v>
      </c>
    </row>
    <row r="35740" spans="1:9" x14ac:dyDescent="0.35">
      <c r="A35740">
        <v>30082024</v>
      </c>
      <c r="B35740" t="s">
        <v>476</v>
      </c>
      <c r="C35740" t="s">
        <v>412</v>
      </c>
      <c r="D35740" t="s">
        <v>393</v>
      </c>
    </row>
    <row r="35741" spans="1:9" x14ac:dyDescent="0.35">
      <c r="A35741">
        <v>30082024</v>
      </c>
      <c r="B35741" t="s">
        <v>183</v>
      </c>
      <c r="C35741" t="s">
        <v>150</v>
      </c>
      <c r="D35741" t="s">
        <v>394</v>
      </c>
      <c r="E35741" t="s">
        <v>395</v>
      </c>
      <c r="F35741" t="s">
        <v>101</v>
      </c>
    </row>
    <row r="35742" spans="1:9" x14ac:dyDescent="0.35">
      <c r="A35742">
        <v>30082024</v>
      </c>
      <c r="B35742" t="s">
        <v>304</v>
      </c>
      <c r="C35742" t="s">
        <v>125</v>
      </c>
      <c r="D35742" t="s">
        <v>396</v>
      </c>
    </row>
    <row r="35743" spans="1:9" x14ac:dyDescent="0.35">
      <c r="A35743">
        <v>30082024</v>
      </c>
      <c r="B35743" t="s">
        <v>457</v>
      </c>
      <c r="C35743" t="s">
        <v>397</v>
      </c>
      <c r="D35743" t="s">
        <v>101</v>
      </c>
    </row>
    <row r="35744" spans="1:9" x14ac:dyDescent="0.35">
      <c r="A35744">
        <v>30082024</v>
      </c>
      <c r="B35744" t="s">
        <v>444</v>
      </c>
      <c r="C35744" t="s">
        <v>526</v>
      </c>
      <c r="D35744" t="s">
        <v>399</v>
      </c>
      <c r="E35744" t="s">
        <v>140</v>
      </c>
      <c r="F35744" t="s">
        <v>400</v>
      </c>
      <c r="G35744" t="s">
        <v>257</v>
      </c>
      <c r="H35744" t="s">
        <v>331</v>
      </c>
      <c r="I35744" t="s">
        <v>401</v>
      </c>
    </row>
    <row r="35745" spans="1:7" x14ac:dyDescent="0.35">
      <c r="A35745">
        <v>30082024</v>
      </c>
      <c r="B35745" t="s">
        <v>247</v>
      </c>
      <c r="C35745" t="s">
        <v>145</v>
      </c>
      <c r="D35745" t="s">
        <v>399</v>
      </c>
      <c r="E35745" t="s">
        <v>187</v>
      </c>
      <c r="F35745" t="s">
        <v>101</v>
      </c>
    </row>
    <row r="35746" spans="1:7" x14ac:dyDescent="0.35">
      <c r="A35746">
        <v>30082024</v>
      </c>
      <c r="B35746" t="s">
        <v>549</v>
      </c>
      <c r="C35746" t="s">
        <v>327</v>
      </c>
      <c r="D35746" t="s">
        <v>399</v>
      </c>
      <c r="E35746" t="s">
        <v>403</v>
      </c>
      <c r="F35746" t="s">
        <v>101</v>
      </c>
    </row>
    <row r="35747" spans="1:7" x14ac:dyDescent="0.35">
      <c r="A35747">
        <v>30082024</v>
      </c>
      <c r="B35747" t="s">
        <v>240</v>
      </c>
      <c r="C35747" t="s">
        <v>402</v>
      </c>
      <c r="D35747" t="s">
        <v>399</v>
      </c>
      <c r="E35747" t="s">
        <v>404</v>
      </c>
      <c r="F35747" t="s">
        <v>101</v>
      </c>
    </row>
    <row r="35748" spans="1:7" x14ac:dyDescent="0.35">
      <c r="A35748">
        <v>29082024</v>
      </c>
      <c r="B35748" t="s">
        <v>430</v>
      </c>
      <c r="C35748" t="s">
        <v>651</v>
      </c>
      <c r="D35748" t="s">
        <v>100</v>
      </c>
      <c r="E35748" t="s">
        <v>101</v>
      </c>
    </row>
    <row r="35749" spans="1:7" x14ac:dyDescent="0.35">
      <c r="A35749">
        <v>29082024</v>
      </c>
      <c r="B35749" t="s">
        <v>674</v>
      </c>
      <c r="C35749" t="s">
        <v>469</v>
      </c>
      <c r="D35749" t="s">
        <v>104</v>
      </c>
      <c r="E35749" t="s">
        <v>101</v>
      </c>
    </row>
    <row r="35750" spans="1:7" x14ac:dyDescent="0.35">
      <c r="A35750">
        <v>29082024</v>
      </c>
      <c r="B35750" t="s">
        <v>504</v>
      </c>
      <c r="C35750" t="s">
        <v>216</v>
      </c>
      <c r="D35750" t="s">
        <v>107</v>
      </c>
      <c r="E35750" t="s">
        <v>108</v>
      </c>
      <c r="F35750" t="s">
        <v>101</v>
      </c>
    </row>
    <row r="35751" spans="1:7" x14ac:dyDescent="0.35">
      <c r="A35751">
        <v>29082024</v>
      </c>
      <c r="B35751" t="s">
        <v>387</v>
      </c>
      <c r="C35751" t="s">
        <v>492</v>
      </c>
      <c r="D35751" t="s">
        <v>111</v>
      </c>
      <c r="E35751" t="s">
        <v>101</v>
      </c>
    </row>
    <row r="35752" spans="1:7" x14ac:dyDescent="0.35">
      <c r="A35752">
        <v>29082024</v>
      </c>
      <c r="B35752" t="s">
        <v>489</v>
      </c>
      <c r="C35752" t="s">
        <v>690</v>
      </c>
      <c r="D35752" t="s">
        <v>114</v>
      </c>
      <c r="E35752" t="s">
        <v>115</v>
      </c>
      <c r="F35752" t="s">
        <v>116</v>
      </c>
    </row>
    <row r="35753" spans="1:7" x14ac:dyDescent="0.35">
      <c r="A35753">
        <v>29082024</v>
      </c>
      <c r="B35753" t="s">
        <v>428</v>
      </c>
      <c r="C35753" t="s">
        <v>491</v>
      </c>
      <c r="D35753" t="s">
        <v>114</v>
      </c>
      <c r="E35753" t="s">
        <v>119</v>
      </c>
      <c r="F35753" t="s">
        <v>120</v>
      </c>
      <c r="G35753" t="s">
        <v>121</v>
      </c>
    </row>
    <row r="35754" spans="1:7" x14ac:dyDescent="0.35">
      <c r="A35754">
        <v>29082024</v>
      </c>
      <c r="B35754" t="s">
        <v>259</v>
      </c>
      <c r="C35754" t="s">
        <v>313</v>
      </c>
      <c r="D35754" t="s">
        <v>114</v>
      </c>
      <c r="E35754" t="s">
        <v>124</v>
      </c>
    </row>
    <row r="35755" spans="1:7" x14ac:dyDescent="0.35">
      <c r="A35755">
        <v>29082024</v>
      </c>
      <c r="B35755" t="s">
        <v>381</v>
      </c>
      <c r="C35755" t="s">
        <v>701</v>
      </c>
      <c r="D35755" t="s">
        <v>114</v>
      </c>
      <c r="E35755" t="s">
        <v>127</v>
      </c>
    </row>
    <row r="35756" spans="1:7" x14ac:dyDescent="0.35">
      <c r="A35756">
        <v>29082024</v>
      </c>
      <c r="B35756" t="s">
        <v>357</v>
      </c>
      <c r="C35756" t="s">
        <v>201</v>
      </c>
      <c r="D35756" t="s">
        <v>114</v>
      </c>
      <c r="E35756" t="s">
        <v>130</v>
      </c>
    </row>
    <row r="35757" spans="1:7" x14ac:dyDescent="0.35">
      <c r="A35757">
        <v>29082024</v>
      </c>
      <c r="B35757" t="s">
        <v>416</v>
      </c>
      <c r="C35757" t="s">
        <v>538</v>
      </c>
      <c r="D35757" t="s">
        <v>114</v>
      </c>
      <c r="E35757" t="s">
        <v>132</v>
      </c>
      <c r="F35757" t="s">
        <v>133</v>
      </c>
    </row>
    <row r="35758" spans="1:7" x14ac:dyDescent="0.35">
      <c r="A35758">
        <v>29082024</v>
      </c>
      <c r="B35758" t="s">
        <v>441</v>
      </c>
      <c r="C35758" t="s">
        <v>188</v>
      </c>
      <c r="D35758" t="s">
        <v>135</v>
      </c>
      <c r="E35758" t="s">
        <v>136</v>
      </c>
    </row>
    <row r="35759" spans="1:7" x14ac:dyDescent="0.35">
      <c r="A35759">
        <v>29082024</v>
      </c>
      <c r="B35759" t="s">
        <v>759</v>
      </c>
      <c r="C35759" t="s">
        <v>504</v>
      </c>
      <c r="D35759" t="s">
        <v>139</v>
      </c>
      <c r="E35759" t="s">
        <v>140</v>
      </c>
      <c r="F35759" t="s">
        <v>141</v>
      </c>
      <c r="G35759" t="s">
        <v>101</v>
      </c>
    </row>
    <row r="35760" spans="1:7" x14ac:dyDescent="0.35">
      <c r="A35760">
        <v>29082024</v>
      </c>
      <c r="B35760" t="s">
        <v>451</v>
      </c>
      <c r="C35760" t="s">
        <v>478</v>
      </c>
      <c r="D35760" t="s">
        <v>144</v>
      </c>
      <c r="E35760" t="s">
        <v>101</v>
      </c>
    </row>
    <row r="35761" spans="1:7" x14ac:dyDescent="0.35">
      <c r="A35761">
        <v>29082024</v>
      </c>
      <c r="B35761" t="s">
        <v>591</v>
      </c>
      <c r="C35761" t="s">
        <v>248</v>
      </c>
      <c r="D35761" t="s">
        <v>147</v>
      </c>
      <c r="E35761" t="s">
        <v>148</v>
      </c>
      <c r="F35761" t="s">
        <v>149</v>
      </c>
    </row>
    <row r="35762" spans="1:7" x14ac:dyDescent="0.35">
      <c r="A35762">
        <v>29082024</v>
      </c>
      <c r="B35762" t="s">
        <v>137</v>
      </c>
      <c r="C35762" t="s">
        <v>168</v>
      </c>
      <c r="D35762" t="s">
        <v>152</v>
      </c>
      <c r="E35762" t="s">
        <v>140</v>
      </c>
      <c r="F35762" t="s">
        <v>153</v>
      </c>
      <c r="G35762" t="s">
        <v>101</v>
      </c>
    </row>
    <row r="35763" spans="1:7" x14ac:dyDescent="0.35">
      <c r="A35763">
        <v>29082024</v>
      </c>
      <c r="B35763" t="s">
        <v>611</v>
      </c>
      <c r="C35763" t="s">
        <v>99</v>
      </c>
      <c r="D35763" t="s">
        <v>156</v>
      </c>
      <c r="E35763" t="s">
        <v>101</v>
      </c>
    </row>
    <row r="35764" spans="1:7" x14ac:dyDescent="0.35">
      <c r="A35764">
        <v>29082024</v>
      </c>
      <c r="B35764" t="s">
        <v>177</v>
      </c>
      <c r="C35764" t="s">
        <v>159</v>
      </c>
      <c r="D35764" t="s">
        <v>101</v>
      </c>
    </row>
    <row r="35765" spans="1:7" x14ac:dyDescent="0.35">
      <c r="A35765">
        <v>29082024</v>
      </c>
      <c r="B35765" t="s">
        <v>219</v>
      </c>
      <c r="C35765" t="s">
        <v>161</v>
      </c>
      <c r="D35765" t="s">
        <v>101</v>
      </c>
    </row>
    <row r="35766" spans="1:7" x14ac:dyDescent="0.35">
      <c r="A35766">
        <v>29082024</v>
      </c>
      <c r="B35766" t="s">
        <v>415</v>
      </c>
      <c r="C35766" t="s">
        <v>533</v>
      </c>
      <c r="D35766" t="s">
        <v>164</v>
      </c>
      <c r="E35766" t="s">
        <v>101</v>
      </c>
    </row>
    <row r="35767" spans="1:7" x14ac:dyDescent="0.35">
      <c r="A35767">
        <v>29082024</v>
      </c>
      <c r="B35767" t="s">
        <v>137</v>
      </c>
      <c r="C35767" t="s">
        <v>414</v>
      </c>
      <c r="D35767" t="s">
        <v>167</v>
      </c>
    </row>
    <row r="35768" spans="1:7" x14ac:dyDescent="0.35">
      <c r="A35768">
        <v>29082024</v>
      </c>
      <c r="B35768" t="s">
        <v>444</v>
      </c>
      <c r="C35768" t="s">
        <v>375</v>
      </c>
      <c r="D35768" t="s">
        <v>423</v>
      </c>
      <c r="E35768" t="s">
        <v>101</v>
      </c>
    </row>
    <row r="35769" spans="1:7" x14ac:dyDescent="0.35">
      <c r="A35769">
        <v>29082024</v>
      </c>
      <c r="B35769" t="s">
        <v>504</v>
      </c>
      <c r="C35769" t="s">
        <v>478</v>
      </c>
      <c r="D35769" t="s">
        <v>169</v>
      </c>
      <c r="E35769" t="s">
        <v>170</v>
      </c>
      <c r="F35769" t="s">
        <v>101</v>
      </c>
    </row>
    <row r="35770" spans="1:7" x14ac:dyDescent="0.35">
      <c r="A35770">
        <v>29082024</v>
      </c>
      <c r="B35770" t="s">
        <v>603</v>
      </c>
      <c r="C35770" t="s">
        <v>207</v>
      </c>
      <c r="D35770" t="s">
        <v>173</v>
      </c>
      <c r="E35770" t="s">
        <v>101</v>
      </c>
    </row>
    <row r="35771" spans="1:7" x14ac:dyDescent="0.35">
      <c r="A35771">
        <v>29082024</v>
      </c>
      <c r="B35771" t="s">
        <v>583</v>
      </c>
      <c r="C35771" t="s">
        <v>481</v>
      </c>
      <c r="D35771" t="s">
        <v>176</v>
      </c>
      <c r="E35771" t="s">
        <v>101</v>
      </c>
    </row>
    <row r="35772" spans="1:7" x14ac:dyDescent="0.35">
      <c r="A35772">
        <v>29082024</v>
      </c>
      <c r="B35772" t="s">
        <v>592</v>
      </c>
      <c r="C35772" t="s">
        <v>165</v>
      </c>
      <c r="D35772" t="s">
        <v>176</v>
      </c>
      <c r="E35772" t="s">
        <v>149</v>
      </c>
    </row>
    <row r="35773" spans="1:7" x14ac:dyDescent="0.35">
      <c r="A35773">
        <v>29082024</v>
      </c>
      <c r="B35773" t="s">
        <v>464</v>
      </c>
      <c r="C35773" t="s">
        <v>461</v>
      </c>
      <c r="D35773" t="s">
        <v>181</v>
      </c>
      <c r="E35773" t="s">
        <v>182</v>
      </c>
      <c r="F35773" t="s">
        <v>101</v>
      </c>
    </row>
    <row r="35774" spans="1:7" x14ac:dyDescent="0.35">
      <c r="A35774">
        <v>29082024</v>
      </c>
      <c r="B35774" t="s">
        <v>700</v>
      </c>
      <c r="C35774" t="s">
        <v>206</v>
      </c>
      <c r="D35774" t="s">
        <v>184</v>
      </c>
      <c r="E35774" t="s">
        <v>101</v>
      </c>
    </row>
    <row r="35775" spans="1:7" x14ac:dyDescent="0.35">
      <c r="A35775">
        <v>29082024</v>
      </c>
      <c r="B35775" t="s">
        <v>420</v>
      </c>
      <c r="C35775" t="s">
        <v>187</v>
      </c>
      <c r="D35775" t="s">
        <v>101</v>
      </c>
    </row>
    <row r="35776" spans="1:7" x14ac:dyDescent="0.35">
      <c r="A35776">
        <v>29082024</v>
      </c>
      <c r="B35776" t="s">
        <v>495</v>
      </c>
      <c r="C35776" t="s">
        <v>297</v>
      </c>
      <c r="D35776" t="s">
        <v>190</v>
      </c>
      <c r="E35776" t="s">
        <v>191</v>
      </c>
      <c r="F35776" t="s">
        <v>101</v>
      </c>
    </row>
    <row r="35777" spans="1:7" x14ac:dyDescent="0.35">
      <c r="A35777">
        <v>29082024</v>
      </c>
      <c r="B35777" t="s">
        <v>293</v>
      </c>
      <c r="C35777" t="s">
        <v>188</v>
      </c>
      <c r="D35777" t="s">
        <v>190</v>
      </c>
      <c r="E35777" t="s">
        <v>194</v>
      </c>
      <c r="F35777" t="s">
        <v>101</v>
      </c>
    </row>
    <row r="35778" spans="1:7" x14ac:dyDescent="0.35">
      <c r="A35778">
        <v>29082024</v>
      </c>
      <c r="B35778" t="s">
        <v>499</v>
      </c>
      <c r="C35778" t="s">
        <v>158</v>
      </c>
      <c r="D35778" t="s">
        <v>190</v>
      </c>
      <c r="E35778" t="s">
        <v>196</v>
      </c>
      <c r="F35778" t="s">
        <v>101</v>
      </c>
    </row>
    <row r="35779" spans="1:7" x14ac:dyDescent="0.35">
      <c r="A35779">
        <v>29082024</v>
      </c>
      <c r="B35779" t="s">
        <v>244</v>
      </c>
      <c r="C35779" t="s">
        <v>198</v>
      </c>
      <c r="D35779" t="s">
        <v>140</v>
      </c>
      <c r="E35779" t="s">
        <v>199</v>
      </c>
      <c r="F35779" t="s">
        <v>200</v>
      </c>
      <c r="G35779" t="s">
        <v>101</v>
      </c>
    </row>
    <row r="35780" spans="1:7" x14ac:dyDescent="0.35">
      <c r="A35780">
        <v>29082024</v>
      </c>
      <c r="B35780" t="s">
        <v>237</v>
      </c>
      <c r="C35780" t="s">
        <v>673</v>
      </c>
      <c r="D35780" t="s">
        <v>61</v>
      </c>
      <c r="E35780" t="s">
        <v>101</v>
      </c>
    </row>
    <row r="35781" spans="1:7" x14ac:dyDescent="0.35">
      <c r="A35781">
        <v>29082024</v>
      </c>
      <c r="B35781" t="s">
        <v>418</v>
      </c>
      <c r="C35781" t="s">
        <v>168</v>
      </c>
      <c r="D35781" t="s">
        <v>205</v>
      </c>
      <c r="E35781" t="s">
        <v>101</v>
      </c>
    </row>
    <row r="35782" spans="1:7" x14ac:dyDescent="0.35">
      <c r="A35782">
        <v>29082024</v>
      </c>
      <c r="B35782" t="s">
        <v>639</v>
      </c>
      <c r="C35782" t="s">
        <v>471</v>
      </c>
      <c r="D35782" t="s">
        <v>208</v>
      </c>
      <c r="E35782" t="s">
        <v>101</v>
      </c>
    </row>
    <row r="35783" spans="1:7" x14ac:dyDescent="0.35">
      <c r="A35783">
        <v>29082024</v>
      </c>
      <c r="B35783" t="s">
        <v>573</v>
      </c>
      <c r="C35783" t="s">
        <v>204</v>
      </c>
      <c r="D35783" t="s">
        <v>210</v>
      </c>
      <c r="E35783" t="s">
        <v>211</v>
      </c>
      <c r="F35783" t="s">
        <v>101</v>
      </c>
    </row>
    <row r="35784" spans="1:7" x14ac:dyDescent="0.35">
      <c r="A35784">
        <v>29082024</v>
      </c>
      <c r="B35784" t="s">
        <v>285</v>
      </c>
      <c r="C35784" t="s">
        <v>106</v>
      </c>
      <c r="D35784" t="s">
        <v>214</v>
      </c>
      <c r="E35784" t="s">
        <v>215</v>
      </c>
      <c r="F35784" t="s">
        <v>101</v>
      </c>
    </row>
    <row r="35785" spans="1:7" x14ac:dyDescent="0.35">
      <c r="A35785">
        <v>29082024</v>
      </c>
      <c r="B35785" t="s">
        <v>674</v>
      </c>
      <c r="C35785" t="s">
        <v>233</v>
      </c>
      <c r="D35785" t="s">
        <v>217</v>
      </c>
      <c r="E35785" t="s">
        <v>101</v>
      </c>
    </row>
    <row r="35786" spans="1:7" x14ac:dyDescent="0.35">
      <c r="A35786">
        <v>29082024</v>
      </c>
      <c r="B35786" t="s">
        <v>842</v>
      </c>
      <c r="C35786" t="s">
        <v>304</v>
      </c>
      <c r="D35786" t="s">
        <v>220</v>
      </c>
      <c r="E35786" t="s">
        <v>101</v>
      </c>
    </row>
    <row r="35787" spans="1:7" x14ac:dyDescent="0.35">
      <c r="A35787">
        <v>29082024</v>
      </c>
      <c r="B35787" t="s">
        <v>558</v>
      </c>
      <c r="C35787" t="s">
        <v>224</v>
      </c>
      <c r="D35787" t="s">
        <v>222</v>
      </c>
    </row>
    <row r="35788" spans="1:7" x14ac:dyDescent="0.35">
      <c r="A35788">
        <v>29082024</v>
      </c>
      <c r="B35788" t="s">
        <v>285</v>
      </c>
      <c r="C35788" t="s">
        <v>255</v>
      </c>
      <c r="D35788" t="s">
        <v>223</v>
      </c>
    </row>
    <row r="35789" spans="1:7" x14ac:dyDescent="0.35">
      <c r="A35789">
        <v>29082024</v>
      </c>
      <c r="B35789" t="s">
        <v>629</v>
      </c>
      <c r="C35789" t="s">
        <v>269</v>
      </c>
      <c r="D35789" t="s">
        <v>225</v>
      </c>
      <c r="E35789" t="s">
        <v>101</v>
      </c>
    </row>
    <row r="35790" spans="1:7" x14ac:dyDescent="0.35">
      <c r="A35790">
        <v>29082024</v>
      </c>
      <c r="B35790" t="s">
        <v>665</v>
      </c>
      <c r="C35790" t="s">
        <v>179</v>
      </c>
      <c r="D35790" t="s">
        <v>225</v>
      </c>
      <c r="E35790" t="s">
        <v>228</v>
      </c>
      <c r="F35790" t="s">
        <v>229</v>
      </c>
    </row>
    <row r="35791" spans="1:7" x14ac:dyDescent="0.35">
      <c r="A35791">
        <v>29082024</v>
      </c>
      <c r="B35791" t="s">
        <v>597</v>
      </c>
      <c r="C35791" t="s">
        <v>168</v>
      </c>
      <c r="D35791" t="s">
        <v>232</v>
      </c>
      <c r="E35791" t="s">
        <v>101</v>
      </c>
    </row>
    <row r="35792" spans="1:7" x14ac:dyDescent="0.35">
      <c r="A35792">
        <v>29082024</v>
      </c>
      <c r="B35792" t="s">
        <v>498</v>
      </c>
      <c r="C35792" t="s">
        <v>179</v>
      </c>
      <c r="D35792" t="s">
        <v>235</v>
      </c>
      <c r="E35792" t="s">
        <v>236</v>
      </c>
      <c r="F35792" t="s">
        <v>101</v>
      </c>
    </row>
    <row r="35793" spans="1:7" x14ac:dyDescent="0.35">
      <c r="A35793">
        <v>29082024</v>
      </c>
      <c r="B35793" t="s">
        <v>565</v>
      </c>
      <c r="C35793" t="s">
        <v>131</v>
      </c>
      <c r="D35793" t="s">
        <v>235</v>
      </c>
      <c r="E35793" t="s">
        <v>239</v>
      </c>
      <c r="F35793" t="s">
        <v>149</v>
      </c>
    </row>
    <row r="35794" spans="1:7" x14ac:dyDescent="0.35">
      <c r="A35794">
        <v>29082024</v>
      </c>
      <c r="B35794" t="s">
        <v>611</v>
      </c>
      <c r="C35794" t="s">
        <v>293</v>
      </c>
      <c r="D35794" t="s">
        <v>235</v>
      </c>
      <c r="E35794" t="s">
        <v>241</v>
      </c>
      <c r="F35794" t="s">
        <v>101</v>
      </c>
    </row>
    <row r="35795" spans="1:7" x14ac:dyDescent="0.35">
      <c r="A35795">
        <v>29082024</v>
      </c>
      <c r="B35795" t="s">
        <v>551</v>
      </c>
      <c r="C35795" t="s">
        <v>146</v>
      </c>
      <c r="D35795" t="s">
        <v>243</v>
      </c>
      <c r="E35795" t="s">
        <v>101</v>
      </c>
    </row>
    <row r="35796" spans="1:7" x14ac:dyDescent="0.35">
      <c r="A35796">
        <v>29082024</v>
      </c>
      <c r="B35796" t="s">
        <v>418</v>
      </c>
      <c r="C35796" t="s">
        <v>174</v>
      </c>
      <c r="D35796" t="s">
        <v>245</v>
      </c>
      <c r="E35796" t="s">
        <v>246</v>
      </c>
    </row>
    <row r="35797" spans="1:7" x14ac:dyDescent="0.35">
      <c r="A35797">
        <v>29082024</v>
      </c>
      <c r="B35797" t="s">
        <v>806</v>
      </c>
      <c r="C35797" t="s">
        <v>304</v>
      </c>
      <c r="D35797" t="s">
        <v>245</v>
      </c>
      <c r="E35797" t="s">
        <v>249</v>
      </c>
    </row>
    <row r="35798" spans="1:7" x14ac:dyDescent="0.35">
      <c r="A35798">
        <v>29082024</v>
      </c>
      <c r="B35798" t="s">
        <v>195</v>
      </c>
      <c r="C35798" t="s">
        <v>416</v>
      </c>
      <c r="D35798" t="s">
        <v>252</v>
      </c>
      <c r="E35798" t="s">
        <v>101</v>
      </c>
    </row>
    <row r="35799" spans="1:7" x14ac:dyDescent="0.35">
      <c r="A35799">
        <v>29082024</v>
      </c>
      <c r="B35799" t="s">
        <v>438</v>
      </c>
      <c r="C35799" t="s">
        <v>587</v>
      </c>
      <c r="D35799" t="s">
        <v>254</v>
      </c>
    </row>
    <row r="35800" spans="1:7" x14ac:dyDescent="0.35">
      <c r="A35800">
        <v>29082024</v>
      </c>
      <c r="B35800" t="s">
        <v>456</v>
      </c>
      <c r="C35800" t="s">
        <v>263</v>
      </c>
      <c r="D35800" t="s">
        <v>256</v>
      </c>
      <c r="E35800" t="s">
        <v>257</v>
      </c>
      <c r="F35800" t="s">
        <v>236</v>
      </c>
      <c r="G35800" t="s">
        <v>101</v>
      </c>
    </row>
    <row r="35801" spans="1:7" x14ac:dyDescent="0.35">
      <c r="A35801">
        <v>29082024</v>
      </c>
      <c r="B35801" t="s">
        <v>695</v>
      </c>
      <c r="C35801" t="s">
        <v>172</v>
      </c>
      <c r="D35801" t="s">
        <v>260</v>
      </c>
      <c r="E35801" t="s">
        <v>136</v>
      </c>
      <c r="F35801" t="s">
        <v>101</v>
      </c>
    </row>
    <row r="35802" spans="1:7" x14ac:dyDescent="0.35">
      <c r="A35802">
        <v>29082024</v>
      </c>
      <c r="B35802" t="s">
        <v>158</v>
      </c>
      <c r="C35802" t="s">
        <v>261</v>
      </c>
      <c r="D35802" t="s">
        <v>262</v>
      </c>
      <c r="E35802" t="s">
        <v>101</v>
      </c>
    </row>
    <row r="35803" spans="1:7" x14ac:dyDescent="0.35">
      <c r="A35803">
        <v>29082024</v>
      </c>
      <c r="B35803" t="s">
        <v>479</v>
      </c>
      <c r="C35803" t="s">
        <v>526</v>
      </c>
      <c r="D35803" t="s">
        <v>264</v>
      </c>
      <c r="E35803" t="s">
        <v>101</v>
      </c>
    </row>
    <row r="35804" spans="1:7" x14ac:dyDescent="0.35">
      <c r="A35804">
        <v>29082024</v>
      </c>
      <c r="B35804" t="s">
        <v>595</v>
      </c>
      <c r="C35804" t="s">
        <v>264</v>
      </c>
      <c r="D35804" t="s">
        <v>149</v>
      </c>
    </row>
    <row r="35805" spans="1:7" x14ac:dyDescent="0.35">
      <c r="A35805">
        <v>29082024</v>
      </c>
      <c r="B35805" t="s">
        <v>518</v>
      </c>
      <c r="C35805" t="s">
        <v>414</v>
      </c>
      <c r="D35805" t="s">
        <v>265</v>
      </c>
      <c r="E35805" t="s">
        <v>101</v>
      </c>
      <c r="F35805" t="s">
        <v>266</v>
      </c>
    </row>
    <row r="35806" spans="1:7" x14ac:dyDescent="0.35">
      <c r="A35806">
        <v>29082024</v>
      </c>
      <c r="B35806" t="s">
        <v>418</v>
      </c>
      <c r="C35806" t="s">
        <v>165</v>
      </c>
      <c r="D35806" t="s">
        <v>267</v>
      </c>
      <c r="E35806" t="s">
        <v>101</v>
      </c>
    </row>
    <row r="35807" spans="1:7" x14ac:dyDescent="0.35">
      <c r="A35807">
        <v>29082024</v>
      </c>
      <c r="B35807" t="s">
        <v>520</v>
      </c>
      <c r="C35807" t="s">
        <v>353</v>
      </c>
      <c r="D35807" t="s">
        <v>268</v>
      </c>
    </row>
    <row r="35808" spans="1:7" x14ac:dyDescent="0.35">
      <c r="A35808">
        <v>29082024</v>
      </c>
      <c r="B35808" t="s">
        <v>515</v>
      </c>
      <c r="C35808" t="s">
        <v>523</v>
      </c>
      <c r="D35808" t="s">
        <v>270</v>
      </c>
      <c r="E35808" t="s">
        <v>271</v>
      </c>
      <c r="F35808" t="s">
        <v>101</v>
      </c>
    </row>
    <row r="35809" spans="1:9" x14ac:dyDescent="0.35">
      <c r="A35809">
        <v>29082024</v>
      </c>
      <c r="B35809" t="s">
        <v>444</v>
      </c>
      <c r="C35809" t="s">
        <v>586</v>
      </c>
      <c r="D35809" t="s">
        <v>274</v>
      </c>
      <c r="E35809" t="s">
        <v>101</v>
      </c>
    </row>
    <row r="35810" spans="1:9" x14ac:dyDescent="0.35">
      <c r="A35810">
        <v>29082024</v>
      </c>
      <c r="B35810" t="s">
        <v>581</v>
      </c>
      <c r="C35810" t="s">
        <v>357</v>
      </c>
      <c r="D35810" t="s">
        <v>277</v>
      </c>
      <c r="E35810" t="s">
        <v>101</v>
      </c>
    </row>
    <row r="35811" spans="1:9" x14ac:dyDescent="0.35">
      <c r="A35811">
        <v>29082024</v>
      </c>
      <c r="B35811" t="s">
        <v>218</v>
      </c>
      <c r="C35811" t="s">
        <v>174</v>
      </c>
      <c r="D35811" t="s">
        <v>279</v>
      </c>
      <c r="E35811" t="s">
        <v>140</v>
      </c>
      <c r="F35811" t="s">
        <v>280</v>
      </c>
    </row>
    <row r="35812" spans="1:9" x14ac:dyDescent="0.35">
      <c r="A35812">
        <v>29082024</v>
      </c>
      <c r="B35812" t="s">
        <v>639</v>
      </c>
      <c r="C35812" t="s">
        <v>450</v>
      </c>
      <c r="D35812" t="s">
        <v>281</v>
      </c>
    </row>
    <row r="35813" spans="1:9" x14ac:dyDescent="0.35">
      <c r="A35813">
        <v>29082024</v>
      </c>
      <c r="B35813" t="s">
        <v>464</v>
      </c>
      <c r="C35813" t="s">
        <v>353</v>
      </c>
      <c r="D35813" t="s">
        <v>284</v>
      </c>
      <c r="E35813" t="s">
        <v>101</v>
      </c>
    </row>
    <row r="35814" spans="1:9" x14ac:dyDescent="0.35">
      <c r="A35814">
        <v>29082024</v>
      </c>
      <c r="B35814" t="s">
        <v>723</v>
      </c>
      <c r="C35814" t="s">
        <v>203</v>
      </c>
      <c r="D35814" t="s">
        <v>287</v>
      </c>
      <c r="E35814" t="s">
        <v>101</v>
      </c>
    </row>
    <row r="35815" spans="1:9" x14ac:dyDescent="0.35">
      <c r="A35815">
        <v>29082024</v>
      </c>
      <c r="B35815" t="s">
        <v>594</v>
      </c>
      <c r="C35815" t="s">
        <v>601</v>
      </c>
      <c r="D35815" t="s">
        <v>288</v>
      </c>
      <c r="E35815" t="s">
        <v>101</v>
      </c>
    </row>
    <row r="35816" spans="1:9" x14ac:dyDescent="0.35">
      <c r="A35816">
        <v>29082024</v>
      </c>
      <c r="B35816" t="s">
        <v>438</v>
      </c>
      <c r="C35816" t="s">
        <v>448</v>
      </c>
      <c r="D35816" t="s">
        <v>290</v>
      </c>
      <c r="E35816" t="s">
        <v>140</v>
      </c>
      <c r="F35816" t="s">
        <v>291</v>
      </c>
    </row>
    <row r="35817" spans="1:9" x14ac:dyDescent="0.35">
      <c r="A35817">
        <v>29082024</v>
      </c>
      <c r="B35817" t="s">
        <v>418</v>
      </c>
      <c r="C35817" t="s">
        <v>559</v>
      </c>
      <c r="D35817" t="s">
        <v>290</v>
      </c>
      <c r="E35817" t="s">
        <v>140</v>
      </c>
      <c r="F35817" t="s">
        <v>294</v>
      </c>
      <c r="G35817" t="s">
        <v>295</v>
      </c>
      <c r="H35817" t="s">
        <v>101</v>
      </c>
    </row>
    <row r="35818" spans="1:9" x14ac:dyDescent="0.35">
      <c r="A35818">
        <v>29082024</v>
      </c>
      <c r="B35818" t="s">
        <v>572</v>
      </c>
      <c r="C35818" t="s">
        <v>275</v>
      </c>
      <c r="D35818" t="s">
        <v>298</v>
      </c>
      <c r="E35818" t="s">
        <v>101</v>
      </c>
    </row>
    <row r="35819" spans="1:9" x14ac:dyDescent="0.35">
      <c r="A35819">
        <v>29082024</v>
      </c>
      <c r="B35819" t="s">
        <v>559</v>
      </c>
      <c r="C35819" t="s">
        <v>118</v>
      </c>
      <c r="D35819" t="s">
        <v>300</v>
      </c>
      <c r="E35819" t="s">
        <v>262</v>
      </c>
      <c r="F35819" t="s">
        <v>101</v>
      </c>
    </row>
    <row r="35820" spans="1:9" x14ac:dyDescent="0.35">
      <c r="A35820">
        <v>29082024</v>
      </c>
      <c r="B35820" t="s">
        <v>493</v>
      </c>
      <c r="C35820" t="s">
        <v>275</v>
      </c>
      <c r="D35820" t="s">
        <v>301</v>
      </c>
      <c r="E35820" t="s">
        <v>101</v>
      </c>
    </row>
    <row r="35821" spans="1:9" x14ac:dyDescent="0.35">
      <c r="A35821">
        <v>29082024</v>
      </c>
      <c r="B35821" t="s">
        <v>657</v>
      </c>
      <c r="C35821" t="s">
        <v>548</v>
      </c>
      <c r="D35821" t="s">
        <v>303</v>
      </c>
      <c r="E35821" t="s">
        <v>149</v>
      </c>
    </row>
    <row r="35822" spans="1:9" x14ac:dyDescent="0.35">
      <c r="A35822">
        <v>29082024</v>
      </c>
      <c r="B35822" t="s">
        <v>628</v>
      </c>
      <c r="C35822" t="s">
        <v>339</v>
      </c>
      <c r="D35822" t="s">
        <v>306</v>
      </c>
      <c r="E35822" t="s">
        <v>101</v>
      </c>
    </row>
    <row r="35823" spans="1:9" x14ac:dyDescent="0.35">
      <c r="A35823">
        <v>29082024</v>
      </c>
      <c r="B35823" t="s">
        <v>655</v>
      </c>
      <c r="C35823" t="s">
        <v>224</v>
      </c>
      <c r="D35823" t="s">
        <v>308</v>
      </c>
      <c r="E35823" t="s">
        <v>309</v>
      </c>
      <c r="F35823" t="s">
        <v>310</v>
      </c>
      <c r="G35823" t="s">
        <v>311</v>
      </c>
      <c r="H35823" t="s">
        <v>312</v>
      </c>
      <c r="I35823" t="s">
        <v>101</v>
      </c>
    </row>
    <row r="35824" spans="1:9" x14ac:dyDescent="0.35">
      <c r="A35824">
        <v>29082024</v>
      </c>
      <c r="B35824" t="s">
        <v>425</v>
      </c>
      <c r="C35824" t="s">
        <v>118</v>
      </c>
      <c r="D35824" t="s">
        <v>314</v>
      </c>
      <c r="E35824" t="s">
        <v>315</v>
      </c>
      <c r="F35824" t="s">
        <v>101</v>
      </c>
    </row>
    <row r="35825" spans="1:6" x14ac:dyDescent="0.35">
      <c r="A35825">
        <v>29082024</v>
      </c>
      <c r="B35825" t="s">
        <v>426</v>
      </c>
      <c r="C35825" t="s">
        <v>580</v>
      </c>
      <c r="D35825" t="s">
        <v>314</v>
      </c>
      <c r="E35825" t="s">
        <v>317</v>
      </c>
      <c r="F35825" t="s">
        <v>101</v>
      </c>
    </row>
    <row r="35826" spans="1:6" x14ac:dyDescent="0.35">
      <c r="A35826">
        <v>29082024</v>
      </c>
      <c r="B35826" t="s">
        <v>430</v>
      </c>
      <c r="C35826" t="s">
        <v>122</v>
      </c>
      <c r="D35826" t="s">
        <v>319</v>
      </c>
      <c r="E35826" t="s">
        <v>320</v>
      </c>
      <c r="F35826" t="s">
        <v>321</v>
      </c>
    </row>
    <row r="35827" spans="1:6" x14ac:dyDescent="0.35">
      <c r="A35827">
        <v>29082024</v>
      </c>
      <c r="B35827" t="s">
        <v>629</v>
      </c>
      <c r="C35827" t="s">
        <v>269</v>
      </c>
      <c r="D35827" t="s">
        <v>322</v>
      </c>
      <c r="E35827" t="s">
        <v>101</v>
      </c>
    </row>
    <row r="35828" spans="1:6" x14ac:dyDescent="0.35">
      <c r="A35828">
        <v>29082024</v>
      </c>
      <c r="B35828" t="s">
        <v>573</v>
      </c>
      <c r="C35828" t="s">
        <v>346</v>
      </c>
      <c r="D35828" t="s">
        <v>325</v>
      </c>
      <c r="E35828" t="s">
        <v>101</v>
      </c>
    </row>
    <row r="35829" spans="1:6" x14ac:dyDescent="0.35">
      <c r="A35829">
        <v>29082024</v>
      </c>
      <c r="B35829" t="s">
        <v>663</v>
      </c>
      <c r="C35829" t="s">
        <v>424</v>
      </c>
      <c r="D35829" t="s">
        <v>328</v>
      </c>
      <c r="E35829" t="s">
        <v>101</v>
      </c>
    </row>
    <row r="35830" spans="1:6" x14ac:dyDescent="0.35">
      <c r="A35830">
        <v>29082024</v>
      </c>
      <c r="B35830" t="s">
        <v>327</v>
      </c>
      <c r="C35830" t="s">
        <v>331</v>
      </c>
      <c r="D35830" t="s">
        <v>332</v>
      </c>
      <c r="E35830" t="s">
        <v>101</v>
      </c>
    </row>
    <row r="35831" spans="1:6" x14ac:dyDescent="0.35">
      <c r="A35831">
        <v>29082024</v>
      </c>
      <c r="B35831" t="s">
        <v>340</v>
      </c>
      <c r="C35831" t="s">
        <v>302</v>
      </c>
      <c r="D35831" t="s">
        <v>331</v>
      </c>
      <c r="E35831" t="s">
        <v>335</v>
      </c>
      <c r="F35831" t="s">
        <v>101</v>
      </c>
    </row>
    <row r="35832" spans="1:6" x14ac:dyDescent="0.35">
      <c r="A35832">
        <v>29082024</v>
      </c>
      <c r="B35832" t="s">
        <v>480</v>
      </c>
      <c r="C35832" t="s">
        <v>461</v>
      </c>
      <c r="D35832" t="s">
        <v>331</v>
      </c>
      <c r="E35832" t="s">
        <v>338</v>
      </c>
      <c r="F35832" t="s">
        <v>321</v>
      </c>
    </row>
    <row r="35833" spans="1:6" x14ac:dyDescent="0.35">
      <c r="A35833">
        <v>29082024</v>
      </c>
      <c r="B35833" t="s">
        <v>755</v>
      </c>
      <c r="C35833" t="s">
        <v>559</v>
      </c>
      <c r="D35833" t="s">
        <v>170</v>
      </c>
    </row>
    <row r="35834" spans="1:6" x14ac:dyDescent="0.35">
      <c r="A35834">
        <v>29082024</v>
      </c>
      <c r="B35834" t="s">
        <v>596</v>
      </c>
      <c r="C35834" t="s">
        <v>105</v>
      </c>
      <c r="D35834" t="s">
        <v>341</v>
      </c>
      <c r="E35834" t="s">
        <v>101</v>
      </c>
    </row>
    <row r="35835" spans="1:6" x14ac:dyDescent="0.35">
      <c r="A35835">
        <v>29082024</v>
      </c>
      <c r="B35835" t="s">
        <v>665</v>
      </c>
      <c r="C35835" t="s">
        <v>506</v>
      </c>
      <c r="D35835" t="s">
        <v>343</v>
      </c>
      <c r="E35835" t="s">
        <v>101</v>
      </c>
    </row>
    <row r="35836" spans="1:6" x14ac:dyDescent="0.35">
      <c r="A35836">
        <v>29082024</v>
      </c>
      <c r="B35836" t="s">
        <v>330</v>
      </c>
      <c r="C35836" t="s">
        <v>132</v>
      </c>
      <c r="D35836" t="s">
        <v>344</v>
      </c>
      <c r="E35836" t="s">
        <v>345</v>
      </c>
      <c r="F35836" t="s">
        <v>101</v>
      </c>
    </row>
    <row r="35837" spans="1:6" x14ac:dyDescent="0.35">
      <c r="A35837">
        <v>29082024</v>
      </c>
      <c r="B35837" t="s">
        <v>534</v>
      </c>
      <c r="C35837" t="s">
        <v>138</v>
      </c>
      <c r="D35837" t="s">
        <v>132</v>
      </c>
      <c r="E35837" t="s">
        <v>347</v>
      </c>
      <c r="F35837" t="s">
        <v>101</v>
      </c>
    </row>
    <row r="35838" spans="1:6" x14ac:dyDescent="0.35">
      <c r="A35838">
        <v>29082024</v>
      </c>
      <c r="B35838" t="s">
        <v>137</v>
      </c>
      <c r="C35838" t="s">
        <v>145</v>
      </c>
      <c r="D35838" t="s">
        <v>132</v>
      </c>
      <c r="E35838" t="s">
        <v>348</v>
      </c>
      <c r="F35838" t="s">
        <v>101</v>
      </c>
    </row>
    <row r="35839" spans="1:6" x14ac:dyDescent="0.35">
      <c r="A35839">
        <v>29082024</v>
      </c>
      <c r="B35839" t="s">
        <v>285</v>
      </c>
      <c r="C35839" t="s">
        <v>175</v>
      </c>
      <c r="D35839" t="s">
        <v>132</v>
      </c>
      <c r="E35839" t="s">
        <v>350</v>
      </c>
      <c r="F35839" t="s">
        <v>101</v>
      </c>
    </row>
    <row r="35840" spans="1:6" x14ac:dyDescent="0.35">
      <c r="A35840">
        <v>29082024</v>
      </c>
      <c r="B35840" t="s">
        <v>573</v>
      </c>
      <c r="C35840" t="s">
        <v>258</v>
      </c>
      <c r="D35840" t="s">
        <v>132</v>
      </c>
      <c r="E35840" t="s">
        <v>352</v>
      </c>
      <c r="F35840" t="s">
        <v>101</v>
      </c>
    </row>
    <row r="35841" spans="1:8" x14ac:dyDescent="0.35">
      <c r="A35841">
        <v>29082024</v>
      </c>
      <c r="B35841" t="s">
        <v>431</v>
      </c>
      <c r="C35841" t="s">
        <v>519</v>
      </c>
      <c r="D35841" t="s">
        <v>132</v>
      </c>
      <c r="E35841" t="s">
        <v>133</v>
      </c>
      <c r="F35841" t="s">
        <v>355</v>
      </c>
    </row>
    <row r="35842" spans="1:8" x14ac:dyDescent="0.35">
      <c r="A35842">
        <v>29082024</v>
      </c>
      <c r="B35842" t="s">
        <v>339</v>
      </c>
      <c r="C35842" t="s">
        <v>521</v>
      </c>
      <c r="D35842" t="s">
        <v>132</v>
      </c>
      <c r="E35842" t="s">
        <v>356</v>
      </c>
      <c r="F35842" t="s">
        <v>101</v>
      </c>
    </row>
    <row r="35843" spans="1:8" x14ac:dyDescent="0.35">
      <c r="A35843">
        <v>29082024</v>
      </c>
      <c r="B35843" t="s">
        <v>414</v>
      </c>
      <c r="C35843" t="s">
        <v>363</v>
      </c>
      <c r="D35843" t="s">
        <v>359</v>
      </c>
      <c r="E35843" t="s">
        <v>360</v>
      </c>
      <c r="F35843" t="s">
        <v>101</v>
      </c>
    </row>
    <row r="35844" spans="1:8" x14ac:dyDescent="0.35">
      <c r="A35844">
        <v>29082024</v>
      </c>
      <c r="B35844" t="s">
        <v>573</v>
      </c>
      <c r="C35844" t="s">
        <v>502</v>
      </c>
      <c r="D35844" t="s">
        <v>359</v>
      </c>
      <c r="E35844" t="s">
        <v>362</v>
      </c>
      <c r="F35844" t="s">
        <v>101</v>
      </c>
    </row>
    <row r="35845" spans="1:8" x14ac:dyDescent="0.35">
      <c r="A35845">
        <v>29082024</v>
      </c>
      <c r="B35845" t="s">
        <v>275</v>
      </c>
      <c r="C35845" t="s">
        <v>359</v>
      </c>
      <c r="D35845" t="s">
        <v>362</v>
      </c>
      <c r="E35845" t="s">
        <v>140</v>
      </c>
      <c r="F35845" t="s">
        <v>364</v>
      </c>
      <c r="G35845" t="s">
        <v>101</v>
      </c>
    </row>
    <row r="35846" spans="1:8" x14ac:dyDescent="0.35">
      <c r="A35846">
        <v>29082024</v>
      </c>
      <c r="B35846" t="s">
        <v>658</v>
      </c>
      <c r="C35846" t="s">
        <v>405</v>
      </c>
      <c r="D35846" t="s">
        <v>366</v>
      </c>
      <c r="E35846" t="s">
        <v>257</v>
      </c>
      <c r="F35846" t="s">
        <v>367</v>
      </c>
      <c r="G35846" t="s">
        <v>101</v>
      </c>
    </row>
    <row r="35847" spans="1:8" x14ac:dyDescent="0.35">
      <c r="A35847">
        <v>29082024</v>
      </c>
      <c r="B35847" t="s">
        <v>592</v>
      </c>
      <c r="C35847" t="s">
        <v>375</v>
      </c>
      <c r="D35847" t="s">
        <v>369</v>
      </c>
      <c r="E35847" t="s">
        <v>370</v>
      </c>
      <c r="F35847" t="s">
        <v>101</v>
      </c>
    </row>
    <row r="35848" spans="1:8" x14ac:dyDescent="0.35">
      <c r="A35848">
        <v>29082024</v>
      </c>
      <c r="B35848" t="s">
        <v>552</v>
      </c>
      <c r="C35848" t="s">
        <v>327</v>
      </c>
      <c r="D35848" t="s">
        <v>371</v>
      </c>
      <c r="E35848" t="s">
        <v>101</v>
      </c>
    </row>
    <row r="35849" spans="1:8" x14ac:dyDescent="0.35">
      <c r="A35849">
        <v>29082024</v>
      </c>
      <c r="B35849" t="s">
        <v>576</v>
      </c>
      <c r="C35849" t="s">
        <v>178</v>
      </c>
      <c r="D35849" t="s">
        <v>372</v>
      </c>
      <c r="E35849" t="s">
        <v>101</v>
      </c>
    </row>
    <row r="35850" spans="1:8" x14ac:dyDescent="0.35">
      <c r="A35850">
        <v>29082024</v>
      </c>
      <c r="B35850" t="s">
        <v>439</v>
      </c>
      <c r="C35850" t="s">
        <v>373</v>
      </c>
      <c r="D35850" t="s">
        <v>101</v>
      </c>
    </row>
    <row r="35851" spans="1:8" x14ac:dyDescent="0.35">
      <c r="A35851">
        <v>29082024</v>
      </c>
      <c r="B35851" t="s">
        <v>636</v>
      </c>
      <c r="C35851" t="s">
        <v>324</v>
      </c>
      <c r="D35851" t="s">
        <v>376</v>
      </c>
      <c r="E35851" t="s">
        <v>140</v>
      </c>
      <c r="F35851" t="s">
        <v>331</v>
      </c>
      <c r="G35851" t="s">
        <v>377</v>
      </c>
      <c r="H35851" t="s">
        <v>101</v>
      </c>
    </row>
    <row r="35852" spans="1:8" x14ac:dyDescent="0.35">
      <c r="A35852">
        <v>29082024</v>
      </c>
      <c r="B35852" t="s">
        <v>218</v>
      </c>
      <c r="C35852" t="s">
        <v>188</v>
      </c>
      <c r="D35852" t="s">
        <v>378</v>
      </c>
    </row>
    <row r="35853" spans="1:8" x14ac:dyDescent="0.35">
      <c r="A35853">
        <v>29082024</v>
      </c>
      <c r="B35853" t="s">
        <v>479</v>
      </c>
      <c r="C35853" t="s">
        <v>103</v>
      </c>
      <c r="D35853" t="s">
        <v>380</v>
      </c>
      <c r="E35853" t="s">
        <v>101</v>
      </c>
    </row>
    <row r="35854" spans="1:8" x14ac:dyDescent="0.35">
      <c r="A35854">
        <v>29082024</v>
      </c>
      <c r="B35854" t="s">
        <v>413</v>
      </c>
      <c r="C35854" t="s">
        <v>174</v>
      </c>
      <c r="D35854" t="s">
        <v>382</v>
      </c>
      <c r="E35854" t="s">
        <v>383</v>
      </c>
    </row>
    <row r="35855" spans="1:8" x14ac:dyDescent="0.35">
      <c r="A35855">
        <v>29082024</v>
      </c>
      <c r="B35855" t="s">
        <v>504</v>
      </c>
      <c r="C35855" t="s">
        <v>188</v>
      </c>
      <c r="D35855" t="s">
        <v>385</v>
      </c>
      <c r="E35855" t="s">
        <v>386</v>
      </c>
    </row>
    <row r="35856" spans="1:8" x14ac:dyDescent="0.35">
      <c r="A35856">
        <v>29082024</v>
      </c>
      <c r="B35856" t="s">
        <v>662</v>
      </c>
      <c r="C35856" t="s">
        <v>138</v>
      </c>
      <c r="D35856" t="s">
        <v>388</v>
      </c>
      <c r="E35856" t="s">
        <v>101</v>
      </c>
    </row>
    <row r="35857" spans="1:9" x14ac:dyDescent="0.35">
      <c r="A35857">
        <v>29082024</v>
      </c>
      <c r="B35857" t="s">
        <v>122</v>
      </c>
      <c r="C35857" t="s">
        <v>467</v>
      </c>
      <c r="D35857" t="s">
        <v>391</v>
      </c>
      <c r="E35857" t="s">
        <v>101</v>
      </c>
    </row>
    <row r="35858" spans="1:9" x14ac:dyDescent="0.35">
      <c r="A35858">
        <v>29082024</v>
      </c>
      <c r="B35858" t="s">
        <v>233</v>
      </c>
      <c r="C35858" t="s">
        <v>365</v>
      </c>
      <c r="D35858" t="s">
        <v>393</v>
      </c>
    </row>
    <row r="35859" spans="1:9" x14ac:dyDescent="0.35">
      <c r="A35859">
        <v>29082024</v>
      </c>
      <c r="B35859" t="s">
        <v>594</v>
      </c>
      <c r="C35859" t="s">
        <v>146</v>
      </c>
      <c r="D35859" t="s">
        <v>394</v>
      </c>
      <c r="E35859" t="s">
        <v>395</v>
      </c>
      <c r="F35859" t="s">
        <v>101</v>
      </c>
    </row>
    <row r="35860" spans="1:9" x14ac:dyDescent="0.35">
      <c r="A35860">
        <v>29082024</v>
      </c>
      <c r="B35860" t="s">
        <v>567</v>
      </c>
      <c r="C35860" t="s">
        <v>151</v>
      </c>
      <c r="D35860" t="s">
        <v>396</v>
      </c>
    </row>
    <row r="35861" spans="1:9" x14ac:dyDescent="0.35">
      <c r="A35861">
        <v>29082024</v>
      </c>
      <c r="B35861" t="s">
        <v>278</v>
      </c>
      <c r="C35861" t="s">
        <v>397</v>
      </c>
      <c r="D35861" t="s">
        <v>101</v>
      </c>
    </row>
    <row r="35862" spans="1:9" x14ac:dyDescent="0.35">
      <c r="A35862">
        <v>29082024</v>
      </c>
      <c r="B35862" t="s">
        <v>623</v>
      </c>
      <c r="C35862" t="s">
        <v>275</v>
      </c>
      <c r="D35862" t="s">
        <v>399</v>
      </c>
      <c r="E35862" t="s">
        <v>140</v>
      </c>
      <c r="F35862" t="s">
        <v>400</v>
      </c>
      <c r="G35862" t="s">
        <v>257</v>
      </c>
      <c r="H35862" t="s">
        <v>331</v>
      </c>
      <c r="I35862" t="s">
        <v>401</v>
      </c>
    </row>
    <row r="35863" spans="1:9" x14ac:dyDescent="0.35">
      <c r="A35863">
        <v>29082024</v>
      </c>
      <c r="B35863" t="s">
        <v>714</v>
      </c>
      <c r="C35863" t="s">
        <v>293</v>
      </c>
      <c r="D35863" t="s">
        <v>399</v>
      </c>
      <c r="E35863" t="s">
        <v>187</v>
      </c>
      <c r="F35863" t="s">
        <v>101</v>
      </c>
    </row>
    <row r="35864" spans="1:9" x14ac:dyDescent="0.35">
      <c r="A35864">
        <v>29082024</v>
      </c>
      <c r="B35864" t="s">
        <v>438</v>
      </c>
      <c r="C35864" t="s">
        <v>155</v>
      </c>
      <c r="D35864" t="s">
        <v>399</v>
      </c>
      <c r="E35864" t="s">
        <v>403</v>
      </c>
      <c r="F35864" t="s">
        <v>101</v>
      </c>
    </row>
    <row r="35865" spans="1:9" x14ac:dyDescent="0.35">
      <c r="A35865">
        <v>29082024</v>
      </c>
      <c r="B35865" t="s">
        <v>557</v>
      </c>
      <c r="C35865" t="s">
        <v>389</v>
      </c>
      <c r="D35865" t="s">
        <v>399</v>
      </c>
      <c r="E35865" t="s">
        <v>404</v>
      </c>
      <c r="F35865" t="s">
        <v>101</v>
      </c>
    </row>
    <row r="35866" spans="1:9" x14ac:dyDescent="0.35">
      <c r="A35866">
        <v>28082024</v>
      </c>
      <c r="B35866" t="s">
        <v>454</v>
      </c>
      <c r="C35866" t="s">
        <v>318</v>
      </c>
      <c r="D35866" t="s">
        <v>100</v>
      </c>
      <c r="E35866" t="s">
        <v>101</v>
      </c>
    </row>
    <row r="35867" spans="1:9" x14ac:dyDescent="0.35">
      <c r="A35867">
        <v>28082024</v>
      </c>
      <c r="B35867" t="s">
        <v>473</v>
      </c>
      <c r="C35867" t="s">
        <v>467</v>
      </c>
      <c r="D35867" t="s">
        <v>104</v>
      </c>
      <c r="E35867" t="s">
        <v>101</v>
      </c>
    </row>
    <row r="35868" spans="1:9" x14ac:dyDescent="0.35">
      <c r="A35868">
        <v>28082024</v>
      </c>
      <c r="B35868" t="s">
        <v>520</v>
      </c>
      <c r="C35868" t="s">
        <v>227</v>
      </c>
      <c r="D35868" t="s">
        <v>107</v>
      </c>
      <c r="E35868" t="s">
        <v>108</v>
      </c>
      <c r="F35868" t="s">
        <v>101</v>
      </c>
    </row>
    <row r="35869" spans="1:9" x14ac:dyDescent="0.35">
      <c r="A35869">
        <v>28082024</v>
      </c>
      <c r="B35869" t="s">
        <v>424</v>
      </c>
      <c r="C35869" t="s">
        <v>673</v>
      </c>
      <c r="D35869" t="s">
        <v>111</v>
      </c>
      <c r="E35869" t="s">
        <v>101</v>
      </c>
    </row>
    <row r="35870" spans="1:9" x14ac:dyDescent="0.35">
      <c r="A35870">
        <v>28082024</v>
      </c>
      <c r="B35870" t="s">
        <v>110</v>
      </c>
      <c r="C35870" t="s">
        <v>703</v>
      </c>
      <c r="D35870" t="s">
        <v>114</v>
      </c>
      <c r="E35870" t="s">
        <v>115</v>
      </c>
      <c r="F35870" t="s">
        <v>116</v>
      </c>
    </row>
    <row r="35871" spans="1:9" x14ac:dyDescent="0.35">
      <c r="A35871">
        <v>28082024</v>
      </c>
      <c r="B35871" t="s">
        <v>402</v>
      </c>
      <c r="C35871" t="s">
        <v>201</v>
      </c>
      <c r="D35871" t="s">
        <v>114</v>
      </c>
      <c r="E35871" t="s">
        <v>119</v>
      </c>
      <c r="F35871" t="s">
        <v>120</v>
      </c>
      <c r="G35871" t="s">
        <v>121</v>
      </c>
    </row>
    <row r="35872" spans="1:9" x14ac:dyDescent="0.35">
      <c r="A35872">
        <v>28082024</v>
      </c>
      <c r="B35872" t="s">
        <v>175</v>
      </c>
      <c r="C35872" t="s">
        <v>530</v>
      </c>
      <c r="D35872" t="s">
        <v>114</v>
      </c>
      <c r="E35872" t="s">
        <v>124</v>
      </c>
    </row>
    <row r="35873" spans="1:7" x14ac:dyDescent="0.35">
      <c r="A35873">
        <v>28082024</v>
      </c>
      <c r="B35873" t="s">
        <v>433</v>
      </c>
      <c r="C35873" t="s">
        <v>407</v>
      </c>
      <c r="D35873" t="s">
        <v>114</v>
      </c>
      <c r="E35873" t="s">
        <v>127</v>
      </c>
    </row>
    <row r="35874" spans="1:7" x14ac:dyDescent="0.35">
      <c r="A35874">
        <v>28082024</v>
      </c>
      <c r="B35874" t="s">
        <v>204</v>
      </c>
      <c r="C35874" t="s">
        <v>126</v>
      </c>
      <c r="D35874" t="s">
        <v>114</v>
      </c>
      <c r="E35874" t="s">
        <v>130</v>
      </c>
    </row>
    <row r="35875" spans="1:7" x14ac:dyDescent="0.35">
      <c r="A35875">
        <v>28082024</v>
      </c>
      <c r="B35875" t="s">
        <v>506</v>
      </c>
      <c r="C35875" t="s">
        <v>276</v>
      </c>
      <c r="D35875" t="s">
        <v>114</v>
      </c>
      <c r="E35875" t="s">
        <v>132</v>
      </c>
      <c r="F35875" t="s">
        <v>133</v>
      </c>
    </row>
    <row r="35876" spans="1:7" x14ac:dyDescent="0.35">
      <c r="A35876">
        <v>28082024</v>
      </c>
      <c r="B35876" t="s">
        <v>501</v>
      </c>
      <c r="C35876" t="s">
        <v>461</v>
      </c>
      <c r="D35876" t="s">
        <v>135</v>
      </c>
      <c r="E35876" t="s">
        <v>136</v>
      </c>
    </row>
    <row r="35877" spans="1:7" x14ac:dyDescent="0.35">
      <c r="A35877">
        <v>28082024</v>
      </c>
      <c r="B35877" t="s">
        <v>507</v>
      </c>
      <c r="C35877" t="s">
        <v>424</v>
      </c>
      <c r="D35877" t="s">
        <v>139</v>
      </c>
      <c r="E35877" t="s">
        <v>140</v>
      </c>
      <c r="F35877" t="s">
        <v>141</v>
      </c>
      <c r="G35877" t="s">
        <v>101</v>
      </c>
    </row>
    <row r="35878" spans="1:7" x14ac:dyDescent="0.35">
      <c r="A35878">
        <v>28082024</v>
      </c>
      <c r="B35878" t="s">
        <v>590</v>
      </c>
      <c r="C35878" t="s">
        <v>336</v>
      </c>
      <c r="D35878" t="s">
        <v>144</v>
      </c>
      <c r="E35878" t="s">
        <v>101</v>
      </c>
    </row>
    <row r="35879" spans="1:7" x14ac:dyDescent="0.35">
      <c r="A35879">
        <v>28082024</v>
      </c>
      <c r="B35879" t="s">
        <v>419</v>
      </c>
      <c r="C35879" t="s">
        <v>420</v>
      </c>
      <c r="D35879" t="s">
        <v>147</v>
      </c>
      <c r="E35879" t="s">
        <v>148</v>
      </c>
      <c r="F35879" t="s">
        <v>149</v>
      </c>
    </row>
    <row r="35880" spans="1:7" x14ac:dyDescent="0.35">
      <c r="A35880">
        <v>28082024</v>
      </c>
      <c r="B35880" t="s">
        <v>137</v>
      </c>
      <c r="C35880" t="s">
        <v>273</v>
      </c>
      <c r="D35880" t="s">
        <v>152</v>
      </c>
      <c r="E35880" t="s">
        <v>140</v>
      </c>
      <c r="F35880" t="s">
        <v>153</v>
      </c>
      <c r="G35880" t="s">
        <v>101</v>
      </c>
    </row>
    <row r="35881" spans="1:7" x14ac:dyDescent="0.35">
      <c r="A35881">
        <v>28082024</v>
      </c>
      <c r="B35881" t="s">
        <v>437</v>
      </c>
      <c r="C35881" t="s">
        <v>425</v>
      </c>
      <c r="D35881" t="s">
        <v>156</v>
      </c>
      <c r="E35881" t="s">
        <v>101</v>
      </c>
    </row>
    <row r="35882" spans="1:7" x14ac:dyDescent="0.35">
      <c r="A35882">
        <v>28082024</v>
      </c>
      <c r="B35882" t="s">
        <v>102</v>
      </c>
      <c r="C35882" t="s">
        <v>159</v>
      </c>
      <c r="D35882" t="s">
        <v>101</v>
      </c>
    </row>
    <row r="35883" spans="1:7" x14ac:dyDescent="0.35">
      <c r="A35883">
        <v>28082024</v>
      </c>
      <c r="B35883" t="s">
        <v>138</v>
      </c>
      <c r="C35883" t="s">
        <v>161</v>
      </c>
      <c r="D35883" t="s">
        <v>101</v>
      </c>
    </row>
    <row r="35884" spans="1:7" x14ac:dyDescent="0.35">
      <c r="A35884">
        <v>28082024</v>
      </c>
      <c r="B35884" t="s">
        <v>466</v>
      </c>
      <c r="C35884" t="s">
        <v>533</v>
      </c>
      <c r="D35884" t="s">
        <v>164</v>
      </c>
      <c r="E35884" t="s">
        <v>101</v>
      </c>
    </row>
    <row r="35885" spans="1:7" x14ac:dyDescent="0.35">
      <c r="A35885">
        <v>28082024</v>
      </c>
      <c r="B35885" t="s">
        <v>565</v>
      </c>
      <c r="C35885" t="s">
        <v>150</v>
      </c>
      <c r="D35885" t="s">
        <v>167</v>
      </c>
    </row>
    <row r="35886" spans="1:7" x14ac:dyDescent="0.35">
      <c r="A35886">
        <v>28082024</v>
      </c>
      <c r="B35886" t="s">
        <v>218</v>
      </c>
      <c r="C35886" t="s">
        <v>478</v>
      </c>
      <c r="D35886" t="s">
        <v>423</v>
      </c>
      <c r="E35886" t="s">
        <v>101</v>
      </c>
    </row>
    <row r="35887" spans="1:7" x14ac:dyDescent="0.35">
      <c r="A35887">
        <v>28082024</v>
      </c>
      <c r="B35887" t="s">
        <v>495</v>
      </c>
      <c r="C35887" t="s">
        <v>275</v>
      </c>
      <c r="D35887" t="s">
        <v>169</v>
      </c>
      <c r="E35887" t="s">
        <v>170</v>
      </c>
      <c r="F35887" t="s">
        <v>101</v>
      </c>
    </row>
    <row r="35888" spans="1:7" x14ac:dyDescent="0.35">
      <c r="A35888">
        <v>28082024</v>
      </c>
      <c r="B35888" t="s">
        <v>657</v>
      </c>
      <c r="C35888" t="s">
        <v>446</v>
      </c>
      <c r="D35888" t="s">
        <v>173</v>
      </c>
      <c r="E35888" t="s">
        <v>101</v>
      </c>
    </row>
    <row r="35889" spans="1:7" x14ac:dyDescent="0.35">
      <c r="A35889">
        <v>28082024</v>
      </c>
      <c r="B35889" t="s">
        <v>597</v>
      </c>
      <c r="C35889" t="s">
        <v>428</v>
      </c>
      <c r="D35889" t="s">
        <v>176</v>
      </c>
      <c r="E35889" t="s">
        <v>101</v>
      </c>
    </row>
    <row r="35890" spans="1:7" x14ac:dyDescent="0.35">
      <c r="A35890">
        <v>28082024</v>
      </c>
      <c r="B35890" t="s">
        <v>413</v>
      </c>
      <c r="C35890" t="s">
        <v>275</v>
      </c>
      <c r="D35890" t="s">
        <v>176</v>
      </c>
      <c r="E35890" t="s">
        <v>149</v>
      </c>
    </row>
    <row r="35891" spans="1:7" x14ac:dyDescent="0.35">
      <c r="A35891">
        <v>28082024</v>
      </c>
      <c r="B35891" t="s">
        <v>511</v>
      </c>
      <c r="C35891" t="s">
        <v>186</v>
      </c>
      <c r="D35891" t="s">
        <v>181</v>
      </c>
      <c r="E35891" t="s">
        <v>182</v>
      </c>
      <c r="F35891" t="s">
        <v>101</v>
      </c>
    </row>
    <row r="35892" spans="1:7" x14ac:dyDescent="0.35">
      <c r="A35892">
        <v>28082024</v>
      </c>
      <c r="B35892" t="s">
        <v>694</v>
      </c>
      <c r="C35892" t="s">
        <v>601</v>
      </c>
      <c r="D35892" t="s">
        <v>184</v>
      </c>
      <c r="E35892" t="s">
        <v>101</v>
      </c>
    </row>
    <row r="35893" spans="1:7" x14ac:dyDescent="0.35">
      <c r="A35893">
        <v>28082024</v>
      </c>
      <c r="B35893" t="s">
        <v>427</v>
      </c>
      <c r="C35893" t="s">
        <v>187</v>
      </c>
      <c r="D35893" t="s">
        <v>101</v>
      </c>
    </row>
    <row r="35894" spans="1:7" x14ac:dyDescent="0.35">
      <c r="A35894">
        <v>28082024</v>
      </c>
      <c r="B35894" t="s">
        <v>465</v>
      </c>
      <c r="C35894" t="s">
        <v>134</v>
      </c>
      <c r="D35894" t="s">
        <v>190</v>
      </c>
      <c r="E35894" t="s">
        <v>191</v>
      </c>
      <c r="F35894" t="s">
        <v>101</v>
      </c>
    </row>
    <row r="35895" spans="1:7" x14ac:dyDescent="0.35">
      <c r="A35895">
        <v>28082024</v>
      </c>
      <c r="B35895" t="s">
        <v>497</v>
      </c>
      <c r="C35895" t="s">
        <v>443</v>
      </c>
      <c r="D35895" t="s">
        <v>190</v>
      </c>
      <c r="E35895" t="s">
        <v>194</v>
      </c>
      <c r="F35895" t="s">
        <v>101</v>
      </c>
    </row>
    <row r="35896" spans="1:7" x14ac:dyDescent="0.35">
      <c r="A35896">
        <v>28082024</v>
      </c>
      <c r="B35896" t="s">
        <v>499</v>
      </c>
      <c r="C35896" t="s">
        <v>197</v>
      </c>
      <c r="D35896" t="s">
        <v>190</v>
      </c>
      <c r="E35896" t="s">
        <v>196</v>
      </c>
      <c r="F35896" t="s">
        <v>101</v>
      </c>
    </row>
    <row r="35897" spans="1:7" x14ac:dyDescent="0.35">
      <c r="A35897">
        <v>28082024</v>
      </c>
      <c r="B35897" t="s">
        <v>162</v>
      </c>
      <c r="C35897" t="s">
        <v>198</v>
      </c>
      <c r="D35897" t="s">
        <v>140</v>
      </c>
      <c r="E35897" t="s">
        <v>199</v>
      </c>
      <c r="F35897" t="s">
        <v>200</v>
      </c>
      <c r="G35897" t="s">
        <v>101</v>
      </c>
    </row>
    <row r="35898" spans="1:7" x14ac:dyDescent="0.35">
      <c r="A35898">
        <v>28082024</v>
      </c>
      <c r="B35898" t="s">
        <v>422</v>
      </c>
      <c r="C35898" t="s">
        <v>585</v>
      </c>
      <c r="D35898" t="s">
        <v>61</v>
      </c>
      <c r="E35898" t="s">
        <v>101</v>
      </c>
    </row>
    <row r="35899" spans="1:7" x14ac:dyDescent="0.35">
      <c r="A35899">
        <v>28082024</v>
      </c>
      <c r="B35899" t="s">
        <v>444</v>
      </c>
      <c r="C35899" t="s">
        <v>244</v>
      </c>
      <c r="D35899" t="s">
        <v>205</v>
      </c>
      <c r="E35899" t="s">
        <v>101</v>
      </c>
    </row>
    <row r="35900" spans="1:7" x14ac:dyDescent="0.35">
      <c r="A35900">
        <v>28082024</v>
      </c>
      <c r="B35900" t="s">
        <v>630</v>
      </c>
      <c r="C35900" t="s">
        <v>455</v>
      </c>
      <c r="D35900" t="s">
        <v>208</v>
      </c>
      <c r="E35900" t="s">
        <v>101</v>
      </c>
    </row>
    <row r="35901" spans="1:7" x14ac:dyDescent="0.35">
      <c r="A35901">
        <v>28082024</v>
      </c>
      <c r="B35901" t="s">
        <v>413</v>
      </c>
      <c r="C35901" t="s">
        <v>480</v>
      </c>
      <c r="D35901" t="s">
        <v>210</v>
      </c>
      <c r="E35901" t="s">
        <v>211</v>
      </c>
      <c r="F35901" t="s">
        <v>101</v>
      </c>
    </row>
    <row r="35902" spans="1:7" x14ac:dyDescent="0.35">
      <c r="A35902">
        <v>28082024</v>
      </c>
      <c r="B35902" t="s">
        <v>226</v>
      </c>
      <c r="C35902" t="s">
        <v>158</v>
      </c>
      <c r="D35902" t="s">
        <v>214</v>
      </c>
      <c r="E35902" t="s">
        <v>215</v>
      </c>
      <c r="F35902" t="s">
        <v>101</v>
      </c>
    </row>
    <row r="35903" spans="1:7" x14ac:dyDescent="0.35">
      <c r="A35903">
        <v>28082024</v>
      </c>
      <c r="B35903" t="s">
        <v>413</v>
      </c>
      <c r="C35903" t="s">
        <v>244</v>
      </c>
      <c r="D35903" t="s">
        <v>217</v>
      </c>
      <c r="E35903" t="s">
        <v>101</v>
      </c>
    </row>
    <row r="35904" spans="1:7" x14ac:dyDescent="0.35">
      <c r="A35904">
        <v>28082024</v>
      </c>
      <c r="B35904" t="s">
        <v>655</v>
      </c>
      <c r="C35904" t="s">
        <v>240</v>
      </c>
      <c r="D35904" t="s">
        <v>220</v>
      </c>
      <c r="E35904" t="s">
        <v>101</v>
      </c>
    </row>
    <row r="35905" spans="1:7" x14ac:dyDescent="0.35">
      <c r="A35905">
        <v>28082024</v>
      </c>
      <c r="B35905" t="s">
        <v>623</v>
      </c>
      <c r="C35905" t="s">
        <v>543</v>
      </c>
      <c r="D35905" t="s">
        <v>222</v>
      </c>
    </row>
    <row r="35906" spans="1:7" x14ac:dyDescent="0.35">
      <c r="A35906">
        <v>28082024</v>
      </c>
      <c r="B35906" t="s">
        <v>493</v>
      </c>
      <c r="C35906" t="s">
        <v>381</v>
      </c>
      <c r="D35906" t="s">
        <v>223</v>
      </c>
    </row>
    <row r="35907" spans="1:7" x14ac:dyDescent="0.35">
      <c r="A35907">
        <v>28082024</v>
      </c>
      <c r="B35907" t="s">
        <v>551</v>
      </c>
      <c r="C35907" t="s">
        <v>469</v>
      </c>
      <c r="D35907" t="s">
        <v>225</v>
      </c>
      <c r="E35907" t="s">
        <v>101</v>
      </c>
    </row>
    <row r="35908" spans="1:7" x14ac:dyDescent="0.35">
      <c r="A35908">
        <v>28082024</v>
      </c>
      <c r="B35908" t="s">
        <v>557</v>
      </c>
      <c r="C35908" t="s">
        <v>329</v>
      </c>
      <c r="D35908" t="s">
        <v>225</v>
      </c>
      <c r="E35908" t="s">
        <v>228</v>
      </c>
      <c r="F35908" t="s">
        <v>229</v>
      </c>
    </row>
    <row r="35909" spans="1:7" x14ac:dyDescent="0.35">
      <c r="A35909">
        <v>28082024</v>
      </c>
      <c r="B35909" t="s">
        <v>520</v>
      </c>
      <c r="C35909" t="s">
        <v>188</v>
      </c>
      <c r="D35909" t="s">
        <v>232</v>
      </c>
      <c r="E35909" t="s">
        <v>101</v>
      </c>
    </row>
    <row r="35910" spans="1:7" x14ac:dyDescent="0.35">
      <c r="A35910">
        <v>28082024</v>
      </c>
      <c r="B35910" t="s">
        <v>501</v>
      </c>
      <c r="C35910" t="s">
        <v>162</v>
      </c>
      <c r="D35910" t="s">
        <v>235</v>
      </c>
      <c r="E35910" t="s">
        <v>236</v>
      </c>
      <c r="F35910" t="s">
        <v>101</v>
      </c>
    </row>
    <row r="35911" spans="1:7" x14ac:dyDescent="0.35">
      <c r="A35911">
        <v>28082024</v>
      </c>
      <c r="B35911" t="s">
        <v>573</v>
      </c>
      <c r="C35911" t="s">
        <v>470</v>
      </c>
      <c r="D35911" t="s">
        <v>235</v>
      </c>
      <c r="E35911" t="s">
        <v>239</v>
      </c>
      <c r="F35911" t="s">
        <v>149</v>
      </c>
    </row>
    <row r="35912" spans="1:7" x14ac:dyDescent="0.35">
      <c r="A35912">
        <v>28082024</v>
      </c>
      <c r="B35912" t="s">
        <v>694</v>
      </c>
      <c r="C35912" t="s">
        <v>293</v>
      </c>
      <c r="D35912" t="s">
        <v>235</v>
      </c>
      <c r="E35912" t="s">
        <v>241</v>
      </c>
      <c r="F35912" t="s">
        <v>101</v>
      </c>
    </row>
    <row r="35913" spans="1:7" x14ac:dyDescent="0.35">
      <c r="A35913">
        <v>28082024</v>
      </c>
      <c r="B35913" t="s">
        <v>557</v>
      </c>
      <c r="C35913" t="s">
        <v>336</v>
      </c>
      <c r="D35913" t="s">
        <v>243</v>
      </c>
      <c r="E35913" t="s">
        <v>101</v>
      </c>
    </row>
    <row r="35914" spans="1:7" x14ac:dyDescent="0.35">
      <c r="A35914">
        <v>28082024</v>
      </c>
      <c r="B35914" t="s">
        <v>137</v>
      </c>
      <c r="C35914" t="s">
        <v>158</v>
      </c>
      <c r="D35914" t="s">
        <v>245</v>
      </c>
      <c r="E35914" t="s">
        <v>246</v>
      </c>
    </row>
    <row r="35915" spans="1:7" x14ac:dyDescent="0.35">
      <c r="A35915">
        <v>28082024</v>
      </c>
      <c r="B35915" t="s">
        <v>711</v>
      </c>
      <c r="C35915" t="s">
        <v>248</v>
      </c>
      <c r="D35915" t="s">
        <v>245</v>
      </c>
      <c r="E35915" t="s">
        <v>249</v>
      </c>
    </row>
    <row r="35916" spans="1:7" x14ac:dyDescent="0.35">
      <c r="A35916">
        <v>28082024</v>
      </c>
      <c r="B35916" t="s">
        <v>438</v>
      </c>
      <c r="C35916" t="s">
        <v>537</v>
      </c>
      <c r="D35916" t="s">
        <v>252</v>
      </c>
      <c r="E35916" t="s">
        <v>101</v>
      </c>
    </row>
    <row r="35917" spans="1:7" x14ac:dyDescent="0.35">
      <c r="A35917">
        <v>28082024</v>
      </c>
      <c r="B35917" t="s">
        <v>221</v>
      </c>
      <c r="C35917" t="s">
        <v>539</v>
      </c>
      <c r="D35917" t="s">
        <v>254</v>
      </c>
    </row>
    <row r="35918" spans="1:7" x14ac:dyDescent="0.35">
      <c r="A35918">
        <v>28082024</v>
      </c>
      <c r="B35918" t="s">
        <v>466</v>
      </c>
      <c r="C35918" t="s">
        <v>482</v>
      </c>
      <c r="D35918" t="s">
        <v>256</v>
      </c>
      <c r="E35918" t="s">
        <v>257</v>
      </c>
      <c r="F35918" t="s">
        <v>236</v>
      </c>
      <c r="G35918" t="s">
        <v>101</v>
      </c>
    </row>
    <row r="35919" spans="1:7" x14ac:dyDescent="0.35">
      <c r="A35919">
        <v>28082024</v>
      </c>
      <c r="B35919" t="s">
        <v>557</v>
      </c>
      <c r="C35919" t="s">
        <v>188</v>
      </c>
      <c r="D35919" t="s">
        <v>260</v>
      </c>
      <c r="E35919" t="s">
        <v>136</v>
      </c>
      <c r="F35919" t="s">
        <v>101</v>
      </c>
    </row>
    <row r="35920" spans="1:7" x14ac:dyDescent="0.35">
      <c r="A35920">
        <v>28082024</v>
      </c>
      <c r="B35920" t="s">
        <v>188</v>
      </c>
      <c r="C35920" t="s">
        <v>261</v>
      </c>
      <c r="D35920" t="s">
        <v>262</v>
      </c>
      <c r="E35920" t="s">
        <v>101</v>
      </c>
    </row>
    <row r="35921" spans="1:8" x14ac:dyDescent="0.35">
      <c r="A35921">
        <v>28082024</v>
      </c>
      <c r="B35921" t="s">
        <v>218</v>
      </c>
      <c r="C35921" t="s">
        <v>275</v>
      </c>
      <c r="D35921" t="s">
        <v>264</v>
      </c>
      <c r="E35921" t="s">
        <v>101</v>
      </c>
    </row>
    <row r="35922" spans="1:8" x14ac:dyDescent="0.35">
      <c r="A35922">
        <v>28082024</v>
      </c>
      <c r="B35922" t="s">
        <v>172</v>
      </c>
      <c r="C35922" t="s">
        <v>264</v>
      </c>
      <c r="D35922" t="s">
        <v>149</v>
      </c>
    </row>
    <row r="35923" spans="1:8" x14ac:dyDescent="0.35">
      <c r="A35923">
        <v>28082024</v>
      </c>
      <c r="B35923" t="s">
        <v>623</v>
      </c>
      <c r="C35923" t="s">
        <v>327</v>
      </c>
      <c r="D35923" t="s">
        <v>265</v>
      </c>
      <c r="E35923" t="s">
        <v>101</v>
      </c>
      <c r="F35923" t="s">
        <v>266</v>
      </c>
    </row>
    <row r="35924" spans="1:8" x14ac:dyDescent="0.35">
      <c r="A35924">
        <v>28082024</v>
      </c>
      <c r="B35924" t="s">
        <v>499</v>
      </c>
      <c r="C35924" t="s">
        <v>168</v>
      </c>
      <c r="D35924" t="s">
        <v>267</v>
      </c>
      <c r="E35924" t="s">
        <v>101</v>
      </c>
    </row>
    <row r="35925" spans="1:8" x14ac:dyDescent="0.35">
      <c r="A35925">
        <v>28082024</v>
      </c>
      <c r="B35925" t="s">
        <v>629</v>
      </c>
      <c r="C35925" t="s">
        <v>586</v>
      </c>
      <c r="D35925" t="s">
        <v>268</v>
      </c>
    </row>
    <row r="35926" spans="1:8" x14ac:dyDescent="0.35">
      <c r="A35926">
        <v>28082024</v>
      </c>
      <c r="B35926" t="s">
        <v>695</v>
      </c>
      <c r="C35926" t="s">
        <v>138</v>
      </c>
      <c r="D35926" t="s">
        <v>270</v>
      </c>
      <c r="E35926" t="s">
        <v>271</v>
      </c>
      <c r="F35926" t="s">
        <v>101</v>
      </c>
    </row>
    <row r="35927" spans="1:8" x14ac:dyDescent="0.35">
      <c r="A35927">
        <v>28082024</v>
      </c>
      <c r="B35927" t="s">
        <v>474</v>
      </c>
      <c r="C35927" t="s">
        <v>353</v>
      </c>
      <c r="D35927" t="s">
        <v>274</v>
      </c>
      <c r="E35927" t="s">
        <v>101</v>
      </c>
    </row>
    <row r="35928" spans="1:8" x14ac:dyDescent="0.35">
      <c r="A35928">
        <v>28082024</v>
      </c>
      <c r="B35928" t="s">
        <v>477</v>
      </c>
      <c r="C35928" t="s">
        <v>146</v>
      </c>
      <c r="D35928" t="s">
        <v>277</v>
      </c>
      <c r="E35928" t="s">
        <v>101</v>
      </c>
    </row>
    <row r="35929" spans="1:8" x14ac:dyDescent="0.35">
      <c r="A35929">
        <v>28082024</v>
      </c>
      <c r="B35929" t="s">
        <v>542</v>
      </c>
      <c r="C35929" t="s">
        <v>146</v>
      </c>
      <c r="D35929" t="s">
        <v>279</v>
      </c>
      <c r="E35929" t="s">
        <v>140</v>
      </c>
      <c r="F35929" t="s">
        <v>280</v>
      </c>
    </row>
    <row r="35930" spans="1:8" x14ac:dyDescent="0.35">
      <c r="A35930">
        <v>28082024</v>
      </c>
      <c r="B35930" t="s">
        <v>629</v>
      </c>
      <c r="C35930" t="s">
        <v>304</v>
      </c>
      <c r="D35930" t="s">
        <v>281</v>
      </c>
    </row>
    <row r="35931" spans="1:8" x14ac:dyDescent="0.35">
      <c r="A35931">
        <v>28082024</v>
      </c>
      <c r="B35931" t="s">
        <v>473</v>
      </c>
      <c r="C35931" t="s">
        <v>125</v>
      </c>
      <c r="D35931" t="s">
        <v>284</v>
      </c>
      <c r="E35931" t="s">
        <v>101</v>
      </c>
    </row>
    <row r="35932" spans="1:8" x14ac:dyDescent="0.35">
      <c r="A35932">
        <v>28082024</v>
      </c>
      <c r="B35932" t="s">
        <v>661</v>
      </c>
      <c r="C35932" t="s">
        <v>480</v>
      </c>
      <c r="D35932" t="s">
        <v>287</v>
      </c>
      <c r="E35932" t="s">
        <v>101</v>
      </c>
    </row>
    <row r="35933" spans="1:8" x14ac:dyDescent="0.35">
      <c r="A35933">
        <v>28082024</v>
      </c>
      <c r="B35933" t="s">
        <v>565</v>
      </c>
      <c r="C35933" t="s">
        <v>168</v>
      </c>
      <c r="D35933" t="s">
        <v>288</v>
      </c>
      <c r="E35933" t="s">
        <v>101</v>
      </c>
    </row>
    <row r="35934" spans="1:8" x14ac:dyDescent="0.35">
      <c r="A35934">
        <v>28082024</v>
      </c>
      <c r="B35934" t="s">
        <v>460</v>
      </c>
      <c r="C35934" t="s">
        <v>231</v>
      </c>
      <c r="D35934" t="s">
        <v>290</v>
      </c>
      <c r="E35934" t="s">
        <v>140</v>
      </c>
      <c r="F35934" t="s">
        <v>291</v>
      </c>
    </row>
    <row r="35935" spans="1:8" x14ac:dyDescent="0.35">
      <c r="A35935">
        <v>28082024</v>
      </c>
      <c r="B35935" t="s">
        <v>565</v>
      </c>
      <c r="C35935" t="s">
        <v>305</v>
      </c>
      <c r="D35935" t="s">
        <v>290</v>
      </c>
      <c r="E35935" t="s">
        <v>140</v>
      </c>
      <c r="F35935" t="s">
        <v>294</v>
      </c>
      <c r="G35935" t="s">
        <v>295</v>
      </c>
      <c r="H35935" t="s">
        <v>101</v>
      </c>
    </row>
    <row r="35936" spans="1:8" x14ac:dyDescent="0.35">
      <c r="A35936">
        <v>28082024</v>
      </c>
      <c r="B35936" t="s">
        <v>674</v>
      </c>
      <c r="C35936" t="s">
        <v>506</v>
      </c>
      <c r="D35936" t="s">
        <v>298</v>
      </c>
      <c r="E35936" t="s">
        <v>101</v>
      </c>
    </row>
    <row r="35937" spans="1:9" x14ac:dyDescent="0.35">
      <c r="A35937">
        <v>28082024</v>
      </c>
      <c r="B35937" t="s">
        <v>171</v>
      </c>
      <c r="C35937" t="s">
        <v>402</v>
      </c>
      <c r="D35937" t="s">
        <v>300</v>
      </c>
      <c r="E35937" t="s">
        <v>262</v>
      </c>
      <c r="F35937" t="s">
        <v>101</v>
      </c>
    </row>
    <row r="35938" spans="1:9" x14ac:dyDescent="0.35">
      <c r="A35938">
        <v>28082024</v>
      </c>
      <c r="B35938" t="s">
        <v>534</v>
      </c>
      <c r="C35938" t="s">
        <v>155</v>
      </c>
      <c r="D35938" t="s">
        <v>301</v>
      </c>
      <c r="E35938" t="s">
        <v>101</v>
      </c>
    </row>
    <row r="35939" spans="1:9" x14ac:dyDescent="0.35">
      <c r="A35939">
        <v>28082024</v>
      </c>
      <c r="B35939" t="s">
        <v>451</v>
      </c>
      <c r="C35939" t="s">
        <v>109</v>
      </c>
      <c r="D35939" t="s">
        <v>303</v>
      </c>
      <c r="E35939" t="s">
        <v>149</v>
      </c>
    </row>
    <row r="35940" spans="1:9" x14ac:dyDescent="0.35">
      <c r="A35940">
        <v>28082024</v>
      </c>
      <c r="B35940" t="s">
        <v>694</v>
      </c>
      <c r="C35940" t="s">
        <v>304</v>
      </c>
      <c r="D35940" t="s">
        <v>306</v>
      </c>
      <c r="E35940" t="s">
        <v>101</v>
      </c>
    </row>
    <row r="35941" spans="1:9" x14ac:dyDescent="0.35">
      <c r="A35941">
        <v>28082024</v>
      </c>
      <c r="B35941" t="s">
        <v>791</v>
      </c>
      <c r="C35941" t="s">
        <v>188</v>
      </c>
      <c r="D35941" t="s">
        <v>308</v>
      </c>
      <c r="E35941" t="s">
        <v>309</v>
      </c>
      <c r="F35941" t="s">
        <v>310</v>
      </c>
      <c r="G35941" t="s">
        <v>311</v>
      </c>
      <c r="H35941" t="s">
        <v>312</v>
      </c>
      <c r="I35941" t="s">
        <v>101</v>
      </c>
    </row>
    <row r="35942" spans="1:9" x14ac:dyDescent="0.35">
      <c r="A35942">
        <v>28082024</v>
      </c>
      <c r="B35942" t="s">
        <v>424</v>
      </c>
      <c r="C35942" t="s">
        <v>197</v>
      </c>
      <c r="D35942" t="s">
        <v>314</v>
      </c>
      <c r="E35942" t="s">
        <v>315</v>
      </c>
      <c r="F35942" t="s">
        <v>101</v>
      </c>
    </row>
    <row r="35943" spans="1:9" x14ac:dyDescent="0.35">
      <c r="A35943">
        <v>28082024</v>
      </c>
      <c r="B35943" t="s">
        <v>473</v>
      </c>
      <c r="C35943" t="s">
        <v>188</v>
      </c>
      <c r="D35943" t="s">
        <v>314</v>
      </c>
      <c r="E35943" t="s">
        <v>317</v>
      </c>
      <c r="F35943" t="s">
        <v>101</v>
      </c>
    </row>
    <row r="35944" spans="1:9" x14ac:dyDescent="0.35">
      <c r="A35944">
        <v>28082024</v>
      </c>
      <c r="B35944" t="s">
        <v>339</v>
      </c>
      <c r="C35944" t="s">
        <v>122</v>
      </c>
      <c r="D35944" t="s">
        <v>319</v>
      </c>
      <c r="E35944" t="s">
        <v>320</v>
      </c>
      <c r="F35944" t="s">
        <v>321</v>
      </c>
    </row>
    <row r="35945" spans="1:9" x14ac:dyDescent="0.35">
      <c r="A35945">
        <v>28082024</v>
      </c>
      <c r="B35945" t="s">
        <v>623</v>
      </c>
      <c r="C35945" t="s">
        <v>158</v>
      </c>
      <c r="D35945" t="s">
        <v>322</v>
      </c>
      <c r="E35945" t="s">
        <v>101</v>
      </c>
    </row>
    <row r="35946" spans="1:9" x14ac:dyDescent="0.35">
      <c r="A35946">
        <v>28082024</v>
      </c>
      <c r="B35946" t="s">
        <v>712</v>
      </c>
      <c r="C35946" t="s">
        <v>155</v>
      </c>
      <c r="D35946" t="s">
        <v>325</v>
      </c>
      <c r="E35946" t="s">
        <v>101</v>
      </c>
    </row>
    <row r="35947" spans="1:9" x14ac:dyDescent="0.35">
      <c r="A35947">
        <v>28082024</v>
      </c>
      <c r="B35947" t="s">
        <v>742</v>
      </c>
      <c r="C35947" t="s">
        <v>269</v>
      </c>
      <c r="D35947" t="s">
        <v>328</v>
      </c>
      <c r="E35947" t="s">
        <v>101</v>
      </c>
    </row>
    <row r="35948" spans="1:9" x14ac:dyDescent="0.35">
      <c r="A35948">
        <v>28082024</v>
      </c>
      <c r="B35948" t="s">
        <v>521</v>
      </c>
      <c r="C35948" t="s">
        <v>331</v>
      </c>
      <c r="D35948" t="s">
        <v>332</v>
      </c>
      <c r="E35948" t="s">
        <v>101</v>
      </c>
    </row>
    <row r="35949" spans="1:9" x14ac:dyDescent="0.35">
      <c r="A35949">
        <v>28082024</v>
      </c>
      <c r="B35949" t="s">
        <v>138</v>
      </c>
      <c r="C35949" t="s">
        <v>469</v>
      </c>
      <c r="D35949" t="s">
        <v>331</v>
      </c>
      <c r="E35949" t="s">
        <v>335</v>
      </c>
      <c r="F35949" t="s">
        <v>101</v>
      </c>
    </row>
    <row r="35950" spans="1:9" x14ac:dyDescent="0.35">
      <c r="A35950">
        <v>28082024</v>
      </c>
      <c r="B35950" t="s">
        <v>476</v>
      </c>
      <c r="C35950" t="s">
        <v>428</v>
      </c>
      <c r="D35950" t="s">
        <v>331</v>
      </c>
      <c r="E35950" t="s">
        <v>338</v>
      </c>
      <c r="F35950" t="s">
        <v>321</v>
      </c>
    </row>
    <row r="35951" spans="1:9" x14ac:dyDescent="0.35">
      <c r="A35951">
        <v>28082024</v>
      </c>
      <c r="B35951" t="s">
        <v>639</v>
      </c>
      <c r="C35951" t="s">
        <v>480</v>
      </c>
      <c r="D35951" t="s">
        <v>170</v>
      </c>
    </row>
    <row r="35952" spans="1:9" x14ac:dyDescent="0.35">
      <c r="A35952">
        <v>28082024</v>
      </c>
      <c r="B35952" t="s">
        <v>579</v>
      </c>
      <c r="C35952" t="s">
        <v>179</v>
      </c>
      <c r="D35952" t="s">
        <v>341</v>
      </c>
      <c r="E35952" t="s">
        <v>101</v>
      </c>
    </row>
    <row r="35953" spans="1:7" x14ac:dyDescent="0.35">
      <c r="A35953">
        <v>28082024</v>
      </c>
      <c r="B35953" t="s">
        <v>657</v>
      </c>
      <c r="C35953" t="s">
        <v>336</v>
      </c>
      <c r="D35953" t="s">
        <v>343</v>
      </c>
      <c r="E35953" t="s">
        <v>101</v>
      </c>
    </row>
    <row r="35954" spans="1:7" x14ac:dyDescent="0.35">
      <c r="A35954">
        <v>28082024</v>
      </c>
      <c r="B35954" t="s">
        <v>197</v>
      </c>
      <c r="C35954" t="s">
        <v>132</v>
      </c>
      <c r="D35954" t="s">
        <v>344</v>
      </c>
      <c r="E35954" t="s">
        <v>345</v>
      </c>
      <c r="F35954" t="s">
        <v>101</v>
      </c>
    </row>
    <row r="35955" spans="1:7" x14ac:dyDescent="0.35">
      <c r="A35955">
        <v>28082024</v>
      </c>
      <c r="B35955" t="s">
        <v>419</v>
      </c>
      <c r="C35955" t="s">
        <v>282</v>
      </c>
      <c r="D35955" t="s">
        <v>132</v>
      </c>
      <c r="E35955" t="s">
        <v>347</v>
      </c>
      <c r="F35955" t="s">
        <v>101</v>
      </c>
    </row>
    <row r="35956" spans="1:7" x14ac:dyDescent="0.35">
      <c r="A35956">
        <v>28082024</v>
      </c>
      <c r="B35956" t="s">
        <v>578</v>
      </c>
      <c r="C35956" t="s">
        <v>443</v>
      </c>
      <c r="D35956" t="s">
        <v>132</v>
      </c>
      <c r="E35956" t="s">
        <v>348</v>
      </c>
      <c r="F35956" t="s">
        <v>101</v>
      </c>
    </row>
    <row r="35957" spans="1:7" x14ac:dyDescent="0.35">
      <c r="A35957">
        <v>28082024</v>
      </c>
      <c r="B35957" t="s">
        <v>219</v>
      </c>
      <c r="C35957" t="s">
        <v>535</v>
      </c>
      <c r="D35957" t="s">
        <v>132</v>
      </c>
      <c r="E35957" t="s">
        <v>350</v>
      </c>
      <c r="F35957" t="s">
        <v>101</v>
      </c>
    </row>
    <row r="35958" spans="1:7" x14ac:dyDescent="0.35">
      <c r="A35958">
        <v>28082024</v>
      </c>
      <c r="B35958" t="s">
        <v>514</v>
      </c>
      <c r="C35958" t="s">
        <v>122</v>
      </c>
      <c r="D35958" t="s">
        <v>132</v>
      </c>
      <c r="E35958" t="s">
        <v>352</v>
      </c>
      <c r="F35958" t="s">
        <v>101</v>
      </c>
    </row>
    <row r="35959" spans="1:7" x14ac:dyDescent="0.35">
      <c r="A35959">
        <v>28082024</v>
      </c>
      <c r="B35959" t="s">
        <v>572</v>
      </c>
      <c r="C35959" t="s">
        <v>481</v>
      </c>
      <c r="D35959" t="s">
        <v>132</v>
      </c>
      <c r="E35959" t="s">
        <v>133</v>
      </c>
      <c r="F35959" t="s">
        <v>355</v>
      </c>
    </row>
    <row r="35960" spans="1:7" x14ac:dyDescent="0.35">
      <c r="A35960">
        <v>28082024</v>
      </c>
      <c r="B35960" t="s">
        <v>518</v>
      </c>
      <c r="C35960" t="s">
        <v>142</v>
      </c>
      <c r="D35960" t="s">
        <v>132</v>
      </c>
      <c r="E35960" t="s">
        <v>356</v>
      </c>
      <c r="F35960" t="s">
        <v>101</v>
      </c>
    </row>
    <row r="35961" spans="1:7" x14ac:dyDescent="0.35">
      <c r="A35961">
        <v>28082024</v>
      </c>
      <c r="B35961" t="s">
        <v>305</v>
      </c>
      <c r="C35961" t="s">
        <v>160</v>
      </c>
      <c r="D35961" t="s">
        <v>359</v>
      </c>
      <c r="E35961" t="s">
        <v>360</v>
      </c>
      <c r="F35961" t="s">
        <v>101</v>
      </c>
    </row>
    <row r="35962" spans="1:7" x14ac:dyDescent="0.35">
      <c r="A35962">
        <v>28082024</v>
      </c>
      <c r="B35962" t="s">
        <v>608</v>
      </c>
      <c r="C35962" t="s">
        <v>275</v>
      </c>
      <c r="D35962" t="s">
        <v>359</v>
      </c>
      <c r="E35962" t="s">
        <v>362</v>
      </c>
      <c r="F35962" t="s">
        <v>101</v>
      </c>
    </row>
    <row r="35963" spans="1:7" x14ac:dyDescent="0.35">
      <c r="A35963">
        <v>28082024</v>
      </c>
      <c r="B35963" t="s">
        <v>482</v>
      </c>
      <c r="C35963" t="s">
        <v>359</v>
      </c>
      <c r="D35963" t="s">
        <v>362</v>
      </c>
      <c r="E35963" t="s">
        <v>140</v>
      </c>
      <c r="F35963" t="s">
        <v>364</v>
      </c>
      <c r="G35963" t="s">
        <v>101</v>
      </c>
    </row>
    <row r="35964" spans="1:7" x14ac:dyDescent="0.35">
      <c r="A35964">
        <v>28082024</v>
      </c>
      <c r="B35964" t="s">
        <v>724</v>
      </c>
      <c r="C35964" t="s">
        <v>505</v>
      </c>
      <c r="D35964" t="s">
        <v>366</v>
      </c>
      <c r="E35964" t="s">
        <v>257</v>
      </c>
      <c r="F35964" t="s">
        <v>367</v>
      </c>
      <c r="G35964" t="s">
        <v>101</v>
      </c>
    </row>
    <row r="35965" spans="1:7" x14ac:dyDescent="0.35">
      <c r="A35965">
        <v>28082024</v>
      </c>
      <c r="B35965" t="s">
        <v>637</v>
      </c>
      <c r="C35965" t="s">
        <v>122</v>
      </c>
      <c r="D35965" t="s">
        <v>369</v>
      </c>
      <c r="E35965" t="s">
        <v>370</v>
      </c>
      <c r="F35965" t="s">
        <v>101</v>
      </c>
    </row>
    <row r="35966" spans="1:7" x14ac:dyDescent="0.35">
      <c r="A35966">
        <v>28082024</v>
      </c>
      <c r="B35966" t="s">
        <v>629</v>
      </c>
      <c r="C35966" t="s">
        <v>478</v>
      </c>
      <c r="D35966" t="s">
        <v>371</v>
      </c>
      <c r="E35966" t="s">
        <v>101</v>
      </c>
    </row>
    <row r="35967" spans="1:7" x14ac:dyDescent="0.35">
      <c r="A35967">
        <v>28082024</v>
      </c>
      <c r="B35967" t="s">
        <v>449</v>
      </c>
      <c r="C35967" t="s">
        <v>204</v>
      </c>
      <c r="D35967" t="s">
        <v>372</v>
      </c>
      <c r="E35967" t="s">
        <v>101</v>
      </c>
    </row>
    <row r="35968" spans="1:7" x14ac:dyDescent="0.35">
      <c r="A35968">
        <v>28082024</v>
      </c>
      <c r="B35968" t="s">
        <v>282</v>
      </c>
      <c r="C35968" t="s">
        <v>373</v>
      </c>
      <c r="D35968" t="s">
        <v>101</v>
      </c>
    </row>
    <row r="35969" spans="1:9" x14ac:dyDescent="0.35">
      <c r="A35969">
        <v>28082024</v>
      </c>
      <c r="B35969" t="s">
        <v>638</v>
      </c>
      <c r="C35969" t="s">
        <v>416</v>
      </c>
      <c r="D35969" t="s">
        <v>376</v>
      </c>
      <c r="E35969" t="s">
        <v>140</v>
      </c>
      <c r="F35969" t="s">
        <v>331</v>
      </c>
      <c r="G35969" t="s">
        <v>377</v>
      </c>
      <c r="H35969" t="s">
        <v>101</v>
      </c>
    </row>
    <row r="35970" spans="1:9" x14ac:dyDescent="0.35">
      <c r="A35970">
        <v>28082024</v>
      </c>
      <c r="B35970" t="s">
        <v>551</v>
      </c>
      <c r="C35970" t="s">
        <v>443</v>
      </c>
      <c r="D35970" t="s">
        <v>378</v>
      </c>
    </row>
    <row r="35971" spans="1:9" x14ac:dyDescent="0.35">
      <c r="A35971">
        <v>28082024</v>
      </c>
      <c r="B35971" t="s">
        <v>418</v>
      </c>
      <c r="C35971" t="s">
        <v>151</v>
      </c>
      <c r="D35971" t="s">
        <v>380</v>
      </c>
      <c r="E35971" t="s">
        <v>101</v>
      </c>
    </row>
    <row r="35972" spans="1:9" x14ac:dyDescent="0.35">
      <c r="A35972">
        <v>28082024</v>
      </c>
      <c r="B35972" t="s">
        <v>464</v>
      </c>
      <c r="C35972" t="s">
        <v>244</v>
      </c>
      <c r="D35972" t="s">
        <v>382</v>
      </c>
      <c r="E35972" t="s">
        <v>383</v>
      </c>
    </row>
    <row r="35973" spans="1:9" x14ac:dyDescent="0.35">
      <c r="A35973">
        <v>28082024</v>
      </c>
      <c r="B35973" t="s">
        <v>493</v>
      </c>
      <c r="C35973" t="s">
        <v>443</v>
      </c>
      <c r="D35973" t="s">
        <v>385</v>
      </c>
      <c r="E35973" t="s">
        <v>386</v>
      </c>
    </row>
    <row r="35974" spans="1:9" x14ac:dyDescent="0.35">
      <c r="A35974">
        <v>28082024</v>
      </c>
      <c r="B35974" t="s">
        <v>780</v>
      </c>
      <c r="C35974" t="s">
        <v>244</v>
      </c>
      <c r="D35974" t="s">
        <v>388</v>
      </c>
      <c r="E35974" t="s">
        <v>101</v>
      </c>
    </row>
    <row r="35975" spans="1:9" x14ac:dyDescent="0.35">
      <c r="A35975">
        <v>28082024</v>
      </c>
      <c r="B35975" t="s">
        <v>476</v>
      </c>
      <c r="C35975" t="s">
        <v>192</v>
      </c>
      <c r="D35975" t="s">
        <v>391</v>
      </c>
      <c r="E35975" t="s">
        <v>101</v>
      </c>
    </row>
    <row r="35976" spans="1:9" x14ac:dyDescent="0.35">
      <c r="A35976">
        <v>28082024</v>
      </c>
      <c r="B35976" t="s">
        <v>460</v>
      </c>
      <c r="C35976" t="s">
        <v>448</v>
      </c>
      <c r="D35976" t="s">
        <v>393</v>
      </c>
    </row>
    <row r="35977" spans="1:9" x14ac:dyDescent="0.35">
      <c r="A35977">
        <v>28082024</v>
      </c>
      <c r="B35977" t="s">
        <v>557</v>
      </c>
      <c r="C35977" t="s">
        <v>204</v>
      </c>
      <c r="D35977" t="s">
        <v>394</v>
      </c>
      <c r="E35977" t="s">
        <v>395</v>
      </c>
      <c r="F35977" t="s">
        <v>101</v>
      </c>
    </row>
    <row r="35978" spans="1:9" x14ac:dyDescent="0.35">
      <c r="A35978">
        <v>28082024</v>
      </c>
      <c r="B35978" t="s">
        <v>611</v>
      </c>
      <c r="C35978" t="s">
        <v>269</v>
      </c>
      <c r="D35978" t="s">
        <v>396</v>
      </c>
    </row>
    <row r="35979" spans="1:9" x14ac:dyDescent="0.35">
      <c r="A35979">
        <v>28082024</v>
      </c>
      <c r="B35979" t="s">
        <v>278</v>
      </c>
      <c r="C35979" t="s">
        <v>397</v>
      </c>
      <c r="D35979" t="s">
        <v>101</v>
      </c>
    </row>
    <row r="35980" spans="1:9" x14ac:dyDescent="0.35">
      <c r="A35980">
        <v>28082024</v>
      </c>
      <c r="B35980" t="s">
        <v>603</v>
      </c>
      <c r="C35980" t="s">
        <v>389</v>
      </c>
      <c r="D35980" t="s">
        <v>399</v>
      </c>
      <c r="E35980" t="s">
        <v>140</v>
      </c>
      <c r="F35980" t="s">
        <v>400</v>
      </c>
      <c r="G35980" t="s">
        <v>257</v>
      </c>
      <c r="H35980" t="s">
        <v>331</v>
      </c>
      <c r="I35980" t="s">
        <v>401</v>
      </c>
    </row>
    <row r="35981" spans="1:9" x14ac:dyDescent="0.35">
      <c r="A35981">
        <v>28082024</v>
      </c>
      <c r="B35981" t="s">
        <v>688</v>
      </c>
      <c r="C35981" t="s">
        <v>142</v>
      </c>
      <c r="D35981" t="s">
        <v>399</v>
      </c>
      <c r="E35981" t="s">
        <v>187</v>
      </c>
      <c r="F35981" t="s">
        <v>101</v>
      </c>
    </row>
    <row r="35982" spans="1:9" x14ac:dyDescent="0.35">
      <c r="A35982">
        <v>28082024</v>
      </c>
      <c r="B35982" t="s">
        <v>501</v>
      </c>
      <c r="C35982" t="s">
        <v>365</v>
      </c>
      <c r="D35982" t="s">
        <v>399</v>
      </c>
      <c r="E35982" t="s">
        <v>403</v>
      </c>
      <c r="F35982" t="s">
        <v>101</v>
      </c>
    </row>
    <row r="35983" spans="1:9" x14ac:dyDescent="0.35">
      <c r="A35983">
        <v>28082024</v>
      </c>
      <c r="B35983" t="s">
        <v>629</v>
      </c>
      <c r="C35983" t="s">
        <v>416</v>
      </c>
      <c r="D35983" t="s">
        <v>399</v>
      </c>
      <c r="E35983" t="s">
        <v>404</v>
      </c>
      <c r="F35983" t="s">
        <v>101</v>
      </c>
    </row>
    <row r="35984" spans="1:9" x14ac:dyDescent="0.35">
      <c r="A35984">
        <v>27082024</v>
      </c>
      <c r="B35984" t="s">
        <v>374</v>
      </c>
      <c r="C35984" t="s">
        <v>476</v>
      </c>
      <c r="D35984" t="s">
        <v>100</v>
      </c>
      <c r="E35984" t="s">
        <v>101</v>
      </c>
    </row>
    <row r="35985" spans="1:7" x14ac:dyDescent="0.35">
      <c r="A35985">
        <v>27082024</v>
      </c>
      <c r="B35985" t="s">
        <v>508</v>
      </c>
      <c r="C35985" t="s">
        <v>259</v>
      </c>
      <c r="D35985" t="s">
        <v>104</v>
      </c>
      <c r="E35985" t="s">
        <v>101</v>
      </c>
    </row>
    <row r="35986" spans="1:7" x14ac:dyDescent="0.35">
      <c r="A35986">
        <v>27082024</v>
      </c>
      <c r="B35986" t="s">
        <v>374</v>
      </c>
      <c r="C35986" t="s">
        <v>158</v>
      </c>
      <c r="D35986" t="s">
        <v>107</v>
      </c>
      <c r="E35986" t="s">
        <v>108</v>
      </c>
      <c r="F35986" t="s">
        <v>101</v>
      </c>
    </row>
    <row r="35987" spans="1:7" x14ac:dyDescent="0.35">
      <c r="A35987">
        <v>27082024</v>
      </c>
      <c r="B35987" t="s">
        <v>323</v>
      </c>
      <c r="C35987" t="s">
        <v>209</v>
      </c>
      <c r="D35987" t="s">
        <v>111</v>
      </c>
      <c r="E35987" t="s">
        <v>101</v>
      </c>
    </row>
    <row r="35988" spans="1:7" x14ac:dyDescent="0.35">
      <c r="A35988">
        <v>27082024</v>
      </c>
      <c r="B35988" t="s">
        <v>112</v>
      </c>
      <c r="C35988" t="s">
        <v>749</v>
      </c>
      <c r="D35988" t="s">
        <v>114</v>
      </c>
      <c r="E35988" t="s">
        <v>115</v>
      </c>
      <c r="F35988" t="s">
        <v>116</v>
      </c>
    </row>
    <row r="35989" spans="1:7" x14ac:dyDescent="0.35">
      <c r="A35989">
        <v>27082024</v>
      </c>
      <c r="B35989" t="s">
        <v>365</v>
      </c>
      <c r="C35989" t="s">
        <v>351</v>
      </c>
      <c r="D35989" t="s">
        <v>114</v>
      </c>
      <c r="E35989" t="s">
        <v>119</v>
      </c>
      <c r="F35989" t="s">
        <v>120</v>
      </c>
      <c r="G35989" t="s">
        <v>121</v>
      </c>
    </row>
    <row r="35990" spans="1:7" x14ac:dyDescent="0.35">
      <c r="A35990">
        <v>27082024</v>
      </c>
      <c r="B35990" t="s">
        <v>505</v>
      </c>
      <c r="C35990" t="s">
        <v>709</v>
      </c>
      <c r="D35990" t="s">
        <v>114</v>
      </c>
      <c r="E35990" t="s">
        <v>124</v>
      </c>
    </row>
    <row r="35991" spans="1:7" x14ac:dyDescent="0.35">
      <c r="A35991">
        <v>27082024</v>
      </c>
      <c r="B35991" t="s">
        <v>278</v>
      </c>
      <c r="C35991" t="s">
        <v>531</v>
      </c>
      <c r="D35991" t="s">
        <v>114</v>
      </c>
      <c r="E35991" t="s">
        <v>127</v>
      </c>
    </row>
    <row r="35992" spans="1:7" x14ac:dyDescent="0.35">
      <c r="A35992">
        <v>27082024</v>
      </c>
      <c r="B35992" t="s">
        <v>365</v>
      </c>
      <c r="C35992" t="s">
        <v>212</v>
      </c>
      <c r="D35992" t="s">
        <v>114</v>
      </c>
      <c r="E35992" t="s">
        <v>130</v>
      </c>
    </row>
    <row r="35993" spans="1:7" x14ac:dyDescent="0.35">
      <c r="A35993">
        <v>27082024</v>
      </c>
      <c r="B35993" t="s">
        <v>117</v>
      </c>
      <c r="C35993" t="s">
        <v>627</v>
      </c>
      <c r="D35993" t="s">
        <v>114</v>
      </c>
      <c r="E35993" t="s">
        <v>132</v>
      </c>
      <c r="F35993" t="s">
        <v>133</v>
      </c>
    </row>
    <row r="35994" spans="1:7" x14ac:dyDescent="0.35">
      <c r="A35994">
        <v>27082024</v>
      </c>
      <c r="B35994" t="s">
        <v>496</v>
      </c>
      <c r="C35994" t="s">
        <v>505</v>
      </c>
      <c r="D35994" t="s">
        <v>135</v>
      </c>
      <c r="E35994" t="s">
        <v>136</v>
      </c>
    </row>
    <row r="35995" spans="1:7" x14ac:dyDescent="0.35">
      <c r="A35995">
        <v>27082024</v>
      </c>
      <c r="B35995" t="s">
        <v>591</v>
      </c>
      <c r="C35995" t="s">
        <v>174</v>
      </c>
      <c r="D35995" t="s">
        <v>139</v>
      </c>
      <c r="E35995" t="s">
        <v>140</v>
      </c>
      <c r="F35995" t="s">
        <v>141</v>
      </c>
      <c r="G35995" t="s">
        <v>101</v>
      </c>
    </row>
    <row r="35996" spans="1:7" x14ac:dyDescent="0.35">
      <c r="A35996">
        <v>27082024</v>
      </c>
      <c r="B35996" t="s">
        <v>674</v>
      </c>
      <c r="C35996" t="s">
        <v>234</v>
      </c>
      <c r="D35996" t="s">
        <v>144</v>
      </c>
      <c r="E35996" t="s">
        <v>101</v>
      </c>
    </row>
    <row r="35997" spans="1:7" x14ac:dyDescent="0.35">
      <c r="A35997">
        <v>27082024</v>
      </c>
      <c r="B35997" t="s">
        <v>440</v>
      </c>
      <c r="C35997" t="s">
        <v>548</v>
      </c>
      <c r="D35997" t="s">
        <v>147</v>
      </c>
      <c r="E35997" t="s">
        <v>148</v>
      </c>
      <c r="F35997" t="s">
        <v>149</v>
      </c>
    </row>
    <row r="35998" spans="1:7" x14ac:dyDescent="0.35">
      <c r="A35998">
        <v>27082024</v>
      </c>
      <c r="B35998" t="s">
        <v>590</v>
      </c>
      <c r="C35998" t="s">
        <v>192</v>
      </c>
      <c r="D35998" t="s">
        <v>152</v>
      </c>
      <c r="E35998" t="s">
        <v>140</v>
      </c>
      <c r="F35998" t="s">
        <v>153</v>
      </c>
      <c r="G35998" t="s">
        <v>101</v>
      </c>
    </row>
    <row r="35999" spans="1:7" x14ac:dyDescent="0.35">
      <c r="A35999">
        <v>27082024</v>
      </c>
      <c r="B35999" t="s">
        <v>558</v>
      </c>
      <c r="C35999" t="s">
        <v>329</v>
      </c>
      <c r="D35999" t="s">
        <v>156</v>
      </c>
      <c r="E35999" t="s">
        <v>101</v>
      </c>
    </row>
    <row r="36000" spans="1:7" x14ac:dyDescent="0.35">
      <c r="A36000">
        <v>27082024</v>
      </c>
      <c r="B36000" t="s">
        <v>117</v>
      </c>
      <c r="C36000" t="s">
        <v>159</v>
      </c>
      <c r="D36000" t="s">
        <v>101</v>
      </c>
    </row>
    <row r="36001" spans="1:7" x14ac:dyDescent="0.35">
      <c r="A36001">
        <v>27082024</v>
      </c>
      <c r="B36001" t="s">
        <v>521</v>
      </c>
      <c r="C36001" t="s">
        <v>161</v>
      </c>
      <c r="D36001" t="s">
        <v>101</v>
      </c>
    </row>
    <row r="36002" spans="1:7" x14ac:dyDescent="0.35">
      <c r="A36002">
        <v>27082024</v>
      </c>
      <c r="B36002" t="s">
        <v>519</v>
      </c>
      <c r="C36002" t="s">
        <v>463</v>
      </c>
      <c r="D36002" t="s">
        <v>164</v>
      </c>
      <c r="E36002" t="s">
        <v>101</v>
      </c>
    </row>
    <row r="36003" spans="1:7" x14ac:dyDescent="0.35">
      <c r="A36003">
        <v>27082024</v>
      </c>
      <c r="B36003" t="s">
        <v>611</v>
      </c>
      <c r="C36003" t="s">
        <v>269</v>
      </c>
      <c r="D36003" t="s">
        <v>167</v>
      </c>
    </row>
    <row r="36004" spans="1:7" x14ac:dyDescent="0.35">
      <c r="A36004">
        <v>27082024</v>
      </c>
      <c r="B36004" t="s">
        <v>413</v>
      </c>
      <c r="C36004" t="s">
        <v>402</v>
      </c>
      <c r="D36004" t="s">
        <v>423</v>
      </c>
      <c r="E36004" t="s">
        <v>101</v>
      </c>
    </row>
    <row r="36005" spans="1:7" x14ac:dyDescent="0.35">
      <c r="A36005">
        <v>27082024</v>
      </c>
      <c r="B36005" t="s">
        <v>326</v>
      </c>
      <c r="C36005" t="s">
        <v>353</v>
      </c>
      <c r="D36005" t="s">
        <v>169</v>
      </c>
      <c r="E36005" t="s">
        <v>170</v>
      </c>
      <c r="F36005" t="s">
        <v>101</v>
      </c>
    </row>
    <row r="36006" spans="1:7" x14ac:dyDescent="0.35">
      <c r="A36006">
        <v>27082024</v>
      </c>
      <c r="B36006" t="s">
        <v>493</v>
      </c>
      <c r="C36006" t="s">
        <v>478</v>
      </c>
      <c r="D36006" t="s">
        <v>173</v>
      </c>
      <c r="E36006" t="s">
        <v>101</v>
      </c>
    </row>
    <row r="36007" spans="1:7" x14ac:dyDescent="0.35">
      <c r="A36007">
        <v>27082024</v>
      </c>
      <c r="B36007" t="s">
        <v>557</v>
      </c>
      <c r="C36007" t="s">
        <v>365</v>
      </c>
      <c r="D36007" t="s">
        <v>176</v>
      </c>
      <c r="E36007" t="s">
        <v>101</v>
      </c>
    </row>
    <row r="36008" spans="1:7" x14ac:dyDescent="0.35">
      <c r="A36008">
        <v>27082024</v>
      </c>
      <c r="B36008" t="s">
        <v>596</v>
      </c>
      <c r="C36008" t="s">
        <v>146</v>
      </c>
      <c r="D36008" t="s">
        <v>176</v>
      </c>
      <c r="E36008" t="s">
        <v>149</v>
      </c>
    </row>
    <row r="36009" spans="1:7" x14ac:dyDescent="0.35">
      <c r="A36009">
        <v>27082024</v>
      </c>
      <c r="B36009" t="s">
        <v>493</v>
      </c>
      <c r="C36009" t="s">
        <v>278</v>
      </c>
      <c r="D36009" t="s">
        <v>181</v>
      </c>
      <c r="E36009" t="s">
        <v>182</v>
      </c>
      <c r="F36009" t="s">
        <v>101</v>
      </c>
    </row>
    <row r="36010" spans="1:7" x14ac:dyDescent="0.35">
      <c r="A36010">
        <v>27082024</v>
      </c>
      <c r="B36010" t="s">
        <v>542</v>
      </c>
      <c r="C36010" t="s">
        <v>476</v>
      </c>
      <c r="D36010" t="s">
        <v>184</v>
      </c>
      <c r="E36010" t="s">
        <v>101</v>
      </c>
    </row>
    <row r="36011" spans="1:7" x14ac:dyDescent="0.35">
      <c r="A36011">
        <v>27082024</v>
      </c>
      <c r="B36011" t="s">
        <v>513</v>
      </c>
      <c r="C36011" t="s">
        <v>187</v>
      </c>
      <c r="D36011" t="s">
        <v>101</v>
      </c>
    </row>
    <row r="36012" spans="1:7" x14ac:dyDescent="0.35">
      <c r="A36012">
        <v>27082024</v>
      </c>
      <c r="B36012" t="s">
        <v>450</v>
      </c>
      <c r="C36012" t="s">
        <v>297</v>
      </c>
      <c r="D36012" t="s">
        <v>190</v>
      </c>
      <c r="E36012" t="s">
        <v>191</v>
      </c>
      <c r="F36012" t="s">
        <v>101</v>
      </c>
    </row>
    <row r="36013" spans="1:7" x14ac:dyDescent="0.35">
      <c r="A36013">
        <v>27082024</v>
      </c>
      <c r="B36013" t="s">
        <v>323</v>
      </c>
      <c r="C36013" t="s">
        <v>402</v>
      </c>
      <c r="D36013" t="s">
        <v>190</v>
      </c>
      <c r="E36013" t="s">
        <v>194</v>
      </c>
      <c r="F36013" t="s">
        <v>101</v>
      </c>
    </row>
    <row r="36014" spans="1:7" x14ac:dyDescent="0.35">
      <c r="A36014">
        <v>27082024</v>
      </c>
      <c r="B36014" t="s">
        <v>477</v>
      </c>
      <c r="C36014" t="s">
        <v>118</v>
      </c>
      <c r="D36014" t="s">
        <v>190</v>
      </c>
      <c r="E36014" t="s">
        <v>196</v>
      </c>
      <c r="F36014" t="s">
        <v>101</v>
      </c>
    </row>
    <row r="36015" spans="1:7" x14ac:dyDescent="0.35">
      <c r="A36015">
        <v>27082024</v>
      </c>
      <c r="B36015" t="s">
        <v>330</v>
      </c>
      <c r="C36015" t="s">
        <v>198</v>
      </c>
      <c r="D36015" t="s">
        <v>140</v>
      </c>
      <c r="E36015" t="s">
        <v>199</v>
      </c>
      <c r="F36015" t="s">
        <v>200</v>
      </c>
      <c r="G36015" t="s">
        <v>101</v>
      </c>
    </row>
    <row r="36016" spans="1:7" x14ac:dyDescent="0.35">
      <c r="A36016">
        <v>27082024</v>
      </c>
      <c r="B36016" t="s">
        <v>98</v>
      </c>
      <c r="C36016" t="s">
        <v>242</v>
      </c>
      <c r="D36016" t="s">
        <v>61</v>
      </c>
      <c r="E36016" t="s">
        <v>101</v>
      </c>
    </row>
    <row r="36017" spans="1:6" x14ac:dyDescent="0.35">
      <c r="A36017">
        <v>27082024</v>
      </c>
      <c r="B36017" t="s">
        <v>474</v>
      </c>
      <c r="C36017" t="s">
        <v>389</v>
      </c>
      <c r="D36017" t="s">
        <v>205</v>
      </c>
      <c r="E36017" t="s">
        <v>101</v>
      </c>
    </row>
    <row r="36018" spans="1:6" x14ac:dyDescent="0.35">
      <c r="A36018">
        <v>27082024</v>
      </c>
      <c r="B36018" t="s">
        <v>498</v>
      </c>
      <c r="C36018" t="s">
        <v>155</v>
      </c>
      <c r="D36018" t="s">
        <v>208</v>
      </c>
      <c r="E36018" t="s">
        <v>101</v>
      </c>
    </row>
    <row r="36019" spans="1:6" x14ac:dyDescent="0.35">
      <c r="A36019">
        <v>27082024</v>
      </c>
      <c r="B36019" t="s">
        <v>572</v>
      </c>
      <c r="C36019" t="s">
        <v>227</v>
      </c>
      <c r="D36019" t="s">
        <v>210</v>
      </c>
      <c r="E36019" t="s">
        <v>211</v>
      </c>
      <c r="F36019" t="s">
        <v>101</v>
      </c>
    </row>
    <row r="36020" spans="1:6" x14ac:dyDescent="0.35">
      <c r="A36020">
        <v>27082024</v>
      </c>
      <c r="B36020" t="s">
        <v>138</v>
      </c>
      <c r="C36020" t="s">
        <v>443</v>
      </c>
      <c r="D36020" t="s">
        <v>214</v>
      </c>
      <c r="E36020" t="s">
        <v>215</v>
      </c>
      <c r="F36020" t="s">
        <v>101</v>
      </c>
    </row>
    <row r="36021" spans="1:6" x14ac:dyDescent="0.35">
      <c r="A36021">
        <v>27082024</v>
      </c>
      <c r="B36021" t="s">
        <v>137</v>
      </c>
      <c r="C36021" t="s">
        <v>109</v>
      </c>
      <c r="D36021" t="s">
        <v>217</v>
      </c>
      <c r="E36021" t="s">
        <v>101</v>
      </c>
    </row>
    <row r="36022" spans="1:6" x14ac:dyDescent="0.35">
      <c r="A36022">
        <v>27082024</v>
      </c>
      <c r="B36022" t="s">
        <v>592</v>
      </c>
      <c r="C36022" t="s">
        <v>506</v>
      </c>
      <c r="D36022" t="s">
        <v>220</v>
      </c>
      <c r="E36022" t="s">
        <v>101</v>
      </c>
    </row>
    <row r="36023" spans="1:6" x14ac:dyDescent="0.35">
      <c r="A36023">
        <v>27082024</v>
      </c>
      <c r="B36023" t="s">
        <v>413</v>
      </c>
      <c r="C36023" t="s">
        <v>146</v>
      </c>
      <c r="D36023" t="s">
        <v>222</v>
      </c>
    </row>
    <row r="36024" spans="1:6" x14ac:dyDescent="0.35">
      <c r="A36024">
        <v>27082024</v>
      </c>
      <c r="B36024" t="s">
        <v>137</v>
      </c>
      <c r="C36024" t="s">
        <v>433</v>
      </c>
      <c r="D36024" t="s">
        <v>223</v>
      </c>
    </row>
    <row r="36025" spans="1:6" x14ac:dyDescent="0.35">
      <c r="A36025">
        <v>27082024</v>
      </c>
      <c r="B36025" t="s">
        <v>714</v>
      </c>
      <c r="C36025" t="s">
        <v>336</v>
      </c>
      <c r="D36025" t="s">
        <v>225</v>
      </c>
      <c r="E36025" t="s">
        <v>101</v>
      </c>
    </row>
    <row r="36026" spans="1:6" x14ac:dyDescent="0.35">
      <c r="A36026">
        <v>27082024</v>
      </c>
      <c r="B36026" t="s">
        <v>520</v>
      </c>
      <c r="C36026" t="s">
        <v>469</v>
      </c>
      <c r="D36026" t="s">
        <v>225</v>
      </c>
      <c r="E36026" t="s">
        <v>228</v>
      </c>
      <c r="F36026" t="s">
        <v>229</v>
      </c>
    </row>
    <row r="36027" spans="1:6" x14ac:dyDescent="0.35">
      <c r="A36027">
        <v>27082024</v>
      </c>
      <c r="B36027" t="s">
        <v>608</v>
      </c>
      <c r="C36027" t="s">
        <v>443</v>
      </c>
      <c r="D36027" t="s">
        <v>232</v>
      </c>
      <c r="E36027" t="s">
        <v>101</v>
      </c>
    </row>
    <row r="36028" spans="1:6" x14ac:dyDescent="0.35">
      <c r="A36028">
        <v>27082024</v>
      </c>
      <c r="B36028" t="s">
        <v>501</v>
      </c>
      <c r="C36028" t="s">
        <v>192</v>
      </c>
      <c r="D36028" t="s">
        <v>235</v>
      </c>
      <c r="E36028" t="s">
        <v>236</v>
      </c>
      <c r="F36028" t="s">
        <v>101</v>
      </c>
    </row>
    <row r="36029" spans="1:6" x14ac:dyDescent="0.35">
      <c r="A36029">
        <v>27082024</v>
      </c>
      <c r="B36029" t="s">
        <v>583</v>
      </c>
      <c r="C36029" t="s">
        <v>492</v>
      </c>
      <c r="D36029" t="s">
        <v>235</v>
      </c>
      <c r="E36029" t="s">
        <v>239</v>
      </c>
      <c r="F36029" t="s">
        <v>149</v>
      </c>
    </row>
    <row r="36030" spans="1:6" x14ac:dyDescent="0.35">
      <c r="A36030">
        <v>27082024</v>
      </c>
      <c r="B36030" t="s">
        <v>688</v>
      </c>
      <c r="C36030" t="s">
        <v>99</v>
      </c>
      <c r="D36030" t="s">
        <v>235</v>
      </c>
      <c r="E36030" t="s">
        <v>241</v>
      </c>
      <c r="F36030" t="s">
        <v>101</v>
      </c>
    </row>
    <row r="36031" spans="1:6" x14ac:dyDescent="0.35">
      <c r="A36031">
        <v>27082024</v>
      </c>
      <c r="B36031" t="s">
        <v>583</v>
      </c>
      <c r="C36031" t="s">
        <v>234</v>
      </c>
      <c r="D36031" t="s">
        <v>243</v>
      </c>
      <c r="E36031" t="s">
        <v>101</v>
      </c>
    </row>
    <row r="36032" spans="1:6" x14ac:dyDescent="0.35">
      <c r="A36032">
        <v>27082024</v>
      </c>
      <c r="B36032" t="s">
        <v>137</v>
      </c>
      <c r="C36032" t="s">
        <v>102</v>
      </c>
      <c r="D36032" t="s">
        <v>245</v>
      </c>
      <c r="E36032" t="s">
        <v>246</v>
      </c>
    </row>
    <row r="36033" spans="1:7" x14ac:dyDescent="0.35">
      <c r="A36033">
        <v>27082024</v>
      </c>
      <c r="B36033" t="s">
        <v>688</v>
      </c>
      <c r="C36033" t="s">
        <v>221</v>
      </c>
      <c r="D36033" t="s">
        <v>245</v>
      </c>
      <c r="E36033" t="s">
        <v>249</v>
      </c>
    </row>
    <row r="36034" spans="1:7" x14ac:dyDescent="0.35">
      <c r="A36034">
        <v>27082024</v>
      </c>
      <c r="B36034" t="s">
        <v>221</v>
      </c>
      <c r="C36034" t="s">
        <v>381</v>
      </c>
      <c r="D36034" t="s">
        <v>252</v>
      </c>
      <c r="E36034" t="s">
        <v>101</v>
      </c>
    </row>
    <row r="36035" spans="1:7" x14ac:dyDescent="0.35">
      <c r="A36035">
        <v>27082024</v>
      </c>
      <c r="B36035" t="s">
        <v>455</v>
      </c>
      <c r="C36035" t="s">
        <v>349</v>
      </c>
      <c r="D36035" t="s">
        <v>254</v>
      </c>
    </row>
    <row r="36036" spans="1:7" x14ac:dyDescent="0.35">
      <c r="A36036">
        <v>27082024</v>
      </c>
      <c r="B36036" t="s">
        <v>137</v>
      </c>
      <c r="C36036" t="s">
        <v>302</v>
      </c>
      <c r="D36036" t="s">
        <v>256</v>
      </c>
      <c r="E36036" t="s">
        <v>257</v>
      </c>
      <c r="F36036" t="s">
        <v>236</v>
      </c>
      <c r="G36036" t="s">
        <v>101</v>
      </c>
    </row>
    <row r="36037" spans="1:7" x14ac:dyDescent="0.35">
      <c r="A36037">
        <v>27082024</v>
      </c>
      <c r="B36037" t="s">
        <v>566</v>
      </c>
      <c r="C36037" t="s">
        <v>204</v>
      </c>
      <c r="D36037" t="s">
        <v>260</v>
      </c>
      <c r="E36037" t="s">
        <v>136</v>
      </c>
      <c r="F36037" t="s">
        <v>101</v>
      </c>
    </row>
    <row r="36038" spans="1:7" x14ac:dyDescent="0.35">
      <c r="A36038">
        <v>27082024</v>
      </c>
      <c r="B36038" t="s">
        <v>197</v>
      </c>
      <c r="C36038" t="s">
        <v>261</v>
      </c>
      <c r="D36038" t="s">
        <v>262</v>
      </c>
      <c r="E36038" t="s">
        <v>101</v>
      </c>
    </row>
    <row r="36039" spans="1:7" x14ac:dyDescent="0.35">
      <c r="A36039">
        <v>27082024</v>
      </c>
      <c r="B36039" t="s">
        <v>591</v>
      </c>
      <c r="C36039" t="s">
        <v>155</v>
      </c>
      <c r="D36039" t="s">
        <v>264</v>
      </c>
      <c r="E36039" t="s">
        <v>101</v>
      </c>
    </row>
    <row r="36040" spans="1:7" x14ac:dyDescent="0.35">
      <c r="A36040">
        <v>27082024</v>
      </c>
      <c r="B36040" t="s">
        <v>420</v>
      </c>
      <c r="C36040" t="s">
        <v>264</v>
      </c>
      <c r="D36040" t="s">
        <v>149</v>
      </c>
    </row>
    <row r="36041" spans="1:7" x14ac:dyDescent="0.35">
      <c r="A36041">
        <v>27082024</v>
      </c>
      <c r="B36041" t="s">
        <v>520</v>
      </c>
      <c r="C36041" t="s">
        <v>155</v>
      </c>
      <c r="D36041" t="s">
        <v>265</v>
      </c>
      <c r="E36041" t="s">
        <v>101</v>
      </c>
      <c r="F36041" t="s">
        <v>266</v>
      </c>
    </row>
    <row r="36042" spans="1:7" x14ac:dyDescent="0.35">
      <c r="A36042">
        <v>27082024</v>
      </c>
      <c r="B36042" t="s">
        <v>419</v>
      </c>
      <c r="C36042" t="s">
        <v>513</v>
      </c>
      <c r="D36042" t="s">
        <v>267</v>
      </c>
      <c r="E36042" t="s">
        <v>101</v>
      </c>
    </row>
    <row r="36043" spans="1:7" x14ac:dyDescent="0.35">
      <c r="A36043">
        <v>27082024</v>
      </c>
      <c r="B36043" t="s">
        <v>657</v>
      </c>
      <c r="C36043" t="s">
        <v>255</v>
      </c>
      <c r="D36043" t="s">
        <v>268</v>
      </c>
    </row>
    <row r="36044" spans="1:7" x14ac:dyDescent="0.35">
      <c r="A36044">
        <v>27082024</v>
      </c>
      <c r="B36044" t="s">
        <v>218</v>
      </c>
      <c r="C36044" t="s">
        <v>263</v>
      </c>
      <c r="D36044" t="s">
        <v>270</v>
      </c>
      <c r="E36044" t="s">
        <v>271</v>
      </c>
      <c r="F36044" t="s">
        <v>101</v>
      </c>
    </row>
    <row r="36045" spans="1:7" x14ac:dyDescent="0.35">
      <c r="A36045">
        <v>27082024</v>
      </c>
      <c r="B36045" t="s">
        <v>137</v>
      </c>
      <c r="C36045" t="s">
        <v>336</v>
      </c>
      <c r="D36045" t="s">
        <v>274</v>
      </c>
      <c r="E36045" t="s">
        <v>101</v>
      </c>
    </row>
    <row r="36046" spans="1:7" x14ac:dyDescent="0.35">
      <c r="A36046">
        <v>27082024</v>
      </c>
      <c r="B36046" t="s">
        <v>237</v>
      </c>
      <c r="C36046" t="s">
        <v>412</v>
      </c>
      <c r="D36046" t="s">
        <v>277</v>
      </c>
      <c r="E36046" t="s">
        <v>101</v>
      </c>
    </row>
    <row r="36047" spans="1:7" x14ac:dyDescent="0.35">
      <c r="A36047">
        <v>27082024</v>
      </c>
      <c r="B36047" t="s">
        <v>608</v>
      </c>
      <c r="C36047" t="s">
        <v>125</v>
      </c>
      <c r="D36047" t="s">
        <v>279</v>
      </c>
      <c r="E36047" t="s">
        <v>140</v>
      </c>
      <c r="F36047" t="s">
        <v>280</v>
      </c>
    </row>
    <row r="36048" spans="1:7" x14ac:dyDescent="0.35">
      <c r="A36048">
        <v>27082024</v>
      </c>
      <c r="B36048" t="s">
        <v>557</v>
      </c>
      <c r="C36048" t="s">
        <v>146</v>
      </c>
      <c r="D36048" t="s">
        <v>281</v>
      </c>
    </row>
    <row r="36049" spans="1:9" x14ac:dyDescent="0.35">
      <c r="A36049">
        <v>27082024</v>
      </c>
      <c r="B36049" t="s">
        <v>508</v>
      </c>
      <c r="C36049" t="s">
        <v>428</v>
      </c>
      <c r="D36049" t="s">
        <v>284</v>
      </c>
      <c r="E36049" t="s">
        <v>101</v>
      </c>
    </row>
    <row r="36050" spans="1:9" x14ac:dyDescent="0.35">
      <c r="A36050">
        <v>27082024</v>
      </c>
      <c r="B36050" t="s">
        <v>630</v>
      </c>
      <c r="C36050" t="s">
        <v>521</v>
      </c>
      <c r="D36050" t="s">
        <v>287</v>
      </c>
      <c r="E36050" t="s">
        <v>101</v>
      </c>
    </row>
    <row r="36051" spans="1:9" x14ac:dyDescent="0.35">
      <c r="A36051">
        <v>27082024</v>
      </c>
      <c r="B36051" t="s">
        <v>218</v>
      </c>
      <c r="C36051" t="s">
        <v>102</v>
      </c>
      <c r="D36051" t="s">
        <v>288</v>
      </c>
      <c r="E36051" t="s">
        <v>101</v>
      </c>
    </row>
    <row r="36052" spans="1:9" x14ac:dyDescent="0.35">
      <c r="A36052">
        <v>27082024</v>
      </c>
      <c r="B36052" t="s">
        <v>240</v>
      </c>
      <c r="C36052" t="s">
        <v>162</v>
      </c>
      <c r="D36052" t="s">
        <v>290</v>
      </c>
      <c r="E36052" t="s">
        <v>140</v>
      </c>
      <c r="F36052" t="s">
        <v>291</v>
      </c>
    </row>
    <row r="36053" spans="1:9" x14ac:dyDescent="0.35">
      <c r="A36053">
        <v>27082024</v>
      </c>
      <c r="B36053" t="s">
        <v>507</v>
      </c>
      <c r="C36053" t="s">
        <v>158</v>
      </c>
      <c r="D36053" t="s">
        <v>290</v>
      </c>
      <c r="E36053" t="s">
        <v>140</v>
      </c>
      <c r="F36053" t="s">
        <v>294</v>
      </c>
      <c r="G36053" t="s">
        <v>295</v>
      </c>
      <c r="H36053" t="s">
        <v>101</v>
      </c>
    </row>
    <row r="36054" spans="1:9" x14ac:dyDescent="0.35">
      <c r="A36054">
        <v>27082024</v>
      </c>
      <c r="B36054" t="s">
        <v>578</v>
      </c>
      <c r="C36054" t="s">
        <v>506</v>
      </c>
      <c r="D36054" t="s">
        <v>298</v>
      </c>
      <c r="E36054" t="s">
        <v>101</v>
      </c>
    </row>
    <row r="36055" spans="1:9" x14ac:dyDescent="0.35">
      <c r="A36055">
        <v>27082024</v>
      </c>
      <c r="B36055" t="s">
        <v>595</v>
      </c>
      <c r="C36055" t="s">
        <v>443</v>
      </c>
      <c r="D36055" t="s">
        <v>300</v>
      </c>
      <c r="E36055" t="s">
        <v>262</v>
      </c>
      <c r="F36055" t="s">
        <v>101</v>
      </c>
    </row>
    <row r="36056" spans="1:9" x14ac:dyDescent="0.35">
      <c r="A36056">
        <v>27082024</v>
      </c>
      <c r="B36056" t="s">
        <v>501</v>
      </c>
      <c r="C36056" t="s">
        <v>162</v>
      </c>
      <c r="D36056" t="s">
        <v>301</v>
      </c>
      <c r="E36056" t="s">
        <v>101</v>
      </c>
    </row>
    <row r="36057" spans="1:9" x14ac:dyDescent="0.35">
      <c r="A36057">
        <v>27082024</v>
      </c>
      <c r="B36057" t="s">
        <v>593</v>
      </c>
      <c r="C36057" t="s">
        <v>192</v>
      </c>
      <c r="D36057" t="s">
        <v>303</v>
      </c>
      <c r="E36057" t="s">
        <v>149</v>
      </c>
    </row>
    <row r="36058" spans="1:9" x14ac:dyDescent="0.35">
      <c r="A36058">
        <v>27082024</v>
      </c>
      <c r="B36058" t="s">
        <v>597</v>
      </c>
      <c r="C36058" t="s">
        <v>476</v>
      </c>
      <c r="D36058" t="s">
        <v>306</v>
      </c>
      <c r="E36058" t="s">
        <v>101</v>
      </c>
    </row>
    <row r="36059" spans="1:9" x14ac:dyDescent="0.35">
      <c r="A36059">
        <v>27082024</v>
      </c>
      <c r="B36059" t="s">
        <v>573</v>
      </c>
      <c r="C36059" t="s">
        <v>481</v>
      </c>
      <c r="D36059" t="s">
        <v>308</v>
      </c>
      <c r="E36059" t="s">
        <v>309</v>
      </c>
      <c r="F36059" t="s">
        <v>310</v>
      </c>
      <c r="G36059" t="s">
        <v>311</v>
      </c>
      <c r="H36059" t="s">
        <v>312</v>
      </c>
      <c r="I36059" t="s">
        <v>101</v>
      </c>
    </row>
    <row r="36060" spans="1:9" x14ac:dyDescent="0.35">
      <c r="A36060">
        <v>27082024</v>
      </c>
      <c r="B36060" t="s">
        <v>171</v>
      </c>
      <c r="C36060" t="s">
        <v>231</v>
      </c>
      <c r="D36060" t="s">
        <v>314</v>
      </c>
      <c r="E36060" t="s">
        <v>315</v>
      </c>
      <c r="F36060" t="s">
        <v>101</v>
      </c>
    </row>
    <row r="36061" spans="1:9" x14ac:dyDescent="0.35">
      <c r="A36061">
        <v>27082024</v>
      </c>
      <c r="B36061" t="s">
        <v>285</v>
      </c>
      <c r="C36061" t="s">
        <v>192</v>
      </c>
      <c r="D36061" t="s">
        <v>314</v>
      </c>
      <c r="E36061" t="s">
        <v>317</v>
      </c>
      <c r="F36061" t="s">
        <v>101</v>
      </c>
    </row>
    <row r="36062" spans="1:9" x14ac:dyDescent="0.35">
      <c r="A36062">
        <v>27082024</v>
      </c>
      <c r="B36062" t="s">
        <v>339</v>
      </c>
      <c r="C36062" t="s">
        <v>158</v>
      </c>
      <c r="D36062" t="s">
        <v>319</v>
      </c>
      <c r="E36062" t="s">
        <v>320</v>
      </c>
      <c r="F36062" t="s">
        <v>321</v>
      </c>
    </row>
    <row r="36063" spans="1:9" x14ac:dyDescent="0.35">
      <c r="A36063">
        <v>27082024</v>
      </c>
      <c r="B36063" t="s">
        <v>557</v>
      </c>
      <c r="C36063" t="s">
        <v>188</v>
      </c>
      <c r="D36063" t="s">
        <v>322</v>
      </c>
      <c r="E36063" t="s">
        <v>101</v>
      </c>
    </row>
    <row r="36064" spans="1:9" x14ac:dyDescent="0.35">
      <c r="A36064">
        <v>27082024</v>
      </c>
      <c r="B36064" t="s">
        <v>578</v>
      </c>
      <c r="C36064" t="s">
        <v>168</v>
      </c>
      <c r="D36064" t="s">
        <v>325</v>
      </c>
      <c r="E36064" t="s">
        <v>101</v>
      </c>
    </row>
    <row r="36065" spans="1:6" x14ac:dyDescent="0.35">
      <c r="A36065">
        <v>27082024</v>
      </c>
      <c r="B36065" t="s">
        <v>609</v>
      </c>
      <c r="C36065" t="s">
        <v>427</v>
      </c>
      <c r="D36065" t="s">
        <v>328</v>
      </c>
      <c r="E36065" t="s">
        <v>101</v>
      </c>
    </row>
    <row r="36066" spans="1:6" x14ac:dyDescent="0.35">
      <c r="A36066">
        <v>27082024</v>
      </c>
      <c r="B36066" t="s">
        <v>117</v>
      </c>
      <c r="C36066" t="s">
        <v>331</v>
      </c>
      <c r="D36066" t="s">
        <v>332</v>
      </c>
      <c r="E36066" t="s">
        <v>101</v>
      </c>
    </row>
    <row r="36067" spans="1:6" x14ac:dyDescent="0.35">
      <c r="A36067">
        <v>27082024</v>
      </c>
      <c r="B36067" t="s">
        <v>145</v>
      </c>
      <c r="C36067" t="s">
        <v>175</v>
      </c>
      <c r="D36067" t="s">
        <v>331</v>
      </c>
      <c r="E36067" t="s">
        <v>335</v>
      </c>
      <c r="F36067" t="s">
        <v>101</v>
      </c>
    </row>
    <row r="36068" spans="1:6" x14ac:dyDescent="0.35">
      <c r="A36068">
        <v>27082024</v>
      </c>
      <c r="B36068" t="s">
        <v>122</v>
      </c>
      <c r="C36068" t="s">
        <v>175</v>
      </c>
      <c r="D36068" t="s">
        <v>331</v>
      </c>
      <c r="E36068" t="s">
        <v>338</v>
      </c>
      <c r="F36068" t="s">
        <v>321</v>
      </c>
    </row>
    <row r="36069" spans="1:6" x14ac:dyDescent="0.35">
      <c r="A36069">
        <v>27082024</v>
      </c>
      <c r="B36069" t="s">
        <v>639</v>
      </c>
      <c r="C36069" t="s">
        <v>296</v>
      </c>
      <c r="D36069" t="s">
        <v>170</v>
      </c>
    </row>
    <row r="36070" spans="1:6" x14ac:dyDescent="0.35">
      <c r="A36070">
        <v>27082024</v>
      </c>
      <c r="B36070" t="s">
        <v>507</v>
      </c>
      <c r="C36070" t="s">
        <v>502</v>
      </c>
      <c r="D36070" t="s">
        <v>341</v>
      </c>
      <c r="E36070" t="s">
        <v>101</v>
      </c>
    </row>
    <row r="36071" spans="1:6" x14ac:dyDescent="0.35">
      <c r="A36071">
        <v>27082024</v>
      </c>
      <c r="B36071" t="s">
        <v>593</v>
      </c>
      <c r="C36071" t="s">
        <v>106</v>
      </c>
      <c r="D36071" t="s">
        <v>343</v>
      </c>
      <c r="E36071" t="s">
        <v>101</v>
      </c>
    </row>
    <row r="36072" spans="1:6" x14ac:dyDescent="0.35">
      <c r="A36072">
        <v>27082024</v>
      </c>
      <c r="B36072" t="s">
        <v>351</v>
      </c>
      <c r="C36072" t="s">
        <v>132</v>
      </c>
      <c r="D36072" t="s">
        <v>344</v>
      </c>
      <c r="E36072" t="s">
        <v>345</v>
      </c>
      <c r="F36072" t="s">
        <v>101</v>
      </c>
    </row>
    <row r="36073" spans="1:6" x14ac:dyDescent="0.35">
      <c r="A36073">
        <v>27082024</v>
      </c>
      <c r="B36073" t="s">
        <v>590</v>
      </c>
      <c r="C36073" t="s">
        <v>178</v>
      </c>
      <c r="D36073" t="s">
        <v>132</v>
      </c>
      <c r="E36073" t="s">
        <v>347</v>
      </c>
      <c r="F36073" t="s">
        <v>101</v>
      </c>
    </row>
    <row r="36074" spans="1:6" x14ac:dyDescent="0.35">
      <c r="A36074">
        <v>27082024</v>
      </c>
      <c r="B36074" t="s">
        <v>514</v>
      </c>
      <c r="C36074" t="s">
        <v>333</v>
      </c>
      <c r="D36074" t="s">
        <v>132</v>
      </c>
      <c r="E36074" t="s">
        <v>348</v>
      </c>
      <c r="F36074" t="s">
        <v>101</v>
      </c>
    </row>
    <row r="36075" spans="1:6" x14ac:dyDescent="0.35">
      <c r="A36075">
        <v>27082024</v>
      </c>
      <c r="B36075" t="s">
        <v>422</v>
      </c>
      <c r="C36075" t="s">
        <v>162</v>
      </c>
      <c r="D36075" t="s">
        <v>132</v>
      </c>
      <c r="E36075" t="s">
        <v>350</v>
      </c>
      <c r="F36075" t="s">
        <v>101</v>
      </c>
    </row>
    <row r="36076" spans="1:6" x14ac:dyDescent="0.35">
      <c r="A36076">
        <v>27082024</v>
      </c>
      <c r="B36076" t="s">
        <v>579</v>
      </c>
      <c r="C36076" t="s">
        <v>179</v>
      </c>
      <c r="D36076" t="s">
        <v>132</v>
      </c>
      <c r="E36076" t="s">
        <v>352</v>
      </c>
      <c r="F36076" t="s">
        <v>101</v>
      </c>
    </row>
    <row r="36077" spans="1:6" x14ac:dyDescent="0.35">
      <c r="A36077">
        <v>27082024</v>
      </c>
      <c r="B36077" t="s">
        <v>451</v>
      </c>
      <c r="C36077" t="s">
        <v>125</v>
      </c>
      <c r="D36077" t="s">
        <v>132</v>
      </c>
      <c r="E36077" t="s">
        <v>133</v>
      </c>
      <c r="F36077" t="s">
        <v>355</v>
      </c>
    </row>
    <row r="36078" spans="1:6" x14ac:dyDescent="0.35">
      <c r="A36078">
        <v>27082024</v>
      </c>
      <c r="B36078" t="s">
        <v>479</v>
      </c>
      <c r="C36078" t="s">
        <v>178</v>
      </c>
      <c r="D36078" t="s">
        <v>132</v>
      </c>
      <c r="E36078" t="s">
        <v>356</v>
      </c>
      <c r="F36078" t="s">
        <v>101</v>
      </c>
    </row>
    <row r="36079" spans="1:6" x14ac:dyDescent="0.35">
      <c r="A36079">
        <v>27082024</v>
      </c>
      <c r="B36079" t="s">
        <v>455</v>
      </c>
      <c r="C36079" t="s">
        <v>212</v>
      </c>
      <c r="D36079" t="s">
        <v>359</v>
      </c>
      <c r="E36079" t="s">
        <v>360</v>
      </c>
      <c r="F36079" t="s">
        <v>101</v>
      </c>
    </row>
    <row r="36080" spans="1:6" x14ac:dyDescent="0.35">
      <c r="A36080">
        <v>27082024</v>
      </c>
      <c r="B36080" t="s">
        <v>591</v>
      </c>
      <c r="C36080" t="s">
        <v>412</v>
      </c>
      <c r="D36080" t="s">
        <v>359</v>
      </c>
      <c r="E36080" t="s">
        <v>362</v>
      </c>
      <c r="F36080" t="s">
        <v>101</v>
      </c>
    </row>
    <row r="36081" spans="1:8" x14ac:dyDescent="0.35">
      <c r="A36081">
        <v>27082024</v>
      </c>
      <c r="B36081" t="s">
        <v>192</v>
      </c>
      <c r="C36081" t="s">
        <v>359</v>
      </c>
      <c r="D36081" t="s">
        <v>362</v>
      </c>
      <c r="E36081" t="s">
        <v>140</v>
      </c>
      <c r="F36081" t="s">
        <v>364</v>
      </c>
      <c r="G36081" t="s">
        <v>101</v>
      </c>
    </row>
    <row r="36082" spans="1:8" x14ac:dyDescent="0.35">
      <c r="A36082">
        <v>27082024</v>
      </c>
      <c r="B36082" t="s">
        <v>742</v>
      </c>
      <c r="C36082" t="s">
        <v>109</v>
      </c>
      <c r="D36082" t="s">
        <v>366</v>
      </c>
      <c r="E36082" t="s">
        <v>257</v>
      </c>
      <c r="F36082" t="s">
        <v>367</v>
      </c>
      <c r="G36082" t="s">
        <v>101</v>
      </c>
    </row>
    <row r="36083" spans="1:8" x14ac:dyDescent="0.35">
      <c r="A36083">
        <v>27082024</v>
      </c>
      <c r="B36083" t="s">
        <v>582</v>
      </c>
      <c r="C36083" t="s">
        <v>547</v>
      </c>
      <c r="D36083" t="s">
        <v>369</v>
      </c>
      <c r="E36083" t="s">
        <v>370</v>
      </c>
      <c r="F36083" t="s">
        <v>101</v>
      </c>
    </row>
    <row r="36084" spans="1:8" x14ac:dyDescent="0.35">
      <c r="A36084">
        <v>27082024</v>
      </c>
      <c r="B36084" t="s">
        <v>557</v>
      </c>
      <c r="C36084" t="s">
        <v>117</v>
      </c>
      <c r="D36084" t="s">
        <v>371</v>
      </c>
      <c r="E36084" t="s">
        <v>101</v>
      </c>
    </row>
    <row r="36085" spans="1:8" x14ac:dyDescent="0.35">
      <c r="A36085">
        <v>27082024</v>
      </c>
      <c r="B36085" t="s">
        <v>137</v>
      </c>
      <c r="C36085" t="s">
        <v>250</v>
      </c>
      <c r="D36085" t="s">
        <v>372</v>
      </c>
      <c r="E36085" t="s">
        <v>101</v>
      </c>
    </row>
    <row r="36086" spans="1:8" x14ac:dyDescent="0.35">
      <c r="A36086">
        <v>27082024</v>
      </c>
      <c r="B36086" t="s">
        <v>282</v>
      </c>
      <c r="C36086" t="s">
        <v>373</v>
      </c>
      <c r="D36086" t="s">
        <v>101</v>
      </c>
    </row>
    <row r="36087" spans="1:8" x14ac:dyDescent="0.35">
      <c r="A36087">
        <v>27082024</v>
      </c>
      <c r="B36087" t="s">
        <v>780</v>
      </c>
      <c r="C36087" t="s">
        <v>255</v>
      </c>
      <c r="D36087" t="s">
        <v>376</v>
      </c>
      <c r="E36087" t="s">
        <v>140</v>
      </c>
      <c r="F36087" t="s">
        <v>331</v>
      </c>
      <c r="G36087" t="s">
        <v>377</v>
      </c>
      <c r="H36087" t="s">
        <v>101</v>
      </c>
    </row>
    <row r="36088" spans="1:8" x14ac:dyDescent="0.35">
      <c r="A36088">
        <v>27082024</v>
      </c>
      <c r="B36088" t="s">
        <v>611</v>
      </c>
      <c r="C36088" t="s">
        <v>402</v>
      </c>
      <c r="D36088" t="s">
        <v>378</v>
      </c>
    </row>
    <row r="36089" spans="1:8" x14ac:dyDescent="0.35">
      <c r="A36089">
        <v>27082024</v>
      </c>
      <c r="B36089" t="s">
        <v>285</v>
      </c>
      <c r="C36089" t="s">
        <v>448</v>
      </c>
      <c r="D36089" t="s">
        <v>380</v>
      </c>
      <c r="E36089" t="s">
        <v>101</v>
      </c>
    </row>
    <row r="36090" spans="1:8" x14ac:dyDescent="0.35">
      <c r="A36090">
        <v>27082024</v>
      </c>
      <c r="B36090" t="s">
        <v>413</v>
      </c>
      <c r="C36090" t="s">
        <v>227</v>
      </c>
      <c r="D36090" t="s">
        <v>382</v>
      </c>
      <c r="E36090" t="s">
        <v>383</v>
      </c>
    </row>
    <row r="36091" spans="1:8" x14ac:dyDescent="0.35">
      <c r="A36091">
        <v>27082024</v>
      </c>
      <c r="B36091" t="s">
        <v>479</v>
      </c>
      <c r="C36091" t="s">
        <v>117</v>
      </c>
      <c r="D36091" t="s">
        <v>385</v>
      </c>
      <c r="E36091" t="s">
        <v>386</v>
      </c>
    </row>
    <row r="36092" spans="1:8" x14ac:dyDescent="0.35">
      <c r="A36092">
        <v>27082024</v>
      </c>
      <c r="B36092" t="s">
        <v>629</v>
      </c>
      <c r="C36092" t="s">
        <v>168</v>
      </c>
      <c r="D36092" t="s">
        <v>388</v>
      </c>
      <c r="E36092" t="s">
        <v>101</v>
      </c>
    </row>
    <row r="36093" spans="1:8" x14ac:dyDescent="0.35">
      <c r="A36093">
        <v>27082024</v>
      </c>
      <c r="B36093" t="s">
        <v>405</v>
      </c>
      <c r="C36093" t="s">
        <v>117</v>
      </c>
      <c r="D36093" t="s">
        <v>391</v>
      </c>
      <c r="E36093" t="s">
        <v>101</v>
      </c>
    </row>
    <row r="36094" spans="1:8" x14ac:dyDescent="0.35">
      <c r="A36094">
        <v>27082024</v>
      </c>
      <c r="B36094" t="s">
        <v>459</v>
      </c>
      <c r="C36094" t="s">
        <v>390</v>
      </c>
      <c r="D36094" t="s">
        <v>393</v>
      </c>
    </row>
    <row r="36095" spans="1:8" x14ac:dyDescent="0.35">
      <c r="A36095">
        <v>27082024</v>
      </c>
      <c r="B36095" t="s">
        <v>557</v>
      </c>
      <c r="C36095" t="s">
        <v>234</v>
      </c>
      <c r="D36095" t="s">
        <v>394</v>
      </c>
      <c r="E36095" t="s">
        <v>395</v>
      </c>
      <c r="F36095" t="s">
        <v>101</v>
      </c>
    </row>
    <row r="36096" spans="1:8" x14ac:dyDescent="0.35">
      <c r="A36096">
        <v>27082024</v>
      </c>
      <c r="B36096" t="s">
        <v>674</v>
      </c>
      <c r="C36096" t="s">
        <v>357</v>
      </c>
      <c r="D36096" t="s">
        <v>396</v>
      </c>
    </row>
    <row r="36097" spans="1:9" x14ac:dyDescent="0.35">
      <c r="A36097">
        <v>27082024</v>
      </c>
      <c r="B36097" t="s">
        <v>302</v>
      </c>
      <c r="C36097" t="s">
        <v>397</v>
      </c>
      <c r="D36097" t="s">
        <v>101</v>
      </c>
    </row>
    <row r="36098" spans="1:9" x14ac:dyDescent="0.35">
      <c r="A36098">
        <v>27082024</v>
      </c>
      <c r="B36098" t="s">
        <v>557</v>
      </c>
      <c r="C36098" t="s">
        <v>131</v>
      </c>
      <c r="D36098" t="s">
        <v>399</v>
      </c>
      <c r="E36098" t="s">
        <v>140</v>
      </c>
      <c r="F36098" t="s">
        <v>400</v>
      </c>
      <c r="G36098" t="s">
        <v>257</v>
      </c>
      <c r="H36098" t="s">
        <v>331</v>
      </c>
      <c r="I36098" t="s">
        <v>401</v>
      </c>
    </row>
    <row r="36099" spans="1:9" x14ac:dyDescent="0.35">
      <c r="A36099">
        <v>27082024</v>
      </c>
      <c r="B36099" t="s">
        <v>657</v>
      </c>
      <c r="C36099" t="s">
        <v>506</v>
      </c>
      <c r="D36099" t="s">
        <v>399</v>
      </c>
      <c r="E36099" t="s">
        <v>187</v>
      </c>
      <c r="F36099" t="s">
        <v>101</v>
      </c>
    </row>
    <row r="36100" spans="1:9" x14ac:dyDescent="0.35">
      <c r="A36100">
        <v>27082024</v>
      </c>
      <c r="B36100" t="s">
        <v>339</v>
      </c>
      <c r="C36100" t="s">
        <v>467</v>
      </c>
      <c r="D36100" t="s">
        <v>399</v>
      </c>
      <c r="E36100" t="s">
        <v>403</v>
      </c>
      <c r="F36100" t="s">
        <v>101</v>
      </c>
    </row>
    <row r="36101" spans="1:9" x14ac:dyDescent="0.35">
      <c r="A36101">
        <v>27082024</v>
      </c>
      <c r="B36101" t="s">
        <v>637</v>
      </c>
      <c r="C36101" t="s">
        <v>131</v>
      </c>
      <c r="D36101" t="s">
        <v>399</v>
      </c>
      <c r="E36101" t="s">
        <v>404</v>
      </c>
      <c r="F36101" t="s">
        <v>101</v>
      </c>
    </row>
    <row r="36102" spans="1:9" x14ac:dyDescent="0.35">
      <c r="A36102">
        <v>26082024</v>
      </c>
      <c r="B36102" t="s">
        <v>414</v>
      </c>
      <c r="C36102" t="s">
        <v>296</v>
      </c>
      <c r="D36102" t="s">
        <v>100</v>
      </c>
      <c r="E36102" t="s">
        <v>101</v>
      </c>
    </row>
    <row r="36103" spans="1:9" x14ac:dyDescent="0.35">
      <c r="A36103">
        <v>26082024</v>
      </c>
      <c r="B36103" t="s">
        <v>556</v>
      </c>
      <c r="C36103" t="s">
        <v>457</v>
      </c>
      <c r="D36103" t="s">
        <v>104</v>
      </c>
      <c r="E36103" t="s">
        <v>101</v>
      </c>
    </row>
    <row r="36104" spans="1:9" x14ac:dyDescent="0.35">
      <c r="A36104">
        <v>26082024</v>
      </c>
      <c r="B36104" t="s">
        <v>430</v>
      </c>
      <c r="C36104" t="s">
        <v>151</v>
      </c>
      <c r="D36104" t="s">
        <v>107</v>
      </c>
      <c r="E36104" t="s">
        <v>108</v>
      </c>
      <c r="F36104" t="s">
        <v>101</v>
      </c>
    </row>
    <row r="36105" spans="1:9" x14ac:dyDescent="0.35">
      <c r="A36105">
        <v>26082024</v>
      </c>
      <c r="B36105" t="s">
        <v>248</v>
      </c>
      <c r="C36105" t="s">
        <v>109</v>
      </c>
      <c r="D36105" t="s">
        <v>111</v>
      </c>
      <c r="E36105" t="s">
        <v>101</v>
      </c>
    </row>
    <row r="36106" spans="1:9" x14ac:dyDescent="0.35">
      <c r="A36106">
        <v>26082024</v>
      </c>
      <c r="B36106" t="s">
        <v>960</v>
      </c>
      <c r="C36106" t="s">
        <v>965</v>
      </c>
      <c r="D36106" t="s">
        <v>114</v>
      </c>
      <c r="E36106" t="s">
        <v>115</v>
      </c>
      <c r="F36106" t="s">
        <v>116</v>
      </c>
    </row>
    <row r="36107" spans="1:9" x14ac:dyDescent="0.35">
      <c r="A36107">
        <v>26082024</v>
      </c>
      <c r="B36107" t="s">
        <v>469</v>
      </c>
      <c r="C36107" t="s">
        <v>354</v>
      </c>
      <c r="D36107" t="s">
        <v>114</v>
      </c>
      <c r="E36107" t="s">
        <v>119</v>
      </c>
      <c r="F36107" t="s">
        <v>120</v>
      </c>
      <c r="G36107" t="s">
        <v>121</v>
      </c>
    </row>
    <row r="36108" spans="1:9" x14ac:dyDescent="0.35">
      <c r="A36108">
        <v>26082024</v>
      </c>
      <c r="B36108" t="s">
        <v>155</v>
      </c>
      <c r="C36108" t="s">
        <v>118</v>
      </c>
      <c r="D36108" t="s">
        <v>114</v>
      </c>
      <c r="E36108" t="s">
        <v>124</v>
      </c>
    </row>
    <row r="36109" spans="1:9" x14ac:dyDescent="0.35">
      <c r="A36109">
        <v>26082024</v>
      </c>
      <c r="B36109" t="s">
        <v>244</v>
      </c>
      <c r="C36109" t="s">
        <v>103</v>
      </c>
      <c r="D36109" t="s">
        <v>114</v>
      </c>
      <c r="E36109" t="s">
        <v>127</v>
      </c>
    </row>
    <row r="36110" spans="1:9" x14ac:dyDescent="0.35">
      <c r="A36110">
        <v>26082024</v>
      </c>
      <c r="B36110" t="s">
        <v>234</v>
      </c>
      <c r="C36110" t="s">
        <v>297</v>
      </c>
      <c r="D36110" t="s">
        <v>114</v>
      </c>
      <c r="E36110" t="s">
        <v>130</v>
      </c>
    </row>
    <row r="36111" spans="1:9" x14ac:dyDescent="0.35">
      <c r="A36111">
        <v>26082024</v>
      </c>
      <c r="B36111" t="s">
        <v>330</v>
      </c>
      <c r="C36111" t="s">
        <v>607</v>
      </c>
      <c r="D36111" t="s">
        <v>114</v>
      </c>
      <c r="E36111" t="s">
        <v>132</v>
      </c>
      <c r="F36111" t="s">
        <v>133</v>
      </c>
    </row>
    <row r="36112" spans="1:9" x14ac:dyDescent="0.35">
      <c r="A36112">
        <v>26082024</v>
      </c>
      <c r="B36112" t="s">
        <v>466</v>
      </c>
      <c r="C36112" t="s">
        <v>278</v>
      </c>
      <c r="D36112" t="s">
        <v>135</v>
      </c>
      <c r="E36112" t="s">
        <v>136</v>
      </c>
    </row>
    <row r="36113" spans="1:7" x14ac:dyDescent="0.35">
      <c r="A36113">
        <v>26082024</v>
      </c>
      <c r="B36113" t="s">
        <v>556</v>
      </c>
      <c r="C36113" t="s">
        <v>336</v>
      </c>
      <c r="D36113" t="s">
        <v>139</v>
      </c>
      <c r="E36113" t="s">
        <v>140</v>
      </c>
      <c r="F36113" t="s">
        <v>141</v>
      </c>
      <c r="G36113" t="s">
        <v>101</v>
      </c>
    </row>
    <row r="36114" spans="1:7" x14ac:dyDescent="0.35">
      <c r="A36114">
        <v>26082024</v>
      </c>
      <c r="B36114" t="s">
        <v>374</v>
      </c>
      <c r="C36114" t="s">
        <v>234</v>
      </c>
      <c r="D36114" t="s">
        <v>144</v>
      </c>
      <c r="E36114" t="s">
        <v>101</v>
      </c>
    </row>
    <row r="36115" spans="1:7" x14ac:dyDescent="0.35">
      <c r="A36115">
        <v>26082024</v>
      </c>
      <c r="B36115" t="s">
        <v>206</v>
      </c>
      <c r="C36115" t="s">
        <v>188</v>
      </c>
      <c r="D36115" t="s">
        <v>147</v>
      </c>
      <c r="E36115" t="s">
        <v>148</v>
      </c>
      <c r="F36115" t="s">
        <v>149</v>
      </c>
    </row>
    <row r="36116" spans="1:7" x14ac:dyDescent="0.35">
      <c r="A36116">
        <v>26082024</v>
      </c>
      <c r="B36116" t="s">
        <v>556</v>
      </c>
      <c r="C36116" t="s">
        <v>453</v>
      </c>
      <c r="D36116" t="s">
        <v>152</v>
      </c>
      <c r="E36116" t="s">
        <v>140</v>
      </c>
      <c r="F36116" t="s">
        <v>153</v>
      </c>
      <c r="G36116" t="s">
        <v>101</v>
      </c>
    </row>
    <row r="36117" spans="1:7" x14ac:dyDescent="0.35">
      <c r="A36117">
        <v>26082024</v>
      </c>
      <c r="B36117" t="s">
        <v>663</v>
      </c>
      <c r="C36117" t="s">
        <v>226</v>
      </c>
      <c r="D36117" t="s">
        <v>156</v>
      </c>
      <c r="E36117" t="s">
        <v>101</v>
      </c>
    </row>
    <row r="36118" spans="1:7" x14ac:dyDescent="0.35">
      <c r="A36118">
        <v>26082024</v>
      </c>
      <c r="B36118" t="s">
        <v>151</v>
      </c>
      <c r="C36118" t="s">
        <v>159</v>
      </c>
      <c r="D36118" t="s">
        <v>101</v>
      </c>
    </row>
    <row r="36119" spans="1:7" x14ac:dyDescent="0.35">
      <c r="A36119">
        <v>26082024</v>
      </c>
      <c r="B36119" t="s">
        <v>282</v>
      </c>
      <c r="C36119" t="s">
        <v>161</v>
      </c>
      <c r="D36119" t="s">
        <v>101</v>
      </c>
    </row>
    <row r="36120" spans="1:7" x14ac:dyDescent="0.35">
      <c r="A36120">
        <v>26082024</v>
      </c>
      <c r="B36120" t="s">
        <v>519</v>
      </c>
      <c r="C36120" t="s">
        <v>402</v>
      </c>
      <c r="D36120" t="s">
        <v>164</v>
      </c>
      <c r="E36120" t="s">
        <v>101</v>
      </c>
    </row>
    <row r="36121" spans="1:7" x14ac:dyDescent="0.35">
      <c r="A36121">
        <v>26082024</v>
      </c>
      <c r="B36121" t="s">
        <v>520</v>
      </c>
      <c r="C36121" t="s">
        <v>168</v>
      </c>
      <c r="D36121" t="s">
        <v>167</v>
      </c>
    </row>
    <row r="36122" spans="1:7" x14ac:dyDescent="0.35">
      <c r="A36122">
        <v>26082024</v>
      </c>
      <c r="B36122" t="s">
        <v>137</v>
      </c>
      <c r="C36122" t="s">
        <v>234</v>
      </c>
      <c r="D36122" t="s">
        <v>423</v>
      </c>
      <c r="E36122" t="s">
        <v>101</v>
      </c>
    </row>
    <row r="36123" spans="1:7" x14ac:dyDescent="0.35">
      <c r="A36123">
        <v>26082024</v>
      </c>
      <c r="B36123" t="s">
        <v>304</v>
      </c>
      <c r="C36123" t="s">
        <v>547</v>
      </c>
      <c r="D36123" t="s">
        <v>169</v>
      </c>
      <c r="E36123" t="s">
        <v>170</v>
      </c>
      <c r="F36123" t="s">
        <v>101</v>
      </c>
    </row>
    <row r="36124" spans="1:7" x14ac:dyDescent="0.35">
      <c r="A36124">
        <v>26082024</v>
      </c>
      <c r="B36124" t="s">
        <v>540</v>
      </c>
      <c r="C36124" t="s">
        <v>506</v>
      </c>
      <c r="D36124" t="s">
        <v>173</v>
      </c>
      <c r="E36124" t="s">
        <v>101</v>
      </c>
    </row>
    <row r="36125" spans="1:7" x14ac:dyDescent="0.35">
      <c r="A36125">
        <v>26082024</v>
      </c>
      <c r="B36125" t="s">
        <v>520</v>
      </c>
      <c r="C36125" t="s">
        <v>428</v>
      </c>
      <c r="D36125" t="s">
        <v>176</v>
      </c>
      <c r="E36125" t="s">
        <v>101</v>
      </c>
    </row>
    <row r="36126" spans="1:7" x14ac:dyDescent="0.35">
      <c r="A36126">
        <v>26082024</v>
      </c>
      <c r="B36126" t="s">
        <v>674</v>
      </c>
      <c r="C36126" t="s">
        <v>263</v>
      </c>
      <c r="D36126" t="s">
        <v>176</v>
      </c>
      <c r="E36126" t="s">
        <v>149</v>
      </c>
    </row>
    <row r="36127" spans="1:7" x14ac:dyDescent="0.35">
      <c r="A36127">
        <v>26082024</v>
      </c>
      <c r="B36127" t="s">
        <v>417</v>
      </c>
      <c r="C36127" t="s">
        <v>357</v>
      </c>
      <c r="D36127" t="s">
        <v>181</v>
      </c>
      <c r="E36127" t="s">
        <v>182</v>
      </c>
      <c r="F36127" t="s">
        <v>101</v>
      </c>
    </row>
    <row r="36128" spans="1:7" x14ac:dyDescent="0.35">
      <c r="A36128">
        <v>26082024</v>
      </c>
      <c r="B36128" t="s">
        <v>137</v>
      </c>
      <c r="C36128" t="s">
        <v>155</v>
      </c>
      <c r="D36128" t="s">
        <v>184</v>
      </c>
      <c r="E36128" t="s">
        <v>101</v>
      </c>
    </row>
    <row r="36129" spans="1:7" x14ac:dyDescent="0.35">
      <c r="A36129">
        <v>26082024</v>
      </c>
      <c r="B36129" t="s">
        <v>186</v>
      </c>
      <c r="C36129" t="s">
        <v>187</v>
      </c>
      <c r="D36129" t="s">
        <v>101</v>
      </c>
    </row>
    <row r="36130" spans="1:7" x14ac:dyDescent="0.35">
      <c r="A36130">
        <v>26082024</v>
      </c>
      <c r="B36130" t="s">
        <v>447</v>
      </c>
      <c r="C36130" t="s">
        <v>282</v>
      </c>
      <c r="D36130" t="s">
        <v>190</v>
      </c>
      <c r="E36130" t="s">
        <v>191</v>
      </c>
      <c r="F36130" t="s">
        <v>101</v>
      </c>
    </row>
    <row r="36131" spans="1:7" x14ac:dyDescent="0.35">
      <c r="A36131">
        <v>26082024</v>
      </c>
      <c r="B36131" t="s">
        <v>226</v>
      </c>
      <c r="C36131" t="s">
        <v>212</v>
      </c>
      <c r="D36131" t="s">
        <v>190</v>
      </c>
      <c r="E36131" t="s">
        <v>194</v>
      </c>
      <c r="F36131" t="s">
        <v>101</v>
      </c>
    </row>
    <row r="36132" spans="1:7" x14ac:dyDescent="0.35">
      <c r="A36132">
        <v>26082024</v>
      </c>
      <c r="B36132" t="s">
        <v>285</v>
      </c>
      <c r="C36132" t="s">
        <v>492</v>
      </c>
      <c r="D36132" t="s">
        <v>190</v>
      </c>
      <c r="E36132" t="s">
        <v>196</v>
      </c>
      <c r="F36132" t="s">
        <v>101</v>
      </c>
    </row>
    <row r="36133" spans="1:7" x14ac:dyDescent="0.35">
      <c r="A36133">
        <v>26082024</v>
      </c>
      <c r="B36133" t="s">
        <v>269</v>
      </c>
      <c r="C36133" t="s">
        <v>198</v>
      </c>
      <c r="D36133" t="s">
        <v>140</v>
      </c>
      <c r="E36133" t="s">
        <v>199</v>
      </c>
      <c r="F36133" t="s">
        <v>200</v>
      </c>
      <c r="G36133" t="s">
        <v>101</v>
      </c>
    </row>
    <row r="36134" spans="1:7" x14ac:dyDescent="0.35">
      <c r="A36134">
        <v>26082024</v>
      </c>
      <c r="B36134" t="s">
        <v>604</v>
      </c>
      <c r="C36134" t="s">
        <v>204</v>
      </c>
      <c r="D36134" t="s">
        <v>61</v>
      </c>
      <c r="E36134" t="s">
        <v>101</v>
      </c>
    </row>
    <row r="36135" spans="1:7" x14ac:dyDescent="0.35">
      <c r="A36135">
        <v>26082024</v>
      </c>
      <c r="B36135" t="s">
        <v>183</v>
      </c>
      <c r="C36135" t="s">
        <v>351</v>
      </c>
      <c r="D36135" t="s">
        <v>205</v>
      </c>
      <c r="E36135" t="s">
        <v>101</v>
      </c>
    </row>
    <row r="36136" spans="1:7" x14ac:dyDescent="0.35">
      <c r="A36136">
        <v>26082024</v>
      </c>
      <c r="B36136" t="s">
        <v>581</v>
      </c>
      <c r="C36136" t="s">
        <v>151</v>
      </c>
      <c r="D36136" t="s">
        <v>208</v>
      </c>
      <c r="E36136" t="s">
        <v>101</v>
      </c>
    </row>
    <row r="36137" spans="1:7" x14ac:dyDescent="0.35">
      <c r="A36137">
        <v>26082024</v>
      </c>
      <c r="B36137" t="s">
        <v>474</v>
      </c>
      <c r="C36137" t="s">
        <v>204</v>
      </c>
      <c r="D36137" t="s">
        <v>210</v>
      </c>
      <c r="E36137" t="s">
        <v>211</v>
      </c>
      <c r="F36137" t="s">
        <v>101</v>
      </c>
    </row>
    <row r="36138" spans="1:7" x14ac:dyDescent="0.35">
      <c r="A36138">
        <v>26082024</v>
      </c>
      <c r="B36138" t="s">
        <v>595</v>
      </c>
      <c r="C36138" t="s">
        <v>158</v>
      </c>
      <c r="D36138" t="s">
        <v>214</v>
      </c>
      <c r="E36138" t="s">
        <v>215</v>
      </c>
      <c r="F36138" t="s">
        <v>101</v>
      </c>
    </row>
    <row r="36139" spans="1:7" x14ac:dyDescent="0.35">
      <c r="A36139">
        <v>26082024</v>
      </c>
      <c r="B36139" t="s">
        <v>456</v>
      </c>
      <c r="C36139" t="s">
        <v>197</v>
      </c>
      <c r="D36139" t="s">
        <v>217</v>
      </c>
      <c r="E36139" t="s">
        <v>101</v>
      </c>
    </row>
    <row r="36140" spans="1:7" x14ac:dyDescent="0.35">
      <c r="A36140">
        <v>26082024</v>
      </c>
      <c r="B36140" t="s">
        <v>444</v>
      </c>
      <c r="C36140" t="s">
        <v>513</v>
      </c>
      <c r="D36140" t="s">
        <v>220</v>
      </c>
      <c r="E36140" t="s">
        <v>101</v>
      </c>
    </row>
    <row r="36141" spans="1:7" x14ac:dyDescent="0.35">
      <c r="A36141">
        <v>26082024</v>
      </c>
      <c r="B36141" t="s">
        <v>218</v>
      </c>
      <c r="C36141" t="s">
        <v>357</v>
      </c>
      <c r="D36141" t="s">
        <v>222</v>
      </c>
    </row>
    <row r="36142" spans="1:7" x14ac:dyDescent="0.35">
      <c r="A36142">
        <v>26082024</v>
      </c>
      <c r="B36142" t="s">
        <v>473</v>
      </c>
      <c r="C36142" t="s">
        <v>297</v>
      </c>
      <c r="D36142" t="s">
        <v>223</v>
      </c>
    </row>
    <row r="36143" spans="1:7" x14ac:dyDescent="0.35">
      <c r="A36143">
        <v>26082024</v>
      </c>
      <c r="B36143" t="s">
        <v>581</v>
      </c>
      <c r="C36143" t="s">
        <v>178</v>
      </c>
      <c r="D36143" t="s">
        <v>225</v>
      </c>
      <c r="E36143" t="s">
        <v>101</v>
      </c>
    </row>
    <row r="36144" spans="1:7" x14ac:dyDescent="0.35">
      <c r="A36144">
        <v>26082024</v>
      </c>
      <c r="B36144" t="s">
        <v>474</v>
      </c>
      <c r="C36144" t="s">
        <v>467</v>
      </c>
      <c r="D36144" t="s">
        <v>225</v>
      </c>
      <c r="E36144" t="s">
        <v>228</v>
      </c>
      <c r="F36144" t="s">
        <v>229</v>
      </c>
    </row>
    <row r="36145" spans="1:7" x14ac:dyDescent="0.35">
      <c r="A36145">
        <v>26082024</v>
      </c>
      <c r="B36145" t="s">
        <v>454</v>
      </c>
      <c r="C36145" t="s">
        <v>443</v>
      </c>
      <c r="D36145" t="s">
        <v>232</v>
      </c>
      <c r="E36145" t="s">
        <v>101</v>
      </c>
    </row>
    <row r="36146" spans="1:7" x14ac:dyDescent="0.35">
      <c r="A36146">
        <v>26082024</v>
      </c>
      <c r="B36146" t="s">
        <v>466</v>
      </c>
      <c r="C36146" t="s">
        <v>384</v>
      </c>
      <c r="D36146" t="s">
        <v>235</v>
      </c>
      <c r="E36146" t="s">
        <v>236</v>
      </c>
      <c r="F36146" t="s">
        <v>101</v>
      </c>
    </row>
    <row r="36147" spans="1:7" x14ac:dyDescent="0.35">
      <c r="A36147">
        <v>26082024</v>
      </c>
      <c r="B36147" t="s">
        <v>520</v>
      </c>
      <c r="C36147" t="s">
        <v>512</v>
      </c>
      <c r="D36147" t="s">
        <v>235</v>
      </c>
      <c r="E36147" t="s">
        <v>239</v>
      </c>
      <c r="F36147" t="s">
        <v>149</v>
      </c>
    </row>
    <row r="36148" spans="1:7" x14ac:dyDescent="0.35">
      <c r="A36148">
        <v>26082024</v>
      </c>
      <c r="B36148" t="s">
        <v>413</v>
      </c>
      <c r="C36148" t="s">
        <v>227</v>
      </c>
      <c r="D36148" t="s">
        <v>235</v>
      </c>
      <c r="E36148" t="s">
        <v>241</v>
      </c>
      <c r="F36148" t="s">
        <v>101</v>
      </c>
    </row>
    <row r="36149" spans="1:7" x14ac:dyDescent="0.35">
      <c r="A36149">
        <v>26082024</v>
      </c>
      <c r="B36149" t="s">
        <v>440</v>
      </c>
      <c r="C36149" t="s">
        <v>103</v>
      </c>
      <c r="D36149" t="s">
        <v>243</v>
      </c>
      <c r="E36149" t="s">
        <v>101</v>
      </c>
    </row>
    <row r="36150" spans="1:7" x14ac:dyDescent="0.35">
      <c r="A36150">
        <v>26082024</v>
      </c>
      <c r="B36150" t="s">
        <v>285</v>
      </c>
      <c r="C36150" t="s">
        <v>428</v>
      </c>
      <c r="D36150" t="s">
        <v>245</v>
      </c>
      <c r="E36150" t="s">
        <v>246</v>
      </c>
    </row>
    <row r="36151" spans="1:7" x14ac:dyDescent="0.35">
      <c r="A36151">
        <v>26082024</v>
      </c>
      <c r="B36151" t="s">
        <v>565</v>
      </c>
      <c r="C36151" t="s">
        <v>244</v>
      </c>
      <c r="D36151" t="s">
        <v>245</v>
      </c>
      <c r="E36151" t="s">
        <v>249</v>
      </c>
    </row>
    <row r="36152" spans="1:7" x14ac:dyDescent="0.35">
      <c r="A36152">
        <v>26082024</v>
      </c>
      <c r="B36152" t="s">
        <v>473</v>
      </c>
      <c r="C36152" t="s">
        <v>411</v>
      </c>
      <c r="D36152" t="s">
        <v>252</v>
      </c>
      <c r="E36152" t="s">
        <v>101</v>
      </c>
    </row>
    <row r="36153" spans="1:7" x14ac:dyDescent="0.35">
      <c r="A36153">
        <v>26082024</v>
      </c>
      <c r="B36153" t="s">
        <v>450</v>
      </c>
      <c r="C36153" t="s">
        <v>302</v>
      </c>
      <c r="D36153" t="s">
        <v>254</v>
      </c>
    </row>
    <row r="36154" spans="1:7" x14ac:dyDescent="0.35">
      <c r="A36154">
        <v>26082024</v>
      </c>
      <c r="B36154" t="s">
        <v>424</v>
      </c>
      <c r="C36154" t="s">
        <v>118</v>
      </c>
      <c r="D36154" t="s">
        <v>256</v>
      </c>
      <c r="E36154" t="s">
        <v>257</v>
      </c>
      <c r="F36154" t="s">
        <v>236</v>
      </c>
      <c r="G36154" t="s">
        <v>101</v>
      </c>
    </row>
    <row r="36155" spans="1:7" x14ac:dyDescent="0.35">
      <c r="A36155">
        <v>26082024</v>
      </c>
      <c r="B36155" t="s">
        <v>137</v>
      </c>
      <c r="C36155" t="s">
        <v>118</v>
      </c>
      <c r="D36155" t="s">
        <v>260</v>
      </c>
      <c r="E36155" t="s">
        <v>136</v>
      </c>
      <c r="F36155" t="s">
        <v>101</v>
      </c>
    </row>
    <row r="36156" spans="1:7" x14ac:dyDescent="0.35">
      <c r="A36156">
        <v>26082024</v>
      </c>
      <c r="B36156" t="s">
        <v>490</v>
      </c>
      <c r="C36156" t="s">
        <v>261</v>
      </c>
      <c r="D36156" t="s">
        <v>262</v>
      </c>
      <c r="E36156" t="s">
        <v>101</v>
      </c>
    </row>
    <row r="36157" spans="1:7" x14ac:dyDescent="0.35">
      <c r="A36157">
        <v>26082024</v>
      </c>
      <c r="B36157" t="s">
        <v>413</v>
      </c>
      <c r="C36157" t="s">
        <v>125</v>
      </c>
      <c r="D36157" t="s">
        <v>264</v>
      </c>
      <c r="E36157" t="s">
        <v>101</v>
      </c>
    </row>
    <row r="36158" spans="1:7" x14ac:dyDescent="0.35">
      <c r="A36158">
        <v>26082024</v>
      </c>
      <c r="B36158" t="s">
        <v>117</v>
      </c>
      <c r="C36158" t="s">
        <v>264</v>
      </c>
      <c r="D36158" t="s">
        <v>149</v>
      </c>
    </row>
    <row r="36159" spans="1:7" x14ac:dyDescent="0.35">
      <c r="A36159">
        <v>26082024</v>
      </c>
      <c r="B36159" t="s">
        <v>534</v>
      </c>
      <c r="C36159" t="s">
        <v>255</v>
      </c>
      <c r="D36159" t="s">
        <v>265</v>
      </c>
      <c r="E36159" t="s">
        <v>101</v>
      </c>
      <c r="F36159" t="s">
        <v>266</v>
      </c>
    </row>
    <row r="36160" spans="1:7" x14ac:dyDescent="0.35">
      <c r="A36160">
        <v>26082024</v>
      </c>
      <c r="B36160" t="s">
        <v>183</v>
      </c>
      <c r="C36160" t="s">
        <v>234</v>
      </c>
      <c r="D36160" t="s">
        <v>267</v>
      </c>
      <c r="E36160" t="s">
        <v>101</v>
      </c>
    </row>
    <row r="36161" spans="1:8" x14ac:dyDescent="0.35">
      <c r="A36161">
        <v>26082024</v>
      </c>
      <c r="B36161" t="s">
        <v>602</v>
      </c>
      <c r="C36161" t="s">
        <v>443</v>
      </c>
      <c r="D36161" t="s">
        <v>268</v>
      </c>
    </row>
    <row r="36162" spans="1:8" x14ac:dyDescent="0.35">
      <c r="A36162">
        <v>26082024</v>
      </c>
      <c r="B36162" t="s">
        <v>495</v>
      </c>
      <c r="C36162" t="s">
        <v>502</v>
      </c>
      <c r="D36162" t="s">
        <v>270</v>
      </c>
      <c r="E36162" t="s">
        <v>271</v>
      </c>
      <c r="F36162" t="s">
        <v>101</v>
      </c>
    </row>
    <row r="36163" spans="1:8" x14ac:dyDescent="0.35">
      <c r="A36163">
        <v>26082024</v>
      </c>
      <c r="B36163" t="s">
        <v>224</v>
      </c>
      <c r="C36163" t="s">
        <v>357</v>
      </c>
      <c r="D36163" t="s">
        <v>274</v>
      </c>
      <c r="E36163" t="s">
        <v>101</v>
      </c>
    </row>
    <row r="36164" spans="1:8" x14ac:dyDescent="0.35">
      <c r="A36164">
        <v>26082024</v>
      </c>
      <c r="B36164" t="s">
        <v>499</v>
      </c>
      <c r="C36164" t="s">
        <v>197</v>
      </c>
      <c r="D36164" t="s">
        <v>277</v>
      </c>
      <c r="E36164" t="s">
        <v>101</v>
      </c>
    </row>
    <row r="36165" spans="1:8" x14ac:dyDescent="0.35">
      <c r="A36165">
        <v>26082024</v>
      </c>
      <c r="B36165" t="s">
        <v>454</v>
      </c>
      <c r="C36165" t="s">
        <v>175</v>
      </c>
      <c r="D36165" t="s">
        <v>279</v>
      </c>
      <c r="E36165" t="s">
        <v>140</v>
      </c>
      <c r="F36165" t="s">
        <v>280</v>
      </c>
    </row>
    <row r="36166" spans="1:8" x14ac:dyDescent="0.35">
      <c r="A36166">
        <v>26082024</v>
      </c>
      <c r="B36166" t="s">
        <v>137</v>
      </c>
      <c r="C36166" t="s">
        <v>158</v>
      </c>
      <c r="D36166" t="s">
        <v>281</v>
      </c>
    </row>
    <row r="36167" spans="1:8" x14ac:dyDescent="0.35">
      <c r="A36167">
        <v>26082024</v>
      </c>
      <c r="B36167" t="s">
        <v>465</v>
      </c>
      <c r="C36167" t="s">
        <v>384</v>
      </c>
      <c r="D36167" t="s">
        <v>284</v>
      </c>
      <c r="E36167" t="s">
        <v>101</v>
      </c>
    </row>
    <row r="36168" spans="1:8" x14ac:dyDescent="0.35">
      <c r="A36168">
        <v>26082024</v>
      </c>
      <c r="B36168" t="s">
        <v>687</v>
      </c>
      <c r="C36168" t="s">
        <v>548</v>
      </c>
      <c r="D36168" t="s">
        <v>287</v>
      </c>
      <c r="E36168" t="s">
        <v>101</v>
      </c>
    </row>
    <row r="36169" spans="1:8" x14ac:dyDescent="0.35">
      <c r="A36169">
        <v>26082024</v>
      </c>
      <c r="B36169" t="s">
        <v>418</v>
      </c>
      <c r="C36169" t="s">
        <v>128</v>
      </c>
      <c r="D36169" t="s">
        <v>288</v>
      </c>
      <c r="E36169" t="s">
        <v>101</v>
      </c>
    </row>
    <row r="36170" spans="1:8" x14ac:dyDescent="0.35">
      <c r="A36170">
        <v>26082024</v>
      </c>
      <c r="B36170" t="s">
        <v>574</v>
      </c>
      <c r="C36170" t="s">
        <v>179</v>
      </c>
      <c r="D36170" t="s">
        <v>290</v>
      </c>
      <c r="E36170" t="s">
        <v>140</v>
      </c>
      <c r="F36170" t="s">
        <v>291</v>
      </c>
    </row>
    <row r="36171" spans="1:8" x14ac:dyDescent="0.35">
      <c r="A36171">
        <v>26082024</v>
      </c>
      <c r="B36171" t="s">
        <v>516</v>
      </c>
      <c r="C36171" t="s">
        <v>478</v>
      </c>
      <c r="D36171" t="s">
        <v>290</v>
      </c>
      <c r="E36171" t="s">
        <v>140</v>
      </c>
      <c r="F36171" t="s">
        <v>294</v>
      </c>
      <c r="G36171" t="s">
        <v>295</v>
      </c>
      <c r="H36171" t="s">
        <v>101</v>
      </c>
    </row>
    <row r="36172" spans="1:8" x14ac:dyDescent="0.35">
      <c r="A36172">
        <v>26082024</v>
      </c>
      <c r="B36172" t="s">
        <v>339</v>
      </c>
      <c r="C36172" t="s">
        <v>513</v>
      </c>
      <c r="D36172" t="s">
        <v>298</v>
      </c>
      <c r="E36172" t="s">
        <v>101</v>
      </c>
    </row>
    <row r="36173" spans="1:8" x14ac:dyDescent="0.35">
      <c r="A36173">
        <v>26082024</v>
      </c>
      <c r="B36173" t="s">
        <v>300</v>
      </c>
      <c r="C36173" t="s">
        <v>262</v>
      </c>
      <c r="D36173" t="s">
        <v>101</v>
      </c>
    </row>
    <row r="36174" spans="1:8" x14ac:dyDescent="0.35">
      <c r="A36174">
        <v>26082024</v>
      </c>
      <c r="B36174" t="s">
        <v>465</v>
      </c>
      <c r="C36174" t="s">
        <v>175</v>
      </c>
      <c r="D36174" t="s">
        <v>301</v>
      </c>
      <c r="E36174" t="s">
        <v>101</v>
      </c>
    </row>
    <row r="36175" spans="1:8" x14ac:dyDescent="0.35">
      <c r="A36175">
        <v>26082024</v>
      </c>
      <c r="B36175" t="s">
        <v>576</v>
      </c>
      <c r="C36175" t="s">
        <v>302</v>
      </c>
      <c r="D36175" t="s">
        <v>303</v>
      </c>
      <c r="E36175" t="s">
        <v>149</v>
      </c>
    </row>
    <row r="36176" spans="1:8" x14ac:dyDescent="0.35">
      <c r="A36176">
        <v>26082024</v>
      </c>
      <c r="B36176" t="s">
        <v>419</v>
      </c>
      <c r="C36176" t="s">
        <v>155</v>
      </c>
      <c r="D36176" t="s">
        <v>306</v>
      </c>
      <c r="E36176" t="s">
        <v>101</v>
      </c>
    </row>
    <row r="36177" spans="1:9" x14ac:dyDescent="0.35">
      <c r="A36177">
        <v>26082024</v>
      </c>
      <c r="B36177" t="s">
        <v>413</v>
      </c>
      <c r="C36177" t="s">
        <v>535</v>
      </c>
      <c r="D36177" t="s">
        <v>308</v>
      </c>
      <c r="E36177" t="s">
        <v>309</v>
      </c>
      <c r="F36177" t="s">
        <v>310</v>
      </c>
      <c r="G36177" t="s">
        <v>311</v>
      </c>
      <c r="H36177" t="s">
        <v>312</v>
      </c>
      <c r="I36177" t="s">
        <v>101</v>
      </c>
    </row>
    <row r="36178" spans="1:9" x14ac:dyDescent="0.35">
      <c r="A36178">
        <v>26082024</v>
      </c>
      <c r="B36178" t="s">
        <v>550</v>
      </c>
      <c r="C36178" t="s">
        <v>255</v>
      </c>
      <c r="D36178" t="s">
        <v>314</v>
      </c>
      <c r="E36178" t="s">
        <v>315</v>
      </c>
      <c r="F36178" t="s">
        <v>101</v>
      </c>
    </row>
    <row r="36179" spans="1:9" x14ac:dyDescent="0.35">
      <c r="A36179">
        <v>26082024</v>
      </c>
      <c r="B36179" t="s">
        <v>339</v>
      </c>
      <c r="C36179" t="s">
        <v>105</v>
      </c>
      <c r="D36179" t="s">
        <v>314</v>
      </c>
      <c r="E36179" t="s">
        <v>317</v>
      </c>
      <c r="F36179" t="s">
        <v>101</v>
      </c>
    </row>
    <row r="36180" spans="1:9" x14ac:dyDescent="0.35">
      <c r="A36180">
        <v>26082024</v>
      </c>
      <c r="B36180" t="s">
        <v>550</v>
      </c>
      <c r="C36180" t="s">
        <v>146</v>
      </c>
      <c r="D36180" t="s">
        <v>319</v>
      </c>
      <c r="E36180" t="s">
        <v>320</v>
      </c>
      <c r="F36180" t="s">
        <v>321</v>
      </c>
    </row>
    <row r="36181" spans="1:9" x14ac:dyDescent="0.35">
      <c r="A36181">
        <v>26082024</v>
      </c>
      <c r="B36181" t="s">
        <v>514</v>
      </c>
      <c r="C36181" t="s">
        <v>204</v>
      </c>
      <c r="D36181" t="s">
        <v>322</v>
      </c>
      <c r="E36181" t="s">
        <v>101</v>
      </c>
    </row>
    <row r="36182" spans="1:9" x14ac:dyDescent="0.35">
      <c r="A36182">
        <v>26082024</v>
      </c>
      <c r="B36182" t="s">
        <v>218</v>
      </c>
      <c r="C36182" t="s">
        <v>506</v>
      </c>
      <c r="D36182" t="s">
        <v>325</v>
      </c>
      <c r="E36182" t="s">
        <v>101</v>
      </c>
    </row>
    <row r="36183" spans="1:9" x14ac:dyDescent="0.35">
      <c r="A36183">
        <v>26082024</v>
      </c>
      <c r="B36183" t="s">
        <v>542</v>
      </c>
      <c r="C36183" t="s">
        <v>443</v>
      </c>
      <c r="D36183" t="s">
        <v>328</v>
      </c>
      <c r="E36183" t="s">
        <v>101</v>
      </c>
    </row>
    <row r="36184" spans="1:9" x14ac:dyDescent="0.35">
      <c r="A36184">
        <v>26082024</v>
      </c>
      <c r="B36184" t="s">
        <v>106</v>
      </c>
      <c r="C36184" t="s">
        <v>331</v>
      </c>
      <c r="D36184" t="s">
        <v>332</v>
      </c>
      <c r="E36184" t="s">
        <v>101</v>
      </c>
    </row>
    <row r="36185" spans="1:9" x14ac:dyDescent="0.35">
      <c r="A36185">
        <v>26082024</v>
      </c>
      <c r="B36185" t="s">
        <v>414</v>
      </c>
      <c r="C36185" t="s">
        <v>302</v>
      </c>
      <c r="D36185" t="s">
        <v>331</v>
      </c>
      <c r="E36185" t="s">
        <v>335</v>
      </c>
      <c r="F36185" t="s">
        <v>101</v>
      </c>
    </row>
    <row r="36186" spans="1:9" x14ac:dyDescent="0.35">
      <c r="A36186">
        <v>26082024</v>
      </c>
      <c r="B36186" t="s">
        <v>150</v>
      </c>
      <c r="C36186" t="s">
        <v>106</v>
      </c>
      <c r="D36186" t="s">
        <v>331</v>
      </c>
      <c r="E36186" t="s">
        <v>338</v>
      </c>
      <c r="F36186" t="s">
        <v>321</v>
      </c>
    </row>
    <row r="36187" spans="1:9" x14ac:dyDescent="0.35">
      <c r="A36187">
        <v>26082024</v>
      </c>
      <c r="B36187" t="s">
        <v>560</v>
      </c>
      <c r="C36187" t="s">
        <v>361</v>
      </c>
      <c r="D36187" t="s">
        <v>170</v>
      </c>
    </row>
    <row r="36188" spans="1:9" x14ac:dyDescent="0.35">
      <c r="A36188">
        <v>26082024</v>
      </c>
      <c r="B36188" t="s">
        <v>449</v>
      </c>
      <c r="C36188" t="s">
        <v>158</v>
      </c>
      <c r="D36188" t="s">
        <v>341</v>
      </c>
      <c r="E36188" t="s">
        <v>101</v>
      </c>
    </row>
    <row r="36189" spans="1:9" x14ac:dyDescent="0.35">
      <c r="A36189">
        <v>26082024</v>
      </c>
      <c r="B36189" t="s">
        <v>464</v>
      </c>
      <c r="C36189" t="s">
        <v>330</v>
      </c>
      <c r="D36189" t="s">
        <v>343</v>
      </c>
      <c r="E36189" t="s">
        <v>101</v>
      </c>
    </row>
    <row r="36190" spans="1:9" x14ac:dyDescent="0.35">
      <c r="A36190">
        <v>26082024</v>
      </c>
      <c r="B36190" t="s">
        <v>105</v>
      </c>
      <c r="C36190" t="s">
        <v>132</v>
      </c>
      <c r="D36190" t="s">
        <v>344</v>
      </c>
      <c r="E36190" t="s">
        <v>345</v>
      </c>
      <c r="F36190" t="s">
        <v>101</v>
      </c>
    </row>
    <row r="36191" spans="1:9" x14ac:dyDescent="0.35">
      <c r="A36191">
        <v>26082024</v>
      </c>
      <c r="B36191" t="s">
        <v>387</v>
      </c>
      <c r="C36191" t="s">
        <v>197</v>
      </c>
      <c r="D36191" t="s">
        <v>132</v>
      </c>
      <c r="E36191" t="s">
        <v>347</v>
      </c>
      <c r="F36191" t="s">
        <v>101</v>
      </c>
    </row>
    <row r="36192" spans="1:9" x14ac:dyDescent="0.35">
      <c r="A36192">
        <v>26082024</v>
      </c>
      <c r="B36192" t="s">
        <v>520</v>
      </c>
      <c r="C36192" t="s">
        <v>231</v>
      </c>
      <c r="D36192" t="s">
        <v>132</v>
      </c>
      <c r="E36192" t="s">
        <v>348</v>
      </c>
      <c r="F36192" t="s">
        <v>101</v>
      </c>
    </row>
    <row r="36193" spans="1:8" x14ac:dyDescent="0.35">
      <c r="A36193">
        <v>26082024</v>
      </c>
      <c r="B36193" t="s">
        <v>466</v>
      </c>
      <c r="C36193" t="s">
        <v>244</v>
      </c>
      <c r="D36193" t="s">
        <v>132</v>
      </c>
      <c r="E36193" t="s">
        <v>350</v>
      </c>
      <c r="F36193" t="s">
        <v>101</v>
      </c>
    </row>
    <row r="36194" spans="1:8" x14ac:dyDescent="0.35">
      <c r="A36194">
        <v>26082024</v>
      </c>
      <c r="B36194" t="s">
        <v>507</v>
      </c>
      <c r="C36194" t="s">
        <v>478</v>
      </c>
      <c r="D36194" t="s">
        <v>132</v>
      </c>
      <c r="E36194" t="s">
        <v>352</v>
      </c>
      <c r="F36194" t="s">
        <v>101</v>
      </c>
    </row>
    <row r="36195" spans="1:8" x14ac:dyDescent="0.35">
      <c r="A36195">
        <v>26082024</v>
      </c>
      <c r="B36195" t="s">
        <v>609</v>
      </c>
      <c r="C36195" t="s">
        <v>302</v>
      </c>
      <c r="D36195" t="s">
        <v>132</v>
      </c>
      <c r="E36195" t="s">
        <v>133</v>
      </c>
      <c r="F36195" t="s">
        <v>355</v>
      </c>
    </row>
    <row r="36196" spans="1:8" x14ac:dyDescent="0.35">
      <c r="A36196">
        <v>26082024</v>
      </c>
      <c r="B36196" t="s">
        <v>440</v>
      </c>
      <c r="C36196" t="s">
        <v>357</v>
      </c>
      <c r="D36196" t="s">
        <v>132</v>
      </c>
      <c r="E36196" t="s">
        <v>356</v>
      </c>
      <c r="F36196" t="s">
        <v>101</v>
      </c>
    </row>
    <row r="36197" spans="1:8" x14ac:dyDescent="0.35">
      <c r="A36197">
        <v>26082024</v>
      </c>
      <c r="B36197" t="s">
        <v>559</v>
      </c>
      <c r="C36197" t="s">
        <v>324</v>
      </c>
      <c r="D36197" t="s">
        <v>359</v>
      </c>
      <c r="E36197" t="s">
        <v>360</v>
      </c>
      <c r="F36197" t="s">
        <v>101</v>
      </c>
    </row>
    <row r="36198" spans="1:8" x14ac:dyDescent="0.35">
      <c r="A36198">
        <v>26082024</v>
      </c>
      <c r="B36198" t="s">
        <v>590</v>
      </c>
      <c r="C36198" t="s">
        <v>461</v>
      </c>
      <c r="D36198" t="s">
        <v>359</v>
      </c>
      <c r="E36198" t="s">
        <v>362</v>
      </c>
      <c r="F36198" t="s">
        <v>101</v>
      </c>
    </row>
    <row r="36199" spans="1:8" x14ac:dyDescent="0.35">
      <c r="A36199">
        <v>26082024</v>
      </c>
      <c r="B36199" t="s">
        <v>524</v>
      </c>
      <c r="C36199" t="s">
        <v>359</v>
      </c>
      <c r="D36199" t="s">
        <v>362</v>
      </c>
      <c r="E36199" t="s">
        <v>140</v>
      </c>
      <c r="F36199" t="s">
        <v>364</v>
      </c>
      <c r="G36199" t="s">
        <v>101</v>
      </c>
    </row>
    <row r="36200" spans="1:8" x14ac:dyDescent="0.35">
      <c r="A36200">
        <v>26082024</v>
      </c>
      <c r="B36200" t="s">
        <v>663</v>
      </c>
      <c r="C36200" t="s">
        <v>185</v>
      </c>
      <c r="D36200" t="s">
        <v>366</v>
      </c>
      <c r="E36200" t="s">
        <v>257</v>
      </c>
      <c r="F36200" t="s">
        <v>367</v>
      </c>
      <c r="G36200" t="s">
        <v>101</v>
      </c>
    </row>
    <row r="36201" spans="1:8" x14ac:dyDescent="0.35">
      <c r="A36201">
        <v>26082024</v>
      </c>
      <c r="B36201" t="s">
        <v>493</v>
      </c>
      <c r="C36201" t="s">
        <v>282</v>
      </c>
      <c r="D36201" t="s">
        <v>369</v>
      </c>
      <c r="E36201" t="s">
        <v>370</v>
      </c>
      <c r="F36201" t="s">
        <v>101</v>
      </c>
    </row>
    <row r="36202" spans="1:8" x14ac:dyDescent="0.35">
      <c r="A36202">
        <v>26082024</v>
      </c>
      <c r="B36202" t="s">
        <v>413</v>
      </c>
      <c r="C36202" t="s">
        <v>505</v>
      </c>
      <c r="D36202" t="s">
        <v>371</v>
      </c>
      <c r="E36202" t="s">
        <v>101</v>
      </c>
    </row>
    <row r="36203" spans="1:8" x14ac:dyDescent="0.35">
      <c r="A36203">
        <v>26082024</v>
      </c>
      <c r="B36203" t="s">
        <v>422</v>
      </c>
      <c r="C36203" t="s">
        <v>537</v>
      </c>
      <c r="D36203" t="s">
        <v>372</v>
      </c>
      <c r="E36203" t="s">
        <v>101</v>
      </c>
    </row>
    <row r="36204" spans="1:8" x14ac:dyDescent="0.35">
      <c r="A36204">
        <v>26082024</v>
      </c>
      <c r="B36204" t="s">
        <v>188</v>
      </c>
      <c r="C36204" t="s">
        <v>373</v>
      </c>
      <c r="D36204" t="s">
        <v>101</v>
      </c>
    </row>
    <row r="36205" spans="1:8" x14ac:dyDescent="0.35">
      <c r="A36205">
        <v>26082024</v>
      </c>
      <c r="B36205" t="s">
        <v>552</v>
      </c>
      <c r="C36205" t="s">
        <v>269</v>
      </c>
      <c r="D36205" t="s">
        <v>376</v>
      </c>
      <c r="E36205" t="s">
        <v>140</v>
      </c>
      <c r="F36205" t="s">
        <v>331</v>
      </c>
      <c r="G36205" t="s">
        <v>377</v>
      </c>
      <c r="H36205" t="s">
        <v>101</v>
      </c>
    </row>
    <row r="36206" spans="1:8" x14ac:dyDescent="0.35">
      <c r="A36206">
        <v>26082024</v>
      </c>
      <c r="B36206" t="s">
        <v>638</v>
      </c>
      <c r="C36206" t="s">
        <v>106</v>
      </c>
      <c r="D36206" t="s">
        <v>378</v>
      </c>
    </row>
    <row r="36207" spans="1:8" x14ac:dyDescent="0.35">
      <c r="A36207">
        <v>26082024</v>
      </c>
      <c r="B36207" t="s">
        <v>501</v>
      </c>
      <c r="C36207" t="s">
        <v>248</v>
      </c>
      <c r="D36207" t="s">
        <v>380</v>
      </c>
      <c r="E36207" t="s">
        <v>101</v>
      </c>
    </row>
    <row r="36208" spans="1:8" x14ac:dyDescent="0.35">
      <c r="A36208">
        <v>26082024</v>
      </c>
      <c r="B36208" t="s">
        <v>516</v>
      </c>
      <c r="C36208" t="s">
        <v>505</v>
      </c>
      <c r="D36208" t="s">
        <v>382</v>
      </c>
      <c r="E36208" t="s">
        <v>383</v>
      </c>
    </row>
    <row r="36209" spans="1:9" x14ac:dyDescent="0.35">
      <c r="A36209">
        <v>26082024</v>
      </c>
      <c r="B36209" t="s">
        <v>430</v>
      </c>
      <c r="C36209" t="s">
        <v>513</v>
      </c>
      <c r="D36209" t="s">
        <v>385</v>
      </c>
      <c r="E36209" t="s">
        <v>386</v>
      </c>
    </row>
    <row r="36210" spans="1:9" x14ac:dyDescent="0.35">
      <c r="A36210">
        <v>26082024</v>
      </c>
      <c r="B36210" t="s">
        <v>636</v>
      </c>
      <c r="C36210" t="s">
        <v>102</v>
      </c>
      <c r="D36210" t="s">
        <v>388</v>
      </c>
      <c r="E36210" t="s">
        <v>101</v>
      </c>
    </row>
    <row r="36211" spans="1:9" x14ac:dyDescent="0.35">
      <c r="A36211">
        <v>26082024</v>
      </c>
      <c r="B36211" t="s">
        <v>150</v>
      </c>
      <c r="C36211" t="s">
        <v>125</v>
      </c>
      <c r="D36211" t="s">
        <v>391</v>
      </c>
      <c r="E36211" t="s">
        <v>101</v>
      </c>
    </row>
    <row r="36212" spans="1:9" x14ac:dyDescent="0.35">
      <c r="A36212">
        <v>26082024</v>
      </c>
      <c r="B36212" t="s">
        <v>499</v>
      </c>
      <c r="C36212" t="s">
        <v>384</v>
      </c>
      <c r="D36212" t="s">
        <v>393</v>
      </c>
    </row>
    <row r="36213" spans="1:9" x14ac:dyDescent="0.35">
      <c r="A36213">
        <v>26082024</v>
      </c>
      <c r="B36213" t="s">
        <v>444</v>
      </c>
      <c r="C36213" t="s">
        <v>212</v>
      </c>
      <c r="D36213" t="s">
        <v>394</v>
      </c>
      <c r="E36213" t="s">
        <v>395</v>
      </c>
      <c r="F36213" t="s">
        <v>101</v>
      </c>
    </row>
    <row r="36214" spans="1:9" x14ac:dyDescent="0.35">
      <c r="A36214">
        <v>26082024</v>
      </c>
      <c r="B36214" t="s">
        <v>518</v>
      </c>
      <c r="C36214" t="s">
        <v>336</v>
      </c>
      <c r="D36214" t="s">
        <v>396</v>
      </c>
    </row>
    <row r="36215" spans="1:9" x14ac:dyDescent="0.35">
      <c r="A36215">
        <v>26082024</v>
      </c>
      <c r="B36215" t="s">
        <v>553</v>
      </c>
      <c r="C36215" t="s">
        <v>397</v>
      </c>
      <c r="D36215" t="s">
        <v>101</v>
      </c>
    </row>
    <row r="36216" spans="1:9" x14ac:dyDescent="0.35">
      <c r="A36216">
        <v>26082024</v>
      </c>
      <c r="B36216" t="s">
        <v>557</v>
      </c>
      <c r="C36216" t="s">
        <v>333</v>
      </c>
      <c r="D36216" t="s">
        <v>399</v>
      </c>
      <c r="E36216" t="s">
        <v>140</v>
      </c>
      <c r="F36216" t="s">
        <v>400</v>
      </c>
      <c r="G36216" t="s">
        <v>257</v>
      </c>
      <c r="H36216" t="s">
        <v>331</v>
      </c>
      <c r="I36216" t="s">
        <v>401</v>
      </c>
    </row>
    <row r="36217" spans="1:9" x14ac:dyDescent="0.35">
      <c r="A36217">
        <v>26082024</v>
      </c>
      <c r="B36217" t="s">
        <v>520</v>
      </c>
      <c r="C36217" t="s">
        <v>476</v>
      </c>
      <c r="D36217" t="s">
        <v>399</v>
      </c>
      <c r="E36217" t="s">
        <v>187</v>
      </c>
      <c r="F36217" t="s">
        <v>101</v>
      </c>
    </row>
    <row r="36218" spans="1:9" x14ac:dyDescent="0.35">
      <c r="A36218">
        <v>26082024</v>
      </c>
      <c r="B36218" t="s">
        <v>387</v>
      </c>
      <c r="C36218" t="s">
        <v>333</v>
      </c>
      <c r="D36218" t="s">
        <v>399</v>
      </c>
      <c r="E36218" t="s">
        <v>403</v>
      </c>
      <c r="F36218" t="s">
        <v>101</v>
      </c>
    </row>
    <row r="36219" spans="1:9" x14ac:dyDescent="0.35">
      <c r="A36219">
        <v>26082024</v>
      </c>
      <c r="B36219" t="s">
        <v>520</v>
      </c>
      <c r="C36219" t="s">
        <v>188</v>
      </c>
      <c r="D36219" t="s">
        <v>399</v>
      </c>
      <c r="E36219" t="s">
        <v>404</v>
      </c>
      <c r="F36219" t="s">
        <v>101</v>
      </c>
    </row>
    <row r="36220" spans="1:9" x14ac:dyDescent="0.35">
      <c r="A36220">
        <v>25082024</v>
      </c>
      <c r="B36220" t="s">
        <v>455</v>
      </c>
      <c r="C36220" t="s">
        <v>420</v>
      </c>
      <c r="D36220" t="s">
        <v>100</v>
      </c>
      <c r="E36220" t="s">
        <v>101</v>
      </c>
    </row>
    <row r="36221" spans="1:9" x14ac:dyDescent="0.35">
      <c r="A36221">
        <v>25082024</v>
      </c>
      <c r="B36221" t="s">
        <v>450</v>
      </c>
      <c r="C36221" t="s">
        <v>453</v>
      </c>
      <c r="D36221" t="s">
        <v>104</v>
      </c>
      <c r="E36221" t="s">
        <v>101</v>
      </c>
    </row>
    <row r="36222" spans="1:9" x14ac:dyDescent="0.35">
      <c r="A36222">
        <v>25082024</v>
      </c>
      <c r="B36222" t="s">
        <v>460</v>
      </c>
      <c r="C36222" t="s">
        <v>131</v>
      </c>
      <c r="D36222" t="s">
        <v>107</v>
      </c>
      <c r="E36222" t="s">
        <v>108</v>
      </c>
      <c r="F36222" t="s">
        <v>101</v>
      </c>
    </row>
    <row r="36223" spans="1:9" x14ac:dyDescent="0.35">
      <c r="A36223">
        <v>25082024</v>
      </c>
      <c r="B36223" t="s">
        <v>145</v>
      </c>
      <c r="C36223" t="s">
        <v>166</v>
      </c>
      <c r="D36223" t="s">
        <v>111</v>
      </c>
      <c r="E36223" t="s">
        <v>101</v>
      </c>
    </row>
    <row r="36224" spans="1:9" x14ac:dyDescent="0.35">
      <c r="A36224">
        <v>25082024</v>
      </c>
      <c r="B36224" t="s">
        <v>253</v>
      </c>
      <c r="C36224" t="s">
        <v>966</v>
      </c>
      <c r="D36224" t="s">
        <v>114</v>
      </c>
      <c r="E36224" t="s">
        <v>115</v>
      </c>
      <c r="F36224" t="s">
        <v>116</v>
      </c>
    </row>
    <row r="36225" spans="1:7" x14ac:dyDescent="0.35">
      <c r="A36225">
        <v>25082024</v>
      </c>
      <c r="B36225" t="s">
        <v>151</v>
      </c>
      <c r="C36225" t="s">
        <v>166</v>
      </c>
      <c r="D36225" t="s">
        <v>114</v>
      </c>
      <c r="E36225" t="s">
        <v>119</v>
      </c>
      <c r="F36225" t="s">
        <v>120</v>
      </c>
      <c r="G36225" t="s">
        <v>121</v>
      </c>
    </row>
    <row r="36226" spans="1:7" x14ac:dyDescent="0.35">
      <c r="A36226">
        <v>25082024</v>
      </c>
      <c r="B36226" t="s">
        <v>365</v>
      </c>
      <c r="C36226" t="s">
        <v>654</v>
      </c>
      <c r="D36226" t="s">
        <v>114</v>
      </c>
      <c r="E36226" t="s">
        <v>124</v>
      </c>
    </row>
    <row r="36227" spans="1:7" x14ac:dyDescent="0.35">
      <c r="A36227">
        <v>25082024</v>
      </c>
      <c r="B36227" t="s">
        <v>212</v>
      </c>
      <c r="C36227" t="s">
        <v>672</v>
      </c>
      <c r="D36227" t="s">
        <v>114</v>
      </c>
      <c r="E36227" t="s">
        <v>127</v>
      </c>
    </row>
    <row r="36228" spans="1:7" x14ac:dyDescent="0.35">
      <c r="A36228">
        <v>25082024</v>
      </c>
      <c r="B36228" t="s">
        <v>580</v>
      </c>
      <c r="C36228" t="s">
        <v>484</v>
      </c>
      <c r="D36228" t="s">
        <v>114</v>
      </c>
      <c r="E36228" t="s">
        <v>130</v>
      </c>
    </row>
    <row r="36229" spans="1:7" x14ac:dyDescent="0.35">
      <c r="A36229">
        <v>25082024</v>
      </c>
      <c r="B36229" t="s">
        <v>227</v>
      </c>
      <c r="C36229" t="s">
        <v>390</v>
      </c>
      <c r="D36229" t="s">
        <v>114</v>
      </c>
      <c r="E36229" t="s">
        <v>132</v>
      </c>
      <c r="F36229" t="s">
        <v>133</v>
      </c>
    </row>
    <row r="36230" spans="1:7" x14ac:dyDescent="0.35">
      <c r="A36230">
        <v>25082024</v>
      </c>
      <c r="B36230" t="s">
        <v>318</v>
      </c>
      <c r="C36230" t="s">
        <v>351</v>
      </c>
      <c r="D36230" t="s">
        <v>135</v>
      </c>
      <c r="E36230" t="s">
        <v>136</v>
      </c>
    </row>
    <row r="36231" spans="1:7" x14ac:dyDescent="0.35">
      <c r="A36231">
        <v>25082024</v>
      </c>
      <c r="B36231" t="s">
        <v>154</v>
      </c>
      <c r="C36231" t="s">
        <v>109</v>
      </c>
      <c r="D36231" t="s">
        <v>139</v>
      </c>
      <c r="E36231" t="s">
        <v>140</v>
      </c>
      <c r="F36231" t="s">
        <v>141</v>
      </c>
      <c r="G36231" t="s">
        <v>101</v>
      </c>
    </row>
    <row r="36232" spans="1:7" x14ac:dyDescent="0.35">
      <c r="A36232">
        <v>25082024</v>
      </c>
      <c r="B36232" t="s">
        <v>436</v>
      </c>
      <c r="C36232" t="s">
        <v>381</v>
      </c>
      <c r="D36232" t="s">
        <v>144</v>
      </c>
      <c r="E36232" t="s">
        <v>101</v>
      </c>
    </row>
    <row r="36233" spans="1:7" x14ac:dyDescent="0.35">
      <c r="A36233">
        <v>25082024</v>
      </c>
      <c r="B36233" t="s">
        <v>368</v>
      </c>
      <c r="C36233" t="s">
        <v>263</v>
      </c>
      <c r="D36233" t="s">
        <v>147</v>
      </c>
      <c r="E36233" t="s">
        <v>148</v>
      </c>
      <c r="F36233" t="s">
        <v>149</v>
      </c>
    </row>
    <row r="36234" spans="1:7" x14ac:dyDescent="0.35">
      <c r="A36234">
        <v>25082024</v>
      </c>
      <c r="B36234" t="s">
        <v>292</v>
      </c>
      <c r="C36234" t="s">
        <v>118</v>
      </c>
      <c r="D36234" t="s">
        <v>152</v>
      </c>
      <c r="E36234" t="s">
        <v>140</v>
      </c>
      <c r="F36234" t="s">
        <v>153</v>
      </c>
      <c r="G36234" t="s">
        <v>101</v>
      </c>
    </row>
    <row r="36235" spans="1:7" x14ac:dyDescent="0.35">
      <c r="A36235">
        <v>25082024</v>
      </c>
      <c r="B36235" t="s">
        <v>520</v>
      </c>
      <c r="C36235" t="s">
        <v>142</v>
      </c>
      <c r="D36235" t="s">
        <v>156</v>
      </c>
      <c r="E36235" t="s">
        <v>101</v>
      </c>
    </row>
    <row r="36236" spans="1:7" x14ac:dyDescent="0.35">
      <c r="A36236">
        <v>25082024</v>
      </c>
      <c r="B36236" t="s">
        <v>365</v>
      </c>
      <c r="C36236" t="s">
        <v>159</v>
      </c>
      <c r="D36236" t="s">
        <v>101</v>
      </c>
    </row>
    <row r="36237" spans="1:7" x14ac:dyDescent="0.35">
      <c r="A36237">
        <v>25082024</v>
      </c>
      <c r="B36237" t="s">
        <v>302</v>
      </c>
      <c r="C36237" t="s">
        <v>161</v>
      </c>
      <c r="D36237" t="s">
        <v>101</v>
      </c>
    </row>
    <row r="36238" spans="1:7" x14ac:dyDescent="0.35">
      <c r="A36238">
        <v>25082024</v>
      </c>
      <c r="B36238" t="s">
        <v>145</v>
      </c>
      <c r="C36238" t="s">
        <v>631</v>
      </c>
      <c r="D36238" t="s">
        <v>164</v>
      </c>
      <c r="E36238" t="s">
        <v>101</v>
      </c>
    </row>
    <row r="36239" spans="1:7" x14ac:dyDescent="0.35">
      <c r="A36239">
        <v>25082024</v>
      </c>
      <c r="B36239" t="s">
        <v>444</v>
      </c>
      <c r="C36239" t="s">
        <v>188</v>
      </c>
      <c r="D36239" t="s">
        <v>167</v>
      </c>
    </row>
    <row r="36240" spans="1:7" x14ac:dyDescent="0.35">
      <c r="A36240">
        <v>25082024</v>
      </c>
      <c r="B36240" t="s">
        <v>493</v>
      </c>
      <c r="C36240" t="s">
        <v>216</v>
      </c>
      <c r="D36240" t="s">
        <v>423</v>
      </c>
      <c r="E36240" t="s">
        <v>101</v>
      </c>
    </row>
    <row r="36241" spans="1:7" x14ac:dyDescent="0.35">
      <c r="A36241">
        <v>25082024</v>
      </c>
      <c r="B36241" t="s">
        <v>432</v>
      </c>
      <c r="C36241" t="s">
        <v>117</v>
      </c>
      <c r="D36241" t="s">
        <v>169</v>
      </c>
      <c r="E36241" t="s">
        <v>170</v>
      </c>
      <c r="F36241" t="s">
        <v>101</v>
      </c>
    </row>
    <row r="36242" spans="1:7" x14ac:dyDescent="0.35">
      <c r="A36242">
        <v>25082024</v>
      </c>
      <c r="B36242" t="s">
        <v>285</v>
      </c>
      <c r="C36242" t="s">
        <v>188</v>
      </c>
      <c r="D36242" t="s">
        <v>173</v>
      </c>
      <c r="E36242" t="s">
        <v>101</v>
      </c>
    </row>
    <row r="36243" spans="1:7" x14ac:dyDescent="0.35">
      <c r="A36243">
        <v>25082024</v>
      </c>
      <c r="B36243" t="s">
        <v>441</v>
      </c>
      <c r="C36243" t="s">
        <v>381</v>
      </c>
      <c r="D36243" t="s">
        <v>176</v>
      </c>
      <c r="E36243" t="s">
        <v>101</v>
      </c>
    </row>
    <row r="36244" spans="1:7" x14ac:dyDescent="0.35">
      <c r="A36244">
        <v>25082024</v>
      </c>
      <c r="B36244" t="s">
        <v>418</v>
      </c>
      <c r="C36244" t="s">
        <v>192</v>
      </c>
      <c r="D36244" t="s">
        <v>176</v>
      </c>
      <c r="E36244" t="s">
        <v>149</v>
      </c>
    </row>
    <row r="36245" spans="1:7" x14ac:dyDescent="0.35">
      <c r="A36245">
        <v>25082024</v>
      </c>
      <c r="B36245" t="s">
        <v>554</v>
      </c>
      <c r="C36245" t="s">
        <v>503</v>
      </c>
      <c r="D36245" t="s">
        <v>181</v>
      </c>
      <c r="E36245" t="s">
        <v>182</v>
      </c>
      <c r="F36245" t="s">
        <v>101</v>
      </c>
    </row>
    <row r="36246" spans="1:7" x14ac:dyDescent="0.35">
      <c r="A36246">
        <v>25082024</v>
      </c>
      <c r="B36246" t="s">
        <v>516</v>
      </c>
      <c r="C36246" t="s">
        <v>375</v>
      </c>
      <c r="D36246" t="s">
        <v>184</v>
      </c>
      <c r="E36246" t="s">
        <v>101</v>
      </c>
    </row>
    <row r="36247" spans="1:7" x14ac:dyDescent="0.35">
      <c r="A36247">
        <v>25082024</v>
      </c>
      <c r="B36247" t="s">
        <v>427</v>
      </c>
      <c r="C36247" t="s">
        <v>187</v>
      </c>
      <c r="D36247" t="s">
        <v>101</v>
      </c>
    </row>
    <row r="36248" spans="1:7" x14ac:dyDescent="0.35">
      <c r="A36248">
        <v>25082024</v>
      </c>
      <c r="B36248" t="s">
        <v>422</v>
      </c>
      <c r="C36248" t="s">
        <v>354</v>
      </c>
      <c r="D36248" t="s">
        <v>190</v>
      </c>
      <c r="E36248" t="s">
        <v>191</v>
      </c>
      <c r="F36248" t="s">
        <v>101</v>
      </c>
    </row>
    <row r="36249" spans="1:7" x14ac:dyDescent="0.35">
      <c r="A36249">
        <v>25082024</v>
      </c>
      <c r="B36249" t="s">
        <v>569</v>
      </c>
      <c r="C36249" t="s">
        <v>106</v>
      </c>
      <c r="D36249" t="s">
        <v>190</v>
      </c>
      <c r="E36249" t="s">
        <v>194</v>
      </c>
      <c r="F36249" t="s">
        <v>101</v>
      </c>
    </row>
    <row r="36250" spans="1:7" x14ac:dyDescent="0.35">
      <c r="A36250">
        <v>25082024</v>
      </c>
      <c r="B36250" t="s">
        <v>450</v>
      </c>
      <c r="C36250" t="s">
        <v>443</v>
      </c>
      <c r="D36250" t="s">
        <v>190</v>
      </c>
      <c r="E36250" t="s">
        <v>196</v>
      </c>
      <c r="F36250" t="s">
        <v>101</v>
      </c>
    </row>
    <row r="36251" spans="1:7" x14ac:dyDescent="0.35">
      <c r="A36251">
        <v>25082024</v>
      </c>
      <c r="B36251" t="s">
        <v>458</v>
      </c>
      <c r="C36251" t="s">
        <v>198</v>
      </c>
      <c r="D36251" t="s">
        <v>140</v>
      </c>
      <c r="E36251" t="s">
        <v>199</v>
      </c>
      <c r="F36251" t="s">
        <v>200</v>
      </c>
      <c r="G36251" t="s">
        <v>101</v>
      </c>
    </row>
    <row r="36252" spans="1:7" x14ac:dyDescent="0.35">
      <c r="A36252">
        <v>25082024</v>
      </c>
      <c r="B36252" t="s">
        <v>439</v>
      </c>
      <c r="C36252" t="s">
        <v>580</v>
      </c>
      <c r="D36252" t="s">
        <v>61</v>
      </c>
      <c r="E36252" t="s">
        <v>101</v>
      </c>
    </row>
    <row r="36253" spans="1:7" x14ac:dyDescent="0.35">
      <c r="A36253">
        <v>25082024</v>
      </c>
      <c r="B36253" t="s">
        <v>519</v>
      </c>
      <c r="C36253" t="s">
        <v>175</v>
      </c>
      <c r="D36253" t="s">
        <v>205</v>
      </c>
      <c r="E36253" t="s">
        <v>101</v>
      </c>
    </row>
    <row r="36254" spans="1:7" x14ac:dyDescent="0.35">
      <c r="A36254">
        <v>25082024</v>
      </c>
      <c r="B36254" t="s">
        <v>441</v>
      </c>
      <c r="C36254" t="s">
        <v>158</v>
      </c>
      <c r="D36254" t="s">
        <v>208</v>
      </c>
      <c r="E36254" t="s">
        <v>101</v>
      </c>
    </row>
    <row r="36255" spans="1:7" x14ac:dyDescent="0.35">
      <c r="A36255">
        <v>25082024</v>
      </c>
      <c r="B36255" t="s">
        <v>516</v>
      </c>
      <c r="C36255" t="s">
        <v>482</v>
      </c>
      <c r="D36255" t="s">
        <v>210</v>
      </c>
      <c r="E36255" t="s">
        <v>211</v>
      </c>
      <c r="F36255" t="s">
        <v>101</v>
      </c>
    </row>
    <row r="36256" spans="1:7" x14ac:dyDescent="0.35">
      <c r="A36256">
        <v>25082024</v>
      </c>
      <c r="B36256" t="s">
        <v>305</v>
      </c>
      <c r="C36256" t="s">
        <v>402</v>
      </c>
      <c r="D36256" t="s">
        <v>214</v>
      </c>
      <c r="E36256" t="s">
        <v>215</v>
      </c>
      <c r="F36256" t="s">
        <v>101</v>
      </c>
    </row>
    <row r="36257" spans="1:7" x14ac:dyDescent="0.35">
      <c r="A36257">
        <v>25082024</v>
      </c>
      <c r="B36257" t="s">
        <v>224</v>
      </c>
      <c r="C36257" t="s">
        <v>443</v>
      </c>
      <c r="D36257" t="s">
        <v>217</v>
      </c>
      <c r="E36257" t="s">
        <v>101</v>
      </c>
    </row>
    <row r="36258" spans="1:7" x14ac:dyDescent="0.35">
      <c r="A36258">
        <v>25082024</v>
      </c>
      <c r="B36258" t="s">
        <v>456</v>
      </c>
      <c r="C36258" t="s">
        <v>99</v>
      </c>
      <c r="D36258" t="s">
        <v>220</v>
      </c>
      <c r="E36258" t="s">
        <v>101</v>
      </c>
    </row>
    <row r="36259" spans="1:7" x14ac:dyDescent="0.35">
      <c r="A36259">
        <v>25082024</v>
      </c>
      <c r="B36259" t="s">
        <v>438</v>
      </c>
      <c r="C36259" t="s">
        <v>146</v>
      </c>
      <c r="D36259" t="s">
        <v>222</v>
      </c>
    </row>
    <row r="36260" spans="1:7" x14ac:dyDescent="0.35">
      <c r="A36260">
        <v>25082024</v>
      </c>
      <c r="B36260" t="s">
        <v>454</v>
      </c>
      <c r="C36260" t="s">
        <v>106</v>
      </c>
      <c r="D36260" t="s">
        <v>223</v>
      </c>
    </row>
    <row r="36261" spans="1:7" x14ac:dyDescent="0.35">
      <c r="A36261">
        <v>25082024</v>
      </c>
      <c r="B36261" t="s">
        <v>575</v>
      </c>
      <c r="C36261" t="s">
        <v>125</v>
      </c>
      <c r="D36261" t="s">
        <v>225</v>
      </c>
      <c r="E36261" t="s">
        <v>101</v>
      </c>
    </row>
    <row r="36262" spans="1:7" x14ac:dyDescent="0.35">
      <c r="A36262">
        <v>25082024</v>
      </c>
      <c r="B36262" t="s">
        <v>292</v>
      </c>
      <c r="C36262" t="s">
        <v>174</v>
      </c>
      <c r="D36262" t="s">
        <v>225</v>
      </c>
      <c r="E36262" t="s">
        <v>228</v>
      </c>
      <c r="F36262" t="s">
        <v>229</v>
      </c>
    </row>
    <row r="36263" spans="1:7" x14ac:dyDescent="0.35">
      <c r="A36263">
        <v>25082024</v>
      </c>
      <c r="B36263" t="s">
        <v>575</v>
      </c>
      <c r="C36263" t="s">
        <v>470</v>
      </c>
      <c r="D36263" t="s">
        <v>232</v>
      </c>
      <c r="E36263" t="s">
        <v>101</v>
      </c>
    </row>
    <row r="36264" spans="1:7" x14ac:dyDescent="0.35">
      <c r="A36264">
        <v>25082024</v>
      </c>
      <c r="B36264" t="s">
        <v>145</v>
      </c>
      <c r="C36264" t="s">
        <v>273</v>
      </c>
      <c r="D36264" t="s">
        <v>235</v>
      </c>
      <c r="E36264" t="s">
        <v>236</v>
      </c>
      <c r="F36264" t="s">
        <v>101</v>
      </c>
    </row>
    <row r="36265" spans="1:7" x14ac:dyDescent="0.35">
      <c r="A36265">
        <v>25082024</v>
      </c>
      <c r="B36265" t="s">
        <v>493</v>
      </c>
      <c r="C36265" t="s">
        <v>143</v>
      </c>
      <c r="D36265" t="s">
        <v>235</v>
      </c>
      <c r="E36265" t="s">
        <v>239</v>
      </c>
      <c r="F36265" t="s">
        <v>149</v>
      </c>
    </row>
    <row r="36266" spans="1:7" x14ac:dyDescent="0.35">
      <c r="A36266">
        <v>25082024</v>
      </c>
      <c r="B36266" t="s">
        <v>413</v>
      </c>
      <c r="C36266" t="s">
        <v>155</v>
      </c>
      <c r="D36266" t="s">
        <v>235</v>
      </c>
      <c r="E36266" t="s">
        <v>241</v>
      </c>
      <c r="F36266" t="s">
        <v>101</v>
      </c>
    </row>
    <row r="36267" spans="1:7" x14ac:dyDescent="0.35">
      <c r="A36267">
        <v>25082024</v>
      </c>
      <c r="B36267" t="s">
        <v>495</v>
      </c>
      <c r="C36267" t="s">
        <v>453</v>
      </c>
      <c r="D36267" t="s">
        <v>243</v>
      </c>
      <c r="E36267" t="s">
        <v>101</v>
      </c>
    </row>
    <row r="36268" spans="1:7" x14ac:dyDescent="0.35">
      <c r="A36268">
        <v>25082024</v>
      </c>
      <c r="B36268" t="s">
        <v>398</v>
      </c>
      <c r="C36268" t="s">
        <v>106</v>
      </c>
      <c r="D36268" t="s">
        <v>245</v>
      </c>
      <c r="E36268" t="s">
        <v>246</v>
      </c>
    </row>
    <row r="36269" spans="1:7" x14ac:dyDescent="0.35">
      <c r="A36269">
        <v>25082024</v>
      </c>
      <c r="B36269" t="s">
        <v>218</v>
      </c>
      <c r="C36269" t="s">
        <v>230</v>
      </c>
      <c r="D36269" t="s">
        <v>245</v>
      </c>
      <c r="E36269" t="s">
        <v>249</v>
      </c>
    </row>
    <row r="36270" spans="1:7" x14ac:dyDescent="0.35">
      <c r="A36270">
        <v>25082024</v>
      </c>
      <c r="B36270" t="s">
        <v>318</v>
      </c>
      <c r="C36270" t="s">
        <v>134</v>
      </c>
      <c r="D36270" t="s">
        <v>252</v>
      </c>
      <c r="E36270" t="s">
        <v>101</v>
      </c>
    </row>
    <row r="36271" spans="1:7" x14ac:dyDescent="0.35">
      <c r="A36271">
        <v>25082024</v>
      </c>
      <c r="B36271" t="s">
        <v>203</v>
      </c>
      <c r="C36271" t="s">
        <v>529</v>
      </c>
      <c r="D36271" t="s">
        <v>254</v>
      </c>
    </row>
    <row r="36272" spans="1:7" x14ac:dyDescent="0.35">
      <c r="A36272">
        <v>25082024</v>
      </c>
      <c r="B36272" t="s">
        <v>346</v>
      </c>
      <c r="C36272" t="s">
        <v>275</v>
      </c>
      <c r="D36272" t="s">
        <v>256</v>
      </c>
      <c r="E36272" t="s">
        <v>257</v>
      </c>
      <c r="F36272" t="s">
        <v>236</v>
      </c>
      <c r="G36272" t="s">
        <v>101</v>
      </c>
    </row>
    <row r="36273" spans="1:6" x14ac:dyDescent="0.35">
      <c r="A36273">
        <v>25082024</v>
      </c>
      <c r="B36273" t="s">
        <v>456</v>
      </c>
      <c r="C36273" t="s">
        <v>458</v>
      </c>
      <c r="D36273" t="s">
        <v>260</v>
      </c>
      <c r="E36273" t="s">
        <v>136</v>
      </c>
      <c r="F36273" t="s">
        <v>101</v>
      </c>
    </row>
    <row r="36274" spans="1:6" x14ac:dyDescent="0.35">
      <c r="A36274">
        <v>25082024</v>
      </c>
      <c r="B36274" t="s">
        <v>212</v>
      </c>
      <c r="C36274" t="s">
        <v>261</v>
      </c>
      <c r="D36274" t="s">
        <v>262</v>
      </c>
      <c r="E36274" t="s">
        <v>101</v>
      </c>
    </row>
    <row r="36275" spans="1:6" x14ac:dyDescent="0.35">
      <c r="A36275">
        <v>25082024</v>
      </c>
      <c r="B36275" t="s">
        <v>501</v>
      </c>
      <c r="C36275" t="s">
        <v>448</v>
      </c>
      <c r="D36275" t="s">
        <v>264</v>
      </c>
      <c r="E36275" t="s">
        <v>101</v>
      </c>
    </row>
    <row r="36276" spans="1:6" x14ac:dyDescent="0.35">
      <c r="A36276">
        <v>25082024</v>
      </c>
      <c r="B36276" t="s">
        <v>212</v>
      </c>
      <c r="C36276" t="s">
        <v>264</v>
      </c>
      <c r="D36276" t="s">
        <v>149</v>
      </c>
    </row>
    <row r="36277" spans="1:6" x14ac:dyDescent="0.35">
      <c r="A36277">
        <v>25082024</v>
      </c>
      <c r="B36277" t="s">
        <v>456</v>
      </c>
      <c r="C36277" t="s">
        <v>443</v>
      </c>
      <c r="D36277" t="s">
        <v>265</v>
      </c>
      <c r="E36277" t="s">
        <v>101</v>
      </c>
      <c r="F36277" t="s">
        <v>266</v>
      </c>
    </row>
    <row r="36278" spans="1:6" x14ac:dyDescent="0.35">
      <c r="A36278">
        <v>25082024</v>
      </c>
      <c r="B36278" t="s">
        <v>600</v>
      </c>
      <c r="C36278" t="s">
        <v>273</v>
      </c>
      <c r="D36278" t="s">
        <v>267</v>
      </c>
      <c r="E36278" t="s">
        <v>101</v>
      </c>
    </row>
    <row r="36279" spans="1:6" x14ac:dyDescent="0.35">
      <c r="A36279">
        <v>25082024</v>
      </c>
      <c r="B36279" t="s">
        <v>479</v>
      </c>
      <c r="C36279" t="s">
        <v>327</v>
      </c>
      <c r="D36279" t="s">
        <v>268</v>
      </c>
    </row>
    <row r="36280" spans="1:6" x14ac:dyDescent="0.35">
      <c r="A36280">
        <v>25082024</v>
      </c>
      <c r="B36280" t="s">
        <v>304</v>
      </c>
      <c r="C36280" t="s">
        <v>416</v>
      </c>
      <c r="D36280" t="s">
        <v>270</v>
      </c>
      <c r="E36280" t="s">
        <v>271</v>
      </c>
      <c r="F36280" t="s">
        <v>101</v>
      </c>
    </row>
    <row r="36281" spans="1:6" x14ac:dyDescent="0.35">
      <c r="A36281">
        <v>25082024</v>
      </c>
      <c r="B36281" t="s">
        <v>526</v>
      </c>
      <c r="C36281" t="s">
        <v>336</v>
      </c>
      <c r="D36281" t="s">
        <v>274</v>
      </c>
      <c r="E36281" t="s">
        <v>101</v>
      </c>
    </row>
    <row r="36282" spans="1:6" x14ac:dyDescent="0.35">
      <c r="A36282">
        <v>25082024</v>
      </c>
      <c r="B36282" t="s">
        <v>504</v>
      </c>
      <c r="C36282" t="s">
        <v>273</v>
      </c>
      <c r="D36282" t="s">
        <v>277</v>
      </c>
      <c r="E36282" t="s">
        <v>101</v>
      </c>
    </row>
    <row r="36283" spans="1:6" x14ac:dyDescent="0.35">
      <c r="A36283">
        <v>25082024</v>
      </c>
      <c r="B36283" t="s">
        <v>430</v>
      </c>
      <c r="C36283" t="s">
        <v>461</v>
      </c>
      <c r="D36283" t="s">
        <v>279</v>
      </c>
      <c r="E36283" t="s">
        <v>140</v>
      </c>
      <c r="F36283" t="s">
        <v>280</v>
      </c>
    </row>
    <row r="36284" spans="1:6" x14ac:dyDescent="0.35">
      <c r="A36284">
        <v>25082024</v>
      </c>
      <c r="B36284" t="s">
        <v>281</v>
      </c>
    </row>
    <row r="36285" spans="1:6" x14ac:dyDescent="0.35">
      <c r="A36285">
        <v>25082024</v>
      </c>
      <c r="B36285" t="s">
        <v>442</v>
      </c>
      <c r="C36285" t="s">
        <v>381</v>
      </c>
      <c r="D36285" t="s">
        <v>284</v>
      </c>
      <c r="E36285" t="s">
        <v>101</v>
      </c>
    </row>
    <row r="36286" spans="1:6" x14ac:dyDescent="0.35">
      <c r="A36286">
        <v>25082024</v>
      </c>
      <c r="B36286" t="s">
        <v>602</v>
      </c>
      <c r="C36286" t="s">
        <v>305</v>
      </c>
      <c r="D36286" t="s">
        <v>287</v>
      </c>
      <c r="E36286" t="s">
        <v>101</v>
      </c>
    </row>
    <row r="36287" spans="1:6" x14ac:dyDescent="0.35">
      <c r="A36287">
        <v>25082024</v>
      </c>
      <c r="B36287" t="s">
        <v>426</v>
      </c>
      <c r="C36287" t="s">
        <v>469</v>
      </c>
      <c r="D36287" t="s">
        <v>288</v>
      </c>
      <c r="E36287" t="s">
        <v>101</v>
      </c>
    </row>
    <row r="36288" spans="1:6" x14ac:dyDescent="0.35">
      <c r="A36288">
        <v>25082024</v>
      </c>
      <c r="B36288" t="s">
        <v>455</v>
      </c>
      <c r="C36288" t="s">
        <v>453</v>
      </c>
      <c r="D36288" t="s">
        <v>290</v>
      </c>
      <c r="E36288" t="s">
        <v>140</v>
      </c>
      <c r="F36288" t="s">
        <v>291</v>
      </c>
    </row>
    <row r="36289" spans="1:9" x14ac:dyDescent="0.35">
      <c r="A36289">
        <v>25082024</v>
      </c>
      <c r="B36289" t="s">
        <v>224</v>
      </c>
      <c r="C36289" t="s">
        <v>158</v>
      </c>
      <c r="D36289" t="s">
        <v>290</v>
      </c>
      <c r="E36289" t="s">
        <v>140</v>
      </c>
      <c r="F36289" t="s">
        <v>294</v>
      </c>
      <c r="G36289" t="s">
        <v>295</v>
      </c>
      <c r="H36289" t="s">
        <v>101</v>
      </c>
    </row>
    <row r="36290" spans="1:9" x14ac:dyDescent="0.35">
      <c r="A36290">
        <v>25082024</v>
      </c>
      <c r="B36290" t="s">
        <v>430</v>
      </c>
      <c r="C36290" t="s">
        <v>491</v>
      </c>
      <c r="D36290" t="s">
        <v>298</v>
      </c>
      <c r="E36290" t="s">
        <v>101</v>
      </c>
    </row>
    <row r="36291" spans="1:9" x14ac:dyDescent="0.35">
      <c r="A36291">
        <v>25082024</v>
      </c>
      <c r="B36291" t="s">
        <v>300</v>
      </c>
      <c r="C36291" t="s">
        <v>262</v>
      </c>
      <c r="D36291" t="s">
        <v>101</v>
      </c>
    </row>
    <row r="36292" spans="1:9" x14ac:dyDescent="0.35">
      <c r="A36292">
        <v>25082024</v>
      </c>
      <c r="B36292" t="s">
        <v>550</v>
      </c>
      <c r="C36292" t="s">
        <v>333</v>
      </c>
      <c r="D36292" t="s">
        <v>301</v>
      </c>
      <c r="E36292" t="s">
        <v>101</v>
      </c>
    </row>
    <row r="36293" spans="1:9" x14ac:dyDescent="0.35">
      <c r="A36293">
        <v>25082024</v>
      </c>
      <c r="B36293" t="s">
        <v>536</v>
      </c>
      <c r="C36293" t="s">
        <v>131</v>
      </c>
      <c r="D36293" t="s">
        <v>303</v>
      </c>
      <c r="E36293" t="s">
        <v>149</v>
      </c>
    </row>
    <row r="36294" spans="1:9" x14ac:dyDescent="0.35">
      <c r="A36294">
        <v>25082024</v>
      </c>
      <c r="B36294" t="s">
        <v>454</v>
      </c>
      <c r="C36294" t="s">
        <v>185</v>
      </c>
      <c r="D36294" t="s">
        <v>306</v>
      </c>
      <c r="E36294" t="s">
        <v>101</v>
      </c>
    </row>
    <row r="36295" spans="1:9" x14ac:dyDescent="0.35">
      <c r="A36295">
        <v>25082024</v>
      </c>
      <c r="B36295" t="s">
        <v>477</v>
      </c>
      <c r="C36295" t="s">
        <v>234</v>
      </c>
      <c r="D36295" t="s">
        <v>308</v>
      </c>
      <c r="E36295" t="s">
        <v>309</v>
      </c>
      <c r="F36295" t="s">
        <v>310</v>
      </c>
      <c r="G36295" t="s">
        <v>311</v>
      </c>
      <c r="H36295" t="s">
        <v>312</v>
      </c>
      <c r="I36295" t="s">
        <v>101</v>
      </c>
    </row>
    <row r="36296" spans="1:9" x14ac:dyDescent="0.35">
      <c r="A36296">
        <v>25082024</v>
      </c>
      <c r="B36296" t="s">
        <v>346</v>
      </c>
      <c r="C36296" t="s">
        <v>273</v>
      </c>
      <c r="D36296" t="s">
        <v>314</v>
      </c>
      <c r="E36296" t="s">
        <v>315</v>
      </c>
      <c r="F36296" t="s">
        <v>101</v>
      </c>
    </row>
    <row r="36297" spans="1:9" x14ac:dyDescent="0.35">
      <c r="A36297">
        <v>25082024</v>
      </c>
      <c r="B36297" t="s">
        <v>456</v>
      </c>
      <c r="C36297" t="s">
        <v>109</v>
      </c>
      <c r="D36297" t="s">
        <v>314</v>
      </c>
      <c r="E36297" t="s">
        <v>317</v>
      </c>
      <c r="F36297" t="s">
        <v>101</v>
      </c>
    </row>
    <row r="36298" spans="1:9" x14ac:dyDescent="0.35">
      <c r="A36298">
        <v>25082024</v>
      </c>
      <c r="B36298" t="s">
        <v>154</v>
      </c>
      <c r="C36298" t="s">
        <v>158</v>
      </c>
      <c r="D36298" t="s">
        <v>319</v>
      </c>
      <c r="E36298" t="s">
        <v>320</v>
      </c>
      <c r="F36298" t="s">
        <v>321</v>
      </c>
    </row>
    <row r="36299" spans="1:9" x14ac:dyDescent="0.35">
      <c r="A36299">
        <v>25082024</v>
      </c>
      <c r="B36299" t="s">
        <v>418</v>
      </c>
      <c r="C36299" t="s">
        <v>351</v>
      </c>
      <c r="D36299" t="s">
        <v>322</v>
      </c>
      <c r="E36299" t="s">
        <v>101</v>
      </c>
    </row>
    <row r="36300" spans="1:9" x14ac:dyDescent="0.35">
      <c r="A36300">
        <v>25082024</v>
      </c>
      <c r="B36300" t="s">
        <v>540</v>
      </c>
      <c r="C36300" t="s">
        <v>151</v>
      </c>
      <c r="D36300" t="s">
        <v>325</v>
      </c>
      <c r="E36300" t="s">
        <v>101</v>
      </c>
    </row>
    <row r="36301" spans="1:9" x14ac:dyDescent="0.35">
      <c r="A36301">
        <v>25082024</v>
      </c>
      <c r="B36301" t="s">
        <v>339</v>
      </c>
      <c r="C36301" t="s">
        <v>296</v>
      </c>
      <c r="D36301" t="s">
        <v>328</v>
      </c>
      <c r="E36301" t="s">
        <v>101</v>
      </c>
    </row>
    <row r="36302" spans="1:9" x14ac:dyDescent="0.35">
      <c r="A36302">
        <v>25082024</v>
      </c>
      <c r="B36302" t="s">
        <v>457</v>
      </c>
      <c r="C36302" t="s">
        <v>331</v>
      </c>
      <c r="D36302" t="s">
        <v>332</v>
      </c>
      <c r="E36302" t="s">
        <v>101</v>
      </c>
    </row>
    <row r="36303" spans="1:9" x14ac:dyDescent="0.35">
      <c r="A36303">
        <v>25082024</v>
      </c>
      <c r="B36303" t="s">
        <v>233</v>
      </c>
      <c r="C36303" t="s">
        <v>188</v>
      </c>
      <c r="D36303" t="s">
        <v>331</v>
      </c>
      <c r="E36303" t="s">
        <v>335</v>
      </c>
      <c r="F36303" t="s">
        <v>101</v>
      </c>
    </row>
    <row r="36304" spans="1:9" x14ac:dyDescent="0.35">
      <c r="A36304">
        <v>25082024</v>
      </c>
      <c r="B36304" t="s">
        <v>155</v>
      </c>
      <c r="C36304" t="s">
        <v>192</v>
      </c>
      <c r="D36304" t="s">
        <v>331</v>
      </c>
      <c r="E36304" t="s">
        <v>338</v>
      </c>
      <c r="F36304" t="s">
        <v>321</v>
      </c>
    </row>
    <row r="36305" spans="1:7" x14ac:dyDescent="0.35">
      <c r="A36305">
        <v>25082024</v>
      </c>
      <c r="B36305" t="s">
        <v>565</v>
      </c>
      <c r="C36305" t="s">
        <v>207</v>
      </c>
      <c r="D36305" t="s">
        <v>170</v>
      </c>
    </row>
    <row r="36306" spans="1:7" x14ac:dyDescent="0.35">
      <c r="A36306">
        <v>25082024</v>
      </c>
      <c r="B36306" t="s">
        <v>454</v>
      </c>
      <c r="C36306" t="s">
        <v>363</v>
      </c>
      <c r="D36306" t="s">
        <v>341</v>
      </c>
      <c r="E36306" t="s">
        <v>101</v>
      </c>
    </row>
    <row r="36307" spans="1:7" x14ac:dyDescent="0.35">
      <c r="A36307">
        <v>25082024</v>
      </c>
      <c r="B36307" t="s">
        <v>422</v>
      </c>
      <c r="C36307" t="s">
        <v>230</v>
      </c>
      <c r="D36307" t="s">
        <v>343</v>
      </c>
      <c r="E36307" t="s">
        <v>101</v>
      </c>
    </row>
    <row r="36308" spans="1:7" x14ac:dyDescent="0.35">
      <c r="A36308">
        <v>25082024</v>
      </c>
      <c r="B36308" t="s">
        <v>250</v>
      </c>
      <c r="C36308" t="s">
        <v>132</v>
      </c>
      <c r="D36308" t="s">
        <v>344</v>
      </c>
      <c r="E36308" t="s">
        <v>345</v>
      </c>
      <c r="F36308" t="s">
        <v>101</v>
      </c>
    </row>
    <row r="36309" spans="1:7" x14ac:dyDescent="0.35">
      <c r="A36309">
        <v>25082024</v>
      </c>
      <c r="B36309" t="s">
        <v>455</v>
      </c>
      <c r="C36309" t="s">
        <v>227</v>
      </c>
      <c r="D36309" t="s">
        <v>132</v>
      </c>
      <c r="E36309" t="s">
        <v>347</v>
      </c>
      <c r="F36309" t="s">
        <v>101</v>
      </c>
    </row>
    <row r="36310" spans="1:7" x14ac:dyDescent="0.35">
      <c r="A36310">
        <v>25082024</v>
      </c>
      <c r="B36310" t="s">
        <v>494</v>
      </c>
      <c r="C36310" t="s">
        <v>467</v>
      </c>
      <c r="D36310" t="s">
        <v>132</v>
      </c>
      <c r="E36310" t="s">
        <v>348</v>
      </c>
      <c r="F36310" t="s">
        <v>101</v>
      </c>
    </row>
    <row r="36311" spans="1:7" x14ac:dyDescent="0.35">
      <c r="A36311">
        <v>25082024</v>
      </c>
      <c r="B36311" t="s">
        <v>541</v>
      </c>
      <c r="C36311" t="s">
        <v>505</v>
      </c>
      <c r="D36311" t="s">
        <v>132</v>
      </c>
      <c r="E36311" t="s">
        <v>350</v>
      </c>
      <c r="F36311" t="s">
        <v>101</v>
      </c>
    </row>
    <row r="36312" spans="1:7" x14ac:dyDescent="0.35">
      <c r="A36312">
        <v>25082024</v>
      </c>
      <c r="B36312" t="s">
        <v>536</v>
      </c>
      <c r="C36312" t="s">
        <v>131</v>
      </c>
      <c r="D36312" t="s">
        <v>132</v>
      </c>
      <c r="E36312" t="s">
        <v>352</v>
      </c>
      <c r="F36312" t="s">
        <v>101</v>
      </c>
    </row>
    <row r="36313" spans="1:7" x14ac:dyDescent="0.35">
      <c r="A36313">
        <v>25082024</v>
      </c>
      <c r="B36313" t="s">
        <v>534</v>
      </c>
      <c r="C36313" t="s">
        <v>384</v>
      </c>
      <c r="D36313" t="s">
        <v>132</v>
      </c>
      <c r="E36313" t="s">
        <v>133</v>
      </c>
      <c r="F36313" t="s">
        <v>355</v>
      </c>
    </row>
    <row r="36314" spans="1:7" x14ac:dyDescent="0.35">
      <c r="A36314">
        <v>25082024</v>
      </c>
      <c r="B36314" t="s">
        <v>454</v>
      </c>
      <c r="C36314" t="s">
        <v>234</v>
      </c>
      <c r="D36314" t="s">
        <v>132</v>
      </c>
      <c r="E36314" t="s">
        <v>356</v>
      </c>
      <c r="F36314" t="s">
        <v>101</v>
      </c>
    </row>
    <row r="36315" spans="1:7" x14ac:dyDescent="0.35">
      <c r="A36315">
        <v>25082024</v>
      </c>
      <c r="B36315" t="s">
        <v>398</v>
      </c>
      <c r="C36315" t="s">
        <v>336</v>
      </c>
      <c r="D36315" t="s">
        <v>359</v>
      </c>
      <c r="E36315" t="s">
        <v>360</v>
      </c>
      <c r="F36315" t="s">
        <v>101</v>
      </c>
    </row>
    <row r="36316" spans="1:7" x14ac:dyDescent="0.35">
      <c r="A36316">
        <v>25082024</v>
      </c>
      <c r="B36316" t="s">
        <v>247</v>
      </c>
      <c r="C36316" t="s">
        <v>212</v>
      </c>
      <c r="D36316" t="s">
        <v>359</v>
      </c>
      <c r="E36316" t="s">
        <v>362</v>
      </c>
      <c r="F36316" t="s">
        <v>101</v>
      </c>
    </row>
    <row r="36317" spans="1:7" x14ac:dyDescent="0.35">
      <c r="A36317">
        <v>25082024</v>
      </c>
      <c r="B36317" t="s">
        <v>337</v>
      </c>
      <c r="C36317" t="s">
        <v>359</v>
      </c>
      <c r="D36317" t="s">
        <v>362</v>
      </c>
      <c r="E36317" t="s">
        <v>140</v>
      </c>
      <c r="F36317" t="s">
        <v>364</v>
      </c>
      <c r="G36317" t="s">
        <v>101</v>
      </c>
    </row>
    <row r="36318" spans="1:7" x14ac:dyDescent="0.35">
      <c r="A36318">
        <v>25082024</v>
      </c>
      <c r="B36318" t="s">
        <v>609</v>
      </c>
      <c r="C36318" t="s">
        <v>467</v>
      </c>
      <c r="D36318" t="s">
        <v>366</v>
      </c>
      <c r="E36318" t="s">
        <v>257</v>
      </c>
      <c r="F36318" t="s">
        <v>367</v>
      </c>
      <c r="G36318" t="s">
        <v>101</v>
      </c>
    </row>
    <row r="36319" spans="1:7" x14ac:dyDescent="0.35">
      <c r="A36319">
        <v>25082024</v>
      </c>
      <c r="B36319" t="s">
        <v>454</v>
      </c>
      <c r="C36319" t="s">
        <v>118</v>
      </c>
      <c r="D36319" t="s">
        <v>369</v>
      </c>
      <c r="E36319" t="s">
        <v>370</v>
      </c>
      <c r="F36319" t="s">
        <v>101</v>
      </c>
    </row>
    <row r="36320" spans="1:7" x14ac:dyDescent="0.35">
      <c r="A36320">
        <v>25082024</v>
      </c>
      <c r="B36320" t="s">
        <v>498</v>
      </c>
      <c r="C36320" t="s">
        <v>250</v>
      </c>
      <c r="D36320" t="s">
        <v>371</v>
      </c>
      <c r="E36320" t="s">
        <v>101</v>
      </c>
    </row>
    <row r="36321" spans="1:9" x14ac:dyDescent="0.35">
      <c r="A36321">
        <v>25082024</v>
      </c>
      <c r="B36321" t="s">
        <v>154</v>
      </c>
      <c r="C36321" t="s">
        <v>363</v>
      </c>
      <c r="D36321" t="s">
        <v>372</v>
      </c>
      <c r="E36321" t="s">
        <v>101</v>
      </c>
    </row>
    <row r="36322" spans="1:9" x14ac:dyDescent="0.35">
      <c r="A36322">
        <v>25082024</v>
      </c>
      <c r="B36322" t="s">
        <v>272</v>
      </c>
      <c r="C36322" t="s">
        <v>373</v>
      </c>
      <c r="D36322" t="s">
        <v>101</v>
      </c>
    </row>
    <row r="36323" spans="1:9" x14ac:dyDescent="0.35">
      <c r="A36323">
        <v>25082024</v>
      </c>
      <c r="B36323" t="s">
        <v>572</v>
      </c>
      <c r="C36323" t="s">
        <v>146</v>
      </c>
      <c r="D36323" t="s">
        <v>376</v>
      </c>
      <c r="E36323" t="s">
        <v>140</v>
      </c>
      <c r="F36323" t="s">
        <v>331</v>
      </c>
      <c r="G36323" t="s">
        <v>377</v>
      </c>
      <c r="H36323" t="s">
        <v>101</v>
      </c>
    </row>
    <row r="36324" spans="1:9" x14ac:dyDescent="0.35">
      <c r="A36324">
        <v>25082024</v>
      </c>
      <c r="B36324" t="s">
        <v>520</v>
      </c>
      <c r="C36324" t="s">
        <v>158</v>
      </c>
      <c r="D36324" t="s">
        <v>378</v>
      </c>
    </row>
    <row r="36325" spans="1:9" x14ac:dyDescent="0.35">
      <c r="A36325">
        <v>25082024</v>
      </c>
      <c r="B36325" t="s">
        <v>440</v>
      </c>
      <c r="C36325" t="s">
        <v>365</v>
      </c>
      <c r="D36325" t="s">
        <v>380</v>
      </c>
      <c r="E36325" t="s">
        <v>101</v>
      </c>
    </row>
    <row r="36326" spans="1:9" x14ac:dyDescent="0.35">
      <c r="A36326">
        <v>25082024</v>
      </c>
      <c r="B36326" t="s">
        <v>431</v>
      </c>
      <c r="C36326" t="s">
        <v>166</v>
      </c>
      <c r="D36326" t="s">
        <v>382</v>
      </c>
      <c r="E36326" t="s">
        <v>383</v>
      </c>
    </row>
    <row r="36327" spans="1:9" x14ac:dyDescent="0.35">
      <c r="A36327">
        <v>25082024</v>
      </c>
      <c r="B36327" t="s">
        <v>368</v>
      </c>
      <c r="C36327" t="s">
        <v>186</v>
      </c>
      <c r="D36327" t="s">
        <v>385</v>
      </c>
      <c r="E36327" t="s">
        <v>386</v>
      </c>
    </row>
    <row r="36328" spans="1:9" x14ac:dyDescent="0.35">
      <c r="A36328">
        <v>25082024</v>
      </c>
      <c r="B36328" t="s">
        <v>451</v>
      </c>
      <c r="C36328" t="s">
        <v>480</v>
      </c>
      <c r="D36328" t="s">
        <v>388</v>
      </c>
      <c r="E36328" t="s">
        <v>101</v>
      </c>
    </row>
    <row r="36329" spans="1:9" x14ac:dyDescent="0.35">
      <c r="A36329">
        <v>25082024</v>
      </c>
      <c r="B36329" t="s">
        <v>595</v>
      </c>
      <c r="C36329" t="s">
        <v>188</v>
      </c>
      <c r="D36329" t="s">
        <v>391</v>
      </c>
      <c r="E36329" t="s">
        <v>101</v>
      </c>
    </row>
    <row r="36330" spans="1:9" x14ac:dyDescent="0.35">
      <c r="A36330">
        <v>25082024</v>
      </c>
      <c r="B36330" t="s">
        <v>339</v>
      </c>
      <c r="C36330" t="s">
        <v>610</v>
      </c>
      <c r="D36330" t="s">
        <v>393</v>
      </c>
    </row>
    <row r="36331" spans="1:9" x14ac:dyDescent="0.35">
      <c r="A36331">
        <v>25082024</v>
      </c>
      <c r="B36331" t="s">
        <v>438</v>
      </c>
      <c r="C36331" t="s">
        <v>351</v>
      </c>
      <c r="D36331" t="s">
        <v>394</v>
      </c>
      <c r="E36331" t="s">
        <v>395</v>
      </c>
      <c r="F36331" t="s">
        <v>101</v>
      </c>
    </row>
    <row r="36332" spans="1:9" x14ac:dyDescent="0.35">
      <c r="A36332">
        <v>25082024</v>
      </c>
      <c r="B36332" t="s">
        <v>396</v>
      </c>
    </row>
    <row r="36333" spans="1:9" x14ac:dyDescent="0.35">
      <c r="A36333">
        <v>25082024</v>
      </c>
      <c r="B36333" t="s">
        <v>131</v>
      </c>
      <c r="C36333" t="s">
        <v>397</v>
      </c>
      <c r="D36333" t="s">
        <v>101</v>
      </c>
    </row>
    <row r="36334" spans="1:9" x14ac:dyDescent="0.35">
      <c r="A36334">
        <v>25082024</v>
      </c>
      <c r="B36334" t="s">
        <v>419</v>
      </c>
      <c r="C36334" t="s">
        <v>539</v>
      </c>
      <c r="D36334" t="s">
        <v>399</v>
      </c>
      <c r="E36334" t="s">
        <v>140</v>
      </c>
      <c r="F36334" t="s">
        <v>400</v>
      </c>
      <c r="G36334" t="s">
        <v>257</v>
      </c>
      <c r="H36334" t="s">
        <v>331</v>
      </c>
      <c r="I36334" t="s">
        <v>401</v>
      </c>
    </row>
    <row r="36335" spans="1:9" x14ac:dyDescent="0.35">
      <c r="A36335">
        <v>25082024</v>
      </c>
      <c r="B36335" t="s">
        <v>474</v>
      </c>
      <c r="C36335" t="s">
        <v>390</v>
      </c>
      <c r="D36335" t="s">
        <v>399</v>
      </c>
      <c r="E36335" t="s">
        <v>187</v>
      </c>
      <c r="F36335" t="s">
        <v>101</v>
      </c>
    </row>
    <row r="36336" spans="1:9" x14ac:dyDescent="0.35">
      <c r="A36336">
        <v>25082024</v>
      </c>
      <c r="B36336" t="s">
        <v>340</v>
      </c>
      <c r="C36336" t="s">
        <v>99</v>
      </c>
      <c r="D36336" t="s">
        <v>399</v>
      </c>
      <c r="E36336" t="s">
        <v>403</v>
      </c>
      <c r="F36336" t="s">
        <v>101</v>
      </c>
    </row>
    <row r="36337" spans="1:7" x14ac:dyDescent="0.35">
      <c r="A36337">
        <v>25082024</v>
      </c>
      <c r="B36337" t="s">
        <v>520</v>
      </c>
      <c r="C36337" t="s">
        <v>410</v>
      </c>
      <c r="D36337" t="s">
        <v>399</v>
      </c>
      <c r="E36337" t="s">
        <v>404</v>
      </c>
      <c r="F36337" t="s">
        <v>101</v>
      </c>
    </row>
    <row r="36338" spans="1:7" x14ac:dyDescent="0.35">
      <c r="A36338">
        <v>24082024</v>
      </c>
      <c r="B36338" t="s">
        <v>183</v>
      </c>
      <c r="C36338" t="s">
        <v>361</v>
      </c>
      <c r="D36338" t="s">
        <v>100</v>
      </c>
      <c r="E36338" t="s">
        <v>101</v>
      </c>
    </row>
    <row r="36339" spans="1:7" x14ac:dyDescent="0.35">
      <c r="A36339">
        <v>24082024</v>
      </c>
      <c r="B36339" t="s">
        <v>466</v>
      </c>
      <c r="C36339" t="s">
        <v>381</v>
      </c>
      <c r="D36339" t="s">
        <v>104</v>
      </c>
      <c r="E36339" t="s">
        <v>101</v>
      </c>
    </row>
    <row r="36340" spans="1:7" x14ac:dyDescent="0.35">
      <c r="A36340">
        <v>24082024</v>
      </c>
      <c r="B36340" t="s">
        <v>432</v>
      </c>
      <c r="C36340" t="s">
        <v>259</v>
      </c>
      <c r="D36340" t="s">
        <v>107</v>
      </c>
      <c r="E36340" t="s">
        <v>108</v>
      </c>
      <c r="F36340" t="s">
        <v>101</v>
      </c>
    </row>
    <row r="36341" spans="1:7" x14ac:dyDescent="0.35">
      <c r="A36341">
        <v>24082024</v>
      </c>
      <c r="B36341" t="s">
        <v>150</v>
      </c>
      <c r="C36341" t="s">
        <v>631</v>
      </c>
      <c r="D36341" t="s">
        <v>111</v>
      </c>
      <c r="E36341" t="s">
        <v>101</v>
      </c>
    </row>
    <row r="36342" spans="1:7" x14ac:dyDescent="0.35">
      <c r="A36342">
        <v>24082024</v>
      </c>
      <c r="B36342" t="s">
        <v>959</v>
      </c>
      <c r="C36342" t="s">
        <v>967</v>
      </c>
      <c r="D36342" t="s">
        <v>114</v>
      </c>
      <c r="E36342" t="s">
        <v>115</v>
      </c>
      <c r="F36342" t="s">
        <v>116</v>
      </c>
    </row>
    <row r="36343" spans="1:7" x14ac:dyDescent="0.35">
      <c r="A36343">
        <v>24082024</v>
      </c>
      <c r="B36343" t="s">
        <v>234</v>
      </c>
      <c r="C36343" t="s">
        <v>546</v>
      </c>
      <c r="D36343" t="s">
        <v>114</v>
      </c>
      <c r="E36343" t="s">
        <v>119</v>
      </c>
      <c r="F36343" t="s">
        <v>120</v>
      </c>
      <c r="G36343" t="s">
        <v>121</v>
      </c>
    </row>
    <row r="36344" spans="1:7" x14ac:dyDescent="0.35">
      <c r="A36344">
        <v>24082024</v>
      </c>
      <c r="B36344" t="s">
        <v>475</v>
      </c>
      <c r="C36344" t="s">
        <v>727</v>
      </c>
      <c r="D36344" t="s">
        <v>114</v>
      </c>
      <c r="E36344" t="s">
        <v>124</v>
      </c>
    </row>
    <row r="36345" spans="1:7" x14ac:dyDescent="0.35">
      <c r="A36345">
        <v>24082024</v>
      </c>
      <c r="B36345" t="s">
        <v>617</v>
      </c>
      <c r="C36345" t="s">
        <v>815</v>
      </c>
      <c r="D36345" t="s">
        <v>114</v>
      </c>
      <c r="E36345" t="s">
        <v>127</v>
      </c>
    </row>
    <row r="36346" spans="1:7" x14ac:dyDescent="0.35">
      <c r="A36346">
        <v>24082024</v>
      </c>
      <c r="B36346" t="s">
        <v>614</v>
      </c>
      <c r="C36346" t="s">
        <v>645</v>
      </c>
      <c r="D36346" t="s">
        <v>114</v>
      </c>
      <c r="E36346" t="s">
        <v>130</v>
      </c>
    </row>
    <row r="36347" spans="1:7" x14ac:dyDescent="0.35">
      <c r="A36347">
        <v>24082024</v>
      </c>
      <c r="B36347" t="s">
        <v>470</v>
      </c>
      <c r="C36347" t="s">
        <v>772</v>
      </c>
      <c r="D36347" t="s">
        <v>114</v>
      </c>
      <c r="E36347" t="s">
        <v>132</v>
      </c>
      <c r="F36347" t="s">
        <v>133</v>
      </c>
    </row>
    <row r="36348" spans="1:7" x14ac:dyDescent="0.35">
      <c r="A36348">
        <v>24082024</v>
      </c>
      <c r="B36348" t="s">
        <v>219</v>
      </c>
      <c r="C36348" t="s">
        <v>491</v>
      </c>
      <c r="D36348" t="s">
        <v>135</v>
      </c>
      <c r="E36348" t="s">
        <v>136</v>
      </c>
    </row>
    <row r="36349" spans="1:7" x14ac:dyDescent="0.35">
      <c r="A36349">
        <v>24082024</v>
      </c>
      <c r="B36349" t="s">
        <v>442</v>
      </c>
      <c r="C36349" t="s">
        <v>361</v>
      </c>
      <c r="D36349" t="s">
        <v>139</v>
      </c>
      <c r="E36349" t="s">
        <v>140</v>
      </c>
      <c r="F36349" t="s">
        <v>141</v>
      </c>
      <c r="G36349" t="s">
        <v>101</v>
      </c>
    </row>
    <row r="36350" spans="1:7" x14ac:dyDescent="0.35">
      <c r="A36350">
        <v>24082024</v>
      </c>
      <c r="B36350" t="s">
        <v>543</v>
      </c>
      <c r="C36350" t="s">
        <v>478</v>
      </c>
      <c r="D36350" t="s">
        <v>144</v>
      </c>
      <c r="E36350" t="s">
        <v>101</v>
      </c>
    </row>
    <row r="36351" spans="1:7" x14ac:dyDescent="0.35">
      <c r="A36351">
        <v>24082024</v>
      </c>
      <c r="B36351" t="s">
        <v>436</v>
      </c>
      <c r="C36351" t="s">
        <v>506</v>
      </c>
      <c r="D36351" t="s">
        <v>147</v>
      </c>
      <c r="E36351" t="s">
        <v>148</v>
      </c>
      <c r="F36351" t="s">
        <v>149</v>
      </c>
    </row>
    <row r="36352" spans="1:7" x14ac:dyDescent="0.35">
      <c r="A36352">
        <v>24082024</v>
      </c>
      <c r="B36352" t="s">
        <v>326</v>
      </c>
      <c r="C36352" t="s">
        <v>118</v>
      </c>
      <c r="D36352" t="s">
        <v>152</v>
      </c>
      <c r="E36352" t="s">
        <v>140</v>
      </c>
      <c r="F36352" t="s">
        <v>153</v>
      </c>
      <c r="G36352" t="s">
        <v>101</v>
      </c>
    </row>
    <row r="36353" spans="1:6" x14ac:dyDescent="0.35">
      <c r="A36353">
        <v>24082024</v>
      </c>
      <c r="B36353" t="s">
        <v>137</v>
      </c>
      <c r="C36353" t="s">
        <v>227</v>
      </c>
      <c r="D36353" t="s">
        <v>156</v>
      </c>
      <c r="E36353" t="s">
        <v>101</v>
      </c>
    </row>
    <row r="36354" spans="1:6" x14ac:dyDescent="0.35">
      <c r="A36354">
        <v>24082024</v>
      </c>
      <c r="B36354" t="s">
        <v>151</v>
      </c>
      <c r="C36354" t="s">
        <v>159</v>
      </c>
      <c r="D36354" t="s">
        <v>101</v>
      </c>
    </row>
    <row r="36355" spans="1:6" x14ac:dyDescent="0.35">
      <c r="A36355">
        <v>24082024</v>
      </c>
      <c r="B36355" t="s">
        <v>433</v>
      </c>
      <c r="C36355" t="s">
        <v>161</v>
      </c>
      <c r="D36355" t="s">
        <v>101</v>
      </c>
    </row>
    <row r="36356" spans="1:6" x14ac:dyDescent="0.35">
      <c r="A36356">
        <v>24082024</v>
      </c>
      <c r="B36356" t="s">
        <v>145</v>
      </c>
      <c r="C36356" t="s">
        <v>522</v>
      </c>
      <c r="D36356" t="s">
        <v>164</v>
      </c>
      <c r="E36356" t="s">
        <v>101</v>
      </c>
    </row>
    <row r="36357" spans="1:6" x14ac:dyDescent="0.35">
      <c r="A36357">
        <v>24082024</v>
      </c>
      <c r="B36357" t="s">
        <v>454</v>
      </c>
      <c r="C36357" t="s">
        <v>106</v>
      </c>
      <c r="D36357" t="s">
        <v>167</v>
      </c>
    </row>
    <row r="36358" spans="1:6" x14ac:dyDescent="0.35">
      <c r="A36358">
        <v>24082024</v>
      </c>
      <c r="B36358" t="s">
        <v>438</v>
      </c>
      <c r="C36358" t="s">
        <v>402</v>
      </c>
      <c r="D36358" t="s">
        <v>423</v>
      </c>
      <c r="E36358" t="s">
        <v>101</v>
      </c>
    </row>
    <row r="36359" spans="1:6" x14ac:dyDescent="0.35">
      <c r="A36359">
        <v>24082024</v>
      </c>
      <c r="B36359" t="s">
        <v>414</v>
      </c>
      <c r="C36359" t="s">
        <v>160</v>
      </c>
      <c r="D36359" t="s">
        <v>169</v>
      </c>
      <c r="E36359" t="s">
        <v>170</v>
      </c>
      <c r="F36359" t="s">
        <v>101</v>
      </c>
    </row>
    <row r="36360" spans="1:6" x14ac:dyDescent="0.35">
      <c r="A36360">
        <v>24082024</v>
      </c>
      <c r="B36360" t="s">
        <v>415</v>
      </c>
      <c r="C36360" t="s">
        <v>188</v>
      </c>
      <c r="D36360" t="s">
        <v>173</v>
      </c>
      <c r="E36360" t="s">
        <v>101</v>
      </c>
    </row>
    <row r="36361" spans="1:6" x14ac:dyDescent="0.35">
      <c r="A36361">
        <v>24082024</v>
      </c>
      <c r="B36361" t="s">
        <v>471</v>
      </c>
      <c r="C36361" t="s">
        <v>351</v>
      </c>
      <c r="D36361" t="s">
        <v>176</v>
      </c>
      <c r="E36361" t="s">
        <v>101</v>
      </c>
    </row>
    <row r="36362" spans="1:6" x14ac:dyDescent="0.35">
      <c r="A36362">
        <v>24082024</v>
      </c>
      <c r="B36362" t="s">
        <v>237</v>
      </c>
      <c r="C36362" t="s">
        <v>513</v>
      </c>
      <c r="D36362" t="s">
        <v>176</v>
      </c>
      <c r="E36362" t="s">
        <v>149</v>
      </c>
    </row>
    <row r="36363" spans="1:6" x14ac:dyDescent="0.35">
      <c r="A36363">
        <v>24082024</v>
      </c>
      <c r="B36363" t="s">
        <v>422</v>
      </c>
      <c r="C36363" t="s">
        <v>461</v>
      </c>
      <c r="D36363" t="s">
        <v>181</v>
      </c>
      <c r="E36363" t="s">
        <v>182</v>
      </c>
      <c r="F36363" t="s">
        <v>101</v>
      </c>
    </row>
    <row r="36364" spans="1:6" x14ac:dyDescent="0.35">
      <c r="A36364">
        <v>24082024</v>
      </c>
      <c r="B36364" t="s">
        <v>339</v>
      </c>
      <c r="C36364" t="s">
        <v>296</v>
      </c>
      <c r="D36364" t="s">
        <v>184</v>
      </c>
      <c r="E36364" t="s">
        <v>101</v>
      </c>
    </row>
    <row r="36365" spans="1:6" x14ac:dyDescent="0.35">
      <c r="A36365">
        <v>24082024</v>
      </c>
      <c r="B36365" t="s">
        <v>389</v>
      </c>
      <c r="C36365" t="s">
        <v>187</v>
      </c>
      <c r="D36365" t="s">
        <v>101</v>
      </c>
    </row>
    <row r="36366" spans="1:6" x14ac:dyDescent="0.35">
      <c r="A36366">
        <v>24082024</v>
      </c>
      <c r="B36366" t="s">
        <v>305</v>
      </c>
      <c r="C36366" t="s">
        <v>297</v>
      </c>
      <c r="D36366" t="s">
        <v>190</v>
      </c>
      <c r="E36366" t="s">
        <v>191</v>
      </c>
      <c r="F36366" t="s">
        <v>101</v>
      </c>
    </row>
    <row r="36367" spans="1:6" x14ac:dyDescent="0.35">
      <c r="A36367">
        <v>24082024</v>
      </c>
      <c r="B36367" t="s">
        <v>405</v>
      </c>
      <c r="C36367" t="s">
        <v>492</v>
      </c>
      <c r="D36367" t="s">
        <v>190</v>
      </c>
      <c r="E36367" t="s">
        <v>194</v>
      </c>
      <c r="F36367" t="s">
        <v>101</v>
      </c>
    </row>
    <row r="36368" spans="1:6" x14ac:dyDescent="0.35">
      <c r="A36368">
        <v>24082024</v>
      </c>
      <c r="B36368" t="s">
        <v>183</v>
      </c>
      <c r="C36368" t="s">
        <v>490</v>
      </c>
      <c r="D36368" t="s">
        <v>190</v>
      </c>
      <c r="E36368" t="s">
        <v>196</v>
      </c>
      <c r="F36368" t="s">
        <v>101</v>
      </c>
    </row>
    <row r="36369" spans="1:7" x14ac:dyDescent="0.35">
      <c r="A36369">
        <v>24082024</v>
      </c>
      <c r="B36369" t="s">
        <v>197</v>
      </c>
      <c r="C36369" t="s">
        <v>198</v>
      </c>
      <c r="D36369" t="s">
        <v>140</v>
      </c>
      <c r="E36369" t="s">
        <v>199</v>
      </c>
      <c r="F36369" t="s">
        <v>200</v>
      </c>
      <c r="G36369" t="s">
        <v>101</v>
      </c>
    </row>
    <row r="36370" spans="1:7" x14ac:dyDescent="0.35">
      <c r="A36370">
        <v>24082024</v>
      </c>
      <c r="B36370" t="s">
        <v>286</v>
      </c>
      <c r="C36370" t="s">
        <v>522</v>
      </c>
      <c r="D36370" t="s">
        <v>61</v>
      </c>
      <c r="E36370" t="s">
        <v>101</v>
      </c>
    </row>
    <row r="36371" spans="1:7" x14ac:dyDescent="0.35">
      <c r="A36371">
        <v>24082024</v>
      </c>
      <c r="B36371" t="s">
        <v>554</v>
      </c>
      <c r="C36371" t="s">
        <v>234</v>
      </c>
      <c r="D36371" t="s">
        <v>205</v>
      </c>
      <c r="E36371" t="s">
        <v>101</v>
      </c>
    </row>
    <row r="36372" spans="1:7" x14ac:dyDescent="0.35">
      <c r="A36372">
        <v>24082024</v>
      </c>
      <c r="B36372" t="s">
        <v>418</v>
      </c>
      <c r="C36372" t="s">
        <v>165</v>
      </c>
      <c r="D36372" t="s">
        <v>208</v>
      </c>
      <c r="E36372" t="s">
        <v>101</v>
      </c>
    </row>
    <row r="36373" spans="1:7" x14ac:dyDescent="0.35">
      <c r="A36373">
        <v>24082024</v>
      </c>
      <c r="B36373" t="s">
        <v>466</v>
      </c>
      <c r="C36373" t="s">
        <v>197</v>
      </c>
      <c r="D36373" t="s">
        <v>210</v>
      </c>
      <c r="E36373" t="s">
        <v>211</v>
      </c>
      <c r="F36373" t="s">
        <v>101</v>
      </c>
    </row>
    <row r="36374" spans="1:7" x14ac:dyDescent="0.35">
      <c r="A36374">
        <v>24082024</v>
      </c>
      <c r="B36374" t="s">
        <v>150</v>
      </c>
      <c r="C36374" t="s">
        <v>492</v>
      </c>
      <c r="D36374" t="s">
        <v>214</v>
      </c>
      <c r="E36374" t="s">
        <v>215</v>
      </c>
      <c r="F36374" t="s">
        <v>101</v>
      </c>
    </row>
    <row r="36375" spans="1:7" x14ac:dyDescent="0.35">
      <c r="A36375">
        <v>24082024</v>
      </c>
      <c r="B36375" t="s">
        <v>465</v>
      </c>
      <c r="C36375" t="s">
        <v>365</v>
      </c>
      <c r="D36375" t="s">
        <v>217</v>
      </c>
      <c r="E36375" t="s">
        <v>101</v>
      </c>
    </row>
    <row r="36376" spans="1:7" x14ac:dyDescent="0.35">
      <c r="A36376">
        <v>24082024</v>
      </c>
      <c r="B36376" t="s">
        <v>495</v>
      </c>
      <c r="C36376" t="s">
        <v>398</v>
      </c>
      <c r="D36376" t="s">
        <v>220</v>
      </c>
      <c r="E36376" t="s">
        <v>101</v>
      </c>
    </row>
    <row r="36377" spans="1:7" x14ac:dyDescent="0.35">
      <c r="A36377">
        <v>24082024</v>
      </c>
      <c r="B36377" t="s">
        <v>339</v>
      </c>
      <c r="C36377" t="s">
        <v>476</v>
      </c>
      <c r="D36377" t="s">
        <v>222</v>
      </c>
    </row>
    <row r="36378" spans="1:7" x14ac:dyDescent="0.35">
      <c r="A36378">
        <v>24082024</v>
      </c>
      <c r="B36378" t="s">
        <v>450</v>
      </c>
      <c r="C36378" t="s">
        <v>212</v>
      </c>
      <c r="D36378" t="s">
        <v>223</v>
      </c>
    </row>
    <row r="36379" spans="1:7" x14ac:dyDescent="0.35">
      <c r="A36379">
        <v>24082024</v>
      </c>
      <c r="B36379" t="s">
        <v>456</v>
      </c>
      <c r="C36379" t="s">
        <v>275</v>
      </c>
      <c r="D36379" t="s">
        <v>225</v>
      </c>
      <c r="E36379" t="s">
        <v>101</v>
      </c>
    </row>
    <row r="36380" spans="1:7" x14ac:dyDescent="0.35">
      <c r="A36380">
        <v>24082024</v>
      </c>
      <c r="B36380" t="s">
        <v>326</v>
      </c>
      <c r="C36380" t="s">
        <v>146</v>
      </c>
      <c r="D36380" t="s">
        <v>225</v>
      </c>
      <c r="E36380" t="s">
        <v>228</v>
      </c>
      <c r="F36380" t="s">
        <v>229</v>
      </c>
    </row>
    <row r="36381" spans="1:7" x14ac:dyDescent="0.35">
      <c r="A36381">
        <v>24082024</v>
      </c>
      <c r="B36381" t="s">
        <v>549</v>
      </c>
      <c r="C36381" t="s">
        <v>428</v>
      </c>
      <c r="D36381" t="s">
        <v>232</v>
      </c>
      <c r="E36381" t="s">
        <v>101</v>
      </c>
    </row>
    <row r="36382" spans="1:7" x14ac:dyDescent="0.35">
      <c r="A36382">
        <v>24082024</v>
      </c>
      <c r="B36382" t="s">
        <v>471</v>
      </c>
      <c r="C36382" t="s">
        <v>186</v>
      </c>
      <c r="D36382" t="s">
        <v>235</v>
      </c>
      <c r="E36382" t="s">
        <v>236</v>
      </c>
      <c r="F36382" t="s">
        <v>101</v>
      </c>
    </row>
    <row r="36383" spans="1:7" x14ac:dyDescent="0.35">
      <c r="A36383">
        <v>24082024</v>
      </c>
      <c r="B36383" t="s">
        <v>498</v>
      </c>
      <c r="C36383" t="s">
        <v>568</v>
      </c>
      <c r="D36383" t="s">
        <v>235</v>
      </c>
      <c r="E36383" t="s">
        <v>239</v>
      </c>
      <c r="F36383" t="s">
        <v>149</v>
      </c>
    </row>
    <row r="36384" spans="1:7" x14ac:dyDescent="0.35">
      <c r="A36384">
        <v>24082024</v>
      </c>
      <c r="B36384" t="s">
        <v>504</v>
      </c>
      <c r="C36384" t="s">
        <v>354</v>
      </c>
      <c r="D36384" t="s">
        <v>235</v>
      </c>
      <c r="E36384" t="s">
        <v>241</v>
      </c>
      <c r="F36384" t="s">
        <v>101</v>
      </c>
    </row>
    <row r="36385" spans="1:7" x14ac:dyDescent="0.35">
      <c r="A36385">
        <v>24082024</v>
      </c>
      <c r="B36385" t="s">
        <v>556</v>
      </c>
      <c r="C36385" t="s">
        <v>282</v>
      </c>
      <c r="D36385" t="s">
        <v>243</v>
      </c>
      <c r="E36385" t="s">
        <v>101</v>
      </c>
    </row>
    <row r="36386" spans="1:7" x14ac:dyDescent="0.35">
      <c r="A36386">
        <v>24082024</v>
      </c>
      <c r="B36386" t="s">
        <v>292</v>
      </c>
      <c r="C36386" t="s">
        <v>178</v>
      </c>
      <c r="D36386" t="s">
        <v>245</v>
      </c>
      <c r="E36386" t="s">
        <v>246</v>
      </c>
    </row>
    <row r="36387" spans="1:7" x14ac:dyDescent="0.35">
      <c r="A36387">
        <v>24082024</v>
      </c>
      <c r="B36387" t="s">
        <v>218</v>
      </c>
      <c r="C36387" t="s">
        <v>230</v>
      </c>
      <c r="D36387" t="s">
        <v>245</v>
      </c>
      <c r="E36387" t="s">
        <v>249</v>
      </c>
    </row>
    <row r="36388" spans="1:7" x14ac:dyDescent="0.35">
      <c r="A36388">
        <v>24082024</v>
      </c>
      <c r="B36388" t="s">
        <v>233</v>
      </c>
      <c r="C36388" t="s">
        <v>821</v>
      </c>
      <c r="D36388" t="s">
        <v>252</v>
      </c>
      <c r="E36388" t="s">
        <v>101</v>
      </c>
    </row>
    <row r="36389" spans="1:7" x14ac:dyDescent="0.35">
      <c r="A36389">
        <v>24082024</v>
      </c>
      <c r="B36389" t="s">
        <v>595</v>
      </c>
      <c r="C36389" t="s">
        <v>313</v>
      </c>
      <c r="D36389" t="s">
        <v>254</v>
      </c>
    </row>
    <row r="36390" spans="1:7" x14ac:dyDescent="0.35">
      <c r="A36390">
        <v>24082024</v>
      </c>
      <c r="B36390" t="s">
        <v>203</v>
      </c>
      <c r="C36390" t="s">
        <v>125</v>
      </c>
      <c r="D36390" t="s">
        <v>256</v>
      </c>
      <c r="E36390" t="s">
        <v>257</v>
      </c>
      <c r="F36390" t="s">
        <v>236</v>
      </c>
      <c r="G36390" t="s">
        <v>101</v>
      </c>
    </row>
    <row r="36391" spans="1:7" x14ac:dyDescent="0.35">
      <c r="A36391">
        <v>24082024</v>
      </c>
      <c r="B36391" t="s">
        <v>183</v>
      </c>
      <c r="C36391" t="s">
        <v>469</v>
      </c>
      <c r="D36391" t="s">
        <v>260</v>
      </c>
      <c r="E36391" t="s">
        <v>136</v>
      </c>
      <c r="F36391" t="s">
        <v>101</v>
      </c>
    </row>
    <row r="36392" spans="1:7" x14ac:dyDescent="0.35">
      <c r="A36392">
        <v>24082024</v>
      </c>
      <c r="B36392" t="s">
        <v>197</v>
      </c>
      <c r="C36392" t="s">
        <v>261</v>
      </c>
      <c r="D36392" t="s">
        <v>262</v>
      </c>
      <c r="E36392" t="s">
        <v>101</v>
      </c>
    </row>
    <row r="36393" spans="1:7" x14ac:dyDescent="0.35">
      <c r="A36393">
        <v>24082024</v>
      </c>
      <c r="B36393" t="s">
        <v>292</v>
      </c>
      <c r="C36393" t="s">
        <v>416</v>
      </c>
      <c r="D36393" t="s">
        <v>264</v>
      </c>
      <c r="E36393" t="s">
        <v>101</v>
      </c>
    </row>
    <row r="36394" spans="1:7" x14ac:dyDescent="0.35">
      <c r="A36394">
        <v>24082024</v>
      </c>
      <c r="B36394" t="s">
        <v>162</v>
      </c>
      <c r="C36394" t="s">
        <v>264</v>
      </c>
      <c r="D36394" t="s">
        <v>149</v>
      </c>
    </row>
    <row r="36395" spans="1:7" x14ac:dyDescent="0.35">
      <c r="A36395">
        <v>24082024</v>
      </c>
      <c r="B36395" t="s">
        <v>454</v>
      </c>
      <c r="C36395" t="s">
        <v>188</v>
      </c>
      <c r="D36395" t="s">
        <v>265</v>
      </c>
      <c r="E36395" t="s">
        <v>101</v>
      </c>
      <c r="F36395" t="s">
        <v>266</v>
      </c>
    </row>
    <row r="36396" spans="1:7" x14ac:dyDescent="0.35">
      <c r="A36396">
        <v>24082024</v>
      </c>
      <c r="B36396" t="s">
        <v>240</v>
      </c>
      <c r="C36396" t="s">
        <v>402</v>
      </c>
      <c r="D36396" t="s">
        <v>267</v>
      </c>
      <c r="E36396" t="s">
        <v>101</v>
      </c>
    </row>
    <row r="36397" spans="1:7" x14ac:dyDescent="0.35">
      <c r="A36397">
        <v>24082024</v>
      </c>
      <c r="B36397" t="s">
        <v>240</v>
      </c>
      <c r="C36397" t="s">
        <v>197</v>
      </c>
      <c r="D36397" t="s">
        <v>268</v>
      </c>
    </row>
    <row r="36398" spans="1:7" x14ac:dyDescent="0.35">
      <c r="A36398">
        <v>24082024</v>
      </c>
      <c r="B36398" t="s">
        <v>430</v>
      </c>
      <c r="C36398" t="s">
        <v>155</v>
      </c>
      <c r="D36398" t="s">
        <v>270</v>
      </c>
      <c r="E36398" t="s">
        <v>271</v>
      </c>
      <c r="F36398" t="s">
        <v>101</v>
      </c>
    </row>
    <row r="36399" spans="1:7" x14ac:dyDescent="0.35">
      <c r="A36399">
        <v>24082024</v>
      </c>
      <c r="B36399" t="s">
        <v>550</v>
      </c>
      <c r="C36399" t="s">
        <v>365</v>
      </c>
      <c r="D36399" t="s">
        <v>274</v>
      </c>
      <c r="E36399" t="s">
        <v>101</v>
      </c>
    </row>
    <row r="36400" spans="1:7" x14ac:dyDescent="0.35">
      <c r="A36400">
        <v>24082024</v>
      </c>
      <c r="B36400" t="s">
        <v>183</v>
      </c>
      <c r="C36400" t="s">
        <v>118</v>
      </c>
      <c r="D36400" t="s">
        <v>277</v>
      </c>
      <c r="E36400" t="s">
        <v>101</v>
      </c>
    </row>
    <row r="36401" spans="1:9" x14ac:dyDescent="0.35">
      <c r="A36401">
        <v>24082024</v>
      </c>
      <c r="B36401" t="s">
        <v>442</v>
      </c>
      <c r="C36401" t="s">
        <v>427</v>
      </c>
      <c r="D36401" t="s">
        <v>279</v>
      </c>
      <c r="E36401" t="s">
        <v>140</v>
      </c>
      <c r="F36401" t="s">
        <v>280</v>
      </c>
    </row>
    <row r="36402" spans="1:9" x14ac:dyDescent="0.35">
      <c r="A36402">
        <v>24082024</v>
      </c>
      <c r="B36402" t="s">
        <v>339</v>
      </c>
      <c r="C36402" t="s">
        <v>168</v>
      </c>
      <c r="D36402" t="s">
        <v>281</v>
      </c>
    </row>
    <row r="36403" spans="1:9" x14ac:dyDescent="0.35">
      <c r="A36403">
        <v>24082024</v>
      </c>
      <c r="B36403" t="s">
        <v>466</v>
      </c>
      <c r="C36403" t="s">
        <v>357</v>
      </c>
      <c r="D36403" t="s">
        <v>284</v>
      </c>
      <c r="E36403" t="s">
        <v>101</v>
      </c>
    </row>
    <row r="36404" spans="1:9" x14ac:dyDescent="0.35">
      <c r="A36404">
        <v>24082024</v>
      </c>
      <c r="B36404" t="s">
        <v>504</v>
      </c>
      <c r="C36404" t="s">
        <v>543</v>
      </c>
      <c r="D36404" t="s">
        <v>287</v>
      </c>
      <c r="E36404" t="s">
        <v>101</v>
      </c>
    </row>
    <row r="36405" spans="1:9" x14ac:dyDescent="0.35">
      <c r="A36405">
        <v>24082024</v>
      </c>
      <c r="B36405" t="s">
        <v>556</v>
      </c>
      <c r="C36405" t="s">
        <v>481</v>
      </c>
      <c r="D36405" t="s">
        <v>288</v>
      </c>
      <c r="E36405" t="s">
        <v>101</v>
      </c>
    </row>
    <row r="36406" spans="1:9" x14ac:dyDescent="0.35">
      <c r="A36406">
        <v>24082024</v>
      </c>
      <c r="B36406" t="s">
        <v>171</v>
      </c>
      <c r="C36406" t="s">
        <v>411</v>
      </c>
      <c r="D36406" t="s">
        <v>290</v>
      </c>
      <c r="E36406" t="s">
        <v>140</v>
      </c>
      <c r="F36406" t="s">
        <v>291</v>
      </c>
    </row>
    <row r="36407" spans="1:9" x14ac:dyDescent="0.35">
      <c r="A36407">
        <v>24082024</v>
      </c>
      <c r="B36407" t="s">
        <v>285</v>
      </c>
      <c r="C36407" t="s">
        <v>275</v>
      </c>
      <c r="D36407" t="s">
        <v>290</v>
      </c>
      <c r="E36407" t="s">
        <v>140</v>
      </c>
      <c r="F36407" t="s">
        <v>294</v>
      </c>
      <c r="G36407" t="s">
        <v>295</v>
      </c>
      <c r="H36407" t="s">
        <v>101</v>
      </c>
    </row>
    <row r="36408" spans="1:9" x14ac:dyDescent="0.35">
      <c r="A36408">
        <v>24082024</v>
      </c>
      <c r="B36408" t="s">
        <v>432</v>
      </c>
      <c r="C36408" t="s">
        <v>155</v>
      </c>
      <c r="D36408" t="s">
        <v>298</v>
      </c>
      <c r="E36408" t="s">
        <v>101</v>
      </c>
    </row>
    <row r="36409" spans="1:9" x14ac:dyDescent="0.35">
      <c r="A36409">
        <v>24082024</v>
      </c>
      <c r="B36409" t="s">
        <v>361</v>
      </c>
      <c r="C36409" t="s">
        <v>472</v>
      </c>
      <c r="D36409" t="s">
        <v>300</v>
      </c>
      <c r="E36409" t="s">
        <v>262</v>
      </c>
      <c r="F36409" t="s">
        <v>101</v>
      </c>
    </row>
    <row r="36410" spans="1:9" x14ac:dyDescent="0.35">
      <c r="A36410">
        <v>24082024</v>
      </c>
      <c r="B36410" t="s">
        <v>450</v>
      </c>
      <c r="C36410" t="s">
        <v>502</v>
      </c>
      <c r="D36410" t="s">
        <v>301</v>
      </c>
      <c r="E36410" t="s">
        <v>101</v>
      </c>
    </row>
    <row r="36411" spans="1:9" x14ac:dyDescent="0.35">
      <c r="A36411">
        <v>24082024</v>
      </c>
      <c r="B36411" t="s">
        <v>425</v>
      </c>
      <c r="C36411" t="s">
        <v>188</v>
      </c>
      <c r="D36411" t="s">
        <v>303</v>
      </c>
      <c r="E36411" t="s">
        <v>149</v>
      </c>
    </row>
    <row r="36412" spans="1:9" x14ac:dyDescent="0.35">
      <c r="A36412">
        <v>24082024</v>
      </c>
      <c r="B36412" t="s">
        <v>473</v>
      </c>
      <c r="C36412" t="s">
        <v>230</v>
      </c>
      <c r="D36412" t="s">
        <v>306</v>
      </c>
      <c r="E36412" t="s">
        <v>101</v>
      </c>
    </row>
    <row r="36413" spans="1:9" x14ac:dyDescent="0.35">
      <c r="A36413">
        <v>24082024</v>
      </c>
      <c r="B36413" t="s">
        <v>499</v>
      </c>
      <c r="C36413" t="s">
        <v>402</v>
      </c>
      <c r="D36413" t="s">
        <v>308</v>
      </c>
      <c r="E36413" t="s">
        <v>309</v>
      </c>
      <c r="F36413" t="s">
        <v>310</v>
      </c>
      <c r="G36413" t="s">
        <v>311</v>
      </c>
      <c r="H36413" t="s">
        <v>312</v>
      </c>
      <c r="I36413" t="s">
        <v>101</v>
      </c>
    </row>
    <row r="36414" spans="1:9" x14ac:dyDescent="0.35">
      <c r="A36414">
        <v>24082024</v>
      </c>
      <c r="B36414" t="s">
        <v>226</v>
      </c>
      <c r="C36414" t="s">
        <v>178</v>
      </c>
      <c r="D36414" t="s">
        <v>314</v>
      </c>
      <c r="E36414" t="s">
        <v>315</v>
      </c>
      <c r="F36414" t="s">
        <v>101</v>
      </c>
    </row>
    <row r="36415" spans="1:9" x14ac:dyDescent="0.35">
      <c r="A36415">
        <v>24082024</v>
      </c>
      <c r="B36415" t="s">
        <v>550</v>
      </c>
      <c r="C36415" t="s">
        <v>472</v>
      </c>
      <c r="D36415" t="s">
        <v>314</v>
      </c>
      <c r="E36415" t="s">
        <v>317</v>
      </c>
      <c r="F36415" t="s">
        <v>101</v>
      </c>
    </row>
    <row r="36416" spans="1:9" x14ac:dyDescent="0.35">
      <c r="A36416">
        <v>24082024</v>
      </c>
      <c r="B36416" t="s">
        <v>550</v>
      </c>
      <c r="C36416" t="s">
        <v>402</v>
      </c>
      <c r="D36416" t="s">
        <v>319</v>
      </c>
      <c r="E36416" t="s">
        <v>320</v>
      </c>
      <c r="F36416" t="s">
        <v>321</v>
      </c>
    </row>
    <row r="36417" spans="1:6" x14ac:dyDescent="0.35">
      <c r="A36417">
        <v>24082024</v>
      </c>
      <c r="B36417" t="s">
        <v>438</v>
      </c>
      <c r="C36417" t="s">
        <v>106</v>
      </c>
      <c r="D36417" t="s">
        <v>322</v>
      </c>
      <c r="E36417" t="s">
        <v>101</v>
      </c>
    </row>
    <row r="36418" spans="1:6" x14ac:dyDescent="0.35">
      <c r="A36418">
        <v>24082024</v>
      </c>
      <c r="B36418" t="s">
        <v>504</v>
      </c>
      <c r="C36418" t="s">
        <v>109</v>
      </c>
      <c r="D36418" t="s">
        <v>325</v>
      </c>
      <c r="E36418" t="s">
        <v>101</v>
      </c>
    </row>
    <row r="36419" spans="1:6" x14ac:dyDescent="0.35">
      <c r="A36419">
        <v>24082024</v>
      </c>
      <c r="B36419" t="s">
        <v>534</v>
      </c>
      <c r="C36419" t="s">
        <v>329</v>
      </c>
      <c r="D36419" t="s">
        <v>328</v>
      </c>
      <c r="E36419" t="s">
        <v>101</v>
      </c>
    </row>
    <row r="36420" spans="1:6" x14ac:dyDescent="0.35">
      <c r="A36420">
        <v>24082024</v>
      </c>
      <c r="B36420" t="s">
        <v>128</v>
      </c>
      <c r="C36420" t="s">
        <v>331</v>
      </c>
      <c r="D36420" t="s">
        <v>332</v>
      </c>
      <c r="E36420" t="s">
        <v>101</v>
      </c>
    </row>
    <row r="36421" spans="1:6" x14ac:dyDescent="0.35">
      <c r="A36421">
        <v>24082024</v>
      </c>
      <c r="B36421" t="s">
        <v>258</v>
      </c>
      <c r="C36421" t="s">
        <v>461</v>
      </c>
      <c r="D36421" t="s">
        <v>331</v>
      </c>
      <c r="E36421" t="s">
        <v>335</v>
      </c>
      <c r="F36421" t="s">
        <v>101</v>
      </c>
    </row>
    <row r="36422" spans="1:6" x14ac:dyDescent="0.35">
      <c r="A36422">
        <v>24082024</v>
      </c>
      <c r="B36422" t="s">
        <v>305</v>
      </c>
      <c r="C36422" t="s">
        <v>365</v>
      </c>
      <c r="D36422" t="s">
        <v>331</v>
      </c>
      <c r="E36422" t="s">
        <v>338</v>
      </c>
      <c r="F36422" t="s">
        <v>321</v>
      </c>
    </row>
    <row r="36423" spans="1:6" x14ac:dyDescent="0.35">
      <c r="A36423">
        <v>24082024</v>
      </c>
      <c r="B36423" t="s">
        <v>557</v>
      </c>
      <c r="C36423" t="s">
        <v>248</v>
      </c>
      <c r="D36423" t="s">
        <v>170</v>
      </c>
    </row>
    <row r="36424" spans="1:6" x14ac:dyDescent="0.35">
      <c r="A36424">
        <v>24082024</v>
      </c>
      <c r="B36424" t="s">
        <v>221</v>
      </c>
      <c r="C36424" t="s">
        <v>178</v>
      </c>
      <c r="D36424" t="s">
        <v>341</v>
      </c>
      <c r="E36424" t="s">
        <v>101</v>
      </c>
    </row>
    <row r="36425" spans="1:6" x14ac:dyDescent="0.35">
      <c r="A36425">
        <v>24082024</v>
      </c>
      <c r="B36425" t="s">
        <v>224</v>
      </c>
      <c r="C36425" t="s">
        <v>179</v>
      </c>
      <c r="D36425" t="s">
        <v>343</v>
      </c>
      <c r="E36425" t="s">
        <v>101</v>
      </c>
    </row>
    <row r="36426" spans="1:6" x14ac:dyDescent="0.35">
      <c r="A36426">
        <v>24082024</v>
      </c>
      <c r="B36426" t="s">
        <v>316</v>
      </c>
      <c r="C36426" t="s">
        <v>132</v>
      </c>
      <c r="D36426" t="s">
        <v>344</v>
      </c>
      <c r="E36426" t="s">
        <v>345</v>
      </c>
      <c r="F36426" t="s">
        <v>101</v>
      </c>
    </row>
    <row r="36427" spans="1:6" x14ac:dyDescent="0.35">
      <c r="A36427">
        <v>24082024</v>
      </c>
      <c r="B36427" t="s">
        <v>206</v>
      </c>
      <c r="C36427" t="s">
        <v>128</v>
      </c>
      <c r="D36427" t="s">
        <v>132</v>
      </c>
      <c r="E36427" t="s">
        <v>347</v>
      </c>
      <c r="F36427" t="s">
        <v>101</v>
      </c>
    </row>
    <row r="36428" spans="1:6" x14ac:dyDescent="0.35">
      <c r="A36428">
        <v>24082024</v>
      </c>
      <c r="B36428" t="s">
        <v>304</v>
      </c>
      <c r="C36428" t="s">
        <v>106</v>
      </c>
      <c r="D36428" t="s">
        <v>132</v>
      </c>
      <c r="E36428" t="s">
        <v>348</v>
      </c>
      <c r="F36428" t="s">
        <v>101</v>
      </c>
    </row>
    <row r="36429" spans="1:6" x14ac:dyDescent="0.35">
      <c r="A36429">
        <v>24082024</v>
      </c>
      <c r="B36429" t="s">
        <v>340</v>
      </c>
      <c r="C36429" t="s">
        <v>363</v>
      </c>
      <c r="D36429" t="s">
        <v>132</v>
      </c>
      <c r="E36429" t="s">
        <v>350</v>
      </c>
      <c r="F36429" t="s">
        <v>101</v>
      </c>
    </row>
    <row r="36430" spans="1:6" x14ac:dyDescent="0.35">
      <c r="A36430">
        <v>24082024</v>
      </c>
      <c r="B36430" t="s">
        <v>559</v>
      </c>
      <c r="C36430" t="s">
        <v>231</v>
      </c>
      <c r="D36430" t="s">
        <v>132</v>
      </c>
      <c r="E36430" t="s">
        <v>352</v>
      </c>
      <c r="F36430" t="s">
        <v>101</v>
      </c>
    </row>
    <row r="36431" spans="1:6" x14ac:dyDescent="0.35">
      <c r="A36431">
        <v>24082024</v>
      </c>
      <c r="B36431" t="s">
        <v>307</v>
      </c>
      <c r="C36431" t="s">
        <v>365</v>
      </c>
      <c r="D36431" t="s">
        <v>132</v>
      </c>
      <c r="E36431" t="s">
        <v>133</v>
      </c>
      <c r="F36431" t="s">
        <v>355</v>
      </c>
    </row>
    <row r="36432" spans="1:6" x14ac:dyDescent="0.35">
      <c r="A36432">
        <v>24082024</v>
      </c>
      <c r="B36432" t="s">
        <v>549</v>
      </c>
      <c r="C36432" t="s">
        <v>482</v>
      </c>
      <c r="D36432" t="s">
        <v>132</v>
      </c>
      <c r="E36432" t="s">
        <v>356</v>
      </c>
      <c r="F36432" t="s">
        <v>101</v>
      </c>
    </row>
    <row r="36433" spans="1:8" x14ac:dyDescent="0.35">
      <c r="A36433">
        <v>24082024</v>
      </c>
      <c r="B36433" t="s">
        <v>145</v>
      </c>
      <c r="C36433" t="s">
        <v>166</v>
      </c>
      <c r="D36433" t="s">
        <v>359</v>
      </c>
      <c r="E36433" t="s">
        <v>360</v>
      </c>
      <c r="F36433" t="s">
        <v>101</v>
      </c>
    </row>
    <row r="36434" spans="1:8" x14ac:dyDescent="0.35">
      <c r="A36434">
        <v>24082024</v>
      </c>
      <c r="B36434" t="s">
        <v>559</v>
      </c>
      <c r="C36434" t="s">
        <v>259</v>
      </c>
      <c r="D36434" t="s">
        <v>359</v>
      </c>
      <c r="E36434" t="s">
        <v>362</v>
      </c>
      <c r="F36434" t="s">
        <v>101</v>
      </c>
    </row>
    <row r="36435" spans="1:8" x14ac:dyDescent="0.35">
      <c r="A36435">
        <v>24082024</v>
      </c>
      <c r="B36435" t="s">
        <v>186</v>
      </c>
      <c r="C36435" t="s">
        <v>359</v>
      </c>
      <c r="D36435" t="s">
        <v>362</v>
      </c>
      <c r="E36435" t="s">
        <v>140</v>
      </c>
      <c r="F36435" t="s">
        <v>364</v>
      </c>
      <c r="G36435" t="s">
        <v>101</v>
      </c>
    </row>
    <row r="36436" spans="1:8" x14ac:dyDescent="0.35">
      <c r="A36436">
        <v>24082024</v>
      </c>
      <c r="B36436" t="s">
        <v>137</v>
      </c>
      <c r="C36436" t="s">
        <v>351</v>
      </c>
      <c r="D36436" t="s">
        <v>366</v>
      </c>
      <c r="E36436" t="s">
        <v>257</v>
      </c>
      <c r="F36436" t="s">
        <v>367</v>
      </c>
      <c r="G36436" t="s">
        <v>101</v>
      </c>
    </row>
    <row r="36437" spans="1:8" x14ac:dyDescent="0.35">
      <c r="A36437">
        <v>24082024</v>
      </c>
      <c r="B36437" t="s">
        <v>237</v>
      </c>
      <c r="C36437" t="s">
        <v>178</v>
      </c>
      <c r="D36437" t="s">
        <v>369</v>
      </c>
      <c r="E36437" t="s">
        <v>370</v>
      </c>
      <c r="F36437" t="s">
        <v>101</v>
      </c>
    </row>
    <row r="36438" spans="1:8" x14ac:dyDescent="0.35">
      <c r="A36438">
        <v>24082024</v>
      </c>
      <c r="B36438" t="s">
        <v>540</v>
      </c>
      <c r="C36438" t="s">
        <v>467</v>
      </c>
      <c r="D36438" t="s">
        <v>371</v>
      </c>
      <c r="E36438" t="s">
        <v>101</v>
      </c>
    </row>
    <row r="36439" spans="1:8" x14ac:dyDescent="0.35">
      <c r="A36439">
        <v>24082024</v>
      </c>
      <c r="B36439" t="s">
        <v>422</v>
      </c>
      <c r="C36439" t="s">
        <v>250</v>
      </c>
      <c r="D36439" t="s">
        <v>372</v>
      </c>
      <c r="E36439" t="s">
        <v>101</v>
      </c>
    </row>
    <row r="36440" spans="1:8" x14ac:dyDescent="0.35">
      <c r="A36440">
        <v>24082024</v>
      </c>
      <c r="B36440" t="s">
        <v>601</v>
      </c>
      <c r="C36440" t="s">
        <v>373</v>
      </c>
      <c r="D36440" t="s">
        <v>101</v>
      </c>
    </row>
    <row r="36441" spans="1:8" x14ac:dyDescent="0.35">
      <c r="A36441">
        <v>24082024</v>
      </c>
      <c r="B36441" t="s">
        <v>137</v>
      </c>
      <c r="C36441" t="s">
        <v>118</v>
      </c>
      <c r="D36441" t="s">
        <v>376</v>
      </c>
      <c r="E36441" t="s">
        <v>140</v>
      </c>
      <c r="F36441" t="s">
        <v>331</v>
      </c>
      <c r="G36441" t="s">
        <v>377</v>
      </c>
      <c r="H36441" t="s">
        <v>101</v>
      </c>
    </row>
    <row r="36442" spans="1:8" x14ac:dyDescent="0.35">
      <c r="A36442">
        <v>24082024</v>
      </c>
      <c r="B36442" t="s">
        <v>285</v>
      </c>
      <c r="C36442" t="s">
        <v>188</v>
      </c>
      <c r="D36442" t="s">
        <v>378</v>
      </c>
    </row>
    <row r="36443" spans="1:8" x14ac:dyDescent="0.35">
      <c r="A36443">
        <v>24082024</v>
      </c>
      <c r="B36443" t="s">
        <v>425</v>
      </c>
      <c r="C36443" t="s">
        <v>537</v>
      </c>
      <c r="D36443" t="s">
        <v>380</v>
      </c>
      <c r="E36443" t="s">
        <v>101</v>
      </c>
    </row>
    <row r="36444" spans="1:8" x14ac:dyDescent="0.35">
      <c r="A36444">
        <v>24082024</v>
      </c>
      <c r="B36444" t="s">
        <v>432</v>
      </c>
      <c r="C36444" t="s">
        <v>109</v>
      </c>
      <c r="D36444" t="s">
        <v>382</v>
      </c>
      <c r="E36444" t="s">
        <v>383</v>
      </c>
    </row>
    <row r="36445" spans="1:8" x14ac:dyDescent="0.35">
      <c r="A36445">
        <v>24082024</v>
      </c>
      <c r="B36445" t="s">
        <v>219</v>
      </c>
      <c r="C36445" t="s">
        <v>351</v>
      </c>
      <c r="D36445" t="s">
        <v>385</v>
      </c>
      <c r="E36445" t="s">
        <v>386</v>
      </c>
    </row>
    <row r="36446" spans="1:8" x14ac:dyDescent="0.35">
      <c r="A36446">
        <v>24082024</v>
      </c>
      <c r="B36446" t="s">
        <v>339</v>
      </c>
      <c r="C36446" t="s">
        <v>109</v>
      </c>
      <c r="D36446" t="s">
        <v>388</v>
      </c>
      <c r="E36446" t="s">
        <v>101</v>
      </c>
    </row>
    <row r="36447" spans="1:8" x14ac:dyDescent="0.35">
      <c r="A36447">
        <v>24082024</v>
      </c>
      <c r="B36447" t="s">
        <v>150</v>
      </c>
      <c r="C36447" t="s">
        <v>99</v>
      </c>
      <c r="D36447" t="s">
        <v>391</v>
      </c>
      <c r="E36447" t="s">
        <v>101</v>
      </c>
    </row>
    <row r="36448" spans="1:8" x14ac:dyDescent="0.35">
      <c r="A36448">
        <v>24082024</v>
      </c>
      <c r="B36448" t="s">
        <v>203</v>
      </c>
      <c r="C36448" t="s">
        <v>468</v>
      </c>
      <c r="D36448" t="s">
        <v>393</v>
      </c>
    </row>
    <row r="36449" spans="1:9" x14ac:dyDescent="0.35">
      <c r="A36449">
        <v>24082024</v>
      </c>
      <c r="B36449" t="s">
        <v>466</v>
      </c>
      <c r="C36449" t="s">
        <v>234</v>
      </c>
      <c r="D36449" t="s">
        <v>394</v>
      </c>
      <c r="E36449" t="s">
        <v>395</v>
      </c>
      <c r="F36449" t="s">
        <v>101</v>
      </c>
    </row>
    <row r="36450" spans="1:9" x14ac:dyDescent="0.35">
      <c r="A36450">
        <v>24082024</v>
      </c>
      <c r="B36450" t="s">
        <v>414</v>
      </c>
      <c r="C36450" t="s">
        <v>433</v>
      </c>
      <c r="D36450" t="s">
        <v>396</v>
      </c>
    </row>
    <row r="36451" spans="1:9" x14ac:dyDescent="0.35">
      <c r="A36451">
        <v>24082024</v>
      </c>
      <c r="B36451" t="s">
        <v>384</v>
      </c>
      <c r="C36451" t="s">
        <v>397</v>
      </c>
      <c r="D36451" t="s">
        <v>101</v>
      </c>
    </row>
    <row r="36452" spans="1:9" x14ac:dyDescent="0.35">
      <c r="A36452">
        <v>24082024</v>
      </c>
      <c r="B36452" t="s">
        <v>339</v>
      </c>
      <c r="C36452" t="s">
        <v>201</v>
      </c>
      <c r="D36452" t="s">
        <v>399</v>
      </c>
      <c r="E36452" t="s">
        <v>140</v>
      </c>
      <c r="F36452" t="s">
        <v>400</v>
      </c>
      <c r="G36452" t="s">
        <v>257</v>
      </c>
      <c r="H36452" t="s">
        <v>331</v>
      </c>
      <c r="I36452" t="s">
        <v>401</v>
      </c>
    </row>
    <row r="36453" spans="1:9" x14ac:dyDescent="0.35">
      <c r="A36453">
        <v>24082024</v>
      </c>
      <c r="B36453" t="s">
        <v>285</v>
      </c>
      <c r="C36453" t="s">
        <v>278</v>
      </c>
      <c r="D36453" t="s">
        <v>399</v>
      </c>
      <c r="E36453" t="s">
        <v>187</v>
      </c>
      <c r="F36453" t="s">
        <v>101</v>
      </c>
    </row>
    <row r="36454" spans="1:9" x14ac:dyDescent="0.35">
      <c r="A36454">
        <v>24082024</v>
      </c>
      <c r="B36454" t="s">
        <v>318</v>
      </c>
      <c r="C36454" t="s">
        <v>412</v>
      </c>
      <c r="D36454" t="s">
        <v>399</v>
      </c>
      <c r="E36454" t="s">
        <v>403</v>
      </c>
      <c r="F36454" t="s">
        <v>101</v>
      </c>
    </row>
    <row r="36455" spans="1:9" x14ac:dyDescent="0.35">
      <c r="A36455">
        <v>24082024</v>
      </c>
      <c r="B36455" t="s">
        <v>466</v>
      </c>
      <c r="C36455" t="s">
        <v>330</v>
      </c>
      <c r="D36455" t="s">
        <v>399</v>
      </c>
      <c r="E36455" t="s">
        <v>404</v>
      </c>
      <c r="F36455" t="s">
        <v>101</v>
      </c>
    </row>
    <row r="36456" spans="1:9" x14ac:dyDescent="0.35">
      <c r="A36456">
        <v>23082024</v>
      </c>
      <c r="B36456" t="s">
        <v>422</v>
      </c>
      <c r="C36456" t="s">
        <v>296</v>
      </c>
      <c r="D36456" t="s">
        <v>100</v>
      </c>
      <c r="E36456" t="s">
        <v>101</v>
      </c>
    </row>
    <row r="36457" spans="1:9" x14ac:dyDescent="0.35">
      <c r="A36457">
        <v>23082024</v>
      </c>
      <c r="B36457" t="s">
        <v>450</v>
      </c>
      <c r="C36457" t="s">
        <v>433</v>
      </c>
      <c r="D36457" t="s">
        <v>104</v>
      </c>
      <c r="E36457" t="s">
        <v>101</v>
      </c>
    </row>
    <row r="36458" spans="1:9" x14ac:dyDescent="0.35">
      <c r="A36458">
        <v>23082024</v>
      </c>
      <c r="B36458" t="s">
        <v>471</v>
      </c>
      <c r="C36458" t="s">
        <v>118</v>
      </c>
      <c r="D36458" t="s">
        <v>107</v>
      </c>
      <c r="E36458" t="s">
        <v>108</v>
      </c>
      <c r="F36458" t="s">
        <v>101</v>
      </c>
    </row>
    <row r="36459" spans="1:9" x14ac:dyDescent="0.35">
      <c r="A36459">
        <v>23082024</v>
      </c>
      <c r="B36459" t="s">
        <v>269</v>
      </c>
      <c r="C36459" t="s">
        <v>524</v>
      </c>
      <c r="D36459" t="s">
        <v>111</v>
      </c>
      <c r="E36459" t="s">
        <v>101</v>
      </c>
    </row>
    <row r="36460" spans="1:9" x14ac:dyDescent="0.35">
      <c r="A36460">
        <v>23082024</v>
      </c>
      <c r="B36460" t="s">
        <v>703</v>
      </c>
      <c r="C36460" t="s">
        <v>725</v>
      </c>
      <c r="D36460" t="s">
        <v>114</v>
      </c>
      <c r="E36460" t="s">
        <v>115</v>
      </c>
      <c r="F36460" t="s">
        <v>116</v>
      </c>
    </row>
    <row r="36461" spans="1:9" x14ac:dyDescent="0.35">
      <c r="A36461">
        <v>23082024</v>
      </c>
      <c r="B36461" t="s">
        <v>278</v>
      </c>
      <c r="C36461" t="s">
        <v>351</v>
      </c>
      <c r="D36461" t="s">
        <v>114</v>
      </c>
      <c r="E36461" t="s">
        <v>119</v>
      </c>
      <c r="F36461" t="s">
        <v>120</v>
      </c>
      <c r="G36461" t="s">
        <v>121</v>
      </c>
    </row>
    <row r="36462" spans="1:9" x14ac:dyDescent="0.35">
      <c r="A36462">
        <v>23082024</v>
      </c>
      <c r="B36462" t="s">
        <v>365</v>
      </c>
      <c r="C36462" t="s">
        <v>690</v>
      </c>
      <c r="D36462" t="s">
        <v>114</v>
      </c>
      <c r="E36462" t="s">
        <v>124</v>
      </c>
    </row>
    <row r="36463" spans="1:9" x14ac:dyDescent="0.35">
      <c r="A36463">
        <v>23082024</v>
      </c>
      <c r="B36463" t="s">
        <v>202</v>
      </c>
      <c r="C36463" t="s">
        <v>943</v>
      </c>
      <c r="D36463" t="s">
        <v>114</v>
      </c>
      <c r="E36463" t="s">
        <v>127</v>
      </c>
    </row>
    <row r="36464" spans="1:9" x14ac:dyDescent="0.35">
      <c r="A36464">
        <v>23082024</v>
      </c>
      <c r="B36464" t="s">
        <v>580</v>
      </c>
      <c r="C36464" t="s">
        <v>821</v>
      </c>
      <c r="D36464" t="s">
        <v>114</v>
      </c>
      <c r="E36464" t="s">
        <v>130</v>
      </c>
    </row>
    <row r="36465" spans="1:7" x14ac:dyDescent="0.35">
      <c r="A36465">
        <v>23082024</v>
      </c>
      <c r="B36465" t="s">
        <v>411</v>
      </c>
      <c r="C36465" t="s">
        <v>316</v>
      </c>
      <c r="D36465" t="s">
        <v>114</v>
      </c>
      <c r="E36465" t="s">
        <v>132</v>
      </c>
      <c r="F36465" t="s">
        <v>133</v>
      </c>
    </row>
    <row r="36466" spans="1:7" x14ac:dyDescent="0.35">
      <c r="A36466">
        <v>23082024</v>
      </c>
      <c r="B36466" t="s">
        <v>549</v>
      </c>
      <c r="C36466" t="s">
        <v>433</v>
      </c>
      <c r="D36466" t="s">
        <v>135</v>
      </c>
      <c r="E36466" t="s">
        <v>136</v>
      </c>
    </row>
    <row r="36467" spans="1:7" x14ac:dyDescent="0.35">
      <c r="A36467">
        <v>23082024</v>
      </c>
      <c r="B36467" t="s">
        <v>304</v>
      </c>
      <c r="C36467" t="s">
        <v>248</v>
      </c>
      <c r="D36467" t="s">
        <v>139</v>
      </c>
      <c r="E36467" t="s">
        <v>140</v>
      </c>
      <c r="F36467" t="s">
        <v>141</v>
      </c>
      <c r="G36467" t="s">
        <v>101</v>
      </c>
    </row>
    <row r="36468" spans="1:7" x14ac:dyDescent="0.35">
      <c r="A36468">
        <v>23082024</v>
      </c>
      <c r="B36468" t="s">
        <v>442</v>
      </c>
      <c r="C36468" t="s">
        <v>381</v>
      </c>
      <c r="D36468" t="s">
        <v>144</v>
      </c>
      <c r="E36468" t="s">
        <v>101</v>
      </c>
    </row>
    <row r="36469" spans="1:7" x14ac:dyDescent="0.35">
      <c r="A36469">
        <v>23082024</v>
      </c>
      <c r="B36469" t="s">
        <v>221</v>
      </c>
      <c r="C36469" t="s">
        <v>155</v>
      </c>
      <c r="D36469" t="s">
        <v>147</v>
      </c>
      <c r="E36469" t="s">
        <v>148</v>
      </c>
      <c r="F36469" t="s">
        <v>149</v>
      </c>
    </row>
    <row r="36470" spans="1:7" x14ac:dyDescent="0.35">
      <c r="A36470">
        <v>23082024</v>
      </c>
      <c r="B36470" t="s">
        <v>447</v>
      </c>
      <c r="C36470" t="s">
        <v>197</v>
      </c>
      <c r="D36470" t="s">
        <v>152</v>
      </c>
      <c r="E36470" t="s">
        <v>140</v>
      </c>
      <c r="F36470" t="s">
        <v>153</v>
      </c>
      <c r="G36470" t="s">
        <v>101</v>
      </c>
    </row>
    <row r="36471" spans="1:7" x14ac:dyDescent="0.35">
      <c r="A36471">
        <v>23082024</v>
      </c>
      <c r="B36471" t="s">
        <v>422</v>
      </c>
      <c r="C36471" t="s">
        <v>601</v>
      </c>
      <c r="D36471" t="s">
        <v>156</v>
      </c>
      <c r="E36471" t="s">
        <v>101</v>
      </c>
    </row>
    <row r="36472" spans="1:7" x14ac:dyDescent="0.35">
      <c r="A36472">
        <v>23082024</v>
      </c>
      <c r="B36472" t="s">
        <v>175</v>
      </c>
      <c r="C36472" t="s">
        <v>159</v>
      </c>
      <c r="D36472" t="s">
        <v>101</v>
      </c>
    </row>
    <row r="36473" spans="1:7" x14ac:dyDescent="0.35">
      <c r="A36473">
        <v>23082024</v>
      </c>
      <c r="B36473" t="s">
        <v>188</v>
      </c>
      <c r="C36473" t="s">
        <v>161</v>
      </c>
      <c r="D36473" t="s">
        <v>101</v>
      </c>
    </row>
    <row r="36474" spans="1:7" x14ac:dyDescent="0.35">
      <c r="A36474">
        <v>23082024</v>
      </c>
      <c r="B36474" t="s">
        <v>293</v>
      </c>
      <c r="C36474" t="s">
        <v>212</v>
      </c>
      <c r="D36474" t="s">
        <v>164</v>
      </c>
      <c r="E36474" t="s">
        <v>101</v>
      </c>
    </row>
    <row r="36475" spans="1:7" x14ac:dyDescent="0.35">
      <c r="A36475">
        <v>23082024</v>
      </c>
      <c r="B36475" t="s">
        <v>304</v>
      </c>
      <c r="C36475" t="s">
        <v>234</v>
      </c>
      <c r="D36475" t="s">
        <v>167</v>
      </c>
    </row>
    <row r="36476" spans="1:7" x14ac:dyDescent="0.35">
      <c r="A36476">
        <v>23082024</v>
      </c>
      <c r="B36476" t="s">
        <v>450</v>
      </c>
      <c r="C36476" t="s">
        <v>302</v>
      </c>
      <c r="D36476" t="s">
        <v>423</v>
      </c>
      <c r="E36476" t="s">
        <v>101</v>
      </c>
    </row>
    <row r="36477" spans="1:7" x14ac:dyDescent="0.35">
      <c r="A36477">
        <v>23082024</v>
      </c>
      <c r="B36477" t="s">
        <v>293</v>
      </c>
      <c r="C36477" t="s">
        <v>227</v>
      </c>
      <c r="D36477" t="s">
        <v>169</v>
      </c>
      <c r="E36477" t="s">
        <v>170</v>
      </c>
      <c r="F36477" t="s">
        <v>101</v>
      </c>
    </row>
    <row r="36478" spans="1:7" x14ac:dyDescent="0.35">
      <c r="A36478">
        <v>23082024</v>
      </c>
      <c r="B36478" t="s">
        <v>554</v>
      </c>
      <c r="C36478" t="s">
        <v>177</v>
      </c>
      <c r="D36478" t="s">
        <v>173</v>
      </c>
      <c r="E36478" t="s">
        <v>101</v>
      </c>
    </row>
    <row r="36479" spans="1:7" x14ac:dyDescent="0.35">
      <c r="A36479">
        <v>23082024</v>
      </c>
      <c r="B36479" t="s">
        <v>430</v>
      </c>
      <c r="C36479" t="s">
        <v>384</v>
      </c>
      <c r="D36479" t="s">
        <v>176</v>
      </c>
      <c r="E36479" t="s">
        <v>101</v>
      </c>
    </row>
    <row r="36480" spans="1:7" x14ac:dyDescent="0.35">
      <c r="A36480">
        <v>23082024</v>
      </c>
      <c r="B36480" t="s">
        <v>304</v>
      </c>
      <c r="C36480" t="s">
        <v>443</v>
      </c>
      <c r="D36480" t="s">
        <v>176</v>
      </c>
      <c r="E36480" t="s">
        <v>149</v>
      </c>
    </row>
    <row r="36481" spans="1:7" x14ac:dyDescent="0.35">
      <c r="A36481">
        <v>23082024</v>
      </c>
      <c r="B36481" t="s">
        <v>240</v>
      </c>
      <c r="C36481" t="s">
        <v>297</v>
      </c>
      <c r="D36481" t="s">
        <v>181</v>
      </c>
      <c r="E36481" t="s">
        <v>182</v>
      </c>
      <c r="F36481" t="s">
        <v>101</v>
      </c>
    </row>
    <row r="36482" spans="1:7" x14ac:dyDescent="0.35">
      <c r="A36482">
        <v>23082024</v>
      </c>
      <c r="B36482" t="s">
        <v>304</v>
      </c>
      <c r="C36482" t="s">
        <v>233</v>
      </c>
      <c r="D36482" t="s">
        <v>184</v>
      </c>
      <c r="E36482" t="s">
        <v>101</v>
      </c>
    </row>
    <row r="36483" spans="1:7" x14ac:dyDescent="0.35">
      <c r="A36483">
        <v>23082024</v>
      </c>
      <c r="B36483" t="s">
        <v>273</v>
      </c>
      <c r="C36483" t="s">
        <v>187</v>
      </c>
      <c r="D36483" t="s">
        <v>101</v>
      </c>
    </row>
    <row r="36484" spans="1:7" x14ac:dyDescent="0.35">
      <c r="A36484">
        <v>23082024</v>
      </c>
      <c r="B36484" t="s">
        <v>414</v>
      </c>
      <c r="C36484" t="s">
        <v>351</v>
      </c>
      <c r="D36484" t="s">
        <v>190</v>
      </c>
      <c r="E36484" t="s">
        <v>191</v>
      </c>
      <c r="F36484" t="s">
        <v>101</v>
      </c>
    </row>
    <row r="36485" spans="1:7" x14ac:dyDescent="0.35">
      <c r="A36485">
        <v>23082024</v>
      </c>
      <c r="B36485" t="s">
        <v>595</v>
      </c>
      <c r="C36485" t="s">
        <v>433</v>
      </c>
      <c r="D36485" t="s">
        <v>190</v>
      </c>
      <c r="E36485" t="s">
        <v>194</v>
      </c>
      <c r="F36485" t="s">
        <v>101</v>
      </c>
    </row>
    <row r="36486" spans="1:7" x14ac:dyDescent="0.35">
      <c r="A36486">
        <v>23082024</v>
      </c>
      <c r="B36486" t="s">
        <v>414</v>
      </c>
      <c r="C36486" t="s">
        <v>106</v>
      </c>
      <c r="D36486" t="s">
        <v>190</v>
      </c>
      <c r="E36486" t="s">
        <v>196</v>
      </c>
      <c r="F36486" t="s">
        <v>101</v>
      </c>
    </row>
    <row r="36487" spans="1:7" x14ac:dyDescent="0.35">
      <c r="A36487">
        <v>23082024</v>
      </c>
      <c r="B36487" t="s">
        <v>433</v>
      </c>
      <c r="C36487" t="s">
        <v>198</v>
      </c>
      <c r="D36487" t="s">
        <v>140</v>
      </c>
      <c r="E36487" t="s">
        <v>199</v>
      </c>
      <c r="F36487" t="s">
        <v>200</v>
      </c>
      <c r="G36487" t="s">
        <v>101</v>
      </c>
    </row>
    <row r="36488" spans="1:7" x14ac:dyDescent="0.35">
      <c r="A36488">
        <v>23082024</v>
      </c>
      <c r="B36488" t="s">
        <v>258</v>
      </c>
      <c r="C36488" t="s">
        <v>212</v>
      </c>
      <c r="D36488" t="s">
        <v>61</v>
      </c>
      <c r="E36488" t="s">
        <v>101</v>
      </c>
    </row>
    <row r="36489" spans="1:7" x14ac:dyDescent="0.35">
      <c r="A36489">
        <v>23082024</v>
      </c>
      <c r="B36489" t="s">
        <v>171</v>
      </c>
      <c r="C36489" t="s">
        <v>443</v>
      </c>
      <c r="D36489" t="s">
        <v>205</v>
      </c>
      <c r="E36489" t="s">
        <v>101</v>
      </c>
    </row>
    <row r="36490" spans="1:7" x14ac:dyDescent="0.35">
      <c r="A36490">
        <v>23082024</v>
      </c>
      <c r="B36490" t="s">
        <v>465</v>
      </c>
      <c r="C36490" t="s">
        <v>150</v>
      </c>
      <c r="D36490" t="s">
        <v>208</v>
      </c>
      <c r="E36490" t="s">
        <v>101</v>
      </c>
    </row>
    <row r="36491" spans="1:7" x14ac:dyDescent="0.35">
      <c r="A36491">
        <v>23082024</v>
      </c>
      <c r="B36491" t="s">
        <v>285</v>
      </c>
      <c r="C36491" t="s">
        <v>411</v>
      </c>
      <c r="D36491" t="s">
        <v>210</v>
      </c>
      <c r="E36491" t="s">
        <v>211</v>
      </c>
      <c r="F36491" t="s">
        <v>101</v>
      </c>
    </row>
    <row r="36492" spans="1:7" x14ac:dyDescent="0.35">
      <c r="A36492">
        <v>23082024</v>
      </c>
      <c r="B36492" t="s">
        <v>145</v>
      </c>
      <c r="C36492" t="s">
        <v>381</v>
      </c>
      <c r="D36492" t="s">
        <v>214</v>
      </c>
      <c r="E36492" t="s">
        <v>215</v>
      </c>
      <c r="F36492" t="s">
        <v>101</v>
      </c>
    </row>
    <row r="36493" spans="1:7" x14ac:dyDescent="0.35">
      <c r="A36493">
        <v>23082024</v>
      </c>
      <c r="B36493" t="s">
        <v>432</v>
      </c>
      <c r="C36493" t="s">
        <v>197</v>
      </c>
      <c r="D36493" t="s">
        <v>217</v>
      </c>
      <c r="E36493" t="s">
        <v>101</v>
      </c>
    </row>
    <row r="36494" spans="1:7" x14ac:dyDescent="0.35">
      <c r="A36494">
        <v>23082024</v>
      </c>
      <c r="B36494" t="s">
        <v>525</v>
      </c>
      <c r="C36494" t="s">
        <v>455</v>
      </c>
      <c r="D36494" t="s">
        <v>220</v>
      </c>
      <c r="E36494" t="s">
        <v>101</v>
      </c>
    </row>
    <row r="36495" spans="1:7" x14ac:dyDescent="0.35">
      <c r="A36495">
        <v>23082024</v>
      </c>
      <c r="B36495" t="s">
        <v>454</v>
      </c>
      <c r="C36495" t="s">
        <v>150</v>
      </c>
      <c r="D36495" t="s">
        <v>222</v>
      </c>
    </row>
    <row r="36496" spans="1:7" x14ac:dyDescent="0.35">
      <c r="A36496">
        <v>23082024</v>
      </c>
      <c r="B36496" t="s">
        <v>145</v>
      </c>
      <c r="C36496" t="s">
        <v>379</v>
      </c>
      <c r="D36496" t="s">
        <v>223</v>
      </c>
    </row>
    <row r="36497" spans="1:7" x14ac:dyDescent="0.35">
      <c r="A36497">
        <v>23082024</v>
      </c>
      <c r="B36497" t="s">
        <v>292</v>
      </c>
      <c r="C36497" t="s">
        <v>327</v>
      </c>
      <c r="D36497" t="s">
        <v>225</v>
      </c>
      <c r="E36497" t="s">
        <v>101</v>
      </c>
    </row>
    <row r="36498" spans="1:7" x14ac:dyDescent="0.35">
      <c r="A36498">
        <v>23082024</v>
      </c>
      <c r="B36498" t="s">
        <v>226</v>
      </c>
      <c r="C36498" t="s">
        <v>168</v>
      </c>
      <c r="D36498" t="s">
        <v>225</v>
      </c>
      <c r="E36498" t="s">
        <v>228</v>
      </c>
      <c r="F36498" t="s">
        <v>229</v>
      </c>
    </row>
    <row r="36499" spans="1:7" x14ac:dyDescent="0.35">
      <c r="A36499">
        <v>23082024</v>
      </c>
      <c r="B36499" t="s">
        <v>554</v>
      </c>
      <c r="C36499" t="s">
        <v>212</v>
      </c>
      <c r="D36499" t="s">
        <v>232</v>
      </c>
      <c r="E36499" t="s">
        <v>101</v>
      </c>
    </row>
    <row r="36500" spans="1:7" x14ac:dyDescent="0.35">
      <c r="A36500">
        <v>23082024</v>
      </c>
      <c r="B36500" t="s">
        <v>447</v>
      </c>
      <c r="C36500" t="s">
        <v>178</v>
      </c>
      <c r="D36500" t="s">
        <v>235</v>
      </c>
      <c r="E36500" t="s">
        <v>236</v>
      </c>
      <c r="F36500" t="s">
        <v>101</v>
      </c>
    </row>
    <row r="36501" spans="1:7" x14ac:dyDescent="0.35">
      <c r="A36501">
        <v>23082024</v>
      </c>
      <c r="B36501" t="s">
        <v>674</v>
      </c>
      <c r="C36501" t="s">
        <v>175</v>
      </c>
      <c r="D36501" t="s">
        <v>235</v>
      </c>
      <c r="E36501" t="s">
        <v>239</v>
      </c>
      <c r="F36501" t="s">
        <v>149</v>
      </c>
    </row>
    <row r="36502" spans="1:7" x14ac:dyDescent="0.35">
      <c r="A36502">
        <v>23082024</v>
      </c>
      <c r="B36502" t="s">
        <v>292</v>
      </c>
      <c r="C36502" t="s">
        <v>548</v>
      </c>
      <c r="D36502" t="s">
        <v>235</v>
      </c>
      <c r="E36502" t="s">
        <v>241</v>
      </c>
      <c r="F36502" t="s">
        <v>101</v>
      </c>
    </row>
    <row r="36503" spans="1:7" x14ac:dyDescent="0.35">
      <c r="A36503">
        <v>23082024</v>
      </c>
      <c r="B36503" t="s">
        <v>442</v>
      </c>
      <c r="C36503" t="s">
        <v>201</v>
      </c>
      <c r="D36503" t="s">
        <v>243</v>
      </c>
      <c r="E36503" t="s">
        <v>101</v>
      </c>
    </row>
    <row r="36504" spans="1:7" x14ac:dyDescent="0.35">
      <c r="A36504">
        <v>23082024</v>
      </c>
      <c r="B36504" t="s">
        <v>450</v>
      </c>
      <c r="C36504" t="s">
        <v>197</v>
      </c>
      <c r="D36504" t="s">
        <v>245</v>
      </c>
      <c r="E36504" t="s">
        <v>246</v>
      </c>
    </row>
    <row r="36505" spans="1:7" x14ac:dyDescent="0.35">
      <c r="A36505">
        <v>23082024</v>
      </c>
      <c r="B36505" t="s">
        <v>237</v>
      </c>
      <c r="C36505" t="s">
        <v>601</v>
      </c>
      <c r="D36505" t="s">
        <v>245</v>
      </c>
      <c r="E36505" t="s">
        <v>249</v>
      </c>
    </row>
    <row r="36506" spans="1:7" x14ac:dyDescent="0.35">
      <c r="A36506">
        <v>23082024</v>
      </c>
      <c r="B36506" t="s">
        <v>269</v>
      </c>
      <c r="C36506" t="s">
        <v>453</v>
      </c>
      <c r="D36506" t="s">
        <v>252</v>
      </c>
      <c r="E36506" t="s">
        <v>101</v>
      </c>
    </row>
    <row r="36507" spans="1:7" x14ac:dyDescent="0.35">
      <c r="A36507">
        <v>23082024</v>
      </c>
      <c r="B36507" t="s">
        <v>548</v>
      </c>
      <c r="C36507" t="s">
        <v>671</v>
      </c>
      <c r="D36507" t="s">
        <v>254</v>
      </c>
    </row>
    <row r="36508" spans="1:7" x14ac:dyDescent="0.35">
      <c r="A36508">
        <v>23082024</v>
      </c>
      <c r="B36508" t="s">
        <v>98</v>
      </c>
      <c r="C36508" t="s">
        <v>275</v>
      </c>
      <c r="D36508" t="s">
        <v>256</v>
      </c>
      <c r="E36508" t="s">
        <v>257</v>
      </c>
      <c r="F36508" t="s">
        <v>236</v>
      </c>
      <c r="G36508" t="s">
        <v>101</v>
      </c>
    </row>
    <row r="36509" spans="1:7" x14ac:dyDescent="0.35">
      <c r="A36509">
        <v>23082024</v>
      </c>
      <c r="B36509" t="s">
        <v>221</v>
      </c>
      <c r="C36509" t="s">
        <v>283</v>
      </c>
      <c r="D36509" t="s">
        <v>260</v>
      </c>
      <c r="E36509" t="s">
        <v>136</v>
      </c>
      <c r="F36509" t="s">
        <v>101</v>
      </c>
    </row>
    <row r="36510" spans="1:7" x14ac:dyDescent="0.35">
      <c r="A36510">
        <v>23082024</v>
      </c>
      <c r="B36510" t="s">
        <v>197</v>
      </c>
      <c r="C36510" t="s">
        <v>261</v>
      </c>
      <c r="D36510" t="s">
        <v>262</v>
      </c>
      <c r="E36510" t="s">
        <v>101</v>
      </c>
    </row>
    <row r="36511" spans="1:7" x14ac:dyDescent="0.35">
      <c r="A36511">
        <v>23082024</v>
      </c>
      <c r="B36511" t="s">
        <v>436</v>
      </c>
      <c r="C36511" t="s">
        <v>175</v>
      </c>
      <c r="D36511" t="s">
        <v>264</v>
      </c>
      <c r="E36511" t="s">
        <v>101</v>
      </c>
    </row>
    <row r="36512" spans="1:7" x14ac:dyDescent="0.35">
      <c r="A36512">
        <v>23082024</v>
      </c>
      <c r="B36512" t="s">
        <v>506</v>
      </c>
      <c r="C36512" t="s">
        <v>264</v>
      </c>
      <c r="D36512" t="s">
        <v>149</v>
      </c>
    </row>
    <row r="36513" spans="1:8" x14ac:dyDescent="0.35">
      <c r="A36513">
        <v>23082024</v>
      </c>
      <c r="B36513" t="s">
        <v>436</v>
      </c>
      <c r="C36513" t="s">
        <v>122</v>
      </c>
      <c r="D36513" t="s">
        <v>265</v>
      </c>
      <c r="E36513" t="s">
        <v>101</v>
      </c>
      <c r="F36513" t="s">
        <v>266</v>
      </c>
    </row>
    <row r="36514" spans="1:8" x14ac:dyDescent="0.35">
      <c r="A36514">
        <v>23082024</v>
      </c>
      <c r="B36514" t="s">
        <v>450</v>
      </c>
      <c r="C36514" t="s">
        <v>505</v>
      </c>
      <c r="D36514" t="s">
        <v>267</v>
      </c>
      <c r="E36514" t="s">
        <v>101</v>
      </c>
    </row>
    <row r="36515" spans="1:8" x14ac:dyDescent="0.35">
      <c r="A36515">
        <v>23082024</v>
      </c>
      <c r="B36515" t="s">
        <v>145</v>
      </c>
      <c r="C36515" t="s">
        <v>146</v>
      </c>
      <c r="D36515" t="s">
        <v>268</v>
      </c>
    </row>
    <row r="36516" spans="1:8" x14ac:dyDescent="0.35">
      <c r="A36516">
        <v>23082024</v>
      </c>
      <c r="B36516" t="s">
        <v>415</v>
      </c>
      <c r="C36516" t="s">
        <v>248</v>
      </c>
      <c r="D36516" t="s">
        <v>270</v>
      </c>
      <c r="E36516" t="s">
        <v>271</v>
      </c>
      <c r="F36516" t="s">
        <v>101</v>
      </c>
    </row>
    <row r="36517" spans="1:8" x14ac:dyDescent="0.35">
      <c r="A36517">
        <v>23082024</v>
      </c>
      <c r="B36517" t="s">
        <v>171</v>
      </c>
      <c r="C36517" t="s">
        <v>197</v>
      </c>
      <c r="D36517" t="s">
        <v>274</v>
      </c>
      <c r="E36517" t="s">
        <v>101</v>
      </c>
    </row>
    <row r="36518" spans="1:8" x14ac:dyDescent="0.35">
      <c r="A36518">
        <v>23082024</v>
      </c>
      <c r="B36518" t="s">
        <v>447</v>
      </c>
      <c r="C36518" t="s">
        <v>412</v>
      </c>
      <c r="D36518" t="s">
        <v>277</v>
      </c>
      <c r="E36518" t="s">
        <v>101</v>
      </c>
    </row>
    <row r="36519" spans="1:8" x14ac:dyDescent="0.35">
      <c r="A36519">
        <v>23082024</v>
      </c>
      <c r="B36519" t="s">
        <v>237</v>
      </c>
      <c r="C36519" t="s">
        <v>434</v>
      </c>
      <c r="D36519" t="s">
        <v>279</v>
      </c>
      <c r="E36519" t="s">
        <v>140</v>
      </c>
      <c r="F36519" t="s">
        <v>280</v>
      </c>
    </row>
    <row r="36520" spans="1:8" x14ac:dyDescent="0.35">
      <c r="A36520">
        <v>23082024</v>
      </c>
      <c r="B36520" t="s">
        <v>183</v>
      </c>
      <c r="C36520" t="s">
        <v>150</v>
      </c>
      <c r="D36520" t="s">
        <v>281</v>
      </c>
    </row>
    <row r="36521" spans="1:8" x14ac:dyDescent="0.35">
      <c r="A36521">
        <v>23082024</v>
      </c>
      <c r="B36521" t="s">
        <v>422</v>
      </c>
      <c r="C36521" t="s">
        <v>201</v>
      </c>
      <c r="D36521" t="s">
        <v>284</v>
      </c>
      <c r="E36521" t="s">
        <v>101</v>
      </c>
    </row>
    <row r="36522" spans="1:8" x14ac:dyDescent="0.35">
      <c r="A36522">
        <v>23082024</v>
      </c>
      <c r="B36522" t="s">
        <v>441</v>
      </c>
      <c r="C36522" t="s">
        <v>559</v>
      </c>
      <c r="D36522" t="s">
        <v>287</v>
      </c>
      <c r="E36522" t="s">
        <v>101</v>
      </c>
    </row>
    <row r="36523" spans="1:8" x14ac:dyDescent="0.35">
      <c r="A36523">
        <v>23082024</v>
      </c>
      <c r="B36523" t="s">
        <v>574</v>
      </c>
      <c r="C36523" t="s">
        <v>336</v>
      </c>
      <c r="D36523" t="s">
        <v>288</v>
      </c>
      <c r="E36523" t="s">
        <v>101</v>
      </c>
    </row>
    <row r="36524" spans="1:8" x14ac:dyDescent="0.35">
      <c r="A36524">
        <v>23082024</v>
      </c>
      <c r="B36524" t="s">
        <v>272</v>
      </c>
      <c r="C36524" t="s">
        <v>234</v>
      </c>
      <c r="D36524" t="s">
        <v>290</v>
      </c>
      <c r="E36524" t="s">
        <v>140</v>
      </c>
      <c r="F36524" t="s">
        <v>291</v>
      </c>
    </row>
    <row r="36525" spans="1:8" x14ac:dyDescent="0.35">
      <c r="A36525">
        <v>23082024</v>
      </c>
      <c r="B36525" t="s">
        <v>417</v>
      </c>
      <c r="C36525" t="s">
        <v>150</v>
      </c>
      <c r="D36525" t="s">
        <v>290</v>
      </c>
      <c r="E36525" t="s">
        <v>140</v>
      </c>
      <c r="F36525" t="s">
        <v>294</v>
      </c>
      <c r="G36525" t="s">
        <v>295</v>
      </c>
      <c r="H36525" t="s">
        <v>101</v>
      </c>
    </row>
    <row r="36526" spans="1:8" x14ac:dyDescent="0.35">
      <c r="A36526">
        <v>23082024</v>
      </c>
      <c r="B36526" t="s">
        <v>556</v>
      </c>
      <c r="C36526" t="s">
        <v>118</v>
      </c>
      <c r="D36526" t="s">
        <v>298</v>
      </c>
      <c r="E36526" t="s">
        <v>101</v>
      </c>
    </row>
    <row r="36527" spans="1:8" x14ac:dyDescent="0.35">
      <c r="A36527">
        <v>23082024</v>
      </c>
      <c r="B36527" t="s">
        <v>327</v>
      </c>
      <c r="C36527" t="s">
        <v>390</v>
      </c>
      <c r="D36527" t="s">
        <v>300</v>
      </c>
      <c r="E36527" t="s">
        <v>262</v>
      </c>
      <c r="F36527" t="s">
        <v>101</v>
      </c>
    </row>
    <row r="36528" spans="1:8" x14ac:dyDescent="0.35">
      <c r="A36528">
        <v>23082024</v>
      </c>
      <c r="B36528" t="s">
        <v>450</v>
      </c>
      <c r="C36528" t="s">
        <v>490</v>
      </c>
      <c r="D36528" t="s">
        <v>301</v>
      </c>
      <c r="E36528" t="s">
        <v>101</v>
      </c>
    </row>
    <row r="36529" spans="1:9" x14ac:dyDescent="0.35">
      <c r="A36529">
        <v>23082024</v>
      </c>
      <c r="B36529" t="s">
        <v>550</v>
      </c>
      <c r="C36529" t="s">
        <v>278</v>
      </c>
      <c r="D36529" t="s">
        <v>303</v>
      </c>
      <c r="E36529" t="s">
        <v>149</v>
      </c>
    </row>
    <row r="36530" spans="1:9" x14ac:dyDescent="0.35">
      <c r="A36530">
        <v>23082024</v>
      </c>
      <c r="B36530" t="s">
        <v>436</v>
      </c>
      <c r="C36530" t="s">
        <v>318</v>
      </c>
      <c r="D36530" t="s">
        <v>306</v>
      </c>
      <c r="E36530" t="s">
        <v>101</v>
      </c>
    </row>
    <row r="36531" spans="1:9" x14ac:dyDescent="0.35">
      <c r="A36531">
        <v>23082024</v>
      </c>
      <c r="B36531" t="s">
        <v>387</v>
      </c>
      <c r="C36531" t="s">
        <v>446</v>
      </c>
      <c r="D36531" t="s">
        <v>308</v>
      </c>
      <c r="E36531" t="s">
        <v>309</v>
      </c>
      <c r="F36531" t="s">
        <v>310</v>
      </c>
      <c r="G36531" t="s">
        <v>311</v>
      </c>
      <c r="H36531" t="s">
        <v>312</v>
      </c>
      <c r="I36531" t="s">
        <v>101</v>
      </c>
    </row>
    <row r="36532" spans="1:9" x14ac:dyDescent="0.35">
      <c r="A36532">
        <v>23082024</v>
      </c>
      <c r="B36532" t="s">
        <v>165</v>
      </c>
      <c r="C36532" t="s">
        <v>118</v>
      </c>
      <c r="D36532" t="s">
        <v>314</v>
      </c>
      <c r="E36532" t="s">
        <v>315</v>
      </c>
      <c r="F36532" t="s">
        <v>101</v>
      </c>
    </row>
    <row r="36533" spans="1:9" x14ac:dyDescent="0.35">
      <c r="A36533">
        <v>23082024</v>
      </c>
      <c r="B36533" t="s">
        <v>171</v>
      </c>
      <c r="C36533" t="s">
        <v>330</v>
      </c>
      <c r="D36533" t="s">
        <v>314</v>
      </c>
      <c r="E36533" t="s">
        <v>317</v>
      </c>
      <c r="F36533" t="s">
        <v>101</v>
      </c>
    </row>
    <row r="36534" spans="1:9" x14ac:dyDescent="0.35">
      <c r="A36534">
        <v>23082024</v>
      </c>
      <c r="B36534" t="s">
        <v>439</v>
      </c>
      <c r="C36534" t="s">
        <v>188</v>
      </c>
      <c r="D36534" t="s">
        <v>319</v>
      </c>
      <c r="E36534" t="s">
        <v>320</v>
      </c>
      <c r="F36534" t="s">
        <v>321</v>
      </c>
    </row>
    <row r="36535" spans="1:9" x14ac:dyDescent="0.35">
      <c r="A36535">
        <v>23082024</v>
      </c>
      <c r="B36535" t="s">
        <v>224</v>
      </c>
      <c r="C36535" t="s">
        <v>402</v>
      </c>
      <c r="D36535" t="s">
        <v>322</v>
      </c>
      <c r="E36535" t="s">
        <v>101</v>
      </c>
    </row>
    <row r="36536" spans="1:9" x14ac:dyDescent="0.35">
      <c r="A36536">
        <v>23082024</v>
      </c>
      <c r="B36536" t="s">
        <v>224</v>
      </c>
      <c r="C36536" t="s">
        <v>547</v>
      </c>
      <c r="D36536" t="s">
        <v>325</v>
      </c>
      <c r="E36536" t="s">
        <v>101</v>
      </c>
    </row>
    <row r="36537" spans="1:9" x14ac:dyDescent="0.35">
      <c r="A36537">
        <v>23082024</v>
      </c>
      <c r="B36537" t="s">
        <v>285</v>
      </c>
      <c r="C36537" t="s">
        <v>248</v>
      </c>
      <c r="D36537" t="s">
        <v>328</v>
      </c>
      <c r="E36537" t="s">
        <v>101</v>
      </c>
    </row>
    <row r="36538" spans="1:9" x14ac:dyDescent="0.35">
      <c r="A36538">
        <v>23082024</v>
      </c>
      <c r="B36538" t="s">
        <v>333</v>
      </c>
      <c r="C36538" t="s">
        <v>331</v>
      </c>
      <c r="D36538" t="s">
        <v>332</v>
      </c>
      <c r="E36538" t="s">
        <v>101</v>
      </c>
    </row>
    <row r="36539" spans="1:9" x14ac:dyDescent="0.35">
      <c r="A36539">
        <v>23082024</v>
      </c>
      <c r="B36539" t="s">
        <v>305</v>
      </c>
      <c r="C36539" t="s">
        <v>197</v>
      </c>
      <c r="D36539" t="s">
        <v>331</v>
      </c>
      <c r="E36539" t="s">
        <v>335</v>
      </c>
      <c r="F36539" t="s">
        <v>101</v>
      </c>
    </row>
    <row r="36540" spans="1:9" x14ac:dyDescent="0.35">
      <c r="A36540">
        <v>23082024</v>
      </c>
      <c r="B36540" t="s">
        <v>258</v>
      </c>
      <c r="C36540" t="s">
        <v>434</v>
      </c>
      <c r="D36540" t="s">
        <v>331</v>
      </c>
      <c r="E36540" t="s">
        <v>338</v>
      </c>
      <c r="F36540" t="s">
        <v>321</v>
      </c>
    </row>
    <row r="36541" spans="1:9" x14ac:dyDescent="0.35">
      <c r="A36541">
        <v>23082024</v>
      </c>
      <c r="B36541" t="s">
        <v>611</v>
      </c>
      <c r="C36541" t="s">
        <v>207</v>
      </c>
      <c r="D36541" t="s">
        <v>170</v>
      </c>
    </row>
    <row r="36542" spans="1:9" x14ac:dyDescent="0.35">
      <c r="A36542">
        <v>23082024</v>
      </c>
      <c r="B36542" t="s">
        <v>221</v>
      </c>
      <c r="C36542" t="s">
        <v>333</v>
      </c>
      <c r="D36542" t="s">
        <v>341</v>
      </c>
      <c r="E36542" t="s">
        <v>101</v>
      </c>
    </row>
    <row r="36543" spans="1:9" x14ac:dyDescent="0.35">
      <c r="A36543">
        <v>23082024</v>
      </c>
      <c r="B36543" t="s">
        <v>398</v>
      </c>
      <c r="C36543" t="s">
        <v>174</v>
      </c>
      <c r="D36543" t="s">
        <v>343</v>
      </c>
      <c r="E36543" t="s">
        <v>101</v>
      </c>
    </row>
    <row r="36544" spans="1:9" x14ac:dyDescent="0.35">
      <c r="A36544">
        <v>23082024</v>
      </c>
      <c r="B36544" t="s">
        <v>539</v>
      </c>
      <c r="C36544" t="s">
        <v>132</v>
      </c>
      <c r="D36544" t="s">
        <v>344</v>
      </c>
      <c r="E36544" t="s">
        <v>345</v>
      </c>
      <c r="F36544" t="s">
        <v>101</v>
      </c>
    </row>
    <row r="36545" spans="1:8" x14ac:dyDescent="0.35">
      <c r="A36545">
        <v>23082024</v>
      </c>
      <c r="B36545" t="s">
        <v>447</v>
      </c>
      <c r="C36545" t="s">
        <v>428</v>
      </c>
      <c r="D36545" t="s">
        <v>132</v>
      </c>
      <c r="E36545" t="s">
        <v>347</v>
      </c>
      <c r="F36545" t="s">
        <v>101</v>
      </c>
    </row>
    <row r="36546" spans="1:8" x14ac:dyDescent="0.35">
      <c r="A36546">
        <v>23082024</v>
      </c>
      <c r="B36546" t="s">
        <v>285</v>
      </c>
      <c r="C36546" t="s">
        <v>106</v>
      </c>
      <c r="D36546" t="s">
        <v>132</v>
      </c>
      <c r="E36546" t="s">
        <v>348</v>
      </c>
      <c r="F36546" t="s">
        <v>101</v>
      </c>
    </row>
    <row r="36547" spans="1:8" x14ac:dyDescent="0.35">
      <c r="A36547">
        <v>23082024</v>
      </c>
      <c r="B36547" t="s">
        <v>195</v>
      </c>
      <c r="C36547" t="s">
        <v>384</v>
      </c>
      <c r="D36547" t="s">
        <v>132</v>
      </c>
      <c r="E36547" t="s">
        <v>350</v>
      </c>
      <c r="F36547" t="s">
        <v>101</v>
      </c>
    </row>
    <row r="36548" spans="1:8" x14ac:dyDescent="0.35">
      <c r="A36548">
        <v>23082024</v>
      </c>
      <c r="B36548" t="s">
        <v>154</v>
      </c>
      <c r="C36548" t="s">
        <v>175</v>
      </c>
      <c r="D36548" t="s">
        <v>132</v>
      </c>
      <c r="E36548" t="s">
        <v>352</v>
      </c>
      <c r="F36548" t="s">
        <v>101</v>
      </c>
    </row>
    <row r="36549" spans="1:8" x14ac:dyDescent="0.35">
      <c r="A36549">
        <v>23082024</v>
      </c>
      <c r="B36549" t="s">
        <v>237</v>
      </c>
      <c r="C36549" t="s">
        <v>302</v>
      </c>
      <c r="D36549" t="s">
        <v>132</v>
      </c>
      <c r="E36549" t="s">
        <v>133</v>
      </c>
      <c r="F36549" t="s">
        <v>355</v>
      </c>
    </row>
    <row r="36550" spans="1:8" x14ac:dyDescent="0.35">
      <c r="A36550">
        <v>23082024</v>
      </c>
      <c r="B36550" t="s">
        <v>450</v>
      </c>
      <c r="C36550" t="s">
        <v>128</v>
      </c>
      <c r="D36550" t="s">
        <v>132</v>
      </c>
      <c r="E36550" t="s">
        <v>356</v>
      </c>
      <c r="F36550" t="s">
        <v>101</v>
      </c>
    </row>
    <row r="36551" spans="1:8" x14ac:dyDescent="0.35">
      <c r="A36551">
        <v>23082024</v>
      </c>
      <c r="B36551" t="s">
        <v>318</v>
      </c>
      <c r="C36551" t="s">
        <v>128</v>
      </c>
      <c r="D36551" t="s">
        <v>359</v>
      </c>
      <c r="E36551" t="s">
        <v>360</v>
      </c>
      <c r="F36551" t="s">
        <v>101</v>
      </c>
    </row>
    <row r="36552" spans="1:8" x14ac:dyDescent="0.35">
      <c r="A36552">
        <v>23082024</v>
      </c>
      <c r="B36552" t="s">
        <v>224</v>
      </c>
      <c r="C36552" t="s">
        <v>333</v>
      </c>
      <c r="D36552" t="s">
        <v>359</v>
      </c>
      <c r="E36552" t="s">
        <v>362</v>
      </c>
      <c r="F36552" t="s">
        <v>101</v>
      </c>
    </row>
    <row r="36553" spans="1:8" x14ac:dyDescent="0.35">
      <c r="A36553">
        <v>23082024</v>
      </c>
      <c r="B36553" t="s">
        <v>457</v>
      </c>
      <c r="C36553" t="s">
        <v>359</v>
      </c>
      <c r="D36553" t="s">
        <v>362</v>
      </c>
      <c r="E36553" t="s">
        <v>140</v>
      </c>
      <c r="F36553" t="s">
        <v>364</v>
      </c>
      <c r="G36553" t="s">
        <v>101</v>
      </c>
    </row>
    <row r="36554" spans="1:8" x14ac:dyDescent="0.35">
      <c r="A36554">
        <v>23082024</v>
      </c>
      <c r="B36554" t="s">
        <v>154</v>
      </c>
      <c r="C36554" t="s">
        <v>179</v>
      </c>
      <c r="D36554" t="s">
        <v>366</v>
      </c>
      <c r="E36554" t="s">
        <v>257</v>
      </c>
      <c r="F36554" t="s">
        <v>367</v>
      </c>
      <c r="G36554" t="s">
        <v>101</v>
      </c>
    </row>
    <row r="36555" spans="1:8" x14ac:dyDescent="0.35">
      <c r="A36555">
        <v>23082024</v>
      </c>
      <c r="B36555" t="s">
        <v>183</v>
      </c>
      <c r="C36555" t="s">
        <v>212</v>
      </c>
      <c r="D36555" t="s">
        <v>369</v>
      </c>
      <c r="E36555" t="s">
        <v>370</v>
      </c>
      <c r="F36555" t="s">
        <v>101</v>
      </c>
    </row>
    <row r="36556" spans="1:8" x14ac:dyDescent="0.35">
      <c r="A36556">
        <v>23082024</v>
      </c>
      <c r="B36556" t="s">
        <v>224</v>
      </c>
      <c r="C36556" t="s">
        <v>336</v>
      </c>
      <c r="D36556" t="s">
        <v>371</v>
      </c>
      <c r="E36556" t="s">
        <v>101</v>
      </c>
    </row>
    <row r="36557" spans="1:8" x14ac:dyDescent="0.35">
      <c r="A36557">
        <v>23082024</v>
      </c>
      <c r="B36557" t="s">
        <v>323</v>
      </c>
      <c r="C36557" t="s">
        <v>357</v>
      </c>
      <c r="D36557" t="s">
        <v>372</v>
      </c>
      <c r="E36557" t="s">
        <v>101</v>
      </c>
    </row>
    <row r="36558" spans="1:8" x14ac:dyDescent="0.35">
      <c r="A36558">
        <v>23082024</v>
      </c>
      <c r="B36558" t="s">
        <v>145</v>
      </c>
      <c r="C36558" t="s">
        <v>373</v>
      </c>
      <c r="D36558" t="s">
        <v>101</v>
      </c>
    </row>
    <row r="36559" spans="1:8" x14ac:dyDescent="0.35">
      <c r="A36559">
        <v>23082024</v>
      </c>
      <c r="B36559" t="s">
        <v>442</v>
      </c>
      <c r="C36559" t="s">
        <v>255</v>
      </c>
      <c r="D36559" t="s">
        <v>376</v>
      </c>
      <c r="E36559" t="s">
        <v>140</v>
      </c>
      <c r="F36559" t="s">
        <v>331</v>
      </c>
      <c r="G36559" t="s">
        <v>377</v>
      </c>
      <c r="H36559" t="s">
        <v>101</v>
      </c>
    </row>
    <row r="36560" spans="1:8" x14ac:dyDescent="0.35">
      <c r="A36560">
        <v>23082024</v>
      </c>
      <c r="B36560" t="s">
        <v>224</v>
      </c>
      <c r="C36560" t="s">
        <v>381</v>
      </c>
      <c r="D36560" t="s">
        <v>378</v>
      </c>
    </row>
    <row r="36561" spans="1:9" x14ac:dyDescent="0.35">
      <c r="A36561">
        <v>23082024</v>
      </c>
      <c r="B36561" t="s">
        <v>318</v>
      </c>
      <c r="C36561" t="s">
        <v>457</v>
      </c>
      <c r="D36561" t="s">
        <v>380</v>
      </c>
      <c r="E36561" t="s">
        <v>101</v>
      </c>
    </row>
    <row r="36562" spans="1:9" x14ac:dyDescent="0.35">
      <c r="A36562">
        <v>23082024</v>
      </c>
      <c r="B36562" t="s">
        <v>285</v>
      </c>
      <c r="C36562" t="s">
        <v>197</v>
      </c>
      <c r="D36562" t="s">
        <v>382</v>
      </c>
      <c r="E36562" t="s">
        <v>383</v>
      </c>
    </row>
    <row r="36563" spans="1:9" x14ac:dyDescent="0.35">
      <c r="A36563">
        <v>23082024</v>
      </c>
      <c r="B36563" t="s">
        <v>424</v>
      </c>
      <c r="C36563" t="s">
        <v>433</v>
      </c>
      <c r="D36563" t="s">
        <v>385</v>
      </c>
      <c r="E36563" t="s">
        <v>386</v>
      </c>
    </row>
    <row r="36564" spans="1:9" x14ac:dyDescent="0.35">
      <c r="A36564">
        <v>23082024</v>
      </c>
      <c r="B36564" t="s">
        <v>526</v>
      </c>
      <c r="C36564" t="s">
        <v>146</v>
      </c>
      <c r="D36564" t="s">
        <v>388</v>
      </c>
      <c r="E36564" t="s">
        <v>101</v>
      </c>
    </row>
    <row r="36565" spans="1:9" x14ac:dyDescent="0.35">
      <c r="A36565">
        <v>23082024</v>
      </c>
      <c r="B36565" t="s">
        <v>150</v>
      </c>
      <c r="C36565" t="s">
        <v>324</v>
      </c>
      <c r="D36565" t="s">
        <v>391</v>
      </c>
      <c r="E36565" t="s">
        <v>101</v>
      </c>
    </row>
    <row r="36566" spans="1:9" x14ac:dyDescent="0.35">
      <c r="A36566">
        <v>23082024</v>
      </c>
      <c r="B36566" t="s">
        <v>122</v>
      </c>
      <c r="C36566" t="s">
        <v>656</v>
      </c>
      <c r="D36566" t="s">
        <v>393</v>
      </c>
    </row>
    <row r="36567" spans="1:9" x14ac:dyDescent="0.35">
      <c r="A36567">
        <v>23082024</v>
      </c>
      <c r="B36567" t="s">
        <v>450</v>
      </c>
      <c r="C36567" t="s">
        <v>406</v>
      </c>
      <c r="D36567" t="s">
        <v>394</v>
      </c>
      <c r="E36567" t="s">
        <v>395</v>
      </c>
      <c r="F36567" t="s">
        <v>101</v>
      </c>
    </row>
    <row r="36568" spans="1:9" x14ac:dyDescent="0.35">
      <c r="A36568">
        <v>23082024</v>
      </c>
      <c r="B36568" t="s">
        <v>326</v>
      </c>
      <c r="C36568" t="s">
        <v>212</v>
      </c>
      <c r="D36568" t="s">
        <v>396</v>
      </c>
    </row>
    <row r="36569" spans="1:9" x14ac:dyDescent="0.35">
      <c r="A36569">
        <v>23082024</v>
      </c>
      <c r="B36569" t="s">
        <v>453</v>
      </c>
      <c r="C36569" t="s">
        <v>397</v>
      </c>
      <c r="D36569" t="s">
        <v>101</v>
      </c>
    </row>
    <row r="36570" spans="1:9" x14ac:dyDescent="0.35">
      <c r="A36570">
        <v>23082024</v>
      </c>
      <c r="B36570" t="s">
        <v>171</v>
      </c>
      <c r="C36570" t="s">
        <v>482</v>
      </c>
      <c r="D36570" t="s">
        <v>399</v>
      </c>
      <c r="E36570" t="s">
        <v>140</v>
      </c>
      <c r="F36570" t="s">
        <v>400</v>
      </c>
      <c r="G36570" t="s">
        <v>257</v>
      </c>
      <c r="H36570" t="s">
        <v>331</v>
      </c>
      <c r="I36570" t="s">
        <v>401</v>
      </c>
    </row>
    <row r="36571" spans="1:9" x14ac:dyDescent="0.35">
      <c r="A36571">
        <v>23082024</v>
      </c>
      <c r="B36571" t="s">
        <v>422</v>
      </c>
      <c r="C36571" t="s">
        <v>411</v>
      </c>
      <c r="D36571" t="s">
        <v>399</v>
      </c>
      <c r="E36571" t="s">
        <v>187</v>
      </c>
      <c r="F36571" t="s">
        <v>101</v>
      </c>
    </row>
    <row r="36572" spans="1:9" x14ac:dyDescent="0.35">
      <c r="A36572">
        <v>23082024</v>
      </c>
      <c r="B36572" t="s">
        <v>346</v>
      </c>
      <c r="C36572" t="s">
        <v>155</v>
      </c>
      <c r="D36572" t="s">
        <v>399</v>
      </c>
      <c r="E36572" t="s">
        <v>403</v>
      </c>
      <c r="F36572" t="s">
        <v>101</v>
      </c>
    </row>
    <row r="36573" spans="1:9" x14ac:dyDescent="0.35">
      <c r="A36573">
        <v>23082024</v>
      </c>
      <c r="B36573" t="s">
        <v>526</v>
      </c>
      <c r="C36573" t="s">
        <v>656</v>
      </c>
      <c r="D36573" t="s">
        <v>399</v>
      </c>
      <c r="E36573" t="s">
        <v>404</v>
      </c>
      <c r="F36573" t="s">
        <v>101</v>
      </c>
    </row>
    <row r="36574" spans="1:9" x14ac:dyDescent="0.35">
      <c r="A36574">
        <v>22082024</v>
      </c>
      <c r="B36574" t="s">
        <v>368</v>
      </c>
      <c r="C36574" t="s">
        <v>177</v>
      </c>
      <c r="D36574" t="s">
        <v>100</v>
      </c>
      <c r="E36574" t="s">
        <v>101</v>
      </c>
    </row>
    <row r="36575" spans="1:9" x14ac:dyDescent="0.35">
      <c r="A36575">
        <v>22082024</v>
      </c>
      <c r="B36575" t="s">
        <v>272</v>
      </c>
      <c r="C36575" t="s">
        <v>102</v>
      </c>
      <c r="D36575" t="s">
        <v>104</v>
      </c>
      <c r="E36575" t="s">
        <v>101</v>
      </c>
    </row>
    <row r="36576" spans="1:9" x14ac:dyDescent="0.35">
      <c r="A36576">
        <v>22082024</v>
      </c>
      <c r="B36576" t="s">
        <v>604</v>
      </c>
      <c r="C36576" t="s">
        <v>273</v>
      </c>
      <c r="D36576" t="s">
        <v>107</v>
      </c>
      <c r="E36576" t="s">
        <v>108</v>
      </c>
      <c r="F36576" t="s">
        <v>101</v>
      </c>
    </row>
    <row r="36577" spans="1:7" x14ac:dyDescent="0.35">
      <c r="A36577">
        <v>22082024</v>
      </c>
      <c r="B36577" t="s">
        <v>361</v>
      </c>
      <c r="C36577" t="s">
        <v>539</v>
      </c>
      <c r="D36577" t="s">
        <v>111</v>
      </c>
      <c r="E36577" t="s">
        <v>101</v>
      </c>
    </row>
    <row r="36578" spans="1:7" x14ac:dyDescent="0.35">
      <c r="A36578">
        <v>22082024</v>
      </c>
      <c r="B36578" t="s">
        <v>958</v>
      </c>
      <c r="C36578" t="s">
        <v>968</v>
      </c>
      <c r="D36578" t="s">
        <v>114</v>
      </c>
      <c r="E36578" t="s">
        <v>115</v>
      </c>
      <c r="F36578" t="s">
        <v>116</v>
      </c>
    </row>
    <row r="36579" spans="1:7" x14ac:dyDescent="0.35">
      <c r="A36579">
        <v>22082024</v>
      </c>
      <c r="B36579" t="s">
        <v>212</v>
      </c>
      <c r="C36579" t="s">
        <v>546</v>
      </c>
      <c r="D36579" t="s">
        <v>114</v>
      </c>
      <c r="E36579" t="s">
        <v>119</v>
      </c>
      <c r="F36579" t="s">
        <v>120</v>
      </c>
      <c r="G36579" t="s">
        <v>121</v>
      </c>
    </row>
    <row r="36580" spans="1:7" x14ac:dyDescent="0.35">
      <c r="A36580">
        <v>22082024</v>
      </c>
      <c r="B36580" t="s">
        <v>365</v>
      </c>
      <c r="C36580" t="s">
        <v>289</v>
      </c>
      <c r="D36580" t="s">
        <v>114</v>
      </c>
      <c r="E36580" t="s">
        <v>124</v>
      </c>
    </row>
    <row r="36581" spans="1:7" x14ac:dyDescent="0.35">
      <c r="A36581">
        <v>22082024</v>
      </c>
      <c r="B36581" t="s">
        <v>462</v>
      </c>
      <c r="C36581" t="s">
        <v>859</v>
      </c>
      <c r="D36581" t="s">
        <v>114</v>
      </c>
      <c r="E36581" t="s">
        <v>127</v>
      </c>
    </row>
    <row r="36582" spans="1:7" x14ac:dyDescent="0.35">
      <c r="A36582">
        <v>22082024</v>
      </c>
      <c r="B36582" t="s">
        <v>492</v>
      </c>
      <c r="C36582" t="s">
        <v>650</v>
      </c>
      <c r="D36582" t="s">
        <v>114</v>
      </c>
      <c r="E36582" t="s">
        <v>130</v>
      </c>
    </row>
    <row r="36583" spans="1:7" x14ac:dyDescent="0.35">
      <c r="A36583">
        <v>22082024</v>
      </c>
      <c r="B36583" t="s">
        <v>580</v>
      </c>
      <c r="C36583" t="s">
        <v>468</v>
      </c>
      <c r="D36583" t="s">
        <v>114</v>
      </c>
      <c r="E36583" t="s">
        <v>132</v>
      </c>
      <c r="F36583" t="s">
        <v>133</v>
      </c>
    </row>
    <row r="36584" spans="1:7" x14ac:dyDescent="0.35">
      <c r="A36584">
        <v>22082024</v>
      </c>
      <c r="B36584" t="s">
        <v>446</v>
      </c>
      <c r="C36584" t="s">
        <v>502</v>
      </c>
      <c r="D36584" t="s">
        <v>135</v>
      </c>
      <c r="E36584" t="s">
        <v>136</v>
      </c>
    </row>
    <row r="36585" spans="1:7" x14ac:dyDescent="0.35">
      <c r="A36585">
        <v>22082024</v>
      </c>
      <c r="B36585" t="s">
        <v>560</v>
      </c>
      <c r="C36585" t="s">
        <v>171</v>
      </c>
      <c r="D36585" t="s">
        <v>139</v>
      </c>
      <c r="E36585" t="s">
        <v>140</v>
      </c>
      <c r="F36585" t="s">
        <v>141</v>
      </c>
      <c r="G36585" t="s">
        <v>101</v>
      </c>
    </row>
    <row r="36586" spans="1:7" x14ac:dyDescent="0.35">
      <c r="A36586">
        <v>22082024</v>
      </c>
      <c r="B36586" t="s">
        <v>398</v>
      </c>
      <c r="C36586" t="s">
        <v>158</v>
      </c>
      <c r="D36586" t="s">
        <v>144</v>
      </c>
      <c r="E36586" t="s">
        <v>101</v>
      </c>
    </row>
    <row r="36587" spans="1:7" x14ac:dyDescent="0.35">
      <c r="A36587">
        <v>22082024</v>
      </c>
      <c r="B36587" t="s">
        <v>450</v>
      </c>
      <c r="C36587" t="s">
        <v>327</v>
      </c>
      <c r="D36587" t="s">
        <v>147</v>
      </c>
      <c r="E36587" t="s">
        <v>148</v>
      </c>
      <c r="F36587" t="s">
        <v>149</v>
      </c>
    </row>
    <row r="36588" spans="1:7" x14ac:dyDescent="0.35">
      <c r="A36588">
        <v>22082024</v>
      </c>
      <c r="B36588" t="s">
        <v>450</v>
      </c>
      <c r="C36588" t="s">
        <v>269</v>
      </c>
      <c r="D36588" t="s">
        <v>152</v>
      </c>
      <c r="E36588" t="s">
        <v>140</v>
      </c>
      <c r="F36588" t="s">
        <v>153</v>
      </c>
      <c r="G36588" t="s">
        <v>101</v>
      </c>
    </row>
    <row r="36589" spans="1:7" x14ac:dyDescent="0.35">
      <c r="A36589">
        <v>22082024</v>
      </c>
      <c r="B36589" t="s">
        <v>418</v>
      </c>
      <c r="C36589" t="s">
        <v>555</v>
      </c>
      <c r="D36589" t="s">
        <v>156</v>
      </c>
      <c r="E36589" t="s">
        <v>101</v>
      </c>
    </row>
    <row r="36590" spans="1:7" x14ac:dyDescent="0.35">
      <c r="A36590">
        <v>22082024</v>
      </c>
      <c r="B36590" t="s">
        <v>185</v>
      </c>
      <c r="C36590" t="s">
        <v>159</v>
      </c>
      <c r="D36590" t="s">
        <v>101</v>
      </c>
    </row>
    <row r="36591" spans="1:7" x14ac:dyDescent="0.35">
      <c r="A36591">
        <v>22082024</v>
      </c>
      <c r="B36591" t="s">
        <v>297</v>
      </c>
      <c r="C36591" t="s">
        <v>161</v>
      </c>
      <c r="D36591" t="s">
        <v>101</v>
      </c>
    </row>
    <row r="36592" spans="1:7" x14ac:dyDescent="0.35">
      <c r="A36592">
        <v>22082024</v>
      </c>
      <c r="B36592" t="s">
        <v>179</v>
      </c>
      <c r="C36592" t="s">
        <v>351</v>
      </c>
      <c r="D36592" t="s">
        <v>164</v>
      </c>
      <c r="E36592" t="s">
        <v>101</v>
      </c>
    </row>
    <row r="36593" spans="1:7" x14ac:dyDescent="0.35">
      <c r="A36593">
        <v>22082024</v>
      </c>
      <c r="B36593" t="s">
        <v>292</v>
      </c>
      <c r="C36593" t="s">
        <v>204</v>
      </c>
      <c r="D36593" t="s">
        <v>167</v>
      </c>
    </row>
    <row r="36594" spans="1:7" x14ac:dyDescent="0.35">
      <c r="A36594">
        <v>22082024</v>
      </c>
      <c r="B36594" t="s">
        <v>285</v>
      </c>
      <c r="C36594" t="s">
        <v>234</v>
      </c>
      <c r="D36594" t="s">
        <v>423</v>
      </c>
      <c r="E36594" t="s">
        <v>101</v>
      </c>
    </row>
    <row r="36595" spans="1:7" x14ac:dyDescent="0.35">
      <c r="A36595">
        <v>22082024</v>
      </c>
      <c r="B36595" t="s">
        <v>420</v>
      </c>
      <c r="C36595" t="s">
        <v>158</v>
      </c>
      <c r="D36595" t="s">
        <v>169</v>
      </c>
      <c r="E36595" t="s">
        <v>170</v>
      </c>
      <c r="F36595" t="s">
        <v>101</v>
      </c>
    </row>
    <row r="36596" spans="1:7" x14ac:dyDescent="0.35">
      <c r="A36596">
        <v>22082024</v>
      </c>
      <c r="B36596" t="s">
        <v>471</v>
      </c>
      <c r="C36596" t="s">
        <v>150</v>
      </c>
      <c r="D36596" t="s">
        <v>173</v>
      </c>
      <c r="E36596" t="s">
        <v>101</v>
      </c>
    </row>
    <row r="36597" spans="1:7" x14ac:dyDescent="0.35">
      <c r="A36597">
        <v>22082024</v>
      </c>
      <c r="B36597" t="s">
        <v>550</v>
      </c>
      <c r="C36597" t="s">
        <v>302</v>
      </c>
      <c r="D36597" t="s">
        <v>176</v>
      </c>
      <c r="E36597" t="s">
        <v>101</v>
      </c>
    </row>
    <row r="36598" spans="1:7" x14ac:dyDescent="0.35">
      <c r="A36598">
        <v>22082024</v>
      </c>
      <c r="B36598" t="s">
        <v>206</v>
      </c>
      <c r="C36598" t="s">
        <v>155</v>
      </c>
      <c r="D36598" t="s">
        <v>176</v>
      </c>
      <c r="E36598" t="s">
        <v>149</v>
      </c>
    </row>
    <row r="36599" spans="1:7" x14ac:dyDescent="0.35">
      <c r="A36599">
        <v>22082024</v>
      </c>
      <c r="B36599" t="s">
        <v>398</v>
      </c>
      <c r="C36599" t="s">
        <v>197</v>
      </c>
      <c r="D36599" t="s">
        <v>181</v>
      </c>
      <c r="E36599" t="s">
        <v>182</v>
      </c>
      <c r="F36599" t="s">
        <v>101</v>
      </c>
    </row>
    <row r="36600" spans="1:7" x14ac:dyDescent="0.35">
      <c r="A36600">
        <v>22082024</v>
      </c>
      <c r="B36600" t="s">
        <v>426</v>
      </c>
      <c r="C36600" t="s">
        <v>195</v>
      </c>
      <c r="D36600" t="s">
        <v>184</v>
      </c>
      <c r="E36600" t="s">
        <v>101</v>
      </c>
    </row>
    <row r="36601" spans="1:7" x14ac:dyDescent="0.35">
      <c r="A36601">
        <v>22082024</v>
      </c>
      <c r="B36601" t="s">
        <v>547</v>
      </c>
      <c r="C36601" t="s">
        <v>187</v>
      </c>
      <c r="D36601" t="s">
        <v>101</v>
      </c>
    </row>
    <row r="36602" spans="1:7" x14ac:dyDescent="0.35">
      <c r="A36602">
        <v>22082024</v>
      </c>
      <c r="B36602" t="s">
        <v>98</v>
      </c>
      <c r="C36602" t="s">
        <v>379</v>
      </c>
      <c r="D36602" t="s">
        <v>190</v>
      </c>
      <c r="E36602" t="s">
        <v>191</v>
      </c>
      <c r="F36602" t="s">
        <v>101</v>
      </c>
    </row>
    <row r="36603" spans="1:7" x14ac:dyDescent="0.35">
      <c r="A36603">
        <v>22082024</v>
      </c>
      <c r="B36603" t="s">
        <v>569</v>
      </c>
      <c r="C36603" t="s">
        <v>522</v>
      </c>
      <c r="D36603" t="s">
        <v>190</v>
      </c>
      <c r="E36603" t="s">
        <v>194</v>
      </c>
      <c r="F36603" t="s">
        <v>101</v>
      </c>
    </row>
    <row r="36604" spans="1:7" x14ac:dyDescent="0.35">
      <c r="A36604">
        <v>22082024</v>
      </c>
      <c r="B36604" t="s">
        <v>543</v>
      </c>
      <c r="C36604" t="s">
        <v>269</v>
      </c>
      <c r="D36604" t="s">
        <v>190</v>
      </c>
      <c r="E36604" t="s">
        <v>196</v>
      </c>
      <c r="F36604" t="s">
        <v>101</v>
      </c>
    </row>
    <row r="36605" spans="1:7" x14ac:dyDescent="0.35">
      <c r="A36605">
        <v>22082024</v>
      </c>
      <c r="B36605" t="s">
        <v>158</v>
      </c>
      <c r="C36605" t="s">
        <v>198</v>
      </c>
      <c r="D36605" t="s">
        <v>140</v>
      </c>
      <c r="E36605" t="s">
        <v>199</v>
      </c>
      <c r="F36605" t="s">
        <v>200</v>
      </c>
      <c r="G36605" t="s">
        <v>101</v>
      </c>
    </row>
    <row r="36606" spans="1:7" x14ac:dyDescent="0.35">
      <c r="A36606">
        <v>22082024</v>
      </c>
      <c r="B36606" t="s">
        <v>327</v>
      </c>
      <c r="C36606" t="s">
        <v>458</v>
      </c>
      <c r="D36606" t="s">
        <v>61</v>
      </c>
      <c r="E36606" t="s">
        <v>101</v>
      </c>
    </row>
    <row r="36607" spans="1:7" x14ac:dyDescent="0.35">
      <c r="A36607">
        <v>22082024</v>
      </c>
      <c r="B36607" t="s">
        <v>342</v>
      </c>
      <c r="C36607" t="s">
        <v>327</v>
      </c>
      <c r="D36607" t="s">
        <v>205</v>
      </c>
      <c r="E36607" t="s">
        <v>101</v>
      </c>
    </row>
    <row r="36608" spans="1:7" x14ac:dyDescent="0.35">
      <c r="A36608">
        <v>22082024</v>
      </c>
      <c r="B36608" t="s">
        <v>510</v>
      </c>
      <c r="C36608" t="s">
        <v>541</v>
      </c>
      <c r="D36608" t="s">
        <v>208</v>
      </c>
      <c r="E36608" t="s">
        <v>101</v>
      </c>
    </row>
    <row r="36609" spans="1:6" x14ac:dyDescent="0.35">
      <c r="A36609">
        <v>22082024</v>
      </c>
      <c r="B36609" t="s">
        <v>595</v>
      </c>
      <c r="C36609" t="s">
        <v>506</v>
      </c>
      <c r="D36609" t="s">
        <v>210</v>
      </c>
      <c r="E36609" t="s">
        <v>211</v>
      </c>
      <c r="F36609" t="s">
        <v>101</v>
      </c>
    </row>
    <row r="36610" spans="1:6" x14ac:dyDescent="0.35">
      <c r="A36610">
        <v>22082024</v>
      </c>
      <c r="B36610" t="s">
        <v>203</v>
      </c>
      <c r="C36610" t="s">
        <v>379</v>
      </c>
      <c r="D36610" t="s">
        <v>214</v>
      </c>
      <c r="E36610" t="s">
        <v>215</v>
      </c>
      <c r="F36610" t="s">
        <v>101</v>
      </c>
    </row>
    <row r="36611" spans="1:6" x14ac:dyDescent="0.35">
      <c r="A36611">
        <v>22082024</v>
      </c>
      <c r="B36611" t="s">
        <v>447</v>
      </c>
      <c r="C36611" t="s">
        <v>177</v>
      </c>
      <c r="D36611" t="s">
        <v>217</v>
      </c>
      <c r="E36611" t="s">
        <v>101</v>
      </c>
    </row>
    <row r="36612" spans="1:6" x14ac:dyDescent="0.35">
      <c r="A36612">
        <v>22082024</v>
      </c>
      <c r="B36612" t="s">
        <v>635</v>
      </c>
      <c r="C36612" t="s">
        <v>237</v>
      </c>
      <c r="D36612" t="s">
        <v>220</v>
      </c>
      <c r="E36612" t="s">
        <v>101</v>
      </c>
    </row>
    <row r="36613" spans="1:6" x14ac:dyDescent="0.35">
      <c r="A36613">
        <v>22082024</v>
      </c>
      <c r="B36613" t="s">
        <v>137</v>
      </c>
      <c r="C36613" t="s">
        <v>450</v>
      </c>
      <c r="D36613" t="s">
        <v>222</v>
      </c>
    </row>
    <row r="36614" spans="1:6" x14ac:dyDescent="0.35">
      <c r="A36614">
        <v>22082024</v>
      </c>
      <c r="B36614" t="s">
        <v>305</v>
      </c>
      <c r="C36614" t="s">
        <v>106</v>
      </c>
      <c r="D36614" t="s">
        <v>223</v>
      </c>
    </row>
    <row r="36615" spans="1:6" x14ac:dyDescent="0.35">
      <c r="A36615">
        <v>22082024</v>
      </c>
      <c r="B36615" t="s">
        <v>426</v>
      </c>
      <c r="C36615" t="s">
        <v>476</v>
      </c>
      <c r="D36615" t="s">
        <v>225</v>
      </c>
      <c r="E36615" t="s">
        <v>101</v>
      </c>
    </row>
    <row r="36616" spans="1:6" x14ac:dyDescent="0.35">
      <c r="A36616">
        <v>22082024</v>
      </c>
      <c r="B36616" t="s">
        <v>550</v>
      </c>
      <c r="C36616" t="s">
        <v>122</v>
      </c>
      <c r="D36616" t="s">
        <v>225</v>
      </c>
      <c r="E36616" t="s">
        <v>228</v>
      </c>
      <c r="F36616" t="s">
        <v>229</v>
      </c>
    </row>
    <row r="36617" spans="1:6" x14ac:dyDescent="0.35">
      <c r="A36617">
        <v>22082024</v>
      </c>
      <c r="B36617" t="s">
        <v>258</v>
      </c>
      <c r="C36617" t="s">
        <v>168</v>
      </c>
      <c r="D36617" t="s">
        <v>232</v>
      </c>
      <c r="E36617" t="s">
        <v>101</v>
      </c>
    </row>
    <row r="36618" spans="1:6" x14ac:dyDescent="0.35">
      <c r="A36618">
        <v>22082024</v>
      </c>
      <c r="B36618" t="s">
        <v>549</v>
      </c>
      <c r="C36618" t="s">
        <v>569</v>
      </c>
      <c r="D36618" t="s">
        <v>235</v>
      </c>
      <c r="E36618" t="s">
        <v>236</v>
      </c>
      <c r="F36618" t="s">
        <v>101</v>
      </c>
    </row>
    <row r="36619" spans="1:6" x14ac:dyDescent="0.35">
      <c r="A36619">
        <v>22082024</v>
      </c>
      <c r="B36619" t="s">
        <v>494</v>
      </c>
      <c r="C36619" t="s">
        <v>333</v>
      </c>
      <c r="D36619" t="s">
        <v>235</v>
      </c>
      <c r="E36619" t="s">
        <v>239</v>
      </c>
      <c r="F36619" t="s">
        <v>149</v>
      </c>
    </row>
    <row r="36620" spans="1:6" x14ac:dyDescent="0.35">
      <c r="A36620">
        <v>22082024</v>
      </c>
      <c r="B36620" t="s">
        <v>454</v>
      </c>
      <c r="C36620" t="s">
        <v>296</v>
      </c>
      <c r="D36620" t="s">
        <v>235</v>
      </c>
      <c r="E36620" t="s">
        <v>241</v>
      </c>
      <c r="F36620" t="s">
        <v>101</v>
      </c>
    </row>
    <row r="36621" spans="1:6" x14ac:dyDescent="0.35">
      <c r="A36621">
        <v>22082024</v>
      </c>
      <c r="B36621" t="s">
        <v>305</v>
      </c>
      <c r="C36621" t="s">
        <v>535</v>
      </c>
      <c r="D36621" t="s">
        <v>243</v>
      </c>
      <c r="E36621" t="s">
        <v>101</v>
      </c>
    </row>
    <row r="36622" spans="1:6" x14ac:dyDescent="0.35">
      <c r="A36622">
        <v>22082024</v>
      </c>
      <c r="B36622" t="s">
        <v>145</v>
      </c>
      <c r="C36622" t="s">
        <v>269</v>
      </c>
      <c r="D36622" t="s">
        <v>245</v>
      </c>
      <c r="E36622" t="s">
        <v>246</v>
      </c>
    </row>
    <row r="36623" spans="1:6" x14ac:dyDescent="0.35">
      <c r="A36623">
        <v>22082024</v>
      </c>
      <c r="B36623" t="s">
        <v>418</v>
      </c>
      <c r="C36623" t="s">
        <v>219</v>
      </c>
      <c r="D36623" t="s">
        <v>245</v>
      </c>
      <c r="E36623" t="s">
        <v>249</v>
      </c>
    </row>
    <row r="36624" spans="1:6" x14ac:dyDescent="0.35">
      <c r="A36624">
        <v>22082024</v>
      </c>
      <c r="B36624" t="s">
        <v>375</v>
      </c>
      <c r="C36624" t="s">
        <v>509</v>
      </c>
      <c r="D36624" t="s">
        <v>252</v>
      </c>
      <c r="E36624" t="s">
        <v>101</v>
      </c>
    </row>
    <row r="36625" spans="1:7" x14ac:dyDescent="0.35">
      <c r="A36625">
        <v>22082024</v>
      </c>
      <c r="B36625" t="s">
        <v>244</v>
      </c>
      <c r="C36625" t="s">
        <v>666</v>
      </c>
      <c r="D36625" t="s">
        <v>254</v>
      </c>
    </row>
    <row r="36626" spans="1:7" x14ac:dyDescent="0.35">
      <c r="A36626">
        <v>22082024</v>
      </c>
      <c r="B36626" t="s">
        <v>150</v>
      </c>
      <c r="C36626" t="s">
        <v>375</v>
      </c>
      <c r="D36626" t="s">
        <v>256</v>
      </c>
      <c r="E36626" t="s">
        <v>257</v>
      </c>
      <c r="F36626" t="s">
        <v>236</v>
      </c>
      <c r="G36626" t="s">
        <v>101</v>
      </c>
    </row>
    <row r="36627" spans="1:7" x14ac:dyDescent="0.35">
      <c r="A36627">
        <v>22082024</v>
      </c>
      <c r="B36627" t="s">
        <v>145</v>
      </c>
      <c r="C36627" t="s">
        <v>99</v>
      </c>
      <c r="D36627" t="s">
        <v>260</v>
      </c>
      <c r="E36627" t="s">
        <v>136</v>
      </c>
      <c r="F36627" t="s">
        <v>101</v>
      </c>
    </row>
    <row r="36628" spans="1:7" x14ac:dyDescent="0.35">
      <c r="A36628">
        <v>22082024</v>
      </c>
      <c r="B36628" t="s">
        <v>375</v>
      </c>
      <c r="C36628" t="s">
        <v>261</v>
      </c>
      <c r="D36628" t="s">
        <v>262</v>
      </c>
      <c r="E36628" t="s">
        <v>101</v>
      </c>
    </row>
    <row r="36629" spans="1:7" x14ac:dyDescent="0.35">
      <c r="A36629">
        <v>22082024</v>
      </c>
      <c r="B36629" t="s">
        <v>219</v>
      </c>
      <c r="C36629" t="s">
        <v>469</v>
      </c>
      <c r="D36629" t="s">
        <v>264</v>
      </c>
      <c r="E36629" t="s">
        <v>101</v>
      </c>
    </row>
    <row r="36630" spans="1:7" x14ac:dyDescent="0.35">
      <c r="A36630">
        <v>22082024</v>
      </c>
      <c r="B36630" t="s">
        <v>128</v>
      </c>
      <c r="C36630" t="s">
        <v>264</v>
      </c>
      <c r="D36630" t="s">
        <v>149</v>
      </c>
    </row>
    <row r="36631" spans="1:7" x14ac:dyDescent="0.35">
      <c r="A36631">
        <v>22082024</v>
      </c>
      <c r="B36631" t="s">
        <v>465</v>
      </c>
      <c r="C36631" t="s">
        <v>497</v>
      </c>
      <c r="D36631" t="s">
        <v>265</v>
      </c>
      <c r="E36631" t="s">
        <v>101</v>
      </c>
      <c r="F36631" t="s">
        <v>266</v>
      </c>
    </row>
    <row r="36632" spans="1:7" x14ac:dyDescent="0.35">
      <c r="A36632">
        <v>22082024</v>
      </c>
      <c r="B36632" t="s">
        <v>154</v>
      </c>
      <c r="C36632" t="s">
        <v>598</v>
      </c>
      <c r="D36632" t="s">
        <v>267</v>
      </c>
      <c r="E36632" t="s">
        <v>101</v>
      </c>
    </row>
    <row r="36633" spans="1:7" x14ac:dyDescent="0.35">
      <c r="A36633">
        <v>22082024</v>
      </c>
      <c r="B36633" t="s">
        <v>226</v>
      </c>
      <c r="C36633" t="s">
        <v>446</v>
      </c>
      <c r="D36633" t="s">
        <v>268</v>
      </c>
    </row>
    <row r="36634" spans="1:7" x14ac:dyDescent="0.35">
      <c r="A36634">
        <v>22082024</v>
      </c>
      <c r="B36634" t="s">
        <v>387</v>
      </c>
      <c r="C36634" t="s">
        <v>203</v>
      </c>
      <c r="D36634" t="s">
        <v>270</v>
      </c>
      <c r="E36634" t="s">
        <v>271</v>
      </c>
      <c r="F36634" t="s">
        <v>101</v>
      </c>
    </row>
    <row r="36635" spans="1:7" x14ac:dyDescent="0.35">
      <c r="A36635">
        <v>22082024</v>
      </c>
      <c r="B36635" t="s">
        <v>543</v>
      </c>
      <c r="C36635" t="s">
        <v>269</v>
      </c>
      <c r="D36635" t="s">
        <v>274</v>
      </c>
      <c r="E36635" t="s">
        <v>101</v>
      </c>
    </row>
    <row r="36636" spans="1:7" x14ac:dyDescent="0.35">
      <c r="A36636">
        <v>22082024</v>
      </c>
      <c r="B36636" t="s">
        <v>98</v>
      </c>
      <c r="C36636" t="s">
        <v>384</v>
      </c>
      <c r="D36636" t="s">
        <v>277</v>
      </c>
      <c r="E36636" t="s">
        <v>101</v>
      </c>
    </row>
    <row r="36637" spans="1:7" x14ac:dyDescent="0.35">
      <c r="A36637">
        <v>22082024</v>
      </c>
      <c r="B36637" t="s">
        <v>398</v>
      </c>
      <c r="C36637" t="s">
        <v>481</v>
      </c>
      <c r="D36637" t="s">
        <v>279</v>
      </c>
      <c r="E36637" t="s">
        <v>140</v>
      </c>
      <c r="F36637" t="s">
        <v>280</v>
      </c>
    </row>
    <row r="36638" spans="1:7" x14ac:dyDescent="0.35">
      <c r="A36638">
        <v>22082024</v>
      </c>
      <c r="B36638" t="s">
        <v>542</v>
      </c>
      <c r="C36638" t="s">
        <v>519</v>
      </c>
      <c r="D36638" t="s">
        <v>281</v>
      </c>
    </row>
    <row r="36639" spans="1:7" x14ac:dyDescent="0.35">
      <c r="A36639">
        <v>22082024</v>
      </c>
      <c r="B36639" t="s">
        <v>207</v>
      </c>
      <c r="C36639" t="s">
        <v>282</v>
      </c>
      <c r="D36639" t="s">
        <v>284</v>
      </c>
      <c r="E36639" t="s">
        <v>101</v>
      </c>
    </row>
    <row r="36640" spans="1:7" x14ac:dyDescent="0.35">
      <c r="A36640">
        <v>22082024</v>
      </c>
      <c r="B36640" t="s">
        <v>504</v>
      </c>
      <c r="C36640" t="s">
        <v>554</v>
      </c>
      <c r="D36640" t="s">
        <v>287</v>
      </c>
      <c r="E36640" t="s">
        <v>101</v>
      </c>
    </row>
    <row r="36641" spans="1:9" x14ac:dyDescent="0.35">
      <c r="A36641">
        <v>22082024</v>
      </c>
      <c r="B36641" t="s">
        <v>98</v>
      </c>
      <c r="C36641" t="s">
        <v>569</v>
      </c>
      <c r="D36641" t="s">
        <v>288</v>
      </c>
      <c r="E36641" t="s">
        <v>101</v>
      </c>
    </row>
    <row r="36642" spans="1:9" x14ac:dyDescent="0.35">
      <c r="A36642">
        <v>22082024</v>
      </c>
      <c r="B36642" t="s">
        <v>165</v>
      </c>
      <c r="C36642" t="s">
        <v>212</v>
      </c>
      <c r="D36642" t="s">
        <v>290</v>
      </c>
      <c r="E36642" t="s">
        <v>140</v>
      </c>
      <c r="F36642" t="s">
        <v>291</v>
      </c>
    </row>
    <row r="36643" spans="1:9" x14ac:dyDescent="0.35">
      <c r="A36643">
        <v>22082024</v>
      </c>
      <c r="B36643" t="s">
        <v>339</v>
      </c>
      <c r="C36643" t="s">
        <v>226</v>
      </c>
      <c r="D36643" t="s">
        <v>290</v>
      </c>
      <c r="E36643" t="s">
        <v>140</v>
      </c>
      <c r="F36643" t="s">
        <v>294</v>
      </c>
      <c r="G36643" t="s">
        <v>295</v>
      </c>
      <c r="H36643" t="s">
        <v>101</v>
      </c>
    </row>
    <row r="36644" spans="1:9" x14ac:dyDescent="0.35">
      <c r="A36644">
        <v>22082024</v>
      </c>
      <c r="B36644" t="s">
        <v>398</v>
      </c>
      <c r="C36644" t="s">
        <v>324</v>
      </c>
      <c r="D36644" t="s">
        <v>298</v>
      </c>
      <c r="E36644" t="s">
        <v>101</v>
      </c>
    </row>
    <row r="36645" spans="1:9" x14ac:dyDescent="0.35">
      <c r="A36645">
        <v>22082024</v>
      </c>
      <c r="B36645" t="s">
        <v>555</v>
      </c>
      <c r="C36645" t="s">
        <v>231</v>
      </c>
      <c r="D36645" t="s">
        <v>300</v>
      </c>
      <c r="E36645" t="s">
        <v>262</v>
      </c>
      <c r="F36645" t="s">
        <v>101</v>
      </c>
    </row>
    <row r="36646" spans="1:9" x14ac:dyDescent="0.35">
      <c r="A36646">
        <v>22082024</v>
      </c>
      <c r="B36646" t="s">
        <v>138</v>
      </c>
      <c r="C36646" t="s">
        <v>128</v>
      </c>
      <c r="D36646" t="s">
        <v>301</v>
      </c>
      <c r="E36646" t="s">
        <v>101</v>
      </c>
    </row>
    <row r="36647" spans="1:9" x14ac:dyDescent="0.35">
      <c r="A36647">
        <v>22082024</v>
      </c>
      <c r="B36647" t="s">
        <v>422</v>
      </c>
      <c r="C36647" t="s">
        <v>329</v>
      </c>
      <c r="D36647" t="s">
        <v>303</v>
      </c>
      <c r="E36647" t="s">
        <v>149</v>
      </c>
    </row>
    <row r="36648" spans="1:9" x14ac:dyDescent="0.35">
      <c r="A36648">
        <v>22082024</v>
      </c>
      <c r="B36648" t="s">
        <v>593</v>
      </c>
      <c r="C36648" t="s">
        <v>447</v>
      </c>
      <c r="D36648" t="s">
        <v>306</v>
      </c>
      <c r="E36648" t="s">
        <v>101</v>
      </c>
    </row>
    <row r="36649" spans="1:9" x14ac:dyDescent="0.35">
      <c r="A36649">
        <v>22082024</v>
      </c>
      <c r="B36649" t="s">
        <v>556</v>
      </c>
      <c r="C36649" t="s">
        <v>497</v>
      </c>
      <c r="D36649" t="s">
        <v>308</v>
      </c>
      <c r="E36649" t="s">
        <v>309</v>
      </c>
      <c r="F36649" t="s">
        <v>310</v>
      </c>
      <c r="G36649" t="s">
        <v>311</v>
      </c>
      <c r="H36649" t="s">
        <v>312</v>
      </c>
      <c r="I36649" t="s">
        <v>101</v>
      </c>
    </row>
    <row r="36650" spans="1:9" x14ac:dyDescent="0.35">
      <c r="A36650">
        <v>22082024</v>
      </c>
      <c r="B36650" t="s">
        <v>569</v>
      </c>
      <c r="C36650" t="s">
        <v>118</v>
      </c>
      <c r="D36650" t="s">
        <v>314</v>
      </c>
      <c r="E36650" t="s">
        <v>315</v>
      </c>
      <c r="F36650" t="s">
        <v>101</v>
      </c>
    </row>
    <row r="36651" spans="1:9" x14ac:dyDescent="0.35">
      <c r="A36651">
        <v>22082024</v>
      </c>
      <c r="B36651" t="s">
        <v>414</v>
      </c>
      <c r="C36651" t="s">
        <v>411</v>
      </c>
      <c r="D36651" t="s">
        <v>314</v>
      </c>
      <c r="E36651" t="s">
        <v>317</v>
      </c>
      <c r="F36651" t="s">
        <v>101</v>
      </c>
    </row>
    <row r="36652" spans="1:9" x14ac:dyDescent="0.35">
      <c r="A36652">
        <v>22082024</v>
      </c>
      <c r="B36652" t="s">
        <v>455</v>
      </c>
      <c r="C36652" t="s">
        <v>269</v>
      </c>
      <c r="D36652" t="s">
        <v>319</v>
      </c>
      <c r="E36652" t="s">
        <v>320</v>
      </c>
      <c r="F36652" t="s">
        <v>321</v>
      </c>
    </row>
    <row r="36653" spans="1:9" x14ac:dyDescent="0.35">
      <c r="A36653">
        <v>22082024</v>
      </c>
      <c r="B36653" t="s">
        <v>439</v>
      </c>
      <c r="C36653" t="s">
        <v>275</v>
      </c>
      <c r="D36653" t="s">
        <v>322</v>
      </c>
      <c r="E36653" t="s">
        <v>101</v>
      </c>
    </row>
    <row r="36654" spans="1:9" x14ac:dyDescent="0.35">
      <c r="A36654">
        <v>22082024</v>
      </c>
      <c r="B36654" t="s">
        <v>424</v>
      </c>
      <c r="C36654" t="s">
        <v>405</v>
      </c>
      <c r="D36654" t="s">
        <v>325</v>
      </c>
      <c r="E36654" t="s">
        <v>101</v>
      </c>
    </row>
    <row r="36655" spans="1:9" x14ac:dyDescent="0.35">
      <c r="A36655">
        <v>22082024</v>
      </c>
      <c r="B36655" t="s">
        <v>426</v>
      </c>
      <c r="C36655" t="s">
        <v>203</v>
      </c>
      <c r="D36655" t="s">
        <v>328</v>
      </c>
      <c r="E36655" t="s">
        <v>101</v>
      </c>
    </row>
    <row r="36656" spans="1:9" x14ac:dyDescent="0.35">
      <c r="A36656">
        <v>22082024</v>
      </c>
      <c r="B36656" t="s">
        <v>535</v>
      </c>
      <c r="C36656" t="s">
        <v>331</v>
      </c>
      <c r="D36656" t="s">
        <v>332</v>
      </c>
      <c r="E36656" t="s">
        <v>101</v>
      </c>
    </row>
    <row r="36657" spans="1:7" x14ac:dyDescent="0.35">
      <c r="A36657">
        <v>22082024</v>
      </c>
      <c r="B36657" t="s">
        <v>207</v>
      </c>
      <c r="C36657" t="s">
        <v>433</v>
      </c>
      <c r="D36657" t="s">
        <v>331</v>
      </c>
      <c r="E36657" t="s">
        <v>335</v>
      </c>
      <c r="F36657" t="s">
        <v>101</v>
      </c>
    </row>
    <row r="36658" spans="1:7" x14ac:dyDescent="0.35">
      <c r="A36658">
        <v>22082024</v>
      </c>
      <c r="B36658" t="s">
        <v>203</v>
      </c>
      <c r="C36658" t="s">
        <v>231</v>
      </c>
      <c r="D36658" t="s">
        <v>331</v>
      </c>
      <c r="E36658" t="s">
        <v>338</v>
      </c>
      <c r="F36658" t="s">
        <v>321</v>
      </c>
    </row>
    <row r="36659" spans="1:7" x14ac:dyDescent="0.35">
      <c r="A36659">
        <v>22082024</v>
      </c>
      <c r="B36659" t="s">
        <v>623</v>
      </c>
      <c r="C36659" t="s">
        <v>574</v>
      </c>
      <c r="D36659" t="s">
        <v>170</v>
      </c>
    </row>
    <row r="36660" spans="1:7" x14ac:dyDescent="0.35">
      <c r="A36660">
        <v>22082024</v>
      </c>
      <c r="B36660" t="s">
        <v>323</v>
      </c>
      <c r="C36660" t="s">
        <v>521</v>
      </c>
      <c r="D36660" t="s">
        <v>341</v>
      </c>
      <c r="E36660" t="s">
        <v>101</v>
      </c>
    </row>
    <row r="36661" spans="1:7" x14ac:dyDescent="0.35">
      <c r="A36661">
        <v>22082024</v>
      </c>
      <c r="B36661" t="s">
        <v>466</v>
      </c>
      <c r="C36661" t="s">
        <v>244</v>
      </c>
      <c r="D36661" t="s">
        <v>343</v>
      </c>
      <c r="E36661" t="s">
        <v>101</v>
      </c>
    </row>
    <row r="36662" spans="1:7" x14ac:dyDescent="0.35">
      <c r="A36662">
        <v>22082024</v>
      </c>
      <c r="B36662" t="s">
        <v>490</v>
      </c>
      <c r="C36662" t="s">
        <v>132</v>
      </c>
      <c r="D36662" t="s">
        <v>344</v>
      </c>
      <c r="E36662" t="s">
        <v>345</v>
      </c>
      <c r="F36662" t="s">
        <v>101</v>
      </c>
    </row>
    <row r="36663" spans="1:7" x14ac:dyDescent="0.35">
      <c r="A36663">
        <v>22082024</v>
      </c>
      <c r="B36663" t="s">
        <v>455</v>
      </c>
      <c r="C36663" t="s">
        <v>405</v>
      </c>
      <c r="D36663" t="s">
        <v>132</v>
      </c>
      <c r="E36663" t="s">
        <v>347</v>
      </c>
      <c r="F36663" t="s">
        <v>101</v>
      </c>
    </row>
    <row r="36664" spans="1:7" x14ac:dyDescent="0.35">
      <c r="A36664">
        <v>22082024</v>
      </c>
      <c r="B36664" t="s">
        <v>550</v>
      </c>
      <c r="C36664" t="s">
        <v>118</v>
      </c>
      <c r="D36664" t="s">
        <v>132</v>
      </c>
      <c r="E36664" t="s">
        <v>348</v>
      </c>
      <c r="F36664" t="s">
        <v>101</v>
      </c>
    </row>
    <row r="36665" spans="1:7" x14ac:dyDescent="0.35">
      <c r="A36665">
        <v>22082024</v>
      </c>
      <c r="B36665" t="s">
        <v>177</v>
      </c>
      <c r="C36665" t="s">
        <v>457</v>
      </c>
      <c r="D36665" t="s">
        <v>132</v>
      </c>
      <c r="E36665" t="s">
        <v>350</v>
      </c>
      <c r="F36665" t="s">
        <v>101</v>
      </c>
    </row>
    <row r="36666" spans="1:7" x14ac:dyDescent="0.35">
      <c r="A36666">
        <v>22082024</v>
      </c>
      <c r="B36666" t="s">
        <v>450</v>
      </c>
      <c r="C36666" t="s">
        <v>231</v>
      </c>
      <c r="D36666" t="s">
        <v>132</v>
      </c>
      <c r="E36666" t="s">
        <v>352</v>
      </c>
      <c r="F36666" t="s">
        <v>101</v>
      </c>
    </row>
    <row r="36667" spans="1:7" x14ac:dyDescent="0.35">
      <c r="A36667">
        <v>22082024</v>
      </c>
      <c r="B36667" t="s">
        <v>523</v>
      </c>
      <c r="C36667" t="s">
        <v>273</v>
      </c>
      <c r="D36667" t="s">
        <v>132</v>
      </c>
      <c r="E36667" t="s">
        <v>133</v>
      </c>
      <c r="F36667" t="s">
        <v>355</v>
      </c>
    </row>
    <row r="36668" spans="1:7" x14ac:dyDescent="0.35">
      <c r="A36668">
        <v>22082024</v>
      </c>
      <c r="B36668" t="s">
        <v>450</v>
      </c>
      <c r="C36668" t="s">
        <v>357</v>
      </c>
      <c r="D36668" t="s">
        <v>132</v>
      </c>
      <c r="E36668" t="s">
        <v>356</v>
      </c>
      <c r="F36668" t="s">
        <v>101</v>
      </c>
    </row>
    <row r="36669" spans="1:7" x14ac:dyDescent="0.35">
      <c r="A36669">
        <v>22082024</v>
      </c>
      <c r="B36669" t="s">
        <v>595</v>
      </c>
      <c r="C36669" t="s">
        <v>103</v>
      </c>
      <c r="D36669" t="s">
        <v>359</v>
      </c>
      <c r="E36669" t="s">
        <v>360</v>
      </c>
      <c r="F36669" t="s">
        <v>101</v>
      </c>
    </row>
    <row r="36670" spans="1:7" x14ac:dyDescent="0.35">
      <c r="A36670">
        <v>22082024</v>
      </c>
      <c r="B36670" t="s">
        <v>340</v>
      </c>
      <c r="C36670" t="s">
        <v>513</v>
      </c>
      <c r="D36670" t="s">
        <v>359</v>
      </c>
      <c r="E36670" t="s">
        <v>362</v>
      </c>
      <c r="F36670" t="s">
        <v>101</v>
      </c>
    </row>
    <row r="36671" spans="1:7" x14ac:dyDescent="0.35">
      <c r="A36671">
        <v>22082024</v>
      </c>
      <c r="B36671" t="s">
        <v>469</v>
      </c>
      <c r="C36671" t="s">
        <v>359</v>
      </c>
      <c r="D36671" t="s">
        <v>362</v>
      </c>
      <c r="E36671" t="s">
        <v>140</v>
      </c>
      <c r="F36671" t="s">
        <v>364</v>
      </c>
      <c r="G36671" t="s">
        <v>101</v>
      </c>
    </row>
    <row r="36672" spans="1:7" x14ac:dyDescent="0.35">
      <c r="A36672">
        <v>22082024</v>
      </c>
      <c r="B36672" t="s">
        <v>504</v>
      </c>
      <c r="C36672" t="s">
        <v>207</v>
      </c>
      <c r="D36672" t="s">
        <v>366</v>
      </c>
      <c r="E36672" t="s">
        <v>257</v>
      </c>
      <c r="F36672" t="s">
        <v>367</v>
      </c>
      <c r="G36672" t="s">
        <v>101</v>
      </c>
    </row>
    <row r="36673" spans="1:9" x14ac:dyDescent="0.35">
      <c r="A36673">
        <v>22082024</v>
      </c>
      <c r="B36673" t="s">
        <v>342</v>
      </c>
      <c r="C36673" t="s">
        <v>521</v>
      </c>
      <c r="D36673" t="s">
        <v>369</v>
      </c>
      <c r="E36673" t="s">
        <v>370</v>
      </c>
      <c r="F36673" t="s">
        <v>101</v>
      </c>
    </row>
    <row r="36674" spans="1:9" x14ac:dyDescent="0.35">
      <c r="A36674">
        <v>22082024</v>
      </c>
      <c r="B36674" t="s">
        <v>398</v>
      </c>
      <c r="C36674" t="s">
        <v>553</v>
      </c>
      <c r="D36674" t="s">
        <v>371</v>
      </c>
      <c r="E36674" t="s">
        <v>101</v>
      </c>
    </row>
    <row r="36675" spans="1:9" x14ac:dyDescent="0.35">
      <c r="A36675">
        <v>22082024</v>
      </c>
      <c r="B36675" t="s">
        <v>150</v>
      </c>
      <c r="C36675" t="s">
        <v>263</v>
      </c>
      <c r="D36675" t="s">
        <v>372</v>
      </c>
      <c r="E36675" t="s">
        <v>101</v>
      </c>
    </row>
    <row r="36676" spans="1:9" x14ac:dyDescent="0.35">
      <c r="A36676">
        <v>22082024</v>
      </c>
      <c r="B36676" t="s">
        <v>171</v>
      </c>
      <c r="C36676" t="s">
        <v>373</v>
      </c>
      <c r="D36676" t="s">
        <v>101</v>
      </c>
    </row>
    <row r="36677" spans="1:9" x14ac:dyDescent="0.35">
      <c r="A36677">
        <v>22082024</v>
      </c>
      <c r="B36677" t="s">
        <v>285</v>
      </c>
      <c r="C36677" t="s">
        <v>150</v>
      </c>
      <c r="D36677" t="s">
        <v>376</v>
      </c>
      <c r="E36677" t="s">
        <v>140</v>
      </c>
      <c r="F36677" t="s">
        <v>331</v>
      </c>
      <c r="G36677" t="s">
        <v>377</v>
      </c>
      <c r="H36677" t="s">
        <v>101</v>
      </c>
    </row>
    <row r="36678" spans="1:9" x14ac:dyDescent="0.35">
      <c r="A36678">
        <v>22082024</v>
      </c>
      <c r="B36678" t="s">
        <v>339</v>
      </c>
      <c r="C36678" t="s">
        <v>234</v>
      </c>
      <c r="D36678" t="s">
        <v>378</v>
      </c>
    </row>
    <row r="36679" spans="1:9" x14ac:dyDescent="0.35">
      <c r="A36679">
        <v>22082024</v>
      </c>
      <c r="B36679" t="s">
        <v>447</v>
      </c>
      <c r="C36679" t="s">
        <v>106</v>
      </c>
      <c r="D36679" t="s">
        <v>380</v>
      </c>
      <c r="E36679" t="s">
        <v>101</v>
      </c>
    </row>
    <row r="36680" spans="1:9" x14ac:dyDescent="0.35">
      <c r="A36680">
        <v>22082024</v>
      </c>
      <c r="B36680" t="s">
        <v>595</v>
      </c>
      <c r="C36680" t="s">
        <v>353</v>
      </c>
      <c r="D36680" t="s">
        <v>382</v>
      </c>
      <c r="E36680" t="s">
        <v>383</v>
      </c>
    </row>
    <row r="36681" spans="1:9" x14ac:dyDescent="0.35">
      <c r="A36681">
        <v>22082024</v>
      </c>
      <c r="B36681" t="s">
        <v>293</v>
      </c>
      <c r="C36681" t="s">
        <v>385</v>
      </c>
      <c r="D36681" t="s">
        <v>386</v>
      </c>
    </row>
    <row r="36682" spans="1:9" x14ac:dyDescent="0.35">
      <c r="A36682">
        <v>22082024</v>
      </c>
      <c r="B36682" t="s">
        <v>550</v>
      </c>
      <c r="C36682" t="s">
        <v>604</v>
      </c>
      <c r="D36682" t="s">
        <v>388</v>
      </c>
      <c r="E36682" t="s">
        <v>101</v>
      </c>
    </row>
    <row r="36683" spans="1:9" x14ac:dyDescent="0.35">
      <c r="A36683">
        <v>22082024</v>
      </c>
      <c r="B36683" t="s">
        <v>286</v>
      </c>
      <c r="C36683" t="s">
        <v>329</v>
      </c>
      <c r="D36683" t="s">
        <v>391</v>
      </c>
      <c r="E36683" t="s">
        <v>101</v>
      </c>
    </row>
    <row r="36684" spans="1:9" x14ac:dyDescent="0.35">
      <c r="A36684">
        <v>22082024</v>
      </c>
      <c r="B36684" t="s">
        <v>233</v>
      </c>
      <c r="C36684" t="s">
        <v>358</v>
      </c>
      <c r="D36684" t="s">
        <v>393</v>
      </c>
    </row>
    <row r="36685" spans="1:9" x14ac:dyDescent="0.35">
      <c r="A36685">
        <v>22082024</v>
      </c>
      <c r="B36685" t="s">
        <v>150</v>
      </c>
      <c r="C36685" t="s">
        <v>324</v>
      </c>
      <c r="D36685" t="s">
        <v>394</v>
      </c>
      <c r="E36685" t="s">
        <v>395</v>
      </c>
      <c r="F36685" t="s">
        <v>101</v>
      </c>
    </row>
    <row r="36686" spans="1:9" x14ac:dyDescent="0.35">
      <c r="A36686">
        <v>22082024</v>
      </c>
      <c r="B36686" t="s">
        <v>450</v>
      </c>
      <c r="C36686" t="s">
        <v>197</v>
      </c>
      <c r="D36686" t="s">
        <v>396</v>
      </c>
    </row>
    <row r="36687" spans="1:9" x14ac:dyDescent="0.35">
      <c r="A36687">
        <v>22082024</v>
      </c>
      <c r="B36687" t="s">
        <v>502</v>
      </c>
      <c r="C36687" t="s">
        <v>397</v>
      </c>
      <c r="D36687" t="s">
        <v>101</v>
      </c>
    </row>
    <row r="36688" spans="1:9" x14ac:dyDescent="0.35">
      <c r="A36688">
        <v>22082024</v>
      </c>
      <c r="B36688" t="s">
        <v>292</v>
      </c>
      <c r="C36688" t="s">
        <v>296</v>
      </c>
      <c r="D36688" t="s">
        <v>399</v>
      </c>
      <c r="E36688" t="s">
        <v>140</v>
      </c>
      <c r="F36688" t="s">
        <v>400</v>
      </c>
      <c r="G36688" t="s">
        <v>257</v>
      </c>
      <c r="H36688" t="s">
        <v>331</v>
      </c>
      <c r="I36688" t="s">
        <v>401</v>
      </c>
    </row>
    <row r="36689" spans="1:7" x14ac:dyDescent="0.35">
      <c r="A36689">
        <v>22082024</v>
      </c>
      <c r="B36689" t="s">
        <v>292</v>
      </c>
      <c r="C36689" t="s">
        <v>433</v>
      </c>
      <c r="D36689" t="s">
        <v>399</v>
      </c>
      <c r="E36689" t="s">
        <v>187</v>
      </c>
      <c r="F36689" t="s">
        <v>101</v>
      </c>
    </row>
    <row r="36690" spans="1:7" x14ac:dyDescent="0.35">
      <c r="A36690">
        <v>22082024</v>
      </c>
      <c r="B36690" t="s">
        <v>145</v>
      </c>
      <c r="C36690" t="s">
        <v>547</v>
      </c>
      <c r="D36690" t="s">
        <v>399</v>
      </c>
      <c r="E36690" t="s">
        <v>403</v>
      </c>
      <c r="F36690" t="s">
        <v>101</v>
      </c>
    </row>
    <row r="36691" spans="1:7" x14ac:dyDescent="0.35">
      <c r="A36691">
        <v>22082024</v>
      </c>
      <c r="B36691" t="s">
        <v>145</v>
      </c>
      <c r="C36691" t="s">
        <v>402</v>
      </c>
      <c r="D36691" t="s">
        <v>399</v>
      </c>
      <c r="E36691" t="s">
        <v>404</v>
      </c>
      <c r="F36691" t="s">
        <v>101</v>
      </c>
    </row>
    <row r="36692" spans="1:7" x14ac:dyDescent="0.35">
      <c r="A36692">
        <v>21082024</v>
      </c>
      <c r="B36692" t="s">
        <v>206</v>
      </c>
      <c r="C36692" t="s">
        <v>226</v>
      </c>
      <c r="D36692" t="s">
        <v>100</v>
      </c>
      <c r="E36692" t="s">
        <v>101</v>
      </c>
    </row>
    <row r="36693" spans="1:7" x14ac:dyDescent="0.35">
      <c r="A36693">
        <v>21082024</v>
      </c>
      <c r="B36693" t="s">
        <v>203</v>
      </c>
      <c r="C36693" t="s">
        <v>158</v>
      </c>
      <c r="D36693" t="s">
        <v>104</v>
      </c>
      <c r="E36693" t="s">
        <v>101</v>
      </c>
    </row>
    <row r="36694" spans="1:7" x14ac:dyDescent="0.35">
      <c r="A36694">
        <v>21082024</v>
      </c>
      <c r="B36694" t="s">
        <v>420</v>
      </c>
      <c r="C36694" t="s">
        <v>162</v>
      </c>
      <c r="D36694" t="s">
        <v>107</v>
      </c>
      <c r="E36694" t="s">
        <v>108</v>
      </c>
      <c r="F36694" t="s">
        <v>101</v>
      </c>
    </row>
    <row r="36695" spans="1:7" x14ac:dyDescent="0.35">
      <c r="A36695">
        <v>21082024</v>
      </c>
      <c r="B36695" t="s">
        <v>179</v>
      </c>
      <c r="C36695" t="s">
        <v>457</v>
      </c>
      <c r="D36695" t="s">
        <v>111</v>
      </c>
      <c r="E36695" t="s">
        <v>101</v>
      </c>
    </row>
    <row r="36696" spans="1:7" x14ac:dyDescent="0.35">
      <c r="A36696">
        <v>21082024</v>
      </c>
      <c r="B36696" t="s">
        <v>774</v>
      </c>
      <c r="C36696" t="s">
        <v>734</v>
      </c>
      <c r="D36696" t="s">
        <v>114</v>
      </c>
      <c r="E36696" t="s">
        <v>115</v>
      </c>
      <c r="F36696" t="s">
        <v>116</v>
      </c>
    </row>
    <row r="36697" spans="1:7" x14ac:dyDescent="0.35">
      <c r="A36697">
        <v>21082024</v>
      </c>
      <c r="B36697" t="s">
        <v>448</v>
      </c>
      <c r="C36697" t="s">
        <v>631</v>
      </c>
      <c r="D36697" t="s">
        <v>114</v>
      </c>
      <c r="E36697" t="s">
        <v>119</v>
      </c>
      <c r="F36697" t="s">
        <v>120</v>
      </c>
      <c r="G36697" t="s">
        <v>121</v>
      </c>
    </row>
    <row r="36698" spans="1:7" x14ac:dyDescent="0.35">
      <c r="A36698">
        <v>21082024</v>
      </c>
      <c r="B36698" t="s">
        <v>453</v>
      </c>
      <c r="C36698" t="s">
        <v>563</v>
      </c>
      <c r="D36698" t="s">
        <v>114</v>
      </c>
      <c r="E36698" t="s">
        <v>124</v>
      </c>
    </row>
    <row r="36699" spans="1:7" x14ac:dyDescent="0.35">
      <c r="A36699">
        <v>21082024</v>
      </c>
      <c r="B36699" t="s">
        <v>299</v>
      </c>
      <c r="C36699" t="s">
        <v>486</v>
      </c>
      <c r="D36699" t="s">
        <v>114</v>
      </c>
      <c r="E36699" t="s">
        <v>127</v>
      </c>
    </row>
    <row r="36700" spans="1:7" x14ac:dyDescent="0.35">
      <c r="A36700">
        <v>21082024</v>
      </c>
      <c r="B36700" t="s">
        <v>337</v>
      </c>
      <c r="C36700" t="s">
        <v>627</v>
      </c>
      <c r="D36700" t="s">
        <v>114</v>
      </c>
      <c r="E36700" t="s">
        <v>130</v>
      </c>
    </row>
    <row r="36701" spans="1:7" x14ac:dyDescent="0.35">
      <c r="A36701">
        <v>21082024</v>
      </c>
      <c r="B36701" t="s">
        <v>330</v>
      </c>
      <c r="C36701" t="s">
        <v>659</v>
      </c>
      <c r="D36701" t="s">
        <v>114</v>
      </c>
      <c r="E36701" t="s">
        <v>132</v>
      </c>
      <c r="F36701" t="s">
        <v>133</v>
      </c>
    </row>
    <row r="36702" spans="1:7" x14ac:dyDescent="0.35">
      <c r="A36702">
        <v>21082024</v>
      </c>
      <c r="B36702" t="s">
        <v>105</v>
      </c>
      <c r="C36702" t="s">
        <v>506</v>
      </c>
      <c r="D36702" t="s">
        <v>135</v>
      </c>
      <c r="E36702" t="s">
        <v>136</v>
      </c>
    </row>
    <row r="36703" spans="1:7" x14ac:dyDescent="0.35">
      <c r="A36703">
        <v>21082024</v>
      </c>
      <c r="B36703" t="s">
        <v>715</v>
      </c>
      <c r="C36703" t="s">
        <v>542</v>
      </c>
      <c r="D36703" t="s">
        <v>139</v>
      </c>
      <c r="E36703" t="s">
        <v>140</v>
      </c>
      <c r="F36703" t="s">
        <v>141</v>
      </c>
      <c r="G36703" t="s">
        <v>101</v>
      </c>
    </row>
    <row r="36704" spans="1:7" x14ac:dyDescent="0.35">
      <c r="A36704">
        <v>21082024</v>
      </c>
      <c r="B36704" t="s">
        <v>595</v>
      </c>
      <c r="C36704" t="s">
        <v>146</v>
      </c>
      <c r="D36704" t="s">
        <v>144</v>
      </c>
      <c r="E36704" t="s">
        <v>101</v>
      </c>
    </row>
    <row r="36705" spans="1:7" x14ac:dyDescent="0.35">
      <c r="A36705">
        <v>21082024</v>
      </c>
      <c r="B36705" t="s">
        <v>183</v>
      </c>
      <c r="C36705" t="s">
        <v>226</v>
      </c>
      <c r="D36705" t="s">
        <v>147</v>
      </c>
      <c r="E36705" t="s">
        <v>148</v>
      </c>
      <c r="F36705" t="s">
        <v>149</v>
      </c>
    </row>
    <row r="36706" spans="1:7" x14ac:dyDescent="0.35">
      <c r="A36706">
        <v>21082024</v>
      </c>
      <c r="B36706" t="s">
        <v>471</v>
      </c>
      <c r="C36706" t="s">
        <v>177</v>
      </c>
      <c r="D36706" t="s">
        <v>152</v>
      </c>
      <c r="E36706" t="s">
        <v>140</v>
      </c>
      <c r="F36706" t="s">
        <v>153</v>
      </c>
      <c r="G36706" t="s">
        <v>101</v>
      </c>
    </row>
    <row r="36707" spans="1:7" x14ac:dyDescent="0.35">
      <c r="A36707">
        <v>21082024</v>
      </c>
      <c r="B36707" t="s">
        <v>550</v>
      </c>
      <c r="C36707" t="s">
        <v>122</v>
      </c>
      <c r="D36707" t="s">
        <v>156</v>
      </c>
      <c r="E36707" t="s">
        <v>101</v>
      </c>
    </row>
    <row r="36708" spans="1:7" x14ac:dyDescent="0.35">
      <c r="A36708">
        <v>21082024</v>
      </c>
      <c r="B36708" t="s">
        <v>305</v>
      </c>
      <c r="C36708" t="s">
        <v>159</v>
      </c>
      <c r="D36708" t="s">
        <v>101</v>
      </c>
    </row>
    <row r="36709" spans="1:7" x14ac:dyDescent="0.35">
      <c r="A36709">
        <v>21082024</v>
      </c>
      <c r="B36709" t="s">
        <v>195</v>
      </c>
      <c r="C36709" t="s">
        <v>161</v>
      </c>
      <c r="D36709" t="s">
        <v>101</v>
      </c>
    </row>
    <row r="36710" spans="1:7" x14ac:dyDescent="0.35">
      <c r="A36710">
        <v>21082024</v>
      </c>
      <c r="B36710" t="s">
        <v>547</v>
      </c>
      <c r="C36710" t="s">
        <v>118</v>
      </c>
      <c r="D36710" t="s">
        <v>164</v>
      </c>
      <c r="E36710" t="s">
        <v>101</v>
      </c>
    </row>
    <row r="36711" spans="1:7" x14ac:dyDescent="0.35">
      <c r="A36711">
        <v>21082024</v>
      </c>
      <c r="B36711" t="s">
        <v>414</v>
      </c>
      <c r="C36711" t="s">
        <v>146</v>
      </c>
      <c r="D36711" t="s">
        <v>167</v>
      </c>
    </row>
    <row r="36712" spans="1:7" x14ac:dyDescent="0.35">
      <c r="A36712">
        <v>21082024</v>
      </c>
      <c r="B36712" t="s">
        <v>183</v>
      </c>
      <c r="C36712" t="s">
        <v>172</v>
      </c>
      <c r="D36712" t="s">
        <v>423</v>
      </c>
      <c r="E36712" t="s">
        <v>101</v>
      </c>
    </row>
    <row r="36713" spans="1:7" x14ac:dyDescent="0.35">
      <c r="A36713">
        <v>21082024</v>
      </c>
      <c r="B36713" t="s">
        <v>476</v>
      </c>
      <c r="C36713" t="s">
        <v>282</v>
      </c>
      <c r="D36713" t="s">
        <v>169</v>
      </c>
      <c r="E36713" t="s">
        <v>170</v>
      </c>
      <c r="F36713" t="s">
        <v>101</v>
      </c>
    </row>
    <row r="36714" spans="1:7" x14ac:dyDescent="0.35">
      <c r="A36714">
        <v>21082024</v>
      </c>
      <c r="B36714" t="s">
        <v>459</v>
      </c>
      <c r="C36714" t="s">
        <v>471</v>
      </c>
      <c r="D36714" t="s">
        <v>173</v>
      </c>
      <c r="E36714" t="s">
        <v>101</v>
      </c>
    </row>
    <row r="36715" spans="1:7" x14ac:dyDescent="0.35">
      <c r="A36715">
        <v>21082024</v>
      </c>
      <c r="B36715" t="s">
        <v>226</v>
      </c>
      <c r="C36715" t="s">
        <v>547</v>
      </c>
      <c r="D36715" t="s">
        <v>176</v>
      </c>
      <c r="E36715" t="s">
        <v>101</v>
      </c>
    </row>
    <row r="36716" spans="1:7" x14ac:dyDescent="0.35">
      <c r="A36716">
        <v>21082024</v>
      </c>
      <c r="B36716" t="s">
        <v>526</v>
      </c>
      <c r="C36716" t="s">
        <v>476</v>
      </c>
      <c r="D36716" t="s">
        <v>176</v>
      </c>
      <c r="E36716" t="s">
        <v>149</v>
      </c>
    </row>
    <row r="36717" spans="1:7" x14ac:dyDescent="0.35">
      <c r="A36717">
        <v>21082024</v>
      </c>
      <c r="B36717" t="s">
        <v>269</v>
      </c>
      <c r="C36717" t="s">
        <v>151</v>
      </c>
      <c r="D36717" t="s">
        <v>181</v>
      </c>
      <c r="E36717" t="s">
        <v>182</v>
      </c>
      <c r="F36717" t="s">
        <v>101</v>
      </c>
    </row>
    <row r="36718" spans="1:7" x14ac:dyDescent="0.35">
      <c r="A36718">
        <v>21082024</v>
      </c>
      <c r="B36718" t="s">
        <v>515</v>
      </c>
      <c r="C36718" t="s">
        <v>426</v>
      </c>
      <c r="D36718" t="s">
        <v>184</v>
      </c>
      <c r="E36718" t="s">
        <v>101</v>
      </c>
    </row>
    <row r="36719" spans="1:7" x14ac:dyDescent="0.35">
      <c r="A36719">
        <v>21082024</v>
      </c>
      <c r="B36719" t="s">
        <v>361</v>
      </c>
      <c r="C36719" t="s">
        <v>187</v>
      </c>
      <c r="D36719" t="s">
        <v>101</v>
      </c>
    </row>
    <row r="36720" spans="1:7" x14ac:dyDescent="0.35">
      <c r="A36720">
        <v>21082024</v>
      </c>
      <c r="B36720" t="s">
        <v>305</v>
      </c>
      <c r="C36720" t="s">
        <v>126</v>
      </c>
      <c r="D36720" t="s">
        <v>190</v>
      </c>
      <c r="E36720" t="s">
        <v>191</v>
      </c>
      <c r="F36720" t="s">
        <v>101</v>
      </c>
    </row>
    <row r="36721" spans="1:7" x14ac:dyDescent="0.35">
      <c r="A36721">
        <v>21082024</v>
      </c>
      <c r="B36721" t="s">
        <v>569</v>
      </c>
      <c r="C36721" t="s">
        <v>512</v>
      </c>
      <c r="D36721" t="s">
        <v>190</v>
      </c>
      <c r="E36721" t="s">
        <v>194</v>
      </c>
      <c r="F36721" t="s">
        <v>101</v>
      </c>
    </row>
    <row r="36722" spans="1:7" x14ac:dyDescent="0.35">
      <c r="A36722">
        <v>21082024</v>
      </c>
      <c r="B36722" t="s">
        <v>556</v>
      </c>
      <c r="C36722" t="s">
        <v>272</v>
      </c>
      <c r="D36722" t="s">
        <v>190</v>
      </c>
      <c r="E36722" t="s">
        <v>196</v>
      </c>
      <c r="F36722" t="s">
        <v>101</v>
      </c>
    </row>
    <row r="36723" spans="1:7" x14ac:dyDescent="0.35">
      <c r="A36723">
        <v>21082024</v>
      </c>
      <c r="B36723" t="s">
        <v>168</v>
      </c>
      <c r="C36723" t="s">
        <v>198</v>
      </c>
      <c r="D36723" t="s">
        <v>140</v>
      </c>
      <c r="E36723" t="s">
        <v>199</v>
      </c>
      <c r="F36723" t="s">
        <v>200</v>
      </c>
      <c r="G36723" t="s">
        <v>101</v>
      </c>
    </row>
    <row r="36724" spans="1:7" x14ac:dyDescent="0.35">
      <c r="A36724">
        <v>21082024</v>
      </c>
      <c r="B36724" t="s">
        <v>569</v>
      </c>
      <c r="C36724" t="s">
        <v>512</v>
      </c>
      <c r="D36724" t="s">
        <v>61</v>
      </c>
      <c r="E36724" t="s">
        <v>101</v>
      </c>
    </row>
    <row r="36725" spans="1:7" x14ac:dyDescent="0.35">
      <c r="A36725">
        <v>21082024</v>
      </c>
      <c r="B36725" t="s">
        <v>554</v>
      </c>
      <c r="C36725" t="s">
        <v>150</v>
      </c>
      <c r="D36725" t="s">
        <v>205</v>
      </c>
      <c r="E36725" t="s">
        <v>101</v>
      </c>
    </row>
    <row r="36726" spans="1:7" x14ac:dyDescent="0.35">
      <c r="A36726">
        <v>21082024</v>
      </c>
      <c r="B36726" t="s">
        <v>593</v>
      </c>
      <c r="C36726" t="s">
        <v>501</v>
      </c>
      <c r="D36726" t="s">
        <v>208</v>
      </c>
      <c r="E36726" t="s">
        <v>101</v>
      </c>
    </row>
    <row r="36727" spans="1:7" x14ac:dyDescent="0.35">
      <c r="A36727">
        <v>21082024</v>
      </c>
      <c r="B36727" t="s">
        <v>598</v>
      </c>
      <c r="C36727" t="s">
        <v>158</v>
      </c>
      <c r="D36727" t="s">
        <v>210</v>
      </c>
      <c r="E36727" t="s">
        <v>211</v>
      </c>
      <c r="F36727" t="s">
        <v>101</v>
      </c>
    </row>
    <row r="36728" spans="1:7" x14ac:dyDescent="0.35">
      <c r="A36728">
        <v>21082024</v>
      </c>
      <c r="B36728" t="s">
        <v>146</v>
      </c>
      <c r="C36728" t="s">
        <v>421</v>
      </c>
      <c r="D36728" t="s">
        <v>214</v>
      </c>
      <c r="E36728" t="s">
        <v>215</v>
      </c>
      <c r="F36728" t="s">
        <v>101</v>
      </c>
    </row>
    <row r="36729" spans="1:7" x14ac:dyDescent="0.35">
      <c r="A36729">
        <v>21082024</v>
      </c>
      <c r="B36729" t="s">
        <v>224</v>
      </c>
      <c r="C36729" t="s">
        <v>447</v>
      </c>
      <c r="D36729" t="s">
        <v>217</v>
      </c>
      <c r="E36729" t="s">
        <v>101</v>
      </c>
    </row>
    <row r="36730" spans="1:7" x14ac:dyDescent="0.35">
      <c r="A36730">
        <v>21082024</v>
      </c>
      <c r="B36730" t="s">
        <v>827</v>
      </c>
      <c r="C36730" t="s">
        <v>418</v>
      </c>
      <c r="D36730" t="s">
        <v>220</v>
      </c>
      <c r="E36730" t="s">
        <v>101</v>
      </c>
    </row>
    <row r="36731" spans="1:7" x14ac:dyDescent="0.35">
      <c r="A36731">
        <v>21082024</v>
      </c>
      <c r="B36731" t="s">
        <v>514</v>
      </c>
      <c r="C36731" t="s">
        <v>339</v>
      </c>
      <c r="D36731" t="s">
        <v>222</v>
      </c>
    </row>
    <row r="36732" spans="1:7" x14ac:dyDescent="0.35">
      <c r="A36732">
        <v>21082024</v>
      </c>
      <c r="B36732" t="s">
        <v>174</v>
      </c>
      <c r="C36732" t="s">
        <v>197</v>
      </c>
      <c r="D36732" t="s">
        <v>223</v>
      </c>
    </row>
    <row r="36733" spans="1:7" x14ac:dyDescent="0.35">
      <c r="A36733">
        <v>21082024</v>
      </c>
      <c r="B36733" t="s">
        <v>454</v>
      </c>
      <c r="C36733" t="s">
        <v>219</v>
      </c>
      <c r="D36733" t="s">
        <v>225</v>
      </c>
      <c r="E36733" t="s">
        <v>101</v>
      </c>
    </row>
    <row r="36734" spans="1:7" x14ac:dyDescent="0.35">
      <c r="A36734">
        <v>21082024</v>
      </c>
      <c r="B36734" t="s">
        <v>304</v>
      </c>
      <c r="C36734" t="s">
        <v>226</v>
      </c>
      <c r="D36734" t="s">
        <v>225</v>
      </c>
      <c r="E36734" t="s">
        <v>228</v>
      </c>
      <c r="F36734" t="s">
        <v>229</v>
      </c>
    </row>
    <row r="36735" spans="1:7" x14ac:dyDescent="0.35">
      <c r="A36735">
        <v>21082024</v>
      </c>
      <c r="B36735" t="s">
        <v>346</v>
      </c>
      <c r="C36735" t="s">
        <v>327</v>
      </c>
      <c r="D36735" t="s">
        <v>232</v>
      </c>
      <c r="E36735" t="s">
        <v>101</v>
      </c>
    </row>
    <row r="36736" spans="1:7" x14ac:dyDescent="0.35">
      <c r="A36736">
        <v>21082024</v>
      </c>
      <c r="B36736" t="s">
        <v>183</v>
      </c>
      <c r="C36736" t="s">
        <v>258</v>
      </c>
      <c r="D36736" t="s">
        <v>235</v>
      </c>
      <c r="E36736" t="s">
        <v>236</v>
      </c>
      <c r="F36736" t="s">
        <v>101</v>
      </c>
    </row>
    <row r="36737" spans="1:7" x14ac:dyDescent="0.35">
      <c r="A36737">
        <v>21082024</v>
      </c>
      <c r="B36737" t="s">
        <v>444</v>
      </c>
      <c r="C36737" t="s">
        <v>282</v>
      </c>
      <c r="D36737" t="s">
        <v>235</v>
      </c>
      <c r="E36737" t="s">
        <v>239</v>
      </c>
      <c r="F36737" t="s">
        <v>149</v>
      </c>
    </row>
    <row r="36738" spans="1:7" x14ac:dyDescent="0.35">
      <c r="A36738">
        <v>21082024</v>
      </c>
      <c r="B36738" t="s">
        <v>436</v>
      </c>
      <c r="C36738" t="s">
        <v>555</v>
      </c>
      <c r="D36738" t="s">
        <v>235</v>
      </c>
      <c r="E36738" t="s">
        <v>241</v>
      </c>
      <c r="F36738" t="s">
        <v>101</v>
      </c>
    </row>
    <row r="36739" spans="1:7" x14ac:dyDescent="0.35">
      <c r="A36739">
        <v>21082024</v>
      </c>
      <c r="B36739" t="s">
        <v>233</v>
      </c>
      <c r="C36739" t="s">
        <v>185</v>
      </c>
      <c r="D36739" t="s">
        <v>243</v>
      </c>
      <c r="E36739" t="s">
        <v>101</v>
      </c>
    </row>
    <row r="36740" spans="1:7" x14ac:dyDescent="0.35">
      <c r="A36740">
        <v>21082024</v>
      </c>
      <c r="B36740" t="s">
        <v>543</v>
      </c>
      <c r="C36740" t="s">
        <v>174</v>
      </c>
      <c r="D36740" t="s">
        <v>245</v>
      </c>
      <c r="E36740" t="s">
        <v>246</v>
      </c>
    </row>
    <row r="36741" spans="1:7" x14ac:dyDescent="0.35">
      <c r="A36741">
        <v>21082024</v>
      </c>
      <c r="B36741" t="s">
        <v>565</v>
      </c>
      <c r="C36741" t="s">
        <v>456</v>
      </c>
      <c r="D36741" t="s">
        <v>245</v>
      </c>
      <c r="E36741" t="s">
        <v>249</v>
      </c>
    </row>
    <row r="36742" spans="1:7" x14ac:dyDescent="0.35">
      <c r="A36742">
        <v>21082024</v>
      </c>
      <c r="B36742" t="s">
        <v>122</v>
      </c>
      <c r="C36742" t="s">
        <v>278</v>
      </c>
      <c r="D36742" t="s">
        <v>252</v>
      </c>
      <c r="E36742" t="s">
        <v>101</v>
      </c>
    </row>
    <row r="36743" spans="1:7" x14ac:dyDescent="0.35">
      <c r="A36743">
        <v>21082024</v>
      </c>
      <c r="B36743" t="s">
        <v>146</v>
      </c>
      <c r="C36743" t="s">
        <v>351</v>
      </c>
      <c r="D36743" t="s">
        <v>254</v>
      </c>
    </row>
    <row r="36744" spans="1:7" x14ac:dyDescent="0.35">
      <c r="A36744">
        <v>21082024</v>
      </c>
      <c r="B36744" t="s">
        <v>258</v>
      </c>
      <c r="C36744" t="s">
        <v>179</v>
      </c>
      <c r="D36744" t="s">
        <v>256</v>
      </c>
      <c r="E36744" t="s">
        <v>257</v>
      </c>
      <c r="F36744" t="s">
        <v>236</v>
      </c>
      <c r="G36744" t="s">
        <v>101</v>
      </c>
    </row>
    <row r="36745" spans="1:7" x14ac:dyDescent="0.35">
      <c r="A36745">
        <v>21082024</v>
      </c>
      <c r="B36745" t="s">
        <v>154</v>
      </c>
      <c r="C36745" t="s">
        <v>476</v>
      </c>
      <c r="D36745" t="s">
        <v>260</v>
      </c>
      <c r="E36745" t="s">
        <v>136</v>
      </c>
      <c r="F36745" t="s">
        <v>101</v>
      </c>
    </row>
    <row r="36746" spans="1:7" x14ac:dyDescent="0.35">
      <c r="A36746">
        <v>21082024</v>
      </c>
      <c r="B36746" t="s">
        <v>604</v>
      </c>
      <c r="C36746" t="s">
        <v>261</v>
      </c>
      <c r="D36746" t="s">
        <v>262</v>
      </c>
      <c r="E36746" t="s">
        <v>101</v>
      </c>
    </row>
    <row r="36747" spans="1:7" x14ac:dyDescent="0.35">
      <c r="A36747">
        <v>21082024</v>
      </c>
      <c r="B36747" t="s">
        <v>269</v>
      </c>
      <c r="C36747" t="s">
        <v>416</v>
      </c>
      <c r="D36747" t="s">
        <v>264</v>
      </c>
      <c r="E36747" t="s">
        <v>101</v>
      </c>
    </row>
    <row r="36748" spans="1:7" x14ac:dyDescent="0.35">
      <c r="A36748">
        <v>21082024</v>
      </c>
      <c r="B36748" t="s">
        <v>188</v>
      </c>
      <c r="C36748" t="s">
        <v>264</v>
      </c>
      <c r="D36748" t="s">
        <v>149</v>
      </c>
    </row>
    <row r="36749" spans="1:7" x14ac:dyDescent="0.35">
      <c r="A36749">
        <v>21082024</v>
      </c>
      <c r="B36749" t="s">
        <v>591</v>
      </c>
      <c r="C36749" t="s">
        <v>465</v>
      </c>
      <c r="D36749" t="s">
        <v>265</v>
      </c>
      <c r="E36749" t="s">
        <v>101</v>
      </c>
      <c r="F36749" t="s">
        <v>266</v>
      </c>
    </row>
    <row r="36750" spans="1:7" x14ac:dyDescent="0.35">
      <c r="A36750">
        <v>21082024</v>
      </c>
      <c r="B36750" t="s">
        <v>224</v>
      </c>
      <c r="C36750" t="s">
        <v>145</v>
      </c>
      <c r="D36750" t="s">
        <v>267</v>
      </c>
      <c r="E36750" t="s">
        <v>101</v>
      </c>
    </row>
    <row r="36751" spans="1:7" x14ac:dyDescent="0.35">
      <c r="A36751">
        <v>21082024</v>
      </c>
      <c r="B36751" t="s">
        <v>466</v>
      </c>
      <c r="C36751" t="s">
        <v>145</v>
      </c>
      <c r="D36751" t="s">
        <v>268</v>
      </c>
    </row>
    <row r="36752" spans="1:7" x14ac:dyDescent="0.35">
      <c r="A36752">
        <v>21082024</v>
      </c>
      <c r="B36752" t="s">
        <v>501</v>
      </c>
      <c r="C36752" t="s">
        <v>465</v>
      </c>
      <c r="D36752" t="s">
        <v>270</v>
      </c>
      <c r="E36752" t="s">
        <v>271</v>
      </c>
      <c r="F36752" t="s">
        <v>101</v>
      </c>
    </row>
    <row r="36753" spans="1:9" x14ac:dyDescent="0.35">
      <c r="A36753">
        <v>21082024</v>
      </c>
      <c r="B36753" t="s">
        <v>183</v>
      </c>
      <c r="C36753" t="s">
        <v>207</v>
      </c>
      <c r="D36753" t="s">
        <v>274</v>
      </c>
      <c r="E36753" t="s">
        <v>101</v>
      </c>
    </row>
    <row r="36754" spans="1:9" x14ac:dyDescent="0.35">
      <c r="A36754">
        <v>21082024</v>
      </c>
      <c r="B36754" t="s">
        <v>480</v>
      </c>
      <c r="C36754" t="s">
        <v>162</v>
      </c>
      <c r="D36754" t="s">
        <v>277</v>
      </c>
      <c r="E36754" t="s">
        <v>101</v>
      </c>
    </row>
    <row r="36755" spans="1:9" x14ac:dyDescent="0.35">
      <c r="A36755">
        <v>21082024</v>
      </c>
      <c r="B36755" t="s">
        <v>346</v>
      </c>
      <c r="C36755" t="s">
        <v>172</v>
      </c>
      <c r="D36755" t="s">
        <v>279</v>
      </c>
      <c r="E36755" t="s">
        <v>140</v>
      </c>
      <c r="F36755" t="s">
        <v>280</v>
      </c>
    </row>
    <row r="36756" spans="1:9" x14ac:dyDescent="0.35">
      <c r="A36756">
        <v>21082024</v>
      </c>
      <c r="B36756" t="s">
        <v>778</v>
      </c>
      <c r="C36756" t="s">
        <v>418</v>
      </c>
      <c r="D36756" t="s">
        <v>281</v>
      </c>
    </row>
    <row r="36757" spans="1:9" x14ac:dyDescent="0.35">
      <c r="A36757">
        <v>21082024</v>
      </c>
      <c r="B36757" t="s">
        <v>195</v>
      </c>
      <c r="C36757" t="s">
        <v>282</v>
      </c>
      <c r="D36757" t="s">
        <v>284</v>
      </c>
      <c r="E36757" t="s">
        <v>101</v>
      </c>
    </row>
    <row r="36758" spans="1:9" x14ac:dyDescent="0.35">
      <c r="A36758">
        <v>21082024</v>
      </c>
      <c r="B36758" t="s">
        <v>520</v>
      </c>
      <c r="C36758" t="s">
        <v>221</v>
      </c>
      <c r="D36758" t="s">
        <v>287</v>
      </c>
      <c r="E36758" t="s">
        <v>101</v>
      </c>
    </row>
    <row r="36759" spans="1:9" x14ac:dyDescent="0.35">
      <c r="A36759">
        <v>21082024</v>
      </c>
      <c r="B36759" t="s">
        <v>171</v>
      </c>
      <c r="C36759" t="s">
        <v>318</v>
      </c>
      <c r="D36759" t="s">
        <v>288</v>
      </c>
      <c r="E36759" t="s">
        <v>101</v>
      </c>
    </row>
    <row r="36760" spans="1:9" x14ac:dyDescent="0.35">
      <c r="A36760">
        <v>21082024</v>
      </c>
      <c r="B36760" t="s">
        <v>233</v>
      </c>
      <c r="C36760" t="s">
        <v>166</v>
      </c>
      <c r="D36760" t="s">
        <v>290</v>
      </c>
      <c r="E36760" t="s">
        <v>140</v>
      </c>
      <c r="F36760" t="s">
        <v>291</v>
      </c>
    </row>
    <row r="36761" spans="1:9" x14ac:dyDescent="0.35">
      <c r="A36761">
        <v>21082024</v>
      </c>
      <c r="B36761" t="s">
        <v>474</v>
      </c>
      <c r="C36761" t="s">
        <v>415</v>
      </c>
      <c r="D36761" t="s">
        <v>290</v>
      </c>
      <c r="E36761" t="s">
        <v>140</v>
      </c>
      <c r="F36761" t="s">
        <v>294</v>
      </c>
      <c r="G36761" t="s">
        <v>295</v>
      </c>
      <c r="H36761" t="s">
        <v>101</v>
      </c>
    </row>
    <row r="36762" spans="1:9" x14ac:dyDescent="0.35">
      <c r="A36762">
        <v>21082024</v>
      </c>
      <c r="B36762" t="s">
        <v>286</v>
      </c>
      <c r="C36762" t="s">
        <v>255</v>
      </c>
      <c r="D36762" t="s">
        <v>298</v>
      </c>
      <c r="E36762" t="s">
        <v>101</v>
      </c>
    </row>
    <row r="36763" spans="1:9" x14ac:dyDescent="0.35">
      <c r="A36763">
        <v>21082024</v>
      </c>
      <c r="B36763" t="s">
        <v>168</v>
      </c>
      <c r="C36763" t="s">
        <v>197</v>
      </c>
      <c r="D36763" t="s">
        <v>300</v>
      </c>
      <c r="E36763" t="s">
        <v>262</v>
      </c>
      <c r="F36763" t="s">
        <v>101</v>
      </c>
    </row>
    <row r="36764" spans="1:9" x14ac:dyDescent="0.35">
      <c r="A36764">
        <v>21082024</v>
      </c>
      <c r="B36764" t="s">
        <v>185</v>
      </c>
      <c r="C36764" t="s">
        <v>151</v>
      </c>
      <c r="D36764" t="s">
        <v>301</v>
      </c>
      <c r="E36764" t="s">
        <v>101</v>
      </c>
    </row>
    <row r="36765" spans="1:9" x14ac:dyDescent="0.35">
      <c r="A36765">
        <v>21082024</v>
      </c>
      <c r="B36765" t="s">
        <v>342</v>
      </c>
      <c r="C36765" t="s">
        <v>569</v>
      </c>
      <c r="D36765" t="s">
        <v>303</v>
      </c>
      <c r="E36765" t="s">
        <v>149</v>
      </c>
    </row>
    <row r="36766" spans="1:9" x14ac:dyDescent="0.35">
      <c r="A36766">
        <v>21082024</v>
      </c>
      <c r="B36766" t="s">
        <v>764</v>
      </c>
      <c r="C36766" t="s">
        <v>137</v>
      </c>
      <c r="D36766" t="s">
        <v>306</v>
      </c>
      <c r="E36766" t="s">
        <v>101</v>
      </c>
    </row>
    <row r="36767" spans="1:9" x14ac:dyDescent="0.35">
      <c r="A36767">
        <v>21082024</v>
      </c>
      <c r="B36767" t="s">
        <v>540</v>
      </c>
      <c r="C36767" t="s">
        <v>556</v>
      </c>
      <c r="D36767" t="s">
        <v>308</v>
      </c>
      <c r="E36767" t="s">
        <v>309</v>
      </c>
      <c r="F36767" t="s">
        <v>310</v>
      </c>
      <c r="G36767" t="s">
        <v>311</v>
      </c>
      <c r="H36767" t="s">
        <v>312</v>
      </c>
      <c r="I36767" t="s">
        <v>101</v>
      </c>
    </row>
    <row r="36768" spans="1:9" x14ac:dyDescent="0.35">
      <c r="A36768">
        <v>21082024</v>
      </c>
      <c r="B36768" t="s">
        <v>99</v>
      </c>
      <c r="C36768" t="s">
        <v>457</v>
      </c>
      <c r="D36768" t="s">
        <v>314</v>
      </c>
      <c r="E36768" t="s">
        <v>315</v>
      </c>
      <c r="F36768" t="s">
        <v>101</v>
      </c>
    </row>
    <row r="36769" spans="1:6" x14ac:dyDescent="0.35">
      <c r="A36769">
        <v>21082024</v>
      </c>
      <c r="B36769" t="s">
        <v>258</v>
      </c>
      <c r="C36769" t="s">
        <v>175</v>
      </c>
      <c r="D36769" t="s">
        <v>314</v>
      </c>
      <c r="E36769" t="s">
        <v>317</v>
      </c>
      <c r="F36769" t="s">
        <v>101</v>
      </c>
    </row>
    <row r="36770" spans="1:6" x14ac:dyDescent="0.35">
      <c r="A36770">
        <v>21082024</v>
      </c>
      <c r="B36770" t="s">
        <v>292</v>
      </c>
      <c r="C36770" t="s">
        <v>318</v>
      </c>
      <c r="D36770" t="s">
        <v>319</v>
      </c>
      <c r="E36770" t="s">
        <v>320</v>
      </c>
      <c r="F36770" t="s">
        <v>321</v>
      </c>
    </row>
    <row r="36771" spans="1:6" x14ac:dyDescent="0.35">
      <c r="A36771">
        <v>21082024</v>
      </c>
      <c r="B36771" t="s">
        <v>556</v>
      </c>
      <c r="C36771" t="s">
        <v>258</v>
      </c>
      <c r="D36771" t="s">
        <v>322</v>
      </c>
      <c r="E36771" t="s">
        <v>101</v>
      </c>
    </row>
    <row r="36772" spans="1:6" x14ac:dyDescent="0.35">
      <c r="A36772">
        <v>21082024</v>
      </c>
      <c r="B36772" t="s">
        <v>247</v>
      </c>
      <c r="C36772" t="s">
        <v>292</v>
      </c>
      <c r="D36772" t="s">
        <v>325</v>
      </c>
      <c r="E36772" t="s">
        <v>101</v>
      </c>
    </row>
    <row r="36773" spans="1:6" x14ac:dyDescent="0.35">
      <c r="A36773">
        <v>21082024</v>
      </c>
      <c r="B36773" t="s">
        <v>418</v>
      </c>
      <c r="C36773" t="s">
        <v>237</v>
      </c>
      <c r="D36773" t="s">
        <v>328</v>
      </c>
      <c r="E36773" t="s">
        <v>101</v>
      </c>
    </row>
    <row r="36774" spans="1:6" x14ac:dyDescent="0.35">
      <c r="A36774">
        <v>21082024</v>
      </c>
      <c r="B36774" t="s">
        <v>142</v>
      </c>
      <c r="C36774" t="s">
        <v>331</v>
      </c>
      <c r="D36774" t="s">
        <v>332</v>
      </c>
      <c r="E36774" t="s">
        <v>101</v>
      </c>
    </row>
    <row r="36775" spans="1:6" x14ac:dyDescent="0.35">
      <c r="A36775">
        <v>21082024</v>
      </c>
      <c r="B36775" t="s">
        <v>122</v>
      </c>
      <c r="C36775" t="s">
        <v>492</v>
      </c>
      <c r="D36775" t="s">
        <v>331</v>
      </c>
      <c r="E36775" t="s">
        <v>335</v>
      </c>
      <c r="F36775" t="s">
        <v>101</v>
      </c>
    </row>
    <row r="36776" spans="1:6" x14ac:dyDescent="0.35">
      <c r="A36776">
        <v>21082024</v>
      </c>
      <c r="B36776" t="s">
        <v>293</v>
      </c>
      <c r="C36776" t="s">
        <v>411</v>
      </c>
      <c r="D36776" t="s">
        <v>331</v>
      </c>
      <c r="E36776" t="s">
        <v>338</v>
      </c>
      <c r="F36776" t="s">
        <v>321</v>
      </c>
    </row>
    <row r="36777" spans="1:6" x14ac:dyDescent="0.35">
      <c r="A36777">
        <v>21082024</v>
      </c>
      <c r="B36777" t="s">
        <v>413</v>
      </c>
      <c r="C36777" t="s">
        <v>304</v>
      </c>
      <c r="D36777" t="s">
        <v>170</v>
      </c>
    </row>
    <row r="36778" spans="1:6" x14ac:dyDescent="0.35">
      <c r="A36778">
        <v>21082024</v>
      </c>
      <c r="B36778" t="s">
        <v>157</v>
      </c>
      <c r="C36778" t="s">
        <v>203</v>
      </c>
      <c r="D36778" t="s">
        <v>341</v>
      </c>
      <c r="E36778" t="s">
        <v>101</v>
      </c>
    </row>
    <row r="36779" spans="1:6" x14ac:dyDescent="0.35">
      <c r="A36779">
        <v>21082024</v>
      </c>
      <c r="B36779" t="s">
        <v>496</v>
      </c>
      <c r="C36779" t="s">
        <v>604</v>
      </c>
      <c r="D36779" t="s">
        <v>343</v>
      </c>
      <c r="E36779" t="s">
        <v>101</v>
      </c>
    </row>
    <row r="36780" spans="1:6" x14ac:dyDescent="0.35">
      <c r="A36780">
        <v>21082024</v>
      </c>
      <c r="B36780" t="s">
        <v>434</v>
      </c>
      <c r="C36780" t="s">
        <v>132</v>
      </c>
      <c r="D36780" t="s">
        <v>344</v>
      </c>
      <c r="E36780" t="s">
        <v>345</v>
      </c>
      <c r="F36780" t="s">
        <v>101</v>
      </c>
    </row>
    <row r="36781" spans="1:6" x14ac:dyDescent="0.35">
      <c r="A36781">
        <v>21082024</v>
      </c>
      <c r="B36781" t="s">
        <v>425</v>
      </c>
      <c r="C36781" t="s">
        <v>340</v>
      </c>
      <c r="D36781" t="s">
        <v>132</v>
      </c>
      <c r="E36781" t="s">
        <v>347</v>
      </c>
      <c r="F36781" t="s">
        <v>101</v>
      </c>
    </row>
    <row r="36782" spans="1:6" x14ac:dyDescent="0.35">
      <c r="A36782">
        <v>21082024</v>
      </c>
      <c r="B36782" t="s">
        <v>203</v>
      </c>
      <c r="C36782" t="s">
        <v>244</v>
      </c>
      <c r="D36782" t="s">
        <v>132</v>
      </c>
      <c r="E36782" t="s">
        <v>348</v>
      </c>
      <c r="F36782" t="s">
        <v>101</v>
      </c>
    </row>
    <row r="36783" spans="1:6" x14ac:dyDescent="0.35">
      <c r="A36783">
        <v>21082024</v>
      </c>
      <c r="B36783" t="s">
        <v>138</v>
      </c>
      <c r="C36783" t="s">
        <v>472</v>
      </c>
      <c r="D36783" t="s">
        <v>132</v>
      </c>
      <c r="E36783" t="s">
        <v>350</v>
      </c>
      <c r="F36783" t="s">
        <v>101</v>
      </c>
    </row>
    <row r="36784" spans="1:6" x14ac:dyDescent="0.35">
      <c r="A36784">
        <v>21082024</v>
      </c>
      <c r="B36784" t="s">
        <v>405</v>
      </c>
      <c r="C36784" t="s">
        <v>109</v>
      </c>
      <c r="D36784" t="s">
        <v>132</v>
      </c>
      <c r="E36784" t="s">
        <v>352</v>
      </c>
      <c r="F36784" t="s">
        <v>101</v>
      </c>
    </row>
    <row r="36785" spans="1:8" x14ac:dyDescent="0.35">
      <c r="A36785">
        <v>21082024</v>
      </c>
      <c r="B36785" t="s">
        <v>122</v>
      </c>
      <c r="C36785" t="s">
        <v>535</v>
      </c>
      <c r="D36785" t="s">
        <v>132</v>
      </c>
      <c r="E36785" t="s">
        <v>133</v>
      </c>
      <c r="F36785" t="s">
        <v>355</v>
      </c>
    </row>
    <row r="36786" spans="1:8" x14ac:dyDescent="0.35">
      <c r="A36786">
        <v>21082024</v>
      </c>
      <c r="B36786" t="s">
        <v>255</v>
      </c>
      <c r="C36786" t="s">
        <v>365</v>
      </c>
      <c r="D36786" t="s">
        <v>132</v>
      </c>
      <c r="E36786" t="s">
        <v>356</v>
      </c>
      <c r="F36786" t="s">
        <v>101</v>
      </c>
    </row>
    <row r="36787" spans="1:8" x14ac:dyDescent="0.35">
      <c r="A36787">
        <v>21082024</v>
      </c>
      <c r="B36787" t="s">
        <v>601</v>
      </c>
      <c r="C36787" t="s">
        <v>126</v>
      </c>
      <c r="D36787" t="s">
        <v>359</v>
      </c>
      <c r="E36787" t="s">
        <v>360</v>
      </c>
      <c r="F36787" t="s">
        <v>101</v>
      </c>
    </row>
    <row r="36788" spans="1:8" x14ac:dyDescent="0.35">
      <c r="A36788">
        <v>21082024</v>
      </c>
      <c r="B36788" t="s">
        <v>327</v>
      </c>
      <c r="C36788" t="s">
        <v>125</v>
      </c>
      <c r="D36788" t="s">
        <v>359</v>
      </c>
      <c r="E36788" t="s">
        <v>362</v>
      </c>
      <c r="F36788" t="s">
        <v>101</v>
      </c>
    </row>
    <row r="36789" spans="1:8" x14ac:dyDescent="0.35">
      <c r="A36789">
        <v>21082024</v>
      </c>
      <c r="B36789" t="s">
        <v>432</v>
      </c>
      <c r="C36789" t="s">
        <v>155</v>
      </c>
      <c r="D36789" t="s">
        <v>359</v>
      </c>
      <c r="E36789" t="s">
        <v>362</v>
      </c>
      <c r="F36789" t="s">
        <v>140</v>
      </c>
      <c r="G36789" t="s">
        <v>364</v>
      </c>
      <c r="H36789" t="s">
        <v>101</v>
      </c>
    </row>
    <row r="36790" spans="1:8" x14ac:dyDescent="0.35">
      <c r="A36790">
        <v>21082024</v>
      </c>
      <c r="B36790" t="s">
        <v>419</v>
      </c>
      <c r="C36790" t="s">
        <v>219</v>
      </c>
      <c r="D36790" t="s">
        <v>366</v>
      </c>
      <c r="E36790" t="s">
        <v>257</v>
      </c>
      <c r="F36790" t="s">
        <v>367</v>
      </c>
      <c r="G36790" t="s">
        <v>101</v>
      </c>
    </row>
    <row r="36791" spans="1:8" x14ac:dyDescent="0.35">
      <c r="A36791">
        <v>21082024</v>
      </c>
      <c r="B36791" t="s">
        <v>442</v>
      </c>
      <c r="C36791" t="s">
        <v>346</v>
      </c>
      <c r="D36791" t="s">
        <v>369</v>
      </c>
      <c r="E36791" t="s">
        <v>370</v>
      </c>
      <c r="F36791" t="s">
        <v>101</v>
      </c>
    </row>
    <row r="36792" spans="1:8" x14ac:dyDescent="0.35">
      <c r="A36792">
        <v>21082024</v>
      </c>
      <c r="B36792" t="s">
        <v>450</v>
      </c>
      <c r="C36792" t="s">
        <v>595</v>
      </c>
      <c r="D36792" t="s">
        <v>371</v>
      </c>
      <c r="E36792" t="s">
        <v>101</v>
      </c>
    </row>
    <row r="36793" spans="1:8" x14ac:dyDescent="0.35">
      <c r="A36793">
        <v>21082024</v>
      </c>
      <c r="B36793" t="s">
        <v>203</v>
      </c>
      <c r="C36793" t="s">
        <v>227</v>
      </c>
      <c r="D36793" t="s">
        <v>372</v>
      </c>
      <c r="E36793" t="s">
        <v>101</v>
      </c>
    </row>
    <row r="36794" spans="1:8" x14ac:dyDescent="0.35">
      <c r="A36794">
        <v>21082024</v>
      </c>
      <c r="B36794" t="s">
        <v>206</v>
      </c>
      <c r="C36794" t="s">
        <v>373</v>
      </c>
      <c r="D36794" t="s">
        <v>101</v>
      </c>
    </row>
    <row r="36795" spans="1:8" x14ac:dyDescent="0.35">
      <c r="A36795">
        <v>21082024</v>
      </c>
      <c r="B36795" t="s">
        <v>438</v>
      </c>
      <c r="C36795" t="s">
        <v>523</v>
      </c>
      <c r="D36795" t="s">
        <v>376</v>
      </c>
      <c r="E36795" t="s">
        <v>140</v>
      </c>
      <c r="F36795" t="s">
        <v>331</v>
      </c>
      <c r="G36795" t="s">
        <v>377</v>
      </c>
      <c r="H36795" t="s">
        <v>101</v>
      </c>
    </row>
    <row r="36796" spans="1:8" x14ac:dyDescent="0.35">
      <c r="A36796">
        <v>21082024</v>
      </c>
      <c r="B36796" t="s">
        <v>438</v>
      </c>
      <c r="C36796" t="s">
        <v>478</v>
      </c>
      <c r="D36796" t="s">
        <v>378</v>
      </c>
    </row>
    <row r="36797" spans="1:8" x14ac:dyDescent="0.35">
      <c r="A36797">
        <v>21082024</v>
      </c>
      <c r="B36797" t="s">
        <v>340</v>
      </c>
      <c r="C36797" t="s">
        <v>365</v>
      </c>
      <c r="D36797" t="s">
        <v>380</v>
      </c>
      <c r="E36797" t="s">
        <v>101</v>
      </c>
    </row>
    <row r="36798" spans="1:8" x14ac:dyDescent="0.35">
      <c r="A36798">
        <v>21082024</v>
      </c>
      <c r="B36798" t="s">
        <v>293</v>
      </c>
      <c r="C36798" t="s">
        <v>142</v>
      </c>
      <c r="D36798" t="s">
        <v>382</v>
      </c>
      <c r="E36798" t="s">
        <v>383</v>
      </c>
    </row>
    <row r="36799" spans="1:8" x14ac:dyDescent="0.35">
      <c r="A36799">
        <v>21082024</v>
      </c>
      <c r="B36799" t="s">
        <v>269</v>
      </c>
      <c r="C36799" t="s">
        <v>282</v>
      </c>
      <c r="D36799" t="s">
        <v>385</v>
      </c>
      <c r="E36799" t="s">
        <v>386</v>
      </c>
    </row>
    <row r="36800" spans="1:8" x14ac:dyDescent="0.35">
      <c r="A36800">
        <v>21082024</v>
      </c>
      <c r="B36800" t="s">
        <v>206</v>
      </c>
      <c r="C36800" t="s">
        <v>323</v>
      </c>
      <c r="D36800" t="s">
        <v>388</v>
      </c>
      <c r="E36800" t="s">
        <v>101</v>
      </c>
    </row>
    <row r="36801" spans="1:9" x14ac:dyDescent="0.35">
      <c r="A36801">
        <v>21082024</v>
      </c>
      <c r="B36801" t="s">
        <v>122</v>
      </c>
      <c r="C36801" t="s">
        <v>162</v>
      </c>
      <c r="D36801" t="s">
        <v>391</v>
      </c>
      <c r="E36801" t="s">
        <v>101</v>
      </c>
    </row>
    <row r="36802" spans="1:9" x14ac:dyDescent="0.35">
      <c r="A36802">
        <v>21082024</v>
      </c>
      <c r="B36802" t="s">
        <v>305</v>
      </c>
      <c r="C36802" t="s">
        <v>517</v>
      </c>
      <c r="D36802" t="s">
        <v>393</v>
      </c>
    </row>
    <row r="36803" spans="1:9" x14ac:dyDescent="0.35">
      <c r="A36803">
        <v>21082024</v>
      </c>
      <c r="B36803" t="s">
        <v>145</v>
      </c>
      <c r="C36803" t="s">
        <v>269</v>
      </c>
      <c r="D36803" t="s">
        <v>394</v>
      </c>
      <c r="E36803" t="s">
        <v>395</v>
      </c>
      <c r="F36803" t="s">
        <v>101</v>
      </c>
    </row>
    <row r="36804" spans="1:9" x14ac:dyDescent="0.35">
      <c r="A36804">
        <v>21082024</v>
      </c>
      <c r="B36804" t="s">
        <v>168</v>
      </c>
      <c r="C36804" t="s">
        <v>336</v>
      </c>
      <c r="D36804" t="s">
        <v>396</v>
      </c>
    </row>
    <row r="36805" spans="1:9" x14ac:dyDescent="0.35">
      <c r="A36805">
        <v>21082024</v>
      </c>
      <c r="B36805" t="s">
        <v>117</v>
      </c>
      <c r="C36805" t="s">
        <v>397</v>
      </c>
      <c r="D36805" t="s">
        <v>101</v>
      </c>
    </row>
    <row r="36806" spans="1:9" x14ac:dyDescent="0.35">
      <c r="A36806">
        <v>21082024</v>
      </c>
      <c r="B36806" t="s">
        <v>171</v>
      </c>
      <c r="C36806" t="s">
        <v>604</v>
      </c>
      <c r="D36806" t="s">
        <v>399</v>
      </c>
      <c r="E36806" t="s">
        <v>140</v>
      </c>
      <c r="F36806" t="s">
        <v>400</v>
      </c>
      <c r="G36806" t="s">
        <v>257</v>
      </c>
      <c r="H36806" t="s">
        <v>331</v>
      </c>
      <c r="I36806" t="s">
        <v>401</v>
      </c>
    </row>
    <row r="36807" spans="1:9" x14ac:dyDescent="0.35">
      <c r="A36807">
        <v>21082024</v>
      </c>
      <c r="B36807" t="s">
        <v>465</v>
      </c>
      <c r="C36807" t="s">
        <v>269</v>
      </c>
      <c r="D36807" t="s">
        <v>399</v>
      </c>
      <c r="E36807" t="s">
        <v>187</v>
      </c>
      <c r="F36807" t="s">
        <v>101</v>
      </c>
    </row>
    <row r="36808" spans="1:9" x14ac:dyDescent="0.35">
      <c r="A36808">
        <v>21082024</v>
      </c>
      <c r="B36808" t="s">
        <v>226</v>
      </c>
      <c r="C36808" t="s">
        <v>553</v>
      </c>
      <c r="D36808" t="s">
        <v>399</v>
      </c>
      <c r="E36808" t="s">
        <v>403</v>
      </c>
      <c r="F36808" t="s">
        <v>101</v>
      </c>
    </row>
    <row r="36809" spans="1:9" x14ac:dyDescent="0.35">
      <c r="A36809">
        <v>21082024</v>
      </c>
      <c r="B36809" t="s">
        <v>174</v>
      </c>
      <c r="C36809" t="s">
        <v>227</v>
      </c>
      <c r="D36809" t="s">
        <v>399</v>
      </c>
      <c r="E36809" t="s">
        <v>404</v>
      </c>
      <c r="F36809" t="s">
        <v>101</v>
      </c>
    </row>
    <row r="36810" spans="1:9" x14ac:dyDescent="0.35">
      <c r="A36810">
        <v>20082024</v>
      </c>
      <c r="B36810" t="s">
        <v>549</v>
      </c>
      <c r="C36810" t="s">
        <v>553</v>
      </c>
      <c r="D36810" t="s">
        <v>100</v>
      </c>
      <c r="E36810" t="s">
        <v>101</v>
      </c>
    </row>
    <row r="36811" spans="1:9" x14ac:dyDescent="0.35">
      <c r="A36811">
        <v>20082024</v>
      </c>
      <c r="B36811" t="s">
        <v>145</v>
      </c>
      <c r="C36811" t="s">
        <v>470</v>
      </c>
      <c r="D36811" t="s">
        <v>104</v>
      </c>
      <c r="E36811" t="s">
        <v>101</v>
      </c>
    </row>
    <row r="36812" spans="1:9" x14ac:dyDescent="0.35">
      <c r="A36812">
        <v>20082024</v>
      </c>
      <c r="B36812" t="s">
        <v>604</v>
      </c>
      <c r="C36812" t="s">
        <v>103</v>
      </c>
      <c r="D36812" t="s">
        <v>107</v>
      </c>
      <c r="E36812" t="s">
        <v>108</v>
      </c>
      <c r="F36812" t="s">
        <v>101</v>
      </c>
    </row>
    <row r="36813" spans="1:9" x14ac:dyDescent="0.35">
      <c r="A36813">
        <v>20082024</v>
      </c>
      <c r="B36813" t="s">
        <v>505</v>
      </c>
      <c r="C36813" t="s">
        <v>186</v>
      </c>
      <c r="D36813" t="s">
        <v>111</v>
      </c>
      <c r="E36813" t="s">
        <v>101</v>
      </c>
    </row>
    <row r="36814" spans="1:9" x14ac:dyDescent="0.35">
      <c r="A36814">
        <v>20082024</v>
      </c>
      <c r="B36814" t="s">
        <v>959</v>
      </c>
      <c r="C36814" t="s">
        <v>817</v>
      </c>
      <c r="D36814" t="s">
        <v>114</v>
      </c>
      <c r="E36814" t="s">
        <v>115</v>
      </c>
      <c r="F36814" t="s">
        <v>116</v>
      </c>
    </row>
    <row r="36815" spans="1:9" x14ac:dyDescent="0.35">
      <c r="A36815">
        <v>20082024</v>
      </c>
      <c r="B36815" t="s">
        <v>434</v>
      </c>
      <c r="C36815" t="s">
        <v>468</v>
      </c>
      <c r="D36815" t="s">
        <v>114</v>
      </c>
      <c r="E36815" t="s">
        <v>119</v>
      </c>
      <c r="F36815" t="s">
        <v>120</v>
      </c>
      <c r="G36815" t="s">
        <v>121</v>
      </c>
    </row>
    <row r="36816" spans="1:9" x14ac:dyDescent="0.35">
      <c r="A36816">
        <v>20082024</v>
      </c>
      <c r="B36816" t="s">
        <v>513</v>
      </c>
      <c r="C36816" t="s">
        <v>349</v>
      </c>
      <c r="D36816" t="s">
        <v>114</v>
      </c>
      <c r="E36816" t="s">
        <v>124</v>
      </c>
    </row>
    <row r="36817" spans="1:7" x14ac:dyDescent="0.35">
      <c r="A36817">
        <v>20082024</v>
      </c>
      <c r="B36817" t="s">
        <v>197</v>
      </c>
      <c r="C36817" t="s">
        <v>859</v>
      </c>
      <c r="D36817" t="s">
        <v>114</v>
      </c>
      <c r="E36817" t="s">
        <v>127</v>
      </c>
    </row>
    <row r="36818" spans="1:7" x14ac:dyDescent="0.35">
      <c r="A36818">
        <v>20082024</v>
      </c>
      <c r="B36818" t="s">
        <v>166</v>
      </c>
      <c r="C36818" t="s">
        <v>784</v>
      </c>
      <c r="D36818" t="s">
        <v>114</v>
      </c>
      <c r="E36818" t="s">
        <v>130</v>
      </c>
    </row>
    <row r="36819" spans="1:7" x14ac:dyDescent="0.35">
      <c r="A36819">
        <v>20082024</v>
      </c>
      <c r="B36819" t="s">
        <v>278</v>
      </c>
      <c r="C36819" t="s">
        <v>942</v>
      </c>
      <c r="D36819" t="s">
        <v>114</v>
      </c>
      <c r="E36819" t="s">
        <v>132</v>
      </c>
      <c r="F36819" t="s">
        <v>133</v>
      </c>
    </row>
    <row r="36820" spans="1:7" x14ac:dyDescent="0.35">
      <c r="A36820">
        <v>20082024</v>
      </c>
      <c r="B36820" t="s">
        <v>195</v>
      </c>
      <c r="C36820" t="s">
        <v>472</v>
      </c>
      <c r="D36820" t="s">
        <v>135</v>
      </c>
      <c r="E36820" t="s">
        <v>136</v>
      </c>
    </row>
    <row r="36821" spans="1:7" x14ac:dyDescent="0.35">
      <c r="A36821">
        <v>20082024</v>
      </c>
      <c r="B36821" t="s">
        <v>802</v>
      </c>
      <c r="C36821" t="s">
        <v>658</v>
      </c>
      <c r="D36821" t="s">
        <v>139</v>
      </c>
      <c r="E36821" t="s">
        <v>140</v>
      </c>
      <c r="F36821" t="s">
        <v>141</v>
      </c>
      <c r="G36821" t="s">
        <v>101</v>
      </c>
    </row>
    <row r="36822" spans="1:7" x14ac:dyDescent="0.35">
      <c r="A36822">
        <v>20082024</v>
      </c>
      <c r="B36822" t="s">
        <v>604</v>
      </c>
      <c r="C36822" t="s">
        <v>365</v>
      </c>
      <c r="D36822" t="s">
        <v>144</v>
      </c>
      <c r="E36822" t="s">
        <v>101</v>
      </c>
    </row>
    <row r="36823" spans="1:7" x14ac:dyDescent="0.35">
      <c r="A36823">
        <v>20082024</v>
      </c>
      <c r="B36823" t="s">
        <v>450</v>
      </c>
      <c r="C36823" t="s">
        <v>179</v>
      </c>
      <c r="D36823" t="s">
        <v>147</v>
      </c>
      <c r="E36823" t="s">
        <v>148</v>
      </c>
      <c r="F36823" t="s">
        <v>149</v>
      </c>
    </row>
    <row r="36824" spans="1:7" x14ac:dyDescent="0.35">
      <c r="A36824">
        <v>20082024</v>
      </c>
      <c r="B36824" t="s">
        <v>523</v>
      </c>
      <c r="C36824" t="s">
        <v>179</v>
      </c>
      <c r="D36824" t="s">
        <v>152</v>
      </c>
      <c r="E36824" t="s">
        <v>140</v>
      </c>
      <c r="F36824" t="s">
        <v>153</v>
      </c>
      <c r="G36824" t="s">
        <v>101</v>
      </c>
    </row>
    <row r="36825" spans="1:7" x14ac:dyDescent="0.35">
      <c r="A36825">
        <v>20082024</v>
      </c>
      <c r="B36825" t="s">
        <v>516</v>
      </c>
      <c r="C36825" t="s">
        <v>258</v>
      </c>
      <c r="D36825" t="s">
        <v>156</v>
      </c>
      <c r="E36825" t="s">
        <v>101</v>
      </c>
    </row>
    <row r="36826" spans="1:7" x14ac:dyDescent="0.35">
      <c r="A36826">
        <v>20082024</v>
      </c>
      <c r="B36826" t="s">
        <v>219</v>
      </c>
      <c r="C36826" t="s">
        <v>159</v>
      </c>
      <c r="D36826" t="s">
        <v>101</v>
      </c>
    </row>
    <row r="36827" spans="1:7" x14ac:dyDescent="0.35">
      <c r="A36827">
        <v>20082024</v>
      </c>
      <c r="B36827" t="s">
        <v>145</v>
      </c>
      <c r="C36827" t="s">
        <v>161</v>
      </c>
      <c r="D36827" t="s">
        <v>101</v>
      </c>
    </row>
    <row r="36828" spans="1:7" x14ac:dyDescent="0.35">
      <c r="A36828">
        <v>20082024</v>
      </c>
      <c r="B36828" t="s">
        <v>188</v>
      </c>
      <c r="C36828" t="s">
        <v>106</v>
      </c>
      <c r="D36828" t="s">
        <v>164</v>
      </c>
      <c r="E36828" t="s">
        <v>101</v>
      </c>
    </row>
    <row r="36829" spans="1:7" x14ac:dyDescent="0.35">
      <c r="A36829">
        <v>20082024</v>
      </c>
      <c r="B36829" t="s">
        <v>203</v>
      </c>
      <c r="C36829" t="s">
        <v>168</v>
      </c>
      <c r="D36829" t="s">
        <v>167</v>
      </c>
    </row>
    <row r="36830" spans="1:7" x14ac:dyDescent="0.35">
      <c r="A36830">
        <v>20082024</v>
      </c>
      <c r="B36830" t="s">
        <v>206</v>
      </c>
      <c r="C36830" t="s">
        <v>547</v>
      </c>
      <c r="D36830" t="s">
        <v>423</v>
      </c>
      <c r="E36830" t="s">
        <v>101</v>
      </c>
    </row>
    <row r="36831" spans="1:7" x14ac:dyDescent="0.35">
      <c r="A36831">
        <v>20082024</v>
      </c>
      <c r="B36831" t="s">
        <v>368</v>
      </c>
      <c r="C36831" t="s">
        <v>478</v>
      </c>
      <c r="D36831" t="s">
        <v>169</v>
      </c>
      <c r="E36831" t="s">
        <v>170</v>
      </c>
      <c r="F36831" t="s">
        <v>101</v>
      </c>
    </row>
    <row r="36832" spans="1:7" x14ac:dyDescent="0.35">
      <c r="A36832">
        <v>20082024</v>
      </c>
      <c r="B36832" t="s">
        <v>339</v>
      </c>
      <c r="C36832" t="s">
        <v>554</v>
      </c>
      <c r="D36832" t="s">
        <v>173</v>
      </c>
      <c r="E36832" t="s">
        <v>101</v>
      </c>
    </row>
    <row r="36833" spans="1:7" x14ac:dyDescent="0.35">
      <c r="A36833">
        <v>20082024</v>
      </c>
      <c r="B36833" t="s">
        <v>305</v>
      </c>
      <c r="C36833" t="s">
        <v>555</v>
      </c>
      <c r="D36833" t="s">
        <v>176</v>
      </c>
      <c r="E36833" t="s">
        <v>101</v>
      </c>
    </row>
    <row r="36834" spans="1:7" x14ac:dyDescent="0.35">
      <c r="A36834">
        <v>20082024</v>
      </c>
      <c r="B36834" t="s">
        <v>455</v>
      </c>
      <c r="C36834" t="s">
        <v>286</v>
      </c>
      <c r="D36834" t="s">
        <v>176</v>
      </c>
      <c r="E36834" t="s">
        <v>149</v>
      </c>
    </row>
    <row r="36835" spans="1:7" x14ac:dyDescent="0.35">
      <c r="A36835">
        <v>20082024</v>
      </c>
      <c r="B36835" t="s">
        <v>203</v>
      </c>
      <c r="C36835" t="s">
        <v>259</v>
      </c>
      <c r="D36835" t="s">
        <v>181</v>
      </c>
      <c r="E36835" t="s">
        <v>182</v>
      </c>
      <c r="F36835" t="s">
        <v>101</v>
      </c>
    </row>
    <row r="36836" spans="1:7" x14ac:dyDescent="0.35">
      <c r="A36836">
        <v>20082024</v>
      </c>
      <c r="B36836" t="s">
        <v>440</v>
      </c>
      <c r="C36836" t="s">
        <v>285</v>
      </c>
      <c r="D36836" t="s">
        <v>184</v>
      </c>
      <c r="E36836" t="s">
        <v>101</v>
      </c>
    </row>
    <row r="36837" spans="1:7" x14ac:dyDescent="0.35">
      <c r="A36837">
        <v>20082024</v>
      </c>
      <c r="B36837" t="s">
        <v>186</v>
      </c>
      <c r="C36837" t="s">
        <v>187</v>
      </c>
      <c r="D36837" t="s">
        <v>101</v>
      </c>
    </row>
    <row r="36838" spans="1:7" x14ac:dyDescent="0.35">
      <c r="A36838">
        <v>20082024</v>
      </c>
      <c r="B36838" t="s">
        <v>541</v>
      </c>
      <c r="C36838" t="s">
        <v>302</v>
      </c>
      <c r="D36838" t="s">
        <v>190</v>
      </c>
      <c r="E36838" t="s">
        <v>191</v>
      </c>
      <c r="F36838" t="s">
        <v>101</v>
      </c>
    </row>
    <row r="36839" spans="1:7" x14ac:dyDescent="0.35">
      <c r="A36839">
        <v>20082024</v>
      </c>
      <c r="B36839" t="s">
        <v>293</v>
      </c>
      <c r="C36839" t="s">
        <v>379</v>
      </c>
      <c r="D36839" t="s">
        <v>190</v>
      </c>
      <c r="E36839" t="s">
        <v>194</v>
      </c>
      <c r="F36839" t="s">
        <v>101</v>
      </c>
    </row>
    <row r="36840" spans="1:7" x14ac:dyDescent="0.35">
      <c r="A36840">
        <v>20082024</v>
      </c>
      <c r="B36840" t="s">
        <v>450</v>
      </c>
      <c r="C36840" t="s">
        <v>282</v>
      </c>
      <c r="D36840" t="s">
        <v>190</v>
      </c>
      <c r="E36840" t="s">
        <v>196</v>
      </c>
      <c r="F36840" t="s">
        <v>101</v>
      </c>
    </row>
    <row r="36841" spans="1:7" x14ac:dyDescent="0.35">
      <c r="A36841">
        <v>20082024</v>
      </c>
      <c r="B36841" t="s">
        <v>293</v>
      </c>
      <c r="C36841" t="s">
        <v>198</v>
      </c>
      <c r="D36841" t="s">
        <v>140</v>
      </c>
      <c r="E36841" t="s">
        <v>199</v>
      </c>
      <c r="F36841" t="s">
        <v>200</v>
      </c>
      <c r="G36841" t="s">
        <v>101</v>
      </c>
    </row>
    <row r="36842" spans="1:7" x14ac:dyDescent="0.35">
      <c r="A36842">
        <v>20082024</v>
      </c>
      <c r="B36842" t="s">
        <v>244</v>
      </c>
      <c r="C36842" t="s">
        <v>457</v>
      </c>
      <c r="D36842" t="s">
        <v>61</v>
      </c>
      <c r="E36842" t="s">
        <v>101</v>
      </c>
    </row>
    <row r="36843" spans="1:7" x14ac:dyDescent="0.35">
      <c r="A36843">
        <v>20082024</v>
      </c>
      <c r="B36843" t="s">
        <v>600</v>
      </c>
      <c r="C36843" t="s">
        <v>478</v>
      </c>
      <c r="D36843" t="s">
        <v>205</v>
      </c>
      <c r="E36843" t="s">
        <v>101</v>
      </c>
    </row>
    <row r="36844" spans="1:7" x14ac:dyDescent="0.35">
      <c r="A36844">
        <v>20082024</v>
      </c>
      <c r="B36844" t="s">
        <v>518</v>
      </c>
      <c r="C36844" t="s">
        <v>459</v>
      </c>
      <c r="D36844" t="s">
        <v>208</v>
      </c>
      <c r="E36844" t="s">
        <v>101</v>
      </c>
    </row>
    <row r="36845" spans="1:7" x14ac:dyDescent="0.35">
      <c r="A36845">
        <v>20082024</v>
      </c>
      <c r="B36845" t="s">
        <v>651</v>
      </c>
      <c r="C36845" t="s">
        <v>502</v>
      </c>
      <c r="D36845" t="s">
        <v>210</v>
      </c>
      <c r="E36845" t="s">
        <v>211</v>
      </c>
      <c r="F36845" t="s">
        <v>101</v>
      </c>
    </row>
    <row r="36846" spans="1:7" x14ac:dyDescent="0.35">
      <c r="A36846">
        <v>20082024</v>
      </c>
      <c r="B36846" t="s">
        <v>154</v>
      </c>
      <c r="C36846" t="s">
        <v>242</v>
      </c>
      <c r="D36846" t="s">
        <v>214</v>
      </c>
      <c r="E36846" t="s">
        <v>215</v>
      </c>
      <c r="F36846" t="s">
        <v>101</v>
      </c>
    </row>
    <row r="36847" spans="1:7" x14ac:dyDescent="0.35">
      <c r="A36847">
        <v>20082024</v>
      </c>
      <c r="B36847" t="s">
        <v>183</v>
      </c>
      <c r="C36847" t="s">
        <v>98</v>
      </c>
      <c r="D36847" t="s">
        <v>217</v>
      </c>
      <c r="E36847" t="s">
        <v>101</v>
      </c>
    </row>
    <row r="36848" spans="1:7" x14ac:dyDescent="0.35">
      <c r="A36848">
        <v>20082024</v>
      </c>
      <c r="B36848" t="s">
        <v>853</v>
      </c>
      <c r="C36848" t="s">
        <v>496</v>
      </c>
      <c r="D36848" t="s">
        <v>220</v>
      </c>
      <c r="E36848" t="s">
        <v>101</v>
      </c>
    </row>
    <row r="36849" spans="1:7" x14ac:dyDescent="0.35">
      <c r="A36849">
        <v>20082024</v>
      </c>
      <c r="B36849" t="s">
        <v>663</v>
      </c>
      <c r="C36849" t="s">
        <v>418</v>
      </c>
      <c r="D36849" t="s">
        <v>222</v>
      </c>
    </row>
    <row r="36850" spans="1:7" x14ac:dyDescent="0.35">
      <c r="A36850">
        <v>20082024</v>
      </c>
      <c r="B36850" t="s">
        <v>476</v>
      </c>
      <c r="C36850" t="s">
        <v>197</v>
      </c>
      <c r="D36850" t="s">
        <v>223</v>
      </c>
    </row>
    <row r="36851" spans="1:7" x14ac:dyDescent="0.35">
      <c r="A36851">
        <v>20082024</v>
      </c>
      <c r="B36851" t="s">
        <v>459</v>
      </c>
      <c r="C36851" t="s">
        <v>526</v>
      </c>
      <c r="D36851" t="s">
        <v>225</v>
      </c>
      <c r="E36851" t="s">
        <v>101</v>
      </c>
    </row>
    <row r="36852" spans="1:7" x14ac:dyDescent="0.35">
      <c r="A36852">
        <v>20082024</v>
      </c>
      <c r="B36852" t="s">
        <v>285</v>
      </c>
      <c r="C36852" t="s">
        <v>346</v>
      </c>
      <c r="D36852" t="s">
        <v>225</v>
      </c>
      <c r="E36852" t="s">
        <v>228</v>
      </c>
      <c r="F36852" t="s">
        <v>229</v>
      </c>
    </row>
    <row r="36853" spans="1:7" x14ac:dyDescent="0.35">
      <c r="A36853">
        <v>20082024</v>
      </c>
      <c r="B36853" t="s">
        <v>98</v>
      </c>
      <c r="C36853" t="s">
        <v>427</v>
      </c>
      <c r="D36853" t="s">
        <v>232</v>
      </c>
      <c r="E36853" t="s">
        <v>101</v>
      </c>
    </row>
    <row r="36854" spans="1:7" x14ac:dyDescent="0.35">
      <c r="A36854">
        <v>20082024</v>
      </c>
      <c r="B36854" t="s">
        <v>541</v>
      </c>
      <c r="C36854" t="s">
        <v>178</v>
      </c>
      <c r="D36854" t="s">
        <v>235</v>
      </c>
      <c r="E36854" t="s">
        <v>236</v>
      </c>
      <c r="F36854" t="s">
        <v>101</v>
      </c>
    </row>
    <row r="36855" spans="1:7" x14ac:dyDescent="0.35">
      <c r="A36855">
        <v>20082024</v>
      </c>
      <c r="B36855" t="s">
        <v>493</v>
      </c>
      <c r="C36855" t="s">
        <v>478</v>
      </c>
      <c r="D36855" t="s">
        <v>235</v>
      </c>
      <c r="E36855" t="s">
        <v>239</v>
      </c>
      <c r="F36855" t="s">
        <v>149</v>
      </c>
    </row>
    <row r="36856" spans="1:7" x14ac:dyDescent="0.35">
      <c r="A36856">
        <v>20082024</v>
      </c>
      <c r="B36856" t="s">
        <v>460</v>
      </c>
      <c r="C36856" t="s">
        <v>323</v>
      </c>
      <c r="D36856" t="s">
        <v>235</v>
      </c>
      <c r="E36856" t="s">
        <v>241</v>
      </c>
      <c r="F36856" t="s">
        <v>101</v>
      </c>
    </row>
    <row r="36857" spans="1:7" x14ac:dyDescent="0.35">
      <c r="A36857">
        <v>20082024</v>
      </c>
      <c r="B36857" t="s">
        <v>154</v>
      </c>
      <c r="C36857" t="s">
        <v>420</v>
      </c>
      <c r="D36857" t="s">
        <v>243</v>
      </c>
      <c r="E36857" t="s">
        <v>101</v>
      </c>
    </row>
    <row r="36858" spans="1:7" x14ac:dyDescent="0.35">
      <c r="A36858">
        <v>20082024</v>
      </c>
      <c r="B36858" t="s">
        <v>305</v>
      </c>
      <c r="C36858" t="s">
        <v>197</v>
      </c>
      <c r="D36858" t="s">
        <v>245</v>
      </c>
      <c r="E36858" t="s">
        <v>246</v>
      </c>
    </row>
    <row r="36859" spans="1:7" x14ac:dyDescent="0.35">
      <c r="A36859">
        <v>20082024</v>
      </c>
      <c r="B36859" t="s">
        <v>608</v>
      </c>
      <c r="C36859" t="s">
        <v>456</v>
      </c>
      <c r="D36859" t="s">
        <v>245</v>
      </c>
      <c r="E36859" t="s">
        <v>249</v>
      </c>
    </row>
    <row r="36860" spans="1:7" x14ac:dyDescent="0.35">
      <c r="A36860">
        <v>20082024</v>
      </c>
      <c r="B36860" t="s">
        <v>99</v>
      </c>
      <c r="C36860" t="s">
        <v>333</v>
      </c>
      <c r="D36860" t="s">
        <v>252</v>
      </c>
      <c r="E36860" t="s">
        <v>101</v>
      </c>
    </row>
    <row r="36861" spans="1:7" x14ac:dyDescent="0.35">
      <c r="A36861">
        <v>20082024</v>
      </c>
      <c r="B36861" t="s">
        <v>188</v>
      </c>
      <c r="C36861" t="s">
        <v>333</v>
      </c>
      <c r="D36861" t="s">
        <v>254</v>
      </c>
    </row>
    <row r="36862" spans="1:7" x14ac:dyDescent="0.35">
      <c r="A36862">
        <v>20082024</v>
      </c>
      <c r="B36862" t="s">
        <v>555</v>
      </c>
      <c r="C36862" t="s">
        <v>102</v>
      </c>
      <c r="D36862" t="s">
        <v>256</v>
      </c>
      <c r="E36862" t="s">
        <v>257</v>
      </c>
      <c r="F36862" t="s">
        <v>236</v>
      </c>
      <c r="G36862" t="s">
        <v>101</v>
      </c>
    </row>
    <row r="36863" spans="1:7" x14ac:dyDescent="0.35">
      <c r="A36863">
        <v>20082024</v>
      </c>
      <c r="B36863" t="s">
        <v>541</v>
      </c>
      <c r="C36863" t="s">
        <v>547</v>
      </c>
      <c r="D36863" t="s">
        <v>260</v>
      </c>
      <c r="E36863" t="s">
        <v>136</v>
      </c>
      <c r="F36863" t="s">
        <v>101</v>
      </c>
    </row>
    <row r="36864" spans="1:7" x14ac:dyDescent="0.35">
      <c r="A36864">
        <v>20082024</v>
      </c>
      <c r="B36864" t="s">
        <v>282</v>
      </c>
      <c r="C36864" t="s">
        <v>261</v>
      </c>
      <c r="D36864" t="s">
        <v>262</v>
      </c>
      <c r="E36864" t="s">
        <v>101</v>
      </c>
    </row>
    <row r="36865" spans="1:8" x14ac:dyDescent="0.35">
      <c r="A36865">
        <v>20082024</v>
      </c>
      <c r="B36865" t="s">
        <v>233</v>
      </c>
      <c r="C36865" t="s">
        <v>155</v>
      </c>
      <c r="D36865" t="s">
        <v>264</v>
      </c>
      <c r="E36865" t="s">
        <v>101</v>
      </c>
    </row>
    <row r="36866" spans="1:8" x14ac:dyDescent="0.35">
      <c r="A36866">
        <v>20082024</v>
      </c>
      <c r="B36866" t="s">
        <v>158</v>
      </c>
      <c r="C36866" t="s">
        <v>264</v>
      </c>
      <c r="D36866" t="s">
        <v>149</v>
      </c>
    </row>
    <row r="36867" spans="1:8" x14ac:dyDescent="0.35">
      <c r="A36867">
        <v>20082024</v>
      </c>
      <c r="B36867" t="s">
        <v>572</v>
      </c>
      <c r="C36867" t="s">
        <v>237</v>
      </c>
      <c r="D36867" t="s">
        <v>265</v>
      </c>
      <c r="E36867" t="s">
        <v>101</v>
      </c>
      <c r="F36867" t="s">
        <v>266</v>
      </c>
    </row>
    <row r="36868" spans="1:8" x14ac:dyDescent="0.35">
      <c r="A36868">
        <v>20082024</v>
      </c>
      <c r="B36868" t="s">
        <v>305</v>
      </c>
      <c r="C36868" t="s">
        <v>263</v>
      </c>
      <c r="D36868" t="s">
        <v>267</v>
      </c>
      <c r="E36868" t="s">
        <v>101</v>
      </c>
    </row>
    <row r="36869" spans="1:8" x14ac:dyDescent="0.35">
      <c r="A36869">
        <v>20082024</v>
      </c>
      <c r="B36869" t="s">
        <v>466</v>
      </c>
      <c r="C36869" t="s">
        <v>258</v>
      </c>
      <c r="D36869" t="s">
        <v>268</v>
      </c>
    </row>
    <row r="36870" spans="1:8" x14ac:dyDescent="0.35">
      <c r="A36870">
        <v>20082024</v>
      </c>
      <c r="B36870" t="s">
        <v>441</v>
      </c>
      <c r="C36870" t="s">
        <v>460</v>
      </c>
      <c r="D36870" t="s">
        <v>270</v>
      </c>
      <c r="E36870" t="s">
        <v>271</v>
      </c>
      <c r="F36870" t="s">
        <v>101</v>
      </c>
    </row>
    <row r="36871" spans="1:8" x14ac:dyDescent="0.35">
      <c r="A36871">
        <v>20082024</v>
      </c>
      <c r="B36871" t="s">
        <v>600</v>
      </c>
      <c r="C36871" t="s">
        <v>282</v>
      </c>
      <c r="D36871" t="s">
        <v>274</v>
      </c>
      <c r="E36871" t="s">
        <v>101</v>
      </c>
    </row>
    <row r="36872" spans="1:8" x14ac:dyDescent="0.35">
      <c r="A36872">
        <v>20082024</v>
      </c>
      <c r="B36872" t="s">
        <v>230</v>
      </c>
      <c r="C36872" t="s">
        <v>443</v>
      </c>
      <c r="D36872" t="s">
        <v>277</v>
      </c>
      <c r="E36872" t="s">
        <v>101</v>
      </c>
    </row>
    <row r="36873" spans="1:8" x14ac:dyDescent="0.35">
      <c r="A36873">
        <v>20082024</v>
      </c>
      <c r="B36873" t="s">
        <v>203</v>
      </c>
      <c r="C36873" t="s">
        <v>402</v>
      </c>
      <c r="D36873" t="s">
        <v>279</v>
      </c>
      <c r="E36873" t="s">
        <v>140</v>
      </c>
      <c r="F36873" t="s">
        <v>280</v>
      </c>
    </row>
    <row r="36874" spans="1:8" x14ac:dyDescent="0.35">
      <c r="A36874">
        <v>20082024</v>
      </c>
      <c r="B36874" t="s">
        <v>723</v>
      </c>
      <c r="C36874" t="s">
        <v>218</v>
      </c>
      <c r="D36874" t="s">
        <v>281</v>
      </c>
    </row>
    <row r="36875" spans="1:8" x14ac:dyDescent="0.35">
      <c r="A36875">
        <v>20082024</v>
      </c>
      <c r="B36875" t="s">
        <v>439</v>
      </c>
      <c r="C36875" t="s">
        <v>580</v>
      </c>
      <c r="D36875" t="s">
        <v>284</v>
      </c>
      <c r="E36875" t="s">
        <v>101</v>
      </c>
    </row>
    <row r="36876" spans="1:8" x14ac:dyDescent="0.35">
      <c r="A36876">
        <v>20082024</v>
      </c>
      <c r="B36876" t="s">
        <v>451</v>
      </c>
      <c r="C36876" t="s">
        <v>454</v>
      </c>
      <c r="D36876" t="s">
        <v>287</v>
      </c>
      <c r="E36876" t="s">
        <v>101</v>
      </c>
    </row>
    <row r="36877" spans="1:8" x14ac:dyDescent="0.35">
      <c r="A36877">
        <v>20082024</v>
      </c>
      <c r="B36877" t="s">
        <v>171</v>
      </c>
      <c r="C36877" t="s">
        <v>154</v>
      </c>
      <c r="D36877" t="s">
        <v>288</v>
      </c>
      <c r="E36877" t="s">
        <v>101</v>
      </c>
    </row>
    <row r="36878" spans="1:8" x14ac:dyDescent="0.35">
      <c r="A36878">
        <v>20082024</v>
      </c>
      <c r="B36878" t="s">
        <v>375</v>
      </c>
      <c r="C36878" t="s">
        <v>740</v>
      </c>
      <c r="D36878" t="s">
        <v>290</v>
      </c>
      <c r="E36878" t="s">
        <v>140</v>
      </c>
      <c r="F36878" t="s">
        <v>291</v>
      </c>
    </row>
    <row r="36879" spans="1:8" x14ac:dyDescent="0.35">
      <c r="A36879">
        <v>20082024</v>
      </c>
      <c r="B36879" t="s">
        <v>582</v>
      </c>
      <c r="C36879" t="s">
        <v>247</v>
      </c>
      <c r="D36879" t="s">
        <v>290</v>
      </c>
      <c r="E36879" t="s">
        <v>140</v>
      </c>
      <c r="F36879" t="s">
        <v>294</v>
      </c>
      <c r="G36879" t="s">
        <v>295</v>
      </c>
      <c r="H36879" t="s">
        <v>101</v>
      </c>
    </row>
    <row r="36880" spans="1:8" x14ac:dyDescent="0.35">
      <c r="A36880">
        <v>20082024</v>
      </c>
      <c r="B36880" t="s">
        <v>258</v>
      </c>
      <c r="C36880" t="s">
        <v>204</v>
      </c>
      <c r="D36880" t="s">
        <v>298</v>
      </c>
      <c r="E36880" t="s">
        <v>101</v>
      </c>
    </row>
    <row r="36881" spans="1:9" x14ac:dyDescent="0.35">
      <c r="A36881">
        <v>20082024</v>
      </c>
      <c r="B36881" t="s">
        <v>422</v>
      </c>
      <c r="C36881" t="s">
        <v>487</v>
      </c>
      <c r="D36881" t="s">
        <v>300</v>
      </c>
      <c r="E36881" t="s">
        <v>262</v>
      </c>
      <c r="F36881" t="s">
        <v>101</v>
      </c>
    </row>
    <row r="36882" spans="1:9" x14ac:dyDescent="0.35">
      <c r="A36882">
        <v>20082024</v>
      </c>
      <c r="B36882" t="s">
        <v>446</v>
      </c>
      <c r="C36882" t="s">
        <v>302</v>
      </c>
      <c r="D36882" t="s">
        <v>301</v>
      </c>
      <c r="E36882" t="s">
        <v>101</v>
      </c>
    </row>
    <row r="36883" spans="1:9" x14ac:dyDescent="0.35">
      <c r="A36883">
        <v>20082024</v>
      </c>
      <c r="B36883" t="s">
        <v>323</v>
      </c>
      <c r="C36883" t="s">
        <v>446</v>
      </c>
      <c r="D36883" t="s">
        <v>303</v>
      </c>
      <c r="E36883" t="s">
        <v>149</v>
      </c>
    </row>
    <row r="36884" spans="1:9" x14ac:dyDescent="0.35">
      <c r="A36884">
        <v>20082024</v>
      </c>
      <c r="B36884" t="s">
        <v>437</v>
      </c>
      <c r="C36884" t="s">
        <v>419</v>
      </c>
      <c r="D36884" t="s">
        <v>306</v>
      </c>
      <c r="E36884" t="s">
        <v>101</v>
      </c>
    </row>
    <row r="36885" spans="1:9" x14ac:dyDescent="0.35">
      <c r="A36885">
        <v>20082024</v>
      </c>
      <c r="B36885" t="s">
        <v>518</v>
      </c>
      <c r="C36885" t="s">
        <v>304</v>
      </c>
      <c r="D36885" t="s">
        <v>308</v>
      </c>
      <c r="E36885" t="s">
        <v>309</v>
      </c>
      <c r="F36885" t="s">
        <v>310</v>
      </c>
      <c r="G36885" t="s">
        <v>311</v>
      </c>
      <c r="H36885" t="s">
        <v>312</v>
      </c>
      <c r="I36885" t="s">
        <v>101</v>
      </c>
    </row>
    <row r="36886" spans="1:9" x14ac:dyDescent="0.35">
      <c r="A36886">
        <v>20082024</v>
      </c>
      <c r="B36886" t="s">
        <v>526</v>
      </c>
      <c r="C36886" t="s">
        <v>433</v>
      </c>
      <c r="D36886" t="s">
        <v>314</v>
      </c>
      <c r="E36886" t="s">
        <v>315</v>
      </c>
      <c r="F36886" t="s">
        <v>101</v>
      </c>
    </row>
    <row r="36887" spans="1:9" x14ac:dyDescent="0.35">
      <c r="A36887">
        <v>20082024</v>
      </c>
      <c r="B36887" t="s">
        <v>497</v>
      </c>
      <c r="C36887" t="s">
        <v>533</v>
      </c>
      <c r="D36887" t="s">
        <v>314</v>
      </c>
      <c r="E36887" t="s">
        <v>317</v>
      </c>
      <c r="F36887" t="s">
        <v>101</v>
      </c>
    </row>
    <row r="36888" spans="1:9" x14ac:dyDescent="0.35">
      <c r="A36888">
        <v>20082024</v>
      </c>
      <c r="B36888" t="s">
        <v>519</v>
      </c>
      <c r="C36888" t="s">
        <v>168</v>
      </c>
      <c r="D36888" t="s">
        <v>319</v>
      </c>
      <c r="E36888" t="s">
        <v>320</v>
      </c>
      <c r="F36888" t="s">
        <v>321</v>
      </c>
    </row>
    <row r="36889" spans="1:9" x14ac:dyDescent="0.35">
      <c r="A36889">
        <v>20082024</v>
      </c>
      <c r="B36889" t="s">
        <v>422</v>
      </c>
      <c r="C36889" t="s">
        <v>519</v>
      </c>
      <c r="D36889" t="s">
        <v>322</v>
      </c>
      <c r="E36889" t="s">
        <v>101</v>
      </c>
    </row>
    <row r="36890" spans="1:9" x14ac:dyDescent="0.35">
      <c r="A36890">
        <v>20082024</v>
      </c>
      <c r="B36890" t="s">
        <v>540</v>
      </c>
      <c r="C36890" t="s">
        <v>465</v>
      </c>
      <c r="D36890" t="s">
        <v>325</v>
      </c>
      <c r="E36890" t="s">
        <v>101</v>
      </c>
    </row>
    <row r="36891" spans="1:9" x14ac:dyDescent="0.35">
      <c r="A36891">
        <v>20082024</v>
      </c>
      <c r="B36891" t="s">
        <v>464</v>
      </c>
      <c r="C36891" t="s">
        <v>426</v>
      </c>
      <c r="D36891" t="s">
        <v>328</v>
      </c>
      <c r="E36891" t="s">
        <v>101</v>
      </c>
    </row>
    <row r="36892" spans="1:9" x14ac:dyDescent="0.35">
      <c r="A36892">
        <v>20082024</v>
      </c>
      <c r="B36892" t="s">
        <v>168</v>
      </c>
      <c r="C36892" t="s">
        <v>331</v>
      </c>
      <c r="D36892" t="s">
        <v>332</v>
      </c>
      <c r="E36892" t="s">
        <v>101</v>
      </c>
    </row>
    <row r="36893" spans="1:9" x14ac:dyDescent="0.35">
      <c r="A36893">
        <v>20082024</v>
      </c>
      <c r="B36893" t="s">
        <v>598</v>
      </c>
      <c r="C36893" t="s">
        <v>131</v>
      </c>
      <c r="D36893" t="s">
        <v>331</v>
      </c>
      <c r="E36893" t="s">
        <v>335</v>
      </c>
      <c r="F36893" t="s">
        <v>101</v>
      </c>
    </row>
    <row r="36894" spans="1:9" x14ac:dyDescent="0.35">
      <c r="A36894">
        <v>20082024</v>
      </c>
      <c r="B36894" t="s">
        <v>203</v>
      </c>
      <c r="C36894" t="s">
        <v>472</v>
      </c>
      <c r="D36894" t="s">
        <v>331</v>
      </c>
      <c r="E36894" t="s">
        <v>338</v>
      </c>
      <c r="F36894" t="s">
        <v>321</v>
      </c>
    </row>
    <row r="36895" spans="1:9" x14ac:dyDescent="0.35">
      <c r="A36895">
        <v>20082024</v>
      </c>
      <c r="B36895" t="s">
        <v>565</v>
      </c>
      <c r="C36895" t="s">
        <v>525</v>
      </c>
      <c r="D36895" t="s">
        <v>170</v>
      </c>
    </row>
    <row r="36896" spans="1:9" x14ac:dyDescent="0.35">
      <c r="A36896">
        <v>20082024</v>
      </c>
      <c r="B36896" t="s">
        <v>424</v>
      </c>
      <c r="C36896" t="s">
        <v>258</v>
      </c>
      <c r="D36896" t="s">
        <v>341</v>
      </c>
      <c r="E36896" t="s">
        <v>101</v>
      </c>
    </row>
    <row r="36897" spans="1:8" x14ac:dyDescent="0.35">
      <c r="A36897">
        <v>20082024</v>
      </c>
      <c r="B36897" t="s">
        <v>224</v>
      </c>
      <c r="C36897" t="s">
        <v>226</v>
      </c>
      <c r="D36897" t="s">
        <v>343</v>
      </c>
      <c r="E36897" t="s">
        <v>101</v>
      </c>
    </row>
    <row r="36898" spans="1:8" x14ac:dyDescent="0.35">
      <c r="A36898">
        <v>20082024</v>
      </c>
      <c r="B36898" t="s">
        <v>411</v>
      </c>
      <c r="C36898" t="s">
        <v>132</v>
      </c>
      <c r="D36898" t="s">
        <v>344</v>
      </c>
      <c r="E36898" t="s">
        <v>345</v>
      </c>
      <c r="F36898" t="s">
        <v>101</v>
      </c>
    </row>
    <row r="36899" spans="1:8" x14ac:dyDescent="0.35">
      <c r="A36899">
        <v>20082024</v>
      </c>
      <c r="B36899" t="s">
        <v>455</v>
      </c>
      <c r="C36899" t="s">
        <v>230</v>
      </c>
      <c r="D36899" t="s">
        <v>132</v>
      </c>
      <c r="E36899" t="s">
        <v>347</v>
      </c>
      <c r="F36899" t="s">
        <v>101</v>
      </c>
    </row>
    <row r="36900" spans="1:8" x14ac:dyDescent="0.35">
      <c r="A36900">
        <v>20082024</v>
      </c>
      <c r="B36900" t="s">
        <v>595</v>
      </c>
      <c r="C36900" t="s">
        <v>244</v>
      </c>
      <c r="D36900" t="s">
        <v>132</v>
      </c>
      <c r="E36900" t="s">
        <v>348</v>
      </c>
      <c r="F36900" t="s">
        <v>101</v>
      </c>
    </row>
    <row r="36901" spans="1:8" x14ac:dyDescent="0.35">
      <c r="A36901">
        <v>20082024</v>
      </c>
      <c r="B36901" t="s">
        <v>177</v>
      </c>
      <c r="C36901" t="s">
        <v>330</v>
      </c>
      <c r="D36901" t="s">
        <v>132</v>
      </c>
      <c r="E36901" t="s">
        <v>350</v>
      </c>
      <c r="F36901" t="s">
        <v>101</v>
      </c>
    </row>
    <row r="36902" spans="1:8" x14ac:dyDescent="0.35">
      <c r="A36902">
        <v>20082024</v>
      </c>
      <c r="B36902" t="s">
        <v>346</v>
      </c>
      <c r="C36902" t="s">
        <v>420</v>
      </c>
      <c r="D36902" t="s">
        <v>132</v>
      </c>
      <c r="E36902" t="s">
        <v>352</v>
      </c>
      <c r="F36902" t="s">
        <v>101</v>
      </c>
    </row>
    <row r="36903" spans="1:8" x14ac:dyDescent="0.35">
      <c r="A36903">
        <v>20082024</v>
      </c>
      <c r="B36903" t="s">
        <v>497</v>
      </c>
      <c r="C36903" t="s">
        <v>353</v>
      </c>
      <c r="D36903" t="s">
        <v>132</v>
      </c>
      <c r="E36903" t="s">
        <v>133</v>
      </c>
      <c r="F36903" t="s">
        <v>355</v>
      </c>
    </row>
    <row r="36904" spans="1:8" x14ac:dyDescent="0.35">
      <c r="A36904">
        <v>20082024</v>
      </c>
      <c r="B36904" t="s">
        <v>142</v>
      </c>
      <c r="C36904" t="s">
        <v>204</v>
      </c>
      <c r="D36904" t="s">
        <v>132</v>
      </c>
      <c r="E36904" t="s">
        <v>356</v>
      </c>
      <c r="F36904" t="s">
        <v>101</v>
      </c>
    </row>
    <row r="36905" spans="1:8" x14ac:dyDescent="0.35">
      <c r="A36905">
        <v>20082024</v>
      </c>
      <c r="B36905" t="s">
        <v>286</v>
      </c>
      <c r="C36905" t="s">
        <v>546</v>
      </c>
      <c r="D36905" t="s">
        <v>359</v>
      </c>
      <c r="E36905" t="s">
        <v>360</v>
      </c>
      <c r="F36905" t="s">
        <v>101</v>
      </c>
    </row>
    <row r="36906" spans="1:8" x14ac:dyDescent="0.35">
      <c r="A36906">
        <v>20082024</v>
      </c>
      <c r="B36906" t="s">
        <v>258</v>
      </c>
      <c r="C36906" t="s">
        <v>117</v>
      </c>
      <c r="D36906" t="s">
        <v>359</v>
      </c>
      <c r="E36906" t="s">
        <v>362</v>
      </c>
      <c r="F36906" t="s">
        <v>101</v>
      </c>
    </row>
    <row r="36907" spans="1:8" x14ac:dyDescent="0.35">
      <c r="A36907">
        <v>20082024</v>
      </c>
      <c r="B36907" t="s">
        <v>183</v>
      </c>
      <c r="C36907" t="s">
        <v>155</v>
      </c>
      <c r="D36907" t="s">
        <v>359</v>
      </c>
      <c r="E36907" t="s">
        <v>362</v>
      </c>
      <c r="F36907" t="s">
        <v>140</v>
      </c>
      <c r="G36907" t="s">
        <v>364</v>
      </c>
      <c r="H36907" t="s">
        <v>101</v>
      </c>
    </row>
    <row r="36908" spans="1:8" x14ac:dyDescent="0.35">
      <c r="A36908">
        <v>20082024</v>
      </c>
      <c r="B36908" t="s">
        <v>419</v>
      </c>
      <c r="C36908" t="s">
        <v>432</v>
      </c>
      <c r="D36908" t="s">
        <v>366</v>
      </c>
      <c r="E36908" t="s">
        <v>257</v>
      </c>
      <c r="F36908" t="s">
        <v>367</v>
      </c>
      <c r="G36908" t="s">
        <v>101</v>
      </c>
    </row>
    <row r="36909" spans="1:8" x14ac:dyDescent="0.35">
      <c r="A36909">
        <v>20082024</v>
      </c>
      <c r="B36909" t="s">
        <v>550</v>
      </c>
      <c r="C36909" t="s">
        <v>219</v>
      </c>
      <c r="D36909" t="s">
        <v>369</v>
      </c>
      <c r="E36909" t="s">
        <v>370</v>
      </c>
      <c r="F36909" t="s">
        <v>101</v>
      </c>
    </row>
    <row r="36910" spans="1:8" x14ac:dyDescent="0.35">
      <c r="A36910">
        <v>20082024</v>
      </c>
      <c r="B36910" t="s">
        <v>442</v>
      </c>
      <c r="C36910" t="s">
        <v>439</v>
      </c>
      <c r="D36910" t="s">
        <v>371</v>
      </c>
      <c r="E36910" t="s">
        <v>101</v>
      </c>
    </row>
    <row r="36911" spans="1:8" x14ac:dyDescent="0.35">
      <c r="A36911">
        <v>20082024</v>
      </c>
      <c r="B36911" t="s">
        <v>439</v>
      </c>
      <c r="C36911" t="s">
        <v>546</v>
      </c>
      <c r="D36911" t="s">
        <v>372</v>
      </c>
      <c r="E36911" t="s">
        <v>101</v>
      </c>
    </row>
    <row r="36912" spans="1:8" x14ac:dyDescent="0.35">
      <c r="A36912">
        <v>20082024</v>
      </c>
      <c r="B36912" t="s">
        <v>206</v>
      </c>
      <c r="C36912" t="s">
        <v>373</v>
      </c>
      <c r="D36912" t="s">
        <v>101</v>
      </c>
    </row>
    <row r="36913" spans="1:9" x14ac:dyDescent="0.35">
      <c r="A36913">
        <v>20082024</v>
      </c>
      <c r="B36913" t="s">
        <v>479</v>
      </c>
      <c r="C36913" t="s">
        <v>526</v>
      </c>
      <c r="D36913" t="s">
        <v>376</v>
      </c>
      <c r="E36913" t="s">
        <v>140</v>
      </c>
      <c r="F36913" t="s">
        <v>331</v>
      </c>
      <c r="G36913" t="s">
        <v>377</v>
      </c>
      <c r="H36913" t="s">
        <v>101</v>
      </c>
    </row>
    <row r="36914" spans="1:9" x14ac:dyDescent="0.35">
      <c r="A36914">
        <v>20082024</v>
      </c>
      <c r="B36914" t="s">
        <v>441</v>
      </c>
      <c r="C36914" t="s">
        <v>168</v>
      </c>
      <c r="D36914" t="s">
        <v>378</v>
      </c>
    </row>
    <row r="36915" spans="1:9" x14ac:dyDescent="0.35">
      <c r="A36915">
        <v>20082024</v>
      </c>
      <c r="B36915" t="s">
        <v>154</v>
      </c>
      <c r="C36915" t="s">
        <v>475</v>
      </c>
      <c r="D36915" t="s">
        <v>380</v>
      </c>
      <c r="E36915" t="s">
        <v>101</v>
      </c>
    </row>
    <row r="36916" spans="1:9" x14ac:dyDescent="0.35">
      <c r="A36916">
        <v>20082024</v>
      </c>
      <c r="B36916" t="s">
        <v>604</v>
      </c>
      <c r="C36916" t="s">
        <v>427</v>
      </c>
      <c r="D36916" t="s">
        <v>382</v>
      </c>
      <c r="E36916" t="s">
        <v>383</v>
      </c>
    </row>
    <row r="36917" spans="1:9" x14ac:dyDescent="0.35">
      <c r="A36917">
        <v>20082024</v>
      </c>
      <c r="B36917" t="s">
        <v>526</v>
      </c>
      <c r="C36917" t="s">
        <v>351</v>
      </c>
      <c r="D36917" t="s">
        <v>385</v>
      </c>
      <c r="E36917" t="s">
        <v>386</v>
      </c>
    </row>
    <row r="36918" spans="1:9" x14ac:dyDescent="0.35">
      <c r="A36918">
        <v>20082024</v>
      </c>
      <c r="B36918" t="s">
        <v>556</v>
      </c>
      <c r="C36918" t="s">
        <v>543</v>
      </c>
      <c r="D36918" t="s">
        <v>388</v>
      </c>
      <c r="E36918" t="s">
        <v>101</v>
      </c>
    </row>
    <row r="36919" spans="1:9" x14ac:dyDescent="0.35">
      <c r="A36919">
        <v>20082024</v>
      </c>
      <c r="B36919" t="s">
        <v>521</v>
      </c>
      <c r="C36919" t="s">
        <v>125</v>
      </c>
      <c r="D36919" t="s">
        <v>391</v>
      </c>
      <c r="E36919" t="s">
        <v>101</v>
      </c>
    </row>
    <row r="36920" spans="1:9" x14ac:dyDescent="0.35">
      <c r="A36920">
        <v>20082024</v>
      </c>
      <c r="B36920" t="s">
        <v>340</v>
      </c>
      <c r="C36920" t="s">
        <v>537</v>
      </c>
      <c r="D36920" t="s">
        <v>393</v>
      </c>
    </row>
    <row r="36921" spans="1:9" x14ac:dyDescent="0.35">
      <c r="A36921">
        <v>20082024</v>
      </c>
      <c r="B36921" t="s">
        <v>450</v>
      </c>
      <c r="C36921" t="s">
        <v>168</v>
      </c>
      <c r="D36921" t="s">
        <v>394</v>
      </c>
      <c r="E36921" t="s">
        <v>395</v>
      </c>
      <c r="F36921" t="s">
        <v>101</v>
      </c>
    </row>
    <row r="36922" spans="1:9" x14ac:dyDescent="0.35">
      <c r="A36922">
        <v>20082024</v>
      </c>
      <c r="B36922" t="s">
        <v>327</v>
      </c>
      <c r="C36922" t="s">
        <v>443</v>
      </c>
      <c r="D36922" t="s">
        <v>396</v>
      </c>
    </row>
    <row r="36923" spans="1:9" x14ac:dyDescent="0.35">
      <c r="A36923">
        <v>20082024</v>
      </c>
      <c r="B36923" t="s">
        <v>631</v>
      </c>
      <c r="C36923" t="s">
        <v>397</v>
      </c>
      <c r="D36923" t="s">
        <v>101</v>
      </c>
    </row>
    <row r="36924" spans="1:9" x14ac:dyDescent="0.35">
      <c r="A36924">
        <v>20082024</v>
      </c>
      <c r="B36924" t="s">
        <v>450</v>
      </c>
      <c r="C36924" t="s">
        <v>145</v>
      </c>
      <c r="D36924" t="s">
        <v>399</v>
      </c>
      <c r="E36924" t="s">
        <v>140</v>
      </c>
      <c r="F36924" t="s">
        <v>400</v>
      </c>
      <c r="G36924" t="s">
        <v>257</v>
      </c>
      <c r="H36924" t="s">
        <v>331</v>
      </c>
      <c r="I36924" t="s">
        <v>401</v>
      </c>
    </row>
    <row r="36925" spans="1:9" x14ac:dyDescent="0.35">
      <c r="A36925">
        <v>20082024</v>
      </c>
      <c r="B36925" t="s">
        <v>574</v>
      </c>
      <c r="C36925" t="s">
        <v>327</v>
      </c>
      <c r="D36925" t="s">
        <v>399</v>
      </c>
      <c r="E36925" t="s">
        <v>187</v>
      </c>
      <c r="F36925" t="s">
        <v>101</v>
      </c>
    </row>
    <row r="36926" spans="1:9" x14ac:dyDescent="0.35">
      <c r="A36926">
        <v>20082024</v>
      </c>
      <c r="B36926" t="s">
        <v>446</v>
      </c>
      <c r="C36926" t="s">
        <v>102</v>
      </c>
      <c r="D36926" t="s">
        <v>399</v>
      </c>
      <c r="E36926" t="s">
        <v>403</v>
      </c>
      <c r="F36926" t="s">
        <v>101</v>
      </c>
    </row>
    <row r="36927" spans="1:9" x14ac:dyDescent="0.35">
      <c r="A36927">
        <v>20082024</v>
      </c>
      <c r="B36927" t="s">
        <v>405</v>
      </c>
      <c r="C36927" t="s">
        <v>586</v>
      </c>
      <c r="D36927" t="s">
        <v>399</v>
      </c>
      <c r="E36927" t="s">
        <v>404</v>
      </c>
      <c r="F36927" t="s">
        <v>101</v>
      </c>
    </row>
    <row r="36928" spans="1:9" x14ac:dyDescent="0.35">
      <c r="A36928">
        <v>19082024</v>
      </c>
      <c r="B36928" t="s">
        <v>224</v>
      </c>
      <c r="C36928" t="s">
        <v>398</v>
      </c>
      <c r="D36928" t="s">
        <v>100</v>
      </c>
      <c r="E36928" t="s">
        <v>101</v>
      </c>
    </row>
    <row r="36929" spans="1:7" x14ac:dyDescent="0.35">
      <c r="A36929">
        <v>19082024</v>
      </c>
      <c r="B36929" t="s">
        <v>422</v>
      </c>
      <c r="C36929" t="s">
        <v>188</v>
      </c>
      <c r="D36929" t="s">
        <v>104</v>
      </c>
      <c r="E36929" t="s">
        <v>101</v>
      </c>
    </row>
    <row r="36930" spans="1:7" x14ac:dyDescent="0.35">
      <c r="A36930">
        <v>19082024</v>
      </c>
      <c r="B36930" t="s">
        <v>323</v>
      </c>
      <c r="C36930" t="s">
        <v>505</v>
      </c>
      <c r="D36930" t="s">
        <v>107</v>
      </c>
      <c r="E36930" t="s">
        <v>108</v>
      </c>
      <c r="F36930" t="s">
        <v>101</v>
      </c>
    </row>
    <row r="36931" spans="1:7" x14ac:dyDescent="0.35">
      <c r="A36931">
        <v>19082024</v>
      </c>
      <c r="B36931" t="s">
        <v>178</v>
      </c>
      <c r="C36931" t="s">
        <v>166</v>
      </c>
      <c r="D36931" t="s">
        <v>111</v>
      </c>
      <c r="E36931" t="s">
        <v>101</v>
      </c>
    </row>
    <row r="36932" spans="1:7" x14ac:dyDescent="0.35">
      <c r="A36932">
        <v>19082024</v>
      </c>
      <c r="B36932" t="s">
        <v>484</v>
      </c>
      <c r="C36932" t="s">
        <v>683</v>
      </c>
      <c r="D36932" t="s">
        <v>114</v>
      </c>
      <c r="E36932" t="s">
        <v>115</v>
      </c>
      <c r="F36932" t="s">
        <v>116</v>
      </c>
    </row>
    <row r="36933" spans="1:7" x14ac:dyDescent="0.35">
      <c r="A36933">
        <v>19082024</v>
      </c>
      <c r="B36933" t="s">
        <v>212</v>
      </c>
      <c r="C36933" t="s">
        <v>283</v>
      </c>
      <c r="D36933" t="s">
        <v>114</v>
      </c>
      <c r="E36933" t="s">
        <v>119</v>
      </c>
      <c r="F36933" t="s">
        <v>120</v>
      </c>
      <c r="G36933" t="s">
        <v>121</v>
      </c>
    </row>
    <row r="36934" spans="1:7" x14ac:dyDescent="0.35">
      <c r="A36934">
        <v>19082024</v>
      </c>
      <c r="B36934" t="s">
        <v>102</v>
      </c>
      <c r="C36934" t="s">
        <v>681</v>
      </c>
      <c r="D36934" t="s">
        <v>114</v>
      </c>
      <c r="E36934" t="s">
        <v>124</v>
      </c>
    </row>
    <row r="36935" spans="1:7" x14ac:dyDescent="0.35">
      <c r="A36935">
        <v>19082024</v>
      </c>
      <c r="B36935" t="s">
        <v>416</v>
      </c>
      <c r="C36935" t="s">
        <v>790</v>
      </c>
      <c r="D36935" t="s">
        <v>114</v>
      </c>
      <c r="E36935" t="s">
        <v>127</v>
      </c>
    </row>
    <row r="36936" spans="1:7" x14ac:dyDescent="0.35">
      <c r="A36936">
        <v>19082024</v>
      </c>
      <c r="B36936" t="s">
        <v>379</v>
      </c>
      <c r="C36936" t="s">
        <v>702</v>
      </c>
      <c r="D36936" t="s">
        <v>114</v>
      </c>
      <c r="E36936" t="s">
        <v>130</v>
      </c>
    </row>
    <row r="36937" spans="1:7" x14ac:dyDescent="0.35">
      <c r="A36937">
        <v>19082024</v>
      </c>
      <c r="B36937" t="s">
        <v>234</v>
      </c>
      <c r="C36937" t="s">
        <v>954</v>
      </c>
      <c r="D36937" t="s">
        <v>114</v>
      </c>
      <c r="E36937" t="s">
        <v>132</v>
      </c>
      <c r="F36937" t="s">
        <v>133</v>
      </c>
    </row>
    <row r="36938" spans="1:7" x14ac:dyDescent="0.35">
      <c r="A36938">
        <v>19082024</v>
      </c>
      <c r="B36938" t="s">
        <v>258</v>
      </c>
      <c r="C36938" t="s">
        <v>162</v>
      </c>
      <c r="D36938" t="s">
        <v>135</v>
      </c>
      <c r="E36938" t="s">
        <v>136</v>
      </c>
    </row>
    <row r="36939" spans="1:7" x14ac:dyDescent="0.35">
      <c r="A36939">
        <v>19082024</v>
      </c>
      <c r="B36939" t="s">
        <v>755</v>
      </c>
      <c r="C36939" t="s">
        <v>714</v>
      </c>
      <c r="D36939" t="s">
        <v>139</v>
      </c>
      <c r="E36939" t="s">
        <v>140</v>
      </c>
      <c r="F36939" t="s">
        <v>141</v>
      </c>
      <c r="G36939" t="s">
        <v>101</v>
      </c>
    </row>
    <row r="36940" spans="1:7" x14ac:dyDescent="0.35">
      <c r="A36940">
        <v>19082024</v>
      </c>
      <c r="B36940" t="s">
        <v>157</v>
      </c>
      <c r="C36940" t="s">
        <v>269</v>
      </c>
      <c r="D36940" t="s">
        <v>144</v>
      </c>
      <c r="E36940" t="s">
        <v>101</v>
      </c>
    </row>
    <row r="36941" spans="1:7" x14ac:dyDescent="0.35">
      <c r="A36941">
        <v>19082024</v>
      </c>
      <c r="B36941" t="s">
        <v>425</v>
      </c>
      <c r="C36941" t="s">
        <v>226</v>
      </c>
      <c r="D36941" t="s">
        <v>147</v>
      </c>
      <c r="E36941" t="s">
        <v>148</v>
      </c>
      <c r="F36941" t="s">
        <v>149</v>
      </c>
    </row>
    <row r="36942" spans="1:7" x14ac:dyDescent="0.35">
      <c r="A36942">
        <v>19082024</v>
      </c>
      <c r="B36942" t="s">
        <v>285</v>
      </c>
      <c r="C36942" t="s">
        <v>398</v>
      </c>
      <c r="D36942" t="s">
        <v>152</v>
      </c>
      <c r="E36942" t="s">
        <v>140</v>
      </c>
      <c r="F36942" t="s">
        <v>153</v>
      </c>
      <c r="G36942" t="s">
        <v>101</v>
      </c>
    </row>
    <row r="36943" spans="1:7" x14ac:dyDescent="0.35">
      <c r="A36943">
        <v>19082024</v>
      </c>
      <c r="B36943" t="s">
        <v>339</v>
      </c>
      <c r="C36943" t="s">
        <v>432</v>
      </c>
      <c r="D36943" t="s">
        <v>156</v>
      </c>
      <c r="E36943" t="s">
        <v>101</v>
      </c>
    </row>
    <row r="36944" spans="1:7" x14ac:dyDescent="0.35">
      <c r="A36944">
        <v>19082024</v>
      </c>
      <c r="B36944" t="s">
        <v>554</v>
      </c>
      <c r="C36944" t="s">
        <v>159</v>
      </c>
      <c r="D36944" t="s">
        <v>101</v>
      </c>
    </row>
    <row r="36945" spans="1:7" x14ac:dyDescent="0.35">
      <c r="A36945">
        <v>19082024</v>
      </c>
      <c r="B36945" t="s">
        <v>203</v>
      </c>
      <c r="C36945" t="s">
        <v>161</v>
      </c>
      <c r="D36945" t="s">
        <v>101</v>
      </c>
    </row>
    <row r="36946" spans="1:7" x14ac:dyDescent="0.35">
      <c r="A36946">
        <v>19082024</v>
      </c>
      <c r="B36946" t="s">
        <v>478</v>
      </c>
      <c r="C36946" t="s">
        <v>231</v>
      </c>
      <c r="D36946" t="s">
        <v>164</v>
      </c>
      <c r="E36946" t="s">
        <v>101</v>
      </c>
    </row>
    <row r="36947" spans="1:7" x14ac:dyDescent="0.35">
      <c r="A36947">
        <v>19082024</v>
      </c>
      <c r="B36947" t="s">
        <v>450</v>
      </c>
      <c r="C36947" t="s">
        <v>269</v>
      </c>
      <c r="D36947" t="s">
        <v>167</v>
      </c>
    </row>
    <row r="36948" spans="1:7" x14ac:dyDescent="0.35">
      <c r="A36948">
        <v>19082024</v>
      </c>
      <c r="B36948" t="s">
        <v>183</v>
      </c>
      <c r="C36948" t="s">
        <v>269</v>
      </c>
      <c r="D36948" t="s">
        <v>423</v>
      </c>
      <c r="E36948" t="s">
        <v>101</v>
      </c>
    </row>
    <row r="36949" spans="1:7" x14ac:dyDescent="0.35">
      <c r="A36949">
        <v>19082024</v>
      </c>
      <c r="B36949" t="s">
        <v>541</v>
      </c>
      <c r="C36949" t="s">
        <v>443</v>
      </c>
      <c r="D36949" t="s">
        <v>169</v>
      </c>
      <c r="E36949" t="s">
        <v>170</v>
      </c>
      <c r="F36949" t="s">
        <v>101</v>
      </c>
    </row>
    <row r="36950" spans="1:7" x14ac:dyDescent="0.35">
      <c r="A36950">
        <v>19082024</v>
      </c>
      <c r="B36950" t="s">
        <v>339</v>
      </c>
      <c r="C36950" t="s">
        <v>183</v>
      </c>
      <c r="D36950" t="s">
        <v>173</v>
      </c>
      <c r="E36950" t="s">
        <v>101</v>
      </c>
    </row>
    <row r="36951" spans="1:7" x14ac:dyDescent="0.35">
      <c r="A36951">
        <v>19082024</v>
      </c>
      <c r="B36951" t="s">
        <v>183</v>
      </c>
      <c r="C36951" t="s">
        <v>272</v>
      </c>
      <c r="D36951" t="s">
        <v>176</v>
      </c>
      <c r="E36951" t="s">
        <v>101</v>
      </c>
    </row>
    <row r="36952" spans="1:7" x14ac:dyDescent="0.35">
      <c r="A36952">
        <v>19082024</v>
      </c>
      <c r="B36952" t="s">
        <v>237</v>
      </c>
      <c r="C36952" t="s">
        <v>226</v>
      </c>
      <c r="D36952" t="s">
        <v>176</v>
      </c>
      <c r="E36952" t="s">
        <v>149</v>
      </c>
    </row>
    <row r="36953" spans="1:7" x14ac:dyDescent="0.35">
      <c r="A36953">
        <v>19082024</v>
      </c>
      <c r="B36953" t="s">
        <v>543</v>
      </c>
      <c r="C36953" t="s">
        <v>502</v>
      </c>
      <c r="D36953" t="s">
        <v>181</v>
      </c>
      <c r="E36953" t="s">
        <v>182</v>
      </c>
      <c r="F36953" t="s">
        <v>101</v>
      </c>
    </row>
    <row r="36954" spans="1:7" x14ac:dyDescent="0.35">
      <c r="A36954">
        <v>19082024</v>
      </c>
      <c r="B36954" t="s">
        <v>520</v>
      </c>
      <c r="C36954" t="s">
        <v>456</v>
      </c>
      <c r="D36954" t="s">
        <v>184</v>
      </c>
      <c r="E36954" t="s">
        <v>101</v>
      </c>
    </row>
    <row r="36955" spans="1:7" x14ac:dyDescent="0.35">
      <c r="A36955">
        <v>19082024</v>
      </c>
      <c r="B36955" t="s">
        <v>420</v>
      </c>
      <c r="C36955" t="s">
        <v>187</v>
      </c>
      <c r="D36955" t="s">
        <v>101</v>
      </c>
    </row>
    <row r="36956" spans="1:7" x14ac:dyDescent="0.35">
      <c r="A36956">
        <v>19082024</v>
      </c>
      <c r="B36956" t="s">
        <v>519</v>
      </c>
      <c r="C36956" t="s">
        <v>535</v>
      </c>
      <c r="D36956" t="s">
        <v>190</v>
      </c>
      <c r="E36956" t="s">
        <v>191</v>
      </c>
      <c r="F36956" t="s">
        <v>101</v>
      </c>
    </row>
    <row r="36957" spans="1:7" x14ac:dyDescent="0.35">
      <c r="A36957">
        <v>19082024</v>
      </c>
      <c r="B36957" t="s">
        <v>595</v>
      </c>
      <c r="C36957" t="s">
        <v>129</v>
      </c>
      <c r="D36957" t="s">
        <v>190</v>
      </c>
      <c r="E36957" t="s">
        <v>194</v>
      </c>
      <c r="F36957" t="s">
        <v>101</v>
      </c>
    </row>
    <row r="36958" spans="1:7" x14ac:dyDescent="0.35">
      <c r="A36958">
        <v>19082024</v>
      </c>
      <c r="B36958" t="s">
        <v>224</v>
      </c>
      <c r="C36958" t="s">
        <v>207</v>
      </c>
      <c r="D36958" t="s">
        <v>190</v>
      </c>
      <c r="E36958" t="s">
        <v>196</v>
      </c>
      <c r="F36958" t="s">
        <v>101</v>
      </c>
    </row>
    <row r="36959" spans="1:7" x14ac:dyDescent="0.35">
      <c r="A36959">
        <v>19082024</v>
      </c>
      <c r="B36959" t="s">
        <v>99</v>
      </c>
      <c r="C36959" t="s">
        <v>198</v>
      </c>
      <c r="D36959" t="s">
        <v>140</v>
      </c>
      <c r="E36959" t="s">
        <v>199</v>
      </c>
      <c r="F36959" t="s">
        <v>200</v>
      </c>
      <c r="G36959" t="s">
        <v>101</v>
      </c>
    </row>
    <row r="36960" spans="1:7" x14ac:dyDescent="0.35">
      <c r="A36960">
        <v>19082024</v>
      </c>
      <c r="B36960" t="s">
        <v>179</v>
      </c>
      <c r="C36960" t="s">
        <v>533</v>
      </c>
      <c r="D36960" t="s">
        <v>61</v>
      </c>
      <c r="E36960" t="s">
        <v>101</v>
      </c>
    </row>
    <row r="36961" spans="1:6" x14ac:dyDescent="0.35">
      <c r="A36961">
        <v>19082024</v>
      </c>
      <c r="B36961" t="s">
        <v>574</v>
      </c>
      <c r="C36961" t="s">
        <v>150</v>
      </c>
      <c r="D36961" t="s">
        <v>205</v>
      </c>
      <c r="E36961" t="s">
        <v>101</v>
      </c>
    </row>
    <row r="36962" spans="1:6" x14ac:dyDescent="0.35">
      <c r="A36962">
        <v>19082024</v>
      </c>
      <c r="B36962" t="s">
        <v>712</v>
      </c>
      <c r="C36962" t="s">
        <v>511</v>
      </c>
      <c r="D36962" t="s">
        <v>208</v>
      </c>
      <c r="E36962" t="s">
        <v>101</v>
      </c>
    </row>
    <row r="36963" spans="1:6" x14ac:dyDescent="0.35">
      <c r="A36963">
        <v>19082024</v>
      </c>
      <c r="B36963" t="s">
        <v>154</v>
      </c>
      <c r="C36963" t="s">
        <v>476</v>
      </c>
      <c r="D36963" t="s">
        <v>210</v>
      </c>
      <c r="E36963" t="s">
        <v>211</v>
      </c>
      <c r="F36963" t="s">
        <v>101</v>
      </c>
    </row>
    <row r="36964" spans="1:6" x14ac:dyDescent="0.35">
      <c r="A36964">
        <v>19082024</v>
      </c>
      <c r="B36964" t="s">
        <v>340</v>
      </c>
      <c r="C36964" t="s">
        <v>433</v>
      </c>
      <c r="D36964" t="s">
        <v>214</v>
      </c>
      <c r="E36964" t="s">
        <v>215</v>
      </c>
      <c r="F36964" t="s">
        <v>101</v>
      </c>
    </row>
    <row r="36965" spans="1:6" x14ac:dyDescent="0.35">
      <c r="A36965">
        <v>19082024</v>
      </c>
      <c r="B36965" t="s">
        <v>237</v>
      </c>
      <c r="C36965" t="s">
        <v>171</v>
      </c>
      <c r="D36965" t="s">
        <v>217</v>
      </c>
      <c r="E36965" t="s">
        <v>101</v>
      </c>
    </row>
    <row r="36966" spans="1:6" x14ac:dyDescent="0.35">
      <c r="A36966">
        <v>19082024</v>
      </c>
      <c r="B36966" t="s">
        <v>825</v>
      </c>
      <c r="C36966" t="s">
        <v>426</v>
      </c>
      <c r="D36966" t="s">
        <v>220</v>
      </c>
      <c r="E36966" t="s">
        <v>101</v>
      </c>
    </row>
    <row r="36967" spans="1:6" x14ac:dyDescent="0.35">
      <c r="A36967">
        <v>19082024</v>
      </c>
      <c r="B36967" t="s">
        <v>638</v>
      </c>
      <c r="C36967" t="s">
        <v>339</v>
      </c>
      <c r="D36967" t="s">
        <v>222</v>
      </c>
    </row>
    <row r="36968" spans="1:6" x14ac:dyDescent="0.35">
      <c r="A36968">
        <v>19082024</v>
      </c>
      <c r="B36968" t="s">
        <v>203</v>
      </c>
      <c r="C36968" t="s">
        <v>443</v>
      </c>
      <c r="D36968" t="s">
        <v>223</v>
      </c>
    </row>
    <row r="36969" spans="1:6" x14ac:dyDescent="0.35">
      <c r="A36969">
        <v>19082024</v>
      </c>
      <c r="B36969" t="s">
        <v>451</v>
      </c>
      <c r="C36969" t="s">
        <v>195</v>
      </c>
      <c r="D36969" t="s">
        <v>225</v>
      </c>
      <c r="E36969" t="s">
        <v>101</v>
      </c>
    </row>
    <row r="36970" spans="1:6" x14ac:dyDescent="0.35">
      <c r="A36970">
        <v>19082024</v>
      </c>
      <c r="B36970" t="s">
        <v>576</v>
      </c>
      <c r="C36970" t="s">
        <v>293</v>
      </c>
      <c r="D36970" t="s">
        <v>225</v>
      </c>
      <c r="E36970" t="s">
        <v>228</v>
      </c>
      <c r="F36970" t="s">
        <v>229</v>
      </c>
    </row>
    <row r="36971" spans="1:6" x14ac:dyDescent="0.35">
      <c r="A36971">
        <v>19082024</v>
      </c>
      <c r="B36971" t="s">
        <v>466</v>
      </c>
      <c r="C36971" t="s">
        <v>203</v>
      </c>
      <c r="D36971" t="s">
        <v>232</v>
      </c>
      <c r="E36971" t="s">
        <v>101</v>
      </c>
    </row>
    <row r="36972" spans="1:6" x14ac:dyDescent="0.35">
      <c r="A36972">
        <v>19082024</v>
      </c>
      <c r="B36972" t="s">
        <v>550</v>
      </c>
      <c r="C36972" t="s">
        <v>233</v>
      </c>
      <c r="D36972" t="s">
        <v>235</v>
      </c>
      <c r="E36972" t="s">
        <v>236</v>
      </c>
      <c r="F36972" t="s">
        <v>101</v>
      </c>
    </row>
    <row r="36973" spans="1:6" x14ac:dyDescent="0.35">
      <c r="A36973">
        <v>19082024</v>
      </c>
      <c r="B36973" t="s">
        <v>578</v>
      </c>
      <c r="C36973" t="s">
        <v>433</v>
      </c>
      <c r="D36973" t="s">
        <v>235</v>
      </c>
      <c r="E36973" t="s">
        <v>239</v>
      </c>
      <c r="F36973" t="s">
        <v>149</v>
      </c>
    </row>
    <row r="36974" spans="1:6" x14ac:dyDescent="0.35">
      <c r="A36974">
        <v>19082024</v>
      </c>
      <c r="B36974" t="s">
        <v>415</v>
      </c>
      <c r="C36974" t="s">
        <v>559</v>
      </c>
      <c r="D36974" t="s">
        <v>235</v>
      </c>
      <c r="E36974" t="s">
        <v>241</v>
      </c>
      <c r="F36974" t="s">
        <v>101</v>
      </c>
    </row>
    <row r="36975" spans="1:6" x14ac:dyDescent="0.35">
      <c r="A36975">
        <v>19082024</v>
      </c>
      <c r="B36975" t="s">
        <v>550</v>
      </c>
      <c r="C36975" t="s">
        <v>195</v>
      </c>
      <c r="D36975" t="s">
        <v>243</v>
      </c>
      <c r="E36975" t="s">
        <v>101</v>
      </c>
    </row>
    <row r="36976" spans="1:6" x14ac:dyDescent="0.35">
      <c r="A36976">
        <v>19082024</v>
      </c>
      <c r="B36976" t="s">
        <v>422</v>
      </c>
      <c r="C36976" t="s">
        <v>269</v>
      </c>
      <c r="D36976" t="s">
        <v>245</v>
      </c>
      <c r="E36976" t="s">
        <v>246</v>
      </c>
    </row>
    <row r="36977" spans="1:7" x14ac:dyDescent="0.35">
      <c r="A36977">
        <v>19082024</v>
      </c>
      <c r="B36977" t="s">
        <v>638</v>
      </c>
      <c r="C36977" t="s">
        <v>441</v>
      </c>
      <c r="D36977" t="s">
        <v>245</v>
      </c>
      <c r="E36977" t="s">
        <v>249</v>
      </c>
    </row>
    <row r="36978" spans="1:7" x14ac:dyDescent="0.35">
      <c r="A36978">
        <v>19082024</v>
      </c>
      <c r="B36978" t="s">
        <v>125</v>
      </c>
      <c r="C36978" t="s">
        <v>166</v>
      </c>
      <c r="D36978" t="s">
        <v>252</v>
      </c>
      <c r="E36978" t="s">
        <v>101</v>
      </c>
    </row>
    <row r="36979" spans="1:7" x14ac:dyDescent="0.35">
      <c r="A36979">
        <v>19082024</v>
      </c>
      <c r="B36979" t="s">
        <v>553</v>
      </c>
      <c r="C36979" t="s">
        <v>492</v>
      </c>
      <c r="D36979" t="s">
        <v>254</v>
      </c>
    </row>
    <row r="36980" spans="1:7" x14ac:dyDescent="0.35">
      <c r="A36980">
        <v>19082024</v>
      </c>
      <c r="B36980" t="s">
        <v>398</v>
      </c>
      <c r="C36980" t="s">
        <v>255</v>
      </c>
      <c r="D36980" t="s">
        <v>256</v>
      </c>
      <c r="E36980" t="s">
        <v>257</v>
      </c>
      <c r="F36980" t="s">
        <v>236</v>
      </c>
      <c r="G36980" t="s">
        <v>101</v>
      </c>
    </row>
    <row r="36981" spans="1:7" x14ac:dyDescent="0.35">
      <c r="A36981">
        <v>19082024</v>
      </c>
      <c r="B36981" t="s">
        <v>438</v>
      </c>
      <c r="C36981" t="s">
        <v>340</v>
      </c>
      <c r="D36981" t="s">
        <v>260</v>
      </c>
      <c r="E36981" t="s">
        <v>136</v>
      </c>
      <c r="F36981" t="s">
        <v>101</v>
      </c>
    </row>
    <row r="36982" spans="1:7" x14ac:dyDescent="0.35">
      <c r="A36982">
        <v>19082024</v>
      </c>
      <c r="B36982" t="s">
        <v>203</v>
      </c>
      <c r="C36982" t="s">
        <v>261</v>
      </c>
      <c r="D36982" t="s">
        <v>262</v>
      </c>
      <c r="E36982" t="s">
        <v>101</v>
      </c>
    </row>
    <row r="36983" spans="1:7" x14ac:dyDescent="0.35">
      <c r="A36983">
        <v>19082024</v>
      </c>
      <c r="B36983" t="s">
        <v>318</v>
      </c>
      <c r="C36983" t="s">
        <v>361</v>
      </c>
      <c r="D36983" t="s">
        <v>264</v>
      </c>
      <c r="E36983" t="s">
        <v>101</v>
      </c>
    </row>
    <row r="36984" spans="1:7" x14ac:dyDescent="0.35">
      <c r="A36984">
        <v>19082024</v>
      </c>
      <c r="B36984" t="s">
        <v>146</v>
      </c>
      <c r="C36984" t="s">
        <v>264</v>
      </c>
      <c r="D36984" t="s">
        <v>149</v>
      </c>
    </row>
    <row r="36985" spans="1:7" x14ac:dyDescent="0.35">
      <c r="A36985">
        <v>19082024</v>
      </c>
      <c r="B36985" t="s">
        <v>589</v>
      </c>
      <c r="C36985" t="s">
        <v>224</v>
      </c>
      <c r="D36985" t="s">
        <v>265</v>
      </c>
      <c r="E36985" t="s">
        <v>101</v>
      </c>
      <c r="F36985" t="s">
        <v>266</v>
      </c>
    </row>
    <row r="36986" spans="1:7" x14ac:dyDescent="0.35">
      <c r="A36986">
        <v>19082024</v>
      </c>
      <c r="B36986" t="s">
        <v>221</v>
      </c>
      <c r="C36986" t="s">
        <v>145</v>
      </c>
      <c r="D36986" t="s">
        <v>267</v>
      </c>
      <c r="E36986" t="s">
        <v>101</v>
      </c>
    </row>
    <row r="36987" spans="1:7" x14ac:dyDescent="0.35">
      <c r="A36987">
        <v>19082024</v>
      </c>
      <c r="B36987" t="s">
        <v>454</v>
      </c>
      <c r="C36987" t="s">
        <v>604</v>
      </c>
      <c r="D36987" t="s">
        <v>268</v>
      </c>
    </row>
    <row r="36988" spans="1:7" x14ac:dyDescent="0.35">
      <c r="A36988">
        <v>19082024</v>
      </c>
      <c r="B36988" t="s">
        <v>451</v>
      </c>
      <c r="C36988" t="s">
        <v>436</v>
      </c>
      <c r="D36988" t="s">
        <v>270</v>
      </c>
      <c r="E36988" t="s">
        <v>271</v>
      </c>
      <c r="F36988" t="s">
        <v>101</v>
      </c>
    </row>
    <row r="36989" spans="1:7" x14ac:dyDescent="0.35">
      <c r="A36989">
        <v>19082024</v>
      </c>
      <c r="B36989" t="s">
        <v>556</v>
      </c>
      <c r="C36989" t="s">
        <v>318</v>
      </c>
      <c r="D36989" t="s">
        <v>274</v>
      </c>
      <c r="E36989" t="s">
        <v>101</v>
      </c>
    </row>
    <row r="36990" spans="1:7" x14ac:dyDescent="0.35">
      <c r="A36990">
        <v>19082024</v>
      </c>
      <c r="B36990" t="s">
        <v>286</v>
      </c>
      <c r="C36990" t="s">
        <v>158</v>
      </c>
      <c r="D36990" t="s">
        <v>277</v>
      </c>
      <c r="E36990" t="s">
        <v>101</v>
      </c>
    </row>
    <row r="36991" spans="1:7" x14ac:dyDescent="0.35">
      <c r="A36991">
        <v>19082024</v>
      </c>
      <c r="B36991" t="s">
        <v>554</v>
      </c>
      <c r="C36991" t="s">
        <v>203</v>
      </c>
      <c r="D36991" t="s">
        <v>279</v>
      </c>
      <c r="E36991" t="s">
        <v>140</v>
      </c>
      <c r="F36991" t="s">
        <v>280</v>
      </c>
    </row>
    <row r="36992" spans="1:7" x14ac:dyDescent="0.35">
      <c r="A36992">
        <v>19082024</v>
      </c>
      <c r="B36992" t="s">
        <v>796</v>
      </c>
      <c r="C36992" t="s">
        <v>657</v>
      </c>
      <c r="D36992" t="s">
        <v>281</v>
      </c>
    </row>
    <row r="36993" spans="1:9" x14ac:dyDescent="0.35">
      <c r="A36993">
        <v>19082024</v>
      </c>
      <c r="B36993" t="s">
        <v>171</v>
      </c>
      <c r="C36993" t="s">
        <v>324</v>
      </c>
      <c r="D36993" t="s">
        <v>284</v>
      </c>
      <c r="E36993" t="s">
        <v>101</v>
      </c>
    </row>
    <row r="36994" spans="1:9" x14ac:dyDescent="0.35">
      <c r="A36994">
        <v>19082024</v>
      </c>
      <c r="B36994" t="s">
        <v>694</v>
      </c>
      <c r="C36994" t="s">
        <v>240</v>
      </c>
      <c r="D36994" t="s">
        <v>287</v>
      </c>
      <c r="E36994" t="s">
        <v>101</v>
      </c>
    </row>
    <row r="36995" spans="1:9" x14ac:dyDescent="0.35">
      <c r="A36995">
        <v>19082024</v>
      </c>
      <c r="B36995" t="s">
        <v>438</v>
      </c>
      <c r="C36995" t="s">
        <v>171</v>
      </c>
      <c r="D36995" t="s">
        <v>288</v>
      </c>
      <c r="E36995" t="s">
        <v>101</v>
      </c>
    </row>
    <row r="36996" spans="1:9" x14ac:dyDescent="0.35">
      <c r="A36996">
        <v>19082024</v>
      </c>
      <c r="B36996" t="s">
        <v>555</v>
      </c>
      <c r="C36996" t="s">
        <v>577</v>
      </c>
      <c r="D36996" t="s">
        <v>290</v>
      </c>
      <c r="E36996" t="s">
        <v>140</v>
      </c>
      <c r="F36996" t="s">
        <v>291</v>
      </c>
    </row>
    <row r="36997" spans="1:9" x14ac:dyDescent="0.35">
      <c r="A36997">
        <v>19082024</v>
      </c>
      <c r="B36997" t="s">
        <v>636</v>
      </c>
      <c r="C36997" t="s">
        <v>415</v>
      </c>
      <c r="D36997" t="s">
        <v>290</v>
      </c>
      <c r="E36997" t="s">
        <v>140</v>
      </c>
      <c r="F36997" t="s">
        <v>294</v>
      </c>
      <c r="G36997" t="s">
        <v>295</v>
      </c>
      <c r="H36997" t="s">
        <v>101</v>
      </c>
    </row>
    <row r="36998" spans="1:9" x14ac:dyDescent="0.35">
      <c r="A36998">
        <v>19082024</v>
      </c>
      <c r="B36998" t="s">
        <v>442</v>
      </c>
      <c r="C36998" t="s">
        <v>177</v>
      </c>
      <c r="D36998" t="s">
        <v>298</v>
      </c>
      <c r="E36998" t="s">
        <v>101</v>
      </c>
    </row>
    <row r="36999" spans="1:9" x14ac:dyDescent="0.35">
      <c r="A36999">
        <v>19082024</v>
      </c>
      <c r="B36999" t="s">
        <v>625</v>
      </c>
      <c r="C36999" t="s">
        <v>300</v>
      </c>
      <c r="D36999" t="s">
        <v>262</v>
      </c>
      <c r="E36999" t="s">
        <v>101</v>
      </c>
    </row>
    <row r="37000" spans="1:9" x14ac:dyDescent="0.35">
      <c r="A37000">
        <v>19082024</v>
      </c>
      <c r="B37000" t="s">
        <v>450</v>
      </c>
      <c r="C37000" t="s">
        <v>513</v>
      </c>
      <c r="D37000" t="s">
        <v>301</v>
      </c>
      <c r="E37000" t="s">
        <v>101</v>
      </c>
    </row>
    <row r="37001" spans="1:9" x14ac:dyDescent="0.35">
      <c r="A37001">
        <v>19082024</v>
      </c>
      <c r="B37001" t="s">
        <v>550</v>
      </c>
      <c r="C37001" t="s">
        <v>651</v>
      </c>
      <c r="D37001" t="s">
        <v>303</v>
      </c>
      <c r="E37001" t="s">
        <v>149</v>
      </c>
    </row>
    <row r="37002" spans="1:9" x14ac:dyDescent="0.35">
      <c r="A37002">
        <v>19082024</v>
      </c>
      <c r="B37002" t="s">
        <v>664</v>
      </c>
      <c r="C37002" t="s">
        <v>518</v>
      </c>
      <c r="D37002" t="s">
        <v>306</v>
      </c>
      <c r="E37002" t="s">
        <v>101</v>
      </c>
    </row>
    <row r="37003" spans="1:9" x14ac:dyDescent="0.35">
      <c r="A37003">
        <v>19082024</v>
      </c>
      <c r="B37003" t="s">
        <v>657</v>
      </c>
      <c r="C37003" t="s">
        <v>224</v>
      </c>
      <c r="D37003" t="s">
        <v>308</v>
      </c>
      <c r="E37003" t="s">
        <v>309</v>
      </c>
      <c r="F37003" t="s">
        <v>310</v>
      </c>
      <c r="G37003" t="s">
        <v>311</v>
      </c>
      <c r="H37003" t="s">
        <v>312</v>
      </c>
      <c r="I37003" t="s">
        <v>101</v>
      </c>
    </row>
    <row r="37004" spans="1:9" x14ac:dyDescent="0.35">
      <c r="A37004">
        <v>19082024</v>
      </c>
      <c r="B37004" t="s">
        <v>150</v>
      </c>
      <c r="C37004" t="s">
        <v>354</v>
      </c>
      <c r="D37004" t="s">
        <v>314</v>
      </c>
      <c r="E37004" t="s">
        <v>315</v>
      </c>
      <c r="F37004" t="s">
        <v>101</v>
      </c>
    </row>
    <row r="37005" spans="1:9" x14ac:dyDescent="0.35">
      <c r="A37005">
        <v>19082024</v>
      </c>
      <c r="B37005" t="s">
        <v>541</v>
      </c>
      <c r="C37005" t="s">
        <v>631</v>
      </c>
      <c r="D37005" t="s">
        <v>314</v>
      </c>
      <c r="E37005" t="s">
        <v>317</v>
      </c>
      <c r="F37005" t="s">
        <v>101</v>
      </c>
    </row>
    <row r="37006" spans="1:9" x14ac:dyDescent="0.35">
      <c r="A37006">
        <v>19082024</v>
      </c>
      <c r="B37006" t="s">
        <v>432</v>
      </c>
      <c r="C37006" t="s">
        <v>233</v>
      </c>
      <c r="D37006" t="s">
        <v>319</v>
      </c>
      <c r="E37006" t="s">
        <v>320</v>
      </c>
      <c r="F37006" t="s">
        <v>321</v>
      </c>
    </row>
    <row r="37007" spans="1:9" x14ac:dyDescent="0.35">
      <c r="A37007">
        <v>19082024</v>
      </c>
      <c r="B37007" t="s">
        <v>247</v>
      </c>
      <c r="C37007" t="s">
        <v>171</v>
      </c>
      <c r="D37007" t="s">
        <v>322</v>
      </c>
      <c r="E37007" t="s">
        <v>101</v>
      </c>
    </row>
    <row r="37008" spans="1:9" x14ac:dyDescent="0.35">
      <c r="A37008">
        <v>19082024</v>
      </c>
      <c r="B37008" t="s">
        <v>534</v>
      </c>
      <c r="C37008" t="s">
        <v>304</v>
      </c>
      <c r="D37008" t="s">
        <v>325</v>
      </c>
      <c r="E37008" t="s">
        <v>101</v>
      </c>
    </row>
    <row r="37009" spans="1:6" x14ac:dyDescent="0.35">
      <c r="A37009">
        <v>19082024</v>
      </c>
      <c r="B37009" t="s">
        <v>520</v>
      </c>
      <c r="C37009" t="s">
        <v>438</v>
      </c>
      <c r="D37009" t="s">
        <v>328</v>
      </c>
      <c r="E37009" t="s">
        <v>101</v>
      </c>
    </row>
    <row r="37010" spans="1:6" x14ac:dyDescent="0.35">
      <c r="A37010">
        <v>19082024</v>
      </c>
      <c r="B37010" t="s">
        <v>569</v>
      </c>
      <c r="C37010" t="s">
        <v>331</v>
      </c>
      <c r="D37010" t="s">
        <v>332</v>
      </c>
      <c r="E37010" t="s">
        <v>101</v>
      </c>
    </row>
    <row r="37011" spans="1:6" x14ac:dyDescent="0.35">
      <c r="A37011">
        <v>19082024</v>
      </c>
      <c r="B37011" t="s">
        <v>195</v>
      </c>
      <c r="C37011" t="s">
        <v>467</v>
      </c>
      <c r="D37011" t="s">
        <v>331</v>
      </c>
      <c r="E37011" t="s">
        <v>335</v>
      </c>
      <c r="F37011" t="s">
        <v>101</v>
      </c>
    </row>
    <row r="37012" spans="1:6" x14ac:dyDescent="0.35">
      <c r="A37012">
        <v>19082024</v>
      </c>
      <c r="B37012" t="s">
        <v>446</v>
      </c>
      <c r="C37012" t="s">
        <v>197</v>
      </c>
      <c r="D37012" t="s">
        <v>331</v>
      </c>
      <c r="E37012" t="s">
        <v>338</v>
      </c>
      <c r="F37012" t="s">
        <v>321</v>
      </c>
    </row>
    <row r="37013" spans="1:6" x14ac:dyDescent="0.35">
      <c r="A37013">
        <v>19082024</v>
      </c>
      <c r="B37013" t="s">
        <v>558</v>
      </c>
      <c r="C37013" t="s">
        <v>456</v>
      </c>
      <c r="D37013" t="s">
        <v>170</v>
      </c>
    </row>
    <row r="37014" spans="1:6" x14ac:dyDescent="0.35">
      <c r="A37014">
        <v>19082024</v>
      </c>
      <c r="B37014" t="s">
        <v>454</v>
      </c>
      <c r="C37014" t="s">
        <v>549</v>
      </c>
      <c r="D37014" t="s">
        <v>341</v>
      </c>
      <c r="E37014" t="s">
        <v>101</v>
      </c>
    </row>
    <row r="37015" spans="1:6" x14ac:dyDescent="0.35">
      <c r="A37015">
        <v>19082024</v>
      </c>
      <c r="B37015" t="s">
        <v>589</v>
      </c>
      <c r="C37015" t="s">
        <v>327</v>
      </c>
      <c r="D37015" t="s">
        <v>343</v>
      </c>
      <c r="E37015" t="s">
        <v>101</v>
      </c>
    </row>
    <row r="37016" spans="1:6" x14ac:dyDescent="0.35">
      <c r="A37016">
        <v>19082024</v>
      </c>
      <c r="B37016" t="s">
        <v>402</v>
      </c>
      <c r="C37016" t="s">
        <v>132</v>
      </c>
      <c r="D37016" t="s">
        <v>344</v>
      </c>
      <c r="E37016" t="s">
        <v>345</v>
      </c>
      <c r="F37016" t="s">
        <v>101</v>
      </c>
    </row>
    <row r="37017" spans="1:6" x14ac:dyDescent="0.35">
      <c r="A37017">
        <v>19082024</v>
      </c>
      <c r="B37017" t="s">
        <v>304</v>
      </c>
      <c r="C37017" t="s">
        <v>98</v>
      </c>
      <c r="D37017" t="s">
        <v>132</v>
      </c>
      <c r="E37017" t="s">
        <v>347</v>
      </c>
      <c r="F37017" t="s">
        <v>101</v>
      </c>
    </row>
    <row r="37018" spans="1:6" x14ac:dyDescent="0.35">
      <c r="A37018">
        <v>19082024</v>
      </c>
      <c r="B37018" t="s">
        <v>450</v>
      </c>
      <c r="C37018" t="s">
        <v>598</v>
      </c>
      <c r="D37018" t="s">
        <v>132</v>
      </c>
      <c r="E37018" t="s">
        <v>348</v>
      </c>
      <c r="F37018" t="s">
        <v>101</v>
      </c>
    </row>
    <row r="37019" spans="1:6" x14ac:dyDescent="0.35">
      <c r="A37019">
        <v>19082024</v>
      </c>
      <c r="B37019" t="s">
        <v>233</v>
      </c>
      <c r="C37019" t="s">
        <v>461</v>
      </c>
      <c r="D37019" t="s">
        <v>132</v>
      </c>
      <c r="E37019" t="s">
        <v>350</v>
      </c>
      <c r="F37019" t="s">
        <v>101</v>
      </c>
    </row>
    <row r="37020" spans="1:6" x14ac:dyDescent="0.35">
      <c r="A37020">
        <v>19082024</v>
      </c>
      <c r="B37020" t="s">
        <v>559</v>
      </c>
      <c r="C37020" t="s">
        <v>420</v>
      </c>
      <c r="D37020" t="s">
        <v>132</v>
      </c>
      <c r="E37020" t="s">
        <v>352</v>
      </c>
      <c r="F37020" t="s">
        <v>101</v>
      </c>
    </row>
    <row r="37021" spans="1:6" x14ac:dyDescent="0.35">
      <c r="A37021">
        <v>19082024</v>
      </c>
      <c r="B37021" t="s">
        <v>203</v>
      </c>
      <c r="C37021" t="s">
        <v>361</v>
      </c>
      <c r="D37021" t="s">
        <v>132</v>
      </c>
      <c r="E37021" t="s">
        <v>133</v>
      </c>
      <c r="F37021" t="s">
        <v>355</v>
      </c>
    </row>
    <row r="37022" spans="1:6" x14ac:dyDescent="0.35">
      <c r="A37022">
        <v>19082024</v>
      </c>
      <c r="B37022" t="s">
        <v>269</v>
      </c>
      <c r="C37022" t="s">
        <v>506</v>
      </c>
      <c r="D37022" t="s">
        <v>132</v>
      </c>
      <c r="E37022" t="s">
        <v>356</v>
      </c>
      <c r="F37022" t="s">
        <v>101</v>
      </c>
    </row>
    <row r="37023" spans="1:6" x14ac:dyDescent="0.35">
      <c r="A37023">
        <v>19082024</v>
      </c>
      <c r="B37023" t="s">
        <v>145</v>
      </c>
      <c r="C37023" t="s">
        <v>106</v>
      </c>
      <c r="D37023" t="s">
        <v>359</v>
      </c>
      <c r="E37023" t="s">
        <v>360</v>
      </c>
      <c r="F37023" t="s">
        <v>101</v>
      </c>
    </row>
    <row r="37024" spans="1:6" x14ac:dyDescent="0.35">
      <c r="A37024">
        <v>19082024</v>
      </c>
      <c r="B37024" t="s">
        <v>219</v>
      </c>
      <c r="C37024" t="s">
        <v>553</v>
      </c>
      <c r="D37024" t="s">
        <v>359</v>
      </c>
      <c r="E37024" t="s">
        <v>362</v>
      </c>
      <c r="F37024" t="s">
        <v>101</v>
      </c>
    </row>
    <row r="37025" spans="1:8" x14ac:dyDescent="0.35">
      <c r="A37025">
        <v>19082024</v>
      </c>
      <c r="B37025" t="s">
        <v>442</v>
      </c>
      <c r="C37025" t="s">
        <v>146</v>
      </c>
      <c r="D37025" t="s">
        <v>359</v>
      </c>
      <c r="E37025" t="s">
        <v>362</v>
      </c>
      <c r="F37025" t="s">
        <v>140</v>
      </c>
      <c r="G37025" t="s">
        <v>364</v>
      </c>
      <c r="H37025" t="s">
        <v>101</v>
      </c>
    </row>
    <row r="37026" spans="1:8" x14ac:dyDescent="0.35">
      <c r="A37026">
        <v>19082024</v>
      </c>
      <c r="B37026" t="s">
        <v>518</v>
      </c>
      <c r="C37026" t="s">
        <v>595</v>
      </c>
      <c r="D37026" t="s">
        <v>366</v>
      </c>
      <c r="E37026" t="s">
        <v>257</v>
      </c>
      <c r="F37026" t="s">
        <v>367</v>
      </c>
      <c r="G37026" t="s">
        <v>101</v>
      </c>
    </row>
    <row r="37027" spans="1:8" x14ac:dyDescent="0.35">
      <c r="A37027">
        <v>19082024</v>
      </c>
      <c r="B37027" t="s">
        <v>575</v>
      </c>
      <c r="C37027" t="s">
        <v>292</v>
      </c>
      <c r="D37027" t="s">
        <v>369</v>
      </c>
      <c r="E37027" t="s">
        <v>370</v>
      </c>
      <c r="F37027" t="s">
        <v>101</v>
      </c>
    </row>
    <row r="37028" spans="1:8" x14ac:dyDescent="0.35">
      <c r="A37028">
        <v>19082024</v>
      </c>
      <c r="B37028" t="s">
        <v>431</v>
      </c>
      <c r="C37028" t="s">
        <v>414</v>
      </c>
      <c r="D37028" t="s">
        <v>371</v>
      </c>
      <c r="E37028" t="s">
        <v>101</v>
      </c>
    </row>
    <row r="37029" spans="1:8" x14ac:dyDescent="0.35">
      <c r="A37029">
        <v>19082024</v>
      </c>
      <c r="B37029" t="s">
        <v>342</v>
      </c>
      <c r="C37029" t="s">
        <v>324</v>
      </c>
      <c r="D37029" t="s">
        <v>372</v>
      </c>
      <c r="E37029" t="s">
        <v>101</v>
      </c>
    </row>
    <row r="37030" spans="1:8" x14ac:dyDescent="0.35">
      <c r="A37030">
        <v>19082024</v>
      </c>
      <c r="B37030" t="s">
        <v>556</v>
      </c>
      <c r="C37030" t="s">
        <v>373</v>
      </c>
      <c r="D37030" t="s">
        <v>101</v>
      </c>
    </row>
    <row r="37031" spans="1:8" x14ac:dyDescent="0.35">
      <c r="A37031">
        <v>19082024</v>
      </c>
      <c r="B37031" t="s">
        <v>419</v>
      </c>
      <c r="C37031" t="s">
        <v>447</v>
      </c>
      <c r="D37031" t="s">
        <v>376</v>
      </c>
      <c r="E37031" t="s">
        <v>140</v>
      </c>
      <c r="F37031" t="s">
        <v>331</v>
      </c>
      <c r="G37031" t="s">
        <v>377</v>
      </c>
      <c r="H37031" t="s">
        <v>101</v>
      </c>
    </row>
    <row r="37032" spans="1:8" x14ac:dyDescent="0.35">
      <c r="A37032">
        <v>19082024</v>
      </c>
      <c r="B37032" t="s">
        <v>493</v>
      </c>
      <c r="C37032" t="s">
        <v>158</v>
      </c>
      <c r="D37032" t="s">
        <v>378</v>
      </c>
    </row>
    <row r="37033" spans="1:8" x14ac:dyDescent="0.35">
      <c r="A37033">
        <v>19082024</v>
      </c>
      <c r="B37033" t="s">
        <v>154</v>
      </c>
      <c r="C37033" t="s">
        <v>475</v>
      </c>
      <c r="D37033" t="s">
        <v>380</v>
      </c>
      <c r="E37033" t="s">
        <v>101</v>
      </c>
    </row>
    <row r="37034" spans="1:8" x14ac:dyDescent="0.35">
      <c r="A37034">
        <v>19082024</v>
      </c>
      <c r="B37034" t="s">
        <v>543</v>
      </c>
      <c r="C37034" t="s">
        <v>555</v>
      </c>
      <c r="D37034" t="s">
        <v>382</v>
      </c>
      <c r="E37034" t="s">
        <v>383</v>
      </c>
    </row>
    <row r="37035" spans="1:8" x14ac:dyDescent="0.35">
      <c r="A37035">
        <v>19082024</v>
      </c>
      <c r="B37035" t="s">
        <v>447</v>
      </c>
      <c r="C37035" t="s">
        <v>263</v>
      </c>
      <c r="D37035" t="s">
        <v>385</v>
      </c>
      <c r="E37035" t="s">
        <v>386</v>
      </c>
    </row>
    <row r="37036" spans="1:8" x14ac:dyDescent="0.35">
      <c r="A37036">
        <v>19082024</v>
      </c>
      <c r="B37036" t="s">
        <v>540</v>
      </c>
      <c r="C37036" t="s">
        <v>340</v>
      </c>
      <c r="D37036" t="s">
        <v>388</v>
      </c>
      <c r="E37036" t="s">
        <v>101</v>
      </c>
    </row>
    <row r="37037" spans="1:8" x14ac:dyDescent="0.35">
      <c r="A37037">
        <v>19082024</v>
      </c>
      <c r="B37037" t="s">
        <v>586</v>
      </c>
      <c r="C37037" t="s">
        <v>125</v>
      </c>
      <c r="D37037" t="s">
        <v>391</v>
      </c>
      <c r="E37037" t="s">
        <v>101</v>
      </c>
    </row>
    <row r="37038" spans="1:8" x14ac:dyDescent="0.35">
      <c r="A37038">
        <v>19082024</v>
      </c>
      <c r="B37038" t="s">
        <v>651</v>
      </c>
      <c r="C37038" t="s">
        <v>118</v>
      </c>
      <c r="D37038" t="s">
        <v>393</v>
      </c>
    </row>
    <row r="37039" spans="1:8" x14ac:dyDescent="0.35">
      <c r="A37039">
        <v>19082024</v>
      </c>
      <c r="B37039" t="s">
        <v>466</v>
      </c>
      <c r="C37039" t="s">
        <v>398</v>
      </c>
      <c r="D37039" t="s">
        <v>394</v>
      </c>
      <c r="E37039" t="s">
        <v>395</v>
      </c>
      <c r="F37039" t="s">
        <v>101</v>
      </c>
    </row>
    <row r="37040" spans="1:8" x14ac:dyDescent="0.35">
      <c r="A37040">
        <v>19082024</v>
      </c>
      <c r="B37040" t="s">
        <v>258</v>
      </c>
      <c r="C37040" t="s">
        <v>324</v>
      </c>
      <c r="D37040" t="s">
        <v>396</v>
      </c>
    </row>
    <row r="37041" spans="1:9" x14ac:dyDescent="0.35">
      <c r="A37041">
        <v>19082024</v>
      </c>
      <c r="B37041" t="s">
        <v>231</v>
      </c>
      <c r="C37041" t="s">
        <v>397</v>
      </c>
      <c r="D37041" t="s">
        <v>101</v>
      </c>
    </row>
    <row r="37042" spans="1:9" x14ac:dyDescent="0.35">
      <c r="A37042">
        <v>19082024</v>
      </c>
      <c r="B37042" t="s">
        <v>501</v>
      </c>
      <c r="C37042" t="s">
        <v>195</v>
      </c>
      <c r="D37042" t="s">
        <v>399</v>
      </c>
      <c r="E37042" t="s">
        <v>140</v>
      </c>
      <c r="F37042" t="s">
        <v>400</v>
      </c>
      <c r="G37042" t="s">
        <v>257</v>
      </c>
      <c r="H37042" t="s">
        <v>331</v>
      </c>
      <c r="I37042" t="s">
        <v>401</v>
      </c>
    </row>
    <row r="37043" spans="1:9" x14ac:dyDescent="0.35">
      <c r="A37043">
        <v>19082024</v>
      </c>
      <c r="B37043" t="s">
        <v>466</v>
      </c>
      <c r="C37043" t="s">
        <v>375</v>
      </c>
      <c r="D37043" t="s">
        <v>399</v>
      </c>
      <c r="E37043" t="s">
        <v>187</v>
      </c>
      <c r="F37043" t="s">
        <v>101</v>
      </c>
    </row>
    <row r="37044" spans="1:9" x14ac:dyDescent="0.35">
      <c r="A37044">
        <v>19082024</v>
      </c>
      <c r="B37044" t="s">
        <v>541</v>
      </c>
      <c r="C37044" t="s">
        <v>420</v>
      </c>
      <c r="D37044" t="s">
        <v>399</v>
      </c>
      <c r="E37044" t="s">
        <v>403</v>
      </c>
      <c r="F37044" t="s">
        <v>101</v>
      </c>
    </row>
    <row r="37045" spans="1:9" x14ac:dyDescent="0.35">
      <c r="A37045">
        <v>19082024</v>
      </c>
      <c r="B37045" t="s">
        <v>248</v>
      </c>
      <c r="C37045" t="s">
        <v>185</v>
      </c>
      <c r="D37045" t="s">
        <v>399</v>
      </c>
      <c r="E37045" t="s">
        <v>404</v>
      </c>
      <c r="F37045" t="s">
        <v>101</v>
      </c>
    </row>
    <row r="37046" spans="1:9" x14ac:dyDescent="0.35">
      <c r="A37046">
        <v>18082024</v>
      </c>
      <c r="B37046" t="s">
        <v>438</v>
      </c>
      <c r="C37046" t="s">
        <v>342</v>
      </c>
      <c r="D37046" t="s">
        <v>100</v>
      </c>
      <c r="E37046" t="s">
        <v>101</v>
      </c>
    </row>
    <row r="37047" spans="1:9" x14ac:dyDescent="0.35">
      <c r="A37047">
        <v>18082024</v>
      </c>
      <c r="B37047" t="s">
        <v>471</v>
      </c>
      <c r="C37047" t="s">
        <v>598</v>
      </c>
      <c r="D37047" t="s">
        <v>104</v>
      </c>
      <c r="E37047" t="s">
        <v>101</v>
      </c>
    </row>
    <row r="37048" spans="1:9" x14ac:dyDescent="0.35">
      <c r="A37048">
        <v>18082024</v>
      </c>
      <c r="B37048" t="s">
        <v>549</v>
      </c>
      <c r="C37048" t="s">
        <v>416</v>
      </c>
      <c r="D37048" t="s">
        <v>107</v>
      </c>
      <c r="E37048" t="s">
        <v>108</v>
      </c>
      <c r="F37048" t="s">
        <v>101</v>
      </c>
    </row>
    <row r="37049" spans="1:9" x14ac:dyDescent="0.35">
      <c r="A37049">
        <v>18082024</v>
      </c>
      <c r="B37049" t="s">
        <v>263</v>
      </c>
      <c r="C37049" t="s">
        <v>283</v>
      </c>
      <c r="D37049" t="s">
        <v>111</v>
      </c>
      <c r="E37049" t="s">
        <v>101</v>
      </c>
    </row>
    <row r="37050" spans="1:9" x14ac:dyDescent="0.35">
      <c r="A37050">
        <v>18082024</v>
      </c>
      <c r="B37050" t="s">
        <v>969</v>
      </c>
      <c r="C37050" t="s">
        <v>970</v>
      </c>
      <c r="D37050" t="s">
        <v>114</v>
      </c>
      <c r="E37050" t="s">
        <v>115</v>
      </c>
      <c r="F37050" t="s">
        <v>116</v>
      </c>
    </row>
    <row r="37051" spans="1:9" x14ac:dyDescent="0.35">
      <c r="A37051">
        <v>18082024</v>
      </c>
      <c r="B37051" t="s">
        <v>351</v>
      </c>
      <c r="C37051" t="s">
        <v>656</v>
      </c>
      <c r="D37051" t="s">
        <v>114</v>
      </c>
      <c r="E37051" t="s">
        <v>119</v>
      </c>
      <c r="F37051" t="s">
        <v>120</v>
      </c>
      <c r="G37051" t="s">
        <v>121</v>
      </c>
    </row>
    <row r="37052" spans="1:9" x14ac:dyDescent="0.35">
      <c r="A37052">
        <v>18082024</v>
      </c>
      <c r="B37052" t="s">
        <v>178</v>
      </c>
      <c r="C37052" t="s">
        <v>686</v>
      </c>
      <c r="D37052" t="s">
        <v>114</v>
      </c>
      <c r="E37052" t="s">
        <v>124</v>
      </c>
    </row>
    <row r="37053" spans="1:9" x14ac:dyDescent="0.35">
      <c r="A37053">
        <v>18082024</v>
      </c>
      <c r="B37053" t="s">
        <v>231</v>
      </c>
      <c r="C37053" t="s">
        <v>650</v>
      </c>
      <c r="D37053" t="s">
        <v>114</v>
      </c>
      <c r="E37053" t="s">
        <v>127</v>
      </c>
    </row>
    <row r="37054" spans="1:9" x14ac:dyDescent="0.35">
      <c r="A37054">
        <v>18082024</v>
      </c>
      <c r="B37054" t="s">
        <v>428</v>
      </c>
      <c r="C37054" t="s">
        <v>631</v>
      </c>
      <c r="D37054" t="s">
        <v>114</v>
      </c>
      <c r="E37054" t="s">
        <v>130</v>
      </c>
    </row>
    <row r="37055" spans="1:9" x14ac:dyDescent="0.35">
      <c r="A37055">
        <v>18082024</v>
      </c>
      <c r="B37055" t="s">
        <v>349</v>
      </c>
      <c r="C37055" t="s">
        <v>299</v>
      </c>
      <c r="D37055" t="s">
        <v>114</v>
      </c>
      <c r="E37055" t="s">
        <v>132</v>
      </c>
      <c r="F37055" t="s">
        <v>133</v>
      </c>
    </row>
    <row r="37056" spans="1:9" x14ac:dyDescent="0.35">
      <c r="A37056">
        <v>18082024</v>
      </c>
      <c r="B37056" t="s">
        <v>219</v>
      </c>
      <c r="C37056" t="s">
        <v>361</v>
      </c>
      <c r="D37056" t="s">
        <v>135</v>
      </c>
      <c r="E37056" t="s">
        <v>136</v>
      </c>
    </row>
    <row r="37057" spans="1:7" x14ac:dyDescent="0.35">
      <c r="A37057">
        <v>18082024</v>
      </c>
      <c r="B37057" t="s">
        <v>777</v>
      </c>
      <c r="C37057" t="s">
        <v>218</v>
      </c>
      <c r="D37057" t="s">
        <v>139</v>
      </c>
      <c r="E37057" t="s">
        <v>140</v>
      </c>
      <c r="F37057" t="s">
        <v>141</v>
      </c>
      <c r="G37057" t="s">
        <v>101</v>
      </c>
    </row>
    <row r="37058" spans="1:7" x14ac:dyDescent="0.35">
      <c r="A37058">
        <v>18082024</v>
      </c>
      <c r="B37058" t="s">
        <v>436</v>
      </c>
      <c r="C37058" t="s">
        <v>263</v>
      </c>
      <c r="D37058" t="s">
        <v>144</v>
      </c>
      <c r="E37058" t="s">
        <v>101</v>
      </c>
    </row>
    <row r="37059" spans="1:7" x14ac:dyDescent="0.35">
      <c r="A37059">
        <v>18082024</v>
      </c>
      <c r="B37059" t="s">
        <v>431</v>
      </c>
      <c r="C37059" t="s">
        <v>439</v>
      </c>
      <c r="D37059" t="s">
        <v>147</v>
      </c>
      <c r="E37059" t="s">
        <v>148</v>
      </c>
      <c r="F37059" t="s">
        <v>149</v>
      </c>
    </row>
    <row r="37060" spans="1:7" x14ac:dyDescent="0.35">
      <c r="A37060">
        <v>18082024</v>
      </c>
      <c r="B37060" t="s">
        <v>237</v>
      </c>
      <c r="C37060" t="s">
        <v>375</v>
      </c>
      <c r="D37060" t="s">
        <v>152</v>
      </c>
      <c r="E37060" t="s">
        <v>140</v>
      </c>
      <c r="F37060" t="s">
        <v>153</v>
      </c>
      <c r="G37060" t="s">
        <v>101</v>
      </c>
    </row>
    <row r="37061" spans="1:7" x14ac:dyDescent="0.35">
      <c r="A37061">
        <v>18082024</v>
      </c>
      <c r="B37061" t="s">
        <v>695</v>
      </c>
      <c r="C37061" t="s">
        <v>327</v>
      </c>
      <c r="D37061" t="s">
        <v>156</v>
      </c>
      <c r="E37061" t="s">
        <v>101</v>
      </c>
    </row>
    <row r="37062" spans="1:7" x14ac:dyDescent="0.35">
      <c r="A37062">
        <v>18082024</v>
      </c>
      <c r="B37062" t="s">
        <v>547</v>
      </c>
      <c r="C37062" t="s">
        <v>159</v>
      </c>
      <c r="D37062" t="s">
        <v>101</v>
      </c>
    </row>
    <row r="37063" spans="1:7" x14ac:dyDescent="0.35">
      <c r="A37063">
        <v>18082024</v>
      </c>
      <c r="B37063" t="s">
        <v>122</v>
      </c>
      <c r="C37063" t="s">
        <v>161</v>
      </c>
      <c r="D37063" t="s">
        <v>101</v>
      </c>
    </row>
    <row r="37064" spans="1:7" x14ac:dyDescent="0.35">
      <c r="A37064">
        <v>18082024</v>
      </c>
      <c r="B37064" t="s">
        <v>158</v>
      </c>
      <c r="C37064" t="s">
        <v>189</v>
      </c>
      <c r="D37064" t="s">
        <v>164</v>
      </c>
      <c r="E37064" t="s">
        <v>101</v>
      </c>
    </row>
    <row r="37065" spans="1:7" x14ac:dyDescent="0.35">
      <c r="A37065">
        <v>18082024</v>
      </c>
      <c r="B37065" t="s">
        <v>444</v>
      </c>
      <c r="C37065" t="s">
        <v>476</v>
      </c>
      <c r="D37065" t="s">
        <v>167</v>
      </c>
    </row>
    <row r="37066" spans="1:7" x14ac:dyDescent="0.35">
      <c r="A37066">
        <v>18082024</v>
      </c>
      <c r="B37066" t="s">
        <v>499</v>
      </c>
      <c r="C37066" t="s">
        <v>146</v>
      </c>
      <c r="D37066" t="s">
        <v>423</v>
      </c>
      <c r="E37066" t="s">
        <v>101</v>
      </c>
    </row>
    <row r="37067" spans="1:7" x14ac:dyDescent="0.35">
      <c r="A37067">
        <v>18082024</v>
      </c>
      <c r="B37067" t="s">
        <v>446</v>
      </c>
      <c r="C37067" t="s">
        <v>151</v>
      </c>
      <c r="D37067" t="s">
        <v>169</v>
      </c>
      <c r="E37067" t="s">
        <v>170</v>
      </c>
      <c r="F37067" t="s">
        <v>101</v>
      </c>
    </row>
    <row r="37068" spans="1:7" x14ac:dyDescent="0.35">
      <c r="A37068">
        <v>18082024</v>
      </c>
      <c r="B37068" t="s">
        <v>495</v>
      </c>
      <c r="C37068" t="s">
        <v>436</v>
      </c>
      <c r="D37068" t="s">
        <v>173</v>
      </c>
      <c r="E37068" t="s">
        <v>101</v>
      </c>
    </row>
    <row r="37069" spans="1:7" x14ac:dyDescent="0.35">
      <c r="A37069">
        <v>18082024</v>
      </c>
      <c r="B37069" t="s">
        <v>572</v>
      </c>
      <c r="C37069" t="s">
        <v>502</v>
      </c>
      <c r="D37069" t="s">
        <v>176</v>
      </c>
      <c r="E37069" t="s">
        <v>101</v>
      </c>
    </row>
    <row r="37070" spans="1:7" x14ac:dyDescent="0.35">
      <c r="A37070">
        <v>18082024</v>
      </c>
      <c r="B37070" t="s">
        <v>573</v>
      </c>
      <c r="C37070" t="s">
        <v>327</v>
      </c>
      <c r="D37070" t="s">
        <v>176</v>
      </c>
      <c r="E37070" t="s">
        <v>149</v>
      </c>
    </row>
    <row r="37071" spans="1:7" x14ac:dyDescent="0.35">
      <c r="A37071">
        <v>18082024</v>
      </c>
      <c r="B37071" t="s">
        <v>600</v>
      </c>
      <c r="C37071" t="s">
        <v>361</v>
      </c>
      <c r="D37071" t="s">
        <v>181</v>
      </c>
      <c r="E37071" t="s">
        <v>182</v>
      </c>
      <c r="F37071" t="s">
        <v>101</v>
      </c>
    </row>
    <row r="37072" spans="1:7" x14ac:dyDescent="0.35">
      <c r="A37072">
        <v>18082024</v>
      </c>
      <c r="B37072" t="s">
        <v>724</v>
      </c>
      <c r="C37072" t="s">
        <v>442</v>
      </c>
      <c r="D37072" t="s">
        <v>184</v>
      </c>
      <c r="E37072" t="s">
        <v>101</v>
      </c>
    </row>
    <row r="37073" spans="1:7" x14ac:dyDescent="0.35">
      <c r="A37073">
        <v>18082024</v>
      </c>
      <c r="B37073" t="s">
        <v>258</v>
      </c>
      <c r="C37073" t="s">
        <v>187</v>
      </c>
      <c r="D37073" t="s">
        <v>101</v>
      </c>
    </row>
    <row r="37074" spans="1:7" x14ac:dyDescent="0.35">
      <c r="A37074">
        <v>18082024</v>
      </c>
      <c r="B37074" t="s">
        <v>476</v>
      </c>
      <c r="C37074" t="s">
        <v>491</v>
      </c>
      <c r="D37074" t="s">
        <v>190</v>
      </c>
      <c r="E37074" t="s">
        <v>191</v>
      </c>
      <c r="F37074" t="s">
        <v>101</v>
      </c>
    </row>
    <row r="37075" spans="1:7" x14ac:dyDescent="0.35">
      <c r="A37075">
        <v>18082024</v>
      </c>
      <c r="B37075" t="s">
        <v>375</v>
      </c>
      <c r="C37075" t="s">
        <v>379</v>
      </c>
      <c r="D37075" t="s">
        <v>190</v>
      </c>
      <c r="E37075" t="s">
        <v>194</v>
      </c>
      <c r="F37075" t="s">
        <v>101</v>
      </c>
    </row>
    <row r="37076" spans="1:7" x14ac:dyDescent="0.35">
      <c r="A37076">
        <v>18082024</v>
      </c>
      <c r="B37076" t="s">
        <v>438</v>
      </c>
      <c r="C37076" t="s">
        <v>269</v>
      </c>
      <c r="D37076" t="s">
        <v>190</v>
      </c>
      <c r="E37076" t="s">
        <v>196</v>
      </c>
      <c r="F37076" t="s">
        <v>101</v>
      </c>
    </row>
    <row r="37077" spans="1:7" x14ac:dyDescent="0.35">
      <c r="A37077">
        <v>18082024</v>
      </c>
      <c r="B37077" t="s">
        <v>282</v>
      </c>
      <c r="C37077" t="s">
        <v>198</v>
      </c>
      <c r="D37077" t="s">
        <v>140</v>
      </c>
      <c r="E37077" t="s">
        <v>199</v>
      </c>
      <c r="F37077" t="s">
        <v>200</v>
      </c>
      <c r="G37077" t="s">
        <v>101</v>
      </c>
    </row>
    <row r="37078" spans="1:7" x14ac:dyDescent="0.35">
      <c r="A37078">
        <v>18082024</v>
      </c>
      <c r="B37078" t="s">
        <v>188</v>
      </c>
      <c r="C37078" t="s">
        <v>381</v>
      </c>
      <c r="D37078" t="s">
        <v>61</v>
      </c>
      <c r="E37078" t="s">
        <v>101</v>
      </c>
    </row>
    <row r="37079" spans="1:7" x14ac:dyDescent="0.35">
      <c r="A37079">
        <v>18082024</v>
      </c>
      <c r="B37079" t="s">
        <v>426</v>
      </c>
      <c r="C37079" t="s">
        <v>521</v>
      </c>
      <c r="D37079" t="s">
        <v>205</v>
      </c>
      <c r="E37079" t="s">
        <v>101</v>
      </c>
    </row>
    <row r="37080" spans="1:7" x14ac:dyDescent="0.35">
      <c r="A37080">
        <v>18082024</v>
      </c>
      <c r="B37080" t="s">
        <v>837</v>
      </c>
      <c r="C37080" t="s">
        <v>430</v>
      </c>
      <c r="D37080" t="s">
        <v>208</v>
      </c>
      <c r="E37080" t="s">
        <v>101</v>
      </c>
    </row>
    <row r="37081" spans="1:7" x14ac:dyDescent="0.35">
      <c r="A37081">
        <v>18082024</v>
      </c>
      <c r="B37081" t="s">
        <v>541</v>
      </c>
      <c r="C37081" t="s">
        <v>412</v>
      </c>
      <c r="D37081" t="s">
        <v>210</v>
      </c>
      <c r="E37081" t="s">
        <v>211</v>
      </c>
      <c r="F37081" t="s">
        <v>101</v>
      </c>
    </row>
    <row r="37082" spans="1:7" x14ac:dyDescent="0.35">
      <c r="A37082">
        <v>18082024</v>
      </c>
      <c r="B37082" t="s">
        <v>168</v>
      </c>
      <c r="C37082" t="s">
        <v>351</v>
      </c>
      <c r="D37082" t="s">
        <v>214</v>
      </c>
      <c r="E37082" t="s">
        <v>215</v>
      </c>
      <c r="F37082" t="s">
        <v>101</v>
      </c>
    </row>
    <row r="37083" spans="1:7" x14ac:dyDescent="0.35">
      <c r="A37083">
        <v>18082024</v>
      </c>
      <c r="B37083" t="s">
        <v>460</v>
      </c>
      <c r="C37083" t="s">
        <v>455</v>
      </c>
      <c r="D37083" t="s">
        <v>217</v>
      </c>
      <c r="E37083" t="s">
        <v>101</v>
      </c>
    </row>
    <row r="37084" spans="1:7" x14ac:dyDescent="0.35">
      <c r="A37084">
        <v>18082024</v>
      </c>
      <c r="B37084" t="s">
        <v>852</v>
      </c>
      <c r="C37084" t="s">
        <v>516</v>
      </c>
      <c r="D37084" t="s">
        <v>220</v>
      </c>
      <c r="E37084" t="s">
        <v>101</v>
      </c>
    </row>
    <row r="37085" spans="1:7" x14ac:dyDescent="0.35">
      <c r="A37085">
        <v>18082024</v>
      </c>
      <c r="B37085" t="s">
        <v>778</v>
      </c>
      <c r="C37085" t="s">
        <v>285</v>
      </c>
      <c r="D37085" t="s">
        <v>222</v>
      </c>
    </row>
    <row r="37086" spans="1:7" x14ac:dyDescent="0.35">
      <c r="A37086">
        <v>18082024</v>
      </c>
      <c r="B37086" t="s">
        <v>438</v>
      </c>
      <c r="C37086" t="s">
        <v>106</v>
      </c>
      <c r="D37086" t="s">
        <v>223</v>
      </c>
    </row>
    <row r="37087" spans="1:7" x14ac:dyDescent="0.35">
      <c r="A37087">
        <v>18082024</v>
      </c>
      <c r="B37087" t="s">
        <v>742</v>
      </c>
      <c r="C37087" t="s">
        <v>258</v>
      </c>
      <c r="D37087" t="s">
        <v>225</v>
      </c>
      <c r="E37087" t="s">
        <v>101</v>
      </c>
    </row>
    <row r="37088" spans="1:7" x14ac:dyDescent="0.35">
      <c r="A37088">
        <v>18082024</v>
      </c>
      <c r="B37088" t="s">
        <v>623</v>
      </c>
      <c r="C37088" t="s">
        <v>165</v>
      </c>
      <c r="D37088" t="s">
        <v>225</v>
      </c>
      <c r="E37088" t="s">
        <v>228</v>
      </c>
      <c r="F37088" t="s">
        <v>229</v>
      </c>
    </row>
    <row r="37089" spans="1:7" x14ac:dyDescent="0.35">
      <c r="A37089">
        <v>18082024</v>
      </c>
      <c r="B37089" t="s">
        <v>425</v>
      </c>
      <c r="C37089" t="s">
        <v>165</v>
      </c>
      <c r="D37089" t="s">
        <v>232</v>
      </c>
      <c r="E37089" t="s">
        <v>101</v>
      </c>
    </row>
    <row r="37090" spans="1:7" x14ac:dyDescent="0.35">
      <c r="A37090">
        <v>18082024</v>
      </c>
      <c r="B37090" t="s">
        <v>285</v>
      </c>
      <c r="C37090" t="s">
        <v>553</v>
      </c>
      <c r="D37090" t="s">
        <v>235</v>
      </c>
      <c r="E37090" t="s">
        <v>236</v>
      </c>
      <c r="F37090" t="s">
        <v>101</v>
      </c>
    </row>
    <row r="37091" spans="1:7" x14ac:dyDescent="0.35">
      <c r="A37091">
        <v>18082024</v>
      </c>
      <c r="B37091" t="s">
        <v>579</v>
      </c>
      <c r="C37091" t="s">
        <v>333</v>
      </c>
      <c r="D37091" t="s">
        <v>235</v>
      </c>
      <c r="E37091" t="s">
        <v>239</v>
      </c>
      <c r="F37091" t="s">
        <v>149</v>
      </c>
    </row>
    <row r="37092" spans="1:7" x14ac:dyDescent="0.35">
      <c r="A37092">
        <v>18082024</v>
      </c>
      <c r="B37092" t="s">
        <v>551</v>
      </c>
      <c r="C37092" t="s">
        <v>497</v>
      </c>
      <c r="D37092" t="s">
        <v>235</v>
      </c>
      <c r="E37092" t="s">
        <v>241</v>
      </c>
      <c r="F37092" t="s">
        <v>101</v>
      </c>
    </row>
    <row r="37093" spans="1:7" x14ac:dyDescent="0.35">
      <c r="A37093">
        <v>18082024</v>
      </c>
      <c r="B37093" t="s">
        <v>471</v>
      </c>
      <c r="C37093" t="s">
        <v>255</v>
      </c>
      <c r="D37093" t="s">
        <v>243</v>
      </c>
      <c r="E37093" t="s">
        <v>101</v>
      </c>
    </row>
    <row r="37094" spans="1:7" x14ac:dyDescent="0.35">
      <c r="A37094">
        <v>18082024</v>
      </c>
      <c r="B37094" t="s">
        <v>460</v>
      </c>
      <c r="C37094" t="s">
        <v>122</v>
      </c>
      <c r="D37094" t="s">
        <v>245</v>
      </c>
      <c r="E37094" t="s">
        <v>246</v>
      </c>
    </row>
    <row r="37095" spans="1:7" x14ac:dyDescent="0.35">
      <c r="A37095">
        <v>18082024</v>
      </c>
      <c r="B37095" t="s">
        <v>845</v>
      </c>
      <c r="C37095" t="s">
        <v>495</v>
      </c>
      <c r="D37095" t="s">
        <v>245</v>
      </c>
      <c r="E37095" t="s">
        <v>249</v>
      </c>
    </row>
    <row r="37096" spans="1:7" x14ac:dyDescent="0.35">
      <c r="A37096">
        <v>18082024</v>
      </c>
      <c r="B37096" t="s">
        <v>177</v>
      </c>
      <c r="C37096" t="s">
        <v>428</v>
      </c>
      <c r="D37096" t="s">
        <v>252</v>
      </c>
      <c r="E37096" t="s">
        <v>101</v>
      </c>
    </row>
    <row r="37097" spans="1:7" x14ac:dyDescent="0.35">
      <c r="A37097">
        <v>18082024</v>
      </c>
      <c r="B37097" t="s">
        <v>179</v>
      </c>
      <c r="C37097" t="s">
        <v>615</v>
      </c>
      <c r="D37097" t="s">
        <v>254</v>
      </c>
    </row>
    <row r="37098" spans="1:7" x14ac:dyDescent="0.35">
      <c r="A37098">
        <v>18082024</v>
      </c>
      <c r="B37098" t="s">
        <v>304</v>
      </c>
      <c r="C37098" t="s">
        <v>595</v>
      </c>
      <c r="D37098" t="s">
        <v>256</v>
      </c>
      <c r="E37098" t="s">
        <v>257</v>
      </c>
      <c r="F37098" t="s">
        <v>236</v>
      </c>
      <c r="G37098" t="s">
        <v>101</v>
      </c>
    </row>
    <row r="37099" spans="1:7" x14ac:dyDescent="0.35">
      <c r="A37099">
        <v>18082024</v>
      </c>
      <c r="B37099" t="s">
        <v>477</v>
      </c>
      <c r="C37099" t="s">
        <v>502</v>
      </c>
      <c r="D37099" t="s">
        <v>260</v>
      </c>
      <c r="E37099" t="s">
        <v>136</v>
      </c>
      <c r="F37099" t="s">
        <v>101</v>
      </c>
    </row>
    <row r="37100" spans="1:7" x14ac:dyDescent="0.35">
      <c r="A37100">
        <v>18082024</v>
      </c>
      <c r="B37100" t="s">
        <v>172</v>
      </c>
      <c r="C37100" t="s">
        <v>261</v>
      </c>
      <c r="D37100" t="s">
        <v>262</v>
      </c>
      <c r="E37100" t="s">
        <v>101</v>
      </c>
    </row>
    <row r="37101" spans="1:7" x14ac:dyDescent="0.35">
      <c r="A37101">
        <v>18082024</v>
      </c>
      <c r="B37101" t="s">
        <v>523</v>
      </c>
      <c r="C37101" t="s">
        <v>601</v>
      </c>
      <c r="D37101" t="s">
        <v>264</v>
      </c>
      <c r="E37101" t="s">
        <v>101</v>
      </c>
    </row>
    <row r="37102" spans="1:7" x14ac:dyDescent="0.35">
      <c r="A37102">
        <v>18082024</v>
      </c>
      <c r="B37102" t="s">
        <v>405</v>
      </c>
      <c r="C37102" t="s">
        <v>264</v>
      </c>
      <c r="D37102" t="s">
        <v>149</v>
      </c>
    </row>
    <row r="37103" spans="1:7" x14ac:dyDescent="0.35">
      <c r="A37103">
        <v>18082024</v>
      </c>
      <c r="B37103" t="s">
        <v>507</v>
      </c>
      <c r="C37103" t="s">
        <v>414</v>
      </c>
      <c r="D37103" t="s">
        <v>265</v>
      </c>
      <c r="E37103" t="s">
        <v>101</v>
      </c>
      <c r="F37103" t="s">
        <v>266</v>
      </c>
    </row>
    <row r="37104" spans="1:7" x14ac:dyDescent="0.35">
      <c r="A37104">
        <v>18082024</v>
      </c>
      <c r="B37104" t="s">
        <v>415</v>
      </c>
      <c r="C37104" t="s">
        <v>165</v>
      </c>
      <c r="D37104" t="s">
        <v>267</v>
      </c>
      <c r="E37104" t="s">
        <v>101</v>
      </c>
    </row>
    <row r="37105" spans="1:8" x14ac:dyDescent="0.35">
      <c r="A37105">
        <v>18082024</v>
      </c>
      <c r="B37105" t="s">
        <v>565</v>
      </c>
      <c r="C37105" t="s">
        <v>595</v>
      </c>
      <c r="D37105" t="s">
        <v>268</v>
      </c>
    </row>
    <row r="37106" spans="1:8" x14ac:dyDescent="0.35">
      <c r="A37106">
        <v>18082024</v>
      </c>
      <c r="B37106" t="s">
        <v>441</v>
      </c>
      <c r="C37106" t="s">
        <v>460</v>
      </c>
      <c r="D37106" t="s">
        <v>270</v>
      </c>
      <c r="E37106" t="s">
        <v>271</v>
      </c>
      <c r="F37106" t="s">
        <v>101</v>
      </c>
    </row>
    <row r="37107" spans="1:8" x14ac:dyDescent="0.35">
      <c r="A37107">
        <v>18082024</v>
      </c>
      <c r="B37107" t="s">
        <v>415</v>
      </c>
      <c r="C37107" t="s">
        <v>480</v>
      </c>
      <c r="D37107" t="s">
        <v>274</v>
      </c>
      <c r="E37107" t="s">
        <v>101</v>
      </c>
    </row>
    <row r="37108" spans="1:8" x14ac:dyDescent="0.35">
      <c r="A37108">
        <v>18082024</v>
      </c>
      <c r="B37108" t="s">
        <v>207</v>
      </c>
      <c r="C37108" t="s">
        <v>457</v>
      </c>
      <c r="D37108" t="s">
        <v>277</v>
      </c>
      <c r="E37108" t="s">
        <v>101</v>
      </c>
    </row>
    <row r="37109" spans="1:8" x14ac:dyDescent="0.35">
      <c r="A37109">
        <v>18082024</v>
      </c>
      <c r="B37109" t="s">
        <v>456</v>
      </c>
      <c r="C37109" t="s">
        <v>521</v>
      </c>
      <c r="D37109" t="s">
        <v>279</v>
      </c>
      <c r="E37109" t="s">
        <v>140</v>
      </c>
      <c r="F37109" t="s">
        <v>280</v>
      </c>
    </row>
    <row r="37110" spans="1:8" x14ac:dyDescent="0.35">
      <c r="A37110">
        <v>18082024</v>
      </c>
      <c r="B37110" t="s">
        <v>281</v>
      </c>
    </row>
    <row r="37111" spans="1:8" x14ac:dyDescent="0.35">
      <c r="A37111">
        <v>18082024</v>
      </c>
      <c r="B37111" t="s">
        <v>183</v>
      </c>
      <c r="C37111" t="s">
        <v>327</v>
      </c>
      <c r="D37111" t="s">
        <v>284</v>
      </c>
      <c r="E37111" t="s">
        <v>101</v>
      </c>
    </row>
    <row r="37112" spans="1:8" x14ac:dyDescent="0.35">
      <c r="A37112">
        <v>18082024</v>
      </c>
      <c r="B37112" t="s">
        <v>718</v>
      </c>
      <c r="C37112" t="s">
        <v>368</v>
      </c>
      <c r="D37112" t="s">
        <v>287</v>
      </c>
      <c r="E37112" t="s">
        <v>101</v>
      </c>
    </row>
    <row r="37113" spans="1:8" x14ac:dyDescent="0.35">
      <c r="A37113">
        <v>18082024</v>
      </c>
      <c r="B37113" t="s">
        <v>536</v>
      </c>
      <c r="C37113" t="s">
        <v>318</v>
      </c>
      <c r="D37113" t="s">
        <v>288</v>
      </c>
      <c r="E37113" t="s">
        <v>101</v>
      </c>
    </row>
    <row r="37114" spans="1:8" x14ac:dyDescent="0.35">
      <c r="A37114">
        <v>18082024</v>
      </c>
      <c r="B37114" t="s">
        <v>255</v>
      </c>
      <c r="C37114" t="s">
        <v>103</v>
      </c>
      <c r="D37114" t="s">
        <v>290</v>
      </c>
      <c r="E37114" t="s">
        <v>140</v>
      </c>
      <c r="F37114" t="s">
        <v>291</v>
      </c>
    </row>
    <row r="37115" spans="1:8" x14ac:dyDescent="0.35">
      <c r="A37115">
        <v>18082024</v>
      </c>
      <c r="B37115" t="s">
        <v>582</v>
      </c>
      <c r="C37115" t="s">
        <v>183</v>
      </c>
      <c r="D37115" t="s">
        <v>290</v>
      </c>
      <c r="E37115" t="s">
        <v>140</v>
      </c>
      <c r="F37115" t="s">
        <v>294</v>
      </c>
      <c r="G37115" t="s">
        <v>295</v>
      </c>
      <c r="H37115" t="s">
        <v>101</v>
      </c>
    </row>
    <row r="37116" spans="1:8" x14ac:dyDescent="0.35">
      <c r="A37116">
        <v>18082024</v>
      </c>
      <c r="B37116" t="s">
        <v>422</v>
      </c>
      <c r="C37116" t="s">
        <v>158</v>
      </c>
      <c r="D37116" t="s">
        <v>298</v>
      </c>
      <c r="E37116" t="s">
        <v>101</v>
      </c>
    </row>
    <row r="37117" spans="1:8" x14ac:dyDescent="0.35">
      <c r="A37117">
        <v>18082024</v>
      </c>
      <c r="B37117" t="s">
        <v>300</v>
      </c>
      <c r="C37117" t="s">
        <v>262</v>
      </c>
      <c r="D37117" t="s">
        <v>101</v>
      </c>
    </row>
    <row r="37118" spans="1:8" x14ac:dyDescent="0.35">
      <c r="A37118">
        <v>18082024</v>
      </c>
      <c r="B37118" t="s">
        <v>466</v>
      </c>
      <c r="C37118" t="s">
        <v>375</v>
      </c>
      <c r="D37118" t="s">
        <v>301</v>
      </c>
      <c r="E37118" t="s">
        <v>101</v>
      </c>
    </row>
    <row r="37119" spans="1:8" x14ac:dyDescent="0.35">
      <c r="A37119">
        <v>18082024</v>
      </c>
      <c r="B37119" t="s">
        <v>518</v>
      </c>
      <c r="C37119" t="s">
        <v>255</v>
      </c>
      <c r="D37119" t="s">
        <v>303</v>
      </c>
      <c r="E37119" t="s">
        <v>149</v>
      </c>
    </row>
    <row r="37120" spans="1:8" x14ac:dyDescent="0.35">
      <c r="A37120">
        <v>18082024</v>
      </c>
      <c r="B37120" t="s">
        <v>831</v>
      </c>
      <c r="C37120" t="s">
        <v>477</v>
      </c>
      <c r="D37120" t="s">
        <v>306</v>
      </c>
      <c r="E37120" t="s">
        <v>101</v>
      </c>
    </row>
    <row r="37121" spans="1:9" x14ac:dyDescent="0.35">
      <c r="A37121">
        <v>18082024</v>
      </c>
      <c r="B37121" t="s">
        <v>639</v>
      </c>
      <c r="C37121" t="s">
        <v>450</v>
      </c>
      <c r="D37121" t="s">
        <v>308</v>
      </c>
      <c r="E37121" t="s">
        <v>309</v>
      </c>
      <c r="F37121" t="s">
        <v>310</v>
      </c>
      <c r="G37121" t="s">
        <v>311</v>
      </c>
      <c r="H37121" t="s">
        <v>312</v>
      </c>
      <c r="I37121" t="s">
        <v>101</v>
      </c>
    </row>
    <row r="37122" spans="1:9" x14ac:dyDescent="0.35">
      <c r="A37122">
        <v>18082024</v>
      </c>
      <c r="B37122" t="s">
        <v>185</v>
      </c>
      <c r="C37122" t="s">
        <v>106</v>
      </c>
      <c r="D37122" t="s">
        <v>314</v>
      </c>
      <c r="E37122" t="s">
        <v>315</v>
      </c>
      <c r="F37122" t="s">
        <v>101</v>
      </c>
    </row>
    <row r="37123" spans="1:9" x14ac:dyDescent="0.35">
      <c r="A37123">
        <v>18082024</v>
      </c>
      <c r="B37123" t="s">
        <v>318</v>
      </c>
      <c r="C37123" t="s">
        <v>302</v>
      </c>
      <c r="D37123" t="s">
        <v>314</v>
      </c>
      <c r="E37123" t="s">
        <v>317</v>
      </c>
      <c r="F37123" t="s">
        <v>101</v>
      </c>
    </row>
    <row r="37124" spans="1:9" x14ac:dyDescent="0.35">
      <c r="A37124">
        <v>18082024</v>
      </c>
      <c r="B37124" t="s">
        <v>465</v>
      </c>
      <c r="C37124" t="s">
        <v>150</v>
      </c>
      <c r="D37124" t="s">
        <v>319</v>
      </c>
      <c r="E37124" t="s">
        <v>320</v>
      </c>
      <c r="F37124" t="s">
        <v>321</v>
      </c>
    </row>
    <row r="37125" spans="1:9" x14ac:dyDescent="0.35">
      <c r="A37125">
        <v>18082024</v>
      </c>
      <c r="B37125" t="s">
        <v>576</v>
      </c>
      <c r="C37125" t="s">
        <v>361</v>
      </c>
      <c r="D37125" t="s">
        <v>322</v>
      </c>
      <c r="E37125" t="s">
        <v>101</v>
      </c>
    </row>
    <row r="37126" spans="1:9" x14ac:dyDescent="0.35">
      <c r="A37126">
        <v>18082024</v>
      </c>
      <c r="B37126" t="s">
        <v>218</v>
      </c>
      <c r="C37126" t="s">
        <v>248</v>
      </c>
      <c r="D37126" t="s">
        <v>325</v>
      </c>
      <c r="E37126" t="s">
        <v>101</v>
      </c>
    </row>
    <row r="37127" spans="1:9" x14ac:dyDescent="0.35">
      <c r="A37127">
        <v>18082024</v>
      </c>
      <c r="B37127" t="s">
        <v>717</v>
      </c>
      <c r="C37127" t="s">
        <v>414</v>
      </c>
      <c r="D37127" t="s">
        <v>328</v>
      </c>
      <c r="E37127" t="s">
        <v>101</v>
      </c>
    </row>
    <row r="37128" spans="1:9" x14ac:dyDescent="0.35">
      <c r="A37128">
        <v>18082024</v>
      </c>
      <c r="B37128" t="s">
        <v>506</v>
      </c>
      <c r="C37128" t="s">
        <v>331</v>
      </c>
      <c r="D37128" t="s">
        <v>332</v>
      </c>
      <c r="E37128" t="s">
        <v>101</v>
      </c>
    </row>
    <row r="37129" spans="1:9" x14ac:dyDescent="0.35">
      <c r="A37129">
        <v>18082024</v>
      </c>
      <c r="B37129" t="s">
        <v>122</v>
      </c>
      <c r="C37129" t="s">
        <v>354</v>
      </c>
      <c r="D37129" t="s">
        <v>331</v>
      </c>
      <c r="E37129" t="s">
        <v>335</v>
      </c>
      <c r="F37129" t="s">
        <v>101</v>
      </c>
    </row>
    <row r="37130" spans="1:9" x14ac:dyDescent="0.35">
      <c r="A37130">
        <v>18082024</v>
      </c>
      <c r="B37130" t="s">
        <v>195</v>
      </c>
      <c r="C37130" t="s">
        <v>411</v>
      </c>
      <c r="D37130" t="s">
        <v>331</v>
      </c>
      <c r="E37130" t="s">
        <v>338</v>
      </c>
      <c r="F37130" t="s">
        <v>321</v>
      </c>
    </row>
    <row r="37131" spans="1:9" x14ac:dyDescent="0.35">
      <c r="A37131">
        <v>18082024</v>
      </c>
      <c r="B37131" t="s">
        <v>755</v>
      </c>
      <c r="C37131" t="s">
        <v>307</v>
      </c>
      <c r="D37131" t="s">
        <v>170</v>
      </c>
    </row>
    <row r="37132" spans="1:9" x14ac:dyDescent="0.35">
      <c r="A37132">
        <v>18082024</v>
      </c>
      <c r="B37132" t="s">
        <v>504</v>
      </c>
      <c r="C37132" t="s">
        <v>185</v>
      </c>
      <c r="D37132" t="s">
        <v>341</v>
      </c>
      <c r="E37132" t="s">
        <v>101</v>
      </c>
    </row>
    <row r="37133" spans="1:9" x14ac:dyDescent="0.35">
      <c r="A37133">
        <v>18082024</v>
      </c>
      <c r="B37133" t="s">
        <v>629</v>
      </c>
      <c r="C37133" t="s">
        <v>179</v>
      </c>
      <c r="D37133" t="s">
        <v>343</v>
      </c>
      <c r="E37133" t="s">
        <v>101</v>
      </c>
    </row>
    <row r="37134" spans="1:9" x14ac:dyDescent="0.35">
      <c r="A37134">
        <v>18082024</v>
      </c>
      <c r="B37134" t="s">
        <v>125</v>
      </c>
      <c r="C37134" t="s">
        <v>132</v>
      </c>
      <c r="D37134" t="s">
        <v>344</v>
      </c>
      <c r="E37134" t="s">
        <v>345</v>
      </c>
      <c r="F37134" t="s">
        <v>101</v>
      </c>
    </row>
    <row r="37135" spans="1:9" x14ac:dyDescent="0.35">
      <c r="A37135">
        <v>18082024</v>
      </c>
      <c r="B37135" t="s">
        <v>374</v>
      </c>
      <c r="C37135" t="s">
        <v>195</v>
      </c>
      <c r="D37135" t="s">
        <v>132</v>
      </c>
      <c r="E37135" t="s">
        <v>347</v>
      </c>
      <c r="F37135" t="s">
        <v>101</v>
      </c>
    </row>
    <row r="37136" spans="1:9" x14ac:dyDescent="0.35">
      <c r="A37136">
        <v>18082024</v>
      </c>
      <c r="B37136" t="s">
        <v>460</v>
      </c>
      <c r="C37136" t="s">
        <v>102</v>
      </c>
      <c r="D37136" t="s">
        <v>132</v>
      </c>
      <c r="E37136" t="s">
        <v>348</v>
      </c>
      <c r="F37136" t="s">
        <v>101</v>
      </c>
    </row>
    <row r="37137" spans="1:8" x14ac:dyDescent="0.35">
      <c r="A37137">
        <v>18082024</v>
      </c>
      <c r="B37137" t="s">
        <v>168</v>
      </c>
      <c r="C37137" t="s">
        <v>234</v>
      </c>
      <c r="D37137" t="s">
        <v>132</v>
      </c>
      <c r="E37137" t="s">
        <v>350</v>
      </c>
      <c r="F37137" t="s">
        <v>101</v>
      </c>
    </row>
    <row r="37138" spans="1:8" x14ac:dyDescent="0.35">
      <c r="A37138">
        <v>18082024</v>
      </c>
      <c r="B37138" t="s">
        <v>466</v>
      </c>
      <c r="C37138" t="s">
        <v>142</v>
      </c>
      <c r="D37138" t="s">
        <v>132</v>
      </c>
      <c r="E37138" t="s">
        <v>352</v>
      </c>
      <c r="F37138" t="s">
        <v>101</v>
      </c>
    </row>
    <row r="37139" spans="1:8" x14ac:dyDescent="0.35">
      <c r="A37139">
        <v>18082024</v>
      </c>
      <c r="B37139" t="s">
        <v>292</v>
      </c>
      <c r="C37139" t="s">
        <v>353</v>
      </c>
      <c r="D37139" t="s">
        <v>132</v>
      </c>
      <c r="E37139" t="s">
        <v>133</v>
      </c>
      <c r="F37139" t="s">
        <v>355</v>
      </c>
    </row>
    <row r="37140" spans="1:8" x14ac:dyDescent="0.35">
      <c r="A37140">
        <v>18082024</v>
      </c>
      <c r="B37140" t="s">
        <v>150</v>
      </c>
      <c r="C37140" t="s">
        <v>192</v>
      </c>
      <c r="D37140" t="s">
        <v>132</v>
      </c>
      <c r="E37140" t="s">
        <v>356</v>
      </c>
      <c r="F37140" t="s">
        <v>101</v>
      </c>
    </row>
    <row r="37141" spans="1:8" x14ac:dyDescent="0.35">
      <c r="A37141">
        <v>18082024</v>
      </c>
      <c r="B37141" t="s">
        <v>168</v>
      </c>
      <c r="C37141" t="s">
        <v>434</v>
      </c>
      <c r="D37141" t="s">
        <v>359</v>
      </c>
      <c r="E37141" t="s">
        <v>360</v>
      </c>
      <c r="F37141" t="s">
        <v>101</v>
      </c>
    </row>
    <row r="37142" spans="1:8" x14ac:dyDescent="0.35">
      <c r="A37142">
        <v>18082024</v>
      </c>
      <c r="B37142" t="s">
        <v>157</v>
      </c>
      <c r="C37142" t="s">
        <v>329</v>
      </c>
      <c r="D37142" t="s">
        <v>359</v>
      </c>
      <c r="E37142" t="s">
        <v>362</v>
      </c>
      <c r="F37142" t="s">
        <v>101</v>
      </c>
    </row>
    <row r="37143" spans="1:8" x14ac:dyDescent="0.35">
      <c r="A37143">
        <v>18082024</v>
      </c>
      <c r="B37143" t="s">
        <v>440</v>
      </c>
      <c r="C37143" t="s">
        <v>102</v>
      </c>
      <c r="D37143" t="s">
        <v>359</v>
      </c>
      <c r="E37143" t="s">
        <v>362</v>
      </c>
      <c r="F37143" t="s">
        <v>140</v>
      </c>
      <c r="G37143" t="s">
        <v>364</v>
      </c>
      <c r="H37143" t="s">
        <v>101</v>
      </c>
    </row>
    <row r="37144" spans="1:8" x14ac:dyDescent="0.35">
      <c r="A37144">
        <v>18082024</v>
      </c>
      <c r="B37144" t="s">
        <v>663</v>
      </c>
      <c r="C37144" t="s">
        <v>476</v>
      </c>
      <c r="D37144" t="s">
        <v>366</v>
      </c>
      <c r="E37144" t="s">
        <v>257</v>
      </c>
      <c r="F37144" t="s">
        <v>367</v>
      </c>
      <c r="G37144" t="s">
        <v>101</v>
      </c>
    </row>
    <row r="37145" spans="1:8" x14ac:dyDescent="0.35">
      <c r="A37145">
        <v>18082024</v>
      </c>
      <c r="B37145" t="s">
        <v>441</v>
      </c>
      <c r="C37145" t="s">
        <v>405</v>
      </c>
      <c r="D37145" t="s">
        <v>369</v>
      </c>
      <c r="E37145" t="s">
        <v>370</v>
      </c>
      <c r="F37145" t="s">
        <v>101</v>
      </c>
    </row>
    <row r="37146" spans="1:8" x14ac:dyDescent="0.35">
      <c r="A37146">
        <v>18082024</v>
      </c>
      <c r="B37146" t="s">
        <v>493</v>
      </c>
      <c r="C37146" t="s">
        <v>553</v>
      </c>
      <c r="D37146" t="s">
        <v>371</v>
      </c>
      <c r="E37146" t="s">
        <v>101</v>
      </c>
    </row>
    <row r="37147" spans="1:8" x14ac:dyDescent="0.35">
      <c r="A37147">
        <v>18082024</v>
      </c>
      <c r="B37147" t="s">
        <v>465</v>
      </c>
      <c r="C37147" t="s">
        <v>269</v>
      </c>
      <c r="D37147" t="s">
        <v>372</v>
      </c>
      <c r="E37147" t="s">
        <v>101</v>
      </c>
    </row>
    <row r="37148" spans="1:8" x14ac:dyDescent="0.35">
      <c r="A37148">
        <v>18082024</v>
      </c>
      <c r="B37148" t="s">
        <v>171</v>
      </c>
      <c r="C37148" t="s">
        <v>373</v>
      </c>
      <c r="D37148" t="s">
        <v>101</v>
      </c>
    </row>
    <row r="37149" spans="1:8" x14ac:dyDescent="0.35">
      <c r="A37149">
        <v>18082024</v>
      </c>
      <c r="B37149" t="s">
        <v>567</v>
      </c>
      <c r="C37149" t="s">
        <v>553</v>
      </c>
      <c r="D37149" t="s">
        <v>376</v>
      </c>
      <c r="E37149" t="s">
        <v>140</v>
      </c>
      <c r="F37149" t="s">
        <v>331</v>
      </c>
      <c r="G37149" t="s">
        <v>377</v>
      </c>
      <c r="H37149" t="s">
        <v>101</v>
      </c>
    </row>
    <row r="37150" spans="1:8" x14ac:dyDescent="0.35">
      <c r="A37150">
        <v>18082024</v>
      </c>
      <c r="B37150" t="s">
        <v>583</v>
      </c>
      <c r="C37150" t="s">
        <v>402</v>
      </c>
      <c r="D37150" t="s">
        <v>378</v>
      </c>
    </row>
    <row r="37151" spans="1:8" x14ac:dyDescent="0.35">
      <c r="A37151">
        <v>18082024</v>
      </c>
      <c r="B37151" t="s">
        <v>497</v>
      </c>
      <c r="C37151" t="s">
        <v>492</v>
      </c>
      <c r="D37151" t="s">
        <v>380</v>
      </c>
      <c r="E37151" t="s">
        <v>101</v>
      </c>
    </row>
    <row r="37152" spans="1:8" x14ac:dyDescent="0.35">
      <c r="A37152">
        <v>18082024</v>
      </c>
      <c r="B37152" t="s">
        <v>455</v>
      </c>
      <c r="C37152" t="s">
        <v>99</v>
      </c>
      <c r="D37152" t="s">
        <v>382</v>
      </c>
      <c r="E37152" t="s">
        <v>383</v>
      </c>
    </row>
    <row r="37153" spans="1:9" x14ac:dyDescent="0.35">
      <c r="A37153">
        <v>18082024</v>
      </c>
      <c r="B37153" t="s">
        <v>549</v>
      </c>
      <c r="C37153" t="s">
        <v>269</v>
      </c>
      <c r="D37153" t="s">
        <v>385</v>
      </c>
      <c r="E37153" t="s">
        <v>386</v>
      </c>
    </row>
    <row r="37154" spans="1:9" x14ac:dyDescent="0.35">
      <c r="A37154">
        <v>18082024</v>
      </c>
      <c r="B37154" t="s">
        <v>665</v>
      </c>
      <c r="C37154" t="s">
        <v>165</v>
      </c>
      <c r="D37154" t="s">
        <v>388</v>
      </c>
      <c r="E37154" t="s">
        <v>101</v>
      </c>
    </row>
    <row r="37155" spans="1:9" x14ac:dyDescent="0.35">
      <c r="A37155">
        <v>18082024</v>
      </c>
      <c r="B37155" t="s">
        <v>168</v>
      </c>
      <c r="C37155" t="s">
        <v>117</v>
      </c>
      <c r="D37155" t="s">
        <v>391</v>
      </c>
      <c r="E37155" t="s">
        <v>101</v>
      </c>
    </row>
    <row r="37156" spans="1:9" x14ac:dyDescent="0.35">
      <c r="A37156">
        <v>18082024</v>
      </c>
      <c r="B37156" t="s">
        <v>426</v>
      </c>
      <c r="C37156" t="s">
        <v>151</v>
      </c>
      <c r="D37156" t="s">
        <v>393</v>
      </c>
    </row>
    <row r="37157" spans="1:9" x14ac:dyDescent="0.35">
      <c r="A37157">
        <v>18082024</v>
      </c>
      <c r="B37157" t="s">
        <v>454</v>
      </c>
      <c r="C37157" t="s">
        <v>255</v>
      </c>
      <c r="D37157" t="s">
        <v>394</v>
      </c>
      <c r="E37157" t="s">
        <v>395</v>
      </c>
      <c r="F37157" t="s">
        <v>101</v>
      </c>
    </row>
    <row r="37158" spans="1:9" x14ac:dyDescent="0.35">
      <c r="A37158">
        <v>18082024</v>
      </c>
      <c r="B37158" t="s">
        <v>396</v>
      </c>
    </row>
    <row r="37159" spans="1:9" x14ac:dyDescent="0.35">
      <c r="A37159">
        <v>18082024</v>
      </c>
      <c r="B37159" t="s">
        <v>117</v>
      </c>
      <c r="C37159" t="s">
        <v>397</v>
      </c>
      <c r="D37159" t="s">
        <v>101</v>
      </c>
    </row>
    <row r="37160" spans="1:9" x14ac:dyDescent="0.35">
      <c r="A37160">
        <v>18082024</v>
      </c>
      <c r="B37160" t="s">
        <v>520</v>
      </c>
      <c r="C37160" t="s">
        <v>263</v>
      </c>
      <c r="D37160" t="s">
        <v>399</v>
      </c>
      <c r="E37160" t="s">
        <v>140</v>
      </c>
      <c r="F37160" t="s">
        <v>400</v>
      </c>
      <c r="G37160" t="s">
        <v>257</v>
      </c>
      <c r="H37160" t="s">
        <v>331</v>
      </c>
      <c r="I37160" t="s">
        <v>401</v>
      </c>
    </row>
    <row r="37161" spans="1:9" x14ac:dyDescent="0.35">
      <c r="A37161">
        <v>18082024</v>
      </c>
      <c r="B37161" t="s">
        <v>477</v>
      </c>
      <c r="C37161" t="s">
        <v>481</v>
      </c>
      <c r="D37161" t="s">
        <v>399</v>
      </c>
      <c r="E37161" t="s">
        <v>187</v>
      </c>
      <c r="F37161" t="s">
        <v>101</v>
      </c>
    </row>
    <row r="37162" spans="1:9" x14ac:dyDescent="0.35">
      <c r="A37162">
        <v>18082024</v>
      </c>
      <c r="B37162" t="s">
        <v>415</v>
      </c>
      <c r="C37162" t="s">
        <v>248</v>
      </c>
      <c r="D37162" t="s">
        <v>399</v>
      </c>
      <c r="E37162" t="s">
        <v>403</v>
      </c>
      <c r="F37162" t="s">
        <v>101</v>
      </c>
    </row>
    <row r="37163" spans="1:9" x14ac:dyDescent="0.35">
      <c r="A37163">
        <v>18082024</v>
      </c>
      <c r="B37163" t="s">
        <v>323</v>
      </c>
      <c r="C37163" t="s">
        <v>175</v>
      </c>
      <c r="D37163" t="s">
        <v>399</v>
      </c>
      <c r="E37163" t="s">
        <v>404</v>
      </c>
      <c r="F37163" t="s">
        <v>101</v>
      </c>
    </row>
    <row r="37164" spans="1:9" x14ac:dyDescent="0.35">
      <c r="A37164">
        <v>17082024</v>
      </c>
      <c r="B37164" t="s">
        <v>285</v>
      </c>
      <c r="C37164" t="s">
        <v>150</v>
      </c>
      <c r="D37164" t="s">
        <v>100</v>
      </c>
      <c r="E37164" t="s">
        <v>101</v>
      </c>
    </row>
    <row r="37165" spans="1:9" x14ac:dyDescent="0.35">
      <c r="A37165">
        <v>17082024</v>
      </c>
      <c r="B37165" t="s">
        <v>466</v>
      </c>
      <c r="C37165" t="s">
        <v>302</v>
      </c>
      <c r="D37165" t="s">
        <v>104</v>
      </c>
      <c r="E37165" t="s">
        <v>101</v>
      </c>
    </row>
    <row r="37166" spans="1:9" x14ac:dyDescent="0.35">
      <c r="A37166">
        <v>17082024</v>
      </c>
      <c r="B37166" t="s">
        <v>233</v>
      </c>
      <c r="C37166" t="s">
        <v>162</v>
      </c>
      <c r="D37166" t="s">
        <v>107</v>
      </c>
      <c r="E37166" t="s">
        <v>108</v>
      </c>
      <c r="F37166" t="s">
        <v>101</v>
      </c>
    </row>
    <row r="37167" spans="1:9" x14ac:dyDescent="0.35">
      <c r="A37167">
        <v>17082024</v>
      </c>
      <c r="B37167" t="s">
        <v>105</v>
      </c>
      <c r="C37167" t="s">
        <v>656</v>
      </c>
      <c r="D37167" t="s">
        <v>111</v>
      </c>
      <c r="E37167" t="s">
        <v>101</v>
      </c>
    </row>
    <row r="37168" spans="1:9" x14ac:dyDescent="0.35">
      <c r="A37168">
        <v>17082024</v>
      </c>
      <c r="B37168" t="s">
        <v>618</v>
      </c>
      <c r="C37168" t="s">
        <v>971</v>
      </c>
      <c r="D37168" t="s">
        <v>114</v>
      </c>
      <c r="E37168" t="s">
        <v>115</v>
      </c>
      <c r="F37168" t="s">
        <v>116</v>
      </c>
    </row>
    <row r="37169" spans="1:7" x14ac:dyDescent="0.35">
      <c r="A37169">
        <v>17082024</v>
      </c>
      <c r="B37169" t="s">
        <v>412</v>
      </c>
      <c r="C37169" t="s">
        <v>351</v>
      </c>
      <c r="D37169" t="s">
        <v>114</v>
      </c>
      <c r="E37169" t="s">
        <v>119</v>
      </c>
      <c r="F37169" t="s">
        <v>120</v>
      </c>
      <c r="G37169" t="s">
        <v>121</v>
      </c>
    </row>
    <row r="37170" spans="1:7" x14ac:dyDescent="0.35">
      <c r="A37170">
        <v>17082024</v>
      </c>
      <c r="B37170" t="s">
        <v>513</v>
      </c>
      <c r="C37170" t="s">
        <v>351</v>
      </c>
      <c r="D37170" t="s">
        <v>114</v>
      </c>
      <c r="E37170" t="s">
        <v>124</v>
      </c>
    </row>
    <row r="37171" spans="1:7" x14ac:dyDescent="0.35">
      <c r="A37171">
        <v>17082024</v>
      </c>
      <c r="B37171" t="s">
        <v>231</v>
      </c>
      <c r="C37171" t="s">
        <v>134</v>
      </c>
      <c r="D37171" t="s">
        <v>114</v>
      </c>
      <c r="E37171" t="s">
        <v>127</v>
      </c>
    </row>
    <row r="37172" spans="1:7" x14ac:dyDescent="0.35">
      <c r="A37172">
        <v>17082024</v>
      </c>
      <c r="B37172" t="s">
        <v>461</v>
      </c>
      <c r="C37172" t="s">
        <v>297</v>
      </c>
      <c r="D37172" t="s">
        <v>114</v>
      </c>
      <c r="E37172" t="s">
        <v>130</v>
      </c>
    </row>
    <row r="37173" spans="1:7" x14ac:dyDescent="0.35">
      <c r="A37173">
        <v>17082024</v>
      </c>
      <c r="B37173" t="s">
        <v>242</v>
      </c>
      <c r="C37173" t="s">
        <v>545</v>
      </c>
      <c r="D37173" t="s">
        <v>114</v>
      </c>
      <c r="E37173" t="s">
        <v>132</v>
      </c>
      <c r="F37173" t="s">
        <v>133</v>
      </c>
    </row>
    <row r="37174" spans="1:7" x14ac:dyDescent="0.35">
      <c r="A37174">
        <v>17082024</v>
      </c>
      <c r="B37174" t="s">
        <v>368</v>
      </c>
      <c r="C37174" t="s">
        <v>402</v>
      </c>
      <c r="D37174" t="s">
        <v>135</v>
      </c>
      <c r="E37174" t="s">
        <v>136</v>
      </c>
    </row>
    <row r="37175" spans="1:7" x14ac:dyDescent="0.35">
      <c r="A37175">
        <v>17082024</v>
      </c>
      <c r="B37175" t="s">
        <v>746</v>
      </c>
      <c r="C37175" t="s">
        <v>609</v>
      </c>
      <c r="D37175" t="s">
        <v>139</v>
      </c>
      <c r="E37175" t="s">
        <v>140</v>
      </c>
      <c r="F37175" t="s">
        <v>141</v>
      </c>
      <c r="G37175" t="s">
        <v>101</v>
      </c>
    </row>
    <row r="37176" spans="1:7" x14ac:dyDescent="0.35">
      <c r="A37176">
        <v>17082024</v>
      </c>
      <c r="B37176" t="s">
        <v>574</v>
      </c>
      <c r="C37176" t="s">
        <v>329</v>
      </c>
      <c r="D37176" t="s">
        <v>144</v>
      </c>
      <c r="E37176" t="s">
        <v>101</v>
      </c>
    </row>
    <row r="37177" spans="1:7" x14ac:dyDescent="0.35">
      <c r="A37177">
        <v>17082024</v>
      </c>
      <c r="B37177" t="s">
        <v>479</v>
      </c>
      <c r="C37177" t="s">
        <v>595</v>
      </c>
      <c r="D37177" t="s">
        <v>147</v>
      </c>
      <c r="E37177" t="s">
        <v>148</v>
      </c>
      <c r="F37177" t="s">
        <v>149</v>
      </c>
    </row>
    <row r="37178" spans="1:7" x14ac:dyDescent="0.35">
      <c r="A37178">
        <v>17082024</v>
      </c>
      <c r="B37178" t="s">
        <v>456</v>
      </c>
      <c r="C37178" t="s">
        <v>476</v>
      </c>
      <c r="D37178" t="s">
        <v>152</v>
      </c>
      <c r="E37178" t="s">
        <v>140</v>
      </c>
      <c r="F37178" t="s">
        <v>153</v>
      </c>
      <c r="G37178" t="s">
        <v>101</v>
      </c>
    </row>
    <row r="37179" spans="1:7" x14ac:dyDescent="0.35">
      <c r="A37179">
        <v>17082024</v>
      </c>
      <c r="B37179" t="s">
        <v>714</v>
      </c>
      <c r="C37179" t="s">
        <v>99</v>
      </c>
      <c r="D37179" t="s">
        <v>156</v>
      </c>
      <c r="E37179" t="s">
        <v>101</v>
      </c>
    </row>
    <row r="37180" spans="1:7" x14ac:dyDescent="0.35">
      <c r="A37180">
        <v>17082024</v>
      </c>
      <c r="B37180" t="s">
        <v>168</v>
      </c>
      <c r="C37180" t="s">
        <v>159</v>
      </c>
      <c r="D37180" t="s">
        <v>101</v>
      </c>
    </row>
    <row r="37181" spans="1:7" x14ac:dyDescent="0.35">
      <c r="A37181">
        <v>17082024</v>
      </c>
      <c r="B37181" t="s">
        <v>513</v>
      </c>
      <c r="C37181" t="s">
        <v>161</v>
      </c>
      <c r="D37181" t="s">
        <v>101</v>
      </c>
    </row>
    <row r="37182" spans="1:7" x14ac:dyDescent="0.35">
      <c r="A37182">
        <v>17082024</v>
      </c>
      <c r="B37182" t="s">
        <v>248</v>
      </c>
      <c r="C37182" t="s">
        <v>522</v>
      </c>
      <c r="D37182" t="s">
        <v>164</v>
      </c>
      <c r="E37182" t="s">
        <v>101</v>
      </c>
    </row>
    <row r="37183" spans="1:7" x14ac:dyDescent="0.35">
      <c r="A37183">
        <v>17082024</v>
      </c>
      <c r="B37183" t="s">
        <v>413</v>
      </c>
      <c r="C37183" t="s">
        <v>255</v>
      </c>
      <c r="D37183" t="s">
        <v>167</v>
      </c>
    </row>
    <row r="37184" spans="1:7" x14ac:dyDescent="0.35">
      <c r="A37184">
        <v>17082024</v>
      </c>
      <c r="B37184" t="s">
        <v>493</v>
      </c>
      <c r="C37184" t="s">
        <v>282</v>
      </c>
      <c r="D37184" t="s">
        <v>423</v>
      </c>
      <c r="E37184" t="s">
        <v>101</v>
      </c>
    </row>
    <row r="37185" spans="1:7" x14ac:dyDescent="0.35">
      <c r="A37185">
        <v>17082024</v>
      </c>
      <c r="B37185" t="s">
        <v>318</v>
      </c>
      <c r="C37185" t="s">
        <v>505</v>
      </c>
      <c r="D37185" t="s">
        <v>169</v>
      </c>
      <c r="E37185" t="s">
        <v>170</v>
      </c>
      <c r="F37185" t="s">
        <v>101</v>
      </c>
    </row>
    <row r="37186" spans="1:7" x14ac:dyDescent="0.35">
      <c r="A37186">
        <v>17082024</v>
      </c>
      <c r="B37186" t="s">
        <v>499</v>
      </c>
      <c r="C37186" t="s">
        <v>555</v>
      </c>
      <c r="D37186" t="s">
        <v>173</v>
      </c>
      <c r="E37186" t="s">
        <v>101</v>
      </c>
    </row>
    <row r="37187" spans="1:7" x14ac:dyDescent="0.35">
      <c r="A37187">
        <v>17082024</v>
      </c>
      <c r="B37187" t="s">
        <v>440</v>
      </c>
      <c r="C37187" t="s">
        <v>443</v>
      </c>
      <c r="D37187" t="s">
        <v>176</v>
      </c>
      <c r="E37187" t="s">
        <v>101</v>
      </c>
    </row>
    <row r="37188" spans="1:7" x14ac:dyDescent="0.35">
      <c r="A37188">
        <v>17082024</v>
      </c>
      <c r="B37188" t="s">
        <v>218</v>
      </c>
      <c r="C37188" t="s">
        <v>255</v>
      </c>
      <c r="D37188" t="s">
        <v>176</v>
      </c>
      <c r="E37188" t="s">
        <v>149</v>
      </c>
    </row>
    <row r="37189" spans="1:7" x14ac:dyDescent="0.35">
      <c r="A37189">
        <v>17082024</v>
      </c>
      <c r="B37189" t="s">
        <v>286</v>
      </c>
      <c r="C37189" t="s">
        <v>109</v>
      </c>
      <c r="D37189" t="s">
        <v>181</v>
      </c>
      <c r="E37189" t="s">
        <v>182</v>
      </c>
      <c r="F37189" t="s">
        <v>101</v>
      </c>
    </row>
    <row r="37190" spans="1:7" x14ac:dyDescent="0.35">
      <c r="A37190">
        <v>17082024</v>
      </c>
      <c r="B37190" t="s">
        <v>592</v>
      </c>
      <c r="C37190" t="s">
        <v>460</v>
      </c>
      <c r="D37190" t="s">
        <v>184</v>
      </c>
      <c r="E37190" t="s">
        <v>101</v>
      </c>
    </row>
    <row r="37191" spans="1:7" x14ac:dyDescent="0.35">
      <c r="A37191">
        <v>17082024</v>
      </c>
      <c r="B37191" t="s">
        <v>296</v>
      </c>
      <c r="C37191" t="s">
        <v>187</v>
      </c>
      <c r="D37191" t="s">
        <v>101</v>
      </c>
    </row>
    <row r="37192" spans="1:7" x14ac:dyDescent="0.35">
      <c r="A37192">
        <v>17082024</v>
      </c>
      <c r="B37192" t="s">
        <v>145</v>
      </c>
      <c r="C37192" t="s">
        <v>231</v>
      </c>
      <c r="D37192" t="s">
        <v>190</v>
      </c>
      <c r="E37192" t="s">
        <v>191</v>
      </c>
      <c r="F37192" t="s">
        <v>101</v>
      </c>
    </row>
    <row r="37193" spans="1:7" x14ac:dyDescent="0.35">
      <c r="A37193">
        <v>17082024</v>
      </c>
      <c r="B37193" t="s">
        <v>569</v>
      </c>
      <c r="C37193" t="s">
        <v>433</v>
      </c>
      <c r="D37193" t="s">
        <v>190</v>
      </c>
      <c r="E37193" t="s">
        <v>194</v>
      </c>
      <c r="F37193" t="s">
        <v>101</v>
      </c>
    </row>
    <row r="37194" spans="1:7" x14ac:dyDescent="0.35">
      <c r="A37194">
        <v>17082024</v>
      </c>
      <c r="B37194" t="s">
        <v>438</v>
      </c>
      <c r="C37194" t="s">
        <v>122</v>
      </c>
      <c r="D37194" t="s">
        <v>190</v>
      </c>
      <c r="E37194" t="s">
        <v>196</v>
      </c>
      <c r="F37194" t="s">
        <v>101</v>
      </c>
    </row>
    <row r="37195" spans="1:7" x14ac:dyDescent="0.35">
      <c r="A37195">
        <v>17082024</v>
      </c>
      <c r="B37195" t="s">
        <v>506</v>
      </c>
      <c r="C37195" t="s">
        <v>198</v>
      </c>
      <c r="D37195" t="s">
        <v>140</v>
      </c>
      <c r="E37195" t="s">
        <v>199</v>
      </c>
      <c r="F37195" t="s">
        <v>200</v>
      </c>
      <c r="G37195" t="s">
        <v>101</v>
      </c>
    </row>
    <row r="37196" spans="1:7" x14ac:dyDescent="0.35">
      <c r="A37196">
        <v>17082024</v>
      </c>
      <c r="B37196" t="s">
        <v>553</v>
      </c>
      <c r="C37196" t="s">
        <v>379</v>
      </c>
      <c r="D37196" t="s">
        <v>61</v>
      </c>
      <c r="E37196" t="s">
        <v>101</v>
      </c>
    </row>
    <row r="37197" spans="1:7" x14ac:dyDescent="0.35">
      <c r="A37197">
        <v>17082024</v>
      </c>
      <c r="B37197" t="s">
        <v>516</v>
      </c>
      <c r="C37197" t="s">
        <v>555</v>
      </c>
      <c r="D37197" t="s">
        <v>205</v>
      </c>
      <c r="E37197" t="s">
        <v>101</v>
      </c>
    </row>
    <row r="37198" spans="1:7" x14ac:dyDescent="0.35">
      <c r="A37198">
        <v>17082024</v>
      </c>
      <c r="B37198" t="s">
        <v>746</v>
      </c>
      <c r="C37198" t="s">
        <v>474</v>
      </c>
      <c r="D37198" t="s">
        <v>208</v>
      </c>
      <c r="E37198" t="s">
        <v>101</v>
      </c>
    </row>
    <row r="37199" spans="1:7" x14ac:dyDescent="0.35">
      <c r="A37199">
        <v>17082024</v>
      </c>
      <c r="B37199" t="s">
        <v>183</v>
      </c>
      <c r="C37199" t="s">
        <v>553</v>
      </c>
      <c r="D37199" t="s">
        <v>210</v>
      </c>
      <c r="E37199" t="s">
        <v>211</v>
      </c>
      <c r="F37199" t="s">
        <v>101</v>
      </c>
    </row>
    <row r="37200" spans="1:7" x14ac:dyDescent="0.35">
      <c r="A37200">
        <v>17082024</v>
      </c>
      <c r="B37200" t="s">
        <v>282</v>
      </c>
      <c r="C37200" t="s">
        <v>492</v>
      </c>
      <c r="D37200" t="s">
        <v>214</v>
      </c>
      <c r="E37200" t="s">
        <v>215</v>
      </c>
      <c r="F37200" t="s">
        <v>101</v>
      </c>
    </row>
    <row r="37201" spans="1:7" x14ac:dyDescent="0.35">
      <c r="A37201">
        <v>17082024</v>
      </c>
      <c r="B37201" t="s">
        <v>501</v>
      </c>
      <c r="C37201" t="s">
        <v>480</v>
      </c>
      <c r="D37201" t="s">
        <v>217</v>
      </c>
      <c r="E37201" t="s">
        <v>101</v>
      </c>
    </row>
    <row r="37202" spans="1:7" x14ac:dyDescent="0.35">
      <c r="A37202">
        <v>17082024</v>
      </c>
      <c r="B37202" t="s">
        <v>831</v>
      </c>
      <c r="C37202" t="s">
        <v>339</v>
      </c>
      <c r="D37202" t="s">
        <v>220</v>
      </c>
      <c r="E37202" t="s">
        <v>101</v>
      </c>
    </row>
    <row r="37203" spans="1:7" x14ac:dyDescent="0.35">
      <c r="A37203">
        <v>17082024</v>
      </c>
      <c r="B37203" t="s">
        <v>723</v>
      </c>
      <c r="C37203" t="s">
        <v>285</v>
      </c>
      <c r="D37203" t="s">
        <v>222</v>
      </c>
    </row>
    <row r="37204" spans="1:7" x14ac:dyDescent="0.35">
      <c r="A37204">
        <v>17082024</v>
      </c>
      <c r="B37204" t="s">
        <v>473</v>
      </c>
      <c r="C37204" t="s">
        <v>433</v>
      </c>
      <c r="D37204" t="s">
        <v>223</v>
      </c>
    </row>
    <row r="37205" spans="1:7" x14ac:dyDescent="0.35">
      <c r="A37205">
        <v>17082024</v>
      </c>
      <c r="B37205" t="s">
        <v>691</v>
      </c>
      <c r="C37205" t="s">
        <v>346</v>
      </c>
      <c r="D37205" t="s">
        <v>225</v>
      </c>
      <c r="E37205" t="s">
        <v>101</v>
      </c>
    </row>
    <row r="37206" spans="1:7" x14ac:dyDescent="0.35">
      <c r="A37206">
        <v>17082024</v>
      </c>
      <c r="B37206" t="s">
        <v>700</v>
      </c>
      <c r="C37206" t="s">
        <v>598</v>
      </c>
      <c r="D37206" t="s">
        <v>225</v>
      </c>
      <c r="E37206" t="s">
        <v>228</v>
      </c>
      <c r="F37206" t="s">
        <v>229</v>
      </c>
    </row>
    <row r="37207" spans="1:7" x14ac:dyDescent="0.35">
      <c r="A37207">
        <v>17082024</v>
      </c>
      <c r="B37207" t="s">
        <v>436</v>
      </c>
      <c r="C37207" t="s">
        <v>179</v>
      </c>
      <c r="D37207" t="s">
        <v>232</v>
      </c>
      <c r="E37207" t="s">
        <v>101</v>
      </c>
    </row>
    <row r="37208" spans="1:7" x14ac:dyDescent="0.35">
      <c r="A37208">
        <v>17082024</v>
      </c>
      <c r="B37208" t="s">
        <v>456</v>
      </c>
      <c r="C37208" t="s">
        <v>601</v>
      </c>
      <c r="D37208" t="s">
        <v>235</v>
      </c>
      <c r="E37208" t="s">
        <v>236</v>
      </c>
      <c r="F37208" t="s">
        <v>101</v>
      </c>
    </row>
    <row r="37209" spans="1:7" x14ac:dyDescent="0.35">
      <c r="A37209">
        <v>17082024</v>
      </c>
      <c r="B37209" t="s">
        <v>573</v>
      </c>
      <c r="C37209" t="s">
        <v>384</v>
      </c>
      <c r="D37209" t="s">
        <v>235</v>
      </c>
      <c r="E37209" t="s">
        <v>239</v>
      </c>
      <c r="F37209" t="s">
        <v>149</v>
      </c>
    </row>
    <row r="37210" spans="1:7" x14ac:dyDescent="0.35">
      <c r="A37210">
        <v>17082024</v>
      </c>
      <c r="B37210" t="s">
        <v>579</v>
      </c>
      <c r="C37210" t="s">
        <v>586</v>
      </c>
      <c r="D37210" t="s">
        <v>235</v>
      </c>
      <c r="E37210" t="s">
        <v>241</v>
      </c>
      <c r="F37210" t="s">
        <v>101</v>
      </c>
    </row>
    <row r="37211" spans="1:7" x14ac:dyDescent="0.35">
      <c r="A37211">
        <v>17082024</v>
      </c>
      <c r="B37211" t="s">
        <v>454</v>
      </c>
      <c r="C37211" t="s">
        <v>416</v>
      </c>
      <c r="D37211" t="s">
        <v>243</v>
      </c>
      <c r="E37211" t="s">
        <v>101</v>
      </c>
    </row>
    <row r="37212" spans="1:7" x14ac:dyDescent="0.35">
      <c r="A37212">
        <v>17082024</v>
      </c>
      <c r="B37212" t="s">
        <v>430</v>
      </c>
      <c r="C37212" t="s">
        <v>146</v>
      </c>
      <c r="D37212" t="s">
        <v>245</v>
      </c>
      <c r="E37212" t="s">
        <v>246</v>
      </c>
    </row>
    <row r="37213" spans="1:7" x14ac:dyDescent="0.35">
      <c r="A37213">
        <v>17082024</v>
      </c>
      <c r="B37213" t="s">
        <v>763</v>
      </c>
      <c r="C37213" t="s">
        <v>534</v>
      </c>
      <c r="D37213" t="s">
        <v>245</v>
      </c>
      <c r="E37213" t="s">
        <v>249</v>
      </c>
    </row>
    <row r="37214" spans="1:7" x14ac:dyDescent="0.35">
      <c r="A37214">
        <v>17082024</v>
      </c>
      <c r="B37214" t="s">
        <v>219</v>
      </c>
      <c r="C37214" t="s">
        <v>513</v>
      </c>
      <c r="D37214" t="s">
        <v>252</v>
      </c>
      <c r="E37214" t="s">
        <v>101</v>
      </c>
    </row>
    <row r="37215" spans="1:7" x14ac:dyDescent="0.35">
      <c r="A37215">
        <v>17082024</v>
      </c>
      <c r="B37215" t="s">
        <v>446</v>
      </c>
      <c r="C37215" t="s">
        <v>666</v>
      </c>
      <c r="D37215" t="s">
        <v>254</v>
      </c>
    </row>
    <row r="37216" spans="1:7" x14ac:dyDescent="0.35">
      <c r="A37216">
        <v>17082024</v>
      </c>
      <c r="B37216" t="s">
        <v>550</v>
      </c>
      <c r="C37216" t="s">
        <v>185</v>
      </c>
      <c r="D37216" t="s">
        <v>256</v>
      </c>
      <c r="E37216" t="s">
        <v>257</v>
      </c>
      <c r="F37216" t="s">
        <v>236</v>
      </c>
      <c r="G37216" t="s">
        <v>101</v>
      </c>
    </row>
    <row r="37217" spans="1:6" x14ac:dyDescent="0.35">
      <c r="A37217">
        <v>17082024</v>
      </c>
      <c r="B37217" t="s">
        <v>499</v>
      </c>
      <c r="C37217" t="s">
        <v>175</v>
      </c>
      <c r="D37217" t="s">
        <v>260</v>
      </c>
      <c r="E37217" t="s">
        <v>136</v>
      </c>
      <c r="F37217" t="s">
        <v>101</v>
      </c>
    </row>
    <row r="37218" spans="1:6" x14ac:dyDescent="0.35">
      <c r="A37218">
        <v>17082024</v>
      </c>
      <c r="B37218" t="s">
        <v>476</v>
      </c>
      <c r="C37218" t="s">
        <v>261</v>
      </c>
      <c r="D37218" t="s">
        <v>262</v>
      </c>
      <c r="E37218" t="s">
        <v>101</v>
      </c>
    </row>
    <row r="37219" spans="1:6" x14ac:dyDescent="0.35">
      <c r="A37219">
        <v>17082024</v>
      </c>
      <c r="B37219" t="s">
        <v>436</v>
      </c>
      <c r="C37219" t="s">
        <v>476</v>
      </c>
      <c r="D37219" t="s">
        <v>264</v>
      </c>
      <c r="E37219" t="s">
        <v>101</v>
      </c>
    </row>
    <row r="37220" spans="1:6" x14ac:dyDescent="0.35">
      <c r="A37220">
        <v>17082024</v>
      </c>
      <c r="B37220" t="s">
        <v>476</v>
      </c>
      <c r="C37220" t="s">
        <v>264</v>
      </c>
      <c r="D37220" t="s">
        <v>149</v>
      </c>
    </row>
    <row r="37221" spans="1:6" x14ac:dyDescent="0.35">
      <c r="A37221">
        <v>17082024</v>
      </c>
      <c r="B37221" t="s">
        <v>593</v>
      </c>
      <c r="C37221" t="s">
        <v>541</v>
      </c>
      <c r="D37221" t="s">
        <v>265</v>
      </c>
      <c r="E37221" t="s">
        <v>101</v>
      </c>
      <c r="F37221" t="s">
        <v>266</v>
      </c>
    </row>
    <row r="37222" spans="1:6" x14ac:dyDescent="0.35">
      <c r="A37222">
        <v>17082024</v>
      </c>
      <c r="B37222" t="s">
        <v>479</v>
      </c>
      <c r="C37222" t="s">
        <v>497</v>
      </c>
      <c r="D37222" t="s">
        <v>267</v>
      </c>
      <c r="E37222" t="s">
        <v>101</v>
      </c>
    </row>
    <row r="37223" spans="1:6" x14ac:dyDescent="0.35">
      <c r="A37223">
        <v>17082024</v>
      </c>
      <c r="B37223" t="s">
        <v>551</v>
      </c>
      <c r="C37223" t="s">
        <v>450</v>
      </c>
      <c r="D37223" t="s">
        <v>268</v>
      </c>
    </row>
    <row r="37224" spans="1:6" x14ac:dyDescent="0.35">
      <c r="A37224">
        <v>17082024</v>
      </c>
      <c r="B37224" t="s">
        <v>520</v>
      </c>
      <c r="C37224" t="s">
        <v>323</v>
      </c>
      <c r="D37224" t="s">
        <v>270</v>
      </c>
      <c r="E37224" t="s">
        <v>271</v>
      </c>
      <c r="F37224" t="s">
        <v>101</v>
      </c>
    </row>
    <row r="37225" spans="1:6" x14ac:dyDescent="0.35">
      <c r="A37225">
        <v>17082024</v>
      </c>
      <c r="B37225" t="s">
        <v>438</v>
      </c>
      <c r="C37225" t="s">
        <v>601</v>
      </c>
      <c r="D37225" t="s">
        <v>274</v>
      </c>
      <c r="E37225" t="s">
        <v>101</v>
      </c>
    </row>
    <row r="37226" spans="1:6" x14ac:dyDescent="0.35">
      <c r="A37226">
        <v>17082024</v>
      </c>
      <c r="B37226" t="s">
        <v>431</v>
      </c>
      <c r="C37226" t="s">
        <v>412</v>
      </c>
      <c r="D37226" t="s">
        <v>277</v>
      </c>
      <c r="E37226" t="s">
        <v>101</v>
      </c>
    </row>
    <row r="37227" spans="1:6" x14ac:dyDescent="0.35">
      <c r="A37227">
        <v>17082024</v>
      </c>
      <c r="B37227" t="s">
        <v>368</v>
      </c>
      <c r="C37227" t="s">
        <v>548</v>
      </c>
      <c r="D37227" t="s">
        <v>279</v>
      </c>
      <c r="E37227" t="s">
        <v>140</v>
      </c>
      <c r="F37227" t="s">
        <v>280</v>
      </c>
    </row>
    <row r="37228" spans="1:6" x14ac:dyDescent="0.35">
      <c r="A37228">
        <v>17082024</v>
      </c>
      <c r="B37228" t="s">
        <v>783</v>
      </c>
      <c r="C37228" t="s">
        <v>218</v>
      </c>
      <c r="D37228" t="s">
        <v>281</v>
      </c>
    </row>
    <row r="37229" spans="1:6" x14ac:dyDescent="0.35">
      <c r="A37229">
        <v>17082024</v>
      </c>
      <c r="B37229" t="s">
        <v>466</v>
      </c>
      <c r="C37229" t="s">
        <v>160</v>
      </c>
      <c r="D37229" t="s">
        <v>284</v>
      </c>
      <c r="E37229" t="s">
        <v>101</v>
      </c>
    </row>
    <row r="37230" spans="1:6" x14ac:dyDescent="0.35">
      <c r="A37230">
        <v>17082024</v>
      </c>
      <c r="B37230" t="s">
        <v>761</v>
      </c>
      <c r="C37230" t="s">
        <v>559</v>
      </c>
      <c r="D37230" t="s">
        <v>287</v>
      </c>
      <c r="E37230" t="s">
        <v>101</v>
      </c>
    </row>
    <row r="37231" spans="1:6" x14ac:dyDescent="0.35">
      <c r="A37231">
        <v>17082024</v>
      </c>
      <c r="B37231" t="s">
        <v>137</v>
      </c>
      <c r="C37231" t="s">
        <v>275</v>
      </c>
      <c r="D37231" t="s">
        <v>288</v>
      </c>
      <c r="E37231" t="s">
        <v>101</v>
      </c>
    </row>
    <row r="37232" spans="1:6" x14ac:dyDescent="0.35">
      <c r="A37232">
        <v>17082024</v>
      </c>
      <c r="B37232" t="s">
        <v>269</v>
      </c>
      <c r="C37232" t="s">
        <v>333</v>
      </c>
      <c r="D37232" t="s">
        <v>290</v>
      </c>
      <c r="E37232" t="s">
        <v>140</v>
      </c>
      <c r="F37232" t="s">
        <v>291</v>
      </c>
    </row>
    <row r="37233" spans="1:9" x14ac:dyDescent="0.35">
      <c r="A37233">
        <v>17082024</v>
      </c>
      <c r="B37233" t="s">
        <v>413</v>
      </c>
      <c r="C37233" t="s">
        <v>292</v>
      </c>
      <c r="D37233" t="s">
        <v>290</v>
      </c>
      <c r="E37233" t="s">
        <v>140</v>
      </c>
      <c r="F37233" t="s">
        <v>294</v>
      </c>
      <c r="G37233" t="s">
        <v>295</v>
      </c>
      <c r="H37233" t="s">
        <v>101</v>
      </c>
    </row>
    <row r="37234" spans="1:9" x14ac:dyDescent="0.35">
      <c r="A37234">
        <v>17082024</v>
      </c>
      <c r="B37234" t="s">
        <v>550</v>
      </c>
      <c r="C37234" t="s">
        <v>586</v>
      </c>
      <c r="D37234" t="s">
        <v>298</v>
      </c>
      <c r="E37234" t="s">
        <v>101</v>
      </c>
    </row>
    <row r="37235" spans="1:9" x14ac:dyDescent="0.35">
      <c r="A37235">
        <v>17082024</v>
      </c>
      <c r="B37235" t="s">
        <v>179</v>
      </c>
      <c r="C37235" t="s">
        <v>123</v>
      </c>
      <c r="D37235" t="s">
        <v>300</v>
      </c>
      <c r="E37235" t="s">
        <v>262</v>
      </c>
      <c r="F37235" t="s">
        <v>101</v>
      </c>
    </row>
    <row r="37236" spans="1:9" x14ac:dyDescent="0.35">
      <c r="A37236">
        <v>17082024</v>
      </c>
      <c r="B37236" t="s">
        <v>439</v>
      </c>
      <c r="C37236" t="s">
        <v>502</v>
      </c>
      <c r="D37236" t="s">
        <v>301</v>
      </c>
      <c r="E37236" t="s">
        <v>101</v>
      </c>
    </row>
    <row r="37237" spans="1:9" x14ac:dyDescent="0.35">
      <c r="A37237">
        <v>17082024</v>
      </c>
      <c r="B37237" t="s">
        <v>441</v>
      </c>
      <c r="C37237" t="s">
        <v>99</v>
      </c>
      <c r="D37237" t="s">
        <v>303</v>
      </c>
      <c r="E37237" t="s">
        <v>149</v>
      </c>
    </row>
    <row r="37238" spans="1:9" x14ac:dyDescent="0.35">
      <c r="A37238">
        <v>17082024</v>
      </c>
      <c r="B37238" t="s">
        <v>788</v>
      </c>
      <c r="C37238" t="s">
        <v>582</v>
      </c>
      <c r="D37238" t="s">
        <v>306</v>
      </c>
      <c r="E37238" t="s">
        <v>101</v>
      </c>
    </row>
    <row r="37239" spans="1:9" x14ac:dyDescent="0.35">
      <c r="A37239">
        <v>17082024</v>
      </c>
      <c r="B37239" t="s">
        <v>630</v>
      </c>
      <c r="C37239" t="s">
        <v>460</v>
      </c>
      <c r="D37239" t="s">
        <v>308</v>
      </c>
      <c r="E37239" t="s">
        <v>309</v>
      </c>
      <c r="F37239" t="s">
        <v>310</v>
      </c>
      <c r="G37239" t="s">
        <v>311</v>
      </c>
      <c r="H37239" t="s">
        <v>312</v>
      </c>
      <c r="I37239" t="s">
        <v>101</v>
      </c>
    </row>
    <row r="37240" spans="1:9" x14ac:dyDescent="0.35">
      <c r="A37240">
        <v>17082024</v>
      </c>
      <c r="B37240" t="s">
        <v>480</v>
      </c>
      <c r="C37240" t="s">
        <v>212</v>
      </c>
      <c r="D37240" t="s">
        <v>314</v>
      </c>
      <c r="E37240" t="s">
        <v>315</v>
      </c>
      <c r="F37240" t="s">
        <v>101</v>
      </c>
    </row>
    <row r="37241" spans="1:9" x14ac:dyDescent="0.35">
      <c r="A37241">
        <v>17082024</v>
      </c>
      <c r="B37241" t="s">
        <v>292</v>
      </c>
      <c r="C37241" t="s">
        <v>166</v>
      </c>
      <c r="D37241" t="s">
        <v>314</v>
      </c>
      <c r="E37241" t="s">
        <v>317</v>
      </c>
      <c r="F37241" t="s">
        <v>101</v>
      </c>
    </row>
    <row r="37242" spans="1:9" x14ac:dyDescent="0.35">
      <c r="A37242">
        <v>17082024</v>
      </c>
      <c r="B37242" t="s">
        <v>285</v>
      </c>
      <c r="C37242" t="s">
        <v>122</v>
      </c>
      <c r="D37242" t="s">
        <v>319</v>
      </c>
      <c r="E37242" t="s">
        <v>320</v>
      </c>
      <c r="F37242" t="s">
        <v>321</v>
      </c>
    </row>
    <row r="37243" spans="1:9" x14ac:dyDescent="0.35">
      <c r="A37243">
        <v>17082024</v>
      </c>
      <c r="B37243" t="s">
        <v>590</v>
      </c>
      <c r="C37243" t="s">
        <v>255</v>
      </c>
      <c r="D37243" t="s">
        <v>322</v>
      </c>
      <c r="E37243" t="s">
        <v>101</v>
      </c>
    </row>
    <row r="37244" spans="1:9" x14ac:dyDescent="0.35">
      <c r="A37244">
        <v>17082024</v>
      </c>
      <c r="B37244" t="s">
        <v>514</v>
      </c>
      <c r="C37244" t="s">
        <v>340</v>
      </c>
      <c r="D37244" t="s">
        <v>325</v>
      </c>
      <c r="E37244" t="s">
        <v>101</v>
      </c>
    </row>
    <row r="37245" spans="1:9" x14ac:dyDescent="0.35">
      <c r="A37245">
        <v>17082024</v>
      </c>
      <c r="B37245" t="s">
        <v>560</v>
      </c>
      <c r="C37245" t="s">
        <v>436</v>
      </c>
      <c r="D37245" t="s">
        <v>328</v>
      </c>
      <c r="E37245" t="s">
        <v>101</v>
      </c>
    </row>
    <row r="37246" spans="1:9" x14ac:dyDescent="0.35">
      <c r="A37246">
        <v>17082024</v>
      </c>
      <c r="B37246" t="s">
        <v>175</v>
      </c>
      <c r="C37246" t="s">
        <v>331</v>
      </c>
      <c r="D37246" t="s">
        <v>332</v>
      </c>
      <c r="E37246" t="s">
        <v>101</v>
      </c>
    </row>
    <row r="37247" spans="1:9" x14ac:dyDescent="0.35">
      <c r="A37247">
        <v>17082024</v>
      </c>
      <c r="B37247" t="s">
        <v>172</v>
      </c>
      <c r="C37247" t="s">
        <v>278</v>
      </c>
      <c r="D37247" t="s">
        <v>331</v>
      </c>
      <c r="E37247" t="s">
        <v>335</v>
      </c>
      <c r="F37247" t="s">
        <v>101</v>
      </c>
    </row>
    <row r="37248" spans="1:9" x14ac:dyDescent="0.35">
      <c r="A37248">
        <v>17082024</v>
      </c>
      <c r="B37248" t="s">
        <v>553</v>
      </c>
      <c r="C37248" t="s">
        <v>411</v>
      </c>
      <c r="D37248" t="s">
        <v>331</v>
      </c>
      <c r="E37248" t="s">
        <v>338</v>
      </c>
      <c r="F37248" t="s">
        <v>321</v>
      </c>
    </row>
    <row r="37249" spans="1:8" x14ac:dyDescent="0.35">
      <c r="A37249">
        <v>17082024</v>
      </c>
      <c r="B37249" t="s">
        <v>778</v>
      </c>
      <c r="C37249" t="s">
        <v>422</v>
      </c>
      <c r="D37249" t="s">
        <v>170</v>
      </c>
    </row>
    <row r="37250" spans="1:8" x14ac:dyDescent="0.35">
      <c r="A37250">
        <v>17082024</v>
      </c>
      <c r="B37250" t="s">
        <v>449</v>
      </c>
      <c r="C37250" t="s">
        <v>324</v>
      </c>
      <c r="D37250" t="s">
        <v>341</v>
      </c>
      <c r="E37250" t="s">
        <v>101</v>
      </c>
    </row>
    <row r="37251" spans="1:8" x14ac:dyDescent="0.35">
      <c r="A37251">
        <v>17082024</v>
      </c>
      <c r="B37251" t="s">
        <v>655</v>
      </c>
      <c r="C37251" t="s">
        <v>174</v>
      </c>
      <c r="D37251" t="s">
        <v>343</v>
      </c>
      <c r="E37251" t="s">
        <v>101</v>
      </c>
    </row>
    <row r="37252" spans="1:8" x14ac:dyDescent="0.35">
      <c r="A37252">
        <v>17082024</v>
      </c>
      <c r="B37252" t="s">
        <v>102</v>
      </c>
      <c r="C37252" t="s">
        <v>132</v>
      </c>
      <c r="D37252" t="s">
        <v>344</v>
      </c>
      <c r="E37252" t="s">
        <v>345</v>
      </c>
      <c r="F37252" t="s">
        <v>101</v>
      </c>
    </row>
    <row r="37253" spans="1:8" x14ac:dyDescent="0.35">
      <c r="A37253">
        <v>17082024</v>
      </c>
      <c r="B37253" t="s">
        <v>460</v>
      </c>
      <c r="C37253" t="s">
        <v>258</v>
      </c>
      <c r="D37253" t="s">
        <v>132</v>
      </c>
      <c r="E37253" t="s">
        <v>347</v>
      </c>
      <c r="F37253" t="s">
        <v>101</v>
      </c>
    </row>
    <row r="37254" spans="1:8" x14ac:dyDescent="0.35">
      <c r="A37254">
        <v>17082024</v>
      </c>
      <c r="B37254" t="s">
        <v>419</v>
      </c>
      <c r="C37254" t="s">
        <v>535</v>
      </c>
      <c r="D37254" t="s">
        <v>132</v>
      </c>
      <c r="E37254" t="s">
        <v>348</v>
      </c>
      <c r="F37254" t="s">
        <v>101</v>
      </c>
    </row>
    <row r="37255" spans="1:8" x14ac:dyDescent="0.35">
      <c r="A37255">
        <v>17082024</v>
      </c>
      <c r="B37255" t="s">
        <v>327</v>
      </c>
      <c r="C37255" t="s">
        <v>539</v>
      </c>
      <c r="D37255" t="s">
        <v>132</v>
      </c>
      <c r="E37255" t="s">
        <v>350</v>
      </c>
      <c r="F37255" t="s">
        <v>101</v>
      </c>
    </row>
    <row r="37256" spans="1:8" x14ac:dyDescent="0.35">
      <c r="A37256">
        <v>17082024</v>
      </c>
      <c r="B37256" t="s">
        <v>339</v>
      </c>
      <c r="C37256" t="s">
        <v>428</v>
      </c>
      <c r="D37256" t="s">
        <v>132</v>
      </c>
      <c r="E37256" t="s">
        <v>352</v>
      </c>
      <c r="F37256" t="s">
        <v>101</v>
      </c>
    </row>
    <row r="37257" spans="1:8" x14ac:dyDescent="0.35">
      <c r="A37257">
        <v>17082024</v>
      </c>
      <c r="B37257" t="s">
        <v>459</v>
      </c>
      <c r="C37257" t="s">
        <v>102</v>
      </c>
      <c r="D37257" t="s">
        <v>132</v>
      </c>
      <c r="E37257" t="s">
        <v>133</v>
      </c>
      <c r="F37257" t="s">
        <v>355</v>
      </c>
    </row>
    <row r="37258" spans="1:8" x14ac:dyDescent="0.35">
      <c r="A37258">
        <v>17082024</v>
      </c>
      <c r="B37258" t="s">
        <v>460</v>
      </c>
      <c r="C37258" t="s">
        <v>461</v>
      </c>
      <c r="D37258" t="s">
        <v>132</v>
      </c>
      <c r="E37258" t="s">
        <v>356</v>
      </c>
      <c r="F37258" t="s">
        <v>101</v>
      </c>
    </row>
    <row r="37259" spans="1:8" x14ac:dyDescent="0.35">
      <c r="A37259">
        <v>17082024</v>
      </c>
      <c r="B37259" t="s">
        <v>255</v>
      </c>
      <c r="C37259" t="s">
        <v>384</v>
      </c>
      <c r="D37259" t="s">
        <v>359</v>
      </c>
      <c r="E37259" t="s">
        <v>360</v>
      </c>
      <c r="F37259" t="s">
        <v>101</v>
      </c>
    </row>
    <row r="37260" spans="1:8" x14ac:dyDescent="0.35">
      <c r="A37260">
        <v>17082024</v>
      </c>
      <c r="B37260" t="s">
        <v>549</v>
      </c>
      <c r="C37260" t="s">
        <v>502</v>
      </c>
      <c r="D37260" t="s">
        <v>359</v>
      </c>
      <c r="E37260" t="s">
        <v>362</v>
      </c>
      <c r="F37260" t="s">
        <v>101</v>
      </c>
    </row>
    <row r="37261" spans="1:8" x14ac:dyDescent="0.35">
      <c r="A37261">
        <v>17082024</v>
      </c>
      <c r="B37261" t="s">
        <v>557</v>
      </c>
      <c r="C37261" t="s">
        <v>131</v>
      </c>
      <c r="D37261" t="s">
        <v>359</v>
      </c>
      <c r="E37261" t="s">
        <v>362</v>
      </c>
      <c r="F37261" t="s">
        <v>140</v>
      </c>
      <c r="G37261" t="s">
        <v>364</v>
      </c>
      <c r="H37261" t="s">
        <v>101</v>
      </c>
    </row>
    <row r="37262" spans="1:8" x14ac:dyDescent="0.35">
      <c r="A37262">
        <v>17082024</v>
      </c>
      <c r="B37262" t="s">
        <v>663</v>
      </c>
      <c r="C37262" t="s">
        <v>122</v>
      </c>
      <c r="D37262" t="s">
        <v>366</v>
      </c>
      <c r="E37262" t="s">
        <v>257</v>
      </c>
      <c r="F37262" t="s">
        <v>367</v>
      </c>
      <c r="G37262" t="s">
        <v>101</v>
      </c>
    </row>
    <row r="37263" spans="1:8" x14ac:dyDescent="0.35">
      <c r="A37263">
        <v>17082024</v>
      </c>
      <c r="B37263" t="s">
        <v>520</v>
      </c>
      <c r="C37263" t="s">
        <v>569</v>
      </c>
      <c r="D37263" t="s">
        <v>369</v>
      </c>
      <c r="E37263" t="s">
        <v>370</v>
      </c>
      <c r="F37263" t="s">
        <v>101</v>
      </c>
    </row>
    <row r="37264" spans="1:8" x14ac:dyDescent="0.35">
      <c r="A37264">
        <v>17082024</v>
      </c>
      <c r="B37264" t="s">
        <v>514</v>
      </c>
      <c r="C37264" t="s">
        <v>263</v>
      </c>
      <c r="D37264" t="s">
        <v>371</v>
      </c>
      <c r="E37264" t="s">
        <v>101</v>
      </c>
    </row>
    <row r="37265" spans="1:9" x14ac:dyDescent="0.35">
      <c r="A37265">
        <v>17082024</v>
      </c>
      <c r="B37265" t="s">
        <v>442</v>
      </c>
      <c r="C37265" t="s">
        <v>109</v>
      </c>
      <c r="D37265" t="s">
        <v>372</v>
      </c>
      <c r="E37265" t="s">
        <v>101</v>
      </c>
    </row>
    <row r="37266" spans="1:9" x14ac:dyDescent="0.35">
      <c r="A37266">
        <v>17082024</v>
      </c>
      <c r="B37266" t="s">
        <v>285</v>
      </c>
      <c r="C37266" t="s">
        <v>373</v>
      </c>
      <c r="D37266" t="s">
        <v>101</v>
      </c>
    </row>
    <row r="37267" spans="1:9" x14ac:dyDescent="0.35">
      <c r="A37267">
        <v>17082024</v>
      </c>
      <c r="B37267" t="s">
        <v>603</v>
      </c>
      <c r="C37267" t="s">
        <v>122</v>
      </c>
      <c r="D37267" t="s">
        <v>376</v>
      </c>
      <c r="E37267" t="s">
        <v>140</v>
      </c>
      <c r="F37267" t="s">
        <v>331</v>
      </c>
      <c r="G37267" t="s">
        <v>377</v>
      </c>
      <c r="H37267" t="s">
        <v>101</v>
      </c>
    </row>
    <row r="37268" spans="1:9" x14ac:dyDescent="0.35">
      <c r="A37268">
        <v>17082024</v>
      </c>
      <c r="B37268" t="s">
        <v>611</v>
      </c>
      <c r="C37268" t="s">
        <v>234</v>
      </c>
      <c r="D37268" t="s">
        <v>378</v>
      </c>
    </row>
    <row r="37269" spans="1:9" x14ac:dyDescent="0.35">
      <c r="A37269">
        <v>17082024</v>
      </c>
      <c r="B37269" t="s">
        <v>432</v>
      </c>
      <c r="C37269" t="s">
        <v>448</v>
      </c>
      <c r="D37269" t="s">
        <v>380</v>
      </c>
      <c r="E37269" t="s">
        <v>101</v>
      </c>
    </row>
    <row r="37270" spans="1:9" x14ac:dyDescent="0.35">
      <c r="A37270">
        <v>17082024</v>
      </c>
      <c r="B37270" t="s">
        <v>549</v>
      </c>
      <c r="C37270" t="s">
        <v>375</v>
      </c>
      <c r="D37270" t="s">
        <v>382</v>
      </c>
      <c r="E37270" t="s">
        <v>383</v>
      </c>
    </row>
    <row r="37271" spans="1:9" x14ac:dyDescent="0.35">
      <c r="A37271">
        <v>17082024</v>
      </c>
      <c r="B37271" t="s">
        <v>340</v>
      </c>
      <c r="C37271" t="s">
        <v>416</v>
      </c>
      <c r="D37271" t="s">
        <v>385</v>
      </c>
      <c r="E37271" t="s">
        <v>386</v>
      </c>
    </row>
    <row r="37272" spans="1:9" x14ac:dyDescent="0.35">
      <c r="A37272">
        <v>17082024</v>
      </c>
      <c r="B37272" t="s">
        <v>565</v>
      </c>
      <c r="C37272" t="s">
        <v>604</v>
      </c>
      <c r="D37272" t="s">
        <v>388</v>
      </c>
      <c r="E37272" t="s">
        <v>101</v>
      </c>
    </row>
    <row r="37273" spans="1:9" x14ac:dyDescent="0.35">
      <c r="A37273">
        <v>17082024</v>
      </c>
      <c r="B37273" t="s">
        <v>282</v>
      </c>
      <c r="C37273" t="s">
        <v>175</v>
      </c>
      <c r="D37273" t="s">
        <v>391</v>
      </c>
      <c r="E37273" t="s">
        <v>101</v>
      </c>
    </row>
    <row r="37274" spans="1:9" x14ac:dyDescent="0.35">
      <c r="A37274">
        <v>17082024</v>
      </c>
      <c r="B37274" t="s">
        <v>576</v>
      </c>
      <c r="C37274" t="s">
        <v>411</v>
      </c>
      <c r="D37274" t="s">
        <v>393</v>
      </c>
    </row>
    <row r="37275" spans="1:9" x14ac:dyDescent="0.35">
      <c r="A37275">
        <v>17082024</v>
      </c>
      <c r="B37275" t="s">
        <v>454</v>
      </c>
      <c r="C37275" t="s">
        <v>158</v>
      </c>
      <c r="D37275" t="s">
        <v>394</v>
      </c>
      <c r="E37275" t="s">
        <v>395</v>
      </c>
      <c r="F37275" t="s">
        <v>101</v>
      </c>
    </row>
    <row r="37276" spans="1:9" x14ac:dyDescent="0.35">
      <c r="A37276">
        <v>17082024</v>
      </c>
      <c r="B37276" t="s">
        <v>465</v>
      </c>
      <c r="C37276" t="s">
        <v>204</v>
      </c>
      <c r="D37276" t="s">
        <v>396</v>
      </c>
    </row>
    <row r="37277" spans="1:9" x14ac:dyDescent="0.35">
      <c r="A37277">
        <v>17082024</v>
      </c>
      <c r="B37277" t="s">
        <v>427</v>
      </c>
      <c r="C37277" t="s">
        <v>397</v>
      </c>
      <c r="D37277" t="s">
        <v>101</v>
      </c>
    </row>
    <row r="37278" spans="1:9" x14ac:dyDescent="0.35">
      <c r="A37278">
        <v>17082024</v>
      </c>
      <c r="B37278" t="s">
        <v>520</v>
      </c>
      <c r="C37278" t="s">
        <v>142</v>
      </c>
      <c r="D37278" t="s">
        <v>399</v>
      </c>
      <c r="E37278" t="s">
        <v>140</v>
      </c>
      <c r="F37278" t="s">
        <v>400</v>
      </c>
      <c r="G37278" t="s">
        <v>257</v>
      </c>
      <c r="H37278" t="s">
        <v>331</v>
      </c>
      <c r="I37278" t="s">
        <v>401</v>
      </c>
    </row>
    <row r="37279" spans="1:9" x14ac:dyDescent="0.35">
      <c r="A37279">
        <v>17082024</v>
      </c>
      <c r="B37279" t="s">
        <v>572</v>
      </c>
      <c r="C37279" t="s">
        <v>188</v>
      </c>
      <c r="D37279" t="s">
        <v>399</v>
      </c>
      <c r="E37279" t="s">
        <v>187</v>
      </c>
      <c r="F37279" t="s">
        <v>101</v>
      </c>
    </row>
    <row r="37280" spans="1:9" x14ac:dyDescent="0.35">
      <c r="A37280">
        <v>17082024</v>
      </c>
      <c r="B37280" t="s">
        <v>554</v>
      </c>
      <c r="C37280" t="s">
        <v>230</v>
      </c>
      <c r="D37280" t="s">
        <v>399</v>
      </c>
      <c r="E37280" t="s">
        <v>403</v>
      </c>
      <c r="F37280" t="s">
        <v>101</v>
      </c>
    </row>
    <row r="37281" spans="1:7" x14ac:dyDescent="0.35">
      <c r="A37281">
        <v>17082024</v>
      </c>
      <c r="B37281" t="s">
        <v>237</v>
      </c>
      <c r="C37281" t="s">
        <v>106</v>
      </c>
      <c r="D37281" t="s">
        <v>399</v>
      </c>
      <c r="E37281" t="s">
        <v>404</v>
      </c>
      <c r="F37281" t="s">
        <v>101</v>
      </c>
    </row>
    <row r="37282" spans="1:7" x14ac:dyDescent="0.35">
      <c r="A37282">
        <v>16082024</v>
      </c>
      <c r="B37282" t="s">
        <v>183</v>
      </c>
      <c r="C37282" t="s">
        <v>138</v>
      </c>
      <c r="D37282" t="s">
        <v>100</v>
      </c>
      <c r="E37282" t="s">
        <v>101</v>
      </c>
    </row>
    <row r="37283" spans="1:7" x14ac:dyDescent="0.35">
      <c r="A37283">
        <v>16082024</v>
      </c>
      <c r="B37283" t="s">
        <v>549</v>
      </c>
      <c r="C37283" t="s">
        <v>539</v>
      </c>
      <c r="D37283" t="s">
        <v>104</v>
      </c>
      <c r="E37283" t="s">
        <v>101</v>
      </c>
    </row>
    <row r="37284" spans="1:7" x14ac:dyDescent="0.35">
      <c r="A37284">
        <v>16082024</v>
      </c>
      <c r="B37284" t="s">
        <v>442</v>
      </c>
      <c r="C37284" t="s">
        <v>158</v>
      </c>
      <c r="D37284" t="s">
        <v>107</v>
      </c>
      <c r="E37284" t="s">
        <v>108</v>
      </c>
      <c r="F37284" t="s">
        <v>101</v>
      </c>
    </row>
    <row r="37285" spans="1:7" x14ac:dyDescent="0.35">
      <c r="A37285">
        <v>16082024</v>
      </c>
      <c r="B37285" t="s">
        <v>405</v>
      </c>
      <c r="C37285" t="s">
        <v>134</v>
      </c>
      <c r="D37285" t="s">
        <v>111</v>
      </c>
      <c r="E37285" t="s">
        <v>101</v>
      </c>
    </row>
    <row r="37286" spans="1:7" x14ac:dyDescent="0.35">
      <c r="A37286">
        <v>16082024</v>
      </c>
      <c r="B37286" t="s">
        <v>652</v>
      </c>
      <c r="C37286" t="s">
        <v>679</v>
      </c>
      <c r="D37286" t="s">
        <v>114</v>
      </c>
      <c r="E37286" t="s">
        <v>115</v>
      </c>
      <c r="F37286" t="s">
        <v>116</v>
      </c>
    </row>
    <row r="37287" spans="1:7" x14ac:dyDescent="0.35">
      <c r="A37287">
        <v>16082024</v>
      </c>
      <c r="B37287" t="s">
        <v>192</v>
      </c>
      <c r="C37287" t="s">
        <v>470</v>
      </c>
      <c r="D37287" t="s">
        <v>114</v>
      </c>
      <c r="E37287" t="s">
        <v>119</v>
      </c>
      <c r="F37287" t="s">
        <v>120</v>
      </c>
      <c r="G37287" t="s">
        <v>121</v>
      </c>
    </row>
    <row r="37288" spans="1:7" x14ac:dyDescent="0.35">
      <c r="A37288">
        <v>16082024</v>
      </c>
      <c r="B37288" t="s">
        <v>513</v>
      </c>
      <c r="C37288" t="s">
        <v>491</v>
      </c>
      <c r="D37288" t="s">
        <v>114</v>
      </c>
      <c r="E37288" t="s">
        <v>124</v>
      </c>
    </row>
    <row r="37289" spans="1:7" x14ac:dyDescent="0.35">
      <c r="A37289">
        <v>16082024</v>
      </c>
      <c r="B37289" t="s">
        <v>166</v>
      </c>
      <c r="C37289" t="s">
        <v>410</v>
      </c>
      <c r="D37289" t="s">
        <v>114</v>
      </c>
      <c r="E37289" t="s">
        <v>127</v>
      </c>
    </row>
    <row r="37290" spans="1:7" x14ac:dyDescent="0.35">
      <c r="A37290">
        <v>16082024</v>
      </c>
      <c r="B37290" t="s">
        <v>297</v>
      </c>
      <c r="C37290" t="s">
        <v>807</v>
      </c>
      <c r="D37290" t="s">
        <v>114</v>
      </c>
      <c r="E37290" t="s">
        <v>130</v>
      </c>
    </row>
    <row r="37291" spans="1:7" x14ac:dyDescent="0.35">
      <c r="A37291">
        <v>16082024</v>
      </c>
      <c r="B37291" t="s">
        <v>512</v>
      </c>
      <c r="C37291" t="s">
        <v>299</v>
      </c>
      <c r="D37291" t="s">
        <v>114</v>
      </c>
      <c r="E37291" t="s">
        <v>132</v>
      </c>
      <c r="F37291" t="s">
        <v>133</v>
      </c>
    </row>
    <row r="37292" spans="1:7" x14ac:dyDescent="0.35">
      <c r="A37292">
        <v>16082024</v>
      </c>
      <c r="B37292" t="s">
        <v>340</v>
      </c>
      <c r="C37292" t="s">
        <v>162</v>
      </c>
      <c r="D37292" t="s">
        <v>135</v>
      </c>
      <c r="E37292" t="s">
        <v>136</v>
      </c>
    </row>
    <row r="37293" spans="1:7" x14ac:dyDescent="0.35">
      <c r="A37293">
        <v>16082024</v>
      </c>
      <c r="B37293" t="s">
        <v>751</v>
      </c>
      <c r="C37293" t="s">
        <v>137</v>
      </c>
      <c r="D37293" t="s">
        <v>139</v>
      </c>
      <c r="E37293" t="s">
        <v>140</v>
      </c>
      <c r="F37293" t="s">
        <v>141</v>
      </c>
      <c r="G37293" t="s">
        <v>101</v>
      </c>
    </row>
    <row r="37294" spans="1:7" x14ac:dyDescent="0.35">
      <c r="A37294">
        <v>16082024</v>
      </c>
      <c r="B37294" t="s">
        <v>226</v>
      </c>
      <c r="C37294" t="s">
        <v>204</v>
      </c>
      <c r="D37294" t="s">
        <v>144</v>
      </c>
      <c r="E37294" t="s">
        <v>101</v>
      </c>
    </row>
    <row r="37295" spans="1:7" x14ac:dyDescent="0.35">
      <c r="A37295">
        <v>16082024</v>
      </c>
      <c r="B37295" t="s">
        <v>425</v>
      </c>
      <c r="C37295" t="s">
        <v>248</v>
      </c>
      <c r="D37295" t="s">
        <v>147</v>
      </c>
      <c r="E37295" t="s">
        <v>148</v>
      </c>
      <c r="F37295" t="s">
        <v>149</v>
      </c>
    </row>
    <row r="37296" spans="1:7" x14ac:dyDescent="0.35">
      <c r="A37296">
        <v>16082024</v>
      </c>
      <c r="B37296" t="s">
        <v>447</v>
      </c>
      <c r="C37296" t="s">
        <v>405</v>
      </c>
      <c r="D37296" t="s">
        <v>152</v>
      </c>
      <c r="E37296" t="s">
        <v>140</v>
      </c>
      <c r="F37296" t="s">
        <v>153</v>
      </c>
      <c r="G37296" t="s">
        <v>101</v>
      </c>
    </row>
    <row r="37297" spans="1:6" x14ac:dyDescent="0.35">
      <c r="A37297">
        <v>16082024</v>
      </c>
      <c r="B37297" t="s">
        <v>742</v>
      </c>
      <c r="C37297" t="s">
        <v>548</v>
      </c>
      <c r="D37297" t="s">
        <v>156</v>
      </c>
      <c r="E37297" t="s">
        <v>101</v>
      </c>
    </row>
    <row r="37298" spans="1:6" x14ac:dyDescent="0.35">
      <c r="A37298">
        <v>16082024</v>
      </c>
      <c r="B37298" t="s">
        <v>439</v>
      </c>
      <c r="C37298" t="s">
        <v>159</v>
      </c>
      <c r="D37298" t="s">
        <v>101</v>
      </c>
    </row>
    <row r="37299" spans="1:6" x14ac:dyDescent="0.35">
      <c r="A37299">
        <v>16082024</v>
      </c>
      <c r="B37299" t="s">
        <v>146</v>
      </c>
      <c r="C37299" t="s">
        <v>161</v>
      </c>
      <c r="D37299" t="s">
        <v>101</v>
      </c>
    </row>
    <row r="37300" spans="1:6" x14ac:dyDescent="0.35">
      <c r="A37300">
        <v>16082024</v>
      </c>
      <c r="B37300" t="s">
        <v>145</v>
      </c>
      <c r="C37300" t="s">
        <v>512</v>
      </c>
      <c r="D37300" t="s">
        <v>164</v>
      </c>
      <c r="E37300" t="s">
        <v>101</v>
      </c>
    </row>
    <row r="37301" spans="1:6" x14ac:dyDescent="0.35">
      <c r="A37301">
        <v>16082024</v>
      </c>
      <c r="B37301" t="s">
        <v>473</v>
      </c>
      <c r="C37301" t="s">
        <v>150</v>
      </c>
      <c r="D37301" t="s">
        <v>167</v>
      </c>
    </row>
    <row r="37302" spans="1:6" x14ac:dyDescent="0.35">
      <c r="A37302">
        <v>16082024</v>
      </c>
      <c r="B37302" t="s">
        <v>573</v>
      </c>
      <c r="C37302" t="s">
        <v>158</v>
      </c>
      <c r="D37302" t="s">
        <v>423</v>
      </c>
      <c r="E37302" t="s">
        <v>101</v>
      </c>
    </row>
    <row r="37303" spans="1:6" x14ac:dyDescent="0.35">
      <c r="A37303">
        <v>16082024</v>
      </c>
      <c r="B37303" t="s">
        <v>221</v>
      </c>
      <c r="C37303" t="s">
        <v>227</v>
      </c>
      <c r="D37303" t="s">
        <v>169</v>
      </c>
      <c r="E37303" t="s">
        <v>170</v>
      </c>
      <c r="F37303" t="s">
        <v>101</v>
      </c>
    </row>
    <row r="37304" spans="1:6" x14ac:dyDescent="0.35">
      <c r="A37304">
        <v>16082024</v>
      </c>
      <c r="B37304" t="s">
        <v>579</v>
      </c>
      <c r="C37304" t="s">
        <v>272</v>
      </c>
      <c r="D37304" t="s">
        <v>173</v>
      </c>
      <c r="E37304" t="s">
        <v>101</v>
      </c>
    </row>
    <row r="37305" spans="1:6" x14ac:dyDescent="0.35">
      <c r="A37305">
        <v>16082024</v>
      </c>
      <c r="B37305" t="s">
        <v>557</v>
      </c>
      <c r="C37305" t="s">
        <v>146</v>
      </c>
      <c r="D37305" t="s">
        <v>176</v>
      </c>
      <c r="E37305" t="s">
        <v>101</v>
      </c>
    </row>
    <row r="37306" spans="1:6" x14ac:dyDescent="0.35">
      <c r="A37306">
        <v>16082024</v>
      </c>
      <c r="B37306" t="s">
        <v>573</v>
      </c>
      <c r="C37306" t="s">
        <v>258</v>
      </c>
      <c r="D37306" t="s">
        <v>176</v>
      </c>
      <c r="E37306" t="s">
        <v>149</v>
      </c>
    </row>
    <row r="37307" spans="1:6" x14ac:dyDescent="0.35">
      <c r="A37307">
        <v>16082024</v>
      </c>
      <c r="B37307" t="s">
        <v>323</v>
      </c>
      <c r="C37307" t="s">
        <v>461</v>
      </c>
      <c r="D37307" t="s">
        <v>181</v>
      </c>
      <c r="E37307" t="s">
        <v>182</v>
      </c>
      <c r="F37307" t="s">
        <v>101</v>
      </c>
    </row>
    <row r="37308" spans="1:6" x14ac:dyDescent="0.35">
      <c r="A37308">
        <v>16082024</v>
      </c>
      <c r="B37308" t="s">
        <v>762</v>
      </c>
      <c r="C37308" t="s">
        <v>285</v>
      </c>
      <c r="D37308" t="s">
        <v>184</v>
      </c>
      <c r="E37308" t="s">
        <v>101</v>
      </c>
    </row>
    <row r="37309" spans="1:6" x14ac:dyDescent="0.35">
      <c r="A37309">
        <v>16082024</v>
      </c>
      <c r="B37309" t="s">
        <v>420</v>
      </c>
      <c r="C37309" t="s">
        <v>187</v>
      </c>
      <c r="D37309" t="s">
        <v>101</v>
      </c>
    </row>
    <row r="37310" spans="1:6" x14ac:dyDescent="0.35">
      <c r="A37310">
        <v>16082024</v>
      </c>
      <c r="B37310" t="s">
        <v>526</v>
      </c>
      <c r="C37310" t="s">
        <v>472</v>
      </c>
      <c r="D37310" t="s">
        <v>190</v>
      </c>
      <c r="E37310" t="s">
        <v>191</v>
      </c>
      <c r="F37310" t="s">
        <v>101</v>
      </c>
    </row>
    <row r="37311" spans="1:6" x14ac:dyDescent="0.35">
      <c r="A37311">
        <v>16082024</v>
      </c>
      <c r="B37311" t="s">
        <v>405</v>
      </c>
      <c r="C37311" t="s">
        <v>297</v>
      </c>
      <c r="D37311" t="s">
        <v>190</v>
      </c>
      <c r="E37311" t="s">
        <v>194</v>
      </c>
      <c r="F37311" t="s">
        <v>101</v>
      </c>
    </row>
    <row r="37312" spans="1:6" x14ac:dyDescent="0.35">
      <c r="A37312">
        <v>16082024</v>
      </c>
      <c r="B37312" t="s">
        <v>307</v>
      </c>
      <c r="C37312" t="s">
        <v>476</v>
      </c>
      <c r="D37312" t="s">
        <v>190</v>
      </c>
      <c r="E37312" t="s">
        <v>196</v>
      </c>
      <c r="F37312" t="s">
        <v>101</v>
      </c>
    </row>
    <row r="37313" spans="1:7" x14ac:dyDescent="0.35">
      <c r="A37313">
        <v>16082024</v>
      </c>
      <c r="B37313" t="s">
        <v>146</v>
      </c>
      <c r="C37313" t="s">
        <v>198</v>
      </c>
      <c r="D37313" t="s">
        <v>140</v>
      </c>
      <c r="E37313" t="s">
        <v>199</v>
      </c>
      <c r="F37313" t="s">
        <v>200</v>
      </c>
      <c r="G37313" t="s">
        <v>101</v>
      </c>
    </row>
    <row r="37314" spans="1:7" x14ac:dyDescent="0.35">
      <c r="A37314">
        <v>16082024</v>
      </c>
      <c r="B37314" t="s">
        <v>138</v>
      </c>
      <c r="C37314" t="s">
        <v>468</v>
      </c>
      <c r="D37314" t="s">
        <v>61</v>
      </c>
      <c r="E37314" t="s">
        <v>101</v>
      </c>
    </row>
    <row r="37315" spans="1:7" x14ac:dyDescent="0.35">
      <c r="A37315">
        <v>16082024</v>
      </c>
      <c r="B37315" t="s">
        <v>554</v>
      </c>
      <c r="C37315" t="s">
        <v>269</v>
      </c>
      <c r="D37315" t="s">
        <v>205</v>
      </c>
      <c r="E37315" t="s">
        <v>101</v>
      </c>
    </row>
    <row r="37316" spans="1:7" x14ac:dyDescent="0.35">
      <c r="A37316">
        <v>16082024</v>
      </c>
      <c r="B37316" t="s">
        <v>823</v>
      </c>
      <c r="C37316" t="s">
        <v>456</v>
      </c>
      <c r="D37316" t="s">
        <v>208</v>
      </c>
      <c r="E37316" t="s">
        <v>101</v>
      </c>
    </row>
    <row r="37317" spans="1:7" x14ac:dyDescent="0.35">
      <c r="A37317">
        <v>16082024</v>
      </c>
      <c r="B37317" t="s">
        <v>466</v>
      </c>
      <c r="C37317" t="s">
        <v>282</v>
      </c>
      <c r="D37317" t="s">
        <v>210</v>
      </c>
      <c r="E37317" t="s">
        <v>211</v>
      </c>
      <c r="F37317" t="s">
        <v>101</v>
      </c>
    </row>
    <row r="37318" spans="1:7" x14ac:dyDescent="0.35">
      <c r="A37318">
        <v>16082024</v>
      </c>
      <c r="B37318" t="s">
        <v>122</v>
      </c>
      <c r="C37318" t="s">
        <v>234</v>
      </c>
      <c r="D37318" t="s">
        <v>214</v>
      </c>
      <c r="E37318" t="s">
        <v>215</v>
      </c>
      <c r="F37318" t="s">
        <v>101</v>
      </c>
    </row>
    <row r="37319" spans="1:7" x14ac:dyDescent="0.35">
      <c r="A37319">
        <v>16082024</v>
      </c>
      <c r="B37319" t="s">
        <v>224</v>
      </c>
      <c r="C37319" t="s">
        <v>258</v>
      </c>
      <c r="D37319" t="s">
        <v>217</v>
      </c>
      <c r="E37319" t="s">
        <v>101</v>
      </c>
    </row>
    <row r="37320" spans="1:7" x14ac:dyDescent="0.35">
      <c r="A37320">
        <v>16082024</v>
      </c>
      <c r="B37320" t="s">
        <v>786</v>
      </c>
      <c r="C37320" t="s">
        <v>460</v>
      </c>
      <c r="D37320" t="s">
        <v>220</v>
      </c>
      <c r="E37320" t="s">
        <v>101</v>
      </c>
    </row>
    <row r="37321" spans="1:7" x14ac:dyDescent="0.35">
      <c r="A37321">
        <v>16082024</v>
      </c>
      <c r="B37321" t="s">
        <v>755</v>
      </c>
      <c r="C37321" t="s">
        <v>285</v>
      </c>
      <c r="D37321" t="s">
        <v>222</v>
      </c>
    </row>
    <row r="37322" spans="1:7" x14ac:dyDescent="0.35">
      <c r="A37322">
        <v>16082024</v>
      </c>
      <c r="B37322" t="s">
        <v>454</v>
      </c>
      <c r="C37322" t="s">
        <v>234</v>
      </c>
      <c r="D37322" t="s">
        <v>223</v>
      </c>
    </row>
    <row r="37323" spans="1:7" x14ac:dyDescent="0.35">
      <c r="A37323">
        <v>16082024</v>
      </c>
      <c r="B37323" t="s">
        <v>752</v>
      </c>
      <c r="C37323" t="s">
        <v>519</v>
      </c>
      <c r="D37323" t="s">
        <v>225</v>
      </c>
      <c r="E37323" t="s">
        <v>101</v>
      </c>
    </row>
    <row r="37324" spans="1:7" x14ac:dyDescent="0.35">
      <c r="A37324">
        <v>16082024</v>
      </c>
      <c r="B37324" t="s">
        <v>687</v>
      </c>
      <c r="C37324" t="s">
        <v>177</v>
      </c>
      <c r="D37324" t="s">
        <v>225</v>
      </c>
      <c r="E37324" t="s">
        <v>228</v>
      </c>
      <c r="F37324" t="s">
        <v>229</v>
      </c>
    </row>
    <row r="37325" spans="1:7" x14ac:dyDescent="0.35">
      <c r="A37325">
        <v>16082024</v>
      </c>
      <c r="B37325" t="s">
        <v>417</v>
      </c>
      <c r="C37325" t="s">
        <v>168</v>
      </c>
      <c r="D37325" t="s">
        <v>232</v>
      </c>
      <c r="E37325" t="s">
        <v>101</v>
      </c>
    </row>
    <row r="37326" spans="1:7" x14ac:dyDescent="0.35">
      <c r="A37326">
        <v>16082024</v>
      </c>
      <c r="B37326" t="s">
        <v>432</v>
      </c>
      <c r="C37326" t="s">
        <v>598</v>
      </c>
      <c r="D37326" t="s">
        <v>235</v>
      </c>
      <c r="E37326" t="s">
        <v>236</v>
      </c>
      <c r="F37326" t="s">
        <v>101</v>
      </c>
    </row>
    <row r="37327" spans="1:7" x14ac:dyDescent="0.35">
      <c r="A37327">
        <v>16082024</v>
      </c>
      <c r="B37327" t="s">
        <v>566</v>
      </c>
      <c r="C37327" t="s">
        <v>316</v>
      </c>
      <c r="D37327" t="s">
        <v>235</v>
      </c>
      <c r="E37327" t="s">
        <v>239</v>
      </c>
      <c r="F37327" t="s">
        <v>149</v>
      </c>
    </row>
    <row r="37328" spans="1:7" x14ac:dyDescent="0.35">
      <c r="A37328">
        <v>16082024</v>
      </c>
      <c r="B37328" t="s">
        <v>629</v>
      </c>
      <c r="C37328" t="s">
        <v>122</v>
      </c>
      <c r="D37328" t="s">
        <v>235</v>
      </c>
      <c r="E37328" t="s">
        <v>241</v>
      </c>
      <c r="F37328" t="s">
        <v>101</v>
      </c>
    </row>
    <row r="37329" spans="1:7" x14ac:dyDescent="0.35">
      <c r="A37329">
        <v>16082024</v>
      </c>
      <c r="B37329" t="s">
        <v>540</v>
      </c>
      <c r="C37329" t="s">
        <v>375</v>
      </c>
      <c r="D37329" t="s">
        <v>243</v>
      </c>
      <c r="E37329" t="s">
        <v>101</v>
      </c>
    </row>
    <row r="37330" spans="1:7" x14ac:dyDescent="0.35">
      <c r="A37330">
        <v>16082024</v>
      </c>
      <c r="B37330" t="s">
        <v>450</v>
      </c>
      <c r="C37330" t="s">
        <v>296</v>
      </c>
      <c r="D37330" t="s">
        <v>245</v>
      </c>
      <c r="E37330" t="s">
        <v>246</v>
      </c>
    </row>
    <row r="37331" spans="1:7" x14ac:dyDescent="0.35">
      <c r="A37331">
        <v>16082024</v>
      </c>
      <c r="B37331" t="s">
        <v>905</v>
      </c>
      <c r="C37331" t="s">
        <v>460</v>
      </c>
      <c r="D37331" t="s">
        <v>245</v>
      </c>
      <c r="E37331" t="s">
        <v>249</v>
      </c>
    </row>
    <row r="37332" spans="1:7" x14ac:dyDescent="0.35">
      <c r="A37332">
        <v>16082024</v>
      </c>
      <c r="B37332" t="s">
        <v>293</v>
      </c>
      <c r="C37332" t="s">
        <v>151</v>
      </c>
      <c r="D37332" t="s">
        <v>252</v>
      </c>
      <c r="E37332" t="s">
        <v>101</v>
      </c>
    </row>
    <row r="37333" spans="1:7" x14ac:dyDescent="0.35">
      <c r="A37333">
        <v>16082024</v>
      </c>
      <c r="B37333" t="s">
        <v>226</v>
      </c>
      <c r="C37333" t="s">
        <v>686</v>
      </c>
      <c r="D37333" t="s">
        <v>254</v>
      </c>
    </row>
    <row r="37334" spans="1:7" x14ac:dyDescent="0.35">
      <c r="A37334">
        <v>16082024</v>
      </c>
      <c r="B37334" t="s">
        <v>340</v>
      </c>
      <c r="C37334" t="s">
        <v>269</v>
      </c>
      <c r="D37334" t="s">
        <v>256</v>
      </c>
      <c r="E37334" t="s">
        <v>257</v>
      </c>
      <c r="F37334" t="s">
        <v>236</v>
      </c>
      <c r="G37334" t="s">
        <v>101</v>
      </c>
    </row>
    <row r="37335" spans="1:7" x14ac:dyDescent="0.35">
      <c r="A37335">
        <v>16082024</v>
      </c>
      <c r="B37335" t="s">
        <v>499</v>
      </c>
      <c r="C37335" t="s">
        <v>555</v>
      </c>
      <c r="D37335" t="s">
        <v>260</v>
      </c>
      <c r="E37335" t="s">
        <v>136</v>
      </c>
      <c r="F37335" t="s">
        <v>101</v>
      </c>
    </row>
    <row r="37336" spans="1:7" x14ac:dyDescent="0.35">
      <c r="A37336">
        <v>16082024</v>
      </c>
      <c r="B37336" t="s">
        <v>476</v>
      </c>
      <c r="C37336" t="s">
        <v>261</v>
      </c>
      <c r="D37336" t="s">
        <v>262</v>
      </c>
      <c r="E37336" t="s">
        <v>101</v>
      </c>
    </row>
    <row r="37337" spans="1:7" x14ac:dyDescent="0.35">
      <c r="A37337">
        <v>16082024</v>
      </c>
      <c r="B37337" t="s">
        <v>438</v>
      </c>
      <c r="C37337" t="s">
        <v>248</v>
      </c>
      <c r="D37337" t="s">
        <v>264</v>
      </c>
      <c r="E37337" t="s">
        <v>101</v>
      </c>
    </row>
    <row r="37338" spans="1:7" x14ac:dyDescent="0.35">
      <c r="A37338">
        <v>16082024</v>
      </c>
      <c r="B37338" t="s">
        <v>480</v>
      </c>
      <c r="C37338" t="s">
        <v>264</v>
      </c>
      <c r="D37338" t="s">
        <v>149</v>
      </c>
    </row>
    <row r="37339" spans="1:7" x14ac:dyDescent="0.35">
      <c r="A37339">
        <v>16082024</v>
      </c>
      <c r="B37339" t="s">
        <v>437</v>
      </c>
      <c r="C37339" t="s">
        <v>292</v>
      </c>
      <c r="D37339" t="s">
        <v>265</v>
      </c>
      <c r="E37339" t="s">
        <v>101</v>
      </c>
      <c r="F37339" t="s">
        <v>266</v>
      </c>
    </row>
    <row r="37340" spans="1:7" x14ac:dyDescent="0.35">
      <c r="A37340">
        <v>16082024</v>
      </c>
      <c r="B37340" t="s">
        <v>224</v>
      </c>
      <c r="C37340" t="s">
        <v>476</v>
      </c>
      <c r="D37340" t="s">
        <v>267</v>
      </c>
      <c r="E37340" t="s">
        <v>101</v>
      </c>
    </row>
    <row r="37341" spans="1:7" x14ac:dyDescent="0.35">
      <c r="A37341">
        <v>16082024</v>
      </c>
      <c r="B37341" t="s">
        <v>719</v>
      </c>
      <c r="C37341" t="s">
        <v>450</v>
      </c>
      <c r="D37341" t="s">
        <v>268</v>
      </c>
    </row>
    <row r="37342" spans="1:7" x14ac:dyDescent="0.35">
      <c r="A37342">
        <v>16082024</v>
      </c>
      <c r="B37342" t="s">
        <v>629</v>
      </c>
      <c r="C37342" t="s">
        <v>340</v>
      </c>
      <c r="D37342" t="s">
        <v>270</v>
      </c>
      <c r="E37342" t="s">
        <v>271</v>
      </c>
      <c r="F37342" t="s">
        <v>101</v>
      </c>
    </row>
    <row r="37343" spans="1:7" x14ac:dyDescent="0.35">
      <c r="A37343">
        <v>16082024</v>
      </c>
      <c r="B37343" t="s">
        <v>285</v>
      </c>
      <c r="C37343" t="s">
        <v>230</v>
      </c>
      <c r="D37343" t="s">
        <v>274</v>
      </c>
      <c r="E37343" t="s">
        <v>101</v>
      </c>
    </row>
    <row r="37344" spans="1:7" x14ac:dyDescent="0.35">
      <c r="A37344">
        <v>16082024</v>
      </c>
      <c r="B37344" t="s">
        <v>540</v>
      </c>
      <c r="C37344" t="s">
        <v>351</v>
      </c>
      <c r="D37344" t="s">
        <v>277</v>
      </c>
      <c r="E37344" t="s">
        <v>101</v>
      </c>
    </row>
    <row r="37345" spans="1:9" x14ac:dyDescent="0.35">
      <c r="A37345">
        <v>16082024</v>
      </c>
      <c r="B37345" t="s">
        <v>326</v>
      </c>
      <c r="C37345" t="s">
        <v>263</v>
      </c>
      <c r="D37345" t="s">
        <v>279</v>
      </c>
      <c r="E37345" t="s">
        <v>140</v>
      </c>
      <c r="F37345" t="s">
        <v>280</v>
      </c>
    </row>
    <row r="37346" spans="1:9" x14ac:dyDescent="0.35">
      <c r="A37346">
        <v>16082024</v>
      </c>
      <c r="B37346" t="s">
        <v>639</v>
      </c>
      <c r="C37346" t="s">
        <v>137</v>
      </c>
      <c r="D37346" t="s">
        <v>281</v>
      </c>
    </row>
    <row r="37347" spans="1:9" x14ac:dyDescent="0.35">
      <c r="A37347">
        <v>16082024</v>
      </c>
      <c r="B37347" t="s">
        <v>523</v>
      </c>
      <c r="C37347" t="s">
        <v>178</v>
      </c>
      <c r="D37347" t="s">
        <v>284</v>
      </c>
      <c r="E37347" t="s">
        <v>101</v>
      </c>
    </row>
    <row r="37348" spans="1:9" x14ac:dyDescent="0.35">
      <c r="A37348">
        <v>16082024</v>
      </c>
      <c r="B37348" t="s">
        <v>778</v>
      </c>
      <c r="C37348" t="s">
        <v>543</v>
      </c>
      <c r="D37348" t="s">
        <v>287</v>
      </c>
      <c r="E37348" t="s">
        <v>101</v>
      </c>
    </row>
    <row r="37349" spans="1:9" x14ac:dyDescent="0.35">
      <c r="A37349">
        <v>16082024</v>
      </c>
      <c r="B37349" t="s">
        <v>557</v>
      </c>
      <c r="C37349" t="s">
        <v>439</v>
      </c>
      <c r="D37349" t="s">
        <v>288</v>
      </c>
      <c r="E37349" t="s">
        <v>101</v>
      </c>
    </row>
    <row r="37350" spans="1:9" x14ac:dyDescent="0.35">
      <c r="A37350">
        <v>16082024</v>
      </c>
      <c r="B37350" t="s">
        <v>543</v>
      </c>
      <c r="C37350" t="s">
        <v>118</v>
      </c>
      <c r="D37350" t="s">
        <v>290</v>
      </c>
      <c r="E37350" t="s">
        <v>140</v>
      </c>
      <c r="F37350" t="s">
        <v>291</v>
      </c>
    </row>
    <row r="37351" spans="1:9" x14ac:dyDescent="0.35">
      <c r="A37351">
        <v>16082024</v>
      </c>
      <c r="B37351" t="s">
        <v>437</v>
      </c>
      <c r="C37351" t="s">
        <v>543</v>
      </c>
      <c r="D37351" t="s">
        <v>290</v>
      </c>
      <c r="E37351" t="s">
        <v>140</v>
      </c>
      <c r="F37351" t="s">
        <v>294</v>
      </c>
      <c r="G37351" t="s">
        <v>295</v>
      </c>
      <c r="H37351" t="s">
        <v>101</v>
      </c>
    </row>
    <row r="37352" spans="1:9" x14ac:dyDescent="0.35">
      <c r="A37352">
        <v>16082024</v>
      </c>
      <c r="B37352" t="s">
        <v>455</v>
      </c>
      <c r="C37352" t="s">
        <v>227</v>
      </c>
      <c r="D37352" t="s">
        <v>298</v>
      </c>
      <c r="E37352" t="s">
        <v>101</v>
      </c>
    </row>
    <row r="37353" spans="1:9" x14ac:dyDescent="0.35">
      <c r="A37353">
        <v>16082024</v>
      </c>
      <c r="B37353" t="s">
        <v>105</v>
      </c>
      <c r="C37353" t="s">
        <v>118</v>
      </c>
      <c r="D37353" t="s">
        <v>300</v>
      </c>
      <c r="E37353" t="s">
        <v>262</v>
      </c>
      <c r="F37353" t="s">
        <v>101</v>
      </c>
    </row>
    <row r="37354" spans="1:9" x14ac:dyDescent="0.35">
      <c r="A37354">
        <v>16082024</v>
      </c>
      <c r="B37354" t="s">
        <v>424</v>
      </c>
      <c r="C37354" t="s">
        <v>109</v>
      </c>
      <c r="D37354" t="s">
        <v>301</v>
      </c>
      <c r="E37354" t="s">
        <v>101</v>
      </c>
    </row>
    <row r="37355" spans="1:9" x14ac:dyDescent="0.35">
      <c r="A37355">
        <v>16082024</v>
      </c>
      <c r="B37355" t="s">
        <v>474</v>
      </c>
      <c r="C37355" t="s">
        <v>122</v>
      </c>
      <c r="D37355" t="s">
        <v>303</v>
      </c>
      <c r="E37355" t="s">
        <v>149</v>
      </c>
    </row>
    <row r="37356" spans="1:9" x14ac:dyDescent="0.35">
      <c r="A37356">
        <v>16082024</v>
      </c>
      <c r="B37356" t="s">
        <v>778</v>
      </c>
      <c r="C37356" t="s">
        <v>534</v>
      </c>
      <c r="D37356" t="s">
        <v>306</v>
      </c>
      <c r="E37356" t="s">
        <v>101</v>
      </c>
    </row>
    <row r="37357" spans="1:9" x14ac:dyDescent="0.35">
      <c r="A37357">
        <v>16082024</v>
      </c>
      <c r="B37357" t="s">
        <v>761</v>
      </c>
      <c r="C37357" t="s">
        <v>460</v>
      </c>
      <c r="D37357" t="s">
        <v>308</v>
      </c>
      <c r="E37357" t="s">
        <v>309</v>
      </c>
      <c r="F37357" t="s">
        <v>310</v>
      </c>
      <c r="G37357" t="s">
        <v>311</v>
      </c>
      <c r="H37357" t="s">
        <v>312</v>
      </c>
      <c r="I37357" t="s">
        <v>101</v>
      </c>
    </row>
    <row r="37358" spans="1:9" x14ac:dyDescent="0.35">
      <c r="A37358">
        <v>16082024</v>
      </c>
      <c r="B37358" t="s">
        <v>154</v>
      </c>
      <c r="C37358" t="s">
        <v>443</v>
      </c>
      <c r="D37358" t="s">
        <v>314</v>
      </c>
      <c r="E37358" t="s">
        <v>315</v>
      </c>
      <c r="F37358" t="s">
        <v>101</v>
      </c>
    </row>
    <row r="37359" spans="1:9" x14ac:dyDescent="0.35">
      <c r="A37359">
        <v>16082024</v>
      </c>
      <c r="B37359" t="s">
        <v>285</v>
      </c>
      <c r="C37359" t="s">
        <v>453</v>
      </c>
      <c r="D37359" t="s">
        <v>314</v>
      </c>
      <c r="E37359" t="s">
        <v>317</v>
      </c>
      <c r="F37359" t="s">
        <v>101</v>
      </c>
    </row>
    <row r="37360" spans="1:9" x14ac:dyDescent="0.35">
      <c r="A37360">
        <v>16082024</v>
      </c>
      <c r="B37360" t="s">
        <v>154</v>
      </c>
      <c r="C37360" t="s">
        <v>168</v>
      </c>
      <c r="D37360" t="s">
        <v>319</v>
      </c>
      <c r="E37360" t="s">
        <v>320</v>
      </c>
      <c r="F37360" t="s">
        <v>321</v>
      </c>
    </row>
    <row r="37361" spans="1:6" x14ac:dyDescent="0.35">
      <c r="A37361">
        <v>16082024</v>
      </c>
      <c r="B37361" t="s">
        <v>694</v>
      </c>
      <c r="C37361" t="s">
        <v>203</v>
      </c>
      <c r="D37361" t="s">
        <v>322</v>
      </c>
      <c r="E37361" t="s">
        <v>101</v>
      </c>
    </row>
    <row r="37362" spans="1:6" x14ac:dyDescent="0.35">
      <c r="A37362">
        <v>16082024</v>
      </c>
      <c r="B37362" t="s">
        <v>638</v>
      </c>
      <c r="C37362" t="s">
        <v>219</v>
      </c>
      <c r="D37362" t="s">
        <v>325</v>
      </c>
      <c r="E37362" t="s">
        <v>101</v>
      </c>
    </row>
    <row r="37363" spans="1:6" x14ac:dyDescent="0.35">
      <c r="A37363">
        <v>16082024</v>
      </c>
      <c r="B37363" t="s">
        <v>795</v>
      </c>
      <c r="C37363" t="s">
        <v>387</v>
      </c>
      <c r="D37363" t="s">
        <v>328</v>
      </c>
      <c r="E37363" t="s">
        <v>101</v>
      </c>
    </row>
    <row r="37364" spans="1:6" x14ac:dyDescent="0.35">
      <c r="A37364">
        <v>16082024</v>
      </c>
      <c r="B37364" t="s">
        <v>168</v>
      </c>
      <c r="C37364" t="s">
        <v>331</v>
      </c>
      <c r="D37364" t="s">
        <v>332</v>
      </c>
      <c r="E37364" t="s">
        <v>101</v>
      </c>
    </row>
    <row r="37365" spans="1:6" x14ac:dyDescent="0.35">
      <c r="A37365">
        <v>16082024</v>
      </c>
      <c r="B37365" t="s">
        <v>165</v>
      </c>
      <c r="C37365" t="s">
        <v>434</v>
      </c>
      <c r="D37365" t="s">
        <v>331</v>
      </c>
      <c r="E37365" t="s">
        <v>335</v>
      </c>
      <c r="F37365" t="s">
        <v>101</v>
      </c>
    </row>
    <row r="37366" spans="1:6" x14ac:dyDescent="0.35">
      <c r="A37366">
        <v>16082024</v>
      </c>
      <c r="B37366" t="s">
        <v>502</v>
      </c>
      <c r="C37366" t="s">
        <v>389</v>
      </c>
      <c r="D37366" t="s">
        <v>331</v>
      </c>
      <c r="E37366" t="s">
        <v>338</v>
      </c>
      <c r="F37366" t="s">
        <v>321</v>
      </c>
    </row>
    <row r="37367" spans="1:6" x14ac:dyDescent="0.35">
      <c r="A37367">
        <v>16082024</v>
      </c>
      <c r="B37367" t="s">
        <v>822</v>
      </c>
      <c r="C37367" t="s">
        <v>574</v>
      </c>
      <c r="D37367" t="s">
        <v>170</v>
      </c>
    </row>
    <row r="37368" spans="1:6" x14ac:dyDescent="0.35">
      <c r="A37368">
        <v>16082024</v>
      </c>
      <c r="B37368" t="s">
        <v>441</v>
      </c>
      <c r="C37368" t="s">
        <v>138</v>
      </c>
      <c r="D37368" t="s">
        <v>341</v>
      </c>
      <c r="E37368" t="s">
        <v>101</v>
      </c>
    </row>
    <row r="37369" spans="1:6" x14ac:dyDescent="0.35">
      <c r="A37369">
        <v>16082024</v>
      </c>
      <c r="B37369" t="s">
        <v>634</v>
      </c>
      <c r="C37369" t="s">
        <v>102</v>
      </c>
      <c r="D37369" t="s">
        <v>343</v>
      </c>
      <c r="E37369" t="s">
        <v>101</v>
      </c>
    </row>
    <row r="37370" spans="1:6" x14ac:dyDescent="0.35">
      <c r="A37370">
        <v>16082024</v>
      </c>
      <c r="B37370" t="s">
        <v>492</v>
      </c>
      <c r="C37370" t="s">
        <v>132</v>
      </c>
      <c r="D37370" t="s">
        <v>344</v>
      </c>
      <c r="E37370" t="s">
        <v>345</v>
      </c>
      <c r="F37370" t="s">
        <v>101</v>
      </c>
    </row>
    <row r="37371" spans="1:6" x14ac:dyDescent="0.35">
      <c r="A37371">
        <v>16082024</v>
      </c>
      <c r="B37371" t="s">
        <v>471</v>
      </c>
      <c r="C37371" t="s">
        <v>604</v>
      </c>
      <c r="D37371" t="s">
        <v>132</v>
      </c>
      <c r="E37371" t="s">
        <v>347</v>
      </c>
      <c r="F37371" t="s">
        <v>101</v>
      </c>
    </row>
    <row r="37372" spans="1:6" x14ac:dyDescent="0.35">
      <c r="A37372">
        <v>16082024</v>
      </c>
      <c r="B37372" t="s">
        <v>477</v>
      </c>
      <c r="C37372" t="s">
        <v>174</v>
      </c>
      <c r="D37372" t="s">
        <v>132</v>
      </c>
      <c r="E37372" t="s">
        <v>348</v>
      </c>
      <c r="F37372" t="s">
        <v>101</v>
      </c>
    </row>
    <row r="37373" spans="1:6" x14ac:dyDescent="0.35">
      <c r="A37373">
        <v>16082024</v>
      </c>
      <c r="B37373" t="s">
        <v>272</v>
      </c>
      <c r="C37373" t="s">
        <v>234</v>
      </c>
      <c r="D37373" t="s">
        <v>132</v>
      </c>
      <c r="E37373" t="s">
        <v>350</v>
      </c>
      <c r="F37373" t="s">
        <v>101</v>
      </c>
    </row>
    <row r="37374" spans="1:6" x14ac:dyDescent="0.35">
      <c r="A37374">
        <v>16082024</v>
      </c>
      <c r="B37374" t="s">
        <v>415</v>
      </c>
      <c r="C37374" t="s">
        <v>513</v>
      </c>
      <c r="D37374" t="s">
        <v>132</v>
      </c>
      <c r="E37374" t="s">
        <v>352</v>
      </c>
      <c r="F37374" t="s">
        <v>101</v>
      </c>
    </row>
    <row r="37375" spans="1:6" x14ac:dyDescent="0.35">
      <c r="A37375">
        <v>16082024</v>
      </c>
      <c r="B37375" t="s">
        <v>495</v>
      </c>
      <c r="C37375" t="s">
        <v>420</v>
      </c>
      <c r="D37375" t="s">
        <v>132</v>
      </c>
      <c r="E37375" t="s">
        <v>133</v>
      </c>
      <c r="F37375" t="s">
        <v>355</v>
      </c>
    </row>
    <row r="37376" spans="1:6" x14ac:dyDescent="0.35">
      <c r="A37376">
        <v>16082024</v>
      </c>
      <c r="B37376" t="s">
        <v>450</v>
      </c>
      <c r="C37376" t="s">
        <v>548</v>
      </c>
      <c r="D37376" t="s">
        <v>132</v>
      </c>
      <c r="E37376" t="s">
        <v>356</v>
      </c>
      <c r="F37376" t="s">
        <v>101</v>
      </c>
    </row>
    <row r="37377" spans="1:8" x14ac:dyDescent="0.35">
      <c r="A37377">
        <v>16082024</v>
      </c>
      <c r="B37377" t="s">
        <v>601</v>
      </c>
      <c r="C37377" t="s">
        <v>461</v>
      </c>
      <c r="D37377" t="s">
        <v>359</v>
      </c>
      <c r="E37377" t="s">
        <v>360</v>
      </c>
      <c r="F37377" t="s">
        <v>101</v>
      </c>
    </row>
    <row r="37378" spans="1:8" x14ac:dyDescent="0.35">
      <c r="A37378">
        <v>16082024</v>
      </c>
      <c r="B37378" t="s">
        <v>292</v>
      </c>
      <c r="C37378" t="s">
        <v>513</v>
      </c>
      <c r="D37378" t="s">
        <v>359</v>
      </c>
      <c r="E37378" t="s">
        <v>362</v>
      </c>
      <c r="F37378" t="s">
        <v>101</v>
      </c>
    </row>
    <row r="37379" spans="1:8" x14ac:dyDescent="0.35">
      <c r="A37379">
        <v>16082024</v>
      </c>
      <c r="B37379" t="s">
        <v>514</v>
      </c>
      <c r="C37379" t="s">
        <v>128</v>
      </c>
      <c r="D37379" t="s">
        <v>359</v>
      </c>
      <c r="E37379" t="s">
        <v>362</v>
      </c>
      <c r="F37379" t="s">
        <v>140</v>
      </c>
      <c r="G37379" t="s">
        <v>364</v>
      </c>
      <c r="H37379" t="s">
        <v>101</v>
      </c>
    </row>
    <row r="37380" spans="1:8" x14ac:dyDescent="0.35">
      <c r="A37380">
        <v>16082024</v>
      </c>
      <c r="B37380" t="s">
        <v>751</v>
      </c>
      <c r="C37380" t="s">
        <v>375</v>
      </c>
      <c r="D37380" t="s">
        <v>366</v>
      </c>
      <c r="E37380" t="s">
        <v>257</v>
      </c>
      <c r="F37380" t="s">
        <v>367</v>
      </c>
      <c r="G37380" t="s">
        <v>101</v>
      </c>
    </row>
    <row r="37381" spans="1:8" x14ac:dyDescent="0.35">
      <c r="A37381">
        <v>16082024</v>
      </c>
      <c r="B37381" t="s">
        <v>665</v>
      </c>
      <c r="C37381" t="s">
        <v>122</v>
      </c>
      <c r="D37381" t="s">
        <v>369</v>
      </c>
      <c r="E37381" t="s">
        <v>370</v>
      </c>
      <c r="F37381" t="s">
        <v>101</v>
      </c>
    </row>
    <row r="37382" spans="1:8" x14ac:dyDescent="0.35">
      <c r="A37382">
        <v>16082024</v>
      </c>
      <c r="B37382" t="s">
        <v>694</v>
      </c>
      <c r="C37382" t="s">
        <v>604</v>
      </c>
      <c r="D37382" t="s">
        <v>371</v>
      </c>
      <c r="E37382" t="s">
        <v>101</v>
      </c>
    </row>
    <row r="37383" spans="1:8" x14ac:dyDescent="0.35">
      <c r="A37383">
        <v>16082024</v>
      </c>
      <c r="B37383" t="s">
        <v>292</v>
      </c>
      <c r="C37383" t="s">
        <v>186</v>
      </c>
      <c r="D37383" t="s">
        <v>372</v>
      </c>
      <c r="E37383" t="s">
        <v>101</v>
      </c>
    </row>
    <row r="37384" spans="1:8" x14ac:dyDescent="0.35">
      <c r="A37384">
        <v>16082024</v>
      </c>
      <c r="B37384" t="s">
        <v>424</v>
      </c>
      <c r="C37384" t="s">
        <v>373</v>
      </c>
      <c r="D37384" t="s">
        <v>101</v>
      </c>
    </row>
    <row r="37385" spans="1:8" x14ac:dyDescent="0.35">
      <c r="A37385">
        <v>16082024</v>
      </c>
      <c r="B37385" t="s">
        <v>661</v>
      </c>
      <c r="C37385" t="s">
        <v>146</v>
      </c>
      <c r="D37385" t="s">
        <v>376</v>
      </c>
      <c r="E37385" t="s">
        <v>140</v>
      </c>
      <c r="F37385" t="s">
        <v>331</v>
      </c>
      <c r="G37385" t="s">
        <v>377</v>
      </c>
      <c r="H37385" t="s">
        <v>101</v>
      </c>
    </row>
    <row r="37386" spans="1:8" x14ac:dyDescent="0.35">
      <c r="A37386">
        <v>16082024</v>
      </c>
      <c r="B37386" t="s">
        <v>565</v>
      </c>
      <c r="C37386" t="s">
        <v>188</v>
      </c>
      <c r="D37386" t="s">
        <v>378</v>
      </c>
    </row>
    <row r="37387" spans="1:8" x14ac:dyDescent="0.35">
      <c r="A37387">
        <v>16082024</v>
      </c>
      <c r="B37387" t="s">
        <v>247</v>
      </c>
      <c r="C37387" t="s">
        <v>491</v>
      </c>
      <c r="D37387" t="s">
        <v>380</v>
      </c>
      <c r="E37387" t="s">
        <v>101</v>
      </c>
    </row>
    <row r="37388" spans="1:8" x14ac:dyDescent="0.35">
      <c r="A37388">
        <v>16082024</v>
      </c>
      <c r="B37388" t="s">
        <v>559</v>
      </c>
      <c r="C37388" t="s">
        <v>329</v>
      </c>
      <c r="D37388" t="s">
        <v>382</v>
      </c>
      <c r="E37388" t="s">
        <v>383</v>
      </c>
    </row>
    <row r="37389" spans="1:8" x14ac:dyDescent="0.35">
      <c r="A37389">
        <v>16082024</v>
      </c>
      <c r="B37389" t="s">
        <v>305</v>
      </c>
      <c r="C37389" t="s">
        <v>255</v>
      </c>
      <c r="D37389" t="s">
        <v>385</v>
      </c>
      <c r="E37389" t="s">
        <v>386</v>
      </c>
    </row>
    <row r="37390" spans="1:8" x14ac:dyDescent="0.35">
      <c r="A37390">
        <v>16082024</v>
      </c>
      <c r="B37390" t="s">
        <v>730</v>
      </c>
      <c r="C37390" t="s">
        <v>526</v>
      </c>
      <c r="D37390" t="s">
        <v>388</v>
      </c>
      <c r="E37390" t="s">
        <v>101</v>
      </c>
    </row>
    <row r="37391" spans="1:8" x14ac:dyDescent="0.35">
      <c r="A37391">
        <v>16082024</v>
      </c>
      <c r="B37391" t="s">
        <v>99</v>
      </c>
      <c r="C37391" t="s">
        <v>162</v>
      </c>
      <c r="D37391" t="s">
        <v>391</v>
      </c>
      <c r="E37391" t="s">
        <v>101</v>
      </c>
    </row>
    <row r="37392" spans="1:8" x14ac:dyDescent="0.35">
      <c r="A37392">
        <v>16082024</v>
      </c>
      <c r="B37392" t="s">
        <v>137</v>
      </c>
      <c r="C37392" t="s">
        <v>103</v>
      </c>
      <c r="D37392" t="s">
        <v>393</v>
      </c>
    </row>
    <row r="37393" spans="1:9" x14ac:dyDescent="0.35">
      <c r="A37393">
        <v>16082024</v>
      </c>
      <c r="B37393" t="s">
        <v>438</v>
      </c>
      <c r="C37393" t="s">
        <v>476</v>
      </c>
      <c r="D37393" t="s">
        <v>394</v>
      </c>
      <c r="E37393" t="s">
        <v>395</v>
      </c>
      <c r="F37393" t="s">
        <v>101</v>
      </c>
    </row>
    <row r="37394" spans="1:9" x14ac:dyDescent="0.35">
      <c r="A37394">
        <v>16082024</v>
      </c>
      <c r="B37394" t="s">
        <v>183</v>
      </c>
      <c r="C37394" t="s">
        <v>197</v>
      </c>
      <c r="D37394" t="s">
        <v>396</v>
      </c>
    </row>
    <row r="37395" spans="1:9" x14ac:dyDescent="0.35">
      <c r="A37395">
        <v>16082024</v>
      </c>
      <c r="B37395" t="s">
        <v>513</v>
      </c>
      <c r="C37395" t="s">
        <v>397</v>
      </c>
      <c r="D37395" t="s">
        <v>101</v>
      </c>
    </row>
    <row r="37396" spans="1:9" x14ac:dyDescent="0.35">
      <c r="A37396">
        <v>16082024</v>
      </c>
      <c r="B37396" t="s">
        <v>560</v>
      </c>
      <c r="C37396" t="s">
        <v>481</v>
      </c>
      <c r="D37396" t="s">
        <v>399</v>
      </c>
      <c r="E37396" t="s">
        <v>140</v>
      </c>
      <c r="F37396" t="s">
        <v>400</v>
      </c>
      <c r="G37396" t="s">
        <v>257</v>
      </c>
      <c r="H37396" t="s">
        <v>331</v>
      </c>
      <c r="I37396" t="s">
        <v>401</v>
      </c>
    </row>
    <row r="37397" spans="1:9" x14ac:dyDescent="0.35">
      <c r="A37397">
        <v>16082024</v>
      </c>
      <c r="B37397" t="s">
        <v>542</v>
      </c>
      <c r="C37397" t="s">
        <v>99</v>
      </c>
      <c r="D37397" t="s">
        <v>399</v>
      </c>
      <c r="E37397" t="s">
        <v>187</v>
      </c>
      <c r="F37397" t="s">
        <v>101</v>
      </c>
    </row>
    <row r="37398" spans="1:9" x14ac:dyDescent="0.35">
      <c r="A37398">
        <v>16082024</v>
      </c>
      <c r="B37398" t="s">
        <v>226</v>
      </c>
      <c r="C37398" t="s">
        <v>480</v>
      </c>
      <c r="D37398" t="s">
        <v>399</v>
      </c>
      <c r="E37398" t="s">
        <v>403</v>
      </c>
      <c r="F37398" t="s">
        <v>101</v>
      </c>
    </row>
    <row r="37399" spans="1:9" x14ac:dyDescent="0.35">
      <c r="A37399">
        <v>16082024</v>
      </c>
      <c r="B37399" t="s">
        <v>226</v>
      </c>
      <c r="C37399" t="s">
        <v>128</v>
      </c>
      <c r="D37399" t="s">
        <v>399</v>
      </c>
      <c r="E37399" t="s">
        <v>404</v>
      </c>
      <c r="F37399" t="s">
        <v>101</v>
      </c>
    </row>
    <row r="37400" spans="1:9" x14ac:dyDescent="0.35">
      <c r="A37400">
        <v>15082024</v>
      </c>
      <c r="B37400" t="s">
        <v>498</v>
      </c>
      <c r="C37400" t="s">
        <v>203</v>
      </c>
      <c r="D37400" t="s">
        <v>100</v>
      </c>
      <c r="E37400" t="s">
        <v>101</v>
      </c>
    </row>
    <row r="37401" spans="1:9" x14ac:dyDescent="0.35">
      <c r="A37401">
        <v>15082024</v>
      </c>
      <c r="B37401" t="s">
        <v>444</v>
      </c>
      <c r="C37401" t="s">
        <v>188</v>
      </c>
      <c r="D37401" t="s">
        <v>104</v>
      </c>
      <c r="E37401" t="s">
        <v>101</v>
      </c>
    </row>
    <row r="37402" spans="1:9" x14ac:dyDescent="0.35">
      <c r="A37402">
        <v>15082024</v>
      </c>
      <c r="B37402" t="s">
        <v>206</v>
      </c>
      <c r="C37402" t="s">
        <v>128</v>
      </c>
      <c r="D37402" t="s">
        <v>107</v>
      </c>
      <c r="E37402" t="s">
        <v>108</v>
      </c>
      <c r="F37402" t="s">
        <v>101</v>
      </c>
    </row>
    <row r="37403" spans="1:9" x14ac:dyDescent="0.35">
      <c r="A37403">
        <v>15082024</v>
      </c>
      <c r="B37403" t="s">
        <v>248</v>
      </c>
      <c r="C37403" t="s">
        <v>492</v>
      </c>
      <c r="D37403" t="s">
        <v>111</v>
      </c>
      <c r="E37403" t="s">
        <v>101</v>
      </c>
    </row>
    <row r="37404" spans="1:9" x14ac:dyDescent="0.35">
      <c r="A37404">
        <v>15082024</v>
      </c>
      <c r="B37404" t="s">
        <v>972</v>
      </c>
      <c r="C37404" t="s">
        <v>973</v>
      </c>
      <c r="D37404" t="s">
        <v>114</v>
      </c>
      <c r="E37404" t="s">
        <v>115</v>
      </c>
      <c r="F37404" t="s">
        <v>116</v>
      </c>
    </row>
    <row r="37405" spans="1:9" x14ac:dyDescent="0.35">
      <c r="A37405">
        <v>15082024</v>
      </c>
      <c r="B37405" t="s">
        <v>126</v>
      </c>
      <c r="C37405" t="s">
        <v>616</v>
      </c>
      <c r="D37405" t="s">
        <v>114</v>
      </c>
      <c r="E37405" t="s">
        <v>119</v>
      </c>
      <c r="F37405" t="s">
        <v>120</v>
      </c>
      <c r="G37405" t="s">
        <v>121</v>
      </c>
    </row>
    <row r="37406" spans="1:9" x14ac:dyDescent="0.35">
      <c r="A37406">
        <v>15082024</v>
      </c>
      <c r="B37406" t="s">
        <v>118</v>
      </c>
      <c r="C37406" t="s">
        <v>821</v>
      </c>
      <c r="D37406" t="s">
        <v>114</v>
      </c>
      <c r="E37406" t="s">
        <v>124</v>
      </c>
    </row>
    <row r="37407" spans="1:9" x14ac:dyDescent="0.35">
      <c r="A37407">
        <v>15082024</v>
      </c>
      <c r="B37407" t="s">
        <v>537</v>
      </c>
      <c r="C37407" t="s">
        <v>486</v>
      </c>
      <c r="D37407" t="s">
        <v>114</v>
      </c>
      <c r="E37407" t="s">
        <v>127</v>
      </c>
    </row>
    <row r="37408" spans="1:9" x14ac:dyDescent="0.35">
      <c r="A37408">
        <v>15082024</v>
      </c>
      <c r="B37408" t="s">
        <v>680</v>
      </c>
      <c r="C37408" t="s">
        <v>817</v>
      </c>
      <c r="D37408" t="s">
        <v>114</v>
      </c>
      <c r="E37408" t="s">
        <v>130</v>
      </c>
    </row>
    <row r="37409" spans="1:7" x14ac:dyDescent="0.35">
      <c r="A37409">
        <v>15082024</v>
      </c>
      <c r="B37409" t="s">
        <v>209</v>
      </c>
      <c r="C37409" t="s">
        <v>941</v>
      </c>
      <c r="D37409" t="s">
        <v>114</v>
      </c>
      <c r="E37409" t="s">
        <v>132</v>
      </c>
      <c r="F37409" t="s">
        <v>133</v>
      </c>
    </row>
    <row r="37410" spans="1:7" x14ac:dyDescent="0.35">
      <c r="A37410">
        <v>15082024</v>
      </c>
      <c r="B37410" t="s">
        <v>387</v>
      </c>
      <c r="C37410" t="s">
        <v>102</v>
      </c>
      <c r="D37410" t="s">
        <v>135</v>
      </c>
      <c r="E37410" t="s">
        <v>136</v>
      </c>
    </row>
    <row r="37411" spans="1:7" x14ac:dyDescent="0.35">
      <c r="A37411">
        <v>15082024</v>
      </c>
      <c r="B37411" t="s">
        <v>712</v>
      </c>
      <c r="C37411" t="s">
        <v>456</v>
      </c>
      <c r="D37411" t="s">
        <v>139</v>
      </c>
      <c r="E37411" t="s">
        <v>140</v>
      </c>
      <c r="F37411" t="s">
        <v>141</v>
      </c>
      <c r="G37411" t="s">
        <v>101</v>
      </c>
    </row>
    <row r="37412" spans="1:7" x14ac:dyDescent="0.35">
      <c r="A37412">
        <v>15082024</v>
      </c>
      <c r="B37412" t="s">
        <v>591</v>
      </c>
      <c r="C37412" t="s">
        <v>402</v>
      </c>
      <c r="D37412" t="s">
        <v>144</v>
      </c>
      <c r="E37412" t="s">
        <v>101</v>
      </c>
    </row>
    <row r="37413" spans="1:7" x14ac:dyDescent="0.35">
      <c r="A37413">
        <v>15082024</v>
      </c>
      <c r="B37413" t="s">
        <v>594</v>
      </c>
      <c r="C37413" t="s">
        <v>555</v>
      </c>
      <c r="D37413" t="s">
        <v>147</v>
      </c>
      <c r="E37413" t="s">
        <v>148</v>
      </c>
      <c r="F37413" t="s">
        <v>149</v>
      </c>
    </row>
    <row r="37414" spans="1:7" x14ac:dyDescent="0.35">
      <c r="A37414">
        <v>15082024</v>
      </c>
      <c r="B37414" t="s">
        <v>578</v>
      </c>
      <c r="C37414" t="s">
        <v>282</v>
      </c>
      <c r="D37414" t="s">
        <v>152</v>
      </c>
      <c r="E37414" t="s">
        <v>140</v>
      </c>
      <c r="F37414" t="s">
        <v>153</v>
      </c>
      <c r="G37414" t="s">
        <v>101</v>
      </c>
    </row>
    <row r="37415" spans="1:7" x14ac:dyDescent="0.35">
      <c r="A37415">
        <v>15082024</v>
      </c>
      <c r="B37415" t="s">
        <v>639</v>
      </c>
      <c r="C37415" t="s">
        <v>155</v>
      </c>
      <c r="D37415" t="s">
        <v>156</v>
      </c>
      <c r="E37415" t="s">
        <v>101</v>
      </c>
    </row>
    <row r="37416" spans="1:7" x14ac:dyDescent="0.35">
      <c r="A37416">
        <v>15082024</v>
      </c>
      <c r="B37416" t="s">
        <v>375</v>
      </c>
      <c r="C37416" t="s">
        <v>159</v>
      </c>
      <c r="D37416" t="s">
        <v>101</v>
      </c>
    </row>
    <row r="37417" spans="1:7" x14ac:dyDescent="0.35">
      <c r="A37417">
        <v>15082024</v>
      </c>
      <c r="B37417" t="s">
        <v>207</v>
      </c>
      <c r="C37417" t="s">
        <v>161</v>
      </c>
      <c r="D37417" t="s">
        <v>101</v>
      </c>
    </row>
    <row r="37418" spans="1:7" x14ac:dyDescent="0.35">
      <c r="A37418">
        <v>15082024</v>
      </c>
      <c r="B37418" t="s">
        <v>543</v>
      </c>
      <c r="C37418" t="s">
        <v>433</v>
      </c>
      <c r="D37418" t="s">
        <v>164</v>
      </c>
      <c r="E37418" t="s">
        <v>101</v>
      </c>
    </row>
    <row r="37419" spans="1:7" x14ac:dyDescent="0.35">
      <c r="A37419">
        <v>15082024</v>
      </c>
      <c r="B37419" t="s">
        <v>557</v>
      </c>
      <c r="C37419" t="s">
        <v>269</v>
      </c>
      <c r="D37419" t="s">
        <v>167</v>
      </c>
    </row>
    <row r="37420" spans="1:7" x14ac:dyDescent="0.35">
      <c r="A37420">
        <v>15082024</v>
      </c>
      <c r="B37420" t="s">
        <v>695</v>
      </c>
      <c r="C37420" t="s">
        <v>102</v>
      </c>
      <c r="D37420" t="s">
        <v>423</v>
      </c>
      <c r="E37420" t="s">
        <v>101</v>
      </c>
    </row>
    <row r="37421" spans="1:7" x14ac:dyDescent="0.35">
      <c r="A37421">
        <v>15082024</v>
      </c>
      <c r="B37421" t="s">
        <v>574</v>
      </c>
      <c r="C37421" t="s">
        <v>158</v>
      </c>
      <c r="D37421" t="s">
        <v>169</v>
      </c>
      <c r="E37421" t="s">
        <v>170</v>
      </c>
      <c r="F37421" t="s">
        <v>101</v>
      </c>
    </row>
    <row r="37422" spans="1:7" x14ac:dyDescent="0.35">
      <c r="A37422">
        <v>15082024</v>
      </c>
      <c r="B37422" t="s">
        <v>700</v>
      </c>
      <c r="C37422" t="s">
        <v>165</v>
      </c>
      <c r="D37422" t="s">
        <v>173</v>
      </c>
      <c r="E37422" t="s">
        <v>101</v>
      </c>
    </row>
    <row r="37423" spans="1:7" x14ac:dyDescent="0.35">
      <c r="A37423">
        <v>15082024</v>
      </c>
      <c r="B37423" t="s">
        <v>696</v>
      </c>
      <c r="C37423" t="s">
        <v>353</v>
      </c>
      <c r="D37423" t="s">
        <v>176</v>
      </c>
      <c r="E37423" t="s">
        <v>101</v>
      </c>
    </row>
    <row r="37424" spans="1:7" x14ac:dyDescent="0.35">
      <c r="A37424">
        <v>15082024</v>
      </c>
      <c r="B37424" t="s">
        <v>736</v>
      </c>
      <c r="C37424" t="s">
        <v>122</v>
      </c>
      <c r="D37424" t="s">
        <v>176</v>
      </c>
      <c r="E37424" t="s">
        <v>149</v>
      </c>
    </row>
    <row r="37425" spans="1:7" x14ac:dyDescent="0.35">
      <c r="A37425">
        <v>15082024</v>
      </c>
      <c r="B37425" t="s">
        <v>504</v>
      </c>
      <c r="C37425" t="s">
        <v>481</v>
      </c>
      <c r="D37425" t="s">
        <v>181</v>
      </c>
      <c r="E37425" t="s">
        <v>182</v>
      </c>
      <c r="F37425" t="s">
        <v>101</v>
      </c>
    </row>
    <row r="37426" spans="1:7" x14ac:dyDescent="0.35">
      <c r="A37426">
        <v>15082024</v>
      </c>
      <c r="B37426" t="s">
        <v>715</v>
      </c>
      <c r="C37426" t="s">
        <v>305</v>
      </c>
      <c r="D37426" t="s">
        <v>184</v>
      </c>
      <c r="E37426" t="s">
        <v>101</v>
      </c>
    </row>
    <row r="37427" spans="1:7" x14ac:dyDescent="0.35">
      <c r="A37427">
        <v>15082024</v>
      </c>
      <c r="B37427" t="s">
        <v>481</v>
      </c>
      <c r="C37427" t="s">
        <v>187</v>
      </c>
      <c r="D37427" t="s">
        <v>101</v>
      </c>
    </row>
    <row r="37428" spans="1:7" x14ac:dyDescent="0.35">
      <c r="A37428">
        <v>15082024</v>
      </c>
      <c r="B37428" t="s">
        <v>157</v>
      </c>
      <c r="C37428" t="s">
        <v>117</v>
      </c>
      <c r="D37428" t="s">
        <v>190</v>
      </c>
      <c r="E37428" t="s">
        <v>191</v>
      </c>
      <c r="F37428" t="s">
        <v>101</v>
      </c>
    </row>
    <row r="37429" spans="1:7" x14ac:dyDescent="0.35">
      <c r="A37429">
        <v>15082024</v>
      </c>
      <c r="B37429" t="s">
        <v>598</v>
      </c>
      <c r="C37429" t="s">
        <v>297</v>
      </c>
      <c r="D37429" t="s">
        <v>190</v>
      </c>
      <c r="E37429" t="s">
        <v>194</v>
      </c>
      <c r="F37429" t="s">
        <v>101</v>
      </c>
    </row>
    <row r="37430" spans="1:7" x14ac:dyDescent="0.35">
      <c r="A37430">
        <v>15082024</v>
      </c>
      <c r="B37430" t="s">
        <v>589</v>
      </c>
      <c r="C37430" t="s">
        <v>175</v>
      </c>
      <c r="D37430" t="s">
        <v>190</v>
      </c>
      <c r="E37430" t="s">
        <v>196</v>
      </c>
      <c r="F37430" t="s">
        <v>101</v>
      </c>
    </row>
    <row r="37431" spans="1:7" x14ac:dyDescent="0.35">
      <c r="A37431">
        <v>15082024</v>
      </c>
      <c r="B37431" t="s">
        <v>502</v>
      </c>
      <c r="C37431" t="s">
        <v>198</v>
      </c>
      <c r="D37431" t="s">
        <v>140</v>
      </c>
      <c r="E37431" t="s">
        <v>199</v>
      </c>
      <c r="F37431" t="s">
        <v>200</v>
      </c>
      <c r="G37431" t="s">
        <v>101</v>
      </c>
    </row>
    <row r="37432" spans="1:7" x14ac:dyDescent="0.35">
      <c r="A37432">
        <v>15082024</v>
      </c>
      <c r="B37432" t="s">
        <v>446</v>
      </c>
      <c r="C37432" t="s">
        <v>103</v>
      </c>
      <c r="D37432" t="s">
        <v>61</v>
      </c>
      <c r="E37432" t="s">
        <v>101</v>
      </c>
    </row>
    <row r="37433" spans="1:7" x14ac:dyDescent="0.35">
      <c r="A37433">
        <v>15082024</v>
      </c>
      <c r="B37433" t="s">
        <v>520</v>
      </c>
      <c r="C37433" t="s">
        <v>282</v>
      </c>
      <c r="D37433" t="s">
        <v>205</v>
      </c>
      <c r="E37433" t="s">
        <v>101</v>
      </c>
    </row>
    <row r="37434" spans="1:7" x14ac:dyDescent="0.35">
      <c r="A37434">
        <v>15082024</v>
      </c>
      <c r="B37434" t="s">
        <v>664</v>
      </c>
      <c r="C37434" t="s">
        <v>154</v>
      </c>
      <c r="D37434" t="s">
        <v>208</v>
      </c>
      <c r="E37434" t="s">
        <v>101</v>
      </c>
    </row>
    <row r="37435" spans="1:7" x14ac:dyDescent="0.35">
      <c r="A37435">
        <v>15082024</v>
      </c>
      <c r="B37435" t="s">
        <v>520</v>
      </c>
      <c r="C37435" t="s">
        <v>329</v>
      </c>
      <c r="D37435" t="s">
        <v>210</v>
      </c>
      <c r="E37435" t="s">
        <v>211</v>
      </c>
      <c r="F37435" t="s">
        <v>101</v>
      </c>
    </row>
    <row r="37436" spans="1:7" x14ac:dyDescent="0.35">
      <c r="A37436">
        <v>15082024</v>
      </c>
      <c r="B37436" t="s">
        <v>145</v>
      </c>
      <c r="C37436" t="s">
        <v>106</v>
      </c>
      <c r="D37436" t="s">
        <v>214</v>
      </c>
      <c r="E37436" t="s">
        <v>215</v>
      </c>
      <c r="F37436" t="s">
        <v>101</v>
      </c>
    </row>
    <row r="37437" spans="1:7" x14ac:dyDescent="0.35">
      <c r="A37437">
        <v>15082024</v>
      </c>
      <c r="B37437" t="s">
        <v>714</v>
      </c>
      <c r="C37437" t="s">
        <v>327</v>
      </c>
      <c r="D37437" t="s">
        <v>217</v>
      </c>
      <c r="E37437" t="s">
        <v>101</v>
      </c>
    </row>
    <row r="37438" spans="1:7" x14ac:dyDescent="0.35">
      <c r="A37438">
        <v>15082024</v>
      </c>
      <c r="B37438" t="s">
        <v>720</v>
      </c>
      <c r="C37438" t="s">
        <v>455</v>
      </c>
      <c r="D37438" t="s">
        <v>220</v>
      </c>
      <c r="E37438" t="s">
        <v>101</v>
      </c>
    </row>
    <row r="37439" spans="1:7" x14ac:dyDescent="0.35">
      <c r="A37439">
        <v>15082024</v>
      </c>
      <c r="B37439" t="s">
        <v>661</v>
      </c>
      <c r="C37439" t="s">
        <v>450</v>
      </c>
      <c r="D37439" t="s">
        <v>222</v>
      </c>
    </row>
    <row r="37440" spans="1:7" x14ac:dyDescent="0.35">
      <c r="A37440">
        <v>15082024</v>
      </c>
      <c r="B37440" t="s">
        <v>444</v>
      </c>
      <c r="C37440" t="s">
        <v>212</v>
      </c>
      <c r="D37440" t="s">
        <v>223</v>
      </c>
    </row>
    <row r="37441" spans="1:7" x14ac:dyDescent="0.35">
      <c r="A37441">
        <v>15082024</v>
      </c>
      <c r="B37441" t="s">
        <v>723</v>
      </c>
      <c r="C37441" t="s">
        <v>177</v>
      </c>
      <c r="D37441" t="s">
        <v>225</v>
      </c>
      <c r="E37441" t="s">
        <v>101</v>
      </c>
    </row>
    <row r="37442" spans="1:7" x14ac:dyDescent="0.35">
      <c r="A37442">
        <v>15082024</v>
      </c>
      <c r="B37442" t="s">
        <v>750</v>
      </c>
      <c r="C37442" t="s">
        <v>142</v>
      </c>
      <c r="D37442" t="s">
        <v>225</v>
      </c>
      <c r="E37442" t="s">
        <v>228</v>
      </c>
      <c r="F37442" t="s">
        <v>229</v>
      </c>
    </row>
    <row r="37443" spans="1:7" x14ac:dyDescent="0.35">
      <c r="A37443">
        <v>15082024</v>
      </c>
      <c r="B37443" t="s">
        <v>603</v>
      </c>
      <c r="C37443" t="s">
        <v>158</v>
      </c>
      <c r="D37443" t="s">
        <v>232</v>
      </c>
      <c r="E37443" t="s">
        <v>101</v>
      </c>
    </row>
    <row r="37444" spans="1:7" x14ac:dyDescent="0.35">
      <c r="A37444">
        <v>15082024</v>
      </c>
      <c r="B37444" t="s">
        <v>451</v>
      </c>
      <c r="C37444" t="s">
        <v>227</v>
      </c>
      <c r="D37444" t="s">
        <v>235</v>
      </c>
      <c r="E37444" t="s">
        <v>236</v>
      </c>
      <c r="F37444" t="s">
        <v>101</v>
      </c>
    </row>
    <row r="37445" spans="1:7" x14ac:dyDescent="0.35">
      <c r="A37445">
        <v>15082024</v>
      </c>
      <c r="B37445" t="s">
        <v>608</v>
      </c>
      <c r="C37445" t="s">
        <v>475</v>
      </c>
      <c r="D37445" t="s">
        <v>235</v>
      </c>
      <c r="E37445" t="s">
        <v>239</v>
      </c>
      <c r="F37445" t="s">
        <v>149</v>
      </c>
    </row>
    <row r="37446" spans="1:7" x14ac:dyDescent="0.35">
      <c r="A37446">
        <v>15082024</v>
      </c>
      <c r="B37446" t="s">
        <v>736</v>
      </c>
      <c r="C37446" t="s">
        <v>174</v>
      </c>
      <c r="D37446" t="s">
        <v>235</v>
      </c>
      <c r="E37446" t="s">
        <v>241</v>
      </c>
      <c r="F37446" t="s">
        <v>101</v>
      </c>
    </row>
    <row r="37447" spans="1:7" x14ac:dyDescent="0.35">
      <c r="A37447">
        <v>15082024</v>
      </c>
      <c r="B37447" t="s">
        <v>657</v>
      </c>
      <c r="C37447" t="s">
        <v>99</v>
      </c>
      <c r="D37447" t="s">
        <v>243</v>
      </c>
      <c r="E37447" t="s">
        <v>101</v>
      </c>
    </row>
    <row r="37448" spans="1:7" x14ac:dyDescent="0.35">
      <c r="A37448">
        <v>15082024</v>
      </c>
      <c r="B37448" t="s">
        <v>444</v>
      </c>
      <c r="C37448" t="s">
        <v>282</v>
      </c>
      <c r="D37448" t="s">
        <v>245</v>
      </c>
      <c r="E37448" t="s">
        <v>246</v>
      </c>
    </row>
    <row r="37449" spans="1:7" x14ac:dyDescent="0.35">
      <c r="A37449">
        <v>15082024</v>
      </c>
      <c r="B37449" t="s">
        <v>822</v>
      </c>
      <c r="C37449" t="s">
        <v>422</v>
      </c>
      <c r="D37449" t="s">
        <v>245</v>
      </c>
      <c r="E37449" t="s">
        <v>249</v>
      </c>
    </row>
    <row r="37450" spans="1:7" x14ac:dyDescent="0.35">
      <c r="A37450">
        <v>15082024</v>
      </c>
      <c r="B37450" t="s">
        <v>183</v>
      </c>
      <c r="C37450" t="s">
        <v>151</v>
      </c>
      <c r="D37450" t="s">
        <v>252</v>
      </c>
      <c r="E37450" t="s">
        <v>101</v>
      </c>
    </row>
    <row r="37451" spans="1:7" x14ac:dyDescent="0.35">
      <c r="A37451">
        <v>15082024</v>
      </c>
      <c r="B37451" t="s">
        <v>272</v>
      </c>
      <c r="C37451" t="s">
        <v>797</v>
      </c>
      <c r="D37451" t="s">
        <v>254</v>
      </c>
    </row>
    <row r="37452" spans="1:7" x14ac:dyDescent="0.35">
      <c r="A37452">
        <v>15082024</v>
      </c>
      <c r="B37452" t="s">
        <v>442</v>
      </c>
      <c r="C37452" t="s">
        <v>420</v>
      </c>
      <c r="D37452" t="s">
        <v>256</v>
      </c>
      <c r="E37452" t="s">
        <v>257</v>
      </c>
      <c r="F37452" t="s">
        <v>236</v>
      </c>
      <c r="G37452" t="s">
        <v>101</v>
      </c>
    </row>
    <row r="37453" spans="1:7" x14ac:dyDescent="0.35">
      <c r="A37453">
        <v>15082024</v>
      </c>
      <c r="B37453" t="s">
        <v>558</v>
      </c>
      <c r="C37453" t="s">
        <v>324</v>
      </c>
      <c r="D37453" t="s">
        <v>260</v>
      </c>
      <c r="E37453" t="s">
        <v>136</v>
      </c>
      <c r="F37453" t="s">
        <v>101</v>
      </c>
    </row>
    <row r="37454" spans="1:7" x14ac:dyDescent="0.35">
      <c r="A37454">
        <v>15082024</v>
      </c>
      <c r="B37454" t="s">
        <v>158</v>
      </c>
      <c r="C37454" t="s">
        <v>261</v>
      </c>
      <c r="D37454" t="s">
        <v>262</v>
      </c>
      <c r="E37454" t="s">
        <v>101</v>
      </c>
    </row>
    <row r="37455" spans="1:7" x14ac:dyDescent="0.35">
      <c r="A37455">
        <v>15082024</v>
      </c>
      <c r="B37455" t="s">
        <v>449</v>
      </c>
      <c r="C37455" t="s">
        <v>455</v>
      </c>
      <c r="D37455" t="s">
        <v>264</v>
      </c>
      <c r="E37455" t="s">
        <v>101</v>
      </c>
    </row>
    <row r="37456" spans="1:7" x14ac:dyDescent="0.35">
      <c r="A37456">
        <v>15082024</v>
      </c>
      <c r="B37456" t="s">
        <v>203</v>
      </c>
      <c r="C37456" t="s">
        <v>264</v>
      </c>
      <c r="D37456" t="s">
        <v>149</v>
      </c>
    </row>
    <row r="37457" spans="1:8" x14ac:dyDescent="0.35">
      <c r="A37457">
        <v>15082024</v>
      </c>
      <c r="B37457" t="s">
        <v>715</v>
      </c>
      <c r="C37457" t="s">
        <v>541</v>
      </c>
      <c r="D37457" t="s">
        <v>265</v>
      </c>
      <c r="E37457" t="s">
        <v>101</v>
      </c>
      <c r="F37457" t="s">
        <v>266</v>
      </c>
    </row>
    <row r="37458" spans="1:8" x14ac:dyDescent="0.35">
      <c r="A37458">
        <v>15082024</v>
      </c>
      <c r="B37458" t="s">
        <v>609</v>
      </c>
      <c r="C37458" t="s">
        <v>174</v>
      </c>
      <c r="D37458" t="s">
        <v>267</v>
      </c>
      <c r="E37458" t="s">
        <v>101</v>
      </c>
    </row>
    <row r="37459" spans="1:8" x14ac:dyDescent="0.35">
      <c r="A37459">
        <v>15082024</v>
      </c>
      <c r="B37459" t="s">
        <v>722</v>
      </c>
      <c r="C37459" t="s">
        <v>150</v>
      </c>
      <c r="D37459" t="s">
        <v>268</v>
      </c>
    </row>
    <row r="37460" spans="1:8" x14ac:dyDescent="0.35">
      <c r="A37460">
        <v>15082024</v>
      </c>
      <c r="B37460" t="s">
        <v>628</v>
      </c>
      <c r="C37460" t="s">
        <v>601</v>
      </c>
      <c r="D37460" t="s">
        <v>270</v>
      </c>
      <c r="E37460" t="s">
        <v>271</v>
      </c>
      <c r="F37460" t="s">
        <v>101</v>
      </c>
    </row>
    <row r="37461" spans="1:8" x14ac:dyDescent="0.35">
      <c r="A37461">
        <v>15082024</v>
      </c>
      <c r="B37461" t="s">
        <v>608</v>
      </c>
      <c r="C37461" t="s">
        <v>275</v>
      </c>
      <c r="D37461" t="s">
        <v>274</v>
      </c>
      <c r="E37461" t="s">
        <v>101</v>
      </c>
    </row>
    <row r="37462" spans="1:8" x14ac:dyDescent="0.35">
      <c r="A37462">
        <v>15082024</v>
      </c>
      <c r="B37462" t="s">
        <v>387</v>
      </c>
      <c r="C37462" t="s">
        <v>188</v>
      </c>
      <c r="D37462" t="s">
        <v>277</v>
      </c>
      <c r="E37462" t="s">
        <v>101</v>
      </c>
    </row>
    <row r="37463" spans="1:8" x14ac:dyDescent="0.35">
      <c r="A37463">
        <v>15082024</v>
      </c>
      <c r="B37463" t="s">
        <v>608</v>
      </c>
      <c r="C37463" t="s">
        <v>521</v>
      </c>
      <c r="D37463" t="s">
        <v>279</v>
      </c>
      <c r="E37463" t="s">
        <v>140</v>
      </c>
      <c r="F37463" t="s">
        <v>280</v>
      </c>
    </row>
    <row r="37464" spans="1:8" x14ac:dyDescent="0.35">
      <c r="A37464">
        <v>15082024</v>
      </c>
      <c r="B37464" t="s">
        <v>558</v>
      </c>
      <c r="C37464" t="s">
        <v>145</v>
      </c>
      <c r="D37464" t="s">
        <v>281</v>
      </c>
    </row>
    <row r="37465" spans="1:8" x14ac:dyDescent="0.35">
      <c r="A37465">
        <v>15082024</v>
      </c>
      <c r="B37465" t="s">
        <v>501</v>
      </c>
      <c r="C37465" t="s">
        <v>420</v>
      </c>
      <c r="D37465" t="s">
        <v>284</v>
      </c>
      <c r="E37465" t="s">
        <v>101</v>
      </c>
    </row>
    <row r="37466" spans="1:8" x14ac:dyDescent="0.35">
      <c r="A37466">
        <v>15082024</v>
      </c>
      <c r="B37466" t="s">
        <v>783</v>
      </c>
      <c r="C37466" t="s">
        <v>286</v>
      </c>
      <c r="D37466" t="s">
        <v>287</v>
      </c>
      <c r="E37466" t="s">
        <v>101</v>
      </c>
    </row>
    <row r="37467" spans="1:8" x14ac:dyDescent="0.35">
      <c r="A37467">
        <v>15082024</v>
      </c>
      <c r="B37467" t="s">
        <v>691</v>
      </c>
      <c r="C37467" t="s">
        <v>122</v>
      </c>
      <c r="D37467" t="s">
        <v>288</v>
      </c>
      <c r="E37467" t="s">
        <v>101</v>
      </c>
    </row>
    <row r="37468" spans="1:8" x14ac:dyDescent="0.35">
      <c r="A37468">
        <v>15082024</v>
      </c>
      <c r="B37468" t="s">
        <v>154</v>
      </c>
      <c r="C37468" t="s">
        <v>336</v>
      </c>
      <c r="D37468" t="s">
        <v>290</v>
      </c>
      <c r="E37468" t="s">
        <v>140</v>
      </c>
      <c r="F37468" t="s">
        <v>291</v>
      </c>
    </row>
    <row r="37469" spans="1:8" x14ac:dyDescent="0.35">
      <c r="A37469">
        <v>15082024</v>
      </c>
      <c r="B37469" t="s">
        <v>630</v>
      </c>
      <c r="C37469" t="s">
        <v>305</v>
      </c>
      <c r="D37469" t="s">
        <v>290</v>
      </c>
      <c r="E37469" t="s">
        <v>140</v>
      </c>
      <c r="F37469" t="s">
        <v>294</v>
      </c>
      <c r="G37469" t="s">
        <v>295</v>
      </c>
      <c r="H37469" t="s">
        <v>101</v>
      </c>
    </row>
    <row r="37470" spans="1:8" x14ac:dyDescent="0.35">
      <c r="A37470">
        <v>15082024</v>
      </c>
      <c r="B37470" t="s">
        <v>451</v>
      </c>
      <c r="C37470" t="s">
        <v>155</v>
      </c>
      <c r="D37470" t="s">
        <v>298</v>
      </c>
      <c r="E37470" t="s">
        <v>101</v>
      </c>
    </row>
    <row r="37471" spans="1:8" x14ac:dyDescent="0.35">
      <c r="A37471">
        <v>15082024</v>
      </c>
      <c r="B37471" t="s">
        <v>258</v>
      </c>
      <c r="C37471" t="s">
        <v>580</v>
      </c>
      <c r="D37471" t="s">
        <v>300</v>
      </c>
      <c r="E37471" t="s">
        <v>262</v>
      </c>
      <c r="F37471" t="s">
        <v>101</v>
      </c>
    </row>
    <row r="37472" spans="1:8" x14ac:dyDescent="0.35">
      <c r="A37472">
        <v>15082024</v>
      </c>
      <c r="B37472" t="s">
        <v>418</v>
      </c>
      <c r="C37472" t="s">
        <v>168</v>
      </c>
      <c r="D37472" t="s">
        <v>301</v>
      </c>
      <c r="E37472" t="s">
        <v>101</v>
      </c>
    </row>
    <row r="37473" spans="1:9" x14ac:dyDescent="0.35">
      <c r="A37473">
        <v>15082024</v>
      </c>
      <c r="B37473" t="s">
        <v>634</v>
      </c>
      <c r="C37473" t="s">
        <v>99</v>
      </c>
      <c r="D37473" t="s">
        <v>303</v>
      </c>
      <c r="E37473" t="s">
        <v>149</v>
      </c>
    </row>
    <row r="37474" spans="1:9" x14ac:dyDescent="0.35">
      <c r="A37474">
        <v>15082024</v>
      </c>
      <c r="B37474" t="s">
        <v>724</v>
      </c>
      <c r="C37474" t="s">
        <v>292</v>
      </c>
      <c r="D37474" t="s">
        <v>306</v>
      </c>
      <c r="E37474" t="s">
        <v>101</v>
      </c>
    </row>
    <row r="37475" spans="1:9" x14ac:dyDescent="0.35">
      <c r="A37475">
        <v>15082024</v>
      </c>
      <c r="B37475" t="s">
        <v>764</v>
      </c>
      <c r="C37475" t="s">
        <v>233</v>
      </c>
      <c r="D37475" t="s">
        <v>308</v>
      </c>
      <c r="E37475" t="s">
        <v>309</v>
      </c>
      <c r="F37475" t="s">
        <v>310</v>
      </c>
      <c r="G37475" t="s">
        <v>311</v>
      </c>
      <c r="H37475" t="s">
        <v>312</v>
      </c>
      <c r="I37475" t="s">
        <v>101</v>
      </c>
    </row>
    <row r="37476" spans="1:9" x14ac:dyDescent="0.35">
      <c r="A37476">
        <v>15082024</v>
      </c>
      <c r="B37476" t="s">
        <v>305</v>
      </c>
      <c r="C37476" t="s">
        <v>197</v>
      </c>
      <c r="D37476" t="s">
        <v>314</v>
      </c>
      <c r="E37476" t="s">
        <v>315</v>
      </c>
      <c r="F37476" t="s">
        <v>101</v>
      </c>
    </row>
    <row r="37477" spans="1:9" x14ac:dyDescent="0.35">
      <c r="A37477">
        <v>15082024</v>
      </c>
      <c r="B37477" t="s">
        <v>237</v>
      </c>
      <c r="C37477" t="s">
        <v>490</v>
      </c>
      <c r="D37477" t="s">
        <v>314</v>
      </c>
      <c r="E37477" t="s">
        <v>317</v>
      </c>
      <c r="F37477" t="s">
        <v>101</v>
      </c>
    </row>
    <row r="37478" spans="1:9" x14ac:dyDescent="0.35">
      <c r="A37478">
        <v>15082024</v>
      </c>
      <c r="B37478" t="s">
        <v>444</v>
      </c>
      <c r="C37478" t="s">
        <v>269</v>
      </c>
      <c r="D37478" t="s">
        <v>319</v>
      </c>
      <c r="E37478" t="s">
        <v>320</v>
      </c>
      <c r="F37478" t="s">
        <v>321</v>
      </c>
    </row>
    <row r="37479" spans="1:9" x14ac:dyDescent="0.35">
      <c r="A37479">
        <v>15082024</v>
      </c>
      <c r="B37479" t="s">
        <v>759</v>
      </c>
      <c r="C37479" t="s">
        <v>146</v>
      </c>
      <c r="D37479" t="s">
        <v>322</v>
      </c>
      <c r="E37479" t="s">
        <v>101</v>
      </c>
    </row>
    <row r="37480" spans="1:9" x14ac:dyDescent="0.35">
      <c r="A37480">
        <v>15082024</v>
      </c>
      <c r="B37480" t="s">
        <v>795</v>
      </c>
      <c r="C37480" t="s">
        <v>203</v>
      </c>
      <c r="D37480" t="s">
        <v>325</v>
      </c>
      <c r="E37480" t="s">
        <v>101</v>
      </c>
    </row>
    <row r="37481" spans="1:9" x14ac:dyDescent="0.35">
      <c r="A37481">
        <v>15082024</v>
      </c>
      <c r="B37481" t="s">
        <v>761</v>
      </c>
      <c r="C37481" t="s">
        <v>543</v>
      </c>
      <c r="D37481" t="s">
        <v>328</v>
      </c>
      <c r="E37481" t="s">
        <v>101</v>
      </c>
    </row>
    <row r="37482" spans="1:9" x14ac:dyDescent="0.35">
      <c r="A37482">
        <v>15082024</v>
      </c>
      <c r="B37482" t="s">
        <v>375</v>
      </c>
      <c r="C37482" t="s">
        <v>331</v>
      </c>
      <c r="D37482" t="s">
        <v>332</v>
      </c>
      <c r="E37482" t="s">
        <v>101</v>
      </c>
    </row>
    <row r="37483" spans="1:9" x14ac:dyDescent="0.35">
      <c r="A37483">
        <v>15082024</v>
      </c>
      <c r="B37483" t="s">
        <v>138</v>
      </c>
      <c r="C37483" t="s">
        <v>250</v>
      </c>
      <c r="D37483" t="s">
        <v>331</v>
      </c>
      <c r="E37483" t="s">
        <v>335</v>
      </c>
      <c r="F37483" t="s">
        <v>101</v>
      </c>
    </row>
    <row r="37484" spans="1:9" x14ac:dyDescent="0.35">
      <c r="A37484">
        <v>15082024</v>
      </c>
      <c r="B37484" t="s">
        <v>502</v>
      </c>
      <c r="C37484" t="s">
        <v>162</v>
      </c>
      <c r="D37484" t="s">
        <v>331</v>
      </c>
      <c r="E37484" t="s">
        <v>338</v>
      </c>
      <c r="F37484" t="s">
        <v>321</v>
      </c>
    </row>
    <row r="37485" spans="1:9" x14ac:dyDescent="0.35">
      <c r="A37485">
        <v>15082024</v>
      </c>
      <c r="B37485" t="s">
        <v>810</v>
      </c>
      <c r="C37485" t="s">
        <v>398</v>
      </c>
      <c r="D37485" t="s">
        <v>170</v>
      </c>
    </row>
    <row r="37486" spans="1:9" x14ac:dyDescent="0.35">
      <c r="A37486">
        <v>15082024</v>
      </c>
      <c r="B37486" t="s">
        <v>552</v>
      </c>
      <c r="C37486" t="s">
        <v>255</v>
      </c>
      <c r="D37486" t="s">
        <v>341</v>
      </c>
      <c r="E37486" t="s">
        <v>101</v>
      </c>
    </row>
    <row r="37487" spans="1:9" x14ac:dyDescent="0.35">
      <c r="A37487">
        <v>15082024</v>
      </c>
      <c r="B37487" t="s">
        <v>766</v>
      </c>
      <c r="C37487" t="s">
        <v>151</v>
      </c>
      <c r="D37487" t="s">
        <v>343</v>
      </c>
      <c r="E37487" t="s">
        <v>101</v>
      </c>
    </row>
    <row r="37488" spans="1:9" x14ac:dyDescent="0.35">
      <c r="A37488">
        <v>15082024</v>
      </c>
      <c r="B37488" t="s">
        <v>166</v>
      </c>
      <c r="C37488" t="s">
        <v>132</v>
      </c>
      <c r="D37488" t="s">
        <v>344</v>
      </c>
      <c r="E37488" t="s">
        <v>345</v>
      </c>
      <c r="F37488" t="s">
        <v>101</v>
      </c>
    </row>
    <row r="37489" spans="1:8" x14ac:dyDescent="0.35">
      <c r="A37489">
        <v>15082024</v>
      </c>
      <c r="B37489" t="s">
        <v>597</v>
      </c>
      <c r="C37489" t="s">
        <v>155</v>
      </c>
      <c r="D37489" t="s">
        <v>132</v>
      </c>
      <c r="E37489" t="s">
        <v>347</v>
      </c>
      <c r="F37489" t="s">
        <v>101</v>
      </c>
    </row>
    <row r="37490" spans="1:8" x14ac:dyDescent="0.35">
      <c r="A37490">
        <v>15082024</v>
      </c>
      <c r="B37490" t="s">
        <v>440</v>
      </c>
      <c r="C37490" t="s">
        <v>168</v>
      </c>
      <c r="D37490" t="s">
        <v>132</v>
      </c>
      <c r="E37490" t="s">
        <v>348</v>
      </c>
      <c r="F37490" t="s">
        <v>101</v>
      </c>
    </row>
    <row r="37491" spans="1:8" x14ac:dyDescent="0.35">
      <c r="A37491">
        <v>15082024</v>
      </c>
      <c r="B37491" t="s">
        <v>154</v>
      </c>
      <c r="C37491" t="s">
        <v>192</v>
      </c>
      <c r="D37491" t="s">
        <v>132</v>
      </c>
      <c r="E37491" t="s">
        <v>350</v>
      </c>
      <c r="F37491" t="s">
        <v>101</v>
      </c>
    </row>
    <row r="37492" spans="1:8" x14ac:dyDescent="0.35">
      <c r="A37492">
        <v>15082024</v>
      </c>
      <c r="B37492" t="s">
        <v>557</v>
      </c>
      <c r="C37492" t="s">
        <v>172</v>
      </c>
      <c r="D37492" t="s">
        <v>132</v>
      </c>
      <c r="E37492" t="s">
        <v>352</v>
      </c>
      <c r="F37492" t="s">
        <v>101</v>
      </c>
    </row>
    <row r="37493" spans="1:8" x14ac:dyDescent="0.35">
      <c r="A37493">
        <v>15082024</v>
      </c>
      <c r="B37493" t="s">
        <v>477</v>
      </c>
      <c r="C37493" t="s">
        <v>248</v>
      </c>
      <c r="D37493" t="s">
        <v>132</v>
      </c>
      <c r="E37493" t="s">
        <v>133</v>
      </c>
      <c r="F37493" t="s">
        <v>355</v>
      </c>
    </row>
    <row r="37494" spans="1:8" x14ac:dyDescent="0.35">
      <c r="A37494">
        <v>15082024</v>
      </c>
      <c r="B37494" t="s">
        <v>339</v>
      </c>
      <c r="C37494" t="s">
        <v>427</v>
      </c>
      <c r="D37494" t="s">
        <v>132</v>
      </c>
      <c r="E37494" t="s">
        <v>356</v>
      </c>
      <c r="F37494" t="s">
        <v>101</v>
      </c>
    </row>
    <row r="37495" spans="1:8" x14ac:dyDescent="0.35">
      <c r="A37495">
        <v>15082024</v>
      </c>
      <c r="B37495" t="s">
        <v>207</v>
      </c>
      <c r="C37495" t="s">
        <v>162</v>
      </c>
      <c r="D37495" t="s">
        <v>359</v>
      </c>
      <c r="E37495" t="s">
        <v>360</v>
      </c>
      <c r="F37495" t="s">
        <v>101</v>
      </c>
    </row>
    <row r="37496" spans="1:8" x14ac:dyDescent="0.35">
      <c r="A37496">
        <v>15082024</v>
      </c>
      <c r="B37496" t="s">
        <v>499</v>
      </c>
      <c r="C37496" t="s">
        <v>480</v>
      </c>
      <c r="D37496" t="s">
        <v>359</v>
      </c>
      <c r="E37496" t="s">
        <v>362</v>
      </c>
      <c r="F37496" t="s">
        <v>101</v>
      </c>
    </row>
    <row r="37497" spans="1:8" x14ac:dyDescent="0.35">
      <c r="A37497">
        <v>15082024</v>
      </c>
      <c r="B37497" t="s">
        <v>634</v>
      </c>
      <c r="C37497" t="s">
        <v>106</v>
      </c>
      <c r="D37497" t="s">
        <v>359</v>
      </c>
      <c r="E37497" t="s">
        <v>362</v>
      </c>
      <c r="F37497" t="s">
        <v>140</v>
      </c>
      <c r="G37497" t="s">
        <v>364</v>
      </c>
      <c r="H37497" t="s">
        <v>101</v>
      </c>
    </row>
    <row r="37498" spans="1:8" x14ac:dyDescent="0.35">
      <c r="A37498">
        <v>15082024</v>
      </c>
      <c r="B37498" t="s">
        <v>795</v>
      </c>
      <c r="C37498" t="s">
        <v>188</v>
      </c>
      <c r="D37498" t="s">
        <v>366</v>
      </c>
      <c r="E37498" t="s">
        <v>257</v>
      </c>
      <c r="F37498" t="s">
        <v>367</v>
      </c>
      <c r="G37498" t="s">
        <v>101</v>
      </c>
    </row>
    <row r="37499" spans="1:8" x14ac:dyDescent="0.35">
      <c r="A37499">
        <v>15082024</v>
      </c>
      <c r="B37499" t="s">
        <v>717</v>
      </c>
      <c r="C37499" t="s">
        <v>269</v>
      </c>
      <c r="D37499" t="s">
        <v>369</v>
      </c>
      <c r="E37499" t="s">
        <v>370</v>
      </c>
      <c r="F37499" t="s">
        <v>101</v>
      </c>
    </row>
    <row r="37500" spans="1:8" x14ac:dyDescent="0.35">
      <c r="A37500">
        <v>15082024</v>
      </c>
      <c r="B37500" t="s">
        <v>723</v>
      </c>
      <c r="C37500" t="s">
        <v>244</v>
      </c>
      <c r="D37500" t="s">
        <v>371</v>
      </c>
      <c r="E37500" t="s">
        <v>101</v>
      </c>
    </row>
    <row r="37501" spans="1:8" x14ac:dyDescent="0.35">
      <c r="A37501">
        <v>15082024</v>
      </c>
      <c r="B37501" t="s">
        <v>339</v>
      </c>
      <c r="C37501" t="s">
        <v>158</v>
      </c>
      <c r="D37501" t="s">
        <v>372</v>
      </c>
      <c r="E37501" t="s">
        <v>101</v>
      </c>
    </row>
    <row r="37502" spans="1:8" x14ac:dyDescent="0.35">
      <c r="A37502">
        <v>15082024</v>
      </c>
      <c r="B37502" t="s">
        <v>219</v>
      </c>
      <c r="C37502" t="s">
        <v>373</v>
      </c>
      <c r="D37502" t="s">
        <v>101</v>
      </c>
    </row>
    <row r="37503" spans="1:8" x14ac:dyDescent="0.35">
      <c r="A37503">
        <v>15082024</v>
      </c>
      <c r="B37503" t="s">
        <v>624</v>
      </c>
      <c r="C37503" t="s">
        <v>188</v>
      </c>
      <c r="D37503" t="s">
        <v>376</v>
      </c>
      <c r="E37503" t="s">
        <v>140</v>
      </c>
      <c r="F37503" t="s">
        <v>331</v>
      </c>
      <c r="G37503" t="s">
        <v>377</v>
      </c>
      <c r="H37503" t="s">
        <v>101</v>
      </c>
    </row>
    <row r="37504" spans="1:8" x14ac:dyDescent="0.35">
      <c r="A37504">
        <v>15082024</v>
      </c>
      <c r="B37504" t="s">
        <v>694</v>
      </c>
      <c r="C37504" t="s">
        <v>197</v>
      </c>
      <c r="D37504" t="s">
        <v>378</v>
      </c>
    </row>
    <row r="37505" spans="1:9" x14ac:dyDescent="0.35">
      <c r="A37505">
        <v>15082024</v>
      </c>
      <c r="B37505" t="s">
        <v>285</v>
      </c>
      <c r="C37505" t="s">
        <v>537</v>
      </c>
      <c r="D37505" t="s">
        <v>380</v>
      </c>
      <c r="E37505" t="s">
        <v>101</v>
      </c>
    </row>
    <row r="37506" spans="1:9" x14ac:dyDescent="0.35">
      <c r="A37506">
        <v>15082024</v>
      </c>
      <c r="B37506" t="s">
        <v>218</v>
      </c>
      <c r="C37506" t="s">
        <v>405</v>
      </c>
      <c r="D37506" t="s">
        <v>382</v>
      </c>
      <c r="E37506" t="s">
        <v>383</v>
      </c>
    </row>
    <row r="37507" spans="1:9" x14ac:dyDescent="0.35">
      <c r="A37507">
        <v>15082024</v>
      </c>
      <c r="B37507" t="s">
        <v>240</v>
      </c>
      <c r="C37507" t="s">
        <v>269</v>
      </c>
      <c r="D37507" t="s">
        <v>385</v>
      </c>
      <c r="E37507" t="s">
        <v>386</v>
      </c>
    </row>
    <row r="37508" spans="1:9" x14ac:dyDescent="0.35">
      <c r="A37508">
        <v>15082024</v>
      </c>
      <c r="B37508" t="s">
        <v>624</v>
      </c>
      <c r="C37508" t="s">
        <v>497</v>
      </c>
      <c r="D37508" t="s">
        <v>388</v>
      </c>
      <c r="E37508" t="s">
        <v>101</v>
      </c>
    </row>
    <row r="37509" spans="1:9" x14ac:dyDescent="0.35">
      <c r="A37509">
        <v>15082024</v>
      </c>
      <c r="B37509" t="s">
        <v>598</v>
      </c>
      <c r="C37509" t="s">
        <v>109</v>
      </c>
      <c r="D37509" t="s">
        <v>391</v>
      </c>
      <c r="E37509" t="s">
        <v>101</v>
      </c>
    </row>
    <row r="37510" spans="1:9" x14ac:dyDescent="0.35">
      <c r="A37510">
        <v>15082024</v>
      </c>
      <c r="B37510" t="s">
        <v>460</v>
      </c>
      <c r="C37510" t="s">
        <v>411</v>
      </c>
      <c r="D37510" t="s">
        <v>393</v>
      </c>
    </row>
    <row r="37511" spans="1:9" x14ac:dyDescent="0.35">
      <c r="A37511">
        <v>15082024</v>
      </c>
      <c r="B37511" t="s">
        <v>736</v>
      </c>
      <c r="C37511" t="s">
        <v>204</v>
      </c>
      <c r="D37511" t="s">
        <v>394</v>
      </c>
      <c r="E37511" t="s">
        <v>395</v>
      </c>
      <c r="F37511" t="s">
        <v>101</v>
      </c>
    </row>
    <row r="37512" spans="1:9" x14ac:dyDescent="0.35">
      <c r="A37512">
        <v>15082024</v>
      </c>
      <c r="B37512" t="s">
        <v>576</v>
      </c>
      <c r="C37512" t="s">
        <v>402</v>
      </c>
      <c r="D37512" t="s">
        <v>396</v>
      </c>
    </row>
    <row r="37513" spans="1:9" x14ac:dyDescent="0.35">
      <c r="A37513">
        <v>15082024</v>
      </c>
      <c r="B37513" t="s">
        <v>443</v>
      </c>
      <c r="C37513" t="s">
        <v>397</v>
      </c>
      <c r="D37513" t="s">
        <v>101</v>
      </c>
    </row>
    <row r="37514" spans="1:9" x14ac:dyDescent="0.35">
      <c r="A37514">
        <v>15082024</v>
      </c>
      <c r="B37514" t="s">
        <v>639</v>
      </c>
      <c r="C37514" t="s">
        <v>428</v>
      </c>
      <c r="D37514" t="s">
        <v>399</v>
      </c>
      <c r="E37514" t="s">
        <v>140</v>
      </c>
      <c r="F37514" t="s">
        <v>400</v>
      </c>
      <c r="G37514" t="s">
        <v>257</v>
      </c>
      <c r="H37514" t="s">
        <v>331</v>
      </c>
      <c r="I37514" t="s">
        <v>401</v>
      </c>
    </row>
    <row r="37515" spans="1:9" x14ac:dyDescent="0.35">
      <c r="A37515">
        <v>15082024</v>
      </c>
      <c r="B37515" t="s">
        <v>728</v>
      </c>
      <c r="C37515" t="s">
        <v>293</v>
      </c>
      <c r="D37515" t="s">
        <v>399</v>
      </c>
      <c r="E37515" t="s">
        <v>187</v>
      </c>
      <c r="F37515" t="s">
        <v>101</v>
      </c>
    </row>
    <row r="37516" spans="1:9" x14ac:dyDescent="0.35">
      <c r="A37516">
        <v>15082024</v>
      </c>
      <c r="B37516" t="s">
        <v>447</v>
      </c>
      <c r="C37516" t="s">
        <v>513</v>
      </c>
      <c r="D37516" t="s">
        <v>399</v>
      </c>
      <c r="E37516" t="s">
        <v>403</v>
      </c>
      <c r="F37516" t="s">
        <v>101</v>
      </c>
    </row>
    <row r="37517" spans="1:9" x14ac:dyDescent="0.35">
      <c r="A37517">
        <v>15082024</v>
      </c>
      <c r="B37517" t="s">
        <v>493</v>
      </c>
      <c r="C37517" t="s">
        <v>354</v>
      </c>
      <c r="D37517" t="s">
        <v>399</v>
      </c>
      <c r="E37517" t="s">
        <v>404</v>
      </c>
      <c r="F37517" t="s">
        <v>101</v>
      </c>
    </row>
    <row r="37518" spans="1:9" x14ac:dyDescent="0.35">
      <c r="A37518">
        <v>14082024</v>
      </c>
      <c r="B37518" t="s">
        <v>454</v>
      </c>
      <c r="C37518" t="s">
        <v>601</v>
      </c>
      <c r="D37518" t="s">
        <v>100</v>
      </c>
      <c r="E37518" t="s">
        <v>101</v>
      </c>
    </row>
    <row r="37519" spans="1:9" x14ac:dyDescent="0.35">
      <c r="A37519">
        <v>14082024</v>
      </c>
      <c r="B37519" t="s">
        <v>441</v>
      </c>
      <c r="C37519" t="s">
        <v>231</v>
      </c>
      <c r="D37519" t="s">
        <v>104</v>
      </c>
      <c r="E37519" t="s">
        <v>101</v>
      </c>
    </row>
    <row r="37520" spans="1:9" x14ac:dyDescent="0.35">
      <c r="A37520">
        <v>14082024</v>
      </c>
      <c r="B37520" t="s">
        <v>572</v>
      </c>
      <c r="C37520" t="s">
        <v>255</v>
      </c>
      <c r="D37520" t="s">
        <v>107</v>
      </c>
      <c r="E37520" t="s">
        <v>108</v>
      </c>
      <c r="F37520" t="s">
        <v>101</v>
      </c>
    </row>
    <row r="37521" spans="1:7" x14ac:dyDescent="0.35">
      <c r="A37521">
        <v>14082024</v>
      </c>
      <c r="B37521" t="s">
        <v>195</v>
      </c>
      <c r="C37521" t="s">
        <v>160</v>
      </c>
      <c r="D37521" t="s">
        <v>111</v>
      </c>
      <c r="E37521" t="s">
        <v>101</v>
      </c>
    </row>
    <row r="37522" spans="1:7" x14ac:dyDescent="0.35">
      <c r="A37522">
        <v>14082024</v>
      </c>
      <c r="B37522" t="s">
        <v>974</v>
      </c>
      <c r="C37522" t="s">
        <v>975</v>
      </c>
      <c r="D37522" t="s">
        <v>114</v>
      </c>
      <c r="E37522" t="s">
        <v>115</v>
      </c>
      <c r="F37522" t="s">
        <v>116</v>
      </c>
    </row>
    <row r="37523" spans="1:7" x14ac:dyDescent="0.35">
      <c r="A37523">
        <v>14082024</v>
      </c>
      <c r="B37523" t="s">
        <v>180</v>
      </c>
      <c r="C37523" t="s">
        <v>408</v>
      </c>
      <c r="D37523" t="s">
        <v>114</v>
      </c>
      <c r="E37523" t="s">
        <v>119</v>
      </c>
      <c r="F37523" t="s">
        <v>120</v>
      </c>
      <c r="G37523" t="s">
        <v>121</v>
      </c>
    </row>
    <row r="37524" spans="1:7" x14ac:dyDescent="0.35">
      <c r="A37524">
        <v>14082024</v>
      </c>
      <c r="B37524" t="s">
        <v>709</v>
      </c>
      <c r="C37524" t="s">
        <v>943</v>
      </c>
      <c r="D37524" t="s">
        <v>114</v>
      </c>
      <c r="E37524" t="s">
        <v>124</v>
      </c>
    </row>
    <row r="37525" spans="1:7" x14ac:dyDescent="0.35">
      <c r="A37525">
        <v>14082024</v>
      </c>
      <c r="B37525" t="s">
        <v>584</v>
      </c>
      <c r="C37525" t="s">
        <v>976</v>
      </c>
      <c r="D37525" t="s">
        <v>114</v>
      </c>
      <c r="E37525" t="s">
        <v>127</v>
      </c>
    </row>
    <row r="37526" spans="1:7" x14ac:dyDescent="0.35">
      <c r="A37526">
        <v>14082024</v>
      </c>
      <c r="B37526" t="s">
        <v>939</v>
      </c>
      <c r="C37526" t="s">
        <v>632</v>
      </c>
      <c r="D37526" t="s">
        <v>114</v>
      </c>
      <c r="E37526" t="s">
        <v>130</v>
      </c>
    </row>
    <row r="37527" spans="1:7" x14ac:dyDescent="0.35">
      <c r="A37527">
        <v>14082024</v>
      </c>
      <c r="B37527" t="s">
        <v>619</v>
      </c>
      <c r="C37527" t="s">
        <v>745</v>
      </c>
      <c r="D37527" t="s">
        <v>114</v>
      </c>
      <c r="E37527" t="s">
        <v>132</v>
      </c>
      <c r="F37527" t="s">
        <v>133</v>
      </c>
    </row>
    <row r="37528" spans="1:7" x14ac:dyDescent="0.35">
      <c r="A37528">
        <v>14082024</v>
      </c>
      <c r="B37528" t="s">
        <v>474</v>
      </c>
      <c r="C37528" t="s">
        <v>513</v>
      </c>
      <c r="D37528" t="s">
        <v>135</v>
      </c>
      <c r="E37528" t="s">
        <v>136</v>
      </c>
    </row>
    <row r="37529" spans="1:7" x14ac:dyDescent="0.35">
      <c r="A37529">
        <v>14082024</v>
      </c>
      <c r="B37529" t="s">
        <v>658</v>
      </c>
      <c r="C37529" t="s">
        <v>439</v>
      </c>
      <c r="D37529" t="s">
        <v>139</v>
      </c>
      <c r="E37529" t="s">
        <v>140</v>
      </c>
      <c r="F37529" t="s">
        <v>141</v>
      </c>
      <c r="G37529" t="s">
        <v>101</v>
      </c>
    </row>
    <row r="37530" spans="1:7" x14ac:dyDescent="0.35">
      <c r="A37530">
        <v>14082024</v>
      </c>
      <c r="B37530" t="s">
        <v>597</v>
      </c>
      <c r="C37530" t="s">
        <v>188</v>
      </c>
      <c r="D37530" t="s">
        <v>144</v>
      </c>
      <c r="E37530" t="s">
        <v>101</v>
      </c>
    </row>
    <row r="37531" spans="1:7" x14ac:dyDescent="0.35">
      <c r="A37531">
        <v>14082024</v>
      </c>
      <c r="B37531" t="s">
        <v>137</v>
      </c>
      <c r="C37531" t="s">
        <v>318</v>
      </c>
      <c r="D37531" t="s">
        <v>147</v>
      </c>
      <c r="E37531" t="s">
        <v>148</v>
      </c>
      <c r="F37531" t="s">
        <v>149</v>
      </c>
    </row>
    <row r="37532" spans="1:7" x14ac:dyDescent="0.35">
      <c r="A37532">
        <v>14082024</v>
      </c>
      <c r="B37532" t="s">
        <v>609</v>
      </c>
      <c r="C37532" t="s">
        <v>521</v>
      </c>
      <c r="D37532" t="s">
        <v>152</v>
      </c>
      <c r="E37532" t="s">
        <v>140</v>
      </c>
      <c r="F37532" t="s">
        <v>153</v>
      </c>
      <c r="G37532" t="s">
        <v>101</v>
      </c>
    </row>
    <row r="37533" spans="1:7" x14ac:dyDescent="0.35">
      <c r="A37533">
        <v>14082024</v>
      </c>
      <c r="B37533" t="s">
        <v>624</v>
      </c>
      <c r="C37533" t="s">
        <v>353</v>
      </c>
      <c r="D37533" t="s">
        <v>156</v>
      </c>
      <c r="E37533" t="s">
        <v>101</v>
      </c>
    </row>
    <row r="37534" spans="1:7" x14ac:dyDescent="0.35">
      <c r="A37534">
        <v>14082024</v>
      </c>
      <c r="B37534" t="s">
        <v>361</v>
      </c>
      <c r="C37534" t="s">
        <v>159</v>
      </c>
      <c r="D37534" t="s">
        <v>101</v>
      </c>
    </row>
    <row r="37535" spans="1:7" x14ac:dyDescent="0.35">
      <c r="A37535">
        <v>14082024</v>
      </c>
      <c r="B37535" t="s">
        <v>548</v>
      </c>
      <c r="C37535" t="s">
        <v>161</v>
      </c>
      <c r="D37535" t="s">
        <v>101</v>
      </c>
    </row>
    <row r="37536" spans="1:7" x14ac:dyDescent="0.35">
      <c r="A37536">
        <v>14082024</v>
      </c>
      <c r="B37536" t="s">
        <v>651</v>
      </c>
      <c r="C37536" t="s">
        <v>125</v>
      </c>
      <c r="D37536" t="s">
        <v>164</v>
      </c>
      <c r="E37536" t="s">
        <v>101</v>
      </c>
    </row>
    <row r="37537" spans="1:7" x14ac:dyDescent="0.35">
      <c r="A37537">
        <v>14082024</v>
      </c>
      <c r="B37537" t="s">
        <v>629</v>
      </c>
      <c r="C37537" t="s">
        <v>168</v>
      </c>
      <c r="D37537" t="s">
        <v>167</v>
      </c>
    </row>
    <row r="37538" spans="1:7" x14ac:dyDescent="0.35">
      <c r="A37538">
        <v>14082024</v>
      </c>
      <c r="B37538" t="s">
        <v>570</v>
      </c>
      <c r="C37538" t="s">
        <v>443</v>
      </c>
      <c r="D37538" t="s">
        <v>423</v>
      </c>
      <c r="E37538" t="s">
        <v>101</v>
      </c>
    </row>
    <row r="37539" spans="1:7" x14ac:dyDescent="0.35">
      <c r="A37539">
        <v>14082024</v>
      </c>
      <c r="B37539" t="s">
        <v>326</v>
      </c>
      <c r="C37539" t="s">
        <v>146</v>
      </c>
      <c r="D37539" t="s">
        <v>169</v>
      </c>
      <c r="E37539" t="s">
        <v>170</v>
      </c>
      <c r="F37539" t="s">
        <v>101</v>
      </c>
    </row>
    <row r="37540" spans="1:7" x14ac:dyDescent="0.35">
      <c r="A37540">
        <v>14082024</v>
      </c>
      <c r="B37540" t="s">
        <v>557</v>
      </c>
      <c r="C37540" t="s">
        <v>282</v>
      </c>
      <c r="D37540" t="s">
        <v>173</v>
      </c>
      <c r="E37540" t="s">
        <v>101</v>
      </c>
    </row>
    <row r="37541" spans="1:7" x14ac:dyDescent="0.35">
      <c r="A37541">
        <v>14082024</v>
      </c>
      <c r="B37541" t="s">
        <v>730</v>
      </c>
      <c r="C37541" t="s">
        <v>234</v>
      </c>
      <c r="D37541" t="s">
        <v>176</v>
      </c>
      <c r="E37541" t="s">
        <v>101</v>
      </c>
    </row>
    <row r="37542" spans="1:7" x14ac:dyDescent="0.35">
      <c r="A37542">
        <v>14082024</v>
      </c>
      <c r="B37542" t="s">
        <v>793</v>
      </c>
      <c r="C37542" t="s">
        <v>480</v>
      </c>
      <c r="D37542" t="s">
        <v>176</v>
      </c>
      <c r="E37542" t="s">
        <v>149</v>
      </c>
    </row>
    <row r="37543" spans="1:7" x14ac:dyDescent="0.35">
      <c r="A37543">
        <v>14082024</v>
      </c>
      <c r="B37543" t="s">
        <v>516</v>
      </c>
      <c r="C37543" t="s">
        <v>428</v>
      </c>
      <c r="D37543" t="s">
        <v>181</v>
      </c>
      <c r="E37543" t="s">
        <v>182</v>
      </c>
      <c r="F37543" t="s">
        <v>101</v>
      </c>
    </row>
    <row r="37544" spans="1:7" x14ac:dyDescent="0.35">
      <c r="A37544">
        <v>14082024</v>
      </c>
      <c r="B37544" t="s">
        <v>630</v>
      </c>
      <c r="C37544" t="s">
        <v>296</v>
      </c>
      <c r="D37544" t="s">
        <v>184</v>
      </c>
      <c r="E37544" t="s">
        <v>101</v>
      </c>
    </row>
    <row r="37545" spans="1:7" x14ac:dyDescent="0.35">
      <c r="A37545">
        <v>14082024</v>
      </c>
      <c r="B37545" t="s">
        <v>427</v>
      </c>
      <c r="C37545" t="s">
        <v>187</v>
      </c>
      <c r="D37545" t="s">
        <v>101</v>
      </c>
    </row>
    <row r="37546" spans="1:7" x14ac:dyDescent="0.35">
      <c r="A37546">
        <v>14082024</v>
      </c>
      <c r="B37546" t="s">
        <v>368</v>
      </c>
      <c r="C37546" t="s">
        <v>296</v>
      </c>
      <c r="D37546" t="s">
        <v>190</v>
      </c>
      <c r="E37546" t="s">
        <v>191</v>
      </c>
      <c r="F37546" t="s">
        <v>101</v>
      </c>
    </row>
    <row r="37547" spans="1:7" x14ac:dyDescent="0.35">
      <c r="A37547">
        <v>14082024</v>
      </c>
      <c r="B37547" t="s">
        <v>405</v>
      </c>
      <c r="C37547" t="s">
        <v>434</v>
      </c>
      <c r="D37547" t="s">
        <v>190</v>
      </c>
      <c r="E37547" t="s">
        <v>194</v>
      </c>
      <c r="F37547" t="s">
        <v>101</v>
      </c>
    </row>
    <row r="37548" spans="1:7" x14ac:dyDescent="0.35">
      <c r="A37548">
        <v>14082024</v>
      </c>
      <c r="B37548" t="s">
        <v>581</v>
      </c>
      <c r="C37548" t="s">
        <v>478</v>
      </c>
      <c r="D37548" t="s">
        <v>190</v>
      </c>
      <c r="E37548" t="s">
        <v>196</v>
      </c>
      <c r="F37548" t="s">
        <v>101</v>
      </c>
    </row>
    <row r="37549" spans="1:7" x14ac:dyDescent="0.35">
      <c r="A37549">
        <v>14082024</v>
      </c>
      <c r="B37549" t="s">
        <v>151</v>
      </c>
      <c r="C37549" t="s">
        <v>198</v>
      </c>
      <c r="D37549" t="s">
        <v>140</v>
      </c>
      <c r="E37549" t="s">
        <v>199</v>
      </c>
      <c r="F37549" t="s">
        <v>200</v>
      </c>
      <c r="G37549" t="s">
        <v>101</v>
      </c>
    </row>
    <row r="37550" spans="1:7" x14ac:dyDescent="0.35">
      <c r="A37550">
        <v>14082024</v>
      </c>
      <c r="B37550" t="s">
        <v>272</v>
      </c>
      <c r="C37550" t="s">
        <v>365</v>
      </c>
      <c r="D37550" t="s">
        <v>61</v>
      </c>
      <c r="E37550" t="s">
        <v>101</v>
      </c>
    </row>
    <row r="37551" spans="1:7" x14ac:dyDescent="0.35">
      <c r="A37551">
        <v>14082024</v>
      </c>
      <c r="B37551" t="s">
        <v>542</v>
      </c>
      <c r="C37551" t="s">
        <v>150</v>
      </c>
      <c r="D37551" t="s">
        <v>205</v>
      </c>
      <c r="E37551" t="s">
        <v>101</v>
      </c>
    </row>
    <row r="37552" spans="1:7" x14ac:dyDescent="0.35">
      <c r="A37552">
        <v>14082024</v>
      </c>
      <c r="B37552" t="s">
        <v>733</v>
      </c>
      <c r="C37552" t="s">
        <v>255</v>
      </c>
      <c r="D37552" t="s">
        <v>208</v>
      </c>
      <c r="E37552" t="s">
        <v>101</v>
      </c>
    </row>
    <row r="37553" spans="1:6" x14ac:dyDescent="0.35">
      <c r="A37553">
        <v>14082024</v>
      </c>
      <c r="B37553" t="s">
        <v>694</v>
      </c>
      <c r="C37553" t="s">
        <v>146</v>
      </c>
      <c r="D37553" t="s">
        <v>210</v>
      </c>
      <c r="E37553" t="s">
        <v>211</v>
      </c>
      <c r="F37553" t="s">
        <v>101</v>
      </c>
    </row>
    <row r="37554" spans="1:6" x14ac:dyDescent="0.35">
      <c r="A37554">
        <v>14082024</v>
      </c>
      <c r="B37554" t="s">
        <v>305</v>
      </c>
      <c r="C37554" t="s">
        <v>443</v>
      </c>
      <c r="D37554" t="s">
        <v>214</v>
      </c>
      <c r="E37554" t="s">
        <v>215</v>
      </c>
      <c r="F37554" t="s">
        <v>101</v>
      </c>
    </row>
    <row r="37555" spans="1:6" x14ac:dyDescent="0.35">
      <c r="A37555">
        <v>14082024</v>
      </c>
      <c r="B37555" t="s">
        <v>603</v>
      </c>
      <c r="C37555" t="s">
        <v>158</v>
      </c>
      <c r="D37555" t="s">
        <v>217</v>
      </c>
      <c r="E37555" t="s">
        <v>101</v>
      </c>
    </row>
    <row r="37556" spans="1:6" x14ac:dyDescent="0.35">
      <c r="A37556">
        <v>14082024</v>
      </c>
      <c r="B37556" t="s">
        <v>728</v>
      </c>
      <c r="C37556" t="s">
        <v>168</v>
      </c>
      <c r="D37556" t="s">
        <v>220</v>
      </c>
      <c r="E37556" t="s">
        <v>101</v>
      </c>
    </row>
    <row r="37557" spans="1:6" x14ac:dyDescent="0.35">
      <c r="A37557">
        <v>14082024</v>
      </c>
      <c r="B37557" t="s">
        <v>742</v>
      </c>
      <c r="C37557" t="s">
        <v>146</v>
      </c>
      <c r="D37557" t="s">
        <v>222</v>
      </c>
    </row>
    <row r="37558" spans="1:6" x14ac:dyDescent="0.35">
      <c r="A37558">
        <v>14082024</v>
      </c>
      <c r="B37558" t="s">
        <v>629</v>
      </c>
      <c r="C37558" t="s">
        <v>351</v>
      </c>
      <c r="D37558" t="s">
        <v>223</v>
      </c>
    </row>
    <row r="37559" spans="1:6" x14ac:dyDescent="0.35">
      <c r="A37559">
        <v>14082024</v>
      </c>
      <c r="B37559" t="s">
        <v>687</v>
      </c>
      <c r="C37559" t="s">
        <v>329</v>
      </c>
      <c r="D37559" t="s">
        <v>225</v>
      </c>
      <c r="E37559" t="s">
        <v>101</v>
      </c>
    </row>
    <row r="37560" spans="1:6" x14ac:dyDescent="0.35">
      <c r="A37560">
        <v>14082024</v>
      </c>
      <c r="B37560" t="s">
        <v>644</v>
      </c>
      <c r="C37560" t="s">
        <v>178</v>
      </c>
      <c r="D37560" t="s">
        <v>225</v>
      </c>
      <c r="E37560" t="s">
        <v>228</v>
      </c>
      <c r="F37560" t="s">
        <v>229</v>
      </c>
    </row>
    <row r="37561" spans="1:6" x14ac:dyDescent="0.35">
      <c r="A37561">
        <v>14082024</v>
      </c>
      <c r="B37561" t="s">
        <v>594</v>
      </c>
      <c r="C37561" t="s">
        <v>402</v>
      </c>
      <c r="D37561" t="s">
        <v>232</v>
      </c>
      <c r="E37561" t="s">
        <v>101</v>
      </c>
    </row>
    <row r="37562" spans="1:6" x14ac:dyDescent="0.35">
      <c r="A37562">
        <v>14082024</v>
      </c>
      <c r="B37562" t="s">
        <v>441</v>
      </c>
      <c r="C37562" t="s">
        <v>258</v>
      </c>
      <c r="D37562" t="s">
        <v>235</v>
      </c>
      <c r="E37562" t="s">
        <v>236</v>
      </c>
      <c r="F37562" t="s">
        <v>101</v>
      </c>
    </row>
    <row r="37563" spans="1:6" x14ac:dyDescent="0.35">
      <c r="A37563">
        <v>14082024</v>
      </c>
      <c r="B37563" t="s">
        <v>418</v>
      </c>
      <c r="C37563" t="s">
        <v>349</v>
      </c>
      <c r="D37563" t="s">
        <v>235</v>
      </c>
      <c r="E37563" t="s">
        <v>239</v>
      </c>
      <c r="F37563" t="s">
        <v>149</v>
      </c>
    </row>
    <row r="37564" spans="1:6" x14ac:dyDescent="0.35">
      <c r="A37564">
        <v>14082024</v>
      </c>
      <c r="B37564" t="s">
        <v>696</v>
      </c>
      <c r="C37564" t="s">
        <v>324</v>
      </c>
      <c r="D37564" t="s">
        <v>235</v>
      </c>
      <c r="E37564" t="s">
        <v>241</v>
      </c>
      <c r="F37564" t="s">
        <v>101</v>
      </c>
    </row>
    <row r="37565" spans="1:6" x14ac:dyDescent="0.35">
      <c r="A37565">
        <v>14082024</v>
      </c>
      <c r="B37565" t="s">
        <v>611</v>
      </c>
      <c r="C37565" t="s">
        <v>505</v>
      </c>
      <c r="D37565" t="s">
        <v>243</v>
      </c>
      <c r="E37565" t="s">
        <v>101</v>
      </c>
    </row>
    <row r="37566" spans="1:6" x14ac:dyDescent="0.35">
      <c r="A37566">
        <v>14082024</v>
      </c>
      <c r="B37566" t="s">
        <v>137</v>
      </c>
      <c r="C37566" t="s">
        <v>480</v>
      </c>
      <c r="D37566" t="s">
        <v>245</v>
      </c>
      <c r="E37566" t="s">
        <v>246</v>
      </c>
    </row>
    <row r="37567" spans="1:6" x14ac:dyDescent="0.35">
      <c r="A37567">
        <v>14082024</v>
      </c>
      <c r="B37567" t="s">
        <v>778</v>
      </c>
      <c r="C37567" t="s">
        <v>248</v>
      </c>
      <c r="D37567" t="s">
        <v>245</v>
      </c>
      <c r="E37567" t="s">
        <v>249</v>
      </c>
    </row>
    <row r="37568" spans="1:6" x14ac:dyDescent="0.35">
      <c r="A37568">
        <v>14082024</v>
      </c>
      <c r="B37568" t="s">
        <v>565</v>
      </c>
      <c r="C37568" t="s">
        <v>428</v>
      </c>
      <c r="D37568" t="s">
        <v>252</v>
      </c>
      <c r="E37568" t="s">
        <v>101</v>
      </c>
    </row>
    <row r="37569" spans="1:7" x14ac:dyDescent="0.35">
      <c r="A37569">
        <v>14082024</v>
      </c>
      <c r="B37569" t="s">
        <v>342</v>
      </c>
      <c r="C37569" t="s">
        <v>175</v>
      </c>
      <c r="D37569" t="s">
        <v>254</v>
      </c>
    </row>
    <row r="37570" spans="1:7" x14ac:dyDescent="0.35">
      <c r="A37570">
        <v>14082024</v>
      </c>
      <c r="B37570" t="s">
        <v>473</v>
      </c>
      <c r="C37570" t="s">
        <v>302</v>
      </c>
      <c r="D37570" t="s">
        <v>256</v>
      </c>
      <c r="E37570" t="s">
        <v>257</v>
      </c>
      <c r="F37570" t="s">
        <v>236</v>
      </c>
      <c r="G37570" t="s">
        <v>101</v>
      </c>
    </row>
    <row r="37571" spans="1:7" x14ac:dyDescent="0.35">
      <c r="A37571">
        <v>14082024</v>
      </c>
      <c r="B37571" t="s">
        <v>629</v>
      </c>
      <c r="C37571" t="s">
        <v>428</v>
      </c>
      <c r="D37571" t="s">
        <v>260</v>
      </c>
      <c r="E37571" t="s">
        <v>136</v>
      </c>
      <c r="F37571" t="s">
        <v>101</v>
      </c>
    </row>
    <row r="37572" spans="1:7" x14ac:dyDescent="0.35">
      <c r="A37572">
        <v>14082024</v>
      </c>
      <c r="B37572" t="s">
        <v>269</v>
      </c>
      <c r="C37572" t="s">
        <v>261</v>
      </c>
      <c r="D37572" t="s">
        <v>262</v>
      </c>
      <c r="E37572" t="s">
        <v>101</v>
      </c>
    </row>
    <row r="37573" spans="1:7" x14ac:dyDescent="0.35">
      <c r="A37573">
        <v>14082024</v>
      </c>
      <c r="B37573" t="s">
        <v>565</v>
      </c>
      <c r="C37573" t="s">
        <v>502</v>
      </c>
      <c r="D37573" t="s">
        <v>264</v>
      </c>
      <c r="E37573" t="s">
        <v>101</v>
      </c>
    </row>
    <row r="37574" spans="1:7" x14ac:dyDescent="0.35">
      <c r="A37574">
        <v>14082024</v>
      </c>
      <c r="B37574" t="s">
        <v>476</v>
      </c>
      <c r="C37574" t="s">
        <v>264</v>
      </c>
      <c r="D37574" t="s">
        <v>149</v>
      </c>
    </row>
    <row r="37575" spans="1:7" x14ac:dyDescent="0.35">
      <c r="A37575">
        <v>14082024</v>
      </c>
      <c r="B37575" t="s">
        <v>655</v>
      </c>
      <c r="C37575" t="s">
        <v>168</v>
      </c>
      <c r="D37575" t="s">
        <v>265</v>
      </c>
      <c r="E37575" t="s">
        <v>101</v>
      </c>
      <c r="F37575" t="s">
        <v>266</v>
      </c>
    </row>
    <row r="37576" spans="1:7" x14ac:dyDescent="0.35">
      <c r="A37576">
        <v>14082024</v>
      </c>
      <c r="B37576" t="s">
        <v>218</v>
      </c>
      <c r="C37576" t="s">
        <v>476</v>
      </c>
      <c r="D37576" t="s">
        <v>267</v>
      </c>
      <c r="E37576" t="s">
        <v>101</v>
      </c>
    </row>
    <row r="37577" spans="1:7" x14ac:dyDescent="0.35">
      <c r="A37577">
        <v>14082024</v>
      </c>
      <c r="B37577" t="s">
        <v>637</v>
      </c>
      <c r="C37577" t="s">
        <v>255</v>
      </c>
      <c r="D37577" t="s">
        <v>268</v>
      </c>
    </row>
    <row r="37578" spans="1:7" x14ac:dyDescent="0.35">
      <c r="A37578">
        <v>14082024</v>
      </c>
      <c r="B37578" t="s">
        <v>657</v>
      </c>
      <c r="C37578" t="s">
        <v>102</v>
      </c>
      <c r="D37578" t="s">
        <v>270</v>
      </c>
      <c r="E37578" t="s">
        <v>271</v>
      </c>
      <c r="F37578" t="s">
        <v>101</v>
      </c>
    </row>
    <row r="37579" spans="1:7" x14ac:dyDescent="0.35">
      <c r="A37579">
        <v>14082024</v>
      </c>
      <c r="B37579" t="s">
        <v>218</v>
      </c>
      <c r="C37579" t="s">
        <v>361</v>
      </c>
      <c r="D37579" t="s">
        <v>274</v>
      </c>
      <c r="E37579" t="s">
        <v>101</v>
      </c>
    </row>
    <row r="37580" spans="1:7" x14ac:dyDescent="0.35">
      <c r="A37580">
        <v>14082024</v>
      </c>
      <c r="B37580" t="s">
        <v>511</v>
      </c>
      <c r="C37580" t="s">
        <v>188</v>
      </c>
      <c r="D37580" t="s">
        <v>277</v>
      </c>
      <c r="E37580" t="s">
        <v>101</v>
      </c>
    </row>
    <row r="37581" spans="1:7" x14ac:dyDescent="0.35">
      <c r="A37581">
        <v>14082024</v>
      </c>
      <c r="B37581" t="s">
        <v>589</v>
      </c>
      <c r="C37581" t="s">
        <v>481</v>
      </c>
      <c r="D37581" t="s">
        <v>279</v>
      </c>
      <c r="E37581" t="s">
        <v>140</v>
      </c>
      <c r="F37581" t="s">
        <v>280</v>
      </c>
    </row>
    <row r="37582" spans="1:7" x14ac:dyDescent="0.35">
      <c r="A37582">
        <v>14082024</v>
      </c>
      <c r="B37582" t="s">
        <v>558</v>
      </c>
      <c r="C37582" t="s">
        <v>553</v>
      </c>
      <c r="D37582" t="s">
        <v>281</v>
      </c>
    </row>
    <row r="37583" spans="1:7" x14ac:dyDescent="0.35">
      <c r="A37583">
        <v>14082024</v>
      </c>
      <c r="B37583" t="s">
        <v>590</v>
      </c>
      <c r="C37583" t="s">
        <v>478</v>
      </c>
      <c r="D37583" t="s">
        <v>284</v>
      </c>
      <c r="E37583" t="s">
        <v>101</v>
      </c>
    </row>
    <row r="37584" spans="1:7" x14ac:dyDescent="0.35">
      <c r="A37584">
        <v>14082024</v>
      </c>
      <c r="B37584" t="s">
        <v>751</v>
      </c>
      <c r="C37584" t="s">
        <v>255</v>
      </c>
      <c r="D37584" t="s">
        <v>287</v>
      </c>
      <c r="E37584" t="s">
        <v>101</v>
      </c>
    </row>
    <row r="37585" spans="1:9" x14ac:dyDescent="0.35">
      <c r="A37585">
        <v>14082024</v>
      </c>
      <c r="B37585" t="s">
        <v>611</v>
      </c>
      <c r="C37585" t="s">
        <v>293</v>
      </c>
      <c r="D37585" t="s">
        <v>288</v>
      </c>
      <c r="E37585" t="s">
        <v>101</v>
      </c>
    </row>
    <row r="37586" spans="1:9" x14ac:dyDescent="0.35">
      <c r="A37586">
        <v>14082024</v>
      </c>
      <c r="B37586" t="s">
        <v>543</v>
      </c>
      <c r="C37586" t="s">
        <v>158</v>
      </c>
      <c r="D37586" t="s">
        <v>290</v>
      </c>
      <c r="E37586" t="s">
        <v>140</v>
      </c>
      <c r="F37586" t="s">
        <v>291</v>
      </c>
    </row>
    <row r="37587" spans="1:9" x14ac:dyDescent="0.35">
      <c r="A37587">
        <v>14082024</v>
      </c>
      <c r="B37587" t="s">
        <v>594</v>
      </c>
      <c r="C37587" t="s">
        <v>329</v>
      </c>
      <c r="D37587" t="s">
        <v>290</v>
      </c>
      <c r="E37587" t="s">
        <v>140</v>
      </c>
      <c r="F37587" t="s">
        <v>294</v>
      </c>
      <c r="G37587" t="s">
        <v>295</v>
      </c>
      <c r="H37587" t="s">
        <v>101</v>
      </c>
    </row>
    <row r="37588" spans="1:9" x14ac:dyDescent="0.35">
      <c r="A37588">
        <v>14082024</v>
      </c>
      <c r="B37588" t="s">
        <v>551</v>
      </c>
      <c r="C37588" t="s">
        <v>158</v>
      </c>
      <c r="D37588" t="s">
        <v>298</v>
      </c>
      <c r="E37588" t="s">
        <v>101</v>
      </c>
    </row>
    <row r="37589" spans="1:9" x14ac:dyDescent="0.35">
      <c r="A37589">
        <v>14082024</v>
      </c>
      <c r="B37589" t="s">
        <v>346</v>
      </c>
      <c r="C37589" t="s">
        <v>457</v>
      </c>
      <c r="D37589" t="s">
        <v>300</v>
      </c>
      <c r="E37589" t="s">
        <v>262</v>
      </c>
      <c r="F37589" t="s">
        <v>101</v>
      </c>
    </row>
    <row r="37590" spans="1:9" x14ac:dyDescent="0.35">
      <c r="A37590">
        <v>14082024</v>
      </c>
      <c r="B37590" t="s">
        <v>430</v>
      </c>
      <c r="C37590" t="s">
        <v>481</v>
      </c>
      <c r="D37590" t="s">
        <v>301</v>
      </c>
      <c r="E37590" t="s">
        <v>101</v>
      </c>
    </row>
    <row r="37591" spans="1:9" x14ac:dyDescent="0.35">
      <c r="A37591">
        <v>14082024</v>
      </c>
      <c r="B37591" t="s">
        <v>737</v>
      </c>
      <c r="C37591" t="s">
        <v>146</v>
      </c>
      <c r="D37591" t="s">
        <v>303</v>
      </c>
      <c r="E37591" t="s">
        <v>149</v>
      </c>
    </row>
    <row r="37592" spans="1:9" x14ac:dyDescent="0.35">
      <c r="A37592">
        <v>14082024</v>
      </c>
      <c r="B37592" t="s">
        <v>552</v>
      </c>
      <c r="C37592" t="s">
        <v>122</v>
      </c>
      <c r="D37592" t="s">
        <v>306</v>
      </c>
      <c r="E37592" t="s">
        <v>101</v>
      </c>
    </row>
    <row r="37593" spans="1:9" x14ac:dyDescent="0.35">
      <c r="A37593">
        <v>14082024</v>
      </c>
      <c r="B37593" t="s">
        <v>733</v>
      </c>
      <c r="C37593" t="s">
        <v>416</v>
      </c>
      <c r="D37593" t="s">
        <v>308</v>
      </c>
      <c r="E37593" t="s">
        <v>309</v>
      </c>
      <c r="F37593" t="s">
        <v>310</v>
      </c>
      <c r="G37593" t="s">
        <v>311</v>
      </c>
      <c r="H37593" t="s">
        <v>312</v>
      </c>
      <c r="I37593" t="s">
        <v>101</v>
      </c>
    </row>
    <row r="37594" spans="1:9" x14ac:dyDescent="0.35">
      <c r="A37594">
        <v>14082024</v>
      </c>
      <c r="B37594" t="s">
        <v>168</v>
      </c>
      <c r="C37594" t="s">
        <v>197</v>
      </c>
      <c r="D37594" t="s">
        <v>314</v>
      </c>
      <c r="E37594" t="s">
        <v>315</v>
      </c>
      <c r="F37594" t="s">
        <v>101</v>
      </c>
    </row>
    <row r="37595" spans="1:9" x14ac:dyDescent="0.35">
      <c r="A37595">
        <v>14082024</v>
      </c>
      <c r="B37595" t="s">
        <v>224</v>
      </c>
      <c r="C37595" t="s">
        <v>244</v>
      </c>
      <c r="D37595" t="s">
        <v>314</v>
      </c>
      <c r="E37595" t="s">
        <v>317</v>
      </c>
      <c r="F37595" t="s">
        <v>101</v>
      </c>
    </row>
    <row r="37596" spans="1:9" x14ac:dyDescent="0.35">
      <c r="A37596">
        <v>14082024</v>
      </c>
      <c r="B37596" t="s">
        <v>418</v>
      </c>
      <c r="C37596" t="s">
        <v>168</v>
      </c>
      <c r="D37596" t="s">
        <v>319</v>
      </c>
      <c r="E37596" t="s">
        <v>320</v>
      </c>
      <c r="F37596" t="s">
        <v>321</v>
      </c>
    </row>
    <row r="37597" spans="1:9" x14ac:dyDescent="0.35">
      <c r="A37597">
        <v>14082024</v>
      </c>
      <c r="B37597" t="s">
        <v>558</v>
      </c>
      <c r="C37597" t="s">
        <v>282</v>
      </c>
      <c r="D37597" t="s">
        <v>322</v>
      </c>
      <c r="E37597" t="s">
        <v>101</v>
      </c>
    </row>
    <row r="37598" spans="1:9" x14ac:dyDescent="0.35">
      <c r="A37598">
        <v>14082024</v>
      </c>
      <c r="B37598" t="s">
        <v>634</v>
      </c>
      <c r="C37598" t="s">
        <v>324</v>
      </c>
      <c r="D37598" t="s">
        <v>325</v>
      </c>
      <c r="E37598" t="s">
        <v>101</v>
      </c>
    </row>
    <row r="37599" spans="1:9" x14ac:dyDescent="0.35">
      <c r="A37599">
        <v>14082024</v>
      </c>
      <c r="B37599" t="s">
        <v>624</v>
      </c>
      <c r="C37599" t="s">
        <v>204</v>
      </c>
      <c r="D37599" t="s">
        <v>328</v>
      </c>
      <c r="E37599" t="s">
        <v>101</v>
      </c>
    </row>
    <row r="37600" spans="1:9" x14ac:dyDescent="0.35">
      <c r="A37600">
        <v>14082024</v>
      </c>
      <c r="B37600" t="s">
        <v>469</v>
      </c>
      <c r="C37600" t="s">
        <v>331</v>
      </c>
      <c r="D37600" t="s">
        <v>332</v>
      </c>
      <c r="E37600" t="s">
        <v>101</v>
      </c>
    </row>
    <row r="37601" spans="1:8" x14ac:dyDescent="0.35">
      <c r="A37601">
        <v>14082024</v>
      </c>
      <c r="B37601" t="s">
        <v>547</v>
      </c>
      <c r="C37601" t="s">
        <v>175</v>
      </c>
      <c r="D37601" t="s">
        <v>331</v>
      </c>
      <c r="E37601" t="s">
        <v>335</v>
      </c>
      <c r="F37601" t="s">
        <v>101</v>
      </c>
    </row>
    <row r="37602" spans="1:8" x14ac:dyDescent="0.35">
      <c r="A37602">
        <v>14082024</v>
      </c>
      <c r="B37602" t="s">
        <v>282</v>
      </c>
      <c r="C37602" t="s">
        <v>412</v>
      </c>
      <c r="D37602" t="s">
        <v>331</v>
      </c>
      <c r="E37602" t="s">
        <v>338</v>
      </c>
      <c r="F37602" t="s">
        <v>321</v>
      </c>
    </row>
    <row r="37603" spans="1:8" x14ac:dyDescent="0.35">
      <c r="A37603">
        <v>14082024</v>
      </c>
      <c r="B37603" t="s">
        <v>783</v>
      </c>
      <c r="C37603" t="s">
        <v>296</v>
      </c>
      <c r="D37603" t="s">
        <v>170</v>
      </c>
    </row>
    <row r="37604" spans="1:8" x14ac:dyDescent="0.35">
      <c r="A37604">
        <v>14082024</v>
      </c>
      <c r="B37604" t="s">
        <v>579</v>
      </c>
      <c r="C37604" t="s">
        <v>469</v>
      </c>
      <c r="D37604" t="s">
        <v>341</v>
      </c>
      <c r="E37604" t="s">
        <v>101</v>
      </c>
    </row>
    <row r="37605" spans="1:8" x14ac:dyDescent="0.35">
      <c r="A37605">
        <v>14082024</v>
      </c>
      <c r="B37605" t="s">
        <v>634</v>
      </c>
      <c r="C37605" t="s">
        <v>333</v>
      </c>
      <c r="D37605" t="s">
        <v>343</v>
      </c>
      <c r="E37605" t="s">
        <v>101</v>
      </c>
    </row>
    <row r="37606" spans="1:8" x14ac:dyDescent="0.35">
      <c r="A37606">
        <v>14082024</v>
      </c>
      <c r="B37606" t="s">
        <v>178</v>
      </c>
      <c r="C37606" t="s">
        <v>132</v>
      </c>
      <c r="D37606" t="s">
        <v>344</v>
      </c>
      <c r="E37606" t="s">
        <v>345</v>
      </c>
      <c r="F37606" t="s">
        <v>101</v>
      </c>
    </row>
    <row r="37607" spans="1:8" x14ac:dyDescent="0.35">
      <c r="A37607">
        <v>14082024</v>
      </c>
      <c r="B37607" t="s">
        <v>597</v>
      </c>
      <c r="C37607" t="s">
        <v>420</v>
      </c>
      <c r="D37607" t="s">
        <v>132</v>
      </c>
      <c r="E37607" t="s">
        <v>347</v>
      </c>
      <c r="F37607" t="s">
        <v>101</v>
      </c>
    </row>
    <row r="37608" spans="1:8" x14ac:dyDescent="0.35">
      <c r="A37608">
        <v>14082024</v>
      </c>
      <c r="B37608" t="s">
        <v>644</v>
      </c>
      <c r="C37608" t="s">
        <v>197</v>
      </c>
      <c r="D37608" t="s">
        <v>132</v>
      </c>
      <c r="E37608" t="s">
        <v>348</v>
      </c>
      <c r="F37608" t="s">
        <v>101</v>
      </c>
    </row>
    <row r="37609" spans="1:8" x14ac:dyDescent="0.35">
      <c r="A37609">
        <v>14082024</v>
      </c>
      <c r="B37609" t="s">
        <v>543</v>
      </c>
      <c r="C37609" t="s">
        <v>389</v>
      </c>
      <c r="D37609" t="s">
        <v>132</v>
      </c>
      <c r="E37609" t="s">
        <v>350</v>
      </c>
      <c r="F37609" t="s">
        <v>101</v>
      </c>
    </row>
    <row r="37610" spans="1:8" x14ac:dyDescent="0.35">
      <c r="A37610">
        <v>14082024</v>
      </c>
      <c r="B37610" t="s">
        <v>551</v>
      </c>
      <c r="C37610" t="s">
        <v>185</v>
      </c>
      <c r="D37610" t="s">
        <v>132</v>
      </c>
      <c r="E37610" t="s">
        <v>352</v>
      </c>
      <c r="F37610" t="s">
        <v>101</v>
      </c>
    </row>
    <row r="37611" spans="1:8" x14ac:dyDescent="0.35">
      <c r="A37611">
        <v>14082024</v>
      </c>
      <c r="B37611" t="s">
        <v>662</v>
      </c>
      <c r="C37611" t="s">
        <v>324</v>
      </c>
      <c r="D37611" t="s">
        <v>132</v>
      </c>
      <c r="E37611" t="s">
        <v>133</v>
      </c>
      <c r="F37611" t="s">
        <v>355</v>
      </c>
    </row>
    <row r="37612" spans="1:8" x14ac:dyDescent="0.35">
      <c r="A37612">
        <v>14082024</v>
      </c>
      <c r="B37612" t="s">
        <v>694</v>
      </c>
      <c r="C37612" t="s">
        <v>420</v>
      </c>
      <c r="D37612" t="s">
        <v>132</v>
      </c>
      <c r="E37612" t="s">
        <v>356</v>
      </c>
      <c r="F37612" t="s">
        <v>101</v>
      </c>
    </row>
    <row r="37613" spans="1:8" x14ac:dyDescent="0.35">
      <c r="A37613">
        <v>14082024</v>
      </c>
      <c r="B37613" t="s">
        <v>207</v>
      </c>
      <c r="C37613" t="s">
        <v>461</v>
      </c>
      <c r="D37613" t="s">
        <v>359</v>
      </c>
      <c r="E37613" t="s">
        <v>360</v>
      </c>
      <c r="F37613" t="s">
        <v>101</v>
      </c>
    </row>
    <row r="37614" spans="1:8" x14ac:dyDescent="0.35">
      <c r="A37614">
        <v>14082024</v>
      </c>
      <c r="B37614" t="s">
        <v>688</v>
      </c>
      <c r="C37614" t="s">
        <v>513</v>
      </c>
      <c r="D37614" t="s">
        <v>359</v>
      </c>
      <c r="E37614" t="s">
        <v>362</v>
      </c>
      <c r="F37614" t="s">
        <v>101</v>
      </c>
    </row>
    <row r="37615" spans="1:8" x14ac:dyDescent="0.35">
      <c r="A37615">
        <v>14082024</v>
      </c>
      <c r="B37615" t="s">
        <v>637</v>
      </c>
      <c r="C37615" t="s">
        <v>186</v>
      </c>
      <c r="D37615" t="s">
        <v>359</v>
      </c>
      <c r="E37615" t="s">
        <v>362</v>
      </c>
      <c r="F37615" t="s">
        <v>140</v>
      </c>
      <c r="G37615" t="s">
        <v>364</v>
      </c>
      <c r="H37615" t="s">
        <v>101</v>
      </c>
    </row>
    <row r="37616" spans="1:8" x14ac:dyDescent="0.35">
      <c r="A37616">
        <v>14082024</v>
      </c>
      <c r="B37616" t="s">
        <v>787</v>
      </c>
      <c r="C37616" t="s">
        <v>434</v>
      </c>
      <c r="D37616" t="s">
        <v>366</v>
      </c>
      <c r="E37616" t="s">
        <v>257</v>
      </c>
      <c r="F37616" t="s">
        <v>367</v>
      </c>
      <c r="G37616" t="s">
        <v>101</v>
      </c>
    </row>
    <row r="37617" spans="1:9" x14ac:dyDescent="0.35">
      <c r="A37617">
        <v>14082024</v>
      </c>
      <c r="B37617" t="s">
        <v>629</v>
      </c>
      <c r="C37617" t="s">
        <v>327</v>
      </c>
      <c r="D37617" t="s">
        <v>369</v>
      </c>
      <c r="E37617" t="s">
        <v>370</v>
      </c>
      <c r="F37617" t="s">
        <v>101</v>
      </c>
    </row>
    <row r="37618" spans="1:9" x14ac:dyDescent="0.35">
      <c r="A37618">
        <v>14082024</v>
      </c>
      <c r="B37618" t="s">
        <v>736</v>
      </c>
      <c r="C37618" t="s">
        <v>125</v>
      </c>
      <c r="D37618" t="s">
        <v>371</v>
      </c>
      <c r="E37618" t="s">
        <v>101</v>
      </c>
    </row>
    <row r="37619" spans="1:9" x14ac:dyDescent="0.35">
      <c r="A37619">
        <v>14082024</v>
      </c>
      <c r="B37619" t="s">
        <v>339</v>
      </c>
      <c r="C37619" t="s">
        <v>363</v>
      </c>
      <c r="D37619" t="s">
        <v>372</v>
      </c>
      <c r="E37619" t="s">
        <v>101</v>
      </c>
    </row>
    <row r="37620" spans="1:9" x14ac:dyDescent="0.35">
      <c r="A37620">
        <v>14082024</v>
      </c>
      <c r="B37620" t="s">
        <v>168</v>
      </c>
      <c r="C37620" t="s">
        <v>373</v>
      </c>
      <c r="D37620" t="s">
        <v>101</v>
      </c>
    </row>
    <row r="37621" spans="1:9" x14ac:dyDescent="0.35">
      <c r="A37621">
        <v>14082024</v>
      </c>
      <c r="B37621" t="s">
        <v>570</v>
      </c>
      <c r="C37621" t="s">
        <v>197</v>
      </c>
      <c r="D37621" t="s">
        <v>376</v>
      </c>
      <c r="E37621" t="s">
        <v>140</v>
      </c>
      <c r="F37621" t="s">
        <v>331</v>
      </c>
      <c r="G37621" t="s">
        <v>377</v>
      </c>
      <c r="H37621" t="s">
        <v>101</v>
      </c>
    </row>
    <row r="37622" spans="1:9" x14ac:dyDescent="0.35">
      <c r="A37622">
        <v>14082024</v>
      </c>
      <c r="B37622" t="s">
        <v>639</v>
      </c>
      <c r="C37622" t="s">
        <v>106</v>
      </c>
      <c r="D37622" t="s">
        <v>378</v>
      </c>
    </row>
    <row r="37623" spans="1:9" x14ac:dyDescent="0.35">
      <c r="A37623">
        <v>14082024</v>
      </c>
      <c r="B37623" t="s">
        <v>221</v>
      </c>
      <c r="C37623" t="s">
        <v>506</v>
      </c>
      <c r="D37623" t="s">
        <v>380</v>
      </c>
      <c r="E37623" t="s">
        <v>101</v>
      </c>
    </row>
    <row r="37624" spans="1:9" x14ac:dyDescent="0.35">
      <c r="A37624">
        <v>14082024</v>
      </c>
      <c r="B37624" t="s">
        <v>662</v>
      </c>
      <c r="C37624" t="s">
        <v>185</v>
      </c>
      <c r="D37624" t="s">
        <v>382</v>
      </c>
      <c r="E37624" t="s">
        <v>383</v>
      </c>
    </row>
    <row r="37625" spans="1:9" x14ac:dyDescent="0.35">
      <c r="A37625">
        <v>14082024</v>
      </c>
      <c r="B37625" t="s">
        <v>520</v>
      </c>
      <c r="C37625" t="s">
        <v>146</v>
      </c>
      <c r="D37625" t="s">
        <v>385</v>
      </c>
      <c r="E37625" t="s">
        <v>386</v>
      </c>
    </row>
    <row r="37626" spans="1:9" x14ac:dyDescent="0.35">
      <c r="A37626">
        <v>14082024</v>
      </c>
      <c r="B37626" t="s">
        <v>722</v>
      </c>
      <c r="C37626" t="s">
        <v>168</v>
      </c>
      <c r="D37626" t="s">
        <v>388</v>
      </c>
      <c r="E37626" t="s">
        <v>101</v>
      </c>
    </row>
    <row r="37627" spans="1:9" x14ac:dyDescent="0.35">
      <c r="A37627">
        <v>14082024</v>
      </c>
      <c r="B37627" t="s">
        <v>548</v>
      </c>
      <c r="C37627" t="s">
        <v>469</v>
      </c>
      <c r="D37627" t="s">
        <v>391</v>
      </c>
      <c r="E37627" t="s">
        <v>101</v>
      </c>
    </row>
    <row r="37628" spans="1:9" x14ac:dyDescent="0.35">
      <c r="A37628">
        <v>14082024</v>
      </c>
      <c r="B37628" t="s">
        <v>714</v>
      </c>
      <c r="C37628" t="s">
        <v>158</v>
      </c>
      <c r="D37628" t="s">
        <v>393</v>
      </c>
    </row>
    <row r="37629" spans="1:9" x14ac:dyDescent="0.35">
      <c r="A37629">
        <v>14082024</v>
      </c>
      <c r="B37629" t="s">
        <v>623</v>
      </c>
      <c r="C37629" t="s">
        <v>478</v>
      </c>
      <c r="D37629" t="s">
        <v>394</v>
      </c>
      <c r="E37629" t="s">
        <v>395</v>
      </c>
      <c r="F37629" t="s">
        <v>101</v>
      </c>
    </row>
    <row r="37630" spans="1:9" x14ac:dyDescent="0.35">
      <c r="A37630">
        <v>14082024</v>
      </c>
      <c r="B37630" t="s">
        <v>791</v>
      </c>
      <c r="C37630" t="s">
        <v>375</v>
      </c>
      <c r="D37630" t="s">
        <v>396</v>
      </c>
    </row>
    <row r="37631" spans="1:9" x14ac:dyDescent="0.35">
      <c r="A37631">
        <v>14082024</v>
      </c>
      <c r="B37631" t="s">
        <v>102</v>
      </c>
      <c r="C37631" t="s">
        <v>397</v>
      </c>
      <c r="D37631" t="s">
        <v>101</v>
      </c>
    </row>
    <row r="37632" spans="1:9" x14ac:dyDescent="0.35">
      <c r="A37632">
        <v>14082024</v>
      </c>
      <c r="B37632" t="s">
        <v>736</v>
      </c>
      <c r="C37632" t="s">
        <v>178</v>
      </c>
      <c r="D37632" t="s">
        <v>399</v>
      </c>
      <c r="E37632" t="s">
        <v>140</v>
      </c>
      <c r="F37632" t="s">
        <v>400</v>
      </c>
      <c r="G37632" t="s">
        <v>257</v>
      </c>
      <c r="H37632" t="s">
        <v>331</v>
      </c>
      <c r="I37632" t="s">
        <v>401</v>
      </c>
    </row>
    <row r="37633" spans="1:7" x14ac:dyDescent="0.35">
      <c r="A37633">
        <v>14082024</v>
      </c>
      <c r="B37633" t="s">
        <v>623</v>
      </c>
      <c r="C37633" t="s">
        <v>420</v>
      </c>
      <c r="D37633" t="s">
        <v>399</v>
      </c>
      <c r="E37633" t="s">
        <v>187</v>
      </c>
      <c r="F37633" t="s">
        <v>101</v>
      </c>
    </row>
    <row r="37634" spans="1:7" x14ac:dyDescent="0.35">
      <c r="A37634">
        <v>14082024</v>
      </c>
      <c r="B37634" t="s">
        <v>515</v>
      </c>
      <c r="C37634" t="s">
        <v>117</v>
      </c>
      <c r="D37634" t="s">
        <v>399</v>
      </c>
      <c r="E37634" t="s">
        <v>403</v>
      </c>
      <c r="F37634" t="s">
        <v>101</v>
      </c>
    </row>
    <row r="37635" spans="1:7" x14ac:dyDescent="0.35">
      <c r="A37635">
        <v>14082024</v>
      </c>
      <c r="B37635" t="s">
        <v>791</v>
      </c>
      <c r="C37635" t="s">
        <v>434</v>
      </c>
      <c r="D37635" t="s">
        <v>399</v>
      </c>
      <c r="E37635" t="s">
        <v>404</v>
      </c>
      <c r="F37635" t="s">
        <v>101</v>
      </c>
    </row>
    <row r="37636" spans="1:7" x14ac:dyDescent="0.35">
      <c r="A37636">
        <v>13082024</v>
      </c>
      <c r="B37636" t="s">
        <v>501</v>
      </c>
      <c r="C37636" t="s">
        <v>174</v>
      </c>
      <c r="D37636" t="s">
        <v>100</v>
      </c>
      <c r="E37636" t="s">
        <v>101</v>
      </c>
    </row>
    <row r="37637" spans="1:7" x14ac:dyDescent="0.35">
      <c r="A37637">
        <v>13082024</v>
      </c>
      <c r="B37637" t="s">
        <v>510</v>
      </c>
      <c r="C37637" t="s">
        <v>535</v>
      </c>
      <c r="D37637" t="s">
        <v>104</v>
      </c>
      <c r="E37637" t="s">
        <v>101</v>
      </c>
    </row>
    <row r="37638" spans="1:7" x14ac:dyDescent="0.35">
      <c r="A37638">
        <v>13082024</v>
      </c>
      <c r="B37638" t="s">
        <v>494</v>
      </c>
      <c r="C37638" t="s">
        <v>480</v>
      </c>
      <c r="D37638" t="s">
        <v>107</v>
      </c>
      <c r="E37638" t="s">
        <v>108</v>
      </c>
      <c r="F37638" t="s">
        <v>101</v>
      </c>
    </row>
    <row r="37639" spans="1:7" x14ac:dyDescent="0.35">
      <c r="A37639">
        <v>13082024</v>
      </c>
      <c r="B37639" t="s">
        <v>550</v>
      </c>
      <c r="C37639" t="s">
        <v>109</v>
      </c>
      <c r="D37639" t="s">
        <v>111</v>
      </c>
      <c r="E37639" t="s">
        <v>101</v>
      </c>
    </row>
    <row r="37640" spans="1:7" x14ac:dyDescent="0.35">
      <c r="A37640">
        <v>13082024</v>
      </c>
      <c r="B37640" t="s">
        <v>815</v>
      </c>
      <c r="C37640" t="s">
        <v>977</v>
      </c>
      <c r="D37640" t="s">
        <v>114</v>
      </c>
      <c r="E37640" t="s">
        <v>115</v>
      </c>
      <c r="F37640" t="s">
        <v>116</v>
      </c>
    </row>
    <row r="37641" spans="1:7" x14ac:dyDescent="0.35">
      <c r="A37641">
        <v>13082024</v>
      </c>
      <c r="B37641" t="s">
        <v>649</v>
      </c>
      <c r="C37641" t="s">
        <v>950</v>
      </c>
      <c r="D37641" t="s">
        <v>114</v>
      </c>
      <c r="E37641" t="s">
        <v>119</v>
      </c>
      <c r="F37641" t="s">
        <v>120</v>
      </c>
      <c r="G37641" t="s">
        <v>121</v>
      </c>
    </row>
    <row r="37642" spans="1:7" x14ac:dyDescent="0.35">
      <c r="A37642">
        <v>13082024</v>
      </c>
      <c r="B37642" t="s">
        <v>681</v>
      </c>
      <c r="C37642" t="s">
        <v>978</v>
      </c>
      <c r="D37642" t="s">
        <v>114</v>
      </c>
      <c r="E37642" t="s">
        <v>124</v>
      </c>
    </row>
    <row r="37643" spans="1:7" x14ac:dyDescent="0.35">
      <c r="A37643">
        <v>13082024</v>
      </c>
      <c r="B37643" t="s">
        <v>978</v>
      </c>
      <c r="C37643" t="s">
        <v>979</v>
      </c>
      <c r="D37643" t="s">
        <v>114</v>
      </c>
      <c r="E37643" t="s">
        <v>127</v>
      </c>
    </row>
    <row r="37644" spans="1:7" x14ac:dyDescent="0.35">
      <c r="A37644">
        <v>13082024</v>
      </c>
      <c r="B37644" t="s">
        <v>799</v>
      </c>
      <c r="C37644" t="s">
        <v>980</v>
      </c>
      <c r="D37644" t="s">
        <v>114</v>
      </c>
      <c r="E37644" t="s">
        <v>130</v>
      </c>
    </row>
    <row r="37645" spans="1:7" x14ac:dyDescent="0.35">
      <c r="A37645">
        <v>13082024</v>
      </c>
      <c r="B37645" t="s">
        <v>790</v>
      </c>
      <c r="C37645" t="s">
        <v>981</v>
      </c>
      <c r="D37645" t="s">
        <v>114</v>
      </c>
      <c r="E37645" t="s">
        <v>132</v>
      </c>
      <c r="F37645" t="s">
        <v>133</v>
      </c>
    </row>
    <row r="37646" spans="1:7" x14ac:dyDescent="0.35">
      <c r="A37646">
        <v>13082024</v>
      </c>
      <c r="B37646" t="s">
        <v>511</v>
      </c>
      <c r="C37646" t="s">
        <v>548</v>
      </c>
      <c r="D37646" t="s">
        <v>135</v>
      </c>
      <c r="E37646" t="s">
        <v>136</v>
      </c>
    </row>
    <row r="37647" spans="1:7" x14ac:dyDescent="0.35">
      <c r="A37647">
        <v>13082024</v>
      </c>
      <c r="B37647" t="s">
        <v>419</v>
      </c>
      <c r="C37647" t="s">
        <v>412</v>
      </c>
      <c r="D37647" t="s">
        <v>139</v>
      </c>
      <c r="E37647" t="s">
        <v>140</v>
      </c>
      <c r="F37647" t="s">
        <v>141</v>
      </c>
      <c r="G37647" t="s">
        <v>101</v>
      </c>
    </row>
    <row r="37648" spans="1:7" x14ac:dyDescent="0.35">
      <c r="A37648">
        <v>13082024</v>
      </c>
      <c r="B37648" t="s">
        <v>674</v>
      </c>
      <c r="C37648" t="s">
        <v>204</v>
      </c>
      <c r="D37648" t="s">
        <v>144</v>
      </c>
      <c r="E37648" t="s">
        <v>101</v>
      </c>
    </row>
    <row r="37649" spans="1:7" x14ac:dyDescent="0.35">
      <c r="A37649">
        <v>13082024</v>
      </c>
      <c r="B37649" t="s">
        <v>542</v>
      </c>
      <c r="C37649" t="s">
        <v>555</v>
      </c>
      <c r="D37649" t="s">
        <v>147</v>
      </c>
      <c r="E37649" t="s">
        <v>148</v>
      </c>
      <c r="F37649" t="s">
        <v>149</v>
      </c>
    </row>
    <row r="37650" spans="1:7" x14ac:dyDescent="0.35">
      <c r="A37650">
        <v>13082024</v>
      </c>
      <c r="B37650" t="s">
        <v>508</v>
      </c>
      <c r="C37650" t="s">
        <v>160</v>
      </c>
      <c r="D37650" t="s">
        <v>152</v>
      </c>
      <c r="E37650" t="s">
        <v>140</v>
      </c>
      <c r="F37650" t="s">
        <v>153</v>
      </c>
      <c r="G37650" t="s">
        <v>101</v>
      </c>
    </row>
    <row r="37651" spans="1:7" x14ac:dyDescent="0.35">
      <c r="A37651">
        <v>13082024</v>
      </c>
      <c r="B37651" t="s">
        <v>630</v>
      </c>
      <c r="C37651" t="s">
        <v>99</v>
      </c>
      <c r="D37651" t="s">
        <v>156</v>
      </c>
      <c r="E37651" t="s">
        <v>101</v>
      </c>
    </row>
    <row r="37652" spans="1:7" x14ac:dyDescent="0.35">
      <c r="A37652">
        <v>13082024</v>
      </c>
      <c r="B37652" t="s">
        <v>412</v>
      </c>
      <c r="C37652" t="s">
        <v>159</v>
      </c>
      <c r="D37652" t="s">
        <v>101</v>
      </c>
    </row>
    <row r="37653" spans="1:7" x14ac:dyDescent="0.35">
      <c r="A37653">
        <v>13082024</v>
      </c>
      <c r="B37653" t="s">
        <v>99</v>
      </c>
      <c r="C37653" t="s">
        <v>161</v>
      </c>
      <c r="D37653" t="s">
        <v>101</v>
      </c>
    </row>
    <row r="37654" spans="1:7" x14ac:dyDescent="0.35">
      <c r="A37654">
        <v>13082024</v>
      </c>
      <c r="B37654" t="s">
        <v>430</v>
      </c>
      <c r="C37654" t="s">
        <v>478</v>
      </c>
      <c r="D37654" t="s">
        <v>164</v>
      </c>
      <c r="E37654" t="s">
        <v>101</v>
      </c>
    </row>
    <row r="37655" spans="1:7" x14ac:dyDescent="0.35">
      <c r="A37655">
        <v>13082024</v>
      </c>
      <c r="B37655" t="s">
        <v>557</v>
      </c>
      <c r="C37655" t="s">
        <v>168</v>
      </c>
      <c r="D37655" t="s">
        <v>167</v>
      </c>
    </row>
    <row r="37656" spans="1:7" x14ac:dyDescent="0.35">
      <c r="A37656">
        <v>13082024</v>
      </c>
      <c r="B37656" t="s">
        <v>611</v>
      </c>
      <c r="C37656" t="s">
        <v>106</v>
      </c>
      <c r="D37656" t="s">
        <v>423</v>
      </c>
      <c r="E37656" t="s">
        <v>101</v>
      </c>
    </row>
    <row r="37657" spans="1:7" x14ac:dyDescent="0.35">
      <c r="A37657">
        <v>13082024</v>
      </c>
      <c r="B37657" t="s">
        <v>430</v>
      </c>
      <c r="C37657" t="s">
        <v>263</v>
      </c>
      <c r="D37657" t="s">
        <v>169</v>
      </c>
      <c r="E37657" t="s">
        <v>170</v>
      </c>
      <c r="F37657" t="s">
        <v>101</v>
      </c>
    </row>
    <row r="37658" spans="1:7" x14ac:dyDescent="0.35">
      <c r="A37658">
        <v>13082024</v>
      </c>
      <c r="B37658" t="s">
        <v>137</v>
      </c>
      <c r="C37658" t="s">
        <v>302</v>
      </c>
      <c r="D37658" t="s">
        <v>173</v>
      </c>
      <c r="E37658" t="s">
        <v>101</v>
      </c>
    </row>
    <row r="37659" spans="1:7" x14ac:dyDescent="0.35">
      <c r="A37659">
        <v>13082024</v>
      </c>
      <c r="B37659" t="s">
        <v>728</v>
      </c>
      <c r="C37659" t="s">
        <v>188</v>
      </c>
      <c r="D37659" t="s">
        <v>176</v>
      </c>
      <c r="E37659" t="s">
        <v>101</v>
      </c>
    </row>
    <row r="37660" spans="1:7" x14ac:dyDescent="0.35">
      <c r="A37660">
        <v>13082024</v>
      </c>
      <c r="B37660" t="s">
        <v>742</v>
      </c>
      <c r="C37660" t="s">
        <v>548</v>
      </c>
      <c r="D37660" t="s">
        <v>176</v>
      </c>
      <c r="E37660" t="s">
        <v>149</v>
      </c>
    </row>
    <row r="37661" spans="1:7" x14ac:dyDescent="0.35">
      <c r="A37661">
        <v>13082024</v>
      </c>
      <c r="B37661" t="s">
        <v>444</v>
      </c>
      <c r="C37661" t="s">
        <v>443</v>
      </c>
      <c r="D37661" t="s">
        <v>181</v>
      </c>
      <c r="E37661" t="s">
        <v>182</v>
      </c>
      <c r="F37661" t="s">
        <v>101</v>
      </c>
    </row>
    <row r="37662" spans="1:7" x14ac:dyDescent="0.35">
      <c r="A37662">
        <v>13082024</v>
      </c>
      <c r="B37662" t="s">
        <v>576</v>
      </c>
      <c r="C37662" t="s">
        <v>102</v>
      </c>
      <c r="D37662" t="s">
        <v>184</v>
      </c>
      <c r="E37662" t="s">
        <v>101</v>
      </c>
    </row>
    <row r="37663" spans="1:7" x14ac:dyDescent="0.35">
      <c r="A37663">
        <v>13082024</v>
      </c>
      <c r="B37663" t="s">
        <v>273</v>
      </c>
      <c r="C37663" t="s">
        <v>187</v>
      </c>
      <c r="D37663" t="s">
        <v>101</v>
      </c>
    </row>
    <row r="37664" spans="1:7" x14ac:dyDescent="0.35">
      <c r="A37664">
        <v>13082024</v>
      </c>
      <c r="B37664" t="s">
        <v>519</v>
      </c>
      <c r="C37664" t="s">
        <v>255</v>
      </c>
      <c r="D37664" t="s">
        <v>190</v>
      </c>
      <c r="E37664" t="s">
        <v>191</v>
      </c>
      <c r="F37664" t="s">
        <v>101</v>
      </c>
    </row>
    <row r="37665" spans="1:7" x14ac:dyDescent="0.35">
      <c r="A37665">
        <v>13082024</v>
      </c>
      <c r="B37665" t="s">
        <v>651</v>
      </c>
      <c r="C37665" t="s">
        <v>433</v>
      </c>
      <c r="D37665" t="s">
        <v>190</v>
      </c>
      <c r="E37665" t="s">
        <v>194</v>
      </c>
      <c r="F37665" t="s">
        <v>101</v>
      </c>
    </row>
    <row r="37666" spans="1:7" x14ac:dyDescent="0.35">
      <c r="A37666">
        <v>13082024</v>
      </c>
      <c r="B37666" t="s">
        <v>493</v>
      </c>
      <c r="C37666" t="s">
        <v>125</v>
      </c>
      <c r="D37666" t="s">
        <v>190</v>
      </c>
      <c r="E37666" t="s">
        <v>196</v>
      </c>
      <c r="F37666" t="s">
        <v>101</v>
      </c>
    </row>
    <row r="37667" spans="1:7" x14ac:dyDescent="0.35">
      <c r="A37667">
        <v>13082024</v>
      </c>
      <c r="B37667" t="s">
        <v>363</v>
      </c>
      <c r="C37667" t="s">
        <v>198</v>
      </c>
      <c r="D37667" t="s">
        <v>140</v>
      </c>
      <c r="E37667" t="s">
        <v>199</v>
      </c>
      <c r="F37667" t="s">
        <v>200</v>
      </c>
      <c r="G37667" t="s">
        <v>101</v>
      </c>
    </row>
    <row r="37668" spans="1:7" x14ac:dyDescent="0.35">
      <c r="A37668">
        <v>13082024</v>
      </c>
      <c r="B37668" t="s">
        <v>466</v>
      </c>
      <c r="C37668" t="s">
        <v>478</v>
      </c>
      <c r="D37668" t="s">
        <v>61</v>
      </c>
      <c r="E37668" t="s">
        <v>101</v>
      </c>
    </row>
    <row r="37669" spans="1:7" x14ac:dyDescent="0.35">
      <c r="A37669">
        <v>13082024</v>
      </c>
      <c r="B37669" t="s">
        <v>137</v>
      </c>
      <c r="C37669" t="s">
        <v>174</v>
      </c>
      <c r="D37669" t="s">
        <v>205</v>
      </c>
      <c r="E37669" t="s">
        <v>101</v>
      </c>
    </row>
    <row r="37670" spans="1:7" x14ac:dyDescent="0.35">
      <c r="A37670">
        <v>13082024</v>
      </c>
      <c r="B37670" t="s">
        <v>413</v>
      </c>
      <c r="C37670" t="s">
        <v>188</v>
      </c>
      <c r="D37670" t="s">
        <v>208</v>
      </c>
      <c r="E37670" t="s">
        <v>101</v>
      </c>
    </row>
    <row r="37671" spans="1:7" x14ac:dyDescent="0.35">
      <c r="A37671">
        <v>13082024</v>
      </c>
      <c r="B37671" t="s">
        <v>714</v>
      </c>
      <c r="C37671" t="s">
        <v>586</v>
      </c>
      <c r="D37671" t="s">
        <v>210</v>
      </c>
      <c r="E37671" t="s">
        <v>211</v>
      </c>
      <c r="F37671" t="s">
        <v>101</v>
      </c>
    </row>
    <row r="37672" spans="1:7" x14ac:dyDescent="0.35">
      <c r="A37672">
        <v>13082024</v>
      </c>
      <c r="B37672" t="s">
        <v>543</v>
      </c>
      <c r="C37672" t="s">
        <v>197</v>
      </c>
      <c r="D37672" t="s">
        <v>214</v>
      </c>
      <c r="E37672" t="s">
        <v>215</v>
      </c>
      <c r="F37672" t="s">
        <v>101</v>
      </c>
    </row>
    <row r="37673" spans="1:7" x14ac:dyDescent="0.35">
      <c r="A37673">
        <v>13082024</v>
      </c>
      <c r="B37673" t="s">
        <v>493</v>
      </c>
      <c r="C37673" t="s">
        <v>402</v>
      </c>
      <c r="D37673" t="s">
        <v>217</v>
      </c>
      <c r="E37673" t="s">
        <v>101</v>
      </c>
    </row>
    <row r="37674" spans="1:7" x14ac:dyDescent="0.35">
      <c r="A37674">
        <v>13082024</v>
      </c>
      <c r="B37674" t="s">
        <v>593</v>
      </c>
      <c r="C37674" t="s">
        <v>162</v>
      </c>
      <c r="D37674" t="s">
        <v>220</v>
      </c>
      <c r="E37674" t="s">
        <v>101</v>
      </c>
    </row>
    <row r="37675" spans="1:7" x14ac:dyDescent="0.35">
      <c r="A37675">
        <v>13082024</v>
      </c>
      <c r="B37675" t="s">
        <v>218</v>
      </c>
      <c r="C37675" t="s">
        <v>99</v>
      </c>
      <c r="D37675" t="s">
        <v>222</v>
      </c>
    </row>
    <row r="37676" spans="1:7" x14ac:dyDescent="0.35">
      <c r="A37676">
        <v>13082024</v>
      </c>
      <c r="B37676" t="s">
        <v>565</v>
      </c>
      <c r="C37676" t="s">
        <v>433</v>
      </c>
      <c r="D37676" t="s">
        <v>223</v>
      </c>
    </row>
    <row r="37677" spans="1:7" x14ac:dyDescent="0.35">
      <c r="A37677">
        <v>13082024</v>
      </c>
      <c r="B37677" t="s">
        <v>578</v>
      </c>
      <c r="C37677" t="s">
        <v>166</v>
      </c>
      <c r="D37677" t="s">
        <v>225</v>
      </c>
      <c r="E37677" t="s">
        <v>101</v>
      </c>
    </row>
    <row r="37678" spans="1:7" x14ac:dyDescent="0.35">
      <c r="A37678">
        <v>13082024</v>
      </c>
      <c r="B37678" t="s">
        <v>576</v>
      </c>
      <c r="C37678" t="s">
        <v>192</v>
      </c>
      <c r="D37678" t="s">
        <v>225</v>
      </c>
      <c r="E37678" t="s">
        <v>228</v>
      </c>
      <c r="F37678" t="s">
        <v>229</v>
      </c>
    </row>
    <row r="37679" spans="1:7" x14ac:dyDescent="0.35">
      <c r="A37679">
        <v>13082024</v>
      </c>
      <c r="B37679" t="s">
        <v>582</v>
      </c>
      <c r="C37679" t="s">
        <v>402</v>
      </c>
      <c r="D37679" t="s">
        <v>232</v>
      </c>
      <c r="E37679" t="s">
        <v>101</v>
      </c>
    </row>
    <row r="37680" spans="1:7" x14ac:dyDescent="0.35">
      <c r="A37680">
        <v>13082024</v>
      </c>
      <c r="B37680" t="s">
        <v>516</v>
      </c>
      <c r="C37680" t="s">
        <v>416</v>
      </c>
      <c r="D37680" t="s">
        <v>235</v>
      </c>
      <c r="E37680" t="s">
        <v>236</v>
      </c>
      <c r="F37680" t="s">
        <v>101</v>
      </c>
    </row>
    <row r="37681" spans="1:7" x14ac:dyDescent="0.35">
      <c r="A37681">
        <v>13082024</v>
      </c>
      <c r="B37681" t="s">
        <v>591</v>
      </c>
      <c r="C37681" t="s">
        <v>452</v>
      </c>
      <c r="D37681" t="s">
        <v>235</v>
      </c>
      <c r="E37681" t="s">
        <v>239</v>
      </c>
      <c r="F37681" t="s">
        <v>149</v>
      </c>
    </row>
    <row r="37682" spans="1:7" x14ac:dyDescent="0.35">
      <c r="A37682">
        <v>13082024</v>
      </c>
      <c r="B37682" t="s">
        <v>594</v>
      </c>
      <c r="C37682" t="s">
        <v>204</v>
      </c>
      <c r="D37682" t="s">
        <v>235</v>
      </c>
      <c r="E37682" t="s">
        <v>241</v>
      </c>
      <c r="F37682" t="s">
        <v>101</v>
      </c>
    </row>
    <row r="37683" spans="1:7" x14ac:dyDescent="0.35">
      <c r="A37683">
        <v>13082024</v>
      </c>
      <c r="B37683" t="s">
        <v>700</v>
      </c>
      <c r="C37683" t="s">
        <v>428</v>
      </c>
      <c r="D37683" t="s">
        <v>243</v>
      </c>
      <c r="E37683" t="s">
        <v>101</v>
      </c>
    </row>
    <row r="37684" spans="1:7" x14ac:dyDescent="0.35">
      <c r="A37684">
        <v>13082024</v>
      </c>
      <c r="B37684" t="s">
        <v>444</v>
      </c>
      <c r="C37684" t="s">
        <v>329</v>
      </c>
      <c r="D37684" t="s">
        <v>245</v>
      </c>
      <c r="E37684" t="s">
        <v>246</v>
      </c>
    </row>
    <row r="37685" spans="1:7" x14ac:dyDescent="0.35">
      <c r="A37685">
        <v>13082024</v>
      </c>
      <c r="B37685" t="s">
        <v>728</v>
      </c>
      <c r="C37685" t="s">
        <v>296</v>
      </c>
      <c r="D37685" t="s">
        <v>245</v>
      </c>
      <c r="E37685" t="s">
        <v>249</v>
      </c>
    </row>
    <row r="37686" spans="1:7" x14ac:dyDescent="0.35">
      <c r="A37686">
        <v>13082024</v>
      </c>
      <c r="B37686" t="s">
        <v>603</v>
      </c>
      <c r="C37686" t="s">
        <v>106</v>
      </c>
      <c r="D37686" t="s">
        <v>252</v>
      </c>
      <c r="E37686" t="s">
        <v>101</v>
      </c>
    </row>
    <row r="37687" spans="1:7" x14ac:dyDescent="0.35">
      <c r="A37687">
        <v>13082024</v>
      </c>
      <c r="B37687" t="s">
        <v>440</v>
      </c>
      <c r="C37687" t="s">
        <v>434</v>
      </c>
      <c r="D37687" t="s">
        <v>254</v>
      </c>
    </row>
    <row r="37688" spans="1:7" x14ac:dyDescent="0.35">
      <c r="A37688">
        <v>13082024</v>
      </c>
      <c r="B37688" t="s">
        <v>536</v>
      </c>
      <c r="C37688" t="s">
        <v>416</v>
      </c>
      <c r="D37688" t="s">
        <v>256</v>
      </c>
      <c r="E37688" t="s">
        <v>257</v>
      </c>
      <c r="F37688" t="s">
        <v>236</v>
      </c>
      <c r="G37688" t="s">
        <v>101</v>
      </c>
    </row>
    <row r="37689" spans="1:7" x14ac:dyDescent="0.35">
      <c r="A37689">
        <v>13082024</v>
      </c>
      <c r="B37689" t="s">
        <v>557</v>
      </c>
      <c r="C37689" t="s">
        <v>131</v>
      </c>
      <c r="D37689" t="s">
        <v>260</v>
      </c>
      <c r="E37689" t="s">
        <v>136</v>
      </c>
      <c r="F37689" t="s">
        <v>101</v>
      </c>
    </row>
    <row r="37690" spans="1:7" x14ac:dyDescent="0.35">
      <c r="A37690">
        <v>13082024</v>
      </c>
      <c r="B37690" t="s">
        <v>282</v>
      </c>
      <c r="C37690" t="s">
        <v>261</v>
      </c>
      <c r="D37690" t="s">
        <v>262</v>
      </c>
      <c r="E37690" t="s">
        <v>101</v>
      </c>
    </row>
    <row r="37691" spans="1:7" x14ac:dyDescent="0.35">
      <c r="A37691">
        <v>13082024</v>
      </c>
      <c r="B37691" t="s">
        <v>589</v>
      </c>
      <c r="C37691" t="s">
        <v>506</v>
      </c>
      <c r="D37691" t="s">
        <v>264</v>
      </c>
      <c r="E37691" t="s">
        <v>101</v>
      </c>
    </row>
    <row r="37692" spans="1:7" x14ac:dyDescent="0.35">
      <c r="A37692">
        <v>13082024</v>
      </c>
      <c r="B37692" t="s">
        <v>109</v>
      </c>
      <c r="C37692" t="s">
        <v>264</v>
      </c>
      <c r="D37692" t="s">
        <v>149</v>
      </c>
    </row>
    <row r="37693" spans="1:7" x14ac:dyDescent="0.35">
      <c r="A37693">
        <v>13082024</v>
      </c>
      <c r="B37693" t="s">
        <v>440</v>
      </c>
      <c r="C37693" t="s">
        <v>158</v>
      </c>
      <c r="D37693" t="s">
        <v>265</v>
      </c>
      <c r="E37693" t="s">
        <v>101</v>
      </c>
      <c r="F37693" t="s">
        <v>266</v>
      </c>
    </row>
    <row r="37694" spans="1:7" x14ac:dyDescent="0.35">
      <c r="A37694">
        <v>13082024</v>
      </c>
      <c r="B37694" t="s">
        <v>508</v>
      </c>
      <c r="C37694" t="s">
        <v>146</v>
      </c>
      <c r="D37694" t="s">
        <v>267</v>
      </c>
      <c r="E37694" t="s">
        <v>101</v>
      </c>
    </row>
    <row r="37695" spans="1:7" x14ac:dyDescent="0.35">
      <c r="A37695">
        <v>13082024</v>
      </c>
      <c r="B37695" t="s">
        <v>596</v>
      </c>
      <c r="C37695" t="s">
        <v>188</v>
      </c>
      <c r="D37695" t="s">
        <v>268</v>
      </c>
    </row>
    <row r="37696" spans="1:7" x14ac:dyDescent="0.35">
      <c r="A37696">
        <v>13082024</v>
      </c>
      <c r="B37696" t="s">
        <v>440</v>
      </c>
      <c r="C37696" t="s">
        <v>151</v>
      </c>
      <c r="D37696" t="s">
        <v>270</v>
      </c>
      <c r="E37696" t="s">
        <v>271</v>
      </c>
      <c r="F37696" t="s">
        <v>101</v>
      </c>
    </row>
    <row r="37697" spans="1:9" x14ac:dyDescent="0.35">
      <c r="A37697">
        <v>13082024</v>
      </c>
      <c r="B37697" t="s">
        <v>508</v>
      </c>
      <c r="C37697" t="s">
        <v>99</v>
      </c>
      <c r="D37697" t="s">
        <v>274</v>
      </c>
      <c r="E37697" t="s">
        <v>101</v>
      </c>
    </row>
    <row r="37698" spans="1:9" x14ac:dyDescent="0.35">
      <c r="A37698">
        <v>13082024</v>
      </c>
      <c r="B37698" t="s">
        <v>418</v>
      </c>
      <c r="C37698" t="s">
        <v>275</v>
      </c>
      <c r="D37698" t="s">
        <v>277</v>
      </c>
      <c r="E37698" t="s">
        <v>101</v>
      </c>
    </row>
    <row r="37699" spans="1:9" x14ac:dyDescent="0.35">
      <c r="A37699">
        <v>13082024</v>
      </c>
      <c r="B37699" t="s">
        <v>589</v>
      </c>
      <c r="C37699" t="s">
        <v>188</v>
      </c>
      <c r="D37699" t="s">
        <v>279</v>
      </c>
      <c r="E37699" t="s">
        <v>140</v>
      </c>
      <c r="F37699" t="s">
        <v>280</v>
      </c>
    </row>
    <row r="37700" spans="1:9" x14ac:dyDescent="0.35">
      <c r="A37700">
        <v>13082024</v>
      </c>
      <c r="B37700" t="s">
        <v>137</v>
      </c>
      <c r="C37700" t="s">
        <v>188</v>
      </c>
      <c r="D37700" t="s">
        <v>281</v>
      </c>
    </row>
    <row r="37701" spans="1:9" x14ac:dyDescent="0.35">
      <c r="A37701">
        <v>13082024</v>
      </c>
      <c r="B37701" t="s">
        <v>498</v>
      </c>
      <c r="C37701" t="s">
        <v>259</v>
      </c>
      <c r="D37701" t="s">
        <v>284</v>
      </c>
      <c r="E37701" t="s">
        <v>101</v>
      </c>
    </row>
    <row r="37702" spans="1:9" x14ac:dyDescent="0.35">
      <c r="A37702">
        <v>13082024</v>
      </c>
      <c r="B37702" t="s">
        <v>661</v>
      </c>
      <c r="C37702" t="s">
        <v>142</v>
      </c>
      <c r="D37702" t="s">
        <v>287</v>
      </c>
      <c r="E37702" t="s">
        <v>101</v>
      </c>
    </row>
    <row r="37703" spans="1:9" x14ac:dyDescent="0.35">
      <c r="A37703">
        <v>13082024</v>
      </c>
      <c r="B37703" t="s">
        <v>218</v>
      </c>
      <c r="C37703" t="s">
        <v>586</v>
      </c>
      <c r="D37703" t="s">
        <v>288</v>
      </c>
      <c r="E37703" t="s">
        <v>101</v>
      </c>
    </row>
    <row r="37704" spans="1:9" x14ac:dyDescent="0.35">
      <c r="A37704">
        <v>13082024</v>
      </c>
      <c r="B37704" t="s">
        <v>292</v>
      </c>
      <c r="C37704" t="s">
        <v>548</v>
      </c>
      <c r="D37704" t="s">
        <v>290</v>
      </c>
      <c r="E37704" t="s">
        <v>140</v>
      </c>
      <c r="F37704" t="s">
        <v>291</v>
      </c>
    </row>
    <row r="37705" spans="1:9" x14ac:dyDescent="0.35">
      <c r="A37705">
        <v>13082024</v>
      </c>
      <c r="B37705" t="s">
        <v>137</v>
      </c>
      <c r="C37705" t="s">
        <v>188</v>
      </c>
      <c r="D37705" t="s">
        <v>290</v>
      </c>
      <c r="E37705" t="s">
        <v>140</v>
      </c>
      <c r="F37705" t="s">
        <v>294</v>
      </c>
      <c r="G37705" t="s">
        <v>295</v>
      </c>
      <c r="H37705" t="s">
        <v>101</v>
      </c>
    </row>
    <row r="37706" spans="1:9" x14ac:dyDescent="0.35">
      <c r="A37706">
        <v>13082024</v>
      </c>
      <c r="B37706" t="s">
        <v>589</v>
      </c>
      <c r="C37706" t="s">
        <v>478</v>
      </c>
      <c r="D37706" t="s">
        <v>298</v>
      </c>
      <c r="E37706" t="s">
        <v>101</v>
      </c>
    </row>
    <row r="37707" spans="1:9" x14ac:dyDescent="0.35">
      <c r="A37707">
        <v>13082024</v>
      </c>
      <c r="B37707" t="s">
        <v>342</v>
      </c>
      <c r="C37707" t="s">
        <v>231</v>
      </c>
      <c r="D37707" t="s">
        <v>300</v>
      </c>
      <c r="E37707" t="s">
        <v>262</v>
      </c>
      <c r="F37707" t="s">
        <v>101</v>
      </c>
    </row>
    <row r="37708" spans="1:9" x14ac:dyDescent="0.35">
      <c r="A37708">
        <v>13082024</v>
      </c>
      <c r="B37708" t="s">
        <v>474</v>
      </c>
      <c r="C37708" t="s">
        <v>175</v>
      </c>
      <c r="D37708" t="s">
        <v>301</v>
      </c>
      <c r="E37708" t="s">
        <v>101</v>
      </c>
    </row>
    <row r="37709" spans="1:9" x14ac:dyDescent="0.35">
      <c r="A37709">
        <v>13082024</v>
      </c>
      <c r="B37709" t="s">
        <v>644</v>
      </c>
      <c r="C37709" t="s">
        <v>244</v>
      </c>
      <c r="D37709" t="s">
        <v>303</v>
      </c>
      <c r="E37709" t="s">
        <v>149</v>
      </c>
    </row>
    <row r="37710" spans="1:9" x14ac:dyDescent="0.35">
      <c r="A37710">
        <v>13082024</v>
      </c>
      <c r="B37710" t="s">
        <v>542</v>
      </c>
      <c r="C37710" t="s">
        <v>255</v>
      </c>
      <c r="D37710" t="s">
        <v>306</v>
      </c>
      <c r="E37710" t="s">
        <v>101</v>
      </c>
    </row>
    <row r="37711" spans="1:9" x14ac:dyDescent="0.35">
      <c r="A37711">
        <v>13082024</v>
      </c>
      <c r="B37711" t="s">
        <v>658</v>
      </c>
      <c r="C37711" t="s">
        <v>197</v>
      </c>
      <c r="D37711" t="s">
        <v>308</v>
      </c>
      <c r="E37711" t="s">
        <v>309</v>
      </c>
      <c r="F37711" t="s">
        <v>310</v>
      </c>
      <c r="G37711" t="s">
        <v>311</v>
      </c>
      <c r="H37711" t="s">
        <v>312</v>
      </c>
      <c r="I37711" t="s">
        <v>101</v>
      </c>
    </row>
    <row r="37712" spans="1:9" x14ac:dyDescent="0.35">
      <c r="A37712">
        <v>13082024</v>
      </c>
      <c r="B37712" t="s">
        <v>342</v>
      </c>
      <c r="C37712" t="s">
        <v>402</v>
      </c>
      <c r="D37712" t="s">
        <v>314</v>
      </c>
      <c r="E37712" t="s">
        <v>315</v>
      </c>
      <c r="F37712" t="s">
        <v>101</v>
      </c>
    </row>
    <row r="37713" spans="1:6" x14ac:dyDescent="0.35">
      <c r="A37713">
        <v>13082024</v>
      </c>
      <c r="B37713" t="s">
        <v>422</v>
      </c>
      <c r="C37713" t="s">
        <v>269</v>
      </c>
      <c r="D37713" t="s">
        <v>314</v>
      </c>
      <c r="E37713" t="s">
        <v>317</v>
      </c>
      <c r="F37713" t="s">
        <v>101</v>
      </c>
    </row>
    <row r="37714" spans="1:6" x14ac:dyDescent="0.35">
      <c r="A37714">
        <v>13082024</v>
      </c>
      <c r="B37714" t="s">
        <v>438</v>
      </c>
      <c r="C37714" t="s">
        <v>158</v>
      </c>
      <c r="D37714" t="s">
        <v>319</v>
      </c>
      <c r="E37714" t="s">
        <v>320</v>
      </c>
      <c r="F37714" t="s">
        <v>321</v>
      </c>
    </row>
    <row r="37715" spans="1:6" x14ac:dyDescent="0.35">
      <c r="A37715">
        <v>13082024</v>
      </c>
      <c r="B37715" t="s">
        <v>611</v>
      </c>
      <c r="C37715" t="s">
        <v>282</v>
      </c>
      <c r="D37715" t="s">
        <v>322</v>
      </c>
      <c r="E37715" t="s">
        <v>101</v>
      </c>
    </row>
    <row r="37716" spans="1:6" x14ac:dyDescent="0.35">
      <c r="A37716">
        <v>13082024</v>
      </c>
      <c r="B37716" t="s">
        <v>451</v>
      </c>
      <c r="C37716" t="s">
        <v>506</v>
      </c>
      <c r="D37716" t="s">
        <v>325</v>
      </c>
      <c r="E37716" t="s">
        <v>101</v>
      </c>
    </row>
    <row r="37717" spans="1:6" x14ac:dyDescent="0.35">
      <c r="A37717">
        <v>13082024</v>
      </c>
      <c r="B37717" t="s">
        <v>608</v>
      </c>
      <c r="C37717" t="s">
        <v>412</v>
      </c>
      <c r="D37717" t="s">
        <v>328</v>
      </c>
      <c r="E37717" t="s">
        <v>101</v>
      </c>
    </row>
    <row r="37718" spans="1:6" x14ac:dyDescent="0.35">
      <c r="A37718">
        <v>13082024</v>
      </c>
      <c r="B37718" t="s">
        <v>329</v>
      </c>
      <c r="C37718" t="s">
        <v>331</v>
      </c>
      <c r="D37718" t="s">
        <v>332</v>
      </c>
      <c r="E37718" t="s">
        <v>101</v>
      </c>
    </row>
    <row r="37719" spans="1:6" x14ac:dyDescent="0.35">
      <c r="A37719">
        <v>13082024</v>
      </c>
      <c r="B37719" t="s">
        <v>122</v>
      </c>
      <c r="C37719" t="s">
        <v>363</v>
      </c>
      <c r="D37719" t="s">
        <v>331</v>
      </c>
      <c r="E37719" t="s">
        <v>335</v>
      </c>
      <c r="F37719" t="s">
        <v>101</v>
      </c>
    </row>
    <row r="37720" spans="1:6" x14ac:dyDescent="0.35">
      <c r="A37720">
        <v>13082024</v>
      </c>
      <c r="B37720" t="s">
        <v>275</v>
      </c>
      <c r="C37720" t="s">
        <v>106</v>
      </c>
      <c r="D37720" t="s">
        <v>331</v>
      </c>
      <c r="E37720" t="s">
        <v>338</v>
      </c>
      <c r="F37720" t="s">
        <v>321</v>
      </c>
    </row>
    <row r="37721" spans="1:6" x14ac:dyDescent="0.35">
      <c r="A37721">
        <v>13082024</v>
      </c>
      <c r="B37721" t="s">
        <v>752</v>
      </c>
      <c r="C37721" t="s">
        <v>361</v>
      </c>
      <c r="D37721" t="s">
        <v>170</v>
      </c>
    </row>
    <row r="37722" spans="1:6" x14ac:dyDescent="0.35">
      <c r="A37722">
        <v>13082024</v>
      </c>
      <c r="B37722" t="s">
        <v>581</v>
      </c>
      <c r="C37722" t="s">
        <v>109</v>
      </c>
      <c r="D37722" t="s">
        <v>341</v>
      </c>
      <c r="E37722" t="s">
        <v>101</v>
      </c>
    </row>
    <row r="37723" spans="1:6" x14ac:dyDescent="0.35">
      <c r="A37723">
        <v>13082024</v>
      </c>
      <c r="B37723" t="s">
        <v>507</v>
      </c>
      <c r="C37723" t="s">
        <v>250</v>
      </c>
      <c r="D37723" t="s">
        <v>343</v>
      </c>
      <c r="E37723" t="s">
        <v>101</v>
      </c>
    </row>
    <row r="37724" spans="1:6" x14ac:dyDescent="0.35">
      <c r="A37724">
        <v>13082024</v>
      </c>
      <c r="B37724" t="s">
        <v>327</v>
      </c>
      <c r="C37724" t="s">
        <v>132</v>
      </c>
      <c r="D37724" t="s">
        <v>344</v>
      </c>
      <c r="E37724" t="s">
        <v>345</v>
      </c>
      <c r="F37724" t="s">
        <v>101</v>
      </c>
    </row>
    <row r="37725" spans="1:6" x14ac:dyDescent="0.35">
      <c r="A37725">
        <v>13082024</v>
      </c>
      <c r="B37725" t="s">
        <v>477</v>
      </c>
      <c r="C37725" t="s">
        <v>102</v>
      </c>
      <c r="D37725" t="s">
        <v>132</v>
      </c>
      <c r="E37725" t="s">
        <v>347</v>
      </c>
      <c r="F37725" t="s">
        <v>101</v>
      </c>
    </row>
    <row r="37726" spans="1:6" x14ac:dyDescent="0.35">
      <c r="A37726">
        <v>13082024</v>
      </c>
      <c r="B37726" t="s">
        <v>594</v>
      </c>
      <c r="C37726" t="s">
        <v>197</v>
      </c>
      <c r="D37726" t="s">
        <v>132</v>
      </c>
      <c r="E37726" t="s">
        <v>348</v>
      </c>
      <c r="F37726" t="s">
        <v>101</v>
      </c>
    </row>
    <row r="37727" spans="1:6" x14ac:dyDescent="0.35">
      <c r="A37727">
        <v>13082024</v>
      </c>
      <c r="B37727" t="s">
        <v>450</v>
      </c>
      <c r="C37727" t="s">
        <v>443</v>
      </c>
      <c r="D37727" t="s">
        <v>132</v>
      </c>
      <c r="E37727" t="s">
        <v>350</v>
      </c>
      <c r="F37727" t="s">
        <v>101</v>
      </c>
    </row>
    <row r="37728" spans="1:6" x14ac:dyDescent="0.35">
      <c r="A37728">
        <v>13082024</v>
      </c>
      <c r="B37728" t="s">
        <v>665</v>
      </c>
      <c r="C37728" t="s">
        <v>233</v>
      </c>
      <c r="D37728" t="s">
        <v>132</v>
      </c>
      <c r="E37728" t="s">
        <v>352</v>
      </c>
      <c r="F37728" t="s">
        <v>101</v>
      </c>
    </row>
    <row r="37729" spans="1:8" x14ac:dyDescent="0.35">
      <c r="A37729">
        <v>13082024</v>
      </c>
      <c r="B37729" t="s">
        <v>557</v>
      </c>
      <c r="C37729" t="s">
        <v>505</v>
      </c>
      <c r="D37729" t="s">
        <v>132</v>
      </c>
      <c r="E37729" t="s">
        <v>133</v>
      </c>
      <c r="F37729" t="s">
        <v>355</v>
      </c>
    </row>
    <row r="37730" spans="1:8" x14ac:dyDescent="0.35">
      <c r="A37730">
        <v>13082024</v>
      </c>
      <c r="B37730" t="s">
        <v>592</v>
      </c>
      <c r="C37730" t="s">
        <v>505</v>
      </c>
      <c r="D37730" t="s">
        <v>132</v>
      </c>
      <c r="E37730" t="s">
        <v>356</v>
      </c>
      <c r="F37730" t="s">
        <v>101</v>
      </c>
    </row>
    <row r="37731" spans="1:8" x14ac:dyDescent="0.35">
      <c r="A37731">
        <v>13082024</v>
      </c>
      <c r="B37731" t="s">
        <v>203</v>
      </c>
      <c r="C37731" t="s">
        <v>412</v>
      </c>
      <c r="D37731" t="s">
        <v>359</v>
      </c>
      <c r="E37731" t="s">
        <v>360</v>
      </c>
      <c r="F37731" t="s">
        <v>101</v>
      </c>
    </row>
    <row r="37732" spans="1:8" x14ac:dyDescent="0.35">
      <c r="A37732">
        <v>13082024</v>
      </c>
      <c r="B37732" t="s">
        <v>694</v>
      </c>
      <c r="C37732" t="s">
        <v>146</v>
      </c>
      <c r="D37732" t="s">
        <v>359</v>
      </c>
      <c r="E37732" t="s">
        <v>362</v>
      </c>
      <c r="F37732" t="s">
        <v>101</v>
      </c>
    </row>
    <row r="37733" spans="1:8" x14ac:dyDescent="0.35">
      <c r="A37733">
        <v>13082024</v>
      </c>
      <c r="B37733" t="s">
        <v>611</v>
      </c>
      <c r="C37733" t="s">
        <v>524</v>
      </c>
      <c r="D37733" t="s">
        <v>359</v>
      </c>
      <c r="E37733" t="s">
        <v>362</v>
      </c>
      <c r="F37733" t="s">
        <v>140</v>
      </c>
      <c r="G37733" t="s">
        <v>364</v>
      </c>
      <c r="H37733" t="s">
        <v>101</v>
      </c>
    </row>
    <row r="37734" spans="1:8" x14ac:dyDescent="0.35">
      <c r="A37734">
        <v>13082024</v>
      </c>
      <c r="B37734" t="s">
        <v>691</v>
      </c>
      <c r="C37734" t="s">
        <v>151</v>
      </c>
      <c r="D37734" t="s">
        <v>366</v>
      </c>
      <c r="E37734" t="s">
        <v>257</v>
      </c>
      <c r="F37734" t="s">
        <v>367</v>
      </c>
      <c r="G37734" t="s">
        <v>101</v>
      </c>
    </row>
    <row r="37735" spans="1:8" x14ac:dyDescent="0.35">
      <c r="A37735">
        <v>13082024</v>
      </c>
      <c r="B37735" t="s">
        <v>579</v>
      </c>
      <c r="C37735" t="s">
        <v>353</v>
      </c>
      <c r="D37735" t="s">
        <v>369</v>
      </c>
      <c r="E37735" t="s">
        <v>370</v>
      </c>
      <c r="F37735" t="s">
        <v>101</v>
      </c>
    </row>
    <row r="37736" spans="1:8" x14ac:dyDescent="0.35">
      <c r="A37736">
        <v>13082024</v>
      </c>
      <c r="B37736" t="s">
        <v>565</v>
      </c>
      <c r="C37736" t="s">
        <v>263</v>
      </c>
      <c r="D37736" t="s">
        <v>371</v>
      </c>
      <c r="E37736" t="s">
        <v>101</v>
      </c>
    </row>
    <row r="37737" spans="1:8" x14ac:dyDescent="0.35">
      <c r="A37737">
        <v>13082024</v>
      </c>
      <c r="B37737" t="s">
        <v>534</v>
      </c>
      <c r="C37737" t="s">
        <v>128</v>
      </c>
      <c r="D37737" t="s">
        <v>372</v>
      </c>
      <c r="E37737" t="s">
        <v>101</v>
      </c>
    </row>
    <row r="37738" spans="1:8" x14ac:dyDescent="0.35">
      <c r="A37738">
        <v>13082024</v>
      </c>
      <c r="B37738" t="s">
        <v>402</v>
      </c>
      <c r="C37738" t="s">
        <v>373</v>
      </c>
      <c r="D37738" t="s">
        <v>101</v>
      </c>
    </row>
    <row r="37739" spans="1:8" x14ac:dyDescent="0.35">
      <c r="A37739">
        <v>13082024</v>
      </c>
      <c r="B37739" t="s">
        <v>687</v>
      </c>
      <c r="C37739" t="s">
        <v>478</v>
      </c>
      <c r="D37739" t="s">
        <v>376</v>
      </c>
      <c r="E37739" t="s">
        <v>140</v>
      </c>
      <c r="F37739" t="s">
        <v>331</v>
      </c>
      <c r="G37739" t="s">
        <v>377</v>
      </c>
      <c r="H37739" t="s">
        <v>101</v>
      </c>
    </row>
    <row r="37740" spans="1:8" x14ac:dyDescent="0.35">
      <c r="A37740">
        <v>13082024</v>
      </c>
      <c r="B37740" t="s">
        <v>560</v>
      </c>
      <c r="C37740" t="s">
        <v>118</v>
      </c>
      <c r="D37740" t="s">
        <v>378</v>
      </c>
    </row>
    <row r="37741" spans="1:8" x14ac:dyDescent="0.35">
      <c r="A37741">
        <v>13082024</v>
      </c>
      <c r="B37741" t="s">
        <v>550</v>
      </c>
      <c r="C37741" t="s">
        <v>555</v>
      </c>
      <c r="D37741" t="s">
        <v>380</v>
      </c>
      <c r="E37741" t="s">
        <v>101</v>
      </c>
    </row>
    <row r="37742" spans="1:8" x14ac:dyDescent="0.35">
      <c r="A37742">
        <v>13082024</v>
      </c>
      <c r="B37742" t="s">
        <v>565</v>
      </c>
      <c r="C37742" t="s">
        <v>353</v>
      </c>
      <c r="D37742" t="s">
        <v>382</v>
      </c>
      <c r="E37742" t="s">
        <v>383</v>
      </c>
    </row>
    <row r="37743" spans="1:8" x14ac:dyDescent="0.35">
      <c r="A37743">
        <v>13082024</v>
      </c>
      <c r="B37743" t="s">
        <v>591</v>
      </c>
      <c r="C37743" t="s">
        <v>375</v>
      </c>
      <c r="D37743" t="s">
        <v>385</v>
      </c>
      <c r="E37743" t="s">
        <v>386</v>
      </c>
    </row>
    <row r="37744" spans="1:8" x14ac:dyDescent="0.35">
      <c r="A37744">
        <v>13082024</v>
      </c>
      <c r="B37744" t="s">
        <v>700</v>
      </c>
      <c r="C37744" t="s">
        <v>416</v>
      </c>
      <c r="D37744" t="s">
        <v>388</v>
      </c>
      <c r="E37744" t="s">
        <v>101</v>
      </c>
    </row>
    <row r="37745" spans="1:9" x14ac:dyDescent="0.35">
      <c r="A37745">
        <v>13082024</v>
      </c>
      <c r="B37745" t="s">
        <v>168</v>
      </c>
      <c r="C37745" t="s">
        <v>197</v>
      </c>
      <c r="D37745" t="s">
        <v>391</v>
      </c>
      <c r="E37745" t="s">
        <v>101</v>
      </c>
    </row>
    <row r="37746" spans="1:9" x14ac:dyDescent="0.35">
      <c r="A37746">
        <v>13082024</v>
      </c>
      <c r="B37746" t="s">
        <v>657</v>
      </c>
      <c r="C37746" t="s">
        <v>384</v>
      </c>
      <c r="D37746" t="s">
        <v>393</v>
      </c>
    </row>
    <row r="37747" spans="1:9" x14ac:dyDescent="0.35">
      <c r="A37747">
        <v>13082024</v>
      </c>
      <c r="B37747" t="s">
        <v>557</v>
      </c>
      <c r="C37747" t="s">
        <v>231</v>
      </c>
      <c r="D37747" t="s">
        <v>394</v>
      </c>
      <c r="E37747" t="s">
        <v>395</v>
      </c>
      <c r="F37747" t="s">
        <v>101</v>
      </c>
    </row>
    <row r="37748" spans="1:9" x14ac:dyDescent="0.35">
      <c r="A37748">
        <v>13082024</v>
      </c>
      <c r="B37748" t="s">
        <v>688</v>
      </c>
      <c r="C37748" t="s">
        <v>227</v>
      </c>
      <c r="D37748" t="s">
        <v>396</v>
      </c>
    </row>
    <row r="37749" spans="1:9" x14ac:dyDescent="0.35">
      <c r="A37749">
        <v>13082024</v>
      </c>
      <c r="B37749" t="s">
        <v>172</v>
      </c>
      <c r="C37749" t="s">
        <v>397</v>
      </c>
      <c r="D37749" t="s">
        <v>101</v>
      </c>
    </row>
    <row r="37750" spans="1:9" x14ac:dyDescent="0.35">
      <c r="A37750">
        <v>13082024</v>
      </c>
      <c r="B37750" t="s">
        <v>592</v>
      </c>
      <c r="C37750" t="s">
        <v>363</v>
      </c>
      <c r="D37750" t="s">
        <v>399</v>
      </c>
      <c r="E37750" t="s">
        <v>140</v>
      </c>
      <c r="F37750" t="s">
        <v>400</v>
      </c>
      <c r="G37750" t="s">
        <v>257</v>
      </c>
      <c r="H37750" t="s">
        <v>331</v>
      </c>
      <c r="I37750" t="s">
        <v>401</v>
      </c>
    </row>
    <row r="37751" spans="1:9" x14ac:dyDescent="0.35">
      <c r="A37751">
        <v>13082024</v>
      </c>
      <c r="B37751" t="s">
        <v>695</v>
      </c>
      <c r="C37751" t="s">
        <v>99</v>
      </c>
      <c r="D37751" t="s">
        <v>399</v>
      </c>
      <c r="E37751" t="s">
        <v>187</v>
      </c>
      <c r="F37751" t="s">
        <v>101</v>
      </c>
    </row>
    <row r="37752" spans="1:9" x14ac:dyDescent="0.35">
      <c r="A37752">
        <v>13082024</v>
      </c>
      <c r="B37752" t="s">
        <v>496</v>
      </c>
      <c r="C37752" t="s">
        <v>128</v>
      </c>
      <c r="D37752" t="s">
        <v>399</v>
      </c>
      <c r="E37752" t="s">
        <v>403</v>
      </c>
      <c r="F37752" t="s">
        <v>101</v>
      </c>
    </row>
    <row r="37753" spans="1:9" x14ac:dyDescent="0.35">
      <c r="A37753">
        <v>13082024</v>
      </c>
      <c r="B37753" t="s">
        <v>437</v>
      </c>
      <c r="C37753" t="s">
        <v>416</v>
      </c>
      <c r="D37753" t="s">
        <v>399</v>
      </c>
      <c r="E37753" t="s">
        <v>404</v>
      </c>
      <c r="F37753" t="s">
        <v>101</v>
      </c>
    </row>
    <row r="37754" spans="1:9" x14ac:dyDescent="0.35">
      <c r="A37754">
        <v>12082024</v>
      </c>
      <c r="B37754" t="s">
        <v>559</v>
      </c>
      <c r="C37754" t="s">
        <v>155</v>
      </c>
      <c r="D37754" t="s">
        <v>100</v>
      </c>
      <c r="E37754" t="s">
        <v>101</v>
      </c>
    </row>
    <row r="37755" spans="1:9" x14ac:dyDescent="0.35">
      <c r="A37755">
        <v>12082024</v>
      </c>
      <c r="B37755" t="s">
        <v>425</v>
      </c>
      <c r="C37755" t="s">
        <v>126</v>
      </c>
      <c r="D37755" t="s">
        <v>104</v>
      </c>
      <c r="E37755" t="s">
        <v>101</v>
      </c>
    </row>
    <row r="37756" spans="1:9" x14ac:dyDescent="0.35">
      <c r="A37756">
        <v>12082024</v>
      </c>
      <c r="B37756" t="s">
        <v>374</v>
      </c>
      <c r="C37756" t="s">
        <v>333</v>
      </c>
      <c r="D37756" t="s">
        <v>107</v>
      </c>
      <c r="E37756" t="s">
        <v>108</v>
      </c>
      <c r="F37756" t="s">
        <v>101</v>
      </c>
    </row>
    <row r="37757" spans="1:9" x14ac:dyDescent="0.35">
      <c r="A37757">
        <v>12082024</v>
      </c>
      <c r="B37757" t="s">
        <v>237</v>
      </c>
      <c r="C37757" t="s">
        <v>333</v>
      </c>
      <c r="D37757" t="s">
        <v>111</v>
      </c>
      <c r="E37757" t="s">
        <v>101</v>
      </c>
    </row>
    <row r="37758" spans="1:9" x14ac:dyDescent="0.35">
      <c r="A37758">
        <v>12082024</v>
      </c>
      <c r="B37758" t="s">
        <v>617</v>
      </c>
      <c r="C37758" t="s">
        <v>982</v>
      </c>
      <c r="D37758" t="s">
        <v>114</v>
      </c>
      <c r="E37758" t="s">
        <v>115</v>
      </c>
      <c r="F37758" t="s">
        <v>116</v>
      </c>
    </row>
    <row r="37759" spans="1:9" x14ac:dyDescent="0.35">
      <c r="A37759">
        <v>12082024</v>
      </c>
      <c r="B37759" t="s">
        <v>753</v>
      </c>
      <c r="C37759" t="s">
        <v>809</v>
      </c>
      <c r="D37759" t="s">
        <v>114</v>
      </c>
      <c r="E37759" t="s">
        <v>119</v>
      </c>
      <c r="F37759" t="s">
        <v>120</v>
      </c>
      <c r="G37759" t="s">
        <v>121</v>
      </c>
    </row>
    <row r="37760" spans="1:9" x14ac:dyDescent="0.35">
      <c r="A37760">
        <v>12082024</v>
      </c>
      <c r="B37760" t="s">
        <v>690</v>
      </c>
      <c r="C37760" t="s">
        <v>818</v>
      </c>
      <c r="D37760" t="s">
        <v>114</v>
      </c>
      <c r="E37760" t="s">
        <v>124</v>
      </c>
    </row>
    <row r="37761" spans="1:7" x14ac:dyDescent="0.35">
      <c r="A37761">
        <v>12082024</v>
      </c>
      <c r="B37761" t="s">
        <v>727</v>
      </c>
      <c r="C37761" t="s">
        <v>983</v>
      </c>
      <c r="D37761" t="s">
        <v>114</v>
      </c>
      <c r="E37761" t="s">
        <v>127</v>
      </c>
    </row>
    <row r="37762" spans="1:7" x14ac:dyDescent="0.35">
      <c r="A37762">
        <v>12082024</v>
      </c>
      <c r="B37762" t="s">
        <v>754</v>
      </c>
      <c r="C37762" t="s">
        <v>807</v>
      </c>
      <c r="D37762" t="s">
        <v>114</v>
      </c>
      <c r="E37762" t="s">
        <v>130</v>
      </c>
    </row>
    <row r="37763" spans="1:7" x14ac:dyDescent="0.35">
      <c r="A37763">
        <v>12082024</v>
      </c>
      <c r="B37763" t="s">
        <v>527</v>
      </c>
      <c r="C37763" t="s">
        <v>745</v>
      </c>
      <c r="D37763" t="s">
        <v>114</v>
      </c>
      <c r="E37763" t="s">
        <v>132</v>
      </c>
      <c r="F37763" t="s">
        <v>133</v>
      </c>
    </row>
    <row r="37764" spans="1:7" x14ac:dyDescent="0.35">
      <c r="A37764">
        <v>12082024</v>
      </c>
      <c r="B37764" t="s">
        <v>554</v>
      </c>
      <c r="C37764" t="s">
        <v>491</v>
      </c>
      <c r="D37764" t="s">
        <v>135</v>
      </c>
      <c r="E37764" t="s">
        <v>136</v>
      </c>
    </row>
    <row r="37765" spans="1:7" x14ac:dyDescent="0.35">
      <c r="A37765">
        <v>12082024</v>
      </c>
      <c r="B37765" t="s">
        <v>292</v>
      </c>
      <c r="C37765" t="s">
        <v>151</v>
      </c>
      <c r="D37765" t="s">
        <v>139</v>
      </c>
      <c r="E37765" t="s">
        <v>140</v>
      </c>
      <c r="F37765" t="s">
        <v>141</v>
      </c>
      <c r="G37765" t="s">
        <v>101</v>
      </c>
    </row>
    <row r="37766" spans="1:7" x14ac:dyDescent="0.35">
      <c r="A37766">
        <v>12082024</v>
      </c>
      <c r="B37766" t="s">
        <v>426</v>
      </c>
      <c r="C37766" t="s">
        <v>492</v>
      </c>
      <c r="D37766" t="s">
        <v>144</v>
      </c>
      <c r="E37766" t="s">
        <v>101</v>
      </c>
    </row>
    <row r="37767" spans="1:7" x14ac:dyDescent="0.35">
      <c r="A37767">
        <v>12082024</v>
      </c>
      <c r="B37767" t="s">
        <v>387</v>
      </c>
      <c r="C37767" t="s">
        <v>416</v>
      </c>
      <c r="D37767" t="s">
        <v>147</v>
      </c>
      <c r="E37767" t="s">
        <v>148</v>
      </c>
      <c r="F37767" t="s">
        <v>149</v>
      </c>
    </row>
    <row r="37768" spans="1:7" x14ac:dyDescent="0.35">
      <c r="A37768">
        <v>12082024</v>
      </c>
      <c r="B37768" t="s">
        <v>550</v>
      </c>
      <c r="C37768" t="s">
        <v>162</v>
      </c>
      <c r="D37768" t="s">
        <v>152</v>
      </c>
      <c r="E37768" t="s">
        <v>140</v>
      </c>
      <c r="F37768" t="s">
        <v>153</v>
      </c>
      <c r="G37768" t="s">
        <v>101</v>
      </c>
    </row>
    <row r="37769" spans="1:7" x14ac:dyDescent="0.35">
      <c r="A37769">
        <v>12082024</v>
      </c>
      <c r="B37769" t="s">
        <v>551</v>
      </c>
      <c r="C37769" t="s">
        <v>226</v>
      </c>
      <c r="D37769" t="s">
        <v>156</v>
      </c>
      <c r="E37769" t="s">
        <v>101</v>
      </c>
    </row>
    <row r="37770" spans="1:7" x14ac:dyDescent="0.35">
      <c r="A37770">
        <v>12082024</v>
      </c>
      <c r="B37770" t="s">
        <v>216</v>
      </c>
      <c r="C37770" t="s">
        <v>159</v>
      </c>
      <c r="D37770" t="s">
        <v>101</v>
      </c>
    </row>
    <row r="37771" spans="1:7" x14ac:dyDescent="0.35">
      <c r="A37771">
        <v>12082024</v>
      </c>
      <c r="B37771" t="s">
        <v>269</v>
      </c>
      <c r="C37771" t="s">
        <v>161</v>
      </c>
      <c r="D37771" t="s">
        <v>101</v>
      </c>
    </row>
    <row r="37772" spans="1:7" x14ac:dyDescent="0.35">
      <c r="A37772">
        <v>12082024</v>
      </c>
      <c r="B37772" t="s">
        <v>339</v>
      </c>
      <c r="C37772" t="s">
        <v>453</v>
      </c>
      <c r="D37772" t="s">
        <v>164</v>
      </c>
      <c r="E37772" t="s">
        <v>101</v>
      </c>
    </row>
    <row r="37773" spans="1:7" x14ac:dyDescent="0.35">
      <c r="A37773">
        <v>12082024</v>
      </c>
      <c r="B37773" t="s">
        <v>451</v>
      </c>
      <c r="C37773" t="s">
        <v>168</v>
      </c>
      <c r="D37773" t="s">
        <v>167</v>
      </c>
    </row>
    <row r="37774" spans="1:7" x14ac:dyDescent="0.35">
      <c r="A37774">
        <v>12082024</v>
      </c>
      <c r="B37774" t="s">
        <v>413</v>
      </c>
      <c r="C37774" t="s">
        <v>216</v>
      </c>
      <c r="D37774" t="s">
        <v>423</v>
      </c>
      <c r="E37774" t="s">
        <v>101</v>
      </c>
    </row>
    <row r="37775" spans="1:7" x14ac:dyDescent="0.35">
      <c r="A37775">
        <v>12082024</v>
      </c>
      <c r="B37775" t="s">
        <v>534</v>
      </c>
      <c r="C37775" t="s">
        <v>327</v>
      </c>
      <c r="D37775" t="s">
        <v>169</v>
      </c>
      <c r="E37775" t="s">
        <v>170</v>
      </c>
      <c r="F37775" t="s">
        <v>101</v>
      </c>
    </row>
    <row r="37776" spans="1:7" x14ac:dyDescent="0.35">
      <c r="A37776">
        <v>12082024</v>
      </c>
      <c r="B37776" t="s">
        <v>479</v>
      </c>
      <c r="C37776" t="s">
        <v>197</v>
      </c>
      <c r="D37776" t="s">
        <v>173</v>
      </c>
      <c r="E37776" t="s">
        <v>101</v>
      </c>
    </row>
    <row r="37777" spans="1:7" x14ac:dyDescent="0.35">
      <c r="A37777">
        <v>12082024</v>
      </c>
      <c r="B37777" t="s">
        <v>440</v>
      </c>
      <c r="C37777" t="s">
        <v>278</v>
      </c>
      <c r="D37777" t="s">
        <v>176</v>
      </c>
      <c r="E37777" t="s">
        <v>101</v>
      </c>
    </row>
    <row r="37778" spans="1:7" x14ac:dyDescent="0.35">
      <c r="A37778">
        <v>12082024</v>
      </c>
      <c r="B37778" t="s">
        <v>218</v>
      </c>
      <c r="C37778" t="s">
        <v>204</v>
      </c>
      <c r="D37778" t="s">
        <v>176</v>
      </c>
      <c r="E37778" t="s">
        <v>149</v>
      </c>
    </row>
    <row r="37779" spans="1:7" x14ac:dyDescent="0.35">
      <c r="A37779">
        <v>12082024</v>
      </c>
      <c r="B37779" t="s">
        <v>285</v>
      </c>
      <c r="C37779" t="s">
        <v>546</v>
      </c>
      <c r="D37779" t="s">
        <v>181</v>
      </c>
      <c r="E37779" t="s">
        <v>182</v>
      </c>
      <c r="F37779" t="s">
        <v>101</v>
      </c>
    </row>
    <row r="37780" spans="1:7" x14ac:dyDescent="0.35">
      <c r="A37780">
        <v>12082024</v>
      </c>
      <c r="B37780" t="s">
        <v>511</v>
      </c>
      <c r="C37780" t="s">
        <v>146</v>
      </c>
      <c r="D37780" t="s">
        <v>184</v>
      </c>
      <c r="E37780" t="s">
        <v>101</v>
      </c>
    </row>
    <row r="37781" spans="1:7" x14ac:dyDescent="0.35">
      <c r="A37781">
        <v>12082024</v>
      </c>
      <c r="B37781" t="s">
        <v>389</v>
      </c>
      <c r="C37781" t="s">
        <v>187</v>
      </c>
      <c r="D37781" t="s">
        <v>101</v>
      </c>
    </row>
    <row r="37782" spans="1:7" x14ac:dyDescent="0.35">
      <c r="A37782">
        <v>12082024</v>
      </c>
      <c r="B37782" t="s">
        <v>465</v>
      </c>
      <c r="C37782" t="s">
        <v>186</v>
      </c>
      <c r="D37782" t="s">
        <v>190</v>
      </c>
      <c r="E37782" t="s">
        <v>191</v>
      </c>
      <c r="F37782" t="s">
        <v>101</v>
      </c>
    </row>
    <row r="37783" spans="1:7" x14ac:dyDescent="0.35">
      <c r="A37783">
        <v>12082024</v>
      </c>
      <c r="B37783" t="s">
        <v>375</v>
      </c>
      <c r="C37783" t="s">
        <v>118</v>
      </c>
      <c r="D37783" t="s">
        <v>190</v>
      </c>
      <c r="E37783" t="s">
        <v>194</v>
      </c>
      <c r="F37783" t="s">
        <v>101</v>
      </c>
    </row>
    <row r="37784" spans="1:7" x14ac:dyDescent="0.35">
      <c r="A37784">
        <v>12082024</v>
      </c>
      <c r="B37784" t="s">
        <v>292</v>
      </c>
      <c r="C37784" t="s">
        <v>336</v>
      </c>
      <c r="D37784" t="s">
        <v>190</v>
      </c>
      <c r="E37784" t="s">
        <v>196</v>
      </c>
      <c r="F37784" t="s">
        <v>101</v>
      </c>
    </row>
    <row r="37785" spans="1:7" x14ac:dyDescent="0.35">
      <c r="A37785">
        <v>12082024</v>
      </c>
      <c r="B37785" t="s">
        <v>433</v>
      </c>
      <c r="C37785" t="s">
        <v>198</v>
      </c>
      <c r="D37785" t="s">
        <v>140</v>
      </c>
      <c r="E37785" t="s">
        <v>199</v>
      </c>
      <c r="F37785" t="s">
        <v>200</v>
      </c>
      <c r="G37785" t="s">
        <v>101</v>
      </c>
    </row>
    <row r="37786" spans="1:7" x14ac:dyDescent="0.35">
      <c r="A37786">
        <v>12082024</v>
      </c>
      <c r="B37786" t="s">
        <v>426</v>
      </c>
      <c r="C37786" t="s">
        <v>278</v>
      </c>
      <c r="D37786" t="s">
        <v>61</v>
      </c>
      <c r="E37786" t="s">
        <v>101</v>
      </c>
    </row>
    <row r="37787" spans="1:7" x14ac:dyDescent="0.35">
      <c r="A37787">
        <v>12082024</v>
      </c>
      <c r="B37787" t="s">
        <v>432</v>
      </c>
      <c r="C37787" t="s">
        <v>212</v>
      </c>
      <c r="D37787" t="s">
        <v>205</v>
      </c>
      <c r="E37787" t="s">
        <v>101</v>
      </c>
    </row>
    <row r="37788" spans="1:7" x14ac:dyDescent="0.35">
      <c r="A37788">
        <v>12082024</v>
      </c>
      <c r="B37788" t="s">
        <v>444</v>
      </c>
      <c r="C37788" t="s">
        <v>99</v>
      </c>
      <c r="D37788" t="s">
        <v>208</v>
      </c>
      <c r="E37788" t="s">
        <v>101</v>
      </c>
    </row>
    <row r="37789" spans="1:7" x14ac:dyDescent="0.35">
      <c r="A37789">
        <v>12082024</v>
      </c>
      <c r="B37789" t="s">
        <v>511</v>
      </c>
      <c r="C37789" t="s">
        <v>259</v>
      </c>
      <c r="D37789" t="s">
        <v>210</v>
      </c>
      <c r="E37789" t="s">
        <v>211</v>
      </c>
      <c r="F37789" t="s">
        <v>101</v>
      </c>
    </row>
    <row r="37790" spans="1:7" x14ac:dyDescent="0.35">
      <c r="A37790">
        <v>12082024</v>
      </c>
      <c r="B37790" t="s">
        <v>450</v>
      </c>
      <c r="C37790" t="s">
        <v>255</v>
      </c>
      <c r="D37790" t="s">
        <v>214</v>
      </c>
      <c r="E37790" t="s">
        <v>215</v>
      </c>
      <c r="F37790" t="s">
        <v>101</v>
      </c>
    </row>
    <row r="37791" spans="1:7" x14ac:dyDescent="0.35">
      <c r="A37791">
        <v>12082024</v>
      </c>
      <c r="B37791" t="s">
        <v>554</v>
      </c>
      <c r="C37791" t="s">
        <v>106</v>
      </c>
      <c r="D37791" t="s">
        <v>217</v>
      </c>
      <c r="E37791" t="s">
        <v>101</v>
      </c>
    </row>
    <row r="37792" spans="1:7" x14ac:dyDescent="0.35">
      <c r="A37792">
        <v>12082024</v>
      </c>
      <c r="B37792" t="s">
        <v>247</v>
      </c>
      <c r="C37792" t="s">
        <v>188</v>
      </c>
      <c r="D37792" t="s">
        <v>220</v>
      </c>
      <c r="E37792" t="s">
        <v>101</v>
      </c>
    </row>
    <row r="37793" spans="1:7" x14ac:dyDescent="0.35">
      <c r="A37793">
        <v>12082024</v>
      </c>
      <c r="B37793" t="s">
        <v>495</v>
      </c>
      <c r="C37793" t="s">
        <v>269</v>
      </c>
      <c r="D37793" t="s">
        <v>222</v>
      </c>
    </row>
    <row r="37794" spans="1:7" x14ac:dyDescent="0.35">
      <c r="A37794">
        <v>12082024</v>
      </c>
      <c r="B37794" t="s">
        <v>218</v>
      </c>
      <c r="C37794" t="s">
        <v>242</v>
      </c>
      <c r="D37794" t="s">
        <v>223</v>
      </c>
    </row>
    <row r="37795" spans="1:7" x14ac:dyDescent="0.35">
      <c r="A37795">
        <v>12082024</v>
      </c>
      <c r="B37795" t="s">
        <v>507</v>
      </c>
      <c r="C37795" t="s">
        <v>329</v>
      </c>
      <c r="D37795" t="s">
        <v>225</v>
      </c>
      <c r="E37795" t="s">
        <v>101</v>
      </c>
    </row>
    <row r="37796" spans="1:7" x14ac:dyDescent="0.35">
      <c r="A37796">
        <v>12082024</v>
      </c>
      <c r="B37796" t="s">
        <v>590</v>
      </c>
      <c r="C37796" t="s">
        <v>336</v>
      </c>
      <c r="D37796" t="s">
        <v>225</v>
      </c>
      <c r="E37796" t="s">
        <v>228</v>
      </c>
      <c r="F37796" t="s">
        <v>229</v>
      </c>
    </row>
    <row r="37797" spans="1:7" x14ac:dyDescent="0.35">
      <c r="A37797">
        <v>12082024</v>
      </c>
      <c r="B37797" t="s">
        <v>454</v>
      </c>
      <c r="C37797" t="s">
        <v>242</v>
      </c>
      <c r="D37797" t="s">
        <v>232</v>
      </c>
      <c r="E37797" t="s">
        <v>101</v>
      </c>
    </row>
    <row r="37798" spans="1:7" x14ac:dyDescent="0.35">
      <c r="A37798">
        <v>12082024</v>
      </c>
      <c r="B37798" t="s">
        <v>292</v>
      </c>
      <c r="C37798" t="s">
        <v>428</v>
      </c>
      <c r="D37798" t="s">
        <v>235</v>
      </c>
      <c r="E37798" t="s">
        <v>236</v>
      </c>
      <c r="F37798" t="s">
        <v>101</v>
      </c>
    </row>
    <row r="37799" spans="1:7" x14ac:dyDescent="0.35">
      <c r="A37799">
        <v>12082024</v>
      </c>
      <c r="B37799" t="s">
        <v>465</v>
      </c>
      <c r="C37799" t="s">
        <v>435</v>
      </c>
      <c r="D37799" t="s">
        <v>235</v>
      </c>
      <c r="E37799" t="s">
        <v>239</v>
      </c>
      <c r="F37799" t="s">
        <v>149</v>
      </c>
    </row>
    <row r="37800" spans="1:7" x14ac:dyDescent="0.35">
      <c r="A37800">
        <v>12082024</v>
      </c>
      <c r="B37800" t="s">
        <v>623</v>
      </c>
      <c r="C37800" t="s">
        <v>375</v>
      </c>
      <c r="D37800" t="s">
        <v>235</v>
      </c>
      <c r="E37800" t="s">
        <v>241</v>
      </c>
      <c r="F37800" t="s">
        <v>101</v>
      </c>
    </row>
    <row r="37801" spans="1:7" x14ac:dyDescent="0.35">
      <c r="A37801">
        <v>12082024</v>
      </c>
      <c r="B37801" t="s">
        <v>508</v>
      </c>
      <c r="C37801" t="s">
        <v>453</v>
      </c>
      <c r="D37801" t="s">
        <v>243</v>
      </c>
      <c r="E37801" t="s">
        <v>101</v>
      </c>
    </row>
    <row r="37802" spans="1:7" x14ac:dyDescent="0.35">
      <c r="A37802">
        <v>12082024</v>
      </c>
      <c r="B37802" t="s">
        <v>414</v>
      </c>
      <c r="C37802" t="s">
        <v>231</v>
      </c>
      <c r="D37802" t="s">
        <v>245</v>
      </c>
      <c r="E37802" t="s">
        <v>246</v>
      </c>
    </row>
    <row r="37803" spans="1:7" x14ac:dyDescent="0.35">
      <c r="A37803">
        <v>12082024</v>
      </c>
      <c r="B37803" t="s">
        <v>567</v>
      </c>
      <c r="C37803" t="s">
        <v>361</v>
      </c>
      <c r="D37803" t="s">
        <v>245</v>
      </c>
      <c r="E37803" t="s">
        <v>249</v>
      </c>
    </row>
    <row r="37804" spans="1:7" x14ac:dyDescent="0.35">
      <c r="A37804">
        <v>12082024</v>
      </c>
      <c r="B37804" t="s">
        <v>441</v>
      </c>
      <c r="C37804" t="s">
        <v>330</v>
      </c>
      <c r="D37804" t="s">
        <v>252</v>
      </c>
      <c r="E37804" t="s">
        <v>101</v>
      </c>
    </row>
    <row r="37805" spans="1:7" x14ac:dyDescent="0.35">
      <c r="A37805">
        <v>12082024</v>
      </c>
      <c r="B37805" t="s">
        <v>511</v>
      </c>
      <c r="C37805" t="s">
        <v>242</v>
      </c>
      <c r="D37805" t="s">
        <v>254</v>
      </c>
    </row>
    <row r="37806" spans="1:7" x14ac:dyDescent="0.35">
      <c r="A37806">
        <v>12082024</v>
      </c>
      <c r="B37806" t="s">
        <v>600</v>
      </c>
      <c r="C37806" t="s">
        <v>146</v>
      </c>
      <c r="D37806" t="s">
        <v>256</v>
      </c>
      <c r="E37806" t="s">
        <v>257</v>
      </c>
      <c r="F37806" t="s">
        <v>236</v>
      </c>
      <c r="G37806" t="s">
        <v>101</v>
      </c>
    </row>
    <row r="37807" spans="1:7" x14ac:dyDescent="0.35">
      <c r="A37807">
        <v>12082024</v>
      </c>
      <c r="B37807" t="s">
        <v>339</v>
      </c>
      <c r="C37807" t="s">
        <v>381</v>
      </c>
      <c r="D37807" t="s">
        <v>260</v>
      </c>
      <c r="E37807" t="s">
        <v>136</v>
      </c>
      <c r="F37807" t="s">
        <v>101</v>
      </c>
    </row>
    <row r="37808" spans="1:7" x14ac:dyDescent="0.35">
      <c r="A37808">
        <v>12082024</v>
      </c>
      <c r="B37808" t="s">
        <v>234</v>
      </c>
      <c r="C37808" t="s">
        <v>261</v>
      </c>
      <c r="D37808" t="s">
        <v>262</v>
      </c>
      <c r="E37808" t="s">
        <v>101</v>
      </c>
    </row>
    <row r="37809" spans="1:8" x14ac:dyDescent="0.35">
      <c r="A37809">
        <v>12082024</v>
      </c>
      <c r="B37809" t="s">
        <v>591</v>
      </c>
      <c r="C37809" t="s">
        <v>109</v>
      </c>
      <c r="D37809" t="s">
        <v>264</v>
      </c>
      <c r="E37809" t="s">
        <v>101</v>
      </c>
    </row>
    <row r="37810" spans="1:8" x14ac:dyDescent="0.35">
      <c r="A37810">
        <v>12082024</v>
      </c>
      <c r="B37810" t="s">
        <v>513</v>
      </c>
      <c r="C37810" t="s">
        <v>264</v>
      </c>
      <c r="D37810" t="s">
        <v>149</v>
      </c>
    </row>
    <row r="37811" spans="1:8" x14ac:dyDescent="0.35">
      <c r="A37811">
        <v>12082024</v>
      </c>
      <c r="B37811" t="s">
        <v>540</v>
      </c>
      <c r="C37811" t="s">
        <v>109</v>
      </c>
      <c r="D37811" t="s">
        <v>265</v>
      </c>
      <c r="E37811" t="s">
        <v>101</v>
      </c>
      <c r="F37811" t="s">
        <v>266</v>
      </c>
    </row>
    <row r="37812" spans="1:8" x14ac:dyDescent="0.35">
      <c r="A37812">
        <v>12082024</v>
      </c>
      <c r="B37812" t="s">
        <v>292</v>
      </c>
      <c r="C37812" t="s">
        <v>197</v>
      </c>
      <c r="D37812" t="s">
        <v>267</v>
      </c>
      <c r="E37812" t="s">
        <v>101</v>
      </c>
    </row>
    <row r="37813" spans="1:8" x14ac:dyDescent="0.35">
      <c r="A37813">
        <v>12082024</v>
      </c>
      <c r="B37813" t="s">
        <v>137</v>
      </c>
      <c r="C37813" t="s">
        <v>282</v>
      </c>
      <c r="D37813" t="s">
        <v>268</v>
      </c>
    </row>
    <row r="37814" spans="1:8" x14ac:dyDescent="0.35">
      <c r="A37814">
        <v>12082024</v>
      </c>
      <c r="B37814" t="s">
        <v>430</v>
      </c>
      <c r="C37814" t="s">
        <v>151</v>
      </c>
      <c r="D37814" t="s">
        <v>270</v>
      </c>
      <c r="E37814" t="s">
        <v>271</v>
      </c>
      <c r="F37814" t="s">
        <v>101</v>
      </c>
    </row>
    <row r="37815" spans="1:8" x14ac:dyDescent="0.35">
      <c r="A37815">
        <v>12082024</v>
      </c>
      <c r="B37815" t="s">
        <v>550</v>
      </c>
      <c r="C37815" t="s">
        <v>412</v>
      </c>
      <c r="D37815" t="s">
        <v>274</v>
      </c>
      <c r="E37815" t="s">
        <v>101</v>
      </c>
    </row>
    <row r="37816" spans="1:8" x14ac:dyDescent="0.35">
      <c r="A37816">
        <v>12082024</v>
      </c>
      <c r="B37816" t="s">
        <v>576</v>
      </c>
      <c r="C37816" t="s">
        <v>131</v>
      </c>
      <c r="D37816" t="s">
        <v>277</v>
      </c>
      <c r="E37816" t="s">
        <v>101</v>
      </c>
    </row>
    <row r="37817" spans="1:8" x14ac:dyDescent="0.35">
      <c r="A37817">
        <v>12082024</v>
      </c>
      <c r="B37817" t="s">
        <v>454</v>
      </c>
      <c r="C37817" t="s">
        <v>212</v>
      </c>
      <c r="D37817" t="s">
        <v>279</v>
      </c>
      <c r="E37817" t="s">
        <v>140</v>
      </c>
      <c r="F37817" t="s">
        <v>280</v>
      </c>
    </row>
    <row r="37818" spans="1:8" x14ac:dyDescent="0.35">
      <c r="A37818">
        <v>12082024</v>
      </c>
      <c r="B37818" t="s">
        <v>413</v>
      </c>
      <c r="C37818" t="s">
        <v>146</v>
      </c>
      <c r="D37818" t="s">
        <v>281</v>
      </c>
    </row>
    <row r="37819" spans="1:8" x14ac:dyDescent="0.35">
      <c r="A37819">
        <v>12082024</v>
      </c>
      <c r="B37819" t="s">
        <v>425</v>
      </c>
      <c r="C37819" t="s">
        <v>537</v>
      </c>
      <c r="D37819" t="s">
        <v>284</v>
      </c>
      <c r="E37819" t="s">
        <v>101</v>
      </c>
    </row>
    <row r="37820" spans="1:8" x14ac:dyDescent="0.35">
      <c r="A37820">
        <v>12082024</v>
      </c>
      <c r="B37820" t="s">
        <v>662</v>
      </c>
      <c r="C37820" t="s">
        <v>548</v>
      </c>
      <c r="D37820" t="s">
        <v>287</v>
      </c>
      <c r="E37820" t="s">
        <v>101</v>
      </c>
    </row>
    <row r="37821" spans="1:8" x14ac:dyDescent="0.35">
      <c r="A37821">
        <v>12082024</v>
      </c>
      <c r="B37821" t="s">
        <v>454</v>
      </c>
      <c r="C37821" t="s">
        <v>188</v>
      </c>
      <c r="D37821" t="s">
        <v>288</v>
      </c>
      <c r="E37821" t="s">
        <v>101</v>
      </c>
    </row>
    <row r="37822" spans="1:8" x14ac:dyDescent="0.35">
      <c r="A37822">
        <v>12082024</v>
      </c>
      <c r="B37822" t="s">
        <v>449</v>
      </c>
      <c r="C37822" t="s">
        <v>269</v>
      </c>
      <c r="D37822" t="s">
        <v>290</v>
      </c>
      <c r="E37822" t="s">
        <v>140</v>
      </c>
      <c r="F37822" t="s">
        <v>291</v>
      </c>
    </row>
    <row r="37823" spans="1:8" x14ac:dyDescent="0.35">
      <c r="A37823">
        <v>12082024</v>
      </c>
      <c r="B37823" t="s">
        <v>237</v>
      </c>
      <c r="C37823" t="s">
        <v>275</v>
      </c>
      <c r="D37823" t="s">
        <v>290</v>
      </c>
      <c r="E37823" t="s">
        <v>140</v>
      </c>
      <c r="F37823" t="s">
        <v>294</v>
      </c>
      <c r="G37823" t="s">
        <v>295</v>
      </c>
      <c r="H37823" t="s">
        <v>101</v>
      </c>
    </row>
    <row r="37824" spans="1:8" x14ac:dyDescent="0.35">
      <c r="A37824">
        <v>12082024</v>
      </c>
      <c r="B37824" t="s">
        <v>516</v>
      </c>
      <c r="C37824" t="s">
        <v>381</v>
      </c>
      <c r="D37824" t="s">
        <v>298</v>
      </c>
      <c r="E37824" t="s">
        <v>101</v>
      </c>
    </row>
    <row r="37825" spans="1:9" x14ac:dyDescent="0.35">
      <c r="A37825">
        <v>12082024</v>
      </c>
      <c r="B37825" t="s">
        <v>438</v>
      </c>
      <c r="C37825" t="s">
        <v>188</v>
      </c>
      <c r="D37825" t="s">
        <v>300</v>
      </c>
      <c r="E37825" t="s">
        <v>262</v>
      </c>
      <c r="F37825" t="s">
        <v>101</v>
      </c>
    </row>
    <row r="37826" spans="1:9" x14ac:dyDescent="0.35">
      <c r="A37826">
        <v>12082024</v>
      </c>
      <c r="B37826" t="s">
        <v>285</v>
      </c>
      <c r="C37826" t="s">
        <v>250</v>
      </c>
      <c r="D37826" t="s">
        <v>301</v>
      </c>
      <c r="E37826" t="s">
        <v>101</v>
      </c>
    </row>
    <row r="37827" spans="1:9" x14ac:dyDescent="0.35">
      <c r="A37827">
        <v>12082024</v>
      </c>
      <c r="B37827" t="s">
        <v>542</v>
      </c>
      <c r="C37827" t="s">
        <v>166</v>
      </c>
      <c r="D37827" t="s">
        <v>303</v>
      </c>
      <c r="E37827" t="s">
        <v>149</v>
      </c>
    </row>
    <row r="37828" spans="1:9" x14ac:dyDescent="0.35">
      <c r="A37828">
        <v>12082024</v>
      </c>
      <c r="B37828" t="s">
        <v>247</v>
      </c>
      <c r="C37828" t="s">
        <v>269</v>
      </c>
      <c r="D37828" t="s">
        <v>306</v>
      </c>
      <c r="E37828" t="s">
        <v>101</v>
      </c>
    </row>
    <row r="37829" spans="1:9" x14ac:dyDescent="0.35">
      <c r="A37829">
        <v>12082024</v>
      </c>
      <c r="B37829" t="s">
        <v>464</v>
      </c>
      <c r="C37829" t="s">
        <v>197</v>
      </c>
      <c r="D37829" t="s">
        <v>308</v>
      </c>
      <c r="E37829" t="s">
        <v>309</v>
      </c>
      <c r="F37829" t="s">
        <v>310</v>
      </c>
      <c r="G37829" t="s">
        <v>311</v>
      </c>
      <c r="H37829" t="s">
        <v>312</v>
      </c>
      <c r="I37829" t="s">
        <v>101</v>
      </c>
    </row>
    <row r="37830" spans="1:9" x14ac:dyDescent="0.35">
      <c r="A37830">
        <v>12082024</v>
      </c>
      <c r="B37830" t="s">
        <v>466</v>
      </c>
      <c r="C37830" t="s">
        <v>188</v>
      </c>
      <c r="D37830" t="s">
        <v>314</v>
      </c>
      <c r="E37830" t="s">
        <v>315</v>
      </c>
      <c r="F37830" t="s">
        <v>101</v>
      </c>
    </row>
    <row r="37831" spans="1:9" x14ac:dyDescent="0.35">
      <c r="A37831">
        <v>12082024</v>
      </c>
      <c r="B37831" t="s">
        <v>137</v>
      </c>
      <c r="C37831" t="s">
        <v>231</v>
      </c>
      <c r="D37831" t="s">
        <v>314</v>
      </c>
      <c r="E37831" t="s">
        <v>317</v>
      </c>
      <c r="F37831" t="s">
        <v>101</v>
      </c>
    </row>
    <row r="37832" spans="1:9" x14ac:dyDescent="0.35">
      <c r="A37832">
        <v>12082024</v>
      </c>
      <c r="B37832" t="s">
        <v>450</v>
      </c>
      <c r="C37832" t="s">
        <v>197</v>
      </c>
      <c r="D37832" t="s">
        <v>319</v>
      </c>
      <c r="E37832" t="s">
        <v>320</v>
      </c>
      <c r="F37832" t="s">
        <v>321</v>
      </c>
    </row>
    <row r="37833" spans="1:9" x14ac:dyDescent="0.35">
      <c r="A37833">
        <v>12082024</v>
      </c>
      <c r="B37833" t="s">
        <v>444</v>
      </c>
      <c r="C37833" t="s">
        <v>402</v>
      </c>
      <c r="D37833" t="s">
        <v>322</v>
      </c>
      <c r="E37833" t="s">
        <v>101</v>
      </c>
    </row>
    <row r="37834" spans="1:9" x14ac:dyDescent="0.35">
      <c r="A37834">
        <v>12082024</v>
      </c>
      <c r="B37834" t="s">
        <v>473</v>
      </c>
      <c r="C37834" t="s">
        <v>273</v>
      </c>
      <c r="D37834" t="s">
        <v>325</v>
      </c>
      <c r="E37834" t="s">
        <v>101</v>
      </c>
    </row>
    <row r="37835" spans="1:9" x14ac:dyDescent="0.35">
      <c r="A37835">
        <v>12082024</v>
      </c>
      <c r="B37835" t="s">
        <v>444</v>
      </c>
      <c r="C37835" t="s">
        <v>273</v>
      </c>
      <c r="D37835" t="s">
        <v>328</v>
      </c>
      <c r="E37835" t="s">
        <v>101</v>
      </c>
    </row>
    <row r="37836" spans="1:9" x14ac:dyDescent="0.35">
      <c r="A37836">
        <v>12082024</v>
      </c>
      <c r="B37836" t="s">
        <v>461</v>
      </c>
      <c r="C37836" t="s">
        <v>331</v>
      </c>
      <c r="D37836" t="s">
        <v>332</v>
      </c>
      <c r="E37836" t="s">
        <v>101</v>
      </c>
    </row>
    <row r="37837" spans="1:9" x14ac:dyDescent="0.35">
      <c r="A37837">
        <v>12082024</v>
      </c>
      <c r="B37837" t="s">
        <v>179</v>
      </c>
      <c r="C37837" t="s">
        <v>204</v>
      </c>
      <c r="D37837" t="s">
        <v>331</v>
      </c>
      <c r="E37837" t="s">
        <v>335</v>
      </c>
      <c r="F37837" t="s">
        <v>101</v>
      </c>
    </row>
    <row r="37838" spans="1:9" x14ac:dyDescent="0.35">
      <c r="A37838">
        <v>12082024</v>
      </c>
      <c r="B37838" t="s">
        <v>416</v>
      </c>
      <c r="C37838" t="s">
        <v>162</v>
      </c>
      <c r="D37838" t="s">
        <v>331</v>
      </c>
      <c r="E37838" t="s">
        <v>338</v>
      </c>
      <c r="F37838" t="s">
        <v>321</v>
      </c>
    </row>
    <row r="37839" spans="1:9" x14ac:dyDescent="0.35">
      <c r="A37839">
        <v>12082024</v>
      </c>
      <c r="B37839" t="s">
        <v>694</v>
      </c>
      <c r="C37839" t="s">
        <v>155</v>
      </c>
      <c r="D37839" t="s">
        <v>170</v>
      </c>
    </row>
    <row r="37840" spans="1:9" x14ac:dyDescent="0.35">
      <c r="A37840">
        <v>12082024</v>
      </c>
      <c r="B37840" t="s">
        <v>575</v>
      </c>
      <c r="C37840" t="s">
        <v>250</v>
      </c>
      <c r="D37840" t="s">
        <v>341</v>
      </c>
      <c r="E37840" t="s">
        <v>101</v>
      </c>
    </row>
    <row r="37841" spans="1:8" x14ac:dyDescent="0.35">
      <c r="A37841">
        <v>12082024</v>
      </c>
      <c r="B37841" t="s">
        <v>419</v>
      </c>
      <c r="C37841" t="s">
        <v>212</v>
      </c>
      <c r="D37841" t="s">
        <v>343</v>
      </c>
      <c r="E37841" t="s">
        <v>101</v>
      </c>
    </row>
    <row r="37842" spans="1:8" x14ac:dyDescent="0.35">
      <c r="A37842">
        <v>12082024</v>
      </c>
      <c r="B37842" t="s">
        <v>351</v>
      </c>
      <c r="C37842" t="s">
        <v>132</v>
      </c>
      <c r="D37842" t="s">
        <v>344</v>
      </c>
      <c r="E37842" t="s">
        <v>345</v>
      </c>
      <c r="F37842" t="s">
        <v>101</v>
      </c>
    </row>
    <row r="37843" spans="1:8" x14ac:dyDescent="0.35">
      <c r="A37843">
        <v>12082024</v>
      </c>
      <c r="B37843" t="s">
        <v>442</v>
      </c>
      <c r="C37843" t="s">
        <v>204</v>
      </c>
      <c r="D37843" t="s">
        <v>132</v>
      </c>
      <c r="E37843" t="s">
        <v>347</v>
      </c>
      <c r="F37843" t="s">
        <v>101</v>
      </c>
    </row>
    <row r="37844" spans="1:8" x14ac:dyDescent="0.35">
      <c r="A37844">
        <v>12082024</v>
      </c>
      <c r="B37844" t="s">
        <v>566</v>
      </c>
      <c r="C37844" t="s">
        <v>490</v>
      </c>
      <c r="D37844" t="s">
        <v>132</v>
      </c>
      <c r="E37844" t="s">
        <v>348</v>
      </c>
      <c r="F37844" t="s">
        <v>101</v>
      </c>
    </row>
    <row r="37845" spans="1:8" x14ac:dyDescent="0.35">
      <c r="A37845">
        <v>12082024</v>
      </c>
      <c r="B37845" t="s">
        <v>368</v>
      </c>
      <c r="C37845" t="s">
        <v>102</v>
      </c>
      <c r="D37845" t="s">
        <v>132</v>
      </c>
      <c r="E37845" t="s">
        <v>350</v>
      </c>
      <c r="F37845" t="s">
        <v>101</v>
      </c>
    </row>
    <row r="37846" spans="1:8" x14ac:dyDescent="0.35">
      <c r="A37846">
        <v>12082024</v>
      </c>
      <c r="B37846" t="s">
        <v>413</v>
      </c>
      <c r="C37846" t="s">
        <v>155</v>
      </c>
      <c r="D37846" t="s">
        <v>132</v>
      </c>
      <c r="E37846" t="s">
        <v>352</v>
      </c>
      <c r="F37846" t="s">
        <v>101</v>
      </c>
    </row>
    <row r="37847" spans="1:8" x14ac:dyDescent="0.35">
      <c r="A37847">
        <v>12082024</v>
      </c>
      <c r="B37847" t="s">
        <v>597</v>
      </c>
      <c r="C37847" t="s">
        <v>467</v>
      </c>
      <c r="D37847" t="s">
        <v>132</v>
      </c>
      <c r="E37847" t="s">
        <v>133</v>
      </c>
      <c r="F37847" t="s">
        <v>355</v>
      </c>
    </row>
    <row r="37848" spans="1:8" x14ac:dyDescent="0.35">
      <c r="A37848">
        <v>12082024</v>
      </c>
      <c r="B37848" t="s">
        <v>514</v>
      </c>
      <c r="C37848" t="s">
        <v>192</v>
      </c>
      <c r="D37848" t="s">
        <v>132</v>
      </c>
      <c r="E37848" t="s">
        <v>356</v>
      </c>
      <c r="F37848" t="s">
        <v>101</v>
      </c>
    </row>
    <row r="37849" spans="1:8" x14ac:dyDescent="0.35">
      <c r="A37849">
        <v>12082024</v>
      </c>
      <c r="B37849" t="s">
        <v>233</v>
      </c>
      <c r="C37849" t="s">
        <v>227</v>
      </c>
      <c r="D37849" t="s">
        <v>359</v>
      </c>
      <c r="E37849" t="s">
        <v>360</v>
      </c>
      <c r="F37849" t="s">
        <v>101</v>
      </c>
    </row>
    <row r="37850" spans="1:8" x14ac:dyDescent="0.35">
      <c r="A37850">
        <v>12082024</v>
      </c>
      <c r="B37850" t="s">
        <v>494</v>
      </c>
      <c r="C37850" t="s">
        <v>197</v>
      </c>
      <c r="D37850" t="s">
        <v>359</v>
      </c>
      <c r="E37850" t="s">
        <v>362</v>
      </c>
      <c r="F37850" t="s">
        <v>101</v>
      </c>
    </row>
    <row r="37851" spans="1:8" x14ac:dyDescent="0.35">
      <c r="A37851">
        <v>12082024</v>
      </c>
      <c r="B37851" t="s">
        <v>218</v>
      </c>
      <c r="C37851" t="s">
        <v>509</v>
      </c>
      <c r="D37851" t="s">
        <v>359</v>
      </c>
      <c r="E37851" t="s">
        <v>362</v>
      </c>
      <c r="F37851" t="s">
        <v>140</v>
      </c>
      <c r="G37851" t="s">
        <v>364</v>
      </c>
      <c r="H37851" t="s">
        <v>101</v>
      </c>
    </row>
    <row r="37852" spans="1:8" x14ac:dyDescent="0.35">
      <c r="A37852">
        <v>12082024</v>
      </c>
      <c r="B37852" t="s">
        <v>603</v>
      </c>
      <c r="C37852" t="s">
        <v>118</v>
      </c>
      <c r="D37852" t="s">
        <v>366</v>
      </c>
      <c r="E37852" t="s">
        <v>257</v>
      </c>
      <c r="F37852" t="s">
        <v>367</v>
      </c>
      <c r="G37852" t="s">
        <v>101</v>
      </c>
    </row>
    <row r="37853" spans="1:8" x14ac:dyDescent="0.35">
      <c r="A37853">
        <v>12082024</v>
      </c>
      <c r="B37853" t="s">
        <v>501</v>
      </c>
      <c r="C37853" t="s">
        <v>492</v>
      </c>
      <c r="D37853" t="s">
        <v>369</v>
      </c>
      <c r="E37853" t="s">
        <v>370</v>
      </c>
      <c r="F37853" t="s">
        <v>101</v>
      </c>
    </row>
    <row r="37854" spans="1:8" x14ac:dyDescent="0.35">
      <c r="A37854">
        <v>12082024</v>
      </c>
      <c r="B37854" t="s">
        <v>511</v>
      </c>
      <c r="C37854" t="s">
        <v>365</v>
      </c>
      <c r="D37854" t="s">
        <v>371</v>
      </c>
      <c r="E37854" t="s">
        <v>101</v>
      </c>
    </row>
    <row r="37855" spans="1:8" x14ac:dyDescent="0.35">
      <c r="A37855">
        <v>12082024</v>
      </c>
      <c r="B37855" t="s">
        <v>556</v>
      </c>
      <c r="C37855" t="s">
        <v>106</v>
      </c>
      <c r="D37855" t="s">
        <v>372</v>
      </c>
      <c r="E37855" t="s">
        <v>101</v>
      </c>
    </row>
    <row r="37856" spans="1:8" x14ac:dyDescent="0.35">
      <c r="A37856">
        <v>12082024</v>
      </c>
      <c r="B37856" t="s">
        <v>150</v>
      </c>
      <c r="C37856" t="s">
        <v>373</v>
      </c>
      <c r="D37856" t="s">
        <v>101</v>
      </c>
    </row>
    <row r="37857" spans="1:9" x14ac:dyDescent="0.35">
      <c r="A37857">
        <v>12082024</v>
      </c>
      <c r="B37857" t="s">
        <v>636</v>
      </c>
      <c r="C37857" t="s">
        <v>197</v>
      </c>
      <c r="D37857" t="s">
        <v>376</v>
      </c>
      <c r="E37857" t="s">
        <v>140</v>
      </c>
      <c r="F37857" t="s">
        <v>331</v>
      </c>
      <c r="G37857" t="s">
        <v>377</v>
      </c>
      <c r="H37857" t="s">
        <v>101</v>
      </c>
    </row>
    <row r="37858" spans="1:9" x14ac:dyDescent="0.35">
      <c r="A37858">
        <v>12082024</v>
      </c>
      <c r="B37858" t="s">
        <v>594</v>
      </c>
      <c r="C37858" t="s">
        <v>118</v>
      </c>
      <c r="D37858" t="s">
        <v>378</v>
      </c>
    </row>
    <row r="37859" spans="1:9" x14ac:dyDescent="0.35">
      <c r="A37859">
        <v>12082024</v>
      </c>
      <c r="B37859" t="s">
        <v>464</v>
      </c>
      <c r="C37859" t="s">
        <v>192</v>
      </c>
      <c r="D37859" t="s">
        <v>380</v>
      </c>
      <c r="E37859" t="s">
        <v>101</v>
      </c>
    </row>
    <row r="37860" spans="1:9" x14ac:dyDescent="0.35">
      <c r="A37860">
        <v>12082024</v>
      </c>
      <c r="B37860" t="s">
        <v>501</v>
      </c>
      <c r="C37860" t="s">
        <v>443</v>
      </c>
      <c r="D37860" t="s">
        <v>382</v>
      </c>
      <c r="E37860" t="s">
        <v>383</v>
      </c>
    </row>
    <row r="37861" spans="1:9" x14ac:dyDescent="0.35">
      <c r="A37861">
        <v>12082024</v>
      </c>
      <c r="B37861" t="s">
        <v>285</v>
      </c>
      <c r="C37861" t="s">
        <v>278</v>
      </c>
      <c r="D37861" t="s">
        <v>385</v>
      </c>
      <c r="E37861" t="s">
        <v>386</v>
      </c>
    </row>
    <row r="37862" spans="1:9" x14ac:dyDescent="0.35">
      <c r="A37862">
        <v>12082024</v>
      </c>
      <c r="B37862" t="s">
        <v>566</v>
      </c>
      <c r="C37862" t="s">
        <v>427</v>
      </c>
      <c r="D37862" t="s">
        <v>388</v>
      </c>
      <c r="E37862" t="s">
        <v>101</v>
      </c>
    </row>
    <row r="37863" spans="1:9" x14ac:dyDescent="0.35">
      <c r="A37863">
        <v>12082024</v>
      </c>
      <c r="B37863" t="s">
        <v>548</v>
      </c>
      <c r="C37863" t="s">
        <v>231</v>
      </c>
      <c r="D37863" t="s">
        <v>391</v>
      </c>
      <c r="E37863" t="s">
        <v>101</v>
      </c>
    </row>
    <row r="37864" spans="1:9" x14ac:dyDescent="0.35">
      <c r="A37864">
        <v>12082024</v>
      </c>
      <c r="B37864" t="s">
        <v>493</v>
      </c>
      <c r="C37864" t="s">
        <v>470</v>
      </c>
      <c r="D37864" t="s">
        <v>393</v>
      </c>
    </row>
    <row r="37865" spans="1:9" x14ac:dyDescent="0.35">
      <c r="A37865">
        <v>12082024</v>
      </c>
      <c r="B37865" t="s">
        <v>418</v>
      </c>
      <c r="C37865" t="s">
        <v>433</v>
      </c>
      <c r="D37865" t="s">
        <v>394</v>
      </c>
      <c r="E37865" t="s">
        <v>395</v>
      </c>
      <c r="F37865" t="s">
        <v>101</v>
      </c>
    </row>
    <row r="37866" spans="1:9" x14ac:dyDescent="0.35">
      <c r="A37866">
        <v>12082024</v>
      </c>
      <c r="B37866" t="s">
        <v>514</v>
      </c>
      <c r="C37866" t="s">
        <v>197</v>
      </c>
      <c r="D37866" t="s">
        <v>396</v>
      </c>
    </row>
    <row r="37867" spans="1:9" x14ac:dyDescent="0.35">
      <c r="A37867">
        <v>12082024</v>
      </c>
      <c r="B37867" t="s">
        <v>448</v>
      </c>
      <c r="C37867" t="s">
        <v>397</v>
      </c>
      <c r="D37867" t="s">
        <v>101</v>
      </c>
    </row>
    <row r="37868" spans="1:9" x14ac:dyDescent="0.35">
      <c r="A37868">
        <v>12082024</v>
      </c>
      <c r="B37868" t="s">
        <v>493</v>
      </c>
      <c r="C37868" t="s">
        <v>433</v>
      </c>
      <c r="D37868" t="s">
        <v>399</v>
      </c>
      <c r="E37868" t="s">
        <v>140</v>
      </c>
      <c r="F37868" t="s">
        <v>400</v>
      </c>
      <c r="G37868" t="s">
        <v>257</v>
      </c>
      <c r="H37868" t="s">
        <v>331</v>
      </c>
      <c r="I37868" t="s">
        <v>401</v>
      </c>
    </row>
    <row r="37869" spans="1:9" x14ac:dyDescent="0.35">
      <c r="A37869">
        <v>12082024</v>
      </c>
      <c r="B37869" t="s">
        <v>608</v>
      </c>
      <c r="C37869" t="s">
        <v>234</v>
      </c>
      <c r="D37869" t="s">
        <v>399</v>
      </c>
      <c r="E37869" t="s">
        <v>187</v>
      </c>
      <c r="F37869" t="s">
        <v>101</v>
      </c>
    </row>
    <row r="37870" spans="1:9" x14ac:dyDescent="0.35">
      <c r="A37870">
        <v>12082024</v>
      </c>
      <c r="B37870" t="s">
        <v>340</v>
      </c>
      <c r="C37870" t="s">
        <v>513</v>
      </c>
      <c r="D37870" t="s">
        <v>399</v>
      </c>
      <c r="E37870" t="s">
        <v>403</v>
      </c>
      <c r="F37870" t="s">
        <v>101</v>
      </c>
    </row>
    <row r="37871" spans="1:9" x14ac:dyDescent="0.35">
      <c r="A37871">
        <v>12082024</v>
      </c>
      <c r="B37871" t="s">
        <v>694</v>
      </c>
      <c r="C37871" t="s">
        <v>610</v>
      </c>
      <c r="D37871" t="s">
        <v>399</v>
      </c>
      <c r="E37871" t="s">
        <v>404</v>
      </c>
      <c r="F37871" t="s">
        <v>101</v>
      </c>
    </row>
    <row r="37872" spans="1:9" x14ac:dyDescent="0.35">
      <c r="A37872">
        <v>11082024</v>
      </c>
      <c r="B37872" t="s">
        <v>285</v>
      </c>
      <c r="C37872" t="s">
        <v>318</v>
      </c>
      <c r="D37872" t="s">
        <v>100</v>
      </c>
      <c r="E37872" t="s">
        <v>101</v>
      </c>
    </row>
    <row r="37873" spans="1:7" x14ac:dyDescent="0.35">
      <c r="A37873">
        <v>11082024</v>
      </c>
      <c r="B37873" t="s">
        <v>154</v>
      </c>
      <c r="C37873" t="s">
        <v>481</v>
      </c>
      <c r="D37873" t="s">
        <v>104</v>
      </c>
      <c r="E37873" t="s">
        <v>101</v>
      </c>
    </row>
    <row r="37874" spans="1:7" x14ac:dyDescent="0.35">
      <c r="A37874">
        <v>11082024</v>
      </c>
      <c r="B37874" t="s">
        <v>447</v>
      </c>
      <c r="C37874" t="s">
        <v>244</v>
      </c>
      <c r="D37874" t="s">
        <v>107</v>
      </c>
      <c r="E37874" t="s">
        <v>108</v>
      </c>
      <c r="F37874" t="s">
        <v>101</v>
      </c>
    </row>
    <row r="37875" spans="1:7" x14ac:dyDescent="0.35">
      <c r="A37875">
        <v>11082024</v>
      </c>
      <c r="B37875" t="s">
        <v>150</v>
      </c>
      <c r="C37875" t="s">
        <v>505</v>
      </c>
      <c r="D37875" t="s">
        <v>111</v>
      </c>
      <c r="E37875" t="s">
        <v>101</v>
      </c>
    </row>
    <row r="37876" spans="1:7" x14ac:dyDescent="0.35">
      <c r="A37876">
        <v>11082024</v>
      </c>
      <c r="B37876" t="s">
        <v>754</v>
      </c>
      <c r="C37876" t="s">
        <v>955</v>
      </c>
      <c r="D37876" t="s">
        <v>114</v>
      </c>
      <c r="E37876" t="s">
        <v>115</v>
      </c>
      <c r="F37876" t="s">
        <v>116</v>
      </c>
    </row>
    <row r="37877" spans="1:7" x14ac:dyDescent="0.35">
      <c r="A37877">
        <v>11082024</v>
      </c>
      <c r="B37877" t="s">
        <v>942</v>
      </c>
      <c r="C37877" t="s">
        <v>834</v>
      </c>
      <c r="D37877" t="s">
        <v>114</v>
      </c>
      <c r="E37877" t="s">
        <v>119</v>
      </c>
      <c r="F37877" t="s">
        <v>120</v>
      </c>
      <c r="G37877" t="s">
        <v>121</v>
      </c>
    </row>
    <row r="37878" spans="1:7" x14ac:dyDescent="0.35">
      <c r="A37878">
        <v>11082024</v>
      </c>
      <c r="B37878" t="s">
        <v>681</v>
      </c>
      <c r="C37878" t="s">
        <v>807</v>
      </c>
      <c r="D37878" t="s">
        <v>114</v>
      </c>
      <c r="E37878" t="s">
        <v>124</v>
      </c>
    </row>
    <row r="37879" spans="1:7" x14ac:dyDescent="0.35">
      <c r="A37879">
        <v>11082024</v>
      </c>
      <c r="B37879" t="s">
        <v>407</v>
      </c>
      <c r="C37879" t="s">
        <v>707</v>
      </c>
      <c r="D37879" t="s">
        <v>114</v>
      </c>
      <c r="E37879" t="s">
        <v>127</v>
      </c>
    </row>
    <row r="37880" spans="1:7" x14ac:dyDescent="0.35">
      <c r="A37880">
        <v>11082024</v>
      </c>
      <c r="B37880" t="s">
        <v>676</v>
      </c>
      <c r="C37880" t="s">
        <v>966</v>
      </c>
      <c r="D37880" t="s">
        <v>114</v>
      </c>
      <c r="E37880" t="s">
        <v>130</v>
      </c>
    </row>
    <row r="37881" spans="1:7" x14ac:dyDescent="0.35">
      <c r="A37881">
        <v>11082024</v>
      </c>
      <c r="B37881" t="s">
        <v>483</v>
      </c>
      <c r="C37881" t="s">
        <v>701</v>
      </c>
      <c r="D37881" t="s">
        <v>114</v>
      </c>
      <c r="E37881" t="s">
        <v>132</v>
      </c>
      <c r="F37881" t="s">
        <v>133</v>
      </c>
    </row>
    <row r="37882" spans="1:7" x14ac:dyDescent="0.35">
      <c r="A37882">
        <v>11082024</v>
      </c>
      <c r="B37882" t="s">
        <v>207</v>
      </c>
      <c r="C37882" t="s">
        <v>478</v>
      </c>
      <c r="D37882" t="s">
        <v>135</v>
      </c>
      <c r="E37882" t="s">
        <v>136</v>
      </c>
    </row>
    <row r="37883" spans="1:7" x14ac:dyDescent="0.35">
      <c r="A37883">
        <v>11082024</v>
      </c>
      <c r="B37883" t="s">
        <v>247</v>
      </c>
      <c r="C37883" t="s">
        <v>586</v>
      </c>
      <c r="D37883" t="s">
        <v>139</v>
      </c>
      <c r="E37883" t="s">
        <v>140</v>
      </c>
      <c r="F37883" t="s">
        <v>141</v>
      </c>
      <c r="G37883" t="s">
        <v>101</v>
      </c>
    </row>
    <row r="37884" spans="1:7" x14ac:dyDescent="0.35">
      <c r="A37884">
        <v>11082024</v>
      </c>
      <c r="B37884" t="s">
        <v>442</v>
      </c>
      <c r="C37884" t="s">
        <v>188</v>
      </c>
      <c r="D37884" t="s">
        <v>144</v>
      </c>
      <c r="E37884" t="s">
        <v>101</v>
      </c>
    </row>
    <row r="37885" spans="1:7" x14ac:dyDescent="0.35">
      <c r="A37885">
        <v>11082024</v>
      </c>
      <c r="B37885" t="s">
        <v>456</v>
      </c>
      <c r="C37885" t="s">
        <v>318</v>
      </c>
      <c r="D37885" t="s">
        <v>147</v>
      </c>
      <c r="E37885" t="s">
        <v>148</v>
      </c>
      <c r="F37885" t="s">
        <v>149</v>
      </c>
    </row>
    <row r="37886" spans="1:7" x14ac:dyDescent="0.35">
      <c r="A37886">
        <v>11082024</v>
      </c>
      <c r="B37886" t="s">
        <v>460</v>
      </c>
      <c r="C37886" t="s">
        <v>146</v>
      </c>
      <c r="D37886" t="s">
        <v>152</v>
      </c>
      <c r="E37886" t="s">
        <v>140</v>
      </c>
      <c r="F37886" t="s">
        <v>153</v>
      </c>
      <c r="G37886" t="s">
        <v>101</v>
      </c>
    </row>
    <row r="37887" spans="1:7" x14ac:dyDescent="0.35">
      <c r="A37887">
        <v>11082024</v>
      </c>
      <c r="B37887" t="s">
        <v>700</v>
      </c>
      <c r="C37887" t="s">
        <v>109</v>
      </c>
      <c r="D37887" t="s">
        <v>156</v>
      </c>
      <c r="E37887" t="s">
        <v>101</v>
      </c>
    </row>
    <row r="37888" spans="1:7" x14ac:dyDescent="0.35">
      <c r="A37888">
        <v>11082024</v>
      </c>
      <c r="B37888" t="s">
        <v>259</v>
      </c>
      <c r="C37888" t="s">
        <v>159</v>
      </c>
      <c r="D37888" t="s">
        <v>101</v>
      </c>
    </row>
    <row r="37889" spans="1:7" x14ac:dyDescent="0.35">
      <c r="A37889">
        <v>11082024</v>
      </c>
      <c r="B37889" t="s">
        <v>155</v>
      </c>
      <c r="C37889" t="s">
        <v>161</v>
      </c>
      <c r="D37889" t="s">
        <v>101</v>
      </c>
    </row>
    <row r="37890" spans="1:7" x14ac:dyDescent="0.35">
      <c r="A37890">
        <v>11082024</v>
      </c>
      <c r="B37890" t="s">
        <v>305</v>
      </c>
      <c r="C37890" t="s">
        <v>505</v>
      </c>
      <c r="D37890" t="s">
        <v>164</v>
      </c>
      <c r="E37890" t="s">
        <v>101</v>
      </c>
    </row>
    <row r="37891" spans="1:7" x14ac:dyDescent="0.35">
      <c r="A37891">
        <v>11082024</v>
      </c>
      <c r="B37891" t="s">
        <v>514</v>
      </c>
      <c r="C37891" t="s">
        <v>188</v>
      </c>
      <c r="D37891" t="s">
        <v>167</v>
      </c>
    </row>
    <row r="37892" spans="1:7" x14ac:dyDescent="0.35">
      <c r="A37892">
        <v>11082024</v>
      </c>
      <c r="B37892" t="s">
        <v>413</v>
      </c>
      <c r="C37892" t="s">
        <v>505</v>
      </c>
      <c r="D37892" t="s">
        <v>423</v>
      </c>
      <c r="E37892" t="s">
        <v>101</v>
      </c>
    </row>
    <row r="37893" spans="1:7" x14ac:dyDescent="0.35">
      <c r="A37893">
        <v>11082024</v>
      </c>
      <c r="B37893" t="s">
        <v>342</v>
      </c>
      <c r="C37893" t="s">
        <v>231</v>
      </c>
      <c r="D37893" t="s">
        <v>169</v>
      </c>
      <c r="E37893" t="s">
        <v>170</v>
      </c>
      <c r="F37893" t="s">
        <v>101</v>
      </c>
    </row>
    <row r="37894" spans="1:7" x14ac:dyDescent="0.35">
      <c r="A37894">
        <v>11082024</v>
      </c>
      <c r="B37894" t="s">
        <v>494</v>
      </c>
      <c r="C37894" t="s">
        <v>478</v>
      </c>
      <c r="D37894" t="s">
        <v>173</v>
      </c>
      <c r="E37894" t="s">
        <v>101</v>
      </c>
    </row>
    <row r="37895" spans="1:7" x14ac:dyDescent="0.35">
      <c r="A37895">
        <v>11082024</v>
      </c>
      <c r="B37895" t="s">
        <v>473</v>
      </c>
      <c r="C37895" t="s">
        <v>502</v>
      </c>
      <c r="D37895" t="s">
        <v>176</v>
      </c>
      <c r="E37895" t="s">
        <v>101</v>
      </c>
    </row>
    <row r="37896" spans="1:7" x14ac:dyDescent="0.35">
      <c r="A37896">
        <v>11082024</v>
      </c>
      <c r="B37896" t="s">
        <v>440</v>
      </c>
      <c r="C37896" t="s">
        <v>122</v>
      </c>
      <c r="D37896" t="s">
        <v>176</v>
      </c>
      <c r="E37896" t="s">
        <v>149</v>
      </c>
    </row>
    <row r="37897" spans="1:7" x14ac:dyDescent="0.35">
      <c r="A37897">
        <v>11082024</v>
      </c>
      <c r="B37897" t="s">
        <v>541</v>
      </c>
      <c r="C37897" t="s">
        <v>188</v>
      </c>
      <c r="D37897" t="s">
        <v>181</v>
      </c>
      <c r="E37897" t="s">
        <v>182</v>
      </c>
      <c r="F37897" t="s">
        <v>101</v>
      </c>
    </row>
    <row r="37898" spans="1:7" x14ac:dyDescent="0.35">
      <c r="A37898">
        <v>11082024</v>
      </c>
      <c r="B37898" t="s">
        <v>565</v>
      </c>
      <c r="C37898" t="s">
        <v>158</v>
      </c>
      <c r="D37898" t="s">
        <v>184</v>
      </c>
      <c r="E37898" t="s">
        <v>101</v>
      </c>
    </row>
    <row r="37899" spans="1:7" x14ac:dyDescent="0.35">
      <c r="A37899">
        <v>11082024</v>
      </c>
      <c r="B37899" t="s">
        <v>263</v>
      </c>
      <c r="C37899" t="s">
        <v>187</v>
      </c>
      <c r="D37899" t="s">
        <v>101</v>
      </c>
    </row>
    <row r="37900" spans="1:7" x14ac:dyDescent="0.35">
      <c r="A37900">
        <v>11082024</v>
      </c>
      <c r="B37900" t="s">
        <v>432</v>
      </c>
      <c r="C37900" t="s">
        <v>384</v>
      </c>
      <c r="D37900" t="s">
        <v>190</v>
      </c>
      <c r="E37900" t="s">
        <v>191</v>
      </c>
      <c r="F37900" t="s">
        <v>101</v>
      </c>
    </row>
    <row r="37901" spans="1:7" x14ac:dyDescent="0.35">
      <c r="A37901">
        <v>11082024</v>
      </c>
      <c r="B37901" t="s">
        <v>99</v>
      </c>
      <c r="C37901" t="s">
        <v>381</v>
      </c>
      <c r="D37901" t="s">
        <v>190</v>
      </c>
      <c r="E37901" t="s">
        <v>194</v>
      </c>
      <c r="F37901" t="s">
        <v>101</v>
      </c>
    </row>
    <row r="37902" spans="1:7" x14ac:dyDescent="0.35">
      <c r="A37902">
        <v>11082024</v>
      </c>
      <c r="B37902" t="s">
        <v>224</v>
      </c>
      <c r="C37902" t="s">
        <v>138</v>
      </c>
      <c r="D37902" t="s">
        <v>190</v>
      </c>
      <c r="E37902" t="s">
        <v>196</v>
      </c>
      <c r="F37902" t="s">
        <v>101</v>
      </c>
    </row>
    <row r="37903" spans="1:7" x14ac:dyDescent="0.35">
      <c r="A37903">
        <v>11082024</v>
      </c>
      <c r="B37903" t="s">
        <v>160</v>
      </c>
      <c r="C37903" t="s">
        <v>198</v>
      </c>
      <c r="D37903" t="s">
        <v>140</v>
      </c>
      <c r="E37903" t="s">
        <v>199</v>
      </c>
      <c r="F37903" t="s">
        <v>200</v>
      </c>
      <c r="G37903" t="s">
        <v>101</v>
      </c>
    </row>
    <row r="37904" spans="1:7" x14ac:dyDescent="0.35">
      <c r="A37904">
        <v>11082024</v>
      </c>
      <c r="B37904" t="s">
        <v>497</v>
      </c>
      <c r="C37904" t="s">
        <v>505</v>
      </c>
      <c r="D37904" t="s">
        <v>61</v>
      </c>
      <c r="E37904" t="s">
        <v>101</v>
      </c>
    </row>
    <row r="37905" spans="1:6" x14ac:dyDescent="0.35">
      <c r="A37905">
        <v>11082024</v>
      </c>
      <c r="B37905" t="s">
        <v>304</v>
      </c>
      <c r="C37905" t="s">
        <v>165</v>
      </c>
      <c r="D37905" t="s">
        <v>205</v>
      </c>
      <c r="E37905" t="s">
        <v>101</v>
      </c>
    </row>
    <row r="37906" spans="1:6" x14ac:dyDescent="0.35">
      <c r="A37906">
        <v>11082024</v>
      </c>
      <c r="B37906" t="s">
        <v>565</v>
      </c>
      <c r="C37906" t="s">
        <v>102</v>
      </c>
      <c r="D37906" t="s">
        <v>208</v>
      </c>
      <c r="E37906" t="s">
        <v>101</v>
      </c>
    </row>
    <row r="37907" spans="1:6" x14ac:dyDescent="0.35">
      <c r="A37907">
        <v>11082024</v>
      </c>
      <c r="B37907" t="s">
        <v>247</v>
      </c>
      <c r="C37907" t="s">
        <v>502</v>
      </c>
      <c r="D37907" t="s">
        <v>210</v>
      </c>
      <c r="E37907" t="s">
        <v>211</v>
      </c>
      <c r="F37907" t="s">
        <v>101</v>
      </c>
    </row>
    <row r="37908" spans="1:6" x14ac:dyDescent="0.35">
      <c r="A37908">
        <v>11082024</v>
      </c>
      <c r="B37908" t="s">
        <v>138</v>
      </c>
      <c r="C37908" t="s">
        <v>118</v>
      </c>
      <c r="D37908" t="s">
        <v>214</v>
      </c>
      <c r="E37908" t="s">
        <v>215</v>
      </c>
      <c r="F37908" t="s">
        <v>101</v>
      </c>
    </row>
    <row r="37909" spans="1:6" x14ac:dyDescent="0.35">
      <c r="A37909">
        <v>11082024</v>
      </c>
      <c r="B37909" t="s">
        <v>525</v>
      </c>
      <c r="C37909" t="s">
        <v>102</v>
      </c>
      <c r="D37909" t="s">
        <v>217</v>
      </c>
      <c r="E37909" t="s">
        <v>101</v>
      </c>
    </row>
    <row r="37910" spans="1:6" x14ac:dyDescent="0.35">
      <c r="A37910">
        <v>11082024</v>
      </c>
      <c r="B37910" t="s">
        <v>137</v>
      </c>
      <c r="C37910" t="s">
        <v>505</v>
      </c>
      <c r="D37910" t="s">
        <v>220</v>
      </c>
      <c r="E37910" t="s">
        <v>101</v>
      </c>
    </row>
    <row r="37911" spans="1:6" x14ac:dyDescent="0.35">
      <c r="A37911">
        <v>11082024</v>
      </c>
      <c r="B37911" t="s">
        <v>413</v>
      </c>
      <c r="C37911" t="s">
        <v>255</v>
      </c>
      <c r="D37911" t="s">
        <v>222</v>
      </c>
    </row>
    <row r="37912" spans="1:6" x14ac:dyDescent="0.35">
      <c r="A37912">
        <v>11082024</v>
      </c>
      <c r="B37912" t="s">
        <v>473</v>
      </c>
      <c r="C37912" t="s">
        <v>212</v>
      </c>
      <c r="D37912" t="s">
        <v>223</v>
      </c>
    </row>
    <row r="37913" spans="1:6" x14ac:dyDescent="0.35">
      <c r="A37913">
        <v>11082024</v>
      </c>
      <c r="B37913" t="s">
        <v>552</v>
      </c>
      <c r="C37913" t="s">
        <v>162</v>
      </c>
      <c r="D37913" t="s">
        <v>225</v>
      </c>
      <c r="E37913" t="s">
        <v>101</v>
      </c>
    </row>
    <row r="37914" spans="1:6" x14ac:dyDescent="0.35">
      <c r="A37914">
        <v>11082024</v>
      </c>
      <c r="B37914" t="s">
        <v>603</v>
      </c>
      <c r="C37914" t="s">
        <v>506</v>
      </c>
      <c r="D37914" t="s">
        <v>225</v>
      </c>
      <c r="E37914" t="s">
        <v>228</v>
      </c>
      <c r="F37914" t="s">
        <v>229</v>
      </c>
    </row>
    <row r="37915" spans="1:6" x14ac:dyDescent="0.35">
      <c r="A37915">
        <v>11082024</v>
      </c>
      <c r="B37915" t="s">
        <v>374</v>
      </c>
      <c r="C37915" t="s">
        <v>174</v>
      </c>
      <c r="D37915" t="s">
        <v>232</v>
      </c>
      <c r="E37915" t="s">
        <v>101</v>
      </c>
    </row>
    <row r="37916" spans="1:6" x14ac:dyDescent="0.35">
      <c r="A37916">
        <v>11082024</v>
      </c>
      <c r="B37916" t="s">
        <v>554</v>
      </c>
      <c r="C37916" t="s">
        <v>598</v>
      </c>
      <c r="D37916" t="s">
        <v>235</v>
      </c>
      <c r="E37916" t="s">
        <v>236</v>
      </c>
      <c r="F37916" t="s">
        <v>101</v>
      </c>
    </row>
    <row r="37917" spans="1:6" x14ac:dyDescent="0.35">
      <c r="A37917">
        <v>11082024</v>
      </c>
      <c r="B37917" t="s">
        <v>550</v>
      </c>
      <c r="C37917" t="s">
        <v>835</v>
      </c>
      <c r="D37917" t="s">
        <v>235</v>
      </c>
      <c r="E37917" t="s">
        <v>239</v>
      </c>
      <c r="F37917" t="s">
        <v>149</v>
      </c>
    </row>
    <row r="37918" spans="1:6" x14ac:dyDescent="0.35">
      <c r="A37918">
        <v>11082024</v>
      </c>
      <c r="B37918" t="s">
        <v>662</v>
      </c>
      <c r="C37918" t="s">
        <v>128</v>
      </c>
      <c r="D37918" t="s">
        <v>235</v>
      </c>
      <c r="E37918" t="s">
        <v>241</v>
      </c>
      <c r="F37918" t="s">
        <v>101</v>
      </c>
    </row>
    <row r="37919" spans="1:6" x14ac:dyDescent="0.35">
      <c r="A37919">
        <v>11082024</v>
      </c>
      <c r="B37919" t="s">
        <v>495</v>
      </c>
      <c r="C37919" t="s">
        <v>146</v>
      </c>
      <c r="D37919" t="s">
        <v>243</v>
      </c>
      <c r="E37919" t="s">
        <v>101</v>
      </c>
    </row>
    <row r="37920" spans="1:6" x14ac:dyDescent="0.35">
      <c r="A37920">
        <v>11082024</v>
      </c>
      <c r="B37920" t="s">
        <v>171</v>
      </c>
      <c r="C37920" t="s">
        <v>478</v>
      </c>
      <c r="D37920" t="s">
        <v>245</v>
      </c>
      <c r="E37920" t="s">
        <v>246</v>
      </c>
    </row>
    <row r="37921" spans="1:7" x14ac:dyDescent="0.35">
      <c r="A37921">
        <v>11082024</v>
      </c>
      <c r="B37921" t="s">
        <v>694</v>
      </c>
      <c r="C37921" t="s">
        <v>102</v>
      </c>
      <c r="D37921" t="s">
        <v>245</v>
      </c>
      <c r="E37921" t="s">
        <v>249</v>
      </c>
    </row>
    <row r="37922" spans="1:7" x14ac:dyDescent="0.35">
      <c r="A37922">
        <v>11082024</v>
      </c>
      <c r="B37922" t="s">
        <v>460</v>
      </c>
      <c r="C37922" t="s">
        <v>186</v>
      </c>
      <c r="D37922" t="s">
        <v>252</v>
      </c>
      <c r="E37922" t="s">
        <v>101</v>
      </c>
    </row>
    <row r="37923" spans="1:7" x14ac:dyDescent="0.35">
      <c r="A37923">
        <v>11082024</v>
      </c>
      <c r="B37923" t="s">
        <v>305</v>
      </c>
      <c r="C37923" t="s">
        <v>433</v>
      </c>
      <c r="D37923" t="s">
        <v>254</v>
      </c>
    </row>
    <row r="37924" spans="1:7" x14ac:dyDescent="0.35">
      <c r="A37924">
        <v>11082024</v>
      </c>
      <c r="B37924" t="s">
        <v>98</v>
      </c>
      <c r="C37924" t="s">
        <v>296</v>
      </c>
      <c r="D37924" t="s">
        <v>256</v>
      </c>
      <c r="E37924" t="s">
        <v>257</v>
      </c>
      <c r="F37924" t="s">
        <v>236</v>
      </c>
      <c r="G37924" t="s">
        <v>101</v>
      </c>
    </row>
    <row r="37925" spans="1:7" x14ac:dyDescent="0.35">
      <c r="A37925">
        <v>11082024</v>
      </c>
      <c r="B37925" t="s">
        <v>473</v>
      </c>
      <c r="C37925" t="s">
        <v>197</v>
      </c>
      <c r="D37925" t="s">
        <v>260</v>
      </c>
      <c r="E37925" t="s">
        <v>136</v>
      </c>
      <c r="F37925" t="s">
        <v>101</v>
      </c>
    </row>
    <row r="37926" spans="1:7" x14ac:dyDescent="0.35">
      <c r="A37926">
        <v>11082024</v>
      </c>
      <c r="B37926" t="s">
        <v>122</v>
      </c>
      <c r="C37926" t="s">
        <v>261</v>
      </c>
      <c r="D37926" t="s">
        <v>262</v>
      </c>
      <c r="E37926" t="s">
        <v>101</v>
      </c>
    </row>
    <row r="37927" spans="1:7" x14ac:dyDescent="0.35">
      <c r="A37927">
        <v>11082024</v>
      </c>
      <c r="B37927" t="s">
        <v>418</v>
      </c>
      <c r="C37927" t="s">
        <v>502</v>
      </c>
      <c r="D37927" t="s">
        <v>264</v>
      </c>
      <c r="E37927" t="s">
        <v>101</v>
      </c>
    </row>
    <row r="37928" spans="1:7" x14ac:dyDescent="0.35">
      <c r="A37928">
        <v>11082024</v>
      </c>
      <c r="B37928" t="s">
        <v>282</v>
      </c>
      <c r="C37928" t="s">
        <v>264</v>
      </c>
      <c r="D37928" t="s">
        <v>149</v>
      </c>
    </row>
    <row r="37929" spans="1:7" x14ac:dyDescent="0.35">
      <c r="A37929">
        <v>11082024</v>
      </c>
      <c r="B37929" t="s">
        <v>589</v>
      </c>
      <c r="C37929" t="s">
        <v>255</v>
      </c>
      <c r="D37929" t="s">
        <v>265</v>
      </c>
      <c r="E37929" t="s">
        <v>101</v>
      </c>
      <c r="F37929" t="s">
        <v>266</v>
      </c>
    </row>
    <row r="37930" spans="1:7" x14ac:dyDescent="0.35">
      <c r="A37930">
        <v>11082024</v>
      </c>
      <c r="B37930" t="s">
        <v>387</v>
      </c>
      <c r="C37930" t="s">
        <v>122</v>
      </c>
      <c r="D37930" t="s">
        <v>267</v>
      </c>
      <c r="E37930" t="s">
        <v>101</v>
      </c>
    </row>
    <row r="37931" spans="1:7" x14ac:dyDescent="0.35">
      <c r="A37931">
        <v>11082024</v>
      </c>
      <c r="B37931" t="s">
        <v>657</v>
      </c>
      <c r="C37931" t="s">
        <v>158</v>
      </c>
      <c r="D37931" t="s">
        <v>268</v>
      </c>
    </row>
    <row r="37932" spans="1:7" x14ac:dyDescent="0.35">
      <c r="A37932">
        <v>11082024</v>
      </c>
      <c r="B37932" t="s">
        <v>609</v>
      </c>
      <c r="C37932" t="s">
        <v>255</v>
      </c>
      <c r="D37932" t="s">
        <v>270</v>
      </c>
      <c r="E37932" t="s">
        <v>271</v>
      </c>
      <c r="F37932" t="s">
        <v>101</v>
      </c>
    </row>
    <row r="37933" spans="1:7" x14ac:dyDescent="0.35">
      <c r="A37933">
        <v>11082024</v>
      </c>
      <c r="B37933" t="s">
        <v>430</v>
      </c>
      <c r="C37933" t="s">
        <v>446</v>
      </c>
      <c r="D37933" t="s">
        <v>274</v>
      </c>
      <c r="E37933" t="s">
        <v>101</v>
      </c>
    </row>
    <row r="37934" spans="1:7" x14ac:dyDescent="0.35">
      <c r="A37934">
        <v>11082024</v>
      </c>
      <c r="B37934" t="s">
        <v>426</v>
      </c>
      <c r="C37934" t="s">
        <v>102</v>
      </c>
      <c r="D37934" t="s">
        <v>277</v>
      </c>
      <c r="E37934" t="s">
        <v>101</v>
      </c>
    </row>
    <row r="37935" spans="1:7" x14ac:dyDescent="0.35">
      <c r="A37935">
        <v>11082024</v>
      </c>
      <c r="B37935" t="s">
        <v>460</v>
      </c>
      <c r="C37935" t="s">
        <v>185</v>
      </c>
      <c r="D37935" t="s">
        <v>279</v>
      </c>
      <c r="E37935" t="s">
        <v>140</v>
      </c>
      <c r="F37935" t="s">
        <v>280</v>
      </c>
    </row>
    <row r="37936" spans="1:7" x14ac:dyDescent="0.35">
      <c r="A37936">
        <v>11082024</v>
      </c>
      <c r="B37936" t="s">
        <v>281</v>
      </c>
    </row>
    <row r="37937" spans="1:9" x14ac:dyDescent="0.35">
      <c r="A37937">
        <v>11082024</v>
      </c>
      <c r="B37937" t="s">
        <v>323</v>
      </c>
      <c r="C37937" t="s">
        <v>505</v>
      </c>
      <c r="D37937" t="s">
        <v>284</v>
      </c>
      <c r="E37937" t="s">
        <v>101</v>
      </c>
    </row>
    <row r="37938" spans="1:9" x14ac:dyDescent="0.35">
      <c r="A37938">
        <v>11082024</v>
      </c>
      <c r="B37938" t="s">
        <v>635</v>
      </c>
      <c r="C37938" t="s">
        <v>481</v>
      </c>
      <c r="D37938" t="s">
        <v>287</v>
      </c>
      <c r="E37938" t="s">
        <v>101</v>
      </c>
    </row>
    <row r="37939" spans="1:9" x14ac:dyDescent="0.35">
      <c r="A37939">
        <v>11082024</v>
      </c>
      <c r="B37939" t="s">
        <v>510</v>
      </c>
      <c r="C37939" t="s">
        <v>179</v>
      </c>
      <c r="D37939" t="s">
        <v>288</v>
      </c>
      <c r="E37939" t="s">
        <v>101</v>
      </c>
    </row>
    <row r="37940" spans="1:9" x14ac:dyDescent="0.35">
      <c r="A37940">
        <v>11082024</v>
      </c>
      <c r="B37940" t="s">
        <v>425</v>
      </c>
      <c r="C37940" t="s">
        <v>513</v>
      </c>
      <c r="D37940" t="s">
        <v>290</v>
      </c>
      <c r="E37940" t="s">
        <v>140</v>
      </c>
      <c r="F37940" t="s">
        <v>291</v>
      </c>
    </row>
    <row r="37941" spans="1:9" x14ac:dyDescent="0.35">
      <c r="A37941">
        <v>11082024</v>
      </c>
      <c r="B37941" t="s">
        <v>608</v>
      </c>
      <c r="C37941" t="s">
        <v>535</v>
      </c>
      <c r="D37941" t="s">
        <v>290</v>
      </c>
      <c r="E37941" t="s">
        <v>140</v>
      </c>
      <c r="F37941" t="s">
        <v>294</v>
      </c>
      <c r="G37941" t="s">
        <v>295</v>
      </c>
      <c r="H37941" t="s">
        <v>101</v>
      </c>
    </row>
    <row r="37942" spans="1:9" x14ac:dyDescent="0.35">
      <c r="A37942">
        <v>11082024</v>
      </c>
      <c r="B37942" t="s">
        <v>304</v>
      </c>
      <c r="C37942" t="s">
        <v>155</v>
      </c>
      <c r="D37942" t="s">
        <v>298</v>
      </c>
      <c r="E37942" t="s">
        <v>101</v>
      </c>
    </row>
    <row r="37943" spans="1:9" x14ac:dyDescent="0.35">
      <c r="A37943">
        <v>11082024</v>
      </c>
      <c r="B37943" t="s">
        <v>300</v>
      </c>
      <c r="C37943" t="s">
        <v>262</v>
      </c>
      <c r="D37943" t="s">
        <v>101</v>
      </c>
    </row>
    <row r="37944" spans="1:9" x14ac:dyDescent="0.35">
      <c r="A37944">
        <v>11082024</v>
      </c>
      <c r="B37944" t="s">
        <v>305</v>
      </c>
      <c r="C37944" t="s">
        <v>302</v>
      </c>
      <c r="D37944" t="s">
        <v>301</v>
      </c>
      <c r="E37944" t="s">
        <v>101</v>
      </c>
    </row>
    <row r="37945" spans="1:9" x14ac:dyDescent="0.35">
      <c r="A37945">
        <v>11082024</v>
      </c>
      <c r="B37945" t="s">
        <v>493</v>
      </c>
      <c r="C37945" t="s">
        <v>269</v>
      </c>
      <c r="D37945" t="s">
        <v>303</v>
      </c>
      <c r="E37945" t="s">
        <v>149</v>
      </c>
    </row>
    <row r="37946" spans="1:9" x14ac:dyDescent="0.35">
      <c r="A37946">
        <v>11082024</v>
      </c>
      <c r="B37946" t="s">
        <v>493</v>
      </c>
      <c r="C37946" t="s">
        <v>255</v>
      </c>
      <c r="D37946" t="s">
        <v>306</v>
      </c>
      <c r="E37946" t="s">
        <v>101</v>
      </c>
    </row>
    <row r="37947" spans="1:9" x14ac:dyDescent="0.35">
      <c r="A37947">
        <v>11082024</v>
      </c>
      <c r="B37947" t="s">
        <v>700</v>
      </c>
      <c r="C37947" t="s">
        <v>259</v>
      </c>
      <c r="D37947" t="s">
        <v>308</v>
      </c>
      <c r="E37947" t="s">
        <v>309</v>
      </c>
      <c r="F37947" t="s">
        <v>310</v>
      </c>
      <c r="G37947" t="s">
        <v>311</v>
      </c>
      <c r="H37947" t="s">
        <v>312</v>
      </c>
      <c r="I37947" t="s">
        <v>101</v>
      </c>
    </row>
    <row r="37948" spans="1:9" x14ac:dyDescent="0.35">
      <c r="A37948">
        <v>11082024</v>
      </c>
      <c r="B37948" t="s">
        <v>269</v>
      </c>
      <c r="C37948" t="s">
        <v>273</v>
      </c>
      <c r="D37948" t="s">
        <v>314</v>
      </c>
      <c r="E37948" t="s">
        <v>315</v>
      </c>
      <c r="F37948" t="s">
        <v>101</v>
      </c>
    </row>
    <row r="37949" spans="1:9" x14ac:dyDescent="0.35">
      <c r="A37949">
        <v>11082024</v>
      </c>
      <c r="B37949" t="s">
        <v>432</v>
      </c>
      <c r="C37949" t="s">
        <v>506</v>
      </c>
      <c r="D37949" t="s">
        <v>314</v>
      </c>
      <c r="E37949" t="s">
        <v>317</v>
      </c>
      <c r="F37949" t="s">
        <v>101</v>
      </c>
    </row>
    <row r="37950" spans="1:9" x14ac:dyDescent="0.35">
      <c r="A37950">
        <v>11082024</v>
      </c>
      <c r="B37950" t="s">
        <v>414</v>
      </c>
      <c r="C37950" t="s">
        <v>122</v>
      </c>
      <c r="D37950" t="s">
        <v>319</v>
      </c>
      <c r="E37950" t="s">
        <v>320</v>
      </c>
      <c r="F37950" t="s">
        <v>321</v>
      </c>
    </row>
    <row r="37951" spans="1:9" x14ac:dyDescent="0.35">
      <c r="A37951">
        <v>11082024</v>
      </c>
      <c r="B37951" t="s">
        <v>444</v>
      </c>
      <c r="C37951" t="s">
        <v>478</v>
      </c>
      <c r="D37951" t="s">
        <v>322</v>
      </c>
      <c r="E37951" t="s">
        <v>101</v>
      </c>
    </row>
    <row r="37952" spans="1:9" x14ac:dyDescent="0.35">
      <c r="A37952">
        <v>11082024</v>
      </c>
      <c r="B37952" t="s">
        <v>583</v>
      </c>
      <c r="C37952" t="s">
        <v>416</v>
      </c>
      <c r="D37952" t="s">
        <v>325</v>
      </c>
      <c r="E37952" t="s">
        <v>101</v>
      </c>
    </row>
    <row r="37953" spans="1:6" x14ac:dyDescent="0.35">
      <c r="A37953">
        <v>11082024</v>
      </c>
      <c r="B37953" t="s">
        <v>662</v>
      </c>
      <c r="C37953" t="s">
        <v>443</v>
      </c>
      <c r="D37953" t="s">
        <v>328</v>
      </c>
      <c r="E37953" t="s">
        <v>101</v>
      </c>
    </row>
    <row r="37954" spans="1:6" x14ac:dyDescent="0.35">
      <c r="A37954">
        <v>11082024</v>
      </c>
      <c r="B37954" t="s">
        <v>420</v>
      </c>
      <c r="C37954" t="s">
        <v>331</v>
      </c>
      <c r="D37954" t="s">
        <v>332</v>
      </c>
      <c r="E37954" t="s">
        <v>101</v>
      </c>
    </row>
    <row r="37955" spans="1:6" x14ac:dyDescent="0.35">
      <c r="A37955">
        <v>11082024</v>
      </c>
      <c r="B37955" t="s">
        <v>172</v>
      </c>
      <c r="C37955" t="s">
        <v>278</v>
      </c>
      <c r="D37955" t="s">
        <v>331</v>
      </c>
      <c r="E37955" t="s">
        <v>335</v>
      </c>
      <c r="F37955" t="s">
        <v>101</v>
      </c>
    </row>
    <row r="37956" spans="1:6" x14ac:dyDescent="0.35">
      <c r="A37956">
        <v>11082024</v>
      </c>
      <c r="B37956" t="s">
        <v>416</v>
      </c>
      <c r="C37956" t="s">
        <v>381</v>
      </c>
      <c r="D37956" t="s">
        <v>331</v>
      </c>
      <c r="E37956" t="s">
        <v>338</v>
      </c>
      <c r="F37956" t="s">
        <v>321</v>
      </c>
    </row>
    <row r="37957" spans="1:6" x14ac:dyDescent="0.35">
      <c r="A37957">
        <v>11082024</v>
      </c>
      <c r="B37957" t="s">
        <v>560</v>
      </c>
      <c r="C37957" t="s">
        <v>361</v>
      </c>
      <c r="D37957" t="s">
        <v>170</v>
      </c>
    </row>
    <row r="37958" spans="1:6" x14ac:dyDescent="0.35">
      <c r="A37958">
        <v>11082024</v>
      </c>
      <c r="B37958" t="s">
        <v>473</v>
      </c>
      <c r="C37958" t="s">
        <v>216</v>
      </c>
      <c r="D37958" t="s">
        <v>341</v>
      </c>
      <c r="E37958" t="s">
        <v>101</v>
      </c>
    </row>
    <row r="37959" spans="1:6" x14ac:dyDescent="0.35">
      <c r="A37959">
        <v>11082024</v>
      </c>
      <c r="B37959" t="s">
        <v>636</v>
      </c>
      <c r="C37959" t="s">
        <v>330</v>
      </c>
      <c r="D37959" t="s">
        <v>343</v>
      </c>
      <c r="E37959" t="s">
        <v>101</v>
      </c>
    </row>
    <row r="37960" spans="1:6" x14ac:dyDescent="0.35">
      <c r="A37960">
        <v>11082024</v>
      </c>
      <c r="B37960" t="s">
        <v>402</v>
      </c>
      <c r="C37960" t="s">
        <v>132</v>
      </c>
      <c r="D37960" t="s">
        <v>344</v>
      </c>
      <c r="E37960" t="s">
        <v>345</v>
      </c>
      <c r="F37960" t="s">
        <v>101</v>
      </c>
    </row>
    <row r="37961" spans="1:6" x14ac:dyDescent="0.35">
      <c r="A37961">
        <v>11082024</v>
      </c>
      <c r="B37961" t="s">
        <v>426</v>
      </c>
      <c r="C37961" t="s">
        <v>595</v>
      </c>
      <c r="D37961" t="s">
        <v>132</v>
      </c>
      <c r="E37961" t="s">
        <v>347</v>
      </c>
      <c r="F37961" t="s">
        <v>101</v>
      </c>
    </row>
    <row r="37962" spans="1:6" x14ac:dyDescent="0.35">
      <c r="A37962">
        <v>11082024</v>
      </c>
      <c r="B37962" t="s">
        <v>493</v>
      </c>
      <c r="C37962" t="s">
        <v>365</v>
      </c>
      <c r="D37962" t="s">
        <v>132</v>
      </c>
      <c r="E37962" t="s">
        <v>348</v>
      </c>
      <c r="F37962" t="s">
        <v>101</v>
      </c>
    </row>
    <row r="37963" spans="1:6" x14ac:dyDescent="0.35">
      <c r="A37963">
        <v>11082024</v>
      </c>
      <c r="B37963" t="s">
        <v>207</v>
      </c>
      <c r="C37963" t="s">
        <v>434</v>
      </c>
      <c r="D37963" t="s">
        <v>132</v>
      </c>
      <c r="E37963" t="s">
        <v>350</v>
      </c>
      <c r="F37963" t="s">
        <v>101</v>
      </c>
    </row>
    <row r="37964" spans="1:6" x14ac:dyDescent="0.35">
      <c r="A37964">
        <v>11082024</v>
      </c>
      <c r="B37964" t="s">
        <v>575</v>
      </c>
      <c r="C37964" t="s">
        <v>203</v>
      </c>
      <c r="D37964" t="s">
        <v>132</v>
      </c>
      <c r="E37964" t="s">
        <v>352</v>
      </c>
      <c r="F37964" t="s">
        <v>101</v>
      </c>
    </row>
    <row r="37965" spans="1:6" x14ac:dyDescent="0.35">
      <c r="A37965">
        <v>11082024</v>
      </c>
      <c r="B37965" t="s">
        <v>137</v>
      </c>
      <c r="C37965" t="s">
        <v>535</v>
      </c>
      <c r="D37965" t="s">
        <v>132</v>
      </c>
      <c r="E37965" t="s">
        <v>133</v>
      </c>
      <c r="F37965" t="s">
        <v>355</v>
      </c>
    </row>
    <row r="37966" spans="1:6" x14ac:dyDescent="0.35">
      <c r="A37966">
        <v>11082024</v>
      </c>
      <c r="B37966" t="s">
        <v>454</v>
      </c>
      <c r="C37966" t="s">
        <v>162</v>
      </c>
      <c r="D37966" t="s">
        <v>132</v>
      </c>
      <c r="E37966" t="s">
        <v>356</v>
      </c>
      <c r="F37966" t="s">
        <v>101</v>
      </c>
    </row>
    <row r="37967" spans="1:6" x14ac:dyDescent="0.35">
      <c r="A37967">
        <v>11082024</v>
      </c>
      <c r="B37967" t="s">
        <v>122</v>
      </c>
      <c r="C37967" t="s">
        <v>234</v>
      </c>
      <c r="D37967" t="s">
        <v>359</v>
      </c>
      <c r="E37967" t="s">
        <v>360</v>
      </c>
      <c r="F37967" t="s">
        <v>101</v>
      </c>
    </row>
    <row r="37968" spans="1:6" x14ac:dyDescent="0.35">
      <c r="A37968">
        <v>11082024</v>
      </c>
      <c r="B37968" t="s">
        <v>387</v>
      </c>
      <c r="C37968" t="s">
        <v>598</v>
      </c>
      <c r="D37968" t="s">
        <v>359</v>
      </c>
      <c r="E37968" t="s">
        <v>362</v>
      </c>
      <c r="F37968" t="s">
        <v>101</v>
      </c>
    </row>
    <row r="37969" spans="1:8" x14ac:dyDescent="0.35">
      <c r="A37969">
        <v>11082024</v>
      </c>
      <c r="B37969" t="s">
        <v>496</v>
      </c>
      <c r="C37969" t="s">
        <v>336</v>
      </c>
      <c r="D37969" t="s">
        <v>359</v>
      </c>
      <c r="E37969" t="s">
        <v>362</v>
      </c>
      <c r="F37969" t="s">
        <v>140</v>
      </c>
      <c r="G37969" t="s">
        <v>364</v>
      </c>
      <c r="H37969" t="s">
        <v>101</v>
      </c>
    </row>
    <row r="37970" spans="1:8" x14ac:dyDescent="0.35">
      <c r="A37970">
        <v>11082024</v>
      </c>
      <c r="B37970" t="s">
        <v>570</v>
      </c>
      <c r="C37970" t="s">
        <v>151</v>
      </c>
      <c r="D37970" t="s">
        <v>366</v>
      </c>
      <c r="E37970" t="s">
        <v>257</v>
      </c>
      <c r="F37970" t="s">
        <v>367</v>
      </c>
      <c r="G37970" t="s">
        <v>101</v>
      </c>
    </row>
    <row r="37971" spans="1:8" x14ac:dyDescent="0.35">
      <c r="A37971">
        <v>11082024</v>
      </c>
      <c r="B37971" t="s">
        <v>494</v>
      </c>
      <c r="C37971" t="s">
        <v>186</v>
      </c>
      <c r="D37971" t="s">
        <v>369</v>
      </c>
      <c r="E37971" t="s">
        <v>370</v>
      </c>
      <c r="F37971" t="s">
        <v>101</v>
      </c>
    </row>
    <row r="37972" spans="1:8" x14ac:dyDescent="0.35">
      <c r="A37972">
        <v>11082024</v>
      </c>
      <c r="B37972" t="s">
        <v>493</v>
      </c>
      <c r="C37972" t="s">
        <v>513</v>
      </c>
      <c r="D37972" t="s">
        <v>371</v>
      </c>
      <c r="E37972" t="s">
        <v>101</v>
      </c>
    </row>
    <row r="37973" spans="1:8" x14ac:dyDescent="0.35">
      <c r="A37973">
        <v>11082024</v>
      </c>
      <c r="B37973" t="s">
        <v>439</v>
      </c>
      <c r="C37973" t="s">
        <v>329</v>
      </c>
      <c r="D37973" t="s">
        <v>372</v>
      </c>
      <c r="E37973" t="s">
        <v>101</v>
      </c>
    </row>
    <row r="37974" spans="1:8" x14ac:dyDescent="0.35">
      <c r="A37974">
        <v>11082024</v>
      </c>
      <c r="B37974" t="s">
        <v>188</v>
      </c>
      <c r="C37974" t="s">
        <v>373</v>
      </c>
      <c r="D37974" t="s">
        <v>101</v>
      </c>
    </row>
    <row r="37975" spans="1:8" x14ac:dyDescent="0.35">
      <c r="A37975">
        <v>11082024</v>
      </c>
      <c r="B37975" t="s">
        <v>570</v>
      </c>
      <c r="C37975" t="s">
        <v>402</v>
      </c>
      <c r="D37975" t="s">
        <v>376</v>
      </c>
      <c r="E37975" t="s">
        <v>140</v>
      </c>
      <c r="F37975" t="s">
        <v>331</v>
      </c>
      <c r="G37975" t="s">
        <v>377</v>
      </c>
      <c r="H37975" t="s">
        <v>101</v>
      </c>
    </row>
    <row r="37976" spans="1:8" x14ac:dyDescent="0.35">
      <c r="A37976">
        <v>11082024</v>
      </c>
      <c r="B37976" t="s">
        <v>611</v>
      </c>
      <c r="C37976" t="s">
        <v>433</v>
      </c>
      <c r="D37976" t="s">
        <v>378</v>
      </c>
    </row>
    <row r="37977" spans="1:8" x14ac:dyDescent="0.35">
      <c r="A37977">
        <v>11082024</v>
      </c>
      <c r="B37977" t="s">
        <v>450</v>
      </c>
      <c r="C37977" t="s">
        <v>428</v>
      </c>
      <c r="D37977" t="s">
        <v>380</v>
      </c>
      <c r="E37977" t="s">
        <v>101</v>
      </c>
    </row>
    <row r="37978" spans="1:8" x14ac:dyDescent="0.35">
      <c r="A37978">
        <v>11082024</v>
      </c>
      <c r="B37978" t="s">
        <v>285</v>
      </c>
      <c r="C37978" t="s">
        <v>168</v>
      </c>
      <c r="D37978" t="s">
        <v>382</v>
      </c>
      <c r="E37978" t="s">
        <v>383</v>
      </c>
    </row>
    <row r="37979" spans="1:8" x14ac:dyDescent="0.35">
      <c r="A37979">
        <v>11082024</v>
      </c>
      <c r="B37979" t="s">
        <v>98</v>
      </c>
      <c r="C37979" t="s">
        <v>158</v>
      </c>
      <c r="D37979" t="s">
        <v>385</v>
      </c>
      <c r="E37979" t="s">
        <v>386</v>
      </c>
    </row>
    <row r="37980" spans="1:8" x14ac:dyDescent="0.35">
      <c r="A37980">
        <v>11082024</v>
      </c>
      <c r="B37980" t="s">
        <v>662</v>
      </c>
      <c r="C37980" t="s">
        <v>586</v>
      </c>
      <c r="D37980" t="s">
        <v>388</v>
      </c>
      <c r="E37980" t="s">
        <v>101</v>
      </c>
    </row>
    <row r="37981" spans="1:8" x14ac:dyDescent="0.35">
      <c r="A37981">
        <v>11082024</v>
      </c>
      <c r="B37981" t="s">
        <v>158</v>
      </c>
      <c r="C37981" t="s">
        <v>186</v>
      </c>
      <c r="D37981" t="s">
        <v>391</v>
      </c>
      <c r="E37981" t="s">
        <v>101</v>
      </c>
    </row>
    <row r="37982" spans="1:8" x14ac:dyDescent="0.35">
      <c r="A37982">
        <v>11082024</v>
      </c>
      <c r="B37982" t="s">
        <v>473</v>
      </c>
      <c r="C37982" t="s">
        <v>443</v>
      </c>
      <c r="D37982" t="s">
        <v>393</v>
      </c>
    </row>
    <row r="37983" spans="1:8" x14ac:dyDescent="0.35">
      <c r="A37983">
        <v>11082024</v>
      </c>
      <c r="B37983" t="s">
        <v>479</v>
      </c>
      <c r="C37983" t="s">
        <v>478</v>
      </c>
      <c r="D37983" t="s">
        <v>394</v>
      </c>
      <c r="E37983" t="s">
        <v>395</v>
      </c>
      <c r="F37983" t="s">
        <v>101</v>
      </c>
    </row>
    <row r="37984" spans="1:8" x14ac:dyDescent="0.35">
      <c r="A37984">
        <v>11082024</v>
      </c>
      <c r="B37984" t="s">
        <v>396</v>
      </c>
    </row>
    <row r="37985" spans="1:9" x14ac:dyDescent="0.35">
      <c r="A37985">
        <v>11082024</v>
      </c>
      <c r="B37985" t="s">
        <v>416</v>
      </c>
      <c r="C37985" t="s">
        <v>397</v>
      </c>
      <c r="D37985" t="s">
        <v>101</v>
      </c>
    </row>
    <row r="37986" spans="1:9" x14ac:dyDescent="0.35">
      <c r="A37986">
        <v>11082024</v>
      </c>
      <c r="B37986" t="s">
        <v>477</v>
      </c>
      <c r="C37986" t="s">
        <v>155</v>
      </c>
      <c r="D37986" t="s">
        <v>399</v>
      </c>
      <c r="E37986" t="s">
        <v>140</v>
      </c>
      <c r="F37986" t="s">
        <v>400</v>
      </c>
      <c r="G37986" t="s">
        <v>257</v>
      </c>
      <c r="H37986" t="s">
        <v>331</v>
      </c>
      <c r="I37986" t="s">
        <v>401</v>
      </c>
    </row>
    <row r="37987" spans="1:9" x14ac:dyDescent="0.35">
      <c r="A37987">
        <v>11082024</v>
      </c>
      <c r="B37987" t="s">
        <v>218</v>
      </c>
      <c r="C37987" t="s">
        <v>168</v>
      </c>
      <c r="D37987" t="s">
        <v>399</v>
      </c>
      <c r="E37987" t="s">
        <v>187</v>
      </c>
      <c r="F37987" t="s">
        <v>101</v>
      </c>
    </row>
    <row r="37988" spans="1:9" x14ac:dyDescent="0.35">
      <c r="A37988">
        <v>11082024</v>
      </c>
      <c r="B37988" t="s">
        <v>157</v>
      </c>
      <c r="C37988" t="s">
        <v>102</v>
      </c>
      <c r="D37988" t="s">
        <v>399</v>
      </c>
      <c r="E37988" t="s">
        <v>403</v>
      </c>
      <c r="F37988" t="s">
        <v>101</v>
      </c>
    </row>
    <row r="37989" spans="1:9" x14ac:dyDescent="0.35">
      <c r="A37989">
        <v>11082024</v>
      </c>
      <c r="B37989" t="s">
        <v>454</v>
      </c>
      <c r="C37989" t="s">
        <v>458</v>
      </c>
      <c r="D37989" t="s">
        <v>399</v>
      </c>
      <c r="E37989" t="s">
        <v>404</v>
      </c>
      <c r="F37989" t="s">
        <v>101</v>
      </c>
    </row>
    <row r="37990" spans="1:9" x14ac:dyDescent="0.35">
      <c r="A37990">
        <v>10082024</v>
      </c>
      <c r="B37990" t="s">
        <v>599</v>
      </c>
      <c r="C37990" t="s">
        <v>102</v>
      </c>
      <c r="D37990" t="s">
        <v>100</v>
      </c>
      <c r="E37990" t="s">
        <v>101</v>
      </c>
    </row>
    <row r="37991" spans="1:9" x14ac:dyDescent="0.35">
      <c r="A37991">
        <v>10082024</v>
      </c>
      <c r="B37991" t="s">
        <v>374</v>
      </c>
      <c r="C37991" t="s">
        <v>197</v>
      </c>
      <c r="D37991" t="s">
        <v>104</v>
      </c>
      <c r="E37991" t="s">
        <v>101</v>
      </c>
    </row>
    <row r="37992" spans="1:9" x14ac:dyDescent="0.35">
      <c r="A37992">
        <v>10082024</v>
      </c>
      <c r="B37992" t="s">
        <v>449</v>
      </c>
      <c r="C37992" t="s">
        <v>327</v>
      </c>
      <c r="D37992" t="s">
        <v>107</v>
      </c>
      <c r="E37992" t="s">
        <v>108</v>
      </c>
      <c r="F37992" t="s">
        <v>101</v>
      </c>
    </row>
    <row r="37993" spans="1:9" x14ac:dyDescent="0.35">
      <c r="A37993">
        <v>10082024</v>
      </c>
      <c r="B37993" t="s">
        <v>177</v>
      </c>
      <c r="C37993" t="s">
        <v>535</v>
      </c>
      <c r="D37993" t="s">
        <v>111</v>
      </c>
      <c r="E37993" t="s">
        <v>101</v>
      </c>
    </row>
    <row r="37994" spans="1:9" x14ac:dyDescent="0.35">
      <c r="A37994">
        <v>10082024</v>
      </c>
      <c r="B37994" t="s">
        <v>527</v>
      </c>
      <c r="C37994" t="s">
        <v>617</v>
      </c>
      <c r="D37994" t="s">
        <v>114</v>
      </c>
      <c r="E37994" t="s">
        <v>115</v>
      </c>
      <c r="F37994" t="s">
        <v>116</v>
      </c>
    </row>
    <row r="37995" spans="1:9" x14ac:dyDescent="0.35">
      <c r="A37995">
        <v>10082024</v>
      </c>
      <c r="B37995" t="s">
        <v>202</v>
      </c>
      <c r="C37995" t="s">
        <v>785</v>
      </c>
      <c r="D37995" t="s">
        <v>114</v>
      </c>
      <c r="E37995" t="s">
        <v>119</v>
      </c>
      <c r="F37995" t="s">
        <v>120</v>
      </c>
      <c r="G37995" t="s">
        <v>121</v>
      </c>
    </row>
    <row r="37996" spans="1:9" x14ac:dyDescent="0.35">
      <c r="A37996">
        <v>10082024</v>
      </c>
      <c r="B37996" t="s">
        <v>110</v>
      </c>
      <c r="C37996" t="s">
        <v>407</v>
      </c>
      <c r="D37996" t="s">
        <v>114</v>
      </c>
      <c r="E37996" t="s">
        <v>124</v>
      </c>
    </row>
    <row r="37997" spans="1:9" x14ac:dyDescent="0.35">
      <c r="A37997">
        <v>10082024</v>
      </c>
      <c r="B37997" t="s">
        <v>531</v>
      </c>
      <c r="C37997" t="s">
        <v>816</v>
      </c>
      <c r="D37997" t="s">
        <v>114</v>
      </c>
      <c r="E37997" t="s">
        <v>127</v>
      </c>
    </row>
    <row r="37998" spans="1:9" x14ac:dyDescent="0.35">
      <c r="A37998">
        <v>10082024</v>
      </c>
      <c r="B37998" t="s">
        <v>699</v>
      </c>
      <c r="C37998" t="s">
        <v>773</v>
      </c>
      <c r="D37998" t="s">
        <v>114</v>
      </c>
      <c r="E37998" t="s">
        <v>130</v>
      </c>
    </row>
    <row r="37999" spans="1:9" x14ac:dyDescent="0.35">
      <c r="A37999">
        <v>10082024</v>
      </c>
      <c r="B37999" t="s">
        <v>614</v>
      </c>
      <c r="C37999" t="s">
        <v>745</v>
      </c>
      <c r="D37999" t="s">
        <v>114</v>
      </c>
      <c r="E37999" t="s">
        <v>132</v>
      </c>
      <c r="F37999" t="s">
        <v>133</v>
      </c>
    </row>
    <row r="38000" spans="1:9" x14ac:dyDescent="0.35">
      <c r="A38000">
        <v>10082024</v>
      </c>
      <c r="B38000" t="s">
        <v>292</v>
      </c>
      <c r="C38000" t="s">
        <v>353</v>
      </c>
      <c r="D38000" t="s">
        <v>135</v>
      </c>
      <c r="E38000" t="s">
        <v>136</v>
      </c>
    </row>
    <row r="38001" spans="1:7" x14ac:dyDescent="0.35">
      <c r="A38001">
        <v>10082024</v>
      </c>
      <c r="B38001" t="s">
        <v>224</v>
      </c>
      <c r="C38001" t="s">
        <v>336</v>
      </c>
      <c r="D38001" t="s">
        <v>139</v>
      </c>
      <c r="E38001" t="s">
        <v>140</v>
      </c>
      <c r="F38001" t="s">
        <v>141</v>
      </c>
      <c r="G38001" t="s">
        <v>101</v>
      </c>
    </row>
    <row r="38002" spans="1:7" x14ac:dyDescent="0.35">
      <c r="A38002">
        <v>10082024</v>
      </c>
      <c r="B38002" t="s">
        <v>599</v>
      </c>
      <c r="C38002" t="s">
        <v>197</v>
      </c>
      <c r="D38002" t="s">
        <v>144</v>
      </c>
      <c r="E38002" t="s">
        <v>101</v>
      </c>
    </row>
    <row r="38003" spans="1:7" x14ac:dyDescent="0.35">
      <c r="A38003">
        <v>10082024</v>
      </c>
      <c r="B38003" t="s">
        <v>418</v>
      </c>
      <c r="C38003" t="s">
        <v>155</v>
      </c>
      <c r="D38003" t="s">
        <v>147</v>
      </c>
      <c r="E38003" t="s">
        <v>148</v>
      </c>
      <c r="F38003" t="s">
        <v>149</v>
      </c>
    </row>
    <row r="38004" spans="1:7" x14ac:dyDescent="0.35">
      <c r="A38004">
        <v>10082024</v>
      </c>
      <c r="B38004" t="s">
        <v>525</v>
      </c>
      <c r="C38004" t="s">
        <v>106</v>
      </c>
      <c r="D38004" t="s">
        <v>152</v>
      </c>
      <c r="E38004" t="s">
        <v>140</v>
      </c>
      <c r="F38004" t="s">
        <v>153</v>
      </c>
      <c r="G38004" t="s">
        <v>101</v>
      </c>
    </row>
    <row r="38005" spans="1:7" x14ac:dyDescent="0.35">
      <c r="A38005">
        <v>10082024</v>
      </c>
      <c r="B38005" t="s">
        <v>623</v>
      </c>
      <c r="C38005" t="s">
        <v>129</v>
      </c>
      <c r="D38005" t="s">
        <v>156</v>
      </c>
      <c r="E38005" t="s">
        <v>101</v>
      </c>
    </row>
    <row r="38006" spans="1:7" x14ac:dyDescent="0.35">
      <c r="A38006">
        <v>10082024</v>
      </c>
      <c r="B38006" t="s">
        <v>354</v>
      </c>
      <c r="C38006" t="s">
        <v>159</v>
      </c>
      <c r="D38006" t="s">
        <v>101</v>
      </c>
    </row>
    <row r="38007" spans="1:7" x14ac:dyDescent="0.35">
      <c r="A38007">
        <v>10082024</v>
      </c>
      <c r="B38007" t="s">
        <v>443</v>
      </c>
      <c r="C38007" t="s">
        <v>161</v>
      </c>
      <c r="D38007" t="s">
        <v>101</v>
      </c>
    </row>
    <row r="38008" spans="1:7" x14ac:dyDescent="0.35">
      <c r="A38008">
        <v>10082024</v>
      </c>
      <c r="B38008" t="s">
        <v>203</v>
      </c>
      <c r="C38008" t="s">
        <v>416</v>
      </c>
      <c r="D38008" t="s">
        <v>164</v>
      </c>
      <c r="E38008" t="s">
        <v>101</v>
      </c>
    </row>
    <row r="38009" spans="1:7" x14ac:dyDescent="0.35">
      <c r="A38009">
        <v>10082024</v>
      </c>
      <c r="B38009" t="s">
        <v>520</v>
      </c>
      <c r="C38009" t="s">
        <v>158</v>
      </c>
      <c r="D38009" t="s">
        <v>167</v>
      </c>
    </row>
    <row r="38010" spans="1:7" x14ac:dyDescent="0.35">
      <c r="A38010">
        <v>10082024</v>
      </c>
      <c r="B38010" t="s">
        <v>551</v>
      </c>
      <c r="C38010" t="s">
        <v>491</v>
      </c>
      <c r="D38010" t="s">
        <v>423</v>
      </c>
      <c r="E38010" t="s">
        <v>101</v>
      </c>
    </row>
    <row r="38011" spans="1:7" x14ac:dyDescent="0.35">
      <c r="A38011">
        <v>10082024</v>
      </c>
      <c r="B38011" t="s">
        <v>237</v>
      </c>
      <c r="C38011" t="s">
        <v>476</v>
      </c>
      <c r="D38011" t="s">
        <v>169</v>
      </c>
      <c r="E38011" t="s">
        <v>170</v>
      </c>
      <c r="F38011" t="s">
        <v>101</v>
      </c>
    </row>
    <row r="38012" spans="1:7" x14ac:dyDescent="0.35">
      <c r="A38012">
        <v>10082024</v>
      </c>
      <c r="B38012" t="s">
        <v>495</v>
      </c>
      <c r="C38012" t="s">
        <v>443</v>
      </c>
      <c r="D38012" t="s">
        <v>173</v>
      </c>
      <c r="E38012" t="s">
        <v>101</v>
      </c>
    </row>
    <row r="38013" spans="1:7" x14ac:dyDescent="0.35">
      <c r="A38013">
        <v>10082024</v>
      </c>
      <c r="B38013" t="s">
        <v>558</v>
      </c>
      <c r="C38013" t="s">
        <v>421</v>
      </c>
      <c r="D38013" t="s">
        <v>176</v>
      </c>
      <c r="E38013" t="s">
        <v>101</v>
      </c>
    </row>
    <row r="38014" spans="1:7" x14ac:dyDescent="0.35">
      <c r="A38014">
        <v>10082024</v>
      </c>
      <c r="B38014" t="s">
        <v>558</v>
      </c>
      <c r="C38014" t="s">
        <v>197</v>
      </c>
      <c r="D38014" t="s">
        <v>176</v>
      </c>
      <c r="E38014" t="s">
        <v>149</v>
      </c>
    </row>
    <row r="38015" spans="1:7" x14ac:dyDescent="0.35">
      <c r="A38015">
        <v>10082024</v>
      </c>
      <c r="B38015" t="s">
        <v>425</v>
      </c>
      <c r="C38015" t="s">
        <v>259</v>
      </c>
      <c r="D38015" t="s">
        <v>181</v>
      </c>
      <c r="E38015" t="s">
        <v>182</v>
      </c>
      <c r="F38015" t="s">
        <v>101</v>
      </c>
    </row>
    <row r="38016" spans="1:7" x14ac:dyDescent="0.35">
      <c r="A38016">
        <v>10082024</v>
      </c>
      <c r="B38016" t="s">
        <v>419</v>
      </c>
      <c r="C38016" t="s">
        <v>204</v>
      </c>
      <c r="D38016" t="s">
        <v>184</v>
      </c>
      <c r="E38016" t="s">
        <v>101</v>
      </c>
    </row>
    <row r="38017" spans="1:7" x14ac:dyDescent="0.35">
      <c r="A38017">
        <v>10082024</v>
      </c>
      <c r="B38017" t="s">
        <v>178</v>
      </c>
      <c r="C38017" t="s">
        <v>187</v>
      </c>
      <c r="D38017" t="s">
        <v>101</v>
      </c>
    </row>
    <row r="38018" spans="1:7" x14ac:dyDescent="0.35">
      <c r="A38018">
        <v>10082024</v>
      </c>
      <c r="B38018" t="s">
        <v>559</v>
      </c>
      <c r="C38018" t="s">
        <v>275</v>
      </c>
      <c r="D38018" t="s">
        <v>190</v>
      </c>
      <c r="E38018" t="s">
        <v>191</v>
      </c>
      <c r="F38018" t="s">
        <v>101</v>
      </c>
    </row>
    <row r="38019" spans="1:7" x14ac:dyDescent="0.35">
      <c r="A38019">
        <v>10082024</v>
      </c>
      <c r="B38019" t="s">
        <v>293</v>
      </c>
      <c r="C38019" t="s">
        <v>197</v>
      </c>
      <c r="D38019" t="s">
        <v>190</v>
      </c>
      <c r="E38019" t="s">
        <v>194</v>
      </c>
      <c r="F38019" t="s">
        <v>101</v>
      </c>
    </row>
    <row r="38020" spans="1:7" x14ac:dyDescent="0.35">
      <c r="A38020">
        <v>10082024</v>
      </c>
      <c r="B38020" t="s">
        <v>473</v>
      </c>
      <c r="C38020" t="s">
        <v>197</v>
      </c>
      <c r="D38020" t="s">
        <v>190</v>
      </c>
      <c r="E38020" t="s">
        <v>196</v>
      </c>
      <c r="F38020" t="s">
        <v>101</v>
      </c>
    </row>
    <row r="38021" spans="1:7" x14ac:dyDescent="0.35">
      <c r="A38021">
        <v>10082024</v>
      </c>
      <c r="B38021" t="s">
        <v>492</v>
      </c>
      <c r="C38021" t="s">
        <v>198</v>
      </c>
      <c r="D38021" t="s">
        <v>140</v>
      </c>
      <c r="E38021" t="s">
        <v>199</v>
      </c>
      <c r="F38021" t="s">
        <v>200</v>
      </c>
      <c r="G38021" t="s">
        <v>101</v>
      </c>
    </row>
    <row r="38022" spans="1:7" x14ac:dyDescent="0.35">
      <c r="A38022">
        <v>10082024</v>
      </c>
      <c r="B38022" t="s">
        <v>272</v>
      </c>
      <c r="C38022" t="s">
        <v>109</v>
      </c>
      <c r="D38022" t="s">
        <v>61</v>
      </c>
      <c r="E38022" t="s">
        <v>101</v>
      </c>
    </row>
    <row r="38023" spans="1:7" x14ac:dyDescent="0.35">
      <c r="A38023">
        <v>10082024</v>
      </c>
      <c r="B38023" t="s">
        <v>501</v>
      </c>
      <c r="C38023" t="s">
        <v>353</v>
      </c>
      <c r="D38023" t="s">
        <v>205</v>
      </c>
      <c r="E38023" t="s">
        <v>101</v>
      </c>
    </row>
    <row r="38024" spans="1:7" x14ac:dyDescent="0.35">
      <c r="A38024">
        <v>10082024</v>
      </c>
      <c r="B38024" t="s">
        <v>591</v>
      </c>
      <c r="C38024" t="s">
        <v>389</v>
      </c>
      <c r="D38024" t="s">
        <v>208</v>
      </c>
      <c r="E38024" t="s">
        <v>101</v>
      </c>
    </row>
    <row r="38025" spans="1:7" x14ac:dyDescent="0.35">
      <c r="A38025">
        <v>10082024</v>
      </c>
      <c r="B38025" t="s">
        <v>493</v>
      </c>
      <c r="C38025" t="s">
        <v>302</v>
      </c>
      <c r="D38025" t="s">
        <v>210</v>
      </c>
      <c r="E38025" t="s">
        <v>211</v>
      </c>
      <c r="F38025" t="s">
        <v>101</v>
      </c>
    </row>
    <row r="38026" spans="1:7" x14ac:dyDescent="0.35">
      <c r="A38026">
        <v>10082024</v>
      </c>
      <c r="B38026" t="s">
        <v>122</v>
      </c>
      <c r="C38026" t="s">
        <v>197</v>
      </c>
      <c r="D38026" t="s">
        <v>214</v>
      </c>
      <c r="E38026" t="s">
        <v>215</v>
      </c>
      <c r="F38026" t="s">
        <v>101</v>
      </c>
    </row>
    <row r="38027" spans="1:7" x14ac:dyDescent="0.35">
      <c r="A38027">
        <v>10082024</v>
      </c>
      <c r="B38027" t="s">
        <v>418</v>
      </c>
      <c r="C38027" t="s">
        <v>259</v>
      </c>
      <c r="D38027" t="s">
        <v>217</v>
      </c>
      <c r="E38027" t="s">
        <v>101</v>
      </c>
    </row>
    <row r="38028" spans="1:7" x14ac:dyDescent="0.35">
      <c r="A38028">
        <v>10082024</v>
      </c>
      <c r="B38028" t="s">
        <v>436</v>
      </c>
      <c r="C38028" t="s">
        <v>188</v>
      </c>
      <c r="D38028" t="s">
        <v>220</v>
      </c>
      <c r="E38028" t="s">
        <v>101</v>
      </c>
    </row>
    <row r="38029" spans="1:7" x14ac:dyDescent="0.35">
      <c r="A38029">
        <v>10082024</v>
      </c>
      <c r="B38029" t="s">
        <v>418</v>
      </c>
      <c r="C38029" t="s">
        <v>553</v>
      </c>
      <c r="D38029" t="s">
        <v>222</v>
      </c>
    </row>
    <row r="38030" spans="1:7" x14ac:dyDescent="0.35">
      <c r="A38030">
        <v>10082024</v>
      </c>
      <c r="B38030" t="s">
        <v>629</v>
      </c>
      <c r="C38030" t="s">
        <v>297</v>
      </c>
      <c r="D38030" t="s">
        <v>223</v>
      </c>
    </row>
    <row r="38031" spans="1:7" x14ac:dyDescent="0.35">
      <c r="A38031">
        <v>10082024</v>
      </c>
      <c r="B38031" t="s">
        <v>608</v>
      </c>
      <c r="C38031" t="s">
        <v>162</v>
      </c>
      <c r="D38031" t="s">
        <v>225</v>
      </c>
      <c r="E38031" t="s">
        <v>101</v>
      </c>
    </row>
    <row r="38032" spans="1:7" x14ac:dyDescent="0.35">
      <c r="A38032">
        <v>10082024</v>
      </c>
      <c r="B38032" t="s">
        <v>582</v>
      </c>
      <c r="C38032" t="s">
        <v>118</v>
      </c>
      <c r="D38032" t="s">
        <v>225</v>
      </c>
      <c r="E38032" t="s">
        <v>228</v>
      </c>
      <c r="F38032" t="s">
        <v>229</v>
      </c>
    </row>
    <row r="38033" spans="1:7" x14ac:dyDescent="0.35">
      <c r="A38033">
        <v>10082024</v>
      </c>
      <c r="B38033" t="s">
        <v>581</v>
      </c>
      <c r="C38033" t="s">
        <v>212</v>
      </c>
      <c r="D38033" t="s">
        <v>232</v>
      </c>
      <c r="E38033" t="s">
        <v>101</v>
      </c>
    </row>
    <row r="38034" spans="1:7" x14ac:dyDescent="0.35">
      <c r="A38034">
        <v>10082024</v>
      </c>
      <c r="B38034" t="s">
        <v>374</v>
      </c>
      <c r="C38034" t="s">
        <v>273</v>
      </c>
      <c r="D38034" t="s">
        <v>235</v>
      </c>
      <c r="E38034" t="s">
        <v>236</v>
      </c>
      <c r="F38034" t="s">
        <v>101</v>
      </c>
    </row>
    <row r="38035" spans="1:7" x14ac:dyDescent="0.35">
      <c r="A38035">
        <v>10082024</v>
      </c>
      <c r="B38035" t="s">
        <v>436</v>
      </c>
      <c r="C38035" t="s">
        <v>545</v>
      </c>
      <c r="D38035" t="s">
        <v>235</v>
      </c>
      <c r="E38035" t="s">
        <v>239</v>
      </c>
      <c r="F38035" t="s">
        <v>149</v>
      </c>
    </row>
    <row r="38036" spans="1:7" x14ac:dyDescent="0.35">
      <c r="A38036">
        <v>10082024</v>
      </c>
      <c r="B38036" t="s">
        <v>573</v>
      </c>
      <c r="C38036" t="s">
        <v>363</v>
      </c>
      <c r="D38036" t="s">
        <v>235</v>
      </c>
      <c r="E38036" t="s">
        <v>241</v>
      </c>
      <c r="F38036" t="s">
        <v>101</v>
      </c>
    </row>
    <row r="38037" spans="1:7" x14ac:dyDescent="0.35">
      <c r="A38037">
        <v>10082024</v>
      </c>
      <c r="B38037" t="s">
        <v>566</v>
      </c>
      <c r="C38037" t="s">
        <v>433</v>
      </c>
      <c r="D38037" t="s">
        <v>243</v>
      </c>
      <c r="E38037" t="s">
        <v>101</v>
      </c>
    </row>
    <row r="38038" spans="1:7" x14ac:dyDescent="0.35">
      <c r="A38038">
        <v>10082024</v>
      </c>
      <c r="B38038" t="s">
        <v>339</v>
      </c>
      <c r="C38038" t="s">
        <v>402</v>
      </c>
      <c r="D38038" t="s">
        <v>245</v>
      </c>
      <c r="E38038" t="s">
        <v>246</v>
      </c>
    </row>
    <row r="38039" spans="1:7" x14ac:dyDescent="0.35">
      <c r="A38039">
        <v>10082024</v>
      </c>
      <c r="B38039" t="s">
        <v>603</v>
      </c>
      <c r="C38039" t="s">
        <v>427</v>
      </c>
      <c r="D38039" t="s">
        <v>245</v>
      </c>
      <c r="E38039" t="s">
        <v>249</v>
      </c>
    </row>
    <row r="38040" spans="1:7" x14ac:dyDescent="0.35">
      <c r="A38040">
        <v>10082024</v>
      </c>
      <c r="B38040" t="s">
        <v>518</v>
      </c>
      <c r="C38040" t="s">
        <v>118</v>
      </c>
      <c r="D38040" t="s">
        <v>252</v>
      </c>
      <c r="E38040" t="s">
        <v>101</v>
      </c>
    </row>
    <row r="38041" spans="1:7" x14ac:dyDescent="0.35">
      <c r="A38041">
        <v>10082024</v>
      </c>
      <c r="B38041" t="s">
        <v>414</v>
      </c>
      <c r="C38041" t="s">
        <v>109</v>
      </c>
      <c r="D38041" t="s">
        <v>254</v>
      </c>
    </row>
    <row r="38042" spans="1:7" x14ac:dyDescent="0.35">
      <c r="A38042">
        <v>10082024</v>
      </c>
      <c r="B38042" t="s">
        <v>438</v>
      </c>
      <c r="C38042" t="s">
        <v>204</v>
      </c>
      <c r="D38042" t="s">
        <v>256</v>
      </c>
      <c r="E38042" t="s">
        <v>257</v>
      </c>
      <c r="F38042" t="s">
        <v>236</v>
      </c>
      <c r="G38042" t="s">
        <v>101</v>
      </c>
    </row>
    <row r="38043" spans="1:7" x14ac:dyDescent="0.35">
      <c r="A38043">
        <v>10082024</v>
      </c>
      <c r="B38043" t="s">
        <v>579</v>
      </c>
      <c r="C38043" t="s">
        <v>333</v>
      </c>
      <c r="D38043" t="s">
        <v>260</v>
      </c>
      <c r="E38043" t="s">
        <v>136</v>
      </c>
      <c r="F38043" t="s">
        <v>101</v>
      </c>
    </row>
    <row r="38044" spans="1:7" x14ac:dyDescent="0.35">
      <c r="A38044">
        <v>10082024</v>
      </c>
      <c r="B38044" t="s">
        <v>443</v>
      </c>
      <c r="C38044" t="s">
        <v>261</v>
      </c>
      <c r="D38044" t="s">
        <v>262</v>
      </c>
      <c r="E38044" t="s">
        <v>101</v>
      </c>
    </row>
    <row r="38045" spans="1:7" x14ac:dyDescent="0.35">
      <c r="A38045">
        <v>10082024</v>
      </c>
      <c r="B38045" t="s">
        <v>581</v>
      </c>
      <c r="C38045" t="s">
        <v>166</v>
      </c>
      <c r="D38045" t="s">
        <v>264</v>
      </c>
      <c r="E38045" t="s">
        <v>101</v>
      </c>
    </row>
    <row r="38046" spans="1:7" x14ac:dyDescent="0.35">
      <c r="A38046">
        <v>10082024</v>
      </c>
      <c r="B38046" t="s">
        <v>204</v>
      </c>
      <c r="C38046" t="s">
        <v>264</v>
      </c>
      <c r="D38046" t="s">
        <v>149</v>
      </c>
    </row>
    <row r="38047" spans="1:7" x14ac:dyDescent="0.35">
      <c r="A38047">
        <v>10082024</v>
      </c>
      <c r="B38047" t="s">
        <v>449</v>
      </c>
      <c r="C38047" t="s">
        <v>151</v>
      </c>
      <c r="D38047" t="s">
        <v>265</v>
      </c>
      <c r="E38047" t="s">
        <v>101</v>
      </c>
      <c r="F38047" t="s">
        <v>266</v>
      </c>
    </row>
    <row r="38048" spans="1:7" x14ac:dyDescent="0.35">
      <c r="A38048">
        <v>10082024</v>
      </c>
      <c r="B38048" t="s">
        <v>339</v>
      </c>
      <c r="C38048" t="s">
        <v>178</v>
      </c>
      <c r="D38048" t="s">
        <v>267</v>
      </c>
      <c r="E38048" t="s">
        <v>101</v>
      </c>
    </row>
    <row r="38049" spans="1:8" x14ac:dyDescent="0.35">
      <c r="A38049">
        <v>10082024</v>
      </c>
      <c r="B38049" t="s">
        <v>636</v>
      </c>
      <c r="C38049" t="s">
        <v>151</v>
      </c>
      <c r="D38049" t="s">
        <v>268</v>
      </c>
    </row>
    <row r="38050" spans="1:8" x14ac:dyDescent="0.35">
      <c r="A38050">
        <v>10082024</v>
      </c>
      <c r="B38050" t="s">
        <v>418</v>
      </c>
      <c r="C38050" t="s">
        <v>188</v>
      </c>
      <c r="D38050" t="s">
        <v>270</v>
      </c>
      <c r="E38050" t="s">
        <v>271</v>
      </c>
      <c r="F38050" t="s">
        <v>101</v>
      </c>
    </row>
    <row r="38051" spans="1:8" x14ac:dyDescent="0.35">
      <c r="A38051">
        <v>10082024</v>
      </c>
      <c r="B38051" t="s">
        <v>504</v>
      </c>
      <c r="C38051" t="s">
        <v>128</v>
      </c>
      <c r="D38051" t="s">
        <v>274</v>
      </c>
      <c r="E38051" t="s">
        <v>101</v>
      </c>
    </row>
    <row r="38052" spans="1:8" x14ac:dyDescent="0.35">
      <c r="A38052">
        <v>10082024</v>
      </c>
      <c r="B38052" t="s">
        <v>498</v>
      </c>
      <c r="C38052" t="s">
        <v>402</v>
      </c>
      <c r="D38052" t="s">
        <v>277</v>
      </c>
      <c r="E38052" t="s">
        <v>101</v>
      </c>
    </row>
    <row r="38053" spans="1:8" x14ac:dyDescent="0.35">
      <c r="A38053">
        <v>10082024</v>
      </c>
      <c r="B38053" t="s">
        <v>518</v>
      </c>
      <c r="C38053" t="s">
        <v>357</v>
      </c>
      <c r="D38053" t="s">
        <v>279</v>
      </c>
      <c r="E38053" t="s">
        <v>140</v>
      </c>
      <c r="F38053" t="s">
        <v>280</v>
      </c>
    </row>
    <row r="38054" spans="1:8" x14ac:dyDescent="0.35">
      <c r="A38054">
        <v>10082024</v>
      </c>
      <c r="B38054" t="s">
        <v>339</v>
      </c>
      <c r="C38054" t="s">
        <v>188</v>
      </c>
      <c r="D38054" t="s">
        <v>281</v>
      </c>
    </row>
    <row r="38055" spans="1:8" x14ac:dyDescent="0.35">
      <c r="A38055">
        <v>10082024</v>
      </c>
      <c r="B38055" t="s">
        <v>431</v>
      </c>
      <c r="C38055" t="s">
        <v>234</v>
      </c>
      <c r="D38055" t="s">
        <v>284</v>
      </c>
      <c r="E38055" t="s">
        <v>101</v>
      </c>
    </row>
    <row r="38056" spans="1:8" x14ac:dyDescent="0.35">
      <c r="A38056">
        <v>10082024</v>
      </c>
      <c r="B38056" t="s">
        <v>722</v>
      </c>
      <c r="C38056" t="s">
        <v>99</v>
      </c>
      <c r="D38056" t="s">
        <v>287</v>
      </c>
      <c r="E38056" t="s">
        <v>101</v>
      </c>
    </row>
    <row r="38057" spans="1:8" x14ac:dyDescent="0.35">
      <c r="A38057">
        <v>10082024</v>
      </c>
      <c r="B38057" t="s">
        <v>451</v>
      </c>
      <c r="C38057" t="s">
        <v>402</v>
      </c>
      <c r="D38057" t="s">
        <v>288</v>
      </c>
      <c r="E38057" t="s">
        <v>101</v>
      </c>
    </row>
    <row r="38058" spans="1:8" x14ac:dyDescent="0.35">
      <c r="A38058">
        <v>10082024</v>
      </c>
      <c r="B38058" t="s">
        <v>559</v>
      </c>
      <c r="C38058" t="s">
        <v>146</v>
      </c>
      <c r="D38058" t="s">
        <v>290</v>
      </c>
      <c r="E38058" t="s">
        <v>140</v>
      </c>
      <c r="F38058" t="s">
        <v>291</v>
      </c>
    </row>
    <row r="38059" spans="1:8" x14ac:dyDescent="0.35">
      <c r="A38059">
        <v>10082024</v>
      </c>
      <c r="B38059" t="s">
        <v>510</v>
      </c>
      <c r="C38059" t="s">
        <v>204</v>
      </c>
      <c r="D38059" t="s">
        <v>290</v>
      </c>
      <c r="E38059" t="s">
        <v>140</v>
      </c>
      <c r="F38059" t="s">
        <v>294</v>
      </c>
      <c r="G38059" t="s">
        <v>295</v>
      </c>
      <c r="H38059" t="s">
        <v>101</v>
      </c>
    </row>
    <row r="38060" spans="1:8" x14ac:dyDescent="0.35">
      <c r="A38060">
        <v>10082024</v>
      </c>
      <c r="B38060" t="s">
        <v>590</v>
      </c>
      <c r="C38060" t="s">
        <v>273</v>
      </c>
      <c r="D38060" t="s">
        <v>298</v>
      </c>
      <c r="E38060" t="s">
        <v>101</v>
      </c>
    </row>
    <row r="38061" spans="1:8" x14ac:dyDescent="0.35">
      <c r="A38061">
        <v>10082024</v>
      </c>
      <c r="B38061" t="s">
        <v>526</v>
      </c>
      <c r="C38061" t="s">
        <v>502</v>
      </c>
      <c r="D38061" t="s">
        <v>300</v>
      </c>
      <c r="E38061" t="s">
        <v>262</v>
      </c>
      <c r="F38061" t="s">
        <v>101</v>
      </c>
    </row>
    <row r="38062" spans="1:8" x14ac:dyDescent="0.35">
      <c r="A38062">
        <v>10082024</v>
      </c>
      <c r="B38062" t="s">
        <v>221</v>
      </c>
      <c r="C38062" t="s">
        <v>434</v>
      </c>
      <c r="D38062" t="s">
        <v>301</v>
      </c>
      <c r="E38062" t="s">
        <v>101</v>
      </c>
    </row>
    <row r="38063" spans="1:8" x14ac:dyDescent="0.35">
      <c r="A38063">
        <v>10082024</v>
      </c>
      <c r="B38063" t="s">
        <v>696</v>
      </c>
      <c r="C38063" t="s">
        <v>433</v>
      </c>
      <c r="D38063" t="s">
        <v>303</v>
      </c>
      <c r="E38063" t="s">
        <v>149</v>
      </c>
    </row>
    <row r="38064" spans="1:8" x14ac:dyDescent="0.35">
      <c r="A38064">
        <v>10082024</v>
      </c>
      <c r="B38064" t="s">
        <v>454</v>
      </c>
      <c r="C38064" t="s">
        <v>102</v>
      </c>
      <c r="D38064" t="s">
        <v>306</v>
      </c>
      <c r="E38064" t="s">
        <v>101</v>
      </c>
    </row>
    <row r="38065" spans="1:9" x14ac:dyDescent="0.35">
      <c r="A38065">
        <v>10082024</v>
      </c>
      <c r="B38065" t="s">
        <v>609</v>
      </c>
      <c r="C38065" t="s">
        <v>433</v>
      </c>
      <c r="D38065" t="s">
        <v>308</v>
      </c>
      <c r="E38065" t="s">
        <v>309</v>
      </c>
      <c r="F38065" t="s">
        <v>310</v>
      </c>
      <c r="G38065" t="s">
        <v>311</v>
      </c>
      <c r="H38065" t="s">
        <v>312</v>
      </c>
      <c r="I38065" t="s">
        <v>101</v>
      </c>
    </row>
    <row r="38066" spans="1:9" x14ac:dyDescent="0.35">
      <c r="A38066">
        <v>10082024</v>
      </c>
      <c r="B38066" t="s">
        <v>346</v>
      </c>
      <c r="C38066" t="s">
        <v>513</v>
      </c>
      <c r="D38066" t="s">
        <v>314</v>
      </c>
      <c r="E38066" t="s">
        <v>315</v>
      </c>
      <c r="F38066" t="s">
        <v>101</v>
      </c>
    </row>
    <row r="38067" spans="1:9" x14ac:dyDescent="0.35">
      <c r="A38067">
        <v>10082024</v>
      </c>
      <c r="B38067" t="s">
        <v>224</v>
      </c>
      <c r="C38067" t="s">
        <v>165</v>
      </c>
      <c r="D38067" t="s">
        <v>314</v>
      </c>
      <c r="E38067" t="s">
        <v>317</v>
      </c>
      <c r="F38067" t="s">
        <v>101</v>
      </c>
    </row>
    <row r="38068" spans="1:9" x14ac:dyDescent="0.35">
      <c r="A38068">
        <v>10082024</v>
      </c>
      <c r="B38068" t="s">
        <v>438</v>
      </c>
      <c r="C38068" t="s">
        <v>162</v>
      </c>
      <c r="D38068" t="s">
        <v>319</v>
      </c>
      <c r="E38068" t="s">
        <v>320</v>
      </c>
      <c r="F38068" t="s">
        <v>321</v>
      </c>
    </row>
    <row r="38069" spans="1:9" x14ac:dyDescent="0.35">
      <c r="A38069">
        <v>10082024</v>
      </c>
      <c r="B38069" t="s">
        <v>597</v>
      </c>
      <c r="C38069" t="s">
        <v>118</v>
      </c>
      <c r="D38069" t="s">
        <v>322</v>
      </c>
      <c r="E38069" t="s">
        <v>101</v>
      </c>
    </row>
    <row r="38070" spans="1:9" x14ac:dyDescent="0.35">
      <c r="A38070">
        <v>10082024</v>
      </c>
      <c r="B38070" t="s">
        <v>591</v>
      </c>
      <c r="C38070" t="s">
        <v>357</v>
      </c>
      <c r="D38070" t="s">
        <v>325</v>
      </c>
      <c r="E38070" t="s">
        <v>101</v>
      </c>
    </row>
    <row r="38071" spans="1:9" x14ac:dyDescent="0.35">
      <c r="A38071">
        <v>10082024</v>
      </c>
      <c r="B38071" t="s">
        <v>576</v>
      </c>
      <c r="C38071" t="s">
        <v>186</v>
      </c>
      <c r="D38071" t="s">
        <v>328</v>
      </c>
      <c r="E38071" t="s">
        <v>101</v>
      </c>
    </row>
    <row r="38072" spans="1:9" x14ac:dyDescent="0.35">
      <c r="A38072">
        <v>10082024</v>
      </c>
      <c r="B38072" t="s">
        <v>162</v>
      </c>
      <c r="C38072" t="s">
        <v>331</v>
      </c>
      <c r="D38072" t="s">
        <v>332</v>
      </c>
      <c r="E38072" t="s">
        <v>101</v>
      </c>
    </row>
    <row r="38073" spans="1:9" x14ac:dyDescent="0.35">
      <c r="A38073">
        <v>10082024</v>
      </c>
      <c r="B38073" t="s">
        <v>263</v>
      </c>
      <c r="C38073" t="s">
        <v>443</v>
      </c>
      <c r="D38073" t="s">
        <v>331</v>
      </c>
      <c r="E38073" t="s">
        <v>335</v>
      </c>
      <c r="F38073" t="s">
        <v>101</v>
      </c>
    </row>
    <row r="38074" spans="1:9" x14ac:dyDescent="0.35">
      <c r="A38074">
        <v>10082024</v>
      </c>
      <c r="B38074" t="s">
        <v>99</v>
      </c>
      <c r="C38074" t="s">
        <v>166</v>
      </c>
      <c r="D38074" t="s">
        <v>331</v>
      </c>
      <c r="E38074" t="s">
        <v>338</v>
      </c>
      <c r="F38074" t="s">
        <v>321</v>
      </c>
    </row>
    <row r="38075" spans="1:9" x14ac:dyDescent="0.35">
      <c r="A38075">
        <v>10082024</v>
      </c>
      <c r="B38075" t="s">
        <v>558</v>
      </c>
      <c r="C38075" t="s">
        <v>296</v>
      </c>
      <c r="D38075" t="s">
        <v>170</v>
      </c>
    </row>
    <row r="38076" spans="1:9" x14ac:dyDescent="0.35">
      <c r="A38076">
        <v>10082024</v>
      </c>
      <c r="B38076" t="s">
        <v>582</v>
      </c>
      <c r="C38076" t="s">
        <v>103</v>
      </c>
      <c r="D38076" t="s">
        <v>341</v>
      </c>
      <c r="E38076" t="s">
        <v>101</v>
      </c>
    </row>
    <row r="38077" spans="1:9" x14ac:dyDescent="0.35">
      <c r="A38077">
        <v>10082024</v>
      </c>
      <c r="B38077" t="s">
        <v>589</v>
      </c>
      <c r="C38077" t="s">
        <v>537</v>
      </c>
      <c r="D38077" t="s">
        <v>343</v>
      </c>
      <c r="E38077" t="s">
        <v>101</v>
      </c>
    </row>
    <row r="38078" spans="1:9" x14ac:dyDescent="0.35">
      <c r="A38078">
        <v>10082024</v>
      </c>
      <c r="B38078" t="s">
        <v>547</v>
      </c>
      <c r="C38078" t="s">
        <v>132</v>
      </c>
      <c r="D38078" t="s">
        <v>344</v>
      </c>
      <c r="E38078" t="s">
        <v>345</v>
      </c>
      <c r="F38078" t="s">
        <v>101</v>
      </c>
    </row>
    <row r="38079" spans="1:9" x14ac:dyDescent="0.35">
      <c r="A38079">
        <v>10082024</v>
      </c>
      <c r="B38079" t="s">
        <v>459</v>
      </c>
      <c r="C38079" t="s">
        <v>443</v>
      </c>
      <c r="D38079" t="s">
        <v>132</v>
      </c>
      <c r="E38079" t="s">
        <v>347</v>
      </c>
      <c r="F38079" t="s">
        <v>101</v>
      </c>
    </row>
    <row r="38080" spans="1:9" x14ac:dyDescent="0.35">
      <c r="A38080">
        <v>10082024</v>
      </c>
      <c r="B38080" t="s">
        <v>413</v>
      </c>
      <c r="C38080" t="s">
        <v>434</v>
      </c>
      <c r="D38080" t="s">
        <v>132</v>
      </c>
      <c r="E38080" t="s">
        <v>348</v>
      </c>
      <c r="F38080" t="s">
        <v>101</v>
      </c>
    </row>
    <row r="38081" spans="1:8" x14ac:dyDescent="0.35">
      <c r="A38081">
        <v>10082024</v>
      </c>
      <c r="B38081" t="s">
        <v>497</v>
      </c>
      <c r="C38081" t="s">
        <v>469</v>
      </c>
      <c r="D38081" t="s">
        <v>132</v>
      </c>
      <c r="E38081" t="s">
        <v>350</v>
      </c>
      <c r="F38081" t="s">
        <v>101</v>
      </c>
    </row>
    <row r="38082" spans="1:8" x14ac:dyDescent="0.35">
      <c r="A38082">
        <v>10082024</v>
      </c>
      <c r="B38082" t="s">
        <v>557</v>
      </c>
      <c r="C38082" t="s">
        <v>125</v>
      </c>
      <c r="D38082" t="s">
        <v>132</v>
      </c>
      <c r="E38082" t="s">
        <v>352</v>
      </c>
      <c r="F38082" t="s">
        <v>101</v>
      </c>
    </row>
    <row r="38083" spans="1:8" x14ac:dyDescent="0.35">
      <c r="A38083">
        <v>10082024</v>
      </c>
      <c r="B38083" t="s">
        <v>591</v>
      </c>
      <c r="C38083" t="s">
        <v>412</v>
      </c>
      <c r="D38083" t="s">
        <v>132</v>
      </c>
      <c r="E38083" t="s">
        <v>133</v>
      </c>
      <c r="F38083" t="s">
        <v>355</v>
      </c>
    </row>
    <row r="38084" spans="1:8" x14ac:dyDescent="0.35">
      <c r="A38084">
        <v>10082024</v>
      </c>
      <c r="B38084" t="s">
        <v>557</v>
      </c>
      <c r="C38084" t="s">
        <v>535</v>
      </c>
      <c r="D38084" t="s">
        <v>132</v>
      </c>
      <c r="E38084" t="s">
        <v>356</v>
      </c>
      <c r="F38084" t="s">
        <v>101</v>
      </c>
    </row>
    <row r="38085" spans="1:8" x14ac:dyDescent="0.35">
      <c r="A38085">
        <v>10082024</v>
      </c>
      <c r="B38085" t="s">
        <v>601</v>
      </c>
      <c r="C38085" t="s">
        <v>160</v>
      </c>
      <c r="D38085" t="s">
        <v>359</v>
      </c>
      <c r="E38085" t="s">
        <v>360</v>
      </c>
      <c r="F38085" t="s">
        <v>101</v>
      </c>
    </row>
    <row r="38086" spans="1:8" x14ac:dyDescent="0.35">
      <c r="A38086">
        <v>10082024</v>
      </c>
      <c r="B38086" t="s">
        <v>591</v>
      </c>
      <c r="C38086" t="s">
        <v>506</v>
      </c>
      <c r="D38086" t="s">
        <v>359</v>
      </c>
      <c r="E38086" t="s">
        <v>362</v>
      </c>
      <c r="F38086" t="s">
        <v>101</v>
      </c>
    </row>
    <row r="38087" spans="1:8" x14ac:dyDescent="0.35">
      <c r="A38087">
        <v>10082024</v>
      </c>
      <c r="B38087" t="s">
        <v>557</v>
      </c>
      <c r="C38087" t="s">
        <v>533</v>
      </c>
      <c r="D38087" t="s">
        <v>359</v>
      </c>
      <c r="E38087" t="s">
        <v>362</v>
      </c>
      <c r="F38087" t="s">
        <v>140</v>
      </c>
      <c r="G38087" t="s">
        <v>364</v>
      </c>
      <c r="H38087" t="s">
        <v>101</v>
      </c>
    </row>
    <row r="38088" spans="1:8" x14ac:dyDescent="0.35">
      <c r="A38088">
        <v>10082024</v>
      </c>
      <c r="B38088" t="s">
        <v>688</v>
      </c>
      <c r="C38088" t="s">
        <v>457</v>
      </c>
      <c r="D38088" t="s">
        <v>366</v>
      </c>
      <c r="E38088" t="s">
        <v>257</v>
      </c>
      <c r="F38088" t="s">
        <v>367</v>
      </c>
      <c r="G38088" t="s">
        <v>101</v>
      </c>
    </row>
    <row r="38089" spans="1:8" x14ac:dyDescent="0.35">
      <c r="A38089">
        <v>10082024</v>
      </c>
      <c r="B38089" t="s">
        <v>566</v>
      </c>
      <c r="C38089" t="s">
        <v>453</v>
      </c>
      <c r="D38089" t="s">
        <v>369</v>
      </c>
      <c r="E38089" t="s">
        <v>370</v>
      </c>
      <c r="F38089" t="s">
        <v>101</v>
      </c>
    </row>
    <row r="38090" spans="1:8" x14ac:dyDescent="0.35">
      <c r="A38090">
        <v>10082024</v>
      </c>
      <c r="B38090" t="s">
        <v>573</v>
      </c>
      <c r="C38090" t="s">
        <v>106</v>
      </c>
      <c r="D38090" t="s">
        <v>371</v>
      </c>
      <c r="E38090" t="s">
        <v>101</v>
      </c>
    </row>
    <row r="38091" spans="1:8" x14ac:dyDescent="0.35">
      <c r="A38091">
        <v>10082024</v>
      </c>
      <c r="B38091" t="s">
        <v>456</v>
      </c>
      <c r="C38091" t="s">
        <v>302</v>
      </c>
      <c r="D38091" t="s">
        <v>372</v>
      </c>
      <c r="E38091" t="s">
        <v>101</v>
      </c>
    </row>
    <row r="38092" spans="1:8" x14ac:dyDescent="0.35">
      <c r="A38092">
        <v>10082024</v>
      </c>
      <c r="B38092" t="s">
        <v>402</v>
      </c>
      <c r="C38092" t="s">
        <v>373</v>
      </c>
      <c r="D38092" t="s">
        <v>101</v>
      </c>
    </row>
    <row r="38093" spans="1:8" x14ac:dyDescent="0.35">
      <c r="A38093">
        <v>10082024</v>
      </c>
      <c r="B38093" t="s">
        <v>572</v>
      </c>
      <c r="C38093" t="s">
        <v>330</v>
      </c>
      <c r="D38093" t="s">
        <v>376</v>
      </c>
      <c r="E38093" t="s">
        <v>140</v>
      </c>
      <c r="F38093" t="s">
        <v>331</v>
      </c>
      <c r="G38093" t="s">
        <v>377</v>
      </c>
      <c r="H38093" t="s">
        <v>101</v>
      </c>
    </row>
    <row r="38094" spans="1:8" x14ac:dyDescent="0.35">
      <c r="A38094">
        <v>10082024</v>
      </c>
      <c r="B38094" t="s">
        <v>694</v>
      </c>
      <c r="C38094" t="s">
        <v>381</v>
      </c>
      <c r="D38094" t="s">
        <v>378</v>
      </c>
    </row>
    <row r="38095" spans="1:8" x14ac:dyDescent="0.35">
      <c r="A38095">
        <v>10082024</v>
      </c>
      <c r="B38095" t="s">
        <v>285</v>
      </c>
      <c r="C38095" t="s">
        <v>230</v>
      </c>
      <c r="D38095" t="s">
        <v>380</v>
      </c>
      <c r="E38095" t="s">
        <v>101</v>
      </c>
    </row>
    <row r="38096" spans="1:8" x14ac:dyDescent="0.35">
      <c r="A38096">
        <v>10082024</v>
      </c>
      <c r="B38096" t="s">
        <v>418</v>
      </c>
      <c r="C38096" t="s">
        <v>128</v>
      </c>
      <c r="D38096" t="s">
        <v>382</v>
      </c>
      <c r="E38096" t="s">
        <v>383</v>
      </c>
    </row>
    <row r="38097" spans="1:9" x14ac:dyDescent="0.35">
      <c r="A38097">
        <v>10082024</v>
      </c>
      <c r="B38097" t="s">
        <v>430</v>
      </c>
      <c r="C38097" t="s">
        <v>155</v>
      </c>
      <c r="D38097" t="s">
        <v>385</v>
      </c>
      <c r="E38097" t="s">
        <v>386</v>
      </c>
    </row>
    <row r="38098" spans="1:9" x14ac:dyDescent="0.35">
      <c r="A38098">
        <v>10082024</v>
      </c>
      <c r="B38098" t="s">
        <v>693</v>
      </c>
      <c r="C38098" t="s">
        <v>478</v>
      </c>
      <c r="D38098" t="s">
        <v>388</v>
      </c>
      <c r="E38098" t="s">
        <v>101</v>
      </c>
    </row>
    <row r="38099" spans="1:9" x14ac:dyDescent="0.35">
      <c r="A38099">
        <v>10082024</v>
      </c>
      <c r="B38099" t="s">
        <v>502</v>
      </c>
      <c r="C38099" t="s">
        <v>106</v>
      </c>
      <c r="D38099" t="s">
        <v>391</v>
      </c>
      <c r="E38099" t="s">
        <v>101</v>
      </c>
    </row>
    <row r="38100" spans="1:9" x14ac:dyDescent="0.35">
      <c r="A38100">
        <v>10082024</v>
      </c>
      <c r="B38100" t="s">
        <v>413</v>
      </c>
      <c r="C38100" t="s">
        <v>330</v>
      </c>
      <c r="D38100" t="s">
        <v>393</v>
      </c>
    </row>
    <row r="38101" spans="1:9" x14ac:dyDescent="0.35">
      <c r="A38101">
        <v>10082024</v>
      </c>
      <c r="B38101" t="s">
        <v>557</v>
      </c>
      <c r="C38101" t="s">
        <v>351</v>
      </c>
      <c r="D38101" t="s">
        <v>394</v>
      </c>
      <c r="E38101" t="s">
        <v>395</v>
      </c>
      <c r="F38101" t="s">
        <v>101</v>
      </c>
    </row>
    <row r="38102" spans="1:9" x14ac:dyDescent="0.35">
      <c r="A38102">
        <v>10082024</v>
      </c>
      <c r="B38102" t="s">
        <v>451</v>
      </c>
      <c r="C38102" t="s">
        <v>204</v>
      </c>
      <c r="D38102" t="s">
        <v>396</v>
      </c>
    </row>
    <row r="38103" spans="1:9" x14ac:dyDescent="0.35">
      <c r="A38103">
        <v>10082024</v>
      </c>
      <c r="B38103" t="s">
        <v>480</v>
      </c>
      <c r="C38103" t="s">
        <v>397</v>
      </c>
      <c r="D38103" t="s">
        <v>101</v>
      </c>
    </row>
    <row r="38104" spans="1:9" x14ac:dyDescent="0.35">
      <c r="A38104">
        <v>10082024</v>
      </c>
      <c r="B38104" t="s">
        <v>551</v>
      </c>
      <c r="C38104" t="s">
        <v>580</v>
      </c>
      <c r="D38104" t="s">
        <v>399</v>
      </c>
      <c r="E38104" t="s">
        <v>140</v>
      </c>
      <c r="F38104" t="s">
        <v>400</v>
      </c>
      <c r="G38104" t="s">
        <v>257</v>
      </c>
      <c r="H38104" t="s">
        <v>331</v>
      </c>
      <c r="I38104" t="s">
        <v>401</v>
      </c>
    </row>
    <row r="38105" spans="1:9" x14ac:dyDescent="0.35">
      <c r="A38105">
        <v>10082024</v>
      </c>
      <c r="B38105" t="s">
        <v>566</v>
      </c>
      <c r="C38105" t="s">
        <v>188</v>
      </c>
      <c r="D38105" t="s">
        <v>399</v>
      </c>
      <c r="E38105" t="s">
        <v>187</v>
      </c>
      <c r="F38105" t="s">
        <v>101</v>
      </c>
    </row>
    <row r="38106" spans="1:9" x14ac:dyDescent="0.35">
      <c r="A38106">
        <v>10082024</v>
      </c>
      <c r="B38106" t="s">
        <v>237</v>
      </c>
      <c r="C38106" t="s">
        <v>505</v>
      </c>
      <c r="D38106" t="s">
        <v>399</v>
      </c>
      <c r="E38106" t="s">
        <v>403</v>
      </c>
      <c r="F38106" t="s">
        <v>101</v>
      </c>
    </row>
    <row r="38107" spans="1:9" x14ac:dyDescent="0.35">
      <c r="A38107">
        <v>10082024</v>
      </c>
      <c r="B38107" t="s">
        <v>560</v>
      </c>
      <c r="C38107" t="s">
        <v>103</v>
      </c>
      <c r="D38107" t="s">
        <v>399</v>
      </c>
      <c r="E38107" t="s">
        <v>404</v>
      </c>
      <c r="F38107" t="s">
        <v>101</v>
      </c>
    </row>
    <row r="38108" spans="1:9" x14ac:dyDescent="0.35">
      <c r="A38108">
        <v>9082024</v>
      </c>
      <c r="B38108" t="s">
        <v>450</v>
      </c>
      <c r="C38108" t="s">
        <v>102</v>
      </c>
      <c r="D38108" t="s">
        <v>100</v>
      </c>
      <c r="E38108" t="s">
        <v>101</v>
      </c>
    </row>
    <row r="38109" spans="1:9" x14ac:dyDescent="0.35">
      <c r="A38109">
        <v>9082024</v>
      </c>
      <c r="B38109" t="s">
        <v>519</v>
      </c>
      <c r="C38109" t="s">
        <v>433</v>
      </c>
      <c r="D38109" t="s">
        <v>104</v>
      </c>
      <c r="E38109" t="s">
        <v>101</v>
      </c>
    </row>
    <row r="38110" spans="1:9" x14ac:dyDescent="0.35">
      <c r="A38110">
        <v>9082024</v>
      </c>
      <c r="B38110" t="s">
        <v>387</v>
      </c>
      <c r="C38110" t="s">
        <v>259</v>
      </c>
      <c r="D38110" t="s">
        <v>107</v>
      </c>
      <c r="E38110" t="s">
        <v>108</v>
      </c>
      <c r="F38110" t="s">
        <v>101</v>
      </c>
    </row>
    <row r="38111" spans="1:9" x14ac:dyDescent="0.35">
      <c r="A38111">
        <v>9082024</v>
      </c>
      <c r="B38111" t="s">
        <v>549</v>
      </c>
      <c r="C38111" t="s">
        <v>491</v>
      </c>
      <c r="D38111" t="s">
        <v>111</v>
      </c>
      <c r="E38111" t="s">
        <v>101</v>
      </c>
    </row>
    <row r="38112" spans="1:9" x14ac:dyDescent="0.35">
      <c r="A38112">
        <v>9082024</v>
      </c>
      <c r="B38112" t="s">
        <v>571</v>
      </c>
      <c r="C38112" t="s">
        <v>690</v>
      </c>
      <c r="D38112" t="s">
        <v>114</v>
      </c>
      <c r="E38112" t="s">
        <v>115</v>
      </c>
      <c r="F38112" t="s">
        <v>116</v>
      </c>
    </row>
    <row r="38113" spans="1:7" x14ac:dyDescent="0.35">
      <c r="A38113">
        <v>9082024</v>
      </c>
      <c r="B38113" t="s">
        <v>747</v>
      </c>
      <c r="C38113" t="s">
        <v>675</v>
      </c>
      <c r="D38113" t="s">
        <v>114</v>
      </c>
      <c r="E38113" t="s">
        <v>119</v>
      </c>
      <c r="F38113" t="s">
        <v>120</v>
      </c>
      <c r="G38113" t="s">
        <v>121</v>
      </c>
    </row>
    <row r="38114" spans="1:7" x14ac:dyDescent="0.35">
      <c r="A38114">
        <v>9082024</v>
      </c>
      <c r="B38114" t="s">
        <v>709</v>
      </c>
      <c r="C38114" t="s">
        <v>407</v>
      </c>
      <c r="D38114" t="s">
        <v>114</v>
      </c>
      <c r="E38114" t="s">
        <v>124</v>
      </c>
    </row>
    <row r="38115" spans="1:7" x14ac:dyDescent="0.35">
      <c r="A38115">
        <v>9082024</v>
      </c>
      <c r="B38115" t="s">
        <v>253</v>
      </c>
      <c r="C38115" t="s">
        <v>953</v>
      </c>
      <c r="D38115" t="s">
        <v>114</v>
      </c>
      <c r="E38115" t="s">
        <v>127</v>
      </c>
    </row>
    <row r="38116" spans="1:7" x14ac:dyDescent="0.35">
      <c r="A38116">
        <v>9082024</v>
      </c>
      <c r="B38116" t="s">
        <v>564</v>
      </c>
      <c r="C38116" t="s">
        <v>684</v>
      </c>
      <c r="D38116" t="s">
        <v>114</v>
      </c>
      <c r="E38116" t="s">
        <v>130</v>
      </c>
    </row>
    <row r="38117" spans="1:7" x14ac:dyDescent="0.35">
      <c r="A38117">
        <v>9082024</v>
      </c>
      <c r="B38117" t="s">
        <v>952</v>
      </c>
      <c r="C38117" t="s">
        <v>984</v>
      </c>
      <c r="D38117" t="s">
        <v>114</v>
      </c>
      <c r="E38117" t="s">
        <v>132</v>
      </c>
      <c r="F38117" t="s">
        <v>133</v>
      </c>
    </row>
    <row r="38118" spans="1:7" x14ac:dyDescent="0.35">
      <c r="A38118">
        <v>9082024</v>
      </c>
      <c r="B38118" t="s">
        <v>519</v>
      </c>
      <c r="C38118" t="s">
        <v>492</v>
      </c>
      <c r="D38118" t="s">
        <v>135</v>
      </c>
      <c r="E38118" t="s">
        <v>136</v>
      </c>
    </row>
    <row r="38119" spans="1:7" x14ac:dyDescent="0.35">
      <c r="A38119">
        <v>9082024</v>
      </c>
      <c r="B38119" t="s">
        <v>258</v>
      </c>
      <c r="C38119" t="s">
        <v>160</v>
      </c>
      <c r="D38119" t="s">
        <v>139</v>
      </c>
      <c r="E38119" t="s">
        <v>140</v>
      </c>
      <c r="F38119" t="s">
        <v>141</v>
      </c>
      <c r="G38119" t="s">
        <v>101</v>
      </c>
    </row>
    <row r="38120" spans="1:7" x14ac:dyDescent="0.35">
      <c r="A38120">
        <v>9082024</v>
      </c>
      <c r="B38120" t="s">
        <v>541</v>
      </c>
      <c r="C38120" t="s">
        <v>381</v>
      </c>
      <c r="D38120" t="s">
        <v>144</v>
      </c>
      <c r="E38120" t="s">
        <v>101</v>
      </c>
    </row>
    <row r="38121" spans="1:7" x14ac:dyDescent="0.35">
      <c r="A38121">
        <v>9082024</v>
      </c>
      <c r="B38121" t="s">
        <v>422</v>
      </c>
      <c r="C38121" t="s">
        <v>125</v>
      </c>
      <c r="D38121" t="s">
        <v>147</v>
      </c>
      <c r="E38121" t="s">
        <v>148</v>
      </c>
      <c r="F38121" t="s">
        <v>149</v>
      </c>
    </row>
    <row r="38122" spans="1:7" x14ac:dyDescent="0.35">
      <c r="A38122">
        <v>9082024</v>
      </c>
      <c r="B38122" t="s">
        <v>543</v>
      </c>
      <c r="C38122" t="s">
        <v>302</v>
      </c>
      <c r="D38122" t="s">
        <v>152</v>
      </c>
      <c r="E38122" t="s">
        <v>140</v>
      </c>
      <c r="F38122" t="s">
        <v>153</v>
      </c>
      <c r="G38122" t="s">
        <v>101</v>
      </c>
    </row>
    <row r="38123" spans="1:7" x14ac:dyDescent="0.35">
      <c r="A38123">
        <v>9082024</v>
      </c>
      <c r="B38123" t="s">
        <v>557</v>
      </c>
      <c r="C38123" t="s">
        <v>197</v>
      </c>
      <c r="D38123" t="s">
        <v>156</v>
      </c>
      <c r="E38123" t="s">
        <v>101</v>
      </c>
    </row>
    <row r="38124" spans="1:7" x14ac:dyDescent="0.35">
      <c r="A38124">
        <v>9082024</v>
      </c>
      <c r="B38124" t="s">
        <v>162</v>
      </c>
      <c r="C38124" t="s">
        <v>159</v>
      </c>
      <c r="D38124" t="s">
        <v>101</v>
      </c>
    </row>
    <row r="38125" spans="1:7" x14ac:dyDescent="0.35">
      <c r="A38125">
        <v>9082024</v>
      </c>
      <c r="B38125" t="s">
        <v>433</v>
      </c>
      <c r="C38125" t="s">
        <v>161</v>
      </c>
      <c r="D38125" t="s">
        <v>101</v>
      </c>
    </row>
    <row r="38126" spans="1:7" x14ac:dyDescent="0.35">
      <c r="A38126">
        <v>9082024</v>
      </c>
      <c r="B38126" t="s">
        <v>285</v>
      </c>
      <c r="C38126" t="s">
        <v>333</v>
      </c>
      <c r="D38126" t="s">
        <v>164</v>
      </c>
      <c r="E38126" t="s">
        <v>101</v>
      </c>
    </row>
    <row r="38127" spans="1:7" x14ac:dyDescent="0.35">
      <c r="A38127">
        <v>9082024</v>
      </c>
      <c r="B38127" t="s">
        <v>493</v>
      </c>
      <c r="C38127" t="s">
        <v>433</v>
      </c>
      <c r="D38127" t="s">
        <v>167</v>
      </c>
    </row>
    <row r="38128" spans="1:7" x14ac:dyDescent="0.35">
      <c r="A38128">
        <v>9082024</v>
      </c>
      <c r="B38128" t="s">
        <v>573</v>
      </c>
      <c r="C38128" t="s">
        <v>381</v>
      </c>
      <c r="D38128" t="s">
        <v>423</v>
      </c>
      <c r="E38128" t="s">
        <v>101</v>
      </c>
    </row>
    <row r="38129" spans="1:7" x14ac:dyDescent="0.35">
      <c r="A38129">
        <v>9082024</v>
      </c>
      <c r="B38129" t="s">
        <v>438</v>
      </c>
      <c r="C38129" t="s">
        <v>248</v>
      </c>
      <c r="D38129" t="s">
        <v>169</v>
      </c>
      <c r="E38129" t="s">
        <v>170</v>
      </c>
      <c r="F38129" t="s">
        <v>101</v>
      </c>
    </row>
    <row r="38130" spans="1:7" x14ac:dyDescent="0.35">
      <c r="A38130">
        <v>9082024</v>
      </c>
      <c r="B38130" t="s">
        <v>221</v>
      </c>
      <c r="C38130" t="s">
        <v>172</v>
      </c>
      <c r="D38130" t="s">
        <v>173</v>
      </c>
      <c r="E38130" t="s">
        <v>101</v>
      </c>
    </row>
    <row r="38131" spans="1:7" x14ac:dyDescent="0.35">
      <c r="A38131">
        <v>9082024</v>
      </c>
      <c r="B38131" t="s">
        <v>516</v>
      </c>
      <c r="C38131" t="s">
        <v>463</v>
      </c>
      <c r="D38131" t="s">
        <v>176</v>
      </c>
      <c r="E38131" t="s">
        <v>101</v>
      </c>
    </row>
    <row r="38132" spans="1:7" x14ac:dyDescent="0.35">
      <c r="A38132">
        <v>9082024</v>
      </c>
      <c r="B38132" t="s">
        <v>339</v>
      </c>
      <c r="C38132" t="s">
        <v>351</v>
      </c>
      <c r="D38132" t="s">
        <v>176</v>
      </c>
      <c r="E38132" t="s">
        <v>149</v>
      </c>
    </row>
    <row r="38133" spans="1:7" x14ac:dyDescent="0.35">
      <c r="A38133">
        <v>9082024</v>
      </c>
      <c r="B38133" t="s">
        <v>450</v>
      </c>
      <c r="C38133" t="s">
        <v>134</v>
      </c>
      <c r="D38133" t="s">
        <v>181</v>
      </c>
      <c r="E38133" t="s">
        <v>182</v>
      </c>
      <c r="F38133" t="s">
        <v>101</v>
      </c>
    </row>
    <row r="38134" spans="1:7" x14ac:dyDescent="0.35">
      <c r="A38134">
        <v>9082024</v>
      </c>
      <c r="B38134" t="s">
        <v>575</v>
      </c>
      <c r="C38134" t="s">
        <v>102</v>
      </c>
      <c r="D38134" t="s">
        <v>184</v>
      </c>
      <c r="E38134" t="s">
        <v>101</v>
      </c>
    </row>
    <row r="38135" spans="1:7" x14ac:dyDescent="0.35">
      <c r="A38135">
        <v>9082024</v>
      </c>
      <c r="B38135" t="s">
        <v>478</v>
      </c>
      <c r="C38135" t="s">
        <v>187</v>
      </c>
      <c r="D38135" t="s">
        <v>101</v>
      </c>
    </row>
    <row r="38136" spans="1:7" x14ac:dyDescent="0.35">
      <c r="A38136">
        <v>9082024</v>
      </c>
      <c r="B38136" t="s">
        <v>541</v>
      </c>
      <c r="C38136" t="s">
        <v>389</v>
      </c>
      <c r="D38136" t="s">
        <v>190</v>
      </c>
      <c r="E38136" t="s">
        <v>191</v>
      </c>
      <c r="F38136" t="s">
        <v>101</v>
      </c>
    </row>
    <row r="38137" spans="1:7" x14ac:dyDescent="0.35">
      <c r="A38137">
        <v>9082024</v>
      </c>
      <c r="B38137" t="s">
        <v>226</v>
      </c>
      <c r="C38137" t="s">
        <v>402</v>
      </c>
      <c r="D38137" t="s">
        <v>190</v>
      </c>
      <c r="E38137" t="s">
        <v>194</v>
      </c>
      <c r="F38137" t="s">
        <v>101</v>
      </c>
    </row>
    <row r="38138" spans="1:7" x14ac:dyDescent="0.35">
      <c r="A38138">
        <v>9082024</v>
      </c>
      <c r="B38138" t="s">
        <v>526</v>
      </c>
      <c r="C38138" t="s">
        <v>302</v>
      </c>
      <c r="D38138" t="s">
        <v>190</v>
      </c>
      <c r="E38138" t="s">
        <v>196</v>
      </c>
      <c r="F38138" t="s">
        <v>101</v>
      </c>
    </row>
    <row r="38139" spans="1:7" x14ac:dyDescent="0.35">
      <c r="A38139">
        <v>9082024</v>
      </c>
      <c r="B38139" t="s">
        <v>671</v>
      </c>
      <c r="C38139" t="s">
        <v>198</v>
      </c>
      <c r="D38139" t="s">
        <v>140</v>
      </c>
      <c r="E38139" t="s">
        <v>199</v>
      </c>
      <c r="F38139" t="s">
        <v>200</v>
      </c>
      <c r="G38139" t="s">
        <v>101</v>
      </c>
    </row>
    <row r="38140" spans="1:7" x14ac:dyDescent="0.35">
      <c r="A38140">
        <v>9082024</v>
      </c>
      <c r="B38140" t="s">
        <v>447</v>
      </c>
      <c r="C38140" t="s">
        <v>357</v>
      </c>
      <c r="D38140" t="s">
        <v>61</v>
      </c>
      <c r="E38140" t="s">
        <v>101</v>
      </c>
    </row>
    <row r="38141" spans="1:7" x14ac:dyDescent="0.35">
      <c r="A38141">
        <v>9082024</v>
      </c>
      <c r="B38141" t="s">
        <v>519</v>
      </c>
      <c r="C38141" t="s">
        <v>175</v>
      </c>
      <c r="D38141" t="s">
        <v>205</v>
      </c>
      <c r="E38141" t="s">
        <v>101</v>
      </c>
    </row>
    <row r="38142" spans="1:7" x14ac:dyDescent="0.35">
      <c r="A38142">
        <v>9082024</v>
      </c>
      <c r="B38142" t="s">
        <v>575</v>
      </c>
      <c r="C38142" t="s">
        <v>102</v>
      </c>
      <c r="D38142" t="s">
        <v>208</v>
      </c>
      <c r="E38142" t="s">
        <v>101</v>
      </c>
    </row>
    <row r="38143" spans="1:7" x14ac:dyDescent="0.35">
      <c r="A38143">
        <v>9082024</v>
      </c>
      <c r="B38143" t="s">
        <v>473</v>
      </c>
      <c r="C38143" t="s">
        <v>421</v>
      </c>
      <c r="D38143" t="s">
        <v>210</v>
      </c>
      <c r="E38143" t="s">
        <v>211</v>
      </c>
      <c r="F38143" t="s">
        <v>101</v>
      </c>
    </row>
    <row r="38144" spans="1:7" x14ac:dyDescent="0.35">
      <c r="A38144">
        <v>9082024</v>
      </c>
      <c r="B38144" t="s">
        <v>466</v>
      </c>
      <c r="C38144" t="s">
        <v>168</v>
      </c>
      <c r="D38144" t="s">
        <v>214</v>
      </c>
      <c r="E38144" t="s">
        <v>215</v>
      </c>
      <c r="F38144" t="s">
        <v>101</v>
      </c>
    </row>
    <row r="38145" spans="1:7" x14ac:dyDescent="0.35">
      <c r="A38145">
        <v>9082024</v>
      </c>
      <c r="B38145" t="s">
        <v>559</v>
      </c>
      <c r="C38145" t="s">
        <v>502</v>
      </c>
      <c r="D38145" t="s">
        <v>217</v>
      </c>
      <c r="E38145" t="s">
        <v>101</v>
      </c>
    </row>
    <row r="38146" spans="1:7" x14ac:dyDescent="0.35">
      <c r="A38146">
        <v>9082024</v>
      </c>
      <c r="B38146" t="s">
        <v>171</v>
      </c>
      <c r="C38146" t="s">
        <v>553</v>
      </c>
      <c r="D38146" t="s">
        <v>220</v>
      </c>
      <c r="E38146" t="s">
        <v>101</v>
      </c>
    </row>
    <row r="38147" spans="1:7" x14ac:dyDescent="0.35">
      <c r="A38147">
        <v>9082024</v>
      </c>
      <c r="B38147" t="s">
        <v>466</v>
      </c>
      <c r="C38147" t="s">
        <v>168</v>
      </c>
      <c r="D38147" t="s">
        <v>222</v>
      </c>
    </row>
    <row r="38148" spans="1:7" x14ac:dyDescent="0.35">
      <c r="A38148">
        <v>9082024</v>
      </c>
      <c r="B38148" t="s">
        <v>413</v>
      </c>
      <c r="C38148" t="s">
        <v>402</v>
      </c>
      <c r="D38148" t="s">
        <v>223</v>
      </c>
    </row>
    <row r="38149" spans="1:7" x14ac:dyDescent="0.35">
      <c r="A38149">
        <v>9082024</v>
      </c>
      <c r="B38149" t="s">
        <v>440</v>
      </c>
      <c r="C38149" t="s">
        <v>433</v>
      </c>
      <c r="D38149" t="s">
        <v>225</v>
      </c>
      <c r="E38149" t="s">
        <v>101</v>
      </c>
    </row>
    <row r="38150" spans="1:7" x14ac:dyDescent="0.35">
      <c r="A38150">
        <v>9082024</v>
      </c>
      <c r="B38150" t="s">
        <v>501</v>
      </c>
      <c r="C38150" t="s">
        <v>278</v>
      </c>
      <c r="D38150" t="s">
        <v>225</v>
      </c>
      <c r="E38150" t="s">
        <v>228</v>
      </c>
      <c r="F38150" t="s">
        <v>229</v>
      </c>
    </row>
    <row r="38151" spans="1:7" x14ac:dyDescent="0.35">
      <c r="A38151">
        <v>9082024</v>
      </c>
      <c r="B38151" t="s">
        <v>541</v>
      </c>
      <c r="C38151" t="s">
        <v>259</v>
      </c>
      <c r="D38151" t="s">
        <v>232</v>
      </c>
      <c r="E38151" t="s">
        <v>101</v>
      </c>
    </row>
    <row r="38152" spans="1:7" x14ac:dyDescent="0.35">
      <c r="A38152">
        <v>9082024</v>
      </c>
      <c r="B38152" t="s">
        <v>549</v>
      </c>
      <c r="C38152" t="s">
        <v>204</v>
      </c>
      <c r="D38152" t="s">
        <v>235</v>
      </c>
      <c r="E38152" t="s">
        <v>236</v>
      </c>
      <c r="F38152" t="s">
        <v>101</v>
      </c>
    </row>
    <row r="38153" spans="1:7" x14ac:dyDescent="0.35">
      <c r="A38153">
        <v>9082024</v>
      </c>
      <c r="B38153" t="s">
        <v>459</v>
      </c>
      <c r="C38153" t="s">
        <v>631</v>
      </c>
      <c r="D38153" t="s">
        <v>235</v>
      </c>
      <c r="E38153" t="s">
        <v>239</v>
      </c>
      <c r="F38153" t="s">
        <v>149</v>
      </c>
    </row>
    <row r="38154" spans="1:7" x14ac:dyDescent="0.35">
      <c r="A38154">
        <v>9082024</v>
      </c>
      <c r="B38154" t="s">
        <v>611</v>
      </c>
      <c r="C38154" t="s">
        <v>412</v>
      </c>
      <c r="D38154" t="s">
        <v>235</v>
      </c>
      <c r="E38154" t="s">
        <v>241</v>
      </c>
      <c r="F38154" t="s">
        <v>101</v>
      </c>
    </row>
    <row r="38155" spans="1:7" x14ac:dyDescent="0.35">
      <c r="A38155">
        <v>9082024</v>
      </c>
      <c r="B38155" t="s">
        <v>454</v>
      </c>
      <c r="C38155" t="s">
        <v>242</v>
      </c>
      <c r="D38155" t="s">
        <v>243</v>
      </c>
      <c r="E38155" t="s">
        <v>101</v>
      </c>
    </row>
    <row r="38156" spans="1:7" x14ac:dyDescent="0.35">
      <c r="A38156">
        <v>9082024</v>
      </c>
      <c r="B38156" t="s">
        <v>145</v>
      </c>
      <c r="C38156" t="s">
        <v>389</v>
      </c>
      <c r="D38156" t="s">
        <v>245</v>
      </c>
      <c r="E38156" t="s">
        <v>246</v>
      </c>
    </row>
    <row r="38157" spans="1:7" x14ac:dyDescent="0.35">
      <c r="A38157">
        <v>9082024</v>
      </c>
      <c r="B38157" t="s">
        <v>499</v>
      </c>
      <c r="C38157" t="s">
        <v>480</v>
      </c>
      <c r="D38157" t="s">
        <v>245</v>
      </c>
      <c r="E38157" t="s">
        <v>249</v>
      </c>
    </row>
    <row r="38158" spans="1:7" x14ac:dyDescent="0.35">
      <c r="A38158">
        <v>9082024</v>
      </c>
      <c r="B38158" t="s">
        <v>460</v>
      </c>
      <c r="C38158" t="s">
        <v>797</v>
      </c>
      <c r="D38158" t="s">
        <v>252</v>
      </c>
      <c r="E38158" t="s">
        <v>101</v>
      </c>
    </row>
    <row r="38159" spans="1:7" x14ac:dyDescent="0.35">
      <c r="A38159">
        <v>9082024</v>
      </c>
      <c r="B38159" t="s">
        <v>415</v>
      </c>
      <c r="C38159" t="s">
        <v>333</v>
      </c>
      <c r="D38159" t="s">
        <v>254</v>
      </c>
    </row>
    <row r="38160" spans="1:7" x14ac:dyDescent="0.35">
      <c r="A38160">
        <v>9082024</v>
      </c>
      <c r="B38160" t="s">
        <v>219</v>
      </c>
      <c r="C38160" t="s">
        <v>282</v>
      </c>
      <c r="D38160" t="s">
        <v>256</v>
      </c>
      <c r="E38160" t="s">
        <v>257</v>
      </c>
      <c r="F38160" t="s">
        <v>236</v>
      </c>
      <c r="G38160" t="s">
        <v>101</v>
      </c>
    </row>
    <row r="38161" spans="1:6" x14ac:dyDescent="0.35">
      <c r="A38161">
        <v>9082024</v>
      </c>
      <c r="B38161" t="s">
        <v>183</v>
      </c>
      <c r="C38161" t="s">
        <v>283</v>
      </c>
      <c r="D38161" t="s">
        <v>260</v>
      </c>
      <c r="E38161" t="s">
        <v>136</v>
      </c>
      <c r="F38161" t="s">
        <v>101</v>
      </c>
    </row>
    <row r="38162" spans="1:6" x14ac:dyDescent="0.35">
      <c r="A38162">
        <v>9082024</v>
      </c>
      <c r="B38162" t="s">
        <v>197</v>
      </c>
      <c r="C38162" t="s">
        <v>261</v>
      </c>
      <c r="D38162" t="s">
        <v>262</v>
      </c>
      <c r="E38162" t="s">
        <v>101</v>
      </c>
    </row>
    <row r="38163" spans="1:6" x14ac:dyDescent="0.35">
      <c r="A38163">
        <v>9082024</v>
      </c>
      <c r="B38163" t="s">
        <v>415</v>
      </c>
      <c r="C38163" t="s">
        <v>131</v>
      </c>
      <c r="D38163" t="s">
        <v>264</v>
      </c>
      <c r="E38163" t="s">
        <v>101</v>
      </c>
    </row>
    <row r="38164" spans="1:6" x14ac:dyDescent="0.35">
      <c r="A38164">
        <v>9082024</v>
      </c>
      <c r="B38164" t="s">
        <v>433</v>
      </c>
      <c r="C38164" t="s">
        <v>264</v>
      </c>
      <c r="D38164" t="s">
        <v>149</v>
      </c>
    </row>
    <row r="38165" spans="1:6" x14ac:dyDescent="0.35">
      <c r="A38165">
        <v>9082024</v>
      </c>
      <c r="B38165" t="s">
        <v>438</v>
      </c>
      <c r="C38165" t="s">
        <v>244</v>
      </c>
      <c r="D38165" t="s">
        <v>265</v>
      </c>
      <c r="E38165" t="s">
        <v>101</v>
      </c>
      <c r="F38165" t="s">
        <v>266</v>
      </c>
    </row>
    <row r="38166" spans="1:6" x14ac:dyDescent="0.35">
      <c r="A38166">
        <v>9082024</v>
      </c>
      <c r="B38166" t="s">
        <v>98</v>
      </c>
      <c r="C38166" t="s">
        <v>151</v>
      </c>
      <c r="D38166" t="s">
        <v>267</v>
      </c>
      <c r="E38166" t="s">
        <v>101</v>
      </c>
    </row>
    <row r="38167" spans="1:6" x14ac:dyDescent="0.35">
      <c r="A38167">
        <v>9082024</v>
      </c>
      <c r="B38167" t="s">
        <v>501</v>
      </c>
      <c r="C38167" t="s">
        <v>336</v>
      </c>
      <c r="D38167" t="s">
        <v>268</v>
      </c>
    </row>
    <row r="38168" spans="1:6" x14ac:dyDescent="0.35">
      <c r="A38168">
        <v>9082024</v>
      </c>
      <c r="B38168" t="s">
        <v>221</v>
      </c>
      <c r="C38168" t="s">
        <v>185</v>
      </c>
      <c r="D38168" t="s">
        <v>270</v>
      </c>
      <c r="E38168" t="s">
        <v>271</v>
      </c>
      <c r="F38168" t="s">
        <v>101</v>
      </c>
    </row>
    <row r="38169" spans="1:6" x14ac:dyDescent="0.35">
      <c r="A38169">
        <v>9082024</v>
      </c>
      <c r="B38169" t="s">
        <v>526</v>
      </c>
      <c r="C38169" t="s">
        <v>197</v>
      </c>
      <c r="D38169" t="s">
        <v>274</v>
      </c>
      <c r="E38169" t="s">
        <v>101</v>
      </c>
    </row>
    <row r="38170" spans="1:6" x14ac:dyDescent="0.35">
      <c r="A38170">
        <v>9082024</v>
      </c>
      <c r="B38170" t="s">
        <v>498</v>
      </c>
      <c r="C38170" t="s">
        <v>126</v>
      </c>
      <c r="D38170" t="s">
        <v>277</v>
      </c>
      <c r="E38170" t="s">
        <v>101</v>
      </c>
    </row>
    <row r="38171" spans="1:6" x14ac:dyDescent="0.35">
      <c r="A38171">
        <v>9082024</v>
      </c>
      <c r="B38171" t="s">
        <v>543</v>
      </c>
      <c r="C38171" t="s">
        <v>118</v>
      </c>
      <c r="D38171" t="s">
        <v>279</v>
      </c>
      <c r="E38171" t="s">
        <v>140</v>
      </c>
      <c r="F38171" t="s">
        <v>280</v>
      </c>
    </row>
    <row r="38172" spans="1:6" x14ac:dyDescent="0.35">
      <c r="A38172">
        <v>9082024</v>
      </c>
      <c r="B38172" t="s">
        <v>455</v>
      </c>
      <c r="C38172" t="s">
        <v>158</v>
      </c>
      <c r="D38172" t="s">
        <v>281</v>
      </c>
    </row>
    <row r="38173" spans="1:6" x14ac:dyDescent="0.35">
      <c r="A38173">
        <v>9082024</v>
      </c>
      <c r="B38173" t="s">
        <v>519</v>
      </c>
      <c r="C38173" t="s">
        <v>351</v>
      </c>
      <c r="D38173" t="s">
        <v>284</v>
      </c>
      <c r="E38173" t="s">
        <v>101</v>
      </c>
    </row>
    <row r="38174" spans="1:6" x14ac:dyDescent="0.35">
      <c r="A38174">
        <v>9082024</v>
      </c>
      <c r="B38174" t="s">
        <v>611</v>
      </c>
      <c r="C38174" t="s">
        <v>651</v>
      </c>
      <c r="D38174" t="s">
        <v>287</v>
      </c>
      <c r="E38174" t="s">
        <v>101</v>
      </c>
    </row>
    <row r="38175" spans="1:6" x14ac:dyDescent="0.35">
      <c r="A38175">
        <v>9082024</v>
      </c>
      <c r="B38175" t="s">
        <v>549</v>
      </c>
      <c r="C38175" t="s">
        <v>192</v>
      </c>
      <c r="D38175" t="s">
        <v>288</v>
      </c>
      <c r="E38175" t="s">
        <v>101</v>
      </c>
    </row>
    <row r="38176" spans="1:6" x14ac:dyDescent="0.35">
      <c r="A38176">
        <v>9082024</v>
      </c>
      <c r="B38176" t="s">
        <v>430</v>
      </c>
      <c r="C38176" t="s">
        <v>375</v>
      </c>
      <c r="D38176" t="s">
        <v>290</v>
      </c>
      <c r="E38176" t="s">
        <v>140</v>
      </c>
      <c r="F38176" t="s">
        <v>291</v>
      </c>
    </row>
    <row r="38177" spans="1:9" x14ac:dyDescent="0.35">
      <c r="A38177">
        <v>9082024</v>
      </c>
      <c r="B38177" t="s">
        <v>292</v>
      </c>
      <c r="C38177" t="s">
        <v>480</v>
      </c>
      <c r="D38177" t="s">
        <v>290</v>
      </c>
      <c r="E38177" t="s">
        <v>140</v>
      </c>
      <c r="F38177" t="s">
        <v>294</v>
      </c>
      <c r="G38177" t="s">
        <v>295</v>
      </c>
      <c r="H38177" t="s">
        <v>101</v>
      </c>
    </row>
    <row r="38178" spans="1:9" x14ac:dyDescent="0.35">
      <c r="A38178">
        <v>9082024</v>
      </c>
      <c r="B38178" t="s">
        <v>432</v>
      </c>
      <c r="C38178" t="s">
        <v>250</v>
      </c>
      <c r="D38178" t="s">
        <v>298</v>
      </c>
      <c r="E38178" t="s">
        <v>101</v>
      </c>
    </row>
    <row r="38179" spans="1:9" x14ac:dyDescent="0.35">
      <c r="A38179">
        <v>9082024</v>
      </c>
      <c r="B38179" t="s">
        <v>549</v>
      </c>
      <c r="C38179" t="s">
        <v>255</v>
      </c>
      <c r="D38179" t="s">
        <v>300</v>
      </c>
      <c r="E38179" t="s">
        <v>262</v>
      </c>
      <c r="F38179" t="s">
        <v>101</v>
      </c>
    </row>
    <row r="38180" spans="1:9" x14ac:dyDescent="0.35">
      <c r="A38180">
        <v>9082024</v>
      </c>
      <c r="B38180" t="s">
        <v>368</v>
      </c>
      <c r="C38180" t="s">
        <v>316</v>
      </c>
      <c r="D38180" t="s">
        <v>301</v>
      </c>
      <c r="E38180" t="s">
        <v>101</v>
      </c>
    </row>
    <row r="38181" spans="1:9" x14ac:dyDescent="0.35">
      <c r="A38181">
        <v>9082024</v>
      </c>
      <c r="B38181" t="s">
        <v>495</v>
      </c>
      <c r="C38181" t="s">
        <v>512</v>
      </c>
      <c r="D38181" t="s">
        <v>303</v>
      </c>
      <c r="E38181" t="s">
        <v>149</v>
      </c>
    </row>
    <row r="38182" spans="1:9" x14ac:dyDescent="0.35">
      <c r="A38182">
        <v>9082024</v>
      </c>
      <c r="B38182" t="s">
        <v>342</v>
      </c>
      <c r="C38182" t="s">
        <v>174</v>
      </c>
      <c r="D38182" t="s">
        <v>306</v>
      </c>
      <c r="E38182" t="s">
        <v>101</v>
      </c>
    </row>
    <row r="38183" spans="1:9" x14ac:dyDescent="0.35">
      <c r="A38183">
        <v>9082024</v>
      </c>
      <c r="B38183" t="s">
        <v>449</v>
      </c>
      <c r="C38183" t="s">
        <v>365</v>
      </c>
      <c r="D38183" t="s">
        <v>308</v>
      </c>
      <c r="E38183" t="s">
        <v>309</v>
      </c>
      <c r="F38183" t="s">
        <v>310</v>
      </c>
      <c r="G38183" t="s">
        <v>311</v>
      </c>
      <c r="H38183" t="s">
        <v>312</v>
      </c>
      <c r="I38183" t="s">
        <v>101</v>
      </c>
    </row>
    <row r="38184" spans="1:9" x14ac:dyDescent="0.35">
      <c r="A38184">
        <v>9082024</v>
      </c>
      <c r="B38184" t="s">
        <v>342</v>
      </c>
      <c r="C38184" t="s">
        <v>273</v>
      </c>
      <c r="D38184" t="s">
        <v>314</v>
      </c>
      <c r="E38184" t="s">
        <v>315</v>
      </c>
      <c r="F38184" t="s">
        <v>101</v>
      </c>
    </row>
    <row r="38185" spans="1:9" x14ac:dyDescent="0.35">
      <c r="A38185">
        <v>9082024</v>
      </c>
      <c r="B38185" t="s">
        <v>591</v>
      </c>
      <c r="C38185" t="s">
        <v>273</v>
      </c>
      <c r="D38185" t="s">
        <v>314</v>
      </c>
      <c r="E38185" t="s">
        <v>317</v>
      </c>
      <c r="F38185" t="s">
        <v>101</v>
      </c>
    </row>
    <row r="38186" spans="1:9" x14ac:dyDescent="0.35">
      <c r="A38186">
        <v>9082024</v>
      </c>
      <c r="B38186" t="s">
        <v>526</v>
      </c>
      <c r="C38186" t="s">
        <v>146</v>
      </c>
      <c r="D38186" t="s">
        <v>319</v>
      </c>
      <c r="E38186" t="s">
        <v>320</v>
      </c>
      <c r="F38186" t="s">
        <v>321</v>
      </c>
    </row>
    <row r="38187" spans="1:9" x14ac:dyDescent="0.35">
      <c r="A38187">
        <v>9082024</v>
      </c>
      <c r="B38187" t="s">
        <v>307</v>
      </c>
      <c r="C38187" t="s">
        <v>492</v>
      </c>
      <c r="D38187" t="s">
        <v>322</v>
      </c>
      <c r="E38187" t="s">
        <v>101</v>
      </c>
    </row>
    <row r="38188" spans="1:9" x14ac:dyDescent="0.35">
      <c r="A38188">
        <v>9082024</v>
      </c>
      <c r="B38188" t="s">
        <v>430</v>
      </c>
      <c r="C38188" t="s">
        <v>162</v>
      </c>
      <c r="D38188" t="s">
        <v>325</v>
      </c>
      <c r="E38188" t="s">
        <v>101</v>
      </c>
    </row>
    <row r="38189" spans="1:9" x14ac:dyDescent="0.35">
      <c r="A38189">
        <v>9082024</v>
      </c>
      <c r="B38189" t="s">
        <v>339</v>
      </c>
      <c r="C38189" t="s">
        <v>188</v>
      </c>
      <c r="D38189" t="s">
        <v>328</v>
      </c>
      <c r="E38189" t="s">
        <v>101</v>
      </c>
    </row>
    <row r="38190" spans="1:9" x14ac:dyDescent="0.35">
      <c r="A38190">
        <v>9082024</v>
      </c>
      <c r="B38190" t="s">
        <v>671</v>
      </c>
      <c r="C38190" t="s">
        <v>331</v>
      </c>
      <c r="D38190" t="s">
        <v>332</v>
      </c>
      <c r="E38190" t="s">
        <v>101</v>
      </c>
    </row>
    <row r="38191" spans="1:9" x14ac:dyDescent="0.35">
      <c r="A38191">
        <v>9082024</v>
      </c>
      <c r="B38191" t="s">
        <v>480</v>
      </c>
      <c r="C38191" t="s">
        <v>186</v>
      </c>
      <c r="D38191" t="s">
        <v>331</v>
      </c>
      <c r="E38191" t="s">
        <v>335</v>
      </c>
      <c r="F38191" t="s">
        <v>101</v>
      </c>
    </row>
    <row r="38192" spans="1:9" x14ac:dyDescent="0.35">
      <c r="A38192">
        <v>9082024</v>
      </c>
      <c r="B38192" t="s">
        <v>168</v>
      </c>
      <c r="C38192" t="s">
        <v>402</v>
      </c>
      <c r="D38192" t="s">
        <v>331</v>
      </c>
      <c r="E38192" t="s">
        <v>338</v>
      </c>
      <c r="F38192" t="s">
        <v>321</v>
      </c>
    </row>
    <row r="38193" spans="1:8" x14ac:dyDescent="0.35">
      <c r="A38193">
        <v>9082024</v>
      </c>
      <c r="B38193" t="s">
        <v>514</v>
      </c>
      <c r="C38193" t="s">
        <v>480</v>
      </c>
      <c r="D38193" t="s">
        <v>170</v>
      </c>
    </row>
    <row r="38194" spans="1:8" x14ac:dyDescent="0.35">
      <c r="A38194">
        <v>9082024</v>
      </c>
      <c r="B38194" t="s">
        <v>559</v>
      </c>
      <c r="C38194" t="s">
        <v>234</v>
      </c>
      <c r="D38194" t="s">
        <v>341</v>
      </c>
      <c r="E38194" t="s">
        <v>101</v>
      </c>
    </row>
    <row r="38195" spans="1:8" x14ac:dyDescent="0.35">
      <c r="A38195">
        <v>9082024</v>
      </c>
      <c r="B38195" t="s">
        <v>418</v>
      </c>
      <c r="C38195" t="s">
        <v>351</v>
      </c>
      <c r="D38195" t="s">
        <v>343</v>
      </c>
      <c r="E38195" t="s">
        <v>101</v>
      </c>
    </row>
    <row r="38196" spans="1:8" x14ac:dyDescent="0.35">
      <c r="A38196">
        <v>9082024</v>
      </c>
      <c r="B38196" t="s">
        <v>106</v>
      </c>
      <c r="C38196" t="s">
        <v>132</v>
      </c>
      <c r="D38196" t="s">
        <v>344</v>
      </c>
      <c r="E38196" t="s">
        <v>345</v>
      </c>
      <c r="F38196" t="s">
        <v>101</v>
      </c>
    </row>
    <row r="38197" spans="1:8" x14ac:dyDescent="0.35">
      <c r="A38197">
        <v>9082024</v>
      </c>
      <c r="B38197" t="s">
        <v>543</v>
      </c>
      <c r="C38197" t="s">
        <v>535</v>
      </c>
      <c r="D38197" t="s">
        <v>132</v>
      </c>
      <c r="E38197" t="s">
        <v>347</v>
      </c>
      <c r="F38197" t="s">
        <v>101</v>
      </c>
    </row>
    <row r="38198" spans="1:8" x14ac:dyDescent="0.35">
      <c r="A38198">
        <v>9082024</v>
      </c>
      <c r="B38198" t="s">
        <v>137</v>
      </c>
      <c r="C38198" t="s">
        <v>457</v>
      </c>
      <c r="D38198" t="s">
        <v>132</v>
      </c>
      <c r="E38198" t="s">
        <v>348</v>
      </c>
      <c r="F38198" t="s">
        <v>101</v>
      </c>
    </row>
    <row r="38199" spans="1:8" x14ac:dyDescent="0.35">
      <c r="A38199">
        <v>9082024</v>
      </c>
      <c r="B38199" t="s">
        <v>455</v>
      </c>
      <c r="C38199" t="s">
        <v>365</v>
      </c>
      <c r="D38199" t="s">
        <v>132</v>
      </c>
      <c r="E38199" t="s">
        <v>350</v>
      </c>
      <c r="F38199" t="s">
        <v>101</v>
      </c>
    </row>
    <row r="38200" spans="1:8" x14ac:dyDescent="0.35">
      <c r="A38200">
        <v>9082024</v>
      </c>
      <c r="B38200" t="s">
        <v>444</v>
      </c>
      <c r="C38200" t="s">
        <v>234</v>
      </c>
      <c r="D38200" t="s">
        <v>132</v>
      </c>
      <c r="E38200" t="s">
        <v>352</v>
      </c>
      <c r="F38200" t="s">
        <v>101</v>
      </c>
    </row>
    <row r="38201" spans="1:8" x14ac:dyDescent="0.35">
      <c r="A38201">
        <v>9082024</v>
      </c>
      <c r="B38201" t="s">
        <v>479</v>
      </c>
      <c r="C38201" t="s">
        <v>539</v>
      </c>
      <c r="D38201" t="s">
        <v>132</v>
      </c>
      <c r="E38201" t="s">
        <v>133</v>
      </c>
      <c r="F38201" t="s">
        <v>355</v>
      </c>
    </row>
    <row r="38202" spans="1:8" x14ac:dyDescent="0.35">
      <c r="A38202">
        <v>9082024</v>
      </c>
      <c r="B38202" t="s">
        <v>496</v>
      </c>
      <c r="C38202" t="s">
        <v>250</v>
      </c>
      <c r="D38202" t="s">
        <v>132</v>
      </c>
      <c r="E38202" t="s">
        <v>356</v>
      </c>
      <c r="F38202" t="s">
        <v>101</v>
      </c>
    </row>
    <row r="38203" spans="1:8" x14ac:dyDescent="0.35">
      <c r="A38203">
        <v>9082024</v>
      </c>
      <c r="B38203" t="s">
        <v>122</v>
      </c>
      <c r="C38203" t="s">
        <v>389</v>
      </c>
      <c r="D38203" t="s">
        <v>359</v>
      </c>
      <c r="E38203" t="s">
        <v>360</v>
      </c>
      <c r="F38203" t="s">
        <v>101</v>
      </c>
    </row>
    <row r="38204" spans="1:8" x14ac:dyDescent="0.35">
      <c r="A38204">
        <v>9082024</v>
      </c>
      <c r="B38204" t="s">
        <v>508</v>
      </c>
      <c r="C38204" t="s">
        <v>316</v>
      </c>
      <c r="D38204" t="s">
        <v>359</v>
      </c>
      <c r="E38204" t="s">
        <v>362</v>
      </c>
      <c r="F38204" t="s">
        <v>101</v>
      </c>
    </row>
    <row r="38205" spans="1:8" x14ac:dyDescent="0.35">
      <c r="A38205">
        <v>9082024</v>
      </c>
      <c r="B38205" t="s">
        <v>536</v>
      </c>
      <c r="C38205" t="s">
        <v>587</v>
      </c>
      <c r="D38205" t="s">
        <v>359</v>
      </c>
      <c r="E38205" t="s">
        <v>362</v>
      </c>
      <c r="F38205" t="s">
        <v>140</v>
      </c>
      <c r="G38205" t="s">
        <v>364</v>
      </c>
      <c r="H38205" t="s">
        <v>101</v>
      </c>
    </row>
    <row r="38206" spans="1:8" x14ac:dyDescent="0.35">
      <c r="A38206">
        <v>9082024</v>
      </c>
      <c r="B38206" t="s">
        <v>477</v>
      </c>
      <c r="C38206" t="s">
        <v>492</v>
      </c>
      <c r="D38206" t="s">
        <v>366</v>
      </c>
      <c r="E38206" t="s">
        <v>257</v>
      </c>
      <c r="F38206" t="s">
        <v>367</v>
      </c>
      <c r="G38206" t="s">
        <v>101</v>
      </c>
    </row>
    <row r="38207" spans="1:8" x14ac:dyDescent="0.35">
      <c r="A38207">
        <v>9082024</v>
      </c>
      <c r="B38207" t="s">
        <v>442</v>
      </c>
      <c r="C38207" t="s">
        <v>411</v>
      </c>
      <c r="D38207" t="s">
        <v>369</v>
      </c>
      <c r="E38207" t="s">
        <v>370</v>
      </c>
      <c r="F38207" t="s">
        <v>101</v>
      </c>
    </row>
    <row r="38208" spans="1:8" x14ac:dyDescent="0.35">
      <c r="A38208">
        <v>9082024</v>
      </c>
      <c r="B38208" t="s">
        <v>425</v>
      </c>
      <c r="C38208" t="s">
        <v>126</v>
      </c>
      <c r="D38208" t="s">
        <v>371</v>
      </c>
      <c r="E38208" t="s">
        <v>101</v>
      </c>
    </row>
    <row r="38209" spans="1:9" x14ac:dyDescent="0.35">
      <c r="A38209">
        <v>9082024</v>
      </c>
      <c r="B38209" t="s">
        <v>543</v>
      </c>
      <c r="C38209" t="s">
        <v>384</v>
      </c>
      <c r="D38209" t="s">
        <v>372</v>
      </c>
      <c r="E38209" t="s">
        <v>101</v>
      </c>
    </row>
    <row r="38210" spans="1:9" x14ac:dyDescent="0.35">
      <c r="A38210">
        <v>9082024</v>
      </c>
      <c r="B38210" t="s">
        <v>150</v>
      </c>
      <c r="C38210" t="s">
        <v>373</v>
      </c>
      <c r="D38210" t="s">
        <v>101</v>
      </c>
    </row>
    <row r="38211" spans="1:9" x14ac:dyDescent="0.35">
      <c r="A38211">
        <v>9082024</v>
      </c>
      <c r="B38211" t="s">
        <v>508</v>
      </c>
      <c r="C38211" t="s">
        <v>491</v>
      </c>
      <c r="D38211" t="s">
        <v>376</v>
      </c>
      <c r="E38211" t="s">
        <v>140</v>
      </c>
      <c r="F38211" t="s">
        <v>331</v>
      </c>
      <c r="G38211" t="s">
        <v>377</v>
      </c>
      <c r="H38211" t="s">
        <v>101</v>
      </c>
    </row>
    <row r="38212" spans="1:9" x14ac:dyDescent="0.35">
      <c r="A38212">
        <v>9082024</v>
      </c>
      <c r="B38212" t="s">
        <v>520</v>
      </c>
      <c r="C38212" t="s">
        <v>433</v>
      </c>
      <c r="D38212" t="s">
        <v>378</v>
      </c>
    </row>
    <row r="38213" spans="1:9" x14ac:dyDescent="0.35">
      <c r="A38213">
        <v>9082024</v>
      </c>
      <c r="B38213" t="s">
        <v>493</v>
      </c>
      <c r="C38213" t="s">
        <v>216</v>
      </c>
      <c r="D38213" t="s">
        <v>380</v>
      </c>
      <c r="E38213" t="s">
        <v>101</v>
      </c>
    </row>
    <row r="38214" spans="1:9" x14ac:dyDescent="0.35">
      <c r="A38214">
        <v>9082024</v>
      </c>
      <c r="B38214" t="s">
        <v>224</v>
      </c>
      <c r="C38214" t="s">
        <v>453</v>
      </c>
      <c r="D38214" t="s">
        <v>382</v>
      </c>
      <c r="E38214" t="s">
        <v>383</v>
      </c>
    </row>
    <row r="38215" spans="1:9" x14ac:dyDescent="0.35">
      <c r="A38215">
        <v>9082024</v>
      </c>
      <c r="B38215" t="s">
        <v>442</v>
      </c>
      <c r="C38215" t="s">
        <v>354</v>
      </c>
      <c r="D38215" t="s">
        <v>385</v>
      </c>
      <c r="E38215" t="s">
        <v>386</v>
      </c>
    </row>
    <row r="38216" spans="1:9" x14ac:dyDescent="0.35">
      <c r="A38216">
        <v>9082024</v>
      </c>
      <c r="B38216" t="s">
        <v>609</v>
      </c>
      <c r="C38216" t="s">
        <v>188</v>
      </c>
      <c r="D38216" t="s">
        <v>388</v>
      </c>
      <c r="E38216" t="s">
        <v>101</v>
      </c>
    </row>
    <row r="38217" spans="1:9" x14ac:dyDescent="0.35">
      <c r="A38217">
        <v>9082024</v>
      </c>
      <c r="B38217" t="s">
        <v>375</v>
      </c>
      <c r="C38217" t="s">
        <v>162</v>
      </c>
      <c r="D38217" t="s">
        <v>391</v>
      </c>
      <c r="E38217" t="s">
        <v>101</v>
      </c>
    </row>
    <row r="38218" spans="1:9" x14ac:dyDescent="0.35">
      <c r="A38218">
        <v>9082024</v>
      </c>
      <c r="B38218" t="s">
        <v>183</v>
      </c>
      <c r="C38218" t="s">
        <v>462</v>
      </c>
      <c r="D38218" t="s">
        <v>393</v>
      </c>
    </row>
    <row r="38219" spans="1:9" x14ac:dyDescent="0.35">
      <c r="A38219">
        <v>9082024</v>
      </c>
      <c r="B38219" t="s">
        <v>466</v>
      </c>
      <c r="C38219" t="s">
        <v>143</v>
      </c>
      <c r="D38219" t="s">
        <v>394</v>
      </c>
      <c r="E38219" t="s">
        <v>395</v>
      </c>
      <c r="F38219" t="s">
        <v>101</v>
      </c>
    </row>
    <row r="38220" spans="1:9" x14ac:dyDescent="0.35">
      <c r="A38220">
        <v>9082024</v>
      </c>
      <c r="B38220" t="s">
        <v>441</v>
      </c>
      <c r="C38220" t="s">
        <v>143</v>
      </c>
      <c r="D38220" t="s">
        <v>396</v>
      </c>
    </row>
    <row r="38221" spans="1:9" x14ac:dyDescent="0.35">
      <c r="A38221">
        <v>9082024</v>
      </c>
      <c r="B38221" t="s">
        <v>428</v>
      </c>
      <c r="C38221" t="s">
        <v>397</v>
      </c>
      <c r="D38221" t="s">
        <v>101</v>
      </c>
    </row>
    <row r="38222" spans="1:9" x14ac:dyDescent="0.35">
      <c r="A38222">
        <v>9082024</v>
      </c>
      <c r="B38222" t="s">
        <v>504</v>
      </c>
      <c r="C38222" t="s">
        <v>487</v>
      </c>
      <c r="D38222" t="s">
        <v>399</v>
      </c>
      <c r="E38222" t="s">
        <v>140</v>
      </c>
      <c r="F38222" t="s">
        <v>400</v>
      </c>
      <c r="G38222" t="s">
        <v>257</v>
      </c>
      <c r="H38222" t="s">
        <v>331</v>
      </c>
      <c r="I38222" t="s">
        <v>401</v>
      </c>
    </row>
    <row r="38223" spans="1:9" x14ac:dyDescent="0.35">
      <c r="A38223">
        <v>9082024</v>
      </c>
      <c r="B38223" t="s">
        <v>534</v>
      </c>
      <c r="C38223" t="s">
        <v>129</v>
      </c>
      <c r="D38223" t="s">
        <v>399</v>
      </c>
      <c r="E38223" t="s">
        <v>187</v>
      </c>
      <c r="F38223" t="s">
        <v>101</v>
      </c>
    </row>
    <row r="38224" spans="1:9" x14ac:dyDescent="0.35">
      <c r="A38224">
        <v>9082024</v>
      </c>
      <c r="B38224" t="s">
        <v>219</v>
      </c>
      <c r="C38224" t="s">
        <v>102</v>
      </c>
      <c r="D38224" t="s">
        <v>399</v>
      </c>
      <c r="E38224" t="s">
        <v>403</v>
      </c>
      <c r="F38224" t="s">
        <v>101</v>
      </c>
    </row>
    <row r="38225" spans="1:7" x14ac:dyDescent="0.35">
      <c r="A38225">
        <v>9082024</v>
      </c>
      <c r="B38225" t="s">
        <v>218</v>
      </c>
      <c r="C38225" t="s">
        <v>251</v>
      </c>
      <c r="D38225" t="s">
        <v>399</v>
      </c>
      <c r="E38225" t="s">
        <v>404</v>
      </c>
      <c r="F38225" t="s">
        <v>101</v>
      </c>
    </row>
    <row r="38226" spans="1:7" x14ac:dyDescent="0.35">
      <c r="A38226">
        <v>8082024</v>
      </c>
      <c r="B38226" t="s">
        <v>154</v>
      </c>
      <c r="C38226" t="s">
        <v>481</v>
      </c>
      <c r="D38226" t="s">
        <v>100</v>
      </c>
      <c r="E38226" t="s">
        <v>101</v>
      </c>
    </row>
    <row r="38227" spans="1:7" x14ac:dyDescent="0.35">
      <c r="A38227">
        <v>8082024</v>
      </c>
      <c r="B38227" t="s">
        <v>233</v>
      </c>
      <c r="C38227" t="s">
        <v>329</v>
      </c>
      <c r="D38227" t="s">
        <v>104</v>
      </c>
      <c r="E38227" t="s">
        <v>101</v>
      </c>
    </row>
    <row r="38228" spans="1:7" x14ac:dyDescent="0.35">
      <c r="A38228">
        <v>8082024</v>
      </c>
      <c r="B38228" t="s">
        <v>258</v>
      </c>
      <c r="C38228" t="s">
        <v>416</v>
      </c>
      <c r="D38228" t="s">
        <v>107</v>
      </c>
      <c r="E38228" t="s">
        <v>108</v>
      </c>
      <c r="F38228" t="s">
        <v>101</v>
      </c>
    </row>
    <row r="38229" spans="1:7" x14ac:dyDescent="0.35">
      <c r="A38229">
        <v>8082024</v>
      </c>
      <c r="B38229" t="s">
        <v>207</v>
      </c>
      <c r="C38229" t="s">
        <v>209</v>
      </c>
      <c r="D38229" t="s">
        <v>111</v>
      </c>
      <c r="E38229" t="s">
        <v>101</v>
      </c>
    </row>
    <row r="38230" spans="1:7" x14ac:dyDescent="0.35">
      <c r="A38230">
        <v>8082024</v>
      </c>
      <c r="B38230" t="s">
        <v>475</v>
      </c>
      <c r="C38230" t="s">
        <v>698</v>
      </c>
      <c r="D38230" t="s">
        <v>114</v>
      </c>
      <c r="E38230" t="s">
        <v>115</v>
      </c>
      <c r="F38230" t="s">
        <v>116</v>
      </c>
    </row>
    <row r="38231" spans="1:7" x14ac:dyDescent="0.35">
      <c r="A38231">
        <v>8082024</v>
      </c>
      <c r="B38231" t="s">
        <v>189</v>
      </c>
      <c r="C38231" t="s">
        <v>163</v>
      </c>
      <c r="D38231" t="s">
        <v>114</v>
      </c>
      <c r="E38231" t="s">
        <v>119</v>
      </c>
      <c r="F38231" t="s">
        <v>120</v>
      </c>
      <c r="G38231" t="s">
        <v>121</v>
      </c>
    </row>
    <row r="38232" spans="1:7" x14ac:dyDescent="0.35">
      <c r="A38232">
        <v>8082024</v>
      </c>
      <c r="B38232" t="s">
        <v>686</v>
      </c>
      <c r="C38232" t="s">
        <v>773</v>
      </c>
      <c r="D38232" t="s">
        <v>114</v>
      </c>
      <c r="E38232" t="s">
        <v>124</v>
      </c>
    </row>
    <row r="38233" spans="1:7" x14ac:dyDescent="0.35">
      <c r="A38233">
        <v>8082024</v>
      </c>
      <c r="B38233" t="s">
        <v>621</v>
      </c>
      <c r="C38233" t="s">
        <v>953</v>
      </c>
      <c r="D38233" t="s">
        <v>114</v>
      </c>
      <c r="E38233" t="s">
        <v>127</v>
      </c>
    </row>
    <row r="38234" spans="1:7" x14ac:dyDescent="0.35">
      <c r="A38234">
        <v>8082024</v>
      </c>
      <c r="B38234" t="s">
        <v>944</v>
      </c>
      <c r="C38234" t="s">
        <v>815</v>
      </c>
      <c r="D38234" t="s">
        <v>114</v>
      </c>
      <c r="E38234" t="s">
        <v>130</v>
      </c>
    </row>
    <row r="38235" spans="1:7" x14ac:dyDescent="0.35">
      <c r="A38235">
        <v>8082024</v>
      </c>
      <c r="B38235" t="s">
        <v>748</v>
      </c>
      <c r="C38235" t="s">
        <v>985</v>
      </c>
      <c r="D38235" t="s">
        <v>114</v>
      </c>
      <c r="E38235" t="s">
        <v>132</v>
      </c>
      <c r="F38235" t="s">
        <v>133</v>
      </c>
    </row>
    <row r="38236" spans="1:7" x14ac:dyDescent="0.35">
      <c r="A38236">
        <v>8082024</v>
      </c>
      <c r="B38236" t="s">
        <v>480</v>
      </c>
      <c r="C38236" t="s">
        <v>502</v>
      </c>
      <c r="D38236" t="s">
        <v>135</v>
      </c>
      <c r="E38236" t="s">
        <v>136</v>
      </c>
    </row>
    <row r="38237" spans="1:7" x14ac:dyDescent="0.35">
      <c r="A38237">
        <v>8082024</v>
      </c>
      <c r="B38237" t="s">
        <v>465</v>
      </c>
      <c r="C38237" t="s">
        <v>105</v>
      </c>
      <c r="D38237" t="s">
        <v>139</v>
      </c>
      <c r="E38237" t="s">
        <v>140</v>
      </c>
      <c r="F38237" t="s">
        <v>141</v>
      </c>
      <c r="G38237" t="s">
        <v>101</v>
      </c>
    </row>
    <row r="38238" spans="1:7" x14ac:dyDescent="0.35">
      <c r="A38238">
        <v>8082024</v>
      </c>
      <c r="B38238" t="s">
        <v>150</v>
      </c>
      <c r="C38238" t="s">
        <v>102</v>
      </c>
      <c r="D38238" t="s">
        <v>144</v>
      </c>
      <c r="E38238" t="s">
        <v>101</v>
      </c>
    </row>
    <row r="38239" spans="1:7" x14ac:dyDescent="0.35">
      <c r="A38239">
        <v>8082024</v>
      </c>
      <c r="B38239" t="s">
        <v>305</v>
      </c>
      <c r="C38239" t="s">
        <v>244</v>
      </c>
      <c r="D38239" t="s">
        <v>147</v>
      </c>
      <c r="E38239" t="s">
        <v>148</v>
      </c>
      <c r="F38239" t="s">
        <v>149</v>
      </c>
    </row>
    <row r="38240" spans="1:7" x14ac:dyDescent="0.35">
      <c r="A38240">
        <v>8082024</v>
      </c>
      <c r="B38240" t="s">
        <v>258</v>
      </c>
      <c r="C38240" t="s">
        <v>146</v>
      </c>
      <c r="D38240" t="s">
        <v>152</v>
      </c>
      <c r="E38240" t="s">
        <v>140</v>
      </c>
      <c r="F38240" t="s">
        <v>153</v>
      </c>
      <c r="G38240" t="s">
        <v>101</v>
      </c>
    </row>
    <row r="38241" spans="1:6" x14ac:dyDescent="0.35">
      <c r="A38241">
        <v>8082024</v>
      </c>
      <c r="B38241" t="s">
        <v>438</v>
      </c>
      <c r="C38241" t="s">
        <v>548</v>
      </c>
      <c r="D38241" t="s">
        <v>156</v>
      </c>
      <c r="E38241" t="s">
        <v>101</v>
      </c>
    </row>
    <row r="38242" spans="1:6" x14ac:dyDescent="0.35">
      <c r="A38242">
        <v>8082024</v>
      </c>
      <c r="B38242" t="s">
        <v>188</v>
      </c>
      <c r="C38242" t="s">
        <v>159</v>
      </c>
      <c r="D38242" t="s">
        <v>101</v>
      </c>
    </row>
    <row r="38243" spans="1:6" x14ac:dyDescent="0.35">
      <c r="A38243">
        <v>8082024</v>
      </c>
      <c r="B38243" t="s">
        <v>188</v>
      </c>
      <c r="C38243" t="s">
        <v>161</v>
      </c>
      <c r="D38243" t="s">
        <v>101</v>
      </c>
    </row>
    <row r="38244" spans="1:6" x14ac:dyDescent="0.35">
      <c r="A38244">
        <v>8082024</v>
      </c>
      <c r="B38244" t="s">
        <v>342</v>
      </c>
      <c r="C38244" t="s">
        <v>517</v>
      </c>
      <c r="D38244" t="s">
        <v>164</v>
      </c>
      <c r="E38244" t="s">
        <v>101</v>
      </c>
    </row>
    <row r="38245" spans="1:6" x14ac:dyDescent="0.35">
      <c r="A38245">
        <v>8082024</v>
      </c>
      <c r="B38245" t="s">
        <v>543</v>
      </c>
      <c r="C38245" t="s">
        <v>234</v>
      </c>
      <c r="D38245" t="s">
        <v>167</v>
      </c>
    </row>
    <row r="38246" spans="1:6" x14ac:dyDescent="0.35">
      <c r="A38246">
        <v>8082024</v>
      </c>
      <c r="B38246" t="s">
        <v>550</v>
      </c>
      <c r="C38246" t="s">
        <v>324</v>
      </c>
      <c r="D38246" t="s">
        <v>423</v>
      </c>
      <c r="E38246" t="s">
        <v>101</v>
      </c>
    </row>
    <row r="38247" spans="1:6" x14ac:dyDescent="0.35">
      <c r="A38247">
        <v>8082024</v>
      </c>
      <c r="B38247" t="s">
        <v>219</v>
      </c>
      <c r="C38247" t="s">
        <v>128</v>
      </c>
      <c r="D38247" t="s">
        <v>169</v>
      </c>
      <c r="E38247" t="s">
        <v>170</v>
      </c>
      <c r="F38247" t="s">
        <v>101</v>
      </c>
    </row>
    <row r="38248" spans="1:6" x14ac:dyDescent="0.35">
      <c r="A38248">
        <v>8082024</v>
      </c>
      <c r="B38248" t="s">
        <v>541</v>
      </c>
      <c r="C38248" t="s">
        <v>168</v>
      </c>
      <c r="D38248" t="s">
        <v>173</v>
      </c>
      <c r="E38248" t="s">
        <v>101</v>
      </c>
    </row>
    <row r="38249" spans="1:6" x14ac:dyDescent="0.35">
      <c r="A38249">
        <v>8082024</v>
      </c>
      <c r="B38249" t="s">
        <v>183</v>
      </c>
      <c r="C38249" t="s">
        <v>539</v>
      </c>
      <c r="D38249" t="s">
        <v>176</v>
      </c>
      <c r="E38249" t="s">
        <v>101</v>
      </c>
    </row>
    <row r="38250" spans="1:6" x14ac:dyDescent="0.35">
      <c r="A38250">
        <v>8082024</v>
      </c>
      <c r="B38250" t="s">
        <v>237</v>
      </c>
      <c r="C38250" t="s">
        <v>109</v>
      </c>
      <c r="D38250" t="s">
        <v>176</v>
      </c>
      <c r="E38250" t="s">
        <v>149</v>
      </c>
    </row>
    <row r="38251" spans="1:6" x14ac:dyDescent="0.35">
      <c r="A38251">
        <v>8082024</v>
      </c>
      <c r="B38251" t="s">
        <v>293</v>
      </c>
      <c r="C38251" t="s">
        <v>357</v>
      </c>
      <c r="D38251" t="s">
        <v>181</v>
      </c>
      <c r="E38251" t="s">
        <v>182</v>
      </c>
      <c r="F38251" t="s">
        <v>101</v>
      </c>
    </row>
    <row r="38252" spans="1:6" x14ac:dyDescent="0.35">
      <c r="A38252">
        <v>8082024</v>
      </c>
      <c r="B38252" t="s">
        <v>479</v>
      </c>
      <c r="C38252" t="s">
        <v>327</v>
      </c>
      <c r="D38252" t="s">
        <v>184</v>
      </c>
      <c r="E38252" t="s">
        <v>101</v>
      </c>
    </row>
    <row r="38253" spans="1:6" x14ac:dyDescent="0.35">
      <c r="A38253">
        <v>8082024</v>
      </c>
      <c r="B38253" t="s">
        <v>185</v>
      </c>
      <c r="C38253" t="s">
        <v>187</v>
      </c>
      <c r="D38253" t="s">
        <v>101</v>
      </c>
    </row>
    <row r="38254" spans="1:6" x14ac:dyDescent="0.35">
      <c r="A38254">
        <v>8082024</v>
      </c>
      <c r="B38254" t="s">
        <v>203</v>
      </c>
      <c r="C38254" t="s">
        <v>129</v>
      </c>
      <c r="D38254" t="s">
        <v>190</v>
      </c>
      <c r="E38254" t="s">
        <v>191</v>
      </c>
      <c r="F38254" t="s">
        <v>101</v>
      </c>
    </row>
    <row r="38255" spans="1:6" x14ac:dyDescent="0.35">
      <c r="A38255">
        <v>8082024</v>
      </c>
      <c r="B38255" t="s">
        <v>541</v>
      </c>
      <c r="C38255" t="s">
        <v>492</v>
      </c>
      <c r="D38255" t="s">
        <v>190</v>
      </c>
      <c r="E38255" t="s">
        <v>194</v>
      </c>
      <c r="F38255" t="s">
        <v>101</v>
      </c>
    </row>
    <row r="38256" spans="1:6" x14ac:dyDescent="0.35">
      <c r="A38256">
        <v>8082024</v>
      </c>
      <c r="B38256" t="s">
        <v>439</v>
      </c>
      <c r="C38256" t="s">
        <v>146</v>
      </c>
      <c r="D38256" t="s">
        <v>190</v>
      </c>
      <c r="E38256" t="s">
        <v>196</v>
      </c>
      <c r="F38256" t="s">
        <v>101</v>
      </c>
    </row>
    <row r="38257" spans="1:7" x14ac:dyDescent="0.35">
      <c r="A38257">
        <v>8082024</v>
      </c>
      <c r="B38257" t="s">
        <v>492</v>
      </c>
      <c r="C38257" t="s">
        <v>198</v>
      </c>
      <c r="D38257" t="s">
        <v>140</v>
      </c>
      <c r="E38257" t="s">
        <v>199</v>
      </c>
      <c r="F38257" t="s">
        <v>200</v>
      </c>
      <c r="G38257" t="s">
        <v>101</v>
      </c>
    </row>
    <row r="38258" spans="1:7" x14ac:dyDescent="0.35">
      <c r="A38258">
        <v>8082024</v>
      </c>
      <c r="B38258" t="s">
        <v>601</v>
      </c>
      <c r="C38258" t="s">
        <v>379</v>
      </c>
      <c r="D38258" t="s">
        <v>61</v>
      </c>
      <c r="E38258" t="s">
        <v>101</v>
      </c>
    </row>
    <row r="38259" spans="1:7" x14ac:dyDescent="0.35">
      <c r="A38259">
        <v>8082024</v>
      </c>
      <c r="B38259" t="s">
        <v>305</v>
      </c>
      <c r="C38259" t="s">
        <v>263</v>
      </c>
      <c r="D38259" t="s">
        <v>205</v>
      </c>
      <c r="E38259" t="s">
        <v>101</v>
      </c>
    </row>
    <row r="38260" spans="1:7" x14ac:dyDescent="0.35">
      <c r="A38260">
        <v>8082024</v>
      </c>
      <c r="B38260" t="s">
        <v>444</v>
      </c>
      <c r="C38260" t="s">
        <v>145</v>
      </c>
      <c r="D38260" t="s">
        <v>208</v>
      </c>
      <c r="E38260" t="s">
        <v>101</v>
      </c>
    </row>
    <row r="38261" spans="1:7" x14ac:dyDescent="0.35">
      <c r="A38261">
        <v>8082024</v>
      </c>
      <c r="B38261" t="s">
        <v>375</v>
      </c>
      <c r="C38261" t="s">
        <v>402</v>
      </c>
      <c r="D38261" t="s">
        <v>210</v>
      </c>
      <c r="E38261" t="s">
        <v>211</v>
      </c>
      <c r="F38261" t="s">
        <v>101</v>
      </c>
    </row>
    <row r="38262" spans="1:7" x14ac:dyDescent="0.35">
      <c r="A38262">
        <v>8082024</v>
      </c>
      <c r="B38262" t="s">
        <v>154</v>
      </c>
      <c r="C38262" t="s">
        <v>234</v>
      </c>
      <c r="D38262" t="s">
        <v>214</v>
      </c>
      <c r="E38262" t="s">
        <v>215</v>
      </c>
      <c r="F38262" t="s">
        <v>101</v>
      </c>
    </row>
    <row r="38263" spans="1:7" x14ac:dyDescent="0.35">
      <c r="A38263">
        <v>8082024</v>
      </c>
      <c r="B38263" t="s">
        <v>203</v>
      </c>
      <c r="C38263" t="s">
        <v>146</v>
      </c>
      <c r="D38263" t="s">
        <v>217</v>
      </c>
      <c r="E38263" t="s">
        <v>101</v>
      </c>
    </row>
    <row r="38264" spans="1:7" x14ac:dyDescent="0.35">
      <c r="A38264">
        <v>8082024</v>
      </c>
      <c r="B38264" t="s">
        <v>504</v>
      </c>
      <c r="C38264" t="s">
        <v>398</v>
      </c>
      <c r="D38264" t="s">
        <v>220</v>
      </c>
      <c r="E38264" t="s">
        <v>101</v>
      </c>
    </row>
    <row r="38265" spans="1:7" x14ac:dyDescent="0.35">
      <c r="A38265">
        <v>8082024</v>
      </c>
      <c r="B38265" t="s">
        <v>339</v>
      </c>
      <c r="C38265" t="s">
        <v>145</v>
      </c>
      <c r="D38265" t="s">
        <v>222</v>
      </c>
    </row>
    <row r="38266" spans="1:7" x14ac:dyDescent="0.35">
      <c r="A38266">
        <v>8082024</v>
      </c>
      <c r="B38266" t="s">
        <v>305</v>
      </c>
      <c r="C38266" t="s">
        <v>434</v>
      </c>
      <c r="D38266" t="s">
        <v>223</v>
      </c>
    </row>
    <row r="38267" spans="1:7" x14ac:dyDescent="0.35">
      <c r="A38267">
        <v>8082024</v>
      </c>
      <c r="B38267" t="s">
        <v>450</v>
      </c>
      <c r="C38267" t="s">
        <v>177</v>
      </c>
      <c r="D38267" t="s">
        <v>225</v>
      </c>
      <c r="E38267" t="s">
        <v>101</v>
      </c>
    </row>
    <row r="38268" spans="1:7" x14ac:dyDescent="0.35">
      <c r="A38268">
        <v>8082024</v>
      </c>
      <c r="B38268" t="s">
        <v>150</v>
      </c>
      <c r="C38268" t="s">
        <v>275</v>
      </c>
      <c r="D38268" t="s">
        <v>225</v>
      </c>
      <c r="E38268" t="s">
        <v>228</v>
      </c>
      <c r="F38268" t="s">
        <v>229</v>
      </c>
    </row>
    <row r="38269" spans="1:7" x14ac:dyDescent="0.35">
      <c r="A38269">
        <v>8082024</v>
      </c>
      <c r="B38269" t="s">
        <v>286</v>
      </c>
      <c r="C38269" t="s">
        <v>158</v>
      </c>
      <c r="D38269" t="s">
        <v>232</v>
      </c>
      <c r="E38269" t="s">
        <v>101</v>
      </c>
    </row>
    <row r="38270" spans="1:7" x14ac:dyDescent="0.35">
      <c r="A38270">
        <v>8082024</v>
      </c>
      <c r="B38270" t="s">
        <v>651</v>
      </c>
      <c r="C38270" t="s">
        <v>548</v>
      </c>
      <c r="D38270" t="s">
        <v>235</v>
      </c>
      <c r="E38270" t="s">
        <v>236</v>
      </c>
      <c r="F38270" t="s">
        <v>101</v>
      </c>
    </row>
    <row r="38271" spans="1:7" x14ac:dyDescent="0.35">
      <c r="A38271">
        <v>8082024</v>
      </c>
      <c r="B38271" t="s">
        <v>430</v>
      </c>
      <c r="C38271" t="s">
        <v>201</v>
      </c>
      <c r="D38271" t="s">
        <v>235</v>
      </c>
      <c r="E38271" t="s">
        <v>239</v>
      </c>
      <c r="F38271" t="s">
        <v>149</v>
      </c>
    </row>
    <row r="38272" spans="1:7" x14ac:dyDescent="0.35">
      <c r="A38272">
        <v>8082024</v>
      </c>
      <c r="B38272" t="s">
        <v>415</v>
      </c>
      <c r="C38272" t="s">
        <v>177</v>
      </c>
      <c r="D38272" t="s">
        <v>235</v>
      </c>
      <c r="E38272" t="s">
        <v>241</v>
      </c>
      <c r="F38272" t="s">
        <v>101</v>
      </c>
    </row>
    <row r="38273" spans="1:7" x14ac:dyDescent="0.35">
      <c r="A38273">
        <v>8082024</v>
      </c>
      <c r="B38273" t="s">
        <v>233</v>
      </c>
      <c r="C38273" t="s">
        <v>389</v>
      </c>
      <c r="D38273" t="s">
        <v>243</v>
      </c>
      <c r="E38273" t="s">
        <v>101</v>
      </c>
    </row>
    <row r="38274" spans="1:7" x14ac:dyDescent="0.35">
      <c r="A38274">
        <v>8082024</v>
      </c>
      <c r="B38274" t="s">
        <v>203</v>
      </c>
      <c r="C38274" t="s">
        <v>569</v>
      </c>
      <c r="D38274" t="s">
        <v>245</v>
      </c>
      <c r="E38274" t="s">
        <v>246</v>
      </c>
    </row>
    <row r="38275" spans="1:7" x14ac:dyDescent="0.35">
      <c r="A38275">
        <v>8082024</v>
      </c>
      <c r="B38275" t="s">
        <v>508</v>
      </c>
      <c r="C38275" t="s">
        <v>318</v>
      </c>
      <c r="D38275" t="s">
        <v>245</v>
      </c>
      <c r="E38275" t="s">
        <v>249</v>
      </c>
    </row>
    <row r="38276" spans="1:7" x14ac:dyDescent="0.35">
      <c r="A38276">
        <v>8082024</v>
      </c>
      <c r="B38276" t="s">
        <v>165</v>
      </c>
      <c r="C38276" t="s">
        <v>614</v>
      </c>
      <c r="D38276" t="s">
        <v>252</v>
      </c>
      <c r="E38276" t="s">
        <v>101</v>
      </c>
    </row>
    <row r="38277" spans="1:7" x14ac:dyDescent="0.35">
      <c r="A38277">
        <v>8082024</v>
      </c>
      <c r="B38277" t="s">
        <v>439</v>
      </c>
      <c r="C38277" t="s">
        <v>532</v>
      </c>
      <c r="D38277" t="s">
        <v>254</v>
      </c>
    </row>
    <row r="38278" spans="1:7" x14ac:dyDescent="0.35">
      <c r="A38278">
        <v>8082024</v>
      </c>
      <c r="B38278" t="s">
        <v>272</v>
      </c>
      <c r="C38278" t="s">
        <v>172</v>
      </c>
      <c r="D38278" t="s">
        <v>256</v>
      </c>
      <c r="E38278" t="s">
        <v>257</v>
      </c>
      <c r="F38278" t="s">
        <v>236</v>
      </c>
      <c r="G38278" t="s">
        <v>101</v>
      </c>
    </row>
    <row r="38279" spans="1:7" x14ac:dyDescent="0.35">
      <c r="A38279">
        <v>8082024</v>
      </c>
      <c r="B38279" t="s">
        <v>346</v>
      </c>
      <c r="C38279" t="s">
        <v>160</v>
      </c>
      <c r="D38279" t="s">
        <v>260</v>
      </c>
      <c r="E38279" t="s">
        <v>136</v>
      </c>
      <c r="F38279" t="s">
        <v>101</v>
      </c>
    </row>
    <row r="38280" spans="1:7" x14ac:dyDescent="0.35">
      <c r="A38280">
        <v>8082024</v>
      </c>
      <c r="B38280" t="s">
        <v>329</v>
      </c>
      <c r="C38280" t="s">
        <v>261</v>
      </c>
      <c r="D38280" t="s">
        <v>262</v>
      </c>
      <c r="E38280" t="s">
        <v>101</v>
      </c>
    </row>
    <row r="38281" spans="1:7" x14ac:dyDescent="0.35">
      <c r="A38281">
        <v>8082024</v>
      </c>
      <c r="B38281" t="s">
        <v>526</v>
      </c>
      <c r="C38281" t="s">
        <v>178</v>
      </c>
      <c r="D38281" t="s">
        <v>264</v>
      </c>
      <c r="E38281" t="s">
        <v>101</v>
      </c>
    </row>
    <row r="38282" spans="1:7" x14ac:dyDescent="0.35">
      <c r="A38282">
        <v>8082024</v>
      </c>
      <c r="B38282" t="s">
        <v>402</v>
      </c>
      <c r="C38282" t="s">
        <v>264</v>
      </c>
      <c r="D38282" t="s">
        <v>149</v>
      </c>
    </row>
    <row r="38283" spans="1:7" x14ac:dyDescent="0.35">
      <c r="A38283">
        <v>8082024</v>
      </c>
      <c r="B38283" t="s">
        <v>422</v>
      </c>
      <c r="C38283" t="s">
        <v>172</v>
      </c>
      <c r="D38283" t="s">
        <v>265</v>
      </c>
      <c r="E38283" t="s">
        <v>101</v>
      </c>
      <c r="F38283" t="s">
        <v>266</v>
      </c>
    </row>
    <row r="38284" spans="1:7" x14ac:dyDescent="0.35">
      <c r="A38284">
        <v>8082024</v>
      </c>
      <c r="B38284" t="s">
        <v>439</v>
      </c>
      <c r="C38284" t="s">
        <v>155</v>
      </c>
      <c r="D38284" t="s">
        <v>267</v>
      </c>
      <c r="E38284" t="s">
        <v>101</v>
      </c>
    </row>
    <row r="38285" spans="1:7" x14ac:dyDescent="0.35">
      <c r="A38285">
        <v>8082024</v>
      </c>
      <c r="B38285" t="s">
        <v>340</v>
      </c>
      <c r="C38285" t="s">
        <v>158</v>
      </c>
      <c r="D38285" t="s">
        <v>268</v>
      </c>
    </row>
    <row r="38286" spans="1:7" x14ac:dyDescent="0.35">
      <c r="A38286">
        <v>8082024</v>
      </c>
      <c r="B38286" t="s">
        <v>450</v>
      </c>
      <c r="C38286" t="s">
        <v>361</v>
      </c>
      <c r="D38286" t="s">
        <v>270</v>
      </c>
      <c r="E38286" t="s">
        <v>271</v>
      </c>
      <c r="F38286" t="s">
        <v>101</v>
      </c>
    </row>
    <row r="38287" spans="1:7" x14ac:dyDescent="0.35">
      <c r="A38287">
        <v>8082024</v>
      </c>
      <c r="B38287" t="s">
        <v>145</v>
      </c>
      <c r="C38287" t="s">
        <v>102</v>
      </c>
      <c r="D38287" t="s">
        <v>274</v>
      </c>
      <c r="E38287" t="s">
        <v>101</v>
      </c>
    </row>
    <row r="38288" spans="1:7" x14ac:dyDescent="0.35">
      <c r="A38288">
        <v>8082024</v>
      </c>
      <c r="B38288" t="s">
        <v>422</v>
      </c>
      <c r="C38288" t="s">
        <v>537</v>
      </c>
      <c r="D38288" t="s">
        <v>277</v>
      </c>
      <c r="E38288" t="s">
        <v>101</v>
      </c>
    </row>
    <row r="38289" spans="1:9" x14ac:dyDescent="0.35">
      <c r="A38289">
        <v>8082024</v>
      </c>
      <c r="B38289" t="s">
        <v>293</v>
      </c>
      <c r="C38289" t="s">
        <v>263</v>
      </c>
      <c r="D38289" t="s">
        <v>279</v>
      </c>
      <c r="E38289" t="s">
        <v>140</v>
      </c>
      <c r="F38289" t="s">
        <v>280</v>
      </c>
    </row>
    <row r="38290" spans="1:9" x14ac:dyDescent="0.35">
      <c r="A38290">
        <v>8082024</v>
      </c>
      <c r="B38290" t="s">
        <v>609</v>
      </c>
      <c r="C38290" t="s">
        <v>318</v>
      </c>
      <c r="D38290" t="s">
        <v>281</v>
      </c>
    </row>
    <row r="38291" spans="1:9" x14ac:dyDescent="0.35">
      <c r="A38291">
        <v>8082024</v>
      </c>
      <c r="B38291" t="s">
        <v>233</v>
      </c>
      <c r="C38291" t="s">
        <v>158</v>
      </c>
      <c r="D38291" t="s">
        <v>284</v>
      </c>
      <c r="E38291" t="s">
        <v>101</v>
      </c>
    </row>
    <row r="38292" spans="1:9" x14ac:dyDescent="0.35">
      <c r="A38292">
        <v>8082024</v>
      </c>
      <c r="B38292" t="s">
        <v>247</v>
      </c>
      <c r="C38292" t="s">
        <v>368</v>
      </c>
      <c r="D38292" t="s">
        <v>287</v>
      </c>
      <c r="E38292" t="s">
        <v>101</v>
      </c>
    </row>
    <row r="38293" spans="1:9" x14ac:dyDescent="0.35">
      <c r="A38293">
        <v>8082024</v>
      </c>
      <c r="B38293" t="s">
        <v>98</v>
      </c>
      <c r="C38293" t="s">
        <v>275</v>
      </c>
      <c r="D38293" t="s">
        <v>288</v>
      </c>
      <c r="E38293" t="s">
        <v>101</v>
      </c>
    </row>
    <row r="38294" spans="1:9" x14ac:dyDescent="0.35">
      <c r="A38294">
        <v>8082024</v>
      </c>
      <c r="B38294" t="s">
        <v>154</v>
      </c>
      <c r="C38294" t="s">
        <v>363</v>
      </c>
      <c r="D38294" t="s">
        <v>290</v>
      </c>
      <c r="E38294" t="s">
        <v>140</v>
      </c>
      <c r="F38294" t="s">
        <v>291</v>
      </c>
    </row>
    <row r="38295" spans="1:9" x14ac:dyDescent="0.35">
      <c r="A38295">
        <v>8082024</v>
      </c>
      <c r="B38295" t="s">
        <v>424</v>
      </c>
      <c r="C38295" t="s">
        <v>327</v>
      </c>
      <c r="D38295" t="s">
        <v>290</v>
      </c>
      <c r="E38295" t="s">
        <v>140</v>
      </c>
      <c r="F38295" t="s">
        <v>294</v>
      </c>
      <c r="G38295" t="s">
        <v>295</v>
      </c>
      <c r="H38295" t="s">
        <v>101</v>
      </c>
    </row>
    <row r="38296" spans="1:9" x14ac:dyDescent="0.35">
      <c r="A38296">
        <v>8082024</v>
      </c>
      <c r="B38296" t="s">
        <v>195</v>
      </c>
      <c r="C38296" t="s">
        <v>502</v>
      </c>
      <c r="D38296" t="s">
        <v>298</v>
      </c>
      <c r="E38296" t="s">
        <v>101</v>
      </c>
    </row>
    <row r="38297" spans="1:9" x14ac:dyDescent="0.35">
      <c r="A38297">
        <v>8082024</v>
      </c>
      <c r="B38297" t="s">
        <v>651</v>
      </c>
      <c r="C38297" t="s">
        <v>537</v>
      </c>
      <c r="D38297" t="s">
        <v>300</v>
      </c>
      <c r="E38297" t="s">
        <v>262</v>
      </c>
      <c r="F38297" t="s">
        <v>101</v>
      </c>
    </row>
    <row r="38298" spans="1:9" x14ac:dyDescent="0.35">
      <c r="A38298">
        <v>8082024</v>
      </c>
      <c r="B38298" t="s">
        <v>420</v>
      </c>
      <c r="C38298" t="s">
        <v>231</v>
      </c>
      <c r="D38298" t="s">
        <v>301</v>
      </c>
      <c r="E38298" t="s">
        <v>101</v>
      </c>
    </row>
    <row r="38299" spans="1:9" x14ac:dyDescent="0.35">
      <c r="A38299">
        <v>8082024</v>
      </c>
      <c r="B38299" t="s">
        <v>554</v>
      </c>
      <c r="C38299" t="s">
        <v>188</v>
      </c>
      <c r="D38299" t="s">
        <v>303</v>
      </c>
      <c r="E38299" t="s">
        <v>149</v>
      </c>
    </row>
    <row r="38300" spans="1:9" x14ac:dyDescent="0.35">
      <c r="A38300">
        <v>8082024</v>
      </c>
      <c r="B38300" t="s">
        <v>418</v>
      </c>
      <c r="C38300" t="s">
        <v>519</v>
      </c>
      <c r="D38300" t="s">
        <v>306</v>
      </c>
      <c r="E38300" t="s">
        <v>101</v>
      </c>
    </row>
    <row r="38301" spans="1:9" x14ac:dyDescent="0.35">
      <c r="A38301">
        <v>8082024</v>
      </c>
      <c r="B38301" t="s">
        <v>498</v>
      </c>
      <c r="C38301" t="s">
        <v>282</v>
      </c>
      <c r="D38301" t="s">
        <v>308</v>
      </c>
      <c r="E38301" t="s">
        <v>309</v>
      </c>
      <c r="F38301" t="s">
        <v>310</v>
      </c>
      <c r="G38301" t="s">
        <v>311</v>
      </c>
      <c r="H38301" t="s">
        <v>312</v>
      </c>
      <c r="I38301" t="s">
        <v>101</v>
      </c>
    </row>
    <row r="38302" spans="1:9" x14ac:dyDescent="0.35">
      <c r="A38302">
        <v>8082024</v>
      </c>
      <c r="B38302" t="s">
        <v>476</v>
      </c>
      <c r="C38302" t="s">
        <v>118</v>
      </c>
      <c r="D38302" t="s">
        <v>314</v>
      </c>
      <c r="E38302" t="s">
        <v>315</v>
      </c>
      <c r="F38302" t="s">
        <v>101</v>
      </c>
    </row>
    <row r="38303" spans="1:9" x14ac:dyDescent="0.35">
      <c r="A38303">
        <v>8082024</v>
      </c>
      <c r="B38303" t="s">
        <v>292</v>
      </c>
      <c r="C38303" t="s">
        <v>242</v>
      </c>
      <c r="D38303" t="s">
        <v>314</v>
      </c>
      <c r="E38303" t="s">
        <v>317</v>
      </c>
      <c r="F38303" t="s">
        <v>101</v>
      </c>
    </row>
    <row r="38304" spans="1:9" x14ac:dyDescent="0.35">
      <c r="A38304">
        <v>8082024</v>
      </c>
      <c r="B38304" t="s">
        <v>543</v>
      </c>
      <c r="C38304" t="s">
        <v>168</v>
      </c>
      <c r="D38304" t="s">
        <v>319</v>
      </c>
      <c r="E38304" t="s">
        <v>320</v>
      </c>
      <c r="F38304" t="s">
        <v>321</v>
      </c>
    </row>
    <row r="38305" spans="1:6" x14ac:dyDescent="0.35">
      <c r="A38305">
        <v>8082024</v>
      </c>
      <c r="B38305" t="s">
        <v>368</v>
      </c>
      <c r="C38305" t="s">
        <v>158</v>
      </c>
      <c r="D38305" t="s">
        <v>322</v>
      </c>
      <c r="E38305" t="s">
        <v>101</v>
      </c>
    </row>
    <row r="38306" spans="1:6" x14ac:dyDescent="0.35">
      <c r="A38306">
        <v>8082024</v>
      </c>
      <c r="B38306" t="s">
        <v>285</v>
      </c>
      <c r="C38306" t="s">
        <v>155</v>
      </c>
      <c r="D38306" t="s">
        <v>325</v>
      </c>
      <c r="E38306" t="s">
        <v>101</v>
      </c>
    </row>
    <row r="38307" spans="1:6" x14ac:dyDescent="0.35">
      <c r="A38307">
        <v>8082024</v>
      </c>
      <c r="B38307" t="s">
        <v>504</v>
      </c>
      <c r="C38307" t="s">
        <v>185</v>
      </c>
      <c r="D38307" t="s">
        <v>328</v>
      </c>
      <c r="E38307" t="s">
        <v>101</v>
      </c>
    </row>
    <row r="38308" spans="1:6" x14ac:dyDescent="0.35">
      <c r="A38308">
        <v>8082024</v>
      </c>
      <c r="B38308" t="s">
        <v>273</v>
      </c>
      <c r="C38308" t="s">
        <v>331</v>
      </c>
      <c r="D38308" t="s">
        <v>332</v>
      </c>
      <c r="E38308" t="s">
        <v>101</v>
      </c>
    </row>
    <row r="38309" spans="1:6" x14ac:dyDescent="0.35">
      <c r="A38309">
        <v>8082024</v>
      </c>
      <c r="B38309" t="s">
        <v>480</v>
      </c>
      <c r="C38309" t="s">
        <v>448</v>
      </c>
      <c r="D38309" t="s">
        <v>331</v>
      </c>
      <c r="E38309" t="s">
        <v>335</v>
      </c>
      <c r="F38309" t="s">
        <v>101</v>
      </c>
    </row>
    <row r="38310" spans="1:6" x14ac:dyDescent="0.35">
      <c r="A38310">
        <v>8082024</v>
      </c>
      <c r="B38310" t="s">
        <v>255</v>
      </c>
      <c r="C38310" t="s">
        <v>354</v>
      </c>
      <c r="D38310" t="s">
        <v>331</v>
      </c>
      <c r="E38310" t="s">
        <v>338</v>
      </c>
      <c r="F38310" t="s">
        <v>321</v>
      </c>
    </row>
    <row r="38311" spans="1:6" x14ac:dyDescent="0.35">
      <c r="A38311">
        <v>8082024</v>
      </c>
      <c r="B38311" t="s">
        <v>218</v>
      </c>
      <c r="C38311" t="s">
        <v>455</v>
      </c>
      <c r="D38311" t="s">
        <v>170</v>
      </c>
    </row>
    <row r="38312" spans="1:6" x14ac:dyDescent="0.35">
      <c r="A38312">
        <v>8082024</v>
      </c>
      <c r="B38312" t="s">
        <v>145</v>
      </c>
      <c r="C38312" t="s">
        <v>263</v>
      </c>
      <c r="D38312" t="s">
        <v>341</v>
      </c>
      <c r="E38312" t="s">
        <v>101</v>
      </c>
    </row>
    <row r="38313" spans="1:6" x14ac:dyDescent="0.35">
      <c r="A38313">
        <v>8082024</v>
      </c>
      <c r="B38313" t="s">
        <v>138</v>
      </c>
      <c r="C38313" t="s">
        <v>502</v>
      </c>
      <c r="D38313" t="s">
        <v>343</v>
      </c>
      <c r="E38313" t="s">
        <v>101</v>
      </c>
    </row>
    <row r="38314" spans="1:6" x14ac:dyDescent="0.35">
      <c r="A38314">
        <v>8082024</v>
      </c>
      <c r="B38314" t="s">
        <v>492</v>
      </c>
      <c r="C38314" t="s">
        <v>132</v>
      </c>
      <c r="D38314" t="s">
        <v>344</v>
      </c>
      <c r="E38314" t="s">
        <v>345</v>
      </c>
      <c r="F38314" t="s">
        <v>101</v>
      </c>
    </row>
    <row r="38315" spans="1:6" x14ac:dyDescent="0.35">
      <c r="A38315">
        <v>8082024</v>
      </c>
      <c r="B38315" t="s">
        <v>145</v>
      </c>
      <c r="C38315" t="s">
        <v>146</v>
      </c>
      <c r="D38315" t="s">
        <v>132</v>
      </c>
      <c r="E38315" t="s">
        <v>347</v>
      </c>
      <c r="F38315" t="s">
        <v>101</v>
      </c>
    </row>
    <row r="38316" spans="1:6" x14ac:dyDescent="0.35">
      <c r="A38316">
        <v>8082024</v>
      </c>
      <c r="B38316" t="s">
        <v>559</v>
      </c>
      <c r="C38316" t="s">
        <v>354</v>
      </c>
      <c r="D38316" t="s">
        <v>132</v>
      </c>
      <c r="E38316" t="s">
        <v>348</v>
      </c>
      <c r="F38316" t="s">
        <v>101</v>
      </c>
    </row>
    <row r="38317" spans="1:6" x14ac:dyDescent="0.35">
      <c r="A38317">
        <v>8082024</v>
      </c>
      <c r="B38317" t="s">
        <v>526</v>
      </c>
      <c r="C38317" t="s">
        <v>192</v>
      </c>
      <c r="D38317" t="s">
        <v>132</v>
      </c>
      <c r="E38317" t="s">
        <v>350</v>
      </c>
      <c r="F38317" t="s">
        <v>101</v>
      </c>
    </row>
    <row r="38318" spans="1:6" x14ac:dyDescent="0.35">
      <c r="A38318">
        <v>8082024</v>
      </c>
      <c r="B38318" t="s">
        <v>207</v>
      </c>
      <c r="C38318" t="s">
        <v>389</v>
      </c>
      <c r="D38318" t="s">
        <v>132</v>
      </c>
      <c r="E38318" t="s">
        <v>352</v>
      </c>
      <c r="F38318" t="s">
        <v>101</v>
      </c>
    </row>
    <row r="38319" spans="1:6" x14ac:dyDescent="0.35">
      <c r="A38319">
        <v>8082024</v>
      </c>
      <c r="B38319" t="s">
        <v>541</v>
      </c>
      <c r="C38319" t="s">
        <v>231</v>
      </c>
      <c r="D38319" t="s">
        <v>132</v>
      </c>
      <c r="E38319" t="s">
        <v>133</v>
      </c>
      <c r="F38319" t="s">
        <v>355</v>
      </c>
    </row>
    <row r="38320" spans="1:6" x14ac:dyDescent="0.35">
      <c r="A38320">
        <v>8082024</v>
      </c>
      <c r="B38320" t="s">
        <v>305</v>
      </c>
      <c r="C38320" t="s">
        <v>457</v>
      </c>
      <c r="D38320" t="s">
        <v>132</v>
      </c>
      <c r="E38320" t="s">
        <v>356</v>
      </c>
      <c r="F38320" t="s">
        <v>101</v>
      </c>
    </row>
    <row r="38321" spans="1:8" x14ac:dyDescent="0.35">
      <c r="A38321">
        <v>8082024</v>
      </c>
      <c r="B38321" t="s">
        <v>138</v>
      </c>
      <c r="C38321" t="s">
        <v>250</v>
      </c>
      <c r="D38321" t="s">
        <v>359</v>
      </c>
      <c r="E38321" t="s">
        <v>360</v>
      </c>
      <c r="F38321" t="s">
        <v>101</v>
      </c>
    </row>
    <row r="38322" spans="1:8" x14ac:dyDescent="0.35">
      <c r="A38322">
        <v>8082024</v>
      </c>
      <c r="B38322" t="s">
        <v>174</v>
      </c>
      <c r="C38322" t="s">
        <v>151</v>
      </c>
      <c r="D38322" t="s">
        <v>359</v>
      </c>
      <c r="E38322" t="s">
        <v>362</v>
      </c>
      <c r="F38322" t="s">
        <v>101</v>
      </c>
    </row>
    <row r="38323" spans="1:8" x14ac:dyDescent="0.35">
      <c r="A38323">
        <v>8082024</v>
      </c>
      <c r="B38323" t="s">
        <v>154</v>
      </c>
      <c r="C38323" t="s">
        <v>482</v>
      </c>
      <c r="D38323" t="s">
        <v>359</v>
      </c>
      <c r="E38323" t="s">
        <v>362</v>
      </c>
      <c r="F38323" t="s">
        <v>140</v>
      </c>
      <c r="G38323" t="s">
        <v>364</v>
      </c>
      <c r="H38323" t="s">
        <v>101</v>
      </c>
    </row>
    <row r="38324" spans="1:8" x14ac:dyDescent="0.35">
      <c r="A38324">
        <v>8082024</v>
      </c>
      <c r="B38324" t="s">
        <v>499</v>
      </c>
      <c r="C38324" t="s">
        <v>604</v>
      </c>
      <c r="D38324" t="s">
        <v>366</v>
      </c>
      <c r="E38324" t="s">
        <v>257</v>
      </c>
      <c r="F38324" t="s">
        <v>367</v>
      </c>
      <c r="G38324" t="s">
        <v>101</v>
      </c>
    </row>
    <row r="38325" spans="1:8" x14ac:dyDescent="0.35">
      <c r="A38325">
        <v>8082024</v>
      </c>
      <c r="B38325" t="s">
        <v>226</v>
      </c>
      <c r="C38325" t="s">
        <v>244</v>
      </c>
      <c r="D38325" t="s">
        <v>369</v>
      </c>
      <c r="E38325" t="s">
        <v>370</v>
      </c>
      <c r="F38325" t="s">
        <v>101</v>
      </c>
    </row>
    <row r="38326" spans="1:8" x14ac:dyDescent="0.35">
      <c r="A38326">
        <v>8082024</v>
      </c>
      <c r="B38326" t="s">
        <v>447</v>
      </c>
      <c r="C38326" t="s">
        <v>216</v>
      </c>
      <c r="D38326" t="s">
        <v>371</v>
      </c>
      <c r="E38326" t="s">
        <v>101</v>
      </c>
    </row>
    <row r="38327" spans="1:8" x14ac:dyDescent="0.35">
      <c r="A38327">
        <v>8082024</v>
      </c>
      <c r="B38327" t="s">
        <v>138</v>
      </c>
      <c r="C38327" t="s">
        <v>102</v>
      </c>
      <c r="D38327" t="s">
        <v>372</v>
      </c>
      <c r="E38327" t="s">
        <v>101</v>
      </c>
    </row>
    <row r="38328" spans="1:8" x14ac:dyDescent="0.35">
      <c r="A38328">
        <v>8082024</v>
      </c>
      <c r="B38328" t="s">
        <v>414</v>
      </c>
      <c r="C38328" t="s">
        <v>373</v>
      </c>
      <c r="D38328" t="s">
        <v>101</v>
      </c>
    </row>
    <row r="38329" spans="1:8" x14ac:dyDescent="0.35">
      <c r="A38329">
        <v>8082024</v>
      </c>
      <c r="B38329" t="s">
        <v>496</v>
      </c>
      <c r="C38329" t="s">
        <v>327</v>
      </c>
      <c r="D38329" t="s">
        <v>376</v>
      </c>
      <c r="E38329" t="s">
        <v>140</v>
      </c>
      <c r="F38329" t="s">
        <v>331</v>
      </c>
      <c r="G38329" t="s">
        <v>377</v>
      </c>
      <c r="H38329" t="s">
        <v>101</v>
      </c>
    </row>
    <row r="38330" spans="1:8" x14ac:dyDescent="0.35">
      <c r="A38330">
        <v>8082024</v>
      </c>
      <c r="B38330" t="s">
        <v>414</v>
      </c>
      <c r="C38330" t="s">
        <v>478</v>
      </c>
      <c r="D38330" t="s">
        <v>378</v>
      </c>
    </row>
    <row r="38331" spans="1:8" x14ac:dyDescent="0.35">
      <c r="A38331">
        <v>8082024</v>
      </c>
      <c r="B38331" t="s">
        <v>221</v>
      </c>
      <c r="C38331" t="s">
        <v>458</v>
      </c>
      <c r="D38331" t="s">
        <v>380</v>
      </c>
      <c r="E38331" t="s">
        <v>101</v>
      </c>
    </row>
    <row r="38332" spans="1:8" x14ac:dyDescent="0.35">
      <c r="A38332">
        <v>8082024</v>
      </c>
      <c r="B38332" t="s">
        <v>122</v>
      </c>
      <c r="C38332" t="s">
        <v>478</v>
      </c>
      <c r="D38332" t="s">
        <v>382</v>
      </c>
      <c r="E38332" t="s">
        <v>383</v>
      </c>
    </row>
    <row r="38333" spans="1:8" x14ac:dyDescent="0.35">
      <c r="A38333">
        <v>8082024</v>
      </c>
      <c r="B38333" t="s">
        <v>286</v>
      </c>
      <c r="C38333" t="s">
        <v>481</v>
      </c>
      <c r="D38333" t="s">
        <v>385</v>
      </c>
      <c r="E38333" t="s">
        <v>386</v>
      </c>
    </row>
    <row r="38334" spans="1:8" x14ac:dyDescent="0.35">
      <c r="A38334">
        <v>8082024</v>
      </c>
      <c r="B38334" t="s">
        <v>525</v>
      </c>
      <c r="C38334" t="s">
        <v>233</v>
      </c>
      <c r="D38334" t="s">
        <v>388</v>
      </c>
      <c r="E38334" t="s">
        <v>101</v>
      </c>
    </row>
    <row r="38335" spans="1:8" x14ac:dyDescent="0.35">
      <c r="A38335">
        <v>8082024</v>
      </c>
      <c r="B38335" t="s">
        <v>168</v>
      </c>
      <c r="C38335" t="s">
        <v>197</v>
      </c>
      <c r="D38335" t="s">
        <v>391</v>
      </c>
      <c r="E38335" t="s">
        <v>101</v>
      </c>
    </row>
    <row r="38336" spans="1:8" x14ac:dyDescent="0.35">
      <c r="A38336">
        <v>8082024</v>
      </c>
      <c r="B38336" t="s">
        <v>122</v>
      </c>
      <c r="C38336" t="s">
        <v>587</v>
      </c>
      <c r="D38336" t="s">
        <v>393</v>
      </c>
    </row>
    <row r="38337" spans="1:9" x14ac:dyDescent="0.35">
      <c r="A38337">
        <v>8082024</v>
      </c>
      <c r="B38337" t="s">
        <v>203</v>
      </c>
      <c r="C38337" t="s">
        <v>478</v>
      </c>
      <c r="D38337" t="s">
        <v>394</v>
      </c>
      <c r="E38337" t="s">
        <v>395</v>
      </c>
      <c r="F38337" t="s">
        <v>101</v>
      </c>
    </row>
    <row r="38338" spans="1:9" x14ac:dyDescent="0.35">
      <c r="A38338">
        <v>8082024</v>
      </c>
      <c r="B38338" t="s">
        <v>286</v>
      </c>
      <c r="C38338" t="s">
        <v>357</v>
      </c>
      <c r="D38338" t="s">
        <v>396</v>
      </c>
    </row>
    <row r="38339" spans="1:9" x14ac:dyDescent="0.35">
      <c r="A38339">
        <v>8082024</v>
      </c>
      <c r="B38339" t="s">
        <v>513</v>
      </c>
      <c r="C38339" t="s">
        <v>397</v>
      </c>
      <c r="D38339" t="s">
        <v>101</v>
      </c>
    </row>
    <row r="38340" spans="1:9" x14ac:dyDescent="0.35">
      <c r="A38340">
        <v>8082024</v>
      </c>
      <c r="B38340" t="s">
        <v>430</v>
      </c>
      <c r="C38340" t="s">
        <v>546</v>
      </c>
      <c r="D38340" t="s">
        <v>399</v>
      </c>
      <c r="E38340" t="s">
        <v>140</v>
      </c>
      <c r="F38340" t="s">
        <v>400</v>
      </c>
      <c r="G38340" t="s">
        <v>257</v>
      </c>
      <c r="H38340" t="s">
        <v>331</v>
      </c>
      <c r="I38340" t="s">
        <v>401</v>
      </c>
    </row>
    <row r="38341" spans="1:9" x14ac:dyDescent="0.35">
      <c r="A38341">
        <v>8082024</v>
      </c>
      <c r="B38341" t="s">
        <v>171</v>
      </c>
      <c r="C38341" t="s">
        <v>433</v>
      </c>
      <c r="D38341" t="s">
        <v>399</v>
      </c>
      <c r="E38341" t="s">
        <v>187</v>
      </c>
      <c r="F38341" t="s">
        <v>101</v>
      </c>
    </row>
    <row r="38342" spans="1:9" x14ac:dyDescent="0.35">
      <c r="A38342">
        <v>8082024</v>
      </c>
      <c r="B38342" t="s">
        <v>272</v>
      </c>
      <c r="C38342" t="s">
        <v>446</v>
      </c>
      <c r="D38342" t="s">
        <v>399</v>
      </c>
      <c r="E38342" t="s">
        <v>403</v>
      </c>
      <c r="F38342" t="s">
        <v>101</v>
      </c>
    </row>
    <row r="38343" spans="1:9" x14ac:dyDescent="0.35">
      <c r="A38343">
        <v>8082024</v>
      </c>
      <c r="B38343" t="s">
        <v>526</v>
      </c>
      <c r="C38343" t="s">
        <v>428</v>
      </c>
      <c r="D38343" t="s">
        <v>399</v>
      </c>
      <c r="E38343" t="s">
        <v>404</v>
      </c>
      <c r="F38343" t="s">
        <v>101</v>
      </c>
    </row>
    <row r="38344" spans="1:9" x14ac:dyDescent="0.35">
      <c r="A38344">
        <v>7082024</v>
      </c>
      <c r="B38344" t="s">
        <v>575</v>
      </c>
      <c r="C38344" t="s">
        <v>497</v>
      </c>
      <c r="D38344" t="s">
        <v>100</v>
      </c>
      <c r="E38344" t="s">
        <v>101</v>
      </c>
    </row>
    <row r="38345" spans="1:9" x14ac:dyDescent="0.35">
      <c r="A38345">
        <v>7082024</v>
      </c>
      <c r="B38345" t="s">
        <v>550</v>
      </c>
      <c r="C38345" t="s">
        <v>174</v>
      </c>
      <c r="D38345" t="s">
        <v>104</v>
      </c>
      <c r="E38345" t="s">
        <v>101</v>
      </c>
    </row>
    <row r="38346" spans="1:9" x14ac:dyDescent="0.35">
      <c r="A38346">
        <v>7082024</v>
      </c>
      <c r="B38346" t="s">
        <v>549</v>
      </c>
      <c r="C38346" t="s">
        <v>168</v>
      </c>
      <c r="D38346" t="s">
        <v>107</v>
      </c>
      <c r="E38346" t="s">
        <v>108</v>
      </c>
      <c r="F38346" t="s">
        <v>101</v>
      </c>
    </row>
    <row r="38347" spans="1:9" x14ac:dyDescent="0.35">
      <c r="A38347">
        <v>7082024</v>
      </c>
      <c r="B38347" t="s">
        <v>233</v>
      </c>
      <c r="C38347" t="s">
        <v>539</v>
      </c>
      <c r="D38347" t="s">
        <v>111</v>
      </c>
      <c r="E38347" t="s">
        <v>101</v>
      </c>
    </row>
    <row r="38348" spans="1:9" x14ac:dyDescent="0.35">
      <c r="A38348">
        <v>7082024</v>
      </c>
      <c r="B38348" t="s">
        <v>358</v>
      </c>
      <c r="C38348" t="s">
        <v>713</v>
      </c>
      <c r="D38348" t="s">
        <v>114</v>
      </c>
      <c r="E38348" t="s">
        <v>115</v>
      </c>
      <c r="F38348" t="s">
        <v>116</v>
      </c>
    </row>
    <row r="38349" spans="1:9" x14ac:dyDescent="0.35">
      <c r="A38349">
        <v>7082024</v>
      </c>
      <c r="B38349" t="s">
        <v>452</v>
      </c>
      <c r="C38349" t="s">
        <v>754</v>
      </c>
      <c r="D38349" t="s">
        <v>114</v>
      </c>
      <c r="E38349" t="s">
        <v>119</v>
      </c>
      <c r="F38349" t="s">
        <v>120</v>
      </c>
      <c r="G38349" t="s">
        <v>121</v>
      </c>
    </row>
    <row r="38350" spans="1:9" x14ac:dyDescent="0.35">
      <c r="A38350">
        <v>7082024</v>
      </c>
      <c r="B38350" t="s">
        <v>654</v>
      </c>
      <c r="C38350" t="s">
        <v>963</v>
      </c>
      <c r="D38350" t="s">
        <v>114</v>
      </c>
      <c r="E38350" t="s">
        <v>124</v>
      </c>
    </row>
    <row r="38351" spans="1:9" x14ac:dyDescent="0.35">
      <c r="A38351">
        <v>7082024</v>
      </c>
      <c r="B38351" t="s">
        <v>650</v>
      </c>
      <c r="C38351" t="s">
        <v>957</v>
      </c>
      <c r="D38351" t="s">
        <v>114</v>
      </c>
      <c r="E38351" t="s">
        <v>127</v>
      </c>
    </row>
    <row r="38352" spans="1:9" x14ac:dyDescent="0.35">
      <c r="A38352">
        <v>7082024</v>
      </c>
      <c r="B38352" t="s">
        <v>809</v>
      </c>
      <c r="C38352" t="s">
        <v>986</v>
      </c>
      <c r="D38352" t="s">
        <v>114</v>
      </c>
      <c r="E38352" t="s">
        <v>130</v>
      </c>
    </row>
    <row r="38353" spans="1:7" x14ac:dyDescent="0.35">
      <c r="A38353">
        <v>7082024</v>
      </c>
      <c r="B38353" t="s">
        <v>704</v>
      </c>
      <c r="C38353" t="s">
        <v>976</v>
      </c>
      <c r="D38353" t="s">
        <v>114</v>
      </c>
      <c r="E38353" t="s">
        <v>132</v>
      </c>
      <c r="F38353" t="s">
        <v>133</v>
      </c>
    </row>
    <row r="38354" spans="1:7" x14ac:dyDescent="0.35">
      <c r="A38354">
        <v>7082024</v>
      </c>
      <c r="B38354" t="s">
        <v>98</v>
      </c>
      <c r="C38354" t="s">
        <v>174</v>
      </c>
      <c r="D38354" t="s">
        <v>135</v>
      </c>
      <c r="E38354" t="s">
        <v>136</v>
      </c>
    </row>
    <row r="38355" spans="1:7" x14ac:dyDescent="0.35">
      <c r="A38355">
        <v>7082024</v>
      </c>
      <c r="B38355" t="s">
        <v>658</v>
      </c>
      <c r="C38355" t="s">
        <v>556</v>
      </c>
      <c r="D38355" t="s">
        <v>139</v>
      </c>
      <c r="E38355" t="s">
        <v>140</v>
      </c>
      <c r="F38355" t="s">
        <v>141</v>
      </c>
      <c r="G38355" t="s">
        <v>101</v>
      </c>
    </row>
    <row r="38356" spans="1:7" x14ac:dyDescent="0.35">
      <c r="A38356">
        <v>7082024</v>
      </c>
      <c r="B38356" t="s">
        <v>368</v>
      </c>
      <c r="C38356" t="s">
        <v>204</v>
      </c>
      <c r="D38356" t="s">
        <v>144</v>
      </c>
      <c r="E38356" t="s">
        <v>101</v>
      </c>
    </row>
    <row r="38357" spans="1:7" x14ac:dyDescent="0.35">
      <c r="A38357">
        <v>7082024</v>
      </c>
      <c r="B38357" t="s">
        <v>456</v>
      </c>
      <c r="C38357" t="s">
        <v>497</v>
      </c>
      <c r="D38357" t="s">
        <v>147</v>
      </c>
      <c r="E38357" t="s">
        <v>148</v>
      </c>
      <c r="F38357" t="s">
        <v>149</v>
      </c>
    </row>
    <row r="38358" spans="1:7" x14ac:dyDescent="0.35">
      <c r="A38358">
        <v>7082024</v>
      </c>
      <c r="B38358" t="s">
        <v>237</v>
      </c>
      <c r="C38358" t="s">
        <v>269</v>
      </c>
      <c r="D38358" t="s">
        <v>152</v>
      </c>
      <c r="E38358" t="s">
        <v>140</v>
      </c>
      <c r="F38358" t="s">
        <v>153</v>
      </c>
      <c r="G38358" t="s">
        <v>101</v>
      </c>
    </row>
    <row r="38359" spans="1:7" x14ac:dyDescent="0.35">
      <c r="A38359">
        <v>7082024</v>
      </c>
      <c r="B38359" t="s">
        <v>454</v>
      </c>
      <c r="C38359" t="s">
        <v>651</v>
      </c>
      <c r="D38359" t="s">
        <v>156</v>
      </c>
      <c r="E38359" t="s">
        <v>101</v>
      </c>
    </row>
    <row r="38360" spans="1:7" x14ac:dyDescent="0.35">
      <c r="A38360">
        <v>7082024</v>
      </c>
      <c r="B38360" t="s">
        <v>446</v>
      </c>
      <c r="C38360" t="s">
        <v>159</v>
      </c>
      <c r="D38360" t="s">
        <v>101</v>
      </c>
    </row>
    <row r="38361" spans="1:7" x14ac:dyDescent="0.35">
      <c r="A38361">
        <v>7082024</v>
      </c>
      <c r="B38361" t="s">
        <v>122</v>
      </c>
      <c r="C38361" t="s">
        <v>161</v>
      </c>
      <c r="D38361" t="s">
        <v>101</v>
      </c>
    </row>
    <row r="38362" spans="1:7" x14ac:dyDescent="0.35">
      <c r="A38362">
        <v>7082024</v>
      </c>
      <c r="B38362" t="s">
        <v>497</v>
      </c>
      <c r="C38362" t="s">
        <v>131</v>
      </c>
      <c r="D38362" t="s">
        <v>164</v>
      </c>
      <c r="E38362" t="s">
        <v>101</v>
      </c>
    </row>
    <row r="38363" spans="1:7" x14ac:dyDescent="0.35">
      <c r="A38363">
        <v>7082024</v>
      </c>
      <c r="B38363" t="s">
        <v>450</v>
      </c>
      <c r="C38363" t="s">
        <v>146</v>
      </c>
      <c r="D38363" t="s">
        <v>167</v>
      </c>
    </row>
    <row r="38364" spans="1:7" x14ac:dyDescent="0.35">
      <c r="A38364">
        <v>7082024</v>
      </c>
      <c r="B38364" t="s">
        <v>543</v>
      </c>
      <c r="C38364" t="s">
        <v>179</v>
      </c>
      <c r="D38364" t="s">
        <v>423</v>
      </c>
      <c r="E38364" t="s">
        <v>101</v>
      </c>
    </row>
    <row r="38365" spans="1:7" x14ac:dyDescent="0.35">
      <c r="A38365">
        <v>7082024</v>
      </c>
      <c r="B38365" t="s">
        <v>604</v>
      </c>
      <c r="C38365" t="s">
        <v>357</v>
      </c>
      <c r="D38365" t="s">
        <v>169</v>
      </c>
      <c r="E38365" t="s">
        <v>170</v>
      </c>
      <c r="F38365" t="s">
        <v>101</v>
      </c>
    </row>
    <row r="38366" spans="1:7" x14ac:dyDescent="0.35">
      <c r="A38366">
        <v>7082024</v>
      </c>
      <c r="B38366" t="s">
        <v>496</v>
      </c>
      <c r="C38366" t="s">
        <v>541</v>
      </c>
      <c r="D38366" t="s">
        <v>173</v>
      </c>
      <c r="E38366" t="s">
        <v>101</v>
      </c>
    </row>
    <row r="38367" spans="1:7" x14ac:dyDescent="0.35">
      <c r="A38367">
        <v>7082024</v>
      </c>
      <c r="B38367" t="s">
        <v>237</v>
      </c>
      <c r="C38367" t="s">
        <v>329</v>
      </c>
      <c r="D38367" t="s">
        <v>176</v>
      </c>
      <c r="E38367" t="s">
        <v>101</v>
      </c>
    </row>
    <row r="38368" spans="1:7" x14ac:dyDescent="0.35">
      <c r="A38368">
        <v>7082024</v>
      </c>
      <c r="B38368" t="s">
        <v>479</v>
      </c>
      <c r="C38368" t="s">
        <v>146</v>
      </c>
      <c r="D38368" t="s">
        <v>176</v>
      </c>
      <c r="E38368" t="s">
        <v>149</v>
      </c>
    </row>
    <row r="38369" spans="1:7" x14ac:dyDescent="0.35">
      <c r="A38369">
        <v>7082024</v>
      </c>
      <c r="B38369" t="s">
        <v>398</v>
      </c>
      <c r="C38369" t="s">
        <v>535</v>
      </c>
      <c r="D38369" t="s">
        <v>181</v>
      </c>
      <c r="E38369" t="s">
        <v>182</v>
      </c>
      <c r="F38369" t="s">
        <v>101</v>
      </c>
    </row>
    <row r="38370" spans="1:7" x14ac:dyDescent="0.35">
      <c r="A38370">
        <v>7082024</v>
      </c>
      <c r="B38370" t="s">
        <v>597</v>
      </c>
      <c r="C38370" t="s">
        <v>550</v>
      </c>
      <c r="D38370" t="s">
        <v>184</v>
      </c>
      <c r="E38370" t="s">
        <v>101</v>
      </c>
    </row>
    <row r="38371" spans="1:7" x14ac:dyDescent="0.35">
      <c r="A38371">
        <v>7082024</v>
      </c>
      <c r="B38371" t="s">
        <v>233</v>
      </c>
      <c r="C38371" t="s">
        <v>187</v>
      </c>
      <c r="D38371" t="s">
        <v>101</v>
      </c>
    </row>
    <row r="38372" spans="1:7" x14ac:dyDescent="0.35">
      <c r="A38372">
        <v>7082024</v>
      </c>
      <c r="B38372" t="s">
        <v>526</v>
      </c>
      <c r="C38372" t="s">
        <v>162</v>
      </c>
      <c r="D38372" t="s">
        <v>190</v>
      </c>
      <c r="E38372" t="s">
        <v>191</v>
      </c>
      <c r="F38372" t="s">
        <v>101</v>
      </c>
    </row>
    <row r="38373" spans="1:7" x14ac:dyDescent="0.35">
      <c r="A38373">
        <v>7082024</v>
      </c>
      <c r="B38373" t="s">
        <v>389</v>
      </c>
      <c r="C38373" t="s">
        <v>242</v>
      </c>
      <c r="D38373" t="s">
        <v>190</v>
      </c>
      <c r="E38373" t="s">
        <v>194</v>
      </c>
      <c r="F38373" t="s">
        <v>101</v>
      </c>
    </row>
    <row r="38374" spans="1:7" x14ac:dyDescent="0.35">
      <c r="A38374">
        <v>7082024</v>
      </c>
      <c r="B38374" t="s">
        <v>430</v>
      </c>
      <c r="C38374" t="s">
        <v>174</v>
      </c>
      <c r="D38374" t="s">
        <v>190</v>
      </c>
      <c r="E38374" t="s">
        <v>196</v>
      </c>
      <c r="F38374" t="s">
        <v>101</v>
      </c>
    </row>
    <row r="38375" spans="1:7" x14ac:dyDescent="0.35">
      <c r="A38375">
        <v>7082024</v>
      </c>
      <c r="B38375" t="s">
        <v>402</v>
      </c>
      <c r="C38375" t="s">
        <v>198</v>
      </c>
      <c r="D38375" t="s">
        <v>140</v>
      </c>
      <c r="E38375" t="s">
        <v>199</v>
      </c>
      <c r="F38375" t="s">
        <v>200</v>
      </c>
      <c r="G38375" t="s">
        <v>101</v>
      </c>
    </row>
    <row r="38376" spans="1:7" x14ac:dyDescent="0.35">
      <c r="A38376">
        <v>7082024</v>
      </c>
      <c r="B38376" t="s">
        <v>230</v>
      </c>
      <c r="C38376" t="s">
        <v>118</v>
      </c>
      <c r="D38376" t="s">
        <v>61</v>
      </c>
      <c r="E38376" t="s">
        <v>101</v>
      </c>
    </row>
    <row r="38377" spans="1:7" x14ac:dyDescent="0.35">
      <c r="A38377">
        <v>7082024</v>
      </c>
      <c r="B38377" t="s">
        <v>285</v>
      </c>
      <c r="C38377" t="s">
        <v>179</v>
      </c>
      <c r="D38377" t="s">
        <v>205</v>
      </c>
      <c r="E38377" t="s">
        <v>101</v>
      </c>
    </row>
    <row r="38378" spans="1:7" x14ac:dyDescent="0.35">
      <c r="A38378">
        <v>7082024</v>
      </c>
      <c r="B38378" t="s">
        <v>644</v>
      </c>
      <c r="C38378" t="s">
        <v>466</v>
      </c>
      <c r="D38378" t="s">
        <v>208</v>
      </c>
      <c r="E38378" t="s">
        <v>101</v>
      </c>
    </row>
    <row r="38379" spans="1:7" x14ac:dyDescent="0.35">
      <c r="A38379">
        <v>7082024</v>
      </c>
      <c r="B38379" t="s">
        <v>526</v>
      </c>
      <c r="C38379" t="s">
        <v>162</v>
      </c>
      <c r="D38379" t="s">
        <v>210</v>
      </c>
      <c r="E38379" t="s">
        <v>211</v>
      </c>
      <c r="F38379" t="s">
        <v>101</v>
      </c>
    </row>
    <row r="38380" spans="1:7" x14ac:dyDescent="0.35">
      <c r="A38380">
        <v>7082024</v>
      </c>
      <c r="B38380" t="s">
        <v>327</v>
      </c>
      <c r="C38380" t="s">
        <v>379</v>
      </c>
      <c r="D38380" t="s">
        <v>214</v>
      </c>
      <c r="E38380" t="s">
        <v>215</v>
      </c>
      <c r="F38380" t="s">
        <v>101</v>
      </c>
    </row>
    <row r="38381" spans="1:7" x14ac:dyDescent="0.35">
      <c r="A38381">
        <v>7082024</v>
      </c>
      <c r="B38381" t="s">
        <v>237</v>
      </c>
      <c r="C38381" t="s">
        <v>286</v>
      </c>
      <c r="D38381" t="s">
        <v>217</v>
      </c>
      <c r="E38381" t="s">
        <v>101</v>
      </c>
    </row>
    <row r="38382" spans="1:7" x14ac:dyDescent="0.35">
      <c r="A38382">
        <v>7082024</v>
      </c>
      <c r="B38382" t="s">
        <v>636</v>
      </c>
      <c r="C38382" t="s">
        <v>339</v>
      </c>
      <c r="D38382" t="s">
        <v>220</v>
      </c>
      <c r="E38382" t="s">
        <v>101</v>
      </c>
    </row>
    <row r="38383" spans="1:7" x14ac:dyDescent="0.35">
      <c r="A38383">
        <v>7082024</v>
      </c>
      <c r="B38383" t="s">
        <v>742</v>
      </c>
      <c r="C38383" t="s">
        <v>425</v>
      </c>
      <c r="D38383" t="s">
        <v>222</v>
      </c>
    </row>
    <row r="38384" spans="1:7" x14ac:dyDescent="0.35">
      <c r="A38384">
        <v>7082024</v>
      </c>
      <c r="B38384" t="s">
        <v>177</v>
      </c>
      <c r="C38384" t="s">
        <v>302</v>
      </c>
      <c r="D38384" t="s">
        <v>223</v>
      </c>
    </row>
    <row r="38385" spans="1:7" x14ac:dyDescent="0.35">
      <c r="A38385">
        <v>7082024</v>
      </c>
      <c r="B38385" t="s">
        <v>611</v>
      </c>
      <c r="C38385" t="s">
        <v>439</v>
      </c>
      <c r="D38385" t="s">
        <v>225</v>
      </c>
      <c r="E38385" t="s">
        <v>101</v>
      </c>
    </row>
    <row r="38386" spans="1:7" x14ac:dyDescent="0.35">
      <c r="A38386">
        <v>7082024</v>
      </c>
      <c r="B38386" t="s">
        <v>440</v>
      </c>
      <c r="C38386" t="s">
        <v>269</v>
      </c>
      <c r="D38386" t="s">
        <v>225</v>
      </c>
      <c r="E38386" t="s">
        <v>228</v>
      </c>
      <c r="F38386" t="s">
        <v>229</v>
      </c>
    </row>
    <row r="38387" spans="1:7" x14ac:dyDescent="0.35">
      <c r="A38387">
        <v>7082024</v>
      </c>
      <c r="B38387" t="s">
        <v>465</v>
      </c>
      <c r="C38387" t="s">
        <v>227</v>
      </c>
      <c r="D38387" t="s">
        <v>232</v>
      </c>
      <c r="E38387" t="s">
        <v>101</v>
      </c>
    </row>
    <row r="38388" spans="1:7" x14ac:dyDescent="0.35">
      <c r="A38388">
        <v>7082024</v>
      </c>
      <c r="B38388" t="s">
        <v>426</v>
      </c>
      <c r="C38388" t="s">
        <v>555</v>
      </c>
      <c r="D38388" t="s">
        <v>235</v>
      </c>
      <c r="E38388" t="s">
        <v>236</v>
      </c>
      <c r="F38388" t="s">
        <v>101</v>
      </c>
    </row>
    <row r="38389" spans="1:7" x14ac:dyDescent="0.35">
      <c r="A38389">
        <v>7082024</v>
      </c>
      <c r="B38389" t="s">
        <v>224</v>
      </c>
      <c r="C38389" t="s">
        <v>490</v>
      </c>
      <c r="D38389" t="s">
        <v>235</v>
      </c>
      <c r="E38389" t="s">
        <v>239</v>
      </c>
      <c r="F38389" t="s">
        <v>149</v>
      </c>
    </row>
    <row r="38390" spans="1:7" x14ac:dyDescent="0.35">
      <c r="A38390">
        <v>7082024</v>
      </c>
      <c r="B38390" t="s">
        <v>426</v>
      </c>
      <c r="C38390" t="s">
        <v>651</v>
      </c>
      <c r="D38390" t="s">
        <v>235</v>
      </c>
      <c r="E38390" t="s">
        <v>241</v>
      </c>
      <c r="F38390" t="s">
        <v>101</v>
      </c>
    </row>
    <row r="38391" spans="1:7" x14ac:dyDescent="0.35">
      <c r="A38391">
        <v>7082024</v>
      </c>
      <c r="B38391" t="s">
        <v>304</v>
      </c>
      <c r="C38391" t="s">
        <v>204</v>
      </c>
      <c r="D38391" t="s">
        <v>243</v>
      </c>
      <c r="E38391" t="s">
        <v>101</v>
      </c>
    </row>
    <row r="38392" spans="1:7" x14ac:dyDescent="0.35">
      <c r="A38392">
        <v>7082024</v>
      </c>
      <c r="B38392" t="s">
        <v>183</v>
      </c>
      <c r="C38392" t="s">
        <v>327</v>
      </c>
      <c r="D38392" t="s">
        <v>245</v>
      </c>
      <c r="E38392" t="s">
        <v>246</v>
      </c>
    </row>
    <row r="38393" spans="1:7" x14ac:dyDescent="0.35">
      <c r="A38393">
        <v>7082024</v>
      </c>
      <c r="B38393" t="s">
        <v>730</v>
      </c>
      <c r="C38393" t="s">
        <v>307</v>
      </c>
      <c r="D38393" t="s">
        <v>245</v>
      </c>
      <c r="E38393" t="s">
        <v>249</v>
      </c>
    </row>
    <row r="38394" spans="1:7" x14ac:dyDescent="0.35">
      <c r="A38394">
        <v>7082024</v>
      </c>
      <c r="B38394" t="s">
        <v>446</v>
      </c>
      <c r="C38394" t="s">
        <v>522</v>
      </c>
      <c r="D38394" t="s">
        <v>252</v>
      </c>
      <c r="E38394" t="s">
        <v>101</v>
      </c>
    </row>
    <row r="38395" spans="1:7" x14ac:dyDescent="0.35">
      <c r="A38395">
        <v>7082024</v>
      </c>
      <c r="B38395" t="s">
        <v>269</v>
      </c>
      <c r="C38395" t="s">
        <v>448</v>
      </c>
      <c r="D38395" t="s">
        <v>254</v>
      </c>
    </row>
    <row r="38396" spans="1:7" x14ac:dyDescent="0.35">
      <c r="A38396">
        <v>7082024</v>
      </c>
      <c r="B38396" t="s">
        <v>157</v>
      </c>
      <c r="C38396" t="s">
        <v>105</v>
      </c>
      <c r="D38396" t="s">
        <v>256</v>
      </c>
      <c r="E38396" t="s">
        <v>257</v>
      </c>
      <c r="F38396" t="s">
        <v>236</v>
      </c>
      <c r="G38396" t="s">
        <v>101</v>
      </c>
    </row>
    <row r="38397" spans="1:7" x14ac:dyDescent="0.35">
      <c r="A38397">
        <v>7082024</v>
      </c>
      <c r="B38397" t="s">
        <v>285</v>
      </c>
      <c r="C38397" t="s">
        <v>197</v>
      </c>
      <c r="D38397" t="s">
        <v>260</v>
      </c>
      <c r="E38397" t="s">
        <v>136</v>
      </c>
      <c r="F38397" t="s">
        <v>101</v>
      </c>
    </row>
    <row r="38398" spans="1:7" x14ac:dyDescent="0.35">
      <c r="A38398">
        <v>7082024</v>
      </c>
      <c r="B38398" t="s">
        <v>168</v>
      </c>
      <c r="C38398" t="s">
        <v>261</v>
      </c>
      <c r="D38398" t="s">
        <v>262</v>
      </c>
      <c r="E38398" t="s">
        <v>101</v>
      </c>
    </row>
    <row r="38399" spans="1:7" x14ac:dyDescent="0.35">
      <c r="A38399">
        <v>7082024</v>
      </c>
      <c r="B38399" t="s">
        <v>272</v>
      </c>
      <c r="C38399" t="s">
        <v>586</v>
      </c>
      <c r="D38399" t="s">
        <v>264</v>
      </c>
      <c r="E38399" t="s">
        <v>101</v>
      </c>
    </row>
    <row r="38400" spans="1:7" x14ac:dyDescent="0.35">
      <c r="A38400">
        <v>7082024</v>
      </c>
      <c r="B38400" t="s">
        <v>227</v>
      </c>
      <c r="C38400" t="s">
        <v>264</v>
      </c>
      <c r="D38400" t="s">
        <v>149</v>
      </c>
    </row>
    <row r="38401" spans="1:8" x14ac:dyDescent="0.35">
      <c r="A38401">
        <v>7082024</v>
      </c>
      <c r="B38401" t="s">
        <v>501</v>
      </c>
      <c r="C38401" t="s">
        <v>526</v>
      </c>
      <c r="D38401" t="s">
        <v>265</v>
      </c>
      <c r="E38401" t="s">
        <v>101</v>
      </c>
      <c r="F38401" t="s">
        <v>266</v>
      </c>
    </row>
    <row r="38402" spans="1:8" x14ac:dyDescent="0.35">
      <c r="A38402">
        <v>7082024</v>
      </c>
      <c r="B38402" t="s">
        <v>436</v>
      </c>
      <c r="C38402" t="s">
        <v>480</v>
      </c>
      <c r="D38402" t="s">
        <v>267</v>
      </c>
      <c r="E38402" t="s">
        <v>101</v>
      </c>
    </row>
    <row r="38403" spans="1:8" x14ac:dyDescent="0.35">
      <c r="A38403">
        <v>7082024</v>
      </c>
      <c r="B38403" t="s">
        <v>451</v>
      </c>
      <c r="C38403" t="s">
        <v>598</v>
      </c>
      <c r="D38403" t="s">
        <v>268</v>
      </c>
    </row>
    <row r="38404" spans="1:8" x14ac:dyDescent="0.35">
      <c r="A38404">
        <v>7082024</v>
      </c>
      <c r="B38404" t="s">
        <v>511</v>
      </c>
      <c r="C38404" t="s">
        <v>450</v>
      </c>
      <c r="D38404" t="s">
        <v>270</v>
      </c>
      <c r="E38404" t="s">
        <v>271</v>
      </c>
      <c r="F38404" t="s">
        <v>101</v>
      </c>
    </row>
    <row r="38405" spans="1:8" x14ac:dyDescent="0.35">
      <c r="A38405">
        <v>7082024</v>
      </c>
      <c r="B38405" t="s">
        <v>237</v>
      </c>
      <c r="C38405" t="s">
        <v>480</v>
      </c>
      <c r="D38405" t="s">
        <v>274</v>
      </c>
      <c r="E38405" t="s">
        <v>101</v>
      </c>
    </row>
    <row r="38406" spans="1:8" x14ac:dyDescent="0.35">
      <c r="A38406">
        <v>7082024</v>
      </c>
      <c r="B38406" t="s">
        <v>346</v>
      </c>
      <c r="C38406" t="s">
        <v>481</v>
      </c>
      <c r="D38406" t="s">
        <v>277</v>
      </c>
      <c r="E38406" t="s">
        <v>101</v>
      </c>
    </row>
    <row r="38407" spans="1:8" x14ac:dyDescent="0.35">
      <c r="A38407">
        <v>7082024</v>
      </c>
      <c r="B38407" t="s">
        <v>292</v>
      </c>
      <c r="C38407" t="s">
        <v>102</v>
      </c>
      <c r="D38407" t="s">
        <v>279</v>
      </c>
      <c r="E38407" t="s">
        <v>140</v>
      </c>
      <c r="F38407" t="s">
        <v>280</v>
      </c>
    </row>
    <row r="38408" spans="1:8" x14ac:dyDescent="0.35">
      <c r="A38408">
        <v>7082024</v>
      </c>
      <c r="B38408" t="s">
        <v>565</v>
      </c>
      <c r="C38408" t="s">
        <v>292</v>
      </c>
      <c r="D38408" t="s">
        <v>281</v>
      </c>
    </row>
    <row r="38409" spans="1:8" x14ac:dyDescent="0.35">
      <c r="A38409">
        <v>7082024</v>
      </c>
      <c r="B38409" t="s">
        <v>240</v>
      </c>
      <c r="C38409" t="s">
        <v>172</v>
      </c>
      <c r="D38409" t="s">
        <v>284</v>
      </c>
      <c r="E38409" t="s">
        <v>101</v>
      </c>
    </row>
    <row r="38410" spans="1:8" x14ac:dyDescent="0.35">
      <c r="A38410">
        <v>7082024</v>
      </c>
      <c r="B38410" t="s">
        <v>665</v>
      </c>
      <c r="C38410" t="s">
        <v>525</v>
      </c>
      <c r="D38410" t="s">
        <v>287</v>
      </c>
      <c r="E38410" t="s">
        <v>101</v>
      </c>
    </row>
    <row r="38411" spans="1:8" x14ac:dyDescent="0.35">
      <c r="A38411">
        <v>7082024</v>
      </c>
      <c r="B38411" t="s">
        <v>431</v>
      </c>
      <c r="C38411" t="s">
        <v>165</v>
      </c>
      <c r="D38411" t="s">
        <v>288</v>
      </c>
      <c r="E38411" t="s">
        <v>101</v>
      </c>
    </row>
    <row r="38412" spans="1:8" x14ac:dyDescent="0.35">
      <c r="A38412">
        <v>7082024</v>
      </c>
      <c r="B38412" t="s">
        <v>476</v>
      </c>
      <c r="C38412" t="s">
        <v>151</v>
      </c>
      <c r="D38412" t="s">
        <v>290</v>
      </c>
      <c r="E38412" t="s">
        <v>140</v>
      </c>
      <c r="F38412" t="s">
        <v>291</v>
      </c>
    </row>
    <row r="38413" spans="1:8" x14ac:dyDescent="0.35">
      <c r="A38413">
        <v>7082024</v>
      </c>
      <c r="B38413" t="s">
        <v>493</v>
      </c>
      <c r="C38413" t="s">
        <v>559</v>
      </c>
      <c r="D38413" t="s">
        <v>290</v>
      </c>
      <c r="E38413" t="s">
        <v>140</v>
      </c>
      <c r="F38413" t="s">
        <v>294</v>
      </c>
      <c r="G38413" t="s">
        <v>295</v>
      </c>
      <c r="H38413" t="s">
        <v>101</v>
      </c>
    </row>
    <row r="38414" spans="1:8" x14ac:dyDescent="0.35">
      <c r="A38414">
        <v>7082024</v>
      </c>
      <c r="B38414" t="s">
        <v>455</v>
      </c>
      <c r="C38414" t="s">
        <v>282</v>
      </c>
      <c r="D38414" t="s">
        <v>298</v>
      </c>
      <c r="E38414" t="s">
        <v>101</v>
      </c>
    </row>
    <row r="38415" spans="1:8" x14ac:dyDescent="0.35">
      <c r="A38415">
        <v>7082024</v>
      </c>
      <c r="B38415" t="s">
        <v>273</v>
      </c>
      <c r="C38415" t="s">
        <v>316</v>
      </c>
      <c r="D38415" t="s">
        <v>300</v>
      </c>
      <c r="E38415" t="s">
        <v>262</v>
      </c>
      <c r="F38415" t="s">
        <v>101</v>
      </c>
    </row>
    <row r="38416" spans="1:8" x14ac:dyDescent="0.35">
      <c r="A38416">
        <v>7082024</v>
      </c>
      <c r="B38416" t="s">
        <v>248</v>
      </c>
      <c r="C38416" t="s">
        <v>427</v>
      </c>
      <c r="D38416" t="s">
        <v>301</v>
      </c>
      <c r="E38416" t="s">
        <v>101</v>
      </c>
    </row>
    <row r="38417" spans="1:9" x14ac:dyDescent="0.35">
      <c r="A38417">
        <v>7082024</v>
      </c>
      <c r="B38417" t="s">
        <v>495</v>
      </c>
      <c r="C38417" t="s">
        <v>478</v>
      </c>
      <c r="D38417" t="s">
        <v>303</v>
      </c>
      <c r="E38417" t="s">
        <v>149</v>
      </c>
    </row>
    <row r="38418" spans="1:9" x14ac:dyDescent="0.35">
      <c r="A38418">
        <v>7082024</v>
      </c>
      <c r="B38418" t="s">
        <v>693</v>
      </c>
      <c r="C38418" t="s">
        <v>438</v>
      </c>
      <c r="D38418" t="s">
        <v>306</v>
      </c>
      <c r="E38418" t="s">
        <v>101</v>
      </c>
    </row>
    <row r="38419" spans="1:9" x14ac:dyDescent="0.35">
      <c r="A38419">
        <v>7082024</v>
      </c>
      <c r="B38419" t="s">
        <v>451</v>
      </c>
      <c r="C38419" t="s">
        <v>342</v>
      </c>
      <c r="D38419" t="s">
        <v>308</v>
      </c>
      <c r="E38419" t="s">
        <v>309</v>
      </c>
      <c r="F38419" t="s">
        <v>310</v>
      </c>
      <c r="G38419" t="s">
        <v>311</v>
      </c>
      <c r="H38419" t="s">
        <v>312</v>
      </c>
      <c r="I38419" t="s">
        <v>101</v>
      </c>
    </row>
    <row r="38420" spans="1:9" x14ac:dyDescent="0.35">
      <c r="A38420">
        <v>7082024</v>
      </c>
      <c r="B38420" t="s">
        <v>174</v>
      </c>
      <c r="C38420" t="s">
        <v>333</v>
      </c>
      <c r="D38420" t="s">
        <v>314</v>
      </c>
      <c r="E38420" t="s">
        <v>315</v>
      </c>
      <c r="F38420" t="s">
        <v>101</v>
      </c>
    </row>
    <row r="38421" spans="1:9" x14ac:dyDescent="0.35">
      <c r="A38421">
        <v>7082024</v>
      </c>
      <c r="B38421" t="s">
        <v>420</v>
      </c>
      <c r="C38421" t="s">
        <v>151</v>
      </c>
      <c r="D38421" t="s">
        <v>314</v>
      </c>
      <c r="E38421" t="s">
        <v>317</v>
      </c>
      <c r="F38421" t="s">
        <v>101</v>
      </c>
    </row>
    <row r="38422" spans="1:9" x14ac:dyDescent="0.35">
      <c r="A38422">
        <v>7082024</v>
      </c>
      <c r="B38422" t="s">
        <v>479</v>
      </c>
      <c r="C38422" t="s">
        <v>122</v>
      </c>
      <c r="D38422" t="s">
        <v>319</v>
      </c>
      <c r="E38422" t="s">
        <v>320</v>
      </c>
      <c r="F38422" t="s">
        <v>321</v>
      </c>
    </row>
    <row r="38423" spans="1:9" x14ac:dyDescent="0.35">
      <c r="A38423">
        <v>7082024</v>
      </c>
      <c r="B38423" t="s">
        <v>473</v>
      </c>
      <c r="C38423" t="s">
        <v>269</v>
      </c>
      <c r="D38423" t="s">
        <v>322</v>
      </c>
      <c r="E38423" t="s">
        <v>101</v>
      </c>
    </row>
    <row r="38424" spans="1:9" x14ac:dyDescent="0.35">
      <c r="A38424">
        <v>7082024</v>
      </c>
      <c r="B38424" t="s">
        <v>599</v>
      </c>
      <c r="C38424" t="s">
        <v>248</v>
      </c>
      <c r="D38424" t="s">
        <v>325</v>
      </c>
      <c r="E38424" t="s">
        <v>101</v>
      </c>
    </row>
    <row r="38425" spans="1:9" x14ac:dyDescent="0.35">
      <c r="A38425">
        <v>7082024</v>
      </c>
      <c r="B38425" t="s">
        <v>593</v>
      </c>
      <c r="C38425" t="s">
        <v>171</v>
      </c>
      <c r="D38425" t="s">
        <v>328</v>
      </c>
      <c r="E38425" t="s">
        <v>101</v>
      </c>
    </row>
    <row r="38426" spans="1:9" x14ac:dyDescent="0.35">
      <c r="A38426">
        <v>7082024</v>
      </c>
      <c r="B38426" t="s">
        <v>506</v>
      </c>
      <c r="C38426" t="s">
        <v>331</v>
      </c>
      <c r="D38426" t="s">
        <v>332</v>
      </c>
      <c r="E38426" t="s">
        <v>101</v>
      </c>
    </row>
    <row r="38427" spans="1:9" x14ac:dyDescent="0.35">
      <c r="A38427">
        <v>7082024</v>
      </c>
      <c r="B38427" t="s">
        <v>204</v>
      </c>
      <c r="C38427" t="s">
        <v>349</v>
      </c>
      <c r="D38427" t="s">
        <v>331</v>
      </c>
      <c r="E38427" t="s">
        <v>335</v>
      </c>
      <c r="F38427" t="s">
        <v>101</v>
      </c>
    </row>
    <row r="38428" spans="1:9" x14ac:dyDescent="0.35">
      <c r="A38428">
        <v>7082024</v>
      </c>
      <c r="B38428" t="s">
        <v>273</v>
      </c>
      <c r="C38428" t="s">
        <v>671</v>
      </c>
      <c r="D38428" t="s">
        <v>331</v>
      </c>
      <c r="E38428" t="s">
        <v>338</v>
      </c>
      <c r="F38428" t="s">
        <v>321</v>
      </c>
    </row>
    <row r="38429" spans="1:9" x14ac:dyDescent="0.35">
      <c r="A38429">
        <v>7082024</v>
      </c>
      <c r="B38429" t="s">
        <v>752</v>
      </c>
      <c r="C38429" t="s">
        <v>525</v>
      </c>
      <c r="D38429" t="s">
        <v>170</v>
      </c>
    </row>
    <row r="38430" spans="1:9" x14ac:dyDescent="0.35">
      <c r="A38430">
        <v>7082024</v>
      </c>
      <c r="B38430" t="s">
        <v>459</v>
      </c>
      <c r="C38430" t="s">
        <v>263</v>
      </c>
      <c r="D38430" t="s">
        <v>341</v>
      </c>
      <c r="E38430" t="s">
        <v>101</v>
      </c>
    </row>
    <row r="38431" spans="1:9" x14ac:dyDescent="0.35">
      <c r="A38431">
        <v>7082024</v>
      </c>
      <c r="B38431" t="s">
        <v>542</v>
      </c>
      <c r="C38431" t="s">
        <v>105</v>
      </c>
      <c r="D38431" t="s">
        <v>343</v>
      </c>
      <c r="E38431" t="s">
        <v>101</v>
      </c>
    </row>
    <row r="38432" spans="1:9" x14ac:dyDescent="0.35">
      <c r="A38432">
        <v>7082024</v>
      </c>
      <c r="B38432" t="s">
        <v>275</v>
      </c>
      <c r="C38432" t="s">
        <v>132</v>
      </c>
      <c r="D38432" t="s">
        <v>344</v>
      </c>
      <c r="E38432" t="s">
        <v>345</v>
      </c>
      <c r="F38432" t="s">
        <v>101</v>
      </c>
    </row>
    <row r="38433" spans="1:8" x14ac:dyDescent="0.35">
      <c r="A38433">
        <v>7082024</v>
      </c>
      <c r="B38433" t="s">
        <v>426</v>
      </c>
      <c r="C38433" t="s">
        <v>405</v>
      </c>
      <c r="D38433" t="s">
        <v>132</v>
      </c>
      <c r="E38433" t="s">
        <v>347</v>
      </c>
      <c r="F38433" t="s">
        <v>101</v>
      </c>
    </row>
    <row r="38434" spans="1:8" x14ac:dyDescent="0.35">
      <c r="A38434">
        <v>7082024</v>
      </c>
      <c r="B38434" t="s">
        <v>447</v>
      </c>
      <c r="C38434" t="s">
        <v>168</v>
      </c>
      <c r="D38434" t="s">
        <v>132</v>
      </c>
      <c r="E38434" t="s">
        <v>348</v>
      </c>
      <c r="F38434" t="s">
        <v>101</v>
      </c>
    </row>
    <row r="38435" spans="1:8" x14ac:dyDescent="0.35">
      <c r="A38435">
        <v>7082024</v>
      </c>
      <c r="B38435" t="s">
        <v>230</v>
      </c>
      <c r="C38435" t="s">
        <v>580</v>
      </c>
      <c r="D38435" t="s">
        <v>132</v>
      </c>
      <c r="E38435" t="s">
        <v>350</v>
      </c>
      <c r="F38435" t="s">
        <v>101</v>
      </c>
    </row>
    <row r="38436" spans="1:8" x14ac:dyDescent="0.35">
      <c r="A38436">
        <v>7082024</v>
      </c>
      <c r="B38436" t="s">
        <v>305</v>
      </c>
      <c r="C38436" t="s">
        <v>478</v>
      </c>
      <c r="D38436" t="s">
        <v>132</v>
      </c>
      <c r="E38436" t="s">
        <v>352</v>
      </c>
      <c r="F38436" t="s">
        <v>101</v>
      </c>
    </row>
    <row r="38437" spans="1:8" x14ac:dyDescent="0.35">
      <c r="A38437">
        <v>7082024</v>
      </c>
      <c r="B38437" t="s">
        <v>219</v>
      </c>
      <c r="C38437" t="s">
        <v>586</v>
      </c>
      <c r="D38437" t="s">
        <v>132</v>
      </c>
      <c r="E38437" t="s">
        <v>133</v>
      </c>
      <c r="F38437" t="s">
        <v>355</v>
      </c>
    </row>
    <row r="38438" spans="1:8" x14ac:dyDescent="0.35">
      <c r="A38438">
        <v>7082024</v>
      </c>
      <c r="B38438" t="s">
        <v>414</v>
      </c>
      <c r="C38438" t="s">
        <v>282</v>
      </c>
      <c r="D38438" t="s">
        <v>132</v>
      </c>
      <c r="E38438" t="s">
        <v>356</v>
      </c>
      <c r="F38438" t="s">
        <v>101</v>
      </c>
    </row>
    <row r="38439" spans="1:8" x14ac:dyDescent="0.35">
      <c r="A38439">
        <v>7082024</v>
      </c>
      <c r="B38439" t="s">
        <v>188</v>
      </c>
      <c r="C38439" t="s">
        <v>316</v>
      </c>
      <c r="D38439" t="s">
        <v>359</v>
      </c>
      <c r="E38439" t="s">
        <v>360</v>
      </c>
      <c r="F38439" t="s">
        <v>101</v>
      </c>
    </row>
    <row r="38440" spans="1:8" x14ac:dyDescent="0.35">
      <c r="A38440">
        <v>7082024</v>
      </c>
      <c r="B38440" t="s">
        <v>519</v>
      </c>
      <c r="C38440" t="s">
        <v>117</v>
      </c>
      <c r="D38440" t="s">
        <v>359</v>
      </c>
      <c r="E38440" t="s">
        <v>362</v>
      </c>
      <c r="F38440" t="s">
        <v>101</v>
      </c>
    </row>
    <row r="38441" spans="1:8" x14ac:dyDescent="0.35">
      <c r="A38441">
        <v>7082024</v>
      </c>
      <c r="B38441" t="s">
        <v>450</v>
      </c>
      <c r="C38441" t="s">
        <v>482</v>
      </c>
      <c r="D38441" t="s">
        <v>359</v>
      </c>
      <c r="E38441" t="s">
        <v>362</v>
      </c>
      <c r="F38441" t="s">
        <v>140</v>
      </c>
      <c r="G38441" t="s">
        <v>364</v>
      </c>
      <c r="H38441" t="s">
        <v>101</v>
      </c>
    </row>
    <row r="38442" spans="1:8" x14ac:dyDescent="0.35">
      <c r="A38442">
        <v>7082024</v>
      </c>
      <c r="B38442" t="s">
        <v>518</v>
      </c>
      <c r="C38442" t="s">
        <v>455</v>
      </c>
      <c r="D38442" t="s">
        <v>366</v>
      </c>
      <c r="E38442" t="s">
        <v>257</v>
      </c>
      <c r="F38442" t="s">
        <v>367</v>
      </c>
      <c r="G38442" t="s">
        <v>101</v>
      </c>
    </row>
    <row r="38443" spans="1:8" x14ac:dyDescent="0.35">
      <c r="A38443">
        <v>7082024</v>
      </c>
      <c r="B38443" t="s">
        <v>534</v>
      </c>
      <c r="C38443" t="s">
        <v>230</v>
      </c>
      <c r="D38443" t="s">
        <v>369</v>
      </c>
      <c r="E38443" t="s">
        <v>370</v>
      </c>
      <c r="F38443" t="s">
        <v>101</v>
      </c>
    </row>
    <row r="38444" spans="1:8" x14ac:dyDescent="0.35">
      <c r="A38444">
        <v>7082024</v>
      </c>
      <c r="B38444" t="s">
        <v>516</v>
      </c>
      <c r="C38444" t="s">
        <v>327</v>
      </c>
      <c r="D38444" t="s">
        <v>371</v>
      </c>
      <c r="E38444" t="s">
        <v>101</v>
      </c>
    </row>
    <row r="38445" spans="1:8" x14ac:dyDescent="0.35">
      <c r="A38445">
        <v>7082024</v>
      </c>
      <c r="B38445" t="s">
        <v>414</v>
      </c>
      <c r="C38445" t="s">
        <v>535</v>
      </c>
      <c r="D38445" t="s">
        <v>372</v>
      </c>
      <c r="E38445" t="s">
        <v>101</v>
      </c>
    </row>
    <row r="38446" spans="1:8" x14ac:dyDescent="0.35">
      <c r="A38446">
        <v>7082024</v>
      </c>
      <c r="B38446" t="s">
        <v>525</v>
      </c>
      <c r="C38446" t="s">
        <v>373</v>
      </c>
      <c r="D38446" t="s">
        <v>101</v>
      </c>
    </row>
    <row r="38447" spans="1:8" x14ac:dyDescent="0.35">
      <c r="A38447">
        <v>7082024</v>
      </c>
      <c r="B38447" t="s">
        <v>576</v>
      </c>
      <c r="C38447" t="s">
        <v>450</v>
      </c>
      <c r="D38447" t="s">
        <v>376</v>
      </c>
      <c r="E38447" t="s">
        <v>140</v>
      </c>
      <c r="F38447" t="s">
        <v>331</v>
      </c>
      <c r="G38447" t="s">
        <v>377</v>
      </c>
      <c r="H38447" t="s">
        <v>101</v>
      </c>
    </row>
    <row r="38448" spans="1:8" x14ac:dyDescent="0.35">
      <c r="A38448">
        <v>7082024</v>
      </c>
      <c r="B38448" t="s">
        <v>550</v>
      </c>
      <c r="C38448" t="s">
        <v>188</v>
      </c>
      <c r="D38448" t="s">
        <v>378</v>
      </c>
    </row>
    <row r="38449" spans="1:9" x14ac:dyDescent="0.35">
      <c r="A38449">
        <v>7082024</v>
      </c>
      <c r="B38449" t="s">
        <v>480</v>
      </c>
      <c r="C38449" t="s">
        <v>448</v>
      </c>
      <c r="D38449" t="s">
        <v>380</v>
      </c>
      <c r="E38449" t="s">
        <v>101</v>
      </c>
    </row>
    <row r="38450" spans="1:9" x14ac:dyDescent="0.35">
      <c r="A38450">
        <v>7082024</v>
      </c>
      <c r="B38450" t="s">
        <v>600</v>
      </c>
      <c r="C38450" t="s">
        <v>227</v>
      </c>
      <c r="D38450" t="s">
        <v>382</v>
      </c>
      <c r="E38450" t="s">
        <v>383</v>
      </c>
    </row>
    <row r="38451" spans="1:9" x14ac:dyDescent="0.35">
      <c r="A38451">
        <v>7082024</v>
      </c>
      <c r="B38451" t="s">
        <v>226</v>
      </c>
      <c r="C38451" t="s">
        <v>168</v>
      </c>
      <c r="D38451" t="s">
        <v>385</v>
      </c>
      <c r="E38451" t="s">
        <v>386</v>
      </c>
    </row>
    <row r="38452" spans="1:9" x14ac:dyDescent="0.35">
      <c r="A38452">
        <v>7082024</v>
      </c>
      <c r="B38452" t="s">
        <v>449</v>
      </c>
      <c r="C38452" t="s">
        <v>233</v>
      </c>
      <c r="D38452" t="s">
        <v>388</v>
      </c>
      <c r="E38452" t="s">
        <v>101</v>
      </c>
    </row>
    <row r="38453" spans="1:9" x14ac:dyDescent="0.35">
      <c r="A38453">
        <v>7082024</v>
      </c>
      <c r="B38453" t="s">
        <v>178</v>
      </c>
      <c r="C38453" t="s">
        <v>472</v>
      </c>
      <c r="D38453" t="s">
        <v>391</v>
      </c>
      <c r="E38453" t="s">
        <v>101</v>
      </c>
    </row>
    <row r="38454" spans="1:9" x14ac:dyDescent="0.35">
      <c r="A38454">
        <v>7082024</v>
      </c>
      <c r="B38454" t="s">
        <v>174</v>
      </c>
      <c r="C38454" t="s">
        <v>201</v>
      </c>
      <c r="D38454" t="s">
        <v>393</v>
      </c>
    </row>
    <row r="38455" spans="1:9" x14ac:dyDescent="0.35">
      <c r="A38455">
        <v>7082024</v>
      </c>
      <c r="B38455" t="s">
        <v>438</v>
      </c>
      <c r="C38455" t="s">
        <v>434</v>
      </c>
      <c r="D38455" t="s">
        <v>394</v>
      </c>
      <c r="E38455" t="s">
        <v>395</v>
      </c>
      <c r="F38455" t="s">
        <v>101</v>
      </c>
    </row>
    <row r="38456" spans="1:9" x14ac:dyDescent="0.35">
      <c r="A38456">
        <v>7082024</v>
      </c>
      <c r="B38456" t="s">
        <v>177</v>
      </c>
      <c r="C38456" t="s">
        <v>212</v>
      </c>
      <c r="D38456" t="s">
        <v>396</v>
      </c>
    </row>
    <row r="38457" spans="1:9" x14ac:dyDescent="0.35">
      <c r="A38457">
        <v>7082024</v>
      </c>
      <c r="B38457" t="s">
        <v>99</v>
      </c>
      <c r="C38457" t="s">
        <v>397</v>
      </c>
      <c r="D38457" t="s">
        <v>101</v>
      </c>
    </row>
    <row r="38458" spans="1:9" x14ac:dyDescent="0.35">
      <c r="A38458">
        <v>7082024</v>
      </c>
      <c r="B38458" t="s">
        <v>137</v>
      </c>
      <c r="C38458" t="s">
        <v>405</v>
      </c>
      <c r="D38458" t="s">
        <v>399</v>
      </c>
      <c r="E38458" t="s">
        <v>140</v>
      </c>
      <c r="F38458" t="s">
        <v>400</v>
      </c>
      <c r="G38458" t="s">
        <v>257</v>
      </c>
      <c r="H38458" t="s">
        <v>331</v>
      </c>
      <c r="I38458" t="s">
        <v>401</v>
      </c>
    </row>
    <row r="38459" spans="1:9" x14ac:dyDescent="0.35">
      <c r="A38459">
        <v>7082024</v>
      </c>
      <c r="B38459" t="s">
        <v>574</v>
      </c>
      <c r="C38459" t="s">
        <v>175</v>
      </c>
      <c r="D38459" t="s">
        <v>399</v>
      </c>
      <c r="E38459" t="s">
        <v>187</v>
      </c>
      <c r="F38459" t="s">
        <v>101</v>
      </c>
    </row>
    <row r="38460" spans="1:9" x14ac:dyDescent="0.35">
      <c r="A38460">
        <v>7082024</v>
      </c>
      <c r="B38460" t="s">
        <v>240</v>
      </c>
      <c r="C38460" t="s">
        <v>293</v>
      </c>
      <c r="D38460" t="s">
        <v>399</v>
      </c>
      <c r="E38460" t="s">
        <v>403</v>
      </c>
      <c r="F38460" t="s">
        <v>101</v>
      </c>
    </row>
    <row r="38461" spans="1:9" x14ac:dyDescent="0.35">
      <c r="A38461">
        <v>7082024</v>
      </c>
      <c r="B38461" t="s">
        <v>292</v>
      </c>
      <c r="C38461" t="s">
        <v>411</v>
      </c>
      <c r="D38461" t="s">
        <v>399</v>
      </c>
      <c r="E38461" t="s">
        <v>404</v>
      </c>
      <c r="F38461" t="s">
        <v>101</v>
      </c>
    </row>
    <row r="38462" spans="1:9" x14ac:dyDescent="0.35">
      <c r="A38462">
        <v>6082024</v>
      </c>
      <c r="B38462" t="s">
        <v>418</v>
      </c>
      <c r="C38462" t="s">
        <v>465</v>
      </c>
      <c r="D38462" t="s">
        <v>100</v>
      </c>
      <c r="E38462" t="s">
        <v>101</v>
      </c>
    </row>
    <row r="38463" spans="1:9" x14ac:dyDescent="0.35">
      <c r="A38463">
        <v>6082024</v>
      </c>
      <c r="B38463" t="s">
        <v>304</v>
      </c>
      <c r="C38463" t="s">
        <v>305</v>
      </c>
      <c r="D38463" t="s">
        <v>104</v>
      </c>
      <c r="E38463" t="s">
        <v>101</v>
      </c>
    </row>
    <row r="38464" spans="1:9" x14ac:dyDescent="0.35">
      <c r="A38464">
        <v>6082024</v>
      </c>
      <c r="B38464" t="s">
        <v>599</v>
      </c>
      <c r="C38464" t="s">
        <v>109</v>
      </c>
      <c r="D38464" t="s">
        <v>107</v>
      </c>
      <c r="E38464" t="s">
        <v>108</v>
      </c>
      <c r="F38464" t="s">
        <v>101</v>
      </c>
    </row>
    <row r="38465" spans="1:7" x14ac:dyDescent="0.35">
      <c r="A38465">
        <v>6082024</v>
      </c>
      <c r="B38465" t="s">
        <v>420</v>
      </c>
      <c r="C38465" t="s">
        <v>250</v>
      </c>
      <c r="D38465" t="s">
        <v>111</v>
      </c>
      <c r="E38465" t="s">
        <v>101</v>
      </c>
    </row>
    <row r="38466" spans="1:7" x14ac:dyDescent="0.35">
      <c r="A38466">
        <v>6082024</v>
      </c>
      <c r="B38466" t="s">
        <v>821</v>
      </c>
      <c r="C38466" t="s">
        <v>112</v>
      </c>
      <c r="D38466" t="s">
        <v>114</v>
      </c>
      <c r="E38466" t="s">
        <v>115</v>
      </c>
      <c r="F38466" t="s">
        <v>116</v>
      </c>
    </row>
    <row r="38467" spans="1:7" x14ac:dyDescent="0.35">
      <c r="A38467">
        <v>6082024</v>
      </c>
      <c r="B38467" t="s">
        <v>392</v>
      </c>
      <c r="C38467" t="s">
        <v>409</v>
      </c>
      <c r="D38467" t="s">
        <v>114</v>
      </c>
      <c r="E38467" t="s">
        <v>119</v>
      </c>
      <c r="F38467" t="s">
        <v>120</v>
      </c>
      <c r="G38467" t="s">
        <v>121</v>
      </c>
    </row>
    <row r="38468" spans="1:7" x14ac:dyDescent="0.35">
      <c r="A38468">
        <v>6082024</v>
      </c>
      <c r="B38468" t="s">
        <v>671</v>
      </c>
      <c r="C38468" t="s">
        <v>407</v>
      </c>
      <c r="D38468" t="s">
        <v>114</v>
      </c>
      <c r="E38468" t="s">
        <v>124</v>
      </c>
    </row>
    <row r="38469" spans="1:7" x14ac:dyDescent="0.35">
      <c r="A38469">
        <v>6082024</v>
      </c>
      <c r="B38469" t="s">
        <v>202</v>
      </c>
      <c r="C38469" t="s">
        <v>987</v>
      </c>
      <c r="D38469" t="s">
        <v>114</v>
      </c>
      <c r="E38469" t="s">
        <v>127</v>
      </c>
    </row>
    <row r="38470" spans="1:7" x14ac:dyDescent="0.35">
      <c r="A38470">
        <v>6082024</v>
      </c>
      <c r="B38470" t="s">
        <v>585</v>
      </c>
      <c r="C38470" t="s">
        <v>484</v>
      </c>
      <c r="D38470" t="s">
        <v>114</v>
      </c>
      <c r="E38470" t="s">
        <v>130</v>
      </c>
    </row>
    <row r="38471" spans="1:7" x14ac:dyDescent="0.35">
      <c r="A38471">
        <v>6082024</v>
      </c>
      <c r="B38471" t="s">
        <v>660</v>
      </c>
      <c r="C38471" t="s">
        <v>965</v>
      </c>
      <c r="D38471" t="s">
        <v>114</v>
      </c>
      <c r="E38471" t="s">
        <v>132</v>
      </c>
      <c r="F38471" t="s">
        <v>133</v>
      </c>
    </row>
    <row r="38472" spans="1:7" x14ac:dyDescent="0.35">
      <c r="A38472">
        <v>6082024</v>
      </c>
      <c r="B38472" t="s">
        <v>307</v>
      </c>
      <c r="C38472" t="s">
        <v>258</v>
      </c>
      <c r="D38472" t="s">
        <v>135</v>
      </c>
      <c r="E38472" t="s">
        <v>136</v>
      </c>
    </row>
    <row r="38473" spans="1:7" x14ac:dyDescent="0.35">
      <c r="A38473">
        <v>6082024</v>
      </c>
      <c r="B38473" t="s">
        <v>630</v>
      </c>
      <c r="C38473" t="s">
        <v>674</v>
      </c>
      <c r="D38473" t="s">
        <v>139</v>
      </c>
      <c r="E38473" t="s">
        <v>140</v>
      </c>
      <c r="F38473" t="s">
        <v>141</v>
      </c>
      <c r="G38473" t="s">
        <v>101</v>
      </c>
    </row>
    <row r="38474" spans="1:7" x14ac:dyDescent="0.35">
      <c r="A38474">
        <v>6082024</v>
      </c>
      <c r="B38474" t="s">
        <v>599</v>
      </c>
      <c r="C38474" t="s">
        <v>432</v>
      </c>
      <c r="D38474" t="s">
        <v>144</v>
      </c>
      <c r="E38474" t="s">
        <v>101</v>
      </c>
    </row>
    <row r="38475" spans="1:7" x14ac:dyDescent="0.35">
      <c r="A38475">
        <v>6082024</v>
      </c>
      <c r="B38475" t="s">
        <v>418</v>
      </c>
      <c r="C38475" t="s">
        <v>456</v>
      </c>
      <c r="D38475" t="s">
        <v>147</v>
      </c>
      <c r="E38475" t="s">
        <v>148</v>
      </c>
      <c r="F38475" t="s">
        <v>149</v>
      </c>
    </row>
    <row r="38476" spans="1:7" x14ac:dyDescent="0.35">
      <c r="A38476">
        <v>6082024</v>
      </c>
      <c r="B38476" t="s">
        <v>534</v>
      </c>
      <c r="C38476" t="s">
        <v>465</v>
      </c>
      <c r="D38476" t="s">
        <v>152</v>
      </c>
      <c r="E38476" t="s">
        <v>140</v>
      </c>
      <c r="F38476" t="s">
        <v>153</v>
      </c>
      <c r="G38476" t="s">
        <v>101</v>
      </c>
    </row>
    <row r="38477" spans="1:7" x14ac:dyDescent="0.35">
      <c r="A38477">
        <v>6082024</v>
      </c>
      <c r="B38477" t="s">
        <v>413</v>
      </c>
      <c r="C38477" t="s">
        <v>142</v>
      </c>
      <c r="D38477" t="s">
        <v>156</v>
      </c>
      <c r="E38477" t="s">
        <v>101</v>
      </c>
    </row>
    <row r="38478" spans="1:7" x14ac:dyDescent="0.35">
      <c r="A38478">
        <v>6082024</v>
      </c>
      <c r="B38478" t="s">
        <v>651</v>
      </c>
      <c r="C38478" t="s">
        <v>159</v>
      </c>
      <c r="D38478" t="s">
        <v>101</v>
      </c>
    </row>
    <row r="38479" spans="1:7" x14ac:dyDescent="0.35">
      <c r="A38479">
        <v>6082024</v>
      </c>
      <c r="B38479" t="s">
        <v>138</v>
      </c>
      <c r="C38479" t="s">
        <v>161</v>
      </c>
      <c r="D38479" t="s">
        <v>101</v>
      </c>
    </row>
    <row r="38480" spans="1:7" x14ac:dyDescent="0.35">
      <c r="A38480">
        <v>6082024</v>
      </c>
      <c r="B38480" t="s">
        <v>476</v>
      </c>
      <c r="C38480" t="s">
        <v>453</v>
      </c>
      <c r="D38480" t="s">
        <v>164</v>
      </c>
      <c r="E38480" t="s">
        <v>101</v>
      </c>
    </row>
    <row r="38481" spans="1:7" x14ac:dyDescent="0.35">
      <c r="A38481">
        <v>6082024</v>
      </c>
      <c r="B38481" t="s">
        <v>426</v>
      </c>
      <c r="C38481" t="s">
        <v>476</v>
      </c>
      <c r="D38481" t="s">
        <v>167</v>
      </c>
    </row>
    <row r="38482" spans="1:7" x14ac:dyDescent="0.35">
      <c r="A38482">
        <v>6082024</v>
      </c>
      <c r="B38482" t="s">
        <v>474</v>
      </c>
      <c r="C38482" t="s">
        <v>273</v>
      </c>
      <c r="D38482" t="s">
        <v>423</v>
      </c>
      <c r="E38482" t="s">
        <v>101</v>
      </c>
    </row>
    <row r="38483" spans="1:7" x14ac:dyDescent="0.35">
      <c r="A38483">
        <v>6082024</v>
      </c>
      <c r="B38483" t="s">
        <v>269</v>
      </c>
      <c r="C38483" t="s">
        <v>142</v>
      </c>
      <c r="D38483" t="s">
        <v>169</v>
      </c>
      <c r="E38483" t="s">
        <v>170</v>
      </c>
      <c r="F38483" t="s">
        <v>101</v>
      </c>
    </row>
    <row r="38484" spans="1:7" x14ac:dyDescent="0.35">
      <c r="A38484">
        <v>6082024</v>
      </c>
      <c r="B38484" t="s">
        <v>593</v>
      </c>
      <c r="C38484" t="s">
        <v>496</v>
      </c>
      <c r="D38484" t="s">
        <v>173</v>
      </c>
      <c r="E38484" t="s">
        <v>101</v>
      </c>
    </row>
    <row r="38485" spans="1:7" x14ac:dyDescent="0.35">
      <c r="A38485">
        <v>6082024</v>
      </c>
      <c r="B38485" t="s">
        <v>515</v>
      </c>
      <c r="C38485" t="s">
        <v>178</v>
      </c>
      <c r="D38485" t="s">
        <v>176</v>
      </c>
      <c r="E38485" t="s">
        <v>101</v>
      </c>
    </row>
    <row r="38486" spans="1:7" x14ac:dyDescent="0.35">
      <c r="A38486">
        <v>6082024</v>
      </c>
      <c r="B38486" t="s">
        <v>449</v>
      </c>
      <c r="C38486" t="s">
        <v>138</v>
      </c>
      <c r="D38486" t="s">
        <v>176</v>
      </c>
      <c r="E38486" t="s">
        <v>149</v>
      </c>
    </row>
    <row r="38487" spans="1:7" x14ac:dyDescent="0.35">
      <c r="A38487">
        <v>6082024</v>
      </c>
      <c r="B38487" t="s">
        <v>540</v>
      </c>
      <c r="C38487" t="s">
        <v>207</v>
      </c>
      <c r="D38487" t="s">
        <v>181</v>
      </c>
      <c r="E38487" t="s">
        <v>182</v>
      </c>
      <c r="F38487" t="s">
        <v>101</v>
      </c>
    </row>
    <row r="38488" spans="1:7" x14ac:dyDescent="0.35">
      <c r="A38488">
        <v>6082024</v>
      </c>
      <c r="B38488" t="s">
        <v>777</v>
      </c>
      <c r="C38488" t="s">
        <v>515</v>
      </c>
      <c r="D38488" t="s">
        <v>184</v>
      </c>
      <c r="E38488" t="s">
        <v>101</v>
      </c>
    </row>
    <row r="38489" spans="1:7" x14ac:dyDescent="0.35">
      <c r="A38489">
        <v>6082024</v>
      </c>
      <c r="B38489" t="s">
        <v>292</v>
      </c>
      <c r="C38489" t="s">
        <v>187</v>
      </c>
      <c r="D38489" t="s">
        <v>101</v>
      </c>
    </row>
    <row r="38490" spans="1:7" x14ac:dyDescent="0.35">
      <c r="A38490">
        <v>6082024</v>
      </c>
      <c r="B38490" t="s">
        <v>150</v>
      </c>
      <c r="C38490" t="s">
        <v>259</v>
      </c>
      <c r="D38490" t="s">
        <v>190</v>
      </c>
      <c r="E38490" t="s">
        <v>191</v>
      </c>
      <c r="F38490" t="s">
        <v>101</v>
      </c>
    </row>
    <row r="38491" spans="1:7" x14ac:dyDescent="0.35">
      <c r="A38491">
        <v>6082024</v>
      </c>
      <c r="B38491" t="s">
        <v>128</v>
      </c>
      <c r="C38491" t="s">
        <v>379</v>
      </c>
      <c r="D38491" t="s">
        <v>190</v>
      </c>
      <c r="E38491" t="s">
        <v>194</v>
      </c>
      <c r="F38491" t="s">
        <v>101</v>
      </c>
    </row>
    <row r="38492" spans="1:7" x14ac:dyDescent="0.35">
      <c r="A38492">
        <v>6082024</v>
      </c>
      <c r="B38492" t="s">
        <v>418</v>
      </c>
      <c r="C38492" t="s">
        <v>285</v>
      </c>
      <c r="D38492" t="s">
        <v>190</v>
      </c>
      <c r="E38492" t="s">
        <v>196</v>
      </c>
      <c r="F38492" t="s">
        <v>101</v>
      </c>
    </row>
    <row r="38493" spans="1:7" x14ac:dyDescent="0.35">
      <c r="A38493">
        <v>6082024</v>
      </c>
      <c r="B38493" t="s">
        <v>402</v>
      </c>
      <c r="C38493" t="s">
        <v>198</v>
      </c>
      <c r="D38493" t="s">
        <v>140</v>
      </c>
      <c r="E38493" t="s">
        <v>199</v>
      </c>
      <c r="F38493" t="s">
        <v>200</v>
      </c>
      <c r="G38493" t="s">
        <v>101</v>
      </c>
    </row>
    <row r="38494" spans="1:7" x14ac:dyDescent="0.35">
      <c r="A38494">
        <v>6082024</v>
      </c>
      <c r="B38494" t="s">
        <v>255</v>
      </c>
      <c r="C38494" t="s">
        <v>197</v>
      </c>
      <c r="D38494" t="s">
        <v>61</v>
      </c>
      <c r="E38494" t="s">
        <v>101</v>
      </c>
    </row>
    <row r="38495" spans="1:7" x14ac:dyDescent="0.35">
      <c r="A38495">
        <v>6082024</v>
      </c>
      <c r="B38495" t="s">
        <v>473</v>
      </c>
      <c r="C38495" t="s">
        <v>465</v>
      </c>
      <c r="D38495" t="s">
        <v>205</v>
      </c>
      <c r="E38495" t="s">
        <v>101</v>
      </c>
    </row>
    <row r="38496" spans="1:7" x14ac:dyDescent="0.35">
      <c r="A38496">
        <v>6082024</v>
      </c>
      <c r="B38496" t="s">
        <v>782</v>
      </c>
      <c r="C38496" t="s">
        <v>581</v>
      </c>
      <c r="D38496" t="s">
        <v>208</v>
      </c>
      <c r="E38496" t="s">
        <v>101</v>
      </c>
    </row>
    <row r="38497" spans="1:6" x14ac:dyDescent="0.35">
      <c r="A38497">
        <v>6082024</v>
      </c>
      <c r="B38497" t="s">
        <v>465</v>
      </c>
      <c r="C38497" t="s">
        <v>476</v>
      </c>
      <c r="D38497" t="s">
        <v>210</v>
      </c>
      <c r="E38497" t="s">
        <v>211</v>
      </c>
      <c r="F38497" t="s">
        <v>101</v>
      </c>
    </row>
    <row r="38498" spans="1:6" x14ac:dyDescent="0.35">
      <c r="A38498">
        <v>6082024</v>
      </c>
      <c r="B38498" t="s">
        <v>282</v>
      </c>
      <c r="C38498" t="s">
        <v>297</v>
      </c>
      <c r="D38498" t="s">
        <v>214</v>
      </c>
      <c r="E38498" t="s">
        <v>215</v>
      </c>
      <c r="F38498" t="s">
        <v>101</v>
      </c>
    </row>
    <row r="38499" spans="1:6" x14ac:dyDescent="0.35">
      <c r="A38499">
        <v>6082024</v>
      </c>
      <c r="B38499" t="s">
        <v>494</v>
      </c>
      <c r="C38499" t="s">
        <v>436</v>
      </c>
      <c r="D38499" t="s">
        <v>217</v>
      </c>
      <c r="E38499" t="s">
        <v>101</v>
      </c>
    </row>
    <row r="38500" spans="1:6" x14ac:dyDescent="0.35">
      <c r="A38500">
        <v>6082024</v>
      </c>
      <c r="B38500" t="s">
        <v>786</v>
      </c>
      <c r="C38500" t="s">
        <v>525</v>
      </c>
      <c r="D38500" t="s">
        <v>220</v>
      </c>
      <c r="E38500" t="s">
        <v>101</v>
      </c>
    </row>
    <row r="38501" spans="1:6" x14ac:dyDescent="0.35">
      <c r="A38501">
        <v>6082024</v>
      </c>
      <c r="B38501" t="s">
        <v>721</v>
      </c>
      <c r="C38501" t="s">
        <v>418</v>
      </c>
      <c r="D38501" t="s">
        <v>222</v>
      </c>
    </row>
    <row r="38502" spans="1:6" x14ac:dyDescent="0.35">
      <c r="A38502">
        <v>6082024</v>
      </c>
      <c r="B38502" t="s">
        <v>304</v>
      </c>
      <c r="C38502" t="s">
        <v>204</v>
      </c>
      <c r="D38502" t="s">
        <v>223</v>
      </c>
    </row>
    <row r="38503" spans="1:6" x14ac:dyDescent="0.35">
      <c r="A38503">
        <v>6082024</v>
      </c>
      <c r="B38503" t="s">
        <v>801</v>
      </c>
      <c r="C38503" t="s">
        <v>258</v>
      </c>
      <c r="D38503" t="s">
        <v>225</v>
      </c>
      <c r="E38503" t="s">
        <v>101</v>
      </c>
    </row>
    <row r="38504" spans="1:6" x14ac:dyDescent="0.35">
      <c r="A38504">
        <v>6082024</v>
      </c>
      <c r="B38504" t="s">
        <v>711</v>
      </c>
      <c r="C38504" t="s">
        <v>174</v>
      </c>
      <c r="D38504" t="s">
        <v>225</v>
      </c>
      <c r="E38504" t="s">
        <v>228</v>
      </c>
      <c r="F38504" t="s">
        <v>229</v>
      </c>
    </row>
    <row r="38505" spans="1:6" x14ac:dyDescent="0.35">
      <c r="A38505">
        <v>6082024</v>
      </c>
      <c r="B38505" t="s">
        <v>540</v>
      </c>
      <c r="C38505" t="s">
        <v>455</v>
      </c>
      <c r="D38505" t="s">
        <v>232</v>
      </c>
      <c r="E38505" t="s">
        <v>101</v>
      </c>
    </row>
    <row r="38506" spans="1:6" x14ac:dyDescent="0.35">
      <c r="A38506">
        <v>6082024</v>
      </c>
      <c r="B38506" t="s">
        <v>339</v>
      </c>
      <c r="C38506" t="s">
        <v>307</v>
      </c>
      <c r="D38506" t="s">
        <v>235</v>
      </c>
      <c r="E38506" t="s">
        <v>236</v>
      </c>
      <c r="F38506" t="s">
        <v>101</v>
      </c>
    </row>
    <row r="38507" spans="1:6" x14ac:dyDescent="0.35">
      <c r="A38507">
        <v>6082024</v>
      </c>
      <c r="B38507" t="s">
        <v>237</v>
      </c>
      <c r="C38507" t="s">
        <v>475</v>
      </c>
      <c r="D38507" t="s">
        <v>235</v>
      </c>
      <c r="E38507" t="s">
        <v>239</v>
      </c>
      <c r="F38507" t="s">
        <v>149</v>
      </c>
    </row>
    <row r="38508" spans="1:6" x14ac:dyDescent="0.35">
      <c r="A38508">
        <v>6082024</v>
      </c>
      <c r="B38508" t="s">
        <v>451</v>
      </c>
      <c r="C38508" t="s">
        <v>244</v>
      </c>
      <c r="D38508" t="s">
        <v>235</v>
      </c>
      <c r="E38508" t="s">
        <v>241</v>
      </c>
      <c r="F38508" t="s">
        <v>101</v>
      </c>
    </row>
    <row r="38509" spans="1:6" x14ac:dyDescent="0.35">
      <c r="A38509">
        <v>6082024</v>
      </c>
      <c r="B38509" t="s">
        <v>525</v>
      </c>
      <c r="C38509" t="s">
        <v>604</v>
      </c>
      <c r="D38509" t="s">
        <v>243</v>
      </c>
      <c r="E38509" t="s">
        <v>101</v>
      </c>
    </row>
    <row r="38510" spans="1:6" x14ac:dyDescent="0.35">
      <c r="A38510">
        <v>6082024</v>
      </c>
      <c r="B38510" t="s">
        <v>454</v>
      </c>
      <c r="C38510" t="s">
        <v>466</v>
      </c>
      <c r="D38510" t="s">
        <v>245</v>
      </c>
      <c r="E38510" t="s">
        <v>246</v>
      </c>
    </row>
    <row r="38511" spans="1:6" x14ac:dyDescent="0.35">
      <c r="A38511">
        <v>6082024</v>
      </c>
      <c r="B38511" t="s">
        <v>840</v>
      </c>
      <c r="C38511" t="s">
        <v>657</v>
      </c>
      <c r="D38511" t="s">
        <v>245</v>
      </c>
      <c r="E38511" t="s">
        <v>249</v>
      </c>
    </row>
    <row r="38512" spans="1:6" x14ac:dyDescent="0.35">
      <c r="A38512">
        <v>6082024</v>
      </c>
      <c r="B38512" t="s">
        <v>323</v>
      </c>
      <c r="C38512" t="s">
        <v>231</v>
      </c>
      <c r="D38512" t="s">
        <v>252</v>
      </c>
      <c r="E38512" t="s">
        <v>101</v>
      </c>
    </row>
    <row r="38513" spans="1:7" x14ac:dyDescent="0.35">
      <c r="A38513">
        <v>6082024</v>
      </c>
      <c r="B38513" t="s">
        <v>174</v>
      </c>
      <c r="C38513" t="s">
        <v>379</v>
      </c>
      <c r="D38513" t="s">
        <v>254</v>
      </c>
    </row>
    <row r="38514" spans="1:7" x14ac:dyDescent="0.35">
      <c r="A38514">
        <v>6082024</v>
      </c>
      <c r="B38514" t="s">
        <v>554</v>
      </c>
      <c r="C38514" t="s">
        <v>439</v>
      </c>
      <c r="D38514" t="s">
        <v>256</v>
      </c>
      <c r="E38514" t="s">
        <v>257</v>
      </c>
      <c r="F38514" t="s">
        <v>236</v>
      </c>
      <c r="G38514" t="s">
        <v>101</v>
      </c>
    </row>
    <row r="38515" spans="1:7" x14ac:dyDescent="0.35">
      <c r="A38515">
        <v>6082024</v>
      </c>
      <c r="B38515" t="s">
        <v>494</v>
      </c>
      <c r="C38515" t="s">
        <v>398</v>
      </c>
      <c r="D38515" t="s">
        <v>260</v>
      </c>
      <c r="E38515" t="s">
        <v>136</v>
      </c>
      <c r="F38515" t="s">
        <v>101</v>
      </c>
    </row>
    <row r="38516" spans="1:7" x14ac:dyDescent="0.35">
      <c r="A38516">
        <v>6082024</v>
      </c>
      <c r="B38516" t="s">
        <v>465</v>
      </c>
      <c r="C38516" t="s">
        <v>261</v>
      </c>
      <c r="D38516" t="s">
        <v>262</v>
      </c>
      <c r="E38516" t="s">
        <v>101</v>
      </c>
    </row>
    <row r="38517" spans="1:7" x14ac:dyDescent="0.35">
      <c r="A38517">
        <v>6082024</v>
      </c>
      <c r="B38517" t="s">
        <v>498</v>
      </c>
      <c r="C38517" t="s">
        <v>165</v>
      </c>
      <c r="D38517" t="s">
        <v>264</v>
      </c>
      <c r="E38517" t="s">
        <v>101</v>
      </c>
    </row>
    <row r="38518" spans="1:7" x14ac:dyDescent="0.35">
      <c r="A38518">
        <v>6082024</v>
      </c>
      <c r="B38518" t="s">
        <v>185</v>
      </c>
      <c r="C38518" t="s">
        <v>264</v>
      </c>
      <c r="D38518" t="s">
        <v>149</v>
      </c>
    </row>
    <row r="38519" spans="1:7" x14ac:dyDescent="0.35">
      <c r="A38519">
        <v>6082024</v>
      </c>
      <c r="B38519" t="s">
        <v>688</v>
      </c>
      <c r="C38519" t="s">
        <v>496</v>
      </c>
      <c r="D38519" t="s">
        <v>265</v>
      </c>
      <c r="E38519" t="s">
        <v>101</v>
      </c>
      <c r="F38519" t="s">
        <v>266</v>
      </c>
    </row>
    <row r="38520" spans="1:7" x14ac:dyDescent="0.35">
      <c r="A38520">
        <v>6082024</v>
      </c>
      <c r="B38520" t="s">
        <v>599</v>
      </c>
      <c r="C38520" t="s">
        <v>436</v>
      </c>
      <c r="D38520" t="s">
        <v>267</v>
      </c>
      <c r="E38520" t="s">
        <v>101</v>
      </c>
    </row>
    <row r="38521" spans="1:7" x14ac:dyDescent="0.35">
      <c r="A38521">
        <v>6082024</v>
      </c>
      <c r="B38521" t="s">
        <v>226</v>
      </c>
      <c r="C38521" t="s">
        <v>268</v>
      </c>
    </row>
    <row r="38522" spans="1:7" x14ac:dyDescent="0.35">
      <c r="A38522">
        <v>6082024</v>
      </c>
      <c r="B38522" t="s">
        <v>636</v>
      </c>
      <c r="C38522" t="s">
        <v>473</v>
      </c>
      <c r="D38522" t="s">
        <v>270</v>
      </c>
      <c r="E38522" t="s">
        <v>271</v>
      </c>
      <c r="F38522" t="s">
        <v>101</v>
      </c>
    </row>
    <row r="38523" spans="1:7" x14ac:dyDescent="0.35">
      <c r="A38523">
        <v>6082024</v>
      </c>
      <c r="B38523" t="s">
        <v>536</v>
      </c>
      <c r="C38523" t="s">
        <v>556</v>
      </c>
      <c r="D38523" t="s">
        <v>274</v>
      </c>
      <c r="E38523" t="s">
        <v>101</v>
      </c>
    </row>
    <row r="38524" spans="1:7" x14ac:dyDescent="0.35">
      <c r="A38524">
        <v>6082024</v>
      </c>
      <c r="B38524" t="s">
        <v>387</v>
      </c>
      <c r="C38524" t="s">
        <v>513</v>
      </c>
      <c r="D38524" t="s">
        <v>277</v>
      </c>
      <c r="E38524" t="s">
        <v>101</v>
      </c>
    </row>
    <row r="38525" spans="1:7" x14ac:dyDescent="0.35">
      <c r="A38525">
        <v>6082024</v>
      </c>
      <c r="B38525" t="s">
        <v>430</v>
      </c>
      <c r="C38525" t="s">
        <v>226</v>
      </c>
      <c r="D38525" t="s">
        <v>279</v>
      </c>
      <c r="E38525" t="s">
        <v>140</v>
      </c>
      <c r="F38525" t="s">
        <v>280</v>
      </c>
    </row>
    <row r="38526" spans="1:7" x14ac:dyDescent="0.35">
      <c r="A38526">
        <v>6082024</v>
      </c>
      <c r="B38526" t="s">
        <v>729</v>
      </c>
      <c r="C38526" t="s">
        <v>137</v>
      </c>
      <c r="D38526" t="s">
        <v>281</v>
      </c>
    </row>
    <row r="38527" spans="1:7" x14ac:dyDescent="0.35">
      <c r="A38527">
        <v>6082024</v>
      </c>
      <c r="B38527" t="s">
        <v>237</v>
      </c>
      <c r="C38527" t="s">
        <v>439</v>
      </c>
      <c r="D38527" t="s">
        <v>284</v>
      </c>
      <c r="E38527" t="s">
        <v>101</v>
      </c>
    </row>
    <row r="38528" spans="1:7" x14ac:dyDescent="0.35">
      <c r="A38528">
        <v>6082024</v>
      </c>
      <c r="B38528" t="s">
        <v>795</v>
      </c>
      <c r="C38528" t="s">
        <v>285</v>
      </c>
      <c r="D38528" t="s">
        <v>287</v>
      </c>
      <c r="E38528" t="s">
        <v>101</v>
      </c>
    </row>
    <row r="38529" spans="1:9" x14ac:dyDescent="0.35">
      <c r="A38529">
        <v>6082024</v>
      </c>
      <c r="B38529" t="s">
        <v>441</v>
      </c>
      <c r="C38529" t="s">
        <v>556</v>
      </c>
      <c r="D38529" t="s">
        <v>288</v>
      </c>
      <c r="E38529" t="s">
        <v>101</v>
      </c>
    </row>
    <row r="38530" spans="1:9" x14ac:dyDescent="0.35">
      <c r="A38530">
        <v>6082024</v>
      </c>
      <c r="B38530" t="s">
        <v>255</v>
      </c>
      <c r="C38530" t="s">
        <v>535</v>
      </c>
      <c r="D38530" t="s">
        <v>290</v>
      </c>
      <c r="E38530" t="s">
        <v>140</v>
      </c>
      <c r="F38530" t="s">
        <v>291</v>
      </c>
    </row>
    <row r="38531" spans="1:9" x14ac:dyDescent="0.35">
      <c r="A38531">
        <v>6082024</v>
      </c>
      <c r="B38531" t="s">
        <v>687</v>
      </c>
      <c r="C38531" t="s">
        <v>419</v>
      </c>
      <c r="D38531" t="s">
        <v>290</v>
      </c>
      <c r="E38531" t="s">
        <v>140</v>
      </c>
      <c r="F38531" t="s">
        <v>294</v>
      </c>
      <c r="G38531" t="s">
        <v>295</v>
      </c>
      <c r="H38531" t="s">
        <v>101</v>
      </c>
    </row>
    <row r="38532" spans="1:9" x14ac:dyDescent="0.35">
      <c r="A38532">
        <v>6082024</v>
      </c>
      <c r="B38532" t="s">
        <v>575</v>
      </c>
      <c r="C38532" t="s">
        <v>346</v>
      </c>
      <c r="D38532" t="s">
        <v>298</v>
      </c>
      <c r="E38532" t="s">
        <v>101</v>
      </c>
    </row>
    <row r="38533" spans="1:9" x14ac:dyDescent="0.35">
      <c r="A38533">
        <v>6082024</v>
      </c>
      <c r="B38533" t="s">
        <v>227</v>
      </c>
      <c r="C38533" t="s">
        <v>212</v>
      </c>
      <c r="D38533" t="s">
        <v>300</v>
      </c>
      <c r="E38533" t="s">
        <v>262</v>
      </c>
      <c r="F38533" t="s">
        <v>101</v>
      </c>
    </row>
    <row r="38534" spans="1:9" x14ac:dyDescent="0.35">
      <c r="A38534">
        <v>6082024</v>
      </c>
      <c r="B38534" t="s">
        <v>285</v>
      </c>
      <c r="C38534" t="s">
        <v>233</v>
      </c>
      <c r="D38534" t="s">
        <v>301</v>
      </c>
      <c r="E38534" t="s">
        <v>101</v>
      </c>
    </row>
    <row r="38535" spans="1:9" x14ac:dyDescent="0.35">
      <c r="A38535">
        <v>6082024</v>
      </c>
      <c r="B38535" t="s">
        <v>516</v>
      </c>
      <c r="C38535" t="s">
        <v>150</v>
      </c>
      <c r="D38535" t="s">
        <v>303</v>
      </c>
      <c r="E38535" t="s">
        <v>149</v>
      </c>
    </row>
    <row r="38536" spans="1:9" x14ac:dyDescent="0.35">
      <c r="A38536">
        <v>6082024</v>
      </c>
      <c r="B38536" t="s">
        <v>795</v>
      </c>
      <c r="C38536" t="s">
        <v>609</v>
      </c>
      <c r="D38536" t="s">
        <v>306</v>
      </c>
      <c r="E38536" t="s">
        <v>101</v>
      </c>
    </row>
    <row r="38537" spans="1:9" x14ac:dyDescent="0.35">
      <c r="A38537">
        <v>6082024</v>
      </c>
      <c r="B38537" t="s">
        <v>822</v>
      </c>
      <c r="C38537" t="s">
        <v>247</v>
      </c>
      <c r="D38537" t="s">
        <v>308</v>
      </c>
      <c r="E38537" t="s">
        <v>309</v>
      </c>
      <c r="F38537" t="s">
        <v>310</v>
      </c>
      <c r="G38537" t="s">
        <v>311</v>
      </c>
      <c r="H38537" t="s">
        <v>312</v>
      </c>
      <c r="I38537" t="s">
        <v>101</v>
      </c>
    </row>
    <row r="38538" spans="1:9" x14ac:dyDescent="0.35">
      <c r="A38538">
        <v>6082024</v>
      </c>
      <c r="B38538" t="s">
        <v>146</v>
      </c>
      <c r="C38538" t="s">
        <v>513</v>
      </c>
      <c r="D38538" t="s">
        <v>314</v>
      </c>
      <c r="E38538" t="s">
        <v>315</v>
      </c>
      <c r="F38538" t="s">
        <v>101</v>
      </c>
    </row>
    <row r="38539" spans="1:9" x14ac:dyDescent="0.35">
      <c r="A38539">
        <v>6082024</v>
      </c>
      <c r="B38539" t="s">
        <v>258</v>
      </c>
      <c r="C38539" t="s">
        <v>275</v>
      </c>
      <c r="D38539" t="s">
        <v>314</v>
      </c>
      <c r="E38539" t="s">
        <v>317</v>
      </c>
      <c r="F38539" t="s">
        <v>101</v>
      </c>
    </row>
    <row r="38540" spans="1:9" x14ac:dyDescent="0.35">
      <c r="A38540">
        <v>6082024</v>
      </c>
      <c r="B38540" t="s">
        <v>454</v>
      </c>
      <c r="C38540" t="s">
        <v>292</v>
      </c>
      <c r="D38540" t="s">
        <v>319</v>
      </c>
      <c r="E38540" t="s">
        <v>320</v>
      </c>
      <c r="F38540" t="s">
        <v>321</v>
      </c>
    </row>
    <row r="38541" spans="1:9" x14ac:dyDescent="0.35">
      <c r="A38541">
        <v>6082024</v>
      </c>
      <c r="B38541" t="s">
        <v>578</v>
      </c>
      <c r="C38541" t="s">
        <v>559</v>
      </c>
      <c r="D38541" t="s">
        <v>322</v>
      </c>
      <c r="E38541" t="s">
        <v>101</v>
      </c>
    </row>
    <row r="38542" spans="1:9" x14ac:dyDescent="0.35">
      <c r="A38542">
        <v>6082024</v>
      </c>
      <c r="B38542" t="s">
        <v>603</v>
      </c>
      <c r="C38542" t="s">
        <v>304</v>
      </c>
      <c r="D38542" t="s">
        <v>325</v>
      </c>
      <c r="E38542" t="s">
        <v>101</v>
      </c>
    </row>
    <row r="38543" spans="1:9" x14ac:dyDescent="0.35">
      <c r="A38543">
        <v>6082024</v>
      </c>
      <c r="B38543" t="s">
        <v>788</v>
      </c>
      <c r="C38543" t="s">
        <v>515</v>
      </c>
      <c r="D38543" t="s">
        <v>328</v>
      </c>
      <c r="E38543" t="s">
        <v>101</v>
      </c>
    </row>
    <row r="38544" spans="1:9" x14ac:dyDescent="0.35">
      <c r="A38544">
        <v>6082024</v>
      </c>
      <c r="B38544" t="s">
        <v>172</v>
      </c>
      <c r="C38544" t="s">
        <v>331</v>
      </c>
      <c r="D38544" t="s">
        <v>332</v>
      </c>
      <c r="E38544" t="s">
        <v>101</v>
      </c>
    </row>
    <row r="38545" spans="1:8" x14ac:dyDescent="0.35">
      <c r="A38545">
        <v>6082024</v>
      </c>
      <c r="B38545" t="s">
        <v>505</v>
      </c>
      <c r="C38545" t="s">
        <v>568</v>
      </c>
      <c r="D38545" t="s">
        <v>331</v>
      </c>
      <c r="E38545" t="s">
        <v>335</v>
      </c>
      <c r="F38545" t="s">
        <v>101</v>
      </c>
    </row>
    <row r="38546" spans="1:8" x14ac:dyDescent="0.35">
      <c r="A38546">
        <v>6082024</v>
      </c>
      <c r="B38546" t="s">
        <v>467</v>
      </c>
      <c r="C38546" t="s">
        <v>492</v>
      </c>
      <c r="D38546" t="s">
        <v>331</v>
      </c>
      <c r="E38546" t="s">
        <v>338</v>
      </c>
      <c r="F38546" t="s">
        <v>321</v>
      </c>
    </row>
    <row r="38547" spans="1:8" x14ac:dyDescent="0.35">
      <c r="A38547">
        <v>6082024</v>
      </c>
      <c r="B38547" t="s">
        <v>806</v>
      </c>
      <c r="C38547" t="s">
        <v>534</v>
      </c>
      <c r="D38547" t="s">
        <v>170</v>
      </c>
    </row>
    <row r="38548" spans="1:8" x14ac:dyDescent="0.35">
      <c r="A38548">
        <v>6082024</v>
      </c>
      <c r="B38548" t="s">
        <v>137</v>
      </c>
      <c r="C38548" t="s">
        <v>219</v>
      </c>
      <c r="D38548" t="s">
        <v>341</v>
      </c>
      <c r="E38548" t="s">
        <v>101</v>
      </c>
    </row>
    <row r="38549" spans="1:8" x14ac:dyDescent="0.35">
      <c r="A38549">
        <v>6082024</v>
      </c>
      <c r="B38549" t="s">
        <v>716</v>
      </c>
      <c r="C38549" t="s">
        <v>188</v>
      </c>
      <c r="D38549" t="s">
        <v>343</v>
      </c>
      <c r="E38549" t="s">
        <v>101</v>
      </c>
    </row>
    <row r="38550" spans="1:8" x14ac:dyDescent="0.35">
      <c r="A38550">
        <v>6082024</v>
      </c>
      <c r="B38550" t="s">
        <v>109</v>
      </c>
      <c r="C38550" t="s">
        <v>132</v>
      </c>
      <c r="D38550" t="s">
        <v>344</v>
      </c>
      <c r="E38550" t="s">
        <v>345</v>
      </c>
      <c r="F38550" t="s">
        <v>101</v>
      </c>
    </row>
    <row r="38551" spans="1:8" x14ac:dyDescent="0.35">
      <c r="A38551">
        <v>6082024</v>
      </c>
      <c r="B38551" t="s">
        <v>501</v>
      </c>
      <c r="C38551" t="s">
        <v>304</v>
      </c>
      <c r="D38551" t="s">
        <v>132</v>
      </c>
      <c r="E38551" t="s">
        <v>347</v>
      </c>
      <c r="F38551" t="s">
        <v>101</v>
      </c>
    </row>
    <row r="38552" spans="1:8" x14ac:dyDescent="0.35">
      <c r="A38552">
        <v>6082024</v>
      </c>
      <c r="B38552" t="s">
        <v>493</v>
      </c>
      <c r="C38552" t="s">
        <v>476</v>
      </c>
      <c r="D38552" t="s">
        <v>132</v>
      </c>
      <c r="E38552" t="s">
        <v>348</v>
      </c>
      <c r="F38552" t="s">
        <v>101</v>
      </c>
    </row>
    <row r="38553" spans="1:8" x14ac:dyDescent="0.35">
      <c r="A38553">
        <v>6082024</v>
      </c>
      <c r="B38553" t="s">
        <v>481</v>
      </c>
      <c r="C38553" t="s">
        <v>333</v>
      </c>
      <c r="D38553" t="s">
        <v>132</v>
      </c>
      <c r="E38553" t="s">
        <v>350</v>
      </c>
      <c r="F38553" t="s">
        <v>101</v>
      </c>
    </row>
    <row r="38554" spans="1:8" x14ac:dyDescent="0.35">
      <c r="A38554">
        <v>6082024</v>
      </c>
      <c r="B38554" t="s">
        <v>554</v>
      </c>
      <c r="C38554" t="s">
        <v>427</v>
      </c>
      <c r="D38554" t="s">
        <v>132</v>
      </c>
      <c r="E38554" t="s">
        <v>352</v>
      </c>
      <c r="F38554" t="s">
        <v>101</v>
      </c>
    </row>
    <row r="38555" spans="1:8" x14ac:dyDescent="0.35">
      <c r="A38555">
        <v>6082024</v>
      </c>
      <c r="B38555" t="s">
        <v>456</v>
      </c>
      <c r="C38555" t="s">
        <v>165</v>
      </c>
      <c r="D38555" t="s">
        <v>132</v>
      </c>
      <c r="E38555" t="s">
        <v>133</v>
      </c>
      <c r="F38555" t="s">
        <v>355</v>
      </c>
    </row>
    <row r="38556" spans="1:8" x14ac:dyDescent="0.35">
      <c r="A38556">
        <v>6082024</v>
      </c>
      <c r="B38556" t="s">
        <v>466</v>
      </c>
      <c r="C38556" t="s">
        <v>481</v>
      </c>
      <c r="D38556" t="s">
        <v>132</v>
      </c>
      <c r="E38556" t="s">
        <v>356</v>
      </c>
      <c r="F38556" t="s">
        <v>101</v>
      </c>
    </row>
    <row r="38557" spans="1:8" x14ac:dyDescent="0.35">
      <c r="A38557">
        <v>6082024</v>
      </c>
      <c r="B38557" t="s">
        <v>478</v>
      </c>
      <c r="C38557" t="s">
        <v>201</v>
      </c>
      <c r="D38557" t="s">
        <v>359</v>
      </c>
      <c r="E38557" t="s">
        <v>360</v>
      </c>
      <c r="F38557" t="s">
        <v>101</v>
      </c>
    </row>
    <row r="38558" spans="1:8" x14ac:dyDescent="0.35">
      <c r="A38558">
        <v>6082024</v>
      </c>
      <c r="B38558" t="s">
        <v>285</v>
      </c>
      <c r="C38558" t="s">
        <v>547</v>
      </c>
      <c r="D38558" t="s">
        <v>359</v>
      </c>
      <c r="E38558" t="s">
        <v>362</v>
      </c>
      <c r="F38558" t="s">
        <v>101</v>
      </c>
    </row>
    <row r="38559" spans="1:8" x14ac:dyDescent="0.35">
      <c r="A38559">
        <v>6082024</v>
      </c>
      <c r="B38559" t="s">
        <v>221</v>
      </c>
      <c r="C38559" t="s">
        <v>302</v>
      </c>
      <c r="D38559" t="s">
        <v>359</v>
      </c>
      <c r="E38559" t="s">
        <v>362</v>
      </c>
      <c r="F38559" t="s">
        <v>140</v>
      </c>
      <c r="G38559" t="s">
        <v>364</v>
      </c>
      <c r="H38559" t="s">
        <v>101</v>
      </c>
    </row>
    <row r="38560" spans="1:8" x14ac:dyDescent="0.35">
      <c r="A38560">
        <v>6082024</v>
      </c>
      <c r="B38560" t="s">
        <v>766</v>
      </c>
      <c r="C38560" t="s">
        <v>327</v>
      </c>
      <c r="D38560" t="s">
        <v>366</v>
      </c>
      <c r="E38560" t="s">
        <v>257</v>
      </c>
      <c r="F38560" t="s">
        <v>367</v>
      </c>
      <c r="G38560" t="s">
        <v>101</v>
      </c>
    </row>
    <row r="38561" spans="1:9" x14ac:dyDescent="0.35">
      <c r="A38561">
        <v>6082024</v>
      </c>
      <c r="B38561" t="s">
        <v>674</v>
      </c>
      <c r="C38561" t="s">
        <v>574</v>
      </c>
      <c r="D38561" t="s">
        <v>369</v>
      </c>
      <c r="E38561" t="s">
        <v>370</v>
      </c>
      <c r="F38561" t="s">
        <v>101</v>
      </c>
    </row>
    <row r="38562" spans="1:9" x14ac:dyDescent="0.35">
      <c r="A38562">
        <v>6082024</v>
      </c>
      <c r="B38562" t="s">
        <v>557</v>
      </c>
      <c r="C38562" t="s">
        <v>432</v>
      </c>
      <c r="D38562" t="s">
        <v>371</v>
      </c>
      <c r="E38562" t="s">
        <v>101</v>
      </c>
    </row>
    <row r="38563" spans="1:9" x14ac:dyDescent="0.35">
      <c r="A38563">
        <v>6082024</v>
      </c>
      <c r="B38563" t="s">
        <v>237</v>
      </c>
      <c r="C38563" t="s">
        <v>651</v>
      </c>
      <c r="D38563" t="s">
        <v>372</v>
      </c>
      <c r="E38563" t="s">
        <v>101</v>
      </c>
    </row>
    <row r="38564" spans="1:9" x14ac:dyDescent="0.35">
      <c r="A38564">
        <v>6082024</v>
      </c>
      <c r="B38564" t="s">
        <v>454</v>
      </c>
      <c r="C38564" t="s">
        <v>373</v>
      </c>
      <c r="D38564" t="s">
        <v>101</v>
      </c>
    </row>
    <row r="38565" spans="1:9" x14ac:dyDescent="0.35">
      <c r="A38565">
        <v>6082024</v>
      </c>
      <c r="B38565" t="s">
        <v>722</v>
      </c>
      <c r="C38565" t="s">
        <v>146</v>
      </c>
      <c r="D38565" t="s">
        <v>376</v>
      </c>
      <c r="E38565" t="s">
        <v>140</v>
      </c>
      <c r="F38565" t="s">
        <v>331</v>
      </c>
      <c r="G38565" t="s">
        <v>377</v>
      </c>
      <c r="H38565" t="s">
        <v>101</v>
      </c>
    </row>
    <row r="38566" spans="1:9" x14ac:dyDescent="0.35">
      <c r="A38566">
        <v>6082024</v>
      </c>
      <c r="B38566" t="s">
        <v>729</v>
      </c>
      <c r="C38566" t="s">
        <v>145</v>
      </c>
      <c r="D38566" t="s">
        <v>378</v>
      </c>
    </row>
    <row r="38567" spans="1:9" x14ac:dyDescent="0.35">
      <c r="A38567">
        <v>6082024</v>
      </c>
      <c r="B38567" t="s">
        <v>150</v>
      </c>
      <c r="C38567" t="s">
        <v>548</v>
      </c>
      <c r="D38567" t="s">
        <v>380</v>
      </c>
      <c r="E38567" t="s">
        <v>101</v>
      </c>
    </row>
    <row r="38568" spans="1:9" x14ac:dyDescent="0.35">
      <c r="A38568">
        <v>6082024</v>
      </c>
      <c r="B38568" t="s">
        <v>460</v>
      </c>
      <c r="C38568" t="s">
        <v>323</v>
      </c>
      <c r="D38568" t="s">
        <v>382</v>
      </c>
      <c r="E38568" t="s">
        <v>383</v>
      </c>
    </row>
    <row r="38569" spans="1:9" x14ac:dyDescent="0.35">
      <c r="A38569">
        <v>6082024</v>
      </c>
      <c r="B38569" t="s">
        <v>466</v>
      </c>
      <c r="C38569" t="s">
        <v>150</v>
      </c>
      <c r="D38569" t="s">
        <v>385</v>
      </c>
      <c r="E38569" t="s">
        <v>386</v>
      </c>
    </row>
    <row r="38570" spans="1:9" x14ac:dyDescent="0.35">
      <c r="A38570">
        <v>6082024</v>
      </c>
      <c r="B38570" t="s">
        <v>724</v>
      </c>
      <c r="C38570" t="s">
        <v>305</v>
      </c>
      <c r="D38570" t="s">
        <v>388</v>
      </c>
      <c r="E38570" t="s">
        <v>101</v>
      </c>
    </row>
    <row r="38571" spans="1:9" x14ac:dyDescent="0.35">
      <c r="A38571">
        <v>6082024</v>
      </c>
      <c r="B38571" t="s">
        <v>278</v>
      </c>
      <c r="C38571" t="s">
        <v>673</v>
      </c>
      <c r="D38571" t="s">
        <v>391</v>
      </c>
      <c r="E38571" t="s">
        <v>101</v>
      </c>
    </row>
    <row r="38572" spans="1:9" x14ac:dyDescent="0.35">
      <c r="A38572">
        <v>6082024</v>
      </c>
      <c r="B38572" t="s">
        <v>523</v>
      </c>
      <c r="C38572" t="s">
        <v>390</v>
      </c>
      <c r="D38572" t="s">
        <v>393</v>
      </c>
    </row>
    <row r="38573" spans="1:9" x14ac:dyDescent="0.35">
      <c r="A38573">
        <v>6082024</v>
      </c>
      <c r="B38573" t="s">
        <v>137</v>
      </c>
      <c r="C38573" t="s">
        <v>195</v>
      </c>
      <c r="D38573" t="s">
        <v>394</v>
      </c>
      <c r="E38573" t="s">
        <v>395</v>
      </c>
      <c r="F38573" t="s">
        <v>101</v>
      </c>
    </row>
    <row r="38574" spans="1:9" x14ac:dyDescent="0.35">
      <c r="A38574">
        <v>6082024</v>
      </c>
      <c r="B38574" t="s">
        <v>554</v>
      </c>
      <c r="C38574" t="s">
        <v>102</v>
      </c>
      <c r="D38574" t="s">
        <v>396</v>
      </c>
    </row>
    <row r="38575" spans="1:9" x14ac:dyDescent="0.35">
      <c r="A38575">
        <v>6082024</v>
      </c>
      <c r="B38575" t="s">
        <v>155</v>
      </c>
      <c r="C38575" t="s">
        <v>397</v>
      </c>
      <c r="D38575" t="s">
        <v>101</v>
      </c>
    </row>
    <row r="38576" spans="1:9" x14ac:dyDescent="0.35">
      <c r="A38576">
        <v>6082024</v>
      </c>
      <c r="B38576" t="s">
        <v>413</v>
      </c>
      <c r="C38576" t="s">
        <v>481</v>
      </c>
      <c r="D38576" t="s">
        <v>399</v>
      </c>
      <c r="E38576" t="s">
        <v>140</v>
      </c>
      <c r="F38576" t="s">
        <v>400</v>
      </c>
      <c r="G38576" t="s">
        <v>257</v>
      </c>
      <c r="H38576" t="s">
        <v>331</v>
      </c>
      <c r="I38576" t="s">
        <v>401</v>
      </c>
    </row>
    <row r="38577" spans="1:7" x14ac:dyDescent="0.35">
      <c r="A38577">
        <v>6082024</v>
      </c>
      <c r="B38577" t="s">
        <v>430</v>
      </c>
      <c r="C38577" t="s">
        <v>427</v>
      </c>
      <c r="D38577" t="s">
        <v>399</v>
      </c>
      <c r="E38577" t="s">
        <v>187</v>
      </c>
      <c r="F38577" t="s">
        <v>101</v>
      </c>
    </row>
    <row r="38578" spans="1:7" x14ac:dyDescent="0.35">
      <c r="A38578">
        <v>6082024</v>
      </c>
      <c r="B38578" t="s">
        <v>415</v>
      </c>
      <c r="C38578" t="s">
        <v>398</v>
      </c>
      <c r="D38578" t="s">
        <v>399</v>
      </c>
      <c r="E38578" t="s">
        <v>403</v>
      </c>
      <c r="F38578" t="s">
        <v>101</v>
      </c>
    </row>
    <row r="38579" spans="1:7" x14ac:dyDescent="0.35">
      <c r="A38579">
        <v>6082024</v>
      </c>
      <c r="B38579" t="s">
        <v>183</v>
      </c>
      <c r="C38579" t="s">
        <v>158</v>
      </c>
      <c r="D38579" t="s">
        <v>399</v>
      </c>
      <c r="E38579" t="s">
        <v>404</v>
      </c>
      <c r="F38579" t="s">
        <v>101</v>
      </c>
    </row>
    <row r="38580" spans="1:7" x14ac:dyDescent="0.35">
      <c r="A38580">
        <v>5082024</v>
      </c>
      <c r="B38580" t="s">
        <v>417</v>
      </c>
      <c r="C38580" t="s">
        <v>447</v>
      </c>
      <c r="D38580" t="s">
        <v>100</v>
      </c>
      <c r="E38580" t="s">
        <v>101</v>
      </c>
    </row>
    <row r="38581" spans="1:7" x14ac:dyDescent="0.35">
      <c r="A38581">
        <v>5082024</v>
      </c>
      <c r="B38581" t="s">
        <v>473</v>
      </c>
      <c r="C38581" t="s">
        <v>434</v>
      </c>
      <c r="D38581" t="s">
        <v>104</v>
      </c>
      <c r="E38581" t="s">
        <v>101</v>
      </c>
    </row>
    <row r="38582" spans="1:7" x14ac:dyDescent="0.35">
      <c r="A38582">
        <v>5082024</v>
      </c>
      <c r="B38582" t="s">
        <v>602</v>
      </c>
      <c r="C38582" t="s">
        <v>329</v>
      </c>
      <c r="D38582" t="s">
        <v>107</v>
      </c>
      <c r="E38582" t="s">
        <v>108</v>
      </c>
      <c r="F38582" t="s">
        <v>101</v>
      </c>
    </row>
    <row r="38583" spans="1:7" x14ac:dyDescent="0.35">
      <c r="A38583">
        <v>5082024</v>
      </c>
      <c r="B38583" t="s">
        <v>601</v>
      </c>
      <c r="C38583" t="s">
        <v>478</v>
      </c>
      <c r="D38583" t="s">
        <v>111</v>
      </c>
      <c r="E38583" t="s">
        <v>101</v>
      </c>
    </row>
    <row r="38584" spans="1:7" x14ac:dyDescent="0.35">
      <c r="A38584">
        <v>5082024</v>
      </c>
      <c r="B38584" t="s">
        <v>421</v>
      </c>
      <c r="C38584" t="s">
        <v>678</v>
      </c>
      <c r="D38584" t="s">
        <v>114</v>
      </c>
      <c r="E38584" t="s">
        <v>115</v>
      </c>
      <c r="F38584" t="s">
        <v>116</v>
      </c>
    </row>
    <row r="38585" spans="1:7" x14ac:dyDescent="0.35">
      <c r="A38585">
        <v>5082024</v>
      </c>
      <c r="B38585" t="s">
        <v>435</v>
      </c>
      <c r="C38585" t="s">
        <v>110</v>
      </c>
      <c r="D38585" t="s">
        <v>114</v>
      </c>
      <c r="E38585" t="s">
        <v>119</v>
      </c>
      <c r="F38585" t="s">
        <v>120</v>
      </c>
      <c r="G38585" t="s">
        <v>121</v>
      </c>
    </row>
    <row r="38586" spans="1:7" x14ac:dyDescent="0.35">
      <c r="A38586">
        <v>5082024</v>
      </c>
      <c r="B38586" t="s">
        <v>616</v>
      </c>
      <c r="C38586" t="s">
        <v>650</v>
      </c>
      <c r="D38586" t="s">
        <v>114</v>
      </c>
      <c r="E38586" t="s">
        <v>124</v>
      </c>
    </row>
    <row r="38587" spans="1:7" x14ac:dyDescent="0.35">
      <c r="A38587">
        <v>5082024</v>
      </c>
      <c r="B38587" t="s">
        <v>334</v>
      </c>
      <c r="C38587" t="s">
        <v>953</v>
      </c>
      <c r="D38587" t="s">
        <v>114</v>
      </c>
      <c r="E38587" t="s">
        <v>127</v>
      </c>
    </row>
    <row r="38588" spans="1:7" x14ac:dyDescent="0.35">
      <c r="A38588">
        <v>5082024</v>
      </c>
      <c r="B38588" t="s">
        <v>727</v>
      </c>
      <c r="C38588" t="s">
        <v>484</v>
      </c>
      <c r="D38588" t="s">
        <v>114</v>
      </c>
      <c r="E38588" t="s">
        <v>130</v>
      </c>
    </row>
    <row r="38589" spans="1:7" x14ac:dyDescent="0.35">
      <c r="A38589">
        <v>5082024</v>
      </c>
      <c r="B38589" t="s">
        <v>660</v>
      </c>
      <c r="C38589" t="s">
        <v>725</v>
      </c>
      <c r="D38589" t="s">
        <v>114</v>
      </c>
      <c r="E38589" t="s">
        <v>132</v>
      </c>
      <c r="F38589" t="s">
        <v>133</v>
      </c>
    </row>
    <row r="38590" spans="1:7" x14ac:dyDescent="0.35">
      <c r="A38590">
        <v>5082024</v>
      </c>
      <c r="B38590" t="s">
        <v>454</v>
      </c>
      <c r="C38590" t="s">
        <v>162</v>
      </c>
      <c r="D38590" t="s">
        <v>135</v>
      </c>
      <c r="E38590" t="s">
        <v>136</v>
      </c>
    </row>
    <row r="38591" spans="1:7" x14ac:dyDescent="0.35">
      <c r="A38591">
        <v>5082024</v>
      </c>
      <c r="B38591" t="s">
        <v>583</v>
      </c>
      <c r="C38591" t="s">
        <v>460</v>
      </c>
      <c r="D38591" t="s">
        <v>139</v>
      </c>
      <c r="E38591" t="s">
        <v>140</v>
      </c>
      <c r="F38591" t="s">
        <v>141</v>
      </c>
      <c r="G38591" t="s">
        <v>101</v>
      </c>
    </row>
    <row r="38592" spans="1:7" x14ac:dyDescent="0.35">
      <c r="A38592">
        <v>5082024</v>
      </c>
      <c r="B38592" t="s">
        <v>418</v>
      </c>
      <c r="C38592" t="s">
        <v>197</v>
      </c>
      <c r="D38592" t="s">
        <v>144</v>
      </c>
      <c r="E38592" t="s">
        <v>101</v>
      </c>
    </row>
    <row r="38593" spans="1:7" x14ac:dyDescent="0.35">
      <c r="A38593">
        <v>5082024</v>
      </c>
      <c r="B38593" t="s">
        <v>575</v>
      </c>
      <c r="C38593" t="s">
        <v>523</v>
      </c>
      <c r="D38593" t="s">
        <v>147</v>
      </c>
      <c r="E38593" t="s">
        <v>148</v>
      </c>
      <c r="F38593" t="s">
        <v>149</v>
      </c>
    </row>
    <row r="38594" spans="1:7" x14ac:dyDescent="0.35">
      <c r="A38594">
        <v>5082024</v>
      </c>
      <c r="B38594" t="s">
        <v>415</v>
      </c>
      <c r="C38594" t="s">
        <v>172</v>
      </c>
      <c r="D38594" t="s">
        <v>152</v>
      </c>
      <c r="E38594" t="s">
        <v>140</v>
      </c>
      <c r="F38594" t="s">
        <v>153</v>
      </c>
      <c r="G38594" t="s">
        <v>101</v>
      </c>
    </row>
    <row r="38595" spans="1:7" x14ac:dyDescent="0.35">
      <c r="A38595">
        <v>5082024</v>
      </c>
      <c r="B38595" t="s">
        <v>730</v>
      </c>
      <c r="C38595" t="s">
        <v>651</v>
      </c>
      <c r="D38595" t="s">
        <v>156</v>
      </c>
      <c r="E38595" t="s">
        <v>101</v>
      </c>
    </row>
    <row r="38596" spans="1:7" x14ac:dyDescent="0.35">
      <c r="A38596">
        <v>5082024</v>
      </c>
      <c r="B38596" t="s">
        <v>521</v>
      </c>
      <c r="C38596" t="s">
        <v>159</v>
      </c>
      <c r="D38596" t="s">
        <v>101</v>
      </c>
    </row>
    <row r="38597" spans="1:7" x14ac:dyDescent="0.35">
      <c r="A38597">
        <v>5082024</v>
      </c>
      <c r="B38597" t="s">
        <v>480</v>
      </c>
      <c r="C38597" t="s">
        <v>161</v>
      </c>
      <c r="D38597" t="s">
        <v>101</v>
      </c>
    </row>
    <row r="38598" spans="1:7" x14ac:dyDescent="0.35">
      <c r="A38598">
        <v>5082024</v>
      </c>
      <c r="B38598" t="s">
        <v>150</v>
      </c>
      <c r="C38598" t="s">
        <v>434</v>
      </c>
      <c r="D38598" t="s">
        <v>164</v>
      </c>
      <c r="E38598" t="s">
        <v>101</v>
      </c>
    </row>
    <row r="38599" spans="1:7" x14ac:dyDescent="0.35">
      <c r="A38599">
        <v>5082024</v>
      </c>
      <c r="B38599" t="s">
        <v>629</v>
      </c>
      <c r="C38599" t="s">
        <v>150</v>
      </c>
      <c r="D38599" t="s">
        <v>167</v>
      </c>
    </row>
    <row r="38600" spans="1:7" x14ac:dyDescent="0.35">
      <c r="A38600">
        <v>5082024</v>
      </c>
      <c r="B38600" t="s">
        <v>583</v>
      </c>
      <c r="C38600" t="s">
        <v>227</v>
      </c>
      <c r="D38600" t="s">
        <v>423</v>
      </c>
      <c r="E38600" t="s">
        <v>101</v>
      </c>
    </row>
    <row r="38601" spans="1:7" x14ac:dyDescent="0.35">
      <c r="A38601">
        <v>5082024</v>
      </c>
      <c r="B38601" t="s">
        <v>601</v>
      </c>
      <c r="C38601" t="s">
        <v>146</v>
      </c>
      <c r="D38601" t="s">
        <v>169</v>
      </c>
      <c r="E38601" t="s">
        <v>170</v>
      </c>
      <c r="F38601" t="s">
        <v>101</v>
      </c>
    </row>
    <row r="38602" spans="1:7" x14ac:dyDescent="0.35">
      <c r="A38602">
        <v>5082024</v>
      </c>
      <c r="B38602" t="s">
        <v>552</v>
      </c>
      <c r="C38602" t="s">
        <v>292</v>
      </c>
      <c r="D38602" t="s">
        <v>173</v>
      </c>
      <c r="E38602" t="s">
        <v>101</v>
      </c>
    </row>
    <row r="38603" spans="1:7" x14ac:dyDescent="0.35">
      <c r="A38603">
        <v>5082024</v>
      </c>
      <c r="B38603" t="s">
        <v>572</v>
      </c>
      <c r="C38603" t="s">
        <v>151</v>
      </c>
      <c r="D38603" t="s">
        <v>176</v>
      </c>
      <c r="E38603" t="s">
        <v>101</v>
      </c>
    </row>
    <row r="38604" spans="1:7" x14ac:dyDescent="0.35">
      <c r="A38604">
        <v>5082024</v>
      </c>
      <c r="B38604" t="s">
        <v>589</v>
      </c>
      <c r="C38604" t="s">
        <v>146</v>
      </c>
      <c r="D38604" t="s">
        <v>176</v>
      </c>
      <c r="E38604" t="s">
        <v>149</v>
      </c>
    </row>
    <row r="38605" spans="1:7" x14ac:dyDescent="0.35">
      <c r="A38605">
        <v>5082024</v>
      </c>
      <c r="B38605" t="s">
        <v>516</v>
      </c>
      <c r="C38605" t="s">
        <v>363</v>
      </c>
      <c r="D38605" t="s">
        <v>181</v>
      </c>
      <c r="E38605" t="s">
        <v>182</v>
      </c>
      <c r="F38605" t="s">
        <v>101</v>
      </c>
    </row>
    <row r="38606" spans="1:7" x14ac:dyDescent="0.35">
      <c r="A38606">
        <v>5082024</v>
      </c>
      <c r="B38606" t="s">
        <v>638</v>
      </c>
      <c r="C38606" t="s">
        <v>415</v>
      </c>
      <c r="D38606" t="s">
        <v>184</v>
      </c>
      <c r="E38606" t="s">
        <v>101</v>
      </c>
    </row>
    <row r="38607" spans="1:7" x14ac:dyDescent="0.35">
      <c r="A38607">
        <v>5082024</v>
      </c>
      <c r="B38607" t="s">
        <v>481</v>
      </c>
      <c r="C38607" t="s">
        <v>187</v>
      </c>
      <c r="D38607" t="s">
        <v>101</v>
      </c>
    </row>
    <row r="38608" spans="1:7" x14ac:dyDescent="0.35">
      <c r="A38608">
        <v>5082024</v>
      </c>
      <c r="B38608" t="s">
        <v>305</v>
      </c>
      <c r="C38608" t="s">
        <v>469</v>
      </c>
      <c r="D38608" t="s">
        <v>190</v>
      </c>
      <c r="E38608" t="s">
        <v>191</v>
      </c>
      <c r="F38608" t="s">
        <v>101</v>
      </c>
    </row>
    <row r="38609" spans="1:7" x14ac:dyDescent="0.35">
      <c r="A38609">
        <v>5082024</v>
      </c>
      <c r="B38609" t="s">
        <v>365</v>
      </c>
      <c r="C38609" t="s">
        <v>381</v>
      </c>
      <c r="D38609" t="s">
        <v>190</v>
      </c>
      <c r="E38609" t="s">
        <v>194</v>
      </c>
      <c r="F38609" t="s">
        <v>101</v>
      </c>
    </row>
    <row r="38610" spans="1:7" x14ac:dyDescent="0.35">
      <c r="A38610">
        <v>5082024</v>
      </c>
      <c r="B38610" t="s">
        <v>438</v>
      </c>
      <c r="C38610" t="s">
        <v>269</v>
      </c>
      <c r="D38610" t="s">
        <v>190</v>
      </c>
      <c r="E38610" t="s">
        <v>196</v>
      </c>
      <c r="F38610" t="s">
        <v>101</v>
      </c>
    </row>
    <row r="38611" spans="1:7" x14ac:dyDescent="0.35">
      <c r="A38611">
        <v>5082024</v>
      </c>
      <c r="B38611" t="s">
        <v>151</v>
      </c>
      <c r="C38611" t="s">
        <v>198</v>
      </c>
      <c r="D38611" t="s">
        <v>140</v>
      </c>
      <c r="E38611" t="s">
        <v>199</v>
      </c>
      <c r="F38611" t="s">
        <v>200</v>
      </c>
      <c r="G38611" t="s">
        <v>101</v>
      </c>
    </row>
    <row r="38612" spans="1:7" x14ac:dyDescent="0.35">
      <c r="A38612">
        <v>5082024</v>
      </c>
      <c r="B38612" t="s">
        <v>293</v>
      </c>
      <c r="C38612" t="s">
        <v>197</v>
      </c>
      <c r="D38612" t="s">
        <v>61</v>
      </c>
      <c r="E38612" t="s">
        <v>101</v>
      </c>
    </row>
    <row r="38613" spans="1:7" x14ac:dyDescent="0.35">
      <c r="A38613">
        <v>5082024</v>
      </c>
      <c r="B38613" t="s">
        <v>415</v>
      </c>
      <c r="C38613" t="s">
        <v>553</v>
      </c>
      <c r="D38613" t="s">
        <v>205</v>
      </c>
      <c r="E38613" t="s">
        <v>101</v>
      </c>
    </row>
    <row r="38614" spans="1:7" x14ac:dyDescent="0.35">
      <c r="A38614">
        <v>5082024</v>
      </c>
      <c r="B38614" t="s">
        <v>624</v>
      </c>
      <c r="C38614" t="s">
        <v>339</v>
      </c>
      <c r="D38614" t="s">
        <v>208</v>
      </c>
      <c r="E38614" t="s">
        <v>101</v>
      </c>
    </row>
    <row r="38615" spans="1:7" x14ac:dyDescent="0.35">
      <c r="A38615">
        <v>5082024</v>
      </c>
      <c r="B38615" t="s">
        <v>218</v>
      </c>
      <c r="C38615" t="s">
        <v>158</v>
      </c>
      <c r="D38615" t="s">
        <v>210</v>
      </c>
      <c r="E38615" t="s">
        <v>211</v>
      </c>
      <c r="F38615" t="s">
        <v>101</v>
      </c>
    </row>
    <row r="38616" spans="1:7" x14ac:dyDescent="0.35">
      <c r="A38616">
        <v>5082024</v>
      </c>
      <c r="B38616" t="s">
        <v>117</v>
      </c>
      <c r="C38616" t="s">
        <v>433</v>
      </c>
      <c r="D38616" t="s">
        <v>214</v>
      </c>
      <c r="E38616" t="s">
        <v>215</v>
      </c>
      <c r="F38616" t="s">
        <v>101</v>
      </c>
    </row>
    <row r="38617" spans="1:7" x14ac:dyDescent="0.35">
      <c r="A38617">
        <v>5082024</v>
      </c>
      <c r="B38617" t="s">
        <v>418</v>
      </c>
      <c r="C38617" t="s">
        <v>203</v>
      </c>
      <c r="D38617" t="s">
        <v>217</v>
      </c>
      <c r="E38617" t="s">
        <v>101</v>
      </c>
    </row>
    <row r="38618" spans="1:7" x14ac:dyDescent="0.35">
      <c r="A38618">
        <v>5082024</v>
      </c>
      <c r="B38618" t="s">
        <v>693</v>
      </c>
      <c r="C38618" t="s">
        <v>536</v>
      </c>
      <c r="D38618" t="s">
        <v>220</v>
      </c>
      <c r="E38618" t="s">
        <v>101</v>
      </c>
    </row>
    <row r="38619" spans="1:7" x14ac:dyDescent="0.35">
      <c r="A38619">
        <v>5082024</v>
      </c>
      <c r="B38619" t="s">
        <v>558</v>
      </c>
      <c r="C38619" t="s">
        <v>454</v>
      </c>
      <c r="D38619" t="s">
        <v>222</v>
      </c>
    </row>
    <row r="38620" spans="1:7" x14ac:dyDescent="0.35">
      <c r="A38620">
        <v>5082024</v>
      </c>
      <c r="B38620" t="s">
        <v>629</v>
      </c>
      <c r="C38620" t="s">
        <v>351</v>
      </c>
      <c r="D38620" t="s">
        <v>223</v>
      </c>
    </row>
    <row r="38621" spans="1:7" x14ac:dyDescent="0.35">
      <c r="A38621">
        <v>5082024</v>
      </c>
      <c r="B38621" t="s">
        <v>655</v>
      </c>
      <c r="C38621" t="s">
        <v>138</v>
      </c>
      <c r="D38621" t="s">
        <v>225</v>
      </c>
      <c r="E38621" t="s">
        <v>101</v>
      </c>
    </row>
    <row r="38622" spans="1:7" x14ac:dyDescent="0.35">
      <c r="A38622">
        <v>5082024</v>
      </c>
      <c r="B38622" t="s">
        <v>695</v>
      </c>
      <c r="C38622" t="s">
        <v>269</v>
      </c>
      <c r="D38622" t="s">
        <v>225</v>
      </c>
      <c r="E38622" t="s">
        <v>228</v>
      </c>
      <c r="F38622" t="s">
        <v>229</v>
      </c>
    </row>
    <row r="38623" spans="1:7" x14ac:dyDescent="0.35">
      <c r="A38623">
        <v>5082024</v>
      </c>
      <c r="B38623" t="s">
        <v>387</v>
      </c>
      <c r="C38623" t="s">
        <v>296</v>
      </c>
      <c r="D38623" t="s">
        <v>232</v>
      </c>
      <c r="E38623" t="s">
        <v>101</v>
      </c>
    </row>
    <row r="38624" spans="1:7" x14ac:dyDescent="0.35">
      <c r="A38624">
        <v>5082024</v>
      </c>
      <c r="B38624" t="s">
        <v>304</v>
      </c>
      <c r="C38624" t="s">
        <v>174</v>
      </c>
      <c r="D38624" t="s">
        <v>235</v>
      </c>
      <c r="E38624" t="s">
        <v>236</v>
      </c>
      <c r="F38624" t="s">
        <v>101</v>
      </c>
    </row>
    <row r="38625" spans="1:7" x14ac:dyDescent="0.35">
      <c r="A38625">
        <v>5082024</v>
      </c>
      <c r="B38625" t="s">
        <v>459</v>
      </c>
      <c r="C38625" t="s">
        <v>463</v>
      </c>
      <c r="D38625" t="s">
        <v>235</v>
      </c>
      <c r="E38625" t="s">
        <v>239</v>
      </c>
      <c r="F38625" t="s">
        <v>149</v>
      </c>
    </row>
    <row r="38626" spans="1:7" x14ac:dyDescent="0.35">
      <c r="A38626">
        <v>5082024</v>
      </c>
      <c r="B38626" t="s">
        <v>700</v>
      </c>
      <c r="C38626" t="s">
        <v>244</v>
      </c>
      <c r="D38626" t="s">
        <v>235</v>
      </c>
      <c r="E38626" t="s">
        <v>241</v>
      </c>
      <c r="F38626" t="s">
        <v>101</v>
      </c>
    </row>
    <row r="38627" spans="1:7" x14ac:dyDescent="0.35">
      <c r="A38627">
        <v>5082024</v>
      </c>
      <c r="B38627" t="s">
        <v>507</v>
      </c>
      <c r="C38627" t="s">
        <v>357</v>
      </c>
      <c r="D38627" t="s">
        <v>243</v>
      </c>
      <c r="E38627" t="s">
        <v>101</v>
      </c>
    </row>
    <row r="38628" spans="1:7" x14ac:dyDescent="0.35">
      <c r="A38628">
        <v>5082024</v>
      </c>
      <c r="B38628" t="s">
        <v>418</v>
      </c>
      <c r="C38628" t="s">
        <v>179</v>
      </c>
      <c r="D38628" t="s">
        <v>245</v>
      </c>
      <c r="E38628" t="s">
        <v>246</v>
      </c>
    </row>
    <row r="38629" spans="1:7" x14ac:dyDescent="0.35">
      <c r="A38629">
        <v>5082024</v>
      </c>
      <c r="B38629" t="s">
        <v>778</v>
      </c>
      <c r="C38629" t="s">
        <v>575</v>
      </c>
      <c r="D38629" t="s">
        <v>245</v>
      </c>
      <c r="E38629" t="s">
        <v>249</v>
      </c>
    </row>
    <row r="38630" spans="1:7" x14ac:dyDescent="0.35">
      <c r="A38630">
        <v>5082024</v>
      </c>
      <c r="B38630" t="s">
        <v>183</v>
      </c>
      <c r="C38630" t="s">
        <v>131</v>
      </c>
      <c r="D38630" t="s">
        <v>252</v>
      </c>
      <c r="E38630" t="s">
        <v>101</v>
      </c>
    </row>
    <row r="38631" spans="1:7" x14ac:dyDescent="0.35">
      <c r="A38631">
        <v>5082024</v>
      </c>
      <c r="B38631" t="s">
        <v>432</v>
      </c>
      <c r="C38631" t="s">
        <v>469</v>
      </c>
      <c r="D38631" t="s">
        <v>254</v>
      </c>
    </row>
    <row r="38632" spans="1:7" x14ac:dyDescent="0.35">
      <c r="A38632">
        <v>5082024</v>
      </c>
      <c r="B38632" t="s">
        <v>425</v>
      </c>
      <c r="C38632" t="s">
        <v>178</v>
      </c>
      <c r="D38632" t="s">
        <v>256</v>
      </c>
      <c r="E38632" t="s">
        <v>257</v>
      </c>
      <c r="F38632" t="s">
        <v>236</v>
      </c>
      <c r="G38632" t="s">
        <v>101</v>
      </c>
    </row>
    <row r="38633" spans="1:7" x14ac:dyDescent="0.35">
      <c r="A38633">
        <v>5082024</v>
      </c>
      <c r="B38633" t="s">
        <v>137</v>
      </c>
      <c r="C38633" t="s">
        <v>282</v>
      </c>
      <c r="D38633" t="s">
        <v>260</v>
      </c>
      <c r="E38633" t="s">
        <v>136</v>
      </c>
      <c r="F38633" t="s">
        <v>101</v>
      </c>
    </row>
    <row r="38634" spans="1:7" x14ac:dyDescent="0.35">
      <c r="A38634">
        <v>5082024</v>
      </c>
      <c r="B38634" t="s">
        <v>174</v>
      </c>
      <c r="C38634" t="s">
        <v>261</v>
      </c>
      <c r="D38634" t="s">
        <v>262</v>
      </c>
      <c r="E38634" t="s">
        <v>101</v>
      </c>
    </row>
    <row r="38635" spans="1:7" x14ac:dyDescent="0.35">
      <c r="A38635">
        <v>5082024</v>
      </c>
      <c r="B38635" t="s">
        <v>644</v>
      </c>
      <c r="C38635" t="s">
        <v>329</v>
      </c>
      <c r="D38635" t="s">
        <v>264</v>
      </c>
      <c r="E38635" t="s">
        <v>101</v>
      </c>
    </row>
    <row r="38636" spans="1:7" x14ac:dyDescent="0.35">
      <c r="A38636">
        <v>5082024</v>
      </c>
      <c r="B38636" t="s">
        <v>329</v>
      </c>
      <c r="C38636" t="s">
        <v>264</v>
      </c>
      <c r="D38636" t="s">
        <v>149</v>
      </c>
    </row>
    <row r="38637" spans="1:7" x14ac:dyDescent="0.35">
      <c r="A38637">
        <v>5082024</v>
      </c>
      <c r="B38637" t="s">
        <v>719</v>
      </c>
      <c r="C38637" t="s">
        <v>430</v>
      </c>
      <c r="D38637" t="s">
        <v>265</v>
      </c>
      <c r="E38637" t="s">
        <v>101</v>
      </c>
      <c r="F38637" t="s">
        <v>266</v>
      </c>
    </row>
    <row r="38638" spans="1:7" x14ac:dyDescent="0.35">
      <c r="A38638">
        <v>5082024</v>
      </c>
      <c r="B38638" t="s">
        <v>438</v>
      </c>
      <c r="C38638" t="s">
        <v>405</v>
      </c>
      <c r="D38638" t="s">
        <v>267</v>
      </c>
      <c r="E38638" t="s">
        <v>101</v>
      </c>
    </row>
    <row r="38639" spans="1:7" x14ac:dyDescent="0.35">
      <c r="A38639">
        <v>5082024</v>
      </c>
      <c r="B38639" t="s">
        <v>693</v>
      </c>
      <c r="C38639" t="s">
        <v>598</v>
      </c>
      <c r="D38639" t="s">
        <v>268</v>
      </c>
    </row>
    <row r="38640" spans="1:7" x14ac:dyDescent="0.35">
      <c r="A38640">
        <v>5082024</v>
      </c>
      <c r="B38640" t="s">
        <v>700</v>
      </c>
      <c r="C38640" t="s">
        <v>183</v>
      </c>
      <c r="D38640" t="s">
        <v>270</v>
      </c>
      <c r="E38640" t="s">
        <v>271</v>
      </c>
      <c r="F38640" t="s">
        <v>101</v>
      </c>
    </row>
    <row r="38641" spans="1:9" x14ac:dyDescent="0.35">
      <c r="A38641">
        <v>5082024</v>
      </c>
      <c r="B38641" t="s">
        <v>426</v>
      </c>
      <c r="C38641" t="s">
        <v>601</v>
      </c>
      <c r="D38641" t="s">
        <v>274</v>
      </c>
      <c r="E38641" t="s">
        <v>101</v>
      </c>
    </row>
    <row r="38642" spans="1:9" x14ac:dyDescent="0.35">
      <c r="A38642">
        <v>5082024</v>
      </c>
      <c r="B38642" t="s">
        <v>285</v>
      </c>
      <c r="C38642" t="s">
        <v>521</v>
      </c>
      <c r="D38642" t="s">
        <v>277</v>
      </c>
      <c r="E38642" t="s">
        <v>101</v>
      </c>
    </row>
    <row r="38643" spans="1:9" x14ac:dyDescent="0.35">
      <c r="A38643">
        <v>5082024</v>
      </c>
      <c r="B38643" t="s">
        <v>415</v>
      </c>
      <c r="C38643" t="s">
        <v>155</v>
      </c>
      <c r="D38643" t="s">
        <v>279</v>
      </c>
      <c r="E38643" t="s">
        <v>140</v>
      </c>
      <c r="F38643" t="s">
        <v>280</v>
      </c>
    </row>
    <row r="38644" spans="1:9" x14ac:dyDescent="0.35">
      <c r="A38644">
        <v>5082024</v>
      </c>
      <c r="B38644" t="s">
        <v>629</v>
      </c>
      <c r="C38644" t="s">
        <v>534</v>
      </c>
      <c r="D38644" t="s">
        <v>281</v>
      </c>
    </row>
    <row r="38645" spans="1:9" x14ac:dyDescent="0.35">
      <c r="A38645">
        <v>5082024</v>
      </c>
      <c r="B38645" t="s">
        <v>247</v>
      </c>
      <c r="C38645" t="s">
        <v>216</v>
      </c>
      <c r="D38645" t="s">
        <v>284</v>
      </c>
      <c r="E38645" t="s">
        <v>101</v>
      </c>
    </row>
    <row r="38646" spans="1:9" x14ac:dyDescent="0.35">
      <c r="A38646">
        <v>5082024</v>
      </c>
      <c r="B38646" t="s">
        <v>759</v>
      </c>
      <c r="C38646" t="s">
        <v>304</v>
      </c>
      <c r="D38646" t="s">
        <v>287</v>
      </c>
      <c r="E38646" t="s">
        <v>101</v>
      </c>
    </row>
    <row r="38647" spans="1:9" x14ac:dyDescent="0.35">
      <c r="A38647">
        <v>5082024</v>
      </c>
      <c r="B38647" t="s">
        <v>536</v>
      </c>
      <c r="C38647" t="s">
        <v>651</v>
      </c>
      <c r="D38647" t="s">
        <v>288</v>
      </c>
      <c r="E38647" t="s">
        <v>101</v>
      </c>
    </row>
    <row r="38648" spans="1:9" x14ac:dyDescent="0.35">
      <c r="A38648">
        <v>5082024</v>
      </c>
      <c r="B38648" t="s">
        <v>446</v>
      </c>
      <c r="C38648" t="s">
        <v>513</v>
      </c>
      <c r="D38648" t="s">
        <v>290</v>
      </c>
      <c r="E38648" t="s">
        <v>140</v>
      </c>
      <c r="F38648" t="s">
        <v>291</v>
      </c>
    </row>
    <row r="38649" spans="1:9" x14ac:dyDescent="0.35">
      <c r="A38649">
        <v>5082024</v>
      </c>
      <c r="B38649" t="s">
        <v>635</v>
      </c>
      <c r="C38649" t="s">
        <v>426</v>
      </c>
      <c r="D38649" t="s">
        <v>290</v>
      </c>
      <c r="E38649" t="s">
        <v>140</v>
      </c>
      <c r="F38649" t="s">
        <v>294</v>
      </c>
      <c r="G38649" t="s">
        <v>295</v>
      </c>
      <c r="H38649" t="s">
        <v>101</v>
      </c>
    </row>
    <row r="38650" spans="1:9" x14ac:dyDescent="0.35">
      <c r="A38650">
        <v>5082024</v>
      </c>
      <c r="B38650" t="s">
        <v>499</v>
      </c>
      <c r="C38650" t="s">
        <v>234</v>
      </c>
      <c r="D38650" t="s">
        <v>298</v>
      </c>
      <c r="E38650" t="s">
        <v>101</v>
      </c>
    </row>
    <row r="38651" spans="1:9" x14ac:dyDescent="0.35">
      <c r="A38651">
        <v>5082024</v>
      </c>
      <c r="B38651" t="s">
        <v>330</v>
      </c>
      <c r="C38651" t="s">
        <v>300</v>
      </c>
      <c r="D38651" t="s">
        <v>262</v>
      </c>
      <c r="E38651" t="s">
        <v>101</v>
      </c>
    </row>
    <row r="38652" spans="1:9" x14ac:dyDescent="0.35">
      <c r="A38652">
        <v>5082024</v>
      </c>
      <c r="B38652" t="s">
        <v>438</v>
      </c>
      <c r="C38652" t="s">
        <v>155</v>
      </c>
      <c r="D38652" t="s">
        <v>301</v>
      </c>
      <c r="E38652" t="s">
        <v>101</v>
      </c>
    </row>
    <row r="38653" spans="1:9" x14ac:dyDescent="0.35">
      <c r="A38653">
        <v>5082024</v>
      </c>
      <c r="B38653" t="s">
        <v>593</v>
      </c>
      <c r="C38653" t="s">
        <v>204</v>
      </c>
      <c r="D38653" t="s">
        <v>303</v>
      </c>
      <c r="E38653" t="s">
        <v>149</v>
      </c>
    </row>
    <row r="38654" spans="1:9" x14ac:dyDescent="0.35">
      <c r="A38654">
        <v>5082024</v>
      </c>
      <c r="B38654" t="s">
        <v>644</v>
      </c>
      <c r="C38654" t="s">
        <v>515</v>
      </c>
      <c r="D38654" t="s">
        <v>306</v>
      </c>
      <c r="E38654" t="s">
        <v>101</v>
      </c>
    </row>
    <row r="38655" spans="1:9" x14ac:dyDescent="0.35">
      <c r="A38655">
        <v>5082024</v>
      </c>
      <c r="B38655" t="s">
        <v>623</v>
      </c>
      <c r="C38655" t="s">
        <v>387</v>
      </c>
      <c r="D38655" t="s">
        <v>308</v>
      </c>
      <c r="E38655" t="s">
        <v>309</v>
      </c>
      <c r="F38655" t="s">
        <v>310</v>
      </c>
      <c r="G38655" t="s">
        <v>311</v>
      </c>
      <c r="H38655" t="s">
        <v>312</v>
      </c>
      <c r="I38655" t="s">
        <v>101</v>
      </c>
    </row>
    <row r="38656" spans="1:9" x14ac:dyDescent="0.35">
      <c r="A38656">
        <v>5082024</v>
      </c>
      <c r="B38656" t="s">
        <v>142</v>
      </c>
      <c r="C38656" t="s">
        <v>117</v>
      </c>
      <c r="D38656" t="s">
        <v>314</v>
      </c>
      <c r="E38656" t="s">
        <v>315</v>
      </c>
      <c r="F38656" t="s">
        <v>101</v>
      </c>
    </row>
    <row r="38657" spans="1:6" x14ac:dyDescent="0.35">
      <c r="A38657">
        <v>5082024</v>
      </c>
      <c r="B38657" t="s">
        <v>219</v>
      </c>
      <c r="C38657" t="s">
        <v>375</v>
      </c>
      <c r="D38657" t="s">
        <v>314</v>
      </c>
      <c r="E38657" t="s">
        <v>317</v>
      </c>
      <c r="F38657" t="s">
        <v>101</v>
      </c>
    </row>
    <row r="38658" spans="1:6" x14ac:dyDescent="0.35">
      <c r="A38658">
        <v>5082024</v>
      </c>
      <c r="B38658" t="s">
        <v>285</v>
      </c>
      <c r="C38658" t="s">
        <v>122</v>
      </c>
      <c r="D38658" t="s">
        <v>319</v>
      </c>
      <c r="E38658" t="s">
        <v>320</v>
      </c>
      <c r="F38658" t="s">
        <v>321</v>
      </c>
    </row>
    <row r="38659" spans="1:6" x14ac:dyDescent="0.35">
      <c r="A38659">
        <v>5082024</v>
      </c>
      <c r="B38659" t="s">
        <v>218</v>
      </c>
      <c r="C38659" t="s">
        <v>248</v>
      </c>
      <c r="D38659" t="s">
        <v>322</v>
      </c>
      <c r="E38659" t="s">
        <v>101</v>
      </c>
    </row>
    <row r="38660" spans="1:6" x14ac:dyDescent="0.35">
      <c r="A38660">
        <v>5082024</v>
      </c>
      <c r="B38660" t="s">
        <v>583</v>
      </c>
      <c r="C38660" t="s">
        <v>465</v>
      </c>
      <c r="D38660" t="s">
        <v>325</v>
      </c>
      <c r="E38660" t="s">
        <v>101</v>
      </c>
    </row>
    <row r="38661" spans="1:6" x14ac:dyDescent="0.35">
      <c r="A38661">
        <v>5082024</v>
      </c>
      <c r="B38661" t="s">
        <v>720</v>
      </c>
      <c r="C38661" t="s">
        <v>431</v>
      </c>
      <c r="D38661" t="s">
        <v>328</v>
      </c>
      <c r="E38661" t="s">
        <v>101</v>
      </c>
    </row>
    <row r="38662" spans="1:6" x14ac:dyDescent="0.35">
      <c r="A38662">
        <v>5082024</v>
      </c>
      <c r="B38662" t="s">
        <v>420</v>
      </c>
      <c r="C38662" t="s">
        <v>331</v>
      </c>
      <c r="D38662" t="s">
        <v>332</v>
      </c>
      <c r="E38662" t="s">
        <v>101</v>
      </c>
    </row>
    <row r="38663" spans="1:6" x14ac:dyDescent="0.35">
      <c r="A38663">
        <v>5082024</v>
      </c>
      <c r="B38663" t="s">
        <v>273</v>
      </c>
      <c r="C38663" t="s">
        <v>259</v>
      </c>
      <c r="D38663" t="s">
        <v>331</v>
      </c>
      <c r="E38663" t="s">
        <v>335</v>
      </c>
      <c r="F38663" t="s">
        <v>101</v>
      </c>
    </row>
    <row r="38664" spans="1:6" x14ac:dyDescent="0.35">
      <c r="A38664">
        <v>5082024</v>
      </c>
      <c r="B38664" t="s">
        <v>428</v>
      </c>
      <c r="C38664" t="s">
        <v>671</v>
      </c>
      <c r="D38664" t="s">
        <v>331</v>
      </c>
      <c r="E38664" t="s">
        <v>338</v>
      </c>
      <c r="F38664" t="s">
        <v>321</v>
      </c>
    </row>
    <row r="38665" spans="1:6" x14ac:dyDescent="0.35">
      <c r="A38665">
        <v>5082024</v>
      </c>
      <c r="B38665" t="s">
        <v>729</v>
      </c>
      <c r="C38665" t="s">
        <v>460</v>
      </c>
      <c r="D38665" t="s">
        <v>170</v>
      </c>
    </row>
    <row r="38666" spans="1:6" x14ac:dyDescent="0.35">
      <c r="A38666">
        <v>5082024</v>
      </c>
      <c r="B38666" t="s">
        <v>495</v>
      </c>
      <c r="C38666" t="s">
        <v>340</v>
      </c>
      <c r="D38666" t="s">
        <v>341</v>
      </c>
      <c r="E38666" t="s">
        <v>101</v>
      </c>
    </row>
    <row r="38667" spans="1:6" x14ac:dyDescent="0.35">
      <c r="A38667">
        <v>5082024</v>
      </c>
      <c r="B38667" t="s">
        <v>629</v>
      </c>
      <c r="C38667" t="s">
        <v>416</v>
      </c>
      <c r="D38667" t="s">
        <v>343</v>
      </c>
      <c r="E38667" t="s">
        <v>101</v>
      </c>
    </row>
    <row r="38668" spans="1:6" x14ac:dyDescent="0.35">
      <c r="A38668">
        <v>5082024</v>
      </c>
      <c r="B38668" t="s">
        <v>469</v>
      </c>
      <c r="C38668" t="s">
        <v>132</v>
      </c>
      <c r="D38668" t="s">
        <v>344</v>
      </c>
      <c r="E38668" t="s">
        <v>345</v>
      </c>
      <c r="F38668" t="s">
        <v>101</v>
      </c>
    </row>
    <row r="38669" spans="1:6" x14ac:dyDescent="0.35">
      <c r="A38669">
        <v>5082024</v>
      </c>
      <c r="B38669" t="s">
        <v>374</v>
      </c>
      <c r="C38669" t="s">
        <v>157</v>
      </c>
      <c r="D38669" t="s">
        <v>132</v>
      </c>
      <c r="E38669" t="s">
        <v>347</v>
      </c>
      <c r="F38669" t="s">
        <v>101</v>
      </c>
    </row>
    <row r="38670" spans="1:6" x14ac:dyDescent="0.35">
      <c r="A38670">
        <v>5082024</v>
      </c>
      <c r="B38670" t="s">
        <v>639</v>
      </c>
      <c r="C38670" t="s">
        <v>197</v>
      </c>
      <c r="D38670" t="s">
        <v>132</v>
      </c>
      <c r="E38670" t="s">
        <v>348</v>
      </c>
      <c r="F38670" t="s">
        <v>101</v>
      </c>
    </row>
    <row r="38671" spans="1:6" x14ac:dyDescent="0.35">
      <c r="A38671">
        <v>5082024</v>
      </c>
      <c r="B38671" t="s">
        <v>506</v>
      </c>
      <c r="C38671" t="s">
        <v>166</v>
      </c>
      <c r="D38671" t="s">
        <v>132</v>
      </c>
      <c r="E38671" t="s">
        <v>350</v>
      </c>
      <c r="F38671" t="s">
        <v>101</v>
      </c>
    </row>
    <row r="38672" spans="1:6" x14ac:dyDescent="0.35">
      <c r="A38672">
        <v>5082024</v>
      </c>
      <c r="B38672" t="s">
        <v>636</v>
      </c>
      <c r="C38672" t="s">
        <v>269</v>
      </c>
      <c r="D38672" t="s">
        <v>132</v>
      </c>
      <c r="E38672" t="s">
        <v>352</v>
      </c>
      <c r="F38672" t="s">
        <v>101</v>
      </c>
    </row>
    <row r="38673" spans="1:8" x14ac:dyDescent="0.35">
      <c r="A38673">
        <v>5082024</v>
      </c>
      <c r="B38673" t="s">
        <v>663</v>
      </c>
      <c r="C38673" t="s">
        <v>535</v>
      </c>
      <c r="D38673" t="s">
        <v>132</v>
      </c>
      <c r="E38673" t="s">
        <v>133</v>
      </c>
      <c r="F38673" t="s">
        <v>355</v>
      </c>
    </row>
    <row r="38674" spans="1:8" x14ac:dyDescent="0.35">
      <c r="A38674">
        <v>5082024</v>
      </c>
      <c r="B38674" t="s">
        <v>444</v>
      </c>
      <c r="C38674" t="s">
        <v>365</v>
      </c>
      <c r="D38674" t="s">
        <v>132</v>
      </c>
      <c r="E38674" t="s">
        <v>356</v>
      </c>
      <c r="F38674" t="s">
        <v>101</v>
      </c>
    </row>
    <row r="38675" spans="1:8" x14ac:dyDescent="0.35">
      <c r="A38675">
        <v>5082024</v>
      </c>
      <c r="B38675" t="s">
        <v>443</v>
      </c>
      <c r="C38675" t="s">
        <v>126</v>
      </c>
      <c r="D38675" t="s">
        <v>359</v>
      </c>
      <c r="E38675" t="s">
        <v>360</v>
      </c>
      <c r="F38675" t="s">
        <v>101</v>
      </c>
    </row>
    <row r="38676" spans="1:8" x14ac:dyDescent="0.35">
      <c r="A38676">
        <v>5082024</v>
      </c>
      <c r="B38676" t="s">
        <v>499</v>
      </c>
      <c r="C38676" t="s">
        <v>282</v>
      </c>
      <c r="D38676" t="s">
        <v>359</v>
      </c>
      <c r="E38676" t="s">
        <v>362</v>
      </c>
      <c r="F38676" t="s">
        <v>101</v>
      </c>
    </row>
    <row r="38677" spans="1:8" x14ac:dyDescent="0.35">
      <c r="A38677">
        <v>5082024</v>
      </c>
      <c r="B38677" t="s">
        <v>565</v>
      </c>
      <c r="C38677" t="s">
        <v>126</v>
      </c>
      <c r="D38677" t="s">
        <v>359</v>
      </c>
      <c r="E38677" t="s">
        <v>362</v>
      </c>
      <c r="F38677" t="s">
        <v>140</v>
      </c>
      <c r="G38677" t="s">
        <v>364</v>
      </c>
      <c r="H38677" t="s">
        <v>101</v>
      </c>
    </row>
    <row r="38678" spans="1:8" x14ac:dyDescent="0.35">
      <c r="A38678">
        <v>5082024</v>
      </c>
      <c r="B38678" t="s">
        <v>634</v>
      </c>
      <c r="C38678" t="s">
        <v>329</v>
      </c>
      <c r="D38678" t="s">
        <v>366</v>
      </c>
      <c r="E38678" t="s">
        <v>257</v>
      </c>
      <c r="F38678" t="s">
        <v>367</v>
      </c>
      <c r="G38678" t="s">
        <v>101</v>
      </c>
    </row>
    <row r="38679" spans="1:8" x14ac:dyDescent="0.35">
      <c r="A38679">
        <v>5082024</v>
      </c>
      <c r="B38679" t="s">
        <v>496</v>
      </c>
      <c r="C38679" t="s">
        <v>154</v>
      </c>
      <c r="D38679" t="s">
        <v>369</v>
      </c>
      <c r="E38679" t="s">
        <v>370</v>
      </c>
      <c r="F38679" t="s">
        <v>101</v>
      </c>
    </row>
    <row r="38680" spans="1:8" x14ac:dyDescent="0.35">
      <c r="A38680">
        <v>5082024</v>
      </c>
      <c r="B38680" t="s">
        <v>499</v>
      </c>
      <c r="C38680" t="s">
        <v>318</v>
      </c>
      <c r="D38680" t="s">
        <v>371</v>
      </c>
      <c r="E38680" t="s">
        <v>101</v>
      </c>
    </row>
    <row r="38681" spans="1:8" x14ac:dyDescent="0.35">
      <c r="A38681">
        <v>5082024</v>
      </c>
      <c r="B38681" t="s">
        <v>247</v>
      </c>
      <c r="C38681" t="s">
        <v>365</v>
      </c>
      <c r="D38681" t="s">
        <v>372</v>
      </c>
      <c r="E38681" t="s">
        <v>101</v>
      </c>
    </row>
    <row r="38682" spans="1:8" x14ac:dyDescent="0.35">
      <c r="A38682">
        <v>5082024</v>
      </c>
      <c r="B38682" t="s">
        <v>466</v>
      </c>
      <c r="C38682" t="s">
        <v>373</v>
      </c>
      <c r="D38682" t="s">
        <v>101</v>
      </c>
    </row>
    <row r="38683" spans="1:8" x14ac:dyDescent="0.35">
      <c r="A38683">
        <v>5082024</v>
      </c>
      <c r="B38683" t="s">
        <v>700</v>
      </c>
      <c r="C38683" t="s">
        <v>188</v>
      </c>
      <c r="D38683" t="s">
        <v>376</v>
      </c>
      <c r="E38683" t="s">
        <v>140</v>
      </c>
      <c r="F38683" t="s">
        <v>331</v>
      </c>
      <c r="G38683" t="s">
        <v>377</v>
      </c>
      <c r="H38683" t="s">
        <v>101</v>
      </c>
    </row>
    <row r="38684" spans="1:8" x14ac:dyDescent="0.35">
      <c r="A38684">
        <v>5082024</v>
      </c>
      <c r="B38684" t="s">
        <v>729</v>
      </c>
      <c r="C38684" t="s">
        <v>188</v>
      </c>
      <c r="D38684" t="s">
        <v>378</v>
      </c>
    </row>
    <row r="38685" spans="1:8" x14ac:dyDescent="0.35">
      <c r="A38685">
        <v>5082024</v>
      </c>
      <c r="B38685" t="s">
        <v>305</v>
      </c>
      <c r="C38685" t="s">
        <v>250</v>
      </c>
      <c r="D38685" t="s">
        <v>380</v>
      </c>
      <c r="E38685" t="s">
        <v>101</v>
      </c>
    </row>
    <row r="38686" spans="1:8" x14ac:dyDescent="0.35">
      <c r="A38686">
        <v>5082024</v>
      </c>
      <c r="B38686" t="s">
        <v>590</v>
      </c>
      <c r="C38686" t="s">
        <v>102</v>
      </c>
      <c r="D38686" t="s">
        <v>382</v>
      </c>
      <c r="E38686" t="s">
        <v>383</v>
      </c>
    </row>
    <row r="38687" spans="1:8" x14ac:dyDescent="0.35">
      <c r="A38687">
        <v>5082024</v>
      </c>
      <c r="B38687" t="s">
        <v>518</v>
      </c>
      <c r="C38687" t="s">
        <v>204</v>
      </c>
      <c r="D38687" t="s">
        <v>385</v>
      </c>
      <c r="E38687" t="s">
        <v>386</v>
      </c>
    </row>
    <row r="38688" spans="1:8" x14ac:dyDescent="0.35">
      <c r="A38688">
        <v>5082024</v>
      </c>
      <c r="B38688" t="s">
        <v>728</v>
      </c>
      <c r="C38688" t="s">
        <v>497</v>
      </c>
      <c r="D38688" t="s">
        <v>388</v>
      </c>
      <c r="E38688" t="s">
        <v>101</v>
      </c>
    </row>
    <row r="38689" spans="1:9" x14ac:dyDescent="0.35">
      <c r="A38689">
        <v>5082024</v>
      </c>
      <c r="B38689" t="s">
        <v>192</v>
      </c>
      <c r="C38689" t="s">
        <v>468</v>
      </c>
      <c r="D38689" t="s">
        <v>391</v>
      </c>
      <c r="E38689" t="s">
        <v>101</v>
      </c>
    </row>
    <row r="38690" spans="1:9" x14ac:dyDescent="0.35">
      <c r="A38690">
        <v>5082024</v>
      </c>
      <c r="B38690" t="s">
        <v>417</v>
      </c>
      <c r="C38690" t="s">
        <v>537</v>
      </c>
      <c r="D38690" t="s">
        <v>393</v>
      </c>
    </row>
    <row r="38691" spans="1:9" x14ac:dyDescent="0.35">
      <c r="A38691">
        <v>5082024</v>
      </c>
      <c r="B38691" t="s">
        <v>237</v>
      </c>
      <c r="C38691" t="s">
        <v>204</v>
      </c>
      <c r="D38691" t="s">
        <v>394</v>
      </c>
      <c r="E38691" t="s">
        <v>395</v>
      </c>
      <c r="F38691" t="s">
        <v>101</v>
      </c>
    </row>
    <row r="38692" spans="1:9" x14ac:dyDescent="0.35">
      <c r="A38692">
        <v>5082024</v>
      </c>
      <c r="B38692" t="s">
        <v>590</v>
      </c>
      <c r="C38692" t="s">
        <v>102</v>
      </c>
      <c r="D38692" t="s">
        <v>396</v>
      </c>
    </row>
    <row r="38693" spans="1:9" x14ac:dyDescent="0.35">
      <c r="A38693">
        <v>5082024</v>
      </c>
      <c r="B38693" t="s">
        <v>105</v>
      </c>
      <c r="C38693" t="s">
        <v>397</v>
      </c>
      <c r="D38693" t="s">
        <v>101</v>
      </c>
    </row>
    <row r="38694" spans="1:9" x14ac:dyDescent="0.35">
      <c r="A38694">
        <v>5082024</v>
      </c>
      <c r="B38694" t="s">
        <v>634</v>
      </c>
      <c r="C38694" t="s">
        <v>128</v>
      </c>
      <c r="D38694" t="s">
        <v>399</v>
      </c>
      <c r="E38694" t="s">
        <v>140</v>
      </c>
      <c r="F38694" t="s">
        <v>400</v>
      </c>
      <c r="G38694" t="s">
        <v>257</v>
      </c>
      <c r="H38694" t="s">
        <v>331</v>
      </c>
      <c r="I38694" t="s">
        <v>401</v>
      </c>
    </row>
    <row r="38695" spans="1:9" x14ac:dyDescent="0.35">
      <c r="A38695">
        <v>5082024</v>
      </c>
      <c r="B38695" t="s">
        <v>557</v>
      </c>
      <c r="C38695" t="s">
        <v>109</v>
      </c>
      <c r="D38695" t="s">
        <v>399</v>
      </c>
      <c r="E38695" t="s">
        <v>187</v>
      </c>
      <c r="F38695" t="s">
        <v>101</v>
      </c>
    </row>
    <row r="38696" spans="1:9" x14ac:dyDescent="0.35">
      <c r="A38696">
        <v>5082024</v>
      </c>
      <c r="B38696" t="s">
        <v>449</v>
      </c>
      <c r="C38696" t="s">
        <v>102</v>
      </c>
      <c r="D38696" t="s">
        <v>399</v>
      </c>
      <c r="E38696" t="s">
        <v>403</v>
      </c>
      <c r="F38696" t="s">
        <v>101</v>
      </c>
    </row>
    <row r="38697" spans="1:9" x14ac:dyDescent="0.35">
      <c r="A38697">
        <v>5082024</v>
      </c>
      <c r="B38697" t="s">
        <v>560</v>
      </c>
      <c r="C38697" t="s">
        <v>329</v>
      </c>
      <c r="D38697" t="s">
        <v>399</v>
      </c>
      <c r="E38697" t="s">
        <v>404</v>
      </c>
      <c r="F38697" t="s">
        <v>101</v>
      </c>
    </row>
    <row r="38698" spans="1:9" x14ac:dyDescent="0.35">
      <c r="A38698">
        <v>4082024</v>
      </c>
      <c r="B38698" t="s">
        <v>454</v>
      </c>
      <c r="C38698" t="s">
        <v>195</v>
      </c>
      <c r="D38698" t="s">
        <v>100</v>
      </c>
      <c r="E38698" t="s">
        <v>101</v>
      </c>
    </row>
    <row r="38699" spans="1:9" x14ac:dyDescent="0.35">
      <c r="A38699">
        <v>4082024</v>
      </c>
      <c r="B38699" t="s">
        <v>576</v>
      </c>
      <c r="C38699" t="s">
        <v>302</v>
      </c>
      <c r="D38699" t="s">
        <v>104</v>
      </c>
      <c r="E38699" t="s">
        <v>101</v>
      </c>
    </row>
    <row r="38700" spans="1:9" x14ac:dyDescent="0.35">
      <c r="A38700">
        <v>4082024</v>
      </c>
      <c r="B38700" t="s">
        <v>572</v>
      </c>
      <c r="C38700" t="s">
        <v>402</v>
      </c>
      <c r="D38700" t="s">
        <v>107</v>
      </c>
      <c r="E38700" t="s">
        <v>108</v>
      </c>
      <c r="F38700" t="s">
        <v>101</v>
      </c>
    </row>
    <row r="38701" spans="1:9" x14ac:dyDescent="0.35">
      <c r="A38701">
        <v>4082024</v>
      </c>
      <c r="B38701" t="s">
        <v>601</v>
      </c>
      <c r="C38701" t="s">
        <v>428</v>
      </c>
      <c r="D38701" t="s">
        <v>111</v>
      </c>
      <c r="E38701" t="s">
        <v>101</v>
      </c>
    </row>
    <row r="38702" spans="1:9" x14ac:dyDescent="0.35">
      <c r="A38702">
        <v>4082024</v>
      </c>
      <c r="B38702" t="s">
        <v>620</v>
      </c>
      <c r="C38702" t="s">
        <v>682</v>
      </c>
      <c r="D38702" t="s">
        <v>114</v>
      </c>
      <c r="E38702" t="s">
        <v>115</v>
      </c>
      <c r="F38702" t="s">
        <v>116</v>
      </c>
    </row>
    <row r="38703" spans="1:9" x14ac:dyDescent="0.35">
      <c r="A38703">
        <v>4082024</v>
      </c>
      <c r="B38703" t="s">
        <v>202</v>
      </c>
      <c r="C38703" t="s">
        <v>617</v>
      </c>
      <c r="D38703" t="s">
        <v>114</v>
      </c>
      <c r="E38703" t="s">
        <v>119</v>
      </c>
      <c r="F38703" t="s">
        <v>120</v>
      </c>
      <c r="G38703" t="s">
        <v>121</v>
      </c>
    </row>
    <row r="38704" spans="1:9" x14ac:dyDescent="0.35">
      <c r="A38704">
        <v>4082024</v>
      </c>
      <c r="B38704" t="s">
        <v>654</v>
      </c>
      <c r="C38704" t="s">
        <v>744</v>
      </c>
      <c r="D38704" t="s">
        <v>114</v>
      </c>
      <c r="E38704" t="s">
        <v>124</v>
      </c>
    </row>
    <row r="38705" spans="1:7" x14ac:dyDescent="0.35">
      <c r="A38705">
        <v>4082024</v>
      </c>
      <c r="B38705" t="s">
        <v>407</v>
      </c>
      <c r="C38705" t="s">
        <v>562</v>
      </c>
      <c r="D38705" t="s">
        <v>114</v>
      </c>
      <c r="E38705" t="s">
        <v>127</v>
      </c>
    </row>
    <row r="38706" spans="1:7" x14ac:dyDescent="0.35">
      <c r="A38706">
        <v>4082024</v>
      </c>
      <c r="B38706" t="s">
        <v>660</v>
      </c>
      <c r="C38706" t="s">
        <v>955</v>
      </c>
      <c r="D38706" t="s">
        <v>114</v>
      </c>
      <c r="E38706" t="s">
        <v>130</v>
      </c>
    </row>
    <row r="38707" spans="1:7" x14ac:dyDescent="0.35">
      <c r="A38707">
        <v>4082024</v>
      </c>
      <c r="B38707" t="s">
        <v>703</v>
      </c>
      <c r="C38707" t="s">
        <v>974</v>
      </c>
      <c r="D38707" t="s">
        <v>114</v>
      </c>
      <c r="E38707" t="s">
        <v>132</v>
      </c>
      <c r="F38707" t="s">
        <v>133</v>
      </c>
    </row>
    <row r="38708" spans="1:7" x14ac:dyDescent="0.35">
      <c r="A38708">
        <v>4082024</v>
      </c>
      <c r="B38708" t="s">
        <v>499</v>
      </c>
      <c r="C38708" t="s">
        <v>467</v>
      </c>
      <c r="D38708" t="s">
        <v>135</v>
      </c>
      <c r="E38708" t="s">
        <v>136</v>
      </c>
    </row>
    <row r="38709" spans="1:7" x14ac:dyDescent="0.35">
      <c r="A38709">
        <v>4082024</v>
      </c>
      <c r="B38709" t="s">
        <v>665</v>
      </c>
      <c r="C38709" t="s">
        <v>460</v>
      </c>
      <c r="D38709" t="s">
        <v>139</v>
      </c>
      <c r="E38709" t="s">
        <v>140</v>
      </c>
      <c r="F38709" t="s">
        <v>141</v>
      </c>
      <c r="G38709" t="s">
        <v>101</v>
      </c>
    </row>
    <row r="38710" spans="1:7" x14ac:dyDescent="0.35">
      <c r="A38710">
        <v>4082024</v>
      </c>
      <c r="B38710" t="s">
        <v>581</v>
      </c>
      <c r="C38710" t="s">
        <v>443</v>
      </c>
      <c r="D38710" t="s">
        <v>144</v>
      </c>
      <c r="E38710" t="s">
        <v>101</v>
      </c>
    </row>
    <row r="38711" spans="1:7" x14ac:dyDescent="0.35">
      <c r="A38711">
        <v>4082024</v>
      </c>
      <c r="B38711" t="s">
        <v>418</v>
      </c>
      <c r="C38711" t="s">
        <v>293</v>
      </c>
      <c r="D38711" t="s">
        <v>147</v>
      </c>
      <c r="E38711" t="s">
        <v>148</v>
      </c>
      <c r="F38711" t="s">
        <v>149</v>
      </c>
    </row>
    <row r="38712" spans="1:7" x14ac:dyDescent="0.35">
      <c r="A38712">
        <v>4082024</v>
      </c>
      <c r="B38712" t="s">
        <v>536</v>
      </c>
      <c r="C38712" t="s">
        <v>158</v>
      </c>
      <c r="D38712" t="s">
        <v>152</v>
      </c>
      <c r="E38712" t="s">
        <v>140</v>
      </c>
      <c r="F38712" t="s">
        <v>153</v>
      </c>
      <c r="G38712" t="s">
        <v>101</v>
      </c>
    </row>
    <row r="38713" spans="1:7" x14ac:dyDescent="0.35">
      <c r="A38713">
        <v>4082024</v>
      </c>
      <c r="B38713" t="s">
        <v>693</v>
      </c>
      <c r="C38713" t="s">
        <v>426</v>
      </c>
      <c r="D38713" t="s">
        <v>156</v>
      </c>
      <c r="E38713" t="s">
        <v>101</v>
      </c>
    </row>
    <row r="38714" spans="1:7" x14ac:dyDescent="0.35">
      <c r="A38714">
        <v>4082024</v>
      </c>
      <c r="B38714" t="s">
        <v>439</v>
      </c>
      <c r="C38714" t="s">
        <v>159</v>
      </c>
      <c r="D38714" t="s">
        <v>101</v>
      </c>
    </row>
    <row r="38715" spans="1:7" x14ac:dyDescent="0.35">
      <c r="A38715">
        <v>4082024</v>
      </c>
      <c r="B38715" t="s">
        <v>318</v>
      </c>
      <c r="C38715" t="s">
        <v>161</v>
      </c>
      <c r="D38715" t="s">
        <v>101</v>
      </c>
    </row>
    <row r="38716" spans="1:7" x14ac:dyDescent="0.35">
      <c r="A38716">
        <v>4082024</v>
      </c>
      <c r="B38716" t="s">
        <v>145</v>
      </c>
      <c r="C38716" t="s">
        <v>212</v>
      </c>
      <c r="D38716" t="s">
        <v>164</v>
      </c>
      <c r="E38716" t="s">
        <v>101</v>
      </c>
    </row>
    <row r="38717" spans="1:7" x14ac:dyDescent="0.35">
      <c r="A38717">
        <v>4082024</v>
      </c>
      <c r="B38717" t="s">
        <v>514</v>
      </c>
      <c r="C38717" t="s">
        <v>122</v>
      </c>
      <c r="D38717" t="s">
        <v>167</v>
      </c>
    </row>
    <row r="38718" spans="1:7" x14ac:dyDescent="0.35">
      <c r="A38718">
        <v>4082024</v>
      </c>
      <c r="B38718" t="s">
        <v>413</v>
      </c>
      <c r="C38718" t="s">
        <v>353</v>
      </c>
      <c r="D38718" t="s">
        <v>423</v>
      </c>
      <c r="E38718" t="s">
        <v>101</v>
      </c>
    </row>
    <row r="38719" spans="1:7" x14ac:dyDescent="0.35">
      <c r="A38719">
        <v>4082024</v>
      </c>
      <c r="B38719" t="s">
        <v>154</v>
      </c>
      <c r="C38719" t="s">
        <v>506</v>
      </c>
      <c r="D38719" t="s">
        <v>169</v>
      </c>
      <c r="E38719" t="s">
        <v>170</v>
      </c>
      <c r="F38719" t="s">
        <v>101</v>
      </c>
    </row>
    <row r="38720" spans="1:7" x14ac:dyDescent="0.35">
      <c r="A38720">
        <v>4082024</v>
      </c>
      <c r="B38720" t="s">
        <v>582</v>
      </c>
      <c r="C38720" t="s">
        <v>318</v>
      </c>
      <c r="D38720" t="s">
        <v>173</v>
      </c>
      <c r="E38720" t="s">
        <v>101</v>
      </c>
    </row>
    <row r="38721" spans="1:7" x14ac:dyDescent="0.35">
      <c r="A38721">
        <v>4082024</v>
      </c>
      <c r="B38721" t="s">
        <v>591</v>
      </c>
      <c r="C38721" t="s">
        <v>480</v>
      </c>
      <c r="D38721" t="s">
        <v>176</v>
      </c>
      <c r="E38721" t="s">
        <v>101</v>
      </c>
    </row>
    <row r="38722" spans="1:7" x14ac:dyDescent="0.35">
      <c r="A38722">
        <v>4082024</v>
      </c>
      <c r="B38722" t="s">
        <v>542</v>
      </c>
      <c r="C38722" t="s">
        <v>150</v>
      </c>
      <c r="D38722" t="s">
        <v>176</v>
      </c>
      <c r="E38722" t="s">
        <v>149</v>
      </c>
    </row>
    <row r="38723" spans="1:7" x14ac:dyDescent="0.35">
      <c r="A38723">
        <v>4082024</v>
      </c>
      <c r="B38723" t="s">
        <v>494</v>
      </c>
      <c r="C38723" t="s">
        <v>259</v>
      </c>
      <c r="D38723" t="s">
        <v>181</v>
      </c>
      <c r="E38723" t="s">
        <v>182</v>
      </c>
      <c r="F38723" t="s">
        <v>101</v>
      </c>
    </row>
    <row r="38724" spans="1:7" x14ac:dyDescent="0.35">
      <c r="A38724">
        <v>4082024</v>
      </c>
      <c r="B38724" t="s">
        <v>565</v>
      </c>
      <c r="C38724" t="s">
        <v>307</v>
      </c>
      <c r="D38724" t="s">
        <v>184</v>
      </c>
      <c r="E38724" t="s">
        <v>101</v>
      </c>
    </row>
    <row r="38725" spans="1:7" x14ac:dyDescent="0.35">
      <c r="A38725">
        <v>4082024</v>
      </c>
      <c r="B38725" t="s">
        <v>535</v>
      </c>
      <c r="C38725" t="s">
        <v>187</v>
      </c>
      <c r="D38725" t="s">
        <v>101</v>
      </c>
    </row>
    <row r="38726" spans="1:7" x14ac:dyDescent="0.35">
      <c r="A38726">
        <v>4082024</v>
      </c>
      <c r="B38726" t="s">
        <v>203</v>
      </c>
      <c r="C38726" t="s">
        <v>513</v>
      </c>
      <c r="D38726" t="s">
        <v>190</v>
      </c>
      <c r="E38726" t="s">
        <v>191</v>
      </c>
      <c r="F38726" t="s">
        <v>101</v>
      </c>
    </row>
    <row r="38727" spans="1:7" x14ac:dyDescent="0.35">
      <c r="A38727">
        <v>4082024</v>
      </c>
      <c r="B38727" t="s">
        <v>227</v>
      </c>
      <c r="C38727" t="s">
        <v>212</v>
      </c>
      <c r="D38727" t="s">
        <v>190</v>
      </c>
      <c r="E38727" t="s">
        <v>194</v>
      </c>
      <c r="F38727" t="s">
        <v>101</v>
      </c>
    </row>
    <row r="38728" spans="1:7" x14ac:dyDescent="0.35">
      <c r="A38728">
        <v>4082024</v>
      </c>
      <c r="B38728" t="s">
        <v>473</v>
      </c>
      <c r="C38728" t="s">
        <v>505</v>
      </c>
      <c r="D38728" t="s">
        <v>190</v>
      </c>
      <c r="E38728" t="s">
        <v>196</v>
      </c>
      <c r="F38728" t="s">
        <v>101</v>
      </c>
    </row>
    <row r="38729" spans="1:7" x14ac:dyDescent="0.35">
      <c r="A38729">
        <v>4082024</v>
      </c>
      <c r="B38729" t="s">
        <v>375</v>
      </c>
      <c r="C38729" t="s">
        <v>198</v>
      </c>
      <c r="D38729" t="s">
        <v>140</v>
      </c>
      <c r="E38729" t="s">
        <v>199</v>
      </c>
      <c r="F38729" t="s">
        <v>200</v>
      </c>
      <c r="G38729" t="s">
        <v>101</v>
      </c>
    </row>
    <row r="38730" spans="1:7" x14ac:dyDescent="0.35">
      <c r="A38730">
        <v>4082024</v>
      </c>
      <c r="B38730" t="s">
        <v>293</v>
      </c>
      <c r="C38730" t="s">
        <v>234</v>
      </c>
      <c r="D38730" t="s">
        <v>61</v>
      </c>
      <c r="E38730" t="s">
        <v>101</v>
      </c>
    </row>
    <row r="38731" spans="1:7" x14ac:dyDescent="0.35">
      <c r="A38731">
        <v>4082024</v>
      </c>
      <c r="B38731" t="s">
        <v>511</v>
      </c>
      <c r="C38731" t="s">
        <v>282</v>
      </c>
      <c r="D38731" t="s">
        <v>205</v>
      </c>
      <c r="E38731" t="s">
        <v>101</v>
      </c>
    </row>
    <row r="38732" spans="1:7" x14ac:dyDescent="0.35">
      <c r="A38732">
        <v>4082024</v>
      </c>
      <c r="B38732" t="s">
        <v>437</v>
      </c>
      <c r="C38732" t="s">
        <v>473</v>
      </c>
      <c r="D38732" t="s">
        <v>208</v>
      </c>
      <c r="E38732" t="s">
        <v>101</v>
      </c>
    </row>
    <row r="38733" spans="1:7" x14ac:dyDescent="0.35">
      <c r="A38733">
        <v>4082024</v>
      </c>
      <c r="B38733" t="s">
        <v>557</v>
      </c>
      <c r="C38733" t="s">
        <v>282</v>
      </c>
      <c r="D38733" t="s">
        <v>210</v>
      </c>
      <c r="E38733" t="s">
        <v>211</v>
      </c>
      <c r="F38733" t="s">
        <v>101</v>
      </c>
    </row>
    <row r="38734" spans="1:7" x14ac:dyDescent="0.35">
      <c r="A38734">
        <v>4082024</v>
      </c>
      <c r="B38734" t="s">
        <v>146</v>
      </c>
      <c r="C38734" t="s">
        <v>433</v>
      </c>
      <c r="D38734" t="s">
        <v>214</v>
      </c>
      <c r="E38734" t="s">
        <v>215</v>
      </c>
      <c r="F38734" t="s">
        <v>101</v>
      </c>
    </row>
    <row r="38735" spans="1:7" x14ac:dyDescent="0.35">
      <c r="A38735">
        <v>4082024</v>
      </c>
      <c r="B38735" t="s">
        <v>441</v>
      </c>
      <c r="C38735" t="s">
        <v>145</v>
      </c>
      <c r="D38735" t="s">
        <v>217</v>
      </c>
      <c r="E38735" t="s">
        <v>101</v>
      </c>
    </row>
    <row r="38736" spans="1:7" x14ac:dyDescent="0.35">
      <c r="A38736">
        <v>4082024</v>
      </c>
      <c r="B38736" t="s">
        <v>552</v>
      </c>
      <c r="C38736" t="s">
        <v>419</v>
      </c>
      <c r="D38736" t="s">
        <v>220</v>
      </c>
      <c r="E38736" t="s">
        <v>101</v>
      </c>
    </row>
    <row r="38737" spans="1:7" x14ac:dyDescent="0.35">
      <c r="A38737">
        <v>4082024</v>
      </c>
      <c r="B38737" t="s">
        <v>592</v>
      </c>
      <c r="C38737" t="s">
        <v>418</v>
      </c>
      <c r="D38737" t="s">
        <v>222</v>
      </c>
    </row>
    <row r="38738" spans="1:7" x14ac:dyDescent="0.35">
      <c r="A38738">
        <v>4082024</v>
      </c>
      <c r="B38738" t="s">
        <v>572</v>
      </c>
      <c r="C38738" t="s">
        <v>421</v>
      </c>
      <c r="D38738" t="s">
        <v>223</v>
      </c>
    </row>
    <row r="38739" spans="1:7" x14ac:dyDescent="0.35">
      <c r="A38739">
        <v>4082024</v>
      </c>
      <c r="B38739" t="s">
        <v>560</v>
      </c>
      <c r="C38739" t="s">
        <v>523</v>
      </c>
      <c r="D38739" t="s">
        <v>225</v>
      </c>
      <c r="E38739" t="s">
        <v>101</v>
      </c>
    </row>
    <row r="38740" spans="1:7" x14ac:dyDescent="0.35">
      <c r="A38740">
        <v>4082024</v>
      </c>
      <c r="B38740" t="s">
        <v>693</v>
      </c>
      <c r="C38740" t="s">
        <v>292</v>
      </c>
      <c r="D38740" t="s">
        <v>225</v>
      </c>
      <c r="E38740" t="s">
        <v>228</v>
      </c>
      <c r="F38740" t="s">
        <v>229</v>
      </c>
    </row>
    <row r="38741" spans="1:7" x14ac:dyDescent="0.35">
      <c r="A38741">
        <v>4082024</v>
      </c>
      <c r="B38741" t="s">
        <v>493</v>
      </c>
      <c r="C38741" t="s">
        <v>416</v>
      </c>
      <c r="D38741" t="s">
        <v>232</v>
      </c>
      <c r="E38741" t="s">
        <v>101</v>
      </c>
    </row>
    <row r="38742" spans="1:7" x14ac:dyDescent="0.35">
      <c r="A38742">
        <v>4082024</v>
      </c>
      <c r="B38742" t="s">
        <v>536</v>
      </c>
      <c r="C38742" t="s">
        <v>282</v>
      </c>
      <c r="D38742" t="s">
        <v>235</v>
      </c>
      <c r="E38742" t="s">
        <v>236</v>
      </c>
      <c r="F38742" t="s">
        <v>101</v>
      </c>
    </row>
    <row r="38743" spans="1:7" x14ac:dyDescent="0.35">
      <c r="A38743">
        <v>4082024</v>
      </c>
      <c r="B38743" t="s">
        <v>510</v>
      </c>
      <c r="C38743" t="s">
        <v>656</v>
      </c>
      <c r="D38743" t="s">
        <v>235</v>
      </c>
      <c r="E38743" t="s">
        <v>239</v>
      </c>
      <c r="F38743" t="s">
        <v>149</v>
      </c>
    </row>
    <row r="38744" spans="1:7" x14ac:dyDescent="0.35">
      <c r="A38744">
        <v>4082024</v>
      </c>
      <c r="B38744" t="s">
        <v>712</v>
      </c>
      <c r="C38744" t="s">
        <v>244</v>
      </c>
      <c r="D38744" t="s">
        <v>235</v>
      </c>
      <c r="E38744" t="s">
        <v>241</v>
      </c>
      <c r="F38744" t="s">
        <v>101</v>
      </c>
    </row>
    <row r="38745" spans="1:7" x14ac:dyDescent="0.35">
      <c r="A38745">
        <v>4082024</v>
      </c>
      <c r="B38745" t="s">
        <v>637</v>
      </c>
      <c r="C38745" t="s">
        <v>162</v>
      </c>
      <c r="D38745" t="s">
        <v>243</v>
      </c>
      <c r="E38745" t="s">
        <v>101</v>
      </c>
    </row>
    <row r="38746" spans="1:7" x14ac:dyDescent="0.35">
      <c r="A38746">
        <v>4082024</v>
      </c>
      <c r="B38746" t="s">
        <v>477</v>
      </c>
      <c r="C38746" t="s">
        <v>155</v>
      </c>
      <c r="D38746" t="s">
        <v>245</v>
      </c>
      <c r="E38746" t="s">
        <v>246</v>
      </c>
    </row>
    <row r="38747" spans="1:7" x14ac:dyDescent="0.35">
      <c r="A38747">
        <v>4082024</v>
      </c>
      <c r="B38747" t="s">
        <v>634</v>
      </c>
      <c r="C38747" t="s">
        <v>515</v>
      </c>
      <c r="D38747" t="s">
        <v>245</v>
      </c>
      <c r="E38747" t="s">
        <v>249</v>
      </c>
    </row>
    <row r="38748" spans="1:7" x14ac:dyDescent="0.35">
      <c r="A38748">
        <v>4082024</v>
      </c>
      <c r="B38748" t="s">
        <v>465</v>
      </c>
      <c r="C38748" t="s">
        <v>457</v>
      </c>
      <c r="D38748" t="s">
        <v>252</v>
      </c>
      <c r="E38748" t="s">
        <v>101</v>
      </c>
    </row>
    <row r="38749" spans="1:7" x14ac:dyDescent="0.35">
      <c r="A38749">
        <v>4082024</v>
      </c>
      <c r="B38749" t="s">
        <v>292</v>
      </c>
      <c r="C38749" t="s">
        <v>457</v>
      </c>
      <c r="D38749" t="s">
        <v>254</v>
      </c>
    </row>
    <row r="38750" spans="1:7" x14ac:dyDescent="0.35">
      <c r="A38750">
        <v>4082024</v>
      </c>
      <c r="B38750" t="s">
        <v>515</v>
      </c>
      <c r="C38750" t="s">
        <v>175</v>
      </c>
      <c r="D38750" t="s">
        <v>256</v>
      </c>
      <c r="E38750" t="s">
        <v>257</v>
      </c>
      <c r="F38750" t="s">
        <v>236</v>
      </c>
      <c r="G38750" t="s">
        <v>101</v>
      </c>
    </row>
    <row r="38751" spans="1:7" x14ac:dyDescent="0.35">
      <c r="A38751">
        <v>4082024</v>
      </c>
      <c r="B38751" t="s">
        <v>597</v>
      </c>
      <c r="C38751" t="s">
        <v>375</v>
      </c>
      <c r="D38751" t="s">
        <v>260</v>
      </c>
      <c r="E38751" t="s">
        <v>136</v>
      </c>
      <c r="F38751" t="s">
        <v>101</v>
      </c>
    </row>
    <row r="38752" spans="1:7" x14ac:dyDescent="0.35">
      <c r="A38752">
        <v>4082024</v>
      </c>
      <c r="B38752" t="s">
        <v>168</v>
      </c>
      <c r="C38752" t="s">
        <v>261</v>
      </c>
      <c r="D38752" t="s">
        <v>262</v>
      </c>
      <c r="E38752" t="s">
        <v>101</v>
      </c>
    </row>
    <row r="38753" spans="1:8" x14ac:dyDescent="0.35">
      <c r="A38753">
        <v>4082024</v>
      </c>
      <c r="B38753" t="s">
        <v>507</v>
      </c>
      <c r="C38753" t="s">
        <v>273</v>
      </c>
      <c r="D38753" t="s">
        <v>264</v>
      </c>
      <c r="E38753" t="s">
        <v>101</v>
      </c>
    </row>
    <row r="38754" spans="1:8" x14ac:dyDescent="0.35">
      <c r="A38754">
        <v>4082024</v>
      </c>
      <c r="B38754" t="s">
        <v>553</v>
      </c>
      <c r="C38754" t="s">
        <v>264</v>
      </c>
      <c r="D38754" t="s">
        <v>149</v>
      </c>
    </row>
    <row r="38755" spans="1:8" x14ac:dyDescent="0.35">
      <c r="A38755">
        <v>4082024</v>
      </c>
      <c r="B38755" t="s">
        <v>499</v>
      </c>
      <c r="C38755" t="s">
        <v>541</v>
      </c>
      <c r="D38755" t="s">
        <v>265</v>
      </c>
      <c r="E38755" t="s">
        <v>101</v>
      </c>
      <c r="F38755" t="s">
        <v>266</v>
      </c>
    </row>
    <row r="38756" spans="1:8" x14ac:dyDescent="0.35">
      <c r="A38756">
        <v>4082024</v>
      </c>
      <c r="B38756" t="s">
        <v>501</v>
      </c>
      <c r="C38756" t="s">
        <v>174</v>
      </c>
      <c r="D38756" t="s">
        <v>267</v>
      </c>
      <c r="E38756" t="s">
        <v>101</v>
      </c>
    </row>
    <row r="38757" spans="1:8" x14ac:dyDescent="0.35">
      <c r="A38757">
        <v>4082024</v>
      </c>
      <c r="B38757" t="s">
        <v>565</v>
      </c>
      <c r="C38757" t="s">
        <v>98</v>
      </c>
      <c r="D38757" t="s">
        <v>268</v>
      </c>
    </row>
    <row r="38758" spans="1:8" x14ac:dyDescent="0.35">
      <c r="A38758">
        <v>4082024</v>
      </c>
      <c r="B38758" t="s">
        <v>499</v>
      </c>
      <c r="C38758" t="s">
        <v>342</v>
      </c>
      <c r="D38758" t="s">
        <v>270</v>
      </c>
      <c r="E38758" t="s">
        <v>271</v>
      </c>
      <c r="F38758" t="s">
        <v>101</v>
      </c>
    </row>
    <row r="38759" spans="1:8" x14ac:dyDescent="0.35">
      <c r="A38759">
        <v>4082024</v>
      </c>
      <c r="B38759" t="s">
        <v>534</v>
      </c>
      <c r="C38759" t="s">
        <v>172</v>
      </c>
      <c r="D38759" t="s">
        <v>274</v>
      </c>
      <c r="E38759" t="s">
        <v>101</v>
      </c>
    </row>
    <row r="38760" spans="1:8" x14ac:dyDescent="0.35">
      <c r="A38760">
        <v>4082024</v>
      </c>
      <c r="B38760" t="s">
        <v>504</v>
      </c>
      <c r="C38760" t="s">
        <v>125</v>
      </c>
      <c r="D38760" t="s">
        <v>277</v>
      </c>
      <c r="E38760" t="s">
        <v>101</v>
      </c>
    </row>
    <row r="38761" spans="1:8" x14ac:dyDescent="0.35">
      <c r="A38761">
        <v>4082024</v>
      </c>
      <c r="B38761" t="s">
        <v>520</v>
      </c>
      <c r="C38761" t="s">
        <v>158</v>
      </c>
      <c r="D38761" t="s">
        <v>279</v>
      </c>
      <c r="E38761" t="s">
        <v>140</v>
      </c>
      <c r="F38761" t="s">
        <v>280</v>
      </c>
    </row>
    <row r="38762" spans="1:8" x14ac:dyDescent="0.35">
      <c r="A38762">
        <v>4082024</v>
      </c>
      <c r="B38762" t="s">
        <v>281</v>
      </c>
    </row>
    <row r="38763" spans="1:8" x14ac:dyDescent="0.35">
      <c r="A38763">
        <v>4082024</v>
      </c>
      <c r="B38763" t="s">
        <v>576</v>
      </c>
      <c r="C38763" t="s">
        <v>357</v>
      </c>
      <c r="D38763" t="s">
        <v>284</v>
      </c>
      <c r="E38763" t="s">
        <v>101</v>
      </c>
    </row>
    <row r="38764" spans="1:8" x14ac:dyDescent="0.35">
      <c r="A38764">
        <v>4082024</v>
      </c>
      <c r="B38764" t="s">
        <v>759</v>
      </c>
      <c r="C38764" t="s">
        <v>418</v>
      </c>
      <c r="D38764" t="s">
        <v>287</v>
      </c>
      <c r="E38764" t="s">
        <v>101</v>
      </c>
    </row>
    <row r="38765" spans="1:8" x14ac:dyDescent="0.35">
      <c r="A38765">
        <v>4082024</v>
      </c>
      <c r="B38765" t="s">
        <v>520</v>
      </c>
      <c r="C38765" t="s">
        <v>305</v>
      </c>
      <c r="D38765" t="s">
        <v>288</v>
      </c>
      <c r="E38765" t="s">
        <v>101</v>
      </c>
    </row>
    <row r="38766" spans="1:8" x14ac:dyDescent="0.35">
      <c r="A38766">
        <v>4082024</v>
      </c>
      <c r="B38766" t="s">
        <v>414</v>
      </c>
      <c r="C38766" t="s">
        <v>412</v>
      </c>
      <c r="D38766" t="s">
        <v>290</v>
      </c>
      <c r="E38766" t="s">
        <v>140</v>
      </c>
      <c r="F38766" t="s">
        <v>291</v>
      </c>
    </row>
    <row r="38767" spans="1:8" x14ac:dyDescent="0.35">
      <c r="A38767">
        <v>4082024</v>
      </c>
      <c r="B38767" t="s">
        <v>419</v>
      </c>
      <c r="C38767" t="s">
        <v>240</v>
      </c>
      <c r="D38767" t="s">
        <v>290</v>
      </c>
      <c r="E38767" t="s">
        <v>140</v>
      </c>
      <c r="F38767" t="s">
        <v>294</v>
      </c>
      <c r="G38767" t="s">
        <v>295</v>
      </c>
      <c r="H38767" t="s">
        <v>101</v>
      </c>
    </row>
    <row r="38768" spans="1:8" x14ac:dyDescent="0.35">
      <c r="A38768">
        <v>4082024</v>
      </c>
      <c r="B38768" t="s">
        <v>413</v>
      </c>
      <c r="C38768" t="s">
        <v>109</v>
      </c>
      <c r="D38768" t="s">
        <v>298</v>
      </c>
      <c r="E38768" t="s">
        <v>101</v>
      </c>
    </row>
    <row r="38769" spans="1:9" x14ac:dyDescent="0.35">
      <c r="A38769">
        <v>4082024</v>
      </c>
      <c r="B38769" t="s">
        <v>300</v>
      </c>
      <c r="C38769" t="s">
        <v>262</v>
      </c>
      <c r="D38769" t="s">
        <v>101</v>
      </c>
    </row>
    <row r="38770" spans="1:9" x14ac:dyDescent="0.35">
      <c r="A38770">
        <v>4082024</v>
      </c>
      <c r="B38770" t="s">
        <v>477</v>
      </c>
      <c r="C38770" t="s">
        <v>175</v>
      </c>
      <c r="D38770" t="s">
        <v>301</v>
      </c>
      <c r="E38770" t="s">
        <v>101</v>
      </c>
    </row>
    <row r="38771" spans="1:9" x14ac:dyDescent="0.35">
      <c r="A38771">
        <v>4082024</v>
      </c>
      <c r="B38771" t="s">
        <v>674</v>
      </c>
      <c r="C38771" t="s">
        <v>480</v>
      </c>
      <c r="D38771" t="s">
        <v>303</v>
      </c>
      <c r="E38771" t="s">
        <v>149</v>
      </c>
    </row>
    <row r="38772" spans="1:9" x14ac:dyDescent="0.35">
      <c r="A38772">
        <v>4082024</v>
      </c>
      <c r="B38772" t="s">
        <v>552</v>
      </c>
      <c r="C38772" t="s">
        <v>591</v>
      </c>
      <c r="D38772" t="s">
        <v>306</v>
      </c>
      <c r="E38772" t="s">
        <v>101</v>
      </c>
    </row>
    <row r="38773" spans="1:9" x14ac:dyDescent="0.35">
      <c r="A38773">
        <v>4082024</v>
      </c>
      <c r="B38773" t="s">
        <v>567</v>
      </c>
      <c r="C38773" t="s">
        <v>430</v>
      </c>
      <c r="D38773" t="s">
        <v>308</v>
      </c>
      <c r="E38773" t="s">
        <v>309</v>
      </c>
      <c r="F38773" t="s">
        <v>310</v>
      </c>
      <c r="G38773" t="s">
        <v>311</v>
      </c>
      <c r="H38773" t="s">
        <v>312</v>
      </c>
      <c r="I38773" t="s">
        <v>101</v>
      </c>
    </row>
    <row r="38774" spans="1:9" x14ac:dyDescent="0.35">
      <c r="A38774">
        <v>4082024</v>
      </c>
      <c r="B38774" t="s">
        <v>275</v>
      </c>
      <c r="C38774" t="s">
        <v>231</v>
      </c>
      <c r="D38774" t="s">
        <v>314</v>
      </c>
      <c r="E38774" t="s">
        <v>315</v>
      </c>
      <c r="F38774" t="s">
        <v>101</v>
      </c>
    </row>
    <row r="38775" spans="1:9" x14ac:dyDescent="0.35">
      <c r="A38775">
        <v>4082024</v>
      </c>
      <c r="B38775" t="s">
        <v>285</v>
      </c>
      <c r="C38775" t="s">
        <v>389</v>
      </c>
      <c r="D38775" t="s">
        <v>314</v>
      </c>
      <c r="E38775" t="s">
        <v>317</v>
      </c>
      <c r="F38775" t="s">
        <v>101</v>
      </c>
    </row>
    <row r="38776" spans="1:9" x14ac:dyDescent="0.35">
      <c r="A38776">
        <v>4082024</v>
      </c>
      <c r="B38776" t="s">
        <v>454</v>
      </c>
      <c r="C38776" t="s">
        <v>146</v>
      </c>
      <c r="D38776" t="s">
        <v>319</v>
      </c>
      <c r="E38776" t="s">
        <v>320</v>
      </c>
      <c r="F38776" t="s">
        <v>321</v>
      </c>
    </row>
    <row r="38777" spans="1:9" x14ac:dyDescent="0.35">
      <c r="A38777">
        <v>4082024</v>
      </c>
      <c r="B38777" t="s">
        <v>514</v>
      </c>
      <c r="C38777" t="s">
        <v>203</v>
      </c>
      <c r="D38777" t="s">
        <v>322</v>
      </c>
      <c r="E38777" t="s">
        <v>101</v>
      </c>
    </row>
    <row r="38778" spans="1:9" x14ac:dyDescent="0.35">
      <c r="A38778">
        <v>4082024</v>
      </c>
      <c r="B38778" t="s">
        <v>474</v>
      </c>
      <c r="C38778" t="s">
        <v>523</v>
      </c>
      <c r="D38778" t="s">
        <v>325</v>
      </c>
      <c r="E38778" t="s">
        <v>101</v>
      </c>
    </row>
    <row r="38779" spans="1:9" x14ac:dyDescent="0.35">
      <c r="A38779">
        <v>4082024</v>
      </c>
      <c r="B38779" t="s">
        <v>567</v>
      </c>
      <c r="C38779" t="s">
        <v>465</v>
      </c>
      <c r="D38779" t="s">
        <v>328</v>
      </c>
      <c r="E38779" t="s">
        <v>101</v>
      </c>
    </row>
    <row r="38780" spans="1:9" x14ac:dyDescent="0.35">
      <c r="A38780">
        <v>4082024</v>
      </c>
      <c r="B38780" t="s">
        <v>172</v>
      </c>
      <c r="C38780" t="s">
        <v>331</v>
      </c>
      <c r="D38780" t="s">
        <v>332</v>
      </c>
      <c r="E38780" t="s">
        <v>101</v>
      </c>
    </row>
    <row r="38781" spans="1:9" x14ac:dyDescent="0.35">
      <c r="A38781">
        <v>4082024</v>
      </c>
      <c r="B38781" t="s">
        <v>506</v>
      </c>
      <c r="C38781" t="s">
        <v>186</v>
      </c>
      <c r="D38781" t="s">
        <v>331</v>
      </c>
      <c r="E38781" t="s">
        <v>335</v>
      </c>
      <c r="F38781" t="s">
        <v>101</v>
      </c>
    </row>
    <row r="38782" spans="1:9" x14ac:dyDescent="0.35">
      <c r="A38782">
        <v>4082024</v>
      </c>
      <c r="B38782" t="s">
        <v>443</v>
      </c>
      <c r="C38782" t="s">
        <v>470</v>
      </c>
      <c r="D38782" t="s">
        <v>331</v>
      </c>
      <c r="E38782" t="s">
        <v>338</v>
      </c>
      <c r="F38782" t="s">
        <v>321</v>
      </c>
    </row>
    <row r="38783" spans="1:9" x14ac:dyDescent="0.35">
      <c r="A38783">
        <v>4082024</v>
      </c>
      <c r="B38783" t="s">
        <v>759</v>
      </c>
      <c r="C38783" t="s">
        <v>511</v>
      </c>
      <c r="D38783" t="s">
        <v>170</v>
      </c>
    </row>
    <row r="38784" spans="1:9" x14ac:dyDescent="0.35">
      <c r="A38784">
        <v>4082024</v>
      </c>
      <c r="B38784" t="s">
        <v>474</v>
      </c>
      <c r="C38784" t="s">
        <v>598</v>
      </c>
      <c r="D38784" t="s">
        <v>341</v>
      </c>
      <c r="E38784" t="s">
        <v>101</v>
      </c>
    </row>
    <row r="38785" spans="1:8" x14ac:dyDescent="0.35">
      <c r="A38785">
        <v>4082024</v>
      </c>
      <c r="B38785" t="s">
        <v>758</v>
      </c>
      <c r="C38785" t="s">
        <v>398</v>
      </c>
      <c r="D38785" t="s">
        <v>343</v>
      </c>
      <c r="E38785" t="s">
        <v>101</v>
      </c>
    </row>
    <row r="38786" spans="1:8" x14ac:dyDescent="0.35">
      <c r="A38786">
        <v>4082024</v>
      </c>
      <c r="B38786" t="s">
        <v>416</v>
      </c>
      <c r="C38786" t="s">
        <v>132</v>
      </c>
      <c r="D38786" t="s">
        <v>344</v>
      </c>
      <c r="E38786" t="s">
        <v>345</v>
      </c>
      <c r="F38786" t="s">
        <v>101</v>
      </c>
    </row>
    <row r="38787" spans="1:8" x14ac:dyDescent="0.35">
      <c r="A38787">
        <v>4082024</v>
      </c>
      <c r="B38787" t="s">
        <v>459</v>
      </c>
      <c r="C38787" t="s">
        <v>553</v>
      </c>
      <c r="D38787" t="s">
        <v>132</v>
      </c>
      <c r="E38787" t="s">
        <v>347</v>
      </c>
      <c r="F38787" t="s">
        <v>101</v>
      </c>
    </row>
    <row r="38788" spans="1:8" x14ac:dyDescent="0.35">
      <c r="A38788">
        <v>4082024</v>
      </c>
      <c r="B38788" t="s">
        <v>695</v>
      </c>
      <c r="C38788" t="s">
        <v>234</v>
      </c>
      <c r="D38788" t="s">
        <v>132</v>
      </c>
      <c r="E38788" t="s">
        <v>348</v>
      </c>
      <c r="F38788" t="s">
        <v>101</v>
      </c>
    </row>
    <row r="38789" spans="1:8" x14ac:dyDescent="0.35">
      <c r="A38789">
        <v>4082024</v>
      </c>
      <c r="B38789" t="s">
        <v>227</v>
      </c>
      <c r="C38789" t="s">
        <v>389</v>
      </c>
      <c r="D38789" t="s">
        <v>132</v>
      </c>
      <c r="E38789" t="s">
        <v>350</v>
      </c>
      <c r="F38789" t="s">
        <v>101</v>
      </c>
    </row>
    <row r="38790" spans="1:8" x14ac:dyDescent="0.35">
      <c r="A38790">
        <v>4082024</v>
      </c>
      <c r="B38790" t="s">
        <v>582</v>
      </c>
      <c r="C38790" t="s">
        <v>595</v>
      </c>
      <c r="D38790" t="s">
        <v>132</v>
      </c>
      <c r="E38790" t="s">
        <v>352</v>
      </c>
      <c r="F38790" t="s">
        <v>101</v>
      </c>
    </row>
    <row r="38791" spans="1:8" x14ac:dyDescent="0.35">
      <c r="A38791">
        <v>4082024</v>
      </c>
      <c r="B38791" t="s">
        <v>608</v>
      </c>
      <c r="C38791" t="s">
        <v>282</v>
      </c>
      <c r="D38791" t="s">
        <v>132</v>
      </c>
      <c r="E38791" t="s">
        <v>133</v>
      </c>
      <c r="F38791" t="s">
        <v>355</v>
      </c>
    </row>
    <row r="38792" spans="1:8" x14ac:dyDescent="0.35">
      <c r="A38792">
        <v>4082024</v>
      </c>
      <c r="B38792" t="s">
        <v>137</v>
      </c>
      <c r="C38792" t="s">
        <v>302</v>
      </c>
      <c r="D38792" t="s">
        <v>132</v>
      </c>
      <c r="E38792" t="s">
        <v>356</v>
      </c>
      <c r="F38792" t="s">
        <v>101</v>
      </c>
    </row>
    <row r="38793" spans="1:8" x14ac:dyDescent="0.35">
      <c r="A38793">
        <v>4082024</v>
      </c>
      <c r="B38793" t="s">
        <v>204</v>
      </c>
      <c r="C38793" t="s">
        <v>354</v>
      </c>
      <c r="D38793" t="s">
        <v>359</v>
      </c>
      <c r="E38793" t="s">
        <v>360</v>
      </c>
      <c r="F38793" t="s">
        <v>101</v>
      </c>
    </row>
    <row r="38794" spans="1:8" x14ac:dyDescent="0.35">
      <c r="A38794">
        <v>4082024</v>
      </c>
      <c r="B38794" t="s">
        <v>581</v>
      </c>
      <c r="C38794" t="s">
        <v>117</v>
      </c>
      <c r="D38794" t="s">
        <v>359</v>
      </c>
      <c r="E38794" t="s">
        <v>362</v>
      </c>
      <c r="F38794" t="s">
        <v>101</v>
      </c>
    </row>
    <row r="38795" spans="1:8" x14ac:dyDescent="0.35">
      <c r="A38795">
        <v>4082024</v>
      </c>
      <c r="B38795" t="s">
        <v>603</v>
      </c>
      <c r="C38795" t="s">
        <v>192</v>
      </c>
      <c r="D38795" t="s">
        <v>359</v>
      </c>
      <c r="E38795" t="s">
        <v>362</v>
      </c>
      <c r="F38795" t="s">
        <v>140</v>
      </c>
      <c r="G38795" t="s">
        <v>364</v>
      </c>
      <c r="H38795" t="s">
        <v>101</v>
      </c>
    </row>
    <row r="38796" spans="1:8" x14ac:dyDescent="0.35">
      <c r="A38796">
        <v>4082024</v>
      </c>
      <c r="B38796" t="s">
        <v>687</v>
      </c>
      <c r="C38796" t="s">
        <v>398</v>
      </c>
      <c r="D38796" t="s">
        <v>366</v>
      </c>
      <c r="E38796" t="s">
        <v>257</v>
      </c>
      <c r="F38796" t="s">
        <v>367</v>
      </c>
      <c r="G38796" t="s">
        <v>101</v>
      </c>
    </row>
    <row r="38797" spans="1:8" x14ac:dyDescent="0.35">
      <c r="A38797">
        <v>4082024</v>
      </c>
      <c r="B38797" t="s">
        <v>573</v>
      </c>
      <c r="C38797" t="s">
        <v>258</v>
      </c>
      <c r="D38797" t="s">
        <v>369</v>
      </c>
      <c r="E38797" t="s">
        <v>370</v>
      </c>
      <c r="F38797" t="s">
        <v>101</v>
      </c>
    </row>
    <row r="38798" spans="1:8" x14ac:dyDescent="0.35">
      <c r="A38798">
        <v>4082024</v>
      </c>
      <c r="B38798" t="s">
        <v>514</v>
      </c>
      <c r="C38798" t="s">
        <v>318</v>
      </c>
      <c r="D38798" t="s">
        <v>371</v>
      </c>
      <c r="E38798" t="s">
        <v>101</v>
      </c>
    </row>
    <row r="38799" spans="1:8" x14ac:dyDescent="0.35">
      <c r="A38799">
        <v>4082024</v>
      </c>
      <c r="B38799" t="s">
        <v>591</v>
      </c>
      <c r="C38799" t="s">
        <v>539</v>
      </c>
      <c r="D38799" t="s">
        <v>372</v>
      </c>
      <c r="E38799" t="s">
        <v>101</v>
      </c>
    </row>
    <row r="38800" spans="1:8" x14ac:dyDescent="0.35">
      <c r="A38800">
        <v>4082024</v>
      </c>
      <c r="B38800" t="s">
        <v>599</v>
      </c>
      <c r="C38800" t="s">
        <v>373</v>
      </c>
      <c r="D38800" t="s">
        <v>101</v>
      </c>
    </row>
    <row r="38801" spans="1:9" x14ac:dyDescent="0.35">
      <c r="A38801">
        <v>4082024</v>
      </c>
      <c r="B38801" t="s">
        <v>567</v>
      </c>
      <c r="C38801" t="s">
        <v>450</v>
      </c>
      <c r="D38801" t="s">
        <v>376</v>
      </c>
      <c r="E38801" t="s">
        <v>140</v>
      </c>
      <c r="F38801" t="s">
        <v>331</v>
      </c>
      <c r="G38801" t="s">
        <v>377</v>
      </c>
      <c r="H38801" t="s">
        <v>101</v>
      </c>
    </row>
    <row r="38802" spans="1:9" x14ac:dyDescent="0.35">
      <c r="A38802">
        <v>4082024</v>
      </c>
      <c r="B38802" t="s">
        <v>565</v>
      </c>
      <c r="C38802" t="s">
        <v>402</v>
      </c>
      <c r="D38802" t="s">
        <v>378</v>
      </c>
    </row>
    <row r="38803" spans="1:9" x14ac:dyDescent="0.35">
      <c r="A38803">
        <v>4082024</v>
      </c>
      <c r="B38803" t="s">
        <v>459</v>
      </c>
      <c r="C38803" t="s">
        <v>302</v>
      </c>
      <c r="D38803" t="s">
        <v>380</v>
      </c>
      <c r="E38803" t="s">
        <v>101</v>
      </c>
    </row>
    <row r="38804" spans="1:9" x14ac:dyDescent="0.35">
      <c r="A38804">
        <v>4082024</v>
      </c>
      <c r="B38804" t="s">
        <v>608</v>
      </c>
      <c r="C38804" t="s">
        <v>353</v>
      </c>
      <c r="D38804" t="s">
        <v>382</v>
      </c>
      <c r="E38804" t="s">
        <v>383</v>
      </c>
    </row>
    <row r="38805" spans="1:9" x14ac:dyDescent="0.35">
      <c r="A38805">
        <v>4082024</v>
      </c>
      <c r="B38805" t="s">
        <v>576</v>
      </c>
      <c r="C38805" t="s">
        <v>197</v>
      </c>
      <c r="D38805" t="s">
        <v>385</v>
      </c>
      <c r="E38805" t="s">
        <v>386</v>
      </c>
    </row>
    <row r="38806" spans="1:9" x14ac:dyDescent="0.35">
      <c r="A38806">
        <v>4082024</v>
      </c>
      <c r="B38806" t="s">
        <v>636</v>
      </c>
      <c r="C38806" t="s">
        <v>219</v>
      </c>
      <c r="D38806" t="s">
        <v>388</v>
      </c>
      <c r="E38806" t="s">
        <v>101</v>
      </c>
    </row>
    <row r="38807" spans="1:9" x14ac:dyDescent="0.35">
      <c r="A38807">
        <v>4082024</v>
      </c>
      <c r="B38807" t="s">
        <v>106</v>
      </c>
      <c r="C38807" t="s">
        <v>103</v>
      </c>
      <c r="D38807" t="s">
        <v>391</v>
      </c>
      <c r="E38807" t="s">
        <v>101</v>
      </c>
    </row>
    <row r="38808" spans="1:9" x14ac:dyDescent="0.35">
      <c r="A38808">
        <v>4082024</v>
      </c>
      <c r="B38808" t="s">
        <v>575</v>
      </c>
      <c r="C38808" t="s">
        <v>472</v>
      </c>
      <c r="D38808" t="s">
        <v>393</v>
      </c>
    </row>
    <row r="38809" spans="1:9" x14ac:dyDescent="0.35">
      <c r="A38809">
        <v>4082024</v>
      </c>
      <c r="B38809" t="s">
        <v>674</v>
      </c>
      <c r="C38809" t="s">
        <v>204</v>
      </c>
      <c r="D38809" t="s">
        <v>394</v>
      </c>
      <c r="E38809" t="s">
        <v>395</v>
      </c>
      <c r="F38809" t="s">
        <v>101</v>
      </c>
    </row>
    <row r="38810" spans="1:9" x14ac:dyDescent="0.35">
      <c r="A38810">
        <v>4082024</v>
      </c>
      <c r="B38810" t="s">
        <v>396</v>
      </c>
    </row>
    <row r="38811" spans="1:9" x14ac:dyDescent="0.35">
      <c r="A38811">
        <v>4082024</v>
      </c>
      <c r="B38811" t="s">
        <v>434</v>
      </c>
      <c r="C38811" t="s">
        <v>397</v>
      </c>
      <c r="D38811" t="s">
        <v>101</v>
      </c>
    </row>
    <row r="38812" spans="1:9" x14ac:dyDescent="0.35">
      <c r="A38812">
        <v>4082024</v>
      </c>
      <c r="B38812" t="s">
        <v>592</v>
      </c>
      <c r="C38812" t="s">
        <v>177</v>
      </c>
      <c r="D38812" t="s">
        <v>399</v>
      </c>
      <c r="E38812" t="s">
        <v>140</v>
      </c>
      <c r="F38812" t="s">
        <v>400</v>
      </c>
      <c r="G38812" t="s">
        <v>257</v>
      </c>
      <c r="H38812" t="s">
        <v>331</v>
      </c>
      <c r="I38812" t="s">
        <v>401</v>
      </c>
    </row>
    <row r="38813" spans="1:9" x14ac:dyDescent="0.35">
      <c r="A38813">
        <v>4082024</v>
      </c>
      <c r="B38813" t="s">
        <v>514</v>
      </c>
      <c r="C38813" t="s">
        <v>443</v>
      </c>
      <c r="D38813" t="s">
        <v>399</v>
      </c>
      <c r="E38813" t="s">
        <v>187</v>
      </c>
      <c r="F38813" t="s">
        <v>101</v>
      </c>
    </row>
    <row r="38814" spans="1:9" x14ac:dyDescent="0.35">
      <c r="A38814">
        <v>4082024</v>
      </c>
      <c r="B38814" t="s">
        <v>444</v>
      </c>
      <c r="C38814" t="s">
        <v>365</v>
      </c>
      <c r="D38814" t="s">
        <v>399</v>
      </c>
      <c r="E38814" t="s">
        <v>403</v>
      </c>
      <c r="F38814" t="s">
        <v>101</v>
      </c>
    </row>
    <row r="38815" spans="1:9" x14ac:dyDescent="0.35">
      <c r="A38815">
        <v>4082024</v>
      </c>
      <c r="B38815" t="s">
        <v>565</v>
      </c>
      <c r="C38815" t="s">
        <v>131</v>
      </c>
      <c r="D38815" t="s">
        <v>399</v>
      </c>
      <c r="E38815" t="s">
        <v>404</v>
      </c>
      <c r="F38815" t="s">
        <v>101</v>
      </c>
    </row>
    <row r="38816" spans="1:9" x14ac:dyDescent="0.35">
      <c r="A38816">
        <v>3082024</v>
      </c>
      <c r="B38816" t="s">
        <v>551</v>
      </c>
      <c r="C38816" t="s">
        <v>414</v>
      </c>
      <c r="D38816" t="s">
        <v>100</v>
      </c>
      <c r="E38816" t="s">
        <v>101</v>
      </c>
    </row>
    <row r="38817" spans="1:7" x14ac:dyDescent="0.35">
      <c r="A38817">
        <v>3082024</v>
      </c>
      <c r="B38817" t="s">
        <v>137</v>
      </c>
      <c r="C38817" t="s">
        <v>195</v>
      </c>
      <c r="D38817" t="s">
        <v>104</v>
      </c>
      <c r="E38817" t="s">
        <v>101</v>
      </c>
    </row>
    <row r="38818" spans="1:7" x14ac:dyDescent="0.35">
      <c r="A38818">
        <v>3082024</v>
      </c>
      <c r="B38818" t="s">
        <v>511</v>
      </c>
      <c r="C38818" t="s">
        <v>398</v>
      </c>
      <c r="D38818" t="s">
        <v>107</v>
      </c>
      <c r="E38818" t="s">
        <v>108</v>
      </c>
      <c r="F38818" t="s">
        <v>101</v>
      </c>
    </row>
    <row r="38819" spans="1:7" x14ac:dyDescent="0.35">
      <c r="A38819">
        <v>3082024</v>
      </c>
      <c r="B38819" t="s">
        <v>172</v>
      </c>
      <c r="C38819" t="s">
        <v>461</v>
      </c>
      <c r="D38819" t="s">
        <v>111</v>
      </c>
      <c r="E38819" t="s">
        <v>101</v>
      </c>
    </row>
    <row r="38820" spans="1:7" x14ac:dyDescent="0.35">
      <c r="A38820">
        <v>3082024</v>
      </c>
      <c r="B38820" t="s">
        <v>313</v>
      </c>
      <c r="C38820" t="s">
        <v>942</v>
      </c>
      <c r="D38820" t="s">
        <v>114</v>
      </c>
      <c r="E38820" t="s">
        <v>115</v>
      </c>
      <c r="F38820" t="s">
        <v>116</v>
      </c>
    </row>
    <row r="38821" spans="1:7" x14ac:dyDescent="0.35">
      <c r="A38821">
        <v>3082024</v>
      </c>
      <c r="B38821" t="s">
        <v>584</v>
      </c>
      <c r="C38821" t="s">
        <v>564</v>
      </c>
      <c r="D38821" t="s">
        <v>114</v>
      </c>
      <c r="E38821" t="s">
        <v>119</v>
      </c>
      <c r="F38821" t="s">
        <v>120</v>
      </c>
      <c r="G38821" t="s">
        <v>121</v>
      </c>
    </row>
    <row r="38822" spans="1:7" x14ac:dyDescent="0.35">
      <c r="A38822">
        <v>3082024</v>
      </c>
      <c r="B38822" t="s">
        <v>649</v>
      </c>
      <c r="C38822" t="s">
        <v>650</v>
      </c>
      <c r="D38822" t="s">
        <v>114</v>
      </c>
      <c r="E38822" t="s">
        <v>124</v>
      </c>
    </row>
    <row r="38823" spans="1:7" x14ac:dyDescent="0.35">
      <c r="A38823">
        <v>3082024</v>
      </c>
      <c r="B38823" t="s">
        <v>727</v>
      </c>
      <c r="C38823" t="s">
        <v>958</v>
      </c>
      <c r="D38823" t="s">
        <v>114</v>
      </c>
      <c r="E38823" t="s">
        <v>127</v>
      </c>
    </row>
    <row r="38824" spans="1:7" x14ac:dyDescent="0.35">
      <c r="A38824">
        <v>3082024</v>
      </c>
      <c r="B38824" t="s">
        <v>612</v>
      </c>
      <c r="C38824" t="s">
        <v>969</v>
      </c>
      <c r="D38824" t="s">
        <v>114</v>
      </c>
      <c r="E38824" t="s">
        <v>130</v>
      </c>
    </row>
    <row r="38825" spans="1:7" x14ac:dyDescent="0.35">
      <c r="A38825">
        <v>3082024</v>
      </c>
      <c r="B38825" t="s">
        <v>484</v>
      </c>
      <c r="C38825" t="s">
        <v>988</v>
      </c>
      <c r="D38825" t="s">
        <v>114</v>
      </c>
      <c r="E38825" t="s">
        <v>132</v>
      </c>
      <c r="F38825" t="s">
        <v>133</v>
      </c>
    </row>
    <row r="38826" spans="1:7" x14ac:dyDescent="0.35">
      <c r="A38826">
        <v>3082024</v>
      </c>
      <c r="B38826" t="s">
        <v>418</v>
      </c>
      <c r="C38826" t="s">
        <v>446</v>
      </c>
      <c r="D38826" t="s">
        <v>135</v>
      </c>
      <c r="E38826" t="s">
        <v>136</v>
      </c>
    </row>
    <row r="38827" spans="1:7" x14ac:dyDescent="0.35">
      <c r="A38827">
        <v>3082024</v>
      </c>
      <c r="B38827" t="s">
        <v>560</v>
      </c>
      <c r="C38827" t="s">
        <v>137</v>
      </c>
      <c r="D38827" t="s">
        <v>139</v>
      </c>
      <c r="E38827" t="s">
        <v>140</v>
      </c>
      <c r="F38827" t="s">
        <v>141</v>
      </c>
      <c r="G38827" t="s">
        <v>101</v>
      </c>
    </row>
    <row r="38828" spans="1:7" x14ac:dyDescent="0.35">
      <c r="A38828">
        <v>3082024</v>
      </c>
      <c r="B38828" t="s">
        <v>674</v>
      </c>
      <c r="C38828" t="s">
        <v>293</v>
      </c>
      <c r="D38828" t="s">
        <v>144</v>
      </c>
      <c r="E38828" t="s">
        <v>101</v>
      </c>
    </row>
    <row r="38829" spans="1:7" x14ac:dyDescent="0.35">
      <c r="A38829">
        <v>3082024</v>
      </c>
      <c r="B38829" t="s">
        <v>737</v>
      </c>
      <c r="C38829" t="s">
        <v>442</v>
      </c>
      <c r="D38829" t="s">
        <v>147</v>
      </c>
      <c r="E38829" t="s">
        <v>148</v>
      </c>
      <c r="F38829" t="s">
        <v>149</v>
      </c>
    </row>
    <row r="38830" spans="1:7" x14ac:dyDescent="0.35">
      <c r="A38830">
        <v>3082024</v>
      </c>
      <c r="B38830" t="s">
        <v>780</v>
      </c>
      <c r="C38830" t="s">
        <v>432</v>
      </c>
      <c r="D38830" t="s">
        <v>152</v>
      </c>
      <c r="E38830" t="s">
        <v>140</v>
      </c>
      <c r="F38830" t="s">
        <v>153</v>
      </c>
      <c r="G38830" t="s">
        <v>101</v>
      </c>
    </row>
    <row r="38831" spans="1:7" x14ac:dyDescent="0.35">
      <c r="A38831">
        <v>3082024</v>
      </c>
      <c r="B38831" t="s">
        <v>558</v>
      </c>
      <c r="C38831" t="s">
        <v>651</v>
      </c>
      <c r="D38831" t="s">
        <v>156</v>
      </c>
      <c r="E38831" t="s">
        <v>101</v>
      </c>
    </row>
    <row r="38832" spans="1:7" x14ac:dyDescent="0.35">
      <c r="A38832">
        <v>3082024</v>
      </c>
      <c r="B38832" t="s">
        <v>285</v>
      </c>
      <c r="C38832" t="s">
        <v>159</v>
      </c>
      <c r="D38832" t="s">
        <v>101</v>
      </c>
    </row>
    <row r="38833" spans="1:7" x14ac:dyDescent="0.35">
      <c r="A38833">
        <v>3082024</v>
      </c>
      <c r="B38833" t="s">
        <v>203</v>
      </c>
      <c r="C38833" t="s">
        <v>161</v>
      </c>
      <c r="D38833" t="s">
        <v>101</v>
      </c>
    </row>
    <row r="38834" spans="1:7" x14ac:dyDescent="0.35">
      <c r="A38834">
        <v>3082024</v>
      </c>
      <c r="B38834" t="s">
        <v>555</v>
      </c>
      <c r="C38834" t="s">
        <v>443</v>
      </c>
      <c r="D38834" t="s">
        <v>164</v>
      </c>
      <c r="E38834" t="s">
        <v>101</v>
      </c>
    </row>
    <row r="38835" spans="1:7" x14ac:dyDescent="0.35">
      <c r="A38835">
        <v>3082024</v>
      </c>
      <c r="B38835" t="s">
        <v>611</v>
      </c>
      <c r="C38835" t="s">
        <v>543</v>
      </c>
      <c r="D38835" t="s">
        <v>167</v>
      </c>
    </row>
    <row r="38836" spans="1:7" x14ac:dyDescent="0.35">
      <c r="A38836">
        <v>3082024</v>
      </c>
      <c r="B38836" t="s">
        <v>639</v>
      </c>
      <c r="C38836" t="s">
        <v>293</v>
      </c>
      <c r="D38836" t="s">
        <v>423</v>
      </c>
      <c r="E38836" t="s">
        <v>101</v>
      </c>
    </row>
    <row r="38837" spans="1:7" x14ac:dyDescent="0.35">
      <c r="A38837">
        <v>3082024</v>
      </c>
      <c r="B38837" t="s">
        <v>221</v>
      </c>
      <c r="C38837" t="s">
        <v>275</v>
      </c>
      <c r="D38837" t="s">
        <v>169</v>
      </c>
      <c r="E38837" t="s">
        <v>170</v>
      </c>
      <c r="F38837" t="s">
        <v>101</v>
      </c>
    </row>
    <row r="38838" spans="1:7" x14ac:dyDescent="0.35">
      <c r="A38838">
        <v>3082024</v>
      </c>
      <c r="B38838" t="s">
        <v>558</v>
      </c>
      <c r="C38838" t="s">
        <v>425</v>
      </c>
      <c r="D38838" t="s">
        <v>173</v>
      </c>
      <c r="E38838" t="s">
        <v>101</v>
      </c>
    </row>
    <row r="38839" spans="1:7" x14ac:dyDescent="0.35">
      <c r="A38839">
        <v>3082024</v>
      </c>
      <c r="B38839" t="s">
        <v>567</v>
      </c>
      <c r="C38839" t="s">
        <v>450</v>
      </c>
      <c r="D38839" t="s">
        <v>176</v>
      </c>
      <c r="E38839" t="s">
        <v>101</v>
      </c>
    </row>
    <row r="38840" spans="1:7" x14ac:dyDescent="0.35">
      <c r="A38840">
        <v>3082024</v>
      </c>
      <c r="B38840" t="s">
        <v>694</v>
      </c>
      <c r="C38840" t="s">
        <v>183</v>
      </c>
      <c r="D38840" t="s">
        <v>176</v>
      </c>
      <c r="E38840" t="s">
        <v>149</v>
      </c>
    </row>
    <row r="38841" spans="1:7" x14ac:dyDescent="0.35">
      <c r="A38841">
        <v>3082024</v>
      </c>
      <c r="B38841" t="s">
        <v>418</v>
      </c>
      <c r="C38841" t="s">
        <v>233</v>
      </c>
      <c r="D38841" t="s">
        <v>181</v>
      </c>
      <c r="E38841" t="s">
        <v>182</v>
      </c>
      <c r="F38841" t="s">
        <v>101</v>
      </c>
    </row>
    <row r="38842" spans="1:7" x14ac:dyDescent="0.35">
      <c r="A38842">
        <v>3082024</v>
      </c>
      <c r="B38842" t="s">
        <v>839</v>
      </c>
      <c r="C38842" t="s">
        <v>520</v>
      </c>
      <c r="D38842" t="s">
        <v>184</v>
      </c>
      <c r="E38842" t="s">
        <v>101</v>
      </c>
    </row>
    <row r="38843" spans="1:7" x14ac:dyDescent="0.35">
      <c r="A38843">
        <v>3082024</v>
      </c>
      <c r="B38843" t="s">
        <v>549</v>
      </c>
      <c r="C38843" t="s">
        <v>187</v>
      </c>
      <c r="D38843" t="s">
        <v>101</v>
      </c>
    </row>
    <row r="38844" spans="1:7" x14ac:dyDescent="0.35">
      <c r="A38844">
        <v>3082024</v>
      </c>
      <c r="B38844" t="s">
        <v>526</v>
      </c>
      <c r="C38844" t="s">
        <v>158</v>
      </c>
      <c r="D38844" t="s">
        <v>190</v>
      </c>
      <c r="E38844" t="s">
        <v>191</v>
      </c>
      <c r="F38844" t="s">
        <v>101</v>
      </c>
    </row>
    <row r="38845" spans="1:7" x14ac:dyDescent="0.35">
      <c r="A38845">
        <v>3082024</v>
      </c>
      <c r="B38845" t="s">
        <v>142</v>
      </c>
      <c r="C38845" t="s">
        <v>234</v>
      </c>
      <c r="D38845" t="s">
        <v>190</v>
      </c>
      <c r="E38845" t="s">
        <v>194</v>
      </c>
      <c r="F38845" t="s">
        <v>101</v>
      </c>
    </row>
    <row r="38846" spans="1:7" x14ac:dyDescent="0.35">
      <c r="A38846">
        <v>3082024</v>
      </c>
      <c r="B38846" t="s">
        <v>711</v>
      </c>
      <c r="C38846" t="s">
        <v>154</v>
      </c>
      <c r="D38846" t="s">
        <v>190</v>
      </c>
      <c r="E38846" t="s">
        <v>196</v>
      </c>
      <c r="F38846" t="s">
        <v>101</v>
      </c>
    </row>
    <row r="38847" spans="1:7" x14ac:dyDescent="0.35">
      <c r="A38847">
        <v>3082024</v>
      </c>
      <c r="B38847" t="s">
        <v>226</v>
      </c>
      <c r="C38847" t="s">
        <v>198</v>
      </c>
      <c r="D38847" t="s">
        <v>140</v>
      </c>
      <c r="E38847" t="s">
        <v>199</v>
      </c>
      <c r="F38847" t="s">
        <v>200</v>
      </c>
      <c r="G38847" t="s">
        <v>101</v>
      </c>
    </row>
    <row r="38848" spans="1:7" x14ac:dyDescent="0.35">
      <c r="A38848">
        <v>3082024</v>
      </c>
      <c r="B38848" t="s">
        <v>165</v>
      </c>
      <c r="C38848" t="s">
        <v>467</v>
      </c>
      <c r="D38848" t="s">
        <v>61</v>
      </c>
      <c r="E38848" t="s">
        <v>101</v>
      </c>
    </row>
    <row r="38849" spans="1:6" x14ac:dyDescent="0.35">
      <c r="A38849">
        <v>3082024</v>
      </c>
      <c r="B38849" t="s">
        <v>628</v>
      </c>
      <c r="C38849" t="s">
        <v>543</v>
      </c>
      <c r="D38849" t="s">
        <v>205</v>
      </c>
      <c r="E38849" t="s">
        <v>101</v>
      </c>
    </row>
    <row r="38850" spans="1:6" x14ac:dyDescent="0.35">
      <c r="A38850">
        <v>3082024</v>
      </c>
      <c r="B38850" t="s">
        <v>824</v>
      </c>
      <c r="C38850" t="s">
        <v>700</v>
      </c>
      <c r="D38850" t="s">
        <v>208</v>
      </c>
      <c r="E38850" t="s">
        <v>101</v>
      </c>
    </row>
    <row r="38851" spans="1:6" x14ac:dyDescent="0.35">
      <c r="A38851">
        <v>3082024</v>
      </c>
      <c r="B38851" t="s">
        <v>518</v>
      </c>
      <c r="C38851" t="s">
        <v>138</v>
      </c>
      <c r="D38851" t="s">
        <v>210</v>
      </c>
      <c r="E38851" t="s">
        <v>211</v>
      </c>
      <c r="F38851" t="s">
        <v>101</v>
      </c>
    </row>
    <row r="38852" spans="1:6" x14ac:dyDescent="0.35">
      <c r="A38852">
        <v>3082024</v>
      </c>
      <c r="B38852" t="s">
        <v>168</v>
      </c>
      <c r="C38852" t="s">
        <v>118</v>
      </c>
      <c r="D38852" t="s">
        <v>214</v>
      </c>
      <c r="E38852" t="s">
        <v>215</v>
      </c>
      <c r="F38852" t="s">
        <v>101</v>
      </c>
    </row>
    <row r="38853" spans="1:6" x14ac:dyDescent="0.35">
      <c r="A38853">
        <v>3082024</v>
      </c>
      <c r="B38853" t="s">
        <v>629</v>
      </c>
      <c r="C38853" t="s">
        <v>432</v>
      </c>
      <c r="D38853" t="s">
        <v>217</v>
      </c>
      <c r="E38853" t="s">
        <v>101</v>
      </c>
    </row>
    <row r="38854" spans="1:6" x14ac:dyDescent="0.35">
      <c r="A38854">
        <v>3082024</v>
      </c>
      <c r="B38854" t="s">
        <v>715</v>
      </c>
      <c r="C38854" t="s">
        <v>418</v>
      </c>
      <c r="D38854" t="s">
        <v>220</v>
      </c>
      <c r="E38854" t="s">
        <v>101</v>
      </c>
    </row>
    <row r="38855" spans="1:6" x14ac:dyDescent="0.35">
      <c r="A38855">
        <v>3082024</v>
      </c>
      <c r="B38855" t="s">
        <v>723</v>
      </c>
      <c r="C38855" t="s">
        <v>657</v>
      </c>
      <c r="D38855" t="s">
        <v>222</v>
      </c>
    </row>
    <row r="38856" spans="1:6" x14ac:dyDescent="0.35">
      <c r="A38856">
        <v>3082024</v>
      </c>
      <c r="B38856" t="s">
        <v>477</v>
      </c>
      <c r="C38856" t="s">
        <v>255</v>
      </c>
      <c r="D38856" t="s">
        <v>223</v>
      </c>
    </row>
    <row r="38857" spans="1:6" x14ac:dyDescent="0.35">
      <c r="A38857">
        <v>3082024</v>
      </c>
      <c r="B38857" t="s">
        <v>718</v>
      </c>
      <c r="C38857" t="s">
        <v>447</v>
      </c>
      <c r="D38857" t="s">
        <v>225</v>
      </c>
      <c r="E38857" t="s">
        <v>101</v>
      </c>
    </row>
    <row r="38858" spans="1:6" x14ac:dyDescent="0.35">
      <c r="A38858">
        <v>3082024</v>
      </c>
      <c r="B38858" t="s">
        <v>723</v>
      </c>
      <c r="C38858" t="s">
        <v>418</v>
      </c>
      <c r="D38858" t="s">
        <v>225</v>
      </c>
      <c r="E38858" t="s">
        <v>228</v>
      </c>
      <c r="F38858" t="s">
        <v>229</v>
      </c>
    </row>
    <row r="38859" spans="1:6" x14ac:dyDescent="0.35">
      <c r="A38859">
        <v>3082024</v>
      </c>
      <c r="B38859" t="s">
        <v>589</v>
      </c>
      <c r="C38859" t="s">
        <v>446</v>
      </c>
      <c r="D38859" t="s">
        <v>232</v>
      </c>
      <c r="E38859" t="s">
        <v>101</v>
      </c>
    </row>
    <row r="38860" spans="1:6" x14ac:dyDescent="0.35">
      <c r="A38860">
        <v>3082024</v>
      </c>
      <c r="B38860" t="s">
        <v>623</v>
      </c>
      <c r="C38860" t="s">
        <v>600</v>
      </c>
      <c r="D38860" t="s">
        <v>235</v>
      </c>
      <c r="E38860" t="s">
        <v>236</v>
      </c>
      <c r="F38860" t="s">
        <v>101</v>
      </c>
    </row>
    <row r="38861" spans="1:6" x14ac:dyDescent="0.35">
      <c r="A38861">
        <v>3082024</v>
      </c>
      <c r="B38861" t="s">
        <v>498</v>
      </c>
      <c r="C38861" t="s">
        <v>537</v>
      </c>
      <c r="D38861" t="s">
        <v>235</v>
      </c>
      <c r="E38861" t="s">
        <v>239</v>
      </c>
      <c r="F38861" t="s">
        <v>149</v>
      </c>
    </row>
    <row r="38862" spans="1:6" x14ac:dyDescent="0.35">
      <c r="A38862">
        <v>3082024</v>
      </c>
      <c r="B38862" t="s">
        <v>634</v>
      </c>
      <c r="C38862" t="s">
        <v>342</v>
      </c>
      <c r="D38862" t="s">
        <v>235</v>
      </c>
      <c r="E38862" t="s">
        <v>241</v>
      </c>
      <c r="F38862" t="s">
        <v>101</v>
      </c>
    </row>
    <row r="38863" spans="1:6" x14ac:dyDescent="0.35">
      <c r="A38863">
        <v>3082024</v>
      </c>
      <c r="B38863" t="s">
        <v>419</v>
      </c>
      <c r="C38863" t="s">
        <v>604</v>
      </c>
      <c r="D38863" t="s">
        <v>243</v>
      </c>
      <c r="E38863" t="s">
        <v>101</v>
      </c>
    </row>
    <row r="38864" spans="1:6" x14ac:dyDescent="0.35">
      <c r="A38864">
        <v>3082024</v>
      </c>
      <c r="B38864" t="s">
        <v>592</v>
      </c>
      <c r="C38864" t="s">
        <v>450</v>
      </c>
      <c r="D38864" t="s">
        <v>245</v>
      </c>
      <c r="E38864" t="s">
        <v>246</v>
      </c>
    </row>
    <row r="38865" spans="1:7" x14ac:dyDescent="0.35">
      <c r="A38865">
        <v>3082024</v>
      </c>
      <c r="B38865" t="s">
        <v>830</v>
      </c>
      <c r="C38865" t="s">
        <v>695</v>
      </c>
      <c r="D38865" t="s">
        <v>245</v>
      </c>
      <c r="E38865" t="s">
        <v>249</v>
      </c>
    </row>
    <row r="38866" spans="1:7" x14ac:dyDescent="0.35">
      <c r="A38866">
        <v>3082024</v>
      </c>
      <c r="B38866" t="s">
        <v>424</v>
      </c>
      <c r="C38866" t="s">
        <v>192</v>
      </c>
      <c r="D38866" t="s">
        <v>252</v>
      </c>
      <c r="E38866" t="s">
        <v>101</v>
      </c>
    </row>
    <row r="38867" spans="1:7" x14ac:dyDescent="0.35">
      <c r="A38867">
        <v>3082024</v>
      </c>
      <c r="B38867" t="s">
        <v>203</v>
      </c>
      <c r="C38867" t="s">
        <v>212</v>
      </c>
      <c r="D38867" t="s">
        <v>254</v>
      </c>
    </row>
    <row r="38868" spans="1:7" x14ac:dyDescent="0.35">
      <c r="A38868">
        <v>3082024</v>
      </c>
      <c r="B38868" t="s">
        <v>583</v>
      </c>
      <c r="C38868" t="s">
        <v>233</v>
      </c>
      <c r="D38868" t="s">
        <v>256</v>
      </c>
      <c r="E38868" t="s">
        <v>257</v>
      </c>
      <c r="F38868" t="s">
        <v>236</v>
      </c>
      <c r="G38868" t="s">
        <v>101</v>
      </c>
    </row>
    <row r="38869" spans="1:7" x14ac:dyDescent="0.35">
      <c r="A38869">
        <v>3082024</v>
      </c>
      <c r="B38869" t="s">
        <v>570</v>
      </c>
      <c r="C38869" t="s">
        <v>541</v>
      </c>
      <c r="D38869" t="s">
        <v>260</v>
      </c>
      <c r="E38869" t="s">
        <v>136</v>
      </c>
      <c r="F38869" t="s">
        <v>101</v>
      </c>
    </row>
    <row r="38870" spans="1:7" x14ac:dyDescent="0.35">
      <c r="A38870">
        <v>3082024</v>
      </c>
      <c r="B38870" t="s">
        <v>450</v>
      </c>
      <c r="C38870" t="s">
        <v>261</v>
      </c>
      <c r="D38870" t="s">
        <v>262</v>
      </c>
      <c r="E38870" t="s">
        <v>101</v>
      </c>
    </row>
    <row r="38871" spans="1:7" x14ac:dyDescent="0.35">
      <c r="A38871">
        <v>3082024</v>
      </c>
      <c r="B38871" t="s">
        <v>591</v>
      </c>
      <c r="C38871" t="s">
        <v>329</v>
      </c>
      <c r="D38871" t="s">
        <v>264</v>
      </c>
      <c r="E38871" t="s">
        <v>101</v>
      </c>
    </row>
    <row r="38872" spans="1:7" x14ac:dyDescent="0.35">
      <c r="A38872">
        <v>3082024</v>
      </c>
      <c r="B38872" t="s">
        <v>481</v>
      </c>
      <c r="C38872" t="s">
        <v>264</v>
      </c>
      <c r="D38872" t="s">
        <v>149</v>
      </c>
    </row>
    <row r="38873" spans="1:7" x14ac:dyDescent="0.35">
      <c r="A38873">
        <v>3082024</v>
      </c>
      <c r="B38873" t="s">
        <v>789</v>
      </c>
      <c r="C38873" t="s">
        <v>534</v>
      </c>
      <c r="D38873" t="s">
        <v>265</v>
      </c>
      <c r="E38873" t="s">
        <v>101</v>
      </c>
      <c r="F38873" t="s">
        <v>266</v>
      </c>
    </row>
    <row r="38874" spans="1:7" x14ac:dyDescent="0.35">
      <c r="A38874">
        <v>3082024</v>
      </c>
      <c r="B38874" t="s">
        <v>793</v>
      </c>
      <c r="C38874" t="s">
        <v>549</v>
      </c>
      <c r="D38874" t="s">
        <v>267</v>
      </c>
      <c r="E38874" t="s">
        <v>101</v>
      </c>
    </row>
    <row r="38875" spans="1:7" x14ac:dyDescent="0.35">
      <c r="A38875">
        <v>3082024</v>
      </c>
      <c r="B38875" t="s">
        <v>636</v>
      </c>
      <c r="C38875" t="s">
        <v>523</v>
      </c>
      <c r="D38875" t="s">
        <v>268</v>
      </c>
    </row>
    <row r="38876" spans="1:7" x14ac:dyDescent="0.35">
      <c r="A38876">
        <v>3082024</v>
      </c>
      <c r="B38876" t="s">
        <v>762</v>
      </c>
      <c r="C38876" t="s">
        <v>479</v>
      </c>
      <c r="D38876" t="s">
        <v>270</v>
      </c>
      <c r="E38876" t="s">
        <v>271</v>
      </c>
      <c r="F38876" t="s">
        <v>101</v>
      </c>
    </row>
    <row r="38877" spans="1:7" x14ac:dyDescent="0.35">
      <c r="A38877">
        <v>3082024</v>
      </c>
      <c r="B38877" t="s">
        <v>711</v>
      </c>
      <c r="C38877" t="s">
        <v>455</v>
      </c>
      <c r="D38877" t="s">
        <v>274</v>
      </c>
      <c r="E38877" t="s">
        <v>101</v>
      </c>
    </row>
    <row r="38878" spans="1:7" x14ac:dyDescent="0.35">
      <c r="A38878">
        <v>3082024</v>
      </c>
      <c r="B38878" t="s">
        <v>441</v>
      </c>
      <c r="C38878" t="s">
        <v>122</v>
      </c>
      <c r="D38878" t="s">
        <v>277</v>
      </c>
      <c r="E38878" t="s">
        <v>101</v>
      </c>
    </row>
    <row r="38879" spans="1:7" x14ac:dyDescent="0.35">
      <c r="A38879">
        <v>3082024</v>
      </c>
      <c r="B38879" t="s">
        <v>582</v>
      </c>
      <c r="C38879" t="s">
        <v>455</v>
      </c>
      <c r="D38879" t="s">
        <v>279</v>
      </c>
      <c r="E38879" t="s">
        <v>140</v>
      </c>
      <c r="F38879" t="s">
        <v>280</v>
      </c>
    </row>
    <row r="38880" spans="1:7" x14ac:dyDescent="0.35">
      <c r="A38880">
        <v>3082024</v>
      </c>
      <c r="B38880" t="s">
        <v>638</v>
      </c>
      <c r="C38880" t="s">
        <v>557</v>
      </c>
      <c r="D38880" t="s">
        <v>281</v>
      </c>
    </row>
    <row r="38881" spans="1:9" x14ac:dyDescent="0.35">
      <c r="A38881">
        <v>3082024</v>
      </c>
      <c r="B38881" t="s">
        <v>474</v>
      </c>
      <c r="C38881" t="s">
        <v>342</v>
      </c>
      <c r="D38881" t="s">
        <v>284</v>
      </c>
      <c r="E38881" t="s">
        <v>101</v>
      </c>
    </row>
    <row r="38882" spans="1:9" x14ac:dyDescent="0.35">
      <c r="A38882">
        <v>3082024</v>
      </c>
      <c r="B38882" t="s">
        <v>783</v>
      </c>
      <c r="C38882" t="s">
        <v>285</v>
      </c>
      <c r="D38882" t="s">
        <v>287</v>
      </c>
      <c r="E38882" t="s">
        <v>101</v>
      </c>
    </row>
    <row r="38883" spans="1:9" x14ac:dyDescent="0.35">
      <c r="A38883">
        <v>3082024</v>
      </c>
      <c r="B38883" t="s">
        <v>736</v>
      </c>
      <c r="C38883" t="s">
        <v>550</v>
      </c>
      <c r="D38883" t="s">
        <v>288</v>
      </c>
      <c r="E38883" t="s">
        <v>101</v>
      </c>
    </row>
    <row r="38884" spans="1:9" x14ac:dyDescent="0.35">
      <c r="A38884">
        <v>3082024</v>
      </c>
      <c r="B38884" t="s">
        <v>154</v>
      </c>
      <c r="C38884" t="s">
        <v>188</v>
      </c>
      <c r="D38884" t="s">
        <v>290</v>
      </c>
      <c r="E38884" t="s">
        <v>140</v>
      </c>
      <c r="F38884" t="s">
        <v>291</v>
      </c>
    </row>
    <row r="38885" spans="1:9" x14ac:dyDescent="0.35">
      <c r="A38885">
        <v>3082024</v>
      </c>
      <c r="B38885" t="s">
        <v>755</v>
      </c>
      <c r="C38885" t="s">
        <v>504</v>
      </c>
      <c r="D38885" t="s">
        <v>290</v>
      </c>
      <c r="E38885" t="s">
        <v>140</v>
      </c>
      <c r="F38885" t="s">
        <v>294</v>
      </c>
      <c r="G38885" t="s">
        <v>295</v>
      </c>
      <c r="H38885" t="s">
        <v>101</v>
      </c>
    </row>
    <row r="38886" spans="1:9" x14ac:dyDescent="0.35">
      <c r="A38886">
        <v>3082024</v>
      </c>
      <c r="B38886" t="s">
        <v>137</v>
      </c>
      <c r="C38886" t="s">
        <v>519</v>
      </c>
      <c r="D38886" t="s">
        <v>298</v>
      </c>
      <c r="E38886" t="s">
        <v>101</v>
      </c>
    </row>
    <row r="38887" spans="1:9" x14ac:dyDescent="0.35">
      <c r="A38887">
        <v>3082024</v>
      </c>
      <c r="B38887" t="s">
        <v>651</v>
      </c>
      <c r="C38887" t="s">
        <v>389</v>
      </c>
      <c r="D38887" t="s">
        <v>300</v>
      </c>
      <c r="E38887" t="s">
        <v>262</v>
      </c>
      <c r="F38887" t="s">
        <v>101</v>
      </c>
    </row>
    <row r="38888" spans="1:9" x14ac:dyDescent="0.35">
      <c r="A38888">
        <v>3082024</v>
      </c>
      <c r="B38888" t="s">
        <v>339</v>
      </c>
      <c r="C38888" t="s">
        <v>553</v>
      </c>
      <c r="D38888" t="s">
        <v>301</v>
      </c>
      <c r="E38888" t="s">
        <v>101</v>
      </c>
    </row>
    <row r="38889" spans="1:9" x14ac:dyDescent="0.35">
      <c r="A38889">
        <v>3082024</v>
      </c>
      <c r="B38889" t="s">
        <v>551</v>
      </c>
      <c r="C38889" t="s">
        <v>574</v>
      </c>
      <c r="D38889" t="s">
        <v>303</v>
      </c>
      <c r="E38889" t="s">
        <v>149</v>
      </c>
    </row>
    <row r="38890" spans="1:9" x14ac:dyDescent="0.35">
      <c r="A38890">
        <v>3082024</v>
      </c>
      <c r="B38890" t="s">
        <v>752</v>
      </c>
      <c r="C38890" t="s">
        <v>565</v>
      </c>
      <c r="D38890" t="s">
        <v>306</v>
      </c>
      <c r="E38890" t="s">
        <v>101</v>
      </c>
    </row>
    <row r="38891" spans="1:9" x14ac:dyDescent="0.35">
      <c r="A38891">
        <v>3082024</v>
      </c>
      <c r="B38891" t="s">
        <v>829</v>
      </c>
      <c r="C38891" t="s">
        <v>567</v>
      </c>
      <c r="D38891" t="s">
        <v>308</v>
      </c>
      <c r="E38891" t="s">
        <v>309</v>
      </c>
      <c r="F38891" t="s">
        <v>310</v>
      </c>
      <c r="G38891" t="s">
        <v>311</v>
      </c>
      <c r="H38891" t="s">
        <v>312</v>
      </c>
      <c r="I38891" t="s">
        <v>101</v>
      </c>
    </row>
    <row r="38892" spans="1:9" x14ac:dyDescent="0.35">
      <c r="A38892">
        <v>3082024</v>
      </c>
      <c r="B38892" t="s">
        <v>203</v>
      </c>
      <c r="C38892" t="s">
        <v>117</v>
      </c>
      <c r="D38892" t="s">
        <v>314</v>
      </c>
      <c r="E38892" t="s">
        <v>315</v>
      </c>
      <c r="F38892" t="s">
        <v>101</v>
      </c>
    </row>
    <row r="38893" spans="1:9" x14ac:dyDescent="0.35">
      <c r="A38893">
        <v>3082024</v>
      </c>
      <c r="B38893" t="s">
        <v>374</v>
      </c>
      <c r="C38893" t="s">
        <v>168</v>
      </c>
      <c r="D38893" t="s">
        <v>314</v>
      </c>
      <c r="E38893" t="s">
        <v>317</v>
      </c>
      <c r="F38893" t="s">
        <v>101</v>
      </c>
    </row>
    <row r="38894" spans="1:9" x14ac:dyDescent="0.35">
      <c r="A38894">
        <v>3082024</v>
      </c>
      <c r="B38894" t="s">
        <v>514</v>
      </c>
      <c r="C38894" t="s">
        <v>526</v>
      </c>
      <c r="D38894" t="s">
        <v>319</v>
      </c>
      <c r="E38894" t="s">
        <v>320</v>
      </c>
      <c r="F38894" t="s">
        <v>321</v>
      </c>
    </row>
    <row r="38895" spans="1:9" x14ac:dyDescent="0.35">
      <c r="A38895">
        <v>3082024</v>
      </c>
      <c r="B38895" t="s">
        <v>700</v>
      </c>
      <c r="C38895" t="s">
        <v>183</v>
      </c>
      <c r="D38895" t="s">
        <v>322</v>
      </c>
      <c r="E38895" t="s">
        <v>101</v>
      </c>
    </row>
    <row r="38896" spans="1:9" x14ac:dyDescent="0.35">
      <c r="A38896">
        <v>3082024</v>
      </c>
      <c r="B38896" t="s">
        <v>639</v>
      </c>
      <c r="C38896" t="s">
        <v>418</v>
      </c>
      <c r="D38896" t="s">
        <v>325</v>
      </c>
      <c r="E38896" t="s">
        <v>101</v>
      </c>
    </row>
    <row r="38897" spans="1:6" x14ac:dyDescent="0.35">
      <c r="A38897">
        <v>3082024</v>
      </c>
      <c r="B38897" t="s">
        <v>765</v>
      </c>
      <c r="C38897" t="s">
        <v>657</v>
      </c>
      <c r="D38897" t="s">
        <v>328</v>
      </c>
      <c r="E38897" t="s">
        <v>101</v>
      </c>
    </row>
    <row r="38898" spans="1:6" x14ac:dyDescent="0.35">
      <c r="A38898">
        <v>3082024</v>
      </c>
      <c r="B38898" t="s">
        <v>549</v>
      </c>
      <c r="C38898" t="s">
        <v>331</v>
      </c>
      <c r="D38898" t="s">
        <v>332</v>
      </c>
      <c r="E38898" t="s">
        <v>101</v>
      </c>
    </row>
    <row r="38899" spans="1:6" x14ac:dyDescent="0.35">
      <c r="A38899">
        <v>3082024</v>
      </c>
      <c r="B38899" t="s">
        <v>469</v>
      </c>
      <c r="C38899" t="s">
        <v>192</v>
      </c>
      <c r="D38899" t="s">
        <v>331</v>
      </c>
      <c r="E38899" t="s">
        <v>335</v>
      </c>
      <c r="F38899" t="s">
        <v>101</v>
      </c>
    </row>
    <row r="38900" spans="1:6" x14ac:dyDescent="0.35">
      <c r="A38900">
        <v>3082024</v>
      </c>
      <c r="B38900" t="s">
        <v>273</v>
      </c>
      <c r="C38900" t="s">
        <v>580</v>
      </c>
      <c r="D38900" t="s">
        <v>331</v>
      </c>
      <c r="E38900" t="s">
        <v>338</v>
      </c>
      <c r="F38900" t="s">
        <v>321</v>
      </c>
    </row>
    <row r="38901" spans="1:6" x14ac:dyDescent="0.35">
      <c r="A38901">
        <v>3082024</v>
      </c>
      <c r="B38901" t="s">
        <v>796</v>
      </c>
      <c r="C38901" t="s">
        <v>578</v>
      </c>
      <c r="D38901" t="s">
        <v>170</v>
      </c>
    </row>
    <row r="38902" spans="1:6" x14ac:dyDescent="0.35">
      <c r="A38902">
        <v>3082024</v>
      </c>
      <c r="B38902" t="s">
        <v>628</v>
      </c>
      <c r="C38902" t="s">
        <v>368</v>
      </c>
      <c r="D38902" t="s">
        <v>341</v>
      </c>
      <c r="E38902" t="s">
        <v>101</v>
      </c>
    </row>
    <row r="38903" spans="1:6" x14ac:dyDescent="0.35">
      <c r="A38903">
        <v>3082024</v>
      </c>
      <c r="B38903" t="s">
        <v>664</v>
      </c>
      <c r="C38903" t="s">
        <v>438</v>
      </c>
      <c r="D38903" t="s">
        <v>343</v>
      </c>
      <c r="E38903" t="s">
        <v>101</v>
      </c>
    </row>
    <row r="38904" spans="1:6" x14ac:dyDescent="0.35">
      <c r="A38904">
        <v>3082024</v>
      </c>
      <c r="B38904" t="s">
        <v>481</v>
      </c>
      <c r="C38904" t="s">
        <v>132</v>
      </c>
      <c r="D38904" t="s">
        <v>344</v>
      </c>
      <c r="E38904" t="s">
        <v>345</v>
      </c>
      <c r="F38904" t="s">
        <v>101</v>
      </c>
    </row>
    <row r="38905" spans="1:6" x14ac:dyDescent="0.35">
      <c r="A38905">
        <v>3082024</v>
      </c>
      <c r="B38905" t="s">
        <v>628</v>
      </c>
      <c r="C38905" t="s">
        <v>450</v>
      </c>
      <c r="D38905" t="s">
        <v>132</v>
      </c>
      <c r="E38905" t="s">
        <v>347</v>
      </c>
      <c r="F38905" t="s">
        <v>101</v>
      </c>
    </row>
    <row r="38906" spans="1:6" x14ac:dyDescent="0.35">
      <c r="A38906">
        <v>3082024</v>
      </c>
      <c r="B38906" t="s">
        <v>611</v>
      </c>
      <c r="C38906" t="s">
        <v>255</v>
      </c>
      <c r="D38906" t="s">
        <v>132</v>
      </c>
      <c r="E38906" t="s">
        <v>348</v>
      </c>
      <c r="F38906" t="s">
        <v>101</v>
      </c>
    </row>
    <row r="38907" spans="1:6" x14ac:dyDescent="0.35">
      <c r="A38907">
        <v>3082024</v>
      </c>
      <c r="B38907" t="s">
        <v>275</v>
      </c>
      <c r="C38907" t="s">
        <v>389</v>
      </c>
      <c r="D38907" t="s">
        <v>132</v>
      </c>
      <c r="E38907" t="s">
        <v>350</v>
      </c>
      <c r="F38907" t="s">
        <v>101</v>
      </c>
    </row>
    <row r="38908" spans="1:6" x14ac:dyDescent="0.35">
      <c r="A38908">
        <v>3082024</v>
      </c>
      <c r="B38908" t="s">
        <v>464</v>
      </c>
      <c r="C38908" t="s">
        <v>172</v>
      </c>
      <c r="D38908" t="s">
        <v>132</v>
      </c>
      <c r="E38908" t="s">
        <v>352</v>
      </c>
      <c r="F38908" t="s">
        <v>101</v>
      </c>
    </row>
    <row r="38909" spans="1:6" x14ac:dyDescent="0.35">
      <c r="A38909">
        <v>3082024</v>
      </c>
      <c r="B38909" t="s">
        <v>609</v>
      </c>
      <c r="C38909" t="s">
        <v>361</v>
      </c>
      <c r="D38909" t="s">
        <v>132</v>
      </c>
      <c r="E38909" t="s">
        <v>133</v>
      </c>
      <c r="F38909" t="s">
        <v>355</v>
      </c>
    </row>
    <row r="38910" spans="1:6" x14ac:dyDescent="0.35">
      <c r="A38910">
        <v>3082024</v>
      </c>
      <c r="B38910" t="s">
        <v>218</v>
      </c>
      <c r="C38910" t="s">
        <v>353</v>
      </c>
      <c r="D38910" t="s">
        <v>132</v>
      </c>
      <c r="E38910" t="s">
        <v>356</v>
      </c>
      <c r="F38910" t="s">
        <v>101</v>
      </c>
    </row>
    <row r="38911" spans="1:6" x14ac:dyDescent="0.35">
      <c r="A38911">
        <v>3082024</v>
      </c>
      <c r="B38911" t="s">
        <v>158</v>
      </c>
      <c r="C38911" t="s">
        <v>336</v>
      </c>
      <c r="D38911" t="s">
        <v>359</v>
      </c>
      <c r="E38911" t="s">
        <v>360</v>
      </c>
      <c r="F38911" t="s">
        <v>101</v>
      </c>
    </row>
    <row r="38912" spans="1:6" x14ac:dyDescent="0.35">
      <c r="A38912">
        <v>3082024</v>
      </c>
      <c r="B38912" t="s">
        <v>518</v>
      </c>
      <c r="C38912" t="s">
        <v>195</v>
      </c>
      <c r="D38912" t="s">
        <v>359</v>
      </c>
      <c r="E38912" t="s">
        <v>362</v>
      </c>
      <c r="F38912" t="s">
        <v>101</v>
      </c>
    </row>
    <row r="38913" spans="1:8" x14ac:dyDescent="0.35">
      <c r="A38913">
        <v>3082024</v>
      </c>
      <c r="B38913" t="s">
        <v>451</v>
      </c>
      <c r="C38913" t="s">
        <v>150</v>
      </c>
      <c r="D38913" t="s">
        <v>359</v>
      </c>
      <c r="E38913" t="s">
        <v>362</v>
      </c>
      <c r="F38913" t="s">
        <v>140</v>
      </c>
      <c r="G38913" t="s">
        <v>364</v>
      </c>
      <c r="H38913" t="s">
        <v>101</v>
      </c>
    </row>
    <row r="38914" spans="1:8" x14ac:dyDescent="0.35">
      <c r="A38914">
        <v>3082024</v>
      </c>
      <c r="B38914" t="s">
        <v>628</v>
      </c>
      <c r="C38914" t="s">
        <v>441</v>
      </c>
      <c r="D38914" t="s">
        <v>366</v>
      </c>
      <c r="E38914" t="s">
        <v>257</v>
      </c>
      <c r="F38914" t="s">
        <v>367</v>
      </c>
      <c r="G38914" t="s">
        <v>101</v>
      </c>
    </row>
    <row r="38915" spans="1:8" x14ac:dyDescent="0.35">
      <c r="A38915">
        <v>3082024</v>
      </c>
      <c r="B38915" t="s">
        <v>624</v>
      </c>
      <c r="C38915" t="s">
        <v>387</v>
      </c>
      <c r="D38915" t="s">
        <v>369</v>
      </c>
      <c r="E38915" t="s">
        <v>370</v>
      </c>
      <c r="F38915" t="s">
        <v>101</v>
      </c>
    </row>
    <row r="38916" spans="1:8" x14ac:dyDescent="0.35">
      <c r="A38916">
        <v>3082024</v>
      </c>
      <c r="B38916" t="s">
        <v>629</v>
      </c>
      <c r="C38916" t="s">
        <v>471</v>
      </c>
      <c r="D38916" t="s">
        <v>371</v>
      </c>
      <c r="E38916" t="s">
        <v>101</v>
      </c>
    </row>
    <row r="38917" spans="1:8" x14ac:dyDescent="0.35">
      <c r="A38917">
        <v>3082024</v>
      </c>
      <c r="B38917" t="s">
        <v>418</v>
      </c>
      <c r="C38917" t="s">
        <v>305</v>
      </c>
      <c r="D38917" t="s">
        <v>372</v>
      </c>
      <c r="E38917" t="s">
        <v>101</v>
      </c>
    </row>
    <row r="38918" spans="1:8" x14ac:dyDescent="0.35">
      <c r="A38918">
        <v>3082024</v>
      </c>
      <c r="B38918" t="s">
        <v>339</v>
      </c>
      <c r="C38918" t="s">
        <v>373</v>
      </c>
      <c r="D38918" t="s">
        <v>101</v>
      </c>
    </row>
    <row r="38919" spans="1:8" x14ac:dyDescent="0.35">
      <c r="A38919">
        <v>3082024</v>
      </c>
      <c r="B38919" t="s">
        <v>721</v>
      </c>
      <c r="C38919" t="s">
        <v>292</v>
      </c>
      <c r="D38919" t="s">
        <v>376</v>
      </c>
      <c r="E38919" t="s">
        <v>140</v>
      </c>
      <c r="F38919" t="s">
        <v>331</v>
      </c>
      <c r="G38919" t="s">
        <v>377</v>
      </c>
      <c r="H38919" t="s">
        <v>101</v>
      </c>
    </row>
    <row r="38920" spans="1:8" x14ac:dyDescent="0.35">
      <c r="A38920">
        <v>3082024</v>
      </c>
      <c r="B38920" t="s">
        <v>558</v>
      </c>
      <c r="C38920" t="s">
        <v>479</v>
      </c>
      <c r="D38920" t="s">
        <v>378</v>
      </c>
    </row>
    <row r="38921" spans="1:8" x14ac:dyDescent="0.35">
      <c r="A38921">
        <v>3082024</v>
      </c>
      <c r="B38921" t="s">
        <v>430</v>
      </c>
      <c r="C38921" t="s">
        <v>155</v>
      </c>
      <c r="D38921" t="s">
        <v>380</v>
      </c>
      <c r="E38921" t="s">
        <v>101</v>
      </c>
    </row>
    <row r="38922" spans="1:8" x14ac:dyDescent="0.35">
      <c r="A38922">
        <v>3082024</v>
      </c>
      <c r="B38922" t="s">
        <v>542</v>
      </c>
      <c r="C38922" t="s">
        <v>340</v>
      </c>
      <c r="D38922" t="s">
        <v>382</v>
      </c>
      <c r="E38922" t="s">
        <v>383</v>
      </c>
    </row>
    <row r="38923" spans="1:8" x14ac:dyDescent="0.35">
      <c r="A38923">
        <v>3082024</v>
      </c>
      <c r="B38923" t="s">
        <v>499</v>
      </c>
      <c r="C38923" t="s">
        <v>122</v>
      </c>
      <c r="D38923" t="s">
        <v>385</v>
      </c>
      <c r="E38923" t="s">
        <v>386</v>
      </c>
    </row>
    <row r="38924" spans="1:8" x14ac:dyDescent="0.35">
      <c r="A38924">
        <v>3082024</v>
      </c>
      <c r="B38924" t="s">
        <v>780</v>
      </c>
      <c r="C38924" t="s">
        <v>450</v>
      </c>
      <c r="D38924" t="s">
        <v>388</v>
      </c>
      <c r="E38924" t="s">
        <v>101</v>
      </c>
    </row>
    <row r="38925" spans="1:8" x14ac:dyDescent="0.35">
      <c r="A38925">
        <v>3082024</v>
      </c>
      <c r="B38925" t="s">
        <v>469</v>
      </c>
      <c r="C38925" t="s">
        <v>411</v>
      </c>
      <c r="D38925" t="s">
        <v>391</v>
      </c>
      <c r="E38925" t="s">
        <v>101</v>
      </c>
    </row>
    <row r="38926" spans="1:8" x14ac:dyDescent="0.35">
      <c r="A38926">
        <v>3082024</v>
      </c>
      <c r="B38926" t="s">
        <v>414</v>
      </c>
      <c r="C38926" t="s">
        <v>580</v>
      </c>
      <c r="D38926" t="s">
        <v>393</v>
      </c>
    </row>
    <row r="38927" spans="1:8" x14ac:dyDescent="0.35">
      <c r="A38927">
        <v>3082024</v>
      </c>
      <c r="B38927" t="s">
        <v>413</v>
      </c>
      <c r="C38927" t="s">
        <v>145</v>
      </c>
      <c r="D38927" t="s">
        <v>394</v>
      </c>
      <c r="E38927" t="s">
        <v>395</v>
      </c>
      <c r="F38927" t="s">
        <v>101</v>
      </c>
    </row>
    <row r="38928" spans="1:8" x14ac:dyDescent="0.35">
      <c r="A38928">
        <v>3082024</v>
      </c>
      <c r="B38928" t="s">
        <v>608</v>
      </c>
      <c r="C38928" t="s">
        <v>282</v>
      </c>
      <c r="D38928" t="s">
        <v>396</v>
      </c>
    </row>
    <row r="38929" spans="1:9" x14ac:dyDescent="0.35">
      <c r="A38929">
        <v>3082024</v>
      </c>
      <c r="B38929" t="s">
        <v>480</v>
      </c>
      <c r="C38929" t="s">
        <v>397</v>
      </c>
      <c r="D38929" t="s">
        <v>101</v>
      </c>
    </row>
    <row r="38930" spans="1:9" x14ac:dyDescent="0.35">
      <c r="A38930">
        <v>3082024</v>
      </c>
      <c r="B38930" t="s">
        <v>694</v>
      </c>
      <c r="C38930" t="s">
        <v>307</v>
      </c>
      <c r="D38930" t="s">
        <v>399</v>
      </c>
      <c r="E38930" t="s">
        <v>140</v>
      </c>
      <c r="F38930" t="s">
        <v>400</v>
      </c>
      <c r="G38930" t="s">
        <v>257</v>
      </c>
      <c r="H38930" t="s">
        <v>331</v>
      </c>
      <c r="I38930" t="s">
        <v>401</v>
      </c>
    </row>
    <row r="38931" spans="1:9" x14ac:dyDescent="0.35">
      <c r="A38931">
        <v>3082024</v>
      </c>
      <c r="B38931" t="s">
        <v>579</v>
      </c>
      <c r="C38931" t="s">
        <v>323</v>
      </c>
      <c r="D38931" t="s">
        <v>399</v>
      </c>
      <c r="E38931" t="s">
        <v>187</v>
      </c>
      <c r="F38931" t="s">
        <v>101</v>
      </c>
    </row>
    <row r="38932" spans="1:9" x14ac:dyDescent="0.35">
      <c r="A38932">
        <v>3082024</v>
      </c>
      <c r="B38932" t="s">
        <v>583</v>
      </c>
      <c r="C38932" t="s">
        <v>150</v>
      </c>
      <c r="D38932" t="s">
        <v>399</v>
      </c>
      <c r="E38932" t="s">
        <v>403</v>
      </c>
      <c r="F38932" t="s">
        <v>101</v>
      </c>
    </row>
    <row r="38933" spans="1:9" x14ac:dyDescent="0.35">
      <c r="A38933">
        <v>3082024</v>
      </c>
      <c r="B38933" t="s">
        <v>508</v>
      </c>
      <c r="C38933" t="s">
        <v>177</v>
      </c>
      <c r="D38933" t="s">
        <v>399</v>
      </c>
      <c r="E38933" t="s">
        <v>404</v>
      </c>
      <c r="F38933" t="s">
        <v>101</v>
      </c>
    </row>
    <row r="38934" spans="1:9" x14ac:dyDescent="0.35">
      <c r="A38934">
        <v>2082024</v>
      </c>
      <c r="B38934" t="s">
        <v>644</v>
      </c>
      <c r="C38934" t="s">
        <v>536</v>
      </c>
      <c r="D38934" t="s">
        <v>100</v>
      </c>
      <c r="E38934" t="s">
        <v>101</v>
      </c>
    </row>
    <row r="38935" spans="1:9" x14ac:dyDescent="0.35">
      <c r="A38935">
        <v>2082024</v>
      </c>
      <c r="B38935" t="s">
        <v>624</v>
      </c>
      <c r="C38935" t="s">
        <v>431</v>
      </c>
      <c r="D38935" t="s">
        <v>104</v>
      </c>
      <c r="E38935" t="s">
        <v>101</v>
      </c>
    </row>
    <row r="38936" spans="1:9" x14ac:dyDescent="0.35">
      <c r="A38936">
        <v>2082024</v>
      </c>
      <c r="B38936" t="s">
        <v>573</v>
      </c>
      <c r="C38936" t="s">
        <v>459</v>
      </c>
      <c r="D38936" t="s">
        <v>107</v>
      </c>
      <c r="E38936" t="s">
        <v>108</v>
      </c>
      <c r="F38936" t="s">
        <v>101</v>
      </c>
    </row>
    <row r="38937" spans="1:9" x14ac:dyDescent="0.35">
      <c r="A38937">
        <v>2082024</v>
      </c>
      <c r="B38937" t="s">
        <v>105</v>
      </c>
      <c r="C38937" t="s">
        <v>427</v>
      </c>
      <c r="D38937" t="s">
        <v>111</v>
      </c>
      <c r="E38937" t="s">
        <v>101</v>
      </c>
    </row>
    <row r="38938" spans="1:9" x14ac:dyDescent="0.35">
      <c r="A38938">
        <v>2082024</v>
      </c>
      <c r="B38938" t="s">
        <v>445</v>
      </c>
      <c r="C38938" t="s">
        <v>754</v>
      </c>
      <c r="D38938" t="s">
        <v>114</v>
      </c>
      <c r="E38938" t="s">
        <v>115</v>
      </c>
      <c r="F38938" t="s">
        <v>116</v>
      </c>
    </row>
    <row r="38939" spans="1:9" x14ac:dyDescent="0.35">
      <c r="A38939">
        <v>2082024</v>
      </c>
      <c r="B38939" t="s">
        <v>747</v>
      </c>
      <c r="C38939" t="s">
        <v>488</v>
      </c>
      <c r="D38939" t="s">
        <v>114</v>
      </c>
      <c r="E38939" t="s">
        <v>119</v>
      </c>
      <c r="F38939" t="s">
        <v>120</v>
      </c>
      <c r="G38939" t="s">
        <v>121</v>
      </c>
    </row>
    <row r="38940" spans="1:9" x14ac:dyDescent="0.35">
      <c r="A38940">
        <v>2082024</v>
      </c>
      <c r="B38940" t="s">
        <v>627</v>
      </c>
      <c r="C38940" t="s">
        <v>818</v>
      </c>
      <c r="D38940" t="s">
        <v>114</v>
      </c>
      <c r="E38940" t="s">
        <v>124</v>
      </c>
    </row>
    <row r="38941" spans="1:9" x14ac:dyDescent="0.35">
      <c r="A38941">
        <v>2082024</v>
      </c>
      <c r="B38941" t="s">
        <v>650</v>
      </c>
      <c r="C38941" t="s">
        <v>982</v>
      </c>
      <c r="D38941" t="s">
        <v>114</v>
      </c>
      <c r="E38941" t="s">
        <v>127</v>
      </c>
    </row>
    <row r="38942" spans="1:9" x14ac:dyDescent="0.35">
      <c r="A38942">
        <v>2082024</v>
      </c>
      <c r="B38942" t="s">
        <v>276</v>
      </c>
      <c r="C38942" t="s">
        <v>965</v>
      </c>
      <c r="D38942" t="s">
        <v>114</v>
      </c>
      <c r="E38942" t="s">
        <v>130</v>
      </c>
    </row>
    <row r="38943" spans="1:9" x14ac:dyDescent="0.35">
      <c r="A38943">
        <v>2082024</v>
      </c>
      <c r="B38943" t="s">
        <v>588</v>
      </c>
      <c r="C38943" t="s">
        <v>988</v>
      </c>
      <c r="D38943" t="s">
        <v>114</v>
      </c>
      <c r="E38943" t="s">
        <v>132</v>
      </c>
      <c r="F38943" t="s">
        <v>133</v>
      </c>
    </row>
    <row r="38944" spans="1:9" x14ac:dyDescent="0.35">
      <c r="A38944">
        <v>2082024</v>
      </c>
      <c r="B38944" t="s">
        <v>558</v>
      </c>
      <c r="C38944" t="s">
        <v>495</v>
      </c>
      <c r="D38944" t="s">
        <v>135</v>
      </c>
      <c r="E38944" t="s">
        <v>136</v>
      </c>
    </row>
    <row r="38945" spans="1:7" x14ac:dyDescent="0.35">
      <c r="A38945">
        <v>2082024</v>
      </c>
      <c r="B38945" t="s">
        <v>742</v>
      </c>
      <c r="C38945" t="s">
        <v>473</v>
      </c>
      <c r="D38945" t="s">
        <v>139</v>
      </c>
      <c r="E38945" t="s">
        <v>140</v>
      </c>
      <c r="F38945" t="s">
        <v>141</v>
      </c>
      <c r="G38945" t="s">
        <v>101</v>
      </c>
    </row>
    <row r="38946" spans="1:7" x14ac:dyDescent="0.35">
      <c r="A38946">
        <v>2082024</v>
      </c>
      <c r="B38946" t="s">
        <v>717</v>
      </c>
      <c r="C38946" t="s">
        <v>339</v>
      </c>
      <c r="D38946" t="s">
        <v>144</v>
      </c>
      <c r="E38946" t="s">
        <v>101</v>
      </c>
    </row>
    <row r="38947" spans="1:7" x14ac:dyDescent="0.35">
      <c r="A38947">
        <v>2082024</v>
      </c>
      <c r="B38947" t="s">
        <v>761</v>
      </c>
      <c r="C38947" t="s">
        <v>572</v>
      </c>
      <c r="D38947" t="s">
        <v>147</v>
      </c>
      <c r="E38947" t="s">
        <v>148</v>
      </c>
      <c r="F38947" t="s">
        <v>149</v>
      </c>
    </row>
    <row r="38948" spans="1:7" x14ac:dyDescent="0.35">
      <c r="A38948">
        <v>2082024</v>
      </c>
      <c r="B38948" t="s">
        <v>801</v>
      </c>
      <c r="C38948" t="s">
        <v>514</v>
      </c>
      <c r="D38948" t="s">
        <v>152</v>
      </c>
      <c r="E38948" t="s">
        <v>140</v>
      </c>
      <c r="F38948" t="s">
        <v>153</v>
      </c>
      <c r="G38948" t="s">
        <v>101</v>
      </c>
    </row>
    <row r="38949" spans="1:7" x14ac:dyDescent="0.35">
      <c r="A38949">
        <v>2082024</v>
      </c>
      <c r="B38949" t="s">
        <v>801</v>
      </c>
      <c r="C38949" t="s">
        <v>598</v>
      </c>
      <c r="D38949" t="s">
        <v>156</v>
      </c>
      <c r="E38949" t="s">
        <v>101</v>
      </c>
    </row>
    <row r="38950" spans="1:7" x14ac:dyDescent="0.35">
      <c r="A38950">
        <v>2082024</v>
      </c>
      <c r="B38950" t="s">
        <v>579</v>
      </c>
      <c r="C38950" t="s">
        <v>159</v>
      </c>
      <c r="D38950" t="s">
        <v>101</v>
      </c>
    </row>
    <row r="38951" spans="1:7" x14ac:dyDescent="0.35">
      <c r="A38951">
        <v>2082024</v>
      </c>
      <c r="B38951" t="s">
        <v>145</v>
      </c>
      <c r="C38951" t="s">
        <v>161</v>
      </c>
      <c r="D38951" t="s">
        <v>101</v>
      </c>
    </row>
    <row r="38952" spans="1:7" x14ac:dyDescent="0.35">
      <c r="A38952">
        <v>2082024</v>
      </c>
      <c r="B38952" t="s">
        <v>207</v>
      </c>
      <c r="C38952" t="s">
        <v>188</v>
      </c>
      <c r="D38952" t="s">
        <v>164</v>
      </c>
      <c r="E38952" t="s">
        <v>101</v>
      </c>
    </row>
    <row r="38953" spans="1:7" x14ac:dyDescent="0.35">
      <c r="A38953">
        <v>2082024</v>
      </c>
      <c r="B38953" t="s">
        <v>558</v>
      </c>
      <c r="C38953" t="s">
        <v>145</v>
      </c>
      <c r="D38953" t="s">
        <v>167</v>
      </c>
    </row>
    <row r="38954" spans="1:7" x14ac:dyDescent="0.35">
      <c r="A38954">
        <v>2082024</v>
      </c>
      <c r="B38954" t="s">
        <v>856</v>
      </c>
      <c r="C38954" t="s">
        <v>476</v>
      </c>
      <c r="D38954" t="s">
        <v>423</v>
      </c>
      <c r="E38954" t="s">
        <v>101</v>
      </c>
    </row>
    <row r="38955" spans="1:7" x14ac:dyDescent="0.35">
      <c r="A38955">
        <v>2082024</v>
      </c>
      <c r="B38955" t="s">
        <v>459</v>
      </c>
      <c r="C38955" t="s">
        <v>248</v>
      </c>
      <c r="D38955" t="s">
        <v>169</v>
      </c>
      <c r="E38955" t="s">
        <v>170</v>
      </c>
      <c r="F38955" t="s">
        <v>101</v>
      </c>
    </row>
    <row r="38956" spans="1:7" x14ac:dyDescent="0.35">
      <c r="A38956">
        <v>2082024</v>
      </c>
      <c r="B38956" t="s">
        <v>782</v>
      </c>
      <c r="C38956" t="s">
        <v>589</v>
      </c>
      <c r="D38956" t="s">
        <v>173</v>
      </c>
      <c r="E38956" t="s">
        <v>101</v>
      </c>
    </row>
    <row r="38957" spans="1:7" x14ac:dyDescent="0.35">
      <c r="A38957">
        <v>2082024</v>
      </c>
      <c r="B38957" t="s">
        <v>854</v>
      </c>
      <c r="C38957" t="s">
        <v>554</v>
      </c>
      <c r="D38957" t="s">
        <v>176</v>
      </c>
      <c r="E38957" t="s">
        <v>101</v>
      </c>
    </row>
    <row r="38958" spans="1:7" x14ac:dyDescent="0.35">
      <c r="A38958">
        <v>2082024</v>
      </c>
      <c r="B38958" t="s">
        <v>827</v>
      </c>
      <c r="C38958" t="s">
        <v>339</v>
      </c>
      <c r="D38958" t="s">
        <v>176</v>
      </c>
      <c r="E38958" t="s">
        <v>149</v>
      </c>
    </row>
    <row r="38959" spans="1:7" x14ac:dyDescent="0.35">
      <c r="A38959">
        <v>2082024</v>
      </c>
      <c r="B38959" t="s">
        <v>578</v>
      </c>
      <c r="C38959" t="s">
        <v>455</v>
      </c>
      <c r="D38959" t="s">
        <v>181</v>
      </c>
      <c r="E38959" t="s">
        <v>182</v>
      </c>
      <c r="F38959" t="s">
        <v>101</v>
      </c>
    </row>
    <row r="38960" spans="1:7" x14ac:dyDescent="0.35">
      <c r="A38960">
        <v>2082024</v>
      </c>
      <c r="B38960" t="s">
        <v>839</v>
      </c>
      <c r="C38960" t="s">
        <v>514</v>
      </c>
      <c r="D38960" t="s">
        <v>184</v>
      </c>
      <c r="E38960" t="s">
        <v>101</v>
      </c>
    </row>
    <row r="38961" spans="1:7" x14ac:dyDescent="0.35">
      <c r="A38961">
        <v>2082024</v>
      </c>
      <c r="B38961" t="s">
        <v>516</v>
      </c>
      <c r="C38961" t="s">
        <v>187</v>
      </c>
      <c r="D38961" t="s">
        <v>101</v>
      </c>
    </row>
    <row r="38962" spans="1:7" x14ac:dyDescent="0.35">
      <c r="A38962">
        <v>2082024</v>
      </c>
      <c r="B38962" t="s">
        <v>414</v>
      </c>
      <c r="C38962" t="s">
        <v>282</v>
      </c>
      <c r="D38962" t="s">
        <v>190</v>
      </c>
      <c r="E38962" t="s">
        <v>191</v>
      </c>
      <c r="F38962" t="s">
        <v>101</v>
      </c>
    </row>
    <row r="38963" spans="1:7" x14ac:dyDescent="0.35">
      <c r="A38963">
        <v>2082024</v>
      </c>
      <c r="B38963" t="s">
        <v>142</v>
      </c>
      <c r="C38963" t="s">
        <v>231</v>
      </c>
      <c r="D38963" t="s">
        <v>190</v>
      </c>
      <c r="E38963" t="s">
        <v>194</v>
      </c>
      <c r="F38963" t="s">
        <v>101</v>
      </c>
    </row>
    <row r="38964" spans="1:7" x14ac:dyDescent="0.35">
      <c r="A38964">
        <v>2082024</v>
      </c>
      <c r="B38964" t="s">
        <v>777</v>
      </c>
      <c r="C38964" t="s">
        <v>557</v>
      </c>
      <c r="D38964" t="s">
        <v>190</v>
      </c>
      <c r="E38964" t="s">
        <v>196</v>
      </c>
      <c r="F38964" t="s">
        <v>101</v>
      </c>
    </row>
    <row r="38965" spans="1:7" x14ac:dyDescent="0.35">
      <c r="A38965">
        <v>2082024</v>
      </c>
      <c r="B38965" t="s">
        <v>554</v>
      </c>
      <c r="C38965" t="s">
        <v>198</v>
      </c>
      <c r="D38965" t="s">
        <v>140</v>
      </c>
      <c r="E38965" t="s">
        <v>199</v>
      </c>
      <c r="F38965" t="s">
        <v>200</v>
      </c>
      <c r="G38965" t="s">
        <v>101</v>
      </c>
    </row>
    <row r="38966" spans="1:7" x14ac:dyDescent="0.35">
      <c r="A38966">
        <v>2082024</v>
      </c>
      <c r="B38966" t="s">
        <v>98</v>
      </c>
      <c r="C38966" t="s">
        <v>336</v>
      </c>
      <c r="D38966" t="s">
        <v>61</v>
      </c>
      <c r="E38966" t="s">
        <v>101</v>
      </c>
    </row>
    <row r="38967" spans="1:7" x14ac:dyDescent="0.35">
      <c r="A38967">
        <v>2082024</v>
      </c>
      <c r="B38967" t="s">
        <v>755</v>
      </c>
      <c r="C38967" t="s">
        <v>557</v>
      </c>
      <c r="D38967" t="s">
        <v>205</v>
      </c>
      <c r="E38967" t="s">
        <v>101</v>
      </c>
    </row>
    <row r="38968" spans="1:7" x14ac:dyDescent="0.35">
      <c r="A38968">
        <v>2082024</v>
      </c>
      <c r="B38968" t="s">
        <v>833</v>
      </c>
      <c r="C38968" t="s">
        <v>594</v>
      </c>
      <c r="D38968" t="s">
        <v>208</v>
      </c>
      <c r="E38968" t="s">
        <v>101</v>
      </c>
    </row>
    <row r="38969" spans="1:7" x14ac:dyDescent="0.35">
      <c r="A38969">
        <v>2082024</v>
      </c>
      <c r="B38969" t="s">
        <v>565</v>
      </c>
      <c r="C38969" t="s">
        <v>450</v>
      </c>
      <c r="D38969" t="s">
        <v>210</v>
      </c>
      <c r="E38969" t="s">
        <v>211</v>
      </c>
      <c r="F38969" t="s">
        <v>101</v>
      </c>
    </row>
    <row r="38970" spans="1:7" x14ac:dyDescent="0.35">
      <c r="A38970">
        <v>2082024</v>
      </c>
      <c r="B38970" t="s">
        <v>145</v>
      </c>
      <c r="C38970" t="s">
        <v>168</v>
      </c>
      <c r="D38970" t="s">
        <v>214</v>
      </c>
      <c r="E38970" t="s">
        <v>215</v>
      </c>
      <c r="F38970" t="s">
        <v>101</v>
      </c>
    </row>
    <row r="38971" spans="1:7" x14ac:dyDescent="0.35">
      <c r="A38971">
        <v>2082024</v>
      </c>
      <c r="B38971" t="s">
        <v>768</v>
      </c>
      <c r="C38971" t="s">
        <v>583</v>
      </c>
      <c r="D38971" t="s">
        <v>217</v>
      </c>
      <c r="E38971" t="s">
        <v>101</v>
      </c>
    </row>
    <row r="38972" spans="1:7" x14ac:dyDescent="0.35">
      <c r="A38972">
        <v>2082024</v>
      </c>
      <c r="B38972" t="s">
        <v>801</v>
      </c>
      <c r="C38972" t="s">
        <v>496</v>
      </c>
      <c r="D38972" t="s">
        <v>220</v>
      </c>
      <c r="E38972" t="s">
        <v>101</v>
      </c>
    </row>
    <row r="38973" spans="1:7" x14ac:dyDescent="0.35">
      <c r="A38973">
        <v>2082024</v>
      </c>
      <c r="B38973" t="s">
        <v>718</v>
      </c>
      <c r="C38973" t="s">
        <v>557</v>
      </c>
      <c r="D38973" t="s">
        <v>222</v>
      </c>
    </row>
    <row r="38974" spans="1:7" x14ac:dyDescent="0.35">
      <c r="A38974">
        <v>2082024</v>
      </c>
      <c r="B38974" t="s">
        <v>766</v>
      </c>
      <c r="C38974" t="s">
        <v>466</v>
      </c>
      <c r="D38974" t="s">
        <v>223</v>
      </c>
    </row>
    <row r="38975" spans="1:7" x14ac:dyDescent="0.35">
      <c r="A38975">
        <v>2082024</v>
      </c>
      <c r="B38975" t="s">
        <v>804</v>
      </c>
      <c r="C38975" t="s">
        <v>318</v>
      </c>
      <c r="D38975" t="s">
        <v>225</v>
      </c>
      <c r="E38975" t="s">
        <v>101</v>
      </c>
    </row>
    <row r="38976" spans="1:7" x14ac:dyDescent="0.35">
      <c r="A38976">
        <v>2082024</v>
      </c>
      <c r="B38976" t="s">
        <v>822</v>
      </c>
      <c r="C38976" t="s">
        <v>543</v>
      </c>
      <c r="D38976" t="s">
        <v>225</v>
      </c>
      <c r="E38976" t="s">
        <v>228</v>
      </c>
      <c r="F38976" t="s">
        <v>229</v>
      </c>
    </row>
    <row r="38977" spans="1:7" x14ac:dyDescent="0.35">
      <c r="A38977">
        <v>2082024</v>
      </c>
      <c r="B38977" t="s">
        <v>769</v>
      </c>
      <c r="C38977" t="s">
        <v>508</v>
      </c>
      <c r="D38977" t="s">
        <v>232</v>
      </c>
      <c r="E38977" t="s">
        <v>101</v>
      </c>
    </row>
    <row r="38978" spans="1:7" x14ac:dyDescent="0.35">
      <c r="A38978">
        <v>2082024</v>
      </c>
      <c r="B38978" t="s">
        <v>766</v>
      </c>
      <c r="C38978" t="s">
        <v>137</v>
      </c>
      <c r="D38978" t="s">
        <v>235</v>
      </c>
      <c r="E38978" t="s">
        <v>236</v>
      </c>
      <c r="F38978" t="s">
        <v>101</v>
      </c>
    </row>
    <row r="38979" spans="1:7" x14ac:dyDescent="0.35">
      <c r="A38979">
        <v>2082024</v>
      </c>
      <c r="B38979" t="s">
        <v>520</v>
      </c>
      <c r="C38979" t="s">
        <v>242</v>
      </c>
      <c r="D38979" t="s">
        <v>235</v>
      </c>
      <c r="E38979" t="s">
        <v>239</v>
      </c>
      <c r="F38979" t="s">
        <v>149</v>
      </c>
    </row>
    <row r="38980" spans="1:7" x14ac:dyDescent="0.35">
      <c r="A38980">
        <v>2082024</v>
      </c>
      <c r="B38980" t="s">
        <v>802</v>
      </c>
      <c r="C38980" t="s">
        <v>375</v>
      </c>
      <c r="D38980" t="s">
        <v>235</v>
      </c>
      <c r="E38980" t="s">
        <v>241</v>
      </c>
      <c r="F38980" t="s">
        <v>101</v>
      </c>
    </row>
    <row r="38981" spans="1:7" x14ac:dyDescent="0.35">
      <c r="A38981">
        <v>2082024</v>
      </c>
      <c r="B38981" t="s">
        <v>635</v>
      </c>
      <c r="C38981" t="s">
        <v>543</v>
      </c>
      <c r="D38981" t="s">
        <v>243</v>
      </c>
      <c r="E38981" t="s">
        <v>101</v>
      </c>
    </row>
    <row r="38982" spans="1:7" x14ac:dyDescent="0.35">
      <c r="A38982">
        <v>2082024</v>
      </c>
      <c r="B38982" t="s">
        <v>755</v>
      </c>
      <c r="C38982" t="s">
        <v>540</v>
      </c>
      <c r="D38982" t="s">
        <v>245</v>
      </c>
      <c r="E38982" t="s">
        <v>246</v>
      </c>
    </row>
    <row r="38983" spans="1:7" x14ac:dyDescent="0.35">
      <c r="A38983">
        <v>2082024</v>
      </c>
      <c r="B38983" t="s">
        <v>830</v>
      </c>
      <c r="C38983" t="s">
        <v>779</v>
      </c>
      <c r="D38983" t="s">
        <v>245</v>
      </c>
      <c r="E38983" t="s">
        <v>249</v>
      </c>
    </row>
    <row r="38984" spans="1:7" x14ac:dyDescent="0.35">
      <c r="A38984">
        <v>2082024</v>
      </c>
      <c r="B38984" t="s">
        <v>285</v>
      </c>
      <c r="C38984" t="s">
        <v>146</v>
      </c>
      <c r="D38984" t="s">
        <v>252</v>
      </c>
      <c r="E38984" t="s">
        <v>101</v>
      </c>
    </row>
    <row r="38985" spans="1:7" x14ac:dyDescent="0.35">
      <c r="A38985">
        <v>2082024</v>
      </c>
      <c r="B38985" t="s">
        <v>292</v>
      </c>
      <c r="C38985" t="s">
        <v>142</v>
      </c>
      <c r="D38985" t="s">
        <v>254</v>
      </c>
    </row>
    <row r="38986" spans="1:7" x14ac:dyDescent="0.35">
      <c r="A38986">
        <v>2082024</v>
      </c>
      <c r="B38986" t="s">
        <v>628</v>
      </c>
      <c r="C38986" t="s">
        <v>258</v>
      </c>
      <c r="D38986" t="s">
        <v>256</v>
      </c>
      <c r="E38986" t="s">
        <v>257</v>
      </c>
      <c r="F38986" t="s">
        <v>236</v>
      </c>
      <c r="G38986" t="s">
        <v>101</v>
      </c>
    </row>
    <row r="38987" spans="1:7" x14ac:dyDescent="0.35">
      <c r="A38987">
        <v>2082024</v>
      </c>
      <c r="B38987" t="s">
        <v>806</v>
      </c>
      <c r="C38987" t="s">
        <v>218</v>
      </c>
      <c r="D38987" t="s">
        <v>260</v>
      </c>
      <c r="E38987" t="s">
        <v>136</v>
      </c>
      <c r="F38987" t="s">
        <v>101</v>
      </c>
    </row>
    <row r="38988" spans="1:7" x14ac:dyDescent="0.35">
      <c r="A38988">
        <v>2082024</v>
      </c>
      <c r="B38988" t="s">
        <v>657</v>
      </c>
      <c r="C38988" t="s">
        <v>261</v>
      </c>
      <c r="D38988" t="s">
        <v>262</v>
      </c>
      <c r="E38988" t="s">
        <v>101</v>
      </c>
    </row>
    <row r="38989" spans="1:7" x14ac:dyDescent="0.35">
      <c r="A38989">
        <v>2082024</v>
      </c>
      <c r="B38989" t="s">
        <v>688</v>
      </c>
      <c r="C38989" t="s">
        <v>248</v>
      </c>
      <c r="D38989" t="s">
        <v>264</v>
      </c>
      <c r="E38989" t="s">
        <v>101</v>
      </c>
    </row>
    <row r="38990" spans="1:7" x14ac:dyDescent="0.35">
      <c r="A38990">
        <v>2082024</v>
      </c>
      <c r="B38990" t="s">
        <v>293</v>
      </c>
      <c r="C38990" t="s">
        <v>264</v>
      </c>
      <c r="D38990" t="s">
        <v>149</v>
      </c>
    </row>
    <row r="38991" spans="1:7" x14ac:dyDescent="0.35">
      <c r="A38991">
        <v>2082024</v>
      </c>
      <c r="B38991" t="s">
        <v>786</v>
      </c>
      <c r="C38991" t="s">
        <v>514</v>
      </c>
      <c r="D38991" t="s">
        <v>265</v>
      </c>
      <c r="E38991" t="s">
        <v>101</v>
      </c>
      <c r="F38991" t="s">
        <v>266</v>
      </c>
    </row>
    <row r="38992" spans="1:7" x14ac:dyDescent="0.35">
      <c r="A38992">
        <v>2082024</v>
      </c>
      <c r="B38992" t="s">
        <v>801</v>
      </c>
      <c r="C38992" t="s">
        <v>557</v>
      </c>
      <c r="D38992" t="s">
        <v>267</v>
      </c>
      <c r="E38992" t="s">
        <v>101</v>
      </c>
    </row>
    <row r="38993" spans="1:8" x14ac:dyDescent="0.35">
      <c r="A38993">
        <v>2082024</v>
      </c>
      <c r="B38993" t="s">
        <v>789</v>
      </c>
      <c r="C38993" t="s">
        <v>154</v>
      </c>
      <c r="D38993" t="s">
        <v>268</v>
      </c>
    </row>
    <row r="38994" spans="1:8" x14ac:dyDescent="0.35">
      <c r="A38994">
        <v>2082024</v>
      </c>
      <c r="B38994" t="s">
        <v>755</v>
      </c>
      <c r="C38994" t="s">
        <v>589</v>
      </c>
      <c r="D38994" t="s">
        <v>270</v>
      </c>
      <c r="E38994" t="s">
        <v>271</v>
      </c>
      <c r="F38994" t="s">
        <v>101</v>
      </c>
    </row>
    <row r="38995" spans="1:8" x14ac:dyDescent="0.35">
      <c r="A38995">
        <v>2082024</v>
      </c>
      <c r="B38995" t="s">
        <v>755</v>
      </c>
      <c r="C38995" t="s">
        <v>589</v>
      </c>
      <c r="D38995" t="s">
        <v>274</v>
      </c>
      <c r="E38995" t="s">
        <v>101</v>
      </c>
    </row>
    <row r="38996" spans="1:8" x14ac:dyDescent="0.35">
      <c r="A38996">
        <v>2082024</v>
      </c>
      <c r="B38996" t="s">
        <v>576</v>
      </c>
      <c r="C38996" t="s">
        <v>255</v>
      </c>
      <c r="D38996" t="s">
        <v>277</v>
      </c>
      <c r="E38996" t="s">
        <v>101</v>
      </c>
    </row>
    <row r="38997" spans="1:8" x14ac:dyDescent="0.35">
      <c r="A38997">
        <v>2082024</v>
      </c>
      <c r="B38997" t="s">
        <v>795</v>
      </c>
      <c r="C38997" t="s">
        <v>494</v>
      </c>
      <c r="D38997" t="s">
        <v>279</v>
      </c>
      <c r="E38997" t="s">
        <v>140</v>
      </c>
      <c r="F38997" t="s">
        <v>280</v>
      </c>
    </row>
    <row r="38998" spans="1:8" x14ac:dyDescent="0.35">
      <c r="A38998">
        <v>2082024</v>
      </c>
      <c r="B38998" t="s">
        <v>783</v>
      </c>
      <c r="C38998" t="s">
        <v>218</v>
      </c>
      <c r="D38998" t="s">
        <v>281</v>
      </c>
    </row>
    <row r="38999" spans="1:8" x14ac:dyDescent="0.35">
      <c r="A38999">
        <v>2082024</v>
      </c>
      <c r="B38999" t="s">
        <v>624</v>
      </c>
      <c r="C38999" t="s">
        <v>431</v>
      </c>
      <c r="D38999" t="s">
        <v>284</v>
      </c>
      <c r="E38999" t="s">
        <v>101</v>
      </c>
    </row>
    <row r="39000" spans="1:8" x14ac:dyDescent="0.35">
      <c r="A39000">
        <v>2082024</v>
      </c>
      <c r="B39000" t="s">
        <v>765</v>
      </c>
      <c r="C39000" t="s">
        <v>466</v>
      </c>
      <c r="D39000" t="s">
        <v>287</v>
      </c>
      <c r="E39000" t="s">
        <v>101</v>
      </c>
    </row>
    <row r="39001" spans="1:8" x14ac:dyDescent="0.35">
      <c r="A39001">
        <v>2082024</v>
      </c>
      <c r="B39001" t="s">
        <v>788</v>
      </c>
      <c r="C39001" t="s">
        <v>695</v>
      </c>
      <c r="D39001" t="s">
        <v>288</v>
      </c>
      <c r="E39001" t="s">
        <v>101</v>
      </c>
    </row>
    <row r="39002" spans="1:8" x14ac:dyDescent="0.35">
      <c r="A39002">
        <v>2082024</v>
      </c>
      <c r="B39002" t="s">
        <v>206</v>
      </c>
      <c r="C39002" t="s">
        <v>102</v>
      </c>
      <c r="D39002" t="s">
        <v>290</v>
      </c>
      <c r="E39002" t="s">
        <v>140</v>
      </c>
      <c r="F39002" t="s">
        <v>291</v>
      </c>
    </row>
    <row r="39003" spans="1:8" x14ac:dyDescent="0.35">
      <c r="A39003">
        <v>2082024</v>
      </c>
      <c r="B39003" t="s">
        <v>802</v>
      </c>
      <c r="C39003" t="s">
        <v>611</v>
      </c>
      <c r="D39003" t="s">
        <v>290</v>
      </c>
      <c r="E39003" t="s">
        <v>140</v>
      </c>
      <c r="F39003" t="s">
        <v>294</v>
      </c>
      <c r="G39003" t="s">
        <v>295</v>
      </c>
      <c r="H39003" t="s">
        <v>101</v>
      </c>
    </row>
    <row r="39004" spans="1:8" x14ac:dyDescent="0.35">
      <c r="A39004">
        <v>2082024</v>
      </c>
      <c r="B39004" t="s">
        <v>691</v>
      </c>
      <c r="C39004" t="s">
        <v>449</v>
      </c>
      <c r="D39004" t="s">
        <v>298</v>
      </c>
      <c r="E39004" t="s">
        <v>101</v>
      </c>
    </row>
    <row r="39005" spans="1:8" x14ac:dyDescent="0.35">
      <c r="A39005">
        <v>2082024</v>
      </c>
      <c r="B39005" t="s">
        <v>219</v>
      </c>
      <c r="C39005" t="s">
        <v>158</v>
      </c>
      <c r="D39005" t="s">
        <v>300</v>
      </c>
      <c r="E39005" t="s">
        <v>262</v>
      </c>
      <c r="F39005" t="s">
        <v>101</v>
      </c>
    </row>
    <row r="39006" spans="1:8" x14ac:dyDescent="0.35">
      <c r="A39006">
        <v>2082024</v>
      </c>
      <c r="B39006" t="s">
        <v>474</v>
      </c>
      <c r="C39006" t="s">
        <v>221</v>
      </c>
      <c r="D39006" t="s">
        <v>301</v>
      </c>
      <c r="E39006" t="s">
        <v>101</v>
      </c>
    </row>
    <row r="39007" spans="1:8" x14ac:dyDescent="0.35">
      <c r="A39007">
        <v>2082024</v>
      </c>
      <c r="B39007" t="s">
        <v>831</v>
      </c>
      <c r="C39007" t="s">
        <v>556</v>
      </c>
      <c r="D39007" t="s">
        <v>303</v>
      </c>
      <c r="E39007" t="s">
        <v>149</v>
      </c>
    </row>
    <row r="39008" spans="1:8" x14ac:dyDescent="0.35">
      <c r="A39008">
        <v>2082024</v>
      </c>
      <c r="B39008" t="s">
        <v>781</v>
      </c>
      <c r="C39008" t="s">
        <v>579</v>
      </c>
      <c r="D39008" t="s">
        <v>306</v>
      </c>
      <c r="E39008" t="s">
        <v>101</v>
      </c>
    </row>
    <row r="39009" spans="1:9" x14ac:dyDescent="0.35">
      <c r="A39009">
        <v>2082024</v>
      </c>
      <c r="B39009" t="s">
        <v>899</v>
      </c>
      <c r="C39009" t="s">
        <v>717</v>
      </c>
      <c r="D39009" t="s">
        <v>308</v>
      </c>
      <c r="E39009" t="s">
        <v>309</v>
      </c>
      <c r="F39009" t="s">
        <v>310</v>
      </c>
      <c r="G39009" t="s">
        <v>311</v>
      </c>
      <c r="H39009" t="s">
        <v>312</v>
      </c>
      <c r="I39009" t="s">
        <v>101</v>
      </c>
    </row>
    <row r="39010" spans="1:9" x14ac:dyDescent="0.35">
      <c r="A39010">
        <v>2082024</v>
      </c>
      <c r="B39010" t="s">
        <v>307</v>
      </c>
      <c r="C39010" t="s">
        <v>168</v>
      </c>
      <c r="D39010" t="s">
        <v>314</v>
      </c>
      <c r="E39010" t="s">
        <v>315</v>
      </c>
      <c r="F39010" t="s">
        <v>101</v>
      </c>
    </row>
    <row r="39011" spans="1:9" x14ac:dyDescent="0.35">
      <c r="A39011">
        <v>2082024</v>
      </c>
      <c r="B39011" t="s">
        <v>477</v>
      </c>
      <c r="C39011" t="s">
        <v>248</v>
      </c>
      <c r="D39011" t="s">
        <v>314</v>
      </c>
      <c r="E39011" t="s">
        <v>317</v>
      </c>
      <c r="F39011" t="s">
        <v>101</v>
      </c>
    </row>
    <row r="39012" spans="1:9" x14ac:dyDescent="0.35">
      <c r="A39012">
        <v>2082024</v>
      </c>
      <c r="B39012" t="s">
        <v>629</v>
      </c>
      <c r="C39012" t="s">
        <v>444</v>
      </c>
      <c r="D39012" t="s">
        <v>319</v>
      </c>
      <c r="E39012" t="s">
        <v>320</v>
      </c>
      <c r="F39012" t="s">
        <v>321</v>
      </c>
    </row>
    <row r="39013" spans="1:9" x14ac:dyDescent="0.35">
      <c r="A39013">
        <v>2082024</v>
      </c>
      <c r="B39013" t="s">
        <v>810</v>
      </c>
      <c r="C39013" t="s">
        <v>413</v>
      </c>
      <c r="D39013" t="s">
        <v>322</v>
      </c>
      <c r="E39013" t="s">
        <v>101</v>
      </c>
    </row>
    <row r="39014" spans="1:9" x14ac:dyDescent="0.35">
      <c r="A39014">
        <v>2082024</v>
      </c>
      <c r="B39014" t="s">
        <v>825</v>
      </c>
      <c r="C39014" t="s">
        <v>644</v>
      </c>
      <c r="D39014" t="s">
        <v>325</v>
      </c>
      <c r="E39014" t="s">
        <v>101</v>
      </c>
    </row>
    <row r="39015" spans="1:9" x14ac:dyDescent="0.35">
      <c r="A39015">
        <v>2082024</v>
      </c>
      <c r="B39015" t="s">
        <v>853</v>
      </c>
      <c r="C39015" t="s">
        <v>665</v>
      </c>
      <c r="D39015" t="s">
        <v>328</v>
      </c>
      <c r="E39015" t="s">
        <v>101</v>
      </c>
    </row>
    <row r="39016" spans="1:9" x14ac:dyDescent="0.35">
      <c r="A39016">
        <v>2082024</v>
      </c>
      <c r="B39016" t="s">
        <v>574</v>
      </c>
      <c r="C39016" t="s">
        <v>331</v>
      </c>
      <c r="D39016" t="s">
        <v>332</v>
      </c>
      <c r="E39016" t="s">
        <v>101</v>
      </c>
    </row>
    <row r="39017" spans="1:9" x14ac:dyDescent="0.35">
      <c r="A39017">
        <v>2082024</v>
      </c>
      <c r="B39017" t="s">
        <v>263</v>
      </c>
      <c r="C39017" t="s">
        <v>412</v>
      </c>
      <c r="D39017" t="s">
        <v>331</v>
      </c>
      <c r="E39017" t="s">
        <v>335</v>
      </c>
      <c r="F39017" t="s">
        <v>101</v>
      </c>
    </row>
    <row r="39018" spans="1:9" x14ac:dyDescent="0.35">
      <c r="A39018">
        <v>2082024</v>
      </c>
      <c r="B39018" t="s">
        <v>506</v>
      </c>
      <c r="C39018" t="s">
        <v>175</v>
      </c>
      <c r="D39018" t="s">
        <v>331</v>
      </c>
      <c r="E39018" t="s">
        <v>338</v>
      </c>
      <c r="F39018" t="s">
        <v>321</v>
      </c>
    </row>
    <row r="39019" spans="1:9" x14ac:dyDescent="0.35">
      <c r="A39019">
        <v>2082024</v>
      </c>
      <c r="B39019" t="s">
        <v>864</v>
      </c>
      <c r="C39019" t="s">
        <v>693</v>
      </c>
      <c r="D39019" t="s">
        <v>170</v>
      </c>
    </row>
    <row r="39020" spans="1:9" x14ac:dyDescent="0.35">
      <c r="A39020">
        <v>2082024</v>
      </c>
      <c r="B39020" t="s">
        <v>806</v>
      </c>
      <c r="C39020" t="s">
        <v>657</v>
      </c>
      <c r="D39020" t="s">
        <v>341</v>
      </c>
      <c r="E39020" t="s">
        <v>101</v>
      </c>
    </row>
    <row r="39021" spans="1:9" x14ac:dyDescent="0.35">
      <c r="A39021">
        <v>2082024</v>
      </c>
      <c r="B39021" t="s">
        <v>822</v>
      </c>
      <c r="C39021" t="s">
        <v>553</v>
      </c>
      <c r="D39021" t="s">
        <v>343</v>
      </c>
      <c r="E39021" t="s">
        <v>101</v>
      </c>
    </row>
    <row r="39022" spans="1:9" x14ac:dyDescent="0.35">
      <c r="A39022">
        <v>2082024</v>
      </c>
      <c r="B39022" t="s">
        <v>165</v>
      </c>
      <c r="C39022" t="s">
        <v>132</v>
      </c>
      <c r="D39022" t="s">
        <v>344</v>
      </c>
      <c r="E39022" t="s">
        <v>345</v>
      </c>
      <c r="F39022" t="s">
        <v>101</v>
      </c>
    </row>
    <row r="39023" spans="1:9" x14ac:dyDescent="0.35">
      <c r="A39023">
        <v>2082024</v>
      </c>
      <c r="B39023" t="s">
        <v>777</v>
      </c>
      <c r="C39023" t="s">
        <v>657</v>
      </c>
      <c r="D39023" t="s">
        <v>132</v>
      </c>
      <c r="E39023" t="s">
        <v>347</v>
      </c>
      <c r="F39023" t="s">
        <v>101</v>
      </c>
    </row>
    <row r="39024" spans="1:9" x14ac:dyDescent="0.35">
      <c r="A39024">
        <v>2082024</v>
      </c>
      <c r="B39024" t="s">
        <v>722</v>
      </c>
      <c r="C39024" t="s">
        <v>324</v>
      </c>
      <c r="D39024" t="s">
        <v>132</v>
      </c>
      <c r="E39024" t="s">
        <v>348</v>
      </c>
      <c r="F39024" t="s">
        <v>101</v>
      </c>
    </row>
    <row r="39025" spans="1:8" x14ac:dyDescent="0.35">
      <c r="A39025">
        <v>2082024</v>
      </c>
      <c r="B39025" t="s">
        <v>600</v>
      </c>
      <c r="C39025" t="s">
        <v>427</v>
      </c>
      <c r="D39025" t="s">
        <v>132</v>
      </c>
      <c r="E39025" t="s">
        <v>350</v>
      </c>
      <c r="F39025" t="s">
        <v>101</v>
      </c>
    </row>
    <row r="39026" spans="1:8" x14ac:dyDescent="0.35">
      <c r="A39026">
        <v>2082024</v>
      </c>
      <c r="B39026" t="s">
        <v>687</v>
      </c>
      <c r="C39026" t="s">
        <v>549</v>
      </c>
      <c r="D39026" t="s">
        <v>132</v>
      </c>
      <c r="E39026" t="s">
        <v>352</v>
      </c>
      <c r="F39026" t="s">
        <v>101</v>
      </c>
    </row>
    <row r="39027" spans="1:8" x14ac:dyDescent="0.35">
      <c r="A39027">
        <v>2082024</v>
      </c>
      <c r="B39027" t="s">
        <v>636</v>
      </c>
      <c r="C39027" t="s">
        <v>185</v>
      </c>
      <c r="D39027" t="s">
        <v>132</v>
      </c>
      <c r="E39027" t="s">
        <v>133</v>
      </c>
      <c r="F39027" t="s">
        <v>355</v>
      </c>
    </row>
    <row r="39028" spans="1:8" x14ac:dyDescent="0.35">
      <c r="A39028">
        <v>2082024</v>
      </c>
      <c r="B39028" t="s">
        <v>494</v>
      </c>
      <c r="C39028" t="s">
        <v>420</v>
      </c>
      <c r="D39028" t="s">
        <v>132</v>
      </c>
      <c r="E39028" t="s">
        <v>356</v>
      </c>
      <c r="F39028" t="s">
        <v>101</v>
      </c>
    </row>
    <row r="39029" spans="1:8" x14ac:dyDescent="0.35">
      <c r="A39029">
        <v>2082024</v>
      </c>
      <c r="B39029" t="s">
        <v>122</v>
      </c>
      <c r="C39029" t="s">
        <v>160</v>
      </c>
      <c r="D39029" t="s">
        <v>359</v>
      </c>
      <c r="E39029" t="s">
        <v>360</v>
      </c>
      <c r="F39029" t="s">
        <v>101</v>
      </c>
    </row>
    <row r="39030" spans="1:8" x14ac:dyDescent="0.35">
      <c r="A39030">
        <v>2082024</v>
      </c>
      <c r="B39030" t="s">
        <v>557</v>
      </c>
      <c r="C39030" t="s">
        <v>541</v>
      </c>
      <c r="D39030" t="s">
        <v>359</v>
      </c>
      <c r="E39030" t="s">
        <v>362</v>
      </c>
      <c r="F39030" t="s">
        <v>101</v>
      </c>
    </row>
    <row r="39031" spans="1:8" x14ac:dyDescent="0.35">
      <c r="A39031">
        <v>2082024</v>
      </c>
      <c r="B39031" t="s">
        <v>558</v>
      </c>
      <c r="C39031" t="s">
        <v>105</v>
      </c>
      <c r="D39031" t="s">
        <v>359</v>
      </c>
      <c r="E39031" t="s">
        <v>362</v>
      </c>
      <c r="F39031" t="s">
        <v>140</v>
      </c>
      <c r="G39031" t="s">
        <v>364</v>
      </c>
      <c r="H39031" t="s">
        <v>101</v>
      </c>
    </row>
    <row r="39032" spans="1:8" x14ac:dyDescent="0.35">
      <c r="A39032">
        <v>2082024</v>
      </c>
      <c r="B39032" t="s">
        <v>845</v>
      </c>
      <c r="C39032" t="s">
        <v>219</v>
      </c>
      <c r="D39032" t="s">
        <v>366</v>
      </c>
      <c r="E39032" t="s">
        <v>257</v>
      </c>
      <c r="F39032" t="s">
        <v>367</v>
      </c>
      <c r="G39032" t="s">
        <v>101</v>
      </c>
    </row>
    <row r="39033" spans="1:8" x14ac:dyDescent="0.35">
      <c r="A39033">
        <v>2082024</v>
      </c>
      <c r="B39033" t="s">
        <v>837</v>
      </c>
      <c r="C39033" t="s">
        <v>551</v>
      </c>
      <c r="D39033" t="s">
        <v>369</v>
      </c>
      <c r="E39033" t="s">
        <v>370</v>
      </c>
      <c r="F39033" t="s">
        <v>101</v>
      </c>
    </row>
    <row r="39034" spans="1:8" x14ac:dyDescent="0.35">
      <c r="A39034">
        <v>2082024</v>
      </c>
      <c r="B39034" t="s">
        <v>823</v>
      </c>
      <c r="C39034" t="s">
        <v>593</v>
      </c>
      <c r="D39034" t="s">
        <v>371</v>
      </c>
      <c r="E39034" t="s">
        <v>101</v>
      </c>
    </row>
    <row r="39035" spans="1:8" x14ac:dyDescent="0.35">
      <c r="A39035">
        <v>2082024</v>
      </c>
      <c r="B39035" t="s">
        <v>752</v>
      </c>
      <c r="C39035" t="s">
        <v>387</v>
      </c>
      <c r="D39035" t="s">
        <v>372</v>
      </c>
      <c r="E39035" t="s">
        <v>101</v>
      </c>
    </row>
    <row r="39036" spans="1:8" x14ac:dyDescent="0.35">
      <c r="A39036">
        <v>2082024</v>
      </c>
      <c r="B39036" t="s">
        <v>285</v>
      </c>
      <c r="C39036" t="s">
        <v>373</v>
      </c>
      <c r="D39036" t="s">
        <v>101</v>
      </c>
    </row>
    <row r="39037" spans="1:8" x14ac:dyDescent="0.35">
      <c r="A39037">
        <v>2082024</v>
      </c>
      <c r="B39037" t="s">
        <v>721</v>
      </c>
      <c r="C39037" t="s">
        <v>269</v>
      </c>
      <c r="D39037" t="s">
        <v>376</v>
      </c>
      <c r="E39037" t="s">
        <v>140</v>
      </c>
      <c r="F39037" t="s">
        <v>331</v>
      </c>
      <c r="G39037" t="s">
        <v>377</v>
      </c>
      <c r="H39037" t="s">
        <v>101</v>
      </c>
    </row>
    <row r="39038" spans="1:8" x14ac:dyDescent="0.35">
      <c r="A39038">
        <v>2082024</v>
      </c>
      <c r="B39038" t="s">
        <v>789</v>
      </c>
      <c r="C39038" t="s">
        <v>543</v>
      </c>
      <c r="D39038" t="s">
        <v>378</v>
      </c>
    </row>
    <row r="39039" spans="1:8" x14ac:dyDescent="0.35">
      <c r="A39039">
        <v>2082024</v>
      </c>
      <c r="B39039" t="s">
        <v>591</v>
      </c>
      <c r="C39039" t="s">
        <v>248</v>
      </c>
      <c r="D39039" t="s">
        <v>380</v>
      </c>
      <c r="E39039" t="s">
        <v>101</v>
      </c>
    </row>
    <row r="39040" spans="1:8" x14ac:dyDescent="0.35">
      <c r="A39040">
        <v>2082024</v>
      </c>
      <c r="B39040" t="s">
        <v>579</v>
      </c>
      <c r="C39040" t="s">
        <v>415</v>
      </c>
      <c r="D39040" t="s">
        <v>382</v>
      </c>
      <c r="E39040" t="s">
        <v>383</v>
      </c>
    </row>
    <row r="39041" spans="1:9" x14ac:dyDescent="0.35">
      <c r="A39041">
        <v>2082024</v>
      </c>
      <c r="B39041" t="s">
        <v>637</v>
      </c>
      <c r="C39041" t="s">
        <v>456</v>
      </c>
      <c r="D39041" t="s">
        <v>385</v>
      </c>
      <c r="E39041" t="s">
        <v>386</v>
      </c>
    </row>
    <row r="39042" spans="1:9" x14ac:dyDescent="0.35">
      <c r="A39042">
        <v>2082024</v>
      </c>
      <c r="B39042" t="s">
        <v>756</v>
      </c>
      <c r="C39042" t="s">
        <v>323</v>
      </c>
      <c r="D39042" t="s">
        <v>388</v>
      </c>
      <c r="E39042" t="s">
        <v>101</v>
      </c>
    </row>
    <row r="39043" spans="1:9" x14ac:dyDescent="0.35">
      <c r="A39043">
        <v>2082024</v>
      </c>
      <c r="B39043" t="s">
        <v>227</v>
      </c>
      <c r="C39043" t="s">
        <v>197</v>
      </c>
      <c r="D39043" t="s">
        <v>391</v>
      </c>
      <c r="E39043" t="s">
        <v>101</v>
      </c>
    </row>
    <row r="39044" spans="1:9" x14ac:dyDescent="0.35">
      <c r="A39044">
        <v>2082024</v>
      </c>
      <c r="B39044" t="s">
        <v>591</v>
      </c>
      <c r="C39044" t="s">
        <v>481</v>
      </c>
      <c r="D39044" t="s">
        <v>393</v>
      </c>
    </row>
    <row r="39045" spans="1:9" x14ac:dyDescent="0.35">
      <c r="A39045">
        <v>2082024</v>
      </c>
      <c r="B39045" t="s">
        <v>810</v>
      </c>
      <c r="C39045" t="s">
        <v>218</v>
      </c>
      <c r="D39045" t="s">
        <v>394</v>
      </c>
      <c r="E39045" t="s">
        <v>395</v>
      </c>
      <c r="F39045" t="s">
        <v>101</v>
      </c>
    </row>
    <row r="39046" spans="1:9" x14ac:dyDescent="0.35">
      <c r="A39046">
        <v>2082024</v>
      </c>
      <c r="B39046" t="s">
        <v>520</v>
      </c>
      <c r="C39046" t="s">
        <v>651</v>
      </c>
      <c r="D39046" t="s">
        <v>396</v>
      </c>
    </row>
    <row r="39047" spans="1:9" x14ac:dyDescent="0.35">
      <c r="A39047">
        <v>2082024</v>
      </c>
      <c r="B39047" t="s">
        <v>447</v>
      </c>
      <c r="C39047" t="s">
        <v>397</v>
      </c>
      <c r="D39047" t="s">
        <v>101</v>
      </c>
    </row>
    <row r="39048" spans="1:9" x14ac:dyDescent="0.35">
      <c r="A39048">
        <v>2082024</v>
      </c>
      <c r="B39048" t="s">
        <v>810</v>
      </c>
      <c r="C39048" t="s">
        <v>439</v>
      </c>
      <c r="D39048" t="s">
        <v>399</v>
      </c>
      <c r="E39048" t="s">
        <v>140</v>
      </c>
      <c r="F39048" t="s">
        <v>400</v>
      </c>
      <c r="G39048" t="s">
        <v>257</v>
      </c>
      <c r="H39048" t="s">
        <v>331</v>
      </c>
      <c r="I39048" t="s">
        <v>401</v>
      </c>
    </row>
    <row r="39049" spans="1:9" x14ac:dyDescent="0.35">
      <c r="A39049">
        <v>2082024</v>
      </c>
      <c r="B39049" t="s">
        <v>793</v>
      </c>
      <c r="C39049" t="s">
        <v>323</v>
      </c>
      <c r="D39049" t="s">
        <v>399</v>
      </c>
      <c r="E39049" t="s">
        <v>187</v>
      </c>
      <c r="F39049" t="s">
        <v>101</v>
      </c>
    </row>
    <row r="39050" spans="1:9" x14ac:dyDescent="0.35">
      <c r="A39050">
        <v>2082024</v>
      </c>
      <c r="B39050" t="s">
        <v>552</v>
      </c>
      <c r="C39050" t="s">
        <v>342</v>
      </c>
      <c r="D39050" t="s">
        <v>399</v>
      </c>
      <c r="E39050" t="s">
        <v>403</v>
      </c>
      <c r="F39050" t="s">
        <v>101</v>
      </c>
    </row>
    <row r="39051" spans="1:9" x14ac:dyDescent="0.35">
      <c r="A39051">
        <v>2082024</v>
      </c>
      <c r="B39051" t="s">
        <v>687</v>
      </c>
      <c r="C39051" t="s">
        <v>293</v>
      </c>
      <c r="D39051" t="s">
        <v>399</v>
      </c>
      <c r="E39051" t="s">
        <v>404</v>
      </c>
      <c r="F39051" t="s">
        <v>101</v>
      </c>
    </row>
    <row r="39052" spans="1:9" x14ac:dyDescent="0.35">
      <c r="A39052">
        <v>1082024</v>
      </c>
      <c r="B39052" t="s">
        <v>578</v>
      </c>
      <c r="C39052" t="s">
        <v>556</v>
      </c>
      <c r="D39052" t="s">
        <v>100</v>
      </c>
      <c r="E39052" t="s">
        <v>101</v>
      </c>
    </row>
    <row r="39053" spans="1:9" x14ac:dyDescent="0.35">
      <c r="A39053">
        <v>1082024</v>
      </c>
      <c r="B39053" t="s">
        <v>542</v>
      </c>
      <c r="C39053" t="s">
        <v>422</v>
      </c>
      <c r="D39053" t="s">
        <v>104</v>
      </c>
      <c r="E39053" t="s">
        <v>101</v>
      </c>
    </row>
    <row r="39054" spans="1:9" x14ac:dyDescent="0.35">
      <c r="A39054">
        <v>1082024</v>
      </c>
      <c r="B39054" t="s">
        <v>507</v>
      </c>
      <c r="C39054" t="s">
        <v>541</v>
      </c>
      <c r="D39054" t="s">
        <v>107</v>
      </c>
      <c r="E39054" t="s">
        <v>108</v>
      </c>
      <c r="F39054" t="s">
        <v>101</v>
      </c>
    </row>
    <row r="39055" spans="1:9" x14ac:dyDescent="0.35">
      <c r="A39055">
        <v>1082024</v>
      </c>
      <c r="B39055" t="s">
        <v>258</v>
      </c>
      <c r="C39055" t="s">
        <v>109</v>
      </c>
      <c r="D39055" t="s">
        <v>111</v>
      </c>
      <c r="E39055" t="s">
        <v>101</v>
      </c>
    </row>
    <row r="39056" spans="1:9" x14ac:dyDescent="0.35">
      <c r="A39056">
        <v>1082024</v>
      </c>
      <c r="B39056" t="s">
        <v>485</v>
      </c>
      <c r="C39056" t="s">
        <v>654</v>
      </c>
      <c r="D39056" t="s">
        <v>114</v>
      </c>
      <c r="E39056" t="s">
        <v>115</v>
      </c>
      <c r="F39056" t="s">
        <v>116</v>
      </c>
    </row>
    <row r="39057" spans="1:7" x14ac:dyDescent="0.35">
      <c r="A39057">
        <v>1082024</v>
      </c>
      <c r="B39057" t="s">
        <v>421</v>
      </c>
      <c r="C39057" t="s">
        <v>213</v>
      </c>
      <c r="D39057" t="s">
        <v>114</v>
      </c>
      <c r="E39057" t="s">
        <v>119</v>
      </c>
      <c r="F39057" t="s">
        <v>120</v>
      </c>
      <c r="G39057" t="s">
        <v>121</v>
      </c>
    </row>
    <row r="39058" spans="1:7" x14ac:dyDescent="0.35">
      <c r="A39058">
        <v>1082024</v>
      </c>
      <c r="B39058" t="s">
        <v>805</v>
      </c>
      <c r="C39058" t="s">
        <v>953</v>
      </c>
      <c r="D39058" t="s">
        <v>114</v>
      </c>
      <c r="E39058" t="s">
        <v>124</v>
      </c>
    </row>
    <row r="39059" spans="1:7" x14ac:dyDescent="0.35">
      <c r="A39059">
        <v>1082024</v>
      </c>
      <c r="B39059" t="s">
        <v>956</v>
      </c>
      <c r="C39059" t="s">
        <v>989</v>
      </c>
      <c r="D39059" t="s">
        <v>114</v>
      </c>
      <c r="E39059" t="s">
        <v>127</v>
      </c>
    </row>
    <row r="39060" spans="1:7" x14ac:dyDescent="0.35">
      <c r="A39060">
        <v>1082024</v>
      </c>
      <c r="B39060" t="s">
        <v>316</v>
      </c>
      <c r="C39060" t="s">
        <v>938</v>
      </c>
      <c r="D39060" t="s">
        <v>114</v>
      </c>
      <c r="E39060" t="s">
        <v>130</v>
      </c>
    </row>
    <row r="39061" spans="1:7" x14ac:dyDescent="0.35">
      <c r="A39061">
        <v>1082024</v>
      </c>
      <c r="B39061" t="s">
        <v>859</v>
      </c>
      <c r="C39061" t="s">
        <v>990</v>
      </c>
      <c r="D39061" t="s">
        <v>114</v>
      </c>
      <c r="E39061" t="s">
        <v>132</v>
      </c>
      <c r="F39061" t="s">
        <v>133</v>
      </c>
    </row>
    <row r="39062" spans="1:7" x14ac:dyDescent="0.35">
      <c r="A39062">
        <v>1082024</v>
      </c>
      <c r="B39062" t="s">
        <v>418</v>
      </c>
      <c r="C39062" t="s">
        <v>450</v>
      </c>
      <c r="D39062" t="s">
        <v>135</v>
      </c>
      <c r="E39062" t="s">
        <v>136</v>
      </c>
    </row>
    <row r="39063" spans="1:7" x14ac:dyDescent="0.35">
      <c r="A39063">
        <v>1082024</v>
      </c>
      <c r="B39063" t="s">
        <v>629</v>
      </c>
      <c r="C39063" t="s">
        <v>459</v>
      </c>
      <c r="D39063" t="s">
        <v>139</v>
      </c>
      <c r="E39063" t="s">
        <v>140</v>
      </c>
      <c r="F39063" t="s">
        <v>141</v>
      </c>
      <c r="G39063" t="s">
        <v>101</v>
      </c>
    </row>
    <row r="39064" spans="1:7" x14ac:dyDescent="0.35">
      <c r="A39064">
        <v>1082024</v>
      </c>
      <c r="B39064" t="s">
        <v>582</v>
      </c>
      <c r="C39064" t="s">
        <v>183</v>
      </c>
      <c r="D39064" t="s">
        <v>144</v>
      </c>
      <c r="E39064" t="s">
        <v>101</v>
      </c>
    </row>
    <row r="39065" spans="1:7" x14ac:dyDescent="0.35">
      <c r="A39065">
        <v>1082024</v>
      </c>
      <c r="B39065" t="s">
        <v>637</v>
      </c>
      <c r="C39065" t="s">
        <v>454</v>
      </c>
      <c r="D39065" t="s">
        <v>147</v>
      </c>
      <c r="E39065" t="s">
        <v>148</v>
      </c>
      <c r="F39065" t="s">
        <v>149</v>
      </c>
    </row>
    <row r="39066" spans="1:7" x14ac:dyDescent="0.35">
      <c r="A39066">
        <v>1082024</v>
      </c>
      <c r="B39066" t="s">
        <v>687</v>
      </c>
      <c r="C39066" t="s">
        <v>460</v>
      </c>
      <c r="D39066" t="s">
        <v>152</v>
      </c>
      <c r="E39066" t="s">
        <v>140</v>
      </c>
      <c r="F39066" t="s">
        <v>153</v>
      </c>
      <c r="G39066" t="s">
        <v>101</v>
      </c>
    </row>
    <row r="39067" spans="1:7" x14ac:dyDescent="0.35">
      <c r="A39067">
        <v>1082024</v>
      </c>
      <c r="B39067" t="s">
        <v>635</v>
      </c>
      <c r="C39067" t="s">
        <v>185</v>
      </c>
      <c r="D39067" t="s">
        <v>156</v>
      </c>
      <c r="E39067" t="s">
        <v>101</v>
      </c>
    </row>
    <row r="39068" spans="1:7" x14ac:dyDescent="0.35">
      <c r="A39068">
        <v>1082024</v>
      </c>
      <c r="B39068" t="s">
        <v>540</v>
      </c>
      <c r="C39068" t="s">
        <v>159</v>
      </c>
      <c r="D39068" t="s">
        <v>101</v>
      </c>
    </row>
    <row r="39069" spans="1:7" x14ac:dyDescent="0.35">
      <c r="A39069">
        <v>1082024</v>
      </c>
      <c r="B39069" t="s">
        <v>595</v>
      </c>
      <c r="C39069" t="s">
        <v>161</v>
      </c>
      <c r="D39069" t="s">
        <v>101</v>
      </c>
    </row>
    <row r="39070" spans="1:7" x14ac:dyDescent="0.35">
      <c r="A39070">
        <v>1082024</v>
      </c>
      <c r="B39070" t="s">
        <v>342</v>
      </c>
      <c r="C39070" t="s">
        <v>402</v>
      </c>
      <c r="D39070" t="s">
        <v>164</v>
      </c>
      <c r="E39070" t="s">
        <v>101</v>
      </c>
    </row>
    <row r="39071" spans="1:7" x14ac:dyDescent="0.35">
      <c r="A39071">
        <v>1082024</v>
      </c>
      <c r="B39071" t="s">
        <v>694</v>
      </c>
      <c r="C39071" t="s">
        <v>145</v>
      </c>
      <c r="D39071" t="s">
        <v>167</v>
      </c>
    </row>
    <row r="39072" spans="1:7" x14ac:dyDescent="0.35">
      <c r="A39072">
        <v>1082024</v>
      </c>
      <c r="B39072" t="s">
        <v>557</v>
      </c>
      <c r="C39072" t="s">
        <v>478</v>
      </c>
      <c r="D39072" t="s">
        <v>423</v>
      </c>
      <c r="E39072" t="s">
        <v>101</v>
      </c>
    </row>
    <row r="39073" spans="1:7" x14ac:dyDescent="0.35">
      <c r="A39073">
        <v>1082024</v>
      </c>
      <c r="B39073" t="s">
        <v>473</v>
      </c>
      <c r="C39073" t="s">
        <v>244</v>
      </c>
      <c r="D39073" t="s">
        <v>169</v>
      </c>
      <c r="E39073" t="s">
        <v>170</v>
      </c>
      <c r="F39073" t="s">
        <v>101</v>
      </c>
    </row>
    <row r="39074" spans="1:7" x14ac:dyDescent="0.35">
      <c r="A39074">
        <v>1082024</v>
      </c>
      <c r="B39074" t="s">
        <v>730</v>
      </c>
      <c r="C39074" t="s">
        <v>444</v>
      </c>
      <c r="D39074" t="s">
        <v>173</v>
      </c>
      <c r="E39074" t="s">
        <v>101</v>
      </c>
    </row>
    <row r="39075" spans="1:7" x14ac:dyDescent="0.35">
      <c r="A39075">
        <v>1082024</v>
      </c>
      <c r="B39075" t="s">
        <v>623</v>
      </c>
      <c r="C39075" t="s">
        <v>476</v>
      </c>
      <c r="D39075" t="s">
        <v>176</v>
      </c>
      <c r="E39075" t="s">
        <v>101</v>
      </c>
    </row>
    <row r="39076" spans="1:7" x14ac:dyDescent="0.35">
      <c r="A39076">
        <v>1082024</v>
      </c>
      <c r="B39076" t="s">
        <v>551</v>
      </c>
      <c r="C39076" t="s">
        <v>541</v>
      </c>
      <c r="D39076" t="s">
        <v>176</v>
      </c>
      <c r="E39076" t="s">
        <v>149</v>
      </c>
    </row>
    <row r="39077" spans="1:7" x14ac:dyDescent="0.35">
      <c r="A39077">
        <v>1082024</v>
      </c>
      <c r="B39077" t="s">
        <v>534</v>
      </c>
      <c r="C39077" t="s">
        <v>450</v>
      </c>
      <c r="D39077" t="s">
        <v>181</v>
      </c>
      <c r="E39077" t="s">
        <v>182</v>
      </c>
      <c r="F39077" t="s">
        <v>101</v>
      </c>
    </row>
    <row r="39078" spans="1:7" x14ac:dyDescent="0.35">
      <c r="A39078">
        <v>1082024</v>
      </c>
      <c r="B39078" t="s">
        <v>769</v>
      </c>
      <c r="C39078" t="s">
        <v>474</v>
      </c>
      <c r="D39078" t="s">
        <v>184</v>
      </c>
      <c r="E39078" t="s">
        <v>101</v>
      </c>
    </row>
    <row r="39079" spans="1:7" x14ac:dyDescent="0.35">
      <c r="A39079">
        <v>1082024</v>
      </c>
      <c r="B39079" t="s">
        <v>219</v>
      </c>
      <c r="C39079" t="s">
        <v>187</v>
      </c>
      <c r="D39079" t="s">
        <v>101</v>
      </c>
    </row>
    <row r="39080" spans="1:7" x14ac:dyDescent="0.35">
      <c r="A39080">
        <v>1082024</v>
      </c>
      <c r="B39080" t="s">
        <v>446</v>
      </c>
      <c r="C39080" t="s">
        <v>481</v>
      </c>
      <c r="D39080" t="s">
        <v>190</v>
      </c>
      <c r="E39080" t="s">
        <v>191</v>
      </c>
      <c r="F39080" t="s">
        <v>101</v>
      </c>
    </row>
    <row r="39081" spans="1:7" x14ac:dyDescent="0.35">
      <c r="A39081">
        <v>1082024</v>
      </c>
      <c r="B39081" t="s">
        <v>142</v>
      </c>
      <c r="C39081" t="s">
        <v>234</v>
      </c>
      <c r="D39081" t="s">
        <v>190</v>
      </c>
      <c r="E39081" t="s">
        <v>194</v>
      </c>
      <c r="F39081" t="s">
        <v>101</v>
      </c>
    </row>
    <row r="39082" spans="1:7" x14ac:dyDescent="0.35">
      <c r="A39082">
        <v>1082024</v>
      </c>
      <c r="B39082" t="s">
        <v>560</v>
      </c>
      <c r="C39082" t="s">
        <v>415</v>
      </c>
      <c r="D39082" t="s">
        <v>190</v>
      </c>
      <c r="E39082" t="s">
        <v>196</v>
      </c>
      <c r="F39082" t="s">
        <v>101</v>
      </c>
    </row>
    <row r="39083" spans="1:7" x14ac:dyDescent="0.35">
      <c r="A39083">
        <v>1082024</v>
      </c>
      <c r="B39083" t="s">
        <v>122</v>
      </c>
      <c r="C39083" t="s">
        <v>198</v>
      </c>
      <c r="D39083" t="s">
        <v>140</v>
      </c>
      <c r="E39083" t="s">
        <v>199</v>
      </c>
      <c r="F39083" t="s">
        <v>200</v>
      </c>
      <c r="G39083" t="s">
        <v>101</v>
      </c>
    </row>
    <row r="39084" spans="1:7" x14ac:dyDescent="0.35">
      <c r="A39084">
        <v>1082024</v>
      </c>
      <c r="B39084" t="s">
        <v>598</v>
      </c>
      <c r="C39084" t="s">
        <v>175</v>
      </c>
      <c r="D39084" t="s">
        <v>61</v>
      </c>
      <c r="E39084" t="s">
        <v>101</v>
      </c>
    </row>
    <row r="39085" spans="1:7" x14ac:dyDescent="0.35">
      <c r="A39085">
        <v>1082024</v>
      </c>
      <c r="B39085" t="s">
        <v>694</v>
      </c>
      <c r="C39085" t="s">
        <v>431</v>
      </c>
      <c r="D39085" t="s">
        <v>205</v>
      </c>
      <c r="E39085" t="s">
        <v>101</v>
      </c>
    </row>
    <row r="39086" spans="1:7" x14ac:dyDescent="0.35">
      <c r="A39086">
        <v>1082024</v>
      </c>
      <c r="B39086" t="s">
        <v>823</v>
      </c>
      <c r="C39086" t="s">
        <v>542</v>
      </c>
      <c r="D39086" t="s">
        <v>208</v>
      </c>
      <c r="E39086" t="s">
        <v>101</v>
      </c>
    </row>
    <row r="39087" spans="1:7" x14ac:dyDescent="0.35">
      <c r="A39087">
        <v>1082024</v>
      </c>
      <c r="B39087" t="s">
        <v>573</v>
      </c>
      <c r="C39087" t="s">
        <v>446</v>
      </c>
      <c r="D39087" t="s">
        <v>210</v>
      </c>
      <c r="E39087" t="s">
        <v>211</v>
      </c>
      <c r="F39087" t="s">
        <v>101</v>
      </c>
    </row>
    <row r="39088" spans="1:7" x14ac:dyDescent="0.35">
      <c r="A39088">
        <v>1082024</v>
      </c>
      <c r="B39088" t="s">
        <v>425</v>
      </c>
      <c r="C39088" t="s">
        <v>158</v>
      </c>
      <c r="D39088" t="s">
        <v>214</v>
      </c>
      <c r="E39088" t="s">
        <v>215</v>
      </c>
      <c r="F39088" t="s">
        <v>101</v>
      </c>
    </row>
    <row r="39089" spans="1:7" x14ac:dyDescent="0.35">
      <c r="A39089">
        <v>1082024</v>
      </c>
      <c r="B39089" t="s">
        <v>719</v>
      </c>
      <c r="C39089" t="s">
        <v>536</v>
      </c>
      <c r="D39089" t="s">
        <v>217</v>
      </c>
      <c r="E39089" t="s">
        <v>101</v>
      </c>
    </row>
    <row r="39090" spans="1:7" x14ac:dyDescent="0.35">
      <c r="A39090">
        <v>1082024</v>
      </c>
      <c r="B39090" t="s">
        <v>767</v>
      </c>
      <c r="C39090" t="s">
        <v>459</v>
      </c>
      <c r="D39090" t="s">
        <v>220</v>
      </c>
      <c r="E39090" t="s">
        <v>101</v>
      </c>
    </row>
    <row r="39091" spans="1:7" x14ac:dyDescent="0.35">
      <c r="A39091">
        <v>1082024</v>
      </c>
      <c r="B39091" t="s">
        <v>729</v>
      </c>
      <c r="C39091" t="s">
        <v>285</v>
      </c>
      <c r="D39091" t="s">
        <v>222</v>
      </c>
    </row>
    <row r="39092" spans="1:7" x14ac:dyDescent="0.35">
      <c r="A39092">
        <v>1082024</v>
      </c>
      <c r="B39092" t="s">
        <v>695</v>
      </c>
      <c r="C39092" t="s">
        <v>457</v>
      </c>
      <c r="D39092" t="s">
        <v>223</v>
      </c>
    </row>
    <row r="39093" spans="1:7" x14ac:dyDescent="0.35">
      <c r="A39093">
        <v>1082024</v>
      </c>
      <c r="B39093" t="s">
        <v>752</v>
      </c>
      <c r="C39093" t="s">
        <v>598</v>
      </c>
      <c r="D39093" t="s">
        <v>225</v>
      </c>
      <c r="E39093" t="s">
        <v>101</v>
      </c>
    </row>
    <row r="39094" spans="1:7" x14ac:dyDescent="0.35">
      <c r="A39094">
        <v>1082024</v>
      </c>
      <c r="B39094" t="s">
        <v>759</v>
      </c>
      <c r="C39094" t="s">
        <v>168</v>
      </c>
      <c r="D39094" t="s">
        <v>225</v>
      </c>
      <c r="E39094" t="s">
        <v>228</v>
      </c>
      <c r="F39094" t="s">
        <v>229</v>
      </c>
    </row>
    <row r="39095" spans="1:7" x14ac:dyDescent="0.35">
      <c r="A39095">
        <v>1082024</v>
      </c>
      <c r="B39095" t="s">
        <v>552</v>
      </c>
      <c r="C39095" t="s">
        <v>221</v>
      </c>
      <c r="D39095" t="s">
        <v>232</v>
      </c>
      <c r="E39095" t="s">
        <v>101</v>
      </c>
    </row>
    <row r="39096" spans="1:7" x14ac:dyDescent="0.35">
      <c r="A39096">
        <v>1082024</v>
      </c>
      <c r="B39096" t="s">
        <v>602</v>
      </c>
      <c r="C39096" t="s">
        <v>465</v>
      </c>
      <c r="D39096" t="s">
        <v>235</v>
      </c>
      <c r="E39096" t="s">
        <v>236</v>
      </c>
      <c r="F39096" t="s">
        <v>101</v>
      </c>
    </row>
    <row r="39097" spans="1:7" x14ac:dyDescent="0.35">
      <c r="A39097">
        <v>1082024</v>
      </c>
      <c r="B39097" t="s">
        <v>520</v>
      </c>
      <c r="C39097" t="s">
        <v>421</v>
      </c>
      <c r="D39097" t="s">
        <v>235</v>
      </c>
      <c r="E39097" t="s">
        <v>239</v>
      </c>
      <c r="F39097" t="s">
        <v>149</v>
      </c>
    </row>
    <row r="39098" spans="1:7" x14ac:dyDescent="0.35">
      <c r="A39098">
        <v>1082024</v>
      </c>
      <c r="B39098" t="s">
        <v>655</v>
      </c>
      <c r="C39098" t="s">
        <v>547</v>
      </c>
      <c r="D39098" t="s">
        <v>235</v>
      </c>
      <c r="E39098" t="s">
        <v>241</v>
      </c>
      <c r="F39098" t="s">
        <v>101</v>
      </c>
    </row>
    <row r="39099" spans="1:7" x14ac:dyDescent="0.35">
      <c r="A39099">
        <v>1082024</v>
      </c>
      <c r="B39099" t="s">
        <v>637</v>
      </c>
      <c r="C39099" t="s">
        <v>549</v>
      </c>
      <c r="D39099" t="s">
        <v>243</v>
      </c>
      <c r="E39099" t="s">
        <v>101</v>
      </c>
    </row>
    <row r="39100" spans="1:7" x14ac:dyDescent="0.35">
      <c r="A39100">
        <v>1082024</v>
      </c>
      <c r="B39100" t="s">
        <v>565</v>
      </c>
      <c r="C39100" t="s">
        <v>304</v>
      </c>
      <c r="D39100" t="s">
        <v>245</v>
      </c>
      <c r="E39100" t="s">
        <v>246</v>
      </c>
    </row>
    <row r="39101" spans="1:7" x14ac:dyDescent="0.35">
      <c r="A39101">
        <v>1082024</v>
      </c>
      <c r="B39101" t="s">
        <v>856</v>
      </c>
      <c r="C39101" t="s">
        <v>603</v>
      </c>
      <c r="D39101" t="s">
        <v>245</v>
      </c>
      <c r="E39101" t="s">
        <v>249</v>
      </c>
    </row>
    <row r="39102" spans="1:7" x14ac:dyDescent="0.35">
      <c r="A39102">
        <v>1082024</v>
      </c>
      <c r="B39102" t="s">
        <v>597</v>
      </c>
      <c r="C39102" t="s">
        <v>122</v>
      </c>
      <c r="D39102" t="s">
        <v>252</v>
      </c>
      <c r="E39102" t="s">
        <v>101</v>
      </c>
    </row>
    <row r="39103" spans="1:7" x14ac:dyDescent="0.35">
      <c r="A39103">
        <v>1082024</v>
      </c>
      <c r="B39103" t="s">
        <v>307</v>
      </c>
      <c r="C39103" t="s">
        <v>227</v>
      </c>
      <c r="D39103" t="s">
        <v>254</v>
      </c>
    </row>
    <row r="39104" spans="1:7" x14ac:dyDescent="0.35">
      <c r="A39104">
        <v>1082024</v>
      </c>
      <c r="B39104" t="s">
        <v>493</v>
      </c>
      <c r="C39104" t="s">
        <v>346</v>
      </c>
      <c r="D39104" t="s">
        <v>256</v>
      </c>
      <c r="E39104" t="s">
        <v>257</v>
      </c>
      <c r="F39104" t="s">
        <v>236</v>
      </c>
      <c r="G39104" t="s">
        <v>101</v>
      </c>
    </row>
    <row r="39105" spans="1:6" x14ac:dyDescent="0.35">
      <c r="A39105">
        <v>1082024</v>
      </c>
      <c r="B39105" t="s">
        <v>437</v>
      </c>
      <c r="C39105" t="s">
        <v>304</v>
      </c>
      <c r="D39105" t="s">
        <v>260</v>
      </c>
      <c r="E39105" t="s">
        <v>136</v>
      </c>
      <c r="F39105" t="s">
        <v>101</v>
      </c>
    </row>
    <row r="39106" spans="1:6" x14ac:dyDescent="0.35">
      <c r="A39106">
        <v>1082024</v>
      </c>
      <c r="B39106" t="s">
        <v>305</v>
      </c>
      <c r="C39106" t="s">
        <v>261</v>
      </c>
      <c r="D39106" t="s">
        <v>262</v>
      </c>
      <c r="E39106" t="s">
        <v>101</v>
      </c>
    </row>
    <row r="39107" spans="1:6" x14ac:dyDescent="0.35">
      <c r="A39107">
        <v>1082024</v>
      </c>
      <c r="B39107" t="s">
        <v>496</v>
      </c>
      <c r="C39107" t="s">
        <v>375</v>
      </c>
      <c r="D39107" t="s">
        <v>264</v>
      </c>
      <c r="E39107" t="s">
        <v>101</v>
      </c>
    </row>
    <row r="39108" spans="1:6" x14ac:dyDescent="0.35">
      <c r="A39108">
        <v>1082024</v>
      </c>
      <c r="B39108" t="s">
        <v>168</v>
      </c>
      <c r="C39108" t="s">
        <v>264</v>
      </c>
      <c r="D39108" t="s">
        <v>149</v>
      </c>
    </row>
    <row r="39109" spans="1:6" x14ac:dyDescent="0.35">
      <c r="A39109">
        <v>1082024</v>
      </c>
      <c r="B39109" t="s">
        <v>778</v>
      </c>
      <c r="C39109" t="s">
        <v>495</v>
      </c>
      <c r="D39109" t="s">
        <v>265</v>
      </c>
      <c r="E39109" t="s">
        <v>101</v>
      </c>
      <c r="F39109" t="s">
        <v>266</v>
      </c>
    </row>
    <row r="39110" spans="1:6" x14ac:dyDescent="0.35">
      <c r="A39110">
        <v>1082024</v>
      </c>
      <c r="B39110" t="s">
        <v>655</v>
      </c>
      <c r="C39110" t="s">
        <v>543</v>
      </c>
      <c r="D39110" t="s">
        <v>267</v>
      </c>
      <c r="E39110" t="s">
        <v>101</v>
      </c>
    </row>
    <row r="39111" spans="1:6" x14ac:dyDescent="0.35">
      <c r="A39111">
        <v>1082024</v>
      </c>
      <c r="B39111" t="s">
        <v>736</v>
      </c>
      <c r="C39111" t="s">
        <v>150</v>
      </c>
      <c r="D39111" t="s">
        <v>268</v>
      </c>
    </row>
    <row r="39112" spans="1:6" x14ac:dyDescent="0.35">
      <c r="A39112">
        <v>1082024</v>
      </c>
      <c r="B39112" t="s">
        <v>729</v>
      </c>
      <c r="C39112" t="s">
        <v>495</v>
      </c>
      <c r="D39112" t="s">
        <v>270</v>
      </c>
      <c r="E39112" t="s">
        <v>271</v>
      </c>
      <c r="F39112" t="s">
        <v>101</v>
      </c>
    </row>
    <row r="39113" spans="1:6" x14ac:dyDescent="0.35">
      <c r="A39113">
        <v>1082024</v>
      </c>
      <c r="B39113" t="s">
        <v>693</v>
      </c>
      <c r="C39113" t="s">
        <v>438</v>
      </c>
      <c r="D39113" t="s">
        <v>274</v>
      </c>
      <c r="E39113" t="s">
        <v>101</v>
      </c>
    </row>
    <row r="39114" spans="1:6" x14ac:dyDescent="0.35">
      <c r="A39114">
        <v>1082024</v>
      </c>
      <c r="B39114" t="s">
        <v>422</v>
      </c>
      <c r="C39114" t="s">
        <v>469</v>
      </c>
      <c r="D39114" t="s">
        <v>277</v>
      </c>
      <c r="E39114" t="s">
        <v>101</v>
      </c>
    </row>
    <row r="39115" spans="1:6" x14ac:dyDescent="0.35">
      <c r="A39115">
        <v>1082024</v>
      </c>
      <c r="B39115" t="s">
        <v>636</v>
      </c>
      <c r="C39115" t="s">
        <v>436</v>
      </c>
      <c r="D39115" t="s">
        <v>279</v>
      </c>
      <c r="E39115" t="s">
        <v>140</v>
      </c>
      <c r="F39115" t="s">
        <v>280</v>
      </c>
    </row>
    <row r="39116" spans="1:6" x14ac:dyDescent="0.35">
      <c r="A39116">
        <v>1082024</v>
      </c>
      <c r="B39116" t="s">
        <v>565</v>
      </c>
      <c r="C39116" t="s">
        <v>137</v>
      </c>
      <c r="D39116" t="s">
        <v>281</v>
      </c>
    </row>
    <row r="39117" spans="1:6" x14ac:dyDescent="0.35">
      <c r="A39117">
        <v>1082024</v>
      </c>
      <c r="B39117" t="s">
        <v>508</v>
      </c>
      <c r="C39117" t="s">
        <v>559</v>
      </c>
      <c r="D39117" t="s">
        <v>284</v>
      </c>
      <c r="E39117" t="s">
        <v>101</v>
      </c>
    </row>
    <row r="39118" spans="1:6" x14ac:dyDescent="0.35">
      <c r="A39118">
        <v>1082024</v>
      </c>
      <c r="B39118" t="s">
        <v>802</v>
      </c>
      <c r="C39118" t="s">
        <v>439</v>
      </c>
      <c r="D39118" t="s">
        <v>287</v>
      </c>
      <c r="E39118" t="s">
        <v>101</v>
      </c>
    </row>
    <row r="39119" spans="1:6" x14ac:dyDescent="0.35">
      <c r="A39119">
        <v>1082024</v>
      </c>
      <c r="B39119" t="s">
        <v>624</v>
      </c>
      <c r="C39119" t="s">
        <v>415</v>
      </c>
      <c r="D39119" t="s">
        <v>288</v>
      </c>
      <c r="E39119" t="s">
        <v>101</v>
      </c>
    </row>
    <row r="39120" spans="1:6" x14ac:dyDescent="0.35">
      <c r="A39120">
        <v>1082024</v>
      </c>
      <c r="B39120" t="s">
        <v>543</v>
      </c>
      <c r="C39120" t="s">
        <v>461</v>
      </c>
      <c r="D39120" t="s">
        <v>290</v>
      </c>
      <c r="E39120" t="s">
        <v>140</v>
      </c>
      <c r="F39120" t="s">
        <v>291</v>
      </c>
    </row>
    <row r="39121" spans="1:9" x14ac:dyDescent="0.35">
      <c r="A39121">
        <v>1082024</v>
      </c>
      <c r="B39121" t="s">
        <v>729</v>
      </c>
      <c r="C39121" t="s">
        <v>504</v>
      </c>
      <c r="D39121" t="s">
        <v>290</v>
      </c>
      <c r="E39121" t="s">
        <v>140</v>
      </c>
      <c r="F39121" t="s">
        <v>294</v>
      </c>
      <c r="G39121" t="s">
        <v>295</v>
      </c>
      <c r="H39121" t="s">
        <v>101</v>
      </c>
    </row>
    <row r="39122" spans="1:9" x14ac:dyDescent="0.35">
      <c r="A39122">
        <v>1082024</v>
      </c>
      <c r="B39122" t="s">
        <v>593</v>
      </c>
      <c r="C39122" t="s">
        <v>417</v>
      </c>
      <c r="D39122" t="s">
        <v>298</v>
      </c>
      <c r="E39122" t="s">
        <v>101</v>
      </c>
    </row>
    <row r="39123" spans="1:9" x14ac:dyDescent="0.35">
      <c r="A39123">
        <v>1082024</v>
      </c>
      <c r="B39123" t="s">
        <v>559</v>
      </c>
      <c r="C39123" t="s">
        <v>467</v>
      </c>
      <c r="D39123" t="s">
        <v>300</v>
      </c>
      <c r="E39123" t="s">
        <v>262</v>
      </c>
      <c r="F39123" t="s">
        <v>101</v>
      </c>
    </row>
    <row r="39124" spans="1:9" x14ac:dyDescent="0.35">
      <c r="A39124">
        <v>1082024</v>
      </c>
      <c r="B39124" t="s">
        <v>495</v>
      </c>
      <c r="C39124" t="s">
        <v>600</v>
      </c>
      <c r="D39124" t="s">
        <v>301</v>
      </c>
      <c r="E39124" t="s">
        <v>101</v>
      </c>
    </row>
    <row r="39125" spans="1:9" x14ac:dyDescent="0.35">
      <c r="A39125">
        <v>1082024</v>
      </c>
      <c r="B39125" t="s">
        <v>583</v>
      </c>
      <c r="C39125" t="s">
        <v>145</v>
      </c>
      <c r="D39125" t="s">
        <v>303</v>
      </c>
      <c r="E39125" t="s">
        <v>149</v>
      </c>
    </row>
    <row r="39126" spans="1:9" x14ac:dyDescent="0.35">
      <c r="A39126">
        <v>1082024</v>
      </c>
      <c r="B39126" t="s">
        <v>761</v>
      </c>
      <c r="C39126" t="s">
        <v>591</v>
      </c>
      <c r="D39126" t="s">
        <v>306</v>
      </c>
      <c r="E39126" t="s">
        <v>101</v>
      </c>
    </row>
    <row r="39127" spans="1:9" x14ac:dyDescent="0.35">
      <c r="A39127">
        <v>1082024</v>
      </c>
      <c r="B39127" t="s">
        <v>877</v>
      </c>
      <c r="C39127" t="s">
        <v>520</v>
      </c>
      <c r="D39127" t="s">
        <v>308</v>
      </c>
      <c r="E39127" t="s">
        <v>309</v>
      </c>
      <c r="F39127" t="s">
        <v>310</v>
      </c>
      <c r="G39127" t="s">
        <v>311</v>
      </c>
      <c r="H39127" t="s">
        <v>312</v>
      </c>
      <c r="I39127" t="s">
        <v>101</v>
      </c>
    </row>
    <row r="39128" spans="1:9" x14ac:dyDescent="0.35">
      <c r="A39128">
        <v>1082024</v>
      </c>
      <c r="B39128" t="s">
        <v>221</v>
      </c>
      <c r="C39128" t="s">
        <v>99</v>
      </c>
      <c r="D39128" t="s">
        <v>314</v>
      </c>
      <c r="E39128" t="s">
        <v>315</v>
      </c>
      <c r="F39128" t="s">
        <v>101</v>
      </c>
    </row>
    <row r="39129" spans="1:9" x14ac:dyDescent="0.35">
      <c r="A39129">
        <v>1082024</v>
      </c>
      <c r="B39129" t="s">
        <v>441</v>
      </c>
      <c r="C39129" t="s">
        <v>476</v>
      </c>
      <c r="D39129" t="s">
        <v>314</v>
      </c>
      <c r="E39129" t="s">
        <v>317</v>
      </c>
      <c r="F39129" t="s">
        <v>101</v>
      </c>
    </row>
    <row r="39130" spans="1:9" x14ac:dyDescent="0.35">
      <c r="A39130">
        <v>1082024</v>
      </c>
      <c r="B39130" t="s">
        <v>218</v>
      </c>
      <c r="C39130" t="s">
        <v>183</v>
      </c>
      <c r="D39130" t="s">
        <v>319</v>
      </c>
      <c r="E39130" t="s">
        <v>320</v>
      </c>
      <c r="F39130" t="s">
        <v>321</v>
      </c>
    </row>
    <row r="39131" spans="1:9" x14ac:dyDescent="0.35">
      <c r="A39131">
        <v>1082024</v>
      </c>
      <c r="B39131" t="s">
        <v>718</v>
      </c>
      <c r="C39131" t="s">
        <v>438</v>
      </c>
      <c r="D39131" t="s">
        <v>322</v>
      </c>
      <c r="E39131" t="s">
        <v>101</v>
      </c>
    </row>
    <row r="39132" spans="1:9" x14ac:dyDescent="0.35">
      <c r="A39132">
        <v>1082024</v>
      </c>
      <c r="B39132" t="s">
        <v>829</v>
      </c>
      <c r="C39132" t="s">
        <v>511</v>
      </c>
      <c r="D39132" t="s">
        <v>325</v>
      </c>
      <c r="E39132" t="s">
        <v>101</v>
      </c>
    </row>
    <row r="39133" spans="1:9" x14ac:dyDescent="0.35">
      <c r="A39133">
        <v>1082024</v>
      </c>
      <c r="B39133" t="s">
        <v>908</v>
      </c>
      <c r="C39133" t="s">
        <v>419</v>
      </c>
      <c r="D39133" t="s">
        <v>328</v>
      </c>
      <c r="E39133" t="s">
        <v>101</v>
      </c>
    </row>
    <row r="39134" spans="1:9" x14ac:dyDescent="0.35">
      <c r="A39134">
        <v>1082024</v>
      </c>
      <c r="B39134" t="s">
        <v>165</v>
      </c>
      <c r="C39134" t="s">
        <v>331</v>
      </c>
      <c r="D39134" t="s">
        <v>332</v>
      </c>
      <c r="E39134" t="s">
        <v>101</v>
      </c>
    </row>
    <row r="39135" spans="1:9" x14ac:dyDescent="0.35">
      <c r="A39135">
        <v>1082024</v>
      </c>
      <c r="B39135" t="s">
        <v>122</v>
      </c>
      <c r="C39135" t="s">
        <v>204</v>
      </c>
      <c r="D39135" t="s">
        <v>331</v>
      </c>
      <c r="E39135" t="s">
        <v>335</v>
      </c>
      <c r="F39135" t="s">
        <v>101</v>
      </c>
    </row>
    <row r="39136" spans="1:9" x14ac:dyDescent="0.35">
      <c r="A39136">
        <v>1082024</v>
      </c>
      <c r="B39136" t="s">
        <v>282</v>
      </c>
      <c r="C39136" t="s">
        <v>273</v>
      </c>
      <c r="D39136" t="s">
        <v>331</v>
      </c>
      <c r="E39136" t="s">
        <v>338</v>
      </c>
      <c r="F39136" t="s">
        <v>321</v>
      </c>
    </row>
    <row r="39137" spans="1:8" x14ac:dyDescent="0.35">
      <c r="A39137">
        <v>1082024</v>
      </c>
      <c r="B39137" t="s">
        <v>856</v>
      </c>
      <c r="C39137" t="s">
        <v>307</v>
      </c>
      <c r="D39137" t="s">
        <v>170</v>
      </c>
    </row>
    <row r="39138" spans="1:8" x14ac:dyDescent="0.35">
      <c r="A39138">
        <v>1082024</v>
      </c>
      <c r="B39138" t="s">
        <v>759</v>
      </c>
      <c r="C39138" t="s">
        <v>525</v>
      </c>
      <c r="D39138" t="s">
        <v>341</v>
      </c>
      <c r="E39138" t="s">
        <v>101</v>
      </c>
    </row>
    <row r="39139" spans="1:8" x14ac:dyDescent="0.35">
      <c r="A39139">
        <v>1082024</v>
      </c>
      <c r="B39139" t="s">
        <v>831</v>
      </c>
      <c r="C39139" t="s">
        <v>188</v>
      </c>
      <c r="D39139" t="s">
        <v>343</v>
      </c>
      <c r="E39139" t="s">
        <v>101</v>
      </c>
    </row>
    <row r="39140" spans="1:8" x14ac:dyDescent="0.35">
      <c r="A39140">
        <v>1082024</v>
      </c>
      <c r="B39140" t="s">
        <v>502</v>
      </c>
      <c r="C39140" t="s">
        <v>132</v>
      </c>
      <c r="D39140" t="s">
        <v>344</v>
      </c>
      <c r="E39140" t="s">
        <v>345</v>
      </c>
      <c r="F39140" t="s">
        <v>101</v>
      </c>
    </row>
    <row r="39141" spans="1:8" x14ac:dyDescent="0.35">
      <c r="A39141">
        <v>1082024</v>
      </c>
      <c r="B39141" t="s">
        <v>696</v>
      </c>
      <c r="C39141" t="s">
        <v>426</v>
      </c>
      <c r="D39141" t="s">
        <v>132</v>
      </c>
      <c r="E39141" t="s">
        <v>347</v>
      </c>
      <c r="F39141" t="s">
        <v>101</v>
      </c>
    </row>
    <row r="39142" spans="1:8" x14ac:dyDescent="0.35">
      <c r="A39142">
        <v>1082024</v>
      </c>
      <c r="B39142" t="s">
        <v>444</v>
      </c>
      <c r="C39142" t="s">
        <v>492</v>
      </c>
      <c r="D39142" t="s">
        <v>132</v>
      </c>
      <c r="E39142" t="s">
        <v>348</v>
      </c>
      <c r="F39142" t="s">
        <v>101</v>
      </c>
    </row>
    <row r="39143" spans="1:8" x14ac:dyDescent="0.35">
      <c r="A39143">
        <v>1082024</v>
      </c>
      <c r="B39143" t="s">
        <v>326</v>
      </c>
      <c r="C39143" t="s">
        <v>158</v>
      </c>
      <c r="D39143" t="s">
        <v>132</v>
      </c>
      <c r="E39143" t="s">
        <v>350</v>
      </c>
      <c r="F39143" t="s">
        <v>101</v>
      </c>
    </row>
    <row r="39144" spans="1:8" x14ac:dyDescent="0.35">
      <c r="A39144">
        <v>1082024</v>
      </c>
      <c r="B39144" t="s">
        <v>565</v>
      </c>
      <c r="C39144" t="s">
        <v>174</v>
      </c>
      <c r="D39144" t="s">
        <v>132</v>
      </c>
      <c r="E39144" t="s">
        <v>352</v>
      </c>
      <c r="F39144" t="s">
        <v>101</v>
      </c>
    </row>
    <row r="39145" spans="1:8" x14ac:dyDescent="0.35">
      <c r="A39145">
        <v>1082024</v>
      </c>
      <c r="B39145" t="s">
        <v>501</v>
      </c>
      <c r="C39145" t="s">
        <v>416</v>
      </c>
      <c r="D39145" t="s">
        <v>132</v>
      </c>
      <c r="E39145" t="s">
        <v>133</v>
      </c>
      <c r="F39145" t="s">
        <v>355</v>
      </c>
    </row>
    <row r="39146" spans="1:8" x14ac:dyDescent="0.35">
      <c r="A39146">
        <v>1082024</v>
      </c>
      <c r="B39146" t="s">
        <v>464</v>
      </c>
      <c r="C39146" t="s">
        <v>263</v>
      </c>
      <c r="D39146" t="s">
        <v>132</v>
      </c>
      <c r="E39146" t="s">
        <v>356</v>
      </c>
      <c r="F39146" t="s">
        <v>101</v>
      </c>
    </row>
    <row r="39147" spans="1:8" x14ac:dyDescent="0.35">
      <c r="A39147">
        <v>1082024</v>
      </c>
      <c r="B39147" t="s">
        <v>305</v>
      </c>
      <c r="C39147" t="s">
        <v>188</v>
      </c>
      <c r="D39147" t="s">
        <v>359</v>
      </c>
      <c r="E39147" t="s">
        <v>360</v>
      </c>
      <c r="F39147" t="s">
        <v>101</v>
      </c>
    </row>
    <row r="39148" spans="1:8" x14ac:dyDescent="0.35">
      <c r="A39148">
        <v>1082024</v>
      </c>
      <c r="B39148" t="s">
        <v>444</v>
      </c>
      <c r="C39148" t="s">
        <v>405</v>
      </c>
      <c r="D39148" t="s">
        <v>359</v>
      </c>
      <c r="E39148" t="s">
        <v>362</v>
      </c>
      <c r="F39148" t="s">
        <v>101</v>
      </c>
    </row>
    <row r="39149" spans="1:8" x14ac:dyDescent="0.35">
      <c r="A39149">
        <v>1082024</v>
      </c>
      <c r="B39149" t="s">
        <v>694</v>
      </c>
      <c r="C39149" t="s">
        <v>117</v>
      </c>
      <c r="D39149" t="s">
        <v>359</v>
      </c>
      <c r="E39149" t="s">
        <v>362</v>
      </c>
      <c r="F39149" t="s">
        <v>140</v>
      </c>
      <c r="G39149" t="s">
        <v>364</v>
      </c>
      <c r="H39149" t="s">
        <v>101</v>
      </c>
    </row>
    <row r="39150" spans="1:8" x14ac:dyDescent="0.35">
      <c r="A39150">
        <v>1082024</v>
      </c>
      <c r="B39150" t="s">
        <v>762</v>
      </c>
      <c r="C39150" t="s">
        <v>651</v>
      </c>
      <c r="D39150" t="s">
        <v>366</v>
      </c>
      <c r="E39150" t="s">
        <v>257</v>
      </c>
      <c r="F39150" t="s">
        <v>367</v>
      </c>
      <c r="G39150" t="s">
        <v>101</v>
      </c>
    </row>
    <row r="39151" spans="1:8" x14ac:dyDescent="0.35">
      <c r="A39151">
        <v>1082024</v>
      </c>
      <c r="B39151" t="s">
        <v>777</v>
      </c>
      <c r="C39151" t="s">
        <v>415</v>
      </c>
      <c r="D39151" t="s">
        <v>369</v>
      </c>
      <c r="E39151" t="s">
        <v>370</v>
      </c>
      <c r="F39151" t="s">
        <v>101</v>
      </c>
    </row>
    <row r="39152" spans="1:8" x14ac:dyDescent="0.35">
      <c r="A39152">
        <v>1082024</v>
      </c>
      <c r="B39152" t="s">
        <v>729</v>
      </c>
      <c r="C39152" t="s">
        <v>525</v>
      </c>
      <c r="D39152" t="s">
        <v>371</v>
      </c>
      <c r="E39152" t="s">
        <v>101</v>
      </c>
    </row>
    <row r="39153" spans="1:9" x14ac:dyDescent="0.35">
      <c r="A39153">
        <v>1082024</v>
      </c>
      <c r="B39153" t="s">
        <v>493</v>
      </c>
      <c r="C39153" t="s">
        <v>226</v>
      </c>
      <c r="D39153" t="s">
        <v>372</v>
      </c>
      <c r="E39153" t="s">
        <v>101</v>
      </c>
    </row>
    <row r="39154" spans="1:9" x14ac:dyDescent="0.35">
      <c r="A39154">
        <v>1082024</v>
      </c>
      <c r="B39154" t="s">
        <v>447</v>
      </c>
      <c r="C39154" t="s">
        <v>373</v>
      </c>
      <c r="D39154" t="s">
        <v>101</v>
      </c>
    </row>
    <row r="39155" spans="1:9" x14ac:dyDescent="0.35">
      <c r="A39155">
        <v>1082024</v>
      </c>
      <c r="B39155" t="s">
        <v>663</v>
      </c>
      <c r="C39155" t="s">
        <v>168</v>
      </c>
      <c r="D39155" t="s">
        <v>376</v>
      </c>
      <c r="E39155" t="s">
        <v>140</v>
      </c>
      <c r="F39155" t="s">
        <v>331</v>
      </c>
      <c r="G39155" t="s">
        <v>377</v>
      </c>
      <c r="H39155" t="s">
        <v>101</v>
      </c>
    </row>
    <row r="39156" spans="1:9" x14ac:dyDescent="0.35">
      <c r="A39156">
        <v>1082024</v>
      </c>
      <c r="B39156" t="s">
        <v>729</v>
      </c>
      <c r="C39156" t="s">
        <v>402</v>
      </c>
      <c r="D39156" t="s">
        <v>378</v>
      </c>
    </row>
    <row r="39157" spans="1:9" x14ac:dyDescent="0.35">
      <c r="A39157">
        <v>1082024</v>
      </c>
      <c r="B39157" t="s">
        <v>418</v>
      </c>
      <c r="C39157" t="s">
        <v>595</v>
      </c>
      <c r="D39157" t="s">
        <v>380</v>
      </c>
      <c r="E39157" t="s">
        <v>101</v>
      </c>
    </row>
    <row r="39158" spans="1:9" x14ac:dyDescent="0.35">
      <c r="A39158">
        <v>1082024</v>
      </c>
      <c r="B39158" t="s">
        <v>566</v>
      </c>
      <c r="C39158" t="s">
        <v>550</v>
      </c>
      <c r="D39158" t="s">
        <v>382</v>
      </c>
      <c r="E39158" t="s">
        <v>383</v>
      </c>
    </row>
    <row r="39159" spans="1:9" x14ac:dyDescent="0.35">
      <c r="A39159">
        <v>1082024</v>
      </c>
      <c r="B39159" t="s">
        <v>137</v>
      </c>
      <c r="C39159" t="s">
        <v>292</v>
      </c>
      <c r="D39159" t="s">
        <v>385</v>
      </c>
      <c r="E39159" t="s">
        <v>386</v>
      </c>
    </row>
    <row r="39160" spans="1:9" x14ac:dyDescent="0.35">
      <c r="A39160">
        <v>1082024</v>
      </c>
      <c r="B39160" t="s">
        <v>437</v>
      </c>
      <c r="C39160" t="s">
        <v>195</v>
      </c>
      <c r="D39160" t="s">
        <v>388</v>
      </c>
      <c r="E39160" t="s">
        <v>101</v>
      </c>
    </row>
    <row r="39161" spans="1:9" x14ac:dyDescent="0.35">
      <c r="A39161">
        <v>1082024</v>
      </c>
      <c r="B39161" t="s">
        <v>142</v>
      </c>
      <c r="C39161" t="s">
        <v>117</v>
      </c>
      <c r="D39161" t="s">
        <v>391</v>
      </c>
      <c r="E39161" t="s">
        <v>101</v>
      </c>
    </row>
    <row r="39162" spans="1:9" x14ac:dyDescent="0.35">
      <c r="A39162">
        <v>1082024</v>
      </c>
      <c r="B39162" t="s">
        <v>693</v>
      </c>
      <c r="C39162" t="s">
        <v>146</v>
      </c>
      <c r="D39162" t="s">
        <v>393</v>
      </c>
    </row>
    <row r="39163" spans="1:9" x14ac:dyDescent="0.35">
      <c r="A39163">
        <v>1082024</v>
      </c>
      <c r="B39163" t="s">
        <v>558</v>
      </c>
      <c r="C39163" t="s">
        <v>285</v>
      </c>
      <c r="D39163" t="s">
        <v>394</v>
      </c>
      <c r="E39163" t="s">
        <v>395</v>
      </c>
      <c r="F39163" t="s">
        <v>101</v>
      </c>
    </row>
    <row r="39164" spans="1:9" x14ac:dyDescent="0.35">
      <c r="A39164">
        <v>1082024</v>
      </c>
      <c r="B39164" t="s">
        <v>557</v>
      </c>
      <c r="C39164" t="s">
        <v>244</v>
      </c>
      <c r="D39164" t="s">
        <v>396</v>
      </c>
    </row>
    <row r="39165" spans="1:9" x14ac:dyDescent="0.35">
      <c r="A39165">
        <v>1082024</v>
      </c>
      <c r="B39165" t="s">
        <v>405</v>
      </c>
      <c r="C39165" t="s">
        <v>397</v>
      </c>
      <c r="D39165" t="s">
        <v>101</v>
      </c>
    </row>
    <row r="39166" spans="1:9" x14ac:dyDescent="0.35">
      <c r="A39166">
        <v>1082024</v>
      </c>
      <c r="B39166" t="s">
        <v>629</v>
      </c>
      <c r="C39166" t="s">
        <v>154</v>
      </c>
      <c r="D39166" t="s">
        <v>399</v>
      </c>
      <c r="E39166" t="s">
        <v>140</v>
      </c>
      <c r="F39166" t="s">
        <v>400</v>
      </c>
      <c r="G39166" t="s">
        <v>257</v>
      </c>
      <c r="H39166" t="s">
        <v>331</v>
      </c>
      <c r="I39166" t="s">
        <v>401</v>
      </c>
    </row>
    <row r="39167" spans="1:9" x14ac:dyDescent="0.35">
      <c r="A39167">
        <v>1082024</v>
      </c>
      <c r="B39167" t="s">
        <v>565</v>
      </c>
      <c r="C39167" t="s">
        <v>398</v>
      </c>
      <c r="D39167" t="s">
        <v>399</v>
      </c>
      <c r="E39167" t="s">
        <v>187</v>
      </c>
      <c r="F39167" t="s">
        <v>101</v>
      </c>
    </row>
    <row r="39168" spans="1:9" x14ac:dyDescent="0.35">
      <c r="A39168">
        <v>1082024</v>
      </c>
      <c r="B39168" t="s">
        <v>597</v>
      </c>
      <c r="C39168" t="s">
        <v>318</v>
      </c>
      <c r="D39168" t="s">
        <v>399</v>
      </c>
      <c r="E39168" t="s">
        <v>403</v>
      </c>
      <c r="F39168" t="s">
        <v>101</v>
      </c>
    </row>
    <row r="39169" spans="1:7" x14ac:dyDescent="0.35">
      <c r="A39169">
        <v>1082024</v>
      </c>
      <c r="B39169" t="s">
        <v>557</v>
      </c>
      <c r="C39169" t="s">
        <v>402</v>
      </c>
      <c r="D39169" t="s">
        <v>399</v>
      </c>
      <c r="E39169" t="s">
        <v>404</v>
      </c>
      <c r="F39169" t="s">
        <v>101</v>
      </c>
    </row>
    <row r="39170" spans="1:7" x14ac:dyDescent="0.35">
      <c r="A39170">
        <v>31072024</v>
      </c>
      <c r="B39170" t="s">
        <v>479</v>
      </c>
      <c r="C39170" t="s">
        <v>340</v>
      </c>
      <c r="D39170" t="s">
        <v>100</v>
      </c>
      <c r="E39170" t="s">
        <v>101</v>
      </c>
    </row>
    <row r="39171" spans="1:7" x14ac:dyDescent="0.35">
      <c r="A39171">
        <v>31072024</v>
      </c>
      <c r="B39171" t="s">
        <v>516</v>
      </c>
      <c r="C39171" t="s">
        <v>416</v>
      </c>
      <c r="D39171" t="s">
        <v>104</v>
      </c>
      <c r="E39171" t="s">
        <v>101</v>
      </c>
    </row>
    <row r="39172" spans="1:7" x14ac:dyDescent="0.35">
      <c r="A39172">
        <v>31072024</v>
      </c>
      <c r="B39172" t="s">
        <v>419</v>
      </c>
      <c r="C39172" t="s">
        <v>203</v>
      </c>
      <c r="D39172" t="s">
        <v>107</v>
      </c>
      <c r="E39172" t="s">
        <v>108</v>
      </c>
      <c r="F39172" t="s">
        <v>101</v>
      </c>
    </row>
    <row r="39173" spans="1:7" x14ac:dyDescent="0.35">
      <c r="A39173">
        <v>31072024</v>
      </c>
      <c r="B39173" t="s">
        <v>98</v>
      </c>
      <c r="C39173" t="s">
        <v>539</v>
      </c>
      <c r="D39173" t="s">
        <v>111</v>
      </c>
      <c r="E39173" t="s">
        <v>101</v>
      </c>
    </row>
    <row r="39174" spans="1:7" x14ac:dyDescent="0.35">
      <c r="A39174">
        <v>31072024</v>
      </c>
      <c r="B39174" t="s">
        <v>458</v>
      </c>
      <c r="C39174" t="s">
        <v>571</v>
      </c>
      <c r="D39174" t="s">
        <v>114</v>
      </c>
      <c r="E39174" t="s">
        <v>115</v>
      </c>
      <c r="F39174" t="s">
        <v>116</v>
      </c>
    </row>
    <row r="39175" spans="1:7" x14ac:dyDescent="0.35">
      <c r="A39175">
        <v>31072024</v>
      </c>
      <c r="B39175" t="s">
        <v>297</v>
      </c>
      <c r="C39175" t="s">
        <v>835</v>
      </c>
      <c r="D39175" t="s">
        <v>114</v>
      </c>
      <c r="E39175" t="s">
        <v>119</v>
      </c>
      <c r="F39175" t="s">
        <v>120</v>
      </c>
      <c r="G39175" t="s">
        <v>121</v>
      </c>
    </row>
    <row r="39176" spans="1:7" x14ac:dyDescent="0.35">
      <c r="A39176">
        <v>31072024</v>
      </c>
      <c r="B39176" t="s">
        <v>563</v>
      </c>
      <c r="C39176" t="s">
        <v>953</v>
      </c>
      <c r="D39176" t="s">
        <v>114</v>
      </c>
      <c r="E39176" t="s">
        <v>124</v>
      </c>
    </row>
    <row r="39177" spans="1:7" x14ac:dyDescent="0.35">
      <c r="A39177">
        <v>31072024</v>
      </c>
      <c r="B39177" t="s">
        <v>991</v>
      </c>
      <c r="C39177" t="s">
        <v>987</v>
      </c>
      <c r="D39177" t="s">
        <v>114</v>
      </c>
      <c r="E39177" t="s">
        <v>127</v>
      </c>
    </row>
    <row r="39178" spans="1:7" x14ac:dyDescent="0.35">
      <c r="A39178">
        <v>31072024</v>
      </c>
      <c r="B39178" t="s">
        <v>643</v>
      </c>
      <c r="C39178" t="s">
        <v>990</v>
      </c>
      <c r="D39178" t="s">
        <v>114</v>
      </c>
      <c r="E39178" t="s">
        <v>130</v>
      </c>
    </row>
    <row r="39179" spans="1:7" x14ac:dyDescent="0.35">
      <c r="A39179">
        <v>31072024</v>
      </c>
      <c r="B39179" t="s">
        <v>577</v>
      </c>
      <c r="C39179" t="s">
        <v>621</v>
      </c>
      <c r="D39179" t="s">
        <v>114</v>
      </c>
      <c r="E39179" t="s">
        <v>132</v>
      </c>
      <c r="F39179" t="s">
        <v>133</v>
      </c>
    </row>
    <row r="39180" spans="1:7" x14ac:dyDescent="0.35">
      <c r="A39180">
        <v>31072024</v>
      </c>
      <c r="B39180" t="s">
        <v>456</v>
      </c>
      <c r="C39180" t="s">
        <v>505</v>
      </c>
      <c r="D39180" t="s">
        <v>135</v>
      </c>
      <c r="E39180" t="s">
        <v>136</v>
      </c>
    </row>
    <row r="39181" spans="1:7" x14ac:dyDescent="0.35">
      <c r="A39181">
        <v>31072024</v>
      </c>
      <c r="B39181" t="s">
        <v>611</v>
      </c>
      <c r="C39181" t="s">
        <v>219</v>
      </c>
      <c r="D39181" t="s">
        <v>139</v>
      </c>
      <c r="E39181" t="s">
        <v>140</v>
      </c>
      <c r="F39181" t="s">
        <v>141</v>
      </c>
      <c r="G39181" t="s">
        <v>101</v>
      </c>
    </row>
    <row r="39182" spans="1:7" x14ac:dyDescent="0.35">
      <c r="A39182">
        <v>31072024</v>
      </c>
      <c r="B39182" t="s">
        <v>536</v>
      </c>
      <c r="C39182" t="s">
        <v>402</v>
      </c>
      <c r="D39182" t="s">
        <v>144</v>
      </c>
      <c r="E39182" t="s">
        <v>101</v>
      </c>
    </row>
    <row r="39183" spans="1:7" x14ac:dyDescent="0.35">
      <c r="A39183">
        <v>31072024</v>
      </c>
      <c r="B39183" t="s">
        <v>495</v>
      </c>
      <c r="C39183" t="s">
        <v>340</v>
      </c>
      <c r="D39183" t="s">
        <v>147</v>
      </c>
      <c r="E39183" t="s">
        <v>148</v>
      </c>
      <c r="F39183" t="s">
        <v>149</v>
      </c>
    </row>
    <row r="39184" spans="1:7" x14ac:dyDescent="0.35">
      <c r="A39184">
        <v>31072024</v>
      </c>
      <c r="B39184" t="s">
        <v>501</v>
      </c>
      <c r="C39184" t="s">
        <v>327</v>
      </c>
      <c r="D39184" t="s">
        <v>152</v>
      </c>
      <c r="E39184" t="s">
        <v>140</v>
      </c>
      <c r="F39184" t="s">
        <v>153</v>
      </c>
      <c r="G39184" t="s">
        <v>101</v>
      </c>
    </row>
    <row r="39185" spans="1:6" x14ac:dyDescent="0.35">
      <c r="A39185">
        <v>31072024</v>
      </c>
      <c r="B39185" t="s">
        <v>742</v>
      </c>
      <c r="C39185" t="s">
        <v>99</v>
      </c>
      <c r="D39185" t="s">
        <v>156</v>
      </c>
      <c r="E39185" t="s">
        <v>101</v>
      </c>
    </row>
    <row r="39186" spans="1:6" x14ac:dyDescent="0.35">
      <c r="A39186">
        <v>31072024</v>
      </c>
      <c r="B39186" t="s">
        <v>138</v>
      </c>
      <c r="C39186" t="s">
        <v>159</v>
      </c>
      <c r="D39186" t="s">
        <v>101</v>
      </c>
    </row>
    <row r="39187" spans="1:6" x14ac:dyDescent="0.35">
      <c r="A39187">
        <v>31072024</v>
      </c>
      <c r="B39187" t="s">
        <v>168</v>
      </c>
      <c r="C39187" t="s">
        <v>161</v>
      </c>
      <c r="D39187" t="s">
        <v>101</v>
      </c>
    </row>
    <row r="39188" spans="1:6" x14ac:dyDescent="0.35">
      <c r="A39188">
        <v>31072024</v>
      </c>
      <c r="B39188" t="s">
        <v>466</v>
      </c>
      <c r="C39188" t="s">
        <v>103</v>
      </c>
      <c r="D39188" t="s">
        <v>164</v>
      </c>
      <c r="E39188" t="s">
        <v>101</v>
      </c>
    </row>
    <row r="39189" spans="1:6" x14ac:dyDescent="0.35">
      <c r="A39189">
        <v>31072024</v>
      </c>
      <c r="B39189" t="s">
        <v>218</v>
      </c>
      <c r="C39189" t="s">
        <v>185</v>
      </c>
      <c r="D39189" t="s">
        <v>167</v>
      </c>
    </row>
    <row r="39190" spans="1:6" x14ac:dyDescent="0.35">
      <c r="A39190">
        <v>31072024</v>
      </c>
      <c r="B39190" t="s">
        <v>591</v>
      </c>
      <c r="C39190" t="s">
        <v>128</v>
      </c>
      <c r="D39190" t="s">
        <v>423</v>
      </c>
      <c r="E39190" t="s">
        <v>101</v>
      </c>
    </row>
    <row r="39191" spans="1:6" x14ac:dyDescent="0.35">
      <c r="A39191">
        <v>31072024</v>
      </c>
      <c r="B39191" t="s">
        <v>519</v>
      </c>
      <c r="C39191" t="s">
        <v>513</v>
      </c>
      <c r="D39191" t="s">
        <v>169</v>
      </c>
      <c r="E39191" t="s">
        <v>170</v>
      </c>
      <c r="F39191" t="s">
        <v>101</v>
      </c>
    </row>
    <row r="39192" spans="1:6" x14ac:dyDescent="0.35">
      <c r="A39192">
        <v>31072024</v>
      </c>
      <c r="B39192" t="s">
        <v>593</v>
      </c>
      <c r="C39192" t="s">
        <v>195</v>
      </c>
      <c r="D39192" t="s">
        <v>173</v>
      </c>
      <c r="E39192" t="s">
        <v>101</v>
      </c>
    </row>
    <row r="39193" spans="1:6" x14ac:dyDescent="0.35">
      <c r="A39193">
        <v>31072024</v>
      </c>
      <c r="B39193" t="s">
        <v>657</v>
      </c>
      <c r="C39193" t="s">
        <v>146</v>
      </c>
      <c r="D39193" t="s">
        <v>176</v>
      </c>
      <c r="E39193" t="s">
        <v>101</v>
      </c>
    </row>
    <row r="39194" spans="1:6" x14ac:dyDescent="0.35">
      <c r="A39194">
        <v>31072024</v>
      </c>
      <c r="B39194" t="s">
        <v>589</v>
      </c>
      <c r="C39194" t="s">
        <v>138</v>
      </c>
      <c r="D39194" t="s">
        <v>176</v>
      </c>
      <c r="E39194" t="s">
        <v>149</v>
      </c>
    </row>
    <row r="39195" spans="1:6" x14ac:dyDescent="0.35">
      <c r="A39195">
        <v>31072024</v>
      </c>
      <c r="B39195" t="s">
        <v>415</v>
      </c>
      <c r="C39195" t="s">
        <v>357</v>
      </c>
      <c r="D39195" t="s">
        <v>181</v>
      </c>
      <c r="E39195" t="s">
        <v>182</v>
      </c>
      <c r="F39195" t="s">
        <v>101</v>
      </c>
    </row>
    <row r="39196" spans="1:6" x14ac:dyDescent="0.35">
      <c r="A39196">
        <v>31072024</v>
      </c>
      <c r="B39196" t="s">
        <v>779</v>
      </c>
      <c r="C39196" t="s">
        <v>439</v>
      </c>
      <c r="D39196" t="s">
        <v>184</v>
      </c>
      <c r="E39196" t="s">
        <v>101</v>
      </c>
    </row>
    <row r="39197" spans="1:6" x14ac:dyDescent="0.35">
      <c r="A39197">
        <v>31072024</v>
      </c>
      <c r="B39197" t="s">
        <v>535</v>
      </c>
      <c r="C39197" t="s">
        <v>187</v>
      </c>
      <c r="D39197" t="s">
        <v>101</v>
      </c>
    </row>
    <row r="39198" spans="1:6" x14ac:dyDescent="0.35">
      <c r="A39198">
        <v>31072024</v>
      </c>
      <c r="B39198" t="s">
        <v>476</v>
      </c>
      <c r="C39198" t="s">
        <v>106</v>
      </c>
      <c r="D39198" t="s">
        <v>190</v>
      </c>
      <c r="E39198" t="s">
        <v>191</v>
      </c>
      <c r="F39198" t="s">
        <v>101</v>
      </c>
    </row>
    <row r="39199" spans="1:6" x14ac:dyDescent="0.35">
      <c r="A39199">
        <v>31072024</v>
      </c>
      <c r="B39199" t="s">
        <v>160</v>
      </c>
      <c r="C39199" t="s">
        <v>106</v>
      </c>
      <c r="D39199" t="s">
        <v>190</v>
      </c>
      <c r="E39199" t="s">
        <v>194</v>
      </c>
      <c r="F39199" t="s">
        <v>101</v>
      </c>
    </row>
    <row r="39200" spans="1:6" x14ac:dyDescent="0.35">
      <c r="A39200">
        <v>31072024</v>
      </c>
      <c r="B39200" t="s">
        <v>339</v>
      </c>
      <c r="C39200" t="s">
        <v>138</v>
      </c>
      <c r="D39200" t="s">
        <v>190</v>
      </c>
      <c r="E39200" t="s">
        <v>196</v>
      </c>
      <c r="F39200" t="s">
        <v>101</v>
      </c>
    </row>
    <row r="39201" spans="1:7" x14ac:dyDescent="0.35">
      <c r="A39201">
        <v>31072024</v>
      </c>
      <c r="B39201" t="s">
        <v>420</v>
      </c>
      <c r="C39201" t="s">
        <v>198</v>
      </c>
      <c r="D39201" t="s">
        <v>140</v>
      </c>
      <c r="E39201" t="s">
        <v>199</v>
      </c>
      <c r="F39201" t="s">
        <v>200</v>
      </c>
      <c r="G39201" t="s">
        <v>101</v>
      </c>
    </row>
    <row r="39202" spans="1:7" x14ac:dyDescent="0.35">
      <c r="A39202">
        <v>31072024</v>
      </c>
      <c r="B39202" t="s">
        <v>207</v>
      </c>
      <c r="C39202" t="s">
        <v>448</v>
      </c>
      <c r="D39202" t="s">
        <v>61</v>
      </c>
      <c r="E39202" t="s">
        <v>101</v>
      </c>
    </row>
    <row r="39203" spans="1:7" x14ac:dyDescent="0.35">
      <c r="A39203">
        <v>31072024</v>
      </c>
      <c r="B39203" t="s">
        <v>536</v>
      </c>
      <c r="C39203" t="s">
        <v>323</v>
      </c>
      <c r="D39203" t="s">
        <v>205</v>
      </c>
      <c r="E39203" t="s">
        <v>101</v>
      </c>
    </row>
    <row r="39204" spans="1:7" x14ac:dyDescent="0.35">
      <c r="A39204">
        <v>31072024</v>
      </c>
      <c r="B39204" t="s">
        <v>746</v>
      </c>
      <c r="C39204" t="s">
        <v>221</v>
      </c>
      <c r="D39204" t="s">
        <v>208</v>
      </c>
      <c r="E39204" t="s">
        <v>101</v>
      </c>
    </row>
    <row r="39205" spans="1:7" x14ac:dyDescent="0.35">
      <c r="A39205">
        <v>31072024</v>
      </c>
      <c r="B39205" t="s">
        <v>218</v>
      </c>
      <c r="C39205" t="s">
        <v>185</v>
      </c>
      <c r="D39205" t="s">
        <v>210</v>
      </c>
      <c r="E39205" t="s">
        <v>211</v>
      </c>
      <c r="F39205" t="s">
        <v>101</v>
      </c>
    </row>
    <row r="39206" spans="1:7" x14ac:dyDescent="0.35">
      <c r="A39206">
        <v>31072024</v>
      </c>
      <c r="B39206" t="s">
        <v>476</v>
      </c>
      <c r="C39206" t="s">
        <v>412</v>
      </c>
      <c r="D39206" t="s">
        <v>214</v>
      </c>
      <c r="E39206" t="s">
        <v>215</v>
      </c>
      <c r="F39206" t="s">
        <v>101</v>
      </c>
    </row>
    <row r="39207" spans="1:7" x14ac:dyDescent="0.35">
      <c r="A39207">
        <v>31072024</v>
      </c>
      <c r="B39207" t="s">
        <v>591</v>
      </c>
      <c r="C39207" t="s">
        <v>122</v>
      </c>
      <c r="D39207" t="s">
        <v>217</v>
      </c>
      <c r="E39207" t="s">
        <v>101</v>
      </c>
    </row>
    <row r="39208" spans="1:7" x14ac:dyDescent="0.35">
      <c r="A39208">
        <v>31072024</v>
      </c>
      <c r="B39208" t="s">
        <v>663</v>
      </c>
      <c r="C39208" t="s">
        <v>556</v>
      </c>
      <c r="D39208" t="s">
        <v>220</v>
      </c>
      <c r="E39208" t="s">
        <v>101</v>
      </c>
    </row>
    <row r="39209" spans="1:7" x14ac:dyDescent="0.35">
      <c r="A39209">
        <v>31072024</v>
      </c>
      <c r="B39209" t="s">
        <v>629</v>
      </c>
      <c r="C39209" t="s">
        <v>414</v>
      </c>
      <c r="D39209" t="s">
        <v>222</v>
      </c>
    </row>
    <row r="39210" spans="1:7" x14ac:dyDescent="0.35">
      <c r="A39210">
        <v>31072024</v>
      </c>
      <c r="B39210" t="s">
        <v>591</v>
      </c>
      <c r="C39210" t="s">
        <v>517</v>
      </c>
      <c r="D39210" t="s">
        <v>223</v>
      </c>
    </row>
    <row r="39211" spans="1:7" x14ac:dyDescent="0.35">
      <c r="A39211">
        <v>31072024</v>
      </c>
      <c r="B39211" t="s">
        <v>603</v>
      </c>
      <c r="C39211" t="s">
        <v>506</v>
      </c>
      <c r="D39211" t="s">
        <v>225</v>
      </c>
      <c r="E39211" t="s">
        <v>101</v>
      </c>
    </row>
    <row r="39212" spans="1:7" x14ac:dyDescent="0.35">
      <c r="A39212">
        <v>31072024</v>
      </c>
      <c r="B39212" t="s">
        <v>565</v>
      </c>
      <c r="C39212" t="s">
        <v>402</v>
      </c>
      <c r="D39212" t="s">
        <v>225</v>
      </c>
      <c r="E39212" t="s">
        <v>228</v>
      </c>
      <c r="F39212" t="s">
        <v>229</v>
      </c>
    </row>
    <row r="39213" spans="1:7" x14ac:dyDescent="0.35">
      <c r="A39213">
        <v>31072024</v>
      </c>
      <c r="B39213" t="s">
        <v>591</v>
      </c>
      <c r="C39213" t="s">
        <v>102</v>
      </c>
      <c r="D39213" t="s">
        <v>232</v>
      </c>
      <c r="E39213" t="s">
        <v>101</v>
      </c>
    </row>
    <row r="39214" spans="1:7" x14ac:dyDescent="0.35">
      <c r="A39214">
        <v>31072024</v>
      </c>
      <c r="B39214" t="s">
        <v>454</v>
      </c>
      <c r="C39214" t="s">
        <v>230</v>
      </c>
      <c r="D39214" t="s">
        <v>235</v>
      </c>
      <c r="E39214" t="s">
        <v>236</v>
      </c>
      <c r="F39214" t="s">
        <v>101</v>
      </c>
    </row>
    <row r="39215" spans="1:7" x14ac:dyDescent="0.35">
      <c r="A39215">
        <v>31072024</v>
      </c>
      <c r="B39215" t="s">
        <v>493</v>
      </c>
      <c r="C39215" t="s">
        <v>487</v>
      </c>
      <c r="D39215" t="s">
        <v>235</v>
      </c>
      <c r="E39215" t="s">
        <v>239</v>
      </c>
      <c r="F39215" t="s">
        <v>149</v>
      </c>
    </row>
    <row r="39216" spans="1:7" x14ac:dyDescent="0.35">
      <c r="A39216">
        <v>31072024</v>
      </c>
      <c r="B39216" t="s">
        <v>413</v>
      </c>
      <c r="C39216" t="s">
        <v>227</v>
      </c>
      <c r="D39216" t="s">
        <v>235</v>
      </c>
      <c r="E39216" t="s">
        <v>241</v>
      </c>
      <c r="F39216" t="s">
        <v>101</v>
      </c>
    </row>
    <row r="39217" spans="1:7" x14ac:dyDescent="0.35">
      <c r="A39217">
        <v>31072024</v>
      </c>
      <c r="B39217" t="s">
        <v>590</v>
      </c>
      <c r="C39217" t="s">
        <v>416</v>
      </c>
      <c r="D39217" t="s">
        <v>243</v>
      </c>
      <c r="E39217" t="s">
        <v>101</v>
      </c>
    </row>
    <row r="39218" spans="1:7" x14ac:dyDescent="0.35">
      <c r="A39218">
        <v>31072024</v>
      </c>
      <c r="B39218" t="s">
        <v>444</v>
      </c>
      <c r="C39218" t="s">
        <v>375</v>
      </c>
      <c r="D39218" t="s">
        <v>245</v>
      </c>
      <c r="E39218" t="s">
        <v>246</v>
      </c>
    </row>
    <row r="39219" spans="1:7" x14ac:dyDescent="0.35">
      <c r="A39219">
        <v>31072024</v>
      </c>
      <c r="B39219" t="s">
        <v>729</v>
      </c>
      <c r="C39219" t="s">
        <v>456</v>
      </c>
      <c r="D39219" t="s">
        <v>245</v>
      </c>
      <c r="E39219" t="s">
        <v>249</v>
      </c>
    </row>
    <row r="39220" spans="1:7" x14ac:dyDescent="0.35">
      <c r="A39220">
        <v>31072024</v>
      </c>
      <c r="B39220" t="s">
        <v>593</v>
      </c>
      <c r="C39220" t="s">
        <v>329</v>
      </c>
      <c r="D39220" t="s">
        <v>252</v>
      </c>
      <c r="E39220" t="s">
        <v>101</v>
      </c>
    </row>
    <row r="39221" spans="1:7" x14ac:dyDescent="0.35">
      <c r="A39221">
        <v>31072024</v>
      </c>
      <c r="B39221" t="s">
        <v>183</v>
      </c>
      <c r="C39221" t="s">
        <v>379</v>
      </c>
      <c r="D39221" t="s">
        <v>254</v>
      </c>
    </row>
    <row r="39222" spans="1:7" x14ac:dyDescent="0.35">
      <c r="A39222">
        <v>31072024</v>
      </c>
      <c r="B39222" t="s">
        <v>516</v>
      </c>
      <c r="C39222" t="s">
        <v>506</v>
      </c>
      <c r="D39222" t="s">
        <v>256</v>
      </c>
      <c r="E39222" t="s">
        <v>257</v>
      </c>
      <c r="F39222" t="s">
        <v>236</v>
      </c>
      <c r="G39222" t="s">
        <v>101</v>
      </c>
    </row>
    <row r="39223" spans="1:7" x14ac:dyDescent="0.35">
      <c r="A39223">
        <v>31072024</v>
      </c>
      <c r="B39223" t="s">
        <v>339</v>
      </c>
      <c r="C39223" t="s">
        <v>296</v>
      </c>
      <c r="D39223" t="s">
        <v>260</v>
      </c>
      <c r="E39223" t="s">
        <v>136</v>
      </c>
      <c r="F39223" t="s">
        <v>101</v>
      </c>
    </row>
    <row r="39224" spans="1:7" x14ac:dyDescent="0.35">
      <c r="A39224">
        <v>31072024</v>
      </c>
      <c r="B39224" t="s">
        <v>286</v>
      </c>
      <c r="C39224" t="s">
        <v>261</v>
      </c>
      <c r="D39224" t="s">
        <v>262</v>
      </c>
      <c r="E39224" t="s">
        <v>101</v>
      </c>
    </row>
    <row r="39225" spans="1:7" x14ac:dyDescent="0.35">
      <c r="A39225">
        <v>31072024</v>
      </c>
      <c r="B39225" t="s">
        <v>479</v>
      </c>
      <c r="C39225" t="s">
        <v>354</v>
      </c>
      <c r="D39225" t="s">
        <v>264</v>
      </c>
      <c r="E39225" t="s">
        <v>101</v>
      </c>
    </row>
    <row r="39226" spans="1:7" x14ac:dyDescent="0.35">
      <c r="A39226">
        <v>31072024</v>
      </c>
      <c r="B39226" t="s">
        <v>273</v>
      </c>
      <c r="C39226" t="s">
        <v>264</v>
      </c>
      <c r="D39226" t="s">
        <v>149</v>
      </c>
    </row>
    <row r="39227" spans="1:7" x14ac:dyDescent="0.35">
      <c r="A39227">
        <v>31072024</v>
      </c>
      <c r="B39227" t="s">
        <v>758</v>
      </c>
      <c r="C39227" t="s">
        <v>145</v>
      </c>
      <c r="D39227" t="s">
        <v>265</v>
      </c>
      <c r="E39227" t="s">
        <v>101</v>
      </c>
      <c r="F39227" t="s">
        <v>266</v>
      </c>
    </row>
    <row r="39228" spans="1:7" x14ac:dyDescent="0.35">
      <c r="A39228">
        <v>31072024</v>
      </c>
      <c r="B39228" t="s">
        <v>459</v>
      </c>
      <c r="C39228" t="s">
        <v>293</v>
      </c>
      <c r="D39228" t="s">
        <v>267</v>
      </c>
      <c r="E39228" t="s">
        <v>101</v>
      </c>
    </row>
    <row r="39229" spans="1:7" x14ac:dyDescent="0.35">
      <c r="A39229">
        <v>31072024</v>
      </c>
      <c r="B39229" t="s">
        <v>520</v>
      </c>
      <c r="C39229" t="s">
        <v>158</v>
      </c>
      <c r="D39229" t="s">
        <v>268</v>
      </c>
    </row>
    <row r="39230" spans="1:7" x14ac:dyDescent="0.35">
      <c r="A39230">
        <v>31072024</v>
      </c>
      <c r="B39230" t="s">
        <v>636</v>
      </c>
      <c r="C39230" t="s">
        <v>651</v>
      </c>
      <c r="D39230" t="s">
        <v>270</v>
      </c>
      <c r="E39230" t="s">
        <v>271</v>
      </c>
      <c r="F39230" t="s">
        <v>101</v>
      </c>
    </row>
    <row r="39231" spans="1:7" x14ac:dyDescent="0.35">
      <c r="A39231">
        <v>31072024</v>
      </c>
      <c r="B39231" t="s">
        <v>599</v>
      </c>
      <c r="C39231" t="s">
        <v>207</v>
      </c>
      <c r="D39231" t="s">
        <v>274</v>
      </c>
      <c r="E39231" t="s">
        <v>101</v>
      </c>
    </row>
    <row r="39232" spans="1:7" x14ac:dyDescent="0.35">
      <c r="A39232">
        <v>31072024</v>
      </c>
      <c r="B39232" t="s">
        <v>342</v>
      </c>
      <c r="C39232" t="s">
        <v>151</v>
      </c>
      <c r="D39232" t="s">
        <v>277</v>
      </c>
      <c r="E39232" t="s">
        <v>101</v>
      </c>
    </row>
    <row r="39233" spans="1:9" x14ac:dyDescent="0.35">
      <c r="A39233">
        <v>31072024</v>
      </c>
      <c r="B39233" t="s">
        <v>508</v>
      </c>
      <c r="C39233" t="s">
        <v>168</v>
      </c>
      <c r="D39233" t="s">
        <v>279</v>
      </c>
      <c r="E39233" t="s">
        <v>140</v>
      </c>
      <c r="F39233" t="s">
        <v>280</v>
      </c>
    </row>
    <row r="39234" spans="1:9" x14ac:dyDescent="0.35">
      <c r="A39234">
        <v>31072024</v>
      </c>
      <c r="B39234" t="s">
        <v>629</v>
      </c>
      <c r="C39234" t="s">
        <v>183</v>
      </c>
      <c r="D39234" t="s">
        <v>281</v>
      </c>
    </row>
    <row r="39235" spans="1:9" x14ac:dyDescent="0.35">
      <c r="A39235">
        <v>31072024</v>
      </c>
      <c r="B39235" t="s">
        <v>516</v>
      </c>
      <c r="C39235" t="s">
        <v>216</v>
      </c>
      <c r="D39235" t="s">
        <v>284</v>
      </c>
      <c r="E39235" t="s">
        <v>101</v>
      </c>
    </row>
    <row r="39236" spans="1:9" x14ac:dyDescent="0.35">
      <c r="A39236">
        <v>31072024</v>
      </c>
      <c r="B39236" t="s">
        <v>629</v>
      </c>
      <c r="C39236" t="s">
        <v>553</v>
      </c>
      <c r="D39236" t="s">
        <v>287</v>
      </c>
      <c r="E39236" t="s">
        <v>101</v>
      </c>
    </row>
    <row r="39237" spans="1:9" x14ac:dyDescent="0.35">
      <c r="A39237">
        <v>31072024</v>
      </c>
      <c r="B39237" t="s">
        <v>494</v>
      </c>
      <c r="C39237" t="s">
        <v>248</v>
      </c>
      <c r="D39237" t="s">
        <v>288</v>
      </c>
      <c r="E39237" t="s">
        <v>101</v>
      </c>
    </row>
    <row r="39238" spans="1:9" x14ac:dyDescent="0.35">
      <c r="A39238">
        <v>31072024</v>
      </c>
      <c r="B39238" t="s">
        <v>439</v>
      </c>
      <c r="C39238" t="s">
        <v>443</v>
      </c>
      <c r="D39238" t="s">
        <v>290</v>
      </c>
      <c r="E39238" t="s">
        <v>140</v>
      </c>
      <c r="F39238" t="s">
        <v>291</v>
      </c>
    </row>
    <row r="39239" spans="1:9" x14ac:dyDescent="0.35">
      <c r="A39239">
        <v>31072024</v>
      </c>
      <c r="B39239" t="s">
        <v>695</v>
      </c>
      <c r="C39239" t="s">
        <v>98</v>
      </c>
      <c r="D39239" t="s">
        <v>290</v>
      </c>
      <c r="E39239" t="s">
        <v>140</v>
      </c>
      <c r="F39239" t="s">
        <v>294</v>
      </c>
      <c r="G39239" t="s">
        <v>295</v>
      </c>
      <c r="H39239" t="s">
        <v>101</v>
      </c>
    </row>
    <row r="39240" spans="1:9" x14ac:dyDescent="0.35">
      <c r="A39240">
        <v>31072024</v>
      </c>
      <c r="B39240" t="s">
        <v>515</v>
      </c>
      <c r="C39240" t="s">
        <v>244</v>
      </c>
      <c r="D39240" t="s">
        <v>298</v>
      </c>
      <c r="E39240" t="s">
        <v>101</v>
      </c>
    </row>
    <row r="39241" spans="1:9" x14ac:dyDescent="0.35">
      <c r="A39241">
        <v>31072024</v>
      </c>
      <c r="B39241" t="s">
        <v>174</v>
      </c>
      <c r="C39241" t="s">
        <v>212</v>
      </c>
      <c r="D39241" t="s">
        <v>300</v>
      </c>
      <c r="E39241" t="s">
        <v>262</v>
      </c>
      <c r="F39241" t="s">
        <v>101</v>
      </c>
    </row>
    <row r="39242" spans="1:9" x14ac:dyDescent="0.35">
      <c r="A39242">
        <v>31072024</v>
      </c>
      <c r="B39242" t="s">
        <v>415</v>
      </c>
      <c r="C39242" t="s">
        <v>505</v>
      </c>
      <c r="D39242" t="s">
        <v>301</v>
      </c>
      <c r="E39242" t="s">
        <v>101</v>
      </c>
    </row>
    <row r="39243" spans="1:9" x14ac:dyDescent="0.35">
      <c r="A39243">
        <v>31072024</v>
      </c>
      <c r="B39243" t="s">
        <v>518</v>
      </c>
      <c r="C39243" t="s">
        <v>548</v>
      </c>
      <c r="D39243" t="s">
        <v>303</v>
      </c>
      <c r="E39243" t="s">
        <v>149</v>
      </c>
    </row>
    <row r="39244" spans="1:9" x14ac:dyDescent="0.35">
      <c r="A39244">
        <v>31072024</v>
      </c>
      <c r="B39244" t="s">
        <v>629</v>
      </c>
      <c r="C39244" t="s">
        <v>430</v>
      </c>
      <c r="D39244" t="s">
        <v>306</v>
      </c>
      <c r="E39244" t="s">
        <v>101</v>
      </c>
    </row>
    <row r="39245" spans="1:9" x14ac:dyDescent="0.35">
      <c r="A39245">
        <v>31072024</v>
      </c>
      <c r="B39245" t="s">
        <v>437</v>
      </c>
      <c r="C39245" t="s">
        <v>541</v>
      </c>
      <c r="D39245" t="s">
        <v>308</v>
      </c>
      <c r="E39245" t="s">
        <v>309</v>
      </c>
      <c r="F39245" t="s">
        <v>310</v>
      </c>
      <c r="G39245" t="s">
        <v>311</v>
      </c>
      <c r="H39245" t="s">
        <v>312</v>
      </c>
      <c r="I39245" t="s">
        <v>101</v>
      </c>
    </row>
    <row r="39246" spans="1:9" x14ac:dyDescent="0.35">
      <c r="A39246">
        <v>31072024</v>
      </c>
      <c r="B39246" t="s">
        <v>168</v>
      </c>
      <c r="C39246" t="s">
        <v>188</v>
      </c>
      <c r="D39246" t="s">
        <v>314</v>
      </c>
      <c r="E39246" t="s">
        <v>315</v>
      </c>
      <c r="F39246" t="s">
        <v>101</v>
      </c>
    </row>
    <row r="39247" spans="1:9" x14ac:dyDescent="0.35">
      <c r="A39247">
        <v>31072024</v>
      </c>
      <c r="B39247" t="s">
        <v>224</v>
      </c>
      <c r="C39247" t="s">
        <v>302</v>
      </c>
      <c r="D39247" t="s">
        <v>314</v>
      </c>
      <c r="E39247" t="s">
        <v>317</v>
      </c>
      <c r="F39247" t="s">
        <v>101</v>
      </c>
    </row>
    <row r="39248" spans="1:9" x14ac:dyDescent="0.35">
      <c r="A39248">
        <v>31072024</v>
      </c>
      <c r="B39248" t="s">
        <v>285</v>
      </c>
      <c r="C39248" t="s">
        <v>269</v>
      </c>
      <c r="D39248" t="s">
        <v>319</v>
      </c>
      <c r="E39248" t="s">
        <v>320</v>
      </c>
      <c r="F39248" t="s">
        <v>321</v>
      </c>
    </row>
    <row r="39249" spans="1:6" x14ac:dyDescent="0.35">
      <c r="A39249">
        <v>31072024</v>
      </c>
      <c r="B39249" t="s">
        <v>413</v>
      </c>
      <c r="C39249" t="s">
        <v>174</v>
      </c>
      <c r="D39249" t="s">
        <v>322</v>
      </c>
      <c r="E39249" t="s">
        <v>101</v>
      </c>
    </row>
    <row r="39250" spans="1:6" x14ac:dyDescent="0.35">
      <c r="A39250">
        <v>31072024</v>
      </c>
      <c r="B39250" t="s">
        <v>635</v>
      </c>
      <c r="C39250" t="s">
        <v>600</v>
      </c>
      <c r="D39250" t="s">
        <v>325</v>
      </c>
      <c r="E39250" t="s">
        <v>101</v>
      </c>
    </row>
    <row r="39251" spans="1:6" x14ac:dyDescent="0.35">
      <c r="A39251">
        <v>31072024</v>
      </c>
      <c r="B39251" t="s">
        <v>730</v>
      </c>
      <c r="C39251" t="s">
        <v>519</v>
      </c>
      <c r="D39251" t="s">
        <v>328</v>
      </c>
      <c r="E39251" t="s">
        <v>101</v>
      </c>
    </row>
    <row r="39252" spans="1:6" x14ac:dyDescent="0.35">
      <c r="A39252">
        <v>31072024</v>
      </c>
      <c r="B39252" t="s">
        <v>506</v>
      </c>
      <c r="C39252" t="s">
        <v>331</v>
      </c>
      <c r="D39252" t="s">
        <v>332</v>
      </c>
      <c r="E39252" t="s">
        <v>101</v>
      </c>
    </row>
    <row r="39253" spans="1:6" x14ac:dyDescent="0.35">
      <c r="A39253">
        <v>31072024</v>
      </c>
      <c r="B39253" t="s">
        <v>146</v>
      </c>
      <c r="C39253" t="s">
        <v>505</v>
      </c>
      <c r="D39253" t="s">
        <v>331</v>
      </c>
      <c r="E39253" t="s">
        <v>335</v>
      </c>
      <c r="F39253" t="s">
        <v>101</v>
      </c>
    </row>
    <row r="39254" spans="1:6" x14ac:dyDescent="0.35">
      <c r="A39254">
        <v>31072024</v>
      </c>
      <c r="B39254" t="s">
        <v>502</v>
      </c>
      <c r="C39254" t="s">
        <v>118</v>
      </c>
      <c r="D39254" t="s">
        <v>331</v>
      </c>
      <c r="E39254" t="s">
        <v>338</v>
      </c>
      <c r="F39254" t="s">
        <v>321</v>
      </c>
    </row>
    <row r="39255" spans="1:6" x14ac:dyDescent="0.35">
      <c r="A39255">
        <v>31072024</v>
      </c>
      <c r="B39255" t="s">
        <v>736</v>
      </c>
      <c r="C39255" t="s">
        <v>422</v>
      </c>
      <c r="D39255" t="s">
        <v>170</v>
      </c>
    </row>
    <row r="39256" spans="1:6" x14ac:dyDescent="0.35">
      <c r="A39256">
        <v>31072024</v>
      </c>
      <c r="B39256" t="s">
        <v>440</v>
      </c>
      <c r="C39256" t="s">
        <v>138</v>
      </c>
      <c r="D39256" t="s">
        <v>341</v>
      </c>
      <c r="E39256" t="s">
        <v>101</v>
      </c>
    </row>
    <row r="39257" spans="1:6" x14ac:dyDescent="0.35">
      <c r="A39257">
        <v>31072024</v>
      </c>
      <c r="B39257" t="s">
        <v>758</v>
      </c>
      <c r="C39257" t="s">
        <v>250</v>
      </c>
      <c r="D39257" t="s">
        <v>343</v>
      </c>
      <c r="E39257" t="s">
        <v>101</v>
      </c>
    </row>
    <row r="39258" spans="1:6" x14ac:dyDescent="0.35">
      <c r="A39258">
        <v>31072024</v>
      </c>
      <c r="B39258" t="s">
        <v>146</v>
      </c>
      <c r="C39258" t="s">
        <v>132</v>
      </c>
      <c r="D39258" t="s">
        <v>344</v>
      </c>
      <c r="E39258" t="s">
        <v>345</v>
      </c>
      <c r="F39258" t="s">
        <v>101</v>
      </c>
    </row>
    <row r="39259" spans="1:6" x14ac:dyDescent="0.35">
      <c r="A39259">
        <v>31072024</v>
      </c>
      <c r="B39259" t="s">
        <v>339</v>
      </c>
      <c r="C39259" t="s">
        <v>172</v>
      </c>
      <c r="D39259" t="s">
        <v>132</v>
      </c>
      <c r="E39259" t="s">
        <v>347</v>
      </c>
      <c r="F39259" t="s">
        <v>101</v>
      </c>
    </row>
    <row r="39260" spans="1:6" x14ac:dyDescent="0.35">
      <c r="A39260">
        <v>31072024</v>
      </c>
      <c r="B39260" t="s">
        <v>479</v>
      </c>
      <c r="C39260" t="s">
        <v>126</v>
      </c>
      <c r="D39260" t="s">
        <v>132</v>
      </c>
      <c r="E39260" t="s">
        <v>348</v>
      </c>
      <c r="F39260" t="s">
        <v>101</v>
      </c>
    </row>
    <row r="39261" spans="1:6" x14ac:dyDescent="0.35">
      <c r="A39261">
        <v>31072024</v>
      </c>
      <c r="B39261" t="s">
        <v>327</v>
      </c>
      <c r="C39261" t="s">
        <v>128</v>
      </c>
      <c r="D39261" t="s">
        <v>132</v>
      </c>
      <c r="E39261" t="s">
        <v>350</v>
      </c>
      <c r="F39261" t="s">
        <v>101</v>
      </c>
    </row>
    <row r="39262" spans="1:6" x14ac:dyDescent="0.35">
      <c r="A39262">
        <v>31072024</v>
      </c>
      <c r="B39262" t="s">
        <v>596</v>
      </c>
      <c r="C39262" t="s">
        <v>168</v>
      </c>
      <c r="D39262" t="s">
        <v>132</v>
      </c>
      <c r="E39262" t="s">
        <v>352</v>
      </c>
      <c r="F39262" t="s">
        <v>101</v>
      </c>
    </row>
    <row r="39263" spans="1:6" x14ac:dyDescent="0.35">
      <c r="A39263">
        <v>31072024</v>
      </c>
      <c r="B39263" t="s">
        <v>536</v>
      </c>
      <c r="C39263" t="s">
        <v>197</v>
      </c>
      <c r="D39263" t="s">
        <v>132</v>
      </c>
      <c r="E39263" t="s">
        <v>133</v>
      </c>
      <c r="F39263" t="s">
        <v>355</v>
      </c>
    </row>
    <row r="39264" spans="1:6" x14ac:dyDescent="0.35">
      <c r="A39264">
        <v>31072024</v>
      </c>
      <c r="B39264" t="s">
        <v>520</v>
      </c>
      <c r="C39264" t="s">
        <v>412</v>
      </c>
      <c r="D39264" t="s">
        <v>132</v>
      </c>
      <c r="E39264" t="s">
        <v>356</v>
      </c>
      <c r="F39264" t="s">
        <v>101</v>
      </c>
    </row>
    <row r="39265" spans="1:8" x14ac:dyDescent="0.35">
      <c r="A39265">
        <v>31072024</v>
      </c>
      <c r="B39265" t="s">
        <v>168</v>
      </c>
      <c r="C39265" t="s">
        <v>151</v>
      </c>
      <c r="D39265" t="s">
        <v>359</v>
      </c>
      <c r="E39265" t="s">
        <v>360</v>
      </c>
      <c r="F39265" t="s">
        <v>101</v>
      </c>
    </row>
    <row r="39266" spans="1:8" x14ac:dyDescent="0.35">
      <c r="A39266">
        <v>31072024</v>
      </c>
      <c r="B39266" t="s">
        <v>418</v>
      </c>
      <c r="C39266" t="s">
        <v>117</v>
      </c>
      <c r="D39266" t="s">
        <v>359</v>
      </c>
      <c r="E39266" t="s">
        <v>362</v>
      </c>
      <c r="F39266" t="s">
        <v>101</v>
      </c>
    </row>
    <row r="39267" spans="1:8" x14ac:dyDescent="0.35">
      <c r="A39267">
        <v>31072024</v>
      </c>
      <c r="B39267" t="s">
        <v>440</v>
      </c>
      <c r="C39267" t="s">
        <v>186</v>
      </c>
      <c r="D39267" t="s">
        <v>359</v>
      </c>
      <c r="E39267" t="s">
        <v>362</v>
      </c>
      <c r="F39267" t="s">
        <v>140</v>
      </c>
      <c r="G39267" t="s">
        <v>364</v>
      </c>
      <c r="H39267" t="s">
        <v>101</v>
      </c>
    </row>
    <row r="39268" spans="1:8" x14ac:dyDescent="0.35">
      <c r="A39268">
        <v>31072024</v>
      </c>
      <c r="B39268" t="s">
        <v>687</v>
      </c>
      <c r="C39268" t="s">
        <v>179</v>
      </c>
      <c r="D39268" t="s">
        <v>366</v>
      </c>
      <c r="E39268" t="s">
        <v>257</v>
      </c>
      <c r="F39268" t="s">
        <v>367</v>
      </c>
      <c r="G39268" t="s">
        <v>101</v>
      </c>
    </row>
    <row r="39269" spans="1:8" x14ac:dyDescent="0.35">
      <c r="A39269">
        <v>31072024</v>
      </c>
      <c r="B39269" t="s">
        <v>596</v>
      </c>
      <c r="C39269" t="s">
        <v>340</v>
      </c>
      <c r="D39269" t="s">
        <v>369</v>
      </c>
      <c r="E39269" t="s">
        <v>370</v>
      </c>
      <c r="F39269" t="s">
        <v>101</v>
      </c>
    </row>
    <row r="39270" spans="1:8" x14ac:dyDescent="0.35">
      <c r="A39270">
        <v>31072024</v>
      </c>
      <c r="B39270" t="s">
        <v>566</v>
      </c>
      <c r="C39270" t="s">
        <v>480</v>
      </c>
      <c r="D39270" t="s">
        <v>371</v>
      </c>
      <c r="E39270" t="s">
        <v>101</v>
      </c>
    </row>
    <row r="39271" spans="1:8" x14ac:dyDescent="0.35">
      <c r="A39271">
        <v>31072024</v>
      </c>
      <c r="B39271" t="s">
        <v>479</v>
      </c>
      <c r="C39271" t="s">
        <v>389</v>
      </c>
      <c r="D39271" t="s">
        <v>372</v>
      </c>
      <c r="E39271" t="s">
        <v>101</v>
      </c>
    </row>
    <row r="39272" spans="1:8" x14ac:dyDescent="0.35">
      <c r="A39272">
        <v>31072024</v>
      </c>
      <c r="B39272" t="s">
        <v>155</v>
      </c>
      <c r="C39272" t="s">
        <v>373</v>
      </c>
      <c r="D39272" t="s">
        <v>101</v>
      </c>
    </row>
    <row r="39273" spans="1:8" x14ac:dyDescent="0.35">
      <c r="A39273">
        <v>31072024</v>
      </c>
      <c r="B39273" t="s">
        <v>637</v>
      </c>
      <c r="C39273" t="s">
        <v>506</v>
      </c>
      <c r="D39273" t="s">
        <v>376</v>
      </c>
      <c r="E39273" t="s">
        <v>140</v>
      </c>
      <c r="F39273" t="s">
        <v>331</v>
      </c>
      <c r="G39273" t="s">
        <v>377</v>
      </c>
      <c r="H39273" t="s">
        <v>101</v>
      </c>
    </row>
    <row r="39274" spans="1:8" x14ac:dyDescent="0.35">
      <c r="A39274">
        <v>31072024</v>
      </c>
      <c r="B39274" t="s">
        <v>594</v>
      </c>
      <c r="C39274" t="s">
        <v>106</v>
      </c>
      <c r="D39274" t="s">
        <v>378</v>
      </c>
    </row>
    <row r="39275" spans="1:8" x14ac:dyDescent="0.35">
      <c r="A39275">
        <v>31072024</v>
      </c>
      <c r="B39275" t="s">
        <v>237</v>
      </c>
      <c r="C39275" t="s">
        <v>458</v>
      </c>
      <c r="D39275" t="s">
        <v>380</v>
      </c>
      <c r="E39275" t="s">
        <v>101</v>
      </c>
    </row>
    <row r="39276" spans="1:8" x14ac:dyDescent="0.35">
      <c r="A39276">
        <v>31072024</v>
      </c>
      <c r="B39276" t="s">
        <v>511</v>
      </c>
      <c r="C39276" t="s">
        <v>142</v>
      </c>
      <c r="D39276" t="s">
        <v>382</v>
      </c>
      <c r="E39276" t="s">
        <v>383</v>
      </c>
    </row>
    <row r="39277" spans="1:8" x14ac:dyDescent="0.35">
      <c r="A39277">
        <v>31072024</v>
      </c>
      <c r="B39277" t="s">
        <v>449</v>
      </c>
      <c r="C39277" t="s">
        <v>569</v>
      </c>
      <c r="D39277" t="s">
        <v>385</v>
      </c>
      <c r="E39277" t="s">
        <v>386</v>
      </c>
    </row>
    <row r="39278" spans="1:8" x14ac:dyDescent="0.35">
      <c r="A39278">
        <v>31072024</v>
      </c>
      <c r="B39278" t="s">
        <v>583</v>
      </c>
      <c r="C39278" t="s">
        <v>146</v>
      </c>
      <c r="D39278" t="s">
        <v>388</v>
      </c>
      <c r="E39278" t="s">
        <v>101</v>
      </c>
    </row>
    <row r="39279" spans="1:8" x14ac:dyDescent="0.35">
      <c r="A39279">
        <v>31072024</v>
      </c>
      <c r="B39279" t="s">
        <v>275</v>
      </c>
      <c r="C39279" t="s">
        <v>166</v>
      </c>
      <c r="D39279" t="s">
        <v>391</v>
      </c>
      <c r="E39279" t="s">
        <v>101</v>
      </c>
    </row>
    <row r="39280" spans="1:8" x14ac:dyDescent="0.35">
      <c r="A39280">
        <v>31072024</v>
      </c>
      <c r="B39280" t="s">
        <v>493</v>
      </c>
      <c r="C39280" t="s">
        <v>598</v>
      </c>
      <c r="D39280" t="s">
        <v>393</v>
      </c>
    </row>
    <row r="39281" spans="1:9" x14ac:dyDescent="0.35">
      <c r="A39281">
        <v>31072024</v>
      </c>
      <c r="B39281" t="s">
        <v>418</v>
      </c>
      <c r="C39281" t="s">
        <v>569</v>
      </c>
      <c r="D39281" t="s">
        <v>394</v>
      </c>
      <c r="E39281" t="s">
        <v>395</v>
      </c>
      <c r="F39281" t="s">
        <v>101</v>
      </c>
    </row>
    <row r="39282" spans="1:9" x14ac:dyDescent="0.35">
      <c r="A39282">
        <v>31072024</v>
      </c>
      <c r="B39282" t="s">
        <v>440</v>
      </c>
      <c r="C39282" t="s">
        <v>188</v>
      </c>
      <c r="D39282" t="s">
        <v>396</v>
      </c>
    </row>
    <row r="39283" spans="1:9" x14ac:dyDescent="0.35">
      <c r="A39283">
        <v>31072024</v>
      </c>
      <c r="B39283" t="s">
        <v>138</v>
      </c>
      <c r="C39283" t="s">
        <v>397</v>
      </c>
      <c r="D39283" t="s">
        <v>101</v>
      </c>
    </row>
    <row r="39284" spans="1:9" x14ac:dyDescent="0.35">
      <c r="A39284">
        <v>31072024</v>
      </c>
      <c r="B39284" t="s">
        <v>657</v>
      </c>
      <c r="C39284" t="s">
        <v>178</v>
      </c>
      <c r="D39284" t="s">
        <v>399</v>
      </c>
      <c r="E39284" t="s">
        <v>140</v>
      </c>
      <c r="F39284" t="s">
        <v>400</v>
      </c>
      <c r="G39284" t="s">
        <v>257</v>
      </c>
      <c r="H39284" t="s">
        <v>331</v>
      </c>
      <c r="I39284" t="s">
        <v>401</v>
      </c>
    </row>
    <row r="39285" spans="1:9" x14ac:dyDescent="0.35">
      <c r="A39285">
        <v>31072024</v>
      </c>
      <c r="B39285" t="s">
        <v>137</v>
      </c>
      <c r="C39285" t="s">
        <v>168</v>
      </c>
      <c r="D39285" t="s">
        <v>399</v>
      </c>
      <c r="E39285" t="s">
        <v>187</v>
      </c>
      <c r="F39285" t="s">
        <v>101</v>
      </c>
    </row>
    <row r="39286" spans="1:9" x14ac:dyDescent="0.35">
      <c r="A39286">
        <v>31072024</v>
      </c>
      <c r="B39286" t="s">
        <v>456</v>
      </c>
      <c r="C39286" t="s">
        <v>151</v>
      </c>
      <c r="D39286" t="s">
        <v>399</v>
      </c>
      <c r="E39286" t="s">
        <v>403</v>
      </c>
      <c r="F39286" t="s">
        <v>101</v>
      </c>
    </row>
    <row r="39287" spans="1:9" x14ac:dyDescent="0.35">
      <c r="A39287">
        <v>31072024</v>
      </c>
      <c r="B39287" t="s">
        <v>657</v>
      </c>
      <c r="C39287" t="s">
        <v>513</v>
      </c>
      <c r="D39287" t="s">
        <v>399</v>
      </c>
      <c r="E39287" t="s">
        <v>404</v>
      </c>
      <c r="F39287" t="s">
        <v>101</v>
      </c>
    </row>
    <row r="39288" spans="1:9" x14ac:dyDescent="0.35">
      <c r="A39288">
        <v>30072024</v>
      </c>
      <c r="B39288" t="s">
        <v>550</v>
      </c>
      <c r="C39288" t="s">
        <v>269</v>
      </c>
      <c r="D39288" t="s">
        <v>100</v>
      </c>
      <c r="E39288" t="s">
        <v>101</v>
      </c>
    </row>
    <row r="39289" spans="1:9" x14ac:dyDescent="0.35">
      <c r="A39289">
        <v>30072024</v>
      </c>
      <c r="B39289" t="s">
        <v>422</v>
      </c>
      <c r="C39289" t="s">
        <v>234</v>
      </c>
      <c r="D39289" t="s">
        <v>104</v>
      </c>
      <c r="E39289" t="s">
        <v>101</v>
      </c>
    </row>
    <row r="39290" spans="1:9" x14ac:dyDescent="0.35">
      <c r="A39290">
        <v>30072024</v>
      </c>
      <c r="B39290" t="s">
        <v>599</v>
      </c>
      <c r="C39290" t="s">
        <v>448</v>
      </c>
      <c r="D39290" t="s">
        <v>107</v>
      </c>
      <c r="E39290" t="s">
        <v>108</v>
      </c>
      <c r="F39290" t="s">
        <v>101</v>
      </c>
    </row>
    <row r="39291" spans="1:9" x14ac:dyDescent="0.35">
      <c r="A39291">
        <v>30072024</v>
      </c>
      <c r="B39291" t="s">
        <v>405</v>
      </c>
      <c r="C39291" t="s">
        <v>103</v>
      </c>
      <c r="D39291" t="s">
        <v>111</v>
      </c>
      <c r="E39291" t="s">
        <v>101</v>
      </c>
    </row>
    <row r="39292" spans="1:9" x14ac:dyDescent="0.35">
      <c r="A39292">
        <v>30072024</v>
      </c>
      <c r="B39292" t="s">
        <v>475</v>
      </c>
      <c r="C39292" t="s">
        <v>193</v>
      </c>
      <c r="D39292" t="s">
        <v>114</v>
      </c>
      <c r="E39292" t="s">
        <v>115</v>
      </c>
      <c r="F39292" t="s">
        <v>116</v>
      </c>
    </row>
    <row r="39293" spans="1:9" x14ac:dyDescent="0.35">
      <c r="A39293">
        <v>30072024</v>
      </c>
      <c r="B39293" t="s">
        <v>435</v>
      </c>
      <c r="C39293" t="s">
        <v>800</v>
      </c>
      <c r="D39293" t="s">
        <v>114</v>
      </c>
      <c r="E39293" t="s">
        <v>119</v>
      </c>
      <c r="F39293" t="s">
        <v>120</v>
      </c>
      <c r="G39293" t="s">
        <v>121</v>
      </c>
    </row>
    <row r="39294" spans="1:9" x14ac:dyDescent="0.35">
      <c r="A39294">
        <v>30072024</v>
      </c>
      <c r="B39294" t="s">
        <v>686</v>
      </c>
      <c r="C39294" t="s">
        <v>963</v>
      </c>
      <c r="D39294" t="s">
        <v>114</v>
      </c>
      <c r="E39294" t="s">
        <v>124</v>
      </c>
    </row>
    <row r="39295" spans="1:9" x14ac:dyDescent="0.35">
      <c r="A39295">
        <v>30072024</v>
      </c>
      <c r="B39295" t="s">
        <v>964</v>
      </c>
      <c r="C39295" t="s">
        <v>992</v>
      </c>
      <c r="D39295" t="s">
        <v>114</v>
      </c>
      <c r="E39295" t="s">
        <v>127</v>
      </c>
    </row>
    <row r="39296" spans="1:9" x14ac:dyDescent="0.35">
      <c r="A39296">
        <v>30072024</v>
      </c>
      <c r="B39296" t="s">
        <v>859</v>
      </c>
      <c r="C39296" t="s">
        <v>253</v>
      </c>
      <c r="D39296" t="s">
        <v>114</v>
      </c>
      <c r="E39296" t="s">
        <v>130</v>
      </c>
    </row>
    <row r="39297" spans="1:7" x14ac:dyDescent="0.35">
      <c r="A39297">
        <v>30072024</v>
      </c>
      <c r="B39297" t="s">
        <v>349</v>
      </c>
      <c r="C39297" t="s">
        <v>773</v>
      </c>
      <c r="D39297" t="s">
        <v>114</v>
      </c>
      <c r="E39297" t="s">
        <v>132</v>
      </c>
      <c r="F39297" t="s">
        <v>133</v>
      </c>
    </row>
    <row r="39298" spans="1:7" x14ac:dyDescent="0.35">
      <c r="A39298">
        <v>30072024</v>
      </c>
      <c r="B39298" t="s">
        <v>368</v>
      </c>
      <c r="C39298" t="s">
        <v>351</v>
      </c>
      <c r="D39298" t="s">
        <v>135</v>
      </c>
      <c r="E39298" t="s">
        <v>136</v>
      </c>
    </row>
    <row r="39299" spans="1:7" x14ac:dyDescent="0.35">
      <c r="A39299">
        <v>30072024</v>
      </c>
      <c r="B39299" t="s">
        <v>418</v>
      </c>
      <c r="C39299" t="s">
        <v>439</v>
      </c>
      <c r="D39299" t="s">
        <v>139</v>
      </c>
      <c r="E39299" t="s">
        <v>140</v>
      </c>
      <c r="F39299" t="s">
        <v>141</v>
      </c>
      <c r="G39299" t="s">
        <v>101</v>
      </c>
    </row>
    <row r="39300" spans="1:7" x14ac:dyDescent="0.35">
      <c r="A39300">
        <v>30072024</v>
      </c>
      <c r="B39300" t="s">
        <v>417</v>
      </c>
      <c r="C39300" t="s">
        <v>351</v>
      </c>
      <c r="D39300" t="s">
        <v>144</v>
      </c>
      <c r="E39300" t="s">
        <v>101</v>
      </c>
    </row>
    <row r="39301" spans="1:7" x14ac:dyDescent="0.35">
      <c r="A39301">
        <v>30072024</v>
      </c>
      <c r="B39301" t="s">
        <v>556</v>
      </c>
      <c r="C39301" t="s">
        <v>586</v>
      </c>
      <c r="D39301" t="s">
        <v>147</v>
      </c>
      <c r="E39301" t="s">
        <v>148</v>
      </c>
      <c r="F39301" t="s">
        <v>149</v>
      </c>
    </row>
    <row r="39302" spans="1:7" x14ac:dyDescent="0.35">
      <c r="A39302">
        <v>30072024</v>
      </c>
      <c r="B39302" t="s">
        <v>387</v>
      </c>
      <c r="C39302" t="s">
        <v>433</v>
      </c>
      <c r="D39302" t="s">
        <v>152</v>
      </c>
      <c r="E39302" t="s">
        <v>140</v>
      </c>
      <c r="F39302" t="s">
        <v>153</v>
      </c>
      <c r="G39302" t="s">
        <v>101</v>
      </c>
    </row>
    <row r="39303" spans="1:7" x14ac:dyDescent="0.35">
      <c r="A39303">
        <v>30072024</v>
      </c>
      <c r="B39303" t="s">
        <v>557</v>
      </c>
      <c r="C39303" t="s">
        <v>523</v>
      </c>
      <c r="D39303" t="s">
        <v>156</v>
      </c>
      <c r="E39303" t="s">
        <v>101</v>
      </c>
    </row>
    <row r="39304" spans="1:7" x14ac:dyDescent="0.35">
      <c r="A39304">
        <v>30072024</v>
      </c>
      <c r="B39304" t="s">
        <v>434</v>
      </c>
      <c r="C39304" t="s">
        <v>159</v>
      </c>
      <c r="D39304" t="s">
        <v>101</v>
      </c>
    </row>
    <row r="39305" spans="1:7" x14ac:dyDescent="0.35">
      <c r="A39305">
        <v>30072024</v>
      </c>
      <c r="B39305" t="s">
        <v>282</v>
      </c>
      <c r="C39305" t="s">
        <v>161</v>
      </c>
      <c r="D39305" t="s">
        <v>101</v>
      </c>
    </row>
    <row r="39306" spans="1:7" x14ac:dyDescent="0.35">
      <c r="A39306">
        <v>30072024</v>
      </c>
      <c r="B39306" t="s">
        <v>327</v>
      </c>
      <c r="C39306" t="s">
        <v>656</v>
      </c>
      <c r="D39306" t="s">
        <v>164</v>
      </c>
      <c r="E39306" t="s">
        <v>101</v>
      </c>
    </row>
    <row r="39307" spans="1:7" x14ac:dyDescent="0.35">
      <c r="A39307">
        <v>30072024</v>
      </c>
      <c r="B39307" t="s">
        <v>339</v>
      </c>
      <c r="C39307" t="s">
        <v>476</v>
      </c>
      <c r="D39307" t="s">
        <v>167</v>
      </c>
    </row>
    <row r="39308" spans="1:7" x14ac:dyDescent="0.35">
      <c r="A39308">
        <v>30072024</v>
      </c>
      <c r="B39308" t="s">
        <v>454</v>
      </c>
      <c r="C39308" t="s">
        <v>212</v>
      </c>
      <c r="D39308" t="s">
        <v>423</v>
      </c>
      <c r="E39308" t="s">
        <v>101</v>
      </c>
    </row>
    <row r="39309" spans="1:7" x14ac:dyDescent="0.35">
      <c r="A39309">
        <v>30072024</v>
      </c>
      <c r="B39309" t="s">
        <v>549</v>
      </c>
      <c r="C39309" t="s">
        <v>412</v>
      </c>
      <c r="D39309" t="s">
        <v>169</v>
      </c>
      <c r="E39309" t="s">
        <v>170</v>
      </c>
      <c r="F39309" t="s">
        <v>101</v>
      </c>
    </row>
    <row r="39310" spans="1:7" x14ac:dyDescent="0.35">
      <c r="A39310">
        <v>30072024</v>
      </c>
      <c r="B39310" t="s">
        <v>504</v>
      </c>
      <c r="C39310" t="s">
        <v>204</v>
      </c>
      <c r="D39310" t="s">
        <v>173</v>
      </c>
      <c r="E39310" t="s">
        <v>101</v>
      </c>
    </row>
    <row r="39311" spans="1:7" x14ac:dyDescent="0.35">
      <c r="A39311">
        <v>30072024</v>
      </c>
      <c r="B39311" t="s">
        <v>540</v>
      </c>
      <c r="C39311" t="s">
        <v>402</v>
      </c>
      <c r="D39311" t="s">
        <v>176</v>
      </c>
      <c r="E39311" t="s">
        <v>101</v>
      </c>
    </row>
    <row r="39312" spans="1:7" x14ac:dyDescent="0.35">
      <c r="A39312">
        <v>30072024</v>
      </c>
      <c r="B39312" t="s">
        <v>495</v>
      </c>
      <c r="C39312" t="s">
        <v>269</v>
      </c>
      <c r="D39312" t="s">
        <v>176</v>
      </c>
      <c r="E39312" t="s">
        <v>149</v>
      </c>
    </row>
    <row r="39313" spans="1:7" x14ac:dyDescent="0.35">
      <c r="A39313">
        <v>30072024</v>
      </c>
      <c r="B39313" t="s">
        <v>554</v>
      </c>
      <c r="C39313" t="s">
        <v>453</v>
      </c>
      <c r="D39313" t="s">
        <v>181</v>
      </c>
      <c r="E39313" t="s">
        <v>182</v>
      </c>
      <c r="F39313" t="s">
        <v>101</v>
      </c>
    </row>
    <row r="39314" spans="1:7" x14ac:dyDescent="0.35">
      <c r="A39314">
        <v>30072024</v>
      </c>
      <c r="B39314" t="s">
        <v>540</v>
      </c>
      <c r="C39314" t="s">
        <v>179</v>
      </c>
      <c r="D39314" t="s">
        <v>184</v>
      </c>
      <c r="E39314" t="s">
        <v>101</v>
      </c>
    </row>
    <row r="39315" spans="1:7" x14ac:dyDescent="0.35">
      <c r="A39315">
        <v>30072024</v>
      </c>
      <c r="B39315" t="s">
        <v>539</v>
      </c>
      <c r="C39315" t="s">
        <v>187</v>
      </c>
      <c r="D39315" t="s">
        <v>101</v>
      </c>
    </row>
    <row r="39316" spans="1:7" x14ac:dyDescent="0.35">
      <c r="A39316">
        <v>30072024</v>
      </c>
      <c r="B39316" t="s">
        <v>248</v>
      </c>
      <c r="C39316" t="s">
        <v>250</v>
      </c>
      <c r="D39316" t="s">
        <v>190</v>
      </c>
      <c r="E39316" t="s">
        <v>191</v>
      </c>
      <c r="F39316" t="s">
        <v>101</v>
      </c>
    </row>
    <row r="39317" spans="1:7" x14ac:dyDescent="0.35">
      <c r="A39317">
        <v>30072024</v>
      </c>
      <c r="B39317" t="s">
        <v>216</v>
      </c>
      <c r="C39317" t="s">
        <v>351</v>
      </c>
      <c r="D39317" t="s">
        <v>190</v>
      </c>
      <c r="E39317" t="s">
        <v>194</v>
      </c>
      <c r="F39317" t="s">
        <v>101</v>
      </c>
    </row>
    <row r="39318" spans="1:7" x14ac:dyDescent="0.35">
      <c r="A39318">
        <v>30072024</v>
      </c>
      <c r="B39318" t="s">
        <v>417</v>
      </c>
      <c r="C39318" t="s">
        <v>433</v>
      </c>
      <c r="D39318" t="s">
        <v>190</v>
      </c>
      <c r="E39318" t="s">
        <v>196</v>
      </c>
      <c r="F39318" t="s">
        <v>101</v>
      </c>
    </row>
    <row r="39319" spans="1:7" x14ac:dyDescent="0.35">
      <c r="A39319">
        <v>30072024</v>
      </c>
      <c r="B39319" t="s">
        <v>443</v>
      </c>
      <c r="C39319" t="s">
        <v>198</v>
      </c>
      <c r="D39319" t="s">
        <v>140</v>
      </c>
      <c r="E39319" t="s">
        <v>199</v>
      </c>
      <c r="F39319" t="s">
        <v>200</v>
      </c>
      <c r="G39319" t="s">
        <v>101</v>
      </c>
    </row>
    <row r="39320" spans="1:7" x14ac:dyDescent="0.35">
      <c r="A39320">
        <v>30072024</v>
      </c>
      <c r="B39320" t="s">
        <v>168</v>
      </c>
      <c r="C39320" t="s">
        <v>492</v>
      </c>
      <c r="D39320" t="s">
        <v>61</v>
      </c>
      <c r="E39320" t="s">
        <v>101</v>
      </c>
    </row>
    <row r="39321" spans="1:7" x14ac:dyDescent="0.35">
      <c r="A39321">
        <v>30072024</v>
      </c>
      <c r="B39321" t="s">
        <v>224</v>
      </c>
      <c r="C39321" t="s">
        <v>162</v>
      </c>
      <c r="D39321" t="s">
        <v>205</v>
      </c>
      <c r="E39321" t="s">
        <v>101</v>
      </c>
    </row>
    <row r="39322" spans="1:7" x14ac:dyDescent="0.35">
      <c r="A39322">
        <v>30072024</v>
      </c>
      <c r="B39322" t="s">
        <v>479</v>
      </c>
      <c r="C39322" t="s">
        <v>455</v>
      </c>
      <c r="D39322" t="s">
        <v>208</v>
      </c>
      <c r="E39322" t="s">
        <v>101</v>
      </c>
    </row>
    <row r="39323" spans="1:7" x14ac:dyDescent="0.35">
      <c r="A39323">
        <v>30072024</v>
      </c>
      <c r="B39323" t="s">
        <v>224</v>
      </c>
      <c r="C39323" t="s">
        <v>125</v>
      </c>
      <c r="D39323" t="s">
        <v>210</v>
      </c>
      <c r="E39323" t="s">
        <v>211</v>
      </c>
      <c r="F39323" t="s">
        <v>101</v>
      </c>
    </row>
    <row r="39324" spans="1:7" x14ac:dyDescent="0.35">
      <c r="A39324">
        <v>30072024</v>
      </c>
      <c r="B39324" t="s">
        <v>179</v>
      </c>
      <c r="C39324" t="s">
        <v>204</v>
      </c>
      <c r="D39324" t="s">
        <v>214</v>
      </c>
      <c r="E39324" t="s">
        <v>215</v>
      </c>
      <c r="F39324" t="s">
        <v>101</v>
      </c>
    </row>
    <row r="39325" spans="1:7" x14ac:dyDescent="0.35">
      <c r="A39325">
        <v>30072024</v>
      </c>
      <c r="B39325" t="s">
        <v>525</v>
      </c>
      <c r="C39325" t="s">
        <v>434</v>
      </c>
      <c r="D39325" t="s">
        <v>217</v>
      </c>
      <c r="E39325" t="s">
        <v>101</v>
      </c>
    </row>
    <row r="39326" spans="1:7" x14ac:dyDescent="0.35">
      <c r="A39326">
        <v>30072024</v>
      </c>
      <c r="B39326" t="s">
        <v>557</v>
      </c>
      <c r="C39326" t="s">
        <v>651</v>
      </c>
      <c r="D39326" t="s">
        <v>220</v>
      </c>
      <c r="E39326" t="s">
        <v>101</v>
      </c>
    </row>
    <row r="39327" spans="1:7" x14ac:dyDescent="0.35">
      <c r="A39327">
        <v>30072024</v>
      </c>
      <c r="B39327" t="s">
        <v>557</v>
      </c>
      <c r="C39327" t="s">
        <v>150</v>
      </c>
      <c r="D39327" t="s">
        <v>222</v>
      </c>
    </row>
    <row r="39328" spans="1:7" x14ac:dyDescent="0.35">
      <c r="A39328">
        <v>30072024</v>
      </c>
      <c r="B39328" t="s">
        <v>444</v>
      </c>
      <c r="C39328" t="s">
        <v>143</v>
      </c>
      <c r="D39328" t="s">
        <v>223</v>
      </c>
    </row>
    <row r="39329" spans="1:7" x14ac:dyDescent="0.35">
      <c r="A39329">
        <v>30072024</v>
      </c>
      <c r="B39329" t="s">
        <v>440</v>
      </c>
      <c r="C39329" t="s">
        <v>353</v>
      </c>
      <c r="D39329" t="s">
        <v>225</v>
      </c>
      <c r="E39329" t="s">
        <v>101</v>
      </c>
    </row>
    <row r="39330" spans="1:7" x14ac:dyDescent="0.35">
      <c r="A39330">
        <v>30072024</v>
      </c>
      <c r="B39330" t="s">
        <v>441</v>
      </c>
      <c r="C39330" t="s">
        <v>117</v>
      </c>
      <c r="D39330" t="s">
        <v>225</v>
      </c>
      <c r="E39330" t="s">
        <v>228</v>
      </c>
      <c r="F39330" t="s">
        <v>229</v>
      </c>
    </row>
    <row r="39331" spans="1:7" x14ac:dyDescent="0.35">
      <c r="A39331">
        <v>30072024</v>
      </c>
      <c r="B39331" t="s">
        <v>387</v>
      </c>
      <c r="C39331" t="s">
        <v>212</v>
      </c>
      <c r="D39331" t="s">
        <v>232</v>
      </c>
      <c r="E39331" t="s">
        <v>101</v>
      </c>
    </row>
    <row r="39332" spans="1:7" x14ac:dyDescent="0.35">
      <c r="A39332">
        <v>30072024</v>
      </c>
      <c r="B39332" t="s">
        <v>292</v>
      </c>
      <c r="C39332" t="s">
        <v>278</v>
      </c>
      <c r="D39332" t="s">
        <v>235</v>
      </c>
      <c r="E39332" t="s">
        <v>236</v>
      </c>
      <c r="F39332" t="s">
        <v>101</v>
      </c>
    </row>
    <row r="39333" spans="1:7" x14ac:dyDescent="0.35">
      <c r="A39333">
        <v>30072024</v>
      </c>
      <c r="B39333" t="s">
        <v>441</v>
      </c>
      <c r="C39333" t="s">
        <v>118</v>
      </c>
      <c r="D39333" t="s">
        <v>235</v>
      </c>
      <c r="E39333" t="s">
        <v>239</v>
      </c>
      <c r="F39333" t="s">
        <v>149</v>
      </c>
    </row>
    <row r="39334" spans="1:7" x14ac:dyDescent="0.35">
      <c r="A39334">
        <v>30072024</v>
      </c>
      <c r="B39334" t="s">
        <v>674</v>
      </c>
      <c r="C39334" t="s">
        <v>160</v>
      </c>
      <c r="D39334" t="s">
        <v>235</v>
      </c>
      <c r="E39334" t="s">
        <v>241</v>
      </c>
      <c r="F39334" t="s">
        <v>101</v>
      </c>
    </row>
    <row r="39335" spans="1:7" x14ac:dyDescent="0.35">
      <c r="A39335">
        <v>30072024</v>
      </c>
      <c r="B39335" t="s">
        <v>525</v>
      </c>
      <c r="C39335" t="s">
        <v>402</v>
      </c>
      <c r="D39335" t="s">
        <v>243</v>
      </c>
      <c r="E39335" t="s">
        <v>101</v>
      </c>
    </row>
    <row r="39336" spans="1:7" x14ac:dyDescent="0.35">
      <c r="A39336">
        <v>30072024</v>
      </c>
      <c r="B39336" t="s">
        <v>183</v>
      </c>
      <c r="C39336" t="s">
        <v>443</v>
      </c>
      <c r="D39336" t="s">
        <v>245</v>
      </c>
      <c r="E39336" t="s">
        <v>246</v>
      </c>
    </row>
    <row r="39337" spans="1:7" x14ac:dyDescent="0.35">
      <c r="A39337">
        <v>30072024</v>
      </c>
      <c r="B39337" t="s">
        <v>597</v>
      </c>
      <c r="C39337" t="s">
        <v>598</v>
      </c>
      <c r="D39337" t="s">
        <v>245</v>
      </c>
      <c r="E39337" t="s">
        <v>249</v>
      </c>
    </row>
    <row r="39338" spans="1:7" x14ac:dyDescent="0.35">
      <c r="A39338">
        <v>30072024</v>
      </c>
      <c r="B39338" t="s">
        <v>534</v>
      </c>
      <c r="C39338" t="s">
        <v>283</v>
      </c>
      <c r="D39338" t="s">
        <v>252</v>
      </c>
      <c r="E39338" t="s">
        <v>101</v>
      </c>
    </row>
    <row r="39339" spans="1:7" x14ac:dyDescent="0.35">
      <c r="A39339">
        <v>30072024</v>
      </c>
      <c r="B39339" t="s">
        <v>269</v>
      </c>
      <c r="C39339" t="s">
        <v>538</v>
      </c>
      <c r="D39339" t="s">
        <v>254</v>
      </c>
    </row>
    <row r="39340" spans="1:7" x14ac:dyDescent="0.35">
      <c r="A39340">
        <v>30072024</v>
      </c>
      <c r="B39340" t="s">
        <v>292</v>
      </c>
      <c r="C39340" t="s">
        <v>231</v>
      </c>
      <c r="D39340" t="s">
        <v>256</v>
      </c>
      <c r="E39340" t="s">
        <v>257</v>
      </c>
      <c r="F39340" t="s">
        <v>236</v>
      </c>
      <c r="G39340" t="s">
        <v>101</v>
      </c>
    </row>
    <row r="39341" spans="1:7" x14ac:dyDescent="0.35">
      <c r="A39341">
        <v>30072024</v>
      </c>
      <c r="B39341" t="s">
        <v>536</v>
      </c>
      <c r="C39341" t="s">
        <v>482</v>
      </c>
      <c r="D39341" t="s">
        <v>260</v>
      </c>
      <c r="E39341" t="s">
        <v>136</v>
      </c>
      <c r="F39341" t="s">
        <v>101</v>
      </c>
    </row>
    <row r="39342" spans="1:7" x14ac:dyDescent="0.35">
      <c r="A39342">
        <v>30072024</v>
      </c>
      <c r="B39342" t="s">
        <v>197</v>
      </c>
      <c r="C39342" t="s">
        <v>261</v>
      </c>
      <c r="D39342" t="s">
        <v>262</v>
      </c>
      <c r="E39342" t="s">
        <v>101</v>
      </c>
    </row>
    <row r="39343" spans="1:7" x14ac:dyDescent="0.35">
      <c r="A39343">
        <v>30072024</v>
      </c>
      <c r="B39343" t="s">
        <v>237</v>
      </c>
      <c r="C39343" t="s">
        <v>118</v>
      </c>
      <c r="D39343" t="s">
        <v>264</v>
      </c>
      <c r="E39343" t="s">
        <v>101</v>
      </c>
    </row>
    <row r="39344" spans="1:7" x14ac:dyDescent="0.35">
      <c r="A39344">
        <v>30072024</v>
      </c>
      <c r="B39344" t="s">
        <v>302</v>
      </c>
      <c r="C39344" t="s">
        <v>264</v>
      </c>
      <c r="D39344" t="s">
        <v>149</v>
      </c>
    </row>
    <row r="39345" spans="1:8" x14ac:dyDescent="0.35">
      <c r="A39345">
        <v>30072024</v>
      </c>
      <c r="B39345" t="s">
        <v>419</v>
      </c>
      <c r="C39345" t="s">
        <v>402</v>
      </c>
      <c r="D39345" t="s">
        <v>265</v>
      </c>
      <c r="E39345" t="s">
        <v>101</v>
      </c>
      <c r="F39345" t="s">
        <v>266</v>
      </c>
    </row>
    <row r="39346" spans="1:8" x14ac:dyDescent="0.35">
      <c r="A39346">
        <v>30072024</v>
      </c>
      <c r="B39346" t="s">
        <v>224</v>
      </c>
      <c r="C39346" t="s">
        <v>197</v>
      </c>
      <c r="D39346" t="s">
        <v>267</v>
      </c>
      <c r="E39346" t="s">
        <v>101</v>
      </c>
    </row>
    <row r="39347" spans="1:8" x14ac:dyDescent="0.35">
      <c r="A39347">
        <v>30072024</v>
      </c>
      <c r="B39347" t="s">
        <v>493</v>
      </c>
      <c r="C39347" t="s">
        <v>158</v>
      </c>
      <c r="D39347" t="s">
        <v>268</v>
      </c>
    </row>
    <row r="39348" spans="1:8" x14ac:dyDescent="0.35">
      <c r="A39348">
        <v>30072024</v>
      </c>
      <c r="B39348" t="s">
        <v>418</v>
      </c>
      <c r="C39348" t="s">
        <v>469</v>
      </c>
      <c r="D39348" t="s">
        <v>270</v>
      </c>
      <c r="E39348" t="s">
        <v>271</v>
      </c>
      <c r="F39348" t="s">
        <v>101</v>
      </c>
    </row>
    <row r="39349" spans="1:8" x14ac:dyDescent="0.35">
      <c r="A39349">
        <v>30072024</v>
      </c>
      <c r="B39349" t="s">
        <v>425</v>
      </c>
      <c r="C39349" t="s">
        <v>434</v>
      </c>
      <c r="D39349" t="s">
        <v>274</v>
      </c>
      <c r="E39349" t="s">
        <v>101</v>
      </c>
    </row>
    <row r="39350" spans="1:8" x14ac:dyDescent="0.35">
      <c r="A39350">
        <v>30072024</v>
      </c>
      <c r="B39350" t="s">
        <v>98</v>
      </c>
      <c r="C39350" t="s">
        <v>106</v>
      </c>
      <c r="D39350" t="s">
        <v>277</v>
      </c>
      <c r="E39350" t="s">
        <v>101</v>
      </c>
    </row>
    <row r="39351" spans="1:8" x14ac:dyDescent="0.35">
      <c r="A39351">
        <v>30072024</v>
      </c>
      <c r="B39351" t="s">
        <v>237</v>
      </c>
      <c r="C39351" t="s">
        <v>192</v>
      </c>
      <c r="D39351" t="s">
        <v>279</v>
      </c>
      <c r="E39351" t="s">
        <v>140</v>
      </c>
      <c r="F39351" t="s">
        <v>280</v>
      </c>
    </row>
    <row r="39352" spans="1:8" x14ac:dyDescent="0.35">
      <c r="A39352">
        <v>30072024</v>
      </c>
      <c r="B39352" t="s">
        <v>557</v>
      </c>
      <c r="C39352" t="s">
        <v>150</v>
      </c>
      <c r="D39352" t="s">
        <v>281</v>
      </c>
    </row>
    <row r="39353" spans="1:8" x14ac:dyDescent="0.35">
      <c r="A39353">
        <v>30072024</v>
      </c>
      <c r="B39353" t="s">
        <v>466</v>
      </c>
      <c r="C39353" t="s">
        <v>297</v>
      </c>
      <c r="D39353" t="s">
        <v>284</v>
      </c>
      <c r="E39353" t="s">
        <v>101</v>
      </c>
    </row>
    <row r="39354" spans="1:8" x14ac:dyDescent="0.35">
      <c r="A39354">
        <v>30072024</v>
      </c>
      <c r="B39354" t="s">
        <v>565</v>
      </c>
      <c r="C39354" t="s">
        <v>559</v>
      </c>
      <c r="D39354" t="s">
        <v>287</v>
      </c>
      <c r="E39354" t="s">
        <v>101</v>
      </c>
    </row>
    <row r="39355" spans="1:8" x14ac:dyDescent="0.35">
      <c r="A39355">
        <v>30072024</v>
      </c>
      <c r="B39355" t="s">
        <v>431</v>
      </c>
      <c r="C39355" t="s">
        <v>192</v>
      </c>
      <c r="D39355" t="s">
        <v>288</v>
      </c>
      <c r="E39355" t="s">
        <v>101</v>
      </c>
    </row>
    <row r="39356" spans="1:8" x14ac:dyDescent="0.35">
      <c r="A39356">
        <v>30072024</v>
      </c>
      <c r="B39356" t="s">
        <v>226</v>
      </c>
      <c r="C39356" t="s">
        <v>216</v>
      </c>
      <c r="D39356" t="s">
        <v>290</v>
      </c>
      <c r="E39356" t="s">
        <v>140</v>
      </c>
      <c r="F39356" t="s">
        <v>291</v>
      </c>
    </row>
    <row r="39357" spans="1:8" x14ac:dyDescent="0.35">
      <c r="A39357">
        <v>30072024</v>
      </c>
      <c r="B39357" t="s">
        <v>501</v>
      </c>
      <c r="C39357" t="s">
        <v>146</v>
      </c>
      <c r="D39357" t="s">
        <v>290</v>
      </c>
      <c r="E39357" t="s">
        <v>140</v>
      </c>
      <c r="F39357" t="s">
        <v>294</v>
      </c>
      <c r="G39357" t="s">
        <v>295</v>
      </c>
      <c r="H39357" t="s">
        <v>101</v>
      </c>
    </row>
    <row r="39358" spans="1:8" x14ac:dyDescent="0.35">
      <c r="A39358">
        <v>30072024</v>
      </c>
      <c r="B39358" t="s">
        <v>426</v>
      </c>
      <c r="C39358" t="s">
        <v>204</v>
      </c>
      <c r="D39358" t="s">
        <v>298</v>
      </c>
      <c r="E39358" t="s">
        <v>101</v>
      </c>
    </row>
    <row r="39359" spans="1:8" x14ac:dyDescent="0.35">
      <c r="A39359">
        <v>30072024</v>
      </c>
      <c r="B39359" t="s">
        <v>185</v>
      </c>
      <c r="C39359" t="s">
        <v>109</v>
      </c>
      <c r="D39359" t="s">
        <v>300</v>
      </c>
      <c r="E39359" t="s">
        <v>262</v>
      </c>
      <c r="F39359" t="s">
        <v>101</v>
      </c>
    </row>
    <row r="39360" spans="1:8" x14ac:dyDescent="0.35">
      <c r="A39360">
        <v>30072024</v>
      </c>
      <c r="B39360" t="s">
        <v>292</v>
      </c>
      <c r="C39360" t="s">
        <v>106</v>
      </c>
      <c r="D39360" t="s">
        <v>301</v>
      </c>
      <c r="E39360" t="s">
        <v>101</v>
      </c>
    </row>
    <row r="39361" spans="1:9" x14ac:dyDescent="0.35">
      <c r="A39361">
        <v>30072024</v>
      </c>
      <c r="B39361" t="s">
        <v>479</v>
      </c>
      <c r="C39361" t="s">
        <v>302</v>
      </c>
      <c r="D39361" t="s">
        <v>303</v>
      </c>
      <c r="E39361" t="s">
        <v>149</v>
      </c>
    </row>
    <row r="39362" spans="1:9" x14ac:dyDescent="0.35">
      <c r="A39362">
        <v>30072024</v>
      </c>
      <c r="B39362" t="s">
        <v>514</v>
      </c>
      <c r="C39362" t="s">
        <v>195</v>
      </c>
      <c r="D39362" t="s">
        <v>306</v>
      </c>
      <c r="E39362" t="s">
        <v>101</v>
      </c>
    </row>
    <row r="39363" spans="1:9" x14ac:dyDescent="0.35">
      <c r="A39363">
        <v>30072024</v>
      </c>
      <c r="B39363" t="s">
        <v>137</v>
      </c>
      <c r="C39363" t="s">
        <v>502</v>
      </c>
      <c r="D39363" t="s">
        <v>308</v>
      </c>
      <c r="E39363" t="s">
        <v>309</v>
      </c>
      <c r="F39363" t="s">
        <v>310</v>
      </c>
      <c r="G39363" t="s">
        <v>311</v>
      </c>
      <c r="H39363" t="s">
        <v>312</v>
      </c>
      <c r="I39363" t="s">
        <v>101</v>
      </c>
    </row>
    <row r="39364" spans="1:9" x14ac:dyDescent="0.35">
      <c r="A39364">
        <v>30072024</v>
      </c>
      <c r="B39364" t="s">
        <v>548</v>
      </c>
      <c r="C39364" t="s">
        <v>106</v>
      </c>
      <c r="D39364" t="s">
        <v>314</v>
      </c>
      <c r="E39364" t="s">
        <v>315</v>
      </c>
      <c r="F39364" t="s">
        <v>101</v>
      </c>
    </row>
    <row r="39365" spans="1:9" x14ac:dyDescent="0.35">
      <c r="A39365">
        <v>30072024</v>
      </c>
      <c r="B39365" t="s">
        <v>495</v>
      </c>
      <c r="C39365" t="s">
        <v>502</v>
      </c>
      <c r="D39365" t="s">
        <v>314</v>
      </c>
      <c r="E39365" t="s">
        <v>317</v>
      </c>
      <c r="F39365" t="s">
        <v>101</v>
      </c>
    </row>
    <row r="39366" spans="1:9" x14ac:dyDescent="0.35">
      <c r="A39366">
        <v>30072024</v>
      </c>
      <c r="B39366" t="s">
        <v>450</v>
      </c>
      <c r="C39366" t="s">
        <v>197</v>
      </c>
      <c r="D39366" t="s">
        <v>319</v>
      </c>
      <c r="E39366" t="s">
        <v>320</v>
      </c>
      <c r="F39366" t="s">
        <v>321</v>
      </c>
    </row>
    <row r="39367" spans="1:9" x14ac:dyDescent="0.35">
      <c r="A39367">
        <v>30072024</v>
      </c>
      <c r="B39367" t="s">
        <v>418</v>
      </c>
      <c r="C39367" t="s">
        <v>234</v>
      </c>
      <c r="D39367" t="s">
        <v>322</v>
      </c>
      <c r="E39367" t="s">
        <v>101</v>
      </c>
    </row>
    <row r="39368" spans="1:9" x14ac:dyDescent="0.35">
      <c r="A39368">
        <v>30072024</v>
      </c>
      <c r="B39368" t="s">
        <v>440</v>
      </c>
      <c r="C39368" t="s">
        <v>178</v>
      </c>
      <c r="D39368" t="s">
        <v>325</v>
      </c>
      <c r="E39368" t="s">
        <v>101</v>
      </c>
    </row>
    <row r="39369" spans="1:9" x14ac:dyDescent="0.35">
      <c r="A39369">
        <v>30072024</v>
      </c>
      <c r="B39369" t="s">
        <v>438</v>
      </c>
      <c r="C39369" t="s">
        <v>158</v>
      </c>
      <c r="D39369" t="s">
        <v>328</v>
      </c>
      <c r="E39369" t="s">
        <v>101</v>
      </c>
    </row>
    <row r="39370" spans="1:9" x14ac:dyDescent="0.35">
      <c r="A39370">
        <v>30072024</v>
      </c>
      <c r="B39370" t="s">
        <v>125</v>
      </c>
      <c r="C39370" t="s">
        <v>331</v>
      </c>
      <c r="D39370" t="s">
        <v>332</v>
      </c>
      <c r="E39370" t="s">
        <v>101</v>
      </c>
    </row>
    <row r="39371" spans="1:9" x14ac:dyDescent="0.35">
      <c r="A39371">
        <v>30072024</v>
      </c>
      <c r="B39371" t="s">
        <v>158</v>
      </c>
      <c r="C39371" t="s">
        <v>278</v>
      </c>
      <c r="D39371" t="s">
        <v>331</v>
      </c>
      <c r="E39371" t="s">
        <v>335</v>
      </c>
      <c r="F39371" t="s">
        <v>101</v>
      </c>
    </row>
    <row r="39372" spans="1:9" x14ac:dyDescent="0.35">
      <c r="A39372">
        <v>30072024</v>
      </c>
      <c r="B39372" t="s">
        <v>216</v>
      </c>
      <c r="C39372" t="s">
        <v>242</v>
      </c>
      <c r="D39372" t="s">
        <v>331</v>
      </c>
      <c r="E39372" t="s">
        <v>338</v>
      </c>
      <c r="F39372" t="s">
        <v>321</v>
      </c>
    </row>
    <row r="39373" spans="1:9" x14ac:dyDescent="0.35">
      <c r="A39373">
        <v>30072024</v>
      </c>
      <c r="B39373" t="s">
        <v>413</v>
      </c>
      <c r="C39373" t="s">
        <v>600</v>
      </c>
      <c r="D39373" t="s">
        <v>170</v>
      </c>
    </row>
    <row r="39374" spans="1:9" x14ac:dyDescent="0.35">
      <c r="A39374">
        <v>30072024</v>
      </c>
      <c r="B39374" t="s">
        <v>415</v>
      </c>
      <c r="C39374" t="s">
        <v>162</v>
      </c>
      <c r="D39374" t="s">
        <v>341</v>
      </c>
      <c r="E39374" t="s">
        <v>101</v>
      </c>
    </row>
    <row r="39375" spans="1:9" x14ac:dyDescent="0.35">
      <c r="A39375">
        <v>30072024</v>
      </c>
      <c r="B39375" t="s">
        <v>499</v>
      </c>
      <c r="C39375" t="s">
        <v>443</v>
      </c>
      <c r="D39375" t="s">
        <v>343</v>
      </c>
      <c r="E39375" t="s">
        <v>101</v>
      </c>
    </row>
    <row r="39376" spans="1:9" x14ac:dyDescent="0.35">
      <c r="A39376">
        <v>30072024</v>
      </c>
      <c r="B39376" t="s">
        <v>412</v>
      </c>
      <c r="C39376" t="s">
        <v>132</v>
      </c>
      <c r="D39376" t="s">
        <v>344</v>
      </c>
      <c r="E39376" t="s">
        <v>345</v>
      </c>
      <c r="F39376" t="s">
        <v>101</v>
      </c>
    </row>
    <row r="39377" spans="1:8" x14ac:dyDescent="0.35">
      <c r="A39377">
        <v>30072024</v>
      </c>
      <c r="B39377" t="s">
        <v>417</v>
      </c>
      <c r="C39377" t="s">
        <v>428</v>
      </c>
      <c r="D39377" t="s">
        <v>132</v>
      </c>
      <c r="E39377" t="s">
        <v>347</v>
      </c>
      <c r="F39377" t="s">
        <v>101</v>
      </c>
    </row>
    <row r="39378" spans="1:8" x14ac:dyDescent="0.35">
      <c r="A39378">
        <v>30072024</v>
      </c>
      <c r="B39378" t="s">
        <v>247</v>
      </c>
      <c r="C39378" t="s">
        <v>381</v>
      </c>
      <c r="D39378" t="s">
        <v>132</v>
      </c>
      <c r="E39378" t="s">
        <v>348</v>
      </c>
      <c r="F39378" t="s">
        <v>101</v>
      </c>
    </row>
    <row r="39379" spans="1:8" x14ac:dyDescent="0.35">
      <c r="A39379">
        <v>30072024</v>
      </c>
      <c r="B39379" t="s">
        <v>586</v>
      </c>
      <c r="C39379" t="s">
        <v>109</v>
      </c>
      <c r="D39379" t="s">
        <v>132</v>
      </c>
      <c r="E39379" t="s">
        <v>350</v>
      </c>
      <c r="F39379" t="s">
        <v>101</v>
      </c>
    </row>
    <row r="39380" spans="1:8" x14ac:dyDescent="0.35">
      <c r="A39380">
        <v>30072024</v>
      </c>
      <c r="B39380" t="s">
        <v>454</v>
      </c>
      <c r="C39380" t="s">
        <v>420</v>
      </c>
      <c r="D39380" t="s">
        <v>132</v>
      </c>
      <c r="E39380" t="s">
        <v>352</v>
      </c>
      <c r="F39380" t="s">
        <v>101</v>
      </c>
    </row>
    <row r="39381" spans="1:8" x14ac:dyDescent="0.35">
      <c r="A39381">
        <v>30072024</v>
      </c>
      <c r="B39381" t="s">
        <v>525</v>
      </c>
      <c r="C39381" t="s">
        <v>231</v>
      </c>
      <c r="D39381" t="s">
        <v>132</v>
      </c>
      <c r="E39381" t="s">
        <v>133</v>
      </c>
      <c r="F39381" t="s">
        <v>355</v>
      </c>
    </row>
    <row r="39382" spans="1:8" x14ac:dyDescent="0.35">
      <c r="A39382">
        <v>30072024</v>
      </c>
      <c r="B39382" t="s">
        <v>224</v>
      </c>
      <c r="C39382" t="s">
        <v>434</v>
      </c>
      <c r="D39382" t="s">
        <v>132</v>
      </c>
      <c r="E39382" t="s">
        <v>356</v>
      </c>
      <c r="F39382" t="s">
        <v>101</v>
      </c>
    </row>
    <row r="39383" spans="1:8" x14ac:dyDescent="0.35">
      <c r="A39383">
        <v>30072024</v>
      </c>
      <c r="B39383" t="s">
        <v>282</v>
      </c>
      <c r="C39383" t="s">
        <v>443</v>
      </c>
      <c r="D39383" t="s">
        <v>359</v>
      </c>
      <c r="E39383" t="s">
        <v>360</v>
      </c>
      <c r="F39383" t="s">
        <v>101</v>
      </c>
    </row>
    <row r="39384" spans="1:8" x14ac:dyDescent="0.35">
      <c r="A39384">
        <v>30072024</v>
      </c>
      <c r="B39384" t="s">
        <v>465</v>
      </c>
      <c r="C39384" t="s">
        <v>216</v>
      </c>
      <c r="D39384" t="s">
        <v>359</v>
      </c>
      <c r="E39384" t="s">
        <v>362</v>
      </c>
      <c r="F39384" t="s">
        <v>101</v>
      </c>
    </row>
    <row r="39385" spans="1:8" x14ac:dyDescent="0.35">
      <c r="A39385">
        <v>30072024</v>
      </c>
      <c r="B39385" t="s">
        <v>516</v>
      </c>
      <c r="C39385" t="s">
        <v>469</v>
      </c>
      <c r="D39385" t="s">
        <v>359</v>
      </c>
      <c r="E39385" t="s">
        <v>362</v>
      </c>
      <c r="F39385" t="s">
        <v>140</v>
      </c>
      <c r="G39385" t="s">
        <v>364</v>
      </c>
      <c r="H39385" t="s">
        <v>101</v>
      </c>
    </row>
    <row r="39386" spans="1:8" x14ac:dyDescent="0.35">
      <c r="A39386">
        <v>30072024</v>
      </c>
      <c r="B39386" t="s">
        <v>589</v>
      </c>
      <c r="C39386" t="s">
        <v>192</v>
      </c>
      <c r="D39386" t="s">
        <v>366</v>
      </c>
      <c r="E39386" t="s">
        <v>257</v>
      </c>
      <c r="F39386" t="s">
        <v>367</v>
      </c>
      <c r="G39386" t="s">
        <v>101</v>
      </c>
    </row>
    <row r="39387" spans="1:8" x14ac:dyDescent="0.35">
      <c r="A39387">
        <v>30072024</v>
      </c>
      <c r="B39387" t="s">
        <v>536</v>
      </c>
      <c r="C39387" t="s">
        <v>443</v>
      </c>
      <c r="D39387" t="s">
        <v>369</v>
      </c>
      <c r="E39387" t="s">
        <v>370</v>
      </c>
      <c r="F39387" t="s">
        <v>101</v>
      </c>
    </row>
    <row r="39388" spans="1:8" x14ac:dyDescent="0.35">
      <c r="A39388">
        <v>30072024</v>
      </c>
      <c r="B39388" t="s">
        <v>510</v>
      </c>
      <c r="C39388" t="s">
        <v>118</v>
      </c>
      <c r="D39388" t="s">
        <v>371</v>
      </c>
      <c r="E39388" t="s">
        <v>101</v>
      </c>
    </row>
    <row r="39389" spans="1:8" x14ac:dyDescent="0.35">
      <c r="A39389">
        <v>30072024</v>
      </c>
      <c r="B39389" t="s">
        <v>414</v>
      </c>
      <c r="C39389" t="s">
        <v>546</v>
      </c>
      <c r="D39389" t="s">
        <v>372</v>
      </c>
      <c r="E39389" t="s">
        <v>101</v>
      </c>
    </row>
    <row r="39390" spans="1:8" x14ac:dyDescent="0.35">
      <c r="A39390">
        <v>30072024</v>
      </c>
      <c r="B39390" t="s">
        <v>595</v>
      </c>
      <c r="C39390" t="s">
        <v>373</v>
      </c>
      <c r="D39390" t="s">
        <v>101</v>
      </c>
    </row>
    <row r="39391" spans="1:8" x14ac:dyDescent="0.35">
      <c r="A39391">
        <v>30072024</v>
      </c>
      <c r="B39391" t="s">
        <v>583</v>
      </c>
      <c r="C39391" t="s">
        <v>412</v>
      </c>
      <c r="D39391" t="s">
        <v>376</v>
      </c>
      <c r="E39391" t="s">
        <v>140</v>
      </c>
      <c r="F39391" t="s">
        <v>331</v>
      </c>
      <c r="G39391" t="s">
        <v>377</v>
      </c>
      <c r="H39391" t="s">
        <v>101</v>
      </c>
    </row>
    <row r="39392" spans="1:8" x14ac:dyDescent="0.35">
      <c r="A39392">
        <v>30072024</v>
      </c>
      <c r="B39392" t="s">
        <v>413</v>
      </c>
      <c r="C39392" t="s">
        <v>118</v>
      </c>
      <c r="D39392" t="s">
        <v>378</v>
      </c>
    </row>
    <row r="39393" spans="1:9" x14ac:dyDescent="0.35">
      <c r="A39393">
        <v>30072024</v>
      </c>
      <c r="B39393" t="s">
        <v>454</v>
      </c>
      <c r="C39393" t="s">
        <v>151</v>
      </c>
      <c r="D39393" t="s">
        <v>380</v>
      </c>
      <c r="E39393" t="s">
        <v>101</v>
      </c>
    </row>
    <row r="39394" spans="1:9" x14ac:dyDescent="0.35">
      <c r="A39394">
        <v>30072024</v>
      </c>
      <c r="B39394" t="s">
        <v>417</v>
      </c>
      <c r="C39394" t="s">
        <v>513</v>
      </c>
      <c r="D39394" t="s">
        <v>382</v>
      </c>
      <c r="E39394" t="s">
        <v>383</v>
      </c>
    </row>
    <row r="39395" spans="1:9" x14ac:dyDescent="0.35">
      <c r="A39395">
        <v>30072024</v>
      </c>
      <c r="B39395" t="s">
        <v>307</v>
      </c>
      <c r="C39395" t="s">
        <v>212</v>
      </c>
      <c r="D39395" t="s">
        <v>385</v>
      </c>
      <c r="E39395" t="s">
        <v>386</v>
      </c>
    </row>
    <row r="39396" spans="1:9" x14ac:dyDescent="0.35">
      <c r="A39396">
        <v>30072024</v>
      </c>
      <c r="B39396" t="s">
        <v>594</v>
      </c>
      <c r="C39396" t="s">
        <v>273</v>
      </c>
      <c r="D39396" t="s">
        <v>388</v>
      </c>
      <c r="E39396" t="s">
        <v>101</v>
      </c>
    </row>
    <row r="39397" spans="1:9" x14ac:dyDescent="0.35">
      <c r="A39397">
        <v>30072024</v>
      </c>
      <c r="B39397" t="s">
        <v>160</v>
      </c>
      <c r="C39397" t="s">
        <v>351</v>
      </c>
      <c r="D39397" t="s">
        <v>391</v>
      </c>
      <c r="E39397" t="s">
        <v>101</v>
      </c>
    </row>
    <row r="39398" spans="1:9" x14ac:dyDescent="0.35">
      <c r="A39398">
        <v>30072024</v>
      </c>
      <c r="B39398" t="s">
        <v>583</v>
      </c>
      <c r="C39398" t="s">
        <v>421</v>
      </c>
      <c r="D39398" t="s">
        <v>393</v>
      </c>
    </row>
    <row r="39399" spans="1:9" x14ac:dyDescent="0.35">
      <c r="A39399">
        <v>30072024</v>
      </c>
      <c r="B39399" t="s">
        <v>438</v>
      </c>
      <c r="C39399" t="s">
        <v>106</v>
      </c>
      <c r="D39399" t="s">
        <v>394</v>
      </c>
      <c r="E39399" t="s">
        <v>395</v>
      </c>
      <c r="F39399" t="s">
        <v>101</v>
      </c>
    </row>
    <row r="39400" spans="1:9" x14ac:dyDescent="0.35">
      <c r="A39400">
        <v>30072024</v>
      </c>
      <c r="B39400" t="s">
        <v>556</v>
      </c>
      <c r="C39400" t="s">
        <v>443</v>
      </c>
      <c r="D39400" t="s">
        <v>396</v>
      </c>
    </row>
    <row r="39401" spans="1:9" x14ac:dyDescent="0.35">
      <c r="A39401">
        <v>30072024</v>
      </c>
      <c r="B39401" t="s">
        <v>128</v>
      </c>
      <c r="C39401" t="s">
        <v>397</v>
      </c>
      <c r="D39401" t="s">
        <v>101</v>
      </c>
    </row>
    <row r="39402" spans="1:9" x14ac:dyDescent="0.35">
      <c r="A39402">
        <v>30072024</v>
      </c>
      <c r="B39402" t="s">
        <v>511</v>
      </c>
      <c r="C39402" t="s">
        <v>524</v>
      </c>
      <c r="D39402" t="s">
        <v>399</v>
      </c>
      <c r="E39402" t="s">
        <v>140</v>
      </c>
      <c r="F39402" t="s">
        <v>400</v>
      </c>
      <c r="G39402" t="s">
        <v>257</v>
      </c>
      <c r="H39402" t="s">
        <v>331</v>
      </c>
      <c r="I39402" t="s">
        <v>401</v>
      </c>
    </row>
    <row r="39403" spans="1:9" x14ac:dyDescent="0.35">
      <c r="A39403">
        <v>30072024</v>
      </c>
      <c r="B39403" t="s">
        <v>581</v>
      </c>
      <c r="C39403" t="s">
        <v>168</v>
      </c>
      <c r="D39403" t="s">
        <v>399</v>
      </c>
      <c r="E39403" t="s">
        <v>187</v>
      </c>
      <c r="F39403" t="s">
        <v>101</v>
      </c>
    </row>
    <row r="39404" spans="1:9" x14ac:dyDescent="0.35">
      <c r="A39404">
        <v>30072024</v>
      </c>
      <c r="B39404" t="s">
        <v>432</v>
      </c>
      <c r="C39404" t="s">
        <v>458</v>
      </c>
      <c r="D39404" t="s">
        <v>399</v>
      </c>
      <c r="E39404" t="s">
        <v>403</v>
      </c>
      <c r="F39404" t="s">
        <v>101</v>
      </c>
    </row>
    <row r="39405" spans="1:9" x14ac:dyDescent="0.35">
      <c r="A39405">
        <v>30072024</v>
      </c>
      <c r="B39405" t="s">
        <v>514</v>
      </c>
      <c r="C39405" t="s">
        <v>365</v>
      </c>
      <c r="D39405" t="s">
        <v>399</v>
      </c>
      <c r="E39405" t="s">
        <v>404</v>
      </c>
      <c r="F39405" t="s">
        <v>101</v>
      </c>
    </row>
    <row r="39406" spans="1:9" x14ac:dyDescent="0.35">
      <c r="A39406">
        <v>29072024</v>
      </c>
      <c r="B39406" t="s">
        <v>526</v>
      </c>
      <c r="C39406" t="s">
        <v>375</v>
      </c>
      <c r="D39406" t="s">
        <v>100</v>
      </c>
      <c r="E39406" t="s">
        <v>101</v>
      </c>
    </row>
    <row r="39407" spans="1:9" x14ac:dyDescent="0.35">
      <c r="A39407">
        <v>29072024</v>
      </c>
      <c r="B39407" t="s">
        <v>157</v>
      </c>
      <c r="C39407" t="s">
        <v>452</v>
      </c>
      <c r="D39407" t="s">
        <v>104</v>
      </c>
      <c r="E39407" t="s">
        <v>101</v>
      </c>
    </row>
    <row r="39408" spans="1:9" x14ac:dyDescent="0.35">
      <c r="A39408">
        <v>29072024</v>
      </c>
      <c r="B39408" t="s">
        <v>466</v>
      </c>
      <c r="C39408" t="s">
        <v>458</v>
      </c>
      <c r="D39408" t="s">
        <v>107</v>
      </c>
      <c r="E39408" t="s">
        <v>108</v>
      </c>
      <c r="F39408" t="s">
        <v>101</v>
      </c>
    </row>
    <row r="39409" spans="1:7" x14ac:dyDescent="0.35">
      <c r="A39409">
        <v>29072024</v>
      </c>
      <c r="B39409" t="s">
        <v>122</v>
      </c>
      <c r="C39409" t="s">
        <v>622</v>
      </c>
      <c r="D39409" t="s">
        <v>111</v>
      </c>
      <c r="E39409" t="s">
        <v>101</v>
      </c>
    </row>
    <row r="39410" spans="1:7" x14ac:dyDescent="0.35">
      <c r="A39410">
        <v>29072024</v>
      </c>
      <c r="B39410" t="s">
        <v>648</v>
      </c>
      <c r="C39410" t="s">
        <v>940</v>
      </c>
      <c r="D39410" t="s">
        <v>114</v>
      </c>
      <c r="E39410" t="s">
        <v>115</v>
      </c>
      <c r="F39410" t="s">
        <v>116</v>
      </c>
    </row>
    <row r="39411" spans="1:7" x14ac:dyDescent="0.35">
      <c r="A39411">
        <v>29072024</v>
      </c>
      <c r="B39411" t="s">
        <v>631</v>
      </c>
      <c r="C39411" t="s">
        <v>699</v>
      </c>
      <c r="D39411" t="s">
        <v>114</v>
      </c>
      <c r="E39411" t="s">
        <v>119</v>
      </c>
      <c r="F39411" t="s">
        <v>120</v>
      </c>
      <c r="G39411" t="s">
        <v>121</v>
      </c>
    </row>
    <row r="39412" spans="1:7" x14ac:dyDescent="0.35">
      <c r="A39412">
        <v>29072024</v>
      </c>
      <c r="B39412" t="s">
        <v>690</v>
      </c>
      <c r="C39412" t="s">
        <v>963</v>
      </c>
      <c r="D39412" t="s">
        <v>114</v>
      </c>
      <c r="E39412" t="s">
        <v>124</v>
      </c>
    </row>
    <row r="39413" spans="1:7" x14ac:dyDescent="0.35">
      <c r="A39413">
        <v>29072024</v>
      </c>
      <c r="B39413" t="s">
        <v>748</v>
      </c>
      <c r="C39413" t="s">
        <v>992</v>
      </c>
      <c r="D39413" t="s">
        <v>114</v>
      </c>
      <c r="E39413" t="s">
        <v>127</v>
      </c>
    </row>
    <row r="39414" spans="1:7" x14ac:dyDescent="0.35">
      <c r="A39414">
        <v>29072024</v>
      </c>
      <c r="B39414" t="s">
        <v>213</v>
      </c>
      <c r="C39414" t="s">
        <v>800</v>
      </c>
      <c r="D39414" t="s">
        <v>114</v>
      </c>
      <c r="E39414" t="s">
        <v>130</v>
      </c>
    </row>
    <row r="39415" spans="1:7" x14ac:dyDescent="0.35">
      <c r="A39415">
        <v>29072024</v>
      </c>
      <c r="B39415" t="s">
        <v>605</v>
      </c>
      <c r="C39415" t="s">
        <v>807</v>
      </c>
      <c r="D39415" t="s">
        <v>114</v>
      </c>
      <c r="E39415" t="s">
        <v>132</v>
      </c>
      <c r="F39415" t="s">
        <v>133</v>
      </c>
    </row>
    <row r="39416" spans="1:7" x14ac:dyDescent="0.35">
      <c r="A39416">
        <v>29072024</v>
      </c>
      <c r="B39416" t="s">
        <v>450</v>
      </c>
      <c r="C39416" t="s">
        <v>276</v>
      </c>
      <c r="D39416" t="s">
        <v>135</v>
      </c>
      <c r="E39416" t="s">
        <v>136</v>
      </c>
    </row>
    <row r="39417" spans="1:7" x14ac:dyDescent="0.35">
      <c r="A39417">
        <v>29072024</v>
      </c>
      <c r="B39417" t="s">
        <v>456</v>
      </c>
      <c r="C39417" t="s">
        <v>526</v>
      </c>
      <c r="D39417" t="s">
        <v>139</v>
      </c>
      <c r="E39417" t="s">
        <v>140</v>
      </c>
      <c r="F39417" t="s">
        <v>141</v>
      </c>
      <c r="G39417" t="s">
        <v>101</v>
      </c>
    </row>
    <row r="39418" spans="1:7" x14ac:dyDescent="0.35">
      <c r="A39418">
        <v>29072024</v>
      </c>
      <c r="B39418" t="s">
        <v>414</v>
      </c>
      <c r="C39418" t="s">
        <v>462</v>
      </c>
      <c r="D39418" t="s">
        <v>144</v>
      </c>
      <c r="E39418" t="s">
        <v>101</v>
      </c>
    </row>
    <row r="39419" spans="1:7" x14ac:dyDescent="0.35">
      <c r="A39419">
        <v>29072024</v>
      </c>
      <c r="B39419" t="s">
        <v>414</v>
      </c>
      <c r="C39419" t="s">
        <v>216</v>
      </c>
      <c r="D39419" t="s">
        <v>147</v>
      </c>
      <c r="E39419" t="s">
        <v>148</v>
      </c>
      <c r="F39419" t="s">
        <v>149</v>
      </c>
    </row>
    <row r="39420" spans="1:7" x14ac:dyDescent="0.35">
      <c r="A39420">
        <v>29072024</v>
      </c>
      <c r="B39420" t="s">
        <v>157</v>
      </c>
      <c r="C39420" t="s">
        <v>491</v>
      </c>
      <c r="D39420" t="s">
        <v>152</v>
      </c>
      <c r="E39420" t="s">
        <v>140</v>
      </c>
      <c r="F39420" t="s">
        <v>153</v>
      </c>
      <c r="G39420" t="s">
        <v>101</v>
      </c>
    </row>
    <row r="39421" spans="1:7" x14ac:dyDescent="0.35">
      <c r="A39421">
        <v>29072024</v>
      </c>
      <c r="B39421" t="s">
        <v>494</v>
      </c>
      <c r="C39421" t="s">
        <v>543</v>
      </c>
      <c r="D39421" t="s">
        <v>156</v>
      </c>
      <c r="E39421" t="s">
        <v>101</v>
      </c>
    </row>
    <row r="39422" spans="1:7" x14ac:dyDescent="0.35">
      <c r="A39422">
        <v>29072024</v>
      </c>
      <c r="B39422" t="s">
        <v>168</v>
      </c>
      <c r="C39422" t="s">
        <v>159</v>
      </c>
      <c r="D39422" t="s">
        <v>101</v>
      </c>
    </row>
    <row r="39423" spans="1:7" x14ac:dyDescent="0.35">
      <c r="A39423">
        <v>29072024</v>
      </c>
      <c r="B39423" t="s">
        <v>305</v>
      </c>
      <c r="C39423" t="s">
        <v>161</v>
      </c>
      <c r="D39423" t="s">
        <v>101</v>
      </c>
    </row>
    <row r="39424" spans="1:7" x14ac:dyDescent="0.35">
      <c r="A39424">
        <v>29072024</v>
      </c>
      <c r="B39424" t="s">
        <v>521</v>
      </c>
      <c r="C39424" t="s">
        <v>500</v>
      </c>
      <c r="D39424" t="s">
        <v>164</v>
      </c>
      <c r="E39424" t="s">
        <v>101</v>
      </c>
    </row>
    <row r="39425" spans="1:7" x14ac:dyDescent="0.35">
      <c r="A39425">
        <v>29072024</v>
      </c>
      <c r="B39425" t="s">
        <v>454</v>
      </c>
      <c r="C39425" t="s">
        <v>146</v>
      </c>
      <c r="D39425" t="s">
        <v>167</v>
      </c>
    </row>
    <row r="39426" spans="1:7" x14ac:dyDescent="0.35">
      <c r="A39426">
        <v>29072024</v>
      </c>
      <c r="B39426" t="s">
        <v>285</v>
      </c>
      <c r="C39426" t="s">
        <v>478</v>
      </c>
      <c r="D39426" t="s">
        <v>423</v>
      </c>
      <c r="E39426" t="s">
        <v>101</v>
      </c>
    </row>
    <row r="39427" spans="1:7" x14ac:dyDescent="0.35">
      <c r="A39427">
        <v>29072024</v>
      </c>
      <c r="B39427" t="s">
        <v>342</v>
      </c>
      <c r="C39427" t="s">
        <v>389</v>
      </c>
      <c r="D39427" t="s">
        <v>169</v>
      </c>
      <c r="E39427" t="s">
        <v>170</v>
      </c>
      <c r="F39427" t="s">
        <v>101</v>
      </c>
    </row>
    <row r="39428" spans="1:7" x14ac:dyDescent="0.35">
      <c r="A39428">
        <v>29072024</v>
      </c>
      <c r="B39428" t="s">
        <v>460</v>
      </c>
      <c r="C39428" t="s">
        <v>146</v>
      </c>
      <c r="D39428" t="s">
        <v>173</v>
      </c>
      <c r="E39428" t="s">
        <v>101</v>
      </c>
    </row>
    <row r="39429" spans="1:7" x14ac:dyDescent="0.35">
      <c r="A39429">
        <v>29072024</v>
      </c>
      <c r="B39429" t="s">
        <v>436</v>
      </c>
      <c r="C39429" t="s">
        <v>175</v>
      </c>
      <c r="D39429" t="s">
        <v>176</v>
      </c>
      <c r="E39429" t="s">
        <v>101</v>
      </c>
    </row>
    <row r="39430" spans="1:7" x14ac:dyDescent="0.35">
      <c r="A39430">
        <v>29072024</v>
      </c>
      <c r="B39430" t="s">
        <v>430</v>
      </c>
      <c r="C39430" t="s">
        <v>174</v>
      </c>
      <c r="D39430" t="s">
        <v>176</v>
      </c>
      <c r="E39430" t="s">
        <v>149</v>
      </c>
    </row>
    <row r="39431" spans="1:7" x14ac:dyDescent="0.35">
      <c r="A39431">
        <v>29072024</v>
      </c>
      <c r="B39431" t="s">
        <v>219</v>
      </c>
      <c r="C39431" t="s">
        <v>648</v>
      </c>
      <c r="D39431" t="s">
        <v>181</v>
      </c>
      <c r="E39431" t="s">
        <v>182</v>
      </c>
      <c r="F39431" t="s">
        <v>101</v>
      </c>
    </row>
    <row r="39432" spans="1:7" x14ac:dyDescent="0.35">
      <c r="A39432">
        <v>29072024</v>
      </c>
      <c r="B39432" t="s">
        <v>515</v>
      </c>
      <c r="C39432" t="s">
        <v>203</v>
      </c>
      <c r="D39432" t="s">
        <v>184</v>
      </c>
      <c r="E39432" t="s">
        <v>101</v>
      </c>
    </row>
    <row r="39433" spans="1:7" x14ac:dyDescent="0.35">
      <c r="A39433">
        <v>29072024</v>
      </c>
      <c r="B39433" t="s">
        <v>283</v>
      </c>
      <c r="C39433" t="s">
        <v>187</v>
      </c>
      <c r="D39433" t="s">
        <v>101</v>
      </c>
    </row>
    <row r="39434" spans="1:7" x14ac:dyDescent="0.35">
      <c r="A39434">
        <v>29072024</v>
      </c>
      <c r="B39434" t="s">
        <v>420</v>
      </c>
      <c r="C39434" t="s">
        <v>517</v>
      </c>
      <c r="D39434" t="s">
        <v>190</v>
      </c>
      <c r="E39434" t="s">
        <v>191</v>
      </c>
      <c r="F39434" t="s">
        <v>101</v>
      </c>
    </row>
    <row r="39435" spans="1:7" x14ac:dyDescent="0.35">
      <c r="A39435">
        <v>29072024</v>
      </c>
      <c r="B39435" t="s">
        <v>405</v>
      </c>
      <c r="C39435" t="s">
        <v>297</v>
      </c>
      <c r="D39435" t="s">
        <v>190</v>
      </c>
      <c r="E39435" t="s">
        <v>194</v>
      </c>
      <c r="F39435" t="s">
        <v>101</v>
      </c>
    </row>
    <row r="39436" spans="1:7" x14ac:dyDescent="0.35">
      <c r="A39436">
        <v>29072024</v>
      </c>
      <c r="B39436" t="s">
        <v>450</v>
      </c>
      <c r="C39436" t="s">
        <v>492</v>
      </c>
      <c r="D39436" t="s">
        <v>190</v>
      </c>
      <c r="E39436" t="s">
        <v>196</v>
      </c>
      <c r="F39436" t="s">
        <v>101</v>
      </c>
    </row>
    <row r="39437" spans="1:7" x14ac:dyDescent="0.35">
      <c r="A39437">
        <v>29072024</v>
      </c>
      <c r="B39437" t="s">
        <v>158</v>
      </c>
      <c r="C39437" t="s">
        <v>198</v>
      </c>
      <c r="D39437" t="s">
        <v>140</v>
      </c>
      <c r="E39437" t="s">
        <v>199</v>
      </c>
      <c r="F39437" t="s">
        <v>200</v>
      </c>
      <c r="G39437" t="s">
        <v>101</v>
      </c>
    </row>
    <row r="39438" spans="1:7" x14ac:dyDescent="0.35">
      <c r="A39438">
        <v>29072024</v>
      </c>
      <c r="B39438" t="s">
        <v>125</v>
      </c>
      <c r="C39438" t="s">
        <v>313</v>
      </c>
      <c r="D39438" t="s">
        <v>61</v>
      </c>
      <c r="E39438" t="s">
        <v>101</v>
      </c>
    </row>
    <row r="39439" spans="1:7" x14ac:dyDescent="0.35">
      <c r="A39439">
        <v>29072024</v>
      </c>
      <c r="B39439" t="s">
        <v>424</v>
      </c>
      <c r="C39439" t="s">
        <v>453</v>
      </c>
      <c r="D39439" t="s">
        <v>205</v>
      </c>
      <c r="E39439" t="s">
        <v>101</v>
      </c>
    </row>
    <row r="39440" spans="1:7" x14ac:dyDescent="0.35">
      <c r="A39440">
        <v>29072024</v>
      </c>
      <c r="B39440" t="s">
        <v>499</v>
      </c>
      <c r="C39440" t="s">
        <v>450</v>
      </c>
      <c r="D39440" t="s">
        <v>208</v>
      </c>
      <c r="E39440" t="s">
        <v>101</v>
      </c>
    </row>
    <row r="39441" spans="1:6" x14ac:dyDescent="0.35">
      <c r="A39441">
        <v>29072024</v>
      </c>
      <c r="B39441" t="s">
        <v>285</v>
      </c>
      <c r="C39441" t="s">
        <v>631</v>
      </c>
      <c r="D39441" t="s">
        <v>210</v>
      </c>
      <c r="E39441" t="s">
        <v>211</v>
      </c>
      <c r="F39441" t="s">
        <v>101</v>
      </c>
    </row>
    <row r="39442" spans="1:6" x14ac:dyDescent="0.35">
      <c r="A39442">
        <v>29072024</v>
      </c>
      <c r="B39442" t="s">
        <v>598</v>
      </c>
      <c r="C39442" t="s">
        <v>118</v>
      </c>
      <c r="D39442" t="s">
        <v>214</v>
      </c>
      <c r="E39442" t="s">
        <v>215</v>
      </c>
      <c r="F39442" t="s">
        <v>101</v>
      </c>
    </row>
    <row r="39443" spans="1:6" x14ac:dyDescent="0.35">
      <c r="A39443">
        <v>29072024</v>
      </c>
      <c r="B39443" t="s">
        <v>183</v>
      </c>
      <c r="C39443" t="s">
        <v>443</v>
      </c>
      <c r="D39443" t="s">
        <v>217</v>
      </c>
      <c r="E39443" t="s">
        <v>101</v>
      </c>
    </row>
    <row r="39444" spans="1:6" x14ac:dyDescent="0.35">
      <c r="A39444">
        <v>29072024</v>
      </c>
      <c r="B39444" t="s">
        <v>137</v>
      </c>
      <c r="C39444" t="s">
        <v>465</v>
      </c>
      <c r="D39444" t="s">
        <v>220</v>
      </c>
      <c r="E39444" t="s">
        <v>101</v>
      </c>
    </row>
    <row r="39445" spans="1:6" x14ac:dyDescent="0.35">
      <c r="A39445">
        <v>29072024</v>
      </c>
      <c r="B39445" t="s">
        <v>515</v>
      </c>
      <c r="C39445" t="s">
        <v>203</v>
      </c>
      <c r="D39445" t="s">
        <v>222</v>
      </c>
    </row>
    <row r="39446" spans="1:6" x14ac:dyDescent="0.35">
      <c r="A39446">
        <v>29072024</v>
      </c>
      <c r="B39446" t="s">
        <v>183</v>
      </c>
      <c r="C39446" t="s">
        <v>452</v>
      </c>
      <c r="D39446" t="s">
        <v>223</v>
      </c>
    </row>
    <row r="39447" spans="1:6" x14ac:dyDescent="0.35">
      <c r="A39447">
        <v>29072024</v>
      </c>
      <c r="B39447" t="s">
        <v>418</v>
      </c>
      <c r="C39447" t="s">
        <v>543</v>
      </c>
      <c r="D39447" t="s">
        <v>225</v>
      </c>
      <c r="E39447" t="s">
        <v>101</v>
      </c>
    </row>
    <row r="39448" spans="1:6" x14ac:dyDescent="0.35">
      <c r="A39448">
        <v>29072024</v>
      </c>
      <c r="B39448" t="s">
        <v>456</v>
      </c>
      <c r="C39448" t="s">
        <v>601</v>
      </c>
      <c r="D39448" t="s">
        <v>225</v>
      </c>
      <c r="E39448" t="s">
        <v>228</v>
      </c>
      <c r="F39448" t="s">
        <v>229</v>
      </c>
    </row>
    <row r="39449" spans="1:6" x14ac:dyDescent="0.35">
      <c r="A39449">
        <v>29072024</v>
      </c>
      <c r="B39449" t="s">
        <v>221</v>
      </c>
      <c r="C39449" t="s">
        <v>166</v>
      </c>
      <c r="D39449" t="s">
        <v>232</v>
      </c>
      <c r="E39449" t="s">
        <v>101</v>
      </c>
    </row>
    <row r="39450" spans="1:6" x14ac:dyDescent="0.35">
      <c r="A39450">
        <v>29072024</v>
      </c>
      <c r="B39450" t="s">
        <v>450</v>
      </c>
      <c r="C39450" t="s">
        <v>546</v>
      </c>
      <c r="D39450" t="s">
        <v>235</v>
      </c>
      <c r="E39450" t="s">
        <v>236</v>
      </c>
      <c r="F39450" t="s">
        <v>101</v>
      </c>
    </row>
    <row r="39451" spans="1:6" x14ac:dyDescent="0.35">
      <c r="A39451">
        <v>29072024</v>
      </c>
      <c r="B39451" t="s">
        <v>501</v>
      </c>
      <c r="C39451" t="s">
        <v>443</v>
      </c>
      <c r="D39451" t="s">
        <v>235</v>
      </c>
      <c r="E39451" t="s">
        <v>239</v>
      </c>
      <c r="F39451" t="s">
        <v>149</v>
      </c>
    </row>
    <row r="39452" spans="1:6" x14ac:dyDescent="0.35">
      <c r="A39452">
        <v>29072024</v>
      </c>
      <c r="B39452" t="s">
        <v>440</v>
      </c>
      <c r="C39452" t="s">
        <v>346</v>
      </c>
      <c r="D39452" t="s">
        <v>235</v>
      </c>
      <c r="E39452" t="s">
        <v>241</v>
      </c>
      <c r="F39452" t="s">
        <v>101</v>
      </c>
    </row>
    <row r="39453" spans="1:6" x14ac:dyDescent="0.35">
      <c r="A39453">
        <v>29072024</v>
      </c>
      <c r="B39453" t="s">
        <v>456</v>
      </c>
      <c r="C39453" t="s">
        <v>384</v>
      </c>
      <c r="D39453" t="s">
        <v>243</v>
      </c>
      <c r="E39453" t="s">
        <v>101</v>
      </c>
    </row>
    <row r="39454" spans="1:6" x14ac:dyDescent="0.35">
      <c r="A39454">
        <v>29072024</v>
      </c>
      <c r="B39454" t="s">
        <v>450</v>
      </c>
      <c r="C39454" t="s">
        <v>316</v>
      </c>
      <c r="D39454" t="s">
        <v>245</v>
      </c>
      <c r="E39454" t="s">
        <v>246</v>
      </c>
    </row>
    <row r="39455" spans="1:6" x14ac:dyDescent="0.35">
      <c r="A39455">
        <v>29072024</v>
      </c>
      <c r="B39455" t="s">
        <v>573</v>
      </c>
      <c r="C39455" t="s">
        <v>550</v>
      </c>
      <c r="D39455" t="s">
        <v>245</v>
      </c>
      <c r="E39455" t="s">
        <v>249</v>
      </c>
    </row>
    <row r="39456" spans="1:6" x14ac:dyDescent="0.35">
      <c r="A39456">
        <v>29072024</v>
      </c>
      <c r="B39456" t="s">
        <v>258</v>
      </c>
      <c r="C39456" t="s">
        <v>512</v>
      </c>
      <c r="D39456" t="s">
        <v>252</v>
      </c>
      <c r="E39456" t="s">
        <v>101</v>
      </c>
    </row>
    <row r="39457" spans="1:7" x14ac:dyDescent="0.35">
      <c r="A39457">
        <v>29072024</v>
      </c>
      <c r="B39457" t="s">
        <v>165</v>
      </c>
      <c r="C39457" t="s">
        <v>772</v>
      </c>
      <c r="D39457" t="s">
        <v>254</v>
      </c>
    </row>
    <row r="39458" spans="1:7" x14ac:dyDescent="0.35">
      <c r="A39458">
        <v>29072024</v>
      </c>
      <c r="B39458" t="s">
        <v>171</v>
      </c>
      <c r="C39458" t="s">
        <v>201</v>
      </c>
      <c r="D39458" t="s">
        <v>256</v>
      </c>
      <c r="E39458" t="s">
        <v>257</v>
      </c>
      <c r="F39458" t="s">
        <v>236</v>
      </c>
      <c r="G39458" t="s">
        <v>101</v>
      </c>
    </row>
    <row r="39459" spans="1:7" x14ac:dyDescent="0.35">
      <c r="A39459">
        <v>29072024</v>
      </c>
      <c r="B39459" t="s">
        <v>525</v>
      </c>
      <c r="C39459" t="s">
        <v>502</v>
      </c>
      <c r="D39459" t="s">
        <v>260</v>
      </c>
      <c r="E39459" t="s">
        <v>136</v>
      </c>
      <c r="F39459" t="s">
        <v>101</v>
      </c>
    </row>
    <row r="39460" spans="1:7" x14ac:dyDescent="0.35">
      <c r="A39460">
        <v>29072024</v>
      </c>
      <c r="B39460" t="s">
        <v>433</v>
      </c>
      <c r="C39460" t="s">
        <v>261</v>
      </c>
      <c r="D39460" t="s">
        <v>262</v>
      </c>
      <c r="E39460" t="s">
        <v>101</v>
      </c>
    </row>
    <row r="39461" spans="1:7" x14ac:dyDescent="0.35">
      <c r="A39461">
        <v>29072024</v>
      </c>
      <c r="B39461" t="s">
        <v>424</v>
      </c>
      <c r="C39461" t="s">
        <v>106</v>
      </c>
      <c r="D39461" t="s">
        <v>264</v>
      </c>
      <c r="E39461" t="s">
        <v>101</v>
      </c>
    </row>
    <row r="39462" spans="1:7" x14ac:dyDescent="0.35">
      <c r="A39462">
        <v>29072024</v>
      </c>
      <c r="B39462" t="s">
        <v>428</v>
      </c>
      <c r="C39462" t="s">
        <v>264</v>
      </c>
      <c r="D39462" t="s">
        <v>149</v>
      </c>
    </row>
    <row r="39463" spans="1:7" x14ac:dyDescent="0.35">
      <c r="A39463">
        <v>29072024</v>
      </c>
      <c r="B39463" t="s">
        <v>247</v>
      </c>
      <c r="C39463" t="s">
        <v>168</v>
      </c>
      <c r="D39463" t="s">
        <v>265</v>
      </c>
      <c r="E39463" t="s">
        <v>101</v>
      </c>
      <c r="F39463" t="s">
        <v>266</v>
      </c>
    </row>
    <row r="39464" spans="1:7" x14ac:dyDescent="0.35">
      <c r="A39464">
        <v>29072024</v>
      </c>
      <c r="B39464" t="s">
        <v>450</v>
      </c>
      <c r="C39464" t="s">
        <v>118</v>
      </c>
      <c r="D39464" t="s">
        <v>267</v>
      </c>
      <c r="E39464" t="s">
        <v>101</v>
      </c>
    </row>
    <row r="39465" spans="1:7" x14ac:dyDescent="0.35">
      <c r="A39465">
        <v>29072024</v>
      </c>
      <c r="B39465" t="s">
        <v>237</v>
      </c>
      <c r="C39465" t="s">
        <v>145</v>
      </c>
      <c r="D39465" t="s">
        <v>268</v>
      </c>
    </row>
    <row r="39466" spans="1:7" x14ac:dyDescent="0.35">
      <c r="A39466">
        <v>29072024</v>
      </c>
      <c r="B39466" t="s">
        <v>374</v>
      </c>
      <c r="C39466" t="s">
        <v>586</v>
      </c>
      <c r="D39466" t="s">
        <v>270</v>
      </c>
      <c r="E39466" t="s">
        <v>271</v>
      </c>
      <c r="F39466" t="s">
        <v>101</v>
      </c>
    </row>
    <row r="39467" spans="1:7" x14ac:dyDescent="0.35">
      <c r="A39467">
        <v>29072024</v>
      </c>
      <c r="B39467" t="s">
        <v>171</v>
      </c>
      <c r="C39467" t="s">
        <v>491</v>
      </c>
      <c r="D39467" t="s">
        <v>274</v>
      </c>
      <c r="E39467" t="s">
        <v>101</v>
      </c>
    </row>
    <row r="39468" spans="1:7" x14ac:dyDescent="0.35">
      <c r="A39468">
        <v>29072024</v>
      </c>
      <c r="B39468" t="s">
        <v>387</v>
      </c>
      <c r="C39468" t="s">
        <v>835</v>
      </c>
      <c r="D39468" t="s">
        <v>277</v>
      </c>
      <c r="E39468" t="s">
        <v>101</v>
      </c>
    </row>
    <row r="39469" spans="1:7" x14ac:dyDescent="0.35">
      <c r="A39469">
        <v>29072024</v>
      </c>
      <c r="B39469" t="s">
        <v>292</v>
      </c>
      <c r="C39469" t="s">
        <v>457</v>
      </c>
      <c r="D39469" t="s">
        <v>279</v>
      </c>
      <c r="E39469" t="s">
        <v>140</v>
      </c>
      <c r="F39469" t="s">
        <v>280</v>
      </c>
    </row>
    <row r="39470" spans="1:7" x14ac:dyDescent="0.35">
      <c r="A39470">
        <v>29072024</v>
      </c>
      <c r="B39470" t="s">
        <v>339</v>
      </c>
      <c r="C39470" t="s">
        <v>318</v>
      </c>
      <c r="D39470" t="s">
        <v>281</v>
      </c>
    </row>
    <row r="39471" spans="1:7" x14ac:dyDescent="0.35">
      <c r="A39471">
        <v>29072024</v>
      </c>
      <c r="B39471" t="s">
        <v>574</v>
      </c>
      <c r="C39471" t="s">
        <v>421</v>
      </c>
      <c r="D39471" t="s">
        <v>284</v>
      </c>
      <c r="E39471" t="s">
        <v>101</v>
      </c>
    </row>
    <row r="39472" spans="1:7" x14ac:dyDescent="0.35">
      <c r="A39472">
        <v>29072024</v>
      </c>
      <c r="B39472" t="s">
        <v>493</v>
      </c>
      <c r="C39472" t="s">
        <v>417</v>
      </c>
      <c r="D39472" t="s">
        <v>287</v>
      </c>
      <c r="E39472" t="s">
        <v>101</v>
      </c>
    </row>
    <row r="39473" spans="1:9" x14ac:dyDescent="0.35">
      <c r="A39473">
        <v>29072024</v>
      </c>
      <c r="B39473" t="s">
        <v>285</v>
      </c>
      <c r="C39473" t="s">
        <v>158</v>
      </c>
      <c r="D39473" t="s">
        <v>288</v>
      </c>
      <c r="E39473" t="s">
        <v>101</v>
      </c>
    </row>
    <row r="39474" spans="1:9" x14ac:dyDescent="0.35">
      <c r="A39474">
        <v>29072024</v>
      </c>
      <c r="B39474" t="s">
        <v>526</v>
      </c>
      <c r="C39474" t="s">
        <v>509</v>
      </c>
      <c r="D39474" t="s">
        <v>290</v>
      </c>
      <c r="E39474" t="s">
        <v>140</v>
      </c>
      <c r="F39474" t="s">
        <v>291</v>
      </c>
    </row>
    <row r="39475" spans="1:9" x14ac:dyDescent="0.35">
      <c r="A39475">
        <v>29072024</v>
      </c>
      <c r="B39475" t="s">
        <v>525</v>
      </c>
      <c r="C39475" t="s">
        <v>174</v>
      </c>
      <c r="D39475" t="s">
        <v>290</v>
      </c>
      <c r="E39475" t="s">
        <v>140</v>
      </c>
      <c r="F39475" t="s">
        <v>294</v>
      </c>
      <c r="G39475" t="s">
        <v>295</v>
      </c>
      <c r="H39475" t="s">
        <v>101</v>
      </c>
    </row>
    <row r="39476" spans="1:9" x14ac:dyDescent="0.35">
      <c r="A39476">
        <v>29072024</v>
      </c>
      <c r="B39476" t="s">
        <v>292</v>
      </c>
      <c r="C39476" t="s">
        <v>475</v>
      </c>
      <c r="D39476" t="s">
        <v>298</v>
      </c>
      <c r="E39476" t="s">
        <v>101</v>
      </c>
    </row>
    <row r="39477" spans="1:9" x14ac:dyDescent="0.35">
      <c r="A39477">
        <v>29072024</v>
      </c>
      <c r="B39477" t="s">
        <v>433</v>
      </c>
      <c r="C39477" t="s">
        <v>300</v>
      </c>
      <c r="D39477" t="s">
        <v>262</v>
      </c>
      <c r="E39477" t="s">
        <v>101</v>
      </c>
    </row>
    <row r="39478" spans="1:9" x14ac:dyDescent="0.35">
      <c r="A39478">
        <v>29072024</v>
      </c>
      <c r="B39478" t="s">
        <v>340</v>
      </c>
      <c r="C39478" t="s">
        <v>671</v>
      </c>
      <c r="D39478" t="s">
        <v>301</v>
      </c>
      <c r="E39478" t="s">
        <v>101</v>
      </c>
    </row>
    <row r="39479" spans="1:9" x14ac:dyDescent="0.35">
      <c r="A39479">
        <v>29072024</v>
      </c>
      <c r="B39479" t="s">
        <v>426</v>
      </c>
      <c r="C39479" t="s">
        <v>255</v>
      </c>
      <c r="D39479" t="s">
        <v>303</v>
      </c>
      <c r="E39479" t="s">
        <v>149</v>
      </c>
    </row>
    <row r="39480" spans="1:9" x14ac:dyDescent="0.35">
      <c r="A39480">
        <v>29072024</v>
      </c>
      <c r="B39480" t="s">
        <v>418</v>
      </c>
      <c r="C39480" t="s">
        <v>219</v>
      </c>
      <c r="D39480" t="s">
        <v>306</v>
      </c>
      <c r="E39480" t="s">
        <v>101</v>
      </c>
    </row>
    <row r="39481" spans="1:9" x14ac:dyDescent="0.35">
      <c r="A39481">
        <v>29072024</v>
      </c>
      <c r="B39481" t="s">
        <v>218</v>
      </c>
      <c r="C39481" t="s">
        <v>455</v>
      </c>
      <c r="D39481" t="s">
        <v>308</v>
      </c>
      <c r="E39481" t="s">
        <v>309</v>
      </c>
      <c r="F39481" t="s">
        <v>310</v>
      </c>
      <c r="G39481" t="s">
        <v>311</v>
      </c>
      <c r="H39481" t="s">
        <v>312</v>
      </c>
      <c r="I39481" t="s">
        <v>101</v>
      </c>
    </row>
    <row r="39482" spans="1:9" x14ac:dyDescent="0.35">
      <c r="A39482">
        <v>29072024</v>
      </c>
      <c r="B39482" t="s">
        <v>244</v>
      </c>
      <c r="C39482" t="s">
        <v>333</v>
      </c>
      <c r="D39482" t="s">
        <v>314</v>
      </c>
      <c r="E39482" t="s">
        <v>315</v>
      </c>
      <c r="F39482" t="s">
        <v>101</v>
      </c>
    </row>
    <row r="39483" spans="1:9" x14ac:dyDescent="0.35">
      <c r="A39483">
        <v>29072024</v>
      </c>
      <c r="B39483" t="s">
        <v>479</v>
      </c>
      <c r="C39483" t="s">
        <v>522</v>
      </c>
      <c r="D39483" t="s">
        <v>314</v>
      </c>
      <c r="E39483" t="s">
        <v>317</v>
      </c>
      <c r="F39483" t="s">
        <v>101</v>
      </c>
    </row>
    <row r="39484" spans="1:9" x14ac:dyDescent="0.35">
      <c r="A39484">
        <v>29072024</v>
      </c>
      <c r="B39484" t="s">
        <v>154</v>
      </c>
      <c r="C39484" t="s">
        <v>106</v>
      </c>
      <c r="D39484" t="s">
        <v>319</v>
      </c>
      <c r="E39484" t="s">
        <v>320</v>
      </c>
      <c r="F39484" t="s">
        <v>321</v>
      </c>
    </row>
    <row r="39485" spans="1:9" x14ac:dyDescent="0.35">
      <c r="A39485">
        <v>29072024</v>
      </c>
      <c r="B39485" t="s">
        <v>339</v>
      </c>
      <c r="C39485" t="s">
        <v>174</v>
      </c>
      <c r="D39485" t="s">
        <v>322</v>
      </c>
      <c r="E39485" t="s">
        <v>101</v>
      </c>
    </row>
    <row r="39486" spans="1:9" x14ac:dyDescent="0.35">
      <c r="A39486">
        <v>29072024</v>
      </c>
      <c r="B39486" t="s">
        <v>599</v>
      </c>
      <c r="C39486" t="s">
        <v>569</v>
      </c>
      <c r="D39486" t="s">
        <v>325</v>
      </c>
      <c r="E39486" t="s">
        <v>101</v>
      </c>
    </row>
    <row r="39487" spans="1:9" x14ac:dyDescent="0.35">
      <c r="A39487">
        <v>29072024</v>
      </c>
      <c r="B39487" t="s">
        <v>499</v>
      </c>
      <c r="C39487" t="s">
        <v>226</v>
      </c>
      <c r="D39487" t="s">
        <v>328</v>
      </c>
      <c r="E39487" t="s">
        <v>101</v>
      </c>
    </row>
    <row r="39488" spans="1:9" x14ac:dyDescent="0.35">
      <c r="A39488">
        <v>29072024</v>
      </c>
      <c r="B39488" t="s">
        <v>506</v>
      </c>
      <c r="C39488" t="s">
        <v>331</v>
      </c>
      <c r="D39488" t="s">
        <v>332</v>
      </c>
      <c r="E39488" t="s">
        <v>101</v>
      </c>
    </row>
    <row r="39489" spans="1:8" x14ac:dyDescent="0.35">
      <c r="A39489">
        <v>29072024</v>
      </c>
      <c r="B39489" t="s">
        <v>146</v>
      </c>
      <c r="C39489" t="s">
        <v>106</v>
      </c>
      <c r="D39489" t="s">
        <v>331</v>
      </c>
      <c r="E39489" t="s">
        <v>335</v>
      </c>
      <c r="F39489" t="s">
        <v>101</v>
      </c>
    </row>
    <row r="39490" spans="1:8" x14ac:dyDescent="0.35">
      <c r="A39490">
        <v>29072024</v>
      </c>
      <c r="B39490" t="s">
        <v>155</v>
      </c>
      <c r="C39490" t="s">
        <v>458</v>
      </c>
      <c r="D39490" t="s">
        <v>331</v>
      </c>
      <c r="E39490" t="s">
        <v>338</v>
      </c>
      <c r="F39490" t="s">
        <v>321</v>
      </c>
    </row>
    <row r="39491" spans="1:8" x14ac:dyDescent="0.35">
      <c r="A39491">
        <v>29072024</v>
      </c>
      <c r="B39491" t="s">
        <v>557</v>
      </c>
      <c r="C39491" t="s">
        <v>460</v>
      </c>
      <c r="D39491" t="s">
        <v>170</v>
      </c>
    </row>
    <row r="39492" spans="1:8" x14ac:dyDescent="0.35">
      <c r="A39492">
        <v>29072024</v>
      </c>
      <c r="B39492" t="s">
        <v>465</v>
      </c>
      <c r="C39492" t="s">
        <v>461</v>
      </c>
      <c r="D39492" t="s">
        <v>341</v>
      </c>
      <c r="E39492" t="s">
        <v>101</v>
      </c>
    </row>
    <row r="39493" spans="1:8" x14ac:dyDescent="0.35">
      <c r="A39493">
        <v>29072024</v>
      </c>
      <c r="B39493" t="s">
        <v>206</v>
      </c>
      <c r="C39493" t="s">
        <v>569</v>
      </c>
      <c r="D39493" t="s">
        <v>343</v>
      </c>
      <c r="E39493" t="s">
        <v>101</v>
      </c>
    </row>
    <row r="39494" spans="1:8" x14ac:dyDescent="0.35">
      <c r="A39494">
        <v>29072024</v>
      </c>
      <c r="B39494" t="s">
        <v>392</v>
      </c>
      <c r="C39494" t="s">
        <v>132</v>
      </c>
      <c r="D39494" t="s">
        <v>344</v>
      </c>
      <c r="E39494" t="s">
        <v>345</v>
      </c>
      <c r="F39494" t="s">
        <v>101</v>
      </c>
    </row>
    <row r="39495" spans="1:8" x14ac:dyDescent="0.35">
      <c r="A39495">
        <v>29072024</v>
      </c>
      <c r="B39495" t="s">
        <v>541</v>
      </c>
      <c r="C39495" t="s">
        <v>204</v>
      </c>
      <c r="D39495" t="s">
        <v>132</v>
      </c>
      <c r="E39495" t="s">
        <v>347</v>
      </c>
      <c r="F39495" t="s">
        <v>101</v>
      </c>
    </row>
    <row r="39496" spans="1:8" x14ac:dyDescent="0.35">
      <c r="A39496">
        <v>29072024</v>
      </c>
      <c r="B39496" t="s">
        <v>454</v>
      </c>
      <c r="C39496" t="s">
        <v>212</v>
      </c>
      <c r="D39496" t="s">
        <v>132</v>
      </c>
      <c r="E39496" t="s">
        <v>348</v>
      </c>
      <c r="F39496" t="s">
        <v>101</v>
      </c>
    </row>
    <row r="39497" spans="1:8" x14ac:dyDescent="0.35">
      <c r="A39497">
        <v>29072024</v>
      </c>
      <c r="B39497" t="s">
        <v>446</v>
      </c>
      <c r="C39497" t="s">
        <v>363</v>
      </c>
      <c r="D39497" t="s">
        <v>132</v>
      </c>
      <c r="E39497" t="s">
        <v>350</v>
      </c>
      <c r="F39497" t="s">
        <v>101</v>
      </c>
    </row>
    <row r="39498" spans="1:8" x14ac:dyDescent="0.35">
      <c r="A39498">
        <v>29072024</v>
      </c>
      <c r="B39498" t="s">
        <v>456</v>
      </c>
      <c r="C39498" t="s">
        <v>151</v>
      </c>
      <c r="D39498" t="s">
        <v>132</v>
      </c>
      <c r="E39498" t="s">
        <v>352</v>
      </c>
      <c r="F39498" t="s">
        <v>101</v>
      </c>
    </row>
    <row r="39499" spans="1:8" x14ac:dyDescent="0.35">
      <c r="A39499">
        <v>29072024</v>
      </c>
      <c r="B39499" t="s">
        <v>304</v>
      </c>
      <c r="C39499" t="s">
        <v>212</v>
      </c>
      <c r="D39499" t="s">
        <v>132</v>
      </c>
      <c r="E39499" t="s">
        <v>133</v>
      </c>
      <c r="F39499" t="s">
        <v>355</v>
      </c>
    </row>
    <row r="39500" spans="1:8" x14ac:dyDescent="0.35">
      <c r="A39500">
        <v>29072024</v>
      </c>
      <c r="B39500" t="s">
        <v>237</v>
      </c>
      <c r="C39500" t="s">
        <v>433</v>
      </c>
      <c r="D39500" t="s">
        <v>132</v>
      </c>
      <c r="E39500" t="s">
        <v>356</v>
      </c>
      <c r="F39500" t="s">
        <v>101</v>
      </c>
    </row>
    <row r="39501" spans="1:8" x14ac:dyDescent="0.35">
      <c r="A39501">
        <v>29072024</v>
      </c>
      <c r="B39501" t="s">
        <v>269</v>
      </c>
      <c r="C39501" t="s">
        <v>231</v>
      </c>
      <c r="D39501" t="s">
        <v>359</v>
      </c>
      <c r="E39501" t="s">
        <v>360</v>
      </c>
      <c r="F39501" t="s">
        <v>101</v>
      </c>
    </row>
    <row r="39502" spans="1:8" x14ac:dyDescent="0.35">
      <c r="A39502">
        <v>29072024</v>
      </c>
      <c r="B39502" t="s">
        <v>425</v>
      </c>
      <c r="C39502" t="s">
        <v>452</v>
      </c>
      <c r="D39502" t="s">
        <v>359</v>
      </c>
      <c r="E39502" t="s">
        <v>362</v>
      </c>
      <c r="F39502" t="s">
        <v>101</v>
      </c>
    </row>
    <row r="39503" spans="1:8" x14ac:dyDescent="0.35">
      <c r="A39503">
        <v>29072024</v>
      </c>
      <c r="B39503" t="s">
        <v>525</v>
      </c>
      <c r="C39503" t="s">
        <v>506</v>
      </c>
      <c r="D39503" t="s">
        <v>359</v>
      </c>
      <c r="E39503" t="s">
        <v>362</v>
      </c>
      <c r="F39503" t="s">
        <v>140</v>
      </c>
      <c r="G39503" t="s">
        <v>364</v>
      </c>
      <c r="H39503" t="s">
        <v>101</v>
      </c>
    </row>
    <row r="39504" spans="1:8" x14ac:dyDescent="0.35">
      <c r="A39504">
        <v>29072024</v>
      </c>
      <c r="B39504" t="s">
        <v>508</v>
      </c>
      <c r="C39504" t="s">
        <v>195</v>
      </c>
      <c r="D39504" t="s">
        <v>366</v>
      </c>
      <c r="E39504" t="s">
        <v>257</v>
      </c>
      <c r="F39504" t="s">
        <v>367</v>
      </c>
      <c r="G39504" t="s">
        <v>101</v>
      </c>
    </row>
    <row r="39505" spans="1:9" x14ac:dyDescent="0.35">
      <c r="A39505">
        <v>29072024</v>
      </c>
      <c r="B39505" t="s">
        <v>454</v>
      </c>
      <c r="C39505" t="s">
        <v>521</v>
      </c>
      <c r="D39505" t="s">
        <v>369</v>
      </c>
      <c r="E39505" t="s">
        <v>370</v>
      </c>
      <c r="F39505" t="s">
        <v>101</v>
      </c>
    </row>
    <row r="39506" spans="1:9" x14ac:dyDescent="0.35">
      <c r="A39506">
        <v>29072024</v>
      </c>
      <c r="B39506" t="s">
        <v>516</v>
      </c>
      <c r="C39506" t="s">
        <v>172</v>
      </c>
      <c r="D39506" t="s">
        <v>371</v>
      </c>
      <c r="E39506" t="s">
        <v>101</v>
      </c>
    </row>
    <row r="39507" spans="1:9" x14ac:dyDescent="0.35">
      <c r="A39507">
        <v>29072024</v>
      </c>
      <c r="B39507" t="s">
        <v>414</v>
      </c>
      <c r="C39507" t="s">
        <v>349</v>
      </c>
      <c r="D39507" t="s">
        <v>372</v>
      </c>
      <c r="E39507" t="s">
        <v>101</v>
      </c>
    </row>
    <row r="39508" spans="1:9" x14ac:dyDescent="0.35">
      <c r="A39508">
        <v>29072024</v>
      </c>
      <c r="B39508" t="s">
        <v>436</v>
      </c>
      <c r="C39508" t="s">
        <v>373</v>
      </c>
      <c r="D39508" t="s">
        <v>101</v>
      </c>
    </row>
    <row r="39509" spans="1:9" x14ac:dyDescent="0.35">
      <c r="A39509">
        <v>29072024</v>
      </c>
      <c r="B39509" t="s">
        <v>493</v>
      </c>
      <c r="C39509" t="s">
        <v>559</v>
      </c>
      <c r="D39509" t="s">
        <v>376</v>
      </c>
      <c r="E39509" t="s">
        <v>140</v>
      </c>
      <c r="F39509" t="s">
        <v>331</v>
      </c>
      <c r="G39509" t="s">
        <v>377</v>
      </c>
      <c r="H39509" t="s">
        <v>101</v>
      </c>
    </row>
    <row r="39510" spans="1:9" x14ac:dyDescent="0.35">
      <c r="A39510">
        <v>29072024</v>
      </c>
      <c r="B39510" t="s">
        <v>438</v>
      </c>
      <c r="C39510" t="s">
        <v>212</v>
      </c>
      <c r="D39510" t="s">
        <v>378</v>
      </c>
    </row>
    <row r="39511" spans="1:9" x14ac:dyDescent="0.35">
      <c r="A39511">
        <v>29072024</v>
      </c>
      <c r="B39511" t="s">
        <v>431</v>
      </c>
      <c r="C39511" t="s">
        <v>585</v>
      </c>
      <c r="D39511" t="s">
        <v>380</v>
      </c>
      <c r="E39511" t="s">
        <v>101</v>
      </c>
    </row>
    <row r="39512" spans="1:9" x14ac:dyDescent="0.35">
      <c r="A39512">
        <v>29072024</v>
      </c>
      <c r="B39512" t="s">
        <v>554</v>
      </c>
      <c r="C39512" t="s">
        <v>406</v>
      </c>
      <c r="D39512" t="s">
        <v>382</v>
      </c>
      <c r="E39512" t="s">
        <v>383</v>
      </c>
    </row>
    <row r="39513" spans="1:9" x14ac:dyDescent="0.35">
      <c r="A39513">
        <v>29072024</v>
      </c>
      <c r="B39513" t="s">
        <v>221</v>
      </c>
      <c r="C39513" t="s">
        <v>585</v>
      </c>
      <c r="D39513" t="s">
        <v>385</v>
      </c>
      <c r="E39513" t="s">
        <v>386</v>
      </c>
    </row>
    <row r="39514" spans="1:9" x14ac:dyDescent="0.35">
      <c r="A39514">
        <v>29072024</v>
      </c>
      <c r="B39514" t="s">
        <v>498</v>
      </c>
      <c r="C39514" t="s">
        <v>543</v>
      </c>
      <c r="D39514" t="s">
        <v>388</v>
      </c>
      <c r="E39514" t="s">
        <v>101</v>
      </c>
    </row>
    <row r="39515" spans="1:9" x14ac:dyDescent="0.35">
      <c r="A39515">
        <v>29072024</v>
      </c>
      <c r="B39515" t="s">
        <v>188</v>
      </c>
      <c r="C39515" t="s">
        <v>126</v>
      </c>
      <c r="D39515" t="s">
        <v>391</v>
      </c>
      <c r="E39515" t="s">
        <v>101</v>
      </c>
    </row>
    <row r="39516" spans="1:9" x14ac:dyDescent="0.35">
      <c r="A39516">
        <v>29072024</v>
      </c>
      <c r="B39516" t="s">
        <v>292</v>
      </c>
      <c r="C39516" t="s">
        <v>533</v>
      </c>
      <c r="D39516" t="s">
        <v>393</v>
      </c>
    </row>
    <row r="39517" spans="1:9" x14ac:dyDescent="0.35">
      <c r="A39517">
        <v>29072024</v>
      </c>
      <c r="B39517" t="s">
        <v>224</v>
      </c>
      <c r="C39517" t="s">
        <v>351</v>
      </c>
      <c r="D39517" t="s">
        <v>394</v>
      </c>
      <c r="E39517" t="s">
        <v>395</v>
      </c>
      <c r="F39517" t="s">
        <v>101</v>
      </c>
    </row>
    <row r="39518" spans="1:9" x14ac:dyDescent="0.35">
      <c r="A39518">
        <v>29072024</v>
      </c>
      <c r="B39518" t="s">
        <v>465</v>
      </c>
      <c r="C39518" t="s">
        <v>392</v>
      </c>
      <c r="D39518" t="s">
        <v>396</v>
      </c>
    </row>
    <row r="39519" spans="1:9" x14ac:dyDescent="0.35">
      <c r="A39519">
        <v>29072024</v>
      </c>
      <c r="B39519" t="s">
        <v>509</v>
      </c>
      <c r="C39519" t="s">
        <v>397</v>
      </c>
      <c r="D39519" t="s">
        <v>101</v>
      </c>
    </row>
    <row r="39520" spans="1:9" x14ac:dyDescent="0.35">
      <c r="A39520">
        <v>29072024</v>
      </c>
      <c r="B39520" t="s">
        <v>454</v>
      </c>
      <c r="C39520" t="s">
        <v>282</v>
      </c>
      <c r="D39520" t="s">
        <v>399</v>
      </c>
      <c r="E39520" t="s">
        <v>140</v>
      </c>
      <c r="F39520" t="s">
        <v>400</v>
      </c>
      <c r="G39520" t="s">
        <v>257</v>
      </c>
      <c r="H39520" t="s">
        <v>331</v>
      </c>
      <c r="I39520" t="s">
        <v>401</v>
      </c>
    </row>
    <row r="39521" spans="1:7" x14ac:dyDescent="0.35">
      <c r="A39521">
        <v>29072024</v>
      </c>
      <c r="B39521" t="s">
        <v>454</v>
      </c>
      <c r="C39521" t="s">
        <v>255</v>
      </c>
      <c r="D39521" t="s">
        <v>399</v>
      </c>
      <c r="E39521" t="s">
        <v>187</v>
      </c>
      <c r="F39521" t="s">
        <v>101</v>
      </c>
    </row>
    <row r="39522" spans="1:7" x14ac:dyDescent="0.35">
      <c r="A39522">
        <v>29072024</v>
      </c>
      <c r="B39522" t="s">
        <v>219</v>
      </c>
      <c r="C39522" t="s">
        <v>283</v>
      </c>
      <c r="D39522" t="s">
        <v>399</v>
      </c>
      <c r="E39522" t="s">
        <v>403</v>
      </c>
      <c r="F39522" t="s">
        <v>101</v>
      </c>
    </row>
    <row r="39523" spans="1:7" x14ac:dyDescent="0.35">
      <c r="A39523">
        <v>29072024</v>
      </c>
      <c r="B39523" t="s">
        <v>520</v>
      </c>
      <c r="C39523" t="s">
        <v>166</v>
      </c>
      <c r="D39523" t="s">
        <v>399</v>
      </c>
      <c r="E39523" t="s">
        <v>404</v>
      </c>
      <c r="F39523" t="s">
        <v>101</v>
      </c>
    </row>
    <row r="39524" spans="1:7" x14ac:dyDescent="0.35">
      <c r="A39524">
        <v>28072024</v>
      </c>
      <c r="B39524" t="s">
        <v>224</v>
      </c>
      <c r="C39524" t="s">
        <v>604</v>
      </c>
      <c r="D39524" t="s">
        <v>100</v>
      </c>
      <c r="E39524" t="s">
        <v>101</v>
      </c>
    </row>
    <row r="39525" spans="1:7" x14ac:dyDescent="0.35">
      <c r="A39525">
        <v>28072024</v>
      </c>
      <c r="B39525" t="s">
        <v>221</v>
      </c>
      <c r="C39525" t="s">
        <v>276</v>
      </c>
      <c r="D39525" t="s">
        <v>104</v>
      </c>
      <c r="E39525" t="s">
        <v>101</v>
      </c>
    </row>
    <row r="39526" spans="1:7" x14ac:dyDescent="0.35">
      <c r="A39526">
        <v>28072024</v>
      </c>
      <c r="B39526" t="s">
        <v>559</v>
      </c>
      <c r="C39526" t="s">
        <v>631</v>
      </c>
      <c r="D39526" t="s">
        <v>107</v>
      </c>
      <c r="E39526" t="s">
        <v>108</v>
      </c>
      <c r="F39526" t="s">
        <v>101</v>
      </c>
    </row>
    <row r="39527" spans="1:7" x14ac:dyDescent="0.35">
      <c r="A39527">
        <v>28072024</v>
      </c>
      <c r="B39527" t="s">
        <v>361</v>
      </c>
      <c r="C39527" t="s">
        <v>485</v>
      </c>
      <c r="D39527" t="s">
        <v>111</v>
      </c>
      <c r="E39527" t="s">
        <v>101</v>
      </c>
    </row>
    <row r="39528" spans="1:7" x14ac:dyDescent="0.35">
      <c r="A39528">
        <v>28072024</v>
      </c>
      <c r="B39528" t="s">
        <v>668</v>
      </c>
      <c r="C39528" t="s">
        <v>681</v>
      </c>
      <c r="D39528" t="s">
        <v>114</v>
      </c>
      <c r="E39528" t="s">
        <v>115</v>
      </c>
      <c r="F39528" t="s">
        <v>116</v>
      </c>
    </row>
    <row r="39529" spans="1:7" x14ac:dyDescent="0.35">
      <c r="A39529">
        <v>28072024</v>
      </c>
      <c r="B39529" t="s">
        <v>313</v>
      </c>
      <c r="C39529" t="s">
        <v>486</v>
      </c>
      <c r="D39529" t="s">
        <v>114</v>
      </c>
      <c r="E39529" t="s">
        <v>119</v>
      </c>
      <c r="F39529" t="s">
        <v>120</v>
      </c>
      <c r="G39529" t="s">
        <v>121</v>
      </c>
    </row>
    <row r="39530" spans="1:7" x14ac:dyDescent="0.35">
      <c r="A39530">
        <v>28072024</v>
      </c>
      <c r="B39530" t="s">
        <v>110</v>
      </c>
      <c r="C39530" t="s">
        <v>807</v>
      </c>
      <c r="D39530" t="s">
        <v>114</v>
      </c>
      <c r="E39530" t="s">
        <v>124</v>
      </c>
    </row>
    <row r="39531" spans="1:7" x14ac:dyDescent="0.35">
      <c r="A39531">
        <v>28072024</v>
      </c>
      <c r="B39531" t="s">
        <v>953</v>
      </c>
      <c r="C39531" t="s">
        <v>745</v>
      </c>
      <c r="D39531" t="s">
        <v>114</v>
      </c>
      <c r="E39531" t="s">
        <v>127</v>
      </c>
    </row>
    <row r="39532" spans="1:7" x14ac:dyDescent="0.35">
      <c r="A39532">
        <v>28072024</v>
      </c>
      <c r="B39532" t="s">
        <v>470</v>
      </c>
      <c r="C39532" t="s">
        <v>803</v>
      </c>
      <c r="D39532" t="s">
        <v>114</v>
      </c>
      <c r="E39532" t="s">
        <v>130</v>
      </c>
    </row>
    <row r="39533" spans="1:7" x14ac:dyDescent="0.35">
      <c r="A39533">
        <v>28072024</v>
      </c>
      <c r="B39533" t="s">
        <v>868</v>
      </c>
      <c r="C39533" t="s">
        <v>773</v>
      </c>
      <c r="D39533" t="s">
        <v>114</v>
      </c>
      <c r="E39533" t="s">
        <v>132</v>
      </c>
      <c r="F39533" t="s">
        <v>133</v>
      </c>
    </row>
    <row r="39534" spans="1:7" x14ac:dyDescent="0.35">
      <c r="A39534">
        <v>28072024</v>
      </c>
      <c r="B39534" t="s">
        <v>323</v>
      </c>
      <c r="C39534" t="s">
        <v>134</v>
      </c>
      <c r="D39534" t="s">
        <v>135</v>
      </c>
      <c r="E39534" t="s">
        <v>136</v>
      </c>
    </row>
    <row r="39535" spans="1:7" x14ac:dyDescent="0.35">
      <c r="A39535">
        <v>28072024</v>
      </c>
      <c r="B39535" t="s">
        <v>520</v>
      </c>
      <c r="C39535" t="s">
        <v>556</v>
      </c>
      <c r="D39535" t="s">
        <v>139</v>
      </c>
      <c r="E39535" t="s">
        <v>140</v>
      </c>
      <c r="F39535" t="s">
        <v>141</v>
      </c>
      <c r="G39535" t="s">
        <v>101</v>
      </c>
    </row>
    <row r="39536" spans="1:7" x14ac:dyDescent="0.35">
      <c r="A39536">
        <v>28072024</v>
      </c>
      <c r="B39536" t="s">
        <v>465</v>
      </c>
      <c r="C39536" t="s">
        <v>118</v>
      </c>
      <c r="D39536" t="s">
        <v>144</v>
      </c>
      <c r="E39536" t="s">
        <v>101</v>
      </c>
    </row>
    <row r="39537" spans="1:7" x14ac:dyDescent="0.35">
      <c r="A39537">
        <v>28072024</v>
      </c>
      <c r="B39537" t="s">
        <v>417</v>
      </c>
      <c r="C39537" t="s">
        <v>174</v>
      </c>
      <c r="D39537" t="s">
        <v>147</v>
      </c>
      <c r="E39537" t="s">
        <v>148</v>
      </c>
      <c r="F39537" t="s">
        <v>149</v>
      </c>
    </row>
    <row r="39538" spans="1:7" x14ac:dyDescent="0.35">
      <c r="A39538">
        <v>28072024</v>
      </c>
      <c r="B39538" t="s">
        <v>436</v>
      </c>
      <c r="C39538" t="s">
        <v>273</v>
      </c>
      <c r="D39538" t="s">
        <v>152</v>
      </c>
      <c r="E39538" t="s">
        <v>140</v>
      </c>
      <c r="F39538" t="s">
        <v>153</v>
      </c>
      <c r="G39538" t="s">
        <v>101</v>
      </c>
    </row>
    <row r="39539" spans="1:7" x14ac:dyDescent="0.35">
      <c r="A39539">
        <v>28072024</v>
      </c>
      <c r="B39539" t="s">
        <v>551</v>
      </c>
      <c r="C39539" t="s">
        <v>275</v>
      </c>
      <c r="D39539" t="s">
        <v>156</v>
      </c>
      <c r="E39539" t="s">
        <v>101</v>
      </c>
    </row>
    <row r="39540" spans="1:7" x14ac:dyDescent="0.35">
      <c r="A39540">
        <v>28072024</v>
      </c>
      <c r="B39540" t="s">
        <v>122</v>
      </c>
      <c r="C39540" t="s">
        <v>159</v>
      </c>
      <c r="D39540" t="s">
        <v>101</v>
      </c>
    </row>
    <row r="39541" spans="1:7" x14ac:dyDescent="0.35">
      <c r="A39541">
        <v>28072024</v>
      </c>
      <c r="B39541" t="s">
        <v>296</v>
      </c>
      <c r="C39541" t="s">
        <v>161</v>
      </c>
      <c r="D39541" t="s">
        <v>101</v>
      </c>
    </row>
    <row r="39542" spans="1:7" x14ac:dyDescent="0.35">
      <c r="A39542">
        <v>28072024</v>
      </c>
      <c r="B39542" t="s">
        <v>598</v>
      </c>
      <c r="C39542" t="s">
        <v>289</v>
      </c>
      <c r="D39542" t="s">
        <v>164</v>
      </c>
      <c r="E39542" t="s">
        <v>101</v>
      </c>
    </row>
    <row r="39543" spans="1:7" x14ac:dyDescent="0.35">
      <c r="A39543">
        <v>28072024</v>
      </c>
      <c r="B39543" t="s">
        <v>285</v>
      </c>
      <c r="C39543" t="s">
        <v>158</v>
      </c>
      <c r="D39543" t="s">
        <v>167</v>
      </c>
    </row>
    <row r="39544" spans="1:7" x14ac:dyDescent="0.35">
      <c r="A39544">
        <v>28072024</v>
      </c>
      <c r="B39544" t="s">
        <v>511</v>
      </c>
      <c r="C39544" t="s">
        <v>227</v>
      </c>
      <c r="D39544" t="s">
        <v>423</v>
      </c>
      <c r="E39544" t="s">
        <v>101</v>
      </c>
    </row>
    <row r="39545" spans="1:7" x14ac:dyDescent="0.35">
      <c r="A39545">
        <v>28072024</v>
      </c>
      <c r="B39545" t="s">
        <v>543</v>
      </c>
      <c r="C39545" t="s">
        <v>204</v>
      </c>
      <c r="D39545" t="s">
        <v>169</v>
      </c>
      <c r="E39545" t="s">
        <v>170</v>
      </c>
      <c r="F39545" t="s">
        <v>101</v>
      </c>
    </row>
    <row r="39546" spans="1:7" x14ac:dyDescent="0.35">
      <c r="A39546">
        <v>28072024</v>
      </c>
      <c r="B39546" t="s">
        <v>444</v>
      </c>
      <c r="C39546" t="s">
        <v>154</v>
      </c>
      <c r="D39546" t="s">
        <v>173</v>
      </c>
      <c r="E39546" t="s">
        <v>101</v>
      </c>
    </row>
    <row r="39547" spans="1:7" x14ac:dyDescent="0.35">
      <c r="A39547">
        <v>28072024</v>
      </c>
      <c r="B39547" t="s">
        <v>339</v>
      </c>
      <c r="C39547" t="s">
        <v>146</v>
      </c>
      <c r="D39547" t="s">
        <v>176</v>
      </c>
      <c r="E39547" t="s">
        <v>101</v>
      </c>
    </row>
    <row r="39548" spans="1:7" x14ac:dyDescent="0.35">
      <c r="A39548">
        <v>28072024</v>
      </c>
      <c r="B39548" t="s">
        <v>438</v>
      </c>
      <c r="C39548" t="s">
        <v>446</v>
      </c>
      <c r="D39548" t="s">
        <v>176</v>
      </c>
      <c r="E39548" t="s">
        <v>149</v>
      </c>
    </row>
    <row r="39549" spans="1:7" x14ac:dyDescent="0.35">
      <c r="A39549">
        <v>28072024</v>
      </c>
      <c r="B39549" t="s">
        <v>543</v>
      </c>
      <c r="C39549" t="s">
        <v>522</v>
      </c>
      <c r="D39549" t="s">
        <v>181</v>
      </c>
      <c r="E39549" t="s">
        <v>182</v>
      </c>
      <c r="F39549" t="s">
        <v>101</v>
      </c>
    </row>
    <row r="39550" spans="1:7" x14ac:dyDescent="0.35">
      <c r="A39550">
        <v>28072024</v>
      </c>
      <c r="B39550" t="s">
        <v>609</v>
      </c>
      <c r="C39550" t="s">
        <v>430</v>
      </c>
      <c r="D39550" t="s">
        <v>184</v>
      </c>
      <c r="E39550" t="s">
        <v>101</v>
      </c>
    </row>
    <row r="39551" spans="1:7" x14ac:dyDescent="0.35">
      <c r="A39551">
        <v>28072024</v>
      </c>
      <c r="B39551" t="s">
        <v>539</v>
      </c>
      <c r="C39551" t="s">
        <v>187</v>
      </c>
      <c r="D39551" t="s">
        <v>101</v>
      </c>
    </row>
    <row r="39552" spans="1:7" x14ac:dyDescent="0.35">
      <c r="A39552">
        <v>28072024</v>
      </c>
      <c r="B39552" t="s">
        <v>122</v>
      </c>
      <c r="C39552" t="s">
        <v>421</v>
      </c>
      <c r="D39552" t="s">
        <v>190</v>
      </c>
      <c r="E39552" t="s">
        <v>191</v>
      </c>
      <c r="F39552" t="s">
        <v>101</v>
      </c>
    </row>
    <row r="39553" spans="1:7" x14ac:dyDescent="0.35">
      <c r="A39553">
        <v>28072024</v>
      </c>
      <c r="B39553" t="s">
        <v>244</v>
      </c>
      <c r="C39553" t="s">
        <v>351</v>
      </c>
      <c r="D39553" t="s">
        <v>190</v>
      </c>
      <c r="E39553" t="s">
        <v>194</v>
      </c>
      <c r="F39553" t="s">
        <v>101</v>
      </c>
    </row>
    <row r="39554" spans="1:7" x14ac:dyDescent="0.35">
      <c r="A39554">
        <v>28072024</v>
      </c>
      <c r="B39554" t="s">
        <v>436</v>
      </c>
      <c r="C39554" t="s">
        <v>197</v>
      </c>
      <c r="D39554" t="s">
        <v>190</v>
      </c>
      <c r="E39554" t="s">
        <v>196</v>
      </c>
      <c r="F39554" t="s">
        <v>101</v>
      </c>
    </row>
    <row r="39555" spans="1:7" x14ac:dyDescent="0.35">
      <c r="A39555">
        <v>28072024</v>
      </c>
      <c r="B39555" t="s">
        <v>324</v>
      </c>
      <c r="C39555" t="s">
        <v>198</v>
      </c>
      <c r="D39555" t="s">
        <v>140</v>
      </c>
      <c r="E39555" t="s">
        <v>199</v>
      </c>
      <c r="F39555" t="s">
        <v>200</v>
      </c>
      <c r="G39555" t="s">
        <v>101</v>
      </c>
    </row>
    <row r="39556" spans="1:7" x14ac:dyDescent="0.35">
      <c r="A39556">
        <v>28072024</v>
      </c>
      <c r="B39556" t="s">
        <v>142</v>
      </c>
      <c r="C39556" t="s">
        <v>656</v>
      </c>
      <c r="D39556" t="s">
        <v>61</v>
      </c>
      <c r="E39556" t="s">
        <v>101</v>
      </c>
    </row>
    <row r="39557" spans="1:7" x14ac:dyDescent="0.35">
      <c r="A39557">
        <v>28072024</v>
      </c>
      <c r="B39557" t="s">
        <v>471</v>
      </c>
      <c r="C39557" t="s">
        <v>109</v>
      </c>
      <c r="D39557" t="s">
        <v>205</v>
      </c>
      <c r="E39557" t="s">
        <v>101</v>
      </c>
    </row>
    <row r="39558" spans="1:7" x14ac:dyDescent="0.35">
      <c r="A39558">
        <v>28072024</v>
      </c>
      <c r="B39558" t="s">
        <v>611</v>
      </c>
      <c r="C39558" t="s">
        <v>536</v>
      </c>
      <c r="D39558" t="s">
        <v>208</v>
      </c>
      <c r="E39558" t="s">
        <v>101</v>
      </c>
    </row>
    <row r="39559" spans="1:7" x14ac:dyDescent="0.35">
      <c r="A39559">
        <v>28072024</v>
      </c>
      <c r="B39559" t="s">
        <v>183</v>
      </c>
      <c r="C39559" t="s">
        <v>336</v>
      </c>
      <c r="D39559" t="s">
        <v>210</v>
      </c>
      <c r="E39559" t="s">
        <v>211</v>
      </c>
      <c r="F39559" t="s">
        <v>101</v>
      </c>
    </row>
    <row r="39560" spans="1:7" x14ac:dyDescent="0.35">
      <c r="A39560">
        <v>28072024</v>
      </c>
      <c r="B39560" t="s">
        <v>269</v>
      </c>
      <c r="C39560" t="s">
        <v>106</v>
      </c>
      <c r="D39560" t="s">
        <v>214</v>
      </c>
      <c r="E39560" t="s">
        <v>215</v>
      </c>
      <c r="F39560" t="s">
        <v>101</v>
      </c>
    </row>
    <row r="39561" spans="1:7" x14ac:dyDescent="0.35">
      <c r="A39561">
        <v>28072024</v>
      </c>
      <c r="B39561" t="s">
        <v>534</v>
      </c>
      <c r="C39561" t="s">
        <v>177</v>
      </c>
      <c r="D39561" t="s">
        <v>217</v>
      </c>
      <c r="E39561" t="s">
        <v>101</v>
      </c>
    </row>
    <row r="39562" spans="1:7" x14ac:dyDescent="0.35">
      <c r="A39562">
        <v>28072024</v>
      </c>
      <c r="B39562" t="s">
        <v>507</v>
      </c>
      <c r="C39562" t="s">
        <v>431</v>
      </c>
      <c r="D39562" t="s">
        <v>220</v>
      </c>
      <c r="E39562" t="s">
        <v>101</v>
      </c>
    </row>
    <row r="39563" spans="1:7" x14ac:dyDescent="0.35">
      <c r="A39563">
        <v>28072024</v>
      </c>
      <c r="B39563" t="s">
        <v>583</v>
      </c>
      <c r="C39563" t="s">
        <v>285</v>
      </c>
      <c r="D39563" t="s">
        <v>222</v>
      </c>
    </row>
    <row r="39564" spans="1:7" x14ac:dyDescent="0.35">
      <c r="A39564">
        <v>28072024</v>
      </c>
      <c r="B39564" t="s">
        <v>424</v>
      </c>
      <c r="C39564" t="s">
        <v>242</v>
      </c>
      <c r="D39564" t="s">
        <v>223</v>
      </c>
    </row>
    <row r="39565" spans="1:7" x14ac:dyDescent="0.35">
      <c r="A39565">
        <v>28072024</v>
      </c>
      <c r="B39565" t="s">
        <v>623</v>
      </c>
      <c r="C39565" t="s">
        <v>326</v>
      </c>
      <c r="D39565" t="s">
        <v>225</v>
      </c>
      <c r="E39565" t="s">
        <v>101</v>
      </c>
    </row>
    <row r="39566" spans="1:7" x14ac:dyDescent="0.35">
      <c r="A39566">
        <v>28072024</v>
      </c>
      <c r="B39566" t="s">
        <v>566</v>
      </c>
      <c r="C39566" t="s">
        <v>323</v>
      </c>
      <c r="D39566" t="s">
        <v>225</v>
      </c>
      <c r="E39566" t="s">
        <v>228</v>
      </c>
      <c r="F39566" t="s">
        <v>229</v>
      </c>
    </row>
    <row r="39567" spans="1:7" x14ac:dyDescent="0.35">
      <c r="A39567">
        <v>28072024</v>
      </c>
      <c r="B39567" t="s">
        <v>171</v>
      </c>
      <c r="C39567" t="s">
        <v>329</v>
      </c>
      <c r="D39567" t="s">
        <v>232</v>
      </c>
      <c r="E39567" t="s">
        <v>101</v>
      </c>
    </row>
    <row r="39568" spans="1:7" x14ac:dyDescent="0.35">
      <c r="A39568">
        <v>28072024</v>
      </c>
      <c r="B39568" t="s">
        <v>183</v>
      </c>
      <c r="C39568" t="s">
        <v>175</v>
      </c>
      <c r="D39568" t="s">
        <v>235</v>
      </c>
      <c r="E39568" t="s">
        <v>236</v>
      </c>
      <c r="F39568" t="s">
        <v>101</v>
      </c>
    </row>
    <row r="39569" spans="1:7" x14ac:dyDescent="0.35">
      <c r="A39569">
        <v>28072024</v>
      </c>
      <c r="B39569" t="s">
        <v>501</v>
      </c>
      <c r="C39569" t="s">
        <v>316</v>
      </c>
      <c r="D39569" t="s">
        <v>235</v>
      </c>
      <c r="E39569" t="s">
        <v>239</v>
      </c>
      <c r="F39569" t="s">
        <v>149</v>
      </c>
    </row>
    <row r="39570" spans="1:7" x14ac:dyDescent="0.35">
      <c r="A39570">
        <v>28072024</v>
      </c>
      <c r="B39570" t="s">
        <v>583</v>
      </c>
      <c r="C39570" t="s">
        <v>476</v>
      </c>
      <c r="D39570" t="s">
        <v>235</v>
      </c>
      <c r="E39570" t="s">
        <v>241</v>
      </c>
      <c r="F39570" t="s">
        <v>101</v>
      </c>
    </row>
    <row r="39571" spans="1:7" x14ac:dyDescent="0.35">
      <c r="A39571">
        <v>28072024</v>
      </c>
      <c r="B39571" t="s">
        <v>219</v>
      </c>
      <c r="C39571" t="s">
        <v>476</v>
      </c>
      <c r="D39571" t="s">
        <v>243</v>
      </c>
      <c r="E39571" t="s">
        <v>101</v>
      </c>
    </row>
    <row r="39572" spans="1:7" x14ac:dyDescent="0.35">
      <c r="A39572">
        <v>28072024</v>
      </c>
      <c r="B39572" t="s">
        <v>285</v>
      </c>
      <c r="C39572" t="s">
        <v>118</v>
      </c>
      <c r="D39572" t="s">
        <v>245</v>
      </c>
      <c r="E39572" t="s">
        <v>246</v>
      </c>
    </row>
    <row r="39573" spans="1:7" x14ac:dyDescent="0.35">
      <c r="A39573">
        <v>28072024</v>
      </c>
      <c r="B39573" t="s">
        <v>624</v>
      </c>
      <c r="C39573" t="s">
        <v>515</v>
      </c>
      <c r="D39573" t="s">
        <v>245</v>
      </c>
      <c r="E39573" t="s">
        <v>249</v>
      </c>
    </row>
    <row r="39574" spans="1:7" x14ac:dyDescent="0.35">
      <c r="A39574">
        <v>28072024</v>
      </c>
      <c r="B39574" t="s">
        <v>233</v>
      </c>
      <c r="C39574" t="s">
        <v>461</v>
      </c>
      <c r="D39574" t="s">
        <v>252</v>
      </c>
      <c r="E39574" t="s">
        <v>101</v>
      </c>
    </row>
    <row r="39575" spans="1:7" x14ac:dyDescent="0.35">
      <c r="A39575">
        <v>28072024</v>
      </c>
      <c r="B39575" t="s">
        <v>179</v>
      </c>
      <c r="C39575" t="s">
        <v>740</v>
      </c>
      <c r="D39575" t="s">
        <v>254</v>
      </c>
    </row>
    <row r="39576" spans="1:7" x14ac:dyDescent="0.35">
      <c r="A39576">
        <v>28072024</v>
      </c>
      <c r="B39576" t="s">
        <v>574</v>
      </c>
      <c r="C39576" t="s">
        <v>458</v>
      </c>
      <c r="D39576" t="s">
        <v>256</v>
      </c>
      <c r="E39576" t="s">
        <v>257</v>
      </c>
      <c r="F39576" t="s">
        <v>236</v>
      </c>
      <c r="G39576" t="s">
        <v>101</v>
      </c>
    </row>
    <row r="39577" spans="1:7" x14ac:dyDescent="0.35">
      <c r="A39577">
        <v>28072024</v>
      </c>
      <c r="B39577" t="s">
        <v>137</v>
      </c>
      <c r="C39577" t="s">
        <v>155</v>
      </c>
      <c r="D39577" t="s">
        <v>260</v>
      </c>
      <c r="E39577" t="s">
        <v>136</v>
      </c>
      <c r="F39577" t="s">
        <v>101</v>
      </c>
    </row>
    <row r="39578" spans="1:7" x14ac:dyDescent="0.35">
      <c r="A39578">
        <v>28072024</v>
      </c>
      <c r="B39578" t="s">
        <v>204</v>
      </c>
      <c r="C39578" t="s">
        <v>261</v>
      </c>
      <c r="D39578" t="s">
        <v>262</v>
      </c>
      <c r="E39578" t="s">
        <v>101</v>
      </c>
    </row>
    <row r="39579" spans="1:7" x14ac:dyDescent="0.35">
      <c r="A39579">
        <v>28072024</v>
      </c>
      <c r="B39579" t="s">
        <v>442</v>
      </c>
      <c r="C39579" t="s">
        <v>269</v>
      </c>
      <c r="D39579" t="s">
        <v>264</v>
      </c>
      <c r="E39579" t="s">
        <v>101</v>
      </c>
    </row>
    <row r="39580" spans="1:7" x14ac:dyDescent="0.35">
      <c r="A39580">
        <v>28072024</v>
      </c>
      <c r="B39580" t="s">
        <v>146</v>
      </c>
      <c r="C39580" t="s">
        <v>264</v>
      </c>
      <c r="D39580" t="s">
        <v>149</v>
      </c>
    </row>
    <row r="39581" spans="1:7" x14ac:dyDescent="0.35">
      <c r="A39581">
        <v>28072024</v>
      </c>
      <c r="B39581" t="s">
        <v>594</v>
      </c>
      <c r="C39581" t="s">
        <v>219</v>
      </c>
      <c r="D39581" t="s">
        <v>265</v>
      </c>
      <c r="E39581" t="s">
        <v>101</v>
      </c>
      <c r="F39581" t="s">
        <v>266</v>
      </c>
    </row>
    <row r="39582" spans="1:7" x14ac:dyDescent="0.35">
      <c r="A39582">
        <v>28072024</v>
      </c>
      <c r="B39582" t="s">
        <v>556</v>
      </c>
      <c r="C39582" t="s">
        <v>427</v>
      </c>
      <c r="D39582" t="s">
        <v>267</v>
      </c>
      <c r="E39582" t="s">
        <v>101</v>
      </c>
    </row>
    <row r="39583" spans="1:7" x14ac:dyDescent="0.35">
      <c r="A39583">
        <v>28072024</v>
      </c>
      <c r="B39583" t="s">
        <v>441</v>
      </c>
      <c r="C39583" t="s">
        <v>450</v>
      </c>
      <c r="D39583" t="s">
        <v>268</v>
      </c>
    </row>
    <row r="39584" spans="1:7" x14ac:dyDescent="0.35">
      <c r="A39584">
        <v>28072024</v>
      </c>
      <c r="B39584" t="s">
        <v>440</v>
      </c>
      <c r="C39584" t="s">
        <v>226</v>
      </c>
      <c r="D39584" t="s">
        <v>270</v>
      </c>
      <c r="E39584" t="s">
        <v>271</v>
      </c>
      <c r="F39584" t="s">
        <v>101</v>
      </c>
    </row>
    <row r="39585" spans="1:9" x14ac:dyDescent="0.35">
      <c r="A39585">
        <v>28072024</v>
      </c>
      <c r="B39585" t="s">
        <v>224</v>
      </c>
      <c r="C39585" t="s">
        <v>102</v>
      </c>
      <c r="D39585" t="s">
        <v>274</v>
      </c>
      <c r="E39585" t="s">
        <v>101</v>
      </c>
    </row>
    <row r="39586" spans="1:9" x14ac:dyDescent="0.35">
      <c r="A39586">
        <v>28072024</v>
      </c>
      <c r="B39586" t="s">
        <v>519</v>
      </c>
      <c r="C39586" t="s">
        <v>129</v>
      </c>
      <c r="D39586" t="s">
        <v>277</v>
      </c>
      <c r="E39586" t="s">
        <v>101</v>
      </c>
    </row>
    <row r="39587" spans="1:9" x14ac:dyDescent="0.35">
      <c r="A39587">
        <v>28072024</v>
      </c>
      <c r="B39587" t="s">
        <v>206</v>
      </c>
      <c r="C39587" t="s">
        <v>263</v>
      </c>
      <c r="D39587" t="s">
        <v>279</v>
      </c>
      <c r="E39587" t="s">
        <v>140</v>
      </c>
      <c r="F39587" t="s">
        <v>280</v>
      </c>
    </row>
    <row r="39588" spans="1:9" x14ac:dyDescent="0.35">
      <c r="A39588">
        <v>28072024</v>
      </c>
      <c r="B39588" t="s">
        <v>281</v>
      </c>
    </row>
    <row r="39589" spans="1:9" x14ac:dyDescent="0.35">
      <c r="A39589">
        <v>28072024</v>
      </c>
      <c r="B39589" t="s">
        <v>326</v>
      </c>
      <c r="C39589" t="s">
        <v>123</v>
      </c>
      <c r="D39589" t="s">
        <v>284</v>
      </c>
      <c r="E39589" t="s">
        <v>101</v>
      </c>
    </row>
    <row r="39590" spans="1:9" x14ac:dyDescent="0.35">
      <c r="A39590">
        <v>28072024</v>
      </c>
      <c r="B39590" t="s">
        <v>589</v>
      </c>
      <c r="C39590" t="s">
        <v>449</v>
      </c>
      <c r="D39590" t="s">
        <v>287</v>
      </c>
      <c r="E39590" t="s">
        <v>101</v>
      </c>
    </row>
    <row r="39591" spans="1:9" x14ac:dyDescent="0.35">
      <c r="A39591">
        <v>28072024</v>
      </c>
      <c r="B39591" t="s">
        <v>494</v>
      </c>
      <c r="C39591" t="s">
        <v>601</v>
      </c>
      <c r="D39591" t="s">
        <v>288</v>
      </c>
      <c r="E39591" t="s">
        <v>101</v>
      </c>
    </row>
    <row r="39592" spans="1:9" x14ac:dyDescent="0.35">
      <c r="A39592">
        <v>28072024</v>
      </c>
      <c r="B39592" t="s">
        <v>122</v>
      </c>
      <c r="C39592" t="s">
        <v>381</v>
      </c>
      <c r="D39592" t="s">
        <v>290</v>
      </c>
      <c r="E39592" t="s">
        <v>140</v>
      </c>
      <c r="F39592" t="s">
        <v>291</v>
      </c>
    </row>
    <row r="39593" spans="1:9" x14ac:dyDescent="0.35">
      <c r="A39593">
        <v>28072024</v>
      </c>
      <c r="B39593" t="s">
        <v>565</v>
      </c>
      <c r="C39593" t="s">
        <v>219</v>
      </c>
      <c r="D39593" t="s">
        <v>290</v>
      </c>
      <c r="E39593" t="s">
        <v>140</v>
      </c>
      <c r="F39593" t="s">
        <v>294</v>
      </c>
      <c r="G39593" t="s">
        <v>295</v>
      </c>
      <c r="H39593" t="s">
        <v>101</v>
      </c>
    </row>
    <row r="39594" spans="1:9" x14ac:dyDescent="0.35">
      <c r="A39594">
        <v>28072024</v>
      </c>
      <c r="B39594" t="s">
        <v>425</v>
      </c>
      <c r="C39594" t="s">
        <v>402</v>
      </c>
      <c r="D39594" t="s">
        <v>298</v>
      </c>
      <c r="E39594" t="s">
        <v>101</v>
      </c>
    </row>
    <row r="39595" spans="1:9" x14ac:dyDescent="0.35">
      <c r="A39595">
        <v>28072024</v>
      </c>
      <c r="B39595" t="s">
        <v>300</v>
      </c>
      <c r="C39595" t="s">
        <v>262</v>
      </c>
      <c r="D39595" t="s">
        <v>101</v>
      </c>
    </row>
    <row r="39596" spans="1:9" x14ac:dyDescent="0.35">
      <c r="A39596">
        <v>28072024</v>
      </c>
      <c r="B39596" t="s">
        <v>226</v>
      </c>
      <c r="C39596" t="s">
        <v>491</v>
      </c>
      <c r="D39596" t="s">
        <v>301</v>
      </c>
      <c r="E39596" t="s">
        <v>101</v>
      </c>
    </row>
    <row r="39597" spans="1:9" x14ac:dyDescent="0.35">
      <c r="A39597">
        <v>28072024</v>
      </c>
      <c r="B39597" t="s">
        <v>525</v>
      </c>
      <c r="C39597" t="s">
        <v>172</v>
      </c>
      <c r="D39597" t="s">
        <v>303</v>
      </c>
      <c r="E39597" t="s">
        <v>149</v>
      </c>
    </row>
    <row r="39598" spans="1:9" x14ac:dyDescent="0.35">
      <c r="A39598">
        <v>28072024</v>
      </c>
      <c r="B39598" t="s">
        <v>413</v>
      </c>
      <c r="C39598" t="s">
        <v>498</v>
      </c>
      <c r="D39598" t="s">
        <v>306</v>
      </c>
      <c r="E39598" t="s">
        <v>101</v>
      </c>
    </row>
    <row r="39599" spans="1:9" x14ac:dyDescent="0.35">
      <c r="A39599">
        <v>28072024</v>
      </c>
      <c r="B39599" t="s">
        <v>582</v>
      </c>
      <c r="C39599" t="s">
        <v>430</v>
      </c>
      <c r="D39599" t="s">
        <v>308</v>
      </c>
      <c r="E39599" t="s">
        <v>309</v>
      </c>
      <c r="F39599" t="s">
        <v>310</v>
      </c>
      <c r="G39599" t="s">
        <v>311</v>
      </c>
      <c r="H39599" t="s">
        <v>312</v>
      </c>
      <c r="I39599" t="s">
        <v>101</v>
      </c>
    </row>
    <row r="39600" spans="1:9" x14ac:dyDescent="0.35">
      <c r="A39600">
        <v>28072024</v>
      </c>
      <c r="B39600" t="s">
        <v>185</v>
      </c>
      <c r="C39600" t="s">
        <v>357</v>
      </c>
      <c r="D39600" t="s">
        <v>314</v>
      </c>
      <c r="E39600" t="s">
        <v>315</v>
      </c>
      <c r="F39600" t="s">
        <v>101</v>
      </c>
    </row>
    <row r="39601" spans="1:6" x14ac:dyDescent="0.35">
      <c r="A39601">
        <v>28072024</v>
      </c>
      <c r="B39601" t="s">
        <v>219</v>
      </c>
      <c r="C39601" t="s">
        <v>412</v>
      </c>
      <c r="D39601" t="s">
        <v>314</v>
      </c>
      <c r="E39601" t="s">
        <v>317</v>
      </c>
      <c r="F39601" t="s">
        <v>101</v>
      </c>
    </row>
    <row r="39602" spans="1:6" x14ac:dyDescent="0.35">
      <c r="A39602">
        <v>28072024</v>
      </c>
      <c r="B39602" t="s">
        <v>424</v>
      </c>
      <c r="C39602" t="s">
        <v>402</v>
      </c>
      <c r="D39602" t="s">
        <v>319</v>
      </c>
      <c r="E39602" t="s">
        <v>320</v>
      </c>
      <c r="F39602" t="s">
        <v>321</v>
      </c>
    </row>
    <row r="39603" spans="1:6" x14ac:dyDescent="0.35">
      <c r="A39603">
        <v>28072024</v>
      </c>
      <c r="B39603" t="s">
        <v>413</v>
      </c>
      <c r="C39603" t="s">
        <v>168</v>
      </c>
      <c r="D39603" t="s">
        <v>322</v>
      </c>
      <c r="E39603" t="s">
        <v>101</v>
      </c>
    </row>
    <row r="39604" spans="1:6" x14ac:dyDescent="0.35">
      <c r="A39604">
        <v>28072024</v>
      </c>
      <c r="B39604" t="s">
        <v>477</v>
      </c>
      <c r="C39604" t="s">
        <v>432</v>
      </c>
      <c r="D39604" t="s">
        <v>325</v>
      </c>
      <c r="E39604" t="s">
        <v>101</v>
      </c>
    </row>
    <row r="39605" spans="1:6" x14ac:dyDescent="0.35">
      <c r="A39605">
        <v>28072024</v>
      </c>
      <c r="B39605" t="s">
        <v>451</v>
      </c>
      <c r="C39605" t="s">
        <v>456</v>
      </c>
      <c r="D39605" t="s">
        <v>328</v>
      </c>
      <c r="E39605" t="s">
        <v>101</v>
      </c>
    </row>
    <row r="39606" spans="1:6" x14ac:dyDescent="0.35">
      <c r="A39606">
        <v>28072024</v>
      </c>
      <c r="B39606" t="s">
        <v>329</v>
      </c>
      <c r="C39606" t="s">
        <v>331</v>
      </c>
      <c r="D39606" t="s">
        <v>332</v>
      </c>
      <c r="E39606" t="s">
        <v>101</v>
      </c>
    </row>
    <row r="39607" spans="1:6" x14ac:dyDescent="0.35">
      <c r="A39607">
        <v>28072024</v>
      </c>
      <c r="B39607" t="s">
        <v>416</v>
      </c>
      <c r="C39607" t="s">
        <v>411</v>
      </c>
      <c r="D39607" t="s">
        <v>331</v>
      </c>
      <c r="E39607" t="s">
        <v>335</v>
      </c>
      <c r="F39607" t="s">
        <v>101</v>
      </c>
    </row>
    <row r="39608" spans="1:6" x14ac:dyDescent="0.35">
      <c r="A39608">
        <v>28072024</v>
      </c>
      <c r="B39608" t="s">
        <v>128</v>
      </c>
      <c r="C39608" t="s">
        <v>379</v>
      </c>
      <c r="D39608" t="s">
        <v>331</v>
      </c>
      <c r="E39608" t="s">
        <v>338</v>
      </c>
      <c r="F39608" t="s">
        <v>321</v>
      </c>
    </row>
    <row r="39609" spans="1:6" x14ac:dyDescent="0.35">
      <c r="A39609">
        <v>28072024</v>
      </c>
      <c r="B39609" t="s">
        <v>736</v>
      </c>
      <c r="C39609" t="s">
        <v>419</v>
      </c>
      <c r="D39609" t="s">
        <v>170</v>
      </c>
    </row>
    <row r="39610" spans="1:6" x14ac:dyDescent="0.35">
      <c r="A39610">
        <v>28072024</v>
      </c>
      <c r="B39610" t="s">
        <v>449</v>
      </c>
      <c r="C39610" t="s">
        <v>481</v>
      </c>
      <c r="D39610" t="s">
        <v>341</v>
      </c>
      <c r="E39610" t="s">
        <v>101</v>
      </c>
    </row>
    <row r="39611" spans="1:6" x14ac:dyDescent="0.35">
      <c r="A39611">
        <v>28072024</v>
      </c>
      <c r="B39611" t="s">
        <v>589</v>
      </c>
      <c r="C39611" t="s">
        <v>154</v>
      </c>
      <c r="D39611" t="s">
        <v>343</v>
      </c>
      <c r="E39611" t="s">
        <v>101</v>
      </c>
    </row>
    <row r="39612" spans="1:6" x14ac:dyDescent="0.35">
      <c r="A39612">
        <v>28072024</v>
      </c>
      <c r="B39612" t="s">
        <v>242</v>
      </c>
      <c r="C39612" t="s">
        <v>132</v>
      </c>
      <c r="D39612" t="s">
        <v>344</v>
      </c>
      <c r="E39612" t="s">
        <v>345</v>
      </c>
      <c r="F39612" t="s">
        <v>101</v>
      </c>
    </row>
    <row r="39613" spans="1:6" x14ac:dyDescent="0.35">
      <c r="A39613">
        <v>28072024</v>
      </c>
      <c r="B39613" t="s">
        <v>425</v>
      </c>
      <c r="C39613" t="s">
        <v>102</v>
      </c>
      <c r="D39613" t="s">
        <v>132</v>
      </c>
      <c r="E39613" t="s">
        <v>347</v>
      </c>
      <c r="F39613" t="s">
        <v>101</v>
      </c>
    </row>
    <row r="39614" spans="1:6" x14ac:dyDescent="0.35">
      <c r="A39614">
        <v>28072024</v>
      </c>
      <c r="B39614" t="s">
        <v>237</v>
      </c>
      <c r="C39614" t="s">
        <v>158</v>
      </c>
      <c r="D39614" t="s">
        <v>132</v>
      </c>
      <c r="E39614" t="s">
        <v>348</v>
      </c>
      <c r="F39614" t="s">
        <v>101</v>
      </c>
    </row>
    <row r="39615" spans="1:6" x14ac:dyDescent="0.35">
      <c r="A39615">
        <v>28072024</v>
      </c>
      <c r="B39615" t="s">
        <v>244</v>
      </c>
      <c r="C39615" t="s">
        <v>278</v>
      </c>
      <c r="D39615" t="s">
        <v>132</v>
      </c>
      <c r="E39615" t="s">
        <v>350</v>
      </c>
      <c r="F39615" t="s">
        <v>101</v>
      </c>
    </row>
    <row r="39616" spans="1:6" x14ac:dyDescent="0.35">
      <c r="A39616">
        <v>28072024</v>
      </c>
      <c r="B39616" t="s">
        <v>417</v>
      </c>
      <c r="C39616" t="s">
        <v>282</v>
      </c>
      <c r="D39616" t="s">
        <v>132</v>
      </c>
      <c r="E39616" t="s">
        <v>352</v>
      </c>
      <c r="F39616" t="s">
        <v>101</v>
      </c>
    </row>
    <row r="39617" spans="1:8" x14ac:dyDescent="0.35">
      <c r="A39617">
        <v>28072024</v>
      </c>
      <c r="B39617" t="s">
        <v>326</v>
      </c>
      <c r="C39617" t="s">
        <v>255</v>
      </c>
      <c r="D39617" t="s">
        <v>132</v>
      </c>
      <c r="E39617" t="s">
        <v>133</v>
      </c>
      <c r="F39617" t="s">
        <v>355</v>
      </c>
    </row>
    <row r="39618" spans="1:8" x14ac:dyDescent="0.35">
      <c r="A39618">
        <v>28072024</v>
      </c>
      <c r="B39618" t="s">
        <v>543</v>
      </c>
      <c r="C39618" t="s">
        <v>535</v>
      </c>
      <c r="D39618" t="s">
        <v>132</v>
      </c>
      <c r="E39618" t="s">
        <v>356</v>
      </c>
      <c r="F39618" t="s">
        <v>101</v>
      </c>
    </row>
    <row r="39619" spans="1:8" x14ac:dyDescent="0.35">
      <c r="A39619">
        <v>28072024</v>
      </c>
      <c r="B39619" t="s">
        <v>155</v>
      </c>
      <c r="C39619" t="s">
        <v>250</v>
      </c>
      <c r="D39619" t="s">
        <v>359</v>
      </c>
      <c r="E39619" t="s">
        <v>360</v>
      </c>
      <c r="F39619" t="s">
        <v>101</v>
      </c>
    </row>
    <row r="39620" spans="1:8" x14ac:dyDescent="0.35">
      <c r="A39620">
        <v>28072024</v>
      </c>
      <c r="B39620" t="s">
        <v>221</v>
      </c>
      <c r="C39620" t="s">
        <v>402</v>
      </c>
      <c r="D39620" t="s">
        <v>359</v>
      </c>
      <c r="E39620" t="s">
        <v>362</v>
      </c>
      <c r="F39620" t="s">
        <v>101</v>
      </c>
    </row>
    <row r="39621" spans="1:8" x14ac:dyDescent="0.35">
      <c r="A39621">
        <v>28072024</v>
      </c>
      <c r="B39621" t="s">
        <v>576</v>
      </c>
      <c r="C39621" t="s">
        <v>155</v>
      </c>
      <c r="D39621" t="s">
        <v>359</v>
      </c>
      <c r="E39621" t="s">
        <v>362</v>
      </c>
      <c r="F39621" t="s">
        <v>140</v>
      </c>
      <c r="G39621" t="s">
        <v>364</v>
      </c>
      <c r="H39621" t="s">
        <v>101</v>
      </c>
    </row>
    <row r="39622" spans="1:8" x14ac:dyDescent="0.35">
      <c r="A39622">
        <v>28072024</v>
      </c>
      <c r="B39622" t="s">
        <v>413</v>
      </c>
      <c r="C39622" t="s">
        <v>519</v>
      </c>
      <c r="D39622" t="s">
        <v>366</v>
      </c>
      <c r="E39622" t="s">
        <v>257</v>
      </c>
      <c r="F39622" t="s">
        <v>367</v>
      </c>
      <c r="G39622" t="s">
        <v>101</v>
      </c>
    </row>
    <row r="39623" spans="1:8" x14ac:dyDescent="0.35">
      <c r="A39623">
        <v>28072024</v>
      </c>
      <c r="B39623" t="s">
        <v>597</v>
      </c>
      <c r="C39623" t="s">
        <v>258</v>
      </c>
      <c r="D39623" t="s">
        <v>369</v>
      </c>
      <c r="E39623" t="s">
        <v>370</v>
      </c>
      <c r="F39623" t="s">
        <v>101</v>
      </c>
    </row>
    <row r="39624" spans="1:8" x14ac:dyDescent="0.35">
      <c r="A39624">
        <v>28072024</v>
      </c>
      <c r="B39624" t="s">
        <v>609</v>
      </c>
      <c r="C39624" t="s">
        <v>174</v>
      </c>
      <c r="D39624" t="s">
        <v>371</v>
      </c>
      <c r="E39624" t="s">
        <v>101</v>
      </c>
    </row>
    <row r="39625" spans="1:8" x14ac:dyDescent="0.35">
      <c r="A39625">
        <v>28072024</v>
      </c>
      <c r="B39625" t="s">
        <v>424</v>
      </c>
      <c r="C39625" t="s">
        <v>209</v>
      </c>
      <c r="D39625" t="s">
        <v>372</v>
      </c>
      <c r="E39625" t="s">
        <v>101</v>
      </c>
    </row>
    <row r="39626" spans="1:8" x14ac:dyDescent="0.35">
      <c r="A39626">
        <v>28072024</v>
      </c>
      <c r="B39626" t="s">
        <v>536</v>
      </c>
      <c r="C39626" t="s">
        <v>373</v>
      </c>
      <c r="D39626" t="s">
        <v>101</v>
      </c>
    </row>
    <row r="39627" spans="1:8" x14ac:dyDescent="0.35">
      <c r="A39627">
        <v>28072024</v>
      </c>
      <c r="B39627" t="s">
        <v>609</v>
      </c>
      <c r="C39627" t="s">
        <v>398</v>
      </c>
      <c r="D39627" t="s">
        <v>376</v>
      </c>
      <c r="E39627" t="s">
        <v>140</v>
      </c>
      <c r="F39627" t="s">
        <v>331</v>
      </c>
      <c r="G39627" t="s">
        <v>377</v>
      </c>
      <c r="H39627" t="s">
        <v>101</v>
      </c>
    </row>
    <row r="39628" spans="1:8" x14ac:dyDescent="0.35">
      <c r="A39628">
        <v>28072024</v>
      </c>
      <c r="B39628" t="s">
        <v>218</v>
      </c>
      <c r="C39628" t="s">
        <v>234</v>
      </c>
      <c r="D39628" t="s">
        <v>378</v>
      </c>
    </row>
    <row r="39629" spans="1:8" x14ac:dyDescent="0.35">
      <c r="A39629">
        <v>28072024</v>
      </c>
      <c r="B39629" t="s">
        <v>543</v>
      </c>
      <c r="C39629" t="s">
        <v>231</v>
      </c>
      <c r="D39629" t="s">
        <v>380</v>
      </c>
      <c r="E39629" t="s">
        <v>101</v>
      </c>
    </row>
    <row r="39630" spans="1:8" x14ac:dyDescent="0.35">
      <c r="A39630">
        <v>28072024</v>
      </c>
      <c r="B39630" t="s">
        <v>465</v>
      </c>
      <c r="C39630" t="s">
        <v>502</v>
      </c>
      <c r="D39630" t="s">
        <v>382</v>
      </c>
      <c r="E39630" t="s">
        <v>383</v>
      </c>
    </row>
    <row r="39631" spans="1:8" x14ac:dyDescent="0.35">
      <c r="A39631">
        <v>28072024</v>
      </c>
      <c r="B39631" t="s">
        <v>549</v>
      </c>
      <c r="C39631" t="s">
        <v>522</v>
      </c>
      <c r="D39631" t="s">
        <v>385</v>
      </c>
      <c r="E39631" t="s">
        <v>386</v>
      </c>
    </row>
    <row r="39632" spans="1:8" x14ac:dyDescent="0.35">
      <c r="A39632">
        <v>28072024</v>
      </c>
      <c r="B39632" t="s">
        <v>597</v>
      </c>
      <c r="C39632" t="s">
        <v>541</v>
      </c>
      <c r="D39632" t="s">
        <v>388</v>
      </c>
      <c r="E39632" t="s">
        <v>101</v>
      </c>
    </row>
    <row r="39633" spans="1:9" x14ac:dyDescent="0.35">
      <c r="A39633">
        <v>28072024</v>
      </c>
      <c r="B39633" t="s">
        <v>231</v>
      </c>
      <c r="C39633" t="s">
        <v>673</v>
      </c>
      <c r="D39633" t="s">
        <v>391</v>
      </c>
      <c r="E39633" t="s">
        <v>101</v>
      </c>
    </row>
    <row r="39634" spans="1:9" x14ac:dyDescent="0.35">
      <c r="A39634">
        <v>28072024</v>
      </c>
      <c r="B39634" t="s">
        <v>219</v>
      </c>
      <c r="C39634" t="s">
        <v>302</v>
      </c>
      <c r="D39634" t="s">
        <v>393</v>
      </c>
    </row>
    <row r="39635" spans="1:9" x14ac:dyDescent="0.35">
      <c r="A39635">
        <v>28072024</v>
      </c>
      <c r="B39635" t="s">
        <v>466</v>
      </c>
      <c r="C39635" t="s">
        <v>282</v>
      </c>
      <c r="D39635" t="s">
        <v>394</v>
      </c>
      <c r="E39635" t="s">
        <v>395</v>
      </c>
      <c r="F39635" t="s">
        <v>101</v>
      </c>
    </row>
    <row r="39636" spans="1:9" x14ac:dyDescent="0.35">
      <c r="A39636">
        <v>28072024</v>
      </c>
      <c r="B39636" t="s">
        <v>396</v>
      </c>
    </row>
    <row r="39637" spans="1:9" x14ac:dyDescent="0.35">
      <c r="A39637">
        <v>28072024</v>
      </c>
      <c r="B39637" t="s">
        <v>458</v>
      </c>
      <c r="C39637" t="s">
        <v>397</v>
      </c>
      <c r="D39637" t="s">
        <v>101</v>
      </c>
    </row>
    <row r="39638" spans="1:9" x14ac:dyDescent="0.35">
      <c r="A39638">
        <v>28072024</v>
      </c>
      <c r="B39638" t="s">
        <v>516</v>
      </c>
      <c r="C39638" t="s">
        <v>102</v>
      </c>
      <c r="D39638" t="s">
        <v>399</v>
      </c>
      <c r="E39638" t="s">
        <v>140</v>
      </c>
      <c r="F39638" t="s">
        <v>400</v>
      </c>
      <c r="G39638" t="s">
        <v>257</v>
      </c>
      <c r="H39638" t="s">
        <v>331</v>
      </c>
      <c r="I39638" t="s">
        <v>401</v>
      </c>
    </row>
    <row r="39639" spans="1:9" x14ac:dyDescent="0.35">
      <c r="A39639">
        <v>28072024</v>
      </c>
      <c r="B39639" t="s">
        <v>515</v>
      </c>
      <c r="C39639" t="s">
        <v>244</v>
      </c>
      <c r="D39639" t="s">
        <v>399</v>
      </c>
      <c r="E39639" t="s">
        <v>187</v>
      </c>
      <c r="F39639" t="s">
        <v>101</v>
      </c>
    </row>
    <row r="39640" spans="1:9" x14ac:dyDescent="0.35">
      <c r="A39640">
        <v>28072024</v>
      </c>
      <c r="B39640" t="s">
        <v>424</v>
      </c>
      <c r="C39640" t="s">
        <v>283</v>
      </c>
      <c r="D39640" t="s">
        <v>399</v>
      </c>
      <c r="E39640" t="s">
        <v>403</v>
      </c>
      <c r="F39640" t="s">
        <v>101</v>
      </c>
    </row>
    <row r="39641" spans="1:9" x14ac:dyDescent="0.35">
      <c r="A39641">
        <v>28072024</v>
      </c>
      <c r="B39641" t="s">
        <v>471</v>
      </c>
      <c r="C39641" t="s">
        <v>316</v>
      </c>
      <c r="D39641" t="s">
        <v>399</v>
      </c>
      <c r="E39641" t="s">
        <v>404</v>
      </c>
      <c r="F39641" t="s">
        <v>101</v>
      </c>
    </row>
    <row r="39642" spans="1:9" x14ac:dyDescent="0.35">
      <c r="A39642">
        <v>27072024</v>
      </c>
      <c r="B39642" t="s">
        <v>597</v>
      </c>
      <c r="C39642" t="s">
        <v>595</v>
      </c>
      <c r="D39642" t="s">
        <v>100</v>
      </c>
      <c r="E39642" t="s">
        <v>101</v>
      </c>
    </row>
    <row r="39643" spans="1:9" x14ac:dyDescent="0.35">
      <c r="A39643">
        <v>27072024</v>
      </c>
      <c r="B39643" t="s">
        <v>536</v>
      </c>
      <c r="C39643" t="s">
        <v>411</v>
      </c>
      <c r="D39643" t="s">
        <v>104</v>
      </c>
      <c r="E39643" t="s">
        <v>101</v>
      </c>
    </row>
    <row r="39644" spans="1:9" x14ac:dyDescent="0.35">
      <c r="A39644">
        <v>27072024</v>
      </c>
      <c r="B39644" t="s">
        <v>575</v>
      </c>
      <c r="C39644" t="s">
        <v>212</v>
      </c>
      <c r="D39644" t="s">
        <v>107</v>
      </c>
      <c r="E39644" t="s">
        <v>108</v>
      </c>
      <c r="F39644" t="s">
        <v>101</v>
      </c>
    </row>
    <row r="39645" spans="1:9" x14ac:dyDescent="0.35">
      <c r="A39645">
        <v>27072024</v>
      </c>
      <c r="B39645" t="s">
        <v>204</v>
      </c>
      <c r="C39645" t="s">
        <v>384</v>
      </c>
      <c r="D39645" t="s">
        <v>111</v>
      </c>
      <c r="E39645" t="s">
        <v>101</v>
      </c>
    </row>
    <row r="39646" spans="1:9" x14ac:dyDescent="0.35">
      <c r="A39646">
        <v>27072024</v>
      </c>
      <c r="B39646" t="s">
        <v>533</v>
      </c>
      <c r="C39646" t="s">
        <v>429</v>
      </c>
      <c r="D39646" t="s">
        <v>114</v>
      </c>
      <c r="E39646" t="s">
        <v>115</v>
      </c>
      <c r="F39646" t="s">
        <v>116</v>
      </c>
    </row>
    <row r="39647" spans="1:9" x14ac:dyDescent="0.35">
      <c r="A39647">
        <v>27072024</v>
      </c>
      <c r="B39647" t="s">
        <v>500</v>
      </c>
      <c r="C39647" t="s">
        <v>619</v>
      </c>
      <c r="D39647" t="s">
        <v>114</v>
      </c>
      <c r="E39647" t="s">
        <v>119</v>
      </c>
      <c r="F39647" t="s">
        <v>120</v>
      </c>
      <c r="G39647" t="s">
        <v>121</v>
      </c>
    </row>
    <row r="39648" spans="1:9" x14ac:dyDescent="0.35">
      <c r="A39648">
        <v>27072024</v>
      </c>
      <c r="B39648" t="s">
        <v>531</v>
      </c>
      <c r="C39648" t="s">
        <v>748</v>
      </c>
      <c r="D39648" t="s">
        <v>114</v>
      </c>
      <c r="E39648" t="s">
        <v>124</v>
      </c>
    </row>
    <row r="39649" spans="1:7" x14ac:dyDescent="0.35">
      <c r="A39649">
        <v>27072024</v>
      </c>
      <c r="B39649" t="s">
        <v>963</v>
      </c>
      <c r="C39649" t="s">
        <v>613</v>
      </c>
      <c r="D39649" t="s">
        <v>114</v>
      </c>
      <c r="E39649" t="s">
        <v>127</v>
      </c>
    </row>
    <row r="39650" spans="1:7" x14ac:dyDescent="0.35">
      <c r="A39650">
        <v>27072024</v>
      </c>
      <c r="B39650" t="s">
        <v>131</v>
      </c>
      <c r="C39650" t="s">
        <v>452</v>
      </c>
      <c r="D39650" t="s">
        <v>114</v>
      </c>
      <c r="E39650" t="s">
        <v>130</v>
      </c>
    </row>
    <row r="39651" spans="1:7" x14ac:dyDescent="0.35">
      <c r="A39651">
        <v>27072024</v>
      </c>
      <c r="B39651" t="s">
        <v>189</v>
      </c>
      <c r="C39651" t="s">
        <v>668</v>
      </c>
      <c r="D39651" t="s">
        <v>114</v>
      </c>
      <c r="E39651" t="s">
        <v>132</v>
      </c>
      <c r="F39651" t="s">
        <v>133</v>
      </c>
    </row>
    <row r="39652" spans="1:7" x14ac:dyDescent="0.35">
      <c r="A39652">
        <v>27072024</v>
      </c>
      <c r="B39652" t="s">
        <v>237</v>
      </c>
      <c r="C39652" t="s">
        <v>546</v>
      </c>
      <c r="D39652" t="s">
        <v>135</v>
      </c>
      <c r="E39652" t="s">
        <v>136</v>
      </c>
    </row>
    <row r="39653" spans="1:7" x14ac:dyDescent="0.35">
      <c r="A39653">
        <v>27072024</v>
      </c>
      <c r="B39653" t="s">
        <v>602</v>
      </c>
      <c r="C39653" t="s">
        <v>237</v>
      </c>
      <c r="D39653" t="s">
        <v>139</v>
      </c>
      <c r="E39653" t="s">
        <v>140</v>
      </c>
      <c r="F39653" t="s">
        <v>141</v>
      </c>
      <c r="G39653" t="s">
        <v>101</v>
      </c>
    </row>
    <row r="39654" spans="1:7" x14ac:dyDescent="0.35">
      <c r="A39654">
        <v>27072024</v>
      </c>
      <c r="B39654" t="s">
        <v>510</v>
      </c>
      <c r="C39654" t="s">
        <v>443</v>
      </c>
      <c r="D39654" t="s">
        <v>144</v>
      </c>
      <c r="E39654" t="s">
        <v>101</v>
      </c>
    </row>
    <row r="39655" spans="1:7" x14ac:dyDescent="0.35">
      <c r="A39655">
        <v>27072024</v>
      </c>
      <c r="B39655" t="s">
        <v>578</v>
      </c>
      <c r="C39655" t="s">
        <v>547</v>
      </c>
      <c r="D39655" t="s">
        <v>147</v>
      </c>
      <c r="E39655" t="s">
        <v>148</v>
      </c>
      <c r="F39655" t="s">
        <v>149</v>
      </c>
    </row>
    <row r="39656" spans="1:7" x14ac:dyDescent="0.35">
      <c r="A39656">
        <v>27072024</v>
      </c>
      <c r="B39656" t="s">
        <v>542</v>
      </c>
      <c r="C39656" t="s">
        <v>204</v>
      </c>
      <c r="D39656" t="s">
        <v>152</v>
      </c>
      <c r="E39656" t="s">
        <v>140</v>
      </c>
      <c r="F39656" t="s">
        <v>153</v>
      </c>
      <c r="G39656" t="s">
        <v>101</v>
      </c>
    </row>
    <row r="39657" spans="1:7" x14ac:dyDescent="0.35">
      <c r="A39657">
        <v>27072024</v>
      </c>
      <c r="B39657" t="s">
        <v>655</v>
      </c>
      <c r="C39657" t="s">
        <v>128</v>
      </c>
      <c r="D39657" t="s">
        <v>156</v>
      </c>
      <c r="E39657" t="s">
        <v>101</v>
      </c>
    </row>
    <row r="39658" spans="1:7" x14ac:dyDescent="0.35">
      <c r="A39658">
        <v>27072024</v>
      </c>
      <c r="B39658" t="s">
        <v>122</v>
      </c>
      <c r="C39658" t="s">
        <v>159</v>
      </c>
      <c r="D39658" t="s">
        <v>101</v>
      </c>
    </row>
    <row r="39659" spans="1:7" x14ac:dyDescent="0.35">
      <c r="A39659">
        <v>27072024</v>
      </c>
      <c r="B39659" t="s">
        <v>216</v>
      </c>
      <c r="C39659" t="s">
        <v>161</v>
      </c>
      <c r="D39659" t="s">
        <v>101</v>
      </c>
    </row>
    <row r="39660" spans="1:7" x14ac:dyDescent="0.35">
      <c r="A39660">
        <v>27072024</v>
      </c>
      <c r="B39660" t="s">
        <v>521</v>
      </c>
      <c r="C39660" t="s">
        <v>434</v>
      </c>
      <c r="D39660" t="s">
        <v>164</v>
      </c>
      <c r="E39660" t="s">
        <v>101</v>
      </c>
    </row>
    <row r="39661" spans="1:7" x14ac:dyDescent="0.35">
      <c r="A39661">
        <v>27072024</v>
      </c>
      <c r="B39661" t="s">
        <v>573</v>
      </c>
      <c r="C39661" t="s">
        <v>146</v>
      </c>
      <c r="D39661" t="s">
        <v>167</v>
      </c>
    </row>
    <row r="39662" spans="1:7" x14ac:dyDescent="0.35">
      <c r="A39662">
        <v>27072024</v>
      </c>
      <c r="B39662" t="s">
        <v>520</v>
      </c>
      <c r="C39662" t="s">
        <v>178</v>
      </c>
      <c r="D39662" t="s">
        <v>423</v>
      </c>
      <c r="E39662" t="s">
        <v>101</v>
      </c>
    </row>
    <row r="39663" spans="1:7" x14ac:dyDescent="0.35">
      <c r="A39663">
        <v>27072024</v>
      </c>
      <c r="B39663" t="s">
        <v>541</v>
      </c>
      <c r="C39663" t="s">
        <v>353</v>
      </c>
      <c r="D39663" t="s">
        <v>169</v>
      </c>
      <c r="E39663" t="s">
        <v>170</v>
      </c>
      <c r="F39663" t="s">
        <v>101</v>
      </c>
    </row>
    <row r="39664" spans="1:7" x14ac:dyDescent="0.35">
      <c r="A39664">
        <v>27072024</v>
      </c>
      <c r="B39664" t="s">
        <v>592</v>
      </c>
      <c r="C39664" t="s">
        <v>323</v>
      </c>
      <c r="D39664" t="s">
        <v>173</v>
      </c>
      <c r="E39664" t="s">
        <v>101</v>
      </c>
    </row>
    <row r="39665" spans="1:7" x14ac:dyDescent="0.35">
      <c r="A39665">
        <v>27072024</v>
      </c>
      <c r="B39665" t="s">
        <v>578</v>
      </c>
      <c r="C39665" t="s">
        <v>155</v>
      </c>
      <c r="D39665" t="s">
        <v>176</v>
      </c>
      <c r="E39665" t="s">
        <v>101</v>
      </c>
    </row>
    <row r="39666" spans="1:7" x14ac:dyDescent="0.35">
      <c r="A39666">
        <v>27072024</v>
      </c>
      <c r="B39666" t="s">
        <v>611</v>
      </c>
      <c r="C39666" t="s">
        <v>185</v>
      </c>
      <c r="D39666" t="s">
        <v>176</v>
      </c>
      <c r="E39666" t="s">
        <v>149</v>
      </c>
    </row>
    <row r="39667" spans="1:7" x14ac:dyDescent="0.35">
      <c r="A39667">
        <v>27072024</v>
      </c>
      <c r="B39667" t="s">
        <v>426</v>
      </c>
      <c r="C39667" t="s">
        <v>192</v>
      </c>
      <c r="D39667" t="s">
        <v>181</v>
      </c>
      <c r="E39667" t="s">
        <v>182</v>
      </c>
      <c r="F39667" t="s">
        <v>101</v>
      </c>
    </row>
    <row r="39668" spans="1:7" x14ac:dyDescent="0.35">
      <c r="A39668">
        <v>27072024</v>
      </c>
      <c r="B39668" t="s">
        <v>780</v>
      </c>
      <c r="C39668" t="s">
        <v>285</v>
      </c>
      <c r="D39668" t="s">
        <v>184</v>
      </c>
      <c r="E39668" t="s">
        <v>101</v>
      </c>
    </row>
    <row r="39669" spans="1:7" x14ac:dyDescent="0.35">
      <c r="A39669">
        <v>27072024</v>
      </c>
      <c r="B39669" t="s">
        <v>117</v>
      </c>
      <c r="C39669" t="s">
        <v>187</v>
      </c>
      <c r="D39669" t="s">
        <v>101</v>
      </c>
    </row>
    <row r="39670" spans="1:7" x14ac:dyDescent="0.35">
      <c r="A39670">
        <v>27072024</v>
      </c>
      <c r="B39670" t="s">
        <v>122</v>
      </c>
      <c r="C39670" t="s">
        <v>166</v>
      </c>
      <c r="D39670" t="s">
        <v>190</v>
      </c>
      <c r="E39670" t="s">
        <v>191</v>
      </c>
      <c r="F39670" t="s">
        <v>101</v>
      </c>
    </row>
    <row r="39671" spans="1:7" x14ac:dyDescent="0.35">
      <c r="A39671">
        <v>27072024</v>
      </c>
      <c r="B39671" t="s">
        <v>160</v>
      </c>
      <c r="C39671" t="s">
        <v>379</v>
      </c>
      <c r="D39671" t="s">
        <v>190</v>
      </c>
      <c r="E39671" t="s">
        <v>194</v>
      </c>
      <c r="F39671" t="s">
        <v>101</v>
      </c>
    </row>
    <row r="39672" spans="1:7" x14ac:dyDescent="0.35">
      <c r="A39672">
        <v>27072024</v>
      </c>
      <c r="B39672" t="s">
        <v>520</v>
      </c>
      <c r="C39672" t="s">
        <v>192</v>
      </c>
      <c r="D39672" t="s">
        <v>190</v>
      </c>
      <c r="E39672" t="s">
        <v>196</v>
      </c>
      <c r="F39672" t="s">
        <v>101</v>
      </c>
    </row>
    <row r="39673" spans="1:7" x14ac:dyDescent="0.35">
      <c r="A39673">
        <v>27072024</v>
      </c>
      <c r="B39673" t="s">
        <v>329</v>
      </c>
      <c r="C39673" t="s">
        <v>198</v>
      </c>
      <c r="D39673" t="s">
        <v>140</v>
      </c>
      <c r="E39673" t="s">
        <v>199</v>
      </c>
      <c r="F39673" t="s">
        <v>200</v>
      </c>
      <c r="G39673" t="s">
        <v>101</v>
      </c>
    </row>
    <row r="39674" spans="1:7" x14ac:dyDescent="0.35">
      <c r="A39674">
        <v>27072024</v>
      </c>
      <c r="B39674" t="s">
        <v>158</v>
      </c>
      <c r="C39674" t="s">
        <v>351</v>
      </c>
      <c r="D39674" t="s">
        <v>61</v>
      </c>
      <c r="E39674" t="s">
        <v>101</v>
      </c>
    </row>
    <row r="39675" spans="1:7" x14ac:dyDescent="0.35">
      <c r="A39675">
        <v>27072024</v>
      </c>
      <c r="B39675" t="s">
        <v>591</v>
      </c>
      <c r="C39675" t="s">
        <v>402</v>
      </c>
      <c r="D39675" t="s">
        <v>205</v>
      </c>
      <c r="E39675" t="s">
        <v>101</v>
      </c>
    </row>
    <row r="39676" spans="1:7" x14ac:dyDescent="0.35">
      <c r="A39676">
        <v>27072024</v>
      </c>
      <c r="B39676" t="s">
        <v>778</v>
      </c>
      <c r="C39676" t="s">
        <v>459</v>
      </c>
      <c r="D39676" t="s">
        <v>208</v>
      </c>
      <c r="E39676" t="s">
        <v>101</v>
      </c>
    </row>
    <row r="39677" spans="1:7" x14ac:dyDescent="0.35">
      <c r="A39677">
        <v>27072024</v>
      </c>
      <c r="B39677" t="s">
        <v>419</v>
      </c>
      <c r="C39677" t="s">
        <v>131</v>
      </c>
      <c r="D39677" t="s">
        <v>210</v>
      </c>
      <c r="E39677" t="s">
        <v>211</v>
      </c>
      <c r="F39677" t="s">
        <v>101</v>
      </c>
    </row>
    <row r="39678" spans="1:7" x14ac:dyDescent="0.35">
      <c r="A39678">
        <v>27072024</v>
      </c>
      <c r="B39678" t="s">
        <v>282</v>
      </c>
      <c r="C39678" t="s">
        <v>212</v>
      </c>
      <c r="D39678" t="s">
        <v>214</v>
      </c>
      <c r="E39678" t="s">
        <v>215</v>
      </c>
      <c r="F39678" t="s">
        <v>101</v>
      </c>
    </row>
    <row r="39679" spans="1:7" x14ac:dyDescent="0.35">
      <c r="A39679">
        <v>27072024</v>
      </c>
      <c r="B39679" t="s">
        <v>413</v>
      </c>
      <c r="C39679" t="s">
        <v>275</v>
      </c>
      <c r="D39679" t="s">
        <v>217</v>
      </c>
      <c r="E39679" t="s">
        <v>101</v>
      </c>
    </row>
    <row r="39680" spans="1:7" x14ac:dyDescent="0.35">
      <c r="A39680">
        <v>27072024</v>
      </c>
      <c r="B39680" t="s">
        <v>557</v>
      </c>
      <c r="C39680" t="s">
        <v>536</v>
      </c>
      <c r="D39680" t="s">
        <v>220</v>
      </c>
      <c r="E39680" t="s">
        <v>101</v>
      </c>
    </row>
    <row r="39681" spans="1:7" x14ac:dyDescent="0.35">
      <c r="A39681">
        <v>27072024</v>
      </c>
      <c r="B39681" t="s">
        <v>558</v>
      </c>
      <c r="C39681" t="s">
        <v>285</v>
      </c>
      <c r="D39681" t="s">
        <v>222</v>
      </c>
    </row>
    <row r="39682" spans="1:7" x14ac:dyDescent="0.35">
      <c r="A39682">
        <v>27072024</v>
      </c>
      <c r="B39682" t="s">
        <v>501</v>
      </c>
      <c r="C39682" t="s">
        <v>379</v>
      </c>
      <c r="D39682" t="s">
        <v>223</v>
      </c>
    </row>
    <row r="39683" spans="1:7" x14ac:dyDescent="0.35">
      <c r="A39683">
        <v>27072024</v>
      </c>
      <c r="B39683" t="s">
        <v>737</v>
      </c>
      <c r="C39683" t="s">
        <v>195</v>
      </c>
      <c r="D39683" t="s">
        <v>225</v>
      </c>
      <c r="E39683" t="s">
        <v>101</v>
      </c>
    </row>
    <row r="39684" spans="1:7" x14ac:dyDescent="0.35">
      <c r="A39684">
        <v>27072024</v>
      </c>
      <c r="B39684" t="s">
        <v>636</v>
      </c>
      <c r="C39684" t="s">
        <v>185</v>
      </c>
      <c r="D39684" t="s">
        <v>225</v>
      </c>
      <c r="E39684" t="s">
        <v>228</v>
      </c>
      <c r="F39684" t="s">
        <v>229</v>
      </c>
    </row>
    <row r="39685" spans="1:7" x14ac:dyDescent="0.35">
      <c r="A39685">
        <v>27072024</v>
      </c>
      <c r="B39685" t="s">
        <v>581</v>
      </c>
      <c r="C39685" t="s">
        <v>188</v>
      </c>
      <c r="D39685" t="s">
        <v>232</v>
      </c>
      <c r="E39685" t="s">
        <v>101</v>
      </c>
    </row>
    <row r="39686" spans="1:7" x14ac:dyDescent="0.35">
      <c r="A39686">
        <v>27072024</v>
      </c>
      <c r="B39686" t="s">
        <v>576</v>
      </c>
      <c r="C39686" t="s">
        <v>162</v>
      </c>
      <c r="D39686" t="s">
        <v>235</v>
      </c>
      <c r="E39686" t="s">
        <v>236</v>
      </c>
      <c r="F39686" t="s">
        <v>101</v>
      </c>
    </row>
    <row r="39687" spans="1:7" x14ac:dyDescent="0.35">
      <c r="A39687">
        <v>27072024</v>
      </c>
      <c r="B39687" t="s">
        <v>473</v>
      </c>
      <c r="C39687" t="s">
        <v>143</v>
      </c>
      <c r="D39687" t="s">
        <v>235</v>
      </c>
      <c r="E39687" t="s">
        <v>239</v>
      </c>
      <c r="F39687" t="s">
        <v>149</v>
      </c>
    </row>
    <row r="39688" spans="1:7" x14ac:dyDescent="0.35">
      <c r="A39688">
        <v>27072024</v>
      </c>
      <c r="B39688" t="s">
        <v>657</v>
      </c>
      <c r="C39688" t="s">
        <v>174</v>
      </c>
      <c r="D39688" t="s">
        <v>235</v>
      </c>
      <c r="E39688" t="s">
        <v>241</v>
      </c>
      <c r="F39688" t="s">
        <v>101</v>
      </c>
    </row>
    <row r="39689" spans="1:7" x14ac:dyDescent="0.35">
      <c r="A39689">
        <v>27072024</v>
      </c>
      <c r="B39689" t="s">
        <v>597</v>
      </c>
      <c r="C39689" t="s">
        <v>204</v>
      </c>
      <c r="D39689" t="s">
        <v>243</v>
      </c>
      <c r="E39689" t="s">
        <v>101</v>
      </c>
    </row>
    <row r="39690" spans="1:7" x14ac:dyDescent="0.35">
      <c r="A39690">
        <v>27072024</v>
      </c>
      <c r="B39690" t="s">
        <v>418</v>
      </c>
      <c r="C39690" t="s">
        <v>125</v>
      </c>
      <c r="D39690" t="s">
        <v>245</v>
      </c>
      <c r="E39690" t="s">
        <v>246</v>
      </c>
    </row>
    <row r="39691" spans="1:7" x14ac:dyDescent="0.35">
      <c r="A39691">
        <v>27072024</v>
      </c>
      <c r="B39691" t="s">
        <v>769</v>
      </c>
      <c r="C39691" t="s">
        <v>591</v>
      </c>
      <c r="D39691" t="s">
        <v>245</v>
      </c>
      <c r="E39691" t="s">
        <v>249</v>
      </c>
    </row>
    <row r="39692" spans="1:7" x14ac:dyDescent="0.35">
      <c r="A39692">
        <v>27072024</v>
      </c>
      <c r="B39692" t="s">
        <v>237</v>
      </c>
      <c r="C39692" t="s">
        <v>673</v>
      </c>
      <c r="D39692" t="s">
        <v>252</v>
      </c>
      <c r="E39692" t="s">
        <v>101</v>
      </c>
    </row>
    <row r="39693" spans="1:7" x14ac:dyDescent="0.35">
      <c r="A39693">
        <v>27072024</v>
      </c>
      <c r="B39693" t="s">
        <v>146</v>
      </c>
      <c r="C39693" t="s">
        <v>103</v>
      </c>
      <c r="D39693" t="s">
        <v>254</v>
      </c>
    </row>
    <row r="39694" spans="1:7" x14ac:dyDescent="0.35">
      <c r="A39694">
        <v>27072024</v>
      </c>
      <c r="B39694" t="s">
        <v>426</v>
      </c>
      <c r="C39694" t="s">
        <v>443</v>
      </c>
      <c r="D39694" t="s">
        <v>256</v>
      </c>
      <c r="E39694" t="s">
        <v>257</v>
      </c>
      <c r="F39694" t="s">
        <v>236</v>
      </c>
      <c r="G39694" t="s">
        <v>101</v>
      </c>
    </row>
    <row r="39695" spans="1:7" x14ac:dyDescent="0.35">
      <c r="A39695">
        <v>27072024</v>
      </c>
      <c r="B39695" t="s">
        <v>611</v>
      </c>
      <c r="C39695" t="s">
        <v>357</v>
      </c>
      <c r="D39695" t="s">
        <v>260</v>
      </c>
      <c r="E39695" t="s">
        <v>136</v>
      </c>
      <c r="F39695" t="s">
        <v>101</v>
      </c>
    </row>
    <row r="39696" spans="1:7" x14ac:dyDescent="0.35">
      <c r="A39696">
        <v>27072024</v>
      </c>
      <c r="B39696" t="s">
        <v>188</v>
      </c>
      <c r="C39696" t="s">
        <v>261</v>
      </c>
      <c r="D39696" t="s">
        <v>262</v>
      </c>
      <c r="E39696" t="s">
        <v>101</v>
      </c>
    </row>
    <row r="39697" spans="1:8" x14ac:dyDescent="0.35">
      <c r="A39697">
        <v>27072024</v>
      </c>
      <c r="B39697" t="s">
        <v>418</v>
      </c>
      <c r="C39697" t="s">
        <v>273</v>
      </c>
      <c r="D39697" t="s">
        <v>264</v>
      </c>
      <c r="E39697" t="s">
        <v>101</v>
      </c>
    </row>
    <row r="39698" spans="1:8" x14ac:dyDescent="0.35">
      <c r="A39698">
        <v>27072024</v>
      </c>
      <c r="B39698" t="s">
        <v>227</v>
      </c>
      <c r="C39698" t="s">
        <v>264</v>
      </c>
      <c r="D39698" t="s">
        <v>149</v>
      </c>
    </row>
    <row r="39699" spans="1:8" x14ac:dyDescent="0.35">
      <c r="A39699">
        <v>27072024</v>
      </c>
      <c r="B39699" t="s">
        <v>634</v>
      </c>
      <c r="C39699" t="s">
        <v>466</v>
      </c>
      <c r="D39699" t="s">
        <v>265</v>
      </c>
      <c r="E39699" t="s">
        <v>101</v>
      </c>
      <c r="F39699" t="s">
        <v>266</v>
      </c>
    </row>
    <row r="39700" spans="1:8" x14ac:dyDescent="0.35">
      <c r="A39700">
        <v>27072024</v>
      </c>
      <c r="B39700" t="s">
        <v>451</v>
      </c>
      <c r="C39700" t="s">
        <v>142</v>
      </c>
      <c r="D39700" t="s">
        <v>267</v>
      </c>
      <c r="E39700" t="s">
        <v>101</v>
      </c>
    </row>
    <row r="39701" spans="1:8" x14ac:dyDescent="0.35">
      <c r="A39701">
        <v>27072024</v>
      </c>
      <c r="B39701" t="s">
        <v>657</v>
      </c>
      <c r="C39701" t="s">
        <v>203</v>
      </c>
      <c r="D39701" t="s">
        <v>268</v>
      </c>
    </row>
    <row r="39702" spans="1:8" x14ac:dyDescent="0.35">
      <c r="A39702">
        <v>27072024</v>
      </c>
      <c r="B39702" t="s">
        <v>629</v>
      </c>
      <c r="C39702" t="s">
        <v>422</v>
      </c>
      <c r="D39702" t="s">
        <v>270</v>
      </c>
      <c r="E39702" t="s">
        <v>271</v>
      </c>
      <c r="F39702" t="s">
        <v>101</v>
      </c>
    </row>
    <row r="39703" spans="1:8" x14ac:dyDescent="0.35">
      <c r="A39703">
        <v>27072024</v>
      </c>
      <c r="B39703" t="s">
        <v>518</v>
      </c>
      <c r="C39703" t="s">
        <v>188</v>
      </c>
      <c r="D39703" t="s">
        <v>274</v>
      </c>
      <c r="E39703" t="s">
        <v>101</v>
      </c>
    </row>
    <row r="39704" spans="1:8" x14ac:dyDescent="0.35">
      <c r="A39704">
        <v>27072024</v>
      </c>
      <c r="B39704" t="s">
        <v>550</v>
      </c>
      <c r="C39704" t="s">
        <v>470</v>
      </c>
      <c r="D39704" t="s">
        <v>277</v>
      </c>
      <c r="E39704" t="s">
        <v>101</v>
      </c>
    </row>
    <row r="39705" spans="1:8" x14ac:dyDescent="0.35">
      <c r="A39705">
        <v>27072024</v>
      </c>
      <c r="B39705" t="s">
        <v>493</v>
      </c>
      <c r="C39705" t="s">
        <v>586</v>
      </c>
      <c r="D39705" t="s">
        <v>279</v>
      </c>
      <c r="E39705" t="s">
        <v>140</v>
      </c>
      <c r="F39705" t="s">
        <v>280</v>
      </c>
    </row>
    <row r="39706" spans="1:8" x14ac:dyDescent="0.35">
      <c r="A39706">
        <v>27072024</v>
      </c>
      <c r="B39706" t="s">
        <v>551</v>
      </c>
      <c r="C39706" t="s">
        <v>419</v>
      </c>
      <c r="D39706" t="s">
        <v>281</v>
      </c>
    </row>
    <row r="39707" spans="1:8" x14ac:dyDescent="0.35">
      <c r="A39707">
        <v>27072024</v>
      </c>
      <c r="B39707" t="s">
        <v>473</v>
      </c>
      <c r="C39707" t="s">
        <v>434</v>
      </c>
      <c r="D39707" t="s">
        <v>284</v>
      </c>
      <c r="E39707" t="s">
        <v>101</v>
      </c>
    </row>
    <row r="39708" spans="1:8" x14ac:dyDescent="0.35">
      <c r="A39708">
        <v>27072024</v>
      </c>
      <c r="B39708" t="s">
        <v>628</v>
      </c>
      <c r="C39708" t="s">
        <v>523</v>
      </c>
      <c r="D39708" t="s">
        <v>287</v>
      </c>
      <c r="E39708" t="s">
        <v>101</v>
      </c>
    </row>
    <row r="39709" spans="1:8" x14ac:dyDescent="0.35">
      <c r="A39709">
        <v>27072024</v>
      </c>
      <c r="B39709" t="s">
        <v>557</v>
      </c>
      <c r="C39709" t="s">
        <v>203</v>
      </c>
      <c r="D39709" t="s">
        <v>288</v>
      </c>
      <c r="E39709" t="s">
        <v>101</v>
      </c>
    </row>
    <row r="39710" spans="1:8" x14ac:dyDescent="0.35">
      <c r="A39710">
        <v>27072024</v>
      </c>
      <c r="B39710" t="s">
        <v>185</v>
      </c>
      <c r="C39710" t="s">
        <v>448</v>
      </c>
      <c r="D39710" t="s">
        <v>290</v>
      </c>
      <c r="E39710" t="s">
        <v>140</v>
      </c>
      <c r="F39710" t="s">
        <v>291</v>
      </c>
    </row>
    <row r="39711" spans="1:8" x14ac:dyDescent="0.35">
      <c r="A39711">
        <v>27072024</v>
      </c>
      <c r="B39711" t="s">
        <v>558</v>
      </c>
      <c r="C39711" t="s">
        <v>183</v>
      </c>
      <c r="D39711" t="s">
        <v>290</v>
      </c>
      <c r="E39711" t="s">
        <v>140</v>
      </c>
      <c r="F39711" t="s">
        <v>294</v>
      </c>
      <c r="G39711" t="s">
        <v>295</v>
      </c>
      <c r="H39711" t="s">
        <v>101</v>
      </c>
    </row>
    <row r="39712" spans="1:8" x14ac:dyDescent="0.35">
      <c r="A39712">
        <v>27072024</v>
      </c>
      <c r="B39712" t="s">
        <v>474</v>
      </c>
      <c r="C39712" t="s">
        <v>117</v>
      </c>
      <c r="D39712" t="s">
        <v>298</v>
      </c>
      <c r="E39712" t="s">
        <v>101</v>
      </c>
    </row>
    <row r="39713" spans="1:9" x14ac:dyDescent="0.35">
      <c r="A39713">
        <v>27072024</v>
      </c>
      <c r="B39713" t="s">
        <v>296</v>
      </c>
      <c r="C39713" t="s">
        <v>278</v>
      </c>
      <c r="D39713" t="s">
        <v>300</v>
      </c>
      <c r="E39713" t="s">
        <v>262</v>
      </c>
      <c r="F39713" t="s">
        <v>101</v>
      </c>
    </row>
    <row r="39714" spans="1:9" x14ac:dyDescent="0.35">
      <c r="A39714">
        <v>27072024</v>
      </c>
      <c r="B39714" t="s">
        <v>556</v>
      </c>
      <c r="C39714" t="s">
        <v>109</v>
      </c>
      <c r="D39714" t="s">
        <v>301</v>
      </c>
      <c r="E39714" t="s">
        <v>101</v>
      </c>
    </row>
    <row r="39715" spans="1:9" x14ac:dyDescent="0.35">
      <c r="A39715">
        <v>27072024</v>
      </c>
      <c r="B39715" t="s">
        <v>514</v>
      </c>
      <c r="C39715" t="s">
        <v>263</v>
      </c>
      <c r="D39715" t="s">
        <v>303</v>
      </c>
      <c r="E39715" t="s">
        <v>149</v>
      </c>
    </row>
    <row r="39716" spans="1:9" x14ac:dyDescent="0.35">
      <c r="A39716">
        <v>27072024</v>
      </c>
      <c r="B39716" t="s">
        <v>655</v>
      </c>
      <c r="C39716" t="s">
        <v>419</v>
      </c>
      <c r="D39716" t="s">
        <v>306</v>
      </c>
      <c r="E39716" t="s">
        <v>101</v>
      </c>
    </row>
    <row r="39717" spans="1:9" x14ac:dyDescent="0.35">
      <c r="A39717">
        <v>27072024</v>
      </c>
      <c r="B39717" t="s">
        <v>752</v>
      </c>
      <c r="C39717" t="s">
        <v>426</v>
      </c>
      <c r="D39717" t="s">
        <v>308</v>
      </c>
      <c r="E39717" t="s">
        <v>309</v>
      </c>
      <c r="F39717" t="s">
        <v>310</v>
      </c>
      <c r="G39717" t="s">
        <v>311</v>
      </c>
      <c r="H39717" t="s">
        <v>312</v>
      </c>
      <c r="I39717" t="s">
        <v>101</v>
      </c>
    </row>
    <row r="39718" spans="1:9" x14ac:dyDescent="0.35">
      <c r="A39718">
        <v>27072024</v>
      </c>
      <c r="B39718" t="s">
        <v>177</v>
      </c>
      <c r="C39718" t="s">
        <v>192</v>
      </c>
      <c r="D39718" t="s">
        <v>314</v>
      </c>
      <c r="E39718" t="s">
        <v>315</v>
      </c>
      <c r="F39718" t="s">
        <v>101</v>
      </c>
    </row>
    <row r="39719" spans="1:9" x14ac:dyDescent="0.35">
      <c r="A39719">
        <v>27072024</v>
      </c>
      <c r="B39719" t="s">
        <v>219</v>
      </c>
      <c r="C39719" t="s">
        <v>428</v>
      </c>
      <c r="D39719" t="s">
        <v>314</v>
      </c>
      <c r="E39719" t="s">
        <v>317</v>
      </c>
      <c r="F39719" t="s">
        <v>101</v>
      </c>
    </row>
    <row r="39720" spans="1:9" x14ac:dyDescent="0.35">
      <c r="A39720">
        <v>27072024</v>
      </c>
      <c r="B39720" t="s">
        <v>137</v>
      </c>
      <c r="C39720" t="s">
        <v>204</v>
      </c>
      <c r="D39720" t="s">
        <v>319</v>
      </c>
      <c r="E39720" t="s">
        <v>320</v>
      </c>
      <c r="F39720" t="s">
        <v>321</v>
      </c>
    </row>
    <row r="39721" spans="1:9" x14ac:dyDescent="0.35">
      <c r="A39721">
        <v>27072024</v>
      </c>
      <c r="B39721" t="s">
        <v>611</v>
      </c>
      <c r="C39721" t="s">
        <v>146</v>
      </c>
      <c r="D39721" t="s">
        <v>322</v>
      </c>
      <c r="E39721" t="s">
        <v>101</v>
      </c>
    </row>
    <row r="39722" spans="1:9" x14ac:dyDescent="0.35">
      <c r="A39722">
        <v>27072024</v>
      </c>
      <c r="B39722" t="s">
        <v>629</v>
      </c>
      <c r="C39722" t="s">
        <v>541</v>
      </c>
      <c r="D39722" t="s">
        <v>325</v>
      </c>
      <c r="E39722" t="s">
        <v>101</v>
      </c>
    </row>
    <row r="39723" spans="1:9" x14ac:dyDescent="0.35">
      <c r="A39723">
        <v>27072024</v>
      </c>
      <c r="B39723" t="s">
        <v>780</v>
      </c>
      <c r="C39723" t="s">
        <v>471</v>
      </c>
      <c r="D39723" t="s">
        <v>328</v>
      </c>
      <c r="E39723" t="s">
        <v>101</v>
      </c>
    </row>
    <row r="39724" spans="1:9" x14ac:dyDescent="0.35">
      <c r="A39724">
        <v>27072024</v>
      </c>
      <c r="B39724" t="s">
        <v>125</v>
      </c>
      <c r="C39724" t="s">
        <v>331</v>
      </c>
      <c r="D39724" t="s">
        <v>332</v>
      </c>
      <c r="E39724" t="s">
        <v>101</v>
      </c>
    </row>
    <row r="39725" spans="1:9" x14ac:dyDescent="0.35">
      <c r="A39725">
        <v>27072024</v>
      </c>
      <c r="B39725" t="s">
        <v>427</v>
      </c>
      <c r="C39725" t="s">
        <v>354</v>
      </c>
      <c r="D39725" t="s">
        <v>331</v>
      </c>
      <c r="E39725" t="s">
        <v>335</v>
      </c>
      <c r="F39725" t="s">
        <v>101</v>
      </c>
    </row>
    <row r="39726" spans="1:9" x14ac:dyDescent="0.35">
      <c r="A39726">
        <v>27072024</v>
      </c>
      <c r="B39726" t="s">
        <v>513</v>
      </c>
      <c r="C39726" t="s">
        <v>250</v>
      </c>
      <c r="D39726" t="s">
        <v>331</v>
      </c>
      <c r="E39726" t="s">
        <v>338</v>
      </c>
      <c r="F39726" t="s">
        <v>321</v>
      </c>
    </row>
    <row r="39727" spans="1:9" x14ac:dyDescent="0.35">
      <c r="A39727">
        <v>27072024</v>
      </c>
      <c r="B39727" t="s">
        <v>729</v>
      </c>
      <c r="C39727" t="s">
        <v>456</v>
      </c>
      <c r="D39727" t="s">
        <v>170</v>
      </c>
    </row>
    <row r="39728" spans="1:9" x14ac:dyDescent="0.35">
      <c r="A39728">
        <v>27072024</v>
      </c>
      <c r="B39728" t="s">
        <v>602</v>
      </c>
      <c r="C39728" t="s">
        <v>188</v>
      </c>
      <c r="D39728" t="s">
        <v>341</v>
      </c>
      <c r="E39728" t="s">
        <v>101</v>
      </c>
    </row>
    <row r="39729" spans="1:8" x14ac:dyDescent="0.35">
      <c r="A39729">
        <v>27072024</v>
      </c>
      <c r="B39729" t="s">
        <v>758</v>
      </c>
      <c r="C39729" t="s">
        <v>158</v>
      </c>
      <c r="D39729" t="s">
        <v>343</v>
      </c>
      <c r="E39729" t="s">
        <v>101</v>
      </c>
    </row>
    <row r="39730" spans="1:8" x14ac:dyDescent="0.35">
      <c r="A39730">
        <v>27072024</v>
      </c>
      <c r="B39730" t="s">
        <v>175</v>
      </c>
      <c r="C39730" t="s">
        <v>132</v>
      </c>
      <c r="D39730" t="s">
        <v>344</v>
      </c>
      <c r="E39730" t="s">
        <v>345</v>
      </c>
      <c r="F39730" t="s">
        <v>101</v>
      </c>
    </row>
    <row r="39731" spans="1:8" x14ac:dyDescent="0.35">
      <c r="A39731">
        <v>27072024</v>
      </c>
      <c r="B39731" t="s">
        <v>609</v>
      </c>
      <c r="C39731" t="s">
        <v>158</v>
      </c>
      <c r="D39731" t="s">
        <v>132</v>
      </c>
      <c r="E39731" t="s">
        <v>347</v>
      </c>
      <c r="F39731" t="s">
        <v>101</v>
      </c>
    </row>
    <row r="39732" spans="1:8" x14ac:dyDescent="0.35">
      <c r="A39732">
        <v>27072024</v>
      </c>
      <c r="B39732" t="s">
        <v>474</v>
      </c>
      <c r="C39732" t="s">
        <v>166</v>
      </c>
      <c r="D39732" t="s">
        <v>132</v>
      </c>
      <c r="E39732" t="s">
        <v>348</v>
      </c>
      <c r="F39732" t="s">
        <v>101</v>
      </c>
    </row>
    <row r="39733" spans="1:8" x14ac:dyDescent="0.35">
      <c r="A39733">
        <v>27072024</v>
      </c>
      <c r="B39733" t="s">
        <v>547</v>
      </c>
      <c r="C39733" t="s">
        <v>482</v>
      </c>
      <c r="D39733" t="s">
        <v>132</v>
      </c>
      <c r="E39733" t="s">
        <v>350</v>
      </c>
      <c r="F39733" t="s">
        <v>101</v>
      </c>
    </row>
    <row r="39734" spans="1:8" x14ac:dyDescent="0.35">
      <c r="A39734">
        <v>27072024</v>
      </c>
      <c r="B39734" t="s">
        <v>576</v>
      </c>
      <c r="C39734" t="s">
        <v>282</v>
      </c>
      <c r="D39734" t="s">
        <v>132</v>
      </c>
      <c r="E39734" t="s">
        <v>352</v>
      </c>
      <c r="F39734" t="s">
        <v>101</v>
      </c>
    </row>
    <row r="39735" spans="1:8" x14ac:dyDescent="0.35">
      <c r="A39735">
        <v>27072024</v>
      </c>
      <c r="B39735" t="s">
        <v>137</v>
      </c>
      <c r="C39735" t="s">
        <v>469</v>
      </c>
      <c r="D39735" t="s">
        <v>132</v>
      </c>
      <c r="E39735" t="s">
        <v>133</v>
      </c>
      <c r="F39735" t="s">
        <v>355</v>
      </c>
    </row>
    <row r="39736" spans="1:8" x14ac:dyDescent="0.35">
      <c r="A39736">
        <v>27072024</v>
      </c>
      <c r="B39736" t="s">
        <v>536</v>
      </c>
      <c r="C39736" t="s">
        <v>461</v>
      </c>
      <c r="D39736" t="s">
        <v>132</v>
      </c>
      <c r="E39736" t="s">
        <v>356</v>
      </c>
      <c r="F39736" t="s">
        <v>101</v>
      </c>
    </row>
    <row r="39737" spans="1:8" x14ac:dyDescent="0.35">
      <c r="A39737">
        <v>27072024</v>
      </c>
      <c r="B39737" t="s">
        <v>553</v>
      </c>
      <c r="C39737" t="s">
        <v>201</v>
      </c>
      <c r="D39737" t="s">
        <v>359</v>
      </c>
      <c r="E39737" t="s">
        <v>360</v>
      </c>
      <c r="F39737" t="s">
        <v>101</v>
      </c>
    </row>
    <row r="39738" spans="1:8" x14ac:dyDescent="0.35">
      <c r="A39738">
        <v>27072024</v>
      </c>
      <c r="B39738" t="s">
        <v>495</v>
      </c>
      <c r="C39738" t="s">
        <v>278</v>
      </c>
      <c r="D39738" t="s">
        <v>359</v>
      </c>
      <c r="E39738" t="s">
        <v>362</v>
      </c>
      <c r="F39738" t="s">
        <v>101</v>
      </c>
    </row>
    <row r="39739" spans="1:8" x14ac:dyDescent="0.35">
      <c r="A39739">
        <v>27072024</v>
      </c>
      <c r="B39739" t="s">
        <v>579</v>
      </c>
      <c r="C39739" t="s">
        <v>539</v>
      </c>
      <c r="D39739" t="s">
        <v>359</v>
      </c>
      <c r="E39739" t="s">
        <v>362</v>
      </c>
      <c r="F39739" t="s">
        <v>140</v>
      </c>
      <c r="G39739" t="s">
        <v>364</v>
      </c>
      <c r="H39739" t="s">
        <v>101</v>
      </c>
    </row>
    <row r="39740" spans="1:8" x14ac:dyDescent="0.35">
      <c r="A39740">
        <v>27072024</v>
      </c>
      <c r="B39740" t="s">
        <v>687</v>
      </c>
      <c r="C39740" t="s">
        <v>269</v>
      </c>
      <c r="D39740" t="s">
        <v>366</v>
      </c>
      <c r="E39740" t="s">
        <v>257</v>
      </c>
      <c r="F39740" t="s">
        <v>367</v>
      </c>
      <c r="G39740" t="s">
        <v>101</v>
      </c>
    </row>
    <row r="39741" spans="1:8" x14ac:dyDescent="0.35">
      <c r="A39741">
        <v>27072024</v>
      </c>
      <c r="B39741" t="s">
        <v>658</v>
      </c>
      <c r="C39741" t="s">
        <v>158</v>
      </c>
      <c r="D39741" t="s">
        <v>369</v>
      </c>
      <c r="E39741" t="s">
        <v>370</v>
      </c>
      <c r="F39741" t="s">
        <v>101</v>
      </c>
    </row>
    <row r="39742" spans="1:8" x14ac:dyDescent="0.35">
      <c r="A39742">
        <v>27072024</v>
      </c>
      <c r="B39742" t="s">
        <v>565</v>
      </c>
      <c r="C39742" t="s">
        <v>102</v>
      </c>
      <c r="D39742" t="s">
        <v>371</v>
      </c>
      <c r="E39742" t="s">
        <v>101</v>
      </c>
    </row>
    <row r="39743" spans="1:8" x14ac:dyDescent="0.35">
      <c r="A39743">
        <v>27072024</v>
      </c>
      <c r="B39743" t="s">
        <v>459</v>
      </c>
      <c r="C39743" t="s">
        <v>333</v>
      </c>
      <c r="D39743" t="s">
        <v>372</v>
      </c>
      <c r="E39743" t="s">
        <v>101</v>
      </c>
    </row>
    <row r="39744" spans="1:8" x14ac:dyDescent="0.35">
      <c r="A39744">
        <v>27072024</v>
      </c>
      <c r="B39744" t="s">
        <v>387</v>
      </c>
      <c r="C39744" t="s">
        <v>373</v>
      </c>
      <c r="D39744" t="s">
        <v>101</v>
      </c>
    </row>
    <row r="39745" spans="1:9" x14ac:dyDescent="0.35">
      <c r="A39745">
        <v>27072024</v>
      </c>
      <c r="B39745" t="s">
        <v>603</v>
      </c>
      <c r="C39745" t="s">
        <v>158</v>
      </c>
      <c r="D39745" t="s">
        <v>376</v>
      </c>
      <c r="E39745" t="s">
        <v>140</v>
      </c>
      <c r="F39745" t="s">
        <v>331</v>
      </c>
      <c r="G39745" t="s">
        <v>377</v>
      </c>
      <c r="H39745" t="s">
        <v>101</v>
      </c>
    </row>
    <row r="39746" spans="1:9" x14ac:dyDescent="0.35">
      <c r="A39746">
        <v>27072024</v>
      </c>
      <c r="B39746" t="s">
        <v>557</v>
      </c>
      <c r="C39746" t="s">
        <v>212</v>
      </c>
      <c r="D39746" t="s">
        <v>378</v>
      </c>
    </row>
    <row r="39747" spans="1:9" x14ac:dyDescent="0.35">
      <c r="A39747">
        <v>27072024</v>
      </c>
      <c r="B39747" t="s">
        <v>450</v>
      </c>
      <c r="C39747" t="s">
        <v>478</v>
      </c>
      <c r="D39747" t="s">
        <v>380</v>
      </c>
      <c r="E39747" t="s">
        <v>101</v>
      </c>
    </row>
    <row r="39748" spans="1:9" x14ac:dyDescent="0.35">
      <c r="A39748">
        <v>27072024</v>
      </c>
      <c r="B39748" t="s">
        <v>474</v>
      </c>
      <c r="C39748" t="s">
        <v>535</v>
      </c>
      <c r="D39748" t="s">
        <v>382</v>
      </c>
      <c r="E39748" t="s">
        <v>383</v>
      </c>
    </row>
    <row r="39749" spans="1:9" x14ac:dyDescent="0.35">
      <c r="A39749">
        <v>27072024</v>
      </c>
      <c r="B39749" t="s">
        <v>465</v>
      </c>
      <c r="C39749" t="s">
        <v>178</v>
      </c>
      <c r="D39749" t="s">
        <v>385</v>
      </c>
      <c r="E39749" t="s">
        <v>386</v>
      </c>
    </row>
    <row r="39750" spans="1:9" x14ac:dyDescent="0.35">
      <c r="A39750">
        <v>27072024</v>
      </c>
      <c r="B39750" t="s">
        <v>570</v>
      </c>
      <c r="C39750" t="s">
        <v>165</v>
      </c>
      <c r="D39750" t="s">
        <v>388</v>
      </c>
      <c r="E39750" t="s">
        <v>101</v>
      </c>
    </row>
    <row r="39751" spans="1:9" x14ac:dyDescent="0.35">
      <c r="A39751">
        <v>27072024</v>
      </c>
      <c r="B39751" t="s">
        <v>128</v>
      </c>
      <c r="C39751" t="s">
        <v>103</v>
      </c>
      <c r="D39751" t="s">
        <v>391</v>
      </c>
      <c r="E39751" t="s">
        <v>101</v>
      </c>
    </row>
    <row r="39752" spans="1:9" x14ac:dyDescent="0.35">
      <c r="A39752">
        <v>27072024</v>
      </c>
      <c r="B39752" t="s">
        <v>514</v>
      </c>
      <c r="C39752" t="s">
        <v>204</v>
      </c>
      <c r="D39752" t="s">
        <v>393</v>
      </c>
    </row>
    <row r="39753" spans="1:9" x14ac:dyDescent="0.35">
      <c r="A39753">
        <v>27072024</v>
      </c>
      <c r="B39753" t="s">
        <v>557</v>
      </c>
      <c r="C39753" t="s">
        <v>443</v>
      </c>
      <c r="D39753" t="s">
        <v>394</v>
      </c>
      <c r="E39753" t="s">
        <v>395</v>
      </c>
      <c r="F39753" t="s">
        <v>101</v>
      </c>
    </row>
    <row r="39754" spans="1:9" x14ac:dyDescent="0.35">
      <c r="A39754">
        <v>27072024</v>
      </c>
      <c r="B39754" t="s">
        <v>418</v>
      </c>
      <c r="C39754" t="s">
        <v>656</v>
      </c>
      <c r="D39754" t="s">
        <v>396</v>
      </c>
    </row>
    <row r="39755" spans="1:9" x14ac:dyDescent="0.35">
      <c r="A39755">
        <v>27072024</v>
      </c>
      <c r="B39755" t="s">
        <v>178</v>
      </c>
      <c r="C39755" t="s">
        <v>397</v>
      </c>
      <c r="D39755" t="s">
        <v>101</v>
      </c>
    </row>
    <row r="39756" spans="1:9" x14ac:dyDescent="0.35">
      <c r="A39756">
        <v>27072024</v>
      </c>
      <c r="B39756" t="s">
        <v>565</v>
      </c>
      <c r="C39756" t="s">
        <v>535</v>
      </c>
      <c r="D39756" t="s">
        <v>399</v>
      </c>
      <c r="E39756" t="s">
        <v>140</v>
      </c>
      <c r="F39756" t="s">
        <v>400</v>
      </c>
      <c r="G39756" t="s">
        <v>257</v>
      </c>
      <c r="H39756" t="s">
        <v>331</v>
      </c>
      <c r="I39756" t="s">
        <v>401</v>
      </c>
    </row>
    <row r="39757" spans="1:9" x14ac:dyDescent="0.35">
      <c r="A39757">
        <v>27072024</v>
      </c>
      <c r="B39757" t="s">
        <v>514</v>
      </c>
      <c r="C39757" t="s">
        <v>336</v>
      </c>
      <c r="D39757" t="s">
        <v>399</v>
      </c>
      <c r="E39757" t="s">
        <v>187</v>
      </c>
      <c r="F39757" t="s">
        <v>101</v>
      </c>
    </row>
    <row r="39758" spans="1:9" x14ac:dyDescent="0.35">
      <c r="A39758">
        <v>27072024</v>
      </c>
      <c r="B39758" t="s">
        <v>479</v>
      </c>
      <c r="C39758" t="s">
        <v>535</v>
      </c>
      <c r="D39758" t="s">
        <v>399</v>
      </c>
      <c r="E39758" t="s">
        <v>403</v>
      </c>
      <c r="F39758" t="s">
        <v>101</v>
      </c>
    </row>
    <row r="39759" spans="1:9" x14ac:dyDescent="0.35">
      <c r="A39759">
        <v>27072024</v>
      </c>
      <c r="B39759" t="s">
        <v>498</v>
      </c>
      <c r="C39759" t="s">
        <v>537</v>
      </c>
      <c r="D39759" t="s">
        <v>399</v>
      </c>
      <c r="E39759" t="s">
        <v>404</v>
      </c>
      <c r="F39759" t="s">
        <v>101</v>
      </c>
    </row>
    <row r="39760" spans="1:9" x14ac:dyDescent="0.35">
      <c r="A39760">
        <v>26072024</v>
      </c>
      <c r="B39760" t="s">
        <v>540</v>
      </c>
      <c r="C39760" t="s">
        <v>346</v>
      </c>
      <c r="D39760" t="s">
        <v>100</v>
      </c>
      <c r="E39760" t="s">
        <v>101</v>
      </c>
    </row>
    <row r="39761" spans="1:7" x14ac:dyDescent="0.35">
      <c r="A39761">
        <v>26072024</v>
      </c>
      <c r="B39761" t="s">
        <v>515</v>
      </c>
      <c r="C39761" t="s">
        <v>336</v>
      </c>
      <c r="D39761" t="s">
        <v>104</v>
      </c>
      <c r="E39761" t="s">
        <v>101</v>
      </c>
    </row>
    <row r="39762" spans="1:7" x14ac:dyDescent="0.35">
      <c r="A39762">
        <v>26072024</v>
      </c>
      <c r="B39762" t="s">
        <v>540</v>
      </c>
      <c r="C39762" t="s">
        <v>117</v>
      </c>
      <c r="D39762" t="s">
        <v>107</v>
      </c>
      <c r="E39762" t="s">
        <v>108</v>
      </c>
      <c r="F39762" t="s">
        <v>101</v>
      </c>
    </row>
    <row r="39763" spans="1:7" x14ac:dyDescent="0.35">
      <c r="A39763">
        <v>26072024</v>
      </c>
      <c r="B39763" t="s">
        <v>296</v>
      </c>
      <c r="C39763" t="s">
        <v>354</v>
      </c>
      <c r="D39763" t="s">
        <v>111</v>
      </c>
      <c r="E39763" t="s">
        <v>101</v>
      </c>
    </row>
    <row r="39764" spans="1:7" x14ac:dyDescent="0.35">
      <c r="A39764">
        <v>26072024</v>
      </c>
      <c r="B39764" t="s">
        <v>143</v>
      </c>
      <c r="C39764" t="s">
        <v>805</v>
      </c>
      <c r="D39764" t="s">
        <v>114</v>
      </c>
      <c r="E39764" t="s">
        <v>115</v>
      </c>
      <c r="F39764" t="s">
        <v>116</v>
      </c>
    </row>
    <row r="39765" spans="1:7" x14ac:dyDescent="0.35">
      <c r="A39765">
        <v>26072024</v>
      </c>
      <c r="B39765" t="s">
        <v>251</v>
      </c>
      <c r="C39765" t="s">
        <v>584</v>
      </c>
      <c r="D39765" t="s">
        <v>114</v>
      </c>
      <c r="E39765" t="s">
        <v>119</v>
      </c>
      <c r="F39765" t="s">
        <v>120</v>
      </c>
      <c r="G39765" t="s">
        <v>121</v>
      </c>
    </row>
    <row r="39766" spans="1:7" x14ac:dyDescent="0.35">
      <c r="A39766">
        <v>26072024</v>
      </c>
      <c r="B39766" t="s">
        <v>488</v>
      </c>
      <c r="C39766" t="s">
        <v>807</v>
      </c>
      <c r="D39766" t="s">
        <v>114</v>
      </c>
      <c r="E39766" t="s">
        <v>124</v>
      </c>
    </row>
    <row r="39767" spans="1:7" x14ac:dyDescent="0.35">
      <c r="A39767">
        <v>26072024</v>
      </c>
      <c r="B39767" t="s">
        <v>672</v>
      </c>
      <c r="C39767" t="s">
        <v>947</v>
      </c>
      <c r="D39767" t="s">
        <v>114</v>
      </c>
      <c r="E39767" t="s">
        <v>127</v>
      </c>
    </row>
    <row r="39768" spans="1:7" x14ac:dyDescent="0.35">
      <c r="A39768">
        <v>26072024</v>
      </c>
      <c r="B39768" t="s">
        <v>166</v>
      </c>
      <c r="C39768" t="s">
        <v>143</v>
      </c>
      <c r="D39768" t="s">
        <v>114</v>
      </c>
      <c r="E39768" t="s">
        <v>130</v>
      </c>
    </row>
    <row r="39769" spans="1:7" x14ac:dyDescent="0.35">
      <c r="A39769">
        <v>26072024</v>
      </c>
      <c r="B39769" t="s">
        <v>529</v>
      </c>
      <c r="C39769" t="s">
        <v>564</v>
      </c>
      <c r="D39769" t="s">
        <v>114</v>
      </c>
      <c r="E39769" t="s">
        <v>132</v>
      </c>
      <c r="F39769" t="s">
        <v>133</v>
      </c>
    </row>
    <row r="39770" spans="1:7" x14ac:dyDescent="0.35">
      <c r="A39770">
        <v>26072024</v>
      </c>
      <c r="B39770" t="s">
        <v>418</v>
      </c>
      <c r="C39770" t="s">
        <v>443</v>
      </c>
      <c r="D39770" t="s">
        <v>135</v>
      </c>
      <c r="E39770" t="s">
        <v>136</v>
      </c>
    </row>
    <row r="39771" spans="1:7" x14ac:dyDescent="0.35">
      <c r="A39771">
        <v>26072024</v>
      </c>
      <c r="B39771" t="s">
        <v>552</v>
      </c>
      <c r="C39771" t="s">
        <v>499</v>
      </c>
      <c r="D39771" t="s">
        <v>139</v>
      </c>
      <c r="E39771" t="s">
        <v>140</v>
      </c>
      <c r="F39771" t="s">
        <v>141</v>
      </c>
      <c r="G39771" t="s">
        <v>101</v>
      </c>
    </row>
    <row r="39772" spans="1:7" x14ac:dyDescent="0.35">
      <c r="A39772">
        <v>26072024</v>
      </c>
      <c r="B39772" t="s">
        <v>581</v>
      </c>
      <c r="C39772" t="s">
        <v>478</v>
      </c>
      <c r="D39772" t="s">
        <v>144</v>
      </c>
      <c r="E39772" t="s">
        <v>101</v>
      </c>
    </row>
    <row r="39773" spans="1:7" x14ac:dyDescent="0.35">
      <c r="A39773">
        <v>26072024</v>
      </c>
      <c r="B39773" t="s">
        <v>493</v>
      </c>
      <c r="C39773" t="s">
        <v>269</v>
      </c>
      <c r="D39773" t="s">
        <v>147</v>
      </c>
      <c r="E39773" t="s">
        <v>148</v>
      </c>
      <c r="F39773" t="s">
        <v>149</v>
      </c>
    </row>
    <row r="39774" spans="1:7" x14ac:dyDescent="0.35">
      <c r="A39774">
        <v>26072024</v>
      </c>
      <c r="B39774" t="s">
        <v>494</v>
      </c>
      <c r="C39774" t="s">
        <v>160</v>
      </c>
      <c r="D39774" t="s">
        <v>152</v>
      </c>
      <c r="E39774" t="s">
        <v>140</v>
      </c>
      <c r="F39774" t="s">
        <v>153</v>
      </c>
      <c r="G39774" t="s">
        <v>101</v>
      </c>
    </row>
    <row r="39775" spans="1:7" x14ac:dyDescent="0.35">
      <c r="A39775">
        <v>26072024</v>
      </c>
      <c r="B39775" t="s">
        <v>560</v>
      </c>
      <c r="C39775" t="s">
        <v>548</v>
      </c>
      <c r="D39775" t="s">
        <v>156</v>
      </c>
      <c r="E39775" t="s">
        <v>101</v>
      </c>
    </row>
    <row r="39776" spans="1:7" x14ac:dyDescent="0.35">
      <c r="A39776">
        <v>26072024</v>
      </c>
      <c r="B39776" t="s">
        <v>230</v>
      </c>
      <c r="C39776" t="s">
        <v>159</v>
      </c>
      <c r="D39776" t="s">
        <v>101</v>
      </c>
    </row>
    <row r="39777" spans="1:7" x14ac:dyDescent="0.35">
      <c r="A39777">
        <v>26072024</v>
      </c>
      <c r="B39777" t="s">
        <v>203</v>
      </c>
      <c r="C39777" t="s">
        <v>161</v>
      </c>
      <c r="D39777" t="s">
        <v>101</v>
      </c>
    </row>
    <row r="39778" spans="1:7" x14ac:dyDescent="0.35">
      <c r="A39778">
        <v>26072024</v>
      </c>
      <c r="B39778" t="s">
        <v>480</v>
      </c>
      <c r="C39778" t="s">
        <v>580</v>
      </c>
      <c r="D39778" t="s">
        <v>164</v>
      </c>
      <c r="E39778" t="s">
        <v>101</v>
      </c>
    </row>
    <row r="39779" spans="1:7" x14ac:dyDescent="0.35">
      <c r="A39779">
        <v>26072024</v>
      </c>
      <c r="B39779" t="s">
        <v>137</v>
      </c>
      <c r="C39779" t="s">
        <v>269</v>
      </c>
      <c r="D39779" t="s">
        <v>167</v>
      </c>
    </row>
    <row r="39780" spans="1:7" x14ac:dyDescent="0.35">
      <c r="A39780">
        <v>26072024</v>
      </c>
      <c r="B39780" t="s">
        <v>611</v>
      </c>
      <c r="C39780" t="s">
        <v>502</v>
      </c>
      <c r="D39780" t="s">
        <v>423</v>
      </c>
      <c r="E39780" t="s">
        <v>101</v>
      </c>
    </row>
    <row r="39781" spans="1:7" x14ac:dyDescent="0.35">
      <c r="A39781">
        <v>26072024</v>
      </c>
      <c r="B39781" t="s">
        <v>326</v>
      </c>
      <c r="C39781" t="s">
        <v>598</v>
      </c>
      <c r="D39781" t="s">
        <v>169</v>
      </c>
      <c r="E39781" t="s">
        <v>170</v>
      </c>
      <c r="F39781" t="s">
        <v>101</v>
      </c>
    </row>
    <row r="39782" spans="1:7" x14ac:dyDescent="0.35">
      <c r="A39782">
        <v>26072024</v>
      </c>
      <c r="B39782" t="s">
        <v>644</v>
      </c>
      <c r="C39782" t="s">
        <v>230</v>
      </c>
      <c r="D39782" t="s">
        <v>173</v>
      </c>
      <c r="E39782" t="s">
        <v>101</v>
      </c>
    </row>
    <row r="39783" spans="1:7" x14ac:dyDescent="0.35">
      <c r="A39783">
        <v>26072024</v>
      </c>
      <c r="B39783" t="s">
        <v>695</v>
      </c>
      <c r="C39783" t="s">
        <v>188</v>
      </c>
      <c r="D39783" t="s">
        <v>176</v>
      </c>
      <c r="E39783" t="s">
        <v>101</v>
      </c>
    </row>
    <row r="39784" spans="1:7" x14ac:dyDescent="0.35">
      <c r="A39784">
        <v>26072024</v>
      </c>
      <c r="B39784" t="s">
        <v>636</v>
      </c>
      <c r="C39784" t="s">
        <v>168</v>
      </c>
      <c r="D39784" t="s">
        <v>176</v>
      </c>
      <c r="E39784" t="s">
        <v>149</v>
      </c>
    </row>
    <row r="39785" spans="1:7" x14ac:dyDescent="0.35">
      <c r="A39785">
        <v>26072024</v>
      </c>
      <c r="B39785" t="s">
        <v>474</v>
      </c>
      <c r="C39785" t="s">
        <v>427</v>
      </c>
      <c r="D39785" t="s">
        <v>181</v>
      </c>
      <c r="E39785" t="s">
        <v>182</v>
      </c>
      <c r="F39785" t="s">
        <v>101</v>
      </c>
    </row>
    <row r="39786" spans="1:7" x14ac:dyDescent="0.35">
      <c r="A39786">
        <v>26072024</v>
      </c>
      <c r="B39786" t="s">
        <v>724</v>
      </c>
      <c r="C39786" t="s">
        <v>599</v>
      </c>
      <c r="D39786" t="s">
        <v>184</v>
      </c>
      <c r="E39786" t="s">
        <v>101</v>
      </c>
    </row>
    <row r="39787" spans="1:7" x14ac:dyDescent="0.35">
      <c r="A39787">
        <v>26072024</v>
      </c>
      <c r="B39787" t="s">
        <v>481</v>
      </c>
      <c r="C39787" t="s">
        <v>187</v>
      </c>
      <c r="D39787" t="s">
        <v>101</v>
      </c>
    </row>
    <row r="39788" spans="1:7" x14ac:dyDescent="0.35">
      <c r="A39788">
        <v>26072024</v>
      </c>
      <c r="B39788" t="s">
        <v>305</v>
      </c>
      <c r="C39788" t="s">
        <v>491</v>
      </c>
      <c r="D39788" t="s">
        <v>190</v>
      </c>
      <c r="E39788" t="s">
        <v>191</v>
      </c>
      <c r="F39788" t="s">
        <v>101</v>
      </c>
    </row>
    <row r="39789" spans="1:7" x14ac:dyDescent="0.35">
      <c r="A39789">
        <v>26072024</v>
      </c>
      <c r="B39789" t="s">
        <v>548</v>
      </c>
      <c r="C39789" t="s">
        <v>381</v>
      </c>
      <c r="D39789" t="s">
        <v>190</v>
      </c>
      <c r="E39789" t="s">
        <v>194</v>
      </c>
      <c r="F39789" t="s">
        <v>101</v>
      </c>
    </row>
    <row r="39790" spans="1:7" x14ac:dyDescent="0.35">
      <c r="A39790">
        <v>26072024</v>
      </c>
      <c r="B39790" t="s">
        <v>218</v>
      </c>
      <c r="C39790" t="s">
        <v>192</v>
      </c>
      <c r="D39790" t="s">
        <v>190</v>
      </c>
      <c r="E39790" t="s">
        <v>196</v>
      </c>
      <c r="F39790" t="s">
        <v>101</v>
      </c>
    </row>
    <row r="39791" spans="1:7" x14ac:dyDescent="0.35">
      <c r="A39791">
        <v>26072024</v>
      </c>
      <c r="B39791" t="s">
        <v>227</v>
      </c>
      <c r="C39791" t="s">
        <v>198</v>
      </c>
      <c r="D39791" t="s">
        <v>140</v>
      </c>
      <c r="E39791" t="s">
        <v>199</v>
      </c>
      <c r="F39791" t="s">
        <v>200</v>
      </c>
      <c r="G39791" t="s">
        <v>101</v>
      </c>
    </row>
    <row r="39792" spans="1:7" x14ac:dyDescent="0.35">
      <c r="A39792">
        <v>26072024</v>
      </c>
      <c r="B39792" t="s">
        <v>286</v>
      </c>
      <c r="C39792" t="s">
        <v>118</v>
      </c>
      <c r="D39792" t="s">
        <v>61</v>
      </c>
      <c r="E39792" t="s">
        <v>101</v>
      </c>
    </row>
    <row r="39793" spans="1:6" x14ac:dyDescent="0.35">
      <c r="A39793">
        <v>26072024</v>
      </c>
      <c r="B39793" t="s">
        <v>542</v>
      </c>
      <c r="C39793" t="s">
        <v>478</v>
      </c>
      <c r="D39793" t="s">
        <v>205</v>
      </c>
      <c r="E39793" t="s">
        <v>101</v>
      </c>
    </row>
    <row r="39794" spans="1:6" x14ac:dyDescent="0.35">
      <c r="A39794">
        <v>26072024</v>
      </c>
      <c r="B39794" t="s">
        <v>829</v>
      </c>
      <c r="C39794" t="s">
        <v>454</v>
      </c>
      <c r="D39794" t="s">
        <v>208</v>
      </c>
      <c r="E39794" t="s">
        <v>101</v>
      </c>
    </row>
    <row r="39795" spans="1:6" x14ac:dyDescent="0.35">
      <c r="A39795">
        <v>26072024</v>
      </c>
      <c r="B39795" t="s">
        <v>520</v>
      </c>
      <c r="C39795" t="s">
        <v>188</v>
      </c>
      <c r="D39795" t="s">
        <v>210</v>
      </c>
      <c r="E39795" t="s">
        <v>211</v>
      </c>
      <c r="F39795" t="s">
        <v>101</v>
      </c>
    </row>
    <row r="39796" spans="1:6" x14ac:dyDescent="0.35">
      <c r="A39796">
        <v>26072024</v>
      </c>
      <c r="B39796" t="s">
        <v>203</v>
      </c>
      <c r="C39796" t="s">
        <v>402</v>
      </c>
      <c r="D39796" t="s">
        <v>214</v>
      </c>
      <c r="E39796" t="s">
        <v>215</v>
      </c>
      <c r="F39796" t="s">
        <v>101</v>
      </c>
    </row>
    <row r="39797" spans="1:6" x14ac:dyDescent="0.35">
      <c r="A39797">
        <v>26072024</v>
      </c>
      <c r="B39797" t="s">
        <v>514</v>
      </c>
      <c r="C39797" t="s">
        <v>548</v>
      </c>
      <c r="D39797" t="s">
        <v>217</v>
      </c>
      <c r="E39797" t="s">
        <v>101</v>
      </c>
    </row>
    <row r="39798" spans="1:6" x14ac:dyDescent="0.35">
      <c r="A39798">
        <v>26072024</v>
      </c>
      <c r="B39798" t="s">
        <v>687</v>
      </c>
      <c r="C39798" t="s">
        <v>459</v>
      </c>
      <c r="D39798" t="s">
        <v>220</v>
      </c>
      <c r="E39798" t="s">
        <v>101</v>
      </c>
    </row>
    <row r="39799" spans="1:6" x14ac:dyDescent="0.35">
      <c r="A39799">
        <v>26072024</v>
      </c>
      <c r="B39799" t="s">
        <v>558</v>
      </c>
      <c r="C39799" t="s">
        <v>430</v>
      </c>
      <c r="D39799" t="s">
        <v>222</v>
      </c>
    </row>
    <row r="39800" spans="1:6" x14ac:dyDescent="0.35">
      <c r="A39800">
        <v>26072024</v>
      </c>
      <c r="B39800" t="s">
        <v>516</v>
      </c>
      <c r="C39800" t="s">
        <v>297</v>
      </c>
      <c r="D39800" t="s">
        <v>223</v>
      </c>
    </row>
    <row r="39801" spans="1:6" x14ac:dyDescent="0.35">
      <c r="A39801">
        <v>26072024</v>
      </c>
      <c r="B39801" t="s">
        <v>638</v>
      </c>
      <c r="C39801" t="s">
        <v>446</v>
      </c>
      <c r="D39801" t="s">
        <v>225</v>
      </c>
      <c r="E39801" t="s">
        <v>101</v>
      </c>
    </row>
    <row r="39802" spans="1:6" x14ac:dyDescent="0.35">
      <c r="A39802">
        <v>26072024</v>
      </c>
      <c r="B39802" t="s">
        <v>691</v>
      </c>
      <c r="C39802" t="s">
        <v>420</v>
      </c>
      <c r="D39802" t="s">
        <v>225</v>
      </c>
      <c r="E39802" t="s">
        <v>228</v>
      </c>
      <c r="F39802" t="s">
        <v>229</v>
      </c>
    </row>
    <row r="39803" spans="1:6" x14ac:dyDescent="0.35">
      <c r="A39803">
        <v>26072024</v>
      </c>
      <c r="B39803" t="s">
        <v>583</v>
      </c>
      <c r="C39803" t="s">
        <v>204</v>
      </c>
      <c r="D39803" t="s">
        <v>232</v>
      </c>
      <c r="E39803" t="s">
        <v>101</v>
      </c>
    </row>
    <row r="39804" spans="1:6" x14ac:dyDescent="0.35">
      <c r="A39804">
        <v>26072024</v>
      </c>
      <c r="B39804" t="s">
        <v>444</v>
      </c>
      <c r="C39804" t="s">
        <v>513</v>
      </c>
      <c r="D39804" t="s">
        <v>235</v>
      </c>
      <c r="E39804" t="s">
        <v>236</v>
      </c>
      <c r="F39804" t="s">
        <v>101</v>
      </c>
    </row>
    <row r="39805" spans="1:6" x14ac:dyDescent="0.35">
      <c r="A39805">
        <v>26072024</v>
      </c>
      <c r="B39805" t="s">
        <v>339</v>
      </c>
      <c r="C39805" t="s">
        <v>212</v>
      </c>
      <c r="D39805" t="s">
        <v>235</v>
      </c>
      <c r="E39805" t="s">
        <v>239</v>
      </c>
      <c r="F39805" t="s">
        <v>149</v>
      </c>
    </row>
    <row r="39806" spans="1:6" x14ac:dyDescent="0.35">
      <c r="A39806">
        <v>26072024</v>
      </c>
      <c r="B39806" t="s">
        <v>688</v>
      </c>
      <c r="C39806" t="s">
        <v>375</v>
      </c>
      <c r="D39806" t="s">
        <v>235</v>
      </c>
      <c r="E39806" t="s">
        <v>241</v>
      </c>
      <c r="F39806" t="s">
        <v>101</v>
      </c>
    </row>
    <row r="39807" spans="1:6" x14ac:dyDescent="0.35">
      <c r="A39807">
        <v>26072024</v>
      </c>
      <c r="B39807" t="s">
        <v>339</v>
      </c>
      <c r="C39807" t="s">
        <v>273</v>
      </c>
      <c r="D39807" t="s">
        <v>243</v>
      </c>
      <c r="E39807" t="s">
        <v>101</v>
      </c>
    </row>
    <row r="39808" spans="1:6" x14ac:dyDescent="0.35">
      <c r="A39808">
        <v>26072024</v>
      </c>
      <c r="B39808" t="s">
        <v>218</v>
      </c>
      <c r="C39808" t="s">
        <v>255</v>
      </c>
      <c r="D39808" t="s">
        <v>245</v>
      </c>
      <c r="E39808" t="s">
        <v>246</v>
      </c>
    </row>
    <row r="39809" spans="1:7" x14ac:dyDescent="0.35">
      <c r="A39809">
        <v>26072024</v>
      </c>
      <c r="B39809" t="s">
        <v>796</v>
      </c>
      <c r="C39809" t="s">
        <v>247</v>
      </c>
      <c r="D39809" t="s">
        <v>245</v>
      </c>
      <c r="E39809" t="s">
        <v>249</v>
      </c>
    </row>
    <row r="39810" spans="1:7" x14ac:dyDescent="0.35">
      <c r="A39810">
        <v>26072024</v>
      </c>
      <c r="B39810" t="s">
        <v>219</v>
      </c>
      <c r="C39810" t="s">
        <v>242</v>
      </c>
      <c r="D39810" t="s">
        <v>252</v>
      </c>
      <c r="E39810" t="s">
        <v>101</v>
      </c>
    </row>
    <row r="39811" spans="1:7" x14ac:dyDescent="0.35">
      <c r="A39811">
        <v>26072024</v>
      </c>
      <c r="B39811" t="s">
        <v>480</v>
      </c>
      <c r="C39811" t="s">
        <v>532</v>
      </c>
      <c r="D39811" t="s">
        <v>254</v>
      </c>
    </row>
    <row r="39812" spans="1:7" x14ac:dyDescent="0.35">
      <c r="A39812">
        <v>26072024</v>
      </c>
      <c r="B39812" t="s">
        <v>292</v>
      </c>
      <c r="C39812" t="s">
        <v>547</v>
      </c>
      <c r="D39812" t="s">
        <v>256</v>
      </c>
      <c r="E39812" t="s">
        <v>257</v>
      </c>
      <c r="F39812" t="s">
        <v>236</v>
      </c>
      <c r="G39812" t="s">
        <v>101</v>
      </c>
    </row>
    <row r="39813" spans="1:7" x14ac:dyDescent="0.35">
      <c r="A39813">
        <v>26072024</v>
      </c>
      <c r="B39813" t="s">
        <v>623</v>
      </c>
      <c r="C39813" t="s">
        <v>553</v>
      </c>
      <c r="D39813" t="s">
        <v>260</v>
      </c>
      <c r="E39813" t="s">
        <v>136</v>
      </c>
      <c r="F39813" t="s">
        <v>101</v>
      </c>
    </row>
    <row r="39814" spans="1:7" x14ac:dyDescent="0.35">
      <c r="A39814">
        <v>26072024</v>
      </c>
      <c r="B39814" t="s">
        <v>158</v>
      </c>
      <c r="C39814" t="s">
        <v>261</v>
      </c>
      <c r="D39814" t="s">
        <v>262</v>
      </c>
      <c r="E39814" t="s">
        <v>101</v>
      </c>
    </row>
    <row r="39815" spans="1:7" x14ac:dyDescent="0.35">
      <c r="A39815">
        <v>26072024</v>
      </c>
      <c r="B39815" t="s">
        <v>438</v>
      </c>
      <c r="C39815" t="s">
        <v>203</v>
      </c>
      <c r="D39815" t="s">
        <v>264</v>
      </c>
      <c r="E39815" t="s">
        <v>101</v>
      </c>
    </row>
    <row r="39816" spans="1:7" x14ac:dyDescent="0.35">
      <c r="A39816">
        <v>26072024</v>
      </c>
      <c r="B39816" t="s">
        <v>375</v>
      </c>
      <c r="C39816" t="s">
        <v>264</v>
      </c>
      <c r="D39816" t="s">
        <v>149</v>
      </c>
    </row>
    <row r="39817" spans="1:7" x14ac:dyDescent="0.35">
      <c r="A39817">
        <v>26072024</v>
      </c>
      <c r="B39817" t="s">
        <v>722</v>
      </c>
      <c r="C39817" t="s">
        <v>450</v>
      </c>
      <c r="D39817" t="s">
        <v>265</v>
      </c>
      <c r="E39817" t="s">
        <v>101</v>
      </c>
      <c r="F39817" t="s">
        <v>266</v>
      </c>
    </row>
    <row r="39818" spans="1:7" x14ac:dyDescent="0.35">
      <c r="A39818">
        <v>26072024</v>
      </c>
      <c r="B39818" t="s">
        <v>507</v>
      </c>
      <c r="C39818" t="s">
        <v>255</v>
      </c>
      <c r="D39818" t="s">
        <v>267</v>
      </c>
      <c r="E39818" t="s">
        <v>101</v>
      </c>
    </row>
    <row r="39819" spans="1:7" x14ac:dyDescent="0.35">
      <c r="A39819">
        <v>26072024</v>
      </c>
      <c r="B39819" t="s">
        <v>570</v>
      </c>
      <c r="C39819" t="s">
        <v>138</v>
      </c>
      <c r="D39819" t="s">
        <v>268</v>
      </c>
    </row>
    <row r="39820" spans="1:7" x14ac:dyDescent="0.35">
      <c r="A39820">
        <v>26072024</v>
      </c>
      <c r="B39820" t="s">
        <v>696</v>
      </c>
      <c r="C39820" t="s">
        <v>318</v>
      </c>
      <c r="D39820" t="s">
        <v>270</v>
      </c>
      <c r="E39820" t="s">
        <v>271</v>
      </c>
      <c r="F39820" t="s">
        <v>101</v>
      </c>
    </row>
    <row r="39821" spans="1:7" x14ac:dyDescent="0.35">
      <c r="A39821">
        <v>26072024</v>
      </c>
      <c r="B39821" t="s">
        <v>218</v>
      </c>
      <c r="C39821" t="s">
        <v>502</v>
      </c>
      <c r="D39821" t="s">
        <v>274</v>
      </c>
      <c r="E39821" t="s">
        <v>101</v>
      </c>
    </row>
    <row r="39822" spans="1:7" x14ac:dyDescent="0.35">
      <c r="A39822">
        <v>26072024</v>
      </c>
      <c r="B39822" t="s">
        <v>422</v>
      </c>
      <c r="C39822" t="s">
        <v>433</v>
      </c>
      <c r="D39822" t="s">
        <v>277</v>
      </c>
      <c r="E39822" t="s">
        <v>101</v>
      </c>
    </row>
    <row r="39823" spans="1:7" x14ac:dyDescent="0.35">
      <c r="A39823">
        <v>26072024</v>
      </c>
      <c r="B39823" t="s">
        <v>572</v>
      </c>
      <c r="C39823" t="s">
        <v>521</v>
      </c>
      <c r="D39823" t="s">
        <v>279</v>
      </c>
      <c r="E39823" t="s">
        <v>140</v>
      </c>
      <c r="F39823" t="s">
        <v>280</v>
      </c>
    </row>
    <row r="39824" spans="1:7" x14ac:dyDescent="0.35">
      <c r="A39824">
        <v>26072024</v>
      </c>
      <c r="B39824" t="s">
        <v>638</v>
      </c>
      <c r="C39824" t="s">
        <v>418</v>
      </c>
      <c r="D39824" t="s">
        <v>281</v>
      </c>
    </row>
    <row r="39825" spans="1:9" x14ac:dyDescent="0.35">
      <c r="A39825">
        <v>26072024</v>
      </c>
      <c r="B39825" t="s">
        <v>508</v>
      </c>
      <c r="C39825" t="s">
        <v>216</v>
      </c>
      <c r="D39825" t="s">
        <v>284</v>
      </c>
      <c r="E39825" t="s">
        <v>101</v>
      </c>
    </row>
    <row r="39826" spans="1:9" x14ac:dyDescent="0.35">
      <c r="A39826">
        <v>26072024</v>
      </c>
      <c r="B39826" t="s">
        <v>762</v>
      </c>
      <c r="C39826" t="s">
        <v>541</v>
      </c>
      <c r="D39826" t="s">
        <v>287</v>
      </c>
      <c r="E39826" t="s">
        <v>101</v>
      </c>
    </row>
    <row r="39827" spans="1:9" x14ac:dyDescent="0.35">
      <c r="A39827">
        <v>26072024</v>
      </c>
      <c r="B39827" t="s">
        <v>695</v>
      </c>
      <c r="C39827" t="s">
        <v>405</v>
      </c>
      <c r="D39827" t="s">
        <v>288</v>
      </c>
      <c r="E39827" t="s">
        <v>101</v>
      </c>
    </row>
    <row r="39828" spans="1:9" x14ac:dyDescent="0.35">
      <c r="A39828">
        <v>26072024</v>
      </c>
      <c r="B39828" t="s">
        <v>526</v>
      </c>
      <c r="C39828" t="s">
        <v>178</v>
      </c>
      <c r="D39828" t="s">
        <v>290</v>
      </c>
      <c r="E39828" t="s">
        <v>140</v>
      </c>
      <c r="F39828" t="s">
        <v>291</v>
      </c>
    </row>
    <row r="39829" spans="1:9" x14ac:dyDescent="0.35">
      <c r="A39829">
        <v>26072024</v>
      </c>
      <c r="B39829" t="s">
        <v>560</v>
      </c>
      <c r="C39829" t="s">
        <v>432</v>
      </c>
      <c r="D39829" t="s">
        <v>290</v>
      </c>
      <c r="E39829" t="s">
        <v>140</v>
      </c>
      <c r="F39829" t="s">
        <v>294</v>
      </c>
      <c r="G39829" t="s">
        <v>295</v>
      </c>
      <c r="H39829" t="s">
        <v>101</v>
      </c>
    </row>
    <row r="39830" spans="1:9" x14ac:dyDescent="0.35">
      <c r="A39830">
        <v>26072024</v>
      </c>
      <c r="B39830" t="s">
        <v>514</v>
      </c>
      <c r="C39830" t="s">
        <v>109</v>
      </c>
      <c r="D39830" t="s">
        <v>298</v>
      </c>
      <c r="E39830" t="s">
        <v>101</v>
      </c>
    </row>
    <row r="39831" spans="1:9" x14ac:dyDescent="0.35">
      <c r="A39831">
        <v>26072024</v>
      </c>
      <c r="B39831" t="s">
        <v>293</v>
      </c>
      <c r="C39831" t="s">
        <v>117</v>
      </c>
      <c r="D39831" t="s">
        <v>300</v>
      </c>
      <c r="E39831" t="s">
        <v>262</v>
      </c>
      <c r="F39831" t="s">
        <v>101</v>
      </c>
    </row>
    <row r="39832" spans="1:9" x14ac:dyDescent="0.35">
      <c r="A39832">
        <v>26072024</v>
      </c>
      <c r="B39832" t="s">
        <v>510</v>
      </c>
      <c r="C39832" t="s">
        <v>553</v>
      </c>
      <c r="D39832" t="s">
        <v>301</v>
      </c>
      <c r="E39832" t="s">
        <v>101</v>
      </c>
    </row>
    <row r="39833" spans="1:9" x14ac:dyDescent="0.35">
      <c r="A39833">
        <v>26072024</v>
      </c>
      <c r="B39833" t="s">
        <v>589</v>
      </c>
      <c r="C39833" t="s">
        <v>273</v>
      </c>
      <c r="D39833" t="s">
        <v>303</v>
      </c>
      <c r="E39833" t="s">
        <v>149</v>
      </c>
    </row>
    <row r="39834" spans="1:9" x14ac:dyDescent="0.35">
      <c r="A39834">
        <v>26072024</v>
      </c>
      <c r="B39834" t="s">
        <v>742</v>
      </c>
      <c r="C39834" t="s">
        <v>474</v>
      </c>
      <c r="D39834" t="s">
        <v>306</v>
      </c>
      <c r="E39834" t="s">
        <v>101</v>
      </c>
    </row>
    <row r="39835" spans="1:9" x14ac:dyDescent="0.35">
      <c r="A39835">
        <v>26072024</v>
      </c>
      <c r="B39835" t="s">
        <v>795</v>
      </c>
      <c r="C39835" t="s">
        <v>431</v>
      </c>
      <c r="D39835" t="s">
        <v>308</v>
      </c>
      <c r="E39835" t="s">
        <v>309</v>
      </c>
      <c r="F39835" t="s">
        <v>310</v>
      </c>
      <c r="G39835" t="s">
        <v>311</v>
      </c>
      <c r="H39835" t="s">
        <v>312</v>
      </c>
      <c r="I39835" t="s">
        <v>101</v>
      </c>
    </row>
    <row r="39836" spans="1:9" x14ac:dyDescent="0.35">
      <c r="A39836">
        <v>26072024</v>
      </c>
      <c r="B39836" t="s">
        <v>154</v>
      </c>
      <c r="C39836" t="s">
        <v>329</v>
      </c>
      <c r="D39836" t="s">
        <v>314</v>
      </c>
      <c r="E39836" t="s">
        <v>315</v>
      </c>
      <c r="F39836" t="s">
        <v>101</v>
      </c>
    </row>
    <row r="39837" spans="1:9" x14ac:dyDescent="0.35">
      <c r="A39837">
        <v>26072024</v>
      </c>
      <c r="B39837" t="s">
        <v>556</v>
      </c>
      <c r="C39837" t="s">
        <v>330</v>
      </c>
      <c r="D39837" t="s">
        <v>314</v>
      </c>
      <c r="E39837" t="s">
        <v>317</v>
      </c>
      <c r="F39837" t="s">
        <v>101</v>
      </c>
    </row>
    <row r="39838" spans="1:9" x14ac:dyDescent="0.35">
      <c r="A39838">
        <v>26072024</v>
      </c>
      <c r="B39838" t="s">
        <v>534</v>
      </c>
      <c r="C39838" t="s">
        <v>168</v>
      </c>
      <c r="D39838" t="s">
        <v>319</v>
      </c>
      <c r="E39838" t="s">
        <v>320</v>
      </c>
      <c r="F39838" t="s">
        <v>321</v>
      </c>
    </row>
    <row r="39839" spans="1:9" x14ac:dyDescent="0.35">
      <c r="A39839">
        <v>26072024</v>
      </c>
      <c r="B39839" t="s">
        <v>551</v>
      </c>
      <c r="C39839" t="s">
        <v>478</v>
      </c>
      <c r="D39839" t="s">
        <v>322</v>
      </c>
      <c r="E39839" t="s">
        <v>101</v>
      </c>
    </row>
    <row r="39840" spans="1:9" x14ac:dyDescent="0.35">
      <c r="A39840">
        <v>26072024</v>
      </c>
      <c r="B39840" t="s">
        <v>558</v>
      </c>
      <c r="C39840" t="s">
        <v>207</v>
      </c>
      <c r="D39840" t="s">
        <v>325</v>
      </c>
      <c r="E39840" t="s">
        <v>101</v>
      </c>
    </row>
    <row r="39841" spans="1:6" x14ac:dyDescent="0.35">
      <c r="A39841">
        <v>26072024</v>
      </c>
      <c r="B39841" t="s">
        <v>767</v>
      </c>
      <c r="C39841" t="s">
        <v>510</v>
      </c>
      <c r="D39841" t="s">
        <v>328</v>
      </c>
      <c r="E39841" t="s">
        <v>101</v>
      </c>
    </row>
    <row r="39842" spans="1:6" x14ac:dyDescent="0.35">
      <c r="A39842">
        <v>26072024</v>
      </c>
      <c r="B39842" t="s">
        <v>375</v>
      </c>
      <c r="C39842" t="s">
        <v>331</v>
      </c>
      <c r="D39842" t="s">
        <v>332</v>
      </c>
      <c r="E39842" t="s">
        <v>101</v>
      </c>
    </row>
    <row r="39843" spans="1:6" x14ac:dyDescent="0.35">
      <c r="A39843">
        <v>26072024</v>
      </c>
      <c r="B39843" t="s">
        <v>168</v>
      </c>
      <c r="C39843" t="s">
        <v>467</v>
      </c>
      <c r="D39843" t="s">
        <v>331</v>
      </c>
      <c r="E39843" t="s">
        <v>335</v>
      </c>
      <c r="F39843" t="s">
        <v>101</v>
      </c>
    </row>
    <row r="39844" spans="1:6" x14ac:dyDescent="0.35">
      <c r="A39844">
        <v>26072024</v>
      </c>
      <c r="B39844" t="s">
        <v>353</v>
      </c>
      <c r="C39844" t="s">
        <v>461</v>
      </c>
      <c r="D39844" t="s">
        <v>331</v>
      </c>
      <c r="E39844" t="s">
        <v>338</v>
      </c>
      <c r="F39844" t="s">
        <v>321</v>
      </c>
    </row>
    <row r="39845" spans="1:6" x14ac:dyDescent="0.35">
      <c r="A39845">
        <v>26072024</v>
      </c>
      <c r="B39845" t="s">
        <v>778</v>
      </c>
      <c r="C39845" t="s">
        <v>574</v>
      </c>
      <c r="D39845" t="s">
        <v>170</v>
      </c>
    </row>
    <row r="39846" spans="1:6" x14ac:dyDescent="0.35">
      <c r="A39846">
        <v>26072024</v>
      </c>
      <c r="B39846" t="s">
        <v>579</v>
      </c>
      <c r="C39846" t="s">
        <v>142</v>
      </c>
      <c r="D39846" t="s">
        <v>341</v>
      </c>
      <c r="E39846" t="s">
        <v>101</v>
      </c>
    </row>
    <row r="39847" spans="1:6" x14ac:dyDescent="0.35">
      <c r="A39847">
        <v>26072024</v>
      </c>
      <c r="B39847" t="s">
        <v>750</v>
      </c>
      <c r="C39847" t="s">
        <v>117</v>
      </c>
      <c r="D39847" t="s">
        <v>343</v>
      </c>
      <c r="E39847" t="s">
        <v>101</v>
      </c>
    </row>
    <row r="39848" spans="1:6" x14ac:dyDescent="0.35">
      <c r="A39848">
        <v>26072024</v>
      </c>
      <c r="B39848" t="s">
        <v>242</v>
      </c>
      <c r="C39848" t="s">
        <v>132</v>
      </c>
      <c r="D39848" t="s">
        <v>344</v>
      </c>
      <c r="E39848" t="s">
        <v>345</v>
      </c>
      <c r="F39848" t="s">
        <v>101</v>
      </c>
    </row>
    <row r="39849" spans="1:6" x14ac:dyDescent="0.35">
      <c r="A39849">
        <v>26072024</v>
      </c>
      <c r="B39849" t="s">
        <v>510</v>
      </c>
      <c r="C39849" t="s">
        <v>416</v>
      </c>
      <c r="D39849" t="s">
        <v>132</v>
      </c>
      <c r="E39849" t="s">
        <v>347</v>
      </c>
      <c r="F39849" t="s">
        <v>101</v>
      </c>
    </row>
    <row r="39850" spans="1:6" x14ac:dyDescent="0.35">
      <c r="A39850">
        <v>26072024</v>
      </c>
      <c r="B39850" t="s">
        <v>498</v>
      </c>
      <c r="C39850" t="s">
        <v>158</v>
      </c>
      <c r="D39850" t="s">
        <v>132</v>
      </c>
      <c r="E39850" t="s">
        <v>348</v>
      </c>
      <c r="F39850" t="s">
        <v>101</v>
      </c>
    </row>
    <row r="39851" spans="1:6" x14ac:dyDescent="0.35">
      <c r="A39851">
        <v>26072024</v>
      </c>
      <c r="B39851" t="s">
        <v>219</v>
      </c>
      <c r="C39851" t="s">
        <v>178</v>
      </c>
      <c r="D39851" t="s">
        <v>132</v>
      </c>
      <c r="E39851" t="s">
        <v>350</v>
      </c>
      <c r="F39851" t="s">
        <v>101</v>
      </c>
    </row>
    <row r="39852" spans="1:6" x14ac:dyDescent="0.35">
      <c r="A39852">
        <v>26072024</v>
      </c>
      <c r="B39852" t="s">
        <v>511</v>
      </c>
      <c r="C39852" t="s">
        <v>273</v>
      </c>
      <c r="D39852" t="s">
        <v>132</v>
      </c>
      <c r="E39852" t="s">
        <v>352</v>
      </c>
      <c r="F39852" t="s">
        <v>101</v>
      </c>
    </row>
    <row r="39853" spans="1:6" x14ac:dyDescent="0.35">
      <c r="A39853">
        <v>26072024</v>
      </c>
      <c r="B39853" t="s">
        <v>459</v>
      </c>
      <c r="C39853" t="s">
        <v>179</v>
      </c>
      <c r="D39853" t="s">
        <v>132</v>
      </c>
      <c r="E39853" t="s">
        <v>133</v>
      </c>
      <c r="F39853" t="s">
        <v>355</v>
      </c>
    </row>
    <row r="39854" spans="1:6" x14ac:dyDescent="0.35">
      <c r="A39854">
        <v>26072024</v>
      </c>
      <c r="B39854" t="s">
        <v>436</v>
      </c>
      <c r="C39854" t="s">
        <v>412</v>
      </c>
      <c r="D39854" t="s">
        <v>132</v>
      </c>
      <c r="E39854" t="s">
        <v>356</v>
      </c>
      <c r="F39854" t="s">
        <v>101</v>
      </c>
    </row>
    <row r="39855" spans="1:6" x14ac:dyDescent="0.35">
      <c r="A39855">
        <v>26072024</v>
      </c>
      <c r="B39855" t="s">
        <v>145</v>
      </c>
      <c r="C39855" t="s">
        <v>461</v>
      </c>
      <c r="D39855" t="s">
        <v>359</v>
      </c>
      <c r="E39855" t="s">
        <v>360</v>
      </c>
      <c r="F39855" t="s">
        <v>101</v>
      </c>
    </row>
    <row r="39856" spans="1:6" x14ac:dyDescent="0.35">
      <c r="A39856">
        <v>26072024</v>
      </c>
      <c r="B39856" t="s">
        <v>515</v>
      </c>
      <c r="C39856" t="s">
        <v>416</v>
      </c>
      <c r="D39856" t="s">
        <v>359</v>
      </c>
      <c r="E39856" t="s">
        <v>362</v>
      </c>
      <c r="F39856" t="s">
        <v>101</v>
      </c>
    </row>
    <row r="39857" spans="1:8" x14ac:dyDescent="0.35">
      <c r="A39857">
        <v>26072024</v>
      </c>
      <c r="B39857" t="s">
        <v>609</v>
      </c>
      <c r="C39857" t="s">
        <v>354</v>
      </c>
      <c r="D39857" t="s">
        <v>359</v>
      </c>
      <c r="E39857" t="s">
        <v>362</v>
      </c>
      <c r="F39857" t="s">
        <v>140</v>
      </c>
      <c r="G39857" t="s">
        <v>364</v>
      </c>
      <c r="H39857" t="s">
        <v>101</v>
      </c>
    </row>
    <row r="39858" spans="1:8" x14ac:dyDescent="0.35">
      <c r="A39858">
        <v>26072024</v>
      </c>
      <c r="B39858" t="s">
        <v>661</v>
      </c>
      <c r="C39858" t="s">
        <v>402</v>
      </c>
      <c r="D39858" t="s">
        <v>366</v>
      </c>
      <c r="E39858" t="s">
        <v>257</v>
      </c>
      <c r="F39858" t="s">
        <v>367</v>
      </c>
      <c r="G39858" t="s">
        <v>101</v>
      </c>
    </row>
    <row r="39859" spans="1:8" x14ac:dyDescent="0.35">
      <c r="A39859">
        <v>26072024</v>
      </c>
      <c r="B39859" t="s">
        <v>551</v>
      </c>
      <c r="C39859" t="s">
        <v>478</v>
      </c>
      <c r="D39859" t="s">
        <v>369</v>
      </c>
      <c r="E39859" t="s">
        <v>370</v>
      </c>
      <c r="F39859" t="s">
        <v>101</v>
      </c>
    </row>
    <row r="39860" spans="1:8" x14ac:dyDescent="0.35">
      <c r="A39860">
        <v>26072024</v>
      </c>
      <c r="B39860" t="s">
        <v>655</v>
      </c>
      <c r="C39860" t="s">
        <v>158</v>
      </c>
      <c r="D39860" t="s">
        <v>371</v>
      </c>
      <c r="E39860" t="s">
        <v>101</v>
      </c>
    </row>
    <row r="39861" spans="1:8" x14ac:dyDescent="0.35">
      <c r="A39861">
        <v>26072024</v>
      </c>
      <c r="B39861" t="s">
        <v>473</v>
      </c>
      <c r="C39861" t="s">
        <v>416</v>
      </c>
      <c r="D39861" t="s">
        <v>372</v>
      </c>
      <c r="E39861" t="s">
        <v>101</v>
      </c>
    </row>
    <row r="39862" spans="1:8" x14ac:dyDescent="0.35">
      <c r="A39862">
        <v>26072024</v>
      </c>
      <c r="B39862" t="s">
        <v>543</v>
      </c>
      <c r="C39862" t="s">
        <v>373</v>
      </c>
      <c r="D39862" t="s">
        <v>101</v>
      </c>
    </row>
    <row r="39863" spans="1:8" x14ac:dyDescent="0.35">
      <c r="A39863">
        <v>26072024</v>
      </c>
      <c r="B39863" t="s">
        <v>687</v>
      </c>
      <c r="C39863" t="s">
        <v>402</v>
      </c>
      <c r="D39863" t="s">
        <v>376</v>
      </c>
      <c r="E39863" t="s">
        <v>140</v>
      </c>
      <c r="F39863" t="s">
        <v>331</v>
      </c>
      <c r="G39863" t="s">
        <v>377</v>
      </c>
      <c r="H39863" t="s">
        <v>101</v>
      </c>
    </row>
    <row r="39864" spans="1:8" x14ac:dyDescent="0.35">
      <c r="A39864">
        <v>26072024</v>
      </c>
      <c r="B39864" t="s">
        <v>694</v>
      </c>
      <c r="C39864" t="s">
        <v>234</v>
      </c>
      <c r="D39864" t="s">
        <v>378</v>
      </c>
    </row>
    <row r="39865" spans="1:8" x14ac:dyDescent="0.35">
      <c r="A39865">
        <v>26072024</v>
      </c>
      <c r="B39865" t="s">
        <v>224</v>
      </c>
      <c r="C39865" t="s">
        <v>457</v>
      </c>
      <c r="D39865" t="s">
        <v>380</v>
      </c>
      <c r="E39865" t="s">
        <v>101</v>
      </c>
    </row>
    <row r="39866" spans="1:8" x14ac:dyDescent="0.35">
      <c r="A39866">
        <v>26072024</v>
      </c>
      <c r="B39866" t="s">
        <v>674</v>
      </c>
      <c r="C39866" t="s">
        <v>146</v>
      </c>
      <c r="D39866" t="s">
        <v>382</v>
      </c>
      <c r="E39866" t="s">
        <v>383</v>
      </c>
    </row>
    <row r="39867" spans="1:8" x14ac:dyDescent="0.35">
      <c r="A39867">
        <v>26072024</v>
      </c>
      <c r="B39867" t="s">
        <v>477</v>
      </c>
      <c r="C39867" t="s">
        <v>402</v>
      </c>
      <c r="D39867" t="s">
        <v>385</v>
      </c>
      <c r="E39867" t="s">
        <v>386</v>
      </c>
    </row>
    <row r="39868" spans="1:8" x14ac:dyDescent="0.35">
      <c r="A39868">
        <v>26072024</v>
      </c>
      <c r="B39868" t="s">
        <v>696</v>
      </c>
      <c r="C39868" t="s">
        <v>230</v>
      </c>
      <c r="D39868" t="s">
        <v>388</v>
      </c>
      <c r="E39868" t="s">
        <v>101</v>
      </c>
    </row>
    <row r="39869" spans="1:8" x14ac:dyDescent="0.35">
      <c r="A39869">
        <v>26072024</v>
      </c>
      <c r="B39869" t="s">
        <v>142</v>
      </c>
      <c r="C39869" t="s">
        <v>231</v>
      </c>
      <c r="D39869" t="s">
        <v>391</v>
      </c>
      <c r="E39869" t="s">
        <v>101</v>
      </c>
    </row>
    <row r="39870" spans="1:8" x14ac:dyDescent="0.35">
      <c r="A39870">
        <v>26072024</v>
      </c>
      <c r="B39870" t="s">
        <v>566</v>
      </c>
      <c r="C39870" t="s">
        <v>357</v>
      </c>
      <c r="D39870" t="s">
        <v>393</v>
      </c>
    </row>
    <row r="39871" spans="1:8" x14ac:dyDescent="0.35">
      <c r="A39871">
        <v>26072024</v>
      </c>
      <c r="B39871" t="s">
        <v>695</v>
      </c>
      <c r="C39871" t="s">
        <v>204</v>
      </c>
      <c r="D39871" t="s">
        <v>394</v>
      </c>
      <c r="E39871" t="s">
        <v>395</v>
      </c>
      <c r="F39871" t="s">
        <v>101</v>
      </c>
    </row>
    <row r="39872" spans="1:8" x14ac:dyDescent="0.35">
      <c r="A39872">
        <v>26072024</v>
      </c>
      <c r="B39872" t="s">
        <v>474</v>
      </c>
      <c r="C39872" t="s">
        <v>197</v>
      </c>
      <c r="D39872" t="s">
        <v>396</v>
      </c>
    </row>
    <row r="39873" spans="1:9" x14ac:dyDescent="0.35">
      <c r="A39873">
        <v>26072024</v>
      </c>
      <c r="B39873" t="s">
        <v>472</v>
      </c>
      <c r="C39873" t="s">
        <v>397</v>
      </c>
      <c r="D39873" t="s">
        <v>101</v>
      </c>
    </row>
    <row r="39874" spans="1:9" x14ac:dyDescent="0.35">
      <c r="A39874">
        <v>26072024</v>
      </c>
      <c r="B39874" t="s">
        <v>623</v>
      </c>
      <c r="C39874" t="s">
        <v>197</v>
      </c>
      <c r="D39874" t="s">
        <v>399</v>
      </c>
      <c r="E39874" t="s">
        <v>140</v>
      </c>
      <c r="F39874" t="s">
        <v>400</v>
      </c>
      <c r="G39874" t="s">
        <v>257</v>
      </c>
      <c r="H39874" t="s">
        <v>331</v>
      </c>
      <c r="I39874" t="s">
        <v>401</v>
      </c>
    </row>
    <row r="39875" spans="1:9" x14ac:dyDescent="0.35">
      <c r="A39875">
        <v>26072024</v>
      </c>
      <c r="B39875" t="s">
        <v>494</v>
      </c>
      <c r="C39875" t="s">
        <v>296</v>
      </c>
      <c r="D39875" t="s">
        <v>399</v>
      </c>
      <c r="E39875" t="s">
        <v>187</v>
      </c>
      <c r="F39875" t="s">
        <v>101</v>
      </c>
    </row>
    <row r="39876" spans="1:9" x14ac:dyDescent="0.35">
      <c r="A39876">
        <v>26072024</v>
      </c>
      <c r="B39876" t="s">
        <v>425</v>
      </c>
      <c r="C39876" t="s">
        <v>506</v>
      </c>
      <c r="D39876" t="s">
        <v>399</v>
      </c>
      <c r="E39876" t="s">
        <v>403</v>
      </c>
      <c r="F39876" t="s">
        <v>101</v>
      </c>
    </row>
    <row r="39877" spans="1:9" x14ac:dyDescent="0.35">
      <c r="A39877">
        <v>26072024</v>
      </c>
      <c r="B39877" t="s">
        <v>498</v>
      </c>
      <c r="C39877" t="s">
        <v>273</v>
      </c>
      <c r="D39877" t="s">
        <v>399</v>
      </c>
      <c r="E39877" t="s">
        <v>404</v>
      </c>
      <c r="F39877" t="s">
        <v>101</v>
      </c>
    </row>
    <row r="39878" spans="1:9" x14ac:dyDescent="0.35">
      <c r="A39878">
        <v>25072024</v>
      </c>
      <c r="B39878" t="s">
        <v>557</v>
      </c>
      <c r="C39878" t="s">
        <v>203</v>
      </c>
      <c r="D39878" t="s">
        <v>100</v>
      </c>
      <c r="E39878" t="s">
        <v>101</v>
      </c>
    </row>
    <row r="39879" spans="1:9" x14ac:dyDescent="0.35">
      <c r="A39879">
        <v>25072024</v>
      </c>
      <c r="B39879" t="s">
        <v>593</v>
      </c>
      <c r="C39879" t="s">
        <v>443</v>
      </c>
      <c r="D39879" t="s">
        <v>104</v>
      </c>
      <c r="E39879" t="s">
        <v>101</v>
      </c>
    </row>
    <row r="39880" spans="1:9" x14ac:dyDescent="0.35">
      <c r="A39880">
        <v>25072024</v>
      </c>
      <c r="B39880" t="s">
        <v>573</v>
      </c>
      <c r="C39880" t="s">
        <v>158</v>
      </c>
      <c r="D39880" t="s">
        <v>107</v>
      </c>
      <c r="E39880" t="s">
        <v>108</v>
      </c>
      <c r="F39880" t="s">
        <v>101</v>
      </c>
    </row>
    <row r="39881" spans="1:9" x14ac:dyDescent="0.35">
      <c r="A39881">
        <v>25072024</v>
      </c>
      <c r="B39881" t="s">
        <v>555</v>
      </c>
      <c r="C39881" t="s">
        <v>336</v>
      </c>
      <c r="D39881" t="s">
        <v>111</v>
      </c>
      <c r="E39881" t="s">
        <v>101</v>
      </c>
    </row>
    <row r="39882" spans="1:9" x14ac:dyDescent="0.35">
      <c r="A39882">
        <v>25072024</v>
      </c>
      <c r="B39882" t="s">
        <v>671</v>
      </c>
      <c r="C39882" t="s">
        <v>563</v>
      </c>
      <c r="D39882" t="s">
        <v>114</v>
      </c>
      <c r="E39882" t="s">
        <v>115</v>
      </c>
      <c r="F39882" t="s">
        <v>116</v>
      </c>
    </row>
    <row r="39883" spans="1:9" x14ac:dyDescent="0.35">
      <c r="A39883">
        <v>25072024</v>
      </c>
      <c r="B39883" t="s">
        <v>192</v>
      </c>
      <c r="C39883" t="s">
        <v>529</v>
      </c>
      <c r="D39883" t="s">
        <v>114</v>
      </c>
      <c r="E39883" t="s">
        <v>119</v>
      </c>
      <c r="F39883" t="s">
        <v>120</v>
      </c>
      <c r="G39883" t="s">
        <v>121</v>
      </c>
    </row>
    <row r="39884" spans="1:9" x14ac:dyDescent="0.35">
      <c r="A39884">
        <v>25072024</v>
      </c>
      <c r="B39884" t="s">
        <v>686</v>
      </c>
      <c r="C39884" t="s">
        <v>727</v>
      </c>
      <c r="D39884" t="s">
        <v>114</v>
      </c>
      <c r="E39884" t="s">
        <v>124</v>
      </c>
    </row>
    <row r="39885" spans="1:9" x14ac:dyDescent="0.35">
      <c r="A39885">
        <v>25072024</v>
      </c>
      <c r="B39885" t="s">
        <v>649</v>
      </c>
      <c r="C39885" t="s">
        <v>672</v>
      </c>
      <c r="D39885" t="s">
        <v>114</v>
      </c>
      <c r="E39885" t="s">
        <v>127</v>
      </c>
    </row>
    <row r="39886" spans="1:9" x14ac:dyDescent="0.35">
      <c r="A39886">
        <v>25072024</v>
      </c>
      <c r="B39886" t="s">
        <v>166</v>
      </c>
      <c r="C39886" t="s">
        <v>643</v>
      </c>
      <c r="D39886" t="s">
        <v>114</v>
      </c>
      <c r="E39886" t="s">
        <v>130</v>
      </c>
    </row>
    <row r="39887" spans="1:9" x14ac:dyDescent="0.35">
      <c r="A39887">
        <v>25072024</v>
      </c>
      <c r="B39887" t="s">
        <v>821</v>
      </c>
      <c r="C39887" t="s">
        <v>954</v>
      </c>
      <c r="D39887" t="s">
        <v>114</v>
      </c>
      <c r="E39887" t="s">
        <v>132</v>
      </c>
      <c r="F39887" t="s">
        <v>133</v>
      </c>
    </row>
    <row r="39888" spans="1:9" x14ac:dyDescent="0.35">
      <c r="A39888">
        <v>25072024</v>
      </c>
      <c r="B39888" t="s">
        <v>597</v>
      </c>
      <c r="C39888" t="s">
        <v>467</v>
      </c>
      <c r="D39888" t="s">
        <v>135</v>
      </c>
      <c r="E39888" t="s">
        <v>136</v>
      </c>
    </row>
    <row r="39889" spans="1:7" x14ac:dyDescent="0.35">
      <c r="A39889">
        <v>25072024</v>
      </c>
      <c r="B39889" t="s">
        <v>742</v>
      </c>
      <c r="C39889" t="s">
        <v>496</v>
      </c>
      <c r="D39889" t="s">
        <v>139</v>
      </c>
      <c r="E39889" t="s">
        <v>140</v>
      </c>
      <c r="F39889" t="s">
        <v>141</v>
      </c>
      <c r="G39889" t="s">
        <v>101</v>
      </c>
    </row>
    <row r="39890" spans="1:7" x14ac:dyDescent="0.35">
      <c r="A39890">
        <v>25072024</v>
      </c>
      <c r="B39890" t="s">
        <v>589</v>
      </c>
      <c r="C39890" t="s">
        <v>188</v>
      </c>
      <c r="D39890" t="s">
        <v>144</v>
      </c>
      <c r="E39890" t="s">
        <v>101</v>
      </c>
    </row>
    <row r="39891" spans="1:7" x14ac:dyDescent="0.35">
      <c r="A39891">
        <v>25072024</v>
      </c>
      <c r="B39891" t="s">
        <v>551</v>
      </c>
      <c r="C39891" t="s">
        <v>595</v>
      </c>
      <c r="D39891" t="s">
        <v>147</v>
      </c>
      <c r="E39891" t="s">
        <v>148</v>
      </c>
      <c r="F39891" t="s">
        <v>149</v>
      </c>
    </row>
    <row r="39892" spans="1:7" x14ac:dyDescent="0.35">
      <c r="A39892">
        <v>25072024</v>
      </c>
      <c r="B39892" t="s">
        <v>573</v>
      </c>
      <c r="C39892" t="s">
        <v>99</v>
      </c>
      <c r="D39892" t="s">
        <v>152</v>
      </c>
      <c r="E39892" t="s">
        <v>140</v>
      </c>
      <c r="F39892" t="s">
        <v>153</v>
      </c>
      <c r="G39892" t="s">
        <v>101</v>
      </c>
    </row>
    <row r="39893" spans="1:7" x14ac:dyDescent="0.35">
      <c r="A39893">
        <v>25072024</v>
      </c>
      <c r="B39893" t="s">
        <v>752</v>
      </c>
      <c r="C39893" t="s">
        <v>598</v>
      </c>
      <c r="D39893" t="s">
        <v>156</v>
      </c>
      <c r="E39893" t="s">
        <v>101</v>
      </c>
    </row>
    <row r="39894" spans="1:7" x14ac:dyDescent="0.35">
      <c r="A39894">
        <v>25072024</v>
      </c>
      <c r="B39894" t="s">
        <v>146</v>
      </c>
      <c r="C39894" t="s">
        <v>159</v>
      </c>
      <c r="D39894" t="s">
        <v>101</v>
      </c>
    </row>
    <row r="39895" spans="1:7" x14ac:dyDescent="0.35">
      <c r="A39895">
        <v>25072024</v>
      </c>
      <c r="B39895" t="s">
        <v>146</v>
      </c>
      <c r="C39895" t="s">
        <v>161</v>
      </c>
      <c r="D39895" t="s">
        <v>101</v>
      </c>
    </row>
    <row r="39896" spans="1:7" x14ac:dyDescent="0.35">
      <c r="A39896">
        <v>25072024</v>
      </c>
      <c r="B39896" t="s">
        <v>318</v>
      </c>
      <c r="C39896" t="s">
        <v>151</v>
      </c>
      <c r="D39896" t="s">
        <v>164</v>
      </c>
      <c r="E39896" t="s">
        <v>101</v>
      </c>
    </row>
    <row r="39897" spans="1:7" x14ac:dyDescent="0.35">
      <c r="A39897">
        <v>25072024</v>
      </c>
      <c r="B39897" t="s">
        <v>694</v>
      </c>
      <c r="C39897" t="s">
        <v>122</v>
      </c>
      <c r="D39897" t="s">
        <v>167</v>
      </c>
    </row>
    <row r="39898" spans="1:7" x14ac:dyDescent="0.35">
      <c r="A39898">
        <v>25072024</v>
      </c>
      <c r="B39898" t="s">
        <v>629</v>
      </c>
      <c r="C39898" t="s">
        <v>329</v>
      </c>
      <c r="D39898" t="s">
        <v>423</v>
      </c>
      <c r="E39898" t="s">
        <v>101</v>
      </c>
    </row>
    <row r="39899" spans="1:7" x14ac:dyDescent="0.35">
      <c r="A39899">
        <v>25072024</v>
      </c>
      <c r="B39899" t="s">
        <v>326</v>
      </c>
      <c r="C39899" t="s">
        <v>547</v>
      </c>
      <c r="D39899" t="s">
        <v>169</v>
      </c>
      <c r="E39899" t="s">
        <v>170</v>
      </c>
      <c r="F39899" t="s">
        <v>101</v>
      </c>
    </row>
    <row r="39900" spans="1:7" x14ac:dyDescent="0.35">
      <c r="A39900">
        <v>25072024</v>
      </c>
      <c r="B39900" t="s">
        <v>695</v>
      </c>
      <c r="C39900" t="s">
        <v>318</v>
      </c>
      <c r="D39900" t="s">
        <v>173</v>
      </c>
      <c r="E39900" t="s">
        <v>101</v>
      </c>
    </row>
    <row r="39901" spans="1:7" x14ac:dyDescent="0.35">
      <c r="A39901">
        <v>25072024</v>
      </c>
      <c r="B39901" t="s">
        <v>661</v>
      </c>
      <c r="C39901" t="s">
        <v>227</v>
      </c>
      <c r="D39901" t="s">
        <v>176</v>
      </c>
      <c r="E39901" t="s">
        <v>101</v>
      </c>
    </row>
    <row r="39902" spans="1:7" x14ac:dyDescent="0.35">
      <c r="A39902">
        <v>25072024</v>
      </c>
      <c r="B39902" t="s">
        <v>630</v>
      </c>
      <c r="C39902" t="s">
        <v>244</v>
      </c>
      <c r="D39902" t="s">
        <v>176</v>
      </c>
      <c r="E39902" t="s">
        <v>149</v>
      </c>
    </row>
    <row r="39903" spans="1:7" x14ac:dyDescent="0.35">
      <c r="A39903">
        <v>25072024</v>
      </c>
      <c r="B39903" t="s">
        <v>589</v>
      </c>
      <c r="C39903" t="s">
        <v>416</v>
      </c>
      <c r="D39903" t="s">
        <v>181</v>
      </c>
      <c r="E39903" t="s">
        <v>182</v>
      </c>
      <c r="F39903" t="s">
        <v>101</v>
      </c>
    </row>
    <row r="39904" spans="1:7" x14ac:dyDescent="0.35">
      <c r="A39904">
        <v>25072024</v>
      </c>
      <c r="B39904" t="s">
        <v>722</v>
      </c>
      <c r="C39904" t="s">
        <v>430</v>
      </c>
      <c r="D39904" t="s">
        <v>184</v>
      </c>
      <c r="E39904" t="s">
        <v>101</v>
      </c>
    </row>
    <row r="39905" spans="1:7" x14ac:dyDescent="0.35">
      <c r="A39905">
        <v>25072024</v>
      </c>
      <c r="B39905" t="s">
        <v>179</v>
      </c>
      <c r="C39905" t="s">
        <v>187</v>
      </c>
      <c r="D39905" t="s">
        <v>101</v>
      </c>
    </row>
    <row r="39906" spans="1:7" x14ac:dyDescent="0.35">
      <c r="A39906">
        <v>25072024</v>
      </c>
      <c r="B39906" t="s">
        <v>326</v>
      </c>
      <c r="C39906" t="s">
        <v>336</v>
      </c>
      <c r="D39906" t="s">
        <v>190</v>
      </c>
      <c r="E39906" t="s">
        <v>191</v>
      </c>
      <c r="F39906" t="s">
        <v>101</v>
      </c>
    </row>
    <row r="39907" spans="1:7" x14ac:dyDescent="0.35">
      <c r="A39907">
        <v>25072024</v>
      </c>
      <c r="B39907" t="s">
        <v>293</v>
      </c>
      <c r="C39907" t="s">
        <v>212</v>
      </c>
      <c r="D39907" t="s">
        <v>190</v>
      </c>
      <c r="E39907" t="s">
        <v>194</v>
      </c>
      <c r="F39907" t="s">
        <v>101</v>
      </c>
    </row>
    <row r="39908" spans="1:7" x14ac:dyDescent="0.35">
      <c r="A39908">
        <v>25072024</v>
      </c>
      <c r="B39908" t="s">
        <v>557</v>
      </c>
      <c r="C39908" t="s">
        <v>175</v>
      </c>
      <c r="D39908" t="s">
        <v>190</v>
      </c>
      <c r="E39908" t="s">
        <v>196</v>
      </c>
      <c r="F39908" t="s">
        <v>101</v>
      </c>
    </row>
    <row r="39909" spans="1:7" x14ac:dyDescent="0.35">
      <c r="A39909">
        <v>25072024</v>
      </c>
      <c r="B39909" t="s">
        <v>158</v>
      </c>
      <c r="C39909" t="s">
        <v>198</v>
      </c>
      <c r="D39909" t="s">
        <v>140</v>
      </c>
      <c r="E39909" t="s">
        <v>199</v>
      </c>
      <c r="F39909" t="s">
        <v>200</v>
      </c>
      <c r="G39909" t="s">
        <v>101</v>
      </c>
    </row>
    <row r="39910" spans="1:7" x14ac:dyDescent="0.35">
      <c r="A39910">
        <v>25072024</v>
      </c>
      <c r="B39910" t="s">
        <v>226</v>
      </c>
      <c r="C39910" t="s">
        <v>302</v>
      </c>
      <c r="D39910" t="s">
        <v>61</v>
      </c>
      <c r="E39910" t="s">
        <v>101</v>
      </c>
    </row>
    <row r="39911" spans="1:7" x14ac:dyDescent="0.35">
      <c r="A39911">
        <v>25072024</v>
      </c>
      <c r="B39911" t="s">
        <v>520</v>
      </c>
      <c r="C39911" t="s">
        <v>548</v>
      </c>
      <c r="D39911" t="s">
        <v>205</v>
      </c>
      <c r="E39911" t="s">
        <v>101</v>
      </c>
    </row>
    <row r="39912" spans="1:7" x14ac:dyDescent="0.35">
      <c r="A39912">
        <v>25072024</v>
      </c>
      <c r="B39912" t="s">
        <v>761</v>
      </c>
      <c r="C39912" t="s">
        <v>307</v>
      </c>
      <c r="D39912" t="s">
        <v>208</v>
      </c>
      <c r="E39912" t="s">
        <v>101</v>
      </c>
    </row>
    <row r="39913" spans="1:7" x14ac:dyDescent="0.35">
      <c r="A39913">
        <v>25072024</v>
      </c>
      <c r="B39913" t="s">
        <v>611</v>
      </c>
      <c r="C39913" t="s">
        <v>204</v>
      </c>
      <c r="D39913" t="s">
        <v>210</v>
      </c>
      <c r="E39913" t="s">
        <v>211</v>
      </c>
      <c r="F39913" t="s">
        <v>101</v>
      </c>
    </row>
    <row r="39914" spans="1:7" x14ac:dyDescent="0.35">
      <c r="A39914">
        <v>25072024</v>
      </c>
      <c r="B39914" t="s">
        <v>138</v>
      </c>
      <c r="C39914" t="s">
        <v>469</v>
      </c>
      <c r="D39914" t="s">
        <v>214</v>
      </c>
      <c r="E39914" t="s">
        <v>215</v>
      </c>
      <c r="F39914" t="s">
        <v>101</v>
      </c>
    </row>
    <row r="39915" spans="1:7" x14ac:dyDescent="0.35">
      <c r="A39915">
        <v>25072024</v>
      </c>
      <c r="B39915" t="s">
        <v>603</v>
      </c>
      <c r="C39915" t="s">
        <v>420</v>
      </c>
      <c r="D39915" t="s">
        <v>217</v>
      </c>
      <c r="E39915" t="s">
        <v>101</v>
      </c>
    </row>
    <row r="39916" spans="1:7" x14ac:dyDescent="0.35">
      <c r="A39916">
        <v>25072024</v>
      </c>
      <c r="B39916" t="s">
        <v>766</v>
      </c>
      <c r="C39916" t="s">
        <v>442</v>
      </c>
      <c r="D39916" t="s">
        <v>220</v>
      </c>
      <c r="E39916" t="s">
        <v>101</v>
      </c>
    </row>
    <row r="39917" spans="1:7" x14ac:dyDescent="0.35">
      <c r="A39917">
        <v>25072024</v>
      </c>
      <c r="B39917" t="s">
        <v>759</v>
      </c>
      <c r="C39917" t="s">
        <v>285</v>
      </c>
      <c r="D39917" t="s">
        <v>222</v>
      </c>
    </row>
    <row r="39918" spans="1:7" x14ac:dyDescent="0.35">
      <c r="A39918">
        <v>25072024</v>
      </c>
      <c r="B39918" t="s">
        <v>752</v>
      </c>
      <c r="C39918" t="s">
        <v>421</v>
      </c>
      <c r="D39918" t="s">
        <v>223</v>
      </c>
    </row>
    <row r="39919" spans="1:7" x14ac:dyDescent="0.35">
      <c r="A39919">
        <v>25072024</v>
      </c>
      <c r="B39919" t="s">
        <v>629</v>
      </c>
      <c r="C39919" t="s">
        <v>177</v>
      </c>
      <c r="D39919" t="s">
        <v>225</v>
      </c>
      <c r="E39919" t="s">
        <v>101</v>
      </c>
    </row>
    <row r="39920" spans="1:7" x14ac:dyDescent="0.35">
      <c r="A39920">
        <v>25072024</v>
      </c>
      <c r="B39920" t="s">
        <v>636</v>
      </c>
      <c r="C39920" t="s">
        <v>595</v>
      </c>
      <c r="D39920" t="s">
        <v>225</v>
      </c>
      <c r="E39920" t="s">
        <v>228</v>
      </c>
      <c r="F39920" t="s">
        <v>229</v>
      </c>
    </row>
    <row r="39921" spans="1:7" x14ac:dyDescent="0.35">
      <c r="A39921">
        <v>25072024</v>
      </c>
      <c r="B39921" t="s">
        <v>551</v>
      </c>
      <c r="C39921" t="s">
        <v>188</v>
      </c>
      <c r="D39921" t="s">
        <v>232</v>
      </c>
      <c r="E39921" t="s">
        <v>101</v>
      </c>
    </row>
    <row r="39922" spans="1:7" x14ac:dyDescent="0.35">
      <c r="A39922">
        <v>25072024</v>
      </c>
      <c r="B39922" t="s">
        <v>609</v>
      </c>
      <c r="C39922" t="s">
        <v>296</v>
      </c>
      <c r="D39922" t="s">
        <v>235</v>
      </c>
      <c r="E39922" t="s">
        <v>236</v>
      </c>
      <c r="F39922" t="s">
        <v>101</v>
      </c>
    </row>
    <row r="39923" spans="1:7" x14ac:dyDescent="0.35">
      <c r="A39923">
        <v>25072024</v>
      </c>
      <c r="B39923" t="s">
        <v>474</v>
      </c>
      <c r="C39923" t="s">
        <v>316</v>
      </c>
      <c r="D39923" t="s">
        <v>235</v>
      </c>
      <c r="E39923" t="s">
        <v>239</v>
      </c>
      <c r="F39923" t="s">
        <v>149</v>
      </c>
    </row>
    <row r="39924" spans="1:7" x14ac:dyDescent="0.35">
      <c r="A39924">
        <v>25072024</v>
      </c>
      <c r="B39924" t="s">
        <v>628</v>
      </c>
      <c r="C39924" t="s">
        <v>282</v>
      </c>
      <c r="D39924" t="s">
        <v>235</v>
      </c>
      <c r="E39924" t="s">
        <v>241</v>
      </c>
      <c r="F39924" t="s">
        <v>101</v>
      </c>
    </row>
    <row r="39925" spans="1:7" x14ac:dyDescent="0.35">
      <c r="A39925">
        <v>25072024</v>
      </c>
      <c r="B39925" t="s">
        <v>592</v>
      </c>
      <c r="C39925" t="s">
        <v>197</v>
      </c>
      <c r="D39925" t="s">
        <v>243</v>
      </c>
      <c r="E39925" t="s">
        <v>101</v>
      </c>
    </row>
    <row r="39926" spans="1:7" x14ac:dyDescent="0.35">
      <c r="A39926">
        <v>25072024</v>
      </c>
      <c r="B39926" t="s">
        <v>413</v>
      </c>
      <c r="C39926" t="s">
        <v>282</v>
      </c>
      <c r="D39926" t="s">
        <v>245</v>
      </c>
      <c r="E39926" t="s">
        <v>246</v>
      </c>
    </row>
    <row r="39927" spans="1:7" x14ac:dyDescent="0.35">
      <c r="A39927">
        <v>25072024</v>
      </c>
      <c r="B39927" t="s">
        <v>729</v>
      </c>
      <c r="C39927" t="s">
        <v>525</v>
      </c>
      <c r="D39927" t="s">
        <v>245</v>
      </c>
      <c r="E39927" t="s">
        <v>249</v>
      </c>
    </row>
    <row r="39928" spans="1:7" x14ac:dyDescent="0.35">
      <c r="A39928">
        <v>25072024</v>
      </c>
      <c r="B39928" t="s">
        <v>451</v>
      </c>
      <c r="C39928" t="s">
        <v>467</v>
      </c>
      <c r="D39928" t="s">
        <v>252</v>
      </c>
      <c r="E39928" t="s">
        <v>101</v>
      </c>
    </row>
    <row r="39929" spans="1:7" x14ac:dyDescent="0.35">
      <c r="A39929">
        <v>25072024</v>
      </c>
      <c r="B39929" t="s">
        <v>145</v>
      </c>
      <c r="C39929" t="s">
        <v>434</v>
      </c>
      <c r="D39929" t="s">
        <v>254</v>
      </c>
    </row>
    <row r="39930" spans="1:7" x14ac:dyDescent="0.35">
      <c r="A39930">
        <v>25072024</v>
      </c>
      <c r="B39930" t="s">
        <v>493</v>
      </c>
      <c r="C39930" t="s">
        <v>269</v>
      </c>
      <c r="D39930" t="s">
        <v>256</v>
      </c>
      <c r="E39930" t="s">
        <v>257</v>
      </c>
      <c r="F39930" t="s">
        <v>236</v>
      </c>
      <c r="G39930" t="s">
        <v>101</v>
      </c>
    </row>
    <row r="39931" spans="1:7" x14ac:dyDescent="0.35">
      <c r="A39931">
        <v>25072024</v>
      </c>
      <c r="B39931" t="s">
        <v>558</v>
      </c>
      <c r="C39931" t="s">
        <v>188</v>
      </c>
      <c r="D39931" t="s">
        <v>260</v>
      </c>
      <c r="E39931" t="s">
        <v>136</v>
      </c>
      <c r="F39931" t="s">
        <v>101</v>
      </c>
    </row>
    <row r="39932" spans="1:7" x14ac:dyDescent="0.35">
      <c r="A39932">
        <v>25072024</v>
      </c>
      <c r="B39932" t="s">
        <v>174</v>
      </c>
      <c r="C39932" t="s">
        <v>261</v>
      </c>
      <c r="D39932" t="s">
        <v>262</v>
      </c>
      <c r="E39932" t="s">
        <v>101</v>
      </c>
    </row>
    <row r="39933" spans="1:7" x14ac:dyDescent="0.35">
      <c r="A39933">
        <v>25072024</v>
      </c>
      <c r="B39933" t="s">
        <v>557</v>
      </c>
      <c r="C39933" t="s">
        <v>502</v>
      </c>
      <c r="D39933" t="s">
        <v>264</v>
      </c>
      <c r="E39933" t="s">
        <v>101</v>
      </c>
    </row>
    <row r="39934" spans="1:7" x14ac:dyDescent="0.35">
      <c r="A39934">
        <v>25072024</v>
      </c>
      <c r="B39934" t="s">
        <v>230</v>
      </c>
      <c r="C39934" t="s">
        <v>264</v>
      </c>
      <c r="D39934" t="s">
        <v>149</v>
      </c>
    </row>
    <row r="39935" spans="1:7" x14ac:dyDescent="0.35">
      <c r="A39935">
        <v>25072024</v>
      </c>
      <c r="B39935" t="s">
        <v>728</v>
      </c>
      <c r="C39935" t="s">
        <v>414</v>
      </c>
      <c r="D39935" t="s">
        <v>265</v>
      </c>
      <c r="E39935" t="s">
        <v>101</v>
      </c>
      <c r="F39935" t="s">
        <v>266</v>
      </c>
    </row>
    <row r="39936" spans="1:7" x14ac:dyDescent="0.35">
      <c r="A39936">
        <v>25072024</v>
      </c>
      <c r="B39936" t="s">
        <v>413</v>
      </c>
      <c r="C39936" t="s">
        <v>521</v>
      </c>
      <c r="D39936" t="s">
        <v>267</v>
      </c>
      <c r="E39936" t="s">
        <v>101</v>
      </c>
    </row>
    <row r="39937" spans="1:8" x14ac:dyDescent="0.35">
      <c r="A39937">
        <v>25072024</v>
      </c>
      <c r="B39937" t="s">
        <v>609</v>
      </c>
      <c r="C39937" t="s">
        <v>122</v>
      </c>
      <c r="D39937" t="s">
        <v>268</v>
      </c>
    </row>
    <row r="39938" spans="1:8" x14ac:dyDescent="0.35">
      <c r="A39938">
        <v>25072024</v>
      </c>
      <c r="B39938" t="s">
        <v>592</v>
      </c>
      <c r="C39938" t="s">
        <v>523</v>
      </c>
      <c r="D39938" t="s">
        <v>270</v>
      </c>
      <c r="E39938" t="s">
        <v>271</v>
      </c>
      <c r="F39938" t="s">
        <v>101</v>
      </c>
    </row>
    <row r="39939" spans="1:8" x14ac:dyDescent="0.35">
      <c r="A39939">
        <v>25072024</v>
      </c>
      <c r="B39939" t="s">
        <v>413</v>
      </c>
      <c r="C39939" t="s">
        <v>185</v>
      </c>
      <c r="D39939" t="s">
        <v>274</v>
      </c>
      <c r="E39939" t="s">
        <v>101</v>
      </c>
    </row>
    <row r="39940" spans="1:8" x14ac:dyDescent="0.35">
      <c r="A39940">
        <v>25072024</v>
      </c>
      <c r="B39940" t="s">
        <v>504</v>
      </c>
      <c r="C39940" t="s">
        <v>329</v>
      </c>
      <c r="D39940" t="s">
        <v>277</v>
      </c>
      <c r="E39940" t="s">
        <v>101</v>
      </c>
    </row>
    <row r="39941" spans="1:8" x14ac:dyDescent="0.35">
      <c r="A39941">
        <v>25072024</v>
      </c>
      <c r="B39941" t="s">
        <v>665</v>
      </c>
      <c r="C39941" t="s">
        <v>172</v>
      </c>
      <c r="D39941" t="s">
        <v>279</v>
      </c>
      <c r="E39941" t="s">
        <v>140</v>
      </c>
      <c r="F39941" t="s">
        <v>280</v>
      </c>
    </row>
    <row r="39942" spans="1:8" x14ac:dyDescent="0.35">
      <c r="A39942">
        <v>25072024</v>
      </c>
      <c r="B39942" t="s">
        <v>723</v>
      </c>
      <c r="C39942" t="s">
        <v>137</v>
      </c>
      <c r="D39942" t="s">
        <v>281</v>
      </c>
    </row>
    <row r="39943" spans="1:8" x14ac:dyDescent="0.35">
      <c r="A39943">
        <v>25072024</v>
      </c>
      <c r="B39943" t="s">
        <v>593</v>
      </c>
      <c r="C39943" t="s">
        <v>178</v>
      </c>
      <c r="D39943" t="s">
        <v>284</v>
      </c>
      <c r="E39943" t="s">
        <v>101</v>
      </c>
    </row>
    <row r="39944" spans="1:8" x14ac:dyDescent="0.35">
      <c r="A39944">
        <v>25072024</v>
      </c>
      <c r="B39944" t="s">
        <v>639</v>
      </c>
      <c r="C39944" t="s">
        <v>292</v>
      </c>
      <c r="D39944" t="s">
        <v>287</v>
      </c>
      <c r="E39944" t="s">
        <v>101</v>
      </c>
    </row>
    <row r="39945" spans="1:8" x14ac:dyDescent="0.35">
      <c r="A39945">
        <v>25072024</v>
      </c>
      <c r="B39945" t="s">
        <v>758</v>
      </c>
      <c r="C39945" t="s">
        <v>595</v>
      </c>
      <c r="D39945" t="s">
        <v>288</v>
      </c>
      <c r="E39945" t="s">
        <v>101</v>
      </c>
    </row>
    <row r="39946" spans="1:8" x14ac:dyDescent="0.35">
      <c r="A39946">
        <v>25072024</v>
      </c>
      <c r="B39946" t="s">
        <v>450</v>
      </c>
      <c r="C39946" t="s">
        <v>506</v>
      </c>
      <c r="D39946" t="s">
        <v>290</v>
      </c>
      <c r="E39946" t="s">
        <v>140</v>
      </c>
      <c r="F39946" t="s">
        <v>291</v>
      </c>
    </row>
    <row r="39947" spans="1:8" x14ac:dyDescent="0.35">
      <c r="A39947">
        <v>25072024</v>
      </c>
      <c r="B39947" t="s">
        <v>629</v>
      </c>
      <c r="C39947" t="s">
        <v>425</v>
      </c>
      <c r="D39947" t="s">
        <v>290</v>
      </c>
      <c r="E39947" t="s">
        <v>140</v>
      </c>
      <c r="F39947" t="s">
        <v>294</v>
      </c>
      <c r="G39947" t="s">
        <v>295</v>
      </c>
      <c r="H39947" t="s">
        <v>101</v>
      </c>
    </row>
    <row r="39948" spans="1:8" x14ac:dyDescent="0.35">
      <c r="A39948">
        <v>25072024</v>
      </c>
      <c r="B39948" t="s">
        <v>603</v>
      </c>
      <c r="C39948" t="s">
        <v>155</v>
      </c>
      <c r="D39948" t="s">
        <v>298</v>
      </c>
      <c r="E39948" t="s">
        <v>101</v>
      </c>
    </row>
    <row r="39949" spans="1:8" x14ac:dyDescent="0.35">
      <c r="A39949">
        <v>25072024</v>
      </c>
      <c r="B39949" t="s">
        <v>405</v>
      </c>
      <c r="C39949" t="s">
        <v>109</v>
      </c>
      <c r="D39949" t="s">
        <v>300</v>
      </c>
      <c r="E39949" t="s">
        <v>262</v>
      </c>
      <c r="F39949" t="s">
        <v>101</v>
      </c>
    </row>
    <row r="39950" spans="1:8" x14ac:dyDescent="0.35">
      <c r="A39950">
        <v>25072024</v>
      </c>
      <c r="B39950" t="s">
        <v>520</v>
      </c>
      <c r="C39950" t="s">
        <v>155</v>
      </c>
      <c r="D39950" t="s">
        <v>301</v>
      </c>
      <c r="E39950" t="s">
        <v>101</v>
      </c>
    </row>
    <row r="39951" spans="1:8" x14ac:dyDescent="0.35">
      <c r="A39951">
        <v>25072024</v>
      </c>
      <c r="B39951" t="s">
        <v>779</v>
      </c>
      <c r="C39951" t="s">
        <v>416</v>
      </c>
      <c r="D39951" t="s">
        <v>303</v>
      </c>
      <c r="E39951" t="s">
        <v>149</v>
      </c>
    </row>
    <row r="39952" spans="1:8" x14ac:dyDescent="0.35">
      <c r="A39952">
        <v>25072024</v>
      </c>
      <c r="B39952" t="s">
        <v>759</v>
      </c>
      <c r="C39952" t="s">
        <v>473</v>
      </c>
      <c r="D39952" t="s">
        <v>306</v>
      </c>
      <c r="E39952" t="s">
        <v>101</v>
      </c>
    </row>
    <row r="39953" spans="1:9" x14ac:dyDescent="0.35">
      <c r="A39953">
        <v>25072024</v>
      </c>
      <c r="B39953" t="s">
        <v>730</v>
      </c>
      <c r="C39953" t="s">
        <v>424</v>
      </c>
      <c r="D39953" t="s">
        <v>308</v>
      </c>
      <c r="E39953" t="s">
        <v>309</v>
      </c>
      <c r="F39953" t="s">
        <v>310</v>
      </c>
      <c r="G39953" t="s">
        <v>311</v>
      </c>
      <c r="H39953" t="s">
        <v>312</v>
      </c>
      <c r="I39953" t="s">
        <v>101</v>
      </c>
    </row>
    <row r="39954" spans="1:9" x14ac:dyDescent="0.35">
      <c r="A39954">
        <v>25072024</v>
      </c>
      <c r="B39954" t="s">
        <v>145</v>
      </c>
      <c r="C39954" t="s">
        <v>158</v>
      </c>
      <c r="D39954" t="s">
        <v>314</v>
      </c>
      <c r="E39954" t="s">
        <v>315</v>
      </c>
      <c r="F39954" t="s">
        <v>101</v>
      </c>
    </row>
    <row r="39955" spans="1:9" x14ac:dyDescent="0.35">
      <c r="A39955">
        <v>25072024</v>
      </c>
      <c r="B39955" t="s">
        <v>415</v>
      </c>
      <c r="C39955" t="s">
        <v>263</v>
      </c>
      <c r="D39955" t="s">
        <v>314</v>
      </c>
      <c r="E39955" t="s">
        <v>317</v>
      </c>
      <c r="F39955" t="s">
        <v>101</v>
      </c>
    </row>
    <row r="39956" spans="1:9" x14ac:dyDescent="0.35">
      <c r="A39956">
        <v>25072024</v>
      </c>
      <c r="B39956" t="s">
        <v>440</v>
      </c>
      <c r="C39956" t="s">
        <v>146</v>
      </c>
      <c r="D39956" t="s">
        <v>319</v>
      </c>
      <c r="E39956" t="s">
        <v>320</v>
      </c>
      <c r="F39956" t="s">
        <v>321</v>
      </c>
    </row>
    <row r="39957" spans="1:9" x14ac:dyDescent="0.35">
      <c r="A39957">
        <v>25072024</v>
      </c>
      <c r="B39957" t="s">
        <v>694</v>
      </c>
      <c r="C39957" t="s">
        <v>146</v>
      </c>
      <c r="D39957" t="s">
        <v>322</v>
      </c>
      <c r="E39957" t="s">
        <v>101</v>
      </c>
    </row>
    <row r="39958" spans="1:9" x14ac:dyDescent="0.35">
      <c r="A39958">
        <v>25072024</v>
      </c>
      <c r="B39958" t="s">
        <v>694</v>
      </c>
      <c r="C39958" t="s">
        <v>293</v>
      </c>
      <c r="D39958" t="s">
        <v>325</v>
      </c>
      <c r="E39958" t="s">
        <v>101</v>
      </c>
    </row>
    <row r="39959" spans="1:9" x14ac:dyDescent="0.35">
      <c r="A39959">
        <v>25072024</v>
      </c>
      <c r="B39959" t="s">
        <v>724</v>
      </c>
      <c r="C39959" t="s">
        <v>224</v>
      </c>
      <c r="D39959" t="s">
        <v>328</v>
      </c>
      <c r="E39959" t="s">
        <v>101</v>
      </c>
    </row>
    <row r="39960" spans="1:9" x14ac:dyDescent="0.35">
      <c r="A39960">
        <v>25072024</v>
      </c>
      <c r="B39960" t="s">
        <v>146</v>
      </c>
      <c r="C39960" t="s">
        <v>331</v>
      </c>
      <c r="D39960" t="s">
        <v>332</v>
      </c>
      <c r="E39960" t="s">
        <v>101</v>
      </c>
    </row>
    <row r="39961" spans="1:9" x14ac:dyDescent="0.35">
      <c r="A39961">
        <v>25072024</v>
      </c>
      <c r="B39961" t="s">
        <v>203</v>
      </c>
      <c r="C39961" t="s">
        <v>192</v>
      </c>
      <c r="D39961" t="s">
        <v>331</v>
      </c>
      <c r="E39961" t="s">
        <v>335</v>
      </c>
      <c r="F39961" t="s">
        <v>101</v>
      </c>
    </row>
    <row r="39962" spans="1:9" x14ac:dyDescent="0.35">
      <c r="A39962">
        <v>25072024</v>
      </c>
      <c r="B39962" t="s">
        <v>146</v>
      </c>
      <c r="C39962" t="s">
        <v>351</v>
      </c>
      <c r="D39962" t="s">
        <v>331</v>
      </c>
      <c r="E39962" t="s">
        <v>338</v>
      </c>
      <c r="F39962" t="s">
        <v>321</v>
      </c>
    </row>
    <row r="39963" spans="1:9" x14ac:dyDescent="0.35">
      <c r="A39963">
        <v>25072024</v>
      </c>
      <c r="B39963" t="s">
        <v>759</v>
      </c>
      <c r="C39963" t="s">
        <v>206</v>
      </c>
      <c r="D39963" t="s">
        <v>170</v>
      </c>
    </row>
    <row r="39964" spans="1:9" x14ac:dyDescent="0.35">
      <c r="A39964">
        <v>25072024</v>
      </c>
      <c r="B39964" t="s">
        <v>663</v>
      </c>
      <c r="C39964" t="s">
        <v>178</v>
      </c>
      <c r="D39964" t="s">
        <v>341</v>
      </c>
      <c r="E39964" t="s">
        <v>101</v>
      </c>
    </row>
    <row r="39965" spans="1:9" x14ac:dyDescent="0.35">
      <c r="A39965">
        <v>25072024</v>
      </c>
      <c r="B39965" t="s">
        <v>611</v>
      </c>
      <c r="C39965" t="s">
        <v>506</v>
      </c>
      <c r="D39965" t="s">
        <v>343</v>
      </c>
      <c r="E39965" t="s">
        <v>101</v>
      </c>
    </row>
    <row r="39966" spans="1:9" x14ac:dyDescent="0.35">
      <c r="A39966">
        <v>25072024</v>
      </c>
      <c r="B39966" t="s">
        <v>502</v>
      </c>
      <c r="C39966" t="s">
        <v>132</v>
      </c>
      <c r="D39966" t="s">
        <v>344</v>
      </c>
      <c r="E39966" t="s">
        <v>345</v>
      </c>
      <c r="F39966" t="s">
        <v>101</v>
      </c>
    </row>
    <row r="39967" spans="1:9" x14ac:dyDescent="0.35">
      <c r="A39967">
        <v>25072024</v>
      </c>
      <c r="B39967" t="s">
        <v>573</v>
      </c>
      <c r="C39967" t="s">
        <v>174</v>
      </c>
      <c r="D39967" t="s">
        <v>132</v>
      </c>
      <c r="E39967" t="s">
        <v>347</v>
      </c>
      <c r="F39967" t="s">
        <v>101</v>
      </c>
    </row>
    <row r="39968" spans="1:9" x14ac:dyDescent="0.35">
      <c r="A39968">
        <v>25072024</v>
      </c>
      <c r="B39968" t="s">
        <v>623</v>
      </c>
      <c r="C39968" t="s">
        <v>402</v>
      </c>
      <c r="D39968" t="s">
        <v>132</v>
      </c>
      <c r="E39968" t="s">
        <v>348</v>
      </c>
      <c r="F39968" t="s">
        <v>101</v>
      </c>
    </row>
    <row r="39969" spans="1:8" x14ac:dyDescent="0.35">
      <c r="A39969">
        <v>25072024</v>
      </c>
      <c r="B39969" t="s">
        <v>439</v>
      </c>
      <c r="C39969" t="s">
        <v>336</v>
      </c>
      <c r="D39969" t="s">
        <v>132</v>
      </c>
      <c r="E39969" t="s">
        <v>350</v>
      </c>
      <c r="F39969" t="s">
        <v>101</v>
      </c>
    </row>
    <row r="39970" spans="1:8" x14ac:dyDescent="0.35">
      <c r="A39970">
        <v>25072024</v>
      </c>
      <c r="B39970" t="s">
        <v>663</v>
      </c>
      <c r="C39970" t="s">
        <v>598</v>
      </c>
      <c r="D39970" t="s">
        <v>132</v>
      </c>
      <c r="E39970" t="s">
        <v>352</v>
      </c>
      <c r="F39970" t="s">
        <v>101</v>
      </c>
    </row>
    <row r="39971" spans="1:8" x14ac:dyDescent="0.35">
      <c r="A39971">
        <v>25072024</v>
      </c>
      <c r="B39971" t="s">
        <v>603</v>
      </c>
      <c r="C39971" t="s">
        <v>158</v>
      </c>
      <c r="D39971" t="s">
        <v>132</v>
      </c>
      <c r="E39971" t="s">
        <v>133</v>
      </c>
      <c r="F39971" t="s">
        <v>355</v>
      </c>
    </row>
    <row r="39972" spans="1:8" x14ac:dyDescent="0.35">
      <c r="A39972">
        <v>25072024</v>
      </c>
      <c r="B39972" t="s">
        <v>695</v>
      </c>
      <c r="C39972" t="s">
        <v>146</v>
      </c>
      <c r="D39972" t="s">
        <v>132</v>
      </c>
      <c r="E39972" t="s">
        <v>356</v>
      </c>
      <c r="F39972" t="s">
        <v>101</v>
      </c>
    </row>
    <row r="39973" spans="1:8" x14ac:dyDescent="0.35">
      <c r="A39973">
        <v>25072024</v>
      </c>
      <c r="B39973" t="s">
        <v>203</v>
      </c>
      <c r="C39973" t="s">
        <v>162</v>
      </c>
      <c r="D39973" t="s">
        <v>359</v>
      </c>
      <c r="E39973" t="s">
        <v>360</v>
      </c>
      <c r="F39973" t="s">
        <v>101</v>
      </c>
    </row>
    <row r="39974" spans="1:8" x14ac:dyDescent="0.35">
      <c r="A39974">
        <v>25072024</v>
      </c>
      <c r="B39974" t="s">
        <v>552</v>
      </c>
      <c r="C39974" t="s">
        <v>416</v>
      </c>
      <c r="D39974" t="s">
        <v>359</v>
      </c>
      <c r="E39974" t="s">
        <v>362</v>
      </c>
      <c r="F39974" t="s">
        <v>101</v>
      </c>
    </row>
    <row r="39975" spans="1:8" x14ac:dyDescent="0.35">
      <c r="A39975">
        <v>25072024</v>
      </c>
      <c r="B39975" t="s">
        <v>694</v>
      </c>
      <c r="C39975" t="s">
        <v>381</v>
      </c>
      <c r="D39975" t="s">
        <v>359</v>
      </c>
      <c r="E39975" t="s">
        <v>362</v>
      </c>
      <c r="F39975" t="s">
        <v>140</v>
      </c>
      <c r="G39975" t="s">
        <v>364</v>
      </c>
      <c r="H39975" t="s">
        <v>101</v>
      </c>
    </row>
    <row r="39976" spans="1:8" x14ac:dyDescent="0.35">
      <c r="A39976">
        <v>25072024</v>
      </c>
      <c r="B39976" t="s">
        <v>696</v>
      </c>
      <c r="C39976" t="s">
        <v>502</v>
      </c>
      <c r="D39976" t="s">
        <v>366</v>
      </c>
      <c r="E39976" t="s">
        <v>257</v>
      </c>
      <c r="F39976" t="s">
        <v>367</v>
      </c>
      <c r="G39976" t="s">
        <v>101</v>
      </c>
    </row>
    <row r="39977" spans="1:8" x14ac:dyDescent="0.35">
      <c r="A39977">
        <v>25072024</v>
      </c>
      <c r="B39977" t="s">
        <v>655</v>
      </c>
      <c r="C39977" t="s">
        <v>117</v>
      </c>
      <c r="D39977" t="s">
        <v>369</v>
      </c>
      <c r="E39977" t="s">
        <v>370</v>
      </c>
      <c r="F39977" t="s">
        <v>101</v>
      </c>
    </row>
    <row r="39978" spans="1:8" x14ac:dyDescent="0.35">
      <c r="A39978">
        <v>25072024</v>
      </c>
      <c r="B39978" t="s">
        <v>629</v>
      </c>
      <c r="C39978" t="s">
        <v>255</v>
      </c>
      <c r="D39978" t="s">
        <v>371</v>
      </c>
      <c r="E39978" t="s">
        <v>101</v>
      </c>
    </row>
    <row r="39979" spans="1:8" x14ac:dyDescent="0.35">
      <c r="A39979">
        <v>25072024</v>
      </c>
      <c r="B39979" t="s">
        <v>514</v>
      </c>
      <c r="C39979" t="s">
        <v>353</v>
      </c>
      <c r="D39979" t="s">
        <v>372</v>
      </c>
      <c r="E39979" t="s">
        <v>101</v>
      </c>
    </row>
    <row r="39980" spans="1:8" x14ac:dyDescent="0.35">
      <c r="A39980">
        <v>25072024</v>
      </c>
      <c r="B39980" t="s">
        <v>438</v>
      </c>
      <c r="C39980" t="s">
        <v>373</v>
      </c>
      <c r="D39980" t="s">
        <v>101</v>
      </c>
    </row>
    <row r="39981" spans="1:8" x14ac:dyDescent="0.35">
      <c r="A39981">
        <v>25072024</v>
      </c>
      <c r="B39981" t="s">
        <v>722</v>
      </c>
      <c r="C39981" t="s">
        <v>146</v>
      </c>
      <c r="D39981" t="s">
        <v>376</v>
      </c>
      <c r="E39981" t="s">
        <v>140</v>
      </c>
      <c r="F39981" t="s">
        <v>331</v>
      </c>
      <c r="G39981" t="s">
        <v>377</v>
      </c>
      <c r="H39981" t="s">
        <v>101</v>
      </c>
    </row>
    <row r="39982" spans="1:8" x14ac:dyDescent="0.35">
      <c r="A39982">
        <v>25072024</v>
      </c>
      <c r="B39982" t="s">
        <v>629</v>
      </c>
      <c r="C39982" t="s">
        <v>197</v>
      </c>
      <c r="D39982" t="s">
        <v>378</v>
      </c>
    </row>
    <row r="39983" spans="1:8" x14ac:dyDescent="0.35">
      <c r="A39983">
        <v>25072024</v>
      </c>
      <c r="B39983" t="s">
        <v>417</v>
      </c>
      <c r="C39983" t="s">
        <v>586</v>
      </c>
      <c r="D39983" t="s">
        <v>380</v>
      </c>
      <c r="E39983" t="s">
        <v>101</v>
      </c>
    </row>
    <row r="39984" spans="1:8" x14ac:dyDescent="0.35">
      <c r="A39984">
        <v>25072024</v>
      </c>
      <c r="B39984" t="s">
        <v>579</v>
      </c>
      <c r="C39984" t="s">
        <v>158</v>
      </c>
      <c r="D39984" t="s">
        <v>382</v>
      </c>
      <c r="E39984" t="s">
        <v>383</v>
      </c>
    </row>
    <row r="39985" spans="1:9" x14ac:dyDescent="0.35">
      <c r="A39985">
        <v>25072024</v>
      </c>
      <c r="B39985" t="s">
        <v>572</v>
      </c>
      <c r="C39985" t="s">
        <v>142</v>
      </c>
      <c r="D39985" t="s">
        <v>385</v>
      </c>
      <c r="E39985" t="s">
        <v>386</v>
      </c>
    </row>
    <row r="39986" spans="1:9" x14ac:dyDescent="0.35">
      <c r="A39986">
        <v>25072024</v>
      </c>
      <c r="B39986" t="s">
        <v>629</v>
      </c>
      <c r="C39986" t="s">
        <v>145</v>
      </c>
      <c r="D39986" t="s">
        <v>388</v>
      </c>
      <c r="E39986" t="s">
        <v>101</v>
      </c>
    </row>
    <row r="39987" spans="1:9" x14ac:dyDescent="0.35">
      <c r="A39987">
        <v>25072024</v>
      </c>
      <c r="B39987" t="s">
        <v>569</v>
      </c>
      <c r="C39987" t="s">
        <v>389</v>
      </c>
      <c r="D39987" t="s">
        <v>391</v>
      </c>
      <c r="E39987" t="s">
        <v>101</v>
      </c>
    </row>
    <row r="39988" spans="1:9" x14ac:dyDescent="0.35">
      <c r="A39988">
        <v>25072024</v>
      </c>
      <c r="B39988" t="s">
        <v>578</v>
      </c>
      <c r="C39988" t="s">
        <v>357</v>
      </c>
      <c r="D39988" t="s">
        <v>393</v>
      </c>
    </row>
    <row r="39989" spans="1:9" x14ac:dyDescent="0.35">
      <c r="A39989">
        <v>25072024</v>
      </c>
      <c r="B39989" t="s">
        <v>623</v>
      </c>
      <c r="C39989" t="s">
        <v>273</v>
      </c>
      <c r="D39989" t="s">
        <v>394</v>
      </c>
      <c r="E39989" t="s">
        <v>395</v>
      </c>
      <c r="F39989" t="s">
        <v>101</v>
      </c>
    </row>
    <row r="39990" spans="1:9" x14ac:dyDescent="0.35">
      <c r="A39990">
        <v>25072024</v>
      </c>
      <c r="B39990" t="s">
        <v>560</v>
      </c>
      <c r="C39990" t="s">
        <v>204</v>
      </c>
      <c r="D39990" t="s">
        <v>396</v>
      </c>
    </row>
    <row r="39991" spans="1:9" x14ac:dyDescent="0.35">
      <c r="A39991">
        <v>25072024</v>
      </c>
      <c r="B39991" t="s">
        <v>178</v>
      </c>
      <c r="C39991" t="s">
        <v>397</v>
      </c>
      <c r="D39991" t="s">
        <v>101</v>
      </c>
    </row>
    <row r="39992" spans="1:9" x14ac:dyDescent="0.35">
      <c r="A39992">
        <v>25072024</v>
      </c>
      <c r="B39992" t="s">
        <v>742</v>
      </c>
      <c r="C39992" t="s">
        <v>117</v>
      </c>
      <c r="D39992" t="s">
        <v>399</v>
      </c>
      <c r="E39992" t="s">
        <v>140</v>
      </c>
      <c r="F39992" t="s">
        <v>400</v>
      </c>
      <c r="G39992" t="s">
        <v>257</v>
      </c>
      <c r="H39992" t="s">
        <v>331</v>
      </c>
      <c r="I39992" t="s">
        <v>401</v>
      </c>
    </row>
    <row r="39993" spans="1:9" x14ac:dyDescent="0.35">
      <c r="A39993">
        <v>25072024</v>
      </c>
      <c r="B39993" t="s">
        <v>722</v>
      </c>
      <c r="C39993" t="s">
        <v>535</v>
      </c>
      <c r="D39993" t="s">
        <v>399</v>
      </c>
      <c r="E39993" t="s">
        <v>187</v>
      </c>
      <c r="F39993" t="s">
        <v>101</v>
      </c>
    </row>
    <row r="39994" spans="1:9" x14ac:dyDescent="0.35">
      <c r="A39994">
        <v>25072024</v>
      </c>
      <c r="B39994" t="s">
        <v>534</v>
      </c>
      <c r="C39994" t="s">
        <v>282</v>
      </c>
      <c r="D39994" t="s">
        <v>399</v>
      </c>
      <c r="E39994" t="s">
        <v>403</v>
      </c>
      <c r="F39994" t="s">
        <v>101</v>
      </c>
    </row>
    <row r="39995" spans="1:9" x14ac:dyDescent="0.35">
      <c r="A39995">
        <v>25072024</v>
      </c>
      <c r="B39995" t="s">
        <v>629</v>
      </c>
      <c r="C39995" t="s">
        <v>250</v>
      </c>
      <c r="D39995" t="s">
        <v>399</v>
      </c>
      <c r="E39995" t="s">
        <v>404</v>
      </c>
      <c r="F39995" t="s">
        <v>101</v>
      </c>
    </row>
    <row r="39996" spans="1:9" x14ac:dyDescent="0.35">
      <c r="A39996">
        <v>24072024</v>
      </c>
      <c r="B39996" t="s">
        <v>441</v>
      </c>
      <c r="C39996" t="s">
        <v>342</v>
      </c>
      <c r="D39996" t="s">
        <v>100</v>
      </c>
      <c r="E39996" t="s">
        <v>101</v>
      </c>
    </row>
    <row r="39997" spans="1:9" x14ac:dyDescent="0.35">
      <c r="A39997">
        <v>24072024</v>
      </c>
      <c r="B39997" t="s">
        <v>493</v>
      </c>
      <c r="C39997" t="s">
        <v>346</v>
      </c>
      <c r="D39997" t="s">
        <v>104</v>
      </c>
      <c r="E39997" t="s">
        <v>101</v>
      </c>
    </row>
    <row r="39998" spans="1:9" x14ac:dyDescent="0.35">
      <c r="A39998">
        <v>24072024</v>
      </c>
      <c r="B39998" t="s">
        <v>510</v>
      </c>
      <c r="C39998" t="s">
        <v>519</v>
      </c>
      <c r="D39998" t="s">
        <v>107</v>
      </c>
      <c r="E39998" t="s">
        <v>108</v>
      </c>
      <c r="F39998" t="s">
        <v>101</v>
      </c>
    </row>
    <row r="39999" spans="1:9" x14ac:dyDescent="0.35">
      <c r="A39999">
        <v>24072024</v>
      </c>
      <c r="B39999" t="s">
        <v>318</v>
      </c>
      <c r="C39999" t="s">
        <v>255</v>
      </c>
      <c r="D39999" t="s">
        <v>111</v>
      </c>
      <c r="E39999" t="s">
        <v>101</v>
      </c>
    </row>
    <row r="40000" spans="1:9" x14ac:dyDescent="0.35">
      <c r="A40000">
        <v>24072024</v>
      </c>
      <c r="B40000" t="s">
        <v>189</v>
      </c>
      <c r="C40000" t="s">
        <v>675</v>
      </c>
      <c r="D40000" t="s">
        <v>114</v>
      </c>
      <c r="E40000" t="s">
        <v>115</v>
      </c>
      <c r="F40000" t="s">
        <v>116</v>
      </c>
    </row>
    <row r="40001" spans="1:7" x14ac:dyDescent="0.35">
      <c r="A40001">
        <v>24072024</v>
      </c>
      <c r="B40001" t="s">
        <v>123</v>
      </c>
      <c r="C40001" t="s">
        <v>797</v>
      </c>
      <c r="D40001" t="s">
        <v>114</v>
      </c>
      <c r="E40001" t="s">
        <v>119</v>
      </c>
      <c r="F40001" t="s">
        <v>120</v>
      </c>
      <c r="G40001" t="s">
        <v>121</v>
      </c>
    </row>
    <row r="40002" spans="1:7" x14ac:dyDescent="0.35">
      <c r="A40002">
        <v>24072024</v>
      </c>
      <c r="B40002" t="s">
        <v>633</v>
      </c>
      <c r="C40002" t="s">
        <v>407</v>
      </c>
      <c r="D40002" t="s">
        <v>114</v>
      </c>
      <c r="E40002" t="s">
        <v>124</v>
      </c>
    </row>
    <row r="40003" spans="1:7" x14ac:dyDescent="0.35">
      <c r="A40003">
        <v>24072024</v>
      </c>
      <c r="B40003" t="s">
        <v>942</v>
      </c>
      <c r="C40003" t="s">
        <v>739</v>
      </c>
      <c r="D40003" t="s">
        <v>114</v>
      </c>
      <c r="E40003" t="s">
        <v>127</v>
      </c>
    </row>
    <row r="40004" spans="1:7" x14ac:dyDescent="0.35">
      <c r="A40004">
        <v>24072024</v>
      </c>
      <c r="B40004" t="s">
        <v>410</v>
      </c>
      <c r="C40004" t="s">
        <v>667</v>
      </c>
      <c r="D40004" t="s">
        <v>114</v>
      </c>
      <c r="E40004" t="s">
        <v>130</v>
      </c>
    </row>
    <row r="40005" spans="1:7" x14ac:dyDescent="0.35">
      <c r="A40005">
        <v>24072024</v>
      </c>
      <c r="B40005" t="s">
        <v>563</v>
      </c>
      <c r="C40005" t="s">
        <v>794</v>
      </c>
      <c r="D40005" t="s">
        <v>114</v>
      </c>
      <c r="E40005" t="s">
        <v>132</v>
      </c>
      <c r="F40005" t="s">
        <v>133</v>
      </c>
    </row>
    <row r="40006" spans="1:7" x14ac:dyDescent="0.35">
      <c r="A40006">
        <v>24072024</v>
      </c>
      <c r="B40006" t="s">
        <v>474</v>
      </c>
      <c r="C40006" t="s">
        <v>601</v>
      </c>
      <c r="D40006" t="s">
        <v>135</v>
      </c>
      <c r="E40006" t="s">
        <v>136</v>
      </c>
    </row>
    <row r="40007" spans="1:7" x14ac:dyDescent="0.35">
      <c r="A40007">
        <v>24072024</v>
      </c>
      <c r="B40007" t="s">
        <v>712</v>
      </c>
      <c r="C40007" t="s">
        <v>285</v>
      </c>
      <c r="D40007" t="s">
        <v>139</v>
      </c>
      <c r="E40007" t="s">
        <v>140</v>
      </c>
      <c r="F40007" t="s">
        <v>141</v>
      </c>
      <c r="G40007" t="s">
        <v>101</v>
      </c>
    </row>
    <row r="40008" spans="1:7" x14ac:dyDescent="0.35">
      <c r="A40008">
        <v>24072024</v>
      </c>
      <c r="B40008" t="s">
        <v>591</v>
      </c>
      <c r="C40008" t="s">
        <v>154</v>
      </c>
      <c r="D40008" t="s">
        <v>144</v>
      </c>
      <c r="E40008" t="s">
        <v>101</v>
      </c>
    </row>
    <row r="40009" spans="1:7" x14ac:dyDescent="0.35">
      <c r="A40009">
        <v>24072024</v>
      </c>
      <c r="B40009" t="s">
        <v>542</v>
      </c>
      <c r="C40009" t="s">
        <v>526</v>
      </c>
      <c r="D40009" t="s">
        <v>147</v>
      </c>
      <c r="E40009" t="s">
        <v>148</v>
      </c>
      <c r="F40009" t="s">
        <v>149</v>
      </c>
    </row>
    <row r="40010" spans="1:7" x14ac:dyDescent="0.35">
      <c r="A40010">
        <v>24072024</v>
      </c>
      <c r="B40010" t="s">
        <v>609</v>
      </c>
      <c r="C40010" t="s">
        <v>145</v>
      </c>
      <c r="D40010" t="s">
        <v>152</v>
      </c>
      <c r="E40010" t="s">
        <v>140</v>
      </c>
      <c r="F40010" t="s">
        <v>153</v>
      </c>
      <c r="G40010" t="s">
        <v>101</v>
      </c>
    </row>
    <row r="40011" spans="1:7" x14ac:dyDescent="0.35">
      <c r="A40011">
        <v>24072024</v>
      </c>
      <c r="B40011" t="s">
        <v>644</v>
      </c>
      <c r="C40011" t="s">
        <v>227</v>
      </c>
      <c r="D40011" t="s">
        <v>156</v>
      </c>
      <c r="E40011" t="s">
        <v>101</v>
      </c>
    </row>
    <row r="40012" spans="1:7" x14ac:dyDescent="0.35">
      <c r="A40012">
        <v>24072024</v>
      </c>
      <c r="B40012" t="s">
        <v>292</v>
      </c>
      <c r="C40012" t="s">
        <v>159</v>
      </c>
      <c r="D40012" t="s">
        <v>101</v>
      </c>
    </row>
    <row r="40013" spans="1:7" x14ac:dyDescent="0.35">
      <c r="A40013">
        <v>24072024</v>
      </c>
      <c r="B40013" t="s">
        <v>480</v>
      </c>
      <c r="C40013" t="s">
        <v>161</v>
      </c>
      <c r="D40013" t="s">
        <v>101</v>
      </c>
    </row>
    <row r="40014" spans="1:7" x14ac:dyDescent="0.35">
      <c r="A40014">
        <v>24072024</v>
      </c>
      <c r="B40014" t="s">
        <v>519</v>
      </c>
      <c r="C40014" t="s">
        <v>553</v>
      </c>
      <c r="D40014" t="s">
        <v>164</v>
      </c>
      <c r="E40014" t="s">
        <v>101</v>
      </c>
    </row>
    <row r="40015" spans="1:7" x14ac:dyDescent="0.35">
      <c r="A40015">
        <v>24072024</v>
      </c>
      <c r="B40015" t="s">
        <v>611</v>
      </c>
      <c r="C40015" t="s">
        <v>188</v>
      </c>
      <c r="D40015" t="s">
        <v>167</v>
      </c>
    </row>
    <row r="40016" spans="1:7" x14ac:dyDescent="0.35">
      <c r="A40016">
        <v>24072024</v>
      </c>
      <c r="B40016" t="s">
        <v>565</v>
      </c>
      <c r="C40016" t="s">
        <v>273</v>
      </c>
      <c r="D40016" t="s">
        <v>423</v>
      </c>
      <c r="E40016" t="s">
        <v>101</v>
      </c>
    </row>
    <row r="40017" spans="1:7" x14ac:dyDescent="0.35">
      <c r="A40017">
        <v>24072024</v>
      </c>
      <c r="B40017" t="s">
        <v>493</v>
      </c>
      <c r="C40017" t="s">
        <v>286</v>
      </c>
      <c r="D40017" t="s">
        <v>169</v>
      </c>
      <c r="E40017" t="s">
        <v>170</v>
      </c>
      <c r="F40017" t="s">
        <v>101</v>
      </c>
    </row>
    <row r="40018" spans="1:7" x14ac:dyDescent="0.35">
      <c r="A40018">
        <v>24072024</v>
      </c>
      <c r="B40018" t="s">
        <v>629</v>
      </c>
      <c r="C40018" t="s">
        <v>339</v>
      </c>
      <c r="D40018" t="s">
        <v>173</v>
      </c>
      <c r="E40018" t="s">
        <v>101</v>
      </c>
    </row>
    <row r="40019" spans="1:7" x14ac:dyDescent="0.35">
      <c r="A40019">
        <v>24072024</v>
      </c>
      <c r="B40019" t="s">
        <v>688</v>
      </c>
      <c r="C40019" t="s">
        <v>255</v>
      </c>
      <c r="D40019" t="s">
        <v>176</v>
      </c>
      <c r="E40019" t="s">
        <v>101</v>
      </c>
    </row>
    <row r="40020" spans="1:7" x14ac:dyDescent="0.35">
      <c r="A40020">
        <v>24072024</v>
      </c>
      <c r="B40020" t="s">
        <v>629</v>
      </c>
      <c r="C40020" t="s">
        <v>185</v>
      </c>
      <c r="D40020" t="s">
        <v>176</v>
      </c>
      <c r="E40020" t="s">
        <v>149</v>
      </c>
    </row>
    <row r="40021" spans="1:7" x14ac:dyDescent="0.35">
      <c r="A40021">
        <v>24072024</v>
      </c>
      <c r="B40021" t="s">
        <v>496</v>
      </c>
      <c r="C40021" t="s">
        <v>150</v>
      </c>
      <c r="D40021" t="s">
        <v>181</v>
      </c>
      <c r="E40021" t="s">
        <v>182</v>
      </c>
      <c r="F40021" t="s">
        <v>101</v>
      </c>
    </row>
    <row r="40022" spans="1:7" x14ac:dyDescent="0.35">
      <c r="A40022">
        <v>24072024</v>
      </c>
      <c r="B40022" t="s">
        <v>764</v>
      </c>
      <c r="C40022" t="s">
        <v>247</v>
      </c>
      <c r="D40022" t="s">
        <v>184</v>
      </c>
      <c r="E40022" t="s">
        <v>101</v>
      </c>
    </row>
    <row r="40023" spans="1:7" x14ac:dyDescent="0.35">
      <c r="A40023">
        <v>24072024</v>
      </c>
      <c r="B40023" t="s">
        <v>203</v>
      </c>
      <c r="C40023" t="s">
        <v>187</v>
      </c>
      <c r="D40023" t="s">
        <v>101</v>
      </c>
    </row>
    <row r="40024" spans="1:7" x14ac:dyDescent="0.35">
      <c r="A40024">
        <v>24072024</v>
      </c>
      <c r="B40024" t="s">
        <v>436</v>
      </c>
      <c r="C40024" t="s">
        <v>412</v>
      </c>
      <c r="D40024" t="s">
        <v>190</v>
      </c>
      <c r="E40024" t="s">
        <v>191</v>
      </c>
      <c r="F40024" t="s">
        <v>101</v>
      </c>
    </row>
    <row r="40025" spans="1:7" x14ac:dyDescent="0.35">
      <c r="A40025">
        <v>24072024</v>
      </c>
      <c r="B40025" t="s">
        <v>598</v>
      </c>
      <c r="C40025" t="s">
        <v>448</v>
      </c>
      <c r="D40025" t="s">
        <v>190</v>
      </c>
      <c r="E40025" t="s">
        <v>194</v>
      </c>
      <c r="F40025" t="s">
        <v>101</v>
      </c>
    </row>
    <row r="40026" spans="1:7" x14ac:dyDescent="0.35">
      <c r="A40026">
        <v>24072024</v>
      </c>
      <c r="B40026" t="s">
        <v>609</v>
      </c>
      <c r="C40026" t="s">
        <v>122</v>
      </c>
      <c r="D40026" t="s">
        <v>190</v>
      </c>
      <c r="E40026" t="s">
        <v>196</v>
      </c>
      <c r="F40026" t="s">
        <v>101</v>
      </c>
    </row>
    <row r="40027" spans="1:7" x14ac:dyDescent="0.35">
      <c r="A40027">
        <v>24072024</v>
      </c>
      <c r="B40027" t="s">
        <v>275</v>
      </c>
      <c r="C40027" t="s">
        <v>198</v>
      </c>
      <c r="D40027" t="s">
        <v>140</v>
      </c>
      <c r="E40027" t="s">
        <v>199</v>
      </c>
      <c r="F40027" t="s">
        <v>200</v>
      </c>
      <c r="G40027" t="s">
        <v>101</v>
      </c>
    </row>
    <row r="40028" spans="1:7" x14ac:dyDescent="0.35">
      <c r="A40028">
        <v>24072024</v>
      </c>
      <c r="B40028" t="s">
        <v>219</v>
      </c>
      <c r="C40028" t="s">
        <v>106</v>
      </c>
      <c r="D40028" t="s">
        <v>61</v>
      </c>
      <c r="E40028" t="s">
        <v>101</v>
      </c>
    </row>
    <row r="40029" spans="1:7" x14ac:dyDescent="0.35">
      <c r="A40029">
        <v>24072024</v>
      </c>
      <c r="B40029" t="s">
        <v>591</v>
      </c>
      <c r="C40029" t="s">
        <v>98</v>
      </c>
      <c r="D40029" t="s">
        <v>205</v>
      </c>
      <c r="E40029" t="s">
        <v>101</v>
      </c>
    </row>
    <row r="40030" spans="1:7" x14ac:dyDescent="0.35">
      <c r="A40030">
        <v>24072024</v>
      </c>
      <c r="B40030" t="s">
        <v>770</v>
      </c>
      <c r="C40030" t="s">
        <v>418</v>
      </c>
      <c r="D40030" t="s">
        <v>208</v>
      </c>
      <c r="E40030" t="s">
        <v>101</v>
      </c>
    </row>
    <row r="40031" spans="1:7" x14ac:dyDescent="0.35">
      <c r="A40031">
        <v>24072024</v>
      </c>
      <c r="B40031" t="s">
        <v>596</v>
      </c>
      <c r="C40031" t="s">
        <v>502</v>
      </c>
      <c r="D40031" t="s">
        <v>210</v>
      </c>
      <c r="E40031" t="s">
        <v>211</v>
      </c>
      <c r="F40031" t="s">
        <v>101</v>
      </c>
    </row>
    <row r="40032" spans="1:7" x14ac:dyDescent="0.35">
      <c r="A40032">
        <v>24072024</v>
      </c>
      <c r="B40032" t="s">
        <v>145</v>
      </c>
      <c r="C40032" t="s">
        <v>282</v>
      </c>
      <c r="D40032" t="s">
        <v>214</v>
      </c>
      <c r="E40032" t="s">
        <v>215</v>
      </c>
      <c r="F40032" t="s">
        <v>101</v>
      </c>
    </row>
    <row r="40033" spans="1:7" x14ac:dyDescent="0.35">
      <c r="A40033">
        <v>24072024</v>
      </c>
      <c r="B40033" t="s">
        <v>218</v>
      </c>
      <c r="C40033" t="s">
        <v>415</v>
      </c>
      <c r="D40033" t="s">
        <v>217</v>
      </c>
      <c r="E40033" t="s">
        <v>101</v>
      </c>
    </row>
    <row r="40034" spans="1:7" x14ac:dyDescent="0.35">
      <c r="A40034">
        <v>24072024</v>
      </c>
      <c r="B40034" t="s">
        <v>730</v>
      </c>
      <c r="C40034" t="s">
        <v>471</v>
      </c>
      <c r="D40034" t="s">
        <v>220</v>
      </c>
      <c r="E40034" t="s">
        <v>101</v>
      </c>
    </row>
    <row r="40035" spans="1:7" x14ac:dyDescent="0.35">
      <c r="A40035">
        <v>24072024</v>
      </c>
      <c r="B40035" t="s">
        <v>718</v>
      </c>
      <c r="C40035" t="s">
        <v>285</v>
      </c>
      <c r="D40035" t="s">
        <v>222</v>
      </c>
    </row>
    <row r="40036" spans="1:7" x14ac:dyDescent="0.35">
      <c r="A40036">
        <v>24072024</v>
      </c>
      <c r="B40036" t="s">
        <v>603</v>
      </c>
      <c r="C40036" t="s">
        <v>381</v>
      </c>
      <c r="D40036" t="s">
        <v>223</v>
      </c>
    </row>
    <row r="40037" spans="1:7" x14ac:dyDescent="0.35">
      <c r="A40037">
        <v>24072024</v>
      </c>
      <c r="B40037" t="s">
        <v>718</v>
      </c>
      <c r="C40037" t="s">
        <v>258</v>
      </c>
      <c r="D40037" t="s">
        <v>225</v>
      </c>
      <c r="E40037" t="s">
        <v>101</v>
      </c>
    </row>
    <row r="40038" spans="1:7" x14ac:dyDescent="0.35">
      <c r="A40038">
        <v>24072024</v>
      </c>
      <c r="B40038" t="s">
        <v>733</v>
      </c>
      <c r="C40038" t="s">
        <v>476</v>
      </c>
      <c r="D40038" t="s">
        <v>225</v>
      </c>
      <c r="E40038" t="s">
        <v>228</v>
      </c>
      <c r="F40038" t="s">
        <v>229</v>
      </c>
    </row>
    <row r="40039" spans="1:7" x14ac:dyDescent="0.35">
      <c r="A40039">
        <v>24072024</v>
      </c>
      <c r="B40039" t="s">
        <v>623</v>
      </c>
      <c r="C40039" t="s">
        <v>600</v>
      </c>
      <c r="D40039" t="s">
        <v>232</v>
      </c>
      <c r="E40039" t="s">
        <v>101</v>
      </c>
    </row>
    <row r="40040" spans="1:7" x14ac:dyDescent="0.35">
      <c r="A40040">
        <v>24072024</v>
      </c>
      <c r="B40040" t="s">
        <v>474</v>
      </c>
      <c r="C40040" t="s">
        <v>439</v>
      </c>
      <c r="D40040" t="s">
        <v>235</v>
      </c>
      <c r="E40040" t="s">
        <v>236</v>
      </c>
      <c r="F40040" t="s">
        <v>101</v>
      </c>
    </row>
    <row r="40041" spans="1:7" x14ac:dyDescent="0.35">
      <c r="A40041">
        <v>24072024</v>
      </c>
      <c r="B40041" t="s">
        <v>493</v>
      </c>
      <c r="C40041" t="s">
        <v>379</v>
      </c>
      <c r="D40041" t="s">
        <v>235</v>
      </c>
      <c r="E40041" t="s">
        <v>239</v>
      </c>
      <c r="F40041" t="s">
        <v>149</v>
      </c>
    </row>
    <row r="40042" spans="1:7" x14ac:dyDescent="0.35">
      <c r="A40042">
        <v>24072024</v>
      </c>
      <c r="B40042" t="s">
        <v>791</v>
      </c>
      <c r="C40042" t="s">
        <v>548</v>
      </c>
      <c r="D40042" t="s">
        <v>235</v>
      </c>
      <c r="E40042" t="s">
        <v>241</v>
      </c>
      <c r="F40042" t="s">
        <v>101</v>
      </c>
    </row>
    <row r="40043" spans="1:7" x14ac:dyDescent="0.35">
      <c r="A40043">
        <v>24072024</v>
      </c>
      <c r="B40043" t="s">
        <v>663</v>
      </c>
      <c r="C40043" t="s">
        <v>586</v>
      </c>
      <c r="D40043" t="s">
        <v>243</v>
      </c>
      <c r="E40043" t="s">
        <v>101</v>
      </c>
    </row>
    <row r="40044" spans="1:7" x14ac:dyDescent="0.35">
      <c r="A40044">
        <v>24072024</v>
      </c>
      <c r="B40044" t="s">
        <v>218</v>
      </c>
      <c r="C40044" t="s">
        <v>340</v>
      </c>
      <c r="D40044" t="s">
        <v>245</v>
      </c>
      <c r="E40044" t="s">
        <v>246</v>
      </c>
    </row>
    <row r="40045" spans="1:7" x14ac:dyDescent="0.35">
      <c r="A40045">
        <v>24072024</v>
      </c>
      <c r="B40045" t="s">
        <v>810</v>
      </c>
      <c r="C40045" t="s">
        <v>525</v>
      </c>
      <c r="D40045" t="s">
        <v>245</v>
      </c>
      <c r="E40045" t="s">
        <v>249</v>
      </c>
    </row>
    <row r="40046" spans="1:7" x14ac:dyDescent="0.35">
      <c r="A40046">
        <v>24072024</v>
      </c>
      <c r="B40046" t="s">
        <v>495</v>
      </c>
      <c r="C40046" t="s">
        <v>357</v>
      </c>
      <c r="D40046" t="s">
        <v>252</v>
      </c>
      <c r="E40046" t="s">
        <v>101</v>
      </c>
    </row>
    <row r="40047" spans="1:7" x14ac:dyDescent="0.35">
      <c r="A40047">
        <v>24072024</v>
      </c>
      <c r="B40047" t="s">
        <v>414</v>
      </c>
      <c r="C40047" t="s">
        <v>197</v>
      </c>
      <c r="D40047" t="s">
        <v>254</v>
      </c>
    </row>
    <row r="40048" spans="1:7" x14ac:dyDescent="0.35">
      <c r="A40048">
        <v>24072024</v>
      </c>
      <c r="B40048" t="s">
        <v>479</v>
      </c>
      <c r="C40048" t="s">
        <v>258</v>
      </c>
      <c r="D40048" t="s">
        <v>256</v>
      </c>
      <c r="E40048" t="s">
        <v>257</v>
      </c>
      <c r="F40048" t="s">
        <v>236</v>
      </c>
      <c r="G40048" t="s">
        <v>101</v>
      </c>
    </row>
    <row r="40049" spans="1:6" x14ac:dyDescent="0.35">
      <c r="A40049">
        <v>24072024</v>
      </c>
      <c r="B40049" t="s">
        <v>629</v>
      </c>
      <c r="C40049" t="s">
        <v>293</v>
      </c>
      <c r="D40049" t="s">
        <v>260</v>
      </c>
      <c r="E40049" t="s">
        <v>136</v>
      </c>
      <c r="F40049" t="s">
        <v>101</v>
      </c>
    </row>
    <row r="40050" spans="1:6" x14ac:dyDescent="0.35">
      <c r="A40050">
        <v>24072024</v>
      </c>
      <c r="B40050" t="s">
        <v>543</v>
      </c>
      <c r="C40050" t="s">
        <v>261</v>
      </c>
      <c r="D40050" t="s">
        <v>262</v>
      </c>
      <c r="E40050" t="s">
        <v>101</v>
      </c>
    </row>
    <row r="40051" spans="1:6" x14ac:dyDescent="0.35">
      <c r="A40051">
        <v>24072024</v>
      </c>
      <c r="B40051" t="s">
        <v>623</v>
      </c>
      <c r="C40051" t="s">
        <v>420</v>
      </c>
      <c r="D40051" t="s">
        <v>264</v>
      </c>
      <c r="E40051" t="s">
        <v>101</v>
      </c>
    </row>
    <row r="40052" spans="1:6" x14ac:dyDescent="0.35">
      <c r="A40052">
        <v>24072024</v>
      </c>
      <c r="B40052" t="s">
        <v>230</v>
      </c>
      <c r="C40052" t="s">
        <v>264</v>
      </c>
      <c r="D40052" t="s">
        <v>149</v>
      </c>
    </row>
    <row r="40053" spans="1:6" x14ac:dyDescent="0.35">
      <c r="A40053">
        <v>24072024</v>
      </c>
      <c r="B40053" t="s">
        <v>628</v>
      </c>
      <c r="C40053" t="s">
        <v>430</v>
      </c>
      <c r="D40053" t="s">
        <v>265</v>
      </c>
      <c r="E40053" t="s">
        <v>101</v>
      </c>
      <c r="F40053" t="s">
        <v>266</v>
      </c>
    </row>
    <row r="40054" spans="1:6" x14ac:dyDescent="0.35">
      <c r="A40054">
        <v>24072024</v>
      </c>
      <c r="B40054" t="s">
        <v>591</v>
      </c>
      <c r="C40054" t="s">
        <v>219</v>
      </c>
      <c r="D40054" t="s">
        <v>267</v>
      </c>
      <c r="E40054" t="s">
        <v>101</v>
      </c>
    </row>
    <row r="40055" spans="1:6" x14ac:dyDescent="0.35">
      <c r="A40055">
        <v>24072024</v>
      </c>
      <c r="B40055" t="s">
        <v>714</v>
      </c>
      <c r="C40055" t="s">
        <v>203</v>
      </c>
      <c r="D40055" t="s">
        <v>268</v>
      </c>
    </row>
    <row r="40056" spans="1:6" x14ac:dyDescent="0.35">
      <c r="A40056">
        <v>24072024</v>
      </c>
      <c r="B40056" t="s">
        <v>720</v>
      </c>
      <c r="C40056" t="s">
        <v>460</v>
      </c>
      <c r="D40056" t="s">
        <v>270</v>
      </c>
      <c r="E40056" t="s">
        <v>271</v>
      </c>
      <c r="F40056" t="s">
        <v>101</v>
      </c>
    </row>
    <row r="40057" spans="1:6" x14ac:dyDescent="0.35">
      <c r="A40057">
        <v>24072024</v>
      </c>
      <c r="B40057" t="s">
        <v>609</v>
      </c>
      <c r="C40057" t="s">
        <v>600</v>
      </c>
      <c r="D40057" t="s">
        <v>274</v>
      </c>
      <c r="E40057" t="s">
        <v>101</v>
      </c>
    </row>
    <row r="40058" spans="1:6" x14ac:dyDescent="0.35">
      <c r="A40058">
        <v>24072024</v>
      </c>
      <c r="B40058" t="s">
        <v>474</v>
      </c>
      <c r="C40058" t="s">
        <v>398</v>
      </c>
      <c r="D40058" t="s">
        <v>277</v>
      </c>
      <c r="E40058" t="s">
        <v>101</v>
      </c>
    </row>
    <row r="40059" spans="1:6" x14ac:dyDescent="0.35">
      <c r="A40059">
        <v>24072024</v>
      </c>
      <c r="B40059" t="s">
        <v>567</v>
      </c>
      <c r="C40059" t="s">
        <v>450</v>
      </c>
      <c r="D40059" t="s">
        <v>279</v>
      </c>
      <c r="E40059" t="s">
        <v>140</v>
      </c>
      <c r="F40059" t="s">
        <v>280</v>
      </c>
    </row>
    <row r="40060" spans="1:6" x14ac:dyDescent="0.35">
      <c r="A40060">
        <v>24072024</v>
      </c>
      <c r="B40060" t="s">
        <v>723</v>
      </c>
      <c r="C40060" t="s">
        <v>224</v>
      </c>
      <c r="D40060" t="s">
        <v>281</v>
      </c>
    </row>
    <row r="40061" spans="1:6" x14ac:dyDescent="0.35">
      <c r="A40061">
        <v>24072024</v>
      </c>
      <c r="B40061" t="s">
        <v>590</v>
      </c>
      <c r="C40061" t="s">
        <v>195</v>
      </c>
      <c r="D40061" t="s">
        <v>284</v>
      </c>
      <c r="E40061" t="s">
        <v>101</v>
      </c>
    </row>
    <row r="40062" spans="1:6" x14ac:dyDescent="0.35">
      <c r="A40062">
        <v>24072024</v>
      </c>
      <c r="B40062" t="s">
        <v>729</v>
      </c>
      <c r="C40062" t="s">
        <v>523</v>
      </c>
      <c r="D40062" t="s">
        <v>287</v>
      </c>
      <c r="E40062" t="s">
        <v>101</v>
      </c>
    </row>
    <row r="40063" spans="1:6" x14ac:dyDescent="0.35">
      <c r="A40063">
        <v>24072024</v>
      </c>
      <c r="B40063" t="s">
        <v>593</v>
      </c>
      <c r="C40063" t="s">
        <v>374</v>
      </c>
      <c r="D40063" t="s">
        <v>288</v>
      </c>
      <c r="E40063" t="s">
        <v>101</v>
      </c>
    </row>
    <row r="40064" spans="1:6" x14ac:dyDescent="0.35">
      <c r="A40064">
        <v>24072024</v>
      </c>
      <c r="B40064" t="s">
        <v>432</v>
      </c>
      <c r="C40064" t="s">
        <v>142</v>
      </c>
      <c r="D40064" t="s">
        <v>290</v>
      </c>
      <c r="E40064" t="s">
        <v>140</v>
      </c>
      <c r="F40064" t="s">
        <v>291</v>
      </c>
    </row>
    <row r="40065" spans="1:9" x14ac:dyDescent="0.35">
      <c r="A40065">
        <v>24072024</v>
      </c>
      <c r="B40065" t="s">
        <v>723</v>
      </c>
      <c r="C40065" t="s">
        <v>285</v>
      </c>
      <c r="D40065" t="s">
        <v>290</v>
      </c>
      <c r="E40065" t="s">
        <v>140</v>
      </c>
      <c r="F40065" t="s">
        <v>294</v>
      </c>
      <c r="G40065" t="s">
        <v>295</v>
      </c>
      <c r="H40065" t="s">
        <v>101</v>
      </c>
    </row>
    <row r="40066" spans="1:9" x14ac:dyDescent="0.35">
      <c r="A40066">
        <v>24072024</v>
      </c>
      <c r="B40066" t="s">
        <v>674</v>
      </c>
      <c r="C40066" t="s">
        <v>150</v>
      </c>
      <c r="D40066" t="s">
        <v>298</v>
      </c>
      <c r="E40066" t="s">
        <v>101</v>
      </c>
    </row>
    <row r="40067" spans="1:9" x14ac:dyDescent="0.35">
      <c r="A40067">
        <v>24072024</v>
      </c>
      <c r="B40067" t="s">
        <v>171</v>
      </c>
      <c r="C40067" t="s">
        <v>547</v>
      </c>
      <c r="D40067" t="s">
        <v>300</v>
      </c>
      <c r="E40067" t="s">
        <v>262</v>
      </c>
      <c r="F40067" t="s">
        <v>101</v>
      </c>
    </row>
    <row r="40068" spans="1:9" x14ac:dyDescent="0.35">
      <c r="A40068">
        <v>24072024</v>
      </c>
      <c r="B40068" t="s">
        <v>430</v>
      </c>
      <c r="C40068" t="s">
        <v>105</v>
      </c>
      <c r="D40068" t="s">
        <v>301</v>
      </c>
      <c r="E40068" t="s">
        <v>101</v>
      </c>
    </row>
    <row r="40069" spans="1:9" x14ac:dyDescent="0.35">
      <c r="A40069">
        <v>24072024</v>
      </c>
      <c r="B40069" t="s">
        <v>552</v>
      </c>
      <c r="C40069" t="s">
        <v>361</v>
      </c>
      <c r="D40069" t="s">
        <v>303</v>
      </c>
      <c r="E40069" t="s">
        <v>149</v>
      </c>
    </row>
    <row r="40070" spans="1:9" x14ac:dyDescent="0.35">
      <c r="A40070">
        <v>24072024</v>
      </c>
      <c r="B40070" t="s">
        <v>781</v>
      </c>
      <c r="C40070" t="s">
        <v>599</v>
      </c>
      <c r="D40070" t="s">
        <v>306</v>
      </c>
      <c r="E40070" t="s">
        <v>101</v>
      </c>
    </row>
    <row r="40071" spans="1:9" x14ac:dyDescent="0.35">
      <c r="A40071">
        <v>24072024</v>
      </c>
      <c r="B40071" t="s">
        <v>839</v>
      </c>
      <c r="C40071" t="s">
        <v>600</v>
      </c>
      <c r="D40071" t="s">
        <v>308</v>
      </c>
      <c r="E40071" t="s">
        <v>309</v>
      </c>
      <c r="F40071" t="s">
        <v>310</v>
      </c>
      <c r="G40071" t="s">
        <v>311</v>
      </c>
      <c r="H40071" t="s">
        <v>312</v>
      </c>
      <c r="I40071" t="s">
        <v>101</v>
      </c>
    </row>
    <row r="40072" spans="1:9" x14ac:dyDescent="0.35">
      <c r="A40072">
        <v>24072024</v>
      </c>
      <c r="B40072" t="s">
        <v>526</v>
      </c>
      <c r="C40072" t="s">
        <v>427</v>
      </c>
      <c r="D40072" t="s">
        <v>314</v>
      </c>
      <c r="E40072" t="s">
        <v>315</v>
      </c>
      <c r="F40072" t="s">
        <v>101</v>
      </c>
    </row>
    <row r="40073" spans="1:9" x14ac:dyDescent="0.35">
      <c r="A40073">
        <v>24072024</v>
      </c>
      <c r="B40073" t="s">
        <v>465</v>
      </c>
      <c r="C40073" t="s">
        <v>244</v>
      </c>
      <c r="D40073" t="s">
        <v>314</v>
      </c>
      <c r="E40073" t="s">
        <v>317</v>
      </c>
      <c r="F40073" t="s">
        <v>101</v>
      </c>
    </row>
    <row r="40074" spans="1:9" x14ac:dyDescent="0.35">
      <c r="A40074">
        <v>24072024</v>
      </c>
      <c r="B40074" t="s">
        <v>542</v>
      </c>
      <c r="C40074" t="s">
        <v>340</v>
      </c>
      <c r="D40074" t="s">
        <v>319</v>
      </c>
      <c r="E40074" t="s">
        <v>320</v>
      </c>
      <c r="F40074" t="s">
        <v>321</v>
      </c>
    </row>
    <row r="40075" spans="1:9" x14ac:dyDescent="0.35">
      <c r="A40075">
        <v>24072024</v>
      </c>
      <c r="B40075" t="s">
        <v>557</v>
      </c>
      <c r="C40075" t="s">
        <v>307</v>
      </c>
      <c r="D40075" t="s">
        <v>322</v>
      </c>
      <c r="E40075" t="s">
        <v>101</v>
      </c>
    </row>
    <row r="40076" spans="1:9" x14ac:dyDescent="0.35">
      <c r="A40076">
        <v>24072024</v>
      </c>
      <c r="B40076" t="s">
        <v>770</v>
      </c>
      <c r="C40076" t="s">
        <v>534</v>
      </c>
      <c r="D40076" t="s">
        <v>325</v>
      </c>
      <c r="E40076" t="s">
        <v>101</v>
      </c>
    </row>
    <row r="40077" spans="1:9" x14ac:dyDescent="0.35">
      <c r="A40077">
        <v>24072024</v>
      </c>
      <c r="B40077" t="s">
        <v>664</v>
      </c>
      <c r="C40077" t="s">
        <v>438</v>
      </c>
      <c r="D40077" t="s">
        <v>328</v>
      </c>
      <c r="E40077" t="s">
        <v>101</v>
      </c>
    </row>
    <row r="40078" spans="1:9" x14ac:dyDescent="0.35">
      <c r="A40078">
        <v>24072024</v>
      </c>
      <c r="B40078" t="s">
        <v>327</v>
      </c>
      <c r="C40078" t="s">
        <v>331</v>
      </c>
      <c r="D40078" t="s">
        <v>332</v>
      </c>
      <c r="E40078" t="s">
        <v>101</v>
      </c>
    </row>
    <row r="40079" spans="1:9" x14ac:dyDescent="0.35">
      <c r="A40079">
        <v>24072024</v>
      </c>
      <c r="B40079" t="s">
        <v>244</v>
      </c>
      <c r="C40079" t="s">
        <v>363</v>
      </c>
      <c r="D40079" t="s">
        <v>331</v>
      </c>
      <c r="E40079" t="s">
        <v>335</v>
      </c>
      <c r="F40079" t="s">
        <v>101</v>
      </c>
    </row>
    <row r="40080" spans="1:9" x14ac:dyDescent="0.35">
      <c r="A40080">
        <v>24072024</v>
      </c>
      <c r="B40080" t="s">
        <v>99</v>
      </c>
      <c r="C40080" t="s">
        <v>118</v>
      </c>
      <c r="D40080" t="s">
        <v>331</v>
      </c>
      <c r="E40080" t="s">
        <v>338</v>
      </c>
      <c r="F40080" t="s">
        <v>321</v>
      </c>
    </row>
    <row r="40081" spans="1:8" x14ac:dyDescent="0.35">
      <c r="A40081">
        <v>24072024</v>
      </c>
      <c r="B40081" t="s">
        <v>664</v>
      </c>
      <c r="C40081" t="s">
        <v>455</v>
      </c>
      <c r="D40081" t="s">
        <v>170</v>
      </c>
    </row>
    <row r="40082" spans="1:8" x14ac:dyDescent="0.35">
      <c r="A40082">
        <v>24072024</v>
      </c>
      <c r="B40082" t="s">
        <v>663</v>
      </c>
      <c r="C40082" t="s">
        <v>543</v>
      </c>
      <c r="D40082" t="s">
        <v>341</v>
      </c>
      <c r="E40082" t="s">
        <v>101</v>
      </c>
    </row>
    <row r="40083" spans="1:8" x14ac:dyDescent="0.35">
      <c r="A40083">
        <v>24072024</v>
      </c>
      <c r="B40083" t="s">
        <v>729</v>
      </c>
      <c r="C40083" t="s">
        <v>324</v>
      </c>
      <c r="D40083" t="s">
        <v>343</v>
      </c>
      <c r="E40083" t="s">
        <v>101</v>
      </c>
    </row>
    <row r="40084" spans="1:8" x14ac:dyDescent="0.35">
      <c r="A40084">
        <v>24072024</v>
      </c>
      <c r="B40084" t="s">
        <v>427</v>
      </c>
      <c r="C40084" t="s">
        <v>132</v>
      </c>
      <c r="D40084" t="s">
        <v>344</v>
      </c>
      <c r="E40084" t="s">
        <v>345</v>
      </c>
      <c r="F40084" t="s">
        <v>101</v>
      </c>
    </row>
    <row r="40085" spans="1:8" x14ac:dyDescent="0.35">
      <c r="A40085">
        <v>24072024</v>
      </c>
      <c r="B40085" t="s">
        <v>464</v>
      </c>
      <c r="C40085" t="s">
        <v>439</v>
      </c>
      <c r="D40085" t="s">
        <v>132</v>
      </c>
      <c r="E40085" t="s">
        <v>347</v>
      </c>
      <c r="F40085" t="s">
        <v>101</v>
      </c>
    </row>
    <row r="40086" spans="1:8" x14ac:dyDescent="0.35">
      <c r="A40086">
        <v>24072024</v>
      </c>
      <c r="B40086" t="s">
        <v>644</v>
      </c>
      <c r="C40086" t="s">
        <v>443</v>
      </c>
      <c r="D40086" t="s">
        <v>132</v>
      </c>
      <c r="E40086" t="s">
        <v>348</v>
      </c>
      <c r="F40086" t="s">
        <v>101</v>
      </c>
    </row>
    <row r="40087" spans="1:8" x14ac:dyDescent="0.35">
      <c r="A40087">
        <v>24072024</v>
      </c>
      <c r="B40087" t="s">
        <v>145</v>
      </c>
      <c r="C40087" t="s">
        <v>192</v>
      </c>
      <c r="D40087" t="s">
        <v>132</v>
      </c>
      <c r="E40087" t="s">
        <v>350</v>
      </c>
      <c r="F40087" t="s">
        <v>101</v>
      </c>
    </row>
    <row r="40088" spans="1:8" x14ac:dyDescent="0.35">
      <c r="A40088">
        <v>24072024</v>
      </c>
      <c r="B40088" t="s">
        <v>583</v>
      </c>
      <c r="C40088" t="s">
        <v>420</v>
      </c>
      <c r="D40088" t="s">
        <v>132</v>
      </c>
      <c r="E40088" t="s">
        <v>352</v>
      </c>
      <c r="F40088" t="s">
        <v>101</v>
      </c>
    </row>
    <row r="40089" spans="1:8" x14ac:dyDescent="0.35">
      <c r="A40089">
        <v>24072024</v>
      </c>
      <c r="B40089" t="s">
        <v>570</v>
      </c>
      <c r="C40089" t="s">
        <v>302</v>
      </c>
      <c r="D40089" t="s">
        <v>132</v>
      </c>
      <c r="E40089" t="s">
        <v>133</v>
      </c>
      <c r="F40089" t="s">
        <v>355</v>
      </c>
    </row>
    <row r="40090" spans="1:8" x14ac:dyDescent="0.35">
      <c r="A40090">
        <v>24072024</v>
      </c>
      <c r="B40090" t="s">
        <v>570</v>
      </c>
      <c r="C40090" t="s">
        <v>99</v>
      </c>
      <c r="D40090" t="s">
        <v>132</v>
      </c>
      <c r="E40090" t="s">
        <v>356</v>
      </c>
      <c r="F40090" t="s">
        <v>101</v>
      </c>
    </row>
    <row r="40091" spans="1:8" x14ac:dyDescent="0.35">
      <c r="A40091">
        <v>24072024</v>
      </c>
      <c r="B40091" t="s">
        <v>177</v>
      </c>
      <c r="C40091" t="s">
        <v>234</v>
      </c>
      <c r="D40091" t="s">
        <v>359</v>
      </c>
      <c r="E40091" t="s">
        <v>360</v>
      </c>
      <c r="F40091" t="s">
        <v>101</v>
      </c>
    </row>
    <row r="40092" spans="1:8" x14ac:dyDescent="0.35">
      <c r="A40092">
        <v>24072024</v>
      </c>
      <c r="B40092" t="s">
        <v>518</v>
      </c>
      <c r="C40092" t="s">
        <v>179</v>
      </c>
      <c r="D40092" t="s">
        <v>359</v>
      </c>
      <c r="E40092" t="s">
        <v>362</v>
      </c>
      <c r="F40092" t="s">
        <v>101</v>
      </c>
    </row>
    <row r="40093" spans="1:8" x14ac:dyDescent="0.35">
      <c r="A40093">
        <v>24072024</v>
      </c>
      <c r="B40093" t="s">
        <v>694</v>
      </c>
      <c r="C40093" t="s">
        <v>461</v>
      </c>
      <c r="D40093" t="s">
        <v>359</v>
      </c>
      <c r="E40093" t="s">
        <v>362</v>
      </c>
      <c r="F40093" t="s">
        <v>140</v>
      </c>
      <c r="G40093" t="s">
        <v>364</v>
      </c>
      <c r="H40093" t="s">
        <v>101</v>
      </c>
    </row>
    <row r="40094" spans="1:8" x14ac:dyDescent="0.35">
      <c r="A40094">
        <v>24072024</v>
      </c>
      <c r="B40094" t="s">
        <v>661</v>
      </c>
      <c r="C40094" t="s">
        <v>150</v>
      </c>
      <c r="D40094" t="s">
        <v>366</v>
      </c>
      <c r="E40094" t="s">
        <v>257</v>
      </c>
      <c r="F40094" t="s">
        <v>367</v>
      </c>
      <c r="G40094" t="s">
        <v>101</v>
      </c>
    </row>
    <row r="40095" spans="1:8" x14ac:dyDescent="0.35">
      <c r="A40095">
        <v>24072024</v>
      </c>
      <c r="B40095" t="s">
        <v>578</v>
      </c>
      <c r="C40095" t="s">
        <v>145</v>
      </c>
      <c r="D40095" t="s">
        <v>369</v>
      </c>
      <c r="E40095" t="s">
        <v>370</v>
      </c>
      <c r="F40095" t="s">
        <v>101</v>
      </c>
    </row>
    <row r="40096" spans="1:8" x14ac:dyDescent="0.35">
      <c r="A40096">
        <v>24072024</v>
      </c>
      <c r="B40096" t="s">
        <v>658</v>
      </c>
      <c r="C40096" t="s">
        <v>157</v>
      </c>
      <c r="D40096" t="s">
        <v>371</v>
      </c>
      <c r="E40096" t="s">
        <v>101</v>
      </c>
    </row>
    <row r="40097" spans="1:9" x14ac:dyDescent="0.35">
      <c r="A40097">
        <v>24072024</v>
      </c>
      <c r="B40097" t="s">
        <v>444</v>
      </c>
      <c r="C40097" t="s">
        <v>226</v>
      </c>
      <c r="D40097" t="s">
        <v>372</v>
      </c>
      <c r="E40097" t="s">
        <v>101</v>
      </c>
    </row>
    <row r="40098" spans="1:9" x14ac:dyDescent="0.35">
      <c r="A40098">
        <v>24072024</v>
      </c>
      <c r="B40098" t="s">
        <v>154</v>
      </c>
      <c r="C40098" t="s">
        <v>373</v>
      </c>
      <c r="D40098" t="s">
        <v>101</v>
      </c>
    </row>
    <row r="40099" spans="1:9" x14ac:dyDescent="0.35">
      <c r="A40099">
        <v>24072024</v>
      </c>
      <c r="B40099" t="s">
        <v>630</v>
      </c>
      <c r="C40099" t="s">
        <v>255</v>
      </c>
      <c r="D40099" t="s">
        <v>376</v>
      </c>
      <c r="E40099" t="s">
        <v>140</v>
      </c>
      <c r="F40099" t="s">
        <v>331</v>
      </c>
      <c r="G40099" t="s">
        <v>377</v>
      </c>
      <c r="H40099" t="s">
        <v>101</v>
      </c>
    </row>
    <row r="40100" spans="1:9" x14ac:dyDescent="0.35">
      <c r="A40100">
        <v>24072024</v>
      </c>
      <c r="B40100" t="s">
        <v>695</v>
      </c>
      <c r="C40100" t="s">
        <v>212</v>
      </c>
      <c r="D40100" t="s">
        <v>378</v>
      </c>
    </row>
    <row r="40101" spans="1:9" x14ac:dyDescent="0.35">
      <c r="A40101">
        <v>24072024</v>
      </c>
      <c r="B40101" t="s">
        <v>304</v>
      </c>
      <c r="C40101" t="s">
        <v>327</v>
      </c>
      <c r="D40101" t="s">
        <v>380</v>
      </c>
      <c r="E40101" t="s">
        <v>101</v>
      </c>
    </row>
    <row r="40102" spans="1:9" x14ac:dyDescent="0.35">
      <c r="A40102">
        <v>24072024</v>
      </c>
      <c r="B40102" t="s">
        <v>609</v>
      </c>
      <c r="C40102" t="s">
        <v>569</v>
      </c>
      <c r="D40102" t="s">
        <v>382</v>
      </c>
      <c r="E40102" t="s">
        <v>383</v>
      </c>
    </row>
    <row r="40103" spans="1:9" x14ac:dyDescent="0.35">
      <c r="A40103">
        <v>24072024</v>
      </c>
      <c r="B40103" t="s">
        <v>440</v>
      </c>
      <c r="C40103" t="s">
        <v>98</v>
      </c>
      <c r="D40103" t="s">
        <v>385</v>
      </c>
      <c r="E40103" t="s">
        <v>386</v>
      </c>
    </row>
    <row r="40104" spans="1:9" x14ac:dyDescent="0.35">
      <c r="A40104">
        <v>24072024</v>
      </c>
      <c r="B40104" t="s">
        <v>696</v>
      </c>
      <c r="C40104" t="s">
        <v>138</v>
      </c>
      <c r="D40104" t="s">
        <v>388</v>
      </c>
      <c r="E40104" t="s">
        <v>101</v>
      </c>
    </row>
    <row r="40105" spans="1:9" x14ac:dyDescent="0.35">
      <c r="A40105">
        <v>24072024</v>
      </c>
      <c r="B40105" t="s">
        <v>174</v>
      </c>
      <c r="C40105" t="s">
        <v>336</v>
      </c>
      <c r="D40105" t="s">
        <v>391</v>
      </c>
      <c r="E40105" t="s">
        <v>101</v>
      </c>
    </row>
    <row r="40106" spans="1:9" x14ac:dyDescent="0.35">
      <c r="A40106">
        <v>24072024</v>
      </c>
      <c r="B40106" t="s">
        <v>247</v>
      </c>
      <c r="C40106" t="s">
        <v>354</v>
      </c>
      <c r="D40106" t="s">
        <v>393</v>
      </c>
    </row>
    <row r="40107" spans="1:9" x14ac:dyDescent="0.35">
      <c r="A40107">
        <v>24072024</v>
      </c>
      <c r="B40107" t="s">
        <v>623</v>
      </c>
      <c r="C40107" t="s">
        <v>476</v>
      </c>
      <c r="D40107" t="s">
        <v>394</v>
      </c>
      <c r="E40107" t="s">
        <v>395</v>
      </c>
      <c r="F40107" t="s">
        <v>101</v>
      </c>
    </row>
    <row r="40108" spans="1:9" x14ac:dyDescent="0.35">
      <c r="A40108">
        <v>24072024</v>
      </c>
      <c r="B40108" t="s">
        <v>597</v>
      </c>
      <c r="C40108" t="s">
        <v>396</v>
      </c>
    </row>
    <row r="40109" spans="1:9" x14ac:dyDescent="0.35">
      <c r="A40109">
        <v>24072024</v>
      </c>
      <c r="B40109" t="s">
        <v>553</v>
      </c>
      <c r="C40109" t="s">
        <v>397</v>
      </c>
      <c r="D40109" t="s">
        <v>101</v>
      </c>
    </row>
    <row r="40110" spans="1:9" x14ac:dyDescent="0.35">
      <c r="A40110">
        <v>24072024</v>
      </c>
      <c r="B40110" t="s">
        <v>644</v>
      </c>
      <c r="C40110" t="s">
        <v>555</v>
      </c>
      <c r="D40110" t="s">
        <v>399</v>
      </c>
      <c r="E40110" t="s">
        <v>140</v>
      </c>
      <c r="F40110" t="s">
        <v>400</v>
      </c>
      <c r="G40110" t="s">
        <v>257</v>
      </c>
      <c r="H40110" t="s">
        <v>331</v>
      </c>
      <c r="I40110" t="s">
        <v>401</v>
      </c>
    </row>
    <row r="40111" spans="1:9" x14ac:dyDescent="0.35">
      <c r="A40111">
        <v>24072024</v>
      </c>
      <c r="B40111" t="s">
        <v>644</v>
      </c>
      <c r="C40111" t="s">
        <v>263</v>
      </c>
      <c r="D40111" t="s">
        <v>399</v>
      </c>
      <c r="E40111" t="s">
        <v>187</v>
      </c>
      <c r="F40111" t="s">
        <v>101</v>
      </c>
    </row>
    <row r="40112" spans="1:9" x14ac:dyDescent="0.35">
      <c r="A40112">
        <v>24072024</v>
      </c>
      <c r="B40112" t="s">
        <v>438</v>
      </c>
      <c r="C40112" t="s">
        <v>286</v>
      </c>
      <c r="D40112" t="s">
        <v>399</v>
      </c>
      <c r="E40112" t="s">
        <v>403</v>
      </c>
      <c r="F40112" t="s">
        <v>101</v>
      </c>
    </row>
    <row r="40113" spans="1:7" x14ac:dyDescent="0.35">
      <c r="A40113">
        <v>24072024</v>
      </c>
      <c r="B40113" t="s">
        <v>688</v>
      </c>
      <c r="C40113" t="s">
        <v>197</v>
      </c>
      <c r="D40113" t="s">
        <v>399</v>
      </c>
      <c r="E40113" t="s">
        <v>404</v>
      </c>
      <c r="F40113" t="s">
        <v>101</v>
      </c>
    </row>
    <row r="40114" spans="1:7" x14ac:dyDescent="0.35">
      <c r="A40114">
        <v>23072024</v>
      </c>
      <c r="B40114" t="s">
        <v>471</v>
      </c>
      <c r="C40114" t="s">
        <v>398</v>
      </c>
      <c r="D40114" t="s">
        <v>100</v>
      </c>
      <c r="E40114" t="s">
        <v>101</v>
      </c>
    </row>
    <row r="40115" spans="1:7" x14ac:dyDescent="0.35">
      <c r="A40115">
        <v>23072024</v>
      </c>
      <c r="B40115" t="s">
        <v>240</v>
      </c>
      <c r="C40115" t="s">
        <v>535</v>
      </c>
      <c r="D40115" t="s">
        <v>104</v>
      </c>
      <c r="E40115" t="s">
        <v>101</v>
      </c>
    </row>
    <row r="40116" spans="1:7" x14ac:dyDescent="0.35">
      <c r="A40116">
        <v>23072024</v>
      </c>
      <c r="B40116" t="s">
        <v>714</v>
      </c>
      <c r="C40116" t="s">
        <v>553</v>
      </c>
      <c r="D40116" t="s">
        <v>107</v>
      </c>
      <c r="E40116" t="s">
        <v>108</v>
      </c>
      <c r="F40116" t="s">
        <v>101</v>
      </c>
    </row>
    <row r="40117" spans="1:7" x14ac:dyDescent="0.35">
      <c r="A40117">
        <v>23072024</v>
      </c>
      <c r="B40117" t="s">
        <v>424</v>
      </c>
      <c r="C40117" t="s">
        <v>351</v>
      </c>
      <c r="D40117" t="s">
        <v>111</v>
      </c>
      <c r="E40117" t="s">
        <v>101</v>
      </c>
    </row>
    <row r="40118" spans="1:7" x14ac:dyDescent="0.35">
      <c r="A40118">
        <v>23072024</v>
      </c>
      <c r="B40118" t="s">
        <v>452</v>
      </c>
      <c r="C40118" t="s">
        <v>627</v>
      </c>
      <c r="D40118" t="s">
        <v>114</v>
      </c>
      <c r="E40118" t="s">
        <v>115</v>
      </c>
      <c r="F40118" t="s">
        <v>116</v>
      </c>
    </row>
    <row r="40119" spans="1:7" x14ac:dyDescent="0.35">
      <c r="A40119">
        <v>23072024</v>
      </c>
      <c r="B40119" t="s">
        <v>503</v>
      </c>
      <c r="C40119" t="s">
        <v>530</v>
      </c>
      <c r="D40119" t="s">
        <v>114</v>
      </c>
      <c r="E40119" t="s">
        <v>119</v>
      </c>
      <c r="F40119" t="s">
        <v>120</v>
      </c>
      <c r="G40119" t="s">
        <v>121</v>
      </c>
    </row>
    <row r="40120" spans="1:7" x14ac:dyDescent="0.35">
      <c r="A40120">
        <v>23072024</v>
      </c>
      <c r="B40120" t="s">
        <v>610</v>
      </c>
      <c r="C40120" t="s">
        <v>253</v>
      </c>
      <c r="D40120" t="s">
        <v>114</v>
      </c>
      <c r="E40120" t="s">
        <v>124</v>
      </c>
    </row>
    <row r="40121" spans="1:7" x14ac:dyDescent="0.35">
      <c r="A40121">
        <v>23072024</v>
      </c>
      <c r="B40121" t="s">
        <v>698</v>
      </c>
      <c r="C40121" t="s">
        <v>950</v>
      </c>
      <c r="D40121" t="s">
        <v>114</v>
      </c>
      <c r="E40121" t="s">
        <v>127</v>
      </c>
    </row>
    <row r="40122" spans="1:7" x14ac:dyDescent="0.35">
      <c r="A40122">
        <v>23072024</v>
      </c>
      <c r="B40122" t="s">
        <v>251</v>
      </c>
      <c r="C40122" t="s">
        <v>800</v>
      </c>
      <c r="D40122" t="s">
        <v>114</v>
      </c>
      <c r="E40122" t="s">
        <v>130</v>
      </c>
    </row>
    <row r="40123" spans="1:7" x14ac:dyDescent="0.35">
      <c r="A40123">
        <v>23072024</v>
      </c>
      <c r="B40123" t="s">
        <v>483</v>
      </c>
      <c r="C40123" t="s">
        <v>954</v>
      </c>
      <c r="D40123" t="s">
        <v>114</v>
      </c>
      <c r="E40123" t="s">
        <v>132</v>
      </c>
      <c r="F40123" t="s">
        <v>133</v>
      </c>
    </row>
    <row r="40124" spans="1:7" x14ac:dyDescent="0.35">
      <c r="A40124">
        <v>23072024</v>
      </c>
      <c r="B40124" t="s">
        <v>591</v>
      </c>
      <c r="C40124" t="s">
        <v>99</v>
      </c>
      <c r="D40124" t="s">
        <v>135</v>
      </c>
      <c r="E40124" t="s">
        <v>136</v>
      </c>
    </row>
    <row r="40125" spans="1:7" x14ac:dyDescent="0.35">
      <c r="A40125">
        <v>23072024</v>
      </c>
      <c r="B40125" t="s">
        <v>560</v>
      </c>
      <c r="C40125" t="s">
        <v>247</v>
      </c>
      <c r="D40125" t="s">
        <v>139</v>
      </c>
      <c r="E40125" t="s">
        <v>140</v>
      </c>
      <c r="F40125" t="s">
        <v>141</v>
      </c>
      <c r="G40125" t="s">
        <v>101</v>
      </c>
    </row>
    <row r="40126" spans="1:7" x14ac:dyDescent="0.35">
      <c r="A40126">
        <v>23072024</v>
      </c>
      <c r="B40126" t="s">
        <v>219</v>
      </c>
      <c r="C40126" t="s">
        <v>197</v>
      </c>
      <c r="D40126" t="s">
        <v>144</v>
      </c>
      <c r="E40126" t="s">
        <v>101</v>
      </c>
    </row>
    <row r="40127" spans="1:7" x14ac:dyDescent="0.35">
      <c r="A40127">
        <v>23072024</v>
      </c>
      <c r="B40127" t="s">
        <v>415</v>
      </c>
      <c r="C40127" t="s">
        <v>318</v>
      </c>
      <c r="D40127" t="s">
        <v>147</v>
      </c>
      <c r="E40127" t="s">
        <v>148</v>
      </c>
      <c r="F40127" t="s">
        <v>149</v>
      </c>
    </row>
    <row r="40128" spans="1:7" x14ac:dyDescent="0.35">
      <c r="A40128">
        <v>23072024</v>
      </c>
      <c r="B40128" t="s">
        <v>556</v>
      </c>
      <c r="C40128" t="s">
        <v>168</v>
      </c>
      <c r="D40128" t="s">
        <v>152</v>
      </c>
      <c r="E40128" t="s">
        <v>140</v>
      </c>
      <c r="F40128" t="s">
        <v>153</v>
      </c>
      <c r="G40128" t="s">
        <v>101</v>
      </c>
    </row>
    <row r="40129" spans="1:6" x14ac:dyDescent="0.35">
      <c r="A40129">
        <v>23072024</v>
      </c>
      <c r="B40129" t="s">
        <v>603</v>
      </c>
      <c r="C40129" t="s">
        <v>296</v>
      </c>
      <c r="D40129" t="s">
        <v>156</v>
      </c>
      <c r="E40129" t="s">
        <v>101</v>
      </c>
    </row>
    <row r="40130" spans="1:6" x14ac:dyDescent="0.35">
      <c r="A40130">
        <v>23072024</v>
      </c>
      <c r="B40130" t="s">
        <v>292</v>
      </c>
      <c r="C40130" t="s">
        <v>159</v>
      </c>
      <c r="D40130" t="s">
        <v>101</v>
      </c>
    </row>
    <row r="40131" spans="1:6" x14ac:dyDescent="0.35">
      <c r="A40131">
        <v>23072024</v>
      </c>
      <c r="B40131" t="s">
        <v>481</v>
      </c>
      <c r="C40131" t="s">
        <v>161</v>
      </c>
      <c r="D40131" t="s">
        <v>101</v>
      </c>
    </row>
    <row r="40132" spans="1:6" x14ac:dyDescent="0.35">
      <c r="A40132">
        <v>23072024</v>
      </c>
      <c r="B40132" t="s">
        <v>307</v>
      </c>
      <c r="C40132" t="s">
        <v>492</v>
      </c>
      <c r="D40132" t="s">
        <v>164</v>
      </c>
      <c r="E40132" t="s">
        <v>101</v>
      </c>
    </row>
    <row r="40133" spans="1:6" x14ac:dyDescent="0.35">
      <c r="A40133">
        <v>23072024</v>
      </c>
      <c r="B40133" t="s">
        <v>218</v>
      </c>
      <c r="C40133" t="s">
        <v>168</v>
      </c>
      <c r="D40133" t="s">
        <v>167</v>
      </c>
    </row>
    <row r="40134" spans="1:6" x14ac:dyDescent="0.35">
      <c r="A40134">
        <v>23072024</v>
      </c>
      <c r="B40134" t="s">
        <v>493</v>
      </c>
      <c r="C40134" t="s">
        <v>197</v>
      </c>
      <c r="D40134" t="s">
        <v>423</v>
      </c>
      <c r="E40134" t="s">
        <v>101</v>
      </c>
    </row>
    <row r="40135" spans="1:6" x14ac:dyDescent="0.35">
      <c r="A40135">
        <v>23072024</v>
      </c>
      <c r="B40135" t="s">
        <v>665</v>
      </c>
      <c r="C40135" t="s">
        <v>526</v>
      </c>
      <c r="D40135" t="s">
        <v>169</v>
      </c>
      <c r="E40135" t="s">
        <v>170</v>
      </c>
      <c r="F40135" t="s">
        <v>101</v>
      </c>
    </row>
    <row r="40136" spans="1:6" x14ac:dyDescent="0.35">
      <c r="A40136">
        <v>23072024</v>
      </c>
      <c r="B40136" t="s">
        <v>779</v>
      </c>
      <c r="C40136" t="s">
        <v>98</v>
      </c>
      <c r="D40136" t="s">
        <v>173</v>
      </c>
      <c r="E40136" t="s">
        <v>101</v>
      </c>
    </row>
    <row r="40137" spans="1:6" x14ac:dyDescent="0.35">
      <c r="A40137">
        <v>23072024</v>
      </c>
      <c r="B40137" t="s">
        <v>514</v>
      </c>
      <c r="C40137" t="s">
        <v>478</v>
      </c>
      <c r="D40137" t="s">
        <v>176</v>
      </c>
      <c r="E40137" t="s">
        <v>101</v>
      </c>
    </row>
    <row r="40138" spans="1:6" x14ac:dyDescent="0.35">
      <c r="A40138">
        <v>23072024</v>
      </c>
      <c r="B40138" t="s">
        <v>451</v>
      </c>
      <c r="C40138" t="s">
        <v>547</v>
      </c>
      <c r="D40138" t="s">
        <v>176</v>
      </c>
      <c r="E40138" t="s">
        <v>149</v>
      </c>
    </row>
    <row r="40139" spans="1:6" x14ac:dyDescent="0.35">
      <c r="A40139">
        <v>23072024</v>
      </c>
      <c r="B40139" t="s">
        <v>418</v>
      </c>
      <c r="C40139" t="s">
        <v>250</v>
      </c>
      <c r="D40139" t="s">
        <v>181</v>
      </c>
      <c r="E40139" t="s">
        <v>182</v>
      </c>
      <c r="F40139" t="s">
        <v>101</v>
      </c>
    </row>
    <row r="40140" spans="1:6" x14ac:dyDescent="0.35">
      <c r="A40140">
        <v>23072024</v>
      </c>
      <c r="B40140" t="s">
        <v>762</v>
      </c>
      <c r="C40140" t="s">
        <v>595</v>
      </c>
      <c r="D40140" t="s">
        <v>184</v>
      </c>
      <c r="E40140" t="s">
        <v>101</v>
      </c>
    </row>
    <row r="40141" spans="1:6" x14ac:dyDescent="0.35">
      <c r="A40141">
        <v>23072024</v>
      </c>
      <c r="B40141" t="s">
        <v>179</v>
      </c>
      <c r="C40141" t="s">
        <v>187</v>
      </c>
      <c r="D40141" t="s">
        <v>101</v>
      </c>
    </row>
    <row r="40142" spans="1:6" x14ac:dyDescent="0.35">
      <c r="A40142">
        <v>23072024</v>
      </c>
      <c r="B40142" t="s">
        <v>224</v>
      </c>
      <c r="C40142" t="s">
        <v>330</v>
      </c>
      <c r="D40142" t="s">
        <v>190</v>
      </c>
      <c r="E40142" t="s">
        <v>191</v>
      </c>
      <c r="F40142" t="s">
        <v>101</v>
      </c>
    </row>
    <row r="40143" spans="1:6" x14ac:dyDescent="0.35">
      <c r="A40143">
        <v>23072024</v>
      </c>
      <c r="B40143" t="s">
        <v>424</v>
      </c>
      <c r="C40143" t="s">
        <v>204</v>
      </c>
      <c r="D40143" t="s">
        <v>190</v>
      </c>
      <c r="E40143" t="s">
        <v>194</v>
      </c>
      <c r="F40143" t="s">
        <v>101</v>
      </c>
    </row>
    <row r="40144" spans="1:6" x14ac:dyDescent="0.35">
      <c r="A40144">
        <v>23072024</v>
      </c>
      <c r="B40144" t="s">
        <v>285</v>
      </c>
      <c r="C40144" t="s">
        <v>282</v>
      </c>
      <c r="D40144" t="s">
        <v>190</v>
      </c>
      <c r="E40144" t="s">
        <v>196</v>
      </c>
      <c r="F40144" t="s">
        <v>101</v>
      </c>
    </row>
    <row r="40145" spans="1:7" x14ac:dyDescent="0.35">
      <c r="A40145">
        <v>23072024</v>
      </c>
      <c r="B40145" t="s">
        <v>282</v>
      </c>
      <c r="C40145" t="s">
        <v>198</v>
      </c>
      <c r="D40145" t="s">
        <v>140</v>
      </c>
      <c r="E40145" t="s">
        <v>199</v>
      </c>
      <c r="F40145" t="s">
        <v>200</v>
      </c>
      <c r="G40145" t="s">
        <v>101</v>
      </c>
    </row>
    <row r="40146" spans="1:7" x14ac:dyDescent="0.35">
      <c r="A40146">
        <v>23072024</v>
      </c>
      <c r="B40146" t="s">
        <v>307</v>
      </c>
      <c r="C40146" t="s">
        <v>539</v>
      </c>
      <c r="D40146" t="s">
        <v>61</v>
      </c>
      <c r="E40146" t="s">
        <v>101</v>
      </c>
    </row>
    <row r="40147" spans="1:7" x14ac:dyDescent="0.35">
      <c r="A40147">
        <v>23072024</v>
      </c>
      <c r="B40147" t="s">
        <v>460</v>
      </c>
      <c r="C40147" t="s">
        <v>272</v>
      </c>
      <c r="D40147" t="s">
        <v>205</v>
      </c>
      <c r="E40147" t="s">
        <v>101</v>
      </c>
    </row>
    <row r="40148" spans="1:7" x14ac:dyDescent="0.35">
      <c r="A40148">
        <v>23072024</v>
      </c>
      <c r="B40148" t="s">
        <v>842</v>
      </c>
      <c r="C40148" t="s">
        <v>398</v>
      </c>
      <c r="D40148" t="s">
        <v>208</v>
      </c>
      <c r="E40148" t="s">
        <v>101</v>
      </c>
    </row>
    <row r="40149" spans="1:7" x14ac:dyDescent="0.35">
      <c r="A40149">
        <v>23072024</v>
      </c>
      <c r="B40149" t="s">
        <v>515</v>
      </c>
      <c r="C40149" t="s">
        <v>329</v>
      </c>
      <c r="D40149" t="s">
        <v>210</v>
      </c>
      <c r="E40149" t="s">
        <v>211</v>
      </c>
      <c r="F40149" t="s">
        <v>101</v>
      </c>
    </row>
    <row r="40150" spans="1:7" x14ac:dyDescent="0.35">
      <c r="A40150">
        <v>23072024</v>
      </c>
      <c r="B40150" t="s">
        <v>415</v>
      </c>
      <c r="C40150" t="s">
        <v>446</v>
      </c>
      <c r="D40150" t="s">
        <v>214</v>
      </c>
      <c r="E40150" t="s">
        <v>215</v>
      </c>
      <c r="F40150" t="s">
        <v>101</v>
      </c>
    </row>
    <row r="40151" spans="1:7" x14ac:dyDescent="0.35">
      <c r="A40151">
        <v>23072024</v>
      </c>
      <c r="B40151" t="s">
        <v>557</v>
      </c>
      <c r="C40151" t="s">
        <v>424</v>
      </c>
      <c r="D40151" t="s">
        <v>217</v>
      </c>
      <c r="E40151" t="s">
        <v>101</v>
      </c>
    </row>
    <row r="40152" spans="1:7" x14ac:dyDescent="0.35">
      <c r="A40152">
        <v>23072024</v>
      </c>
      <c r="B40152" t="s">
        <v>661</v>
      </c>
      <c r="C40152" t="s">
        <v>554</v>
      </c>
      <c r="D40152" t="s">
        <v>220</v>
      </c>
      <c r="E40152" t="s">
        <v>101</v>
      </c>
    </row>
    <row r="40153" spans="1:7" x14ac:dyDescent="0.35">
      <c r="A40153">
        <v>23072024</v>
      </c>
      <c r="B40153" t="s">
        <v>723</v>
      </c>
      <c r="C40153" t="s">
        <v>450</v>
      </c>
      <c r="D40153" t="s">
        <v>222</v>
      </c>
    </row>
    <row r="40154" spans="1:7" x14ac:dyDescent="0.35">
      <c r="A40154">
        <v>23072024</v>
      </c>
      <c r="B40154" t="s">
        <v>629</v>
      </c>
      <c r="C40154" t="s">
        <v>242</v>
      </c>
      <c r="D40154" t="s">
        <v>223</v>
      </c>
    </row>
    <row r="40155" spans="1:7" x14ac:dyDescent="0.35">
      <c r="A40155">
        <v>23072024</v>
      </c>
      <c r="B40155" t="s">
        <v>594</v>
      </c>
      <c r="C40155" t="s">
        <v>521</v>
      </c>
      <c r="D40155" t="s">
        <v>225</v>
      </c>
      <c r="E40155" t="s">
        <v>101</v>
      </c>
    </row>
    <row r="40156" spans="1:7" x14ac:dyDescent="0.35">
      <c r="A40156">
        <v>23072024</v>
      </c>
      <c r="B40156" t="s">
        <v>572</v>
      </c>
      <c r="C40156" t="s">
        <v>446</v>
      </c>
      <c r="D40156" t="s">
        <v>225</v>
      </c>
      <c r="E40156" t="s">
        <v>228</v>
      </c>
      <c r="F40156" t="s">
        <v>229</v>
      </c>
    </row>
    <row r="40157" spans="1:7" x14ac:dyDescent="0.35">
      <c r="A40157">
        <v>23072024</v>
      </c>
      <c r="B40157" t="s">
        <v>599</v>
      </c>
      <c r="C40157" t="s">
        <v>99</v>
      </c>
      <c r="D40157" t="s">
        <v>232</v>
      </c>
      <c r="E40157" t="s">
        <v>101</v>
      </c>
    </row>
    <row r="40158" spans="1:7" x14ac:dyDescent="0.35">
      <c r="A40158">
        <v>23072024</v>
      </c>
      <c r="B40158" t="s">
        <v>442</v>
      </c>
      <c r="C40158" t="s">
        <v>230</v>
      </c>
      <c r="D40158" t="s">
        <v>235</v>
      </c>
      <c r="E40158" t="s">
        <v>236</v>
      </c>
      <c r="F40158" t="s">
        <v>101</v>
      </c>
    </row>
    <row r="40159" spans="1:7" x14ac:dyDescent="0.35">
      <c r="A40159">
        <v>23072024</v>
      </c>
      <c r="B40159" t="s">
        <v>576</v>
      </c>
      <c r="C40159" t="s">
        <v>106</v>
      </c>
      <c r="D40159" t="s">
        <v>235</v>
      </c>
      <c r="E40159" t="s">
        <v>239</v>
      </c>
      <c r="F40159" t="s">
        <v>149</v>
      </c>
    </row>
    <row r="40160" spans="1:7" x14ac:dyDescent="0.35">
      <c r="A40160">
        <v>23072024</v>
      </c>
      <c r="B40160" t="s">
        <v>520</v>
      </c>
      <c r="C40160" t="s">
        <v>244</v>
      </c>
      <c r="D40160" t="s">
        <v>235</v>
      </c>
      <c r="E40160" t="s">
        <v>241</v>
      </c>
      <c r="F40160" t="s">
        <v>101</v>
      </c>
    </row>
    <row r="40161" spans="1:7" x14ac:dyDescent="0.35">
      <c r="A40161">
        <v>23072024</v>
      </c>
      <c r="B40161" t="s">
        <v>326</v>
      </c>
      <c r="C40161" t="s">
        <v>158</v>
      </c>
      <c r="D40161" t="s">
        <v>243</v>
      </c>
      <c r="E40161" t="s">
        <v>101</v>
      </c>
    </row>
    <row r="40162" spans="1:7" x14ac:dyDescent="0.35">
      <c r="A40162">
        <v>23072024</v>
      </c>
      <c r="B40162" t="s">
        <v>414</v>
      </c>
      <c r="C40162" t="s">
        <v>179</v>
      </c>
      <c r="D40162" t="s">
        <v>245</v>
      </c>
      <c r="E40162" t="s">
        <v>246</v>
      </c>
    </row>
    <row r="40163" spans="1:7" x14ac:dyDescent="0.35">
      <c r="A40163">
        <v>23072024</v>
      </c>
      <c r="B40163" t="s">
        <v>789</v>
      </c>
      <c r="C40163" t="s">
        <v>207</v>
      </c>
      <c r="D40163" t="s">
        <v>245</v>
      </c>
      <c r="E40163" t="s">
        <v>249</v>
      </c>
    </row>
    <row r="40164" spans="1:7" x14ac:dyDescent="0.35">
      <c r="A40164">
        <v>23072024</v>
      </c>
      <c r="B40164" t="s">
        <v>418</v>
      </c>
      <c r="C40164" t="s">
        <v>123</v>
      </c>
      <c r="D40164" t="s">
        <v>252</v>
      </c>
      <c r="E40164" t="s">
        <v>101</v>
      </c>
    </row>
    <row r="40165" spans="1:7" x14ac:dyDescent="0.35">
      <c r="A40165">
        <v>23072024</v>
      </c>
      <c r="B40165" t="s">
        <v>504</v>
      </c>
      <c r="C40165" t="s">
        <v>103</v>
      </c>
      <c r="D40165" t="s">
        <v>254</v>
      </c>
    </row>
    <row r="40166" spans="1:7" x14ac:dyDescent="0.35">
      <c r="A40166">
        <v>23072024</v>
      </c>
      <c r="B40166" t="s">
        <v>464</v>
      </c>
      <c r="C40166" t="s">
        <v>513</v>
      </c>
      <c r="D40166" t="s">
        <v>256</v>
      </c>
      <c r="E40166" t="s">
        <v>257</v>
      </c>
      <c r="F40166" t="s">
        <v>236</v>
      </c>
      <c r="G40166" t="s">
        <v>101</v>
      </c>
    </row>
    <row r="40167" spans="1:7" x14ac:dyDescent="0.35">
      <c r="A40167">
        <v>23072024</v>
      </c>
      <c r="B40167" t="s">
        <v>511</v>
      </c>
      <c r="C40167" t="s">
        <v>601</v>
      </c>
      <c r="D40167" t="s">
        <v>260</v>
      </c>
      <c r="E40167" t="s">
        <v>136</v>
      </c>
      <c r="F40167" t="s">
        <v>101</v>
      </c>
    </row>
    <row r="40168" spans="1:7" x14ac:dyDescent="0.35">
      <c r="A40168">
        <v>23072024</v>
      </c>
      <c r="B40168" t="s">
        <v>476</v>
      </c>
      <c r="C40168" t="s">
        <v>261</v>
      </c>
      <c r="D40168" t="s">
        <v>262</v>
      </c>
      <c r="E40168" t="s">
        <v>101</v>
      </c>
    </row>
    <row r="40169" spans="1:7" x14ac:dyDescent="0.35">
      <c r="A40169">
        <v>23072024</v>
      </c>
      <c r="B40169" t="s">
        <v>440</v>
      </c>
      <c r="C40169" t="s">
        <v>109</v>
      </c>
      <c r="D40169" t="s">
        <v>264</v>
      </c>
      <c r="E40169" t="s">
        <v>101</v>
      </c>
    </row>
    <row r="40170" spans="1:7" x14ac:dyDescent="0.35">
      <c r="A40170">
        <v>23072024</v>
      </c>
      <c r="B40170" t="s">
        <v>478</v>
      </c>
      <c r="C40170" t="s">
        <v>264</v>
      </c>
      <c r="D40170" t="s">
        <v>149</v>
      </c>
    </row>
    <row r="40171" spans="1:7" x14ac:dyDescent="0.35">
      <c r="A40171">
        <v>23072024</v>
      </c>
      <c r="B40171" t="s">
        <v>767</v>
      </c>
      <c r="C40171" t="s">
        <v>519</v>
      </c>
      <c r="D40171" t="s">
        <v>265</v>
      </c>
      <c r="E40171" t="s">
        <v>101</v>
      </c>
      <c r="F40171" t="s">
        <v>266</v>
      </c>
    </row>
    <row r="40172" spans="1:7" x14ac:dyDescent="0.35">
      <c r="A40172">
        <v>23072024</v>
      </c>
      <c r="B40172" t="s">
        <v>430</v>
      </c>
      <c r="C40172" t="s">
        <v>105</v>
      </c>
      <c r="D40172" t="s">
        <v>267</v>
      </c>
      <c r="E40172" t="s">
        <v>101</v>
      </c>
    </row>
    <row r="40173" spans="1:7" x14ac:dyDescent="0.35">
      <c r="A40173">
        <v>23072024</v>
      </c>
      <c r="B40173" t="s">
        <v>570</v>
      </c>
      <c r="C40173" t="s">
        <v>150</v>
      </c>
      <c r="D40173" t="s">
        <v>268</v>
      </c>
    </row>
    <row r="40174" spans="1:7" x14ac:dyDescent="0.35">
      <c r="A40174">
        <v>23072024</v>
      </c>
      <c r="B40174" t="s">
        <v>624</v>
      </c>
      <c r="C40174" t="s">
        <v>157</v>
      </c>
      <c r="D40174" t="s">
        <v>270</v>
      </c>
      <c r="E40174" t="s">
        <v>271</v>
      </c>
      <c r="F40174" t="s">
        <v>101</v>
      </c>
    </row>
    <row r="40175" spans="1:7" x14ac:dyDescent="0.35">
      <c r="A40175">
        <v>23072024</v>
      </c>
      <c r="B40175" t="s">
        <v>426</v>
      </c>
      <c r="C40175" t="s">
        <v>177</v>
      </c>
      <c r="D40175" t="s">
        <v>274</v>
      </c>
      <c r="E40175" t="s">
        <v>101</v>
      </c>
    </row>
    <row r="40176" spans="1:7" x14ac:dyDescent="0.35">
      <c r="A40176">
        <v>23072024</v>
      </c>
      <c r="B40176" t="s">
        <v>572</v>
      </c>
      <c r="C40176" t="s">
        <v>162</v>
      </c>
      <c r="D40176" t="s">
        <v>277</v>
      </c>
      <c r="E40176" t="s">
        <v>101</v>
      </c>
    </row>
    <row r="40177" spans="1:9" x14ac:dyDescent="0.35">
      <c r="A40177">
        <v>23072024</v>
      </c>
      <c r="B40177" t="s">
        <v>436</v>
      </c>
      <c r="C40177" t="s">
        <v>146</v>
      </c>
      <c r="D40177" t="s">
        <v>279</v>
      </c>
      <c r="E40177" t="s">
        <v>140</v>
      </c>
      <c r="F40177" t="s">
        <v>280</v>
      </c>
    </row>
    <row r="40178" spans="1:9" x14ac:dyDescent="0.35">
      <c r="A40178">
        <v>23072024</v>
      </c>
      <c r="B40178" t="s">
        <v>729</v>
      </c>
      <c r="C40178" t="s">
        <v>285</v>
      </c>
      <c r="D40178" t="s">
        <v>281</v>
      </c>
    </row>
    <row r="40179" spans="1:9" x14ac:dyDescent="0.35">
      <c r="A40179">
        <v>23072024</v>
      </c>
      <c r="B40179" t="s">
        <v>171</v>
      </c>
      <c r="C40179" t="s">
        <v>428</v>
      </c>
      <c r="D40179" t="s">
        <v>284</v>
      </c>
      <c r="E40179" t="s">
        <v>101</v>
      </c>
    </row>
    <row r="40180" spans="1:9" x14ac:dyDescent="0.35">
      <c r="A40180">
        <v>23072024</v>
      </c>
      <c r="B40180" t="s">
        <v>736</v>
      </c>
      <c r="C40180" t="s">
        <v>550</v>
      </c>
      <c r="D40180" t="s">
        <v>287</v>
      </c>
      <c r="E40180" t="s">
        <v>101</v>
      </c>
    </row>
    <row r="40181" spans="1:9" x14ac:dyDescent="0.35">
      <c r="A40181">
        <v>23072024</v>
      </c>
      <c r="B40181" t="s">
        <v>591</v>
      </c>
      <c r="C40181" t="s">
        <v>439</v>
      </c>
      <c r="D40181" t="s">
        <v>288</v>
      </c>
      <c r="E40181" t="s">
        <v>101</v>
      </c>
    </row>
    <row r="40182" spans="1:9" x14ac:dyDescent="0.35">
      <c r="A40182">
        <v>23072024</v>
      </c>
      <c r="B40182" t="s">
        <v>608</v>
      </c>
      <c r="C40182" t="s">
        <v>248</v>
      </c>
      <c r="D40182" t="s">
        <v>290</v>
      </c>
      <c r="E40182" t="s">
        <v>140</v>
      </c>
      <c r="F40182" t="s">
        <v>291</v>
      </c>
    </row>
    <row r="40183" spans="1:9" x14ac:dyDescent="0.35">
      <c r="A40183">
        <v>23072024</v>
      </c>
      <c r="B40183" t="s">
        <v>661</v>
      </c>
      <c r="C40183" t="s">
        <v>466</v>
      </c>
      <c r="D40183" t="s">
        <v>290</v>
      </c>
      <c r="E40183" t="s">
        <v>140</v>
      </c>
      <c r="F40183" t="s">
        <v>294</v>
      </c>
      <c r="G40183" t="s">
        <v>295</v>
      </c>
      <c r="H40183" t="s">
        <v>101</v>
      </c>
    </row>
    <row r="40184" spans="1:9" x14ac:dyDescent="0.35">
      <c r="A40184">
        <v>23072024</v>
      </c>
      <c r="B40184" t="s">
        <v>307</v>
      </c>
      <c r="C40184" t="s">
        <v>125</v>
      </c>
      <c r="D40184" t="s">
        <v>298</v>
      </c>
      <c r="E40184" t="s">
        <v>101</v>
      </c>
    </row>
    <row r="40185" spans="1:9" x14ac:dyDescent="0.35">
      <c r="A40185">
        <v>23072024</v>
      </c>
      <c r="B40185" t="s">
        <v>498</v>
      </c>
      <c r="C40185" t="s">
        <v>188</v>
      </c>
      <c r="D40185" t="s">
        <v>300</v>
      </c>
      <c r="E40185" t="s">
        <v>262</v>
      </c>
      <c r="F40185" t="s">
        <v>101</v>
      </c>
    </row>
    <row r="40186" spans="1:9" x14ac:dyDescent="0.35">
      <c r="A40186">
        <v>23072024</v>
      </c>
      <c r="B40186" t="s">
        <v>418</v>
      </c>
      <c r="C40186" t="s">
        <v>412</v>
      </c>
      <c r="D40186" t="s">
        <v>301</v>
      </c>
      <c r="E40186" t="s">
        <v>101</v>
      </c>
    </row>
    <row r="40187" spans="1:9" x14ac:dyDescent="0.35">
      <c r="A40187">
        <v>23072024</v>
      </c>
      <c r="B40187" t="s">
        <v>464</v>
      </c>
      <c r="C40187" t="s">
        <v>168</v>
      </c>
      <c r="D40187" t="s">
        <v>303</v>
      </c>
      <c r="E40187" t="s">
        <v>149</v>
      </c>
    </row>
    <row r="40188" spans="1:9" x14ac:dyDescent="0.35">
      <c r="A40188">
        <v>23072024</v>
      </c>
      <c r="B40188" t="s">
        <v>730</v>
      </c>
      <c r="C40188" t="s">
        <v>183</v>
      </c>
      <c r="D40188" t="s">
        <v>306</v>
      </c>
      <c r="E40188" t="s">
        <v>101</v>
      </c>
    </row>
    <row r="40189" spans="1:9" x14ac:dyDescent="0.35">
      <c r="A40189">
        <v>23072024</v>
      </c>
      <c r="B40189" t="s">
        <v>778</v>
      </c>
      <c r="C40189" t="s">
        <v>269</v>
      </c>
      <c r="D40189" t="s">
        <v>308</v>
      </c>
      <c r="E40189" t="s">
        <v>309</v>
      </c>
      <c r="F40189" t="s">
        <v>310</v>
      </c>
      <c r="G40189" t="s">
        <v>311</v>
      </c>
      <c r="H40189" t="s">
        <v>312</v>
      </c>
      <c r="I40189" t="s">
        <v>101</v>
      </c>
    </row>
    <row r="40190" spans="1:9" x14ac:dyDescent="0.35">
      <c r="A40190">
        <v>23072024</v>
      </c>
      <c r="B40190" t="s">
        <v>221</v>
      </c>
      <c r="C40190" t="s">
        <v>595</v>
      </c>
      <c r="D40190" t="s">
        <v>314</v>
      </c>
      <c r="E40190" t="s">
        <v>315</v>
      </c>
      <c r="F40190" t="s">
        <v>101</v>
      </c>
    </row>
    <row r="40191" spans="1:9" x14ac:dyDescent="0.35">
      <c r="A40191">
        <v>23072024</v>
      </c>
      <c r="B40191" t="s">
        <v>623</v>
      </c>
      <c r="C40191" t="s">
        <v>263</v>
      </c>
      <c r="D40191" t="s">
        <v>314</v>
      </c>
      <c r="E40191" t="s">
        <v>317</v>
      </c>
      <c r="F40191" t="s">
        <v>101</v>
      </c>
    </row>
    <row r="40192" spans="1:9" x14ac:dyDescent="0.35">
      <c r="A40192">
        <v>23072024</v>
      </c>
      <c r="B40192" t="s">
        <v>292</v>
      </c>
      <c r="C40192" t="s">
        <v>258</v>
      </c>
      <c r="D40192" t="s">
        <v>319</v>
      </c>
      <c r="E40192" t="s">
        <v>320</v>
      </c>
      <c r="F40192" t="s">
        <v>321</v>
      </c>
    </row>
    <row r="40193" spans="1:6" x14ac:dyDescent="0.35">
      <c r="A40193">
        <v>23072024</v>
      </c>
      <c r="B40193" t="s">
        <v>514</v>
      </c>
      <c r="C40193" t="s">
        <v>543</v>
      </c>
      <c r="D40193" t="s">
        <v>322</v>
      </c>
      <c r="E40193" t="s">
        <v>101</v>
      </c>
    </row>
    <row r="40194" spans="1:6" x14ac:dyDescent="0.35">
      <c r="A40194">
        <v>23072024</v>
      </c>
      <c r="B40194" t="s">
        <v>736</v>
      </c>
      <c r="C40194" t="s">
        <v>519</v>
      </c>
      <c r="D40194" t="s">
        <v>325</v>
      </c>
      <c r="E40194" t="s">
        <v>101</v>
      </c>
    </row>
    <row r="40195" spans="1:6" x14ac:dyDescent="0.35">
      <c r="A40195">
        <v>23072024</v>
      </c>
      <c r="B40195" t="s">
        <v>802</v>
      </c>
      <c r="C40195" t="s">
        <v>122</v>
      </c>
      <c r="D40195" t="s">
        <v>328</v>
      </c>
      <c r="E40195" t="s">
        <v>101</v>
      </c>
    </row>
    <row r="40196" spans="1:6" x14ac:dyDescent="0.35">
      <c r="A40196">
        <v>23072024</v>
      </c>
      <c r="B40196" t="s">
        <v>327</v>
      </c>
      <c r="C40196" t="s">
        <v>331</v>
      </c>
      <c r="D40196" t="s">
        <v>332</v>
      </c>
      <c r="E40196" t="s">
        <v>101</v>
      </c>
    </row>
    <row r="40197" spans="1:6" x14ac:dyDescent="0.35">
      <c r="A40197">
        <v>23072024</v>
      </c>
      <c r="B40197" t="s">
        <v>224</v>
      </c>
      <c r="C40197" t="s">
        <v>273</v>
      </c>
      <c r="D40197" t="s">
        <v>331</v>
      </c>
      <c r="E40197" t="s">
        <v>335</v>
      </c>
      <c r="F40197" t="s">
        <v>101</v>
      </c>
    </row>
    <row r="40198" spans="1:6" x14ac:dyDescent="0.35">
      <c r="A40198">
        <v>23072024</v>
      </c>
      <c r="B40198" t="s">
        <v>195</v>
      </c>
      <c r="C40198" t="s">
        <v>175</v>
      </c>
      <c r="D40198" t="s">
        <v>331</v>
      </c>
      <c r="E40198" t="s">
        <v>338</v>
      </c>
      <c r="F40198" t="s">
        <v>321</v>
      </c>
    </row>
    <row r="40199" spans="1:6" x14ac:dyDescent="0.35">
      <c r="A40199">
        <v>23072024</v>
      </c>
      <c r="B40199" t="s">
        <v>723</v>
      </c>
      <c r="C40199" t="s">
        <v>207</v>
      </c>
      <c r="D40199" t="s">
        <v>170</v>
      </c>
    </row>
    <row r="40200" spans="1:6" x14ac:dyDescent="0.35">
      <c r="A40200">
        <v>23072024</v>
      </c>
      <c r="B40200" t="s">
        <v>508</v>
      </c>
      <c r="C40200" t="s">
        <v>422</v>
      </c>
      <c r="D40200" t="s">
        <v>341</v>
      </c>
      <c r="E40200" t="s">
        <v>101</v>
      </c>
    </row>
    <row r="40201" spans="1:6" x14ac:dyDescent="0.35">
      <c r="A40201">
        <v>23072024</v>
      </c>
      <c r="B40201" t="s">
        <v>594</v>
      </c>
      <c r="C40201" t="s">
        <v>375</v>
      </c>
      <c r="D40201" t="s">
        <v>343</v>
      </c>
      <c r="E40201" t="s">
        <v>101</v>
      </c>
    </row>
    <row r="40202" spans="1:6" x14ac:dyDescent="0.35">
      <c r="A40202">
        <v>23072024</v>
      </c>
      <c r="B40202" t="s">
        <v>109</v>
      </c>
      <c r="C40202" t="s">
        <v>132</v>
      </c>
      <c r="D40202" t="s">
        <v>344</v>
      </c>
      <c r="E40202" t="s">
        <v>345</v>
      </c>
      <c r="F40202" t="s">
        <v>101</v>
      </c>
    </row>
    <row r="40203" spans="1:6" x14ac:dyDescent="0.35">
      <c r="A40203">
        <v>23072024</v>
      </c>
      <c r="B40203" t="s">
        <v>224</v>
      </c>
      <c r="C40203" t="s">
        <v>361</v>
      </c>
      <c r="D40203" t="s">
        <v>132</v>
      </c>
      <c r="E40203" t="s">
        <v>347</v>
      </c>
      <c r="F40203" t="s">
        <v>101</v>
      </c>
    </row>
    <row r="40204" spans="1:6" x14ac:dyDescent="0.35">
      <c r="A40204">
        <v>23072024</v>
      </c>
      <c r="B40204" t="s">
        <v>592</v>
      </c>
      <c r="C40204" t="s">
        <v>580</v>
      </c>
      <c r="D40204" t="s">
        <v>132</v>
      </c>
      <c r="E40204" t="s">
        <v>348</v>
      </c>
      <c r="F40204" t="s">
        <v>101</v>
      </c>
    </row>
    <row r="40205" spans="1:6" x14ac:dyDescent="0.35">
      <c r="A40205">
        <v>23072024</v>
      </c>
      <c r="B40205" t="s">
        <v>479</v>
      </c>
      <c r="C40205" t="s">
        <v>273</v>
      </c>
      <c r="D40205" t="s">
        <v>132</v>
      </c>
      <c r="E40205" t="s">
        <v>350</v>
      </c>
      <c r="F40205" t="s">
        <v>101</v>
      </c>
    </row>
    <row r="40206" spans="1:6" x14ac:dyDescent="0.35">
      <c r="A40206">
        <v>23072024</v>
      </c>
      <c r="B40206" t="s">
        <v>413</v>
      </c>
      <c r="C40206" t="s">
        <v>420</v>
      </c>
      <c r="D40206" t="s">
        <v>132</v>
      </c>
      <c r="E40206" t="s">
        <v>352</v>
      </c>
      <c r="F40206" t="s">
        <v>101</v>
      </c>
    </row>
    <row r="40207" spans="1:6" x14ac:dyDescent="0.35">
      <c r="A40207">
        <v>23072024</v>
      </c>
      <c r="B40207" t="s">
        <v>597</v>
      </c>
      <c r="C40207" t="s">
        <v>117</v>
      </c>
      <c r="D40207" t="s">
        <v>132</v>
      </c>
      <c r="E40207" t="s">
        <v>133</v>
      </c>
      <c r="F40207" t="s">
        <v>355</v>
      </c>
    </row>
    <row r="40208" spans="1:6" x14ac:dyDescent="0.35">
      <c r="A40208">
        <v>23072024</v>
      </c>
      <c r="B40208" t="s">
        <v>514</v>
      </c>
      <c r="C40208" t="s">
        <v>469</v>
      </c>
      <c r="D40208" t="s">
        <v>132</v>
      </c>
      <c r="E40208" t="s">
        <v>356</v>
      </c>
      <c r="F40208" t="s">
        <v>101</v>
      </c>
    </row>
    <row r="40209" spans="1:8" x14ac:dyDescent="0.35">
      <c r="A40209">
        <v>23072024</v>
      </c>
      <c r="B40209" t="s">
        <v>304</v>
      </c>
      <c r="C40209" t="s">
        <v>506</v>
      </c>
      <c r="D40209" t="s">
        <v>359</v>
      </c>
      <c r="E40209" t="s">
        <v>360</v>
      </c>
      <c r="F40209" t="s">
        <v>101</v>
      </c>
    </row>
    <row r="40210" spans="1:8" x14ac:dyDescent="0.35">
      <c r="A40210">
        <v>23072024</v>
      </c>
      <c r="B40210" t="s">
        <v>444</v>
      </c>
      <c r="C40210" t="s">
        <v>175</v>
      </c>
      <c r="D40210" t="s">
        <v>359</v>
      </c>
      <c r="E40210" t="s">
        <v>362</v>
      </c>
      <c r="F40210" t="s">
        <v>101</v>
      </c>
    </row>
    <row r="40211" spans="1:8" x14ac:dyDescent="0.35">
      <c r="A40211">
        <v>23072024</v>
      </c>
      <c r="B40211" t="s">
        <v>137</v>
      </c>
      <c r="C40211" t="s">
        <v>186</v>
      </c>
      <c r="D40211" t="s">
        <v>359</v>
      </c>
      <c r="E40211" t="s">
        <v>362</v>
      </c>
      <c r="F40211" t="s">
        <v>140</v>
      </c>
      <c r="G40211" t="s">
        <v>364</v>
      </c>
      <c r="H40211" t="s">
        <v>101</v>
      </c>
    </row>
    <row r="40212" spans="1:8" x14ac:dyDescent="0.35">
      <c r="A40212">
        <v>23072024</v>
      </c>
      <c r="B40212" t="s">
        <v>661</v>
      </c>
      <c r="C40212" t="s">
        <v>547</v>
      </c>
      <c r="D40212" t="s">
        <v>366</v>
      </c>
      <c r="E40212" t="s">
        <v>257</v>
      </c>
      <c r="F40212" t="s">
        <v>367</v>
      </c>
      <c r="G40212" t="s">
        <v>101</v>
      </c>
    </row>
    <row r="40213" spans="1:8" x14ac:dyDescent="0.35">
      <c r="A40213">
        <v>23072024</v>
      </c>
      <c r="B40213" t="s">
        <v>451</v>
      </c>
      <c r="C40213" t="s">
        <v>293</v>
      </c>
      <c r="D40213" t="s">
        <v>369</v>
      </c>
      <c r="E40213" t="s">
        <v>370</v>
      </c>
      <c r="F40213" t="s">
        <v>101</v>
      </c>
    </row>
    <row r="40214" spans="1:8" x14ac:dyDescent="0.35">
      <c r="A40214">
        <v>23072024</v>
      </c>
      <c r="B40214" t="s">
        <v>413</v>
      </c>
      <c r="C40214" t="s">
        <v>455</v>
      </c>
      <c r="D40214" t="s">
        <v>371</v>
      </c>
      <c r="E40214" t="s">
        <v>101</v>
      </c>
    </row>
    <row r="40215" spans="1:8" x14ac:dyDescent="0.35">
      <c r="A40215">
        <v>23072024</v>
      </c>
      <c r="B40215" t="s">
        <v>504</v>
      </c>
      <c r="C40215" t="s">
        <v>365</v>
      </c>
      <c r="D40215" t="s">
        <v>372</v>
      </c>
      <c r="E40215" t="s">
        <v>101</v>
      </c>
    </row>
    <row r="40216" spans="1:8" x14ac:dyDescent="0.35">
      <c r="A40216">
        <v>23072024</v>
      </c>
      <c r="B40216" t="s">
        <v>248</v>
      </c>
      <c r="C40216" t="s">
        <v>373</v>
      </c>
      <c r="D40216" t="s">
        <v>101</v>
      </c>
    </row>
    <row r="40217" spans="1:8" x14ac:dyDescent="0.35">
      <c r="A40217">
        <v>23072024</v>
      </c>
      <c r="B40217" t="s">
        <v>722</v>
      </c>
      <c r="C40217" t="s">
        <v>282</v>
      </c>
      <c r="D40217" t="s">
        <v>376</v>
      </c>
      <c r="E40217" t="s">
        <v>140</v>
      </c>
      <c r="F40217" t="s">
        <v>331</v>
      </c>
      <c r="G40217" t="s">
        <v>377</v>
      </c>
      <c r="H40217" t="s">
        <v>101</v>
      </c>
    </row>
    <row r="40218" spans="1:8" x14ac:dyDescent="0.35">
      <c r="A40218">
        <v>23072024</v>
      </c>
      <c r="B40218" t="s">
        <v>611</v>
      </c>
      <c r="C40218" t="s">
        <v>118</v>
      </c>
      <c r="D40218" t="s">
        <v>378</v>
      </c>
    </row>
    <row r="40219" spans="1:8" x14ac:dyDescent="0.35">
      <c r="A40219">
        <v>23072024</v>
      </c>
      <c r="B40219" t="s">
        <v>560</v>
      </c>
      <c r="C40219" t="s">
        <v>502</v>
      </c>
      <c r="D40219" t="s">
        <v>380</v>
      </c>
      <c r="E40219" t="s">
        <v>101</v>
      </c>
    </row>
    <row r="40220" spans="1:8" x14ac:dyDescent="0.35">
      <c r="A40220">
        <v>23072024</v>
      </c>
      <c r="B40220" t="s">
        <v>454</v>
      </c>
      <c r="C40220" t="s">
        <v>416</v>
      </c>
      <c r="D40220" t="s">
        <v>382</v>
      </c>
      <c r="E40220" t="s">
        <v>383</v>
      </c>
    </row>
    <row r="40221" spans="1:8" x14ac:dyDescent="0.35">
      <c r="A40221">
        <v>23072024</v>
      </c>
      <c r="B40221" t="s">
        <v>572</v>
      </c>
      <c r="C40221" t="s">
        <v>146</v>
      </c>
      <c r="D40221" t="s">
        <v>385</v>
      </c>
      <c r="E40221" t="s">
        <v>386</v>
      </c>
    </row>
    <row r="40222" spans="1:8" x14ac:dyDescent="0.35">
      <c r="A40222">
        <v>23072024</v>
      </c>
      <c r="B40222" t="s">
        <v>567</v>
      </c>
      <c r="C40222" t="s">
        <v>172</v>
      </c>
      <c r="D40222" t="s">
        <v>388</v>
      </c>
      <c r="E40222" t="s">
        <v>101</v>
      </c>
    </row>
    <row r="40223" spans="1:8" x14ac:dyDescent="0.35">
      <c r="A40223">
        <v>23072024</v>
      </c>
      <c r="B40223" t="s">
        <v>651</v>
      </c>
      <c r="C40223" t="s">
        <v>175</v>
      </c>
      <c r="D40223" t="s">
        <v>391</v>
      </c>
      <c r="E40223" t="s">
        <v>101</v>
      </c>
    </row>
    <row r="40224" spans="1:8" x14ac:dyDescent="0.35">
      <c r="A40224">
        <v>23072024</v>
      </c>
      <c r="B40224" t="s">
        <v>504</v>
      </c>
      <c r="C40224" t="s">
        <v>458</v>
      </c>
      <c r="D40224" t="s">
        <v>393</v>
      </c>
    </row>
    <row r="40225" spans="1:9" x14ac:dyDescent="0.35">
      <c r="A40225">
        <v>23072024</v>
      </c>
      <c r="B40225" t="s">
        <v>441</v>
      </c>
      <c r="C40225" t="s">
        <v>174</v>
      </c>
      <c r="D40225" t="s">
        <v>394</v>
      </c>
      <c r="E40225" t="s">
        <v>395</v>
      </c>
      <c r="F40225" t="s">
        <v>101</v>
      </c>
    </row>
    <row r="40226" spans="1:9" x14ac:dyDescent="0.35">
      <c r="A40226">
        <v>23072024</v>
      </c>
      <c r="B40226" t="s">
        <v>396</v>
      </c>
    </row>
    <row r="40227" spans="1:9" x14ac:dyDescent="0.35">
      <c r="A40227">
        <v>23072024</v>
      </c>
      <c r="B40227" t="s">
        <v>302</v>
      </c>
      <c r="C40227" t="s">
        <v>397</v>
      </c>
      <c r="D40227" t="s">
        <v>101</v>
      </c>
    </row>
    <row r="40228" spans="1:9" x14ac:dyDescent="0.35">
      <c r="A40228">
        <v>23072024</v>
      </c>
      <c r="B40228" t="s">
        <v>596</v>
      </c>
      <c r="C40228" t="s">
        <v>296</v>
      </c>
      <c r="D40228" t="s">
        <v>399</v>
      </c>
      <c r="E40228" t="s">
        <v>140</v>
      </c>
      <c r="F40228" t="s">
        <v>400</v>
      </c>
      <c r="G40228" t="s">
        <v>257</v>
      </c>
      <c r="H40228" t="s">
        <v>331</v>
      </c>
      <c r="I40228" t="s">
        <v>401</v>
      </c>
    </row>
    <row r="40229" spans="1:9" x14ac:dyDescent="0.35">
      <c r="A40229">
        <v>23072024</v>
      </c>
      <c r="B40229" t="s">
        <v>520</v>
      </c>
      <c r="C40229" t="s">
        <v>102</v>
      </c>
      <c r="D40229" t="s">
        <v>399</v>
      </c>
      <c r="E40229" t="s">
        <v>187</v>
      </c>
      <c r="F40229" t="s">
        <v>101</v>
      </c>
    </row>
    <row r="40230" spans="1:9" x14ac:dyDescent="0.35">
      <c r="A40230">
        <v>23072024</v>
      </c>
      <c r="B40230" t="s">
        <v>590</v>
      </c>
      <c r="C40230" t="s">
        <v>502</v>
      </c>
      <c r="D40230" t="s">
        <v>399</v>
      </c>
      <c r="E40230" t="s">
        <v>403</v>
      </c>
      <c r="F40230" t="s">
        <v>101</v>
      </c>
    </row>
    <row r="40231" spans="1:9" x14ac:dyDescent="0.35">
      <c r="A40231">
        <v>23072024</v>
      </c>
      <c r="B40231" t="s">
        <v>694</v>
      </c>
      <c r="C40231" t="s">
        <v>302</v>
      </c>
      <c r="D40231" t="s">
        <v>399</v>
      </c>
      <c r="E40231" t="s">
        <v>404</v>
      </c>
      <c r="F40231" t="s">
        <v>101</v>
      </c>
    </row>
    <row r="40232" spans="1:9" x14ac:dyDescent="0.35">
      <c r="A40232">
        <v>22072024</v>
      </c>
      <c r="B40232" t="s">
        <v>183</v>
      </c>
      <c r="C40232" t="s">
        <v>154</v>
      </c>
      <c r="D40232" t="s">
        <v>100</v>
      </c>
      <c r="E40232" t="s">
        <v>101</v>
      </c>
    </row>
    <row r="40233" spans="1:9" x14ac:dyDescent="0.35">
      <c r="A40233">
        <v>22072024</v>
      </c>
      <c r="B40233" t="s">
        <v>540</v>
      </c>
      <c r="C40233" t="s">
        <v>186</v>
      </c>
      <c r="D40233" t="s">
        <v>104</v>
      </c>
      <c r="E40233" t="s">
        <v>101</v>
      </c>
    </row>
    <row r="40234" spans="1:9" x14ac:dyDescent="0.35">
      <c r="A40234">
        <v>22072024</v>
      </c>
      <c r="B40234" t="s">
        <v>665</v>
      </c>
      <c r="C40234" t="s">
        <v>99</v>
      </c>
      <c r="D40234" t="s">
        <v>107</v>
      </c>
      <c r="E40234" t="s">
        <v>108</v>
      </c>
      <c r="F40234" t="s">
        <v>101</v>
      </c>
    </row>
    <row r="40235" spans="1:9" x14ac:dyDescent="0.35">
      <c r="A40235">
        <v>22072024</v>
      </c>
      <c r="B40235" t="s">
        <v>460</v>
      </c>
      <c r="C40235" t="s">
        <v>316</v>
      </c>
      <c r="D40235" t="s">
        <v>111</v>
      </c>
      <c r="E40235" t="s">
        <v>101</v>
      </c>
    </row>
    <row r="40236" spans="1:9" x14ac:dyDescent="0.35">
      <c r="A40236">
        <v>22072024</v>
      </c>
      <c r="B40236" t="s">
        <v>470</v>
      </c>
      <c r="C40236" t="s">
        <v>545</v>
      </c>
      <c r="D40236" t="s">
        <v>114</v>
      </c>
      <c r="E40236" t="s">
        <v>115</v>
      </c>
      <c r="F40236" t="s">
        <v>116</v>
      </c>
    </row>
    <row r="40237" spans="1:9" x14ac:dyDescent="0.35">
      <c r="A40237">
        <v>22072024</v>
      </c>
      <c r="B40237" t="s">
        <v>491</v>
      </c>
      <c r="C40237" t="s">
        <v>202</v>
      </c>
      <c r="D40237" t="s">
        <v>114</v>
      </c>
      <c r="E40237" t="s">
        <v>119</v>
      </c>
      <c r="F40237" t="s">
        <v>120</v>
      </c>
      <c r="G40237" t="s">
        <v>121</v>
      </c>
    </row>
    <row r="40238" spans="1:9" x14ac:dyDescent="0.35">
      <c r="A40238">
        <v>22072024</v>
      </c>
      <c r="B40238" t="s">
        <v>857</v>
      </c>
      <c r="C40238" t="s">
        <v>669</v>
      </c>
      <c r="D40238" t="s">
        <v>114</v>
      </c>
      <c r="E40238" t="s">
        <v>124</v>
      </c>
    </row>
    <row r="40239" spans="1:9" x14ac:dyDescent="0.35">
      <c r="A40239">
        <v>22072024</v>
      </c>
      <c r="B40239" t="s">
        <v>667</v>
      </c>
      <c r="C40239" t="s">
        <v>819</v>
      </c>
      <c r="D40239" t="s">
        <v>114</v>
      </c>
      <c r="E40239" t="s">
        <v>127</v>
      </c>
    </row>
    <row r="40240" spans="1:9" x14ac:dyDescent="0.35">
      <c r="A40240">
        <v>22072024</v>
      </c>
      <c r="B40240" t="s">
        <v>509</v>
      </c>
      <c r="C40240" t="s">
        <v>937</v>
      </c>
      <c r="D40240" t="s">
        <v>114</v>
      </c>
      <c r="E40240" t="s">
        <v>130</v>
      </c>
    </row>
    <row r="40241" spans="1:7" x14ac:dyDescent="0.35">
      <c r="A40241">
        <v>22072024</v>
      </c>
      <c r="B40241" t="s">
        <v>313</v>
      </c>
      <c r="C40241" t="s">
        <v>799</v>
      </c>
      <c r="D40241" t="s">
        <v>114</v>
      </c>
      <c r="E40241" t="s">
        <v>132</v>
      </c>
      <c r="F40241" t="s">
        <v>133</v>
      </c>
    </row>
    <row r="40242" spans="1:7" x14ac:dyDescent="0.35">
      <c r="A40242">
        <v>22072024</v>
      </c>
      <c r="B40242" t="s">
        <v>501</v>
      </c>
      <c r="C40242" t="s">
        <v>128</v>
      </c>
      <c r="D40242" t="s">
        <v>135</v>
      </c>
      <c r="E40242" t="s">
        <v>136</v>
      </c>
    </row>
    <row r="40243" spans="1:7" x14ac:dyDescent="0.35">
      <c r="A40243">
        <v>22072024</v>
      </c>
      <c r="B40243" t="s">
        <v>635</v>
      </c>
      <c r="C40243" t="s">
        <v>495</v>
      </c>
      <c r="D40243" t="s">
        <v>139</v>
      </c>
      <c r="E40243" t="s">
        <v>140</v>
      </c>
      <c r="F40243" t="s">
        <v>141</v>
      </c>
      <c r="G40243" t="s">
        <v>101</v>
      </c>
    </row>
    <row r="40244" spans="1:7" x14ac:dyDescent="0.35">
      <c r="A40244">
        <v>22072024</v>
      </c>
      <c r="B40244" t="s">
        <v>501</v>
      </c>
      <c r="C40244" t="s">
        <v>433</v>
      </c>
      <c r="D40244" t="s">
        <v>144</v>
      </c>
      <c r="E40244" t="s">
        <v>101</v>
      </c>
    </row>
    <row r="40245" spans="1:7" x14ac:dyDescent="0.35">
      <c r="A40245">
        <v>22072024</v>
      </c>
      <c r="B40245" t="s">
        <v>224</v>
      </c>
      <c r="C40245" t="s">
        <v>342</v>
      </c>
      <c r="D40245" t="s">
        <v>147</v>
      </c>
      <c r="E40245" t="s">
        <v>148</v>
      </c>
      <c r="F40245" t="s">
        <v>149</v>
      </c>
    </row>
    <row r="40246" spans="1:7" x14ac:dyDescent="0.35">
      <c r="A40246">
        <v>22072024</v>
      </c>
      <c r="B40246" t="s">
        <v>465</v>
      </c>
      <c r="C40246" t="s">
        <v>226</v>
      </c>
      <c r="D40246" t="s">
        <v>152</v>
      </c>
      <c r="E40246" t="s">
        <v>140</v>
      </c>
      <c r="F40246" t="s">
        <v>153</v>
      </c>
      <c r="G40246" t="s">
        <v>101</v>
      </c>
    </row>
    <row r="40247" spans="1:7" x14ac:dyDescent="0.35">
      <c r="A40247">
        <v>22072024</v>
      </c>
      <c r="B40247" t="s">
        <v>565</v>
      </c>
      <c r="C40247" t="s">
        <v>109</v>
      </c>
      <c r="D40247" t="s">
        <v>156</v>
      </c>
      <c r="E40247" t="s">
        <v>101</v>
      </c>
    </row>
    <row r="40248" spans="1:7" x14ac:dyDescent="0.35">
      <c r="A40248">
        <v>22072024</v>
      </c>
      <c r="B40248" t="s">
        <v>150</v>
      </c>
      <c r="C40248" t="s">
        <v>159</v>
      </c>
      <c r="D40248" t="s">
        <v>101</v>
      </c>
    </row>
    <row r="40249" spans="1:7" x14ac:dyDescent="0.35">
      <c r="A40249">
        <v>22072024</v>
      </c>
      <c r="B40249" t="s">
        <v>478</v>
      </c>
      <c r="C40249" t="s">
        <v>161</v>
      </c>
      <c r="D40249" t="s">
        <v>101</v>
      </c>
    </row>
    <row r="40250" spans="1:7" x14ac:dyDescent="0.35">
      <c r="A40250">
        <v>22072024</v>
      </c>
      <c r="B40250" t="s">
        <v>515</v>
      </c>
      <c r="C40250" t="s">
        <v>126</v>
      </c>
      <c r="D40250" t="s">
        <v>164</v>
      </c>
      <c r="E40250" t="s">
        <v>101</v>
      </c>
    </row>
    <row r="40251" spans="1:7" x14ac:dyDescent="0.35">
      <c r="A40251">
        <v>22072024</v>
      </c>
      <c r="B40251" t="s">
        <v>493</v>
      </c>
      <c r="C40251" t="s">
        <v>168</v>
      </c>
      <c r="D40251" t="s">
        <v>167</v>
      </c>
    </row>
    <row r="40252" spans="1:7" x14ac:dyDescent="0.35">
      <c r="A40252">
        <v>22072024</v>
      </c>
      <c r="B40252" t="s">
        <v>413</v>
      </c>
      <c r="C40252" t="s">
        <v>212</v>
      </c>
      <c r="D40252" t="s">
        <v>423</v>
      </c>
      <c r="E40252" t="s">
        <v>101</v>
      </c>
    </row>
    <row r="40253" spans="1:7" x14ac:dyDescent="0.35">
      <c r="A40253">
        <v>22072024</v>
      </c>
      <c r="B40253" t="s">
        <v>494</v>
      </c>
      <c r="C40253" t="s">
        <v>417</v>
      </c>
      <c r="D40253" t="s">
        <v>169</v>
      </c>
      <c r="E40253" t="s">
        <v>170</v>
      </c>
      <c r="F40253" t="s">
        <v>101</v>
      </c>
    </row>
    <row r="40254" spans="1:7" x14ac:dyDescent="0.35">
      <c r="A40254">
        <v>22072024</v>
      </c>
      <c r="B40254" t="s">
        <v>542</v>
      </c>
      <c r="C40254" t="s">
        <v>221</v>
      </c>
      <c r="D40254" t="s">
        <v>173</v>
      </c>
      <c r="E40254" t="s">
        <v>101</v>
      </c>
    </row>
    <row r="40255" spans="1:7" x14ac:dyDescent="0.35">
      <c r="A40255">
        <v>22072024</v>
      </c>
      <c r="B40255" t="s">
        <v>510</v>
      </c>
      <c r="C40255" t="s">
        <v>402</v>
      </c>
      <c r="D40255" t="s">
        <v>176</v>
      </c>
      <c r="E40255" t="s">
        <v>101</v>
      </c>
    </row>
    <row r="40256" spans="1:7" x14ac:dyDescent="0.35">
      <c r="A40256">
        <v>22072024</v>
      </c>
      <c r="B40256" t="s">
        <v>418</v>
      </c>
      <c r="C40256" t="s">
        <v>168</v>
      </c>
      <c r="D40256" t="s">
        <v>176</v>
      </c>
      <c r="E40256" t="s">
        <v>149</v>
      </c>
    </row>
    <row r="40257" spans="1:7" x14ac:dyDescent="0.35">
      <c r="A40257">
        <v>22072024</v>
      </c>
      <c r="B40257" t="s">
        <v>496</v>
      </c>
      <c r="C40257" t="s">
        <v>131</v>
      </c>
      <c r="D40257" t="s">
        <v>181</v>
      </c>
      <c r="E40257" t="s">
        <v>182</v>
      </c>
      <c r="F40257" t="s">
        <v>101</v>
      </c>
    </row>
    <row r="40258" spans="1:7" x14ac:dyDescent="0.35">
      <c r="A40258">
        <v>22072024</v>
      </c>
      <c r="B40258" t="s">
        <v>499</v>
      </c>
      <c r="C40258" t="s">
        <v>550</v>
      </c>
      <c r="D40258" t="s">
        <v>184</v>
      </c>
      <c r="E40258" t="s">
        <v>101</v>
      </c>
    </row>
    <row r="40259" spans="1:7" x14ac:dyDescent="0.35">
      <c r="A40259">
        <v>22072024</v>
      </c>
      <c r="B40259" t="s">
        <v>273</v>
      </c>
      <c r="C40259" t="s">
        <v>187</v>
      </c>
      <c r="D40259" t="s">
        <v>101</v>
      </c>
    </row>
    <row r="40260" spans="1:7" x14ac:dyDescent="0.35">
      <c r="A40260">
        <v>22072024</v>
      </c>
      <c r="B40260" t="s">
        <v>543</v>
      </c>
      <c r="C40260" t="s">
        <v>492</v>
      </c>
      <c r="D40260" t="s">
        <v>190</v>
      </c>
      <c r="E40260" t="s">
        <v>191</v>
      </c>
      <c r="F40260" t="s">
        <v>101</v>
      </c>
    </row>
    <row r="40261" spans="1:7" x14ac:dyDescent="0.35">
      <c r="A40261">
        <v>22072024</v>
      </c>
      <c r="B40261" t="s">
        <v>323</v>
      </c>
      <c r="C40261" t="s">
        <v>174</v>
      </c>
      <c r="D40261" t="s">
        <v>190</v>
      </c>
      <c r="E40261" t="s">
        <v>194</v>
      </c>
      <c r="F40261" t="s">
        <v>101</v>
      </c>
    </row>
    <row r="40262" spans="1:7" x14ac:dyDescent="0.35">
      <c r="A40262">
        <v>22072024</v>
      </c>
      <c r="B40262" t="s">
        <v>436</v>
      </c>
      <c r="C40262" t="s">
        <v>145</v>
      </c>
      <c r="D40262" t="s">
        <v>190</v>
      </c>
      <c r="E40262" t="s">
        <v>196</v>
      </c>
      <c r="F40262" t="s">
        <v>101</v>
      </c>
    </row>
    <row r="40263" spans="1:7" x14ac:dyDescent="0.35">
      <c r="A40263">
        <v>22072024</v>
      </c>
      <c r="B40263" t="s">
        <v>402</v>
      </c>
      <c r="C40263" t="s">
        <v>198</v>
      </c>
      <c r="D40263" t="s">
        <v>140</v>
      </c>
      <c r="E40263" t="s">
        <v>199</v>
      </c>
      <c r="F40263" t="s">
        <v>200</v>
      </c>
      <c r="G40263" t="s">
        <v>101</v>
      </c>
    </row>
    <row r="40264" spans="1:7" x14ac:dyDescent="0.35">
      <c r="A40264">
        <v>22072024</v>
      </c>
      <c r="B40264" t="s">
        <v>226</v>
      </c>
      <c r="C40264" t="s">
        <v>106</v>
      </c>
      <c r="D40264" t="s">
        <v>61</v>
      </c>
      <c r="E40264" t="s">
        <v>101</v>
      </c>
    </row>
    <row r="40265" spans="1:7" x14ac:dyDescent="0.35">
      <c r="A40265">
        <v>22072024</v>
      </c>
      <c r="B40265" t="s">
        <v>465</v>
      </c>
      <c r="C40265" t="s">
        <v>651</v>
      </c>
      <c r="D40265" t="s">
        <v>205</v>
      </c>
      <c r="E40265" t="s">
        <v>101</v>
      </c>
    </row>
    <row r="40266" spans="1:7" x14ac:dyDescent="0.35">
      <c r="A40266">
        <v>22072024</v>
      </c>
      <c r="B40266" t="s">
        <v>567</v>
      </c>
      <c r="C40266" t="s">
        <v>414</v>
      </c>
      <c r="D40266" t="s">
        <v>208</v>
      </c>
      <c r="E40266" t="s">
        <v>101</v>
      </c>
    </row>
    <row r="40267" spans="1:7" x14ac:dyDescent="0.35">
      <c r="A40267">
        <v>22072024</v>
      </c>
      <c r="B40267" t="s">
        <v>137</v>
      </c>
      <c r="C40267" t="s">
        <v>434</v>
      </c>
      <c r="D40267" t="s">
        <v>210</v>
      </c>
      <c r="E40267" t="s">
        <v>211</v>
      </c>
      <c r="F40267" t="s">
        <v>101</v>
      </c>
    </row>
    <row r="40268" spans="1:7" x14ac:dyDescent="0.35">
      <c r="A40268">
        <v>22072024</v>
      </c>
      <c r="B40268" t="s">
        <v>430</v>
      </c>
      <c r="C40268" t="s">
        <v>168</v>
      </c>
      <c r="D40268" t="s">
        <v>214</v>
      </c>
      <c r="E40268" t="s">
        <v>215</v>
      </c>
      <c r="F40268" t="s">
        <v>101</v>
      </c>
    </row>
    <row r="40269" spans="1:7" x14ac:dyDescent="0.35">
      <c r="A40269">
        <v>22072024</v>
      </c>
      <c r="B40269" t="s">
        <v>237</v>
      </c>
      <c r="C40269" t="s">
        <v>450</v>
      </c>
      <c r="D40269" t="s">
        <v>217</v>
      </c>
      <c r="E40269" t="s">
        <v>101</v>
      </c>
    </row>
    <row r="40270" spans="1:7" x14ac:dyDescent="0.35">
      <c r="A40270">
        <v>22072024</v>
      </c>
      <c r="B40270" t="s">
        <v>624</v>
      </c>
      <c r="C40270" t="s">
        <v>157</v>
      </c>
      <c r="D40270" t="s">
        <v>220</v>
      </c>
      <c r="E40270" t="s">
        <v>101</v>
      </c>
    </row>
    <row r="40271" spans="1:7" x14ac:dyDescent="0.35">
      <c r="A40271">
        <v>22072024</v>
      </c>
      <c r="B40271" t="s">
        <v>721</v>
      </c>
      <c r="C40271" t="s">
        <v>414</v>
      </c>
      <c r="D40271" t="s">
        <v>222</v>
      </c>
    </row>
    <row r="40272" spans="1:7" x14ac:dyDescent="0.35">
      <c r="A40272">
        <v>22072024</v>
      </c>
      <c r="B40272" t="s">
        <v>591</v>
      </c>
      <c r="C40272" t="s">
        <v>509</v>
      </c>
      <c r="D40272" t="s">
        <v>223</v>
      </c>
    </row>
    <row r="40273" spans="1:7" x14ac:dyDescent="0.35">
      <c r="A40273">
        <v>22072024</v>
      </c>
      <c r="B40273" t="s">
        <v>224</v>
      </c>
      <c r="C40273" t="s">
        <v>258</v>
      </c>
      <c r="D40273" t="s">
        <v>225</v>
      </c>
      <c r="E40273" t="s">
        <v>101</v>
      </c>
    </row>
    <row r="40274" spans="1:7" x14ac:dyDescent="0.35">
      <c r="A40274">
        <v>22072024</v>
      </c>
      <c r="B40274" t="s">
        <v>221</v>
      </c>
      <c r="C40274" t="s">
        <v>165</v>
      </c>
      <c r="D40274" t="s">
        <v>225</v>
      </c>
      <c r="E40274" t="s">
        <v>228</v>
      </c>
      <c r="F40274" t="s">
        <v>229</v>
      </c>
    </row>
    <row r="40275" spans="1:7" x14ac:dyDescent="0.35">
      <c r="A40275">
        <v>22072024</v>
      </c>
      <c r="B40275" t="s">
        <v>511</v>
      </c>
      <c r="C40275" t="s">
        <v>302</v>
      </c>
      <c r="D40275" t="s">
        <v>232</v>
      </c>
      <c r="E40275" t="s">
        <v>101</v>
      </c>
    </row>
    <row r="40276" spans="1:7" x14ac:dyDescent="0.35">
      <c r="A40276">
        <v>22072024</v>
      </c>
      <c r="B40276" t="s">
        <v>556</v>
      </c>
      <c r="C40276" t="s">
        <v>595</v>
      </c>
      <c r="D40276" t="s">
        <v>235</v>
      </c>
      <c r="E40276" t="s">
        <v>236</v>
      </c>
      <c r="F40276" t="s">
        <v>101</v>
      </c>
    </row>
    <row r="40277" spans="1:7" x14ac:dyDescent="0.35">
      <c r="A40277">
        <v>22072024</v>
      </c>
      <c r="B40277" t="s">
        <v>441</v>
      </c>
      <c r="C40277" t="s">
        <v>433</v>
      </c>
      <c r="D40277" t="s">
        <v>235</v>
      </c>
      <c r="E40277" t="s">
        <v>239</v>
      </c>
      <c r="F40277" t="s">
        <v>149</v>
      </c>
    </row>
    <row r="40278" spans="1:7" x14ac:dyDescent="0.35">
      <c r="A40278">
        <v>22072024</v>
      </c>
      <c r="B40278" t="s">
        <v>567</v>
      </c>
      <c r="C40278" t="s">
        <v>102</v>
      </c>
      <c r="D40278" t="s">
        <v>235</v>
      </c>
      <c r="E40278" t="s">
        <v>241</v>
      </c>
      <c r="F40278" t="s">
        <v>101</v>
      </c>
    </row>
    <row r="40279" spans="1:7" x14ac:dyDescent="0.35">
      <c r="A40279">
        <v>22072024</v>
      </c>
      <c r="B40279" t="s">
        <v>581</v>
      </c>
      <c r="C40279" t="s">
        <v>402</v>
      </c>
      <c r="D40279" t="s">
        <v>243</v>
      </c>
      <c r="E40279" t="s">
        <v>101</v>
      </c>
    </row>
    <row r="40280" spans="1:7" x14ac:dyDescent="0.35">
      <c r="A40280">
        <v>22072024</v>
      </c>
      <c r="B40280" t="s">
        <v>339</v>
      </c>
      <c r="C40280" t="s">
        <v>416</v>
      </c>
      <c r="D40280" t="s">
        <v>245</v>
      </c>
      <c r="E40280" t="s">
        <v>246</v>
      </c>
    </row>
    <row r="40281" spans="1:7" x14ac:dyDescent="0.35">
      <c r="A40281">
        <v>22072024</v>
      </c>
      <c r="B40281" t="s">
        <v>603</v>
      </c>
      <c r="C40281" t="s">
        <v>432</v>
      </c>
      <c r="D40281" t="s">
        <v>245</v>
      </c>
      <c r="E40281" t="s">
        <v>249</v>
      </c>
    </row>
    <row r="40282" spans="1:7" x14ac:dyDescent="0.35">
      <c r="A40282">
        <v>22072024</v>
      </c>
      <c r="B40282" t="s">
        <v>137</v>
      </c>
      <c r="C40282" t="s">
        <v>384</v>
      </c>
      <c r="D40282" t="s">
        <v>252</v>
      </c>
      <c r="E40282" t="s">
        <v>101</v>
      </c>
    </row>
    <row r="40283" spans="1:7" x14ac:dyDescent="0.35">
      <c r="A40283">
        <v>22072024</v>
      </c>
      <c r="B40283" t="s">
        <v>504</v>
      </c>
      <c r="C40283" t="s">
        <v>357</v>
      </c>
      <c r="D40283" t="s">
        <v>254</v>
      </c>
    </row>
    <row r="40284" spans="1:7" x14ac:dyDescent="0.35">
      <c r="A40284">
        <v>22072024</v>
      </c>
      <c r="B40284" t="s">
        <v>419</v>
      </c>
      <c r="C40284" t="s">
        <v>131</v>
      </c>
      <c r="D40284" t="s">
        <v>256</v>
      </c>
      <c r="E40284" t="s">
        <v>257</v>
      </c>
      <c r="F40284" t="s">
        <v>236</v>
      </c>
      <c r="G40284" t="s">
        <v>101</v>
      </c>
    </row>
    <row r="40285" spans="1:7" x14ac:dyDescent="0.35">
      <c r="A40285">
        <v>22072024</v>
      </c>
      <c r="B40285" t="s">
        <v>415</v>
      </c>
      <c r="C40285" t="s">
        <v>601</v>
      </c>
      <c r="D40285" t="s">
        <v>260</v>
      </c>
      <c r="E40285" t="s">
        <v>136</v>
      </c>
      <c r="F40285" t="s">
        <v>101</v>
      </c>
    </row>
    <row r="40286" spans="1:7" x14ac:dyDescent="0.35">
      <c r="A40286">
        <v>22072024</v>
      </c>
      <c r="B40286" t="s">
        <v>226</v>
      </c>
      <c r="C40286" t="s">
        <v>261</v>
      </c>
      <c r="D40286" t="s">
        <v>262</v>
      </c>
      <c r="E40286" t="s">
        <v>101</v>
      </c>
    </row>
    <row r="40287" spans="1:7" x14ac:dyDescent="0.35">
      <c r="A40287">
        <v>22072024</v>
      </c>
      <c r="B40287" t="s">
        <v>493</v>
      </c>
      <c r="C40287" t="s">
        <v>461</v>
      </c>
      <c r="D40287" t="s">
        <v>264</v>
      </c>
      <c r="E40287" t="s">
        <v>101</v>
      </c>
    </row>
    <row r="40288" spans="1:7" x14ac:dyDescent="0.35">
      <c r="A40288">
        <v>22072024</v>
      </c>
      <c r="B40288" t="s">
        <v>204</v>
      </c>
      <c r="C40288" t="s">
        <v>264</v>
      </c>
      <c r="D40288" t="s">
        <v>149</v>
      </c>
    </row>
    <row r="40289" spans="1:8" x14ac:dyDescent="0.35">
      <c r="A40289">
        <v>22072024</v>
      </c>
      <c r="B40289" t="s">
        <v>551</v>
      </c>
      <c r="C40289" t="s">
        <v>450</v>
      </c>
      <c r="D40289" t="s">
        <v>265</v>
      </c>
      <c r="E40289" t="s">
        <v>101</v>
      </c>
      <c r="F40289" t="s">
        <v>266</v>
      </c>
    </row>
    <row r="40290" spans="1:8" x14ac:dyDescent="0.35">
      <c r="A40290">
        <v>22072024</v>
      </c>
      <c r="B40290" t="s">
        <v>285</v>
      </c>
      <c r="C40290" t="s">
        <v>398</v>
      </c>
      <c r="D40290" t="s">
        <v>267</v>
      </c>
      <c r="E40290" t="s">
        <v>101</v>
      </c>
    </row>
    <row r="40291" spans="1:8" x14ac:dyDescent="0.35">
      <c r="A40291">
        <v>22072024</v>
      </c>
      <c r="B40291" t="s">
        <v>221</v>
      </c>
      <c r="C40291" t="s">
        <v>138</v>
      </c>
      <c r="D40291" t="s">
        <v>268</v>
      </c>
    </row>
    <row r="40292" spans="1:8" x14ac:dyDescent="0.35">
      <c r="A40292">
        <v>22072024</v>
      </c>
      <c r="B40292" t="s">
        <v>558</v>
      </c>
      <c r="C40292" t="s">
        <v>157</v>
      </c>
      <c r="D40292" t="s">
        <v>270</v>
      </c>
      <c r="E40292" t="s">
        <v>271</v>
      </c>
      <c r="F40292" t="s">
        <v>101</v>
      </c>
    </row>
    <row r="40293" spans="1:8" x14ac:dyDescent="0.35">
      <c r="A40293">
        <v>22072024</v>
      </c>
      <c r="B40293" t="s">
        <v>304</v>
      </c>
      <c r="C40293" t="s">
        <v>195</v>
      </c>
      <c r="D40293" t="s">
        <v>274</v>
      </c>
      <c r="E40293" t="s">
        <v>101</v>
      </c>
    </row>
    <row r="40294" spans="1:8" x14ac:dyDescent="0.35">
      <c r="A40294">
        <v>22072024</v>
      </c>
      <c r="B40294" t="s">
        <v>636</v>
      </c>
      <c r="C40294" t="s">
        <v>99</v>
      </c>
      <c r="D40294" t="s">
        <v>277</v>
      </c>
      <c r="E40294" t="s">
        <v>101</v>
      </c>
    </row>
    <row r="40295" spans="1:8" x14ac:dyDescent="0.35">
      <c r="A40295">
        <v>22072024</v>
      </c>
      <c r="B40295" t="s">
        <v>449</v>
      </c>
      <c r="C40295" t="s">
        <v>151</v>
      </c>
      <c r="D40295" t="s">
        <v>279</v>
      </c>
      <c r="E40295" t="s">
        <v>140</v>
      </c>
      <c r="F40295" t="s">
        <v>280</v>
      </c>
    </row>
    <row r="40296" spans="1:8" x14ac:dyDescent="0.35">
      <c r="A40296">
        <v>22072024</v>
      </c>
      <c r="B40296" t="s">
        <v>723</v>
      </c>
      <c r="C40296" t="s">
        <v>304</v>
      </c>
      <c r="D40296" t="s">
        <v>281</v>
      </c>
    </row>
    <row r="40297" spans="1:8" x14ac:dyDescent="0.35">
      <c r="A40297">
        <v>22072024</v>
      </c>
      <c r="B40297" t="s">
        <v>536</v>
      </c>
      <c r="C40297" t="s">
        <v>330</v>
      </c>
      <c r="D40297" t="s">
        <v>284</v>
      </c>
      <c r="E40297" t="s">
        <v>101</v>
      </c>
    </row>
    <row r="40298" spans="1:8" x14ac:dyDescent="0.35">
      <c r="A40298">
        <v>22072024</v>
      </c>
      <c r="B40298" t="s">
        <v>516</v>
      </c>
      <c r="C40298" t="s">
        <v>523</v>
      </c>
      <c r="D40298" t="s">
        <v>287</v>
      </c>
      <c r="E40298" t="s">
        <v>101</v>
      </c>
    </row>
    <row r="40299" spans="1:8" x14ac:dyDescent="0.35">
      <c r="A40299">
        <v>22072024</v>
      </c>
      <c r="B40299" t="s">
        <v>431</v>
      </c>
      <c r="C40299" t="s">
        <v>154</v>
      </c>
      <c r="D40299" t="s">
        <v>288</v>
      </c>
      <c r="E40299" t="s">
        <v>101</v>
      </c>
    </row>
    <row r="40300" spans="1:8" x14ac:dyDescent="0.35">
      <c r="A40300">
        <v>22072024</v>
      </c>
      <c r="B40300" t="s">
        <v>536</v>
      </c>
      <c r="C40300" t="s">
        <v>98</v>
      </c>
      <c r="D40300" t="s">
        <v>290</v>
      </c>
      <c r="E40300" t="s">
        <v>140</v>
      </c>
      <c r="F40300" t="s">
        <v>291</v>
      </c>
    </row>
    <row r="40301" spans="1:8" x14ac:dyDescent="0.35">
      <c r="A40301">
        <v>22072024</v>
      </c>
      <c r="B40301" t="s">
        <v>624</v>
      </c>
      <c r="C40301" t="s">
        <v>425</v>
      </c>
      <c r="D40301" t="s">
        <v>290</v>
      </c>
      <c r="E40301" t="s">
        <v>140</v>
      </c>
      <c r="F40301" t="s">
        <v>294</v>
      </c>
      <c r="G40301" t="s">
        <v>295</v>
      </c>
      <c r="H40301" t="s">
        <v>101</v>
      </c>
    </row>
    <row r="40302" spans="1:8" x14ac:dyDescent="0.35">
      <c r="A40302">
        <v>22072024</v>
      </c>
      <c r="B40302" t="s">
        <v>441</v>
      </c>
      <c r="C40302" t="s">
        <v>357</v>
      </c>
      <c r="D40302" t="s">
        <v>298</v>
      </c>
      <c r="E40302" t="s">
        <v>101</v>
      </c>
    </row>
    <row r="40303" spans="1:8" x14ac:dyDescent="0.35">
      <c r="A40303">
        <v>22072024</v>
      </c>
      <c r="B40303" t="s">
        <v>300</v>
      </c>
      <c r="C40303" t="s">
        <v>262</v>
      </c>
      <c r="D40303" t="s">
        <v>101</v>
      </c>
    </row>
    <row r="40304" spans="1:8" x14ac:dyDescent="0.35">
      <c r="A40304">
        <v>22072024</v>
      </c>
      <c r="B40304" t="s">
        <v>473</v>
      </c>
      <c r="C40304" t="s">
        <v>259</v>
      </c>
      <c r="D40304" t="s">
        <v>301</v>
      </c>
      <c r="E40304" t="s">
        <v>101</v>
      </c>
    </row>
    <row r="40305" spans="1:9" x14ac:dyDescent="0.35">
      <c r="A40305">
        <v>22072024</v>
      </c>
      <c r="B40305" t="s">
        <v>501</v>
      </c>
      <c r="C40305" t="s">
        <v>142</v>
      </c>
      <c r="D40305" t="s">
        <v>303</v>
      </c>
      <c r="E40305" t="s">
        <v>149</v>
      </c>
    </row>
    <row r="40306" spans="1:9" x14ac:dyDescent="0.35">
      <c r="A40306">
        <v>22072024</v>
      </c>
      <c r="B40306" t="s">
        <v>730</v>
      </c>
      <c r="C40306" t="s">
        <v>285</v>
      </c>
      <c r="D40306" t="s">
        <v>306</v>
      </c>
      <c r="E40306" t="s">
        <v>101</v>
      </c>
    </row>
    <row r="40307" spans="1:9" x14ac:dyDescent="0.35">
      <c r="A40307">
        <v>22072024</v>
      </c>
      <c r="B40307" t="s">
        <v>572</v>
      </c>
      <c r="C40307" t="s">
        <v>305</v>
      </c>
      <c r="D40307" t="s">
        <v>308</v>
      </c>
      <c r="E40307" t="s">
        <v>309</v>
      </c>
      <c r="F40307" t="s">
        <v>310</v>
      </c>
      <c r="G40307" t="s">
        <v>311</v>
      </c>
      <c r="H40307" t="s">
        <v>312</v>
      </c>
      <c r="I40307" t="s">
        <v>101</v>
      </c>
    </row>
    <row r="40308" spans="1:9" x14ac:dyDescent="0.35">
      <c r="A40308">
        <v>22072024</v>
      </c>
      <c r="B40308" t="s">
        <v>224</v>
      </c>
      <c r="C40308" t="s">
        <v>165</v>
      </c>
      <c r="D40308" t="s">
        <v>314</v>
      </c>
      <c r="E40308" t="s">
        <v>315</v>
      </c>
      <c r="F40308" t="s">
        <v>101</v>
      </c>
    </row>
    <row r="40309" spans="1:9" x14ac:dyDescent="0.35">
      <c r="A40309">
        <v>22072024</v>
      </c>
      <c r="B40309" t="s">
        <v>736</v>
      </c>
      <c r="C40309" t="s">
        <v>439</v>
      </c>
      <c r="D40309" t="s">
        <v>314</v>
      </c>
      <c r="E40309" t="s">
        <v>317</v>
      </c>
      <c r="F40309" t="s">
        <v>101</v>
      </c>
    </row>
    <row r="40310" spans="1:9" x14ac:dyDescent="0.35">
      <c r="A40310">
        <v>22072024</v>
      </c>
      <c r="B40310" t="s">
        <v>307</v>
      </c>
      <c r="C40310" t="s">
        <v>150</v>
      </c>
      <c r="D40310" t="s">
        <v>319</v>
      </c>
      <c r="E40310" t="s">
        <v>320</v>
      </c>
      <c r="F40310" t="s">
        <v>321</v>
      </c>
    </row>
    <row r="40311" spans="1:9" x14ac:dyDescent="0.35">
      <c r="A40311">
        <v>22072024</v>
      </c>
      <c r="B40311" t="s">
        <v>479</v>
      </c>
      <c r="C40311" t="s">
        <v>293</v>
      </c>
      <c r="D40311" t="s">
        <v>322</v>
      </c>
      <c r="E40311" t="s">
        <v>101</v>
      </c>
    </row>
    <row r="40312" spans="1:9" x14ac:dyDescent="0.35">
      <c r="A40312">
        <v>22072024</v>
      </c>
      <c r="B40312" t="s">
        <v>449</v>
      </c>
      <c r="C40312" t="s">
        <v>447</v>
      </c>
      <c r="D40312" t="s">
        <v>325</v>
      </c>
      <c r="E40312" t="s">
        <v>101</v>
      </c>
    </row>
    <row r="40313" spans="1:9" x14ac:dyDescent="0.35">
      <c r="A40313">
        <v>22072024</v>
      </c>
      <c r="B40313" t="s">
        <v>137</v>
      </c>
      <c r="C40313" t="s">
        <v>450</v>
      </c>
      <c r="D40313" t="s">
        <v>328</v>
      </c>
      <c r="E40313" t="s">
        <v>101</v>
      </c>
    </row>
    <row r="40314" spans="1:9" x14ac:dyDescent="0.35">
      <c r="A40314">
        <v>22072024</v>
      </c>
      <c r="B40314" t="s">
        <v>244</v>
      </c>
      <c r="C40314" t="s">
        <v>331</v>
      </c>
      <c r="D40314" t="s">
        <v>332</v>
      </c>
      <c r="E40314" t="s">
        <v>101</v>
      </c>
    </row>
    <row r="40315" spans="1:9" x14ac:dyDescent="0.35">
      <c r="A40315">
        <v>22072024</v>
      </c>
      <c r="B40315" t="s">
        <v>226</v>
      </c>
      <c r="C40315" t="s">
        <v>158</v>
      </c>
      <c r="D40315" t="s">
        <v>331</v>
      </c>
      <c r="E40315" t="s">
        <v>335</v>
      </c>
      <c r="F40315" t="s">
        <v>101</v>
      </c>
    </row>
    <row r="40316" spans="1:9" x14ac:dyDescent="0.35">
      <c r="A40316">
        <v>22072024</v>
      </c>
      <c r="B40316" t="s">
        <v>476</v>
      </c>
      <c r="C40316" t="s">
        <v>302</v>
      </c>
      <c r="D40316" t="s">
        <v>331</v>
      </c>
      <c r="E40316" t="s">
        <v>338</v>
      </c>
      <c r="F40316" t="s">
        <v>321</v>
      </c>
    </row>
    <row r="40317" spans="1:9" x14ac:dyDescent="0.35">
      <c r="A40317">
        <v>22072024</v>
      </c>
      <c r="B40317" t="s">
        <v>565</v>
      </c>
      <c r="C40317" t="s">
        <v>248</v>
      </c>
      <c r="D40317" t="s">
        <v>170</v>
      </c>
    </row>
    <row r="40318" spans="1:9" x14ac:dyDescent="0.35">
      <c r="A40318">
        <v>22072024</v>
      </c>
      <c r="B40318" t="s">
        <v>430</v>
      </c>
      <c r="C40318" t="s">
        <v>398</v>
      </c>
      <c r="D40318" t="s">
        <v>341</v>
      </c>
      <c r="E40318" t="s">
        <v>101</v>
      </c>
    </row>
    <row r="40319" spans="1:9" x14ac:dyDescent="0.35">
      <c r="A40319">
        <v>22072024</v>
      </c>
      <c r="B40319" t="s">
        <v>224</v>
      </c>
      <c r="C40319" t="s">
        <v>476</v>
      </c>
      <c r="D40319" t="s">
        <v>343</v>
      </c>
      <c r="E40319" t="s">
        <v>101</v>
      </c>
    </row>
    <row r="40320" spans="1:9" x14ac:dyDescent="0.35">
      <c r="A40320">
        <v>22072024</v>
      </c>
      <c r="B40320" t="s">
        <v>269</v>
      </c>
      <c r="C40320" t="s">
        <v>132</v>
      </c>
      <c r="D40320" t="s">
        <v>344</v>
      </c>
      <c r="E40320" t="s">
        <v>345</v>
      </c>
      <c r="F40320" t="s">
        <v>101</v>
      </c>
    </row>
    <row r="40321" spans="1:8" x14ac:dyDescent="0.35">
      <c r="A40321">
        <v>22072024</v>
      </c>
      <c r="B40321" t="s">
        <v>326</v>
      </c>
      <c r="C40321" t="s">
        <v>318</v>
      </c>
      <c r="D40321" t="s">
        <v>132</v>
      </c>
      <c r="E40321" t="s">
        <v>347</v>
      </c>
      <c r="F40321" t="s">
        <v>101</v>
      </c>
    </row>
    <row r="40322" spans="1:8" x14ac:dyDescent="0.35">
      <c r="A40322">
        <v>22072024</v>
      </c>
      <c r="B40322" t="s">
        <v>566</v>
      </c>
      <c r="C40322" t="s">
        <v>443</v>
      </c>
      <c r="D40322" t="s">
        <v>132</v>
      </c>
      <c r="E40322" t="s">
        <v>348</v>
      </c>
      <c r="F40322" t="s">
        <v>101</v>
      </c>
    </row>
    <row r="40323" spans="1:8" x14ac:dyDescent="0.35">
      <c r="A40323">
        <v>22072024</v>
      </c>
      <c r="B40323" t="s">
        <v>424</v>
      </c>
      <c r="C40323" t="s">
        <v>128</v>
      </c>
      <c r="D40323" t="s">
        <v>132</v>
      </c>
      <c r="E40323" t="s">
        <v>350</v>
      </c>
      <c r="F40323" t="s">
        <v>101</v>
      </c>
    </row>
    <row r="40324" spans="1:8" x14ac:dyDescent="0.35">
      <c r="A40324">
        <v>22072024</v>
      </c>
      <c r="B40324" t="s">
        <v>477</v>
      </c>
      <c r="C40324" t="s">
        <v>179</v>
      </c>
      <c r="D40324" t="s">
        <v>132</v>
      </c>
      <c r="E40324" t="s">
        <v>352</v>
      </c>
      <c r="F40324" t="s">
        <v>101</v>
      </c>
    </row>
    <row r="40325" spans="1:8" x14ac:dyDescent="0.35">
      <c r="A40325">
        <v>22072024</v>
      </c>
      <c r="B40325" t="s">
        <v>493</v>
      </c>
      <c r="C40325" t="s">
        <v>162</v>
      </c>
      <c r="D40325" t="s">
        <v>132</v>
      </c>
      <c r="E40325" t="s">
        <v>133</v>
      </c>
      <c r="F40325" t="s">
        <v>355</v>
      </c>
    </row>
    <row r="40326" spans="1:8" x14ac:dyDescent="0.35">
      <c r="A40326">
        <v>22072024</v>
      </c>
      <c r="B40326" t="s">
        <v>557</v>
      </c>
      <c r="C40326" t="s">
        <v>178</v>
      </c>
      <c r="D40326" t="s">
        <v>132</v>
      </c>
      <c r="E40326" t="s">
        <v>356</v>
      </c>
      <c r="F40326" t="s">
        <v>101</v>
      </c>
    </row>
    <row r="40327" spans="1:8" x14ac:dyDescent="0.35">
      <c r="A40327">
        <v>22072024</v>
      </c>
      <c r="B40327" t="s">
        <v>559</v>
      </c>
      <c r="C40327" t="s">
        <v>117</v>
      </c>
      <c r="D40327" t="s">
        <v>359</v>
      </c>
      <c r="E40327" t="s">
        <v>360</v>
      </c>
      <c r="F40327" t="s">
        <v>101</v>
      </c>
    </row>
    <row r="40328" spans="1:8" x14ac:dyDescent="0.35">
      <c r="A40328">
        <v>22072024</v>
      </c>
      <c r="B40328" t="s">
        <v>218</v>
      </c>
      <c r="C40328" t="s">
        <v>411</v>
      </c>
      <c r="D40328" t="s">
        <v>359</v>
      </c>
      <c r="E40328" t="s">
        <v>362</v>
      </c>
      <c r="F40328" t="s">
        <v>101</v>
      </c>
    </row>
    <row r="40329" spans="1:8" x14ac:dyDescent="0.35">
      <c r="A40329">
        <v>22072024</v>
      </c>
      <c r="B40329" t="s">
        <v>591</v>
      </c>
      <c r="C40329" t="s">
        <v>142</v>
      </c>
      <c r="D40329" t="s">
        <v>359</v>
      </c>
      <c r="E40329" t="s">
        <v>362</v>
      </c>
      <c r="F40329" t="s">
        <v>140</v>
      </c>
      <c r="G40329" t="s">
        <v>364</v>
      </c>
      <c r="H40329" t="s">
        <v>101</v>
      </c>
    </row>
    <row r="40330" spans="1:8" x14ac:dyDescent="0.35">
      <c r="A40330">
        <v>22072024</v>
      </c>
      <c r="B40330" t="s">
        <v>499</v>
      </c>
      <c r="C40330" t="s">
        <v>521</v>
      </c>
      <c r="D40330" t="s">
        <v>366</v>
      </c>
      <c r="E40330" t="s">
        <v>257</v>
      </c>
      <c r="F40330" t="s">
        <v>367</v>
      </c>
      <c r="G40330" t="s">
        <v>101</v>
      </c>
    </row>
    <row r="40331" spans="1:8" x14ac:dyDescent="0.35">
      <c r="A40331">
        <v>22072024</v>
      </c>
      <c r="B40331" t="s">
        <v>460</v>
      </c>
      <c r="C40331" t="s">
        <v>346</v>
      </c>
      <c r="D40331" t="s">
        <v>369</v>
      </c>
      <c r="E40331" t="s">
        <v>370</v>
      </c>
      <c r="F40331" t="s">
        <v>101</v>
      </c>
    </row>
    <row r="40332" spans="1:8" x14ac:dyDescent="0.35">
      <c r="A40332">
        <v>22072024</v>
      </c>
      <c r="B40332" t="s">
        <v>575</v>
      </c>
      <c r="C40332" t="s">
        <v>258</v>
      </c>
      <c r="D40332" t="s">
        <v>371</v>
      </c>
      <c r="E40332" t="s">
        <v>101</v>
      </c>
    </row>
    <row r="40333" spans="1:8" x14ac:dyDescent="0.35">
      <c r="A40333">
        <v>22072024</v>
      </c>
      <c r="B40333" t="s">
        <v>501</v>
      </c>
      <c r="C40333" t="s">
        <v>259</v>
      </c>
      <c r="D40333" t="s">
        <v>372</v>
      </c>
      <c r="E40333" t="s">
        <v>101</v>
      </c>
    </row>
    <row r="40334" spans="1:8" x14ac:dyDescent="0.35">
      <c r="A40334">
        <v>22072024</v>
      </c>
      <c r="B40334" t="s">
        <v>145</v>
      </c>
      <c r="C40334" t="s">
        <v>373</v>
      </c>
      <c r="D40334" t="s">
        <v>101</v>
      </c>
    </row>
    <row r="40335" spans="1:8" x14ac:dyDescent="0.35">
      <c r="A40335">
        <v>22072024</v>
      </c>
      <c r="B40335" t="s">
        <v>426</v>
      </c>
      <c r="C40335" t="s">
        <v>305</v>
      </c>
      <c r="D40335" t="s">
        <v>376</v>
      </c>
      <c r="E40335" t="s">
        <v>140</v>
      </c>
      <c r="F40335" t="s">
        <v>331</v>
      </c>
      <c r="G40335" t="s">
        <v>377</v>
      </c>
      <c r="H40335" t="s">
        <v>101</v>
      </c>
    </row>
    <row r="40336" spans="1:8" x14ac:dyDescent="0.35">
      <c r="A40336">
        <v>22072024</v>
      </c>
      <c r="B40336" t="s">
        <v>137</v>
      </c>
      <c r="C40336" t="s">
        <v>492</v>
      </c>
      <c r="D40336" t="s">
        <v>378</v>
      </c>
    </row>
    <row r="40337" spans="1:9" x14ac:dyDescent="0.35">
      <c r="A40337">
        <v>22072024</v>
      </c>
      <c r="B40337" t="s">
        <v>565</v>
      </c>
      <c r="C40337" t="s">
        <v>519</v>
      </c>
      <c r="D40337" t="s">
        <v>380</v>
      </c>
      <c r="E40337" t="s">
        <v>101</v>
      </c>
    </row>
    <row r="40338" spans="1:9" x14ac:dyDescent="0.35">
      <c r="A40338">
        <v>22072024</v>
      </c>
      <c r="B40338" t="s">
        <v>511</v>
      </c>
      <c r="C40338" t="s">
        <v>197</v>
      </c>
      <c r="D40338" t="s">
        <v>382</v>
      </c>
      <c r="E40338" t="s">
        <v>383</v>
      </c>
    </row>
    <row r="40339" spans="1:9" x14ac:dyDescent="0.35">
      <c r="A40339">
        <v>22072024</v>
      </c>
      <c r="B40339" t="s">
        <v>520</v>
      </c>
      <c r="C40339" t="s">
        <v>402</v>
      </c>
      <c r="D40339" t="s">
        <v>385</v>
      </c>
      <c r="E40339" t="s">
        <v>386</v>
      </c>
    </row>
    <row r="40340" spans="1:9" x14ac:dyDescent="0.35">
      <c r="A40340">
        <v>22072024</v>
      </c>
      <c r="B40340" t="s">
        <v>339</v>
      </c>
      <c r="C40340" t="s">
        <v>272</v>
      </c>
      <c r="D40340" t="s">
        <v>388</v>
      </c>
      <c r="E40340" t="s">
        <v>101</v>
      </c>
    </row>
    <row r="40341" spans="1:9" x14ac:dyDescent="0.35">
      <c r="A40341">
        <v>22072024</v>
      </c>
      <c r="B40341" t="s">
        <v>244</v>
      </c>
      <c r="C40341" t="s">
        <v>197</v>
      </c>
      <c r="D40341" t="s">
        <v>391</v>
      </c>
      <c r="E40341" t="s">
        <v>101</v>
      </c>
    </row>
    <row r="40342" spans="1:9" x14ac:dyDescent="0.35">
      <c r="A40342">
        <v>22072024</v>
      </c>
      <c r="B40342" t="s">
        <v>183</v>
      </c>
      <c r="C40342" t="s">
        <v>379</v>
      </c>
      <c r="D40342" t="s">
        <v>393</v>
      </c>
    </row>
    <row r="40343" spans="1:9" x14ac:dyDescent="0.35">
      <c r="A40343">
        <v>22072024</v>
      </c>
      <c r="B40343" t="s">
        <v>285</v>
      </c>
      <c r="C40343" t="s">
        <v>204</v>
      </c>
      <c r="D40343" t="s">
        <v>394</v>
      </c>
      <c r="E40343" t="s">
        <v>395</v>
      </c>
      <c r="F40343" t="s">
        <v>101</v>
      </c>
    </row>
    <row r="40344" spans="1:9" x14ac:dyDescent="0.35">
      <c r="A40344">
        <v>22072024</v>
      </c>
      <c r="B40344" t="s">
        <v>502</v>
      </c>
      <c r="C40344" t="s">
        <v>397</v>
      </c>
      <c r="D40344" t="s">
        <v>101</v>
      </c>
    </row>
    <row r="40345" spans="1:9" x14ac:dyDescent="0.35">
      <c r="A40345">
        <v>22072024</v>
      </c>
      <c r="B40345" t="s">
        <v>496</v>
      </c>
      <c r="C40345" t="s">
        <v>185</v>
      </c>
      <c r="D40345" t="s">
        <v>399</v>
      </c>
      <c r="E40345" t="s">
        <v>140</v>
      </c>
      <c r="F40345" t="s">
        <v>400</v>
      </c>
      <c r="G40345" t="s">
        <v>257</v>
      </c>
      <c r="H40345" t="s">
        <v>331</v>
      </c>
      <c r="I40345" t="s">
        <v>401</v>
      </c>
    </row>
    <row r="40346" spans="1:9" x14ac:dyDescent="0.35">
      <c r="A40346">
        <v>22072024</v>
      </c>
      <c r="B40346" t="s">
        <v>493</v>
      </c>
      <c r="C40346" t="s">
        <v>244</v>
      </c>
      <c r="D40346" t="s">
        <v>399</v>
      </c>
      <c r="E40346" t="s">
        <v>187</v>
      </c>
      <c r="F40346" t="s">
        <v>101</v>
      </c>
    </row>
    <row r="40347" spans="1:9" x14ac:dyDescent="0.35">
      <c r="A40347">
        <v>22072024</v>
      </c>
      <c r="B40347" t="s">
        <v>374</v>
      </c>
      <c r="C40347" t="s">
        <v>357</v>
      </c>
      <c r="D40347" t="s">
        <v>399</v>
      </c>
      <c r="E40347" t="s">
        <v>403</v>
      </c>
      <c r="F40347" t="s">
        <v>101</v>
      </c>
    </row>
    <row r="40348" spans="1:9" x14ac:dyDescent="0.35">
      <c r="A40348">
        <v>22072024</v>
      </c>
      <c r="B40348" t="s">
        <v>572</v>
      </c>
      <c r="C40348" t="s">
        <v>99</v>
      </c>
      <c r="D40348" t="s">
        <v>399</v>
      </c>
      <c r="E40348" t="s">
        <v>404</v>
      </c>
      <c r="F40348" t="s">
        <v>101</v>
      </c>
    </row>
    <row r="40349" spans="1:9" x14ac:dyDescent="0.35">
      <c r="A40349">
        <v>21072024</v>
      </c>
      <c r="B40349" t="s">
        <v>436</v>
      </c>
      <c r="C40349" t="s">
        <v>154</v>
      </c>
      <c r="D40349" t="s">
        <v>100</v>
      </c>
      <c r="E40349" t="s">
        <v>101</v>
      </c>
    </row>
    <row r="40350" spans="1:9" x14ac:dyDescent="0.35">
      <c r="A40350">
        <v>21072024</v>
      </c>
      <c r="B40350" t="s">
        <v>285</v>
      </c>
      <c r="C40350" t="s">
        <v>324</v>
      </c>
      <c r="D40350" t="s">
        <v>104</v>
      </c>
      <c r="E40350" t="s">
        <v>101</v>
      </c>
    </row>
    <row r="40351" spans="1:9" x14ac:dyDescent="0.35">
      <c r="A40351">
        <v>21072024</v>
      </c>
      <c r="B40351" t="s">
        <v>206</v>
      </c>
      <c r="C40351" t="s">
        <v>151</v>
      </c>
      <c r="D40351" t="s">
        <v>107</v>
      </c>
      <c r="E40351" t="s">
        <v>108</v>
      </c>
      <c r="F40351" t="s">
        <v>101</v>
      </c>
    </row>
    <row r="40352" spans="1:9" x14ac:dyDescent="0.35">
      <c r="A40352">
        <v>21072024</v>
      </c>
      <c r="B40352" t="s">
        <v>346</v>
      </c>
      <c r="C40352" t="s">
        <v>538</v>
      </c>
      <c r="D40352" t="s">
        <v>111</v>
      </c>
      <c r="E40352" t="s">
        <v>101</v>
      </c>
    </row>
    <row r="40353" spans="1:7" x14ac:dyDescent="0.35">
      <c r="A40353">
        <v>21072024</v>
      </c>
      <c r="B40353" t="s">
        <v>463</v>
      </c>
      <c r="C40353" t="s">
        <v>527</v>
      </c>
      <c r="D40353" t="s">
        <v>114</v>
      </c>
      <c r="E40353" t="s">
        <v>115</v>
      </c>
      <c r="F40353" t="s">
        <v>116</v>
      </c>
    </row>
    <row r="40354" spans="1:7" x14ac:dyDescent="0.35">
      <c r="A40354">
        <v>21072024</v>
      </c>
      <c r="B40354" t="s">
        <v>129</v>
      </c>
      <c r="C40354" t="s">
        <v>587</v>
      </c>
      <c r="D40354" t="s">
        <v>114</v>
      </c>
      <c r="E40354" t="s">
        <v>119</v>
      </c>
      <c r="F40354" t="s">
        <v>120</v>
      </c>
      <c r="G40354" t="s">
        <v>121</v>
      </c>
    </row>
    <row r="40355" spans="1:7" x14ac:dyDescent="0.35">
      <c r="A40355">
        <v>21072024</v>
      </c>
      <c r="B40355" t="s">
        <v>530</v>
      </c>
      <c r="C40355" t="s">
        <v>958</v>
      </c>
      <c r="D40355" t="s">
        <v>114</v>
      </c>
      <c r="E40355" t="s">
        <v>124</v>
      </c>
    </row>
    <row r="40356" spans="1:7" x14ac:dyDescent="0.35">
      <c r="A40356">
        <v>21072024</v>
      </c>
      <c r="B40356" t="s">
        <v>675</v>
      </c>
      <c r="C40356" t="s">
        <v>957</v>
      </c>
      <c r="D40356" t="s">
        <v>114</v>
      </c>
      <c r="E40356" t="s">
        <v>127</v>
      </c>
    </row>
    <row r="40357" spans="1:7" x14ac:dyDescent="0.35">
      <c r="A40357">
        <v>21072024</v>
      </c>
      <c r="B40357" t="s">
        <v>336</v>
      </c>
      <c r="C40357" t="s">
        <v>798</v>
      </c>
      <c r="D40357" t="s">
        <v>114</v>
      </c>
      <c r="E40357" t="s">
        <v>130</v>
      </c>
    </row>
    <row r="40358" spans="1:7" x14ac:dyDescent="0.35">
      <c r="A40358">
        <v>21072024</v>
      </c>
      <c r="B40358" t="s">
        <v>633</v>
      </c>
      <c r="C40358" t="s">
        <v>113</v>
      </c>
      <c r="D40358" t="s">
        <v>114</v>
      </c>
      <c r="E40358" t="s">
        <v>132</v>
      </c>
      <c r="F40358" t="s">
        <v>133</v>
      </c>
    </row>
    <row r="40359" spans="1:7" x14ac:dyDescent="0.35">
      <c r="A40359">
        <v>21072024</v>
      </c>
      <c r="B40359" t="s">
        <v>424</v>
      </c>
      <c r="C40359" t="s">
        <v>513</v>
      </c>
      <c r="D40359" t="s">
        <v>135</v>
      </c>
      <c r="E40359" t="s">
        <v>136</v>
      </c>
    </row>
    <row r="40360" spans="1:7" x14ac:dyDescent="0.35">
      <c r="A40360">
        <v>21072024</v>
      </c>
      <c r="B40360" t="s">
        <v>637</v>
      </c>
      <c r="C40360" t="s">
        <v>471</v>
      </c>
      <c r="D40360" t="s">
        <v>139</v>
      </c>
      <c r="E40360" t="s">
        <v>140</v>
      </c>
      <c r="F40360" t="s">
        <v>141</v>
      </c>
      <c r="G40360" t="s">
        <v>101</v>
      </c>
    </row>
    <row r="40361" spans="1:7" x14ac:dyDescent="0.35">
      <c r="A40361">
        <v>21072024</v>
      </c>
      <c r="B40361" t="s">
        <v>387</v>
      </c>
      <c r="C40361" t="s">
        <v>282</v>
      </c>
      <c r="D40361" t="s">
        <v>144</v>
      </c>
      <c r="E40361" t="s">
        <v>101</v>
      </c>
    </row>
    <row r="40362" spans="1:7" x14ac:dyDescent="0.35">
      <c r="A40362">
        <v>21072024</v>
      </c>
      <c r="B40362" t="s">
        <v>387</v>
      </c>
      <c r="C40362" t="s">
        <v>541</v>
      </c>
      <c r="D40362" t="s">
        <v>147</v>
      </c>
      <c r="E40362" t="s">
        <v>148</v>
      </c>
      <c r="F40362" t="s">
        <v>149</v>
      </c>
    </row>
    <row r="40363" spans="1:7" x14ac:dyDescent="0.35">
      <c r="A40363">
        <v>21072024</v>
      </c>
      <c r="B40363" t="s">
        <v>307</v>
      </c>
      <c r="C40363" t="s">
        <v>305</v>
      </c>
      <c r="D40363" t="s">
        <v>152</v>
      </c>
      <c r="E40363" t="s">
        <v>140</v>
      </c>
      <c r="F40363" t="s">
        <v>153</v>
      </c>
      <c r="G40363" t="s">
        <v>101</v>
      </c>
    </row>
    <row r="40364" spans="1:7" x14ac:dyDescent="0.35">
      <c r="A40364">
        <v>21072024</v>
      </c>
      <c r="B40364" t="s">
        <v>221</v>
      </c>
      <c r="C40364" t="s">
        <v>353</v>
      </c>
      <c r="D40364" t="s">
        <v>156</v>
      </c>
      <c r="E40364" t="s">
        <v>101</v>
      </c>
    </row>
    <row r="40365" spans="1:7" x14ac:dyDescent="0.35">
      <c r="A40365">
        <v>21072024</v>
      </c>
      <c r="B40365" t="s">
        <v>150</v>
      </c>
      <c r="C40365" t="s">
        <v>159</v>
      </c>
      <c r="D40365" t="s">
        <v>101</v>
      </c>
    </row>
    <row r="40366" spans="1:7" x14ac:dyDescent="0.35">
      <c r="A40366">
        <v>21072024</v>
      </c>
      <c r="B40366" t="s">
        <v>150</v>
      </c>
      <c r="C40366" t="s">
        <v>161</v>
      </c>
      <c r="D40366" t="s">
        <v>101</v>
      </c>
    </row>
    <row r="40367" spans="1:7" x14ac:dyDescent="0.35">
      <c r="A40367">
        <v>21072024</v>
      </c>
      <c r="B40367" t="s">
        <v>224</v>
      </c>
      <c r="C40367" t="s">
        <v>533</v>
      </c>
      <c r="D40367" t="s">
        <v>164</v>
      </c>
      <c r="E40367" t="s">
        <v>101</v>
      </c>
    </row>
    <row r="40368" spans="1:7" x14ac:dyDescent="0.35">
      <c r="A40368">
        <v>21072024</v>
      </c>
      <c r="B40368" t="s">
        <v>145</v>
      </c>
      <c r="C40368" t="s">
        <v>174</v>
      </c>
      <c r="D40368" t="s">
        <v>167</v>
      </c>
    </row>
    <row r="40369" spans="1:7" x14ac:dyDescent="0.35">
      <c r="A40369">
        <v>21072024</v>
      </c>
      <c r="B40369" t="s">
        <v>438</v>
      </c>
      <c r="C40369" t="s">
        <v>461</v>
      </c>
      <c r="D40369" t="s">
        <v>423</v>
      </c>
      <c r="E40369" t="s">
        <v>101</v>
      </c>
    </row>
    <row r="40370" spans="1:7" x14ac:dyDescent="0.35">
      <c r="A40370">
        <v>21072024</v>
      </c>
      <c r="B40370" t="s">
        <v>599</v>
      </c>
      <c r="C40370" t="s">
        <v>548</v>
      </c>
      <c r="D40370" t="s">
        <v>169</v>
      </c>
      <c r="E40370" t="s">
        <v>170</v>
      </c>
      <c r="F40370" t="s">
        <v>101</v>
      </c>
    </row>
    <row r="40371" spans="1:7" x14ac:dyDescent="0.35">
      <c r="A40371">
        <v>21072024</v>
      </c>
      <c r="B40371" t="s">
        <v>609</v>
      </c>
      <c r="C40371" t="s">
        <v>240</v>
      </c>
      <c r="D40371" t="s">
        <v>173</v>
      </c>
      <c r="E40371" t="s">
        <v>101</v>
      </c>
    </row>
    <row r="40372" spans="1:7" x14ac:dyDescent="0.35">
      <c r="A40372">
        <v>21072024</v>
      </c>
      <c r="B40372" t="s">
        <v>150</v>
      </c>
      <c r="C40372" t="s">
        <v>361</v>
      </c>
      <c r="D40372" t="s">
        <v>176</v>
      </c>
      <c r="E40372" t="s">
        <v>101</v>
      </c>
    </row>
    <row r="40373" spans="1:7" x14ac:dyDescent="0.35">
      <c r="A40373">
        <v>21072024</v>
      </c>
      <c r="B40373" t="s">
        <v>651</v>
      </c>
      <c r="C40373" t="s">
        <v>521</v>
      </c>
      <c r="D40373" t="s">
        <v>176</v>
      </c>
      <c r="E40373" t="s">
        <v>149</v>
      </c>
    </row>
    <row r="40374" spans="1:7" x14ac:dyDescent="0.35">
      <c r="A40374">
        <v>21072024</v>
      </c>
      <c r="B40374" t="s">
        <v>224</v>
      </c>
      <c r="C40374" t="s">
        <v>469</v>
      </c>
      <c r="D40374" t="s">
        <v>181</v>
      </c>
      <c r="E40374" t="s">
        <v>182</v>
      </c>
      <c r="F40374" t="s">
        <v>101</v>
      </c>
    </row>
    <row r="40375" spans="1:7" x14ac:dyDescent="0.35">
      <c r="A40375">
        <v>21072024</v>
      </c>
      <c r="B40375" t="s">
        <v>728</v>
      </c>
      <c r="C40375" t="s">
        <v>368</v>
      </c>
      <c r="D40375" t="s">
        <v>184</v>
      </c>
      <c r="E40375" t="s">
        <v>101</v>
      </c>
    </row>
    <row r="40376" spans="1:7" x14ac:dyDescent="0.35">
      <c r="A40376">
        <v>21072024</v>
      </c>
      <c r="B40376" t="s">
        <v>521</v>
      </c>
      <c r="C40376" t="s">
        <v>187</v>
      </c>
      <c r="D40376" t="s">
        <v>101</v>
      </c>
    </row>
    <row r="40377" spans="1:7" x14ac:dyDescent="0.35">
      <c r="A40377">
        <v>21072024</v>
      </c>
      <c r="B40377" t="s">
        <v>601</v>
      </c>
      <c r="C40377" t="s">
        <v>143</v>
      </c>
      <c r="D40377" t="s">
        <v>190</v>
      </c>
      <c r="E40377" t="s">
        <v>191</v>
      </c>
      <c r="F40377" t="s">
        <v>101</v>
      </c>
    </row>
    <row r="40378" spans="1:7" x14ac:dyDescent="0.35">
      <c r="A40378">
        <v>21072024</v>
      </c>
      <c r="B40378" t="s">
        <v>595</v>
      </c>
      <c r="C40378" t="s">
        <v>146</v>
      </c>
      <c r="D40378" t="s">
        <v>190</v>
      </c>
      <c r="E40378" t="s">
        <v>194</v>
      </c>
      <c r="F40378" t="s">
        <v>101</v>
      </c>
    </row>
    <row r="40379" spans="1:7" x14ac:dyDescent="0.35">
      <c r="A40379">
        <v>21072024</v>
      </c>
      <c r="B40379" t="s">
        <v>224</v>
      </c>
      <c r="C40379" t="s">
        <v>145</v>
      </c>
      <c r="D40379" t="s">
        <v>190</v>
      </c>
      <c r="E40379" t="s">
        <v>196</v>
      </c>
      <c r="F40379" t="s">
        <v>101</v>
      </c>
    </row>
    <row r="40380" spans="1:7" x14ac:dyDescent="0.35">
      <c r="A40380">
        <v>21072024</v>
      </c>
      <c r="B40380" t="s">
        <v>548</v>
      </c>
      <c r="C40380" t="s">
        <v>198</v>
      </c>
      <c r="D40380" t="s">
        <v>140</v>
      </c>
      <c r="E40380" t="s">
        <v>199</v>
      </c>
      <c r="F40380" t="s">
        <v>200</v>
      </c>
      <c r="G40380" t="s">
        <v>101</v>
      </c>
    </row>
    <row r="40381" spans="1:7" x14ac:dyDescent="0.35">
      <c r="A40381">
        <v>21072024</v>
      </c>
      <c r="B40381" t="s">
        <v>318</v>
      </c>
      <c r="C40381" t="s">
        <v>656</v>
      </c>
      <c r="D40381" t="s">
        <v>61</v>
      </c>
      <c r="E40381" t="s">
        <v>101</v>
      </c>
    </row>
    <row r="40382" spans="1:7" x14ac:dyDescent="0.35">
      <c r="A40382">
        <v>21072024</v>
      </c>
      <c r="B40382" t="s">
        <v>368</v>
      </c>
      <c r="C40382" t="s">
        <v>346</v>
      </c>
      <c r="D40382" t="s">
        <v>205</v>
      </c>
      <c r="E40382" t="s">
        <v>101</v>
      </c>
    </row>
    <row r="40383" spans="1:7" x14ac:dyDescent="0.35">
      <c r="A40383">
        <v>21072024</v>
      </c>
      <c r="B40383" t="s">
        <v>783</v>
      </c>
      <c r="C40383" t="s">
        <v>574</v>
      </c>
      <c r="D40383" t="s">
        <v>208</v>
      </c>
      <c r="E40383" t="s">
        <v>101</v>
      </c>
    </row>
    <row r="40384" spans="1:7" x14ac:dyDescent="0.35">
      <c r="A40384">
        <v>21072024</v>
      </c>
      <c r="B40384" t="s">
        <v>430</v>
      </c>
      <c r="C40384" t="s">
        <v>146</v>
      </c>
      <c r="D40384" t="s">
        <v>210</v>
      </c>
      <c r="E40384" t="s">
        <v>211</v>
      </c>
      <c r="F40384" t="s">
        <v>101</v>
      </c>
    </row>
    <row r="40385" spans="1:6" x14ac:dyDescent="0.35">
      <c r="A40385">
        <v>21072024</v>
      </c>
      <c r="B40385" t="s">
        <v>292</v>
      </c>
      <c r="C40385" t="s">
        <v>255</v>
      </c>
      <c r="D40385" t="s">
        <v>214</v>
      </c>
      <c r="E40385" t="s">
        <v>215</v>
      </c>
      <c r="F40385" t="s">
        <v>101</v>
      </c>
    </row>
    <row r="40386" spans="1:6" x14ac:dyDescent="0.35">
      <c r="A40386">
        <v>21072024</v>
      </c>
      <c r="B40386" t="s">
        <v>473</v>
      </c>
      <c r="C40386" t="s">
        <v>154</v>
      </c>
      <c r="D40386" t="s">
        <v>217</v>
      </c>
      <c r="E40386" t="s">
        <v>101</v>
      </c>
    </row>
    <row r="40387" spans="1:6" x14ac:dyDescent="0.35">
      <c r="A40387">
        <v>21072024</v>
      </c>
      <c r="B40387" t="s">
        <v>628</v>
      </c>
      <c r="C40387" t="s">
        <v>550</v>
      </c>
      <c r="D40387" t="s">
        <v>220</v>
      </c>
      <c r="E40387" t="s">
        <v>101</v>
      </c>
    </row>
    <row r="40388" spans="1:6" x14ac:dyDescent="0.35">
      <c r="A40388">
        <v>21072024</v>
      </c>
      <c r="B40388" t="s">
        <v>639</v>
      </c>
      <c r="C40388" t="s">
        <v>292</v>
      </c>
      <c r="D40388" t="s">
        <v>222</v>
      </c>
    </row>
    <row r="40389" spans="1:6" x14ac:dyDescent="0.35">
      <c r="A40389">
        <v>21072024</v>
      </c>
      <c r="B40389" t="s">
        <v>450</v>
      </c>
      <c r="C40389" t="s">
        <v>533</v>
      </c>
      <c r="D40389" t="s">
        <v>223</v>
      </c>
    </row>
    <row r="40390" spans="1:6" x14ac:dyDescent="0.35">
      <c r="A40390">
        <v>21072024</v>
      </c>
      <c r="B40390" t="s">
        <v>292</v>
      </c>
      <c r="C40390" t="s">
        <v>275</v>
      </c>
      <c r="D40390" t="s">
        <v>225</v>
      </c>
      <c r="E40390" t="s">
        <v>101</v>
      </c>
    </row>
    <row r="40391" spans="1:6" x14ac:dyDescent="0.35">
      <c r="A40391">
        <v>21072024</v>
      </c>
      <c r="B40391" t="s">
        <v>549</v>
      </c>
      <c r="C40391" t="s">
        <v>282</v>
      </c>
      <c r="D40391" t="s">
        <v>225</v>
      </c>
      <c r="E40391" t="s">
        <v>228</v>
      </c>
      <c r="F40391" t="s">
        <v>229</v>
      </c>
    </row>
    <row r="40392" spans="1:6" x14ac:dyDescent="0.35">
      <c r="A40392">
        <v>21072024</v>
      </c>
      <c r="B40392" t="s">
        <v>240</v>
      </c>
      <c r="C40392" t="s">
        <v>168</v>
      </c>
      <c r="D40392" t="s">
        <v>232</v>
      </c>
      <c r="E40392" t="s">
        <v>101</v>
      </c>
    </row>
    <row r="40393" spans="1:6" x14ac:dyDescent="0.35">
      <c r="A40393">
        <v>21072024</v>
      </c>
      <c r="B40393" t="s">
        <v>550</v>
      </c>
      <c r="C40393" t="s">
        <v>318</v>
      </c>
      <c r="D40393" t="s">
        <v>235</v>
      </c>
      <c r="E40393" t="s">
        <v>236</v>
      </c>
      <c r="F40393" t="s">
        <v>101</v>
      </c>
    </row>
    <row r="40394" spans="1:6" x14ac:dyDescent="0.35">
      <c r="A40394">
        <v>21072024</v>
      </c>
      <c r="B40394" t="s">
        <v>510</v>
      </c>
      <c r="C40394" t="s">
        <v>610</v>
      </c>
      <c r="D40394" t="s">
        <v>235</v>
      </c>
      <c r="E40394" t="s">
        <v>239</v>
      </c>
      <c r="F40394" t="s">
        <v>149</v>
      </c>
    </row>
    <row r="40395" spans="1:6" x14ac:dyDescent="0.35">
      <c r="A40395">
        <v>21072024</v>
      </c>
      <c r="B40395" t="s">
        <v>417</v>
      </c>
      <c r="C40395" t="s">
        <v>99</v>
      </c>
      <c r="D40395" t="s">
        <v>235</v>
      </c>
      <c r="E40395" t="s">
        <v>241</v>
      </c>
      <c r="F40395" t="s">
        <v>101</v>
      </c>
    </row>
    <row r="40396" spans="1:6" x14ac:dyDescent="0.35">
      <c r="A40396">
        <v>21072024</v>
      </c>
      <c r="B40396" t="s">
        <v>442</v>
      </c>
      <c r="C40396" t="s">
        <v>361</v>
      </c>
      <c r="D40396" t="s">
        <v>243</v>
      </c>
      <c r="E40396" t="s">
        <v>101</v>
      </c>
    </row>
    <row r="40397" spans="1:6" x14ac:dyDescent="0.35">
      <c r="A40397">
        <v>21072024</v>
      </c>
      <c r="B40397" t="s">
        <v>292</v>
      </c>
      <c r="C40397" t="s">
        <v>269</v>
      </c>
      <c r="D40397" t="s">
        <v>245</v>
      </c>
      <c r="E40397" t="s">
        <v>246</v>
      </c>
    </row>
    <row r="40398" spans="1:6" x14ac:dyDescent="0.35">
      <c r="A40398">
        <v>21072024</v>
      </c>
      <c r="B40398" t="s">
        <v>496</v>
      </c>
      <c r="C40398" t="s">
        <v>207</v>
      </c>
      <c r="D40398" t="s">
        <v>245</v>
      </c>
      <c r="E40398" t="s">
        <v>249</v>
      </c>
    </row>
    <row r="40399" spans="1:6" x14ac:dyDescent="0.35">
      <c r="A40399">
        <v>21072024</v>
      </c>
      <c r="B40399" t="s">
        <v>525</v>
      </c>
      <c r="C40399" t="s">
        <v>242</v>
      </c>
      <c r="D40399" t="s">
        <v>252</v>
      </c>
      <c r="E40399" t="s">
        <v>101</v>
      </c>
    </row>
    <row r="40400" spans="1:6" x14ac:dyDescent="0.35">
      <c r="A40400">
        <v>21072024</v>
      </c>
      <c r="B40400" t="s">
        <v>554</v>
      </c>
      <c r="C40400" t="s">
        <v>797</v>
      </c>
      <c r="D40400" t="s">
        <v>254</v>
      </c>
    </row>
    <row r="40401" spans="1:7" x14ac:dyDescent="0.35">
      <c r="A40401">
        <v>21072024</v>
      </c>
      <c r="B40401" t="s">
        <v>221</v>
      </c>
      <c r="C40401" t="s">
        <v>158</v>
      </c>
      <c r="D40401" t="s">
        <v>256</v>
      </c>
      <c r="E40401" t="s">
        <v>257</v>
      </c>
      <c r="F40401" t="s">
        <v>236</v>
      </c>
      <c r="G40401" t="s">
        <v>101</v>
      </c>
    </row>
    <row r="40402" spans="1:7" x14ac:dyDescent="0.35">
      <c r="A40402">
        <v>21072024</v>
      </c>
      <c r="B40402" t="s">
        <v>203</v>
      </c>
      <c r="C40402" t="s">
        <v>165</v>
      </c>
      <c r="D40402" t="s">
        <v>260</v>
      </c>
      <c r="E40402" t="s">
        <v>136</v>
      </c>
      <c r="F40402" t="s">
        <v>101</v>
      </c>
    </row>
    <row r="40403" spans="1:7" x14ac:dyDescent="0.35">
      <c r="A40403">
        <v>21072024</v>
      </c>
      <c r="B40403" t="s">
        <v>439</v>
      </c>
      <c r="C40403" t="s">
        <v>261</v>
      </c>
      <c r="D40403" t="s">
        <v>262</v>
      </c>
      <c r="E40403" t="s">
        <v>101</v>
      </c>
    </row>
    <row r="40404" spans="1:7" x14ac:dyDescent="0.35">
      <c r="A40404">
        <v>21072024</v>
      </c>
      <c r="B40404" t="s">
        <v>471</v>
      </c>
      <c r="C40404" t="s">
        <v>192</v>
      </c>
      <c r="D40404" t="s">
        <v>264</v>
      </c>
      <c r="E40404" t="s">
        <v>101</v>
      </c>
    </row>
    <row r="40405" spans="1:7" x14ac:dyDescent="0.35">
      <c r="A40405">
        <v>21072024</v>
      </c>
      <c r="B40405" t="s">
        <v>175</v>
      </c>
      <c r="C40405" t="s">
        <v>264</v>
      </c>
      <c r="D40405" t="s">
        <v>149</v>
      </c>
    </row>
    <row r="40406" spans="1:7" x14ac:dyDescent="0.35">
      <c r="A40406">
        <v>21072024</v>
      </c>
      <c r="B40406" t="s">
        <v>760</v>
      </c>
      <c r="C40406" t="s">
        <v>466</v>
      </c>
      <c r="D40406" t="s">
        <v>265</v>
      </c>
      <c r="E40406" t="s">
        <v>101</v>
      </c>
      <c r="F40406" t="s">
        <v>266</v>
      </c>
    </row>
    <row r="40407" spans="1:7" x14ac:dyDescent="0.35">
      <c r="A40407">
        <v>21072024</v>
      </c>
      <c r="B40407" t="s">
        <v>292</v>
      </c>
      <c r="C40407" t="s">
        <v>226</v>
      </c>
      <c r="D40407" t="s">
        <v>267</v>
      </c>
      <c r="E40407" t="s">
        <v>101</v>
      </c>
    </row>
    <row r="40408" spans="1:7" x14ac:dyDescent="0.35">
      <c r="A40408">
        <v>21072024</v>
      </c>
      <c r="B40408" t="s">
        <v>523</v>
      </c>
      <c r="C40408" t="s">
        <v>105</v>
      </c>
      <c r="D40408" t="s">
        <v>268</v>
      </c>
    </row>
    <row r="40409" spans="1:7" x14ac:dyDescent="0.35">
      <c r="A40409">
        <v>21072024</v>
      </c>
      <c r="B40409" t="s">
        <v>565</v>
      </c>
      <c r="C40409" t="s">
        <v>574</v>
      </c>
      <c r="D40409" t="s">
        <v>270</v>
      </c>
      <c r="E40409" t="s">
        <v>271</v>
      </c>
      <c r="F40409" t="s">
        <v>101</v>
      </c>
    </row>
    <row r="40410" spans="1:7" x14ac:dyDescent="0.35">
      <c r="A40410">
        <v>21072024</v>
      </c>
      <c r="B40410" t="s">
        <v>574</v>
      </c>
      <c r="C40410" t="s">
        <v>318</v>
      </c>
      <c r="D40410" t="s">
        <v>274</v>
      </c>
      <c r="E40410" t="s">
        <v>101</v>
      </c>
    </row>
    <row r="40411" spans="1:7" x14ac:dyDescent="0.35">
      <c r="A40411">
        <v>21072024</v>
      </c>
      <c r="B40411" t="s">
        <v>540</v>
      </c>
      <c r="C40411" t="s">
        <v>453</v>
      </c>
      <c r="D40411" t="s">
        <v>277</v>
      </c>
      <c r="E40411" t="s">
        <v>101</v>
      </c>
    </row>
    <row r="40412" spans="1:7" x14ac:dyDescent="0.35">
      <c r="A40412">
        <v>21072024</v>
      </c>
      <c r="B40412" t="s">
        <v>342</v>
      </c>
      <c r="C40412" t="s">
        <v>420</v>
      </c>
      <c r="D40412" t="s">
        <v>279</v>
      </c>
      <c r="E40412" t="s">
        <v>140</v>
      </c>
      <c r="F40412" t="s">
        <v>280</v>
      </c>
    </row>
    <row r="40413" spans="1:7" x14ac:dyDescent="0.35">
      <c r="A40413">
        <v>21072024</v>
      </c>
      <c r="B40413" t="s">
        <v>281</v>
      </c>
    </row>
    <row r="40414" spans="1:7" x14ac:dyDescent="0.35">
      <c r="A40414">
        <v>21072024</v>
      </c>
      <c r="B40414" t="s">
        <v>237</v>
      </c>
      <c r="C40414" t="s">
        <v>142</v>
      </c>
      <c r="D40414" t="s">
        <v>284</v>
      </c>
      <c r="E40414" t="s">
        <v>101</v>
      </c>
    </row>
    <row r="40415" spans="1:7" x14ac:dyDescent="0.35">
      <c r="A40415">
        <v>21072024</v>
      </c>
      <c r="B40415" t="s">
        <v>183</v>
      </c>
      <c r="C40415" t="s">
        <v>172</v>
      </c>
      <c r="D40415" t="s">
        <v>287</v>
      </c>
      <c r="E40415" t="s">
        <v>101</v>
      </c>
    </row>
    <row r="40416" spans="1:7" x14ac:dyDescent="0.35">
      <c r="A40416">
        <v>21072024</v>
      </c>
      <c r="B40416" t="s">
        <v>425</v>
      </c>
      <c r="C40416" t="s">
        <v>203</v>
      </c>
      <c r="D40416" t="s">
        <v>288</v>
      </c>
      <c r="E40416" t="s">
        <v>101</v>
      </c>
    </row>
    <row r="40417" spans="1:9" x14ac:dyDescent="0.35">
      <c r="A40417">
        <v>21072024</v>
      </c>
      <c r="B40417" t="s">
        <v>374</v>
      </c>
      <c r="C40417" t="s">
        <v>353</v>
      </c>
      <c r="D40417" t="s">
        <v>290</v>
      </c>
      <c r="E40417" t="s">
        <v>140</v>
      </c>
      <c r="F40417" t="s">
        <v>291</v>
      </c>
    </row>
    <row r="40418" spans="1:9" x14ac:dyDescent="0.35">
      <c r="A40418">
        <v>21072024</v>
      </c>
      <c r="B40418" t="s">
        <v>780</v>
      </c>
      <c r="C40418" t="s">
        <v>292</v>
      </c>
      <c r="D40418" t="s">
        <v>290</v>
      </c>
      <c r="E40418" t="s">
        <v>140</v>
      </c>
      <c r="F40418" t="s">
        <v>294</v>
      </c>
      <c r="G40418" t="s">
        <v>295</v>
      </c>
      <c r="H40418" t="s">
        <v>101</v>
      </c>
    </row>
    <row r="40419" spans="1:9" x14ac:dyDescent="0.35">
      <c r="A40419">
        <v>21072024</v>
      </c>
      <c r="B40419" t="s">
        <v>285</v>
      </c>
      <c r="C40419" t="s">
        <v>420</v>
      </c>
      <c r="D40419" t="s">
        <v>298</v>
      </c>
      <c r="E40419" t="s">
        <v>101</v>
      </c>
    </row>
    <row r="40420" spans="1:9" x14ac:dyDescent="0.35">
      <c r="A40420">
        <v>21072024</v>
      </c>
      <c r="B40420" t="s">
        <v>300</v>
      </c>
      <c r="C40420" t="s">
        <v>262</v>
      </c>
      <c r="D40420" t="s">
        <v>101</v>
      </c>
    </row>
    <row r="40421" spans="1:9" x14ac:dyDescent="0.35">
      <c r="A40421">
        <v>21072024</v>
      </c>
      <c r="B40421" t="s">
        <v>292</v>
      </c>
      <c r="C40421" t="s">
        <v>336</v>
      </c>
      <c r="D40421" t="s">
        <v>301</v>
      </c>
      <c r="E40421" t="s">
        <v>101</v>
      </c>
    </row>
    <row r="40422" spans="1:9" x14ac:dyDescent="0.35">
      <c r="A40422">
        <v>21072024</v>
      </c>
      <c r="B40422" t="s">
        <v>195</v>
      </c>
      <c r="C40422" t="s">
        <v>548</v>
      </c>
      <c r="D40422" t="s">
        <v>303</v>
      </c>
      <c r="E40422" t="s">
        <v>149</v>
      </c>
    </row>
    <row r="40423" spans="1:9" x14ac:dyDescent="0.35">
      <c r="A40423">
        <v>21072024</v>
      </c>
      <c r="B40423" t="s">
        <v>724</v>
      </c>
      <c r="C40423" t="s">
        <v>426</v>
      </c>
      <c r="D40423" t="s">
        <v>306</v>
      </c>
      <c r="E40423" t="s">
        <v>101</v>
      </c>
    </row>
    <row r="40424" spans="1:9" x14ac:dyDescent="0.35">
      <c r="A40424">
        <v>21072024</v>
      </c>
      <c r="B40424" t="s">
        <v>285</v>
      </c>
      <c r="C40424" t="s">
        <v>604</v>
      </c>
      <c r="D40424" t="s">
        <v>308</v>
      </c>
      <c r="E40424" t="s">
        <v>309</v>
      </c>
      <c r="F40424" t="s">
        <v>310</v>
      </c>
      <c r="G40424" t="s">
        <v>311</v>
      </c>
      <c r="H40424" t="s">
        <v>312</v>
      </c>
      <c r="I40424" t="s">
        <v>101</v>
      </c>
    </row>
    <row r="40425" spans="1:9" x14ac:dyDescent="0.35">
      <c r="A40425">
        <v>21072024</v>
      </c>
      <c r="B40425" t="s">
        <v>157</v>
      </c>
      <c r="C40425" t="s">
        <v>502</v>
      </c>
      <c r="D40425" t="s">
        <v>314</v>
      </c>
      <c r="E40425" t="s">
        <v>315</v>
      </c>
      <c r="F40425" t="s">
        <v>101</v>
      </c>
    </row>
    <row r="40426" spans="1:9" x14ac:dyDescent="0.35">
      <c r="A40426">
        <v>21072024</v>
      </c>
      <c r="B40426" t="s">
        <v>609</v>
      </c>
      <c r="C40426" t="s">
        <v>333</v>
      </c>
      <c r="D40426" t="s">
        <v>314</v>
      </c>
      <c r="E40426" t="s">
        <v>317</v>
      </c>
      <c r="F40426" t="s">
        <v>101</v>
      </c>
    </row>
    <row r="40427" spans="1:9" x14ac:dyDescent="0.35">
      <c r="A40427">
        <v>21072024</v>
      </c>
      <c r="B40427" t="s">
        <v>292</v>
      </c>
      <c r="C40427" t="s">
        <v>203</v>
      </c>
      <c r="D40427" t="s">
        <v>319</v>
      </c>
      <c r="E40427" t="s">
        <v>320</v>
      </c>
      <c r="F40427" t="s">
        <v>321</v>
      </c>
    </row>
    <row r="40428" spans="1:9" x14ac:dyDescent="0.35">
      <c r="A40428">
        <v>21072024</v>
      </c>
      <c r="B40428" t="s">
        <v>455</v>
      </c>
      <c r="C40428" t="s">
        <v>601</v>
      </c>
      <c r="D40428" t="s">
        <v>322</v>
      </c>
      <c r="E40428" t="s">
        <v>101</v>
      </c>
    </row>
    <row r="40429" spans="1:9" x14ac:dyDescent="0.35">
      <c r="A40429">
        <v>21072024</v>
      </c>
      <c r="B40429" t="s">
        <v>542</v>
      </c>
      <c r="C40429" t="s">
        <v>600</v>
      </c>
      <c r="D40429" t="s">
        <v>325</v>
      </c>
      <c r="E40429" t="s">
        <v>101</v>
      </c>
    </row>
    <row r="40430" spans="1:9" x14ac:dyDescent="0.35">
      <c r="A40430">
        <v>21072024</v>
      </c>
      <c r="B40430" t="s">
        <v>700</v>
      </c>
      <c r="C40430" t="s">
        <v>541</v>
      </c>
      <c r="D40430" t="s">
        <v>328</v>
      </c>
      <c r="E40430" t="s">
        <v>101</v>
      </c>
    </row>
    <row r="40431" spans="1:9" x14ac:dyDescent="0.35">
      <c r="A40431">
        <v>21072024</v>
      </c>
      <c r="B40431" t="s">
        <v>146</v>
      </c>
      <c r="C40431" t="s">
        <v>331</v>
      </c>
      <c r="D40431" t="s">
        <v>332</v>
      </c>
      <c r="E40431" t="s">
        <v>101</v>
      </c>
    </row>
    <row r="40432" spans="1:9" x14ac:dyDescent="0.35">
      <c r="A40432">
        <v>21072024</v>
      </c>
      <c r="B40432" t="s">
        <v>219</v>
      </c>
      <c r="C40432" t="s">
        <v>502</v>
      </c>
      <c r="D40432" t="s">
        <v>331</v>
      </c>
      <c r="E40432" t="s">
        <v>335</v>
      </c>
      <c r="F40432" t="s">
        <v>101</v>
      </c>
    </row>
    <row r="40433" spans="1:8" x14ac:dyDescent="0.35">
      <c r="A40433">
        <v>21072024</v>
      </c>
      <c r="B40433" t="s">
        <v>327</v>
      </c>
      <c r="C40433" t="s">
        <v>175</v>
      </c>
      <c r="D40433" t="s">
        <v>331</v>
      </c>
      <c r="E40433" t="s">
        <v>338</v>
      </c>
      <c r="F40433" t="s">
        <v>321</v>
      </c>
    </row>
    <row r="40434" spans="1:8" x14ac:dyDescent="0.35">
      <c r="A40434">
        <v>21072024</v>
      </c>
      <c r="B40434" t="s">
        <v>339</v>
      </c>
      <c r="C40434" t="s">
        <v>601</v>
      </c>
      <c r="D40434" t="s">
        <v>170</v>
      </c>
    </row>
    <row r="40435" spans="1:8" x14ac:dyDescent="0.35">
      <c r="A40435">
        <v>21072024</v>
      </c>
      <c r="B40435" t="s">
        <v>221</v>
      </c>
      <c r="C40435" t="s">
        <v>258</v>
      </c>
      <c r="D40435" t="s">
        <v>341</v>
      </c>
      <c r="E40435" t="s">
        <v>101</v>
      </c>
    </row>
    <row r="40436" spans="1:8" x14ac:dyDescent="0.35">
      <c r="A40436">
        <v>21072024</v>
      </c>
      <c r="B40436" t="s">
        <v>447</v>
      </c>
      <c r="C40436" t="s">
        <v>158</v>
      </c>
      <c r="D40436" t="s">
        <v>343</v>
      </c>
      <c r="E40436" t="s">
        <v>101</v>
      </c>
    </row>
    <row r="40437" spans="1:8" x14ac:dyDescent="0.35">
      <c r="A40437">
        <v>21072024</v>
      </c>
      <c r="B40437" t="s">
        <v>490</v>
      </c>
      <c r="C40437" t="s">
        <v>132</v>
      </c>
      <c r="D40437" t="s">
        <v>344</v>
      </c>
      <c r="E40437" t="s">
        <v>345</v>
      </c>
      <c r="F40437" t="s">
        <v>101</v>
      </c>
    </row>
    <row r="40438" spans="1:8" x14ac:dyDescent="0.35">
      <c r="A40438">
        <v>21072024</v>
      </c>
      <c r="B40438" t="s">
        <v>436</v>
      </c>
      <c r="C40438" t="s">
        <v>526</v>
      </c>
      <c r="D40438" t="s">
        <v>132</v>
      </c>
      <c r="E40438" t="s">
        <v>347</v>
      </c>
      <c r="F40438" t="s">
        <v>101</v>
      </c>
    </row>
    <row r="40439" spans="1:8" x14ac:dyDescent="0.35">
      <c r="A40439">
        <v>21072024</v>
      </c>
      <c r="B40439" t="s">
        <v>145</v>
      </c>
      <c r="C40439" t="s">
        <v>381</v>
      </c>
      <c r="D40439" t="s">
        <v>132</v>
      </c>
      <c r="E40439" t="s">
        <v>348</v>
      </c>
      <c r="F40439" t="s">
        <v>101</v>
      </c>
    </row>
    <row r="40440" spans="1:8" x14ac:dyDescent="0.35">
      <c r="A40440">
        <v>21072024</v>
      </c>
      <c r="B40440" t="s">
        <v>292</v>
      </c>
      <c r="C40440" t="s">
        <v>125</v>
      </c>
      <c r="D40440" t="s">
        <v>132</v>
      </c>
      <c r="E40440" t="s">
        <v>350</v>
      </c>
      <c r="F40440" t="s">
        <v>101</v>
      </c>
    </row>
    <row r="40441" spans="1:8" x14ac:dyDescent="0.35">
      <c r="A40441">
        <v>21072024</v>
      </c>
      <c r="B40441" t="s">
        <v>292</v>
      </c>
      <c r="C40441" t="s">
        <v>548</v>
      </c>
      <c r="D40441" t="s">
        <v>132</v>
      </c>
      <c r="E40441" t="s">
        <v>352</v>
      </c>
      <c r="F40441" t="s">
        <v>101</v>
      </c>
    </row>
    <row r="40442" spans="1:8" x14ac:dyDescent="0.35">
      <c r="A40442">
        <v>21072024</v>
      </c>
      <c r="B40442" t="s">
        <v>525</v>
      </c>
      <c r="C40442" t="s">
        <v>192</v>
      </c>
      <c r="D40442" t="s">
        <v>132</v>
      </c>
      <c r="E40442" t="s">
        <v>133</v>
      </c>
      <c r="F40442" t="s">
        <v>355</v>
      </c>
    </row>
    <row r="40443" spans="1:8" x14ac:dyDescent="0.35">
      <c r="A40443">
        <v>21072024</v>
      </c>
      <c r="B40443" t="s">
        <v>454</v>
      </c>
      <c r="C40443" t="s">
        <v>351</v>
      </c>
      <c r="D40443" t="s">
        <v>132</v>
      </c>
      <c r="E40443" t="s">
        <v>356</v>
      </c>
      <c r="F40443" t="s">
        <v>101</v>
      </c>
    </row>
    <row r="40444" spans="1:8" x14ac:dyDescent="0.35">
      <c r="A40444">
        <v>21072024</v>
      </c>
      <c r="B40444" t="s">
        <v>414</v>
      </c>
      <c r="C40444" t="s">
        <v>478</v>
      </c>
      <c r="D40444" t="s">
        <v>359</v>
      </c>
      <c r="E40444" t="s">
        <v>360</v>
      </c>
      <c r="F40444" t="s">
        <v>101</v>
      </c>
    </row>
    <row r="40445" spans="1:8" x14ac:dyDescent="0.35">
      <c r="A40445">
        <v>21072024</v>
      </c>
      <c r="B40445" t="s">
        <v>237</v>
      </c>
      <c r="C40445" t="s">
        <v>204</v>
      </c>
      <c r="D40445" t="s">
        <v>359</v>
      </c>
      <c r="E40445" t="s">
        <v>362</v>
      </c>
      <c r="F40445" t="s">
        <v>101</v>
      </c>
    </row>
    <row r="40446" spans="1:8" x14ac:dyDescent="0.35">
      <c r="A40446">
        <v>21072024</v>
      </c>
      <c r="B40446" t="s">
        <v>543</v>
      </c>
      <c r="C40446" t="s">
        <v>598</v>
      </c>
      <c r="D40446" t="s">
        <v>359</v>
      </c>
      <c r="E40446" t="s">
        <v>362</v>
      </c>
      <c r="F40446" t="s">
        <v>140</v>
      </c>
      <c r="G40446" t="s">
        <v>364</v>
      </c>
      <c r="H40446" t="s">
        <v>101</v>
      </c>
    </row>
    <row r="40447" spans="1:8" x14ac:dyDescent="0.35">
      <c r="A40447">
        <v>21072024</v>
      </c>
      <c r="B40447" t="s">
        <v>424</v>
      </c>
      <c r="C40447" t="s">
        <v>233</v>
      </c>
      <c r="D40447" t="s">
        <v>366</v>
      </c>
      <c r="E40447" t="s">
        <v>257</v>
      </c>
      <c r="F40447" t="s">
        <v>367</v>
      </c>
      <c r="G40447" t="s">
        <v>101</v>
      </c>
    </row>
    <row r="40448" spans="1:8" x14ac:dyDescent="0.35">
      <c r="A40448">
        <v>21072024</v>
      </c>
      <c r="B40448" t="s">
        <v>307</v>
      </c>
      <c r="C40448" t="s">
        <v>203</v>
      </c>
      <c r="D40448" t="s">
        <v>369</v>
      </c>
      <c r="E40448" t="s">
        <v>370</v>
      </c>
      <c r="F40448" t="s">
        <v>101</v>
      </c>
    </row>
    <row r="40449" spans="1:9" x14ac:dyDescent="0.35">
      <c r="A40449">
        <v>21072024</v>
      </c>
      <c r="B40449" t="s">
        <v>171</v>
      </c>
      <c r="C40449" t="s">
        <v>601</v>
      </c>
      <c r="D40449" t="s">
        <v>371</v>
      </c>
      <c r="E40449" t="s">
        <v>101</v>
      </c>
    </row>
    <row r="40450" spans="1:9" x14ac:dyDescent="0.35">
      <c r="A40450">
        <v>21072024</v>
      </c>
      <c r="B40450" t="s">
        <v>425</v>
      </c>
      <c r="C40450" t="s">
        <v>146</v>
      </c>
      <c r="D40450" t="s">
        <v>372</v>
      </c>
      <c r="E40450" t="s">
        <v>101</v>
      </c>
    </row>
    <row r="40451" spans="1:9" x14ac:dyDescent="0.35">
      <c r="A40451">
        <v>21072024</v>
      </c>
      <c r="B40451" t="s">
        <v>476</v>
      </c>
      <c r="C40451" t="s">
        <v>373</v>
      </c>
      <c r="D40451" t="s">
        <v>101</v>
      </c>
    </row>
    <row r="40452" spans="1:9" x14ac:dyDescent="0.35">
      <c r="A40452">
        <v>21072024</v>
      </c>
      <c r="B40452" t="s">
        <v>550</v>
      </c>
      <c r="C40452" t="s">
        <v>150</v>
      </c>
      <c r="D40452" t="s">
        <v>376</v>
      </c>
      <c r="E40452" t="s">
        <v>140</v>
      </c>
      <c r="F40452" t="s">
        <v>331</v>
      </c>
      <c r="G40452" t="s">
        <v>377</v>
      </c>
      <c r="H40452" t="s">
        <v>101</v>
      </c>
    </row>
    <row r="40453" spans="1:9" x14ac:dyDescent="0.35">
      <c r="A40453">
        <v>21072024</v>
      </c>
      <c r="B40453" t="s">
        <v>292</v>
      </c>
      <c r="C40453" t="s">
        <v>351</v>
      </c>
      <c r="D40453" t="s">
        <v>378</v>
      </c>
    </row>
    <row r="40454" spans="1:9" x14ac:dyDescent="0.35">
      <c r="A40454">
        <v>21072024</v>
      </c>
      <c r="B40454" t="s">
        <v>542</v>
      </c>
      <c r="C40454" t="s">
        <v>453</v>
      </c>
      <c r="D40454" t="s">
        <v>380</v>
      </c>
      <c r="E40454" t="s">
        <v>101</v>
      </c>
    </row>
    <row r="40455" spans="1:9" x14ac:dyDescent="0.35">
      <c r="A40455">
        <v>21072024</v>
      </c>
      <c r="B40455" t="s">
        <v>426</v>
      </c>
      <c r="C40455" t="s">
        <v>102</v>
      </c>
      <c r="D40455" t="s">
        <v>382</v>
      </c>
      <c r="E40455" t="s">
        <v>383</v>
      </c>
    </row>
    <row r="40456" spans="1:9" x14ac:dyDescent="0.35">
      <c r="A40456">
        <v>21072024</v>
      </c>
      <c r="B40456" t="s">
        <v>556</v>
      </c>
      <c r="C40456" t="s">
        <v>146</v>
      </c>
      <c r="D40456" t="s">
        <v>385</v>
      </c>
      <c r="E40456" t="s">
        <v>386</v>
      </c>
    </row>
    <row r="40457" spans="1:9" x14ac:dyDescent="0.35">
      <c r="A40457">
        <v>21072024</v>
      </c>
      <c r="B40457" t="s">
        <v>368</v>
      </c>
      <c r="C40457" t="s">
        <v>293</v>
      </c>
      <c r="D40457" t="s">
        <v>388</v>
      </c>
      <c r="E40457" t="s">
        <v>101</v>
      </c>
    </row>
    <row r="40458" spans="1:9" x14ac:dyDescent="0.35">
      <c r="A40458">
        <v>21072024</v>
      </c>
      <c r="B40458" t="s">
        <v>286</v>
      </c>
      <c r="C40458" t="s">
        <v>469</v>
      </c>
      <c r="D40458" t="s">
        <v>391</v>
      </c>
      <c r="E40458" t="s">
        <v>101</v>
      </c>
    </row>
    <row r="40459" spans="1:9" x14ac:dyDescent="0.35">
      <c r="A40459">
        <v>21072024</v>
      </c>
      <c r="B40459" t="s">
        <v>456</v>
      </c>
      <c r="C40459" t="s">
        <v>126</v>
      </c>
      <c r="D40459" t="s">
        <v>393</v>
      </c>
    </row>
    <row r="40460" spans="1:9" x14ac:dyDescent="0.35">
      <c r="A40460">
        <v>21072024</v>
      </c>
      <c r="B40460" t="s">
        <v>305</v>
      </c>
      <c r="C40460" t="s">
        <v>174</v>
      </c>
      <c r="D40460" t="s">
        <v>394</v>
      </c>
      <c r="E40460" t="s">
        <v>395</v>
      </c>
      <c r="F40460" t="s">
        <v>101</v>
      </c>
    </row>
    <row r="40461" spans="1:9" x14ac:dyDescent="0.35">
      <c r="A40461">
        <v>21072024</v>
      </c>
      <c r="B40461" t="s">
        <v>259</v>
      </c>
      <c r="C40461" t="s">
        <v>397</v>
      </c>
      <c r="D40461" t="s">
        <v>101</v>
      </c>
    </row>
    <row r="40462" spans="1:9" x14ac:dyDescent="0.35">
      <c r="A40462">
        <v>21072024</v>
      </c>
      <c r="B40462" t="s">
        <v>526</v>
      </c>
      <c r="C40462" t="s">
        <v>547</v>
      </c>
      <c r="D40462" t="s">
        <v>399</v>
      </c>
      <c r="E40462" t="s">
        <v>140</v>
      </c>
      <c r="F40462" t="s">
        <v>400</v>
      </c>
      <c r="G40462" t="s">
        <v>257</v>
      </c>
      <c r="H40462" t="s">
        <v>331</v>
      </c>
      <c r="I40462" t="s">
        <v>401</v>
      </c>
    </row>
    <row r="40463" spans="1:9" x14ac:dyDescent="0.35">
      <c r="A40463">
        <v>21072024</v>
      </c>
      <c r="B40463" t="s">
        <v>398</v>
      </c>
      <c r="C40463" t="s">
        <v>168</v>
      </c>
      <c r="D40463" t="s">
        <v>399</v>
      </c>
      <c r="E40463" t="s">
        <v>187</v>
      </c>
      <c r="F40463" t="s">
        <v>101</v>
      </c>
    </row>
    <row r="40464" spans="1:9" x14ac:dyDescent="0.35">
      <c r="A40464">
        <v>21072024</v>
      </c>
      <c r="B40464" t="s">
        <v>549</v>
      </c>
      <c r="C40464" t="s">
        <v>158</v>
      </c>
      <c r="D40464" t="s">
        <v>399</v>
      </c>
      <c r="E40464" t="s">
        <v>403</v>
      </c>
      <c r="F40464" t="s">
        <v>101</v>
      </c>
    </row>
    <row r="40465" spans="1:7" x14ac:dyDescent="0.35">
      <c r="A40465">
        <v>21072024</v>
      </c>
      <c r="B40465" t="s">
        <v>154</v>
      </c>
      <c r="C40465" t="s">
        <v>263</v>
      </c>
      <c r="D40465" t="s">
        <v>399</v>
      </c>
      <c r="E40465" t="s">
        <v>404</v>
      </c>
      <c r="F40465" t="s">
        <v>101</v>
      </c>
    </row>
    <row r="40466" spans="1:7" x14ac:dyDescent="0.35">
      <c r="A40466">
        <v>20072024</v>
      </c>
      <c r="B40466" t="s">
        <v>543</v>
      </c>
      <c r="C40466" t="s">
        <v>555</v>
      </c>
      <c r="D40466" t="s">
        <v>100</v>
      </c>
      <c r="E40466" t="s">
        <v>101</v>
      </c>
    </row>
    <row r="40467" spans="1:7" x14ac:dyDescent="0.35">
      <c r="A40467">
        <v>20072024</v>
      </c>
      <c r="B40467" t="s">
        <v>521</v>
      </c>
      <c r="C40467" t="s">
        <v>406</v>
      </c>
      <c r="D40467" t="s">
        <v>104</v>
      </c>
      <c r="E40467" t="s">
        <v>101</v>
      </c>
    </row>
    <row r="40468" spans="1:7" x14ac:dyDescent="0.35">
      <c r="A40468">
        <v>20072024</v>
      </c>
      <c r="B40468" t="s">
        <v>106</v>
      </c>
      <c r="C40468" t="s">
        <v>107</v>
      </c>
      <c r="D40468" t="s">
        <v>108</v>
      </c>
      <c r="E40468" t="s">
        <v>101</v>
      </c>
    </row>
    <row r="40469" spans="1:7" x14ac:dyDescent="0.35">
      <c r="A40469">
        <v>20072024</v>
      </c>
      <c r="B40469" t="s">
        <v>375</v>
      </c>
      <c r="C40469" t="s">
        <v>452</v>
      </c>
      <c r="D40469" t="s">
        <v>111</v>
      </c>
      <c r="E40469" t="s">
        <v>101</v>
      </c>
    </row>
    <row r="40470" spans="1:7" x14ac:dyDescent="0.35">
      <c r="A40470">
        <v>20072024</v>
      </c>
      <c r="B40470" t="s">
        <v>533</v>
      </c>
      <c r="C40470" t="s">
        <v>408</v>
      </c>
      <c r="D40470" t="s">
        <v>114</v>
      </c>
      <c r="E40470" t="s">
        <v>115</v>
      </c>
      <c r="F40470" t="s">
        <v>116</v>
      </c>
    </row>
    <row r="40471" spans="1:7" x14ac:dyDescent="0.35">
      <c r="A40471">
        <v>20072024</v>
      </c>
      <c r="B40471" t="s">
        <v>234</v>
      </c>
      <c r="C40471" t="s">
        <v>563</v>
      </c>
      <c r="D40471" t="s">
        <v>114</v>
      </c>
      <c r="E40471" t="s">
        <v>119</v>
      </c>
      <c r="F40471" t="s">
        <v>120</v>
      </c>
      <c r="G40471" t="s">
        <v>121</v>
      </c>
    </row>
    <row r="40472" spans="1:7" x14ac:dyDescent="0.35">
      <c r="A40472">
        <v>20072024</v>
      </c>
      <c r="B40472" t="s">
        <v>503</v>
      </c>
      <c r="C40472" t="s">
        <v>964</v>
      </c>
      <c r="D40472" t="s">
        <v>114</v>
      </c>
      <c r="E40472" t="s">
        <v>124</v>
      </c>
    </row>
    <row r="40473" spans="1:7" x14ac:dyDescent="0.35">
      <c r="A40473">
        <v>20072024</v>
      </c>
      <c r="B40473" t="s">
        <v>435</v>
      </c>
      <c r="C40473" t="s">
        <v>992</v>
      </c>
      <c r="D40473" t="s">
        <v>114</v>
      </c>
      <c r="E40473" t="s">
        <v>127</v>
      </c>
    </row>
    <row r="40474" spans="1:7" x14ac:dyDescent="0.35">
      <c r="A40474">
        <v>20072024</v>
      </c>
      <c r="B40474" t="s">
        <v>162</v>
      </c>
      <c r="C40474" t="s">
        <v>857</v>
      </c>
      <c r="D40474" t="s">
        <v>114</v>
      </c>
      <c r="E40474" t="s">
        <v>130</v>
      </c>
    </row>
    <row r="40475" spans="1:7" x14ac:dyDescent="0.35">
      <c r="A40475">
        <v>20072024</v>
      </c>
      <c r="B40475" t="s">
        <v>585</v>
      </c>
      <c r="C40475" t="s">
        <v>113</v>
      </c>
      <c r="D40475" t="s">
        <v>114</v>
      </c>
      <c r="E40475" t="s">
        <v>132</v>
      </c>
      <c r="F40475" t="s">
        <v>133</v>
      </c>
    </row>
    <row r="40476" spans="1:7" x14ac:dyDescent="0.35">
      <c r="A40476">
        <v>20072024</v>
      </c>
      <c r="B40476" t="s">
        <v>480</v>
      </c>
      <c r="C40476" t="s">
        <v>468</v>
      </c>
      <c r="D40476" t="s">
        <v>135</v>
      </c>
      <c r="E40476" t="s">
        <v>136</v>
      </c>
    </row>
    <row r="40477" spans="1:7" x14ac:dyDescent="0.35">
      <c r="A40477">
        <v>20072024</v>
      </c>
      <c r="B40477" t="s">
        <v>570</v>
      </c>
      <c r="C40477" t="s">
        <v>479</v>
      </c>
      <c r="D40477" t="s">
        <v>139</v>
      </c>
      <c r="E40477" t="s">
        <v>140</v>
      </c>
      <c r="F40477" t="s">
        <v>141</v>
      </c>
      <c r="G40477" t="s">
        <v>101</v>
      </c>
    </row>
    <row r="40478" spans="1:7" x14ac:dyDescent="0.35">
      <c r="A40478">
        <v>20072024</v>
      </c>
      <c r="B40478" t="s">
        <v>105</v>
      </c>
      <c r="C40478" t="s">
        <v>186</v>
      </c>
      <c r="D40478" t="s">
        <v>144</v>
      </c>
      <c r="E40478" t="s">
        <v>101</v>
      </c>
    </row>
    <row r="40479" spans="1:7" x14ac:dyDescent="0.35">
      <c r="A40479">
        <v>20072024</v>
      </c>
      <c r="B40479" t="s">
        <v>549</v>
      </c>
      <c r="C40479" t="s">
        <v>601</v>
      </c>
      <c r="D40479" t="s">
        <v>147</v>
      </c>
      <c r="E40479" t="s">
        <v>148</v>
      </c>
      <c r="F40479" t="s">
        <v>149</v>
      </c>
    </row>
    <row r="40480" spans="1:7" x14ac:dyDescent="0.35">
      <c r="A40480">
        <v>20072024</v>
      </c>
      <c r="B40480" t="s">
        <v>157</v>
      </c>
      <c r="C40480" t="s">
        <v>327</v>
      </c>
      <c r="D40480" t="s">
        <v>152</v>
      </c>
      <c r="E40480" t="s">
        <v>140</v>
      </c>
      <c r="F40480" t="s">
        <v>153</v>
      </c>
      <c r="G40480" t="s">
        <v>101</v>
      </c>
    </row>
    <row r="40481" spans="1:6" x14ac:dyDescent="0.35">
      <c r="A40481">
        <v>20072024</v>
      </c>
      <c r="B40481" t="s">
        <v>237</v>
      </c>
      <c r="C40481" t="s">
        <v>258</v>
      </c>
      <c r="D40481" t="s">
        <v>156</v>
      </c>
      <c r="E40481" t="s">
        <v>101</v>
      </c>
    </row>
    <row r="40482" spans="1:6" x14ac:dyDescent="0.35">
      <c r="A40482">
        <v>20072024</v>
      </c>
      <c r="B40482" t="s">
        <v>150</v>
      </c>
      <c r="C40482" t="s">
        <v>159</v>
      </c>
      <c r="D40482" t="s">
        <v>101</v>
      </c>
    </row>
    <row r="40483" spans="1:6" x14ac:dyDescent="0.35">
      <c r="A40483">
        <v>20072024</v>
      </c>
      <c r="B40483" t="s">
        <v>122</v>
      </c>
      <c r="C40483" t="s">
        <v>161</v>
      </c>
      <c r="D40483" t="s">
        <v>101</v>
      </c>
    </row>
    <row r="40484" spans="1:6" x14ac:dyDescent="0.35">
      <c r="A40484">
        <v>20072024</v>
      </c>
      <c r="B40484" t="s">
        <v>446</v>
      </c>
      <c r="C40484" t="s">
        <v>448</v>
      </c>
      <c r="D40484" t="s">
        <v>164</v>
      </c>
      <c r="E40484" t="s">
        <v>101</v>
      </c>
    </row>
    <row r="40485" spans="1:6" x14ac:dyDescent="0.35">
      <c r="A40485">
        <v>20072024</v>
      </c>
      <c r="B40485" t="s">
        <v>285</v>
      </c>
      <c r="C40485" t="s">
        <v>158</v>
      </c>
      <c r="D40485" t="s">
        <v>167</v>
      </c>
    </row>
    <row r="40486" spans="1:6" x14ac:dyDescent="0.35">
      <c r="A40486">
        <v>20072024</v>
      </c>
      <c r="B40486" t="s">
        <v>183</v>
      </c>
      <c r="C40486" t="s">
        <v>166</v>
      </c>
      <c r="D40486" t="s">
        <v>423</v>
      </c>
      <c r="E40486" t="s">
        <v>101</v>
      </c>
    </row>
    <row r="40487" spans="1:6" x14ac:dyDescent="0.35">
      <c r="A40487">
        <v>20072024</v>
      </c>
      <c r="B40487" t="s">
        <v>326</v>
      </c>
      <c r="C40487" t="s">
        <v>142</v>
      </c>
      <c r="D40487" t="s">
        <v>169</v>
      </c>
      <c r="E40487" t="s">
        <v>170</v>
      </c>
      <c r="F40487" t="s">
        <v>101</v>
      </c>
    </row>
    <row r="40488" spans="1:6" x14ac:dyDescent="0.35">
      <c r="A40488">
        <v>20072024</v>
      </c>
      <c r="B40488" t="s">
        <v>581</v>
      </c>
      <c r="C40488" t="s">
        <v>549</v>
      </c>
      <c r="D40488" t="s">
        <v>173</v>
      </c>
      <c r="E40488" t="s">
        <v>101</v>
      </c>
    </row>
    <row r="40489" spans="1:6" x14ac:dyDescent="0.35">
      <c r="A40489">
        <v>20072024</v>
      </c>
      <c r="B40489" t="s">
        <v>177</v>
      </c>
      <c r="C40489" t="s">
        <v>255</v>
      </c>
      <c r="D40489" t="s">
        <v>176</v>
      </c>
      <c r="E40489" t="s">
        <v>101</v>
      </c>
    </row>
    <row r="40490" spans="1:6" x14ac:dyDescent="0.35">
      <c r="A40490">
        <v>20072024</v>
      </c>
      <c r="B40490" t="s">
        <v>248</v>
      </c>
      <c r="C40490" t="s">
        <v>553</v>
      </c>
      <c r="D40490" t="s">
        <v>176</v>
      </c>
      <c r="E40490" t="s">
        <v>149</v>
      </c>
    </row>
    <row r="40491" spans="1:6" x14ac:dyDescent="0.35">
      <c r="A40491">
        <v>20072024</v>
      </c>
      <c r="B40491" t="s">
        <v>244</v>
      </c>
      <c r="C40491" t="s">
        <v>491</v>
      </c>
      <c r="D40491" t="s">
        <v>181</v>
      </c>
      <c r="E40491" t="s">
        <v>182</v>
      </c>
      <c r="F40491" t="s">
        <v>101</v>
      </c>
    </row>
    <row r="40492" spans="1:6" x14ac:dyDescent="0.35">
      <c r="A40492">
        <v>20072024</v>
      </c>
      <c r="B40492" t="s">
        <v>718</v>
      </c>
      <c r="C40492" t="s">
        <v>430</v>
      </c>
      <c r="D40492" t="s">
        <v>184</v>
      </c>
      <c r="E40492" t="s">
        <v>101</v>
      </c>
    </row>
    <row r="40493" spans="1:6" x14ac:dyDescent="0.35">
      <c r="A40493">
        <v>20072024</v>
      </c>
      <c r="B40493" t="s">
        <v>457</v>
      </c>
      <c r="C40493" t="s">
        <v>187</v>
      </c>
      <c r="D40493" t="s">
        <v>101</v>
      </c>
    </row>
    <row r="40494" spans="1:6" x14ac:dyDescent="0.35">
      <c r="A40494">
        <v>20072024</v>
      </c>
      <c r="B40494" t="s">
        <v>185</v>
      </c>
      <c r="C40494" t="s">
        <v>462</v>
      </c>
      <c r="D40494" t="s">
        <v>190</v>
      </c>
      <c r="E40494" t="s">
        <v>191</v>
      </c>
      <c r="F40494" t="s">
        <v>101</v>
      </c>
    </row>
    <row r="40495" spans="1:6" x14ac:dyDescent="0.35">
      <c r="A40495">
        <v>20072024</v>
      </c>
      <c r="B40495" t="s">
        <v>541</v>
      </c>
      <c r="C40495" t="s">
        <v>188</v>
      </c>
      <c r="D40495" t="s">
        <v>190</v>
      </c>
      <c r="E40495" t="s">
        <v>194</v>
      </c>
      <c r="F40495" t="s">
        <v>101</v>
      </c>
    </row>
    <row r="40496" spans="1:6" x14ac:dyDescent="0.35">
      <c r="A40496">
        <v>20072024</v>
      </c>
      <c r="B40496" t="s">
        <v>549</v>
      </c>
      <c r="C40496" t="s">
        <v>185</v>
      </c>
      <c r="D40496" t="s">
        <v>190</v>
      </c>
      <c r="E40496" t="s">
        <v>196</v>
      </c>
      <c r="F40496" t="s">
        <v>101</v>
      </c>
    </row>
    <row r="40497" spans="1:7" x14ac:dyDescent="0.35">
      <c r="A40497">
        <v>20072024</v>
      </c>
      <c r="B40497" t="s">
        <v>255</v>
      </c>
      <c r="C40497" t="s">
        <v>198</v>
      </c>
      <c r="D40497" t="s">
        <v>140</v>
      </c>
      <c r="E40497" t="s">
        <v>199</v>
      </c>
      <c r="F40497" t="s">
        <v>200</v>
      </c>
      <c r="G40497" t="s">
        <v>101</v>
      </c>
    </row>
    <row r="40498" spans="1:7" x14ac:dyDescent="0.35">
      <c r="A40498">
        <v>20072024</v>
      </c>
      <c r="B40498" t="s">
        <v>296</v>
      </c>
      <c r="C40498" t="s">
        <v>180</v>
      </c>
      <c r="D40498" t="s">
        <v>61</v>
      </c>
      <c r="E40498" t="s">
        <v>101</v>
      </c>
    </row>
    <row r="40499" spans="1:7" x14ac:dyDescent="0.35">
      <c r="A40499">
        <v>20072024</v>
      </c>
      <c r="B40499" t="s">
        <v>600</v>
      </c>
      <c r="C40499" t="s">
        <v>255</v>
      </c>
      <c r="D40499" t="s">
        <v>205</v>
      </c>
      <c r="E40499" t="s">
        <v>101</v>
      </c>
    </row>
    <row r="40500" spans="1:7" x14ac:dyDescent="0.35">
      <c r="A40500">
        <v>20072024</v>
      </c>
      <c r="B40500" t="s">
        <v>763</v>
      </c>
      <c r="C40500" t="s">
        <v>374</v>
      </c>
      <c r="D40500" t="s">
        <v>208</v>
      </c>
      <c r="E40500" t="s">
        <v>101</v>
      </c>
    </row>
    <row r="40501" spans="1:7" x14ac:dyDescent="0.35">
      <c r="A40501">
        <v>20072024</v>
      </c>
      <c r="B40501" t="s">
        <v>318</v>
      </c>
      <c r="C40501" t="s">
        <v>158</v>
      </c>
      <c r="D40501" t="s">
        <v>210</v>
      </c>
      <c r="E40501" t="s">
        <v>211</v>
      </c>
      <c r="F40501" t="s">
        <v>101</v>
      </c>
    </row>
    <row r="40502" spans="1:7" x14ac:dyDescent="0.35">
      <c r="A40502">
        <v>20072024</v>
      </c>
      <c r="B40502" t="s">
        <v>150</v>
      </c>
      <c r="C40502" t="s">
        <v>158</v>
      </c>
      <c r="D40502" t="s">
        <v>214</v>
      </c>
      <c r="E40502" t="s">
        <v>215</v>
      </c>
      <c r="F40502" t="s">
        <v>101</v>
      </c>
    </row>
    <row r="40503" spans="1:7" x14ac:dyDescent="0.35">
      <c r="A40503">
        <v>20072024</v>
      </c>
      <c r="B40503" t="s">
        <v>171</v>
      </c>
      <c r="C40503" t="s">
        <v>598</v>
      </c>
      <c r="D40503" t="s">
        <v>217</v>
      </c>
      <c r="E40503" t="s">
        <v>101</v>
      </c>
    </row>
    <row r="40504" spans="1:7" x14ac:dyDescent="0.35">
      <c r="A40504">
        <v>20072024</v>
      </c>
      <c r="B40504" t="s">
        <v>661</v>
      </c>
      <c r="C40504" t="s">
        <v>425</v>
      </c>
      <c r="D40504" t="s">
        <v>220</v>
      </c>
      <c r="E40504" t="s">
        <v>101</v>
      </c>
    </row>
    <row r="40505" spans="1:7" x14ac:dyDescent="0.35">
      <c r="A40505">
        <v>20072024</v>
      </c>
      <c r="B40505" t="s">
        <v>759</v>
      </c>
      <c r="C40505" t="s">
        <v>224</v>
      </c>
      <c r="D40505" t="s">
        <v>222</v>
      </c>
    </row>
    <row r="40506" spans="1:7" x14ac:dyDescent="0.35">
      <c r="A40506">
        <v>20072024</v>
      </c>
      <c r="B40506" t="s">
        <v>450</v>
      </c>
      <c r="C40506" t="s">
        <v>533</v>
      </c>
      <c r="D40506" t="s">
        <v>223</v>
      </c>
    </row>
    <row r="40507" spans="1:7" x14ac:dyDescent="0.35">
      <c r="A40507">
        <v>20072024</v>
      </c>
      <c r="B40507" t="s">
        <v>418</v>
      </c>
      <c r="C40507" t="s">
        <v>543</v>
      </c>
      <c r="D40507" t="s">
        <v>225</v>
      </c>
      <c r="E40507" t="s">
        <v>101</v>
      </c>
    </row>
    <row r="40508" spans="1:7" x14ac:dyDescent="0.35">
      <c r="A40508">
        <v>20072024</v>
      </c>
      <c r="B40508" t="s">
        <v>438</v>
      </c>
      <c r="C40508" t="s">
        <v>226</v>
      </c>
      <c r="D40508" t="s">
        <v>225</v>
      </c>
      <c r="E40508" t="s">
        <v>228</v>
      </c>
      <c r="F40508" t="s">
        <v>229</v>
      </c>
    </row>
    <row r="40509" spans="1:7" x14ac:dyDescent="0.35">
      <c r="A40509">
        <v>20072024</v>
      </c>
      <c r="B40509" t="s">
        <v>340</v>
      </c>
      <c r="C40509" t="s">
        <v>179</v>
      </c>
      <c r="D40509" t="s">
        <v>232</v>
      </c>
      <c r="E40509" t="s">
        <v>101</v>
      </c>
    </row>
    <row r="40510" spans="1:7" x14ac:dyDescent="0.35">
      <c r="A40510">
        <v>20072024</v>
      </c>
      <c r="B40510" t="s">
        <v>519</v>
      </c>
      <c r="C40510" t="s">
        <v>155</v>
      </c>
      <c r="D40510" t="s">
        <v>235</v>
      </c>
      <c r="E40510" t="s">
        <v>236</v>
      </c>
      <c r="F40510" t="s">
        <v>101</v>
      </c>
    </row>
    <row r="40511" spans="1:7" x14ac:dyDescent="0.35">
      <c r="A40511">
        <v>20072024</v>
      </c>
      <c r="B40511" t="s">
        <v>137</v>
      </c>
      <c r="C40511" t="s">
        <v>273</v>
      </c>
      <c r="D40511" t="s">
        <v>235</v>
      </c>
      <c r="E40511" t="s">
        <v>239</v>
      </c>
      <c r="F40511" t="s">
        <v>149</v>
      </c>
    </row>
    <row r="40512" spans="1:7" x14ac:dyDescent="0.35">
      <c r="A40512">
        <v>20072024</v>
      </c>
      <c r="B40512" t="s">
        <v>479</v>
      </c>
      <c r="C40512" t="s">
        <v>329</v>
      </c>
      <c r="D40512" t="s">
        <v>235</v>
      </c>
      <c r="E40512" t="s">
        <v>241</v>
      </c>
      <c r="F40512" t="s">
        <v>101</v>
      </c>
    </row>
    <row r="40513" spans="1:7" x14ac:dyDescent="0.35">
      <c r="A40513">
        <v>20072024</v>
      </c>
      <c r="B40513" t="s">
        <v>233</v>
      </c>
      <c r="C40513" t="s">
        <v>569</v>
      </c>
      <c r="D40513" t="s">
        <v>243</v>
      </c>
      <c r="E40513" t="s">
        <v>101</v>
      </c>
    </row>
    <row r="40514" spans="1:7" x14ac:dyDescent="0.35">
      <c r="A40514">
        <v>20072024</v>
      </c>
      <c r="B40514" t="s">
        <v>446</v>
      </c>
      <c r="C40514" t="s">
        <v>162</v>
      </c>
      <c r="D40514" t="s">
        <v>245</v>
      </c>
      <c r="E40514" t="s">
        <v>246</v>
      </c>
    </row>
    <row r="40515" spans="1:7" x14ac:dyDescent="0.35">
      <c r="A40515">
        <v>20072024</v>
      </c>
      <c r="B40515" t="s">
        <v>644</v>
      </c>
      <c r="C40515" t="s">
        <v>455</v>
      </c>
      <c r="D40515" t="s">
        <v>245</v>
      </c>
      <c r="E40515" t="s">
        <v>249</v>
      </c>
    </row>
    <row r="40516" spans="1:7" x14ac:dyDescent="0.35">
      <c r="A40516">
        <v>20072024</v>
      </c>
      <c r="B40516" t="s">
        <v>327</v>
      </c>
      <c r="C40516" t="s">
        <v>492</v>
      </c>
      <c r="D40516" t="s">
        <v>252</v>
      </c>
      <c r="E40516" t="s">
        <v>101</v>
      </c>
    </row>
    <row r="40517" spans="1:7" x14ac:dyDescent="0.35">
      <c r="A40517">
        <v>20072024</v>
      </c>
      <c r="B40517" t="s">
        <v>275</v>
      </c>
      <c r="C40517" t="s">
        <v>605</v>
      </c>
      <c r="D40517" t="s">
        <v>254</v>
      </c>
    </row>
    <row r="40518" spans="1:7" x14ac:dyDescent="0.35">
      <c r="A40518">
        <v>20072024</v>
      </c>
      <c r="B40518" t="s">
        <v>595</v>
      </c>
      <c r="C40518" t="s">
        <v>297</v>
      </c>
      <c r="D40518" t="s">
        <v>256</v>
      </c>
      <c r="E40518" t="s">
        <v>257</v>
      </c>
      <c r="F40518" t="s">
        <v>236</v>
      </c>
      <c r="G40518" t="s">
        <v>101</v>
      </c>
    </row>
    <row r="40519" spans="1:7" x14ac:dyDescent="0.35">
      <c r="A40519">
        <v>20072024</v>
      </c>
      <c r="B40519" t="s">
        <v>450</v>
      </c>
      <c r="C40519" t="s">
        <v>327</v>
      </c>
      <c r="D40519" t="s">
        <v>260</v>
      </c>
      <c r="E40519" t="s">
        <v>136</v>
      </c>
      <c r="F40519" t="s">
        <v>101</v>
      </c>
    </row>
    <row r="40520" spans="1:7" x14ac:dyDescent="0.35">
      <c r="A40520">
        <v>20072024</v>
      </c>
      <c r="B40520" t="s">
        <v>168</v>
      </c>
      <c r="C40520" t="s">
        <v>261</v>
      </c>
      <c r="D40520" t="s">
        <v>262</v>
      </c>
      <c r="E40520" t="s">
        <v>101</v>
      </c>
    </row>
    <row r="40521" spans="1:7" x14ac:dyDescent="0.35">
      <c r="A40521">
        <v>20072024</v>
      </c>
      <c r="B40521" t="s">
        <v>154</v>
      </c>
      <c r="C40521" t="s">
        <v>580</v>
      </c>
      <c r="D40521" t="s">
        <v>264</v>
      </c>
      <c r="E40521" t="s">
        <v>101</v>
      </c>
    </row>
    <row r="40522" spans="1:7" x14ac:dyDescent="0.35">
      <c r="A40522">
        <v>20072024</v>
      </c>
      <c r="B40522" t="s">
        <v>131</v>
      </c>
      <c r="C40522" t="s">
        <v>264</v>
      </c>
      <c r="D40522" t="s">
        <v>149</v>
      </c>
    </row>
    <row r="40523" spans="1:7" x14ac:dyDescent="0.35">
      <c r="A40523">
        <v>20072024</v>
      </c>
      <c r="B40523" t="s">
        <v>780</v>
      </c>
      <c r="C40523" t="s">
        <v>422</v>
      </c>
      <c r="D40523" t="s">
        <v>265</v>
      </c>
      <c r="E40523" t="s">
        <v>101</v>
      </c>
      <c r="F40523" t="s">
        <v>266</v>
      </c>
    </row>
    <row r="40524" spans="1:7" x14ac:dyDescent="0.35">
      <c r="A40524">
        <v>20072024</v>
      </c>
      <c r="B40524" t="s">
        <v>526</v>
      </c>
      <c r="C40524" t="s">
        <v>174</v>
      </c>
      <c r="D40524" t="s">
        <v>267</v>
      </c>
      <c r="E40524" t="s">
        <v>101</v>
      </c>
    </row>
    <row r="40525" spans="1:7" x14ac:dyDescent="0.35">
      <c r="A40525">
        <v>20072024</v>
      </c>
      <c r="B40525" t="s">
        <v>465</v>
      </c>
      <c r="C40525" t="s">
        <v>258</v>
      </c>
      <c r="D40525" t="s">
        <v>268</v>
      </c>
    </row>
    <row r="40526" spans="1:7" x14ac:dyDescent="0.35">
      <c r="A40526">
        <v>20072024</v>
      </c>
      <c r="B40526" t="s">
        <v>593</v>
      </c>
      <c r="C40526" t="s">
        <v>450</v>
      </c>
      <c r="D40526" t="s">
        <v>270</v>
      </c>
      <c r="E40526" t="s">
        <v>271</v>
      </c>
      <c r="F40526" t="s">
        <v>101</v>
      </c>
    </row>
    <row r="40527" spans="1:7" x14ac:dyDescent="0.35">
      <c r="A40527">
        <v>20072024</v>
      </c>
      <c r="B40527" t="s">
        <v>526</v>
      </c>
      <c r="C40527" t="s">
        <v>172</v>
      </c>
      <c r="D40527" t="s">
        <v>274</v>
      </c>
      <c r="E40527" t="s">
        <v>101</v>
      </c>
    </row>
    <row r="40528" spans="1:7" x14ac:dyDescent="0.35">
      <c r="A40528">
        <v>20072024</v>
      </c>
      <c r="B40528" t="s">
        <v>526</v>
      </c>
      <c r="C40528" t="s">
        <v>469</v>
      </c>
      <c r="D40528" t="s">
        <v>277</v>
      </c>
      <c r="E40528" t="s">
        <v>101</v>
      </c>
    </row>
    <row r="40529" spans="1:9" x14ac:dyDescent="0.35">
      <c r="A40529">
        <v>20072024</v>
      </c>
      <c r="B40529" t="s">
        <v>195</v>
      </c>
      <c r="C40529" t="s">
        <v>329</v>
      </c>
      <c r="D40529" t="s">
        <v>279</v>
      </c>
      <c r="E40529" t="s">
        <v>140</v>
      </c>
      <c r="F40529" t="s">
        <v>280</v>
      </c>
    </row>
    <row r="40530" spans="1:9" x14ac:dyDescent="0.35">
      <c r="A40530">
        <v>20072024</v>
      </c>
      <c r="B40530" t="s">
        <v>788</v>
      </c>
      <c r="C40530" t="s">
        <v>339</v>
      </c>
      <c r="D40530" t="s">
        <v>281</v>
      </c>
    </row>
    <row r="40531" spans="1:9" x14ac:dyDescent="0.35">
      <c r="A40531">
        <v>20072024</v>
      </c>
      <c r="B40531" t="s">
        <v>569</v>
      </c>
      <c r="C40531" t="s">
        <v>333</v>
      </c>
      <c r="D40531" t="s">
        <v>284</v>
      </c>
      <c r="E40531" t="s">
        <v>101</v>
      </c>
    </row>
    <row r="40532" spans="1:9" x14ac:dyDescent="0.35">
      <c r="A40532">
        <v>20072024</v>
      </c>
      <c r="B40532" t="s">
        <v>658</v>
      </c>
      <c r="C40532" t="s">
        <v>240</v>
      </c>
      <c r="D40532" t="s">
        <v>287</v>
      </c>
      <c r="E40532" t="s">
        <v>101</v>
      </c>
    </row>
    <row r="40533" spans="1:9" x14ac:dyDescent="0.35">
      <c r="A40533">
        <v>20072024</v>
      </c>
      <c r="B40533" t="s">
        <v>157</v>
      </c>
      <c r="C40533" t="s">
        <v>446</v>
      </c>
      <c r="D40533" t="s">
        <v>288</v>
      </c>
      <c r="E40533" t="s">
        <v>101</v>
      </c>
    </row>
    <row r="40534" spans="1:9" x14ac:dyDescent="0.35">
      <c r="A40534">
        <v>20072024</v>
      </c>
      <c r="B40534" t="s">
        <v>549</v>
      </c>
      <c r="C40534" t="s">
        <v>278</v>
      </c>
      <c r="D40534" t="s">
        <v>290</v>
      </c>
      <c r="E40534" t="s">
        <v>140</v>
      </c>
      <c r="F40534" t="s">
        <v>291</v>
      </c>
    </row>
    <row r="40535" spans="1:9" x14ac:dyDescent="0.35">
      <c r="A40535">
        <v>20072024</v>
      </c>
      <c r="B40535" t="s">
        <v>594</v>
      </c>
      <c r="C40535" t="s">
        <v>554</v>
      </c>
      <c r="D40535" t="s">
        <v>290</v>
      </c>
      <c r="E40535" t="s">
        <v>140</v>
      </c>
      <c r="F40535" t="s">
        <v>294</v>
      </c>
      <c r="G40535" t="s">
        <v>295</v>
      </c>
      <c r="H40535" t="s">
        <v>101</v>
      </c>
    </row>
    <row r="40536" spans="1:9" x14ac:dyDescent="0.35">
      <c r="A40536">
        <v>20072024</v>
      </c>
      <c r="B40536" t="s">
        <v>555</v>
      </c>
      <c r="C40536" t="s">
        <v>109</v>
      </c>
      <c r="D40536" t="s">
        <v>298</v>
      </c>
      <c r="E40536" t="s">
        <v>101</v>
      </c>
    </row>
    <row r="40537" spans="1:9" x14ac:dyDescent="0.35">
      <c r="A40537">
        <v>20072024</v>
      </c>
      <c r="B40537" t="s">
        <v>195</v>
      </c>
      <c r="C40537" t="s">
        <v>197</v>
      </c>
      <c r="D40537" t="s">
        <v>300</v>
      </c>
      <c r="E40537" t="s">
        <v>262</v>
      </c>
      <c r="F40537" t="s">
        <v>101</v>
      </c>
    </row>
    <row r="40538" spans="1:9" x14ac:dyDescent="0.35">
      <c r="A40538">
        <v>20072024</v>
      </c>
      <c r="B40538" t="s">
        <v>553</v>
      </c>
      <c r="C40538" t="s">
        <v>412</v>
      </c>
      <c r="D40538" t="s">
        <v>301</v>
      </c>
      <c r="E40538" t="s">
        <v>101</v>
      </c>
    </row>
    <row r="40539" spans="1:9" x14ac:dyDescent="0.35">
      <c r="A40539">
        <v>20072024</v>
      </c>
      <c r="B40539" t="s">
        <v>446</v>
      </c>
      <c r="C40539" t="s">
        <v>244</v>
      </c>
      <c r="D40539" t="s">
        <v>303</v>
      </c>
      <c r="E40539" t="s">
        <v>149</v>
      </c>
    </row>
    <row r="40540" spans="1:9" x14ac:dyDescent="0.35">
      <c r="A40540">
        <v>20072024</v>
      </c>
      <c r="B40540" t="s">
        <v>723</v>
      </c>
      <c r="C40540" t="s">
        <v>599</v>
      </c>
      <c r="D40540" t="s">
        <v>306</v>
      </c>
      <c r="E40540" t="s">
        <v>101</v>
      </c>
    </row>
    <row r="40541" spans="1:9" x14ac:dyDescent="0.35">
      <c r="A40541">
        <v>20072024</v>
      </c>
      <c r="B40541" t="s">
        <v>596</v>
      </c>
      <c r="C40541" t="s">
        <v>342</v>
      </c>
      <c r="D40541" t="s">
        <v>308</v>
      </c>
      <c r="E40541" t="s">
        <v>309</v>
      </c>
      <c r="F40541" t="s">
        <v>310</v>
      </c>
      <c r="G40541" t="s">
        <v>311</v>
      </c>
      <c r="H40541" t="s">
        <v>312</v>
      </c>
      <c r="I40541" t="s">
        <v>101</v>
      </c>
    </row>
    <row r="40542" spans="1:9" x14ac:dyDescent="0.35">
      <c r="A40542">
        <v>20072024</v>
      </c>
      <c r="B40542" t="s">
        <v>165</v>
      </c>
      <c r="C40542" t="s">
        <v>402</v>
      </c>
      <c r="D40542" t="s">
        <v>314</v>
      </c>
      <c r="E40542" t="s">
        <v>315</v>
      </c>
      <c r="F40542" t="s">
        <v>101</v>
      </c>
    </row>
    <row r="40543" spans="1:9" x14ac:dyDescent="0.35">
      <c r="A40543">
        <v>20072024</v>
      </c>
      <c r="B40543" t="s">
        <v>479</v>
      </c>
      <c r="C40543" t="s">
        <v>433</v>
      </c>
      <c r="D40543" t="s">
        <v>314</v>
      </c>
      <c r="E40543" t="s">
        <v>317</v>
      </c>
      <c r="F40543" t="s">
        <v>101</v>
      </c>
    </row>
    <row r="40544" spans="1:9" x14ac:dyDescent="0.35">
      <c r="A40544">
        <v>20072024</v>
      </c>
      <c r="B40544" t="s">
        <v>226</v>
      </c>
      <c r="C40544" t="s">
        <v>146</v>
      </c>
      <c r="D40544" t="s">
        <v>319</v>
      </c>
      <c r="E40544" t="s">
        <v>320</v>
      </c>
      <c r="F40544" t="s">
        <v>321</v>
      </c>
    </row>
    <row r="40545" spans="1:6" x14ac:dyDescent="0.35">
      <c r="A40545">
        <v>20072024</v>
      </c>
      <c r="B40545" t="s">
        <v>183</v>
      </c>
      <c r="C40545" t="s">
        <v>177</v>
      </c>
      <c r="D40545" t="s">
        <v>322</v>
      </c>
      <c r="E40545" t="s">
        <v>101</v>
      </c>
    </row>
    <row r="40546" spans="1:6" x14ac:dyDescent="0.35">
      <c r="A40546">
        <v>20072024</v>
      </c>
      <c r="B40546" t="s">
        <v>688</v>
      </c>
      <c r="C40546" t="s">
        <v>574</v>
      </c>
      <c r="D40546" t="s">
        <v>325</v>
      </c>
      <c r="E40546" t="s">
        <v>101</v>
      </c>
    </row>
    <row r="40547" spans="1:6" x14ac:dyDescent="0.35">
      <c r="A40547">
        <v>20072024</v>
      </c>
      <c r="B40547" t="s">
        <v>692</v>
      </c>
      <c r="C40547" t="s">
        <v>438</v>
      </c>
      <c r="D40547" t="s">
        <v>328</v>
      </c>
      <c r="E40547" t="s">
        <v>101</v>
      </c>
    </row>
    <row r="40548" spans="1:6" x14ac:dyDescent="0.35">
      <c r="A40548">
        <v>20072024</v>
      </c>
      <c r="B40548" t="s">
        <v>324</v>
      </c>
      <c r="C40548" t="s">
        <v>331</v>
      </c>
      <c r="D40548" t="s">
        <v>332</v>
      </c>
      <c r="E40548" t="s">
        <v>101</v>
      </c>
    </row>
    <row r="40549" spans="1:6" x14ac:dyDescent="0.35">
      <c r="A40549">
        <v>20072024</v>
      </c>
      <c r="B40549" t="s">
        <v>145</v>
      </c>
      <c r="C40549" t="s">
        <v>155</v>
      </c>
      <c r="D40549" t="s">
        <v>331</v>
      </c>
      <c r="E40549" t="s">
        <v>335</v>
      </c>
      <c r="F40549" t="s">
        <v>101</v>
      </c>
    </row>
    <row r="40550" spans="1:6" x14ac:dyDescent="0.35">
      <c r="A40550">
        <v>20072024</v>
      </c>
      <c r="B40550" t="s">
        <v>476</v>
      </c>
      <c r="C40550" t="s">
        <v>227</v>
      </c>
      <c r="D40550" t="s">
        <v>331</v>
      </c>
      <c r="E40550" t="s">
        <v>338</v>
      </c>
      <c r="F40550" t="s">
        <v>321</v>
      </c>
    </row>
    <row r="40551" spans="1:6" x14ac:dyDescent="0.35">
      <c r="A40551">
        <v>20072024</v>
      </c>
      <c r="B40551" t="s">
        <v>694</v>
      </c>
      <c r="C40551" t="s">
        <v>206</v>
      </c>
      <c r="D40551" t="s">
        <v>170</v>
      </c>
    </row>
    <row r="40552" spans="1:6" x14ac:dyDescent="0.35">
      <c r="A40552">
        <v>20072024</v>
      </c>
      <c r="B40552" t="s">
        <v>574</v>
      </c>
      <c r="C40552" t="s">
        <v>177</v>
      </c>
      <c r="D40552" t="s">
        <v>341</v>
      </c>
      <c r="E40552" t="s">
        <v>101</v>
      </c>
    </row>
    <row r="40553" spans="1:6" x14ac:dyDescent="0.35">
      <c r="A40553">
        <v>20072024</v>
      </c>
      <c r="B40553" t="s">
        <v>247</v>
      </c>
      <c r="C40553" t="s">
        <v>595</v>
      </c>
      <c r="D40553" t="s">
        <v>343</v>
      </c>
      <c r="E40553" t="s">
        <v>101</v>
      </c>
    </row>
    <row r="40554" spans="1:6" x14ac:dyDescent="0.35">
      <c r="A40554">
        <v>20072024</v>
      </c>
      <c r="B40554" t="s">
        <v>379</v>
      </c>
      <c r="C40554" t="s">
        <v>132</v>
      </c>
      <c r="D40554" t="s">
        <v>344</v>
      </c>
      <c r="E40554" t="s">
        <v>345</v>
      </c>
      <c r="F40554" t="s">
        <v>101</v>
      </c>
    </row>
    <row r="40555" spans="1:6" x14ac:dyDescent="0.35">
      <c r="A40555">
        <v>20072024</v>
      </c>
      <c r="B40555" t="s">
        <v>541</v>
      </c>
      <c r="C40555" t="s">
        <v>233</v>
      </c>
      <c r="D40555" t="s">
        <v>132</v>
      </c>
      <c r="E40555" t="s">
        <v>347</v>
      </c>
      <c r="F40555" t="s">
        <v>101</v>
      </c>
    </row>
    <row r="40556" spans="1:6" x14ac:dyDescent="0.35">
      <c r="A40556">
        <v>20072024</v>
      </c>
      <c r="B40556" t="s">
        <v>183</v>
      </c>
      <c r="C40556" t="s">
        <v>126</v>
      </c>
      <c r="D40556" t="s">
        <v>132</v>
      </c>
      <c r="E40556" t="s">
        <v>348</v>
      </c>
      <c r="F40556" t="s">
        <v>101</v>
      </c>
    </row>
    <row r="40557" spans="1:6" x14ac:dyDescent="0.35">
      <c r="A40557">
        <v>20072024</v>
      </c>
      <c r="B40557" t="s">
        <v>219</v>
      </c>
      <c r="C40557" t="s">
        <v>125</v>
      </c>
      <c r="D40557" t="s">
        <v>132</v>
      </c>
      <c r="E40557" t="s">
        <v>350</v>
      </c>
      <c r="F40557" t="s">
        <v>101</v>
      </c>
    </row>
    <row r="40558" spans="1:6" x14ac:dyDescent="0.35">
      <c r="A40558">
        <v>20072024</v>
      </c>
      <c r="B40558" t="s">
        <v>600</v>
      </c>
      <c r="C40558" t="s">
        <v>296</v>
      </c>
      <c r="D40558" t="s">
        <v>132</v>
      </c>
      <c r="E40558" t="s">
        <v>352</v>
      </c>
      <c r="F40558" t="s">
        <v>101</v>
      </c>
    </row>
    <row r="40559" spans="1:6" x14ac:dyDescent="0.35">
      <c r="A40559">
        <v>20072024</v>
      </c>
      <c r="B40559" t="s">
        <v>432</v>
      </c>
      <c r="C40559" t="s">
        <v>354</v>
      </c>
      <c r="D40559" t="s">
        <v>132</v>
      </c>
      <c r="E40559" t="s">
        <v>133</v>
      </c>
      <c r="F40559" t="s">
        <v>355</v>
      </c>
    </row>
    <row r="40560" spans="1:6" x14ac:dyDescent="0.35">
      <c r="A40560">
        <v>20072024</v>
      </c>
      <c r="B40560" t="s">
        <v>600</v>
      </c>
      <c r="C40560" t="s">
        <v>131</v>
      </c>
      <c r="D40560" t="s">
        <v>132</v>
      </c>
      <c r="E40560" t="s">
        <v>356</v>
      </c>
      <c r="F40560" t="s">
        <v>101</v>
      </c>
    </row>
    <row r="40561" spans="1:8" x14ac:dyDescent="0.35">
      <c r="A40561">
        <v>20072024</v>
      </c>
      <c r="B40561" t="s">
        <v>318</v>
      </c>
      <c r="C40561" t="s">
        <v>506</v>
      </c>
      <c r="D40561" t="s">
        <v>359</v>
      </c>
      <c r="E40561" t="s">
        <v>360</v>
      </c>
      <c r="F40561" t="s">
        <v>101</v>
      </c>
    </row>
    <row r="40562" spans="1:8" x14ac:dyDescent="0.35">
      <c r="A40562">
        <v>20072024</v>
      </c>
      <c r="B40562" t="s">
        <v>555</v>
      </c>
      <c r="C40562" t="s">
        <v>506</v>
      </c>
      <c r="D40562" t="s">
        <v>359</v>
      </c>
      <c r="E40562" t="s">
        <v>362</v>
      </c>
      <c r="F40562" t="s">
        <v>101</v>
      </c>
    </row>
    <row r="40563" spans="1:8" x14ac:dyDescent="0.35">
      <c r="A40563">
        <v>20072024</v>
      </c>
      <c r="B40563" t="s">
        <v>240</v>
      </c>
      <c r="C40563" t="s">
        <v>275</v>
      </c>
      <c r="D40563" t="s">
        <v>359</v>
      </c>
      <c r="E40563" t="s">
        <v>362</v>
      </c>
      <c r="F40563" t="s">
        <v>140</v>
      </c>
      <c r="G40563" t="s">
        <v>364</v>
      </c>
      <c r="H40563" t="s">
        <v>101</v>
      </c>
    </row>
    <row r="40564" spans="1:8" x14ac:dyDescent="0.35">
      <c r="A40564">
        <v>20072024</v>
      </c>
      <c r="B40564" t="s">
        <v>285</v>
      </c>
      <c r="C40564" t="s">
        <v>150</v>
      </c>
      <c r="D40564" t="s">
        <v>366</v>
      </c>
      <c r="E40564" t="s">
        <v>257</v>
      </c>
      <c r="F40564" t="s">
        <v>367</v>
      </c>
      <c r="G40564" t="s">
        <v>101</v>
      </c>
    </row>
    <row r="40565" spans="1:8" x14ac:dyDescent="0.35">
      <c r="A40565">
        <v>20072024</v>
      </c>
      <c r="B40565" t="s">
        <v>574</v>
      </c>
      <c r="C40565" t="s">
        <v>286</v>
      </c>
      <c r="D40565" t="s">
        <v>369</v>
      </c>
      <c r="E40565" t="s">
        <v>370</v>
      </c>
      <c r="F40565" t="s">
        <v>101</v>
      </c>
    </row>
    <row r="40566" spans="1:8" x14ac:dyDescent="0.35">
      <c r="A40566">
        <v>20072024</v>
      </c>
      <c r="B40566" t="s">
        <v>224</v>
      </c>
      <c r="C40566" t="s">
        <v>122</v>
      </c>
      <c r="D40566" t="s">
        <v>371</v>
      </c>
      <c r="E40566" t="s">
        <v>101</v>
      </c>
    </row>
    <row r="40567" spans="1:8" x14ac:dyDescent="0.35">
      <c r="A40567">
        <v>20072024</v>
      </c>
      <c r="B40567" t="s">
        <v>569</v>
      </c>
      <c r="C40567" t="s">
        <v>283</v>
      </c>
      <c r="D40567" t="s">
        <v>372</v>
      </c>
      <c r="E40567" t="s">
        <v>101</v>
      </c>
    </row>
    <row r="40568" spans="1:8" x14ac:dyDescent="0.35">
      <c r="A40568">
        <v>20072024</v>
      </c>
      <c r="B40568" t="s">
        <v>269</v>
      </c>
      <c r="C40568" t="s">
        <v>373</v>
      </c>
      <c r="D40568" t="s">
        <v>101</v>
      </c>
    </row>
    <row r="40569" spans="1:8" x14ac:dyDescent="0.35">
      <c r="A40569">
        <v>20072024</v>
      </c>
      <c r="B40569" t="s">
        <v>556</v>
      </c>
      <c r="C40569" t="s">
        <v>226</v>
      </c>
      <c r="D40569" t="s">
        <v>376</v>
      </c>
      <c r="E40569" t="s">
        <v>140</v>
      </c>
      <c r="F40569" t="s">
        <v>331</v>
      </c>
      <c r="G40569" t="s">
        <v>377</v>
      </c>
      <c r="H40569" t="s">
        <v>101</v>
      </c>
    </row>
    <row r="40570" spans="1:8" x14ac:dyDescent="0.35">
      <c r="A40570">
        <v>20072024</v>
      </c>
      <c r="B40570" t="s">
        <v>339</v>
      </c>
      <c r="C40570" t="s">
        <v>443</v>
      </c>
      <c r="D40570" t="s">
        <v>378</v>
      </c>
    </row>
    <row r="40571" spans="1:8" x14ac:dyDescent="0.35">
      <c r="A40571">
        <v>20072024</v>
      </c>
      <c r="B40571" t="s">
        <v>430</v>
      </c>
      <c r="C40571" t="s">
        <v>610</v>
      </c>
      <c r="D40571" t="s">
        <v>380</v>
      </c>
      <c r="E40571" t="s">
        <v>101</v>
      </c>
    </row>
    <row r="40572" spans="1:8" x14ac:dyDescent="0.35">
      <c r="A40572">
        <v>20072024</v>
      </c>
      <c r="B40572" t="s">
        <v>122</v>
      </c>
      <c r="C40572" t="s">
        <v>427</v>
      </c>
      <c r="D40572" t="s">
        <v>382</v>
      </c>
      <c r="E40572" t="s">
        <v>383</v>
      </c>
    </row>
    <row r="40573" spans="1:8" x14ac:dyDescent="0.35">
      <c r="A40573">
        <v>20072024</v>
      </c>
      <c r="B40573" t="s">
        <v>258</v>
      </c>
      <c r="C40573" t="s">
        <v>379</v>
      </c>
      <c r="D40573" t="s">
        <v>385</v>
      </c>
      <c r="E40573" t="s">
        <v>386</v>
      </c>
    </row>
    <row r="40574" spans="1:8" x14ac:dyDescent="0.35">
      <c r="A40574">
        <v>20072024</v>
      </c>
      <c r="B40574" t="s">
        <v>436</v>
      </c>
      <c r="C40574" t="s">
        <v>318</v>
      </c>
      <c r="D40574" t="s">
        <v>388</v>
      </c>
      <c r="E40574" t="s">
        <v>101</v>
      </c>
    </row>
    <row r="40575" spans="1:8" x14ac:dyDescent="0.35">
      <c r="A40575">
        <v>20072024</v>
      </c>
      <c r="B40575" t="s">
        <v>604</v>
      </c>
      <c r="C40575" t="s">
        <v>353</v>
      </c>
      <c r="D40575" t="s">
        <v>391</v>
      </c>
      <c r="E40575" t="s">
        <v>101</v>
      </c>
    </row>
    <row r="40576" spans="1:8" x14ac:dyDescent="0.35">
      <c r="A40576">
        <v>20072024</v>
      </c>
      <c r="B40576" t="s">
        <v>523</v>
      </c>
      <c r="C40576" t="s">
        <v>671</v>
      </c>
      <c r="D40576" t="s">
        <v>393</v>
      </c>
    </row>
    <row r="40577" spans="1:9" x14ac:dyDescent="0.35">
      <c r="A40577">
        <v>20072024</v>
      </c>
      <c r="B40577" t="s">
        <v>145</v>
      </c>
      <c r="C40577" t="s">
        <v>480</v>
      </c>
      <c r="D40577" t="s">
        <v>394</v>
      </c>
      <c r="E40577" t="s">
        <v>395</v>
      </c>
      <c r="F40577" t="s">
        <v>101</v>
      </c>
    </row>
    <row r="40578" spans="1:9" x14ac:dyDescent="0.35">
      <c r="A40578">
        <v>20072024</v>
      </c>
      <c r="B40578" t="s">
        <v>491</v>
      </c>
      <c r="C40578" t="s">
        <v>397</v>
      </c>
      <c r="D40578" t="s">
        <v>101</v>
      </c>
    </row>
    <row r="40579" spans="1:9" x14ac:dyDescent="0.35">
      <c r="A40579">
        <v>20072024</v>
      </c>
      <c r="B40579" t="s">
        <v>207</v>
      </c>
      <c r="C40579" t="s">
        <v>375</v>
      </c>
      <c r="D40579" t="s">
        <v>399</v>
      </c>
      <c r="E40579" t="s">
        <v>140</v>
      </c>
      <c r="F40579" t="s">
        <v>400</v>
      </c>
      <c r="G40579" t="s">
        <v>257</v>
      </c>
      <c r="H40579" t="s">
        <v>331</v>
      </c>
      <c r="I40579" t="s">
        <v>401</v>
      </c>
    </row>
    <row r="40580" spans="1:9" x14ac:dyDescent="0.35">
      <c r="A40580">
        <v>20072024</v>
      </c>
      <c r="B40580" t="s">
        <v>292</v>
      </c>
      <c r="C40580" t="s">
        <v>244</v>
      </c>
      <c r="D40580" t="s">
        <v>399</v>
      </c>
      <c r="E40580" t="s">
        <v>187</v>
      </c>
      <c r="F40580" t="s">
        <v>101</v>
      </c>
    </row>
    <row r="40581" spans="1:9" x14ac:dyDescent="0.35">
      <c r="A40581">
        <v>20072024</v>
      </c>
      <c r="B40581" t="s">
        <v>195</v>
      </c>
      <c r="C40581" t="s">
        <v>502</v>
      </c>
      <c r="D40581" t="s">
        <v>399</v>
      </c>
      <c r="E40581" t="s">
        <v>403</v>
      </c>
      <c r="F40581" t="s">
        <v>101</v>
      </c>
    </row>
    <row r="40582" spans="1:9" x14ac:dyDescent="0.35">
      <c r="A40582">
        <v>20072024</v>
      </c>
      <c r="B40582" t="s">
        <v>154</v>
      </c>
      <c r="C40582" t="s">
        <v>158</v>
      </c>
      <c r="D40582" t="s">
        <v>399</v>
      </c>
      <c r="E40582" t="s">
        <v>404</v>
      </c>
      <c r="F40582" t="s">
        <v>101</v>
      </c>
    </row>
    <row r="40583" spans="1:9" x14ac:dyDescent="0.35">
      <c r="A40583">
        <v>19072024</v>
      </c>
      <c r="B40583" t="s">
        <v>224</v>
      </c>
      <c r="C40583" t="s">
        <v>207</v>
      </c>
      <c r="D40583" t="s">
        <v>100</v>
      </c>
      <c r="E40583" t="s">
        <v>101</v>
      </c>
    </row>
    <row r="40584" spans="1:9" x14ac:dyDescent="0.35">
      <c r="A40584">
        <v>19072024</v>
      </c>
      <c r="B40584" t="s">
        <v>414</v>
      </c>
      <c r="C40584" t="s">
        <v>125</v>
      </c>
      <c r="D40584" t="s">
        <v>104</v>
      </c>
      <c r="E40584" t="s">
        <v>101</v>
      </c>
    </row>
    <row r="40585" spans="1:9" x14ac:dyDescent="0.35">
      <c r="A40585">
        <v>19072024</v>
      </c>
      <c r="B40585" t="s">
        <v>329</v>
      </c>
      <c r="C40585" t="s">
        <v>107</v>
      </c>
      <c r="D40585" t="s">
        <v>108</v>
      </c>
      <c r="E40585" t="s">
        <v>101</v>
      </c>
    </row>
    <row r="40586" spans="1:9" x14ac:dyDescent="0.35">
      <c r="A40586">
        <v>19072024</v>
      </c>
      <c r="B40586" t="s">
        <v>275</v>
      </c>
      <c r="C40586" t="s">
        <v>251</v>
      </c>
      <c r="D40586" t="s">
        <v>111</v>
      </c>
      <c r="E40586" t="s">
        <v>101</v>
      </c>
    </row>
    <row r="40587" spans="1:9" x14ac:dyDescent="0.35">
      <c r="A40587">
        <v>19072024</v>
      </c>
      <c r="B40587" t="s">
        <v>163</v>
      </c>
      <c r="C40587" t="s">
        <v>960</v>
      </c>
      <c r="D40587" t="s">
        <v>114</v>
      </c>
      <c r="E40587" t="s">
        <v>115</v>
      </c>
      <c r="F40587" t="s">
        <v>116</v>
      </c>
    </row>
    <row r="40588" spans="1:9" x14ac:dyDescent="0.35">
      <c r="A40588">
        <v>19072024</v>
      </c>
      <c r="B40588" t="s">
        <v>131</v>
      </c>
      <c r="C40588" t="s">
        <v>546</v>
      </c>
      <c r="D40588" t="s">
        <v>114</v>
      </c>
      <c r="E40588" t="s">
        <v>119</v>
      </c>
      <c r="F40588" t="s">
        <v>120</v>
      </c>
      <c r="G40588" t="s">
        <v>121</v>
      </c>
    </row>
    <row r="40589" spans="1:9" x14ac:dyDescent="0.35">
      <c r="A40589">
        <v>19072024</v>
      </c>
      <c r="B40589" t="s">
        <v>333</v>
      </c>
      <c r="C40589" t="s">
        <v>532</v>
      </c>
      <c r="D40589" t="s">
        <v>114</v>
      </c>
      <c r="E40589" t="s">
        <v>124</v>
      </c>
    </row>
    <row r="40590" spans="1:9" x14ac:dyDescent="0.35">
      <c r="A40590">
        <v>19072024</v>
      </c>
      <c r="B40590" t="s">
        <v>390</v>
      </c>
      <c r="C40590" t="s">
        <v>654</v>
      </c>
      <c r="D40590" t="s">
        <v>114</v>
      </c>
      <c r="E40590" t="s">
        <v>127</v>
      </c>
    </row>
    <row r="40591" spans="1:9" x14ac:dyDescent="0.35">
      <c r="A40591">
        <v>19072024</v>
      </c>
      <c r="B40591" t="s">
        <v>162</v>
      </c>
      <c r="C40591" t="s">
        <v>463</v>
      </c>
      <c r="D40591" t="s">
        <v>114</v>
      </c>
      <c r="E40591" t="s">
        <v>130</v>
      </c>
    </row>
    <row r="40592" spans="1:9" x14ac:dyDescent="0.35">
      <c r="A40592">
        <v>19072024</v>
      </c>
      <c r="B40592" t="s">
        <v>509</v>
      </c>
      <c r="C40592" t="s">
        <v>821</v>
      </c>
      <c r="D40592" t="s">
        <v>114</v>
      </c>
      <c r="E40592" t="s">
        <v>132</v>
      </c>
      <c r="F40592" t="s">
        <v>133</v>
      </c>
    </row>
    <row r="40593" spans="1:7" x14ac:dyDescent="0.35">
      <c r="A40593">
        <v>19072024</v>
      </c>
      <c r="B40593" t="s">
        <v>195</v>
      </c>
      <c r="C40593" t="s">
        <v>506</v>
      </c>
      <c r="D40593" t="s">
        <v>135</v>
      </c>
      <c r="E40593" t="s">
        <v>136</v>
      </c>
    </row>
    <row r="40594" spans="1:7" x14ac:dyDescent="0.35">
      <c r="A40594">
        <v>19072024</v>
      </c>
      <c r="B40594" t="s">
        <v>742</v>
      </c>
      <c r="C40594" t="s">
        <v>431</v>
      </c>
      <c r="D40594" t="s">
        <v>139</v>
      </c>
      <c r="E40594" t="s">
        <v>140</v>
      </c>
      <c r="F40594" t="s">
        <v>141</v>
      </c>
      <c r="G40594" t="s">
        <v>101</v>
      </c>
    </row>
    <row r="40595" spans="1:7" x14ac:dyDescent="0.35">
      <c r="A40595">
        <v>19072024</v>
      </c>
      <c r="B40595" t="s">
        <v>157</v>
      </c>
      <c r="C40595" t="s">
        <v>269</v>
      </c>
      <c r="D40595" t="s">
        <v>144</v>
      </c>
      <c r="E40595" t="s">
        <v>101</v>
      </c>
    </row>
    <row r="40596" spans="1:7" x14ac:dyDescent="0.35">
      <c r="A40596">
        <v>19072024</v>
      </c>
      <c r="B40596" t="s">
        <v>417</v>
      </c>
      <c r="C40596" t="s">
        <v>595</v>
      </c>
      <c r="D40596" t="s">
        <v>147</v>
      </c>
      <c r="E40596" t="s">
        <v>148</v>
      </c>
      <c r="F40596" t="s">
        <v>149</v>
      </c>
    </row>
    <row r="40597" spans="1:7" x14ac:dyDescent="0.35">
      <c r="A40597">
        <v>19072024</v>
      </c>
      <c r="B40597" t="s">
        <v>221</v>
      </c>
      <c r="C40597" t="s">
        <v>269</v>
      </c>
      <c r="D40597" t="s">
        <v>152</v>
      </c>
      <c r="E40597" t="s">
        <v>140</v>
      </c>
      <c r="F40597" t="s">
        <v>153</v>
      </c>
      <c r="G40597" t="s">
        <v>101</v>
      </c>
    </row>
    <row r="40598" spans="1:7" x14ac:dyDescent="0.35">
      <c r="A40598">
        <v>19072024</v>
      </c>
      <c r="B40598" t="s">
        <v>247</v>
      </c>
      <c r="C40598" t="s">
        <v>160</v>
      </c>
      <c r="D40598" t="s">
        <v>156</v>
      </c>
      <c r="E40598" t="s">
        <v>101</v>
      </c>
    </row>
    <row r="40599" spans="1:7" x14ac:dyDescent="0.35">
      <c r="A40599">
        <v>19072024</v>
      </c>
      <c r="B40599" t="s">
        <v>247</v>
      </c>
      <c r="C40599" t="s">
        <v>159</v>
      </c>
      <c r="D40599" t="s">
        <v>101</v>
      </c>
    </row>
    <row r="40600" spans="1:7" x14ac:dyDescent="0.35">
      <c r="A40600">
        <v>19072024</v>
      </c>
      <c r="B40600" t="s">
        <v>269</v>
      </c>
      <c r="C40600" t="s">
        <v>161</v>
      </c>
      <c r="D40600" t="s">
        <v>101</v>
      </c>
    </row>
    <row r="40601" spans="1:7" x14ac:dyDescent="0.35">
      <c r="A40601">
        <v>19072024</v>
      </c>
      <c r="B40601" t="s">
        <v>586</v>
      </c>
      <c r="C40601" t="s">
        <v>189</v>
      </c>
      <c r="D40601" t="s">
        <v>164</v>
      </c>
      <c r="E40601" t="s">
        <v>101</v>
      </c>
    </row>
    <row r="40602" spans="1:7" x14ac:dyDescent="0.35">
      <c r="A40602">
        <v>19072024</v>
      </c>
      <c r="B40602" t="s">
        <v>183</v>
      </c>
      <c r="C40602" t="s">
        <v>177</v>
      </c>
      <c r="D40602" t="s">
        <v>167</v>
      </c>
    </row>
    <row r="40603" spans="1:7" x14ac:dyDescent="0.35">
      <c r="A40603">
        <v>19072024</v>
      </c>
      <c r="B40603" t="s">
        <v>418</v>
      </c>
      <c r="C40603" t="s">
        <v>158</v>
      </c>
      <c r="D40603" t="s">
        <v>423</v>
      </c>
      <c r="E40603" t="s">
        <v>101</v>
      </c>
    </row>
    <row r="40604" spans="1:7" x14ac:dyDescent="0.35">
      <c r="A40604">
        <v>19072024</v>
      </c>
      <c r="B40604" t="s">
        <v>207</v>
      </c>
      <c r="C40604" t="s">
        <v>151</v>
      </c>
      <c r="D40604" t="s">
        <v>169</v>
      </c>
      <c r="E40604" t="s">
        <v>170</v>
      </c>
      <c r="F40604" t="s">
        <v>101</v>
      </c>
    </row>
    <row r="40605" spans="1:7" x14ac:dyDescent="0.35">
      <c r="A40605">
        <v>19072024</v>
      </c>
      <c r="B40605" t="s">
        <v>218</v>
      </c>
      <c r="C40605" t="s">
        <v>526</v>
      </c>
      <c r="D40605" t="s">
        <v>173</v>
      </c>
      <c r="E40605" t="s">
        <v>101</v>
      </c>
    </row>
    <row r="40606" spans="1:7" x14ac:dyDescent="0.35">
      <c r="A40606">
        <v>19072024</v>
      </c>
      <c r="B40606" t="s">
        <v>438</v>
      </c>
      <c r="C40606" t="s">
        <v>553</v>
      </c>
      <c r="D40606" t="s">
        <v>176</v>
      </c>
      <c r="E40606" t="s">
        <v>101</v>
      </c>
    </row>
    <row r="40607" spans="1:7" x14ac:dyDescent="0.35">
      <c r="A40607">
        <v>19072024</v>
      </c>
      <c r="B40607" t="s">
        <v>516</v>
      </c>
      <c r="C40607" t="s">
        <v>185</v>
      </c>
      <c r="D40607" t="s">
        <v>176</v>
      </c>
      <c r="E40607" t="s">
        <v>149</v>
      </c>
    </row>
    <row r="40608" spans="1:7" x14ac:dyDescent="0.35">
      <c r="A40608">
        <v>19072024</v>
      </c>
      <c r="B40608" t="s">
        <v>203</v>
      </c>
      <c r="C40608" t="s">
        <v>146</v>
      </c>
      <c r="D40608" t="s">
        <v>181</v>
      </c>
      <c r="E40608" t="s">
        <v>182</v>
      </c>
      <c r="F40608" t="s">
        <v>101</v>
      </c>
    </row>
    <row r="40609" spans="1:7" x14ac:dyDescent="0.35">
      <c r="A40609">
        <v>19072024</v>
      </c>
      <c r="B40609" t="s">
        <v>770</v>
      </c>
      <c r="C40609" t="s">
        <v>454</v>
      </c>
      <c r="D40609" t="s">
        <v>184</v>
      </c>
      <c r="E40609" t="s">
        <v>101</v>
      </c>
    </row>
    <row r="40610" spans="1:7" x14ac:dyDescent="0.35">
      <c r="A40610">
        <v>19072024</v>
      </c>
      <c r="B40610" t="s">
        <v>361</v>
      </c>
      <c r="C40610" t="s">
        <v>187</v>
      </c>
      <c r="D40610" t="s">
        <v>101</v>
      </c>
    </row>
    <row r="40611" spans="1:7" x14ac:dyDescent="0.35">
      <c r="A40611">
        <v>19072024</v>
      </c>
      <c r="B40611" t="s">
        <v>165</v>
      </c>
      <c r="C40611" t="s">
        <v>209</v>
      </c>
      <c r="D40611" t="s">
        <v>190</v>
      </c>
      <c r="E40611" t="s">
        <v>191</v>
      </c>
      <c r="F40611" t="s">
        <v>101</v>
      </c>
    </row>
    <row r="40612" spans="1:7" x14ac:dyDescent="0.35">
      <c r="A40612">
        <v>19072024</v>
      </c>
      <c r="B40612" t="s">
        <v>323</v>
      </c>
      <c r="C40612" t="s">
        <v>402</v>
      </c>
      <c r="D40612" t="s">
        <v>190</v>
      </c>
      <c r="E40612" t="s">
        <v>194</v>
      </c>
      <c r="F40612" t="s">
        <v>101</v>
      </c>
    </row>
    <row r="40613" spans="1:7" x14ac:dyDescent="0.35">
      <c r="A40613">
        <v>19072024</v>
      </c>
      <c r="B40613" t="s">
        <v>304</v>
      </c>
      <c r="C40613" t="s">
        <v>168</v>
      </c>
      <c r="D40613" t="s">
        <v>190</v>
      </c>
      <c r="E40613" t="s">
        <v>196</v>
      </c>
      <c r="F40613" t="s">
        <v>101</v>
      </c>
    </row>
    <row r="40614" spans="1:7" x14ac:dyDescent="0.35">
      <c r="A40614">
        <v>19072024</v>
      </c>
      <c r="B40614" t="s">
        <v>168</v>
      </c>
      <c r="C40614" t="s">
        <v>198</v>
      </c>
      <c r="D40614" t="s">
        <v>140</v>
      </c>
      <c r="E40614" t="s">
        <v>199</v>
      </c>
      <c r="F40614" t="s">
        <v>200</v>
      </c>
      <c r="G40614" t="s">
        <v>101</v>
      </c>
    </row>
    <row r="40615" spans="1:7" x14ac:dyDescent="0.35">
      <c r="A40615">
        <v>19072024</v>
      </c>
      <c r="B40615" t="s">
        <v>586</v>
      </c>
      <c r="C40615" t="s">
        <v>529</v>
      </c>
      <c r="D40615" t="s">
        <v>61</v>
      </c>
      <c r="E40615" t="s">
        <v>101</v>
      </c>
    </row>
    <row r="40616" spans="1:7" x14ac:dyDescent="0.35">
      <c r="A40616">
        <v>19072024</v>
      </c>
      <c r="B40616" t="s">
        <v>387</v>
      </c>
      <c r="C40616" t="s">
        <v>174</v>
      </c>
      <c r="D40616" t="s">
        <v>205</v>
      </c>
      <c r="E40616" t="s">
        <v>101</v>
      </c>
    </row>
    <row r="40617" spans="1:7" x14ac:dyDescent="0.35">
      <c r="A40617">
        <v>19072024</v>
      </c>
      <c r="B40617" t="s">
        <v>829</v>
      </c>
      <c r="C40617" t="s">
        <v>556</v>
      </c>
      <c r="D40617" t="s">
        <v>208</v>
      </c>
      <c r="E40617" t="s">
        <v>101</v>
      </c>
    </row>
    <row r="40618" spans="1:7" x14ac:dyDescent="0.35">
      <c r="A40618">
        <v>19072024</v>
      </c>
      <c r="B40618" t="s">
        <v>543</v>
      </c>
      <c r="C40618" t="s">
        <v>174</v>
      </c>
      <c r="D40618" t="s">
        <v>210</v>
      </c>
      <c r="E40618" t="s">
        <v>211</v>
      </c>
      <c r="F40618" t="s">
        <v>101</v>
      </c>
    </row>
    <row r="40619" spans="1:7" x14ac:dyDescent="0.35">
      <c r="A40619">
        <v>19072024</v>
      </c>
      <c r="B40619" t="s">
        <v>174</v>
      </c>
      <c r="C40619" t="s">
        <v>212</v>
      </c>
      <c r="D40619" t="s">
        <v>214</v>
      </c>
      <c r="E40619" t="s">
        <v>215</v>
      </c>
      <c r="F40619" t="s">
        <v>101</v>
      </c>
    </row>
    <row r="40620" spans="1:7" x14ac:dyDescent="0.35">
      <c r="A40620">
        <v>19072024</v>
      </c>
      <c r="B40620" t="s">
        <v>304</v>
      </c>
      <c r="C40620" t="s">
        <v>346</v>
      </c>
      <c r="D40620" t="s">
        <v>217</v>
      </c>
      <c r="E40620" t="s">
        <v>101</v>
      </c>
    </row>
    <row r="40621" spans="1:7" x14ac:dyDescent="0.35">
      <c r="A40621">
        <v>19072024</v>
      </c>
      <c r="B40621" t="s">
        <v>759</v>
      </c>
      <c r="C40621" t="s">
        <v>465</v>
      </c>
      <c r="D40621" t="s">
        <v>220</v>
      </c>
      <c r="E40621" t="s">
        <v>101</v>
      </c>
    </row>
    <row r="40622" spans="1:7" x14ac:dyDescent="0.35">
      <c r="A40622">
        <v>19072024</v>
      </c>
      <c r="B40622" t="s">
        <v>718</v>
      </c>
      <c r="C40622" t="s">
        <v>224</v>
      </c>
      <c r="D40622" t="s">
        <v>222</v>
      </c>
    </row>
    <row r="40623" spans="1:7" x14ac:dyDescent="0.35">
      <c r="A40623">
        <v>19072024</v>
      </c>
      <c r="B40623" t="s">
        <v>543</v>
      </c>
      <c r="C40623" t="s">
        <v>443</v>
      </c>
      <c r="D40623" t="s">
        <v>223</v>
      </c>
    </row>
    <row r="40624" spans="1:7" x14ac:dyDescent="0.35">
      <c r="A40624">
        <v>19072024</v>
      </c>
      <c r="B40624" t="s">
        <v>694</v>
      </c>
      <c r="C40624" t="s">
        <v>651</v>
      </c>
      <c r="D40624" t="s">
        <v>225</v>
      </c>
      <c r="E40624" t="s">
        <v>101</v>
      </c>
    </row>
    <row r="40625" spans="1:7" x14ac:dyDescent="0.35">
      <c r="A40625">
        <v>19072024</v>
      </c>
      <c r="B40625" t="s">
        <v>658</v>
      </c>
      <c r="C40625" t="s">
        <v>521</v>
      </c>
      <c r="D40625" t="s">
        <v>225</v>
      </c>
      <c r="E40625" t="s">
        <v>228</v>
      </c>
      <c r="F40625" t="s">
        <v>229</v>
      </c>
    </row>
    <row r="40626" spans="1:7" x14ac:dyDescent="0.35">
      <c r="A40626">
        <v>19072024</v>
      </c>
      <c r="B40626" t="s">
        <v>206</v>
      </c>
      <c r="C40626" t="s">
        <v>203</v>
      </c>
      <c r="D40626" t="s">
        <v>232</v>
      </c>
      <c r="E40626" t="s">
        <v>101</v>
      </c>
    </row>
    <row r="40627" spans="1:7" x14ac:dyDescent="0.35">
      <c r="A40627">
        <v>19072024</v>
      </c>
      <c r="B40627" t="s">
        <v>326</v>
      </c>
      <c r="C40627" t="s">
        <v>172</v>
      </c>
      <c r="D40627" t="s">
        <v>235</v>
      </c>
      <c r="E40627" t="s">
        <v>236</v>
      </c>
      <c r="F40627" t="s">
        <v>101</v>
      </c>
    </row>
    <row r="40628" spans="1:7" x14ac:dyDescent="0.35">
      <c r="A40628">
        <v>19072024</v>
      </c>
      <c r="B40628" t="s">
        <v>520</v>
      </c>
      <c r="C40628" t="s">
        <v>390</v>
      </c>
      <c r="D40628" t="s">
        <v>235</v>
      </c>
      <c r="E40628" t="s">
        <v>239</v>
      </c>
      <c r="F40628" t="s">
        <v>149</v>
      </c>
    </row>
    <row r="40629" spans="1:7" x14ac:dyDescent="0.35">
      <c r="A40629">
        <v>19072024</v>
      </c>
      <c r="B40629" t="s">
        <v>507</v>
      </c>
      <c r="C40629" t="s">
        <v>324</v>
      </c>
      <c r="D40629" t="s">
        <v>235</v>
      </c>
      <c r="E40629" t="s">
        <v>241</v>
      </c>
      <c r="F40629" t="s">
        <v>101</v>
      </c>
    </row>
    <row r="40630" spans="1:7" x14ac:dyDescent="0.35">
      <c r="A40630">
        <v>19072024</v>
      </c>
      <c r="B40630" t="s">
        <v>442</v>
      </c>
      <c r="C40630" t="s">
        <v>165</v>
      </c>
      <c r="D40630" t="s">
        <v>243</v>
      </c>
      <c r="E40630" t="s">
        <v>101</v>
      </c>
    </row>
    <row r="40631" spans="1:7" x14ac:dyDescent="0.35">
      <c r="A40631">
        <v>19072024</v>
      </c>
      <c r="B40631" t="s">
        <v>466</v>
      </c>
      <c r="C40631" t="s">
        <v>547</v>
      </c>
      <c r="D40631" t="s">
        <v>245</v>
      </c>
      <c r="E40631" t="s">
        <v>246</v>
      </c>
    </row>
    <row r="40632" spans="1:7" x14ac:dyDescent="0.35">
      <c r="A40632">
        <v>19072024</v>
      </c>
      <c r="B40632" t="s">
        <v>825</v>
      </c>
      <c r="C40632" t="s">
        <v>460</v>
      </c>
      <c r="D40632" t="s">
        <v>245</v>
      </c>
      <c r="E40632" t="s">
        <v>249</v>
      </c>
    </row>
    <row r="40633" spans="1:7" x14ac:dyDescent="0.35">
      <c r="A40633">
        <v>19072024</v>
      </c>
      <c r="B40633" t="s">
        <v>521</v>
      </c>
      <c r="C40633" t="s">
        <v>259</v>
      </c>
      <c r="D40633" t="s">
        <v>252</v>
      </c>
      <c r="E40633" t="s">
        <v>101</v>
      </c>
    </row>
    <row r="40634" spans="1:7" x14ac:dyDescent="0.35">
      <c r="A40634">
        <v>19072024</v>
      </c>
      <c r="B40634" t="s">
        <v>282</v>
      </c>
      <c r="C40634" t="s">
        <v>633</v>
      </c>
      <c r="D40634" t="s">
        <v>254</v>
      </c>
    </row>
    <row r="40635" spans="1:7" x14ac:dyDescent="0.35">
      <c r="A40635">
        <v>19072024</v>
      </c>
      <c r="B40635" t="s">
        <v>559</v>
      </c>
      <c r="C40635" t="s">
        <v>172</v>
      </c>
      <c r="D40635" t="s">
        <v>256</v>
      </c>
      <c r="E40635" t="s">
        <v>257</v>
      </c>
      <c r="F40635" t="s">
        <v>236</v>
      </c>
      <c r="G40635" t="s">
        <v>101</v>
      </c>
    </row>
    <row r="40636" spans="1:7" x14ac:dyDescent="0.35">
      <c r="A40636">
        <v>19072024</v>
      </c>
      <c r="B40636" t="s">
        <v>454</v>
      </c>
      <c r="C40636" t="s">
        <v>122</v>
      </c>
      <c r="D40636" t="s">
        <v>260</v>
      </c>
      <c r="E40636" t="s">
        <v>136</v>
      </c>
      <c r="F40636" t="s">
        <v>101</v>
      </c>
    </row>
    <row r="40637" spans="1:7" x14ac:dyDescent="0.35">
      <c r="A40637">
        <v>19072024</v>
      </c>
      <c r="B40637" t="s">
        <v>248</v>
      </c>
      <c r="C40637" t="s">
        <v>261</v>
      </c>
      <c r="D40637" t="s">
        <v>262</v>
      </c>
      <c r="E40637" t="s">
        <v>101</v>
      </c>
    </row>
    <row r="40638" spans="1:7" x14ac:dyDescent="0.35">
      <c r="A40638">
        <v>19072024</v>
      </c>
      <c r="B40638" t="s">
        <v>466</v>
      </c>
      <c r="C40638" t="s">
        <v>269</v>
      </c>
      <c r="D40638" t="s">
        <v>264</v>
      </c>
      <c r="E40638" t="s">
        <v>101</v>
      </c>
    </row>
    <row r="40639" spans="1:7" x14ac:dyDescent="0.35">
      <c r="A40639">
        <v>19072024</v>
      </c>
      <c r="B40639" t="s">
        <v>420</v>
      </c>
      <c r="C40639" t="s">
        <v>264</v>
      </c>
      <c r="D40639" t="s">
        <v>149</v>
      </c>
    </row>
    <row r="40640" spans="1:7" x14ac:dyDescent="0.35">
      <c r="A40640">
        <v>19072024</v>
      </c>
      <c r="B40640" t="s">
        <v>777</v>
      </c>
      <c r="C40640" t="s">
        <v>465</v>
      </c>
      <c r="D40640" t="s">
        <v>265</v>
      </c>
      <c r="E40640" t="s">
        <v>101</v>
      </c>
      <c r="F40640" t="s">
        <v>266</v>
      </c>
    </row>
    <row r="40641" spans="1:8" x14ac:dyDescent="0.35">
      <c r="A40641">
        <v>19072024</v>
      </c>
      <c r="B40641" t="s">
        <v>224</v>
      </c>
      <c r="C40641" t="s">
        <v>177</v>
      </c>
      <c r="D40641" t="s">
        <v>267</v>
      </c>
      <c r="E40641" t="s">
        <v>101</v>
      </c>
    </row>
    <row r="40642" spans="1:8" x14ac:dyDescent="0.35">
      <c r="A40642">
        <v>19072024</v>
      </c>
      <c r="B40642" t="s">
        <v>589</v>
      </c>
      <c r="C40642" t="s">
        <v>318</v>
      </c>
      <c r="D40642" t="s">
        <v>268</v>
      </c>
    </row>
    <row r="40643" spans="1:8" x14ac:dyDescent="0.35">
      <c r="A40643">
        <v>19072024</v>
      </c>
      <c r="B40643" t="s">
        <v>722</v>
      </c>
      <c r="C40643" t="s">
        <v>466</v>
      </c>
      <c r="D40643" t="s">
        <v>270</v>
      </c>
      <c r="E40643" t="s">
        <v>271</v>
      </c>
      <c r="F40643" t="s">
        <v>101</v>
      </c>
    </row>
    <row r="40644" spans="1:8" x14ac:dyDescent="0.35">
      <c r="A40644">
        <v>19072024</v>
      </c>
      <c r="B40644" t="s">
        <v>326</v>
      </c>
      <c r="C40644" t="s">
        <v>598</v>
      </c>
      <c r="D40644" t="s">
        <v>274</v>
      </c>
      <c r="E40644" t="s">
        <v>101</v>
      </c>
    </row>
    <row r="40645" spans="1:8" x14ac:dyDescent="0.35">
      <c r="A40645">
        <v>19072024</v>
      </c>
      <c r="B40645" t="s">
        <v>439</v>
      </c>
      <c r="C40645" t="s">
        <v>103</v>
      </c>
      <c r="D40645" t="s">
        <v>277</v>
      </c>
      <c r="E40645" t="s">
        <v>101</v>
      </c>
    </row>
    <row r="40646" spans="1:8" x14ac:dyDescent="0.35">
      <c r="A40646">
        <v>19072024</v>
      </c>
      <c r="B40646" t="s">
        <v>424</v>
      </c>
      <c r="C40646" t="s">
        <v>293</v>
      </c>
      <c r="D40646" t="s">
        <v>279</v>
      </c>
      <c r="E40646" t="s">
        <v>140</v>
      </c>
      <c r="F40646" t="s">
        <v>280</v>
      </c>
    </row>
    <row r="40647" spans="1:8" x14ac:dyDescent="0.35">
      <c r="A40647">
        <v>19072024</v>
      </c>
      <c r="B40647" t="s">
        <v>639</v>
      </c>
      <c r="C40647" t="s">
        <v>281</v>
      </c>
    </row>
    <row r="40648" spans="1:8" x14ac:dyDescent="0.35">
      <c r="A40648">
        <v>19072024</v>
      </c>
      <c r="B40648" t="s">
        <v>414</v>
      </c>
      <c r="C40648" t="s">
        <v>481</v>
      </c>
      <c r="D40648" t="s">
        <v>284</v>
      </c>
      <c r="E40648" t="s">
        <v>101</v>
      </c>
    </row>
    <row r="40649" spans="1:8" x14ac:dyDescent="0.35">
      <c r="A40649">
        <v>19072024</v>
      </c>
      <c r="B40649" t="s">
        <v>776</v>
      </c>
      <c r="C40649" t="s">
        <v>98</v>
      </c>
      <c r="D40649" t="s">
        <v>287</v>
      </c>
      <c r="E40649" t="s">
        <v>101</v>
      </c>
    </row>
    <row r="40650" spans="1:8" x14ac:dyDescent="0.35">
      <c r="A40650">
        <v>19072024</v>
      </c>
      <c r="B40650" t="s">
        <v>540</v>
      </c>
      <c r="C40650" t="s">
        <v>450</v>
      </c>
      <c r="D40650" t="s">
        <v>288</v>
      </c>
      <c r="E40650" t="s">
        <v>101</v>
      </c>
    </row>
    <row r="40651" spans="1:8" x14ac:dyDescent="0.35">
      <c r="A40651">
        <v>19072024</v>
      </c>
      <c r="B40651" t="s">
        <v>293</v>
      </c>
      <c r="C40651" t="s">
        <v>406</v>
      </c>
      <c r="D40651" t="s">
        <v>290</v>
      </c>
      <c r="E40651" t="s">
        <v>140</v>
      </c>
      <c r="F40651" t="s">
        <v>291</v>
      </c>
    </row>
    <row r="40652" spans="1:8" x14ac:dyDescent="0.35">
      <c r="A40652">
        <v>19072024</v>
      </c>
      <c r="B40652" t="s">
        <v>729</v>
      </c>
      <c r="C40652" t="s">
        <v>224</v>
      </c>
      <c r="D40652" t="s">
        <v>290</v>
      </c>
      <c r="E40652" t="s">
        <v>140</v>
      </c>
      <c r="F40652" t="s">
        <v>294</v>
      </c>
      <c r="G40652" t="s">
        <v>295</v>
      </c>
      <c r="H40652" t="s">
        <v>101</v>
      </c>
    </row>
    <row r="40653" spans="1:8" x14ac:dyDescent="0.35">
      <c r="A40653">
        <v>19072024</v>
      </c>
      <c r="B40653" t="s">
        <v>422</v>
      </c>
      <c r="C40653" t="s">
        <v>555</v>
      </c>
      <c r="D40653" t="s">
        <v>298</v>
      </c>
      <c r="E40653" t="s">
        <v>101</v>
      </c>
    </row>
    <row r="40654" spans="1:8" x14ac:dyDescent="0.35">
      <c r="A40654">
        <v>19072024</v>
      </c>
      <c r="B40654" t="s">
        <v>375</v>
      </c>
      <c r="C40654" t="s">
        <v>453</v>
      </c>
      <c r="D40654" t="s">
        <v>300</v>
      </c>
      <c r="E40654" t="s">
        <v>262</v>
      </c>
      <c r="F40654" t="s">
        <v>101</v>
      </c>
    </row>
    <row r="40655" spans="1:8" x14ac:dyDescent="0.35">
      <c r="A40655">
        <v>19072024</v>
      </c>
      <c r="B40655" t="s">
        <v>248</v>
      </c>
      <c r="C40655" t="s">
        <v>155</v>
      </c>
      <c r="D40655" t="s">
        <v>301</v>
      </c>
      <c r="E40655" t="s">
        <v>101</v>
      </c>
    </row>
    <row r="40656" spans="1:8" x14ac:dyDescent="0.35">
      <c r="A40656">
        <v>19072024</v>
      </c>
      <c r="B40656" t="s">
        <v>415</v>
      </c>
      <c r="C40656" t="s">
        <v>174</v>
      </c>
      <c r="D40656" t="s">
        <v>303</v>
      </c>
      <c r="E40656" t="s">
        <v>149</v>
      </c>
    </row>
    <row r="40657" spans="1:9" x14ac:dyDescent="0.35">
      <c r="A40657">
        <v>19072024</v>
      </c>
      <c r="B40657" t="s">
        <v>718</v>
      </c>
      <c r="C40657" t="s">
        <v>456</v>
      </c>
      <c r="D40657" t="s">
        <v>306</v>
      </c>
      <c r="E40657" t="s">
        <v>101</v>
      </c>
    </row>
    <row r="40658" spans="1:9" x14ac:dyDescent="0.35">
      <c r="A40658">
        <v>19072024</v>
      </c>
      <c r="B40658" t="s">
        <v>825</v>
      </c>
      <c r="C40658" t="s">
        <v>285</v>
      </c>
      <c r="D40658" t="s">
        <v>308</v>
      </c>
      <c r="E40658" t="s">
        <v>309</v>
      </c>
      <c r="F40658" t="s">
        <v>310</v>
      </c>
      <c r="G40658" t="s">
        <v>311</v>
      </c>
      <c r="H40658" t="s">
        <v>312</v>
      </c>
      <c r="I40658" t="s">
        <v>101</v>
      </c>
    </row>
    <row r="40659" spans="1:9" x14ac:dyDescent="0.35">
      <c r="A40659">
        <v>19072024</v>
      </c>
      <c r="B40659" t="s">
        <v>476</v>
      </c>
      <c r="C40659" t="s">
        <v>106</v>
      </c>
      <c r="D40659" t="s">
        <v>314</v>
      </c>
      <c r="E40659" t="s">
        <v>315</v>
      </c>
      <c r="F40659" t="s">
        <v>101</v>
      </c>
    </row>
    <row r="40660" spans="1:9" x14ac:dyDescent="0.35">
      <c r="A40660">
        <v>19072024</v>
      </c>
      <c r="B40660" t="s">
        <v>203</v>
      </c>
      <c r="C40660" t="s">
        <v>316</v>
      </c>
      <c r="D40660" t="s">
        <v>314</v>
      </c>
      <c r="E40660" t="s">
        <v>317</v>
      </c>
      <c r="F40660" t="s">
        <v>101</v>
      </c>
    </row>
    <row r="40661" spans="1:9" x14ac:dyDescent="0.35">
      <c r="A40661">
        <v>19072024</v>
      </c>
      <c r="B40661" t="s">
        <v>171</v>
      </c>
      <c r="C40661" t="s">
        <v>255</v>
      </c>
      <c r="D40661" t="s">
        <v>319</v>
      </c>
      <c r="E40661" t="s">
        <v>320</v>
      </c>
      <c r="F40661" t="s">
        <v>321</v>
      </c>
    </row>
    <row r="40662" spans="1:9" x14ac:dyDescent="0.35">
      <c r="A40662">
        <v>19072024</v>
      </c>
      <c r="B40662" t="s">
        <v>473</v>
      </c>
      <c r="C40662" t="s">
        <v>450</v>
      </c>
      <c r="D40662" t="s">
        <v>322</v>
      </c>
      <c r="E40662" t="s">
        <v>101</v>
      </c>
    </row>
    <row r="40663" spans="1:9" x14ac:dyDescent="0.35">
      <c r="A40663">
        <v>19072024</v>
      </c>
      <c r="B40663" t="s">
        <v>746</v>
      </c>
      <c r="C40663" t="s">
        <v>247</v>
      </c>
      <c r="D40663" t="s">
        <v>325</v>
      </c>
      <c r="E40663" t="s">
        <v>101</v>
      </c>
    </row>
    <row r="40664" spans="1:9" x14ac:dyDescent="0.35">
      <c r="A40664">
        <v>19072024</v>
      </c>
      <c r="B40664" t="s">
        <v>796</v>
      </c>
      <c r="C40664" t="s">
        <v>339</v>
      </c>
      <c r="D40664" t="s">
        <v>328</v>
      </c>
      <c r="E40664" t="s">
        <v>101</v>
      </c>
    </row>
    <row r="40665" spans="1:9" x14ac:dyDescent="0.35">
      <c r="A40665">
        <v>19072024</v>
      </c>
      <c r="B40665" t="s">
        <v>324</v>
      </c>
      <c r="C40665" t="s">
        <v>331</v>
      </c>
      <c r="D40665" t="s">
        <v>332</v>
      </c>
      <c r="E40665" t="s">
        <v>101</v>
      </c>
    </row>
    <row r="40666" spans="1:9" x14ac:dyDescent="0.35">
      <c r="A40666">
        <v>19072024</v>
      </c>
      <c r="B40666" t="s">
        <v>547</v>
      </c>
      <c r="C40666" t="s">
        <v>302</v>
      </c>
      <c r="D40666" t="s">
        <v>331</v>
      </c>
      <c r="E40666" t="s">
        <v>335</v>
      </c>
      <c r="F40666" t="s">
        <v>101</v>
      </c>
    </row>
    <row r="40667" spans="1:9" x14ac:dyDescent="0.35">
      <c r="A40667">
        <v>19072024</v>
      </c>
      <c r="B40667" t="s">
        <v>255</v>
      </c>
      <c r="C40667" t="s">
        <v>162</v>
      </c>
      <c r="D40667" t="s">
        <v>331</v>
      </c>
      <c r="E40667" t="s">
        <v>338</v>
      </c>
      <c r="F40667" t="s">
        <v>321</v>
      </c>
    </row>
    <row r="40668" spans="1:9" x14ac:dyDescent="0.35">
      <c r="A40668">
        <v>19072024</v>
      </c>
      <c r="B40668" t="s">
        <v>723</v>
      </c>
      <c r="C40668" t="s">
        <v>422</v>
      </c>
      <c r="D40668" t="s">
        <v>170</v>
      </c>
    </row>
    <row r="40669" spans="1:9" x14ac:dyDescent="0.35">
      <c r="A40669">
        <v>19072024</v>
      </c>
      <c r="B40669" t="s">
        <v>536</v>
      </c>
      <c r="C40669" t="s">
        <v>526</v>
      </c>
      <c r="D40669" t="s">
        <v>341</v>
      </c>
      <c r="E40669" t="s">
        <v>101</v>
      </c>
    </row>
    <row r="40670" spans="1:9" x14ac:dyDescent="0.35">
      <c r="A40670">
        <v>19072024</v>
      </c>
      <c r="B40670" t="s">
        <v>583</v>
      </c>
      <c r="C40670" t="s">
        <v>204</v>
      </c>
      <c r="D40670" t="s">
        <v>343</v>
      </c>
      <c r="E40670" t="s">
        <v>101</v>
      </c>
    </row>
    <row r="40671" spans="1:9" x14ac:dyDescent="0.35">
      <c r="A40671">
        <v>19072024</v>
      </c>
      <c r="B40671" t="s">
        <v>297</v>
      </c>
      <c r="C40671" t="s">
        <v>132</v>
      </c>
      <c r="D40671" t="s">
        <v>344</v>
      </c>
      <c r="E40671" t="s">
        <v>345</v>
      </c>
      <c r="F40671" t="s">
        <v>101</v>
      </c>
    </row>
    <row r="40672" spans="1:9" x14ac:dyDescent="0.35">
      <c r="A40672">
        <v>19072024</v>
      </c>
      <c r="B40672" t="s">
        <v>304</v>
      </c>
      <c r="C40672" t="s">
        <v>203</v>
      </c>
      <c r="D40672" t="s">
        <v>132</v>
      </c>
      <c r="E40672" t="s">
        <v>347</v>
      </c>
      <c r="F40672" t="s">
        <v>101</v>
      </c>
    </row>
    <row r="40673" spans="1:8" x14ac:dyDescent="0.35">
      <c r="A40673">
        <v>19072024</v>
      </c>
      <c r="B40673" t="s">
        <v>183</v>
      </c>
      <c r="C40673" t="s">
        <v>255</v>
      </c>
      <c r="D40673" t="s">
        <v>132</v>
      </c>
      <c r="E40673" t="s">
        <v>348</v>
      </c>
      <c r="F40673" t="s">
        <v>101</v>
      </c>
    </row>
    <row r="40674" spans="1:8" x14ac:dyDescent="0.35">
      <c r="A40674">
        <v>19072024</v>
      </c>
      <c r="B40674" t="s">
        <v>122</v>
      </c>
      <c r="C40674" t="s">
        <v>461</v>
      </c>
      <c r="D40674" t="s">
        <v>132</v>
      </c>
      <c r="E40674" t="s">
        <v>350</v>
      </c>
      <c r="F40674" t="s">
        <v>101</v>
      </c>
    </row>
    <row r="40675" spans="1:8" x14ac:dyDescent="0.35">
      <c r="A40675">
        <v>19072024</v>
      </c>
      <c r="B40675" t="s">
        <v>550</v>
      </c>
      <c r="C40675" t="s">
        <v>420</v>
      </c>
      <c r="D40675" t="s">
        <v>132</v>
      </c>
      <c r="E40675" t="s">
        <v>352</v>
      </c>
      <c r="F40675" t="s">
        <v>101</v>
      </c>
    </row>
    <row r="40676" spans="1:8" x14ac:dyDescent="0.35">
      <c r="A40676">
        <v>19072024</v>
      </c>
      <c r="B40676" t="s">
        <v>447</v>
      </c>
      <c r="C40676" t="s">
        <v>480</v>
      </c>
      <c r="D40676" t="s">
        <v>132</v>
      </c>
      <c r="E40676" t="s">
        <v>133</v>
      </c>
      <c r="F40676" t="s">
        <v>355</v>
      </c>
    </row>
    <row r="40677" spans="1:8" x14ac:dyDescent="0.35">
      <c r="A40677">
        <v>19072024</v>
      </c>
      <c r="B40677" t="s">
        <v>439</v>
      </c>
      <c r="C40677" t="s">
        <v>481</v>
      </c>
      <c r="D40677" t="s">
        <v>132</v>
      </c>
      <c r="E40677" t="s">
        <v>356</v>
      </c>
      <c r="F40677" t="s">
        <v>101</v>
      </c>
    </row>
    <row r="40678" spans="1:8" x14ac:dyDescent="0.35">
      <c r="A40678">
        <v>19072024</v>
      </c>
      <c r="B40678" t="s">
        <v>263</v>
      </c>
      <c r="C40678" t="s">
        <v>580</v>
      </c>
      <c r="D40678" t="s">
        <v>359</v>
      </c>
      <c r="E40678" t="s">
        <v>360</v>
      </c>
      <c r="F40678" t="s">
        <v>101</v>
      </c>
    </row>
    <row r="40679" spans="1:8" x14ac:dyDescent="0.35">
      <c r="A40679">
        <v>19072024</v>
      </c>
      <c r="B40679" t="s">
        <v>368</v>
      </c>
      <c r="C40679" t="s">
        <v>296</v>
      </c>
      <c r="D40679" t="s">
        <v>359</v>
      </c>
      <c r="E40679" t="s">
        <v>362</v>
      </c>
      <c r="F40679" t="s">
        <v>101</v>
      </c>
    </row>
    <row r="40680" spans="1:8" x14ac:dyDescent="0.35">
      <c r="A40680">
        <v>19072024</v>
      </c>
      <c r="B40680" t="s">
        <v>442</v>
      </c>
      <c r="C40680" t="s">
        <v>420</v>
      </c>
      <c r="D40680" t="s">
        <v>359</v>
      </c>
      <c r="E40680" t="s">
        <v>362</v>
      </c>
      <c r="F40680" t="s">
        <v>140</v>
      </c>
      <c r="G40680" t="s">
        <v>364</v>
      </c>
      <c r="H40680" t="s">
        <v>101</v>
      </c>
    </row>
    <row r="40681" spans="1:8" x14ac:dyDescent="0.35">
      <c r="A40681">
        <v>19072024</v>
      </c>
      <c r="B40681" t="s">
        <v>518</v>
      </c>
      <c r="C40681" t="s">
        <v>425</v>
      </c>
      <c r="D40681" t="s">
        <v>366</v>
      </c>
      <c r="E40681" t="s">
        <v>257</v>
      </c>
      <c r="F40681" t="s">
        <v>367</v>
      </c>
      <c r="G40681" t="s">
        <v>101</v>
      </c>
    </row>
    <row r="40682" spans="1:8" x14ac:dyDescent="0.35">
      <c r="A40682">
        <v>19072024</v>
      </c>
      <c r="B40682" t="s">
        <v>510</v>
      </c>
      <c r="C40682" t="s">
        <v>550</v>
      </c>
      <c r="D40682" t="s">
        <v>369</v>
      </c>
      <c r="E40682" t="s">
        <v>370</v>
      </c>
      <c r="F40682" t="s">
        <v>101</v>
      </c>
    </row>
    <row r="40683" spans="1:8" x14ac:dyDescent="0.35">
      <c r="A40683">
        <v>19072024</v>
      </c>
      <c r="B40683" t="s">
        <v>418</v>
      </c>
      <c r="C40683" t="s">
        <v>224</v>
      </c>
      <c r="D40683" t="s">
        <v>371</v>
      </c>
      <c r="E40683" t="s">
        <v>101</v>
      </c>
    </row>
    <row r="40684" spans="1:8" x14ac:dyDescent="0.35">
      <c r="A40684">
        <v>19072024</v>
      </c>
      <c r="B40684" t="s">
        <v>543</v>
      </c>
      <c r="C40684" t="s">
        <v>99</v>
      </c>
      <c r="D40684" t="s">
        <v>372</v>
      </c>
      <c r="E40684" t="s">
        <v>101</v>
      </c>
    </row>
    <row r="40685" spans="1:8" x14ac:dyDescent="0.35">
      <c r="A40685">
        <v>19072024</v>
      </c>
      <c r="B40685" t="s">
        <v>183</v>
      </c>
      <c r="C40685" t="s">
        <v>373</v>
      </c>
      <c r="D40685" t="s">
        <v>101</v>
      </c>
    </row>
    <row r="40686" spans="1:8" x14ac:dyDescent="0.35">
      <c r="A40686">
        <v>19072024</v>
      </c>
      <c r="B40686" t="s">
        <v>518</v>
      </c>
      <c r="C40686" t="s">
        <v>466</v>
      </c>
      <c r="D40686" t="s">
        <v>376</v>
      </c>
      <c r="E40686" t="s">
        <v>140</v>
      </c>
      <c r="F40686" t="s">
        <v>331</v>
      </c>
      <c r="G40686" t="s">
        <v>377</v>
      </c>
      <c r="H40686" t="s">
        <v>101</v>
      </c>
    </row>
    <row r="40687" spans="1:8" x14ac:dyDescent="0.35">
      <c r="A40687">
        <v>19072024</v>
      </c>
      <c r="B40687" t="s">
        <v>473</v>
      </c>
      <c r="C40687" t="s">
        <v>106</v>
      </c>
      <c r="D40687" t="s">
        <v>378</v>
      </c>
    </row>
    <row r="40688" spans="1:8" x14ac:dyDescent="0.35">
      <c r="A40688">
        <v>19072024</v>
      </c>
      <c r="B40688" t="s">
        <v>439</v>
      </c>
      <c r="C40688" t="s">
        <v>524</v>
      </c>
      <c r="D40688" t="s">
        <v>380</v>
      </c>
      <c r="E40688" t="s">
        <v>101</v>
      </c>
    </row>
    <row r="40689" spans="1:9" x14ac:dyDescent="0.35">
      <c r="A40689">
        <v>19072024</v>
      </c>
      <c r="B40689" t="s">
        <v>240</v>
      </c>
      <c r="C40689" t="s">
        <v>230</v>
      </c>
      <c r="D40689" t="s">
        <v>382</v>
      </c>
      <c r="E40689" t="s">
        <v>383</v>
      </c>
    </row>
    <row r="40690" spans="1:9" x14ac:dyDescent="0.35">
      <c r="A40690">
        <v>19072024</v>
      </c>
      <c r="B40690" t="s">
        <v>203</v>
      </c>
      <c r="C40690" t="s">
        <v>586</v>
      </c>
      <c r="D40690" t="s">
        <v>385</v>
      </c>
      <c r="E40690" t="s">
        <v>386</v>
      </c>
    </row>
    <row r="40691" spans="1:9" x14ac:dyDescent="0.35">
      <c r="A40691">
        <v>19072024</v>
      </c>
      <c r="B40691" t="s">
        <v>576</v>
      </c>
      <c r="C40691" t="s">
        <v>269</v>
      </c>
      <c r="D40691" t="s">
        <v>388</v>
      </c>
      <c r="E40691" t="s">
        <v>101</v>
      </c>
    </row>
    <row r="40692" spans="1:9" x14ac:dyDescent="0.35">
      <c r="A40692">
        <v>19072024</v>
      </c>
      <c r="B40692" t="s">
        <v>122</v>
      </c>
      <c r="C40692" t="s">
        <v>162</v>
      </c>
      <c r="D40692" t="s">
        <v>391</v>
      </c>
      <c r="E40692" t="s">
        <v>101</v>
      </c>
    </row>
    <row r="40693" spans="1:9" x14ac:dyDescent="0.35">
      <c r="A40693">
        <v>19072024</v>
      </c>
      <c r="B40693" t="s">
        <v>318</v>
      </c>
      <c r="C40693" t="s">
        <v>453</v>
      </c>
      <c r="D40693" t="s">
        <v>393</v>
      </c>
    </row>
    <row r="40694" spans="1:9" x14ac:dyDescent="0.35">
      <c r="A40694">
        <v>19072024</v>
      </c>
      <c r="B40694" t="s">
        <v>183</v>
      </c>
      <c r="C40694" t="s">
        <v>272</v>
      </c>
      <c r="D40694" t="s">
        <v>394</v>
      </c>
      <c r="E40694" t="s">
        <v>395</v>
      </c>
      <c r="F40694" t="s">
        <v>101</v>
      </c>
    </row>
    <row r="40695" spans="1:9" x14ac:dyDescent="0.35">
      <c r="A40695">
        <v>19072024</v>
      </c>
      <c r="B40695" t="s">
        <v>457</v>
      </c>
      <c r="C40695" t="s">
        <v>397</v>
      </c>
      <c r="D40695" t="s">
        <v>101</v>
      </c>
    </row>
    <row r="40696" spans="1:9" x14ac:dyDescent="0.35">
      <c r="A40696">
        <v>19072024</v>
      </c>
      <c r="B40696" t="s">
        <v>504</v>
      </c>
      <c r="C40696" t="s">
        <v>258</v>
      </c>
      <c r="D40696" t="s">
        <v>399</v>
      </c>
      <c r="E40696" t="s">
        <v>140</v>
      </c>
      <c r="F40696" t="s">
        <v>400</v>
      </c>
      <c r="G40696" t="s">
        <v>257</v>
      </c>
      <c r="H40696" t="s">
        <v>331</v>
      </c>
      <c r="I40696" t="s">
        <v>401</v>
      </c>
    </row>
    <row r="40697" spans="1:9" x14ac:dyDescent="0.35">
      <c r="A40697">
        <v>19072024</v>
      </c>
      <c r="B40697" t="s">
        <v>414</v>
      </c>
      <c r="C40697" t="s">
        <v>547</v>
      </c>
      <c r="D40697" t="s">
        <v>399</v>
      </c>
      <c r="E40697" t="s">
        <v>187</v>
      </c>
      <c r="F40697" t="s">
        <v>101</v>
      </c>
    </row>
    <row r="40698" spans="1:9" x14ac:dyDescent="0.35">
      <c r="A40698">
        <v>19072024</v>
      </c>
      <c r="B40698" t="s">
        <v>154</v>
      </c>
      <c r="C40698" t="s">
        <v>480</v>
      </c>
      <c r="D40698" t="s">
        <v>399</v>
      </c>
      <c r="E40698" t="s">
        <v>403</v>
      </c>
      <c r="F40698" t="s">
        <v>101</v>
      </c>
    </row>
    <row r="40699" spans="1:9" x14ac:dyDescent="0.35">
      <c r="A40699">
        <v>19072024</v>
      </c>
      <c r="B40699" t="s">
        <v>258</v>
      </c>
      <c r="C40699" t="s">
        <v>259</v>
      </c>
      <c r="D40699" t="s">
        <v>399</v>
      </c>
      <c r="E40699" t="s">
        <v>404</v>
      </c>
      <c r="F40699" t="s">
        <v>101</v>
      </c>
    </row>
    <row r="40700" spans="1:9" x14ac:dyDescent="0.35">
      <c r="A40700">
        <v>18072024</v>
      </c>
      <c r="B40700" t="s">
        <v>339</v>
      </c>
      <c r="C40700" t="s">
        <v>340</v>
      </c>
      <c r="D40700" t="s">
        <v>100</v>
      </c>
      <c r="E40700" t="s">
        <v>101</v>
      </c>
    </row>
    <row r="40701" spans="1:9" x14ac:dyDescent="0.35">
      <c r="A40701">
        <v>18072024</v>
      </c>
      <c r="B40701" t="s">
        <v>501</v>
      </c>
      <c r="C40701" t="s">
        <v>420</v>
      </c>
      <c r="D40701" t="s">
        <v>104</v>
      </c>
      <c r="E40701" t="s">
        <v>101</v>
      </c>
    </row>
    <row r="40702" spans="1:9" x14ac:dyDescent="0.35">
      <c r="A40702">
        <v>18072024</v>
      </c>
      <c r="B40702" t="s">
        <v>122</v>
      </c>
      <c r="C40702" t="s">
        <v>107</v>
      </c>
      <c r="D40702" t="s">
        <v>108</v>
      </c>
      <c r="E40702" t="s">
        <v>101</v>
      </c>
    </row>
    <row r="40703" spans="1:9" x14ac:dyDescent="0.35">
      <c r="A40703">
        <v>18072024</v>
      </c>
      <c r="B40703" t="s">
        <v>179</v>
      </c>
      <c r="C40703" t="s">
        <v>539</v>
      </c>
      <c r="D40703" t="s">
        <v>111</v>
      </c>
      <c r="E40703" t="s">
        <v>101</v>
      </c>
    </row>
    <row r="40704" spans="1:9" x14ac:dyDescent="0.35">
      <c r="A40704">
        <v>18072024</v>
      </c>
      <c r="B40704" t="s">
        <v>527</v>
      </c>
      <c r="C40704" t="s">
        <v>953</v>
      </c>
      <c r="D40704" t="s">
        <v>114</v>
      </c>
      <c r="E40704" t="s">
        <v>115</v>
      </c>
      <c r="F40704" t="s">
        <v>116</v>
      </c>
    </row>
    <row r="40705" spans="1:7" x14ac:dyDescent="0.35">
      <c r="A40705">
        <v>18072024</v>
      </c>
      <c r="B40705" t="s">
        <v>278</v>
      </c>
      <c r="C40705" t="s">
        <v>103</v>
      </c>
      <c r="D40705" t="s">
        <v>114</v>
      </c>
      <c r="E40705" t="s">
        <v>119</v>
      </c>
      <c r="F40705" t="s">
        <v>120</v>
      </c>
      <c r="G40705" t="s">
        <v>121</v>
      </c>
    </row>
    <row r="40706" spans="1:7" x14ac:dyDescent="0.35">
      <c r="A40706">
        <v>18072024</v>
      </c>
      <c r="B40706" t="s">
        <v>513</v>
      </c>
      <c r="C40706" t="s">
        <v>349</v>
      </c>
      <c r="D40706" t="s">
        <v>114</v>
      </c>
      <c r="E40706" t="s">
        <v>124</v>
      </c>
    </row>
    <row r="40707" spans="1:7" x14ac:dyDescent="0.35">
      <c r="A40707">
        <v>18072024</v>
      </c>
      <c r="B40707" t="s">
        <v>333</v>
      </c>
      <c r="C40707" t="s">
        <v>686</v>
      </c>
      <c r="D40707" t="s">
        <v>114</v>
      </c>
      <c r="E40707" t="s">
        <v>127</v>
      </c>
    </row>
    <row r="40708" spans="1:7" x14ac:dyDescent="0.35">
      <c r="A40708">
        <v>18072024</v>
      </c>
      <c r="B40708" t="s">
        <v>231</v>
      </c>
      <c r="C40708" t="s">
        <v>313</v>
      </c>
      <c r="D40708" t="s">
        <v>114</v>
      </c>
      <c r="E40708" t="s">
        <v>130</v>
      </c>
    </row>
    <row r="40709" spans="1:7" x14ac:dyDescent="0.35">
      <c r="A40709">
        <v>18072024</v>
      </c>
      <c r="B40709" t="s">
        <v>384</v>
      </c>
      <c r="C40709" t="s">
        <v>517</v>
      </c>
      <c r="D40709" t="s">
        <v>114</v>
      </c>
      <c r="E40709" t="s">
        <v>132</v>
      </c>
      <c r="F40709" t="s">
        <v>133</v>
      </c>
    </row>
    <row r="40710" spans="1:7" x14ac:dyDescent="0.35">
      <c r="A40710">
        <v>18072024</v>
      </c>
      <c r="B40710" t="s">
        <v>504</v>
      </c>
      <c r="C40710" t="s">
        <v>168</v>
      </c>
      <c r="D40710" t="s">
        <v>135</v>
      </c>
      <c r="E40710" t="s">
        <v>136</v>
      </c>
    </row>
    <row r="40711" spans="1:7" x14ac:dyDescent="0.35">
      <c r="A40711">
        <v>18072024</v>
      </c>
      <c r="B40711" t="s">
        <v>758</v>
      </c>
      <c r="C40711" t="s">
        <v>574</v>
      </c>
      <c r="D40711" t="s">
        <v>139</v>
      </c>
      <c r="E40711" t="s">
        <v>140</v>
      </c>
      <c r="F40711" t="s">
        <v>141</v>
      </c>
      <c r="G40711" t="s">
        <v>101</v>
      </c>
    </row>
    <row r="40712" spans="1:7" x14ac:dyDescent="0.35">
      <c r="A40712">
        <v>18072024</v>
      </c>
      <c r="B40712" t="s">
        <v>674</v>
      </c>
      <c r="C40712" t="s">
        <v>478</v>
      </c>
      <c r="D40712" t="s">
        <v>144</v>
      </c>
      <c r="E40712" t="s">
        <v>101</v>
      </c>
    </row>
    <row r="40713" spans="1:7" x14ac:dyDescent="0.35">
      <c r="A40713">
        <v>18072024</v>
      </c>
      <c r="B40713" t="s">
        <v>440</v>
      </c>
      <c r="C40713" t="s">
        <v>600</v>
      </c>
      <c r="D40713" t="s">
        <v>147</v>
      </c>
      <c r="E40713" t="s">
        <v>148</v>
      </c>
      <c r="F40713" t="s">
        <v>149</v>
      </c>
    </row>
    <row r="40714" spans="1:7" x14ac:dyDescent="0.35">
      <c r="A40714">
        <v>18072024</v>
      </c>
      <c r="B40714" t="s">
        <v>542</v>
      </c>
      <c r="C40714" t="s">
        <v>478</v>
      </c>
      <c r="D40714" t="s">
        <v>152</v>
      </c>
      <c r="E40714" t="s">
        <v>140</v>
      </c>
      <c r="F40714" t="s">
        <v>153</v>
      </c>
      <c r="G40714" t="s">
        <v>101</v>
      </c>
    </row>
    <row r="40715" spans="1:7" x14ac:dyDescent="0.35">
      <c r="A40715">
        <v>18072024</v>
      </c>
      <c r="B40715" t="s">
        <v>583</v>
      </c>
      <c r="C40715" t="s">
        <v>160</v>
      </c>
      <c r="D40715" t="s">
        <v>156</v>
      </c>
      <c r="E40715" t="s">
        <v>101</v>
      </c>
    </row>
    <row r="40716" spans="1:7" x14ac:dyDescent="0.35">
      <c r="A40716">
        <v>18072024</v>
      </c>
      <c r="B40716" t="s">
        <v>150</v>
      </c>
      <c r="C40716" t="s">
        <v>159</v>
      </c>
      <c r="D40716" t="s">
        <v>101</v>
      </c>
    </row>
    <row r="40717" spans="1:7" x14ac:dyDescent="0.35">
      <c r="A40717">
        <v>18072024</v>
      </c>
      <c r="B40717" t="s">
        <v>146</v>
      </c>
      <c r="C40717" t="s">
        <v>161</v>
      </c>
      <c r="D40717" t="s">
        <v>101</v>
      </c>
    </row>
    <row r="40718" spans="1:7" x14ac:dyDescent="0.35">
      <c r="A40718">
        <v>18072024</v>
      </c>
      <c r="B40718" t="s">
        <v>521</v>
      </c>
      <c r="C40718" t="s">
        <v>434</v>
      </c>
      <c r="D40718" t="s">
        <v>164</v>
      </c>
      <c r="E40718" t="s">
        <v>101</v>
      </c>
    </row>
    <row r="40719" spans="1:7" x14ac:dyDescent="0.35">
      <c r="A40719">
        <v>18072024</v>
      </c>
      <c r="B40719" t="s">
        <v>413</v>
      </c>
      <c r="C40719" t="s">
        <v>158</v>
      </c>
      <c r="D40719" t="s">
        <v>167</v>
      </c>
    </row>
    <row r="40720" spans="1:7" x14ac:dyDescent="0.35">
      <c r="A40720">
        <v>18072024</v>
      </c>
      <c r="B40720" t="s">
        <v>518</v>
      </c>
      <c r="C40720" t="s">
        <v>231</v>
      </c>
      <c r="D40720" t="s">
        <v>423</v>
      </c>
      <c r="E40720" t="s">
        <v>101</v>
      </c>
    </row>
    <row r="40721" spans="1:7" x14ac:dyDescent="0.35">
      <c r="A40721">
        <v>18072024</v>
      </c>
      <c r="B40721" t="s">
        <v>171</v>
      </c>
      <c r="C40721" t="s">
        <v>273</v>
      </c>
      <c r="D40721" t="s">
        <v>169</v>
      </c>
      <c r="E40721" t="s">
        <v>170</v>
      </c>
      <c r="F40721" t="s">
        <v>101</v>
      </c>
    </row>
    <row r="40722" spans="1:7" x14ac:dyDescent="0.35">
      <c r="A40722">
        <v>18072024</v>
      </c>
      <c r="B40722" t="s">
        <v>514</v>
      </c>
      <c r="C40722" t="s">
        <v>174</v>
      </c>
      <c r="D40722" t="s">
        <v>173</v>
      </c>
      <c r="E40722" t="s">
        <v>101</v>
      </c>
    </row>
    <row r="40723" spans="1:7" x14ac:dyDescent="0.35">
      <c r="A40723">
        <v>18072024</v>
      </c>
      <c r="B40723" t="s">
        <v>623</v>
      </c>
      <c r="C40723" t="s">
        <v>513</v>
      </c>
      <c r="D40723" t="s">
        <v>176</v>
      </c>
      <c r="E40723" t="s">
        <v>101</v>
      </c>
    </row>
    <row r="40724" spans="1:7" x14ac:dyDescent="0.35">
      <c r="A40724">
        <v>18072024</v>
      </c>
      <c r="B40724" t="s">
        <v>636</v>
      </c>
      <c r="C40724" t="s">
        <v>233</v>
      </c>
      <c r="D40724" t="s">
        <v>176</v>
      </c>
      <c r="E40724" t="s">
        <v>149</v>
      </c>
    </row>
    <row r="40725" spans="1:7" x14ac:dyDescent="0.35">
      <c r="A40725">
        <v>18072024</v>
      </c>
      <c r="B40725" t="s">
        <v>438</v>
      </c>
      <c r="C40725" t="s">
        <v>469</v>
      </c>
      <c r="D40725" t="s">
        <v>181</v>
      </c>
      <c r="E40725" t="s">
        <v>182</v>
      </c>
      <c r="F40725" t="s">
        <v>101</v>
      </c>
    </row>
    <row r="40726" spans="1:7" x14ac:dyDescent="0.35">
      <c r="A40726">
        <v>18072024</v>
      </c>
      <c r="B40726" t="s">
        <v>720</v>
      </c>
      <c r="C40726" t="s">
        <v>98</v>
      </c>
      <c r="D40726" t="s">
        <v>184</v>
      </c>
      <c r="E40726" t="s">
        <v>101</v>
      </c>
    </row>
    <row r="40727" spans="1:7" x14ac:dyDescent="0.35">
      <c r="A40727">
        <v>18072024</v>
      </c>
      <c r="B40727" t="s">
        <v>160</v>
      </c>
      <c r="C40727" t="s">
        <v>187</v>
      </c>
      <c r="D40727" t="s">
        <v>101</v>
      </c>
    </row>
    <row r="40728" spans="1:7" x14ac:dyDescent="0.35">
      <c r="A40728">
        <v>18072024</v>
      </c>
      <c r="B40728" t="s">
        <v>305</v>
      </c>
      <c r="C40728" t="s">
        <v>118</v>
      </c>
      <c r="D40728" t="s">
        <v>190</v>
      </c>
      <c r="E40728" t="s">
        <v>191</v>
      </c>
      <c r="F40728" t="s">
        <v>101</v>
      </c>
    </row>
    <row r="40729" spans="1:7" x14ac:dyDescent="0.35">
      <c r="A40729">
        <v>18072024</v>
      </c>
      <c r="B40729" t="s">
        <v>569</v>
      </c>
      <c r="C40729" t="s">
        <v>351</v>
      </c>
      <c r="D40729" t="s">
        <v>190</v>
      </c>
      <c r="E40729" t="s">
        <v>194</v>
      </c>
      <c r="F40729" t="s">
        <v>101</v>
      </c>
    </row>
    <row r="40730" spans="1:7" x14ac:dyDescent="0.35">
      <c r="A40730">
        <v>18072024</v>
      </c>
      <c r="B40730" t="s">
        <v>597</v>
      </c>
      <c r="C40730" t="s">
        <v>179</v>
      </c>
      <c r="D40730" t="s">
        <v>190</v>
      </c>
      <c r="E40730" t="s">
        <v>196</v>
      </c>
      <c r="F40730" t="s">
        <v>101</v>
      </c>
    </row>
    <row r="40731" spans="1:7" x14ac:dyDescent="0.35">
      <c r="A40731">
        <v>18072024</v>
      </c>
      <c r="B40731" t="s">
        <v>204</v>
      </c>
      <c r="C40731" t="s">
        <v>198</v>
      </c>
      <c r="D40731" t="s">
        <v>140</v>
      </c>
      <c r="E40731" t="s">
        <v>199</v>
      </c>
      <c r="F40731" t="s">
        <v>200</v>
      </c>
      <c r="G40731" t="s">
        <v>101</v>
      </c>
    </row>
    <row r="40732" spans="1:7" x14ac:dyDescent="0.35">
      <c r="A40732">
        <v>18072024</v>
      </c>
      <c r="B40732" t="s">
        <v>598</v>
      </c>
      <c r="C40732" t="s">
        <v>278</v>
      </c>
      <c r="D40732" t="s">
        <v>61</v>
      </c>
      <c r="E40732" t="s">
        <v>101</v>
      </c>
    </row>
    <row r="40733" spans="1:7" x14ac:dyDescent="0.35">
      <c r="A40733">
        <v>18072024</v>
      </c>
      <c r="B40733" t="s">
        <v>451</v>
      </c>
      <c r="C40733" t="s">
        <v>195</v>
      </c>
      <c r="D40733" t="s">
        <v>205</v>
      </c>
      <c r="E40733" t="s">
        <v>101</v>
      </c>
    </row>
    <row r="40734" spans="1:7" x14ac:dyDescent="0.35">
      <c r="A40734">
        <v>18072024</v>
      </c>
      <c r="B40734" t="s">
        <v>755</v>
      </c>
      <c r="C40734" t="s">
        <v>203</v>
      </c>
      <c r="D40734" t="s">
        <v>208</v>
      </c>
      <c r="E40734" t="s">
        <v>101</v>
      </c>
    </row>
    <row r="40735" spans="1:7" x14ac:dyDescent="0.35">
      <c r="A40735">
        <v>18072024</v>
      </c>
      <c r="B40735" t="s">
        <v>419</v>
      </c>
      <c r="C40735" t="s">
        <v>478</v>
      </c>
      <c r="D40735" t="s">
        <v>210</v>
      </c>
      <c r="E40735" t="s">
        <v>211</v>
      </c>
      <c r="F40735" t="s">
        <v>101</v>
      </c>
    </row>
    <row r="40736" spans="1:7" x14ac:dyDescent="0.35">
      <c r="A40736">
        <v>18072024</v>
      </c>
      <c r="B40736" t="s">
        <v>158</v>
      </c>
      <c r="C40736" t="s">
        <v>106</v>
      </c>
      <c r="D40736" t="s">
        <v>214</v>
      </c>
      <c r="E40736" t="s">
        <v>215</v>
      </c>
      <c r="F40736" t="s">
        <v>101</v>
      </c>
    </row>
    <row r="40737" spans="1:7" x14ac:dyDescent="0.35">
      <c r="A40737">
        <v>18072024</v>
      </c>
      <c r="B40737" t="s">
        <v>609</v>
      </c>
      <c r="C40737" t="s">
        <v>480</v>
      </c>
      <c r="D40737" t="s">
        <v>217</v>
      </c>
      <c r="E40737" t="s">
        <v>101</v>
      </c>
    </row>
    <row r="40738" spans="1:7" x14ac:dyDescent="0.35">
      <c r="A40738">
        <v>18072024</v>
      </c>
      <c r="B40738" t="s">
        <v>661</v>
      </c>
      <c r="C40738" t="s">
        <v>326</v>
      </c>
      <c r="D40738" t="s">
        <v>220</v>
      </c>
      <c r="E40738" t="s">
        <v>101</v>
      </c>
    </row>
    <row r="40739" spans="1:7" x14ac:dyDescent="0.35">
      <c r="A40739">
        <v>18072024</v>
      </c>
      <c r="B40739" t="s">
        <v>720</v>
      </c>
      <c r="C40739" t="s">
        <v>150</v>
      </c>
      <c r="D40739" t="s">
        <v>222</v>
      </c>
    </row>
    <row r="40740" spans="1:7" x14ac:dyDescent="0.35">
      <c r="A40740">
        <v>18072024</v>
      </c>
      <c r="B40740" t="s">
        <v>137</v>
      </c>
      <c r="C40740" t="s">
        <v>143</v>
      </c>
      <c r="D40740" t="s">
        <v>223</v>
      </c>
    </row>
    <row r="40741" spans="1:7" x14ac:dyDescent="0.35">
      <c r="A40741">
        <v>18072024</v>
      </c>
      <c r="B40741" t="s">
        <v>551</v>
      </c>
      <c r="C40741" t="s">
        <v>535</v>
      </c>
      <c r="D40741" t="s">
        <v>225</v>
      </c>
      <c r="E40741" t="s">
        <v>101</v>
      </c>
    </row>
    <row r="40742" spans="1:7" x14ac:dyDescent="0.35">
      <c r="A40742">
        <v>18072024</v>
      </c>
      <c r="B40742" t="s">
        <v>636</v>
      </c>
      <c r="C40742" t="s">
        <v>336</v>
      </c>
      <c r="D40742" t="s">
        <v>225</v>
      </c>
      <c r="E40742" t="s">
        <v>228</v>
      </c>
      <c r="F40742" t="s">
        <v>229</v>
      </c>
    </row>
    <row r="40743" spans="1:7" x14ac:dyDescent="0.35">
      <c r="A40743">
        <v>18072024</v>
      </c>
      <c r="B40743" t="s">
        <v>566</v>
      </c>
      <c r="C40743" t="s">
        <v>125</v>
      </c>
      <c r="D40743" t="s">
        <v>232</v>
      </c>
      <c r="E40743" t="s">
        <v>101</v>
      </c>
    </row>
    <row r="40744" spans="1:7" x14ac:dyDescent="0.35">
      <c r="A40744">
        <v>18072024</v>
      </c>
      <c r="B40744" t="s">
        <v>515</v>
      </c>
      <c r="C40744" t="s">
        <v>102</v>
      </c>
      <c r="D40744" t="s">
        <v>235</v>
      </c>
      <c r="E40744" t="s">
        <v>236</v>
      </c>
      <c r="F40744" t="s">
        <v>101</v>
      </c>
    </row>
    <row r="40745" spans="1:7" x14ac:dyDescent="0.35">
      <c r="A40745">
        <v>18072024</v>
      </c>
      <c r="B40745" t="s">
        <v>609</v>
      </c>
      <c r="C40745" t="s">
        <v>358</v>
      </c>
      <c r="D40745" t="s">
        <v>235</v>
      </c>
      <c r="E40745" t="s">
        <v>239</v>
      </c>
      <c r="F40745" t="s">
        <v>149</v>
      </c>
    </row>
    <row r="40746" spans="1:7" x14ac:dyDescent="0.35">
      <c r="A40746">
        <v>18072024</v>
      </c>
      <c r="B40746" t="s">
        <v>593</v>
      </c>
      <c r="C40746" t="s">
        <v>160</v>
      </c>
      <c r="D40746" t="s">
        <v>235</v>
      </c>
      <c r="E40746" t="s">
        <v>241</v>
      </c>
      <c r="F40746" t="s">
        <v>101</v>
      </c>
    </row>
    <row r="40747" spans="1:7" x14ac:dyDescent="0.35">
      <c r="A40747">
        <v>18072024</v>
      </c>
      <c r="B40747" t="s">
        <v>507</v>
      </c>
      <c r="C40747" t="s">
        <v>128</v>
      </c>
      <c r="D40747" t="s">
        <v>243</v>
      </c>
      <c r="E40747" t="s">
        <v>101</v>
      </c>
    </row>
    <row r="40748" spans="1:7" x14ac:dyDescent="0.35">
      <c r="A40748">
        <v>18072024</v>
      </c>
      <c r="B40748" t="s">
        <v>493</v>
      </c>
      <c r="C40748" t="s">
        <v>165</v>
      </c>
      <c r="D40748" t="s">
        <v>245</v>
      </c>
      <c r="E40748" t="s">
        <v>246</v>
      </c>
    </row>
    <row r="40749" spans="1:7" x14ac:dyDescent="0.35">
      <c r="A40749">
        <v>18072024</v>
      </c>
      <c r="B40749" t="s">
        <v>841</v>
      </c>
      <c r="C40749" t="s">
        <v>219</v>
      </c>
      <c r="D40749" t="s">
        <v>245</v>
      </c>
      <c r="E40749" t="s">
        <v>249</v>
      </c>
    </row>
    <row r="40750" spans="1:7" x14ac:dyDescent="0.35">
      <c r="A40750">
        <v>18072024</v>
      </c>
      <c r="B40750" t="s">
        <v>493</v>
      </c>
      <c r="C40750" t="s">
        <v>275</v>
      </c>
      <c r="D40750" t="s">
        <v>252</v>
      </c>
      <c r="E40750" t="s">
        <v>101</v>
      </c>
    </row>
    <row r="40751" spans="1:7" x14ac:dyDescent="0.35">
      <c r="A40751">
        <v>18072024</v>
      </c>
      <c r="B40751" t="s">
        <v>586</v>
      </c>
      <c r="C40751" t="s">
        <v>201</v>
      </c>
      <c r="D40751" t="s">
        <v>254</v>
      </c>
    </row>
    <row r="40752" spans="1:7" x14ac:dyDescent="0.35">
      <c r="A40752">
        <v>18072024</v>
      </c>
      <c r="B40752" t="s">
        <v>499</v>
      </c>
      <c r="C40752" t="s">
        <v>402</v>
      </c>
      <c r="D40752" t="s">
        <v>256</v>
      </c>
      <c r="E40752" t="s">
        <v>257</v>
      </c>
      <c r="F40752" t="s">
        <v>236</v>
      </c>
      <c r="G40752" t="s">
        <v>101</v>
      </c>
    </row>
    <row r="40753" spans="1:6" x14ac:dyDescent="0.35">
      <c r="A40753">
        <v>18072024</v>
      </c>
      <c r="B40753" t="s">
        <v>623</v>
      </c>
      <c r="C40753" t="s">
        <v>146</v>
      </c>
      <c r="D40753" t="s">
        <v>260</v>
      </c>
      <c r="E40753" t="s">
        <v>136</v>
      </c>
      <c r="F40753" t="s">
        <v>101</v>
      </c>
    </row>
    <row r="40754" spans="1:6" x14ac:dyDescent="0.35">
      <c r="A40754">
        <v>18072024</v>
      </c>
      <c r="B40754" t="s">
        <v>122</v>
      </c>
      <c r="C40754" t="s">
        <v>261</v>
      </c>
      <c r="D40754" t="s">
        <v>262</v>
      </c>
      <c r="E40754" t="s">
        <v>101</v>
      </c>
    </row>
    <row r="40755" spans="1:6" x14ac:dyDescent="0.35">
      <c r="A40755">
        <v>18072024</v>
      </c>
      <c r="B40755" t="s">
        <v>137</v>
      </c>
      <c r="C40755" t="s">
        <v>302</v>
      </c>
      <c r="D40755" t="s">
        <v>264</v>
      </c>
      <c r="E40755" t="s">
        <v>101</v>
      </c>
    </row>
    <row r="40756" spans="1:6" x14ac:dyDescent="0.35">
      <c r="A40756">
        <v>18072024</v>
      </c>
      <c r="B40756" t="s">
        <v>155</v>
      </c>
      <c r="C40756" t="s">
        <v>264</v>
      </c>
      <c r="D40756" t="s">
        <v>149</v>
      </c>
    </row>
    <row r="40757" spans="1:6" x14ac:dyDescent="0.35">
      <c r="A40757">
        <v>18072024</v>
      </c>
      <c r="B40757" t="s">
        <v>722</v>
      </c>
      <c r="C40757" t="s">
        <v>598</v>
      </c>
      <c r="D40757" t="s">
        <v>265</v>
      </c>
      <c r="E40757" t="s">
        <v>101</v>
      </c>
      <c r="F40757" t="s">
        <v>266</v>
      </c>
    </row>
    <row r="40758" spans="1:6" x14ac:dyDescent="0.35">
      <c r="A40758">
        <v>18072024</v>
      </c>
      <c r="B40758" t="s">
        <v>576</v>
      </c>
      <c r="C40758" t="s">
        <v>598</v>
      </c>
      <c r="D40758" t="s">
        <v>267</v>
      </c>
      <c r="E40758" t="s">
        <v>101</v>
      </c>
    </row>
    <row r="40759" spans="1:6" x14ac:dyDescent="0.35">
      <c r="A40759">
        <v>18072024</v>
      </c>
      <c r="B40759" t="s">
        <v>629</v>
      </c>
      <c r="C40759" t="s">
        <v>102</v>
      </c>
      <c r="D40759" t="s">
        <v>268</v>
      </c>
    </row>
    <row r="40760" spans="1:6" x14ac:dyDescent="0.35">
      <c r="A40760">
        <v>18072024</v>
      </c>
      <c r="B40760" t="s">
        <v>565</v>
      </c>
      <c r="C40760" t="s">
        <v>165</v>
      </c>
      <c r="D40760" t="s">
        <v>270</v>
      </c>
      <c r="E40760" t="s">
        <v>271</v>
      </c>
      <c r="F40760" t="s">
        <v>101</v>
      </c>
    </row>
    <row r="40761" spans="1:6" x14ac:dyDescent="0.35">
      <c r="A40761">
        <v>18072024</v>
      </c>
      <c r="B40761" t="s">
        <v>591</v>
      </c>
      <c r="C40761" t="s">
        <v>230</v>
      </c>
      <c r="D40761" t="s">
        <v>274</v>
      </c>
      <c r="E40761" t="s">
        <v>101</v>
      </c>
    </row>
    <row r="40762" spans="1:6" x14ac:dyDescent="0.35">
      <c r="A40762">
        <v>18072024</v>
      </c>
      <c r="B40762" t="s">
        <v>304</v>
      </c>
      <c r="C40762" t="s">
        <v>178</v>
      </c>
      <c r="D40762" t="s">
        <v>277</v>
      </c>
      <c r="E40762" t="s">
        <v>101</v>
      </c>
    </row>
    <row r="40763" spans="1:6" x14ac:dyDescent="0.35">
      <c r="A40763">
        <v>18072024</v>
      </c>
      <c r="B40763" t="s">
        <v>413</v>
      </c>
      <c r="C40763" t="s">
        <v>142</v>
      </c>
      <c r="D40763" t="s">
        <v>279</v>
      </c>
      <c r="E40763" t="s">
        <v>140</v>
      </c>
      <c r="F40763" t="s">
        <v>280</v>
      </c>
    </row>
    <row r="40764" spans="1:6" x14ac:dyDescent="0.35">
      <c r="A40764">
        <v>18072024</v>
      </c>
      <c r="B40764" t="s">
        <v>638</v>
      </c>
      <c r="C40764" t="s">
        <v>183</v>
      </c>
      <c r="D40764" t="s">
        <v>281</v>
      </c>
    </row>
    <row r="40765" spans="1:6" x14ac:dyDescent="0.35">
      <c r="A40765">
        <v>18072024</v>
      </c>
      <c r="B40765" t="s">
        <v>473</v>
      </c>
      <c r="C40765" t="s">
        <v>535</v>
      </c>
      <c r="D40765" t="s">
        <v>284</v>
      </c>
      <c r="E40765" t="s">
        <v>101</v>
      </c>
    </row>
    <row r="40766" spans="1:6" x14ac:dyDescent="0.35">
      <c r="A40766">
        <v>18072024</v>
      </c>
      <c r="B40766" t="s">
        <v>750</v>
      </c>
      <c r="C40766" t="s">
        <v>361</v>
      </c>
      <c r="D40766" t="s">
        <v>287</v>
      </c>
      <c r="E40766" t="s">
        <v>101</v>
      </c>
    </row>
    <row r="40767" spans="1:6" x14ac:dyDescent="0.35">
      <c r="A40767">
        <v>18072024</v>
      </c>
      <c r="B40767" t="s">
        <v>578</v>
      </c>
      <c r="C40767" t="s">
        <v>269</v>
      </c>
      <c r="D40767" t="s">
        <v>288</v>
      </c>
      <c r="E40767" t="s">
        <v>101</v>
      </c>
    </row>
    <row r="40768" spans="1:6" x14ac:dyDescent="0.35">
      <c r="A40768">
        <v>18072024</v>
      </c>
      <c r="B40768" t="s">
        <v>318</v>
      </c>
      <c r="C40768" t="s">
        <v>278</v>
      </c>
      <c r="D40768" t="s">
        <v>290</v>
      </c>
      <c r="E40768" t="s">
        <v>140</v>
      </c>
      <c r="F40768" t="s">
        <v>291</v>
      </c>
    </row>
    <row r="40769" spans="1:9" x14ac:dyDescent="0.35">
      <c r="A40769">
        <v>18072024</v>
      </c>
      <c r="B40769" t="s">
        <v>695</v>
      </c>
      <c r="C40769" t="s">
        <v>553</v>
      </c>
      <c r="D40769" t="s">
        <v>290</v>
      </c>
      <c r="E40769" t="s">
        <v>140</v>
      </c>
      <c r="F40769" t="s">
        <v>294</v>
      </c>
      <c r="G40769" t="s">
        <v>295</v>
      </c>
      <c r="H40769" t="s">
        <v>101</v>
      </c>
    </row>
    <row r="40770" spans="1:9" x14ac:dyDescent="0.35">
      <c r="A40770">
        <v>18072024</v>
      </c>
      <c r="B40770" t="s">
        <v>609</v>
      </c>
      <c r="C40770" t="s">
        <v>168</v>
      </c>
      <c r="D40770" t="s">
        <v>298</v>
      </c>
      <c r="E40770" t="s">
        <v>101</v>
      </c>
    </row>
    <row r="40771" spans="1:9" x14ac:dyDescent="0.35">
      <c r="A40771">
        <v>18072024</v>
      </c>
      <c r="B40771" t="s">
        <v>168</v>
      </c>
      <c r="C40771" t="s">
        <v>278</v>
      </c>
      <c r="D40771" t="s">
        <v>300</v>
      </c>
      <c r="E40771" t="s">
        <v>262</v>
      </c>
      <c r="F40771" t="s">
        <v>101</v>
      </c>
    </row>
    <row r="40772" spans="1:9" x14ac:dyDescent="0.35">
      <c r="A40772">
        <v>18072024</v>
      </c>
      <c r="B40772" t="s">
        <v>438</v>
      </c>
      <c r="C40772" t="s">
        <v>427</v>
      </c>
      <c r="D40772" t="s">
        <v>301</v>
      </c>
      <c r="E40772" t="s">
        <v>101</v>
      </c>
    </row>
    <row r="40773" spans="1:9" x14ac:dyDescent="0.35">
      <c r="A40773">
        <v>18072024</v>
      </c>
      <c r="B40773" t="s">
        <v>636</v>
      </c>
      <c r="C40773" t="s">
        <v>146</v>
      </c>
      <c r="D40773" t="s">
        <v>303</v>
      </c>
      <c r="E40773" t="s">
        <v>149</v>
      </c>
    </row>
    <row r="40774" spans="1:9" x14ac:dyDescent="0.35">
      <c r="A40774">
        <v>18072024</v>
      </c>
      <c r="B40774" t="s">
        <v>624</v>
      </c>
      <c r="C40774" t="s">
        <v>455</v>
      </c>
      <c r="D40774" t="s">
        <v>306</v>
      </c>
      <c r="E40774" t="s">
        <v>101</v>
      </c>
    </row>
    <row r="40775" spans="1:9" x14ac:dyDescent="0.35">
      <c r="A40775">
        <v>18072024</v>
      </c>
      <c r="B40775" t="s">
        <v>664</v>
      </c>
      <c r="C40775" t="s">
        <v>555</v>
      </c>
      <c r="D40775" t="s">
        <v>308</v>
      </c>
      <c r="E40775" t="s">
        <v>309</v>
      </c>
      <c r="F40775" t="s">
        <v>310</v>
      </c>
      <c r="G40775" t="s">
        <v>311</v>
      </c>
      <c r="H40775" t="s">
        <v>312</v>
      </c>
      <c r="I40775" t="s">
        <v>101</v>
      </c>
    </row>
    <row r="40776" spans="1:9" x14ac:dyDescent="0.35">
      <c r="A40776">
        <v>18072024</v>
      </c>
      <c r="B40776" t="s">
        <v>172</v>
      </c>
      <c r="C40776" t="s">
        <v>151</v>
      </c>
      <c r="D40776" t="s">
        <v>314</v>
      </c>
      <c r="E40776" t="s">
        <v>315</v>
      </c>
      <c r="F40776" t="s">
        <v>101</v>
      </c>
    </row>
    <row r="40777" spans="1:9" x14ac:dyDescent="0.35">
      <c r="A40777">
        <v>18072024</v>
      </c>
      <c r="B40777" t="s">
        <v>450</v>
      </c>
      <c r="C40777" t="s">
        <v>160</v>
      </c>
      <c r="D40777" t="s">
        <v>314</v>
      </c>
      <c r="E40777" t="s">
        <v>317</v>
      </c>
      <c r="F40777" t="s">
        <v>101</v>
      </c>
    </row>
    <row r="40778" spans="1:9" x14ac:dyDescent="0.35">
      <c r="A40778">
        <v>18072024</v>
      </c>
      <c r="B40778" t="s">
        <v>501</v>
      </c>
      <c r="C40778" t="s">
        <v>282</v>
      </c>
      <c r="D40778" t="s">
        <v>319</v>
      </c>
      <c r="E40778" t="s">
        <v>320</v>
      </c>
      <c r="F40778" t="s">
        <v>321</v>
      </c>
    </row>
    <row r="40779" spans="1:9" x14ac:dyDescent="0.35">
      <c r="A40779">
        <v>18072024</v>
      </c>
      <c r="B40779" t="s">
        <v>694</v>
      </c>
      <c r="C40779" t="s">
        <v>174</v>
      </c>
      <c r="D40779" t="s">
        <v>322</v>
      </c>
      <c r="E40779" t="s">
        <v>101</v>
      </c>
    </row>
    <row r="40780" spans="1:9" x14ac:dyDescent="0.35">
      <c r="A40780">
        <v>18072024</v>
      </c>
      <c r="B40780" t="s">
        <v>719</v>
      </c>
      <c r="C40780" t="s">
        <v>138</v>
      </c>
      <c r="D40780" t="s">
        <v>325</v>
      </c>
      <c r="E40780" t="s">
        <v>101</v>
      </c>
    </row>
    <row r="40781" spans="1:9" x14ac:dyDescent="0.35">
      <c r="A40781">
        <v>18072024</v>
      </c>
      <c r="B40781" t="s">
        <v>795</v>
      </c>
      <c r="C40781" t="s">
        <v>154</v>
      </c>
      <c r="D40781" t="s">
        <v>328</v>
      </c>
      <c r="E40781" t="s">
        <v>101</v>
      </c>
    </row>
    <row r="40782" spans="1:9" x14ac:dyDescent="0.35">
      <c r="A40782">
        <v>18072024</v>
      </c>
      <c r="B40782" t="s">
        <v>273</v>
      </c>
      <c r="C40782" t="s">
        <v>331</v>
      </c>
      <c r="D40782" t="s">
        <v>332</v>
      </c>
      <c r="E40782" t="s">
        <v>101</v>
      </c>
    </row>
    <row r="40783" spans="1:9" x14ac:dyDescent="0.35">
      <c r="A40783">
        <v>18072024</v>
      </c>
      <c r="B40783" t="s">
        <v>255</v>
      </c>
      <c r="C40783" t="s">
        <v>363</v>
      </c>
      <c r="D40783" t="s">
        <v>331</v>
      </c>
      <c r="E40783" t="s">
        <v>335</v>
      </c>
      <c r="F40783" t="s">
        <v>101</v>
      </c>
    </row>
    <row r="40784" spans="1:9" x14ac:dyDescent="0.35">
      <c r="A40784">
        <v>18072024</v>
      </c>
      <c r="B40784" t="s">
        <v>353</v>
      </c>
      <c r="C40784" t="s">
        <v>482</v>
      </c>
      <c r="D40784" t="s">
        <v>331</v>
      </c>
      <c r="E40784" t="s">
        <v>338</v>
      </c>
      <c r="F40784" t="s">
        <v>321</v>
      </c>
    </row>
    <row r="40785" spans="1:8" x14ac:dyDescent="0.35">
      <c r="A40785">
        <v>18072024</v>
      </c>
      <c r="B40785" t="s">
        <v>778</v>
      </c>
      <c r="C40785" t="s">
        <v>455</v>
      </c>
      <c r="D40785" t="s">
        <v>170</v>
      </c>
    </row>
    <row r="40786" spans="1:8" x14ac:dyDescent="0.35">
      <c r="A40786">
        <v>18072024</v>
      </c>
      <c r="B40786" t="s">
        <v>611</v>
      </c>
      <c r="C40786" t="s">
        <v>174</v>
      </c>
      <c r="D40786" t="s">
        <v>341</v>
      </c>
      <c r="E40786" t="s">
        <v>101</v>
      </c>
    </row>
    <row r="40787" spans="1:8" x14ac:dyDescent="0.35">
      <c r="A40787">
        <v>18072024</v>
      </c>
      <c r="B40787" t="s">
        <v>728</v>
      </c>
      <c r="C40787" t="s">
        <v>433</v>
      </c>
      <c r="D40787" t="s">
        <v>343</v>
      </c>
      <c r="E40787" t="s">
        <v>101</v>
      </c>
    </row>
    <row r="40788" spans="1:8" x14ac:dyDescent="0.35">
      <c r="A40788">
        <v>18072024</v>
      </c>
      <c r="B40788" t="s">
        <v>155</v>
      </c>
      <c r="C40788" t="s">
        <v>132</v>
      </c>
      <c r="D40788" t="s">
        <v>344</v>
      </c>
      <c r="E40788" t="s">
        <v>345</v>
      </c>
      <c r="F40788" t="s">
        <v>101</v>
      </c>
    </row>
    <row r="40789" spans="1:8" x14ac:dyDescent="0.35">
      <c r="A40789">
        <v>18072024</v>
      </c>
      <c r="B40789" t="s">
        <v>581</v>
      </c>
      <c r="C40789" t="s">
        <v>146</v>
      </c>
      <c r="D40789" t="s">
        <v>132</v>
      </c>
      <c r="E40789" t="s">
        <v>347</v>
      </c>
      <c r="F40789" t="s">
        <v>101</v>
      </c>
    </row>
    <row r="40790" spans="1:8" x14ac:dyDescent="0.35">
      <c r="A40790">
        <v>18072024</v>
      </c>
      <c r="B40790" t="s">
        <v>218</v>
      </c>
      <c r="C40790" t="s">
        <v>381</v>
      </c>
      <c r="D40790" t="s">
        <v>132</v>
      </c>
      <c r="E40790" t="s">
        <v>348</v>
      </c>
      <c r="F40790" t="s">
        <v>101</v>
      </c>
    </row>
    <row r="40791" spans="1:8" x14ac:dyDescent="0.35">
      <c r="A40791">
        <v>18072024</v>
      </c>
      <c r="B40791" t="s">
        <v>155</v>
      </c>
      <c r="C40791" t="s">
        <v>192</v>
      </c>
      <c r="D40791" t="s">
        <v>132</v>
      </c>
      <c r="E40791" t="s">
        <v>350</v>
      </c>
      <c r="F40791" t="s">
        <v>101</v>
      </c>
    </row>
    <row r="40792" spans="1:8" x14ac:dyDescent="0.35">
      <c r="A40792">
        <v>18072024</v>
      </c>
      <c r="B40792" t="s">
        <v>578</v>
      </c>
      <c r="C40792" t="s">
        <v>155</v>
      </c>
      <c r="D40792" t="s">
        <v>132</v>
      </c>
      <c r="E40792" t="s">
        <v>352</v>
      </c>
      <c r="F40792" t="s">
        <v>101</v>
      </c>
    </row>
    <row r="40793" spans="1:8" x14ac:dyDescent="0.35">
      <c r="A40793">
        <v>18072024</v>
      </c>
      <c r="B40793" t="s">
        <v>444</v>
      </c>
      <c r="C40793" t="s">
        <v>109</v>
      </c>
      <c r="D40793" t="s">
        <v>132</v>
      </c>
      <c r="E40793" t="s">
        <v>133</v>
      </c>
      <c r="F40793" t="s">
        <v>355</v>
      </c>
    </row>
    <row r="40794" spans="1:8" x14ac:dyDescent="0.35">
      <c r="A40794">
        <v>18072024</v>
      </c>
      <c r="B40794" t="s">
        <v>454</v>
      </c>
      <c r="C40794" t="s">
        <v>461</v>
      </c>
      <c r="D40794" t="s">
        <v>132</v>
      </c>
      <c r="E40794" t="s">
        <v>356</v>
      </c>
      <c r="F40794" t="s">
        <v>101</v>
      </c>
    </row>
    <row r="40795" spans="1:8" x14ac:dyDescent="0.35">
      <c r="A40795">
        <v>18072024</v>
      </c>
      <c r="B40795" t="s">
        <v>478</v>
      </c>
      <c r="C40795" t="s">
        <v>461</v>
      </c>
      <c r="D40795" t="s">
        <v>359</v>
      </c>
      <c r="E40795" t="s">
        <v>360</v>
      </c>
      <c r="F40795" t="s">
        <v>101</v>
      </c>
    </row>
    <row r="40796" spans="1:8" x14ac:dyDescent="0.35">
      <c r="A40796">
        <v>18072024</v>
      </c>
      <c r="B40796" t="s">
        <v>418</v>
      </c>
      <c r="C40796" t="s">
        <v>117</v>
      </c>
      <c r="D40796" t="s">
        <v>359</v>
      </c>
      <c r="E40796" t="s">
        <v>362</v>
      </c>
      <c r="F40796" t="s">
        <v>101</v>
      </c>
    </row>
    <row r="40797" spans="1:8" x14ac:dyDescent="0.35">
      <c r="A40797">
        <v>18072024</v>
      </c>
      <c r="B40797" t="s">
        <v>583</v>
      </c>
      <c r="C40797" t="s">
        <v>250</v>
      </c>
      <c r="D40797" t="s">
        <v>359</v>
      </c>
      <c r="E40797" t="s">
        <v>362</v>
      </c>
      <c r="F40797" t="s">
        <v>140</v>
      </c>
      <c r="G40797" t="s">
        <v>364</v>
      </c>
      <c r="H40797" t="s">
        <v>101</v>
      </c>
    </row>
    <row r="40798" spans="1:8" x14ac:dyDescent="0.35">
      <c r="A40798">
        <v>18072024</v>
      </c>
      <c r="B40798" t="s">
        <v>638</v>
      </c>
      <c r="C40798" t="s">
        <v>598</v>
      </c>
      <c r="D40798" t="s">
        <v>366</v>
      </c>
      <c r="E40798" t="s">
        <v>257</v>
      </c>
      <c r="F40798" t="s">
        <v>367</v>
      </c>
      <c r="G40798" t="s">
        <v>101</v>
      </c>
    </row>
    <row r="40799" spans="1:8" x14ac:dyDescent="0.35">
      <c r="A40799">
        <v>18072024</v>
      </c>
      <c r="B40799" t="s">
        <v>695</v>
      </c>
      <c r="C40799" t="s">
        <v>150</v>
      </c>
      <c r="D40799" t="s">
        <v>369</v>
      </c>
      <c r="E40799" t="s">
        <v>370</v>
      </c>
      <c r="F40799" t="s">
        <v>101</v>
      </c>
    </row>
    <row r="40800" spans="1:8" x14ac:dyDescent="0.35">
      <c r="A40800">
        <v>18072024</v>
      </c>
      <c r="B40800" t="s">
        <v>728</v>
      </c>
      <c r="C40800" t="s">
        <v>547</v>
      </c>
      <c r="D40800" t="s">
        <v>371</v>
      </c>
      <c r="E40800" t="s">
        <v>101</v>
      </c>
    </row>
    <row r="40801" spans="1:9" x14ac:dyDescent="0.35">
      <c r="A40801">
        <v>18072024</v>
      </c>
      <c r="B40801" t="s">
        <v>473</v>
      </c>
      <c r="C40801" t="s">
        <v>324</v>
      </c>
      <c r="D40801" t="s">
        <v>372</v>
      </c>
      <c r="E40801" t="s">
        <v>101</v>
      </c>
    </row>
    <row r="40802" spans="1:9" x14ac:dyDescent="0.35">
      <c r="A40802">
        <v>18072024</v>
      </c>
      <c r="B40802" t="s">
        <v>172</v>
      </c>
      <c r="C40802" t="s">
        <v>373</v>
      </c>
      <c r="D40802" t="s">
        <v>101</v>
      </c>
    </row>
    <row r="40803" spans="1:9" x14ac:dyDescent="0.35">
      <c r="A40803">
        <v>18072024</v>
      </c>
      <c r="B40803" t="s">
        <v>557</v>
      </c>
      <c r="C40803" t="s">
        <v>212</v>
      </c>
      <c r="D40803" t="s">
        <v>376</v>
      </c>
      <c r="E40803" t="s">
        <v>140</v>
      </c>
      <c r="F40803" t="s">
        <v>331</v>
      </c>
      <c r="G40803" t="s">
        <v>377</v>
      </c>
      <c r="H40803" t="s">
        <v>101</v>
      </c>
    </row>
    <row r="40804" spans="1:9" x14ac:dyDescent="0.35">
      <c r="A40804">
        <v>18072024</v>
      </c>
      <c r="B40804" t="s">
        <v>629</v>
      </c>
      <c r="C40804" t="s">
        <v>381</v>
      </c>
      <c r="D40804" t="s">
        <v>378</v>
      </c>
    </row>
    <row r="40805" spans="1:9" x14ac:dyDescent="0.35">
      <c r="A40805">
        <v>18072024</v>
      </c>
      <c r="B40805" t="s">
        <v>455</v>
      </c>
      <c r="C40805" t="s">
        <v>158</v>
      </c>
      <c r="D40805" t="s">
        <v>380</v>
      </c>
      <c r="E40805" t="s">
        <v>101</v>
      </c>
    </row>
    <row r="40806" spans="1:9" x14ac:dyDescent="0.35">
      <c r="A40806">
        <v>18072024</v>
      </c>
      <c r="B40806" t="s">
        <v>576</v>
      </c>
      <c r="C40806" t="s">
        <v>275</v>
      </c>
      <c r="D40806" t="s">
        <v>382</v>
      </c>
      <c r="E40806" t="s">
        <v>383</v>
      </c>
    </row>
    <row r="40807" spans="1:9" x14ac:dyDescent="0.35">
      <c r="A40807">
        <v>18072024</v>
      </c>
      <c r="B40807" t="s">
        <v>430</v>
      </c>
      <c r="C40807" t="s">
        <v>405</v>
      </c>
      <c r="D40807" t="s">
        <v>385</v>
      </c>
      <c r="E40807" t="s">
        <v>386</v>
      </c>
    </row>
    <row r="40808" spans="1:9" x14ac:dyDescent="0.35">
      <c r="A40808">
        <v>18072024</v>
      </c>
      <c r="B40808" t="s">
        <v>565</v>
      </c>
      <c r="C40808" t="s">
        <v>481</v>
      </c>
      <c r="D40808" t="s">
        <v>388</v>
      </c>
      <c r="E40808" t="s">
        <v>101</v>
      </c>
    </row>
    <row r="40809" spans="1:9" x14ac:dyDescent="0.35">
      <c r="A40809">
        <v>18072024</v>
      </c>
      <c r="B40809" t="s">
        <v>99</v>
      </c>
      <c r="C40809" t="s">
        <v>443</v>
      </c>
      <c r="D40809" t="s">
        <v>391</v>
      </c>
      <c r="E40809" t="s">
        <v>101</v>
      </c>
    </row>
    <row r="40810" spans="1:9" x14ac:dyDescent="0.35">
      <c r="A40810">
        <v>18072024</v>
      </c>
      <c r="B40810" t="s">
        <v>557</v>
      </c>
      <c r="C40810" t="s">
        <v>384</v>
      </c>
      <c r="D40810" t="s">
        <v>393</v>
      </c>
    </row>
    <row r="40811" spans="1:9" x14ac:dyDescent="0.35">
      <c r="A40811">
        <v>18072024</v>
      </c>
      <c r="B40811" t="s">
        <v>565</v>
      </c>
      <c r="C40811" t="s">
        <v>146</v>
      </c>
      <c r="D40811" t="s">
        <v>394</v>
      </c>
      <c r="E40811" t="s">
        <v>395</v>
      </c>
      <c r="F40811" t="s">
        <v>101</v>
      </c>
    </row>
    <row r="40812" spans="1:9" x14ac:dyDescent="0.35">
      <c r="A40812">
        <v>18072024</v>
      </c>
      <c r="B40812" t="s">
        <v>263</v>
      </c>
      <c r="C40812" t="s">
        <v>397</v>
      </c>
      <c r="D40812" t="s">
        <v>101</v>
      </c>
    </row>
    <row r="40813" spans="1:9" x14ac:dyDescent="0.35">
      <c r="A40813">
        <v>18072024</v>
      </c>
      <c r="B40813" t="s">
        <v>758</v>
      </c>
      <c r="C40813" t="s">
        <v>197</v>
      </c>
      <c r="D40813" t="s">
        <v>399</v>
      </c>
      <c r="E40813" t="s">
        <v>140</v>
      </c>
      <c r="F40813" t="s">
        <v>400</v>
      </c>
      <c r="G40813" t="s">
        <v>257</v>
      </c>
      <c r="H40813" t="s">
        <v>331</v>
      </c>
      <c r="I40813" t="s">
        <v>401</v>
      </c>
    </row>
    <row r="40814" spans="1:9" x14ac:dyDescent="0.35">
      <c r="A40814">
        <v>18072024</v>
      </c>
      <c r="B40814" t="s">
        <v>583</v>
      </c>
      <c r="C40814" t="s">
        <v>122</v>
      </c>
      <c r="D40814" t="s">
        <v>399</v>
      </c>
      <c r="E40814" t="s">
        <v>187</v>
      </c>
      <c r="F40814" t="s">
        <v>101</v>
      </c>
    </row>
    <row r="40815" spans="1:9" x14ac:dyDescent="0.35">
      <c r="A40815">
        <v>18072024</v>
      </c>
      <c r="B40815" t="s">
        <v>440</v>
      </c>
      <c r="C40815" t="s">
        <v>505</v>
      </c>
      <c r="D40815" t="s">
        <v>399</v>
      </c>
      <c r="E40815" t="s">
        <v>403</v>
      </c>
      <c r="F40815" t="s">
        <v>101</v>
      </c>
    </row>
    <row r="40816" spans="1:9" x14ac:dyDescent="0.35">
      <c r="A40816">
        <v>18072024</v>
      </c>
      <c r="B40816" t="s">
        <v>572</v>
      </c>
      <c r="C40816" t="s">
        <v>354</v>
      </c>
      <c r="D40816" t="s">
        <v>399</v>
      </c>
      <c r="E40816" t="s">
        <v>404</v>
      </c>
      <c r="F40816" t="s">
        <v>101</v>
      </c>
    </row>
    <row r="40817" spans="1:7" x14ac:dyDescent="0.35">
      <c r="A40817">
        <v>17072024</v>
      </c>
      <c r="B40817" t="s">
        <v>444</v>
      </c>
      <c r="C40817" t="s">
        <v>318</v>
      </c>
      <c r="D40817" t="s">
        <v>100</v>
      </c>
      <c r="E40817" t="s">
        <v>101</v>
      </c>
    </row>
    <row r="40818" spans="1:7" x14ac:dyDescent="0.35">
      <c r="A40818">
        <v>17072024</v>
      </c>
      <c r="B40818" t="s">
        <v>454</v>
      </c>
      <c r="C40818" t="s">
        <v>490</v>
      </c>
      <c r="D40818" t="s">
        <v>104</v>
      </c>
      <c r="E40818" t="s">
        <v>101</v>
      </c>
    </row>
    <row r="40819" spans="1:7" x14ac:dyDescent="0.35">
      <c r="A40819">
        <v>17072024</v>
      </c>
      <c r="B40819" t="s">
        <v>231</v>
      </c>
      <c r="C40819" t="s">
        <v>107</v>
      </c>
      <c r="D40819" t="s">
        <v>108</v>
      </c>
      <c r="E40819" t="s">
        <v>101</v>
      </c>
    </row>
    <row r="40820" spans="1:7" x14ac:dyDescent="0.35">
      <c r="A40820">
        <v>17072024</v>
      </c>
      <c r="B40820" t="s">
        <v>521</v>
      </c>
      <c r="C40820" t="s">
        <v>448</v>
      </c>
      <c r="D40820" t="s">
        <v>111</v>
      </c>
      <c r="E40820" t="s">
        <v>101</v>
      </c>
    </row>
    <row r="40821" spans="1:7" x14ac:dyDescent="0.35">
      <c r="A40821">
        <v>17072024</v>
      </c>
      <c r="B40821" t="s">
        <v>753</v>
      </c>
      <c r="C40821" t="s">
        <v>650</v>
      </c>
      <c r="D40821" t="s">
        <v>114</v>
      </c>
      <c r="E40821" t="s">
        <v>115</v>
      </c>
      <c r="F40821" t="s">
        <v>116</v>
      </c>
    </row>
    <row r="40822" spans="1:7" x14ac:dyDescent="0.35">
      <c r="A40822">
        <v>17072024</v>
      </c>
      <c r="B40822" t="s">
        <v>282</v>
      </c>
      <c r="C40822" t="s">
        <v>278</v>
      </c>
      <c r="D40822" t="s">
        <v>114</v>
      </c>
      <c r="E40822" t="s">
        <v>119</v>
      </c>
      <c r="F40822" t="s">
        <v>120</v>
      </c>
      <c r="G40822" t="s">
        <v>121</v>
      </c>
    </row>
    <row r="40823" spans="1:7" x14ac:dyDescent="0.35">
      <c r="A40823">
        <v>17072024</v>
      </c>
      <c r="B40823" t="s">
        <v>117</v>
      </c>
      <c r="C40823" t="s">
        <v>619</v>
      </c>
      <c r="D40823" t="s">
        <v>114</v>
      </c>
      <c r="E40823" t="s">
        <v>124</v>
      </c>
    </row>
    <row r="40824" spans="1:7" x14ac:dyDescent="0.35">
      <c r="A40824">
        <v>17072024</v>
      </c>
      <c r="B40824" t="s">
        <v>192</v>
      </c>
      <c r="C40824" t="s">
        <v>809</v>
      </c>
      <c r="D40824" t="s">
        <v>114</v>
      </c>
      <c r="E40824" t="s">
        <v>127</v>
      </c>
    </row>
    <row r="40825" spans="1:7" x14ac:dyDescent="0.35">
      <c r="A40825">
        <v>17072024</v>
      </c>
      <c r="B40825" t="s">
        <v>337</v>
      </c>
      <c r="C40825" t="s">
        <v>407</v>
      </c>
      <c r="D40825" t="s">
        <v>114</v>
      </c>
      <c r="E40825" t="s">
        <v>130</v>
      </c>
    </row>
    <row r="40826" spans="1:7" x14ac:dyDescent="0.35">
      <c r="A40826">
        <v>17072024</v>
      </c>
      <c r="B40826" t="s">
        <v>480</v>
      </c>
      <c r="C40826" t="s">
        <v>410</v>
      </c>
      <c r="D40826" t="s">
        <v>114</v>
      </c>
      <c r="E40826" t="s">
        <v>132</v>
      </c>
      <c r="F40826" t="s">
        <v>133</v>
      </c>
    </row>
    <row r="40827" spans="1:7" x14ac:dyDescent="0.35">
      <c r="A40827">
        <v>17072024</v>
      </c>
      <c r="B40827" t="s">
        <v>430</v>
      </c>
      <c r="C40827" t="s">
        <v>278</v>
      </c>
      <c r="D40827" t="s">
        <v>135</v>
      </c>
      <c r="E40827" t="s">
        <v>136</v>
      </c>
    </row>
    <row r="40828" spans="1:7" x14ac:dyDescent="0.35">
      <c r="A40828">
        <v>17072024</v>
      </c>
      <c r="B40828" t="s">
        <v>609</v>
      </c>
      <c r="C40828" t="s">
        <v>326</v>
      </c>
      <c r="D40828" t="s">
        <v>139</v>
      </c>
      <c r="E40828" t="s">
        <v>140</v>
      </c>
      <c r="F40828" t="s">
        <v>141</v>
      </c>
      <c r="G40828" t="s">
        <v>101</v>
      </c>
    </row>
    <row r="40829" spans="1:7" x14ac:dyDescent="0.35">
      <c r="A40829">
        <v>17072024</v>
      </c>
      <c r="B40829" t="s">
        <v>599</v>
      </c>
      <c r="C40829" t="s">
        <v>433</v>
      </c>
      <c r="D40829" t="s">
        <v>144</v>
      </c>
      <c r="E40829" t="s">
        <v>101</v>
      </c>
    </row>
    <row r="40830" spans="1:7" x14ac:dyDescent="0.35">
      <c r="A40830">
        <v>17072024</v>
      </c>
      <c r="B40830" t="s">
        <v>542</v>
      </c>
      <c r="C40830" t="s">
        <v>405</v>
      </c>
      <c r="D40830" t="s">
        <v>147</v>
      </c>
      <c r="E40830" t="s">
        <v>148</v>
      </c>
      <c r="F40830" t="s">
        <v>149</v>
      </c>
    </row>
    <row r="40831" spans="1:7" x14ac:dyDescent="0.35">
      <c r="A40831">
        <v>17072024</v>
      </c>
      <c r="B40831" t="s">
        <v>419</v>
      </c>
      <c r="C40831" t="s">
        <v>152</v>
      </c>
      <c r="D40831" t="s">
        <v>140</v>
      </c>
      <c r="E40831" t="s">
        <v>153</v>
      </c>
      <c r="F40831" t="s">
        <v>101</v>
      </c>
    </row>
    <row r="40832" spans="1:7" x14ac:dyDescent="0.35">
      <c r="A40832">
        <v>17072024</v>
      </c>
      <c r="B40832" t="s">
        <v>623</v>
      </c>
      <c r="C40832" t="s">
        <v>99</v>
      </c>
      <c r="D40832" t="s">
        <v>156</v>
      </c>
      <c r="E40832" t="s">
        <v>101</v>
      </c>
    </row>
    <row r="40833" spans="1:7" x14ac:dyDescent="0.35">
      <c r="A40833">
        <v>17072024</v>
      </c>
      <c r="B40833" t="s">
        <v>282</v>
      </c>
      <c r="C40833" t="s">
        <v>159</v>
      </c>
      <c r="D40833" t="s">
        <v>101</v>
      </c>
    </row>
    <row r="40834" spans="1:7" x14ac:dyDescent="0.35">
      <c r="A40834">
        <v>17072024</v>
      </c>
      <c r="B40834" t="s">
        <v>118</v>
      </c>
      <c r="C40834" t="s">
        <v>161</v>
      </c>
      <c r="D40834" t="s">
        <v>101</v>
      </c>
    </row>
    <row r="40835" spans="1:7" x14ac:dyDescent="0.35">
      <c r="A40835">
        <v>17072024</v>
      </c>
      <c r="B40835" t="s">
        <v>305</v>
      </c>
      <c r="C40835" t="s">
        <v>433</v>
      </c>
      <c r="D40835" t="s">
        <v>164</v>
      </c>
      <c r="E40835" t="s">
        <v>101</v>
      </c>
    </row>
    <row r="40836" spans="1:7" x14ac:dyDescent="0.35">
      <c r="A40836">
        <v>17072024</v>
      </c>
      <c r="B40836" t="s">
        <v>493</v>
      </c>
      <c r="C40836" t="s">
        <v>402</v>
      </c>
      <c r="D40836" t="s">
        <v>167</v>
      </c>
    </row>
    <row r="40837" spans="1:7" x14ac:dyDescent="0.35">
      <c r="A40837">
        <v>17072024</v>
      </c>
      <c r="B40837" t="s">
        <v>218</v>
      </c>
      <c r="C40837" t="s">
        <v>278</v>
      </c>
      <c r="D40837" t="s">
        <v>423</v>
      </c>
      <c r="E40837" t="s">
        <v>101</v>
      </c>
    </row>
    <row r="40838" spans="1:7" x14ac:dyDescent="0.35">
      <c r="A40838">
        <v>17072024</v>
      </c>
      <c r="B40838" t="s">
        <v>414</v>
      </c>
      <c r="C40838" t="s">
        <v>513</v>
      </c>
      <c r="D40838" t="s">
        <v>169</v>
      </c>
      <c r="E40838" t="s">
        <v>170</v>
      </c>
      <c r="F40838" t="s">
        <v>101</v>
      </c>
    </row>
    <row r="40839" spans="1:7" x14ac:dyDescent="0.35">
      <c r="A40839">
        <v>17072024</v>
      </c>
      <c r="B40839" t="s">
        <v>440</v>
      </c>
      <c r="C40839" t="s">
        <v>179</v>
      </c>
      <c r="D40839" t="s">
        <v>173</v>
      </c>
      <c r="E40839" t="s">
        <v>101</v>
      </c>
    </row>
    <row r="40840" spans="1:7" x14ac:dyDescent="0.35">
      <c r="A40840">
        <v>17072024</v>
      </c>
      <c r="B40840" t="s">
        <v>451</v>
      </c>
      <c r="C40840" t="s">
        <v>234</v>
      </c>
      <c r="D40840" t="s">
        <v>176</v>
      </c>
      <c r="E40840" t="s">
        <v>101</v>
      </c>
    </row>
    <row r="40841" spans="1:7" x14ac:dyDescent="0.35">
      <c r="A40841">
        <v>17072024</v>
      </c>
      <c r="B40841" t="s">
        <v>520</v>
      </c>
      <c r="C40841" t="s">
        <v>109</v>
      </c>
      <c r="D40841" t="s">
        <v>176</v>
      </c>
      <c r="E40841" t="s">
        <v>149</v>
      </c>
    </row>
    <row r="40842" spans="1:7" x14ac:dyDescent="0.35">
      <c r="A40842">
        <v>17072024</v>
      </c>
      <c r="B40842" t="s">
        <v>454</v>
      </c>
      <c r="C40842" t="s">
        <v>524</v>
      </c>
      <c r="D40842" t="s">
        <v>181</v>
      </c>
      <c r="E40842" t="s">
        <v>182</v>
      </c>
      <c r="F40842" t="s">
        <v>101</v>
      </c>
    </row>
    <row r="40843" spans="1:7" x14ac:dyDescent="0.35">
      <c r="A40843">
        <v>17072024</v>
      </c>
      <c r="B40843" t="s">
        <v>603</v>
      </c>
      <c r="C40843" t="s">
        <v>255</v>
      </c>
      <c r="D40843" t="s">
        <v>184</v>
      </c>
      <c r="E40843" t="s">
        <v>101</v>
      </c>
    </row>
    <row r="40844" spans="1:7" x14ac:dyDescent="0.35">
      <c r="A40844">
        <v>17072024</v>
      </c>
      <c r="B40844" t="s">
        <v>427</v>
      </c>
      <c r="C40844" t="s">
        <v>187</v>
      </c>
      <c r="D40844" t="s">
        <v>101</v>
      </c>
    </row>
    <row r="40845" spans="1:7" x14ac:dyDescent="0.35">
      <c r="A40845">
        <v>17072024</v>
      </c>
      <c r="B40845" t="s">
        <v>439</v>
      </c>
      <c r="C40845" t="s">
        <v>192</v>
      </c>
      <c r="D40845" t="s">
        <v>190</v>
      </c>
      <c r="E40845" t="s">
        <v>191</v>
      </c>
      <c r="F40845" t="s">
        <v>101</v>
      </c>
    </row>
    <row r="40846" spans="1:7" x14ac:dyDescent="0.35">
      <c r="A40846">
        <v>17072024</v>
      </c>
      <c r="B40846" t="s">
        <v>142</v>
      </c>
      <c r="C40846" t="s">
        <v>381</v>
      </c>
      <c r="D40846" t="s">
        <v>190</v>
      </c>
      <c r="E40846" t="s">
        <v>194</v>
      </c>
      <c r="F40846" t="s">
        <v>101</v>
      </c>
    </row>
    <row r="40847" spans="1:7" x14ac:dyDescent="0.35">
      <c r="A40847">
        <v>17072024</v>
      </c>
      <c r="B40847" t="s">
        <v>137</v>
      </c>
      <c r="C40847" t="s">
        <v>178</v>
      </c>
      <c r="D40847" t="s">
        <v>190</v>
      </c>
      <c r="E40847" t="s">
        <v>196</v>
      </c>
      <c r="F40847" t="s">
        <v>101</v>
      </c>
    </row>
    <row r="40848" spans="1:7" x14ac:dyDescent="0.35">
      <c r="A40848">
        <v>17072024</v>
      </c>
      <c r="B40848" t="s">
        <v>197</v>
      </c>
      <c r="C40848" t="s">
        <v>198</v>
      </c>
      <c r="D40848" t="s">
        <v>140</v>
      </c>
      <c r="E40848" t="s">
        <v>199</v>
      </c>
      <c r="F40848" t="s">
        <v>200</v>
      </c>
      <c r="G40848" t="s">
        <v>101</v>
      </c>
    </row>
    <row r="40849" spans="1:6" x14ac:dyDescent="0.35">
      <c r="A40849">
        <v>17072024</v>
      </c>
      <c r="B40849" t="s">
        <v>414</v>
      </c>
      <c r="C40849" t="s">
        <v>212</v>
      </c>
      <c r="D40849" t="s">
        <v>61</v>
      </c>
      <c r="E40849" t="s">
        <v>101</v>
      </c>
    </row>
    <row r="40850" spans="1:6" x14ac:dyDescent="0.35">
      <c r="A40850">
        <v>17072024</v>
      </c>
      <c r="B40850" t="s">
        <v>515</v>
      </c>
      <c r="C40850" t="s">
        <v>165</v>
      </c>
      <c r="D40850" t="s">
        <v>205</v>
      </c>
      <c r="E40850" t="s">
        <v>101</v>
      </c>
    </row>
    <row r="40851" spans="1:6" x14ac:dyDescent="0.35">
      <c r="A40851">
        <v>17072024</v>
      </c>
      <c r="B40851" t="s">
        <v>596</v>
      </c>
      <c r="C40851" t="s">
        <v>361</v>
      </c>
      <c r="D40851" t="s">
        <v>208</v>
      </c>
      <c r="E40851" t="s">
        <v>101</v>
      </c>
    </row>
    <row r="40852" spans="1:6" x14ac:dyDescent="0.35">
      <c r="A40852">
        <v>17072024</v>
      </c>
      <c r="B40852" t="s">
        <v>474</v>
      </c>
      <c r="C40852" t="s">
        <v>333</v>
      </c>
      <c r="D40852" t="s">
        <v>210</v>
      </c>
      <c r="E40852" t="s">
        <v>211</v>
      </c>
      <c r="F40852" t="s">
        <v>101</v>
      </c>
    </row>
    <row r="40853" spans="1:6" x14ac:dyDescent="0.35">
      <c r="A40853">
        <v>17072024</v>
      </c>
      <c r="B40853" t="s">
        <v>255</v>
      </c>
      <c r="C40853" t="s">
        <v>234</v>
      </c>
      <c r="D40853" t="s">
        <v>214</v>
      </c>
      <c r="E40853" t="s">
        <v>215</v>
      </c>
      <c r="F40853" t="s">
        <v>101</v>
      </c>
    </row>
    <row r="40854" spans="1:6" x14ac:dyDescent="0.35">
      <c r="A40854">
        <v>17072024</v>
      </c>
      <c r="B40854" t="s">
        <v>576</v>
      </c>
      <c r="C40854" t="s">
        <v>478</v>
      </c>
      <c r="D40854" t="s">
        <v>217</v>
      </c>
      <c r="E40854" t="s">
        <v>101</v>
      </c>
    </row>
    <row r="40855" spans="1:6" x14ac:dyDescent="0.35">
      <c r="A40855">
        <v>17072024</v>
      </c>
      <c r="B40855" t="s">
        <v>695</v>
      </c>
      <c r="C40855" t="s">
        <v>414</v>
      </c>
      <c r="D40855" t="s">
        <v>220</v>
      </c>
      <c r="E40855" t="s">
        <v>101</v>
      </c>
    </row>
    <row r="40856" spans="1:6" x14ac:dyDescent="0.35">
      <c r="A40856">
        <v>17072024</v>
      </c>
      <c r="B40856" t="s">
        <v>218</v>
      </c>
      <c r="C40856" t="s">
        <v>168</v>
      </c>
      <c r="D40856" t="s">
        <v>222</v>
      </c>
    </row>
    <row r="40857" spans="1:6" x14ac:dyDescent="0.35">
      <c r="A40857">
        <v>17072024</v>
      </c>
      <c r="B40857" t="s">
        <v>592</v>
      </c>
      <c r="C40857" t="s">
        <v>435</v>
      </c>
      <c r="D40857" t="s">
        <v>223</v>
      </c>
    </row>
    <row r="40858" spans="1:6" x14ac:dyDescent="0.35">
      <c r="A40858">
        <v>17072024</v>
      </c>
      <c r="B40858" t="s">
        <v>518</v>
      </c>
      <c r="C40858" t="s">
        <v>469</v>
      </c>
      <c r="D40858" t="s">
        <v>225</v>
      </c>
      <c r="E40858" t="s">
        <v>101</v>
      </c>
    </row>
    <row r="40859" spans="1:6" x14ac:dyDescent="0.35">
      <c r="A40859">
        <v>17072024</v>
      </c>
      <c r="B40859" t="s">
        <v>674</v>
      </c>
      <c r="C40859" t="s">
        <v>192</v>
      </c>
      <c r="D40859" t="s">
        <v>225</v>
      </c>
      <c r="E40859" t="s">
        <v>228</v>
      </c>
      <c r="F40859" t="s">
        <v>229</v>
      </c>
    </row>
    <row r="40860" spans="1:6" x14ac:dyDescent="0.35">
      <c r="A40860">
        <v>17072024</v>
      </c>
      <c r="B40860" t="s">
        <v>576</v>
      </c>
      <c r="C40860" t="s">
        <v>231</v>
      </c>
      <c r="D40860" t="s">
        <v>232</v>
      </c>
      <c r="E40860" t="s">
        <v>101</v>
      </c>
    </row>
    <row r="40861" spans="1:6" x14ac:dyDescent="0.35">
      <c r="A40861">
        <v>17072024</v>
      </c>
      <c r="B40861" t="s">
        <v>511</v>
      </c>
      <c r="C40861" t="s">
        <v>158</v>
      </c>
      <c r="D40861" t="s">
        <v>235</v>
      </c>
      <c r="E40861" t="s">
        <v>236</v>
      </c>
      <c r="F40861" t="s">
        <v>101</v>
      </c>
    </row>
    <row r="40862" spans="1:6" x14ac:dyDescent="0.35">
      <c r="A40862">
        <v>17072024</v>
      </c>
      <c r="B40862" t="s">
        <v>511</v>
      </c>
      <c r="C40862" t="s">
        <v>529</v>
      </c>
      <c r="D40862" t="s">
        <v>235</v>
      </c>
      <c r="E40862" t="s">
        <v>239</v>
      </c>
      <c r="F40862" t="s">
        <v>149</v>
      </c>
    </row>
    <row r="40863" spans="1:6" x14ac:dyDescent="0.35">
      <c r="A40863">
        <v>17072024</v>
      </c>
      <c r="B40863" t="s">
        <v>413</v>
      </c>
      <c r="C40863" t="s">
        <v>363</v>
      </c>
      <c r="D40863" t="s">
        <v>235</v>
      </c>
      <c r="E40863" t="s">
        <v>241</v>
      </c>
      <c r="F40863" t="s">
        <v>101</v>
      </c>
    </row>
    <row r="40864" spans="1:6" x14ac:dyDescent="0.35">
      <c r="A40864">
        <v>17072024</v>
      </c>
      <c r="B40864" t="s">
        <v>464</v>
      </c>
      <c r="C40864" t="s">
        <v>411</v>
      </c>
      <c r="D40864" t="s">
        <v>243</v>
      </c>
      <c r="E40864" t="s">
        <v>101</v>
      </c>
    </row>
    <row r="40865" spans="1:7" x14ac:dyDescent="0.35">
      <c r="A40865">
        <v>17072024</v>
      </c>
      <c r="B40865" t="s">
        <v>418</v>
      </c>
      <c r="C40865" t="s">
        <v>227</v>
      </c>
      <c r="D40865" t="s">
        <v>245</v>
      </c>
      <c r="E40865" t="s">
        <v>246</v>
      </c>
    </row>
    <row r="40866" spans="1:7" x14ac:dyDescent="0.35">
      <c r="A40866">
        <v>17072024</v>
      </c>
      <c r="B40866" t="s">
        <v>629</v>
      </c>
      <c r="C40866" t="s">
        <v>286</v>
      </c>
      <c r="D40866" t="s">
        <v>245</v>
      </c>
      <c r="E40866" t="s">
        <v>249</v>
      </c>
    </row>
    <row r="40867" spans="1:7" x14ac:dyDescent="0.35">
      <c r="A40867">
        <v>17072024</v>
      </c>
      <c r="B40867" t="s">
        <v>285</v>
      </c>
      <c r="C40867" t="s">
        <v>491</v>
      </c>
      <c r="D40867" t="s">
        <v>252</v>
      </c>
      <c r="E40867" t="s">
        <v>101</v>
      </c>
    </row>
    <row r="40868" spans="1:7" x14ac:dyDescent="0.35">
      <c r="A40868">
        <v>17072024</v>
      </c>
      <c r="B40868" t="s">
        <v>183</v>
      </c>
      <c r="C40868" t="s">
        <v>242</v>
      </c>
      <c r="D40868" t="s">
        <v>254</v>
      </c>
    </row>
    <row r="40869" spans="1:7" x14ac:dyDescent="0.35">
      <c r="A40869">
        <v>17072024</v>
      </c>
      <c r="B40869" t="s">
        <v>285</v>
      </c>
      <c r="C40869" t="s">
        <v>197</v>
      </c>
      <c r="D40869" t="s">
        <v>256</v>
      </c>
      <c r="E40869" t="s">
        <v>257</v>
      </c>
      <c r="F40869" t="s">
        <v>236</v>
      </c>
      <c r="G40869" t="s">
        <v>101</v>
      </c>
    </row>
    <row r="40870" spans="1:7" x14ac:dyDescent="0.35">
      <c r="A40870">
        <v>17072024</v>
      </c>
      <c r="B40870" t="s">
        <v>520</v>
      </c>
      <c r="C40870" t="s">
        <v>333</v>
      </c>
      <c r="D40870" t="s">
        <v>260</v>
      </c>
      <c r="E40870" t="s">
        <v>136</v>
      </c>
      <c r="F40870" t="s">
        <v>101</v>
      </c>
    </row>
    <row r="40871" spans="1:7" x14ac:dyDescent="0.35">
      <c r="A40871">
        <v>17072024</v>
      </c>
      <c r="B40871" t="s">
        <v>168</v>
      </c>
      <c r="C40871" t="s">
        <v>261</v>
      </c>
      <c r="D40871" t="s">
        <v>262</v>
      </c>
      <c r="E40871" t="s">
        <v>101</v>
      </c>
    </row>
    <row r="40872" spans="1:7" x14ac:dyDescent="0.35">
      <c r="A40872">
        <v>17072024</v>
      </c>
      <c r="B40872" t="s">
        <v>516</v>
      </c>
      <c r="C40872" t="s">
        <v>197</v>
      </c>
      <c r="D40872" t="s">
        <v>264</v>
      </c>
      <c r="E40872" t="s">
        <v>101</v>
      </c>
    </row>
    <row r="40873" spans="1:7" x14ac:dyDescent="0.35">
      <c r="A40873">
        <v>17072024</v>
      </c>
      <c r="B40873" t="s">
        <v>162</v>
      </c>
      <c r="C40873" t="s">
        <v>264</v>
      </c>
      <c r="D40873" t="s">
        <v>149</v>
      </c>
    </row>
    <row r="40874" spans="1:7" x14ac:dyDescent="0.35">
      <c r="A40874">
        <v>17072024</v>
      </c>
      <c r="B40874" t="s">
        <v>451</v>
      </c>
      <c r="C40874" t="s">
        <v>375</v>
      </c>
      <c r="D40874" t="s">
        <v>265</v>
      </c>
      <c r="E40874" t="s">
        <v>101</v>
      </c>
      <c r="F40874" t="s">
        <v>266</v>
      </c>
    </row>
    <row r="40875" spans="1:7" x14ac:dyDescent="0.35">
      <c r="A40875">
        <v>17072024</v>
      </c>
      <c r="B40875" t="s">
        <v>515</v>
      </c>
      <c r="C40875" t="s">
        <v>481</v>
      </c>
      <c r="D40875" t="s">
        <v>267</v>
      </c>
      <c r="E40875" t="s">
        <v>101</v>
      </c>
    </row>
    <row r="40876" spans="1:7" x14ac:dyDescent="0.35">
      <c r="A40876">
        <v>17072024</v>
      </c>
      <c r="B40876" t="s">
        <v>514</v>
      </c>
      <c r="C40876" t="s">
        <v>402</v>
      </c>
      <c r="D40876" t="s">
        <v>268</v>
      </c>
    </row>
    <row r="40877" spans="1:7" x14ac:dyDescent="0.35">
      <c r="A40877">
        <v>17072024</v>
      </c>
      <c r="B40877" t="s">
        <v>581</v>
      </c>
      <c r="C40877" t="s">
        <v>269</v>
      </c>
      <c r="D40877" t="s">
        <v>270</v>
      </c>
      <c r="E40877" t="s">
        <v>271</v>
      </c>
      <c r="F40877" t="s">
        <v>101</v>
      </c>
    </row>
    <row r="40878" spans="1:7" x14ac:dyDescent="0.35">
      <c r="A40878">
        <v>17072024</v>
      </c>
      <c r="B40878" t="s">
        <v>441</v>
      </c>
      <c r="C40878" t="s">
        <v>177</v>
      </c>
      <c r="D40878" t="s">
        <v>274</v>
      </c>
      <c r="E40878" t="s">
        <v>101</v>
      </c>
    </row>
    <row r="40879" spans="1:7" x14ac:dyDescent="0.35">
      <c r="A40879">
        <v>17072024</v>
      </c>
      <c r="B40879" t="s">
        <v>554</v>
      </c>
      <c r="C40879" t="s">
        <v>166</v>
      </c>
      <c r="D40879" t="s">
        <v>277</v>
      </c>
      <c r="E40879" t="s">
        <v>101</v>
      </c>
    </row>
    <row r="40880" spans="1:7" x14ac:dyDescent="0.35">
      <c r="A40880">
        <v>17072024</v>
      </c>
      <c r="B40880" t="s">
        <v>473</v>
      </c>
      <c r="C40880" t="s">
        <v>204</v>
      </c>
      <c r="D40880" t="s">
        <v>279</v>
      </c>
      <c r="E40880" t="s">
        <v>140</v>
      </c>
      <c r="F40880" t="s">
        <v>280</v>
      </c>
    </row>
    <row r="40881" spans="1:9" x14ac:dyDescent="0.35">
      <c r="A40881">
        <v>17072024</v>
      </c>
      <c r="B40881" t="s">
        <v>551</v>
      </c>
      <c r="C40881" t="s">
        <v>269</v>
      </c>
      <c r="D40881" t="s">
        <v>281</v>
      </c>
    </row>
    <row r="40882" spans="1:9" x14ac:dyDescent="0.35">
      <c r="A40882">
        <v>17072024</v>
      </c>
      <c r="B40882" t="s">
        <v>454</v>
      </c>
      <c r="C40882" t="s">
        <v>186</v>
      </c>
      <c r="D40882" t="s">
        <v>284</v>
      </c>
      <c r="E40882" t="s">
        <v>101</v>
      </c>
    </row>
    <row r="40883" spans="1:9" x14ac:dyDescent="0.35">
      <c r="A40883">
        <v>17072024</v>
      </c>
      <c r="B40883" t="s">
        <v>693</v>
      </c>
      <c r="C40883" t="s">
        <v>427</v>
      </c>
      <c r="D40883" t="s">
        <v>287</v>
      </c>
      <c r="E40883" t="s">
        <v>101</v>
      </c>
    </row>
    <row r="40884" spans="1:9" x14ac:dyDescent="0.35">
      <c r="A40884">
        <v>17072024</v>
      </c>
      <c r="B40884" t="s">
        <v>464</v>
      </c>
      <c r="C40884" t="s">
        <v>476</v>
      </c>
      <c r="D40884" t="s">
        <v>288</v>
      </c>
      <c r="E40884" t="s">
        <v>101</v>
      </c>
    </row>
    <row r="40885" spans="1:9" x14ac:dyDescent="0.35">
      <c r="A40885">
        <v>17072024</v>
      </c>
      <c r="B40885" t="s">
        <v>237</v>
      </c>
      <c r="C40885" t="s">
        <v>162</v>
      </c>
      <c r="D40885" t="s">
        <v>290</v>
      </c>
      <c r="E40885" t="s">
        <v>140</v>
      </c>
      <c r="F40885" t="s">
        <v>291</v>
      </c>
    </row>
    <row r="40886" spans="1:9" x14ac:dyDescent="0.35">
      <c r="A40886">
        <v>17072024</v>
      </c>
      <c r="B40886" t="s">
        <v>444</v>
      </c>
      <c r="C40886" t="s">
        <v>269</v>
      </c>
      <c r="D40886" t="s">
        <v>290</v>
      </c>
      <c r="E40886" t="s">
        <v>140</v>
      </c>
      <c r="F40886" t="s">
        <v>294</v>
      </c>
      <c r="G40886" t="s">
        <v>295</v>
      </c>
      <c r="H40886" t="s">
        <v>101</v>
      </c>
    </row>
    <row r="40887" spans="1:9" x14ac:dyDescent="0.35">
      <c r="A40887">
        <v>17072024</v>
      </c>
      <c r="B40887" t="s">
        <v>449</v>
      </c>
      <c r="C40887" t="s">
        <v>201</v>
      </c>
      <c r="D40887" t="s">
        <v>298</v>
      </c>
      <c r="E40887" t="s">
        <v>101</v>
      </c>
    </row>
    <row r="40888" spans="1:9" x14ac:dyDescent="0.35">
      <c r="A40888">
        <v>17072024</v>
      </c>
      <c r="B40888" t="s">
        <v>553</v>
      </c>
      <c r="C40888" t="s">
        <v>118</v>
      </c>
      <c r="D40888" t="s">
        <v>300</v>
      </c>
      <c r="E40888" t="s">
        <v>262</v>
      </c>
      <c r="F40888" t="s">
        <v>101</v>
      </c>
    </row>
    <row r="40889" spans="1:9" x14ac:dyDescent="0.35">
      <c r="A40889">
        <v>17072024</v>
      </c>
      <c r="B40889" t="s">
        <v>454</v>
      </c>
      <c r="C40889" t="s">
        <v>434</v>
      </c>
      <c r="D40889" t="s">
        <v>301</v>
      </c>
      <c r="E40889" t="s">
        <v>101</v>
      </c>
    </row>
    <row r="40890" spans="1:9" x14ac:dyDescent="0.35">
      <c r="A40890">
        <v>17072024</v>
      </c>
      <c r="B40890" t="s">
        <v>464</v>
      </c>
      <c r="C40890" t="s">
        <v>402</v>
      </c>
      <c r="D40890" t="s">
        <v>303</v>
      </c>
      <c r="E40890" t="s">
        <v>149</v>
      </c>
    </row>
    <row r="40891" spans="1:9" x14ac:dyDescent="0.35">
      <c r="A40891">
        <v>17072024</v>
      </c>
      <c r="B40891" t="s">
        <v>576</v>
      </c>
      <c r="C40891" t="s">
        <v>233</v>
      </c>
      <c r="D40891" t="s">
        <v>306</v>
      </c>
      <c r="E40891" t="s">
        <v>101</v>
      </c>
    </row>
    <row r="40892" spans="1:9" x14ac:dyDescent="0.35">
      <c r="A40892">
        <v>17072024</v>
      </c>
      <c r="B40892" t="s">
        <v>551</v>
      </c>
      <c r="C40892" t="s">
        <v>197</v>
      </c>
      <c r="D40892" t="s">
        <v>308</v>
      </c>
      <c r="E40892" t="s">
        <v>309</v>
      </c>
      <c r="F40892" t="s">
        <v>310</v>
      </c>
      <c r="G40892" t="s">
        <v>311</v>
      </c>
      <c r="H40892" t="s">
        <v>312</v>
      </c>
      <c r="I40892" t="s">
        <v>101</v>
      </c>
    </row>
    <row r="40893" spans="1:9" x14ac:dyDescent="0.35">
      <c r="A40893">
        <v>17072024</v>
      </c>
      <c r="B40893" t="s">
        <v>258</v>
      </c>
      <c r="C40893" t="s">
        <v>506</v>
      </c>
      <c r="D40893" t="s">
        <v>314</v>
      </c>
      <c r="E40893" t="s">
        <v>315</v>
      </c>
      <c r="F40893" t="s">
        <v>101</v>
      </c>
    </row>
    <row r="40894" spans="1:9" x14ac:dyDescent="0.35">
      <c r="A40894">
        <v>17072024</v>
      </c>
      <c r="B40894" t="s">
        <v>422</v>
      </c>
      <c r="C40894" t="s">
        <v>231</v>
      </c>
      <c r="D40894" t="s">
        <v>314</v>
      </c>
      <c r="E40894" t="s">
        <v>317</v>
      </c>
      <c r="F40894" t="s">
        <v>101</v>
      </c>
    </row>
    <row r="40895" spans="1:9" x14ac:dyDescent="0.35">
      <c r="A40895">
        <v>17072024</v>
      </c>
      <c r="B40895" t="s">
        <v>418</v>
      </c>
      <c r="C40895" t="s">
        <v>122</v>
      </c>
      <c r="D40895" t="s">
        <v>319</v>
      </c>
      <c r="E40895" t="s">
        <v>320</v>
      </c>
      <c r="F40895" t="s">
        <v>321</v>
      </c>
    </row>
    <row r="40896" spans="1:9" x14ac:dyDescent="0.35">
      <c r="A40896">
        <v>17072024</v>
      </c>
      <c r="B40896" t="s">
        <v>557</v>
      </c>
      <c r="C40896" t="s">
        <v>158</v>
      </c>
      <c r="D40896" t="s">
        <v>322</v>
      </c>
      <c r="E40896" t="s">
        <v>101</v>
      </c>
    </row>
    <row r="40897" spans="1:6" x14ac:dyDescent="0.35">
      <c r="A40897">
        <v>17072024</v>
      </c>
      <c r="B40897" t="s">
        <v>413</v>
      </c>
      <c r="C40897" t="s">
        <v>168</v>
      </c>
      <c r="D40897" t="s">
        <v>325</v>
      </c>
      <c r="E40897" t="s">
        <v>101</v>
      </c>
    </row>
    <row r="40898" spans="1:6" x14ac:dyDescent="0.35">
      <c r="A40898">
        <v>17072024</v>
      </c>
      <c r="B40898" t="s">
        <v>583</v>
      </c>
      <c r="C40898" t="s">
        <v>427</v>
      </c>
      <c r="D40898" t="s">
        <v>328</v>
      </c>
      <c r="E40898" t="s">
        <v>101</v>
      </c>
    </row>
    <row r="40899" spans="1:6" x14ac:dyDescent="0.35">
      <c r="A40899">
        <v>17072024</v>
      </c>
      <c r="B40899" t="s">
        <v>197</v>
      </c>
      <c r="C40899" t="s">
        <v>331</v>
      </c>
      <c r="D40899" t="s">
        <v>332</v>
      </c>
      <c r="E40899" t="s">
        <v>101</v>
      </c>
    </row>
    <row r="40900" spans="1:6" x14ac:dyDescent="0.35">
      <c r="A40900">
        <v>17072024</v>
      </c>
      <c r="B40900" t="s">
        <v>275</v>
      </c>
      <c r="C40900" t="s">
        <v>302</v>
      </c>
      <c r="D40900" t="s">
        <v>331</v>
      </c>
      <c r="E40900" t="s">
        <v>335</v>
      </c>
      <c r="F40900" t="s">
        <v>101</v>
      </c>
    </row>
    <row r="40901" spans="1:6" x14ac:dyDescent="0.35">
      <c r="A40901">
        <v>17072024</v>
      </c>
      <c r="B40901" t="s">
        <v>353</v>
      </c>
      <c r="C40901" t="s">
        <v>186</v>
      </c>
      <c r="D40901" t="s">
        <v>331</v>
      </c>
      <c r="E40901" t="s">
        <v>338</v>
      </c>
      <c r="F40901" t="s">
        <v>321</v>
      </c>
    </row>
    <row r="40902" spans="1:6" x14ac:dyDescent="0.35">
      <c r="A40902">
        <v>17072024</v>
      </c>
      <c r="B40902" t="s">
        <v>560</v>
      </c>
      <c r="C40902" t="s">
        <v>155</v>
      </c>
      <c r="D40902" t="s">
        <v>170</v>
      </c>
    </row>
    <row r="40903" spans="1:6" x14ac:dyDescent="0.35">
      <c r="A40903">
        <v>17072024</v>
      </c>
      <c r="B40903" t="s">
        <v>440</v>
      </c>
      <c r="C40903" t="s">
        <v>389</v>
      </c>
      <c r="D40903" t="s">
        <v>341</v>
      </c>
      <c r="E40903" t="s">
        <v>101</v>
      </c>
    </row>
    <row r="40904" spans="1:6" x14ac:dyDescent="0.35">
      <c r="A40904">
        <v>17072024</v>
      </c>
      <c r="B40904" t="s">
        <v>572</v>
      </c>
      <c r="C40904" t="s">
        <v>131</v>
      </c>
      <c r="D40904" t="s">
        <v>343</v>
      </c>
      <c r="E40904" t="s">
        <v>101</v>
      </c>
    </row>
    <row r="40905" spans="1:6" x14ac:dyDescent="0.35">
      <c r="A40905">
        <v>17072024</v>
      </c>
      <c r="B40905" t="s">
        <v>492</v>
      </c>
      <c r="C40905" t="s">
        <v>132</v>
      </c>
      <c r="D40905" t="s">
        <v>344</v>
      </c>
      <c r="E40905" t="s">
        <v>345</v>
      </c>
      <c r="F40905" t="s">
        <v>101</v>
      </c>
    </row>
    <row r="40906" spans="1:6" x14ac:dyDescent="0.35">
      <c r="A40906">
        <v>17072024</v>
      </c>
      <c r="B40906" t="s">
        <v>444</v>
      </c>
      <c r="C40906" t="s">
        <v>227</v>
      </c>
      <c r="D40906" t="s">
        <v>132</v>
      </c>
      <c r="E40906" t="s">
        <v>347</v>
      </c>
      <c r="F40906" t="s">
        <v>101</v>
      </c>
    </row>
    <row r="40907" spans="1:6" x14ac:dyDescent="0.35">
      <c r="A40907">
        <v>17072024</v>
      </c>
      <c r="B40907" t="s">
        <v>473</v>
      </c>
      <c r="C40907" t="s">
        <v>106</v>
      </c>
      <c r="D40907" t="s">
        <v>132</v>
      </c>
      <c r="E40907" t="s">
        <v>348</v>
      </c>
      <c r="F40907" t="s">
        <v>101</v>
      </c>
    </row>
    <row r="40908" spans="1:6" x14ac:dyDescent="0.35">
      <c r="A40908">
        <v>17072024</v>
      </c>
      <c r="B40908" t="s">
        <v>233</v>
      </c>
      <c r="C40908" t="s">
        <v>389</v>
      </c>
      <c r="D40908" t="s">
        <v>132</v>
      </c>
      <c r="E40908" t="s">
        <v>350</v>
      </c>
      <c r="F40908" t="s">
        <v>101</v>
      </c>
    </row>
    <row r="40909" spans="1:6" x14ac:dyDescent="0.35">
      <c r="A40909">
        <v>17072024</v>
      </c>
      <c r="B40909" t="s">
        <v>597</v>
      </c>
      <c r="C40909" t="s">
        <v>204</v>
      </c>
      <c r="D40909" t="s">
        <v>132</v>
      </c>
      <c r="E40909" t="s">
        <v>352</v>
      </c>
      <c r="F40909" t="s">
        <v>101</v>
      </c>
    </row>
    <row r="40910" spans="1:6" x14ac:dyDescent="0.35">
      <c r="A40910">
        <v>17072024</v>
      </c>
      <c r="B40910" t="s">
        <v>418</v>
      </c>
      <c r="C40910" t="s">
        <v>354</v>
      </c>
      <c r="D40910" t="s">
        <v>132</v>
      </c>
      <c r="E40910" t="s">
        <v>133</v>
      </c>
      <c r="F40910" t="s">
        <v>355</v>
      </c>
    </row>
    <row r="40911" spans="1:6" x14ac:dyDescent="0.35">
      <c r="A40911">
        <v>17072024</v>
      </c>
      <c r="B40911" t="s">
        <v>591</v>
      </c>
      <c r="C40911" t="s">
        <v>131</v>
      </c>
      <c r="D40911" t="s">
        <v>132</v>
      </c>
      <c r="E40911" t="s">
        <v>356</v>
      </c>
      <c r="F40911" t="s">
        <v>101</v>
      </c>
    </row>
    <row r="40912" spans="1:6" x14ac:dyDescent="0.35">
      <c r="A40912">
        <v>17072024</v>
      </c>
      <c r="B40912" t="s">
        <v>481</v>
      </c>
      <c r="C40912" t="s">
        <v>302</v>
      </c>
      <c r="D40912" t="s">
        <v>359</v>
      </c>
      <c r="E40912" t="s">
        <v>360</v>
      </c>
      <c r="F40912" t="s">
        <v>101</v>
      </c>
    </row>
    <row r="40913" spans="1:8" x14ac:dyDescent="0.35">
      <c r="A40913">
        <v>17072024</v>
      </c>
      <c r="B40913" t="s">
        <v>510</v>
      </c>
      <c r="C40913" t="s">
        <v>118</v>
      </c>
      <c r="D40913" t="s">
        <v>359</v>
      </c>
      <c r="E40913" t="s">
        <v>362</v>
      </c>
      <c r="F40913" t="s">
        <v>101</v>
      </c>
    </row>
    <row r="40914" spans="1:8" x14ac:dyDescent="0.35">
      <c r="A40914">
        <v>17072024</v>
      </c>
      <c r="B40914" t="s">
        <v>493</v>
      </c>
      <c r="C40914" t="s">
        <v>143</v>
      </c>
      <c r="D40914" t="s">
        <v>359</v>
      </c>
      <c r="E40914" t="s">
        <v>362</v>
      </c>
      <c r="F40914" t="s">
        <v>140</v>
      </c>
      <c r="G40914" t="s">
        <v>364</v>
      </c>
      <c r="H40914" t="s">
        <v>101</v>
      </c>
    </row>
    <row r="40915" spans="1:8" x14ac:dyDescent="0.35">
      <c r="A40915">
        <v>17072024</v>
      </c>
      <c r="B40915" t="s">
        <v>637</v>
      </c>
      <c r="C40915" t="s">
        <v>434</v>
      </c>
      <c r="D40915" t="s">
        <v>366</v>
      </c>
      <c r="E40915" t="s">
        <v>257</v>
      </c>
      <c r="F40915" t="s">
        <v>367</v>
      </c>
      <c r="G40915" t="s">
        <v>101</v>
      </c>
    </row>
    <row r="40916" spans="1:8" x14ac:dyDescent="0.35">
      <c r="A40916">
        <v>17072024</v>
      </c>
      <c r="B40916" t="s">
        <v>413</v>
      </c>
      <c r="C40916" t="s">
        <v>175</v>
      </c>
      <c r="D40916" t="s">
        <v>369</v>
      </c>
      <c r="E40916" t="s">
        <v>370</v>
      </c>
      <c r="F40916" t="s">
        <v>101</v>
      </c>
    </row>
    <row r="40917" spans="1:8" x14ac:dyDescent="0.35">
      <c r="A40917">
        <v>17072024</v>
      </c>
      <c r="B40917" t="s">
        <v>514</v>
      </c>
      <c r="C40917" t="s">
        <v>478</v>
      </c>
      <c r="D40917" t="s">
        <v>371</v>
      </c>
      <c r="E40917" t="s">
        <v>101</v>
      </c>
    </row>
    <row r="40918" spans="1:8" x14ac:dyDescent="0.35">
      <c r="A40918">
        <v>17072024</v>
      </c>
      <c r="B40918" t="s">
        <v>599</v>
      </c>
      <c r="C40918" t="s">
        <v>434</v>
      </c>
      <c r="D40918" t="s">
        <v>372</v>
      </c>
      <c r="E40918" t="s">
        <v>101</v>
      </c>
    </row>
    <row r="40919" spans="1:8" x14ac:dyDescent="0.35">
      <c r="A40919">
        <v>17072024</v>
      </c>
      <c r="B40919" t="s">
        <v>177</v>
      </c>
      <c r="C40919" t="s">
        <v>373</v>
      </c>
      <c r="D40919" t="s">
        <v>101</v>
      </c>
    </row>
    <row r="40920" spans="1:8" x14ac:dyDescent="0.35">
      <c r="A40920">
        <v>17072024</v>
      </c>
      <c r="B40920" t="s">
        <v>623</v>
      </c>
      <c r="C40920" t="s">
        <v>106</v>
      </c>
      <c r="D40920" t="s">
        <v>376</v>
      </c>
      <c r="E40920" t="s">
        <v>140</v>
      </c>
      <c r="F40920" t="s">
        <v>331</v>
      </c>
      <c r="G40920" t="s">
        <v>377</v>
      </c>
      <c r="H40920" t="s">
        <v>101</v>
      </c>
    </row>
    <row r="40921" spans="1:8" x14ac:dyDescent="0.35">
      <c r="A40921">
        <v>17072024</v>
      </c>
      <c r="B40921" t="s">
        <v>611</v>
      </c>
      <c r="C40921" t="s">
        <v>297</v>
      </c>
      <c r="D40921" t="s">
        <v>378</v>
      </c>
    </row>
    <row r="40922" spans="1:8" x14ac:dyDescent="0.35">
      <c r="A40922">
        <v>17072024</v>
      </c>
      <c r="B40922" t="s">
        <v>183</v>
      </c>
      <c r="C40922" t="s">
        <v>278</v>
      </c>
      <c r="D40922" t="s">
        <v>380</v>
      </c>
      <c r="E40922" t="s">
        <v>101</v>
      </c>
    </row>
    <row r="40923" spans="1:8" x14ac:dyDescent="0.35">
      <c r="A40923">
        <v>17072024</v>
      </c>
      <c r="B40923" t="s">
        <v>515</v>
      </c>
      <c r="C40923" t="s">
        <v>412</v>
      </c>
      <c r="D40923" t="s">
        <v>382</v>
      </c>
      <c r="E40923" t="s">
        <v>383</v>
      </c>
    </row>
    <row r="40924" spans="1:8" x14ac:dyDescent="0.35">
      <c r="A40924">
        <v>17072024</v>
      </c>
      <c r="B40924" t="s">
        <v>438</v>
      </c>
      <c r="C40924" t="s">
        <v>151</v>
      </c>
      <c r="D40924" t="s">
        <v>385</v>
      </c>
      <c r="E40924" t="s">
        <v>386</v>
      </c>
    </row>
    <row r="40925" spans="1:8" x14ac:dyDescent="0.35">
      <c r="A40925">
        <v>17072024</v>
      </c>
      <c r="B40925" t="s">
        <v>700</v>
      </c>
      <c r="C40925" t="s">
        <v>99</v>
      </c>
      <c r="D40925" t="s">
        <v>388</v>
      </c>
      <c r="E40925" t="s">
        <v>101</v>
      </c>
    </row>
    <row r="40926" spans="1:8" x14ac:dyDescent="0.35">
      <c r="A40926">
        <v>17072024</v>
      </c>
      <c r="B40926" t="s">
        <v>145</v>
      </c>
      <c r="C40926" t="s">
        <v>99</v>
      </c>
      <c r="D40926" t="s">
        <v>391</v>
      </c>
      <c r="E40926" t="s">
        <v>101</v>
      </c>
    </row>
    <row r="40927" spans="1:8" x14ac:dyDescent="0.35">
      <c r="A40927">
        <v>17072024</v>
      </c>
      <c r="B40927" t="s">
        <v>496</v>
      </c>
      <c r="C40927" t="s">
        <v>457</v>
      </c>
      <c r="D40927" t="s">
        <v>393</v>
      </c>
    </row>
    <row r="40928" spans="1:8" x14ac:dyDescent="0.35">
      <c r="A40928">
        <v>17072024</v>
      </c>
      <c r="B40928" t="s">
        <v>493</v>
      </c>
      <c r="C40928" t="s">
        <v>118</v>
      </c>
      <c r="D40928" t="s">
        <v>394</v>
      </c>
      <c r="E40928" t="s">
        <v>395</v>
      </c>
      <c r="F40928" t="s">
        <v>101</v>
      </c>
    </row>
    <row r="40929" spans="1:9" x14ac:dyDescent="0.35">
      <c r="A40929">
        <v>17072024</v>
      </c>
      <c r="B40929" t="s">
        <v>384</v>
      </c>
      <c r="C40929" t="s">
        <v>397</v>
      </c>
      <c r="D40929" t="s">
        <v>101</v>
      </c>
    </row>
    <row r="40930" spans="1:9" x14ac:dyDescent="0.35">
      <c r="A40930">
        <v>17072024</v>
      </c>
      <c r="B40930" t="s">
        <v>557</v>
      </c>
      <c r="C40930" t="s">
        <v>354</v>
      </c>
      <c r="D40930" t="s">
        <v>399</v>
      </c>
      <c r="E40930" t="s">
        <v>140</v>
      </c>
      <c r="F40930" t="s">
        <v>400</v>
      </c>
      <c r="G40930" t="s">
        <v>257</v>
      </c>
      <c r="H40930" t="s">
        <v>331</v>
      </c>
      <c r="I40930" t="s">
        <v>401</v>
      </c>
    </row>
    <row r="40931" spans="1:9" x14ac:dyDescent="0.35">
      <c r="A40931">
        <v>17072024</v>
      </c>
      <c r="B40931" t="s">
        <v>494</v>
      </c>
      <c r="C40931" t="s">
        <v>513</v>
      </c>
      <c r="D40931" t="s">
        <v>399</v>
      </c>
      <c r="E40931" t="s">
        <v>187</v>
      </c>
      <c r="F40931" t="s">
        <v>101</v>
      </c>
    </row>
    <row r="40932" spans="1:9" x14ac:dyDescent="0.35">
      <c r="A40932">
        <v>17072024</v>
      </c>
      <c r="B40932" t="s">
        <v>454</v>
      </c>
      <c r="C40932" t="s">
        <v>506</v>
      </c>
      <c r="D40932" t="s">
        <v>399</v>
      </c>
      <c r="E40932" t="s">
        <v>403</v>
      </c>
      <c r="F40932" t="s">
        <v>101</v>
      </c>
    </row>
    <row r="40933" spans="1:9" x14ac:dyDescent="0.35">
      <c r="A40933">
        <v>17072024</v>
      </c>
      <c r="B40933" t="s">
        <v>551</v>
      </c>
      <c r="C40933" t="s">
        <v>458</v>
      </c>
      <c r="D40933" t="s">
        <v>399</v>
      </c>
      <c r="E40933" t="s">
        <v>404</v>
      </c>
      <c r="F40933" t="s">
        <v>101</v>
      </c>
    </row>
    <row r="40934" spans="1:9" x14ac:dyDescent="0.35">
      <c r="A40934">
        <v>16072024</v>
      </c>
      <c r="B40934" t="s">
        <v>460</v>
      </c>
      <c r="C40934" t="s">
        <v>138</v>
      </c>
      <c r="D40934" t="s">
        <v>100</v>
      </c>
      <c r="E40934" t="s">
        <v>101</v>
      </c>
    </row>
    <row r="40935" spans="1:9" x14ac:dyDescent="0.35">
      <c r="A40935">
        <v>16072024</v>
      </c>
      <c r="B40935" t="s">
        <v>221</v>
      </c>
      <c r="C40935" t="s">
        <v>481</v>
      </c>
      <c r="D40935" t="s">
        <v>104</v>
      </c>
      <c r="E40935" t="s">
        <v>101</v>
      </c>
    </row>
    <row r="40936" spans="1:9" x14ac:dyDescent="0.35">
      <c r="A40936">
        <v>16072024</v>
      </c>
      <c r="B40936" t="s">
        <v>172</v>
      </c>
      <c r="C40936" t="s">
        <v>107</v>
      </c>
      <c r="D40936" t="s">
        <v>108</v>
      </c>
      <c r="E40936" t="s">
        <v>101</v>
      </c>
    </row>
    <row r="40937" spans="1:9" x14ac:dyDescent="0.35">
      <c r="A40937">
        <v>16072024</v>
      </c>
      <c r="B40937" t="s">
        <v>323</v>
      </c>
      <c r="C40937" t="s">
        <v>197</v>
      </c>
      <c r="D40937" t="s">
        <v>111</v>
      </c>
      <c r="E40937" t="s">
        <v>101</v>
      </c>
    </row>
    <row r="40938" spans="1:9" x14ac:dyDescent="0.35">
      <c r="A40938">
        <v>16072024</v>
      </c>
      <c r="B40938" t="s">
        <v>617</v>
      </c>
      <c r="C40938" t="s">
        <v>697</v>
      </c>
      <c r="D40938" t="s">
        <v>114</v>
      </c>
      <c r="E40938" t="s">
        <v>115</v>
      </c>
      <c r="F40938" t="s">
        <v>116</v>
      </c>
    </row>
    <row r="40939" spans="1:9" x14ac:dyDescent="0.35">
      <c r="A40939">
        <v>16072024</v>
      </c>
      <c r="B40939" t="s">
        <v>204</v>
      </c>
      <c r="C40939" t="s">
        <v>242</v>
      </c>
      <c r="D40939" t="s">
        <v>114</v>
      </c>
      <c r="E40939" t="s">
        <v>119</v>
      </c>
      <c r="F40939" t="s">
        <v>120</v>
      </c>
      <c r="G40939" t="s">
        <v>121</v>
      </c>
    </row>
    <row r="40940" spans="1:9" x14ac:dyDescent="0.35">
      <c r="A40940">
        <v>16072024</v>
      </c>
      <c r="B40940" t="s">
        <v>571</v>
      </c>
      <c r="C40940" t="s">
        <v>690</v>
      </c>
      <c r="D40940" t="s">
        <v>114</v>
      </c>
      <c r="E40940" t="s">
        <v>124</v>
      </c>
    </row>
    <row r="40941" spans="1:9" x14ac:dyDescent="0.35">
      <c r="A40941">
        <v>16072024</v>
      </c>
      <c r="B40941" t="s">
        <v>713</v>
      </c>
      <c r="C40941" t="s">
        <v>682</v>
      </c>
      <c r="D40941" t="s">
        <v>114</v>
      </c>
      <c r="E40941" t="s">
        <v>127</v>
      </c>
    </row>
    <row r="40942" spans="1:9" x14ac:dyDescent="0.35">
      <c r="A40942">
        <v>16072024</v>
      </c>
      <c r="B40942" t="s">
        <v>126</v>
      </c>
      <c r="C40942" t="s">
        <v>653</v>
      </c>
      <c r="D40942" t="s">
        <v>114</v>
      </c>
      <c r="E40942" t="s">
        <v>130</v>
      </c>
    </row>
    <row r="40943" spans="1:9" x14ac:dyDescent="0.35">
      <c r="A40943">
        <v>16072024</v>
      </c>
      <c r="B40943" t="s">
        <v>324</v>
      </c>
      <c r="C40943" t="s">
        <v>180</v>
      </c>
      <c r="D40943" t="s">
        <v>114</v>
      </c>
      <c r="E40943" t="s">
        <v>132</v>
      </c>
      <c r="F40943" t="s">
        <v>133</v>
      </c>
    </row>
    <row r="40944" spans="1:9" x14ac:dyDescent="0.35">
      <c r="A40944">
        <v>16072024</v>
      </c>
      <c r="B40944" t="s">
        <v>424</v>
      </c>
      <c r="C40944" t="s">
        <v>255</v>
      </c>
      <c r="D40944" t="s">
        <v>135</v>
      </c>
      <c r="E40944" t="s">
        <v>136</v>
      </c>
    </row>
    <row r="40945" spans="1:7" x14ac:dyDescent="0.35">
      <c r="A40945">
        <v>16072024</v>
      </c>
      <c r="B40945" t="s">
        <v>599</v>
      </c>
      <c r="C40945" t="s">
        <v>219</v>
      </c>
      <c r="D40945" t="s">
        <v>139</v>
      </c>
      <c r="E40945" t="s">
        <v>140</v>
      </c>
      <c r="F40945" t="s">
        <v>141</v>
      </c>
      <c r="G40945" t="s">
        <v>101</v>
      </c>
    </row>
    <row r="40946" spans="1:7" x14ac:dyDescent="0.35">
      <c r="A40946">
        <v>16072024</v>
      </c>
      <c r="B40946" t="s">
        <v>554</v>
      </c>
      <c r="C40946" t="s">
        <v>282</v>
      </c>
      <c r="D40946" t="s">
        <v>144</v>
      </c>
      <c r="E40946" t="s">
        <v>101</v>
      </c>
    </row>
    <row r="40947" spans="1:7" x14ac:dyDescent="0.35">
      <c r="A40947">
        <v>16072024</v>
      </c>
      <c r="B40947" t="s">
        <v>441</v>
      </c>
      <c r="C40947" t="s">
        <v>138</v>
      </c>
      <c r="D40947" t="s">
        <v>147</v>
      </c>
      <c r="E40947" t="s">
        <v>148</v>
      </c>
      <c r="F40947" t="s">
        <v>149</v>
      </c>
    </row>
    <row r="40948" spans="1:7" x14ac:dyDescent="0.35">
      <c r="A40948">
        <v>16072024</v>
      </c>
      <c r="B40948" t="s">
        <v>444</v>
      </c>
      <c r="C40948" t="s">
        <v>152</v>
      </c>
      <c r="D40948" t="s">
        <v>140</v>
      </c>
      <c r="E40948" t="s">
        <v>153</v>
      </c>
      <c r="F40948" t="s">
        <v>101</v>
      </c>
    </row>
    <row r="40949" spans="1:7" x14ac:dyDescent="0.35">
      <c r="A40949">
        <v>16072024</v>
      </c>
      <c r="B40949" t="s">
        <v>473</v>
      </c>
      <c r="C40949" t="s">
        <v>411</v>
      </c>
      <c r="D40949" t="s">
        <v>156</v>
      </c>
      <c r="E40949" t="s">
        <v>101</v>
      </c>
    </row>
    <row r="40950" spans="1:7" x14ac:dyDescent="0.35">
      <c r="A40950">
        <v>16072024</v>
      </c>
      <c r="B40950" t="s">
        <v>296</v>
      </c>
      <c r="C40950" t="s">
        <v>159</v>
      </c>
      <c r="D40950" t="s">
        <v>101</v>
      </c>
    </row>
    <row r="40951" spans="1:7" x14ac:dyDescent="0.35">
      <c r="A40951">
        <v>16072024</v>
      </c>
      <c r="B40951" t="s">
        <v>168</v>
      </c>
      <c r="C40951" t="s">
        <v>161</v>
      </c>
      <c r="D40951" t="s">
        <v>101</v>
      </c>
    </row>
    <row r="40952" spans="1:7" x14ac:dyDescent="0.35">
      <c r="A40952">
        <v>16072024</v>
      </c>
      <c r="B40952" t="s">
        <v>414</v>
      </c>
      <c r="C40952" t="s">
        <v>106</v>
      </c>
      <c r="D40952" t="s">
        <v>164</v>
      </c>
      <c r="E40952" t="s">
        <v>101</v>
      </c>
    </row>
    <row r="40953" spans="1:7" x14ac:dyDescent="0.35">
      <c r="A40953">
        <v>16072024</v>
      </c>
      <c r="B40953" t="s">
        <v>444</v>
      </c>
      <c r="C40953" t="s">
        <v>255</v>
      </c>
      <c r="D40953" t="s">
        <v>167</v>
      </c>
    </row>
    <row r="40954" spans="1:7" x14ac:dyDescent="0.35">
      <c r="A40954">
        <v>16072024</v>
      </c>
      <c r="B40954" t="s">
        <v>285</v>
      </c>
      <c r="C40954" t="s">
        <v>201</v>
      </c>
      <c r="D40954" t="s">
        <v>423</v>
      </c>
      <c r="E40954" t="s">
        <v>101</v>
      </c>
    </row>
    <row r="40955" spans="1:7" x14ac:dyDescent="0.35">
      <c r="A40955">
        <v>16072024</v>
      </c>
      <c r="B40955" t="s">
        <v>292</v>
      </c>
      <c r="C40955" t="s">
        <v>569</v>
      </c>
      <c r="D40955" t="s">
        <v>169</v>
      </c>
      <c r="E40955" t="s">
        <v>170</v>
      </c>
      <c r="F40955" t="s">
        <v>101</v>
      </c>
    </row>
    <row r="40956" spans="1:7" x14ac:dyDescent="0.35">
      <c r="A40956">
        <v>16072024</v>
      </c>
      <c r="B40956" t="s">
        <v>431</v>
      </c>
      <c r="C40956" t="s">
        <v>553</v>
      </c>
      <c r="D40956" t="s">
        <v>173</v>
      </c>
      <c r="E40956" t="s">
        <v>101</v>
      </c>
    </row>
    <row r="40957" spans="1:7" x14ac:dyDescent="0.35">
      <c r="A40957">
        <v>16072024</v>
      </c>
      <c r="B40957" t="s">
        <v>473</v>
      </c>
      <c r="C40957" t="s">
        <v>402</v>
      </c>
      <c r="D40957" t="s">
        <v>176</v>
      </c>
      <c r="E40957" t="s">
        <v>101</v>
      </c>
    </row>
    <row r="40958" spans="1:7" x14ac:dyDescent="0.35">
      <c r="A40958">
        <v>16072024</v>
      </c>
      <c r="B40958" t="s">
        <v>501</v>
      </c>
      <c r="C40958" t="s">
        <v>327</v>
      </c>
      <c r="D40958" t="s">
        <v>176</v>
      </c>
      <c r="E40958" t="s">
        <v>149</v>
      </c>
    </row>
    <row r="40959" spans="1:7" x14ac:dyDescent="0.35">
      <c r="A40959">
        <v>16072024</v>
      </c>
      <c r="B40959" t="s">
        <v>460</v>
      </c>
      <c r="C40959" t="s">
        <v>172</v>
      </c>
      <c r="D40959" t="s">
        <v>181</v>
      </c>
      <c r="E40959" t="s">
        <v>182</v>
      </c>
      <c r="F40959" t="s">
        <v>101</v>
      </c>
    </row>
    <row r="40960" spans="1:7" x14ac:dyDescent="0.35">
      <c r="A40960">
        <v>16072024</v>
      </c>
      <c r="B40960" t="s">
        <v>578</v>
      </c>
      <c r="C40960" t="s">
        <v>174</v>
      </c>
      <c r="D40960" t="s">
        <v>184</v>
      </c>
      <c r="E40960" t="s">
        <v>101</v>
      </c>
    </row>
    <row r="40961" spans="1:7" x14ac:dyDescent="0.35">
      <c r="A40961">
        <v>16072024</v>
      </c>
      <c r="B40961" t="s">
        <v>302</v>
      </c>
      <c r="C40961" t="s">
        <v>187</v>
      </c>
      <c r="D40961" t="s">
        <v>101</v>
      </c>
    </row>
    <row r="40962" spans="1:7" x14ac:dyDescent="0.35">
      <c r="A40962">
        <v>16072024</v>
      </c>
      <c r="B40962" t="s">
        <v>145</v>
      </c>
      <c r="C40962" t="s">
        <v>351</v>
      </c>
      <c r="D40962" t="s">
        <v>190</v>
      </c>
      <c r="E40962" t="s">
        <v>191</v>
      </c>
      <c r="F40962" t="s">
        <v>101</v>
      </c>
    </row>
    <row r="40963" spans="1:7" x14ac:dyDescent="0.35">
      <c r="A40963">
        <v>16072024</v>
      </c>
      <c r="B40963" t="s">
        <v>598</v>
      </c>
      <c r="C40963" t="s">
        <v>433</v>
      </c>
      <c r="D40963" t="s">
        <v>190</v>
      </c>
      <c r="E40963" t="s">
        <v>194</v>
      </c>
      <c r="F40963" t="s">
        <v>101</v>
      </c>
    </row>
    <row r="40964" spans="1:7" x14ac:dyDescent="0.35">
      <c r="A40964">
        <v>16072024</v>
      </c>
      <c r="B40964" t="s">
        <v>534</v>
      </c>
      <c r="C40964" t="s">
        <v>204</v>
      </c>
      <c r="D40964" t="s">
        <v>190</v>
      </c>
      <c r="E40964" t="s">
        <v>196</v>
      </c>
      <c r="F40964" t="s">
        <v>101</v>
      </c>
    </row>
    <row r="40965" spans="1:7" x14ac:dyDescent="0.35">
      <c r="A40965">
        <v>16072024</v>
      </c>
      <c r="B40965" t="s">
        <v>142</v>
      </c>
      <c r="C40965" t="s">
        <v>198</v>
      </c>
      <c r="D40965" t="s">
        <v>140</v>
      </c>
      <c r="E40965" t="s">
        <v>199</v>
      </c>
      <c r="F40965" t="s">
        <v>200</v>
      </c>
      <c r="G40965" t="s">
        <v>101</v>
      </c>
    </row>
    <row r="40966" spans="1:7" x14ac:dyDescent="0.35">
      <c r="A40966">
        <v>16072024</v>
      </c>
      <c r="B40966" t="s">
        <v>293</v>
      </c>
      <c r="C40966" t="s">
        <v>467</v>
      </c>
      <c r="D40966" t="s">
        <v>61</v>
      </c>
      <c r="E40966" t="s">
        <v>101</v>
      </c>
    </row>
    <row r="40967" spans="1:7" x14ac:dyDescent="0.35">
      <c r="A40967">
        <v>16072024</v>
      </c>
      <c r="B40967" t="s">
        <v>418</v>
      </c>
      <c r="C40967" t="s">
        <v>244</v>
      </c>
      <c r="D40967" t="s">
        <v>205</v>
      </c>
      <c r="E40967" t="s">
        <v>101</v>
      </c>
    </row>
    <row r="40968" spans="1:7" x14ac:dyDescent="0.35">
      <c r="A40968">
        <v>16072024</v>
      </c>
      <c r="B40968" t="s">
        <v>493</v>
      </c>
      <c r="C40968" t="s">
        <v>99</v>
      </c>
      <c r="D40968" t="s">
        <v>208</v>
      </c>
      <c r="E40968" t="s">
        <v>101</v>
      </c>
    </row>
    <row r="40969" spans="1:7" x14ac:dyDescent="0.35">
      <c r="A40969">
        <v>16072024</v>
      </c>
      <c r="B40969" t="s">
        <v>454</v>
      </c>
      <c r="C40969" t="s">
        <v>329</v>
      </c>
      <c r="D40969" t="s">
        <v>210</v>
      </c>
      <c r="E40969" t="s">
        <v>211</v>
      </c>
      <c r="F40969" t="s">
        <v>101</v>
      </c>
    </row>
    <row r="40970" spans="1:7" x14ac:dyDescent="0.35">
      <c r="A40970">
        <v>16072024</v>
      </c>
      <c r="B40970" t="s">
        <v>269</v>
      </c>
      <c r="C40970" t="s">
        <v>178</v>
      </c>
      <c r="D40970" t="s">
        <v>214</v>
      </c>
      <c r="E40970" t="s">
        <v>215</v>
      </c>
      <c r="F40970" t="s">
        <v>101</v>
      </c>
    </row>
    <row r="40971" spans="1:7" x14ac:dyDescent="0.35">
      <c r="A40971">
        <v>16072024</v>
      </c>
      <c r="B40971" t="s">
        <v>499</v>
      </c>
      <c r="C40971" t="s">
        <v>282</v>
      </c>
      <c r="D40971" t="s">
        <v>217</v>
      </c>
      <c r="E40971" t="s">
        <v>101</v>
      </c>
    </row>
    <row r="40972" spans="1:7" x14ac:dyDescent="0.35">
      <c r="A40972">
        <v>16072024</v>
      </c>
      <c r="B40972" t="s">
        <v>581</v>
      </c>
      <c r="C40972" t="s">
        <v>651</v>
      </c>
      <c r="D40972" t="s">
        <v>220</v>
      </c>
      <c r="E40972" t="s">
        <v>101</v>
      </c>
    </row>
    <row r="40973" spans="1:7" x14ac:dyDescent="0.35">
      <c r="A40973">
        <v>16072024</v>
      </c>
      <c r="B40973" t="s">
        <v>418</v>
      </c>
      <c r="C40973" t="s">
        <v>122</v>
      </c>
      <c r="D40973" t="s">
        <v>222</v>
      </c>
    </row>
    <row r="40974" spans="1:7" x14ac:dyDescent="0.35">
      <c r="A40974">
        <v>16072024</v>
      </c>
      <c r="B40974" t="s">
        <v>426</v>
      </c>
      <c r="C40974" t="s">
        <v>671</v>
      </c>
      <c r="D40974" t="s">
        <v>223</v>
      </c>
    </row>
    <row r="40975" spans="1:7" x14ac:dyDescent="0.35">
      <c r="A40975">
        <v>16072024</v>
      </c>
      <c r="B40975" t="s">
        <v>499</v>
      </c>
      <c r="C40975" t="s">
        <v>231</v>
      </c>
      <c r="D40975" t="s">
        <v>225</v>
      </c>
      <c r="E40975" t="s">
        <v>101</v>
      </c>
    </row>
    <row r="40976" spans="1:7" x14ac:dyDescent="0.35">
      <c r="A40976">
        <v>16072024</v>
      </c>
      <c r="B40976" t="s">
        <v>449</v>
      </c>
      <c r="C40976" t="s">
        <v>118</v>
      </c>
      <c r="D40976" t="s">
        <v>225</v>
      </c>
      <c r="E40976" t="s">
        <v>228</v>
      </c>
      <c r="F40976" t="s">
        <v>229</v>
      </c>
    </row>
    <row r="40977" spans="1:7" x14ac:dyDescent="0.35">
      <c r="A40977">
        <v>16072024</v>
      </c>
      <c r="B40977" t="s">
        <v>599</v>
      </c>
      <c r="C40977" t="s">
        <v>506</v>
      </c>
      <c r="D40977" t="s">
        <v>232</v>
      </c>
      <c r="E40977" t="s">
        <v>101</v>
      </c>
    </row>
    <row r="40978" spans="1:7" x14ac:dyDescent="0.35">
      <c r="A40978">
        <v>16072024</v>
      </c>
      <c r="B40978" t="s">
        <v>339</v>
      </c>
      <c r="C40978" t="s">
        <v>412</v>
      </c>
      <c r="D40978" t="s">
        <v>235</v>
      </c>
      <c r="E40978" t="s">
        <v>236</v>
      </c>
      <c r="F40978" t="s">
        <v>101</v>
      </c>
    </row>
    <row r="40979" spans="1:7" x14ac:dyDescent="0.35">
      <c r="A40979">
        <v>16072024</v>
      </c>
      <c r="B40979" t="s">
        <v>449</v>
      </c>
      <c r="C40979" t="s">
        <v>238</v>
      </c>
      <c r="D40979" t="s">
        <v>235</v>
      </c>
      <c r="E40979" t="s">
        <v>239</v>
      </c>
      <c r="F40979" t="s">
        <v>149</v>
      </c>
    </row>
    <row r="40980" spans="1:7" x14ac:dyDescent="0.35">
      <c r="A40980">
        <v>16072024</v>
      </c>
      <c r="B40980" t="s">
        <v>534</v>
      </c>
      <c r="C40980" t="s">
        <v>336</v>
      </c>
      <c r="D40980" t="s">
        <v>235</v>
      </c>
      <c r="E40980" t="s">
        <v>241</v>
      </c>
      <c r="F40980" t="s">
        <v>101</v>
      </c>
    </row>
    <row r="40981" spans="1:7" x14ac:dyDescent="0.35">
      <c r="A40981">
        <v>16072024</v>
      </c>
      <c r="B40981" t="s">
        <v>536</v>
      </c>
      <c r="C40981" t="s">
        <v>324</v>
      </c>
      <c r="D40981" t="s">
        <v>243</v>
      </c>
      <c r="E40981" t="s">
        <v>101</v>
      </c>
    </row>
    <row r="40982" spans="1:7" x14ac:dyDescent="0.35">
      <c r="A40982">
        <v>16072024</v>
      </c>
      <c r="B40982" t="s">
        <v>339</v>
      </c>
      <c r="C40982" t="s">
        <v>142</v>
      </c>
      <c r="D40982" t="s">
        <v>245</v>
      </c>
      <c r="E40982" t="s">
        <v>246</v>
      </c>
    </row>
    <row r="40983" spans="1:7" x14ac:dyDescent="0.35">
      <c r="A40983">
        <v>16072024</v>
      </c>
      <c r="B40983" t="s">
        <v>611</v>
      </c>
      <c r="C40983" t="s">
        <v>188</v>
      </c>
      <c r="D40983" t="s">
        <v>245</v>
      </c>
      <c r="E40983" t="s">
        <v>249</v>
      </c>
    </row>
    <row r="40984" spans="1:7" x14ac:dyDescent="0.35">
      <c r="A40984">
        <v>16072024</v>
      </c>
      <c r="B40984" t="s">
        <v>415</v>
      </c>
      <c r="C40984" t="s">
        <v>330</v>
      </c>
      <c r="D40984" t="s">
        <v>252</v>
      </c>
      <c r="E40984" t="s">
        <v>101</v>
      </c>
    </row>
    <row r="40985" spans="1:7" x14ac:dyDescent="0.35">
      <c r="A40985">
        <v>16072024</v>
      </c>
      <c r="B40985" t="s">
        <v>497</v>
      </c>
      <c r="C40985" t="s">
        <v>448</v>
      </c>
      <c r="D40985" t="s">
        <v>254</v>
      </c>
    </row>
    <row r="40986" spans="1:7" x14ac:dyDescent="0.35">
      <c r="A40986">
        <v>16072024</v>
      </c>
      <c r="B40986" t="s">
        <v>415</v>
      </c>
      <c r="C40986" t="s">
        <v>411</v>
      </c>
      <c r="D40986" t="s">
        <v>256</v>
      </c>
      <c r="E40986" t="s">
        <v>257</v>
      </c>
      <c r="F40986" t="s">
        <v>236</v>
      </c>
      <c r="G40986" t="s">
        <v>101</v>
      </c>
    </row>
    <row r="40987" spans="1:7" x14ac:dyDescent="0.35">
      <c r="A40987">
        <v>16072024</v>
      </c>
      <c r="B40987" t="s">
        <v>515</v>
      </c>
      <c r="C40987" t="s">
        <v>155</v>
      </c>
      <c r="D40987" t="s">
        <v>260</v>
      </c>
      <c r="E40987" t="s">
        <v>136</v>
      </c>
      <c r="F40987" t="s">
        <v>101</v>
      </c>
    </row>
    <row r="40988" spans="1:7" x14ac:dyDescent="0.35">
      <c r="A40988">
        <v>16072024</v>
      </c>
      <c r="B40988" t="s">
        <v>478</v>
      </c>
      <c r="C40988" t="s">
        <v>261</v>
      </c>
      <c r="D40988" t="s">
        <v>262</v>
      </c>
      <c r="E40988" t="s">
        <v>101</v>
      </c>
    </row>
    <row r="40989" spans="1:7" x14ac:dyDescent="0.35">
      <c r="A40989">
        <v>16072024</v>
      </c>
      <c r="B40989" t="s">
        <v>451</v>
      </c>
      <c r="C40989" t="s">
        <v>354</v>
      </c>
      <c r="D40989" t="s">
        <v>264</v>
      </c>
      <c r="E40989" t="s">
        <v>101</v>
      </c>
    </row>
    <row r="40990" spans="1:7" x14ac:dyDescent="0.35">
      <c r="A40990">
        <v>16072024</v>
      </c>
      <c r="B40990" t="s">
        <v>175</v>
      </c>
      <c r="C40990" t="s">
        <v>264</v>
      </c>
      <c r="D40990" t="s">
        <v>149</v>
      </c>
    </row>
    <row r="40991" spans="1:7" x14ac:dyDescent="0.35">
      <c r="A40991">
        <v>16072024</v>
      </c>
      <c r="B40991" t="s">
        <v>419</v>
      </c>
      <c r="C40991" t="s">
        <v>476</v>
      </c>
      <c r="D40991" t="s">
        <v>265</v>
      </c>
      <c r="E40991" t="s">
        <v>101</v>
      </c>
      <c r="F40991" t="s">
        <v>266</v>
      </c>
    </row>
    <row r="40992" spans="1:7" x14ac:dyDescent="0.35">
      <c r="A40992">
        <v>16072024</v>
      </c>
      <c r="B40992" t="s">
        <v>441</v>
      </c>
      <c r="C40992" t="s">
        <v>146</v>
      </c>
      <c r="D40992" t="s">
        <v>267</v>
      </c>
      <c r="E40992" t="s">
        <v>101</v>
      </c>
    </row>
    <row r="40993" spans="1:8" x14ac:dyDescent="0.35">
      <c r="A40993">
        <v>16072024</v>
      </c>
      <c r="B40993" t="s">
        <v>441</v>
      </c>
      <c r="C40993" t="s">
        <v>461</v>
      </c>
      <c r="D40993" t="s">
        <v>268</v>
      </c>
    </row>
    <row r="40994" spans="1:8" x14ac:dyDescent="0.35">
      <c r="A40994">
        <v>16072024</v>
      </c>
      <c r="B40994" t="s">
        <v>504</v>
      </c>
      <c r="C40994" t="s">
        <v>122</v>
      </c>
      <c r="D40994" t="s">
        <v>270</v>
      </c>
      <c r="E40994" t="s">
        <v>271</v>
      </c>
      <c r="F40994" t="s">
        <v>101</v>
      </c>
    </row>
    <row r="40995" spans="1:8" x14ac:dyDescent="0.35">
      <c r="A40995">
        <v>16072024</v>
      </c>
      <c r="B40995" t="s">
        <v>515</v>
      </c>
      <c r="C40995" t="s">
        <v>177</v>
      </c>
      <c r="D40995" t="s">
        <v>274</v>
      </c>
      <c r="E40995" t="s">
        <v>101</v>
      </c>
    </row>
    <row r="40996" spans="1:8" x14ac:dyDescent="0.35">
      <c r="A40996">
        <v>16072024</v>
      </c>
      <c r="B40996" t="s">
        <v>575</v>
      </c>
      <c r="C40996" t="s">
        <v>109</v>
      </c>
      <c r="D40996" t="s">
        <v>277</v>
      </c>
      <c r="E40996" t="s">
        <v>101</v>
      </c>
    </row>
    <row r="40997" spans="1:8" x14ac:dyDescent="0.35">
      <c r="A40997">
        <v>16072024</v>
      </c>
      <c r="B40997" t="s">
        <v>438</v>
      </c>
      <c r="C40997" t="s">
        <v>99</v>
      </c>
      <c r="D40997" t="s">
        <v>279</v>
      </c>
      <c r="E40997" t="s">
        <v>140</v>
      </c>
      <c r="F40997" t="s">
        <v>280</v>
      </c>
    </row>
    <row r="40998" spans="1:8" x14ac:dyDescent="0.35">
      <c r="A40998">
        <v>16072024</v>
      </c>
      <c r="B40998" t="s">
        <v>339</v>
      </c>
      <c r="C40998" t="s">
        <v>269</v>
      </c>
      <c r="D40998" t="s">
        <v>281</v>
      </c>
    </row>
    <row r="40999" spans="1:8" x14ac:dyDescent="0.35">
      <c r="A40999">
        <v>16072024</v>
      </c>
      <c r="B40999" t="s">
        <v>556</v>
      </c>
      <c r="C40999" t="s">
        <v>244</v>
      </c>
      <c r="D40999" t="s">
        <v>284</v>
      </c>
      <c r="E40999" t="s">
        <v>101</v>
      </c>
    </row>
    <row r="41000" spans="1:8" x14ac:dyDescent="0.35">
      <c r="A41000">
        <v>16072024</v>
      </c>
      <c r="B41000" t="s">
        <v>594</v>
      </c>
      <c r="C41000" t="s">
        <v>227</v>
      </c>
      <c r="D41000" t="s">
        <v>287</v>
      </c>
      <c r="E41000" t="s">
        <v>101</v>
      </c>
    </row>
    <row r="41001" spans="1:8" x14ac:dyDescent="0.35">
      <c r="A41001">
        <v>16072024</v>
      </c>
      <c r="B41001" t="s">
        <v>477</v>
      </c>
      <c r="C41001" t="s">
        <v>145</v>
      </c>
      <c r="D41001" t="s">
        <v>288</v>
      </c>
      <c r="E41001" t="s">
        <v>101</v>
      </c>
    </row>
    <row r="41002" spans="1:8" x14ac:dyDescent="0.35">
      <c r="A41002">
        <v>16072024</v>
      </c>
      <c r="B41002" t="s">
        <v>450</v>
      </c>
      <c r="C41002" t="s">
        <v>506</v>
      </c>
      <c r="D41002" t="s">
        <v>290</v>
      </c>
      <c r="E41002" t="s">
        <v>140</v>
      </c>
      <c r="F41002" t="s">
        <v>291</v>
      </c>
    </row>
    <row r="41003" spans="1:8" x14ac:dyDescent="0.35">
      <c r="A41003">
        <v>16072024</v>
      </c>
      <c r="B41003" t="s">
        <v>137</v>
      </c>
      <c r="C41003" t="s">
        <v>98</v>
      </c>
      <c r="D41003" t="s">
        <v>290</v>
      </c>
      <c r="E41003" t="s">
        <v>140</v>
      </c>
      <c r="F41003" t="s">
        <v>294</v>
      </c>
      <c r="G41003" t="s">
        <v>295</v>
      </c>
      <c r="H41003" t="s">
        <v>101</v>
      </c>
    </row>
    <row r="41004" spans="1:8" x14ac:dyDescent="0.35">
      <c r="A41004">
        <v>16072024</v>
      </c>
      <c r="B41004" t="s">
        <v>237</v>
      </c>
      <c r="C41004" t="s">
        <v>185</v>
      </c>
      <c r="D41004" t="s">
        <v>298</v>
      </c>
      <c r="E41004" t="s">
        <v>101</v>
      </c>
    </row>
    <row r="41005" spans="1:8" x14ac:dyDescent="0.35">
      <c r="A41005">
        <v>16072024</v>
      </c>
      <c r="B41005" t="s">
        <v>604</v>
      </c>
      <c r="C41005" t="s">
        <v>478</v>
      </c>
      <c r="D41005" t="s">
        <v>300</v>
      </c>
      <c r="E41005" t="s">
        <v>262</v>
      </c>
      <c r="F41005" t="s">
        <v>101</v>
      </c>
    </row>
    <row r="41006" spans="1:8" x14ac:dyDescent="0.35">
      <c r="A41006">
        <v>16072024</v>
      </c>
      <c r="B41006" t="s">
        <v>466</v>
      </c>
      <c r="C41006" t="s">
        <v>416</v>
      </c>
      <c r="D41006" t="s">
        <v>301</v>
      </c>
      <c r="E41006" t="s">
        <v>101</v>
      </c>
    </row>
    <row r="41007" spans="1:8" x14ac:dyDescent="0.35">
      <c r="A41007">
        <v>16072024</v>
      </c>
      <c r="B41007" t="s">
        <v>516</v>
      </c>
      <c r="C41007" t="s">
        <v>481</v>
      </c>
      <c r="D41007" t="s">
        <v>303</v>
      </c>
      <c r="E41007" t="s">
        <v>149</v>
      </c>
    </row>
    <row r="41008" spans="1:8" x14ac:dyDescent="0.35">
      <c r="A41008">
        <v>16072024</v>
      </c>
      <c r="B41008" t="s">
        <v>418</v>
      </c>
      <c r="C41008" t="s">
        <v>519</v>
      </c>
      <c r="D41008" t="s">
        <v>306</v>
      </c>
      <c r="E41008" t="s">
        <v>101</v>
      </c>
    </row>
    <row r="41009" spans="1:9" x14ac:dyDescent="0.35">
      <c r="A41009">
        <v>16072024</v>
      </c>
      <c r="B41009" t="s">
        <v>557</v>
      </c>
      <c r="C41009" t="s">
        <v>443</v>
      </c>
      <c r="D41009" t="s">
        <v>308</v>
      </c>
      <c r="E41009" t="s">
        <v>309</v>
      </c>
      <c r="F41009" t="s">
        <v>310</v>
      </c>
      <c r="G41009" t="s">
        <v>311</v>
      </c>
      <c r="H41009" t="s">
        <v>312</v>
      </c>
      <c r="I41009" t="s">
        <v>101</v>
      </c>
    </row>
    <row r="41010" spans="1:9" x14ac:dyDescent="0.35">
      <c r="A41010">
        <v>16072024</v>
      </c>
      <c r="B41010" t="s">
        <v>226</v>
      </c>
      <c r="C41010" t="s">
        <v>506</v>
      </c>
      <c r="D41010" t="s">
        <v>314</v>
      </c>
      <c r="E41010" t="s">
        <v>315</v>
      </c>
      <c r="F41010" t="s">
        <v>101</v>
      </c>
    </row>
    <row r="41011" spans="1:9" x14ac:dyDescent="0.35">
      <c r="A41011">
        <v>16072024</v>
      </c>
      <c r="B41011" t="s">
        <v>307</v>
      </c>
      <c r="C41011" t="s">
        <v>416</v>
      </c>
      <c r="D41011" t="s">
        <v>314</v>
      </c>
      <c r="E41011" t="s">
        <v>317</v>
      </c>
      <c r="F41011" t="s">
        <v>101</v>
      </c>
    </row>
    <row r="41012" spans="1:9" x14ac:dyDescent="0.35">
      <c r="A41012">
        <v>16072024</v>
      </c>
      <c r="B41012" t="s">
        <v>426</v>
      </c>
      <c r="C41012" t="s">
        <v>402</v>
      </c>
      <c r="D41012" t="s">
        <v>319</v>
      </c>
      <c r="E41012" t="s">
        <v>320</v>
      </c>
      <c r="F41012" t="s">
        <v>321</v>
      </c>
    </row>
    <row r="41013" spans="1:9" x14ac:dyDescent="0.35">
      <c r="A41013">
        <v>16072024</v>
      </c>
      <c r="B41013" t="s">
        <v>493</v>
      </c>
      <c r="C41013" t="s">
        <v>269</v>
      </c>
      <c r="D41013" t="s">
        <v>322</v>
      </c>
      <c r="E41013" t="s">
        <v>101</v>
      </c>
    </row>
    <row r="41014" spans="1:9" x14ac:dyDescent="0.35">
      <c r="A41014">
        <v>16072024</v>
      </c>
      <c r="B41014" t="s">
        <v>413</v>
      </c>
      <c r="C41014" t="s">
        <v>480</v>
      </c>
      <c r="D41014" t="s">
        <v>325</v>
      </c>
      <c r="E41014" t="s">
        <v>101</v>
      </c>
    </row>
    <row r="41015" spans="1:9" x14ac:dyDescent="0.35">
      <c r="A41015">
        <v>16072024</v>
      </c>
      <c r="B41015" t="s">
        <v>589</v>
      </c>
      <c r="C41015" t="s">
        <v>255</v>
      </c>
      <c r="D41015" t="s">
        <v>328</v>
      </c>
      <c r="E41015" t="s">
        <v>101</v>
      </c>
    </row>
    <row r="41016" spans="1:9" x14ac:dyDescent="0.35">
      <c r="A41016">
        <v>16072024</v>
      </c>
      <c r="B41016" t="s">
        <v>327</v>
      </c>
      <c r="C41016" t="s">
        <v>331</v>
      </c>
      <c r="D41016" t="s">
        <v>332</v>
      </c>
      <c r="E41016" t="s">
        <v>101</v>
      </c>
    </row>
    <row r="41017" spans="1:9" x14ac:dyDescent="0.35">
      <c r="A41017">
        <v>16072024</v>
      </c>
      <c r="B41017" t="s">
        <v>598</v>
      </c>
      <c r="C41017" t="s">
        <v>197</v>
      </c>
      <c r="D41017" t="s">
        <v>331</v>
      </c>
      <c r="E41017" t="s">
        <v>335</v>
      </c>
      <c r="F41017" t="s">
        <v>101</v>
      </c>
    </row>
    <row r="41018" spans="1:9" x14ac:dyDescent="0.35">
      <c r="A41018">
        <v>16072024</v>
      </c>
      <c r="B41018" t="s">
        <v>269</v>
      </c>
      <c r="C41018" t="s">
        <v>389</v>
      </c>
      <c r="D41018" t="s">
        <v>331</v>
      </c>
      <c r="E41018" t="s">
        <v>338</v>
      </c>
      <c r="F41018" t="s">
        <v>321</v>
      </c>
    </row>
    <row r="41019" spans="1:9" x14ac:dyDescent="0.35">
      <c r="A41019">
        <v>16072024</v>
      </c>
      <c r="B41019" t="s">
        <v>623</v>
      </c>
      <c r="C41019" t="s">
        <v>216</v>
      </c>
      <c r="D41019" t="s">
        <v>170</v>
      </c>
    </row>
    <row r="41020" spans="1:9" x14ac:dyDescent="0.35">
      <c r="A41020">
        <v>16072024</v>
      </c>
      <c r="B41020" t="s">
        <v>419</v>
      </c>
      <c r="C41020" t="s">
        <v>165</v>
      </c>
      <c r="D41020" t="s">
        <v>341</v>
      </c>
      <c r="E41020" t="s">
        <v>101</v>
      </c>
    </row>
    <row r="41021" spans="1:9" x14ac:dyDescent="0.35">
      <c r="A41021">
        <v>16072024</v>
      </c>
      <c r="B41021" t="s">
        <v>440</v>
      </c>
      <c r="C41021" t="s">
        <v>568</v>
      </c>
      <c r="D41021" t="s">
        <v>343</v>
      </c>
      <c r="E41021" t="s">
        <v>101</v>
      </c>
    </row>
    <row r="41022" spans="1:9" x14ac:dyDescent="0.35">
      <c r="A41022">
        <v>16072024</v>
      </c>
      <c r="B41022" t="s">
        <v>513</v>
      </c>
      <c r="C41022" t="s">
        <v>132</v>
      </c>
      <c r="D41022" t="s">
        <v>344</v>
      </c>
      <c r="E41022" t="s">
        <v>345</v>
      </c>
      <c r="F41022" t="s">
        <v>101</v>
      </c>
    </row>
    <row r="41023" spans="1:9" x14ac:dyDescent="0.35">
      <c r="A41023">
        <v>16072024</v>
      </c>
      <c r="B41023" t="s">
        <v>473</v>
      </c>
      <c r="C41023" t="s">
        <v>188</v>
      </c>
      <c r="D41023" t="s">
        <v>132</v>
      </c>
      <c r="E41023" t="s">
        <v>347</v>
      </c>
      <c r="F41023" t="s">
        <v>101</v>
      </c>
    </row>
    <row r="41024" spans="1:9" x14ac:dyDescent="0.35">
      <c r="A41024">
        <v>16072024</v>
      </c>
      <c r="B41024" t="s">
        <v>540</v>
      </c>
      <c r="C41024" t="s">
        <v>381</v>
      </c>
      <c r="D41024" t="s">
        <v>132</v>
      </c>
      <c r="E41024" t="s">
        <v>348</v>
      </c>
      <c r="F41024" t="s">
        <v>101</v>
      </c>
    </row>
    <row r="41025" spans="1:8" x14ac:dyDescent="0.35">
      <c r="A41025">
        <v>16072024</v>
      </c>
      <c r="B41025" t="s">
        <v>226</v>
      </c>
      <c r="C41025" t="s">
        <v>273</v>
      </c>
      <c r="D41025" t="s">
        <v>132</v>
      </c>
      <c r="E41025" t="s">
        <v>350</v>
      </c>
      <c r="F41025" t="s">
        <v>101</v>
      </c>
    </row>
    <row r="41026" spans="1:8" x14ac:dyDescent="0.35">
      <c r="A41026">
        <v>16072024</v>
      </c>
      <c r="B41026" t="s">
        <v>501</v>
      </c>
      <c r="C41026" t="s">
        <v>162</v>
      </c>
      <c r="D41026" t="s">
        <v>132</v>
      </c>
      <c r="E41026" t="s">
        <v>352</v>
      </c>
      <c r="F41026" t="s">
        <v>101</v>
      </c>
    </row>
    <row r="41027" spans="1:8" x14ac:dyDescent="0.35">
      <c r="A41027">
        <v>16072024</v>
      </c>
      <c r="B41027" t="s">
        <v>576</v>
      </c>
      <c r="C41027" t="s">
        <v>482</v>
      </c>
      <c r="D41027" t="s">
        <v>132</v>
      </c>
      <c r="E41027" t="s">
        <v>133</v>
      </c>
      <c r="F41027" t="s">
        <v>355</v>
      </c>
    </row>
    <row r="41028" spans="1:8" x14ac:dyDescent="0.35">
      <c r="A41028">
        <v>16072024</v>
      </c>
      <c r="B41028" t="s">
        <v>339</v>
      </c>
      <c r="C41028" t="s">
        <v>482</v>
      </c>
      <c r="D41028" t="s">
        <v>132</v>
      </c>
      <c r="E41028" t="s">
        <v>356</v>
      </c>
      <c r="F41028" t="s">
        <v>101</v>
      </c>
    </row>
    <row r="41029" spans="1:8" x14ac:dyDescent="0.35">
      <c r="A41029">
        <v>16072024</v>
      </c>
      <c r="B41029" t="s">
        <v>172</v>
      </c>
      <c r="C41029" t="s">
        <v>389</v>
      </c>
      <c r="D41029" t="s">
        <v>359</v>
      </c>
      <c r="E41029" t="s">
        <v>360</v>
      </c>
      <c r="F41029" t="s">
        <v>101</v>
      </c>
    </row>
    <row r="41030" spans="1:8" x14ac:dyDescent="0.35">
      <c r="A41030">
        <v>16072024</v>
      </c>
      <c r="B41030" t="s">
        <v>496</v>
      </c>
      <c r="C41030" t="s">
        <v>142</v>
      </c>
      <c r="D41030" t="s">
        <v>359</v>
      </c>
      <c r="E41030" t="s">
        <v>362</v>
      </c>
      <c r="F41030" t="s">
        <v>101</v>
      </c>
    </row>
    <row r="41031" spans="1:8" x14ac:dyDescent="0.35">
      <c r="A41031">
        <v>16072024</v>
      </c>
      <c r="B41031" t="s">
        <v>247</v>
      </c>
      <c r="C41031" t="s">
        <v>631</v>
      </c>
      <c r="D41031" t="s">
        <v>359</v>
      </c>
      <c r="E41031" t="s">
        <v>362</v>
      </c>
      <c r="F41031" t="s">
        <v>140</v>
      </c>
      <c r="G41031" t="s">
        <v>364</v>
      </c>
      <c r="H41031" t="s">
        <v>101</v>
      </c>
    </row>
    <row r="41032" spans="1:8" x14ac:dyDescent="0.35">
      <c r="A41032">
        <v>16072024</v>
      </c>
      <c r="B41032" t="s">
        <v>603</v>
      </c>
      <c r="C41032" t="s">
        <v>453</v>
      </c>
      <c r="D41032" t="s">
        <v>366</v>
      </c>
      <c r="E41032" t="s">
        <v>257</v>
      </c>
      <c r="F41032" t="s">
        <v>367</v>
      </c>
      <c r="G41032" t="s">
        <v>101</v>
      </c>
    </row>
    <row r="41033" spans="1:8" x14ac:dyDescent="0.35">
      <c r="A41033">
        <v>16072024</v>
      </c>
      <c r="B41033" t="s">
        <v>581</v>
      </c>
      <c r="C41033" t="s">
        <v>98</v>
      </c>
      <c r="D41033" t="s">
        <v>369</v>
      </c>
      <c r="E41033" t="s">
        <v>370</v>
      </c>
      <c r="F41033" t="s">
        <v>101</v>
      </c>
    </row>
    <row r="41034" spans="1:8" x14ac:dyDescent="0.35">
      <c r="A41034">
        <v>16072024</v>
      </c>
      <c r="B41034" t="s">
        <v>218</v>
      </c>
      <c r="C41034" t="s">
        <v>604</v>
      </c>
      <c r="D41034" t="s">
        <v>371</v>
      </c>
      <c r="E41034" t="s">
        <v>101</v>
      </c>
    </row>
    <row r="41035" spans="1:8" x14ac:dyDescent="0.35">
      <c r="A41035">
        <v>16072024</v>
      </c>
      <c r="B41035" t="s">
        <v>206</v>
      </c>
      <c r="C41035" t="s">
        <v>513</v>
      </c>
      <c r="D41035" t="s">
        <v>372</v>
      </c>
      <c r="E41035" t="s">
        <v>101</v>
      </c>
    </row>
    <row r="41036" spans="1:8" x14ac:dyDescent="0.35">
      <c r="A41036">
        <v>16072024</v>
      </c>
      <c r="B41036" t="s">
        <v>146</v>
      </c>
      <c r="C41036" t="s">
        <v>373</v>
      </c>
      <c r="D41036" t="s">
        <v>101</v>
      </c>
    </row>
    <row r="41037" spans="1:8" x14ac:dyDescent="0.35">
      <c r="A41037">
        <v>16072024</v>
      </c>
      <c r="B41037" t="s">
        <v>534</v>
      </c>
      <c r="C41037" t="s">
        <v>118</v>
      </c>
      <c r="D41037" t="s">
        <v>376</v>
      </c>
      <c r="E41037" t="s">
        <v>140</v>
      </c>
      <c r="F41037" t="s">
        <v>331</v>
      </c>
      <c r="G41037" t="s">
        <v>377</v>
      </c>
      <c r="H41037" t="s">
        <v>101</v>
      </c>
    </row>
    <row r="41038" spans="1:8" x14ac:dyDescent="0.35">
      <c r="A41038">
        <v>16072024</v>
      </c>
      <c r="B41038" t="s">
        <v>473</v>
      </c>
      <c r="C41038" t="s">
        <v>242</v>
      </c>
      <c r="D41038" t="s">
        <v>378</v>
      </c>
    </row>
    <row r="41039" spans="1:8" x14ac:dyDescent="0.35">
      <c r="A41039">
        <v>16072024</v>
      </c>
      <c r="B41039" t="s">
        <v>442</v>
      </c>
      <c r="C41039" t="s">
        <v>151</v>
      </c>
      <c r="D41039" t="s">
        <v>380</v>
      </c>
      <c r="E41039" t="s">
        <v>101</v>
      </c>
    </row>
    <row r="41040" spans="1:8" x14ac:dyDescent="0.35">
      <c r="A41040">
        <v>16072024</v>
      </c>
      <c r="B41040" t="s">
        <v>247</v>
      </c>
      <c r="C41040" t="s">
        <v>553</v>
      </c>
      <c r="D41040" t="s">
        <v>382</v>
      </c>
      <c r="E41040" t="s">
        <v>383</v>
      </c>
    </row>
    <row r="41041" spans="1:9" x14ac:dyDescent="0.35">
      <c r="A41041">
        <v>16072024</v>
      </c>
      <c r="B41041" t="s">
        <v>436</v>
      </c>
      <c r="C41041" t="s">
        <v>269</v>
      </c>
      <c r="D41041" t="s">
        <v>385</v>
      </c>
      <c r="E41041" t="s">
        <v>386</v>
      </c>
    </row>
    <row r="41042" spans="1:9" x14ac:dyDescent="0.35">
      <c r="A41042">
        <v>16072024</v>
      </c>
      <c r="B41042" t="s">
        <v>441</v>
      </c>
      <c r="C41042" t="s">
        <v>197</v>
      </c>
      <c r="D41042" t="s">
        <v>388</v>
      </c>
      <c r="E41042" t="s">
        <v>101</v>
      </c>
    </row>
    <row r="41043" spans="1:9" x14ac:dyDescent="0.35">
      <c r="A41043">
        <v>16072024</v>
      </c>
      <c r="B41043" t="s">
        <v>138</v>
      </c>
      <c r="C41043" t="s">
        <v>469</v>
      </c>
      <c r="D41043" t="s">
        <v>391</v>
      </c>
      <c r="E41043" t="s">
        <v>101</v>
      </c>
    </row>
    <row r="41044" spans="1:9" x14ac:dyDescent="0.35">
      <c r="A41044">
        <v>16072024</v>
      </c>
      <c r="B41044" t="s">
        <v>495</v>
      </c>
      <c r="C41044" t="s">
        <v>381</v>
      </c>
      <c r="D41044" t="s">
        <v>393</v>
      </c>
    </row>
    <row r="41045" spans="1:9" x14ac:dyDescent="0.35">
      <c r="A41045">
        <v>16072024</v>
      </c>
      <c r="B41045" t="s">
        <v>534</v>
      </c>
      <c r="C41045" t="s">
        <v>269</v>
      </c>
      <c r="D41045" t="s">
        <v>394</v>
      </c>
      <c r="E41045" t="s">
        <v>395</v>
      </c>
      <c r="F41045" t="s">
        <v>101</v>
      </c>
    </row>
    <row r="41046" spans="1:9" x14ac:dyDescent="0.35">
      <c r="A41046">
        <v>16072024</v>
      </c>
      <c r="B41046" t="s">
        <v>553</v>
      </c>
      <c r="C41046" t="s">
        <v>397</v>
      </c>
      <c r="D41046" t="s">
        <v>101</v>
      </c>
    </row>
    <row r="41047" spans="1:9" x14ac:dyDescent="0.35">
      <c r="A41047">
        <v>16072024</v>
      </c>
      <c r="B41047" t="s">
        <v>440</v>
      </c>
      <c r="C41047" t="s">
        <v>155</v>
      </c>
      <c r="D41047" t="s">
        <v>399</v>
      </c>
      <c r="E41047" t="s">
        <v>140</v>
      </c>
      <c r="F41047" t="s">
        <v>400</v>
      </c>
      <c r="G41047" t="s">
        <v>257</v>
      </c>
      <c r="H41047" t="s">
        <v>331</v>
      </c>
      <c r="I41047" t="s">
        <v>401</v>
      </c>
    </row>
    <row r="41048" spans="1:9" x14ac:dyDescent="0.35">
      <c r="A41048">
        <v>16072024</v>
      </c>
      <c r="B41048" t="s">
        <v>495</v>
      </c>
      <c r="C41048" t="s">
        <v>302</v>
      </c>
      <c r="D41048" t="s">
        <v>399</v>
      </c>
      <c r="E41048" t="s">
        <v>187</v>
      </c>
      <c r="F41048" t="s">
        <v>101</v>
      </c>
    </row>
    <row r="41049" spans="1:9" x14ac:dyDescent="0.35">
      <c r="A41049">
        <v>16072024</v>
      </c>
      <c r="B41049" t="s">
        <v>247</v>
      </c>
      <c r="C41049" t="s">
        <v>212</v>
      </c>
      <c r="D41049" t="s">
        <v>399</v>
      </c>
      <c r="E41049" t="s">
        <v>403</v>
      </c>
      <c r="F41049" t="s">
        <v>101</v>
      </c>
    </row>
    <row r="41050" spans="1:9" x14ac:dyDescent="0.35">
      <c r="A41050">
        <v>16072024</v>
      </c>
      <c r="B41050" t="s">
        <v>536</v>
      </c>
      <c r="C41050" t="s">
        <v>106</v>
      </c>
      <c r="D41050" t="s">
        <v>399</v>
      </c>
      <c r="E41050" t="s">
        <v>404</v>
      </c>
      <c r="F41050" t="s">
        <v>101</v>
      </c>
    </row>
    <row r="41051" spans="1:9" x14ac:dyDescent="0.35">
      <c r="A41051">
        <v>15072024</v>
      </c>
      <c r="B41051" t="s">
        <v>285</v>
      </c>
      <c r="C41051" t="s">
        <v>177</v>
      </c>
      <c r="D41051" t="s">
        <v>100</v>
      </c>
      <c r="E41051" t="s">
        <v>101</v>
      </c>
    </row>
    <row r="41052" spans="1:9" x14ac:dyDescent="0.35">
      <c r="A41052">
        <v>15072024</v>
      </c>
      <c r="B41052" t="s">
        <v>574</v>
      </c>
      <c r="C41052" t="s">
        <v>406</v>
      </c>
      <c r="D41052" t="s">
        <v>104</v>
      </c>
      <c r="E41052" t="s">
        <v>101</v>
      </c>
    </row>
    <row r="41053" spans="1:9" x14ac:dyDescent="0.35">
      <c r="A41053">
        <v>15072024</v>
      </c>
      <c r="B41053" t="s">
        <v>197</v>
      </c>
      <c r="C41053" t="s">
        <v>107</v>
      </c>
      <c r="D41053" t="s">
        <v>108</v>
      </c>
      <c r="E41053" t="s">
        <v>101</v>
      </c>
    </row>
    <row r="41054" spans="1:9" x14ac:dyDescent="0.35">
      <c r="A41054">
        <v>15072024</v>
      </c>
      <c r="B41054" t="s">
        <v>178</v>
      </c>
      <c r="C41054" t="s">
        <v>129</v>
      </c>
      <c r="D41054" t="s">
        <v>111</v>
      </c>
      <c r="E41054" t="s">
        <v>101</v>
      </c>
    </row>
    <row r="41055" spans="1:9" x14ac:dyDescent="0.35">
      <c r="A41055">
        <v>15072024</v>
      </c>
      <c r="B41055" t="s">
        <v>807</v>
      </c>
      <c r="C41055" t="s">
        <v>993</v>
      </c>
      <c r="D41055" t="s">
        <v>114</v>
      </c>
      <c r="E41055" t="s">
        <v>115</v>
      </c>
      <c r="F41055" t="s">
        <v>116</v>
      </c>
    </row>
    <row r="41056" spans="1:9" x14ac:dyDescent="0.35">
      <c r="A41056">
        <v>15072024</v>
      </c>
      <c r="B41056" t="s">
        <v>234</v>
      </c>
      <c r="C41056" t="s">
        <v>330</v>
      </c>
      <c r="D41056" t="s">
        <v>114</v>
      </c>
      <c r="E41056" t="s">
        <v>119</v>
      </c>
      <c r="F41056" t="s">
        <v>120</v>
      </c>
      <c r="G41056" t="s">
        <v>121</v>
      </c>
    </row>
    <row r="41057" spans="1:7" x14ac:dyDescent="0.35">
      <c r="A41057">
        <v>15072024</v>
      </c>
      <c r="B41057" t="s">
        <v>505</v>
      </c>
      <c r="C41057" t="s">
        <v>709</v>
      </c>
      <c r="D41057" t="s">
        <v>114</v>
      </c>
      <c r="E41057" t="s">
        <v>124</v>
      </c>
    </row>
    <row r="41058" spans="1:7" x14ac:dyDescent="0.35">
      <c r="A41058">
        <v>15072024</v>
      </c>
      <c r="B41058" t="s">
        <v>503</v>
      </c>
      <c r="C41058" t="s">
        <v>660</v>
      </c>
      <c r="D41058" t="s">
        <v>114</v>
      </c>
      <c r="E41058" t="s">
        <v>127</v>
      </c>
    </row>
    <row r="41059" spans="1:7" x14ac:dyDescent="0.35">
      <c r="A41059">
        <v>15072024</v>
      </c>
      <c r="B41059" t="s">
        <v>192</v>
      </c>
      <c r="C41059" t="s">
        <v>289</v>
      </c>
      <c r="D41059" t="s">
        <v>114</v>
      </c>
      <c r="E41059" t="s">
        <v>130</v>
      </c>
    </row>
    <row r="41060" spans="1:7" x14ac:dyDescent="0.35">
      <c r="A41060">
        <v>15072024</v>
      </c>
      <c r="B41060" t="s">
        <v>316</v>
      </c>
      <c r="C41060" t="s">
        <v>954</v>
      </c>
      <c r="D41060" t="s">
        <v>114</v>
      </c>
      <c r="E41060" t="s">
        <v>132</v>
      </c>
      <c r="F41060" t="s">
        <v>133</v>
      </c>
    </row>
    <row r="41061" spans="1:7" x14ac:dyDescent="0.35">
      <c r="A41061">
        <v>15072024</v>
      </c>
      <c r="B41061" t="s">
        <v>554</v>
      </c>
      <c r="C41061" t="s">
        <v>472</v>
      </c>
      <c r="D41061" t="s">
        <v>135</v>
      </c>
      <c r="E41061" t="s">
        <v>136</v>
      </c>
    </row>
    <row r="41062" spans="1:7" x14ac:dyDescent="0.35">
      <c r="A41062">
        <v>15072024</v>
      </c>
      <c r="B41062" t="s">
        <v>157</v>
      </c>
      <c r="C41062" t="s">
        <v>122</v>
      </c>
      <c r="D41062" t="s">
        <v>139</v>
      </c>
      <c r="E41062" t="s">
        <v>140</v>
      </c>
      <c r="F41062" t="s">
        <v>141</v>
      </c>
      <c r="G41062" t="s">
        <v>101</v>
      </c>
    </row>
    <row r="41063" spans="1:7" x14ac:dyDescent="0.35">
      <c r="A41063">
        <v>15072024</v>
      </c>
      <c r="B41063" t="s">
        <v>426</v>
      </c>
      <c r="C41063" t="s">
        <v>379</v>
      </c>
      <c r="D41063" t="s">
        <v>144</v>
      </c>
      <c r="E41063" t="s">
        <v>101</v>
      </c>
    </row>
    <row r="41064" spans="1:7" x14ac:dyDescent="0.35">
      <c r="A41064">
        <v>15072024</v>
      </c>
      <c r="B41064" t="s">
        <v>540</v>
      </c>
      <c r="C41064" t="s">
        <v>179</v>
      </c>
      <c r="D41064" t="s">
        <v>147</v>
      </c>
      <c r="E41064" t="s">
        <v>148</v>
      </c>
      <c r="F41064" t="s">
        <v>149</v>
      </c>
    </row>
    <row r="41065" spans="1:7" x14ac:dyDescent="0.35">
      <c r="A41065">
        <v>15072024</v>
      </c>
      <c r="B41065" t="s">
        <v>247</v>
      </c>
      <c r="C41065" t="s">
        <v>152</v>
      </c>
      <c r="D41065" t="s">
        <v>140</v>
      </c>
      <c r="E41065" t="s">
        <v>153</v>
      </c>
      <c r="F41065" t="s">
        <v>101</v>
      </c>
    </row>
    <row r="41066" spans="1:7" x14ac:dyDescent="0.35">
      <c r="A41066">
        <v>15072024</v>
      </c>
      <c r="B41066" t="s">
        <v>572</v>
      </c>
      <c r="C41066" t="s">
        <v>512</v>
      </c>
      <c r="D41066" t="s">
        <v>156</v>
      </c>
      <c r="E41066" t="s">
        <v>101</v>
      </c>
    </row>
    <row r="41067" spans="1:7" x14ac:dyDescent="0.35">
      <c r="A41067">
        <v>15072024</v>
      </c>
      <c r="B41067" t="s">
        <v>155</v>
      </c>
      <c r="C41067" t="s">
        <v>159</v>
      </c>
      <c r="D41067" t="s">
        <v>101</v>
      </c>
    </row>
    <row r="41068" spans="1:7" x14ac:dyDescent="0.35">
      <c r="A41068">
        <v>15072024</v>
      </c>
      <c r="B41068" t="s">
        <v>128</v>
      </c>
      <c r="C41068" t="s">
        <v>161</v>
      </c>
      <c r="D41068" t="s">
        <v>101</v>
      </c>
    </row>
    <row r="41069" spans="1:7" x14ac:dyDescent="0.35">
      <c r="A41069">
        <v>15072024</v>
      </c>
      <c r="B41069" t="s">
        <v>293</v>
      </c>
      <c r="C41069" t="s">
        <v>143</v>
      </c>
      <c r="D41069" t="s">
        <v>164</v>
      </c>
      <c r="E41069" t="s">
        <v>101</v>
      </c>
    </row>
    <row r="41070" spans="1:7" x14ac:dyDescent="0.35">
      <c r="A41070">
        <v>15072024</v>
      </c>
      <c r="B41070" t="s">
        <v>575</v>
      </c>
      <c r="C41070" t="s">
        <v>402</v>
      </c>
      <c r="D41070" t="s">
        <v>167</v>
      </c>
    </row>
    <row r="41071" spans="1:7" x14ac:dyDescent="0.35">
      <c r="A41071">
        <v>15072024</v>
      </c>
      <c r="B41071" t="s">
        <v>438</v>
      </c>
      <c r="C41071" t="s">
        <v>472</v>
      </c>
      <c r="D41071" t="s">
        <v>423</v>
      </c>
      <c r="E41071" t="s">
        <v>101</v>
      </c>
    </row>
    <row r="41072" spans="1:7" x14ac:dyDescent="0.35">
      <c r="A41072">
        <v>15072024</v>
      </c>
      <c r="B41072" t="s">
        <v>183</v>
      </c>
      <c r="C41072" t="s">
        <v>125</v>
      </c>
      <c r="D41072" t="s">
        <v>169</v>
      </c>
      <c r="E41072" t="s">
        <v>170</v>
      </c>
      <c r="F41072" t="s">
        <v>101</v>
      </c>
    </row>
    <row r="41073" spans="1:7" x14ac:dyDescent="0.35">
      <c r="A41073">
        <v>15072024</v>
      </c>
      <c r="B41073" t="s">
        <v>507</v>
      </c>
      <c r="C41073" t="s">
        <v>375</v>
      </c>
      <c r="D41073" t="s">
        <v>173</v>
      </c>
      <c r="E41073" t="s">
        <v>101</v>
      </c>
    </row>
    <row r="41074" spans="1:7" x14ac:dyDescent="0.35">
      <c r="A41074">
        <v>15072024</v>
      </c>
      <c r="B41074" t="s">
        <v>496</v>
      </c>
      <c r="C41074" t="s">
        <v>433</v>
      </c>
      <c r="D41074" t="s">
        <v>176</v>
      </c>
      <c r="E41074" t="s">
        <v>101</v>
      </c>
    </row>
    <row r="41075" spans="1:7" x14ac:dyDescent="0.35">
      <c r="A41075">
        <v>15072024</v>
      </c>
      <c r="B41075" t="s">
        <v>473</v>
      </c>
      <c r="C41075" t="s">
        <v>402</v>
      </c>
      <c r="D41075" t="s">
        <v>176</v>
      </c>
      <c r="E41075" t="s">
        <v>149</v>
      </c>
    </row>
    <row r="41076" spans="1:7" x14ac:dyDescent="0.35">
      <c r="A41076">
        <v>15072024</v>
      </c>
      <c r="B41076" t="s">
        <v>556</v>
      </c>
      <c r="C41076" t="s">
        <v>509</v>
      </c>
      <c r="D41076" t="s">
        <v>181</v>
      </c>
      <c r="E41076" t="s">
        <v>182</v>
      </c>
      <c r="F41076" t="s">
        <v>101</v>
      </c>
    </row>
    <row r="41077" spans="1:7" x14ac:dyDescent="0.35">
      <c r="A41077">
        <v>15072024</v>
      </c>
      <c r="B41077" t="s">
        <v>540</v>
      </c>
      <c r="C41077" t="s">
        <v>543</v>
      </c>
      <c r="D41077" t="s">
        <v>184</v>
      </c>
      <c r="E41077" t="s">
        <v>101</v>
      </c>
    </row>
    <row r="41078" spans="1:7" x14ac:dyDescent="0.35">
      <c r="A41078">
        <v>15072024</v>
      </c>
      <c r="B41078" t="s">
        <v>406</v>
      </c>
      <c r="C41078" t="s">
        <v>187</v>
      </c>
      <c r="D41078" t="s">
        <v>101</v>
      </c>
    </row>
    <row r="41079" spans="1:7" x14ac:dyDescent="0.35">
      <c r="A41079">
        <v>15072024</v>
      </c>
      <c r="B41079" t="s">
        <v>255</v>
      </c>
      <c r="C41079" t="s">
        <v>492</v>
      </c>
      <c r="D41079" t="s">
        <v>190</v>
      </c>
      <c r="E41079" t="s">
        <v>191</v>
      </c>
      <c r="F41079" t="s">
        <v>101</v>
      </c>
    </row>
    <row r="41080" spans="1:7" x14ac:dyDescent="0.35">
      <c r="A41080">
        <v>15072024</v>
      </c>
      <c r="B41080" t="s">
        <v>604</v>
      </c>
      <c r="C41080" t="s">
        <v>242</v>
      </c>
      <c r="D41080" t="s">
        <v>190</v>
      </c>
      <c r="E41080" t="s">
        <v>194</v>
      </c>
      <c r="F41080" t="s">
        <v>101</v>
      </c>
    </row>
    <row r="41081" spans="1:7" x14ac:dyDescent="0.35">
      <c r="A41081">
        <v>15072024</v>
      </c>
      <c r="B41081" t="s">
        <v>454</v>
      </c>
      <c r="C41081" t="s">
        <v>126</v>
      </c>
      <c r="D41081" t="s">
        <v>190</v>
      </c>
      <c r="E41081" t="s">
        <v>196</v>
      </c>
      <c r="F41081" t="s">
        <v>101</v>
      </c>
    </row>
    <row r="41082" spans="1:7" x14ac:dyDescent="0.35">
      <c r="A41082">
        <v>15072024</v>
      </c>
      <c r="B41082" t="s">
        <v>379</v>
      </c>
      <c r="C41082" t="s">
        <v>198</v>
      </c>
      <c r="D41082" t="s">
        <v>140</v>
      </c>
      <c r="E41082" t="s">
        <v>199</v>
      </c>
      <c r="F41082" t="s">
        <v>200</v>
      </c>
      <c r="G41082" t="s">
        <v>101</v>
      </c>
    </row>
    <row r="41083" spans="1:7" x14ac:dyDescent="0.35">
      <c r="A41083">
        <v>15072024</v>
      </c>
      <c r="B41083" t="s">
        <v>263</v>
      </c>
      <c r="C41083" t="s">
        <v>283</v>
      </c>
      <c r="D41083" t="s">
        <v>61</v>
      </c>
      <c r="E41083" t="s">
        <v>101</v>
      </c>
    </row>
    <row r="41084" spans="1:7" x14ac:dyDescent="0.35">
      <c r="A41084">
        <v>15072024</v>
      </c>
      <c r="B41084" t="s">
        <v>454</v>
      </c>
      <c r="C41084" t="s">
        <v>204</v>
      </c>
      <c r="D41084" t="s">
        <v>205</v>
      </c>
      <c r="E41084" t="s">
        <v>101</v>
      </c>
    </row>
    <row r="41085" spans="1:7" x14ac:dyDescent="0.35">
      <c r="A41085">
        <v>15072024</v>
      </c>
      <c r="B41085" t="s">
        <v>454</v>
      </c>
      <c r="C41085" t="s">
        <v>541</v>
      </c>
      <c r="D41085" t="s">
        <v>208</v>
      </c>
      <c r="E41085" t="s">
        <v>101</v>
      </c>
    </row>
    <row r="41086" spans="1:7" x14ac:dyDescent="0.35">
      <c r="A41086">
        <v>15072024</v>
      </c>
      <c r="B41086" t="s">
        <v>479</v>
      </c>
      <c r="C41086" t="s">
        <v>197</v>
      </c>
      <c r="D41086" t="s">
        <v>210</v>
      </c>
      <c r="E41086" t="s">
        <v>211</v>
      </c>
      <c r="F41086" t="s">
        <v>101</v>
      </c>
    </row>
    <row r="41087" spans="1:7" x14ac:dyDescent="0.35">
      <c r="A41087">
        <v>15072024</v>
      </c>
      <c r="B41087" t="s">
        <v>138</v>
      </c>
      <c r="C41087" t="s">
        <v>234</v>
      </c>
      <c r="D41087" t="s">
        <v>214</v>
      </c>
      <c r="E41087" t="s">
        <v>215</v>
      </c>
      <c r="F41087" t="s">
        <v>101</v>
      </c>
    </row>
    <row r="41088" spans="1:7" x14ac:dyDescent="0.35">
      <c r="A41088">
        <v>15072024</v>
      </c>
      <c r="B41088" t="s">
        <v>441</v>
      </c>
      <c r="C41088" t="s">
        <v>185</v>
      </c>
      <c r="D41088" t="s">
        <v>217</v>
      </c>
      <c r="E41088" t="s">
        <v>101</v>
      </c>
    </row>
    <row r="41089" spans="1:7" x14ac:dyDescent="0.35">
      <c r="A41089">
        <v>15072024</v>
      </c>
      <c r="B41089" t="s">
        <v>438</v>
      </c>
      <c r="C41089" t="s">
        <v>138</v>
      </c>
      <c r="D41089" t="s">
        <v>220</v>
      </c>
      <c r="E41089" t="s">
        <v>101</v>
      </c>
    </row>
    <row r="41090" spans="1:7" x14ac:dyDescent="0.35">
      <c r="A41090">
        <v>15072024</v>
      </c>
      <c r="B41090" t="s">
        <v>137</v>
      </c>
      <c r="C41090" t="s">
        <v>145</v>
      </c>
      <c r="D41090" t="s">
        <v>222</v>
      </c>
    </row>
    <row r="41091" spans="1:7" x14ac:dyDescent="0.35">
      <c r="A41091">
        <v>15072024</v>
      </c>
      <c r="B41091" t="s">
        <v>441</v>
      </c>
      <c r="C41091" t="s">
        <v>313</v>
      </c>
      <c r="D41091" t="s">
        <v>223</v>
      </c>
    </row>
    <row r="41092" spans="1:7" x14ac:dyDescent="0.35">
      <c r="A41092">
        <v>15072024</v>
      </c>
      <c r="B41092" t="s">
        <v>473</v>
      </c>
      <c r="C41092" t="s">
        <v>580</v>
      </c>
      <c r="D41092" t="s">
        <v>225</v>
      </c>
      <c r="E41092" t="s">
        <v>101</v>
      </c>
    </row>
    <row r="41093" spans="1:7" x14ac:dyDescent="0.35">
      <c r="A41093">
        <v>15072024</v>
      </c>
      <c r="B41093" t="s">
        <v>479</v>
      </c>
      <c r="C41093" t="s">
        <v>201</v>
      </c>
      <c r="D41093" t="s">
        <v>225</v>
      </c>
      <c r="E41093" t="s">
        <v>228</v>
      </c>
      <c r="F41093" t="s">
        <v>229</v>
      </c>
    </row>
    <row r="41094" spans="1:7" x14ac:dyDescent="0.35">
      <c r="A41094">
        <v>15072024</v>
      </c>
      <c r="B41094" t="s">
        <v>374</v>
      </c>
      <c r="C41094" t="s">
        <v>106</v>
      </c>
      <c r="D41094" t="s">
        <v>232</v>
      </c>
      <c r="E41094" t="s">
        <v>101</v>
      </c>
    </row>
    <row r="41095" spans="1:7" x14ac:dyDescent="0.35">
      <c r="A41095">
        <v>15072024</v>
      </c>
      <c r="B41095" t="s">
        <v>426</v>
      </c>
      <c r="C41095" t="s">
        <v>333</v>
      </c>
      <c r="D41095" t="s">
        <v>235</v>
      </c>
      <c r="E41095" t="s">
        <v>236</v>
      </c>
      <c r="F41095" t="s">
        <v>101</v>
      </c>
    </row>
    <row r="41096" spans="1:7" x14ac:dyDescent="0.35">
      <c r="A41096">
        <v>15072024</v>
      </c>
      <c r="B41096" t="s">
        <v>417</v>
      </c>
      <c r="C41096" t="s">
        <v>709</v>
      </c>
      <c r="D41096" t="s">
        <v>235</v>
      </c>
      <c r="E41096" t="s">
        <v>239</v>
      </c>
      <c r="F41096" t="s">
        <v>149</v>
      </c>
    </row>
    <row r="41097" spans="1:7" x14ac:dyDescent="0.35">
      <c r="A41097">
        <v>15072024</v>
      </c>
      <c r="B41097" t="s">
        <v>501</v>
      </c>
      <c r="C41097" t="s">
        <v>384</v>
      </c>
      <c r="D41097" t="s">
        <v>235</v>
      </c>
      <c r="E41097" t="s">
        <v>241</v>
      </c>
      <c r="F41097" t="s">
        <v>101</v>
      </c>
    </row>
    <row r="41098" spans="1:7" x14ac:dyDescent="0.35">
      <c r="A41098">
        <v>15072024</v>
      </c>
      <c r="B41098" t="s">
        <v>540</v>
      </c>
      <c r="C41098" t="s">
        <v>316</v>
      </c>
      <c r="D41098" t="s">
        <v>243</v>
      </c>
      <c r="E41098" t="s">
        <v>101</v>
      </c>
    </row>
    <row r="41099" spans="1:7" x14ac:dyDescent="0.35">
      <c r="A41099">
        <v>15072024</v>
      </c>
      <c r="B41099" t="s">
        <v>438</v>
      </c>
      <c r="C41099" t="s">
        <v>192</v>
      </c>
      <c r="D41099" t="s">
        <v>245</v>
      </c>
      <c r="E41099" t="s">
        <v>246</v>
      </c>
    </row>
    <row r="41100" spans="1:7" x14ac:dyDescent="0.35">
      <c r="A41100">
        <v>15072024</v>
      </c>
      <c r="B41100" t="s">
        <v>608</v>
      </c>
      <c r="C41100" t="s">
        <v>513</v>
      </c>
      <c r="D41100" t="s">
        <v>245</v>
      </c>
      <c r="E41100" t="s">
        <v>249</v>
      </c>
    </row>
    <row r="41101" spans="1:7" x14ac:dyDescent="0.35">
      <c r="A41101">
        <v>15072024</v>
      </c>
      <c r="B41101" t="s">
        <v>237</v>
      </c>
      <c r="C41101" t="s">
        <v>625</v>
      </c>
      <c r="D41101" t="s">
        <v>252</v>
      </c>
      <c r="E41101" t="s">
        <v>101</v>
      </c>
    </row>
    <row r="41102" spans="1:7" x14ac:dyDescent="0.35">
      <c r="A41102">
        <v>15072024</v>
      </c>
      <c r="B41102" t="s">
        <v>275</v>
      </c>
      <c r="C41102" t="s">
        <v>648</v>
      </c>
      <c r="D41102" t="s">
        <v>254</v>
      </c>
    </row>
    <row r="41103" spans="1:7" x14ac:dyDescent="0.35">
      <c r="A41103">
        <v>15072024</v>
      </c>
      <c r="B41103" t="s">
        <v>292</v>
      </c>
      <c r="C41103" t="s">
        <v>610</v>
      </c>
      <c r="D41103" t="s">
        <v>256</v>
      </c>
      <c r="E41103" t="s">
        <v>257</v>
      </c>
      <c r="F41103" t="s">
        <v>236</v>
      </c>
      <c r="G41103" t="s">
        <v>101</v>
      </c>
    </row>
    <row r="41104" spans="1:7" x14ac:dyDescent="0.35">
      <c r="A41104">
        <v>15072024</v>
      </c>
      <c r="B41104" t="s">
        <v>431</v>
      </c>
      <c r="C41104" t="s">
        <v>109</v>
      </c>
      <c r="D41104" t="s">
        <v>260</v>
      </c>
      <c r="E41104" t="s">
        <v>136</v>
      </c>
      <c r="F41104" t="s">
        <v>101</v>
      </c>
    </row>
    <row r="41105" spans="1:8" x14ac:dyDescent="0.35">
      <c r="A41105">
        <v>15072024</v>
      </c>
      <c r="B41105" t="s">
        <v>234</v>
      </c>
      <c r="C41105" t="s">
        <v>261</v>
      </c>
      <c r="D41105" t="s">
        <v>262</v>
      </c>
      <c r="E41105" t="s">
        <v>101</v>
      </c>
    </row>
    <row r="41106" spans="1:8" x14ac:dyDescent="0.35">
      <c r="A41106">
        <v>15072024</v>
      </c>
      <c r="B41106" t="s">
        <v>183</v>
      </c>
      <c r="C41106" t="s">
        <v>453</v>
      </c>
      <c r="D41106" t="s">
        <v>264</v>
      </c>
      <c r="E41106" t="s">
        <v>101</v>
      </c>
    </row>
    <row r="41107" spans="1:8" x14ac:dyDescent="0.35">
      <c r="A41107">
        <v>15072024</v>
      </c>
      <c r="B41107" t="s">
        <v>278</v>
      </c>
      <c r="C41107" t="s">
        <v>264</v>
      </c>
      <c r="D41107" t="s">
        <v>149</v>
      </c>
    </row>
    <row r="41108" spans="1:8" x14ac:dyDescent="0.35">
      <c r="A41108">
        <v>15072024</v>
      </c>
      <c r="B41108" t="s">
        <v>418</v>
      </c>
      <c r="C41108" t="s">
        <v>446</v>
      </c>
      <c r="D41108" t="s">
        <v>265</v>
      </c>
      <c r="E41108" t="s">
        <v>101</v>
      </c>
      <c r="F41108" t="s">
        <v>266</v>
      </c>
    </row>
    <row r="41109" spans="1:8" x14ac:dyDescent="0.35">
      <c r="A41109">
        <v>15072024</v>
      </c>
      <c r="B41109" t="s">
        <v>438</v>
      </c>
      <c r="C41109" t="s">
        <v>160</v>
      </c>
      <c r="D41109" t="s">
        <v>267</v>
      </c>
      <c r="E41109" t="s">
        <v>101</v>
      </c>
    </row>
    <row r="41110" spans="1:8" x14ac:dyDescent="0.35">
      <c r="A41110">
        <v>15072024</v>
      </c>
      <c r="B41110" t="s">
        <v>495</v>
      </c>
      <c r="C41110" t="s">
        <v>389</v>
      </c>
      <c r="D41110" t="s">
        <v>268</v>
      </c>
    </row>
    <row r="41111" spans="1:8" x14ac:dyDescent="0.35">
      <c r="A41111">
        <v>15072024</v>
      </c>
      <c r="B41111" t="s">
        <v>137</v>
      </c>
      <c r="C41111" t="s">
        <v>405</v>
      </c>
      <c r="D41111" t="s">
        <v>270</v>
      </c>
      <c r="E41111" t="s">
        <v>271</v>
      </c>
      <c r="F41111" t="s">
        <v>101</v>
      </c>
    </row>
    <row r="41112" spans="1:8" x14ac:dyDescent="0.35">
      <c r="A41112">
        <v>15072024</v>
      </c>
      <c r="B41112" t="s">
        <v>456</v>
      </c>
      <c r="C41112" t="s">
        <v>505</v>
      </c>
      <c r="D41112" t="s">
        <v>274</v>
      </c>
      <c r="E41112" t="s">
        <v>101</v>
      </c>
    </row>
    <row r="41113" spans="1:8" x14ac:dyDescent="0.35">
      <c r="A41113">
        <v>15072024</v>
      </c>
      <c r="B41113" t="s">
        <v>422</v>
      </c>
      <c r="C41113" t="s">
        <v>134</v>
      </c>
      <c r="D41113" t="s">
        <v>277</v>
      </c>
      <c r="E41113" t="s">
        <v>101</v>
      </c>
    </row>
    <row r="41114" spans="1:8" x14ac:dyDescent="0.35">
      <c r="A41114">
        <v>15072024</v>
      </c>
      <c r="B41114" t="s">
        <v>465</v>
      </c>
      <c r="C41114" t="s">
        <v>467</v>
      </c>
      <c r="D41114" t="s">
        <v>279</v>
      </c>
      <c r="E41114" t="s">
        <v>140</v>
      </c>
      <c r="F41114" t="s">
        <v>280</v>
      </c>
    </row>
    <row r="41115" spans="1:8" x14ac:dyDescent="0.35">
      <c r="A41115">
        <v>15072024</v>
      </c>
      <c r="B41115" t="s">
        <v>168</v>
      </c>
      <c r="C41115" t="s">
        <v>281</v>
      </c>
    </row>
    <row r="41116" spans="1:8" x14ac:dyDescent="0.35">
      <c r="A41116">
        <v>15072024</v>
      </c>
      <c r="B41116" t="s">
        <v>471</v>
      </c>
      <c r="C41116" t="s">
        <v>123</v>
      </c>
      <c r="D41116" t="s">
        <v>284</v>
      </c>
      <c r="E41116" t="s">
        <v>101</v>
      </c>
    </row>
    <row r="41117" spans="1:8" x14ac:dyDescent="0.35">
      <c r="A41117">
        <v>15072024</v>
      </c>
      <c r="B41117" t="s">
        <v>609</v>
      </c>
      <c r="C41117" t="s">
        <v>402</v>
      </c>
      <c r="D41117" t="s">
        <v>287</v>
      </c>
      <c r="E41117" t="s">
        <v>101</v>
      </c>
    </row>
    <row r="41118" spans="1:8" x14ac:dyDescent="0.35">
      <c r="A41118">
        <v>15072024</v>
      </c>
      <c r="B41118" t="s">
        <v>441</v>
      </c>
      <c r="C41118" t="s">
        <v>439</v>
      </c>
      <c r="D41118" t="s">
        <v>288</v>
      </c>
      <c r="E41118" t="s">
        <v>101</v>
      </c>
    </row>
    <row r="41119" spans="1:8" x14ac:dyDescent="0.35">
      <c r="A41119">
        <v>15072024</v>
      </c>
      <c r="B41119" t="s">
        <v>305</v>
      </c>
      <c r="C41119" t="s">
        <v>461</v>
      </c>
      <c r="D41119" t="s">
        <v>290</v>
      </c>
      <c r="E41119" t="s">
        <v>140</v>
      </c>
      <c r="F41119" t="s">
        <v>291</v>
      </c>
    </row>
    <row r="41120" spans="1:8" x14ac:dyDescent="0.35">
      <c r="A41120">
        <v>15072024</v>
      </c>
      <c r="B41120" t="s">
        <v>515</v>
      </c>
      <c r="C41120" t="s">
        <v>150</v>
      </c>
      <c r="D41120" t="s">
        <v>290</v>
      </c>
      <c r="E41120" t="s">
        <v>140</v>
      </c>
      <c r="F41120" t="s">
        <v>294</v>
      </c>
      <c r="G41120" t="s">
        <v>295</v>
      </c>
      <c r="H41120" t="s">
        <v>101</v>
      </c>
    </row>
    <row r="41121" spans="1:9" x14ac:dyDescent="0.35">
      <c r="A41121">
        <v>15072024</v>
      </c>
      <c r="B41121" t="s">
        <v>304</v>
      </c>
      <c r="C41121" t="s">
        <v>316</v>
      </c>
      <c r="D41121" t="s">
        <v>298</v>
      </c>
      <c r="E41121" t="s">
        <v>101</v>
      </c>
    </row>
    <row r="41122" spans="1:9" x14ac:dyDescent="0.35">
      <c r="A41122">
        <v>15072024</v>
      </c>
      <c r="B41122" t="s">
        <v>300</v>
      </c>
      <c r="C41122" t="s">
        <v>262</v>
      </c>
      <c r="D41122" t="s">
        <v>101</v>
      </c>
    </row>
    <row r="41123" spans="1:9" x14ac:dyDescent="0.35">
      <c r="A41123">
        <v>15072024</v>
      </c>
      <c r="B41123" t="s">
        <v>574</v>
      </c>
      <c r="C41123" t="s">
        <v>201</v>
      </c>
      <c r="D41123" t="s">
        <v>301</v>
      </c>
      <c r="E41123" t="s">
        <v>101</v>
      </c>
    </row>
    <row r="41124" spans="1:9" x14ac:dyDescent="0.35">
      <c r="A41124">
        <v>15072024</v>
      </c>
      <c r="B41124" t="s">
        <v>479</v>
      </c>
      <c r="C41124" t="s">
        <v>336</v>
      </c>
      <c r="D41124" t="s">
        <v>303</v>
      </c>
      <c r="E41124" t="s">
        <v>149</v>
      </c>
    </row>
    <row r="41125" spans="1:9" x14ac:dyDescent="0.35">
      <c r="A41125">
        <v>15072024</v>
      </c>
      <c r="B41125" t="s">
        <v>473</v>
      </c>
      <c r="C41125" t="s">
        <v>543</v>
      </c>
      <c r="D41125" t="s">
        <v>306</v>
      </c>
      <c r="E41125" t="s">
        <v>101</v>
      </c>
    </row>
    <row r="41126" spans="1:9" x14ac:dyDescent="0.35">
      <c r="A41126">
        <v>15072024</v>
      </c>
      <c r="B41126" t="s">
        <v>540</v>
      </c>
      <c r="C41126" t="s">
        <v>302</v>
      </c>
      <c r="D41126" t="s">
        <v>308</v>
      </c>
      <c r="E41126" t="s">
        <v>309</v>
      </c>
      <c r="F41126" t="s">
        <v>310</v>
      </c>
      <c r="G41126" t="s">
        <v>311</v>
      </c>
      <c r="H41126" t="s">
        <v>312</v>
      </c>
      <c r="I41126" t="s">
        <v>101</v>
      </c>
    </row>
    <row r="41127" spans="1:9" x14ac:dyDescent="0.35">
      <c r="A41127">
        <v>15072024</v>
      </c>
      <c r="B41127" t="s">
        <v>203</v>
      </c>
      <c r="C41127" t="s">
        <v>231</v>
      </c>
      <c r="D41127" t="s">
        <v>314</v>
      </c>
      <c r="E41127" t="s">
        <v>315</v>
      </c>
      <c r="F41127" t="s">
        <v>101</v>
      </c>
    </row>
    <row r="41128" spans="1:9" x14ac:dyDescent="0.35">
      <c r="A41128">
        <v>15072024</v>
      </c>
      <c r="B41128" t="s">
        <v>438</v>
      </c>
      <c r="C41128" t="s">
        <v>302</v>
      </c>
      <c r="D41128" t="s">
        <v>314</v>
      </c>
      <c r="E41128" t="s">
        <v>317</v>
      </c>
      <c r="F41128" t="s">
        <v>101</v>
      </c>
    </row>
    <row r="41129" spans="1:9" x14ac:dyDescent="0.35">
      <c r="A41129">
        <v>15072024</v>
      </c>
      <c r="B41129" t="s">
        <v>183</v>
      </c>
      <c r="C41129" t="s">
        <v>212</v>
      </c>
      <c r="D41129" t="s">
        <v>319</v>
      </c>
      <c r="E41129" t="s">
        <v>320</v>
      </c>
      <c r="F41129" t="s">
        <v>321</v>
      </c>
    </row>
    <row r="41130" spans="1:9" x14ac:dyDescent="0.35">
      <c r="A41130">
        <v>15072024</v>
      </c>
      <c r="B41130" t="s">
        <v>438</v>
      </c>
      <c r="C41130" t="s">
        <v>168</v>
      </c>
      <c r="D41130" t="s">
        <v>322</v>
      </c>
      <c r="E41130" t="s">
        <v>101</v>
      </c>
    </row>
    <row r="41131" spans="1:9" x14ac:dyDescent="0.35">
      <c r="A41131">
        <v>15072024</v>
      </c>
      <c r="B41131" t="s">
        <v>498</v>
      </c>
      <c r="C41131" t="s">
        <v>154</v>
      </c>
      <c r="D41131" t="s">
        <v>325</v>
      </c>
      <c r="E41131" t="s">
        <v>101</v>
      </c>
    </row>
    <row r="41132" spans="1:9" x14ac:dyDescent="0.35">
      <c r="A41132">
        <v>15072024</v>
      </c>
      <c r="B41132" t="s">
        <v>247</v>
      </c>
      <c r="C41132" t="s">
        <v>450</v>
      </c>
      <c r="D41132" t="s">
        <v>328</v>
      </c>
      <c r="E41132" t="s">
        <v>101</v>
      </c>
    </row>
    <row r="41133" spans="1:9" x14ac:dyDescent="0.35">
      <c r="A41133">
        <v>15072024</v>
      </c>
      <c r="B41133" t="s">
        <v>197</v>
      </c>
      <c r="C41133" t="s">
        <v>331</v>
      </c>
      <c r="D41133" t="s">
        <v>332</v>
      </c>
      <c r="E41133" t="s">
        <v>101</v>
      </c>
    </row>
    <row r="41134" spans="1:9" x14ac:dyDescent="0.35">
      <c r="A41134">
        <v>15072024</v>
      </c>
      <c r="B41134" t="s">
        <v>569</v>
      </c>
      <c r="C41134" t="s">
        <v>118</v>
      </c>
      <c r="D41134" t="s">
        <v>331</v>
      </c>
      <c r="E41134" t="s">
        <v>335</v>
      </c>
      <c r="F41134" t="s">
        <v>101</v>
      </c>
    </row>
    <row r="41135" spans="1:9" x14ac:dyDescent="0.35">
      <c r="A41135">
        <v>15072024</v>
      </c>
      <c r="B41135" t="s">
        <v>117</v>
      </c>
      <c r="C41135" t="s">
        <v>201</v>
      </c>
      <c r="D41135" t="s">
        <v>331</v>
      </c>
      <c r="E41135" t="s">
        <v>338</v>
      </c>
      <c r="F41135" t="s">
        <v>321</v>
      </c>
    </row>
    <row r="41136" spans="1:9" x14ac:dyDescent="0.35">
      <c r="A41136">
        <v>15072024</v>
      </c>
      <c r="B41136" t="s">
        <v>413</v>
      </c>
      <c r="C41136" t="s">
        <v>259</v>
      </c>
      <c r="D41136" t="s">
        <v>170</v>
      </c>
    </row>
    <row r="41137" spans="1:8" x14ac:dyDescent="0.35">
      <c r="A41137">
        <v>15072024</v>
      </c>
      <c r="B41137" t="s">
        <v>441</v>
      </c>
      <c r="C41137" t="s">
        <v>547</v>
      </c>
      <c r="D41137" t="s">
        <v>341</v>
      </c>
      <c r="E41137" t="s">
        <v>101</v>
      </c>
    </row>
    <row r="41138" spans="1:8" x14ac:dyDescent="0.35">
      <c r="A41138">
        <v>15072024</v>
      </c>
      <c r="B41138" t="s">
        <v>504</v>
      </c>
      <c r="C41138" t="s">
        <v>512</v>
      </c>
      <c r="D41138" t="s">
        <v>343</v>
      </c>
      <c r="E41138" t="s">
        <v>101</v>
      </c>
    </row>
    <row r="41139" spans="1:8" x14ac:dyDescent="0.35">
      <c r="A41139">
        <v>15072024</v>
      </c>
      <c r="B41139" t="s">
        <v>354</v>
      </c>
      <c r="C41139" t="s">
        <v>132</v>
      </c>
      <c r="D41139" t="s">
        <v>344</v>
      </c>
      <c r="E41139" t="s">
        <v>345</v>
      </c>
      <c r="F41139" t="s">
        <v>101</v>
      </c>
    </row>
    <row r="41140" spans="1:8" x14ac:dyDescent="0.35">
      <c r="A41140">
        <v>15072024</v>
      </c>
      <c r="B41140" t="s">
        <v>516</v>
      </c>
      <c r="C41140" t="s">
        <v>99</v>
      </c>
      <c r="D41140" t="s">
        <v>132</v>
      </c>
      <c r="E41140" t="s">
        <v>347</v>
      </c>
      <c r="F41140" t="s">
        <v>101</v>
      </c>
    </row>
    <row r="41141" spans="1:8" x14ac:dyDescent="0.35">
      <c r="A41141">
        <v>15072024</v>
      </c>
      <c r="B41141" t="s">
        <v>504</v>
      </c>
      <c r="C41141" t="s">
        <v>671</v>
      </c>
      <c r="D41141" t="s">
        <v>132</v>
      </c>
      <c r="E41141" t="s">
        <v>348</v>
      </c>
      <c r="F41141" t="s">
        <v>101</v>
      </c>
    </row>
    <row r="41142" spans="1:8" x14ac:dyDescent="0.35">
      <c r="A41142">
        <v>15072024</v>
      </c>
      <c r="B41142" t="s">
        <v>318</v>
      </c>
      <c r="C41142" t="s">
        <v>389</v>
      </c>
      <c r="D41142" t="s">
        <v>132</v>
      </c>
      <c r="E41142" t="s">
        <v>350</v>
      </c>
      <c r="F41142" t="s">
        <v>101</v>
      </c>
    </row>
    <row r="41143" spans="1:8" x14ac:dyDescent="0.35">
      <c r="A41143">
        <v>15072024</v>
      </c>
      <c r="B41143" t="s">
        <v>449</v>
      </c>
      <c r="C41143" t="s">
        <v>128</v>
      </c>
      <c r="D41143" t="s">
        <v>132</v>
      </c>
      <c r="E41143" t="s">
        <v>352</v>
      </c>
      <c r="F41143" t="s">
        <v>101</v>
      </c>
    </row>
    <row r="41144" spans="1:8" x14ac:dyDescent="0.35">
      <c r="A41144">
        <v>15072024</v>
      </c>
      <c r="B41144" t="s">
        <v>285</v>
      </c>
      <c r="C41144" t="s">
        <v>330</v>
      </c>
      <c r="D41144" t="s">
        <v>132</v>
      </c>
      <c r="E41144" t="s">
        <v>133</v>
      </c>
      <c r="F41144" t="s">
        <v>355</v>
      </c>
    </row>
    <row r="41145" spans="1:8" x14ac:dyDescent="0.35">
      <c r="A41145">
        <v>15072024</v>
      </c>
      <c r="B41145" t="s">
        <v>495</v>
      </c>
      <c r="C41145" t="s">
        <v>487</v>
      </c>
      <c r="D41145" t="s">
        <v>132</v>
      </c>
      <c r="E41145" t="s">
        <v>356</v>
      </c>
      <c r="F41145" t="s">
        <v>101</v>
      </c>
    </row>
    <row r="41146" spans="1:8" x14ac:dyDescent="0.35">
      <c r="A41146">
        <v>15072024</v>
      </c>
      <c r="B41146" t="s">
        <v>296</v>
      </c>
      <c r="C41146" t="s">
        <v>448</v>
      </c>
      <c r="D41146" t="s">
        <v>359</v>
      </c>
      <c r="E41146" t="s">
        <v>360</v>
      </c>
      <c r="F41146" t="s">
        <v>101</v>
      </c>
    </row>
    <row r="41147" spans="1:8" x14ac:dyDescent="0.35">
      <c r="A41147">
        <v>15072024</v>
      </c>
      <c r="B41147" t="s">
        <v>438</v>
      </c>
      <c r="C41147" t="s">
        <v>351</v>
      </c>
      <c r="D41147" t="s">
        <v>359</v>
      </c>
      <c r="E41147" t="s">
        <v>362</v>
      </c>
      <c r="F41147" t="s">
        <v>101</v>
      </c>
    </row>
    <row r="41148" spans="1:8" x14ac:dyDescent="0.35">
      <c r="A41148">
        <v>15072024</v>
      </c>
      <c r="B41148" t="s">
        <v>525</v>
      </c>
      <c r="C41148" t="s">
        <v>337</v>
      </c>
      <c r="D41148" t="s">
        <v>359</v>
      </c>
      <c r="E41148" t="s">
        <v>362</v>
      </c>
      <c r="F41148" t="s">
        <v>140</v>
      </c>
      <c r="G41148" t="s">
        <v>364</v>
      </c>
      <c r="H41148" t="s">
        <v>101</v>
      </c>
    </row>
    <row r="41149" spans="1:8" x14ac:dyDescent="0.35">
      <c r="A41149">
        <v>15072024</v>
      </c>
      <c r="B41149" t="s">
        <v>137</v>
      </c>
      <c r="C41149" t="s">
        <v>316</v>
      </c>
      <c r="D41149" t="s">
        <v>366</v>
      </c>
      <c r="E41149" t="s">
        <v>257</v>
      </c>
      <c r="F41149" t="s">
        <v>367</v>
      </c>
      <c r="G41149" t="s">
        <v>101</v>
      </c>
    </row>
    <row r="41150" spans="1:8" x14ac:dyDescent="0.35">
      <c r="A41150">
        <v>15072024</v>
      </c>
      <c r="B41150" t="s">
        <v>511</v>
      </c>
      <c r="C41150" t="s">
        <v>226</v>
      </c>
      <c r="D41150" t="s">
        <v>369</v>
      </c>
      <c r="E41150" t="s">
        <v>370</v>
      </c>
      <c r="F41150" t="s">
        <v>101</v>
      </c>
    </row>
    <row r="41151" spans="1:8" x14ac:dyDescent="0.35">
      <c r="A41151">
        <v>15072024</v>
      </c>
      <c r="B41151" t="s">
        <v>495</v>
      </c>
      <c r="C41151" t="s">
        <v>185</v>
      </c>
      <c r="D41151" t="s">
        <v>371</v>
      </c>
      <c r="E41151" t="s">
        <v>101</v>
      </c>
    </row>
    <row r="41152" spans="1:8" x14ac:dyDescent="0.35">
      <c r="A41152">
        <v>15072024</v>
      </c>
      <c r="B41152" t="s">
        <v>466</v>
      </c>
      <c r="C41152" t="s">
        <v>349</v>
      </c>
      <c r="D41152" t="s">
        <v>372</v>
      </c>
      <c r="E41152" t="s">
        <v>101</v>
      </c>
    </row>
    <row r="41153" spans="1:9" x14ac:dyDescent="0.35">
      <c r="A41153">
        <v>15072024</v>
      </c>
      <c r="B41153" t="s">
        <v>162</v>
      </c>
      <c r="C41153" t="s">
        <v>373</v>
      </c>
      <c r="D41153" t="s">
        <v>101</v>
      </c>
    </row>
    <row r="41154" spans="1:9" x14ac:dyDescent="0.35">
      <c r="A41154">
        <v>15072024</v>
      </c>
      <c r="B41154" t="s">
        <v>504</v>
      </c>
      <c r="C41154" t="s">
        <v>379</v>
      </c>
      <c r="D41154" t="s">
        <v>376</v>
      </c>
      <c r="E41154" t="s">
        <v>140</v>
      </c>
      <c r="F41154" t="s">
        <v>331</v>
      </c>
      <c r="G41154" t="s">
        <v>377</v>
      </c>
      <c r="H41154" t="s">
        <v>101</v>
      </c>
    </row>
    <row r="41155" spans="1:9" x14ac:dyDescent="0.35">
      <c r="A41155">
        <v>15072024</v>
      </c>
      <c r="B41155" t="s">
        <v>418</v>
      </c>
      <c r="C41155" t="s">
        <v>522</v>
      </c>
      <c r="D41155" t="s">
        <v>378</v>
      </c>
    </row>
    <row r="41156" spans="1:9" x14ac:dyDescent="0.35">
      <c r="A41156">
        <v>15072024</v>
      </c>
      <c r="B41156" t="s">
        <v>454</v>
      </c>
      <c r="C41156" t="s">
        <v>278</v>
      </c>
      <c r="D41156" t="s">
        <v>380</v>
      </c>
      <c r="E41156" t="s">
        <v>101</v>
      </c>
    </row>
    <row r="41157" spans="1:9" x14ac:dyDescent="0.35">
      <c r="A41157">
        <v>15072024</v>
      </c>
      <c r="B41157" t="s">
        <v>575</v>
      </c>
      <c r="C41157" t="s">
        <v>351</v>
      </c>
      <c r="D41157" t="s">
        <v>382</v>
      </c>
      <c r="E41157" t="s">
        <v>383</v>
      </c>
    </row>
    <row r="41158" spans="1:9" x14ac:dyDescent="0.35">
      <c r="A41158">
        <v>15072024</v>
      </c>
      <c r="B41158" t="s">
        <v>417</v>
      </c>
      <c r="C41158" t="s">
        <v>118</v>
      </c>
      <c r="D41158" t="s">
        <v>385</v>
      </c>
      <c r="E41158" t="s">
        <v>386</v>
      </c>
    </row>
    <row r="41159" spans="1:9" x14ac:dyDescent="0.35">
      <c r="A41159">
        <v>15072024</v>
      </c>
      <c r="B41159" t="s">
        <v>419</v>
      </c>
      <c r="C41159" t="s">
        <v>389</v>
      </c>
      <c r="D41159" t="s">
        <v>388</v>
      </c>
      <c r="E41159" t="s">
        <v>101</v>
      </c>
    </row>
    <row r="41160" spans="1:9" x14ac:dyDescent="0.35">
      <c r="A41160">
        <v>15072024</v>
      </c>
      <c r="B41160" t="s">
        <v>598</v>
      </c>
      <c r="C41160" t="s">
        <v>192</v>
      </c>
      <c r="D41160" t="s">
        <v>391</v>
      </c>
      <c r="E41160" t="s">
        <v>101</v>
      </c>
    </row>
    <row r="41161" spans="1:9" x14ac:dyDescent="0.35">
      <c r="A41161">
        <v>15072024</v>
      </c>
      <c r="B41161" t="s">
        <v>247</v>
      </c>
      <c r="C41161" t="s">
        <v>537</v>
      </c>
      <c r="D41161" t="s">
        <v>393</v>
      </c>
    </row>
    <row r="41162" spans="1:9" x14ac:dyDescent="0.35">
      <c r="A41162">
        <v>15072024</v>
      </c>
      <c r="B41162" t="s">
        <v>415</v>
      </c>
      <c r="C41162" t="s">
        <v>381</v>
      </c>
      <c r="D41162" t="s">
        <v>394</v>
      </c>
      <c r="E41162" t="s">
        <v>395</v>
      </c>
      <c r="F41162" t="s">
        <v>101</v>
      </c>
    </row>
    <row r="41163" spans="1:9" x14ac:dyDescent="0.35">
      <c r="A41163">
        <v>15072024</v>
      </c>
      <c r="B41163" t="s">
        <v>151</v>
      </c>
      <c r="C41163" t="s">
        <v>397</v>
      </c>
      <c r="D41163" t="s">
        <v>101</v>
      </c>
    </row>
    <row r="41164" spans="1:9" x14ac:dyDescent="0.35">
      <c r="A41164">
        <v>15072024</v>
      </c>
      <c r="B41164" t="s">
        <v>534</v>
      </c>
      <c r="C41164" t="s">
        <v>379</v>
      </c>
      <c r="D41164" t="s">
        <v>399</v>
      </c>
      <c r="E41164" t="s">
        <v>140</v>
      </c>
      <c r="F41164" t="s">
        <v>400</v>
      </c>
      <c r="G41164" t="s">
        <v>257</v>
      </c>
      <c r="H41164" t="s">
        <v>331</v>
      </c>
      <c r="I41164" t="s">
        <v>401</v>
      </c>
    </row>
    <row r="41165" spans="1:9" x14ac:dyDescent="0.35">
      <c r="A41165">
        <v>15072024</v>
      </c>
      <c r="B41165" t="s">
        <v>459</v>
      </c>
      <c r="C41165" t="s">
        <v>467</v>
      </c>
      <c r="D41165" t="s">
        <v>399</v>
      </c>
      <c r="E41165" t="s">
        <v>187</v>
      </c>
      <c r="F41165" t="s">
        <v>101</v>
      </c>
    </row>
    <row r="41166" spans="1:9" x14ac:dyDescent="0.35">
      <c r="A41166">
        <v>15072024</v>
      </c>
      <c r="B41166" t="s">
        <v>425</v>
      </c>
      <c r="C41166" t="s">
        <v>468</v>
      </c>
      <c r="D41166" t="s">
        <v>399</v>
      </c>
      <c r="E41166" t="s">
        <v>403</v>
      </c>
      <c r="F41166" t="s">
        <v>101</v>
      </c>
    </row>
    <row r="41167" spans="1:9" x14ac:dyDescent="0.35">
      <c r="A41167">
        <v>15072024</v>
      </c>
      <c r="B41167" t="s">
        <v>413</v>
      </c>
      <c r="C41167" t="s">
        <v>337</v>
      </c>
      <c r="D41167" t="s">
        <v>399</v>
      </c>
      <c r="E41167" t="s">
        <v>404</v>
      </c>
      <c r="F41167" t="s">
        <v>101</v>
      </c>
    </row>
    <row r="41168" spans="1:9" x14ac:dyDescent="0.35">
      <c r="A41168">
        <v>14072024</v>
      </c>
      <c r="B41168" t="s">
        <v>541</v>
      </c>
      <c r="C41168" t="s">
        <v>102</v>
      </c>
      <c r="D41168" t="s">
        <v>100</v>
      </c>
      <c r="E41168" t="s">
        <v>101</v>
      </c>
    </row>
    <row r="41169" spans="1:7" x14ac:dyDescent="0.35">
      <c r="A41169">
        <v>14072024</v>
      </c>
      <c r="B41169" t="s">
        <v>414</v>
      </c>
      <c r="C41169" t="s">
        <v>410</v>
      </c>
      <c r="D41169" t="s">
        <v>104</v>
      </c>
      <c r="E41169" t="s">
        <v>101</v>
      </c>
    </row>
    <row r="41170" spans="1:7" x14ac:dyDescent="0.35">
      <c r="A41170">
        <v>14072024</v>
      </c>
      <c r="B41170" t="s">
        <v>416</v>
      </c>
      <c r="C41170" t="s">
        <v>107</v>
      </c>
      <c r="D41170" t="s">
        <v>108</v>
      </c>
      <c r="E41170" t="s">
        <v>101</v>
      </c>
    </row>
    <row r="41171" spans="1:7" x14ac:dyDescent="0.35">
      <c r="A41171">
        <v>14072024</v>
      </c>
      <c r="B41171" t="s">
        <v>142</v>
      </c>
      <c r="C41171" t="s">
        <v>475</v>
      </c>
      <c r="D41171" t="s">
        <v>111</v>
      </c>
      <c r="E41171" t="s">
        <v>101</v>
      </c>
    </row>
    <row r="41172" spans="1:7" x14ac:dyDescent="0.35">
      <c r="A41172">
        <v>14072024</v>
      </c>
      <c r="B41172" t="s">
        <v>994</v>
      </c>
      <c r="C41172" t="s">
        <v>544</v>
      </c>
      <c r="D41172" t="s">
        <v>114</v>
      </c>
      <c r="E41172" t="s">
        <v>115</v>
      </c>
      <c r="F41172" t="s">
        <v>116</v>
      </c>
    </row>
    <row r="41173" spans="1:7" x14ac:dyDescent="0.35">
      <c r="A41173">
        <v>14072024</v>
      </c>
      <c r="B41173" t="s">
        <v>467</v>
      </c>
      <c r="C41173" t="s">
        <v>123</v>
      </c>
      <c r="D41173" t="s">
        <v>114</v>
      </c>
      <c r="E41173" t="s">
        <v>119</v>
      </c>
      <c r="F41173" t="s">
        <v>120</v>
      </c>
      <c r="G41173" t="s">
        <v>121</v>
      </c>
    </row>
    <row r="41174" spans="1:7" x14ac:dyDescent="0.35">
      <c r="A41174">
        <v>14072024</v>
      </c>
      <c r="B41174" t="s">
        <v>357</v>
      </c>
      <c r="C41174" t="s">
        <v>110</v>
      </c>
      <c r="D41174" t="s">
        <v>114</v>
      </c>
      <c r="E41174" t="s">
        <v>124</v>
      </c>
    </row>
    <row r="41175" spans="1:7" x14ac:dyDescent="0.35">
      <c r="A41175">
        <v>14072024</v>
      </c>
      <c r="B41175" t="s">
        <v>537</v>
      </c>
      <c r="C41175" t="s">
        <v>531</v>
      </c>
      <c r="D41175" t="s">
        <v>114</v>
      </c>
      <c r="E41175" t="s">
        <v>127</v>
      </c>
    </row>
    <row r="41176" spans="1:7" x14ac:dyDescent="0.35">
      <c r="A41176">
        <v>14072024</v>
      </c>
      <c r="B41176" t="s">
        <v>316</v>
      </c>
      <c r="C41176" t="s">
        <v>667</v>
      </c>
      <c r="D41176" t="s">
        <v>114</v>
      </c>
      <c r="E41176" t="s">
        <v>130</v>
      </c>
    </row>
    <row r="41177" spans="1:7" x14ac:dyDescent="0.35">
      <c r="A41177">
        <v>14072024</v>
      </c>
      <c r="B41177" t="s">
        <v>546</v>
      </c>
      <c r="C41177" t="s">
        <v>180</v>
      </c>
      <c r="D41177" t="s">
        <v>114</v>
      </c>
      <c r="E41177" t="s">
        <v>132</v>
      </c>
      <c r="F41177" t="s">
        <v>133</v>
      </c>
    </row>
    <row r="41178" spans="1:7" x14ac:dyDescent="0.35">
      <c r="A41178">
        <v>14072024</v>
      </c>
      <c r="B41178" t="s">
        <v>414</v>
      </c>
      <c r="C41178" t="s">
        <v>333</v>
      </c>
      <c r="D41178" t="s">
        <v>135</v>
      </c>
      <c r="E41178" t="s">
        <v>136</v>
      </c>
    </row>
    <row r="41179" spans="1:7" x14ac:dyDescent="0.35">
      <c r="A41179">
        <v>14072024</v>
      </c>
      <c r="B41179" t="s">
        <v>272</v>
      </c>
      <c r="C41179" t="s">
        <v>168</v>
      </c>
      <c r="D41179" t="s">
        <v>139</v>
      </c>
      <c r="E41179" t="s">
        <v>140</v>
      </c>
      <c r="F41179" t="s">
        <v>141</v>
      </c>
      <c r="G41179" t="s">
        <v>101</v>
      </c>
    </row>
    <row r="41180" spans="1:7" x14ac:dyDescent="0.35">
      <c r="A41180">
        <v>14072024</v>
      </c>
      <c r="B41180" t="s">
        <v>442</v>
      </c>
      <c r="C41180" t="s">
        <v>242</v>
      </c>
      <c r="D41180" t="s">
        <v>144</v>
      </c>
      <c r="E41180" t="s">
        <v>101</v>
      </c>
    </row>
    <row r="41181" spans="1:7" x14ac:dyDescent="0.35">
      <c r="A41181">
        <v>14072024</v>
      </c>
      <c r="B41181" t="s">
        <v>183</v>
      </c>
      <c r="C41181" t="s">
        <v>151</v>
      </c>
      <c r="D41181" t="s">
        <v>147</v>
      </c>
      <c r="E41181" t="s">
        <v>148</v>
      </c>
      <c r="F41181" t="s">
        <v>149</v>
      </c>
    </row>
    <row r="41182" spans="1:7" x14ac:dyDescent="0.35">
      <c r="A41182">
        <v>14072024</v>
      </c>
      <c r="B41182" t="s">
        <v>574</v>
      </c>
      <c r="C41182" t="s">
        <v>152</v>
      </c>
      <c r="D41182" t="s">
        <v>140</v>
      </c>
      <c r="E41182" t="s">
        <v>153</v>
      </c>
      <c r="F41182" t="s">
        <v>101</v>
      </c>
    </row>
    <row r="41183" spans="1:7" x14ac:dyDescent="0.35">
      <c r="A41183">
        <v>14072024</v>
      </c>
      <c r="B41183" t="s">
        <v>534</v>
      </c>
      <c r="C41183" t="s">
        <v>278</v>
      </c>
      <c r="D41183" t="s">
        <v>156</v>
      </c>
      <c r="E41183" t="s">
        <v>101</v>
      </c>
    </row>
    <row r="41184" spans="1:7" x14ac:dyDescent="0.35">
      <c r="A41184">
        <v>14072024</v>
      </c>
      <c r="B41184" t="s">
        <v>250</v>
      </c>
      <c r="C41184" t="s">
        <v>159</v>
      </c>
      <c r="D41184" t="s">
        <v>101</v>
      </c>
    </row>
    <row r="41185" spans="1:7" x14ac:dyDescent="0.35">
      <c r="A41185">
        <v>14072024</v>
      </c>
      <c r="B41185" t="s">
        <v>106</v>
      </c>
      <c r="C41185" t="s">
        <v>161</v>
      </c>
      <c r="D41185" t="s">
        <v>101</v>
      </c>
    </row>
    <row r="41186" spans="1:7" x14ac:dyDescent="0.35">
      <c r="A41186">
        <v>14072024</v>
      </c>
      <c r="B41186" t="s">
        <v>340</v>
      </c>
      <c r="C41186" t="s">
        <v>797</v>
      </c>
      <c r="D41186" t="s">
        <v>164</v>
      </c>
      <c r="E41186" t="s">
        <v>101</v>
      </c>
    </row>
    <row r="41187" spans="1:7" x14ac:dyDescent="0.35">
      <c r="A41187">
        <v>14072024</v>
      </c>
      <c r="B41187" t="s">
        <v>454</v>
      </c>
      <c r="C41187" t="s">
        <v>106</v>
      </c>
      <c r="D41187" t="s">
        <v>167</v>
      </c>
    </row>
    <row r="41188" spans="1:7" x14ac:dyDescent="0.35">
      <c r="A41188">
        <v>14072024</v>
      </c>
      <c r="B41188" t="s">
        <v>224</v>
      </c>
      <c r="C41188" t="s">
        <v>123</v>
      </c>
      <c r="D41188" t="s">
        <v>423</v>
      </c>
      <c r="E41188" t="s">
        <v>101</v>
      </c>
    </row>
    <row r="41189" spans="1:7" x14ac:dyDescent="0.35">
      <c r="A41189">
        <v>14072024</v>
      </c>
      <c r="B41189" t="s">
        <v>432</v>
      </c>
      <c r="C41189" t="s">
        <v>365</v>
      </c>
      <c r="D41189" t="s">
        <v>169</v>
      </c>
      <c r="E41189" t="s">
        <v>170</v>
      </c>
      <c r="F41189" t="s">
        <v>101</v>
      </c>
    </row>
    <row r="41190" spans="1:7" x14ac:dyDescent="0.35">
      <c r="A41190">
        <v>14072024</v>
      </c>
      <c r="B41190" t="s">
        <v>432</v>
      </c>
      <c r="C41190" t="s">
        <v>146</v>
      </c>
      <c r="D41190" t="s">
        <v>173</v>
      </c>
      <c r="E41190" t="s">
        <v>101</v>
      </c>
    </row>
    <row r="41191" spans="1:7" x14ac:dyDescent="0.35">
      <c r="A41191">
        <v>14072024</v>
      </c>
      <c r="B41191" t="s">
        <v>285</v>
      </c>
      <c r="C41191" t="s">
        <v>283</v>
      </c>
      <c r="D41191" t="s">
        <v>176</v>
      </c>
      <c r="E41191" t="s">
        <v>101</v>
      </c>
    </row>
    <row r="41192" spans="1:7" x14ac:dyDescent="0.35">
      <c r="A41192">
        <v>14072024</v>
      </c>
      <c r="B41192" t="s">
        <v>575</v>
      </c>
      <c r="C41192" t="s">
        <v>434</v>
      </c>
      <c r="D41192" t="s">
        <v>176</v>
      </c>
      <c r="E41192" t="s">
        <v>149</v>
      </c>
    </row>
    <row r="41193" spans="1:7" x14ac:dyDescent="0.35">
      <c r="A41193">
        <v>14072024</v>
      </c>
      <c r="B41193" t="s">
        <v>171</v>
      </c>
      <c r="C41193" t="s">
        <v>392</v>
      </c>
      <c r="D41193" t="s">
        <v>181</v>
      </c>
      <c r="E41193" t="s">
        <v>182</v>
      </c>
      <c r="F41193" t="s">
        <v>101</v>
      </c>
    </row>
    <row r="41194" spans="1:7" x14ac:dyDescent="0.35">
      <c r="A41194">
        <v>14072024</v>
      </c>
      <c r="B41194" t="s">
        <v>339</v>
      </c>
      <c r="C41194" t="s">
        <v>269</v>
      </c>
      <c r="D41194" t="s">
        <v>184</v>
      </c>
      <c r="E41194" t="s">
        <v>101</v>
      </c>
    </row>
    <row r="41195" spans="1:7" x14ac:dyDescent="0.35">
      <c r="A41195">
        <v>14072024</v>
      </c>
      <c r="B41195" t="s">
        <v>131</v>
      </c>
      <c r="C41195" t="s">
        <v>187</v>
      </c>
      <c r="D41195" t="s">
        <v>101</v>
      </c>
    </row>
    <row r="41196" spans="1:7" x14ac:dyDescent="0.35">
      <c r="A41196">
        <v>14072024</v>
      </c>
      <c r="B41196" t="s">
        <v>601</v>
      </c>
      <c r="C41196" t="s">
        <v>512</v>
      </c>
      <c r="D41196" t="s">
        <v>190</v>
      </c>
      <c r="E41196" t="s">
        <v>191</v>
      </c>
      <c r="F41196" t="s">
        <v>101</v>
      </c>
    </row>
    <row r="41197" spans="1:7" x14ac:dyDescent="0.35">
      <c r="A41197">
        <v>14072024</v>
      </c>
      <c r="B41197" t="s">
        <v>99</v>
      </c>
      <c r="C41197" t="s">
        <v>509</v>
      </c>
      <c r="D41197" t="s">
        <v>190</v>
      </c>
      <c r="E41197" t="s">
        <v>194</v>
      </c>
      <c r="F41197" t="s">
        <v>101</v>
      </c>
    </row>
    <row r="41198" spans="1:7" x14ac:dyDescent="0.35">
      <c r="A41198">
        <v>14072024</v>
      </c>
      <c r="B41198" t="s">
        <v>466</v>
      </c>
      <c r="C41198" t="s">
        <v>522</v>
      </c>
      <c r="D41198" t="s">
        <v>190</v>
      </c>
      <c r="E41198" t="s">
        <v>196</v>
      </c>
      <c r="F41198" t="s">
        <v>101</v>
      </c>
    </row>
    <row r="41199" spans="1:7" x14ac:dyDescent="0.35">
      <c r="A41199">
        <v>14072024</v>
      </c>
      <c r="B41199" t="s">
        <v>522</v>
      </c>
      <c r="C41199" t="s">
        <v>198</v>
      </c>
      <c r="D41199" t="s">
        <v>140</v>
      </c>
      <c r="E41199" t="s">
        <v>199</v>
      </c>
      <c r="F41199" t="s">
        <v>200</v>
      </c>
      <c r="G41199" t="s">
        <v>101</v>
      </c>
    </row>
    <row r="41200" spans="1:7" x14ac:dyDescent="0.35">
      <c r="A41200">
        <v>14072024</v>
      </c>
      <c r="B41200" t="s">
        <v>122</v>
      </c>
      <c r="C41200" t="s">
        <v>625</v>
      </c>
      <c r="D41200" t="s">
        <v>61</v>
      </c>
      <c r="E41200" t="s">
        <v>101</v>
      </c>
    </row>
    <row r="41201" spans="1:6" x14ac:dyDescent="0.35">
      <c r="A41201">
        <v>14072024</v>
      </c>
      <c r="B41201" t="s">
        <v>466</v>
      </c>
      <c r="C41201" t="s">
        <v>472</v>
      </c>
      <c r="D41201" t="s">
        <v>205</v>
      </c>
      <c r="E41201" t="s">
        <v>101</v>
      </c>
    </row>
    <row r="41202" spans="1:6" x14ac:dyDescent="0.35">
      <c r="A41202">
        <v>14072024</v>
      </c>
      <c r="B41202" t="s">
        <v>525</v>
      </c>
      <c r="C41202" t="s">
        <v>502</v>
      </c>
      <c r="D41202" t="s">
        <v>208</v>
      </c>
      <c r="E41202" t="s">
        <v>101</v>
      </c>
    </row>
    <row r="41203" spans="1:6" x14ac:dyDescent="0.35">
      <c r="A41203">
        <v>14072024</v>
      </c>
      <c r="B41203" t="s">
        <v>237</v>
      </c>
      <c r="C41203" t="s">
        <v>354</v>
      </c>
      <c r="D41203" t="s">
        <v>210</v>
      </c>
      <c r="E41203" t="s">
        <v>211</v>
      </c>
      <c r="F41203" t="s">
        <v>101</v>
      </c>
    </row>
    <row r="41204" spans="1:6" x14ac:dyDescent="0.35">
      <c r="A41204">
        <v>14072024</v>
      </c>
      <c r="B41204" t="s">
        <v>145</v>
      </c>
      <c r="C41204" t="s">
        <v>297</v>
      </c>
      <c r="D41204" t="s">
        <v>214</v>
      </c>
      <c r="E41204" t="s">
        <v>215</v>
      </c>
      <c r="F41204" t="s">
        <v>101</v>
      </c>
    </row>
    <row r="41205" spans="1:6" x14ac:dyDescent="0.35">
      <c r="A41205">
        <v>14072024</v>
      </c>
      <c r="B41205" t="s">
        <v>285</v>
      </c>
      <c r="C41205" t="s">
        <v>106</v>
      </c>
      <c r="D41205" t="s">
        <v>217</v>
      </c>
      <c r="E41205" t="s">
        <v>101</v>
      </c>
    </row>
    <row r="41206" spans="1:6" x14ac:dyDescent="0.35">
      <c r="A41206">
        <v>14072024</v>
      </c>
      <c r="B41206" t="s">
        <v>543</v>
      </c>
      <c r="C41206" t="s">
        <v>105</v>
      </c>
      <c r="D41206" t="s">
        <v>220</v>
      </c>
      <c r="E41206" t="s">
        <v>101</v>
      </c>
    </row>
    <row r="41207" spans="1:6" x14ac:dyDescent="0.35">
      <c r="A41207">
        <v>14072024</v>
      </c>
      <c r="B41207" t="s">
        <v>285</v>
      </c>
      <c r="C41207" t="s">
        <v>168</v>
      </c>
      <c r="D41207" t="s">
        <v>222</v>
      </c>
    </row>
    <row r="41208" spans="1:6" x14ac:dyDescent="0.35">
      <c r="A41208">
        <v>14072024</v>
      </c>
      <c r="B41208" t="s">
        <v>465</v>
      </c>
      <c r="C41208" t="s">
        <v>500</v>
      </c>
      <c r="D41208" t="s">
        <v>223</v>
      </c>
    </row>
    <row r="41209" spans="1:6" x14ac:dyDescent="0.35">
      <c r="A41209">
        <v>14072024</v>
      </c>
      <c r="B41209" t="s">
        <v>540</v>
      </c>
      <c r="C41209" t="s">
        <v>250</v>
      </c>
      <c r="D41209" t="s">
        <v>225</v>
      </c>
      <c r="E41209" t="s">
        <v>101</v>
      </c>
    </row>
    <row r="41210" spans="1:6" x14ac:dyDescent="0.35">
      <c r="A41210">
        <v>14072024</v>
      </c>
      <c r="B41210" t="s">
        <v>374</v>
      </c>
      <c r="C41210" t="s">
        <v>546</v>
      </c>
      <c r="D41210" t="s">
        <v>225</v>
      </c>
      <c r="E41210" t="s">
        <v>228</v>
      </c>
      <c r="F41210" t="s">
        <v>229</v>
      </c>
    </row>
    <row r="41211" spans="1:6" x14ac:dyDescent="0.35">
      <c r="A41211">
        <v>14072024</v>
      </c>
      <c r="B41211" t="s">
        <v>556</v>
      </c>
      <c r="C41211" t="s">
        <v>379</v>
      </c>
      <c r="D41211" t="s">
        <v>232</v>
      </c>
      <c r="E41211" t="s">
        <v>101</v>
      </c>
    </row>
    <row r="41212" spans="1:6" x14ac:dyDescent="0.35">
      <c r="A41212">
        <v>14072024</v>
      </c>
      <c r="B41212" t="s">
        <v>424</v>
      </c>
      <c r="C41212" t="s">
        <v>610</v>
      </c>
      <c r="D41212" t="s">
        <v>235</v>
      </c>
      <c r="E41212" t="s">
        <v>236</v>
      </c>
      <c r="F41212" t="s">
        <v>101</v>
      </c>
    </row>
    <row r="41213" spans="1:6" x14ac:dyDescent="0.35">
      <c r="A41213">
        <v>14072024</v>
      </c>
      <c r="B41213" t="s">
        <v>438</v>
      </c>
      <c r="C41213" t="s">
        <v>238</v>
      </c>
      <c r="D41213" t="s">
        <v>235</v>
      </c>
      <c r="E41213" t="s">
        <v>239</v>
      </c>
      <c r="F41213" t="s">
        <v>149</v>
      </c>
    </row>
    <row r="41214" spans="1:6" x14ac:dyDescent="0.35">
      <c r="A41214">
        <v>14072024</v>
      </c>
      <c r="B41214" t="s">
        <v>540</v>
      </c>
      <c r="C41214" t="s">
        <v>546</v>
      </c>
      <c r="D41214" t="s">
        <v>235</v>
      </c>
      <c r="E41214" t="s">
        <v>241</v>
      </c>
      <c r="F41214" t="s">
        <v>101</v>
      </c>
    </row>
    <row r="41215" spans="1:6" x14ac:dyDescent="0.35">
      <c r="A41215">
        <v>14072024</v>
      </c>
      <c r="B41215" t="s">
        <v>417</v>
      </c>
      <c r="C41215" t="s">
        <v>379</v>
      </c>
      <c r="D41215" t="s">
        <v>243</v>
      </c>
      <c r="E41215" t="s">
        <v>101</v>
      </c>
    </row>
    <row r="41216" spans="1:6" x14ac:dyDescent="0.35">
      <c r="A41216">
        <v>14072024</v>
      </c>
      <c r="B41216" t="s">
        <v>466</v>
      </c>
      <c r="C41216" t="s">
        <v>433</v>
      </c>
      <c r="D41216" t="s">
        <v>245</v>
      </c>
      <c r="E41216" t="s">
        <v>246</v>
      </c>
    </row>
    <row r="41217" spans="1:7" x14ac:dyDescent="0.35">
      <c r="A41217">
        <v>14072024</v>
      </c>
      <c r="B41217" t="s">
        <v>510</v>
      </c>
      <c r="C41217" t="s">
        <v>354</v>
      </c>
      <c r="D41217" t="s">
        <v>245</v>
      </c>
      <c r="E41217" t="s">
        <v>249</v>
      </c>
    </row>
    <row r="41218" spans="1:7" x14ac:dyDescent="0.35">
      <c r="A41218">
        <v>14072024</v>
      </c>
      <c r="B41218" t="s">
        <v>554</v>
      </c>
      <c r="C41218" t="s">
        <v>410</v>
      </c>
      <c r="D41218" t="s">
        <v>252</v>
      </c>
      <c r="E41218" t="s">
        <v>101</v>
      </c>
    </row>
    <row r="41219" spans="1:7" x14ac:dyDescent="0.35">
      <c r="A41219">
        <v>14072024</v>
      </c>
      <c r="B41219" t="s">
        <v>269</v>
      </c>
      <c r="C41219" t="s">
        <v>545</v>
      </c>
      <c r="D41219" t="s">
        <v>254</v>
      </c>
    </row>
    <row r="41220" spans="1:7" x14ac:dyDescent="0.35">
      <c r="A41220">
        <v>14072024</v>
      </c>
      <c r="B41220" t="s">
        <v>224</v>
      </c>
      <c r="C41220" t="s">
        <v>421</v>
      </c>
      <c r="D41220" t="s">
        <v>256</v>
      </c>
      <c r="E41220" t="s">
        <v>257</v>
      </c>
      <c r="F41220" t="s">
        <v>236</v>
      </c>
      <c r="G41220" t="s">
        <v>101</v>
      </c>
    </row>
    <row r="41221" spans="1:7" x14ac:dyDescent="0.35">
      <c r="A41221">
        <v>14072024</v>
      </c>
      <c r="B41221" t="s">
        <v>237</v>
      </c>
      <c r="C41221" t="s">
        <v>250</v>
      </c>
      <c r="D41221" t="s">
        <v>260</v>
      </c>
      <c r="E41221" t="s">
        <v>136</v>
      </c>
      <c r="F41221" t="s">
        <v>101</v>
      </c>
    </row>
    <row r="41222" spans="1:7" x14ac:dyDescent="0.35">
      <c r="A41222">
        <v>14072024</v>
      </c>
      <c r="B41222" t="s">
        <v>492</v>
      </c>
      <c r="C41222" t="s">
        <v>261</v>
      </c>
      <c r="D41222" t="s">
        <v>262</v>
      </c>
      <c r="E41222" t="s">
        <v>101</v>
      </c>
    </row>
    <row r="41223" spans="1:7" x14ac:dyDescent="0.35">
      <c r="A41223">
        <v>14072024</v>
      </c>
      <c r="B41223" t="s">
        <v>183</v>
      </c>
      <c r="C41223" t="s">
        <v>126</v>
      </c>
      <c r="D41223" t="s">
        <v>264</v>
      </c>
      <c r="E41223" t="s">
        <v>101</v>
      </c>
    </row>
    <row r="41224" spans="1:7" x14ac:dyDescent="0.35">
      <c r="A41224">
        <v>14072024</v>
      </c>
      <c r="B41224" t="s">
        <v>234</v>
      </c>
      <c r="C41224" t="s">
        <v>264</v>
      </c>
      <c r="D41224" t="s">
        <v>149</v>
      </c>
    </row>
    <row r="41225" spans="1:7" x14ac:dyDescent="0.35">
      <c r="A41225">
        <v>14072024</v>
      </c>
      <c r="B41225" t="s">
        <v>183</v>
      </c>
      <c r="C41225" t="s">
        <v>446</v>
      </c>
      <c r="D41225" t="s">
        <v>265</v>
      </c>
      <c r="E41225" t="s">
        <v>101</v>
      </c>
      <c r="F41225" t="s">
        <v>266</v>
      </c>
    </row>
    <row r="41226" spans="1:7" x14ac:dyDescent="0.35">
      <c r="A41226">
        <v>14072024</v>
      </c>
      <c r="B41226" t="s">
        <v>424</v>
      </c>
      <c r="C41226" t="s">
        <v>580</v>
      </c>
      <c r="D41226" t="s">
        <v>267</v>
      </c>
      <c r="E41226" t="s">
        <v>101</v>
      </c>
    </row>
    <row r="41227" spans="1:7" x14ac:dyDescent="0.35">
      <c r="A41227">
        <v>14072024</v>
      </c>
      <c r="B41227" t="s">
        <v>426</v>
      </c>
      <c r="C41227" t="s">
        <v>212</v>
      </c>
      <c r="D41227" t="s">
        <v>268</v>
      </c>
    </row>
    <row r="41228" spans="1:7" x14ac:dyDescent="0.35">
      <c r="A41228">
        <v>14072024</v>
      </c>
      <c r="B41228" t="s">
        <v>556</v>
      </c>
      <c r="C41228" t="s">
        <v>177</v>
      </c>
      <c r="D41228" t="s">
        <v>270</v>
      </c>
      <c r="E41228" t="s">
        <v>271</v>
      </c>
      <c r="F41228" t="s">
        <v>101</v>
      </c>
    </row>
    <row r="41229" spans="1:7" x14ac:dyDescent="0.35">
      <c r="A41229">
        <v>14072024</v>
      </c>
      <c r="B41229" t="s">
        <v>466</v>
      </c>
      <c r="C41229" t="s">
        <v>103</v>
      </c>
      <c r="D41229" t="s">
        <v>274</v>
      </c>
      <c r="E41229" t="s">
        <v>101</v>
      </c>
    </row>
    <row r="41230" spans="1:7" x14ac:dyDescent="0.35">
      <c r="A41230">
        <v>14072024</v>
      </c>
      <c r="B41230" t="s">
        <v>556</v>
      </c>
      <c r="C41230" t="s">
        <v>517</v>
      </c>
      <c r="D41230" t="s">
        <v>277</v>
      </c>
      <c r="E41230" t="s">
        <v>101</v>
      </c>
    </row>
    <row r="41231" spans="1:7" x14ac:dyDescent="0.35">
      <c r="A41231">
        <v>14072024</v>
      </c>
      <c r="B41231" t="s">
        <v>326</v>
      </c>
      <c r="C41231" t="s">
        <v>201</v>
      </c>
      <c r="D41231" t="s">
        <v>279</v>
      </c>
      <c r="E41231" t="s">
        <v>140</v>
      </c>
      <c r="F41231" t="s">
        <v>280</v>
      </c>
    </row>
    <row r="41232" spans="1:7" x14ac:dyDescent="0.35">
      <c r="A41232">
        <v>14072024</v>
      </c>
      <c r="B41232" t="s">
        <v>281</v>
      </c>
    </row>
    <row r="41233" spans="1:9" x14ac:dyDescent="0.35">
      <c r="A41233">
        <v>14072024</v>
      </c>
      <c r="B41233" t="s">
        <v>432</v>
      </c>
      <c r="C41233" t="s">
        <v>123</v>
      </c>
      <c r="D41233" t="s">
        <v>284</v>
      </c>
      <c r="E41233" t="s">
        <v>101</v>
      </c>
    </row>
    <row r="41234" spans="1:9" x14ac:dyDescent="0.35">
      <c r="A41234">
        <v>14072024</v>
      </c>
      <c r="B41234" t="s">
        <v>440</v>
      </c>
      <c r="C41234" t="s">
        <v>505</v>
      </c>
      <c r="D41234" t="s">
        <v>287</v>
      </c>
      <c r="E41234" t="s">
        <v>101</v>
      </c>
    </row>
    <row r="41235" spans="1:9" x14ac:dyDescent="0.35">
      <c r="A41235">
        <v>14072024</v>
      </c>
      <c r="B41235" t="s">
        <v>237</v>
      </c>
      <c r="C41235" t="s">
        <v>336</v>
      </c>
      <c r="D41235" t="s">
        <v>288</v>
      </c>
      <c r="E41235" t="s">
        <v>101</v>
      </c>
    </row>
    <row r="41236" spans="1:9" x14ac:dyDescent="0.35">
      <c r="A41236">
        <v>14072024</v>
      </c>
      <c r="B41236" t="s">
        <v>154</v>
      </c>
      <c r="C41236" t="s">
        <v>537</v>
      </c>
      <c r="D41236" t="s">
        <v>290</v>
      </c>
      <c r="E41236" t="s">
        <v>140</v>
      </c>
      <c r="F41236" t="s">
        <v>291</v>
      </c>
    </row>
    <row r="41237" spans="1:9" x14ac:dyDescent="0.35">
      <c r="A41237">
        <v>14072024</v>
      </c>
      <c r="B41237" t="s">
        <v>466</v>
      </c>
      <c r="C41237" t="s">
        <v>286</v>
      </c>
      <c r="D41237" t="s">
        <v>290</v>
      </c>
      <c r="E41237" t="s">
        <v>140</v>
      </c>
      <c r="F41237" t="s">
        <v>294</v>
      </c>
      <c r="G41237" t="s">
        <v>295</v>
      </c>
      <c r="H41237" t="s">
        <v>101</v>
      </c>
    </row>
    <row r="41238" spans="1:9" x14ac:dyDescent="0.35">
      <c r="A41238">
        <v>14072024</v>
      </c>
      <c r="B41238" t="s">
        <v>466</v>
      </c>
      <c r="C41238" t="s">
        <v>492</v>
      </c>
      <c r="D41238" t="s">
        <v>298</v>
      </c>
      <c r="E41238" t="s">
        <v>101</v>
      </c>
    </row>
    <row r="41239" spans="1:9" x14ac:dyDescent="0.35">
      <c r="A41239">
        <v>14072024</v>
      </c>
      <c r="B41239" t="s">
        <v>300</v>
      </c>
      <c r="C41239" t="s">
        <v>262</v>
      </c>
      <c r="D41239" t="s">
        <v>101</v>
      </c>
    </row>
    <row r="41240" spans="1:9" x14ac:dyDescent="0.35">
      <c r="A41240">
        <v>14072024</v>
      </c>
      <c r="B41240" t="s">
        <v>559</v>
      </c>
      <c r="C41240" t="s">
        <v>472</v>
      </c>
      <c r="D41240" t="s">
        <v>301</v>
      </c>
      <c r="E41240" t="s">
        <v>101</v>
      </c>
    </row>
    <row r="41241" spans="1:9" x14ac:dyDescent="0.35">
      <c r="A41241">
        <v>14072024</v>
      </c>
      <c r="B41241" t="s">
        <v>304</v>
      </c>
      <c r="C41241" t="s">
        <v>458</v>
      </c>
      <c r="D41241" t="s">
        <v>303</v>
      </c>
      <c r="E41241" t="s">
        <v>149</v>
      </c>
    </row>
    <row r="41242" spans="1:9" x14ac:dyDescent="0.35">
      <c r="A41242">
        <v>14072024</v>
      </c>
      <c r="B41242" t="s">
        <v>554</v>
      </c>
      <c r="C41242" t="s">
        <v>233</v>
      </c>
      <c r="D41242" t="s">
        <v>306</v>
      </c>
      <c r="E41242" t="s">
        <v>101</v>
      </c>
    </row>
    <row r="41243" spans="1:9" x14ac:dyDescent="0.35">
      <c r="A41243">
        <v>14072024</v>
      </c>
      <c r="B41243" t="s">
        <v>498</v>
      </c>
      <c r="C41243" t="s">
        <v>379</v>
      </c>
      <c r="D41243" t="s">
        <v>308</v>
      </c>
      <c r="E41243" t="s">
        <v>309</v>
      </c>
      <c r="F41243" t="s">
        <v>310</v>
      </c>
      <c r="G41243" t="s">
        <v>311</v>
      </c>
      <c r="H41243" t="s">
        <v>312</v>
      </c>
      <c r="I41243" t="s">
        <v>101</v>
      </c>
    </row>
    <row r="41244" spans="1:9" x14ac:dyDescent="0.35">
      <c r="A41244">
        <v>14072024</v>
      </c>
      <c r="B41244" t="s">
        <v>207</v>
      </c>
      <c r="C41244" t="s">
        <v>192</v>
      </c>
      <c r="D41244" t="s">
        <v>314</v>
      </c>
      <c r="E41244" t="s">
        <v>315</v>
      </c>
      <c r="F41244" t="s">
        <v>101</v>
      </c>
    </row>
    <row r="41245" spans="1:9" x14ac:dyDescent="0.35">
      <c r="A41245">
        <v>14072024</v>
      </c>
      <c r="B41245" t="s">
        <v>550</v>
      </c>
      <c r="C41245" t="s">
        <v>316</v>
      </c>
      <c r="D41245" t="s">
        <v>314</v>
      </c>
      <c r="E41245" t="s">
        <v>317</v>
      </c>
      <c r="F41245" t="s">
        <v>101</v>
      </c>
    </row>
    <row r="41246" spans="1:9" x14ac:dyDescent="0.35">
      <c r="A41246">
        <v>14072024</v>
      </c>
      <c r="B41246" t="s">
        <v>432</v>
      </c>
      <c r="C41246" t="s">
        <v>433</v>
      </c>
      <c r="D41246" t="s">
        <v>319</v>
      </c>
      <c r="E41246" t="s">
        <v>320</v>
      </c>
      <c r="F41246" t="s">
        <v>321</v>
      </c>
    </row>
    <row r="41247" spans="1:9" x14ac:dyDescent="0.35">
      <c r="A41247">
        <v>14072024</v>
      </c>
      <c r="B41247" t="s">
        <v>454</v>
      </c>
      <c r="C41247" t="s">
        <v>491</v>
      </c>
      <c r="D41247" t="s">
        <v>322</v>
      </c>
      <c r="E41247" t="s">
        <v>101</v>
      </c>
    </row>
    <row r="41248" spans="1:9" x14ac:dyDescent="0.35">
      <c r="A41248">
        <v>14072024</v>
      </c>
      <c r="B41248" t="s">
        <v>495</v>
      </c>
      <c r="C41248" t="s">
        <v>177</v>
      </c>
      <c r="D41248" t="s">
        <v>325</v>
      </c>
      <c r="E41248" t="s">
        <v>101</v>
      </c>
    </row>
    <row r="41249" spans="1:6" x14ac:dyDescent="0.35">
      <c r="A41249">
        <v>14072024</v>
      </c>
      <c r="B41249" t="s">
        <v>534</v>
      </c>
      <c r="C41249" t="s">
        <v>375</v>
      </c>
      <c r="D41249" t="s">
        <v>328</v>
      </c>
      <c r="E41249" t="s">
        <v>101</v>
      </c>
    </row>
    <row r="41250" spans="1:6" x14ac:dyDescent="0.35">
      <c r="A41250">
        <v>14072024</v>
      </c>
      <c r="B41250" t="s">
        <v>231</v>
      </c>
      <c r="C41250" t="s">
        <v>331</v>
      </c>
      <c r="D41250" t="s">
        <v>332</v>
      </c>
      <c r="E41250" t="s">
        <v>101</v>
      </c>
    </row>
    <row r="41251" spans="1:6" x14ac:dyDescent="0.35">
      <c r="A41251">
        <v>14072024</v>
      </c>
      <c r="B41251" t="s">
        <v>476</v>
      </c>
      <c r="C41251" t="s">
        <v>278</v>
      </c>
      <c r="D41251" t="s">
        <v>331</v>
      </c>
      <c r="E41251" t="s">
        <v>335</v>
      </c>
      <c r="F41251" t="s">
        <v>101</v>
      </c>
    </row>
    <row r="41252" spans="1:6" x14ac:dyDescent="0.35">
      <c r="A41252">
        <v>14072024</v>
      </c>
      <c r="B41252" t="s">
        <v>158</v>
      </c>
      <c r="C41252" t="s">
        <v>231</v>
      </c>
      <c r="D41252" t="s">
        <v>331</v>
      </c>
      <c r="E41252" t="s">
        <v>338</v>
      </c>
      <c r="F41252" t="s">
        <v>321</v>
      </c>
    </row>
    <row r="41253" spans="1:6" x14ac:dyDescent="0.35">
      <c r="A41253">
        <v>14072024</v>
      </c>
      <c r="B41253" t="s">
        <v>218</v>
      </c>
      <c r="C41253" t="s">
        <v>259</v>
      </c>
      <c r="D41253" t="s">
        <v>170</v>
      </c>
    </row>
    <row r="41254" spans="1:6" x14ac:dyDescent="0.35">
      <c r="A41254">
        <v>14072024</v>
      </c>
      <c r="B41254" t="s">
        <v>183</v>
      </c>
      <c r="C41254" t="s">
        <v>103</v>
      </c>
      <c r="D41254" t="s">
        <v>341</v>
      </c>
      <c r="E41254" t="s">
        <v>101</v>
      </c>
    </row>
    <row r="41255" spans="1:6" x14ac:dyDescent="0.35">
      <c r="A41255">
        <v>14072024</v>
      </c>
      <c r="B41255" t="s">
        <v>441</v>
      </c>
      <c r="C41255" t="s">
        <v>379</v>
      </c>
      <c r="D41255" t="s">
        <v>343</v>
      </c>
      <c r="E41255" t="s">
        <v>101</v>
      </c>
    </row>
    <row r="41256" spans="1:6" x14ac:dyDescent="0.35">
      <c r="A41256">
        <v>14072024</v>
      </c>
      <c r="B41256" t="s">
        <v>470</v>
      </c>
      <c r="C41256" t="s">
        <v>132</v>
      </c>
      <c r="D41256" t="s">
        <v>344</v>
      </c>
      <c r="E41256" t="s">
        <v>345</v>
      </c>
      <c r="F41256" t="s">
        <v>101</v>
      </c>
    </row>
    <row r="41257" spans="1:6" x14ac:dyDescent="0.35">
      <c r="A41257">
        <v>14072024</v>
      </c>
      <c r="B41257" t="s">
        <v>240</v>
      </c>
      <c r="C41257" t="s">
        <v>390</v>
      </c>
      <c r="D41257" t="s">
        <v>132</v>
      </c>
      <c r="E41257" t="s">
        <v>347</v>
      </c>
      <c r="F41257" t="s">
        <v>101</v>
      </c>
    </row>
    <row r="41258" spans="1:6" x14ac:dyDescent="0.35">
      <c r="A41258">
        <v>14072024</v>
      </c>
      <c r="B41258" t="s">
        <v>438</v>
      </c>
      <c r="C41258" t="s">
        <v>585</v>
      </c>
      <c r="D41258" t="s">
        <v>132</v>
      </c>
      <c r="E41258" t="s">
        <v>348</v>
      </c>
      <c r="F41258" t="s">
        <v>101</v>
      </c>
    </row>
    <row r="41259" spans="1:6" x14ac:dyDescent="0.35">
      <c r="A41259">
        <v>14072024</v>
      </c>
      <c r="B41259" t="s">
        <v>439</v>
      </c>
      <c r="C41259" t="s">
        <v>357</v>
      </c>
      <c r="D41259" t="s">
        <v>132</v>
      </c>
      <c r="E41259" t="s">
        <v>350</v>
      </c>
      <c r="F41259" t="s">
        <v>101</v>
      </c>
    </row>
    <row r="41260" spans="1:6" x14ac:dyDescent="0.35">
      <c r="A41260">
        <v>14072024</v>
      </c>
      <c r="B41260" t="s">
        <v>525</v>
      </c>
      <c r="C41260" t="s">
        <v>333</v>
      </c>
      <c r="D41260" t="s">
        <v>132</v>
      </c>
      <c r="E41260" t="s">
        <v>352</v>
      </c>
      <c r="F41260" t="s">
        <v>101</v>
      </c>
    </row>
    <row r="41261" spans="1:6" x14ac:dyDescent="0.35">
      <c r="A41261">
        <v>14072024</v>
      </c>
      <c r="B41261" t="s">
        <v>304</v>
      </c>
      <c r="C41261" t="s">
        <v>568</v>
      </c>
      <c r="D41261" t="s">
        <v>132</v>
      </c>
      <c r="E41261" t="s">
        <v>133</v>
      </c>
      <c r="F41261" t="s">
        <v>355</v>
      </c>
    </row>
    <row r="41262" spans="1:6" x14ac:dyDescent="0.35">
      <c r="A41262">
        <v>14072024</v>
      </c>
      <c r="B41262" t="s">
        <v>430</v>
      </c>
      <c r="C41262" t="s">
        <v>297</v>
      </c>
      <c r="D41262" t="s">
        <v>132</v>
      </c>
      <c r="E41262" t="s">
        <v>356</v>
      </c>
      <c r="F41262" t="s">
        <v>101</v>
      </c>
    </row>
    <row r="41263" spans="1:6" x14ac:dyDescent="0.35">
      <c r="A41263">
        <v>14072024</v>
      </c>
      <c r="B41263" t="s">
        <v>168</v>
      </c>
      <c r="C41263" t="s">
        <v>448</v>
      </c>
      <c r="D41263" t="s">
        <v>359</v>
      </c>
      <c r="E41263" t="s">
        <v>360</v>
      </c>
      <c r="F41263" t="s">
        <v>101</v>
      </c>
    </row>
    <row r="41264" spans="1:6" x14ac:dyDescent="0.35">
      <c r="A41264">
        <v>14072024</v>
      </c>
      <c r="B41264" t="s">
        <v>304</v>
      </c>
      <c r="C41264" t="s">
        <v>330</v>
      </c>
      <c r="D41264" t="s">
        <v>359</v>
      </c>
      <c r="E41264" t="s">
        <v>362</v>
      </c>
      <c r="F41264" t="s">
        <v>101</v>
      </c>
    </row>
    <row r="41265" spans="1:8" x14ac:dyDescent="0.35">
      <c r="A41265">
        <v>14072024</v>
      </c>
      <c r="B41265" t="s">
        <v>426</v>
      </c>
      <c r="C41265" t="s">
        <v>313</v>
      </c>
      <c r="D41265" t="s">
        <v>359</v>
      </c>
      <c r="E41265" t="s">
        <v>362</v>
      </c>
      <c r="F41265" t="s">
        <v>140</v>
      </c>
      <c r="G41265" t="s">
        <v>364</v>
      </c>
      <c r="H41265" t="s">
        <v>101</v>
      </c>
    </row>
    <row r="41266" spans="1:8" x14ac:dyDescent="0.35">
      <c r="A41266">
        <v>14072024</v>
      </c>
      <c r="B41266" t="s">
        <v>499</v>
      </c>
      <c r="C41266" t="s">
        <v>379</v>
      </c>
      <c r="D41266" t="s">
        <v>366</v>
      </c>
      <c r="E41266" t="s">
        <v>257</v>
      </c>
      <c r="F41266" t="s">
        <v>367</v>
      </c>
      <c r="G41266" t="s">
        <v>101</v>
      </c>
    </row>
    <row r="41267" spans="1:8" x14ac:dyDescent="0.35">
      <c r="A41267">
        <v>14072024</v>
      </c>
      <c r="B41267" t="s">
        <v>431</v>
      </c>
      <c r="C41267" t="s">
        <v>123</v>
      </c>
      <c r="D41267" t="s">
        <v>369</v>
      </c>
      <c r="E41267" t="s">
        <v>370</v>
      </c>
      <c r="F41267" t="s">
        <v>101</v>
      </c>
    </row>
    <row r="41268" spans="1:8" x14ac:dyDescent="0.35">
      <c r="A41268">
        <v>14072024</v>
      </c>
      <c r="B41268" t="s">
        <v>454</v>
      </c>
      <c r="C41268" t="s">
        <v>492</v>
      </c>
      <c r="D41268" t="s">
        <v>371</v>
      </c>
      <c r="E41268" t="s">
        <v>101</v>
      </c>
    </row>
    <row r="41269" spans="1:8" x14ac:dyDescent="0.35">
      <c r="A41269">
        <v>14072024</v>
      </c>
      <c r="B41269" t="s">
        <v>368</v>
      </c>
      <c r="C41269" t="s">
        <v>538</v>
      </c>
      <c r="D41269" t="s">
        <v>372</v>
      </c>
      <c r="E41269" t="s">
        <v>101</v>
      </c>
    </row>
    <row r="41270" spans="1:8" x14ac:dyDescent="0.35">
      <c r="A41270">
        <v>14072024</v>
      </c>
      <c r="B41270" t="s">
        <v>231</v>
      </c>
      <c r="C41270" t="s">
        <v>373</v>
      </c>
      <c r="D41270" t="s">
        <v>101</v>
      </c>
    </row>
    <row r="41271" spans="1:8" x14ac:dyDescent="0.35">
      <c r="A41271">
        <v>14072024</v>
      </c>
      <c r="B41271" t="s">
        <v>515</v>
      </c>
      <c r="C41271" t="s">
        <v>379</v>
      </c>
      <c r="D41271" t="s">
        <v>376</v>
      </c>
      <c r="E41271" t="s">
        <v>140</v>
      </c>
      <c r="F41271" t="s">
        <v>331</v>
      </c>
      <c r="G41271" t="s">
        <v>377</v>
      </c>
      <c r="H41271" t="s">
        <v>101</v>
      </c>
    </row>
    <row r="41272" spans="1:8" x14ac:dyDescent="0.35">
      <c r="A41272">
        <v>14072024</v>
      </c>
      <c r="B41272" t="s">
        <v>339</v>
      </c>
      <c r="C41272" t="s">
        <v>522</v>
      </c>
      <c r="D41272" t="s">
        <v>378</v>
      </c>
    </row>
    <row r="41273" spans="1:8" x14ac:dyDescent="0.35">
      <c r="A41273">
        <v>14072024</v>
      </c>
      <c r="B41273" t="s">
        <v>479</v>
      </c>
      <c r="C41273" t="s">
        <v>103</v>
      </c>
      <c r="D41273" t="s">
        <v>380</v>
      </c>
      <c r="E41273" t="s">
        <v>101</v>
      </c>
    </row>
    <row r="41274" spans="1:8" x14ac:dyDescent="0.35">
      <c r="A41274">
        <v>14072024</v>
      </c>
      <c r="B41274" t="s">
        <v>326</v>
      </c>
      <c r="C41274" t="s">
        <v>333</v>
      </c>
      <c r="D41274" t="s">
        <v>382</v>
      </c>
      <c r="E41274" t="s">
        <v>383</v>
      </c>
    </row>
    <row r="41275" spans="1:8" x14ac:dyDescent="0.35">
      <c r="A41275">
        <v>14072024</v>
      </c>
      <c r="B41275" t="s">
        <v>183</v>
      </c>
      <c r="C41275" t="s">
        <v>212</v>
      </c>
      <c r="D41275" t="s">
        <v>385</v>
      </c>
      <c r="E41275" t="s">
        <v>386</v>
      </c>
    </row>
    <row r="41276" spans="1:8" x14ac:dyDescent="0.35">
      <c r="A41276">
        <v>14072024</v>
      </c>
      <c r="B41276" t="s">
        <v>498</v>
      </c>
      <c r="C41276" t="s">
        <v>333</v>
      </c>
      <c r="D41276" t="s">
        <v>388</v>
      </c>
      <c r="E41276" t="s">
        <v>101</v>
      </c>
    </row>
    <row r="41277" spans="1:8" x14ac:dyDescent="0.35">
      <c r="A41277">
        <v>14072024</v>
      </c>
      <c r="B41277" t="s">
        <v>185</v>
      </c>
      <c r="C41277" t="s">
        <v>160</v>
      </c>
      <c r="D41277" t="s">
        <v>391</v>
      </c>
      <c r="E41277" t="s">
        <v>101</v>
      </c>
    </row>
    <row r="41278" spans="1:8" x14ac:dyDescent="0.35">
      <c r="A41278">
        <v>14072024</v>
      </c>
      <c r="B41278" t="s">
        <v>543</v>
      </c>
      <c r="C41278" t="s">
        <v>313</v>
      </c>
      <c r="D41278" t="s">
        <v>393</v>
      </c>
    </row>
    <row r="41279" spans="1:8" x14ac:dyDescent="0.35">
      <c r="A41279">
        <v>14072024</v>
      </c>
      <c r="B41279" t="s">
        <v>183</v>
      </c>
      <c r="C41279" t="s">
        <v>421</v>
      </c>
      <c r="D41279" t="s">
        <v>394</v>
      </c>
      <c r="E41279" t="s">
        <v>395</v>
      </c>
      <c r="F41279" t="s">
        <v>101</v>
      </c>
    </row>
    <row r="41280" spans="1:8" x14ac:dyDescent="0.35">
      <c r="A41280">
        <v>14072024</v>
      </c>
      <c r="B41280" t="s">
        <v>192</v>
      </c>
      <c r="C41280" t="s">
        <v>397</v>
      </c>
      <c r="D41280" t="s">
        <v>101</v>
      </c>
    </row>
    <row r="41281" spans="1:9" x14ac:dyDescent="0.35">
      <c r="A41281">
        <v>14072024</v>
      </c>
      <c r="B41281" t="s">
        <v>415</v>
      </c>
      <c r="C41281" t="s">
        <v>610</v>
      </c>
      <c r="D41281" t="s">
        <v>399</v>
      </c>
      <c r="E41281" t="s">
        <v>140</v>
      </c>
      <c r="F41281" t="s">
        <v>400</v>
      </c>
      <c r="G41281" t="s">
        <v>257</v>
      </c>
      <c r="H41281" t="s">
        <v>331</v>
      </c>
      <c r="I41281" t="s">
        <v>401</v>
      </c>
    </row>
    <row r="41282" spans="1:9" x14ac:dyDescent="0.35">
      <c r="A41282">
        <v>14072024</v>
      </c>
      <c r="B41282" t="s">
        <v>438</v>
      </c>
      <c r="C41282" t="s">
        <v>384</v>
      </c>
      <c r="D41282" t="s">
        <v>399</v>
      </c>
      <c r="E41282" t="s">
        <v>187</v>
      </c>
      <c r="F41282" t="s">
        <v>101</v>
      </c>
    </row>
    <row r="41283" spans="1:9" x14ac:dyDescent="0.35">
      <c r="A41283">
        <v>14072024</v>
      </c>
      <c r="B41283" t="s">
        <v>471</v>
      </c>
      <c r="C41283" t="s">
        <v>134</v>
      </c>
      <c r="D41283" t="s">
        <v>399</v>
      </c>
      <c r="E41283" t="s">
        <v>403</v>
      </c>
      <c r="F41283" t="s">
        <v>101</v>
      </c>
    </row>
    <row r="41284" spans="1:9" x14ac:dyDescent="0.35">
      <c r="A41284">
        <v>14072024</v>
      </c>
      <c r="B41284" t="s">
        <v>501</v>
      </c>
      <c r="C41284" t="s">
        <v>289</v>
      </c>
      <c r="D41284" t="s">
        <v>399</v>
      </c>
      <c r="E41284" t="s">
        <v>404</v>
      </c>
      <c r="F41284" t="s">
        <v>101</v>
      </c>
    </row>
    <row r="41285" spans="1:9" x14ac:dyDescent="0.35">
      <c r="A41285">
        <v>13072024</v>
      </c>
      <c r="B41285" t="s">
        <v>157</v>
      </c>
      <c r="C41285" t="s">
        <v>282</v>
      </c>
      <c r="D41285" t="s">
        <v>100</v>
      </c>
      <c r="E41285" t="s">
        <v>101</v>
      </c>
    </row>
    <row r="41286" spans="1:9" x14ac:dyDescent="0.35">
      <c r="A41286">
        <v>13072024</v>
      </c>
      <c r="B41286" t="s">
        <v>442</v>
      </c>
      <c r="C41286" t="s">
        <v>143</v>
      </c>
      <c r="D41286" t="s">
        <v>104</v>
      </c>
      <c r="E41286" t="s">
        <v>101</v>
      </c>
    </row>
    <row r="41287" spans="1:9" x14ac:dyDescent="0.35">
      <c r="A41287">
        <v>13072024</v>
      </c>
      <c r="B41287" t="s">
        <v>363</v>
      </c>
      <c r="C41287" t="s">
        <v>107</v>
      </c>
      <c r="D41287" t="s">
        <v>108</v>
      </c>
      <c r="E41287" t="s">
        <v>101</v>
      </c>
    </row>
    <row r="41288" spans="1:9" x14ac:dyDescent="0.35">
      <c r="A41288">
        <v>13072024</v>
      </c>
      <c r="B41288" t="s">
        <v>476</v>
      </c>
      <c r="C41288" t="s">
        <v>673</v>
      </c>
      <c r="D41288" t="s">
        <v>111</v>
      </c>
      <c r="E41288" t="s">
        <v>101</v>
      </c>
    </row>
    <row r="41289" spans="1:9" x14ac:dyDescent="0.35">
      <c r="A41289">
        <v>13072024</v>
      </c>
      <c r="B41289" t="s">
        <v>950</v>
      </c>
      <c r="C41289" t="s">
        <v>710</v>
      </c>
      <c r="D41289" t="s">
        <v>114</v>
      </c>
      <c r="E41289" t="s">
        <v>115</v>
      </c>
      <c r="F41289" t="s">
        <v>116</v>
      </c>
    </row>
    <row r="41290" spans="1:9" x14ac:dyDescent="0.35">
      <c r="A41290">
        <v>13072024</v>
      </c>
      <c r="B41290" t="s">
        <v>250</v>
      </c>
      <c r="C41290" t="s">
        <v>392</v>
      </c>
      <c r="D41290" t="s">
        <v>114</v>
      </c>
      <c r="E41290" t="s">
        <v>119</v>
      </c>
      <c r="F41290" t="s">
        <v>120</v>
      </c>
      <c r="G41290" t="s">
        <v>121</v>
      </c>
    </row>
    <row r="41291" spans="1:9" x14ac:dyDescent="0.35">
      <c r="A41291">
        <v>13072024</v>
      </c>
      <c r="B41291" t="s">
        <v>627</v>
      </c>
      <c r="C41291" t="s">
        <v>784</v>
      </c>
      <c r="D41291" t="s">
        <v>114</v>
      </c>
      <c r="E41291" t="s">
        <v>124</v>
      </c>
    </row>
    <row r="41292" spans="1:9" x14ac:dyDescent="0.35">
      <c r="A41292">
        <v>13072024</v>
      </c>
      <c r="B41292" t="s">
        <v>701</v>
      </c>
      <c r="C41292" t="s">
        <v>745</v>
      </c>
      <c r="D41292" t="s">
        <v>114</v>
      </c>
      <c r="E41292" t="s">
        <v>127</v>
      </c>
    </row>
    <row r="41293" spans="1:9" x14ac:dyDescent="0.35">
      <c r="A41293">
        <v>13072024</v>
      </c>
      <c r="B41293" t="s">
        <v>671</v>
      </c>
      <c r="C41293" t="s">
        <v>960</v>
      </c>
      <c r="D41293" t="s">
        <v>114</v>
      </c>
      <c r="E41293" t="s">
        <v>130</v>
      </c>
    </row>
    <row r="41294" spans="1:9" x14ac:dyDescent="0.35">
      <c r="A41294">
        <v>13072024</v>
      </c>
      <c r="B41294" t="s">
        <v>406</v>
      </c>
      <c r="C41294" t="s">
        <v>410</v>
      </c>
      <c r="D41294" t="s">
        <v>114</v>
      </c>
      <c r="E41294" t="s">
        <v>132</v>
      </c>
      <c r="F41294" t="s">
        <v>133</v>
      </c>
    </row>
    <row r="41295" spans="1:9" x14ac:dyDescent="0.35">
      <c r="A41295">
        <v>13072024</v>
      </c>
      <c r="B41295" t="s">
        <v>292</v>
      </c>
      <c r="C41295" t="s">
        <v>546</v>
      </c>
      <c r="D41295" t="s">
        <v>135</v>
      </c>
      <c r="E41295" t="s">
        <v>136</v>
      </c>
    </row>
    <row r="41296" spans="1:9" x14ac:dyDescent="0.35">
      <c r="A41296">
        <v>13072024</v>
      </c>
      <c r="B41296" t="s">
        <v>305</v>
      </c>
      <c r="C41296" t="s">
        <v>296</v>
      </c>
      <c r="D41296" t="s">
        <v>139</v>
      </c>
      <c r="E41296" t="s">
        <v>140</v>
      </c>
      <c r="F41296" t="s">
        <v>141</v>
      </c>
      <c r="G41296" t="s">
        <v>101</v>
      </c>
    </row>
    <row r="41297" spans="1:6" x14ac:dyDescent="0.35">
      <c r="A41297">
        <v>13072024</v>
      </c>
      <c r="B41297" t="s">
        <v>326</v>
      </c>
      <c r="C41297" t="s">
        <v>381</v>
      </c>
      <c r="D41297" t="s">
        <v>144</v>
      </c>
      <c r="E41297" t="s">
        <v>101</v>
      </c>
    </row>
    <row r="41298" spans="1:6" x14ac:dyDescent="0.35">
      <c r="A41298">
        <v>13072024</v>
      </c>
      <c r="B41298" t="s">
        <v>237</v>
      </c>
      <c r="C41298" t="s">
        <v>357</v>
      </c>
      <c r="D41298" t="s">
        <v>147</v>
      </c>
      <c r="E41298" t="s">
        <v>148</v>
      </c>
      <c r="F41298" t="s">
        <v>149</v>
      </c>
    </row>
    <row r="41299" spans="1:6" x14ac:dyDescent="0.35">
      <c r="A41299">
        <v>13072024</v>
      </c>
      <c r="B41299" t="s">
        <v>183</v>
      </c>
      <c r="C41299" t="s">
        <v>152</v>
      </c>
      <c r="D41299" t="s">
        <v>140</v>
      </c>
      <c r="E41299" t="s">
        <v>153</v>
      </c>
      <c r="F41299" t="s">
        <v>101</v>
      </c>
    </row>
    <row r="41300" spans="1:6" x14ac:dyDescent="0.35">
      <c r="A41300">
        <v>13072024</v>
      </c>
      <c r="B41300" t="s">
        <v>501</v>
      </c>
      <c r="C41300" t="s">
        <v>503</v>
      </c>
      <c r="D41300" t="s">
        <v>156</v>
      </c>
      <c r="E41300" t="s">
        <v>101</v>
      </c>
    </row>
    <row r="41301" spans="1:6" x14ac:dyDescent="0.35">
      <c r="A41301">
        <v>13072024</v>
      </c>
      <c r="B41301" t="s">
        <v>118</v>
      </c>
      <c r="C41301" t="s">
        <v>159</v>
      </c>
      <c r="D41301" t="s">
        <v>101</v>
      </c>
    </row>
    <row r="41302" spans="1:6" x14ac:dyDescent="0.35">
      <c r="A41302">
        <v>13072024</v>
      </c>
      <c r="B41302" t="s">
        <v>118</v>
      </c>
      <c r="C41302" t="s">
        <v>161</v>
      </c>
      <c r="D41302" t="s">
        <v>101</v>
      </c>
    </row>
    <row r="41303" spans="1:6" x14ac:dyDescent="0.35">
      <c r="A41303">
        <v>13072024</v>
      </c>
      <c r="B41303" t="s">
        <v>207</v>
      </c>
      <c r="C41303" t="s">
        <v>313</v>
      </c>
      <c r="D41303" t="s">
        <v>164</v>
      </c>
      <c r="E41303" t="s">
        <v>101</v>
      </c>
    </row>
    <row r="41304" spans="1:6" x14ac:dyDescent="0.35">
      <c r="A41304">
        <v>13072024</v>
      </c>
      <c r="B41304" t="s">
        <v>415</v>
      </c>
      <c r="C41304" t="s">
        <v>118</v>
      </c>
      <c r="D41304" t="s">
        <v>167</v>
      </c>
    </row>
    <row r="41305" spans="1:6" x14ac:dyDescent="0.35">
      <c r="A41305">
        <v>13072024</v>
      </c>
      <c r="B41305" t="s">
        <v>460</v>
      </c>
      <c r="C41305" t="s">
        <v>242</v>
      </c>
      <c r="D41305" t="s">
        <v>423</v>
      </c>
      <c r="E41305" t="s">
        <v>101</v>
      </c>
    </row>
    <row r="41306" spans="1:6" x14ac:dyDescent="0.35">
      <c r="A41306">
        <v>13072024</v>
      </c>
      <c r="B41306" t="s">
        <v>304</v>
      </c>
      <c r="C41306" t="s">
        <v>174</v>
      </c>
      <c r="D41306" t="s">
        <v>169</v>
      </c>
      <c r="E41306" t="s">
        <v>170</v>
      </c>
      <c r="F41306" t="s">
        <v>101</v>
      </c>
    </row>
    <row r="41307" spans="1:6" x14ac:dyDescent="0.35">
      <c r="A41307">
        <v>13072024</v>
      </c>
      <c r="B41307" t="s">
        <v>425</v>
      </c>
      <c r="C41307" t="s">
        <v>118</v>
      </c>
      <c r="D41307" t="s">
        <v>173</v>
      </c>
      <c r="E41307" t="s">
        <v>101</v>
      </c>
    </row>
    <row r="41308" spans="1:6" x14ac:dyDescent="0.35">
      <c r="A41308">
        <v>13072024</v>
      </c>
      <c r="B41308" t="s">
        <v>224</v>
      </c>
      <c r="C41308" t="s">
        <v>457</v>
      </c>
      <c r="D41308" t="s">
        <v>176</v>
      </c>
      <c r="E41308" t="s">
        <v>101</v>
      </c>
    </row>
    <row r="41309" spans="1:6" x14ac:dyDescent="0.35">
      <c r="A41309">
        <v>13072024</v>
      </c>
      <c r="B41309" t="s">
        <v>465</v>
      </c>
      <c r="C41309" t="s">
        <v>212</v>
      </c>
      <c r="D41309" t="s">
        <v>176</v>
      </c>
      <c r="E41309" t="s">
        <v>149</v>
      </c>
    </row>
    <row r="41310" spans="1:6" x14ac:dyDescent="0.35">
      <c r="A41310">
        <v>13072024</v>
      </c>
      <c r="B41310" t="s">
        <v>574</v>
      </c>
      <c r="C41310" t="s">
        <v>538</v>
      </c>
      <c r="D41310" t="s">
        <v>181</v>
      </c>
      <c r="E41310" t="s">
        <v>182</v>
      </c>
      <c r="F41310" t="s">
        <v>101</v>
      </c>
    </row>
    <row r="41311" spans="1:6" x14ac:dyDescent="0.35">
      <c r="A41311">
        <v>13072024</v>
      </c>
      <c r="B41311" t="s">
        <v>183</v>
      </c>
      <c r="C41311" t="s">
        <v>324</v>
      </c>
      <c r="D41311" t="s">
        <v>184</v>
      </c>
      <c r="E41311" t="s">
        <v>101</v>
      </c>
    </row>
    <row r="41312" spans="1:6" x14ac:dyDescent="0.35">
      <c r="A41312">
        <v>13072024</v>
      </c>
      <c r="B41312" t="s">
        <v>539</v>
      </c>
      <c r="C41312" t="s">
        <v>187</v>
      </c>
      <c r="D41312" t="s">
        <v>101</v>
      </c>
    </row>
    <row r="41313" spans="1:7" x14ac:dyDescent="0.35">
      <c r="A41313">
        <v>13072024</v>
      </c>
      <c r="B41313" t="s">
        <v>248</v>
      </c>
      <c r="C41313" t="s">
        <v>517</v>
      </c>
      <c r="D41313" t="s">
        <v>190</v>
      </c>
      <c r="E41313" t="s">
        <v>191</v>
      </c>
      <c r="F41313" t="s">
        <v>101</v>
      </c>
    </row>
    <row r="41314" spans="1:7" x14ac:dyDescent="0.35">
      <c r="A41314">
        <v>13072024</v>
      </c>
      <c r="B41314" t="s">
        <v>293</v>
      </c>
      <c r="C41314" t="s">
        <v>492</v>
      </c>
      <c r="D41314" t="s">
        <v>190</v>
      </c>
      <c r="E41314" t="s">
        <v>194</v>
      </c>
      <c r="F41314" t="s">
        <v>101</v>
      </c>
    </row>
    <row r="41315" spans="1:7" x14ac:dyDescent="0.35">
      <c r="A41315">
        <v>13072024</v>
      </c>
      <c r="B41315" t="s">
        <v>425</v>
      </c>
      <c r="C41315" t="s">
        <v>379</v>
      </c>
      <c r="D41315" t="s">
        <v>190</v>
      </c>
      <c r="E41315" t="s">
        <v>196</v>
      </c>
      <c r="F41315" t="s">
        <v>101</v>
      </c>
    </row>
    <row r="41316" spans="1:7" x14ac:dyDescent="0.35">
      <c r="A41316">
        <v>13072024</v>
      </c>
      <c r="B41316" t="s">
        <v>379</v>
      </c>
      <c r="C41316" t="s">
        <v>198</v>
      </c>
      <c r="D41316" t="s">
        <v>140</v>
      </c>
      <c r="E41316" t="s">
        <v>199</v>
      </c>
      <c r="F41316" t="s">
        <v>200</v>
      </c>
      <c r="G41316" t="s">
        <v>101</v>
      </c>
    </row>
    <row r="41317" spans="1:7" x14ac:dyDescent="0.35">
      <c r="A41317">
        <v>13072024</v>
      </c>
      <c r="B41317" t="s">
        <v>177</v>
      </c>
      <c r="C41317" t="s">
        <v>251</v>
      </c>
      <c r="D41317" t="s">
        <v>61</v>
      </c>
      <c r="E41317" t="s">
        <v>101</v>
      </c>
    </row>
    <row r="41318" spans="1:7" x14ac:dyDescent="0.35">
      <c r="A41318">
        <v>13072024</v>
      </c>
      <c r="B41318" t="s">
        <v>183</v>
      </c>
      <c r="C41318" t="s">
        <v>381</v>
      </c>
      <c r="D41318" t="s">
        <v>205</v>
      </c>
      <c r="E41318" t="s">
        <v>101</v>
      </c>
    </row>
    <row r="41319" spans="1:7" x14ac:dyDescent="0.35">
      <c r="A41319">
        <v>13072024</v>
      </c>
      <c r="B41319" t="s">
        <v>292</v>
      </c>
      <c r="C41319" t="s">
        <v>146</v>
      </c>
      <c r="D41319" t="s">
        <v>208</v>
      </c>
      <c r="E41319" t="s">
        <v>101</v>
      </c>
    </row>
    <row r="41320" spans="1:7" x14ac:dyDescent="0.35">
      <c r="A41320">
        <v>13072024</v>
      </c>
      <c r="B41320" t="s">
        <v>374</v>
      </c>
      <c r="C41320" t="s">
        <v>231</v>
      </c>
      <c r="D41320" t="s">
        <v>210</v>
      </c>
      <c r="E41320" t="s">
        <v>211</v>
      </c>
      <c r="F41320" t="s">
        <v>101</v>
      </c>
    </row>
    <row r="41321" spans="1:7" x14ac:dyDescent="0.35">
      <c r="A41321">
        <v>13072024</v>
      </c>
      <c r="B41321" t="s">
        <v>138</v>
      </c>
      <c r="C41321" t="s">
        <v>402</v>
      </c>
      <c r="D41321" t="s">
        <v>214</v>
      </c>
      <c r="E41321" t="s">
        <v>215</v>
      </c>
      <c r="F41321" t="s">
        <v>101</v>
      </c>
    </row>
    <row r="41322" spans="1:7" x14ac:dyDescent="0.35">
      <c r="A41322">
        <v>13072024</v>
      </c>
      <c r="B41322" t="s">
        <v>574</v>
      </c>
      <c r="C41322" t="s">
        <v>492</v>
      </c>
      <c r="D41322" t="s">
        <v>217</v>
      </c>
      <c r="E41322" t="s">
        <v>101</v>
      </c>
    </row>
    <row r="41323" spans="1:7" x14ac:dyDescent="0.35">
      <c r="A41323">
        <v>13072024</v>
      </c>
      <c r="B41323" t="s">
        <v>601</v>
      </c>
      <c r="C41323" t="s">
        <v>255</v>
      </c>
      <c r="D41323" t="s">
        <v>220</v>
      </c>
      <c r="E41323" t="s">
        <v>101</v>
      </c>
    </row>
    <row r="41324" spans="1:7" x14ac:dyDescent="0.35">
      <c r="A41324">
        <v>13072024</v>
      </c>
      <c r="B41324" t="s">
        <v>219</v>
      </c>
      <c r="C41324" t="s">
        <v>158</v>
      </c>
      <c r="D41324" t="s">
        <v>222</v>
      </c>
    </row>
    <row r="41325" spans="1:7" x14ac:dyDescent="0.35">
      <c r="A41325">
        <v>13072024</v>
      </c>
      <c r="B41325" t="s">
        <v>183</v>
      </c>
      <c r="C41325" t="s">
        <v>500</v>
      </c>
      <c r="D41325" t="s">
        <v>223</v>
      </c>
    </row>
    <row r="41326" spans="1:7" x14ac:dyDescent="0.35">
      <c r="A41326">
        <v>13072024</v>
      </c>
      <c r="B41326" t="s">
        <v>425</v>
      </c>
      <c r="C41326" t="s">
        <v>175</v>
      </c>
      <c r="D41326" t="s">
        <v>225</v>
      </c>
      <c r="E41326" t="s">
        <v>101</v>
      </c>
    </row>
    <row r="41327" spans="1:7" x14ac:dyDescent="0.35">
      <c r="A41327">
        <v>13072024</v>
      </c>
      <c r="B41327" t="s">
        <v>574</v>
      </c>
      <c r="C41327" t="s">
        <v>416</v>
      </c>
      <c r="D41327" t="s">
        <v>225</v>
      </c>
      <c r="E41327" t="s">
        <v>228</v>
      </c>
      <c r="F41327" t="s">
        <v>229</v>
      </c>
    </row>
    <row r="41328" spans="1:7" x14ac:dyDescent="0.35">
      <c r="A41328">
        <v>13072024</v>
      </c>
      <c r="B41328" t="s">
        <v>206</v>
      </c>
      <c r="C41328" t="s">
        <v>129</v>
      </c>
      <c r="D41328" t="s">
        <v>232</v>
      </c>
      <c r="E41328" t="s">
        <v>101</v>
      </c>
    </row>
    <row r="41329" spans="1:7" x14ac:dyDescent="0.35">
      <c r="A41329">
        <v>13072024</v>
      </c>
      <c r="B41329" t="s">
        <v>183</v>
      </c>
      <c r="C41329" t="s">
        <v>297</v>
      </c>
      <c r="D41329" t="s">
        <v>235</v>
      </c>
      <c r="E41329" t="s">
        <v>236</v>
      </c>
      <c r="F41329" t="s">
        <v>101</v>
      </c>
    </row>
    <row r="41330" spans="1:7" x14ac:dyDescent="0.35">
      <c r="A41330">
        <v>13072024</v>
      </c>
      <c r="B41330" t="s">
        <v>454</v>
      </c>
      <c r="C41330" t="s">
        <v>313</v>
      </c>
      <c r="D41330" t="s">
        <v>235</v>
      </c>
      <c r="E41330" t="s">
        <v>239</v>
      </c>
      <c r="F41330" t="s">
        <v>149</v>
      </c>
    </row>
    <row r="41331" spans="1:7" x14ac:dyDescent="0.35">
      <c r="A41331">
        <v>13072024</v>
      </c>
      <c r="B41331" t="s">
        <v>459</v>
      </c>
      <c r="C41331" t="s">
        <v>406</v>
      </c>
      <c r="D41331" t="s">
        <v>235</v>
      </c>
      <c r="E41331" t="s">
        <v>241</v>
      </c>
      <c r="F41331" t="s">
        <v>101</v>
      </c>
    </row>
    <row r="41332" spans="1:7" x14ac:dyDescent="0.35">
      <c r="A41332">
        <v>13072024</v>
      </c>
      <c r="B41332" t="s">
        <v>436</v>
      </c>
      <c r="C41332" t="s">
        <v>421</v>
      </c>
      <c r="D41332" t="s">
        <v>243</v>
      </c>
      <c r="E41332" t="s">
        <v>101</v>
      </c>
    </row>
    <row r="41333" spans="1:7" x14ac:dyDescent="0.35">
      <c r="A41333">
        <v>13072024</v>
      </c>
      <c r="B41333" t="s">
        <v>183</v>
      </c>
      <c r="C41333" t="s">
        <v>580</v>
      </c>
      <c r="D41333" t="s">
        <v>245</v>
      </c>
      <c r="E41333" t="s">
        <v>246</v>
      </c>
    </row>
    <row r="41334" spans="1:7" x14ac:dyDescent="0.35">
      <c r="A41334">
        <v>13072024</v>
      </c>
      <c r="B41334" t="s">
        <v>516</v>
      </c>
      <c r="C41334" t="s">
        <v>122</v>
      </c>
      <c r="D41334" t="s">
        <v>245</v>
      </c>
      <c r="E41334" t="s">
        <v>249</v>
      </c>
    </row>
    <row r="41335" spans="1:7" x14ac:dyDescent="0.35">
      <c r="A41335">
        <v>13072024</v>
      </c>
      <c r="B41335" t="s">
        <v>526</v>
      </c>
      <c r="C41335" t="s">
        <v>616</v>
      </c>
      <c r="D41335" t="s">
        <v>252</v>
      </c>
      <c r="E41335" t="s">
        <v>101</v>
      </c>
    </row>
    <row r="41336" spans="1:7" x14ac:dyDescent="0.35">
      <c r="A41336">
        <v>13072024</v>
      </c>
      <c r="B41336" t="s">
        <v>105</v>
      </c>
      <c r="C41336" t="s">
        <v>615</v>
      </c>
      <c r="D41336" t="s">
        <v>254</v>
      </c>
    </row>
    <row r="41337" spans="1:7" x14ac:dyDescent="0.35">
      <c r="A41337">
        <v>13072024</v>
      </c>
      <c r="B41337" t="s">
        <v>425</v>
      </c>
      <c r="C41337" t="s">
        <v>546</v>
      </c>
      <c r="D41337" t="s">
        <v>256</v>
      </c>
      <c r="E41337" t="s">
        <v>257</v>
      </c>
      <c r="F41337" t="s">
        <v>236</v>
      </c>
      <c r="G41337" t="s">
        <v>101</v>
      </c>
    </row>
    <row r="41338" spans="1:7" x14ac:dyDescent="0.35">
      <c r="A41338">
        <v>13072024</v>
      </c>
      <c r="B41338" t="s">
        <v>556</v>
      </c>
      <c r="C41338" t="s">
        <v>517</v>
      </c>
      <c r="D41338" t="s">
        <v>260</v>
      </c>
      <c r="E41338" t="s">
        <v>136</v>
      </c>
      <c r="F41338" t="s">
        <v>101</v>
      </c>
    </row>
    <row r="41339" spans="1:7" x14ac:dyDescent="0.35">
      <c r="A41339">
        <v>13072024</v>
      </c>
      <c r="B41339" t="s">
        <v>381</v>
      </c>
      <c r="C41339" t="s">
        <v>261</v>
      </c>
      <c r="D41339" t="s">
        <v>262</v>
      </c>
      <c r="E41339" t="s">
        <v>101</v>
      </c>
    </row>
    <row r="41340" spans="1:7" x14ac:dyDescent="0.35">
      <c r="A41340">
        <v>13072024</v>
      </c>
      <c r="B41340" t="s">
        <v>550</v>
      </c>
      <c r="C41340" t="s">
        <v>491</v>
      </c>
      <c r="D41340" t="s">
        <v>264</v>
      </c>
      <c r="E41340" t="s">
        <v>101</v>
      </c>
    </row>
    <row r="41341" spans="1:7" x14ac:dyDescent="0.35">
      <c r="A41341">
        <v>13072024</v>
      </c>
      <c r="B41341" t="s">
        <v>333</v>
      </c>
      <c r="C41341" t="s">
        <v>264</v>
      </c>
      <c r="D41341" t="s">
        <v>149</v>
      </c>
    </row>
    <row r="41342" spans="1:7" x14ac:dyDescent="0.35">
      <c r="A41342">
        <v>13072024</v>
      </c>
      <c r="B41342" t="s">
        <v>447</v>
      </c>
      <c r="C41342" t="s">
        <v>106</v>
      </c>
      <c r="D41342" t="s">
        <v>265</v>
      </c>
      <c r="E41342" t="s">
        <v>101</v>
      </c>
      <c r="F41342" t="s">
        <v>266</v>
      </c>
    </row>
    <row r="41343" spans="1:7" x14ac:dyDescent="0.35">
      <c r="A41343">
        <v>13072024</v>
      </c>
      <c r="B41343" t="s">
        <v>183</v>
      </c>
      <c r="C41343" t="s">
        <v>351</v>
      </c>
      <c r="D41343" t="s">
        <v>267</v>
      </c>
      <c r="E41343" t="s">
        <v>101</v>
      </c>
    </row>
    <row r="41344" spans="1:7" x14ac:dyDescent="0.35">
      <c r="A41344">
        <v>13072024</v>
      </c>
      <c r="B41344" t="s">
        <v>465</v>
      </c>
      <c r="C41344" t="s">
        <v>336</v>
      </c>
      <c r="D41344" t="s">
        <v>268</v>
      </c>
    </row>
    <row r="41345" spans="1:9" x14ac:dyDescent="0.35">
      <c r="A41345">
        <v>13072024</v>
      </c>
      <c r="B41345" t="s">
        <v>183</v>
      </c>
      <c r="C41345" t="s">
        <v>302</v>
      </c>
      <c r="D41345" t="s">
        <v>270</v>
      </c>
      <c r="E41345" t="s">
        <v>271</v>
      </c>
      <c r="F41345" t="s">
        <v>101</v>
      </c>
    </row>
    <row r="41346" spans="1:9" x14ac:dyDescent="0.35">
      <c r="A41346">
        <v>13072024</v>
      </c>
      <c r="B41346" t="s">
        <v>556</v>
      </c>
      <c r="C41346" t="s">
        <v>381</v>
      </c>
      <c r="D41346" t="s">
        <v>274</v>
      </c>
      <c r="E41346" t="s">
        <v>101</v>
      </c>
    </row>
    <row r="41347" spans="1:9" x14ac:dyDescent="0.35">
      <c r="A41347">
        <v>13072024</v>
      </c>
      <c r="B41347" t="s">
        <v>447</v>
      </c>
      <c r="C41347" t="s">
        <v>522</v>
      </c>
      <c r="D41347" t="s">
        <v>277</v>
      </c>
      <c r="E41347" t="s">
        <v>101</v>
      </c>
    </row>
    <row r="41348" spans="1:9" x14ac:dyDescent="0.35">
      <c r="A41348">
        <v>13072024</v>
      </c>
      <c r="B41348" t="s">
        <v>206</v>
      </c>
      <c r="C41348" t="s">
        <v>433</v>
      </c>
      <c r="D41348" t="s">
        <v>279</v>
      </c>
      <c r="E41348" t="s">
        <v>140</v>
      </c>
      <c r="F41348" t="s">
        <v>280</v>
      </c>
    </row>
    <row r="41349" spans="1:9" x14ac:dyDescent="0.35">
      <c r="A41349">
        <v>13072024</v>
      </c>
      <c r="B41349" t="s">
        <v>158</v>
      </c>
      <c r="C41349" t="s">
        <v>281</v>
      </c>
    </row>
    <row r="41350" spans="1:9" x14ac:dyDescent="0.35">
      <c r="A41350">
        <v>13072024</v>
      </c>
      <c r="B41350" t="s">
        <v>550</v>
      </c>
      <c r="C41350" t="s">
        <v>539</v>
      </c>
      <c r="D41350" t="s">
        <v>284</v>
      </c>
      <c r="E41350" t="s">
        <v>101</v>
      </c>
    </row>
    <row r="41351" spans="1:9" x14ac:dyDescent="0.35">
      <c r="A41351">
        <v>13072024</v>
      </c>
      <c r="B41351" t="s">
        <v>479</v>
      </c>
      <c r="C41351" t="s">
        <v>327</v>
      </c>
      <c r="D41351" t="s">
        <v>287</v>
      </c>
      <c r="E41351" t="s">
        <v>101</v>
      </c>
    </row>
    <row r="41352" spans="1:9" x14ac:dyDescent="0.35">
      <c r="A41352">
        <v>13072024</v>
      </c>
      <c r="B41352" t="s">
        <v>221</v>
      </c>
      <c r="C41352" t="s">
        <v>128</v>
      </c>
      <c r="D41352" t="s">
        <v>288</v>
      </c>
      <c r="E41352" t="s">
        <v>101</v>
      </c>
    </row>
    <row r="41353" spans="1:9" x14ac:dyDescent="0.35">
      <c r="A41353">
        <v>13072024</v>
      </c>
      <c r="B41353" t="s">
        <v>414</v>
      </c>
      <c r="C41353" t="s">
        <v>125</v>
      </c>
      <c r="D41353" t="s">
        <v>290</v>
      </c>
      <c r="E41353" t="s">
        <v>140</v>
      </c>
      <c r="F41353" t="s">
        <v>291</v>
      </c>
    </row>
    <row r="41354" spans="1:9" x14ac:dyDescent="0.35">
      <c r="A41354">
        <v>13072024</v>
      </c>
      <c r="B41354" t="s">
        <v>226</v>
      </c>
      <c r="C41354" t="s">
        <v>336</v>
      </c>
      <c r="D41354" t="s">
        <v>290</v>
      </c>
      <c r="E41354" t="s">
        <v>140</v>
      </c>
      <c r="F41354" t="s">
        <v>294</v>
      </c>
      <c r="G41354" t="s">
        <v>295</v>
      </c>
      <c r="H41354" t="s">
        <v>101</v>
      </c>
    </row>
    <row r="41355" spans="1:9" x14ac:dyDescent="0.35">
      <c r="A41355">
        <v>13072024</v>
      </c>
      <c r="B41355" t="s">
        <v>465</v>
      </c>
      <c r="C41355" t="s">
        <v>492</v>
      </c>
      <c r="D41355" t="s">
        <v>298</v>
      </c>
      <c r="E41355" t="s">
        <v>101</v>
      </c>
    </row>
    <row r="41356" spans="1:9" x14ac:dyDescent="0.35">
      <c r="A41356">
        <v>13072024</v>
      </c>
      <c r="B41356" t="s">
        <v>375</v>
      </c>
      <c r="C41356" t="s">
        <v>610</v>
      </c>
      <c r="D41356" t="s">
        <v>300</v>
      </c>
      <c r="E41356" t="s">
        <v>262</v>
      </c>
      <c r="F41356" t="s">
        <v>101</v>
      </c>
    </row>
    <row r="41357" spans="1:9" x14ac:dyDescent="0.35">
      <c r="A41357">
        <v>13072024</v>
      </c>
      <c r="B41357" t="s">
        <v>368</v>
      </c>
      <c r="C41357" t="s">
        <v>472</v>
      </c>
      <c r="D41357" t="s">
        <v>301</v>
      </c>
      <c r="E41357" t="s">
        <v>101</v>
      </c>
    </row>
    <row r="41358" spans="1:9" x14ac:dyDescent="0.35">
      <c r="A41358">
        <v>13072024</v>
      </c>
      <c r="B41358" t="s">
        <v>307</v>
      </c>
      <c r="C41358" t="s">
        <v>242</v>
      </c>
      <c r="D41358" t="s">
        <v>303</v>
      </c>
      <c r="E41358" t="s">
        <v>149</v>
      </c>
    </row>
    <row r="41359" spans="1:9" x14ac:dyDescent="0.35">
      <c r="A41359">
        <v>13072024</v>
      </c>
      <c r="B41359" t="s">
        <v>323</v>
      </c>
      <c r="C41359" t="s">
        <v>172</v>
      </c>
      <c r="D41359" t="s">
        <v>306</v>
      </c>
      <c r="E41359" t="s">
        <v>101</v>
      </c>
    </row>
    <row r="41360" spans="1:9" x14ac:dyDescent="0.35">
      <c r="A41360">
        <v>13072024</v>
      </c>
      <c r="B41360" t="s">
        <v>456</v>
      </c>
      <c r="C41360" t="s">
        <v>491</v>
      </c>
      <c r="D41360" t="s">
        <v>308</v>
      </c>
      <c r="E41360" t="s">
        <v>309</v>
      </c>
      <c r="F41360" t="s">
        <v>310</v>
      </c>
      <c r="G41360" t="s">
        <v>311</v>
      </c>
      <c r="H41360" t="s">
        <v>312</v>
      </c>
      <c r="I41360" t="s">
        <v>101</v>
      </c>
    </row>
    <row r="41361" spans="1:6" x14ac:dyDescent="0.35">
      <c r="A41361">
        <v>13072024</v>
      </c>
      <c r="B41361" t="s">
        <v>248</v>
      </c>
      <c r="C41361" t="s">
        <v>231</v>
      </c>
      <c r="D41361" t="s">
        <v>314</v>
      </c>
      <c r="E41361" t="s">
        <v>315</v>
      </c>
      <c r="F41361" t="s">
        <v>101</v>
      </c>
    </row>
    <row r="41362" spans="1:6" x14ac:dyDescent="0.35">
      <c r="A41362">
        <v>13072024</v>
      </c>
      <c r="B41362" t="s">
        <v>456</v>
      </c>
      <c r="C41362" t="s">
        <v>330</v>
      </c>
      <c r="D41362" t="s">
        <v>314</v>
      </c>
      <c r="E41362" t="s">
        <v>317</v>
      </c>
      <c r="F41362" t="s">
        <v>101</v>
      </c>
    </row>
    <row r="41363" spans="1:6" x14ac:dyDescent="0.35">
      <c r="A41363">
        <v>13072024</v>
      </c>
      <c r="B41363" t="s">
        <v>183</v>
      </c>
      <c r="C41363" t="s">
        <v>433</v>
      </c>
      <c r="D41363" t="s">
        <v>319</v>
      </c>
      <c r="E41363" t="s">
        <v>320</v>
      </c>
      <c r="F41363" t="s">
        <v>321</v>
      </c>
    </row>
    <row r="41364" spans="1:6" x14ac:dyDescent="0.35">
      <c r="A41364">
        <v>13072024</v>
      </c>
      <c r="B41364" t="s">
        <v>183</v>
      </c>
      <c r="C41364" t="s">
        <v>492</v>
      </c>
      <c r="D41364" t="s">
        <v>322</v>
      </c>
      <c r="E41364" t="s">
        <v>101</v>
      </c>
    </row>
    <row r="41365" spans="1:6" x14ac:dyDescent="0.35">
      <c r="A41365">
        <v>13072024</v>
      </c>
      <c r="B41365" t="s">
        <v>221</v>
      </c>
      <c r="C41365" t="s">
        <v>448</v>
      </c>
      <c r="D41365" t="s">
        <v>325</v>
      </c>
      <c r="E41365" t="s">
        <v>101</v>
      </c>
    </row>
    <row r="41366" spans="1:6" x14ac:dyDescent="0.35">
      <c r="A41366">
        <v>13072024</v>
      </c>
      <c r="B41366" t="s">
        <v>466</v>
      </c>
      <c r="C41366" t="s">
        <v>402</v>
      </c>
      <c r="D41366" t="s">
        <v>328</v>
      </c>
      <c r="E41366" t="s">
        <v>101</v>
      </c>
    </row>
    <row r="41367" spans="1:6" x14ac:dyDescent="0.35">
      <c r="A41367">
        <v>13072024</v>
      </c>
      <c r="B41367" t="s">
        <v>162</v>
      </c>
      <c r="C41367" t="s">
        <v>331</v>
      </c>
      <c r="D41367" t="s">
        <v>332</v>
      </c>
      <c r="E41367" t="s">
        <v>101</v>
      </c>
    </row>
    <row r="41368" spans="1:6" x14ac:dyDescent="0.35">
      <c r="A41368">
        <v>13072024</v>
      </c>
      <c r="B41368" t="s">
        <v>138</v>
      </c>
      <c r="C41368" t="s">
        <v>302</v>
      </c>
      <c r="D41368" t="s">
        <v>331</v>
      </c>
      <c r="E41368" t="s">
        <v>335</v>
      </c>
      <c r="F41368" t="s">
        <v>101</v>
      </c>
    </row>
    <row r="41369" spans="1:6" x14ac:dyDescent="0.35">
      <c r="A41369">
        <v>13072024</v>
      </c>
      <c r="B41369" t="s">
        <v>165</v>
      </c>
      <c r="C41369" t="s">
        <v>178</v>
      </c>
      <c r="D41369" t="s">
        <v>331</v>
      </c>
      <c r="E41369" t="s">
        <v>338</v>
      </c>
      <c r="F41369" t="s">
        <v>321</v>
      </c>
    </row>
    <row r="41370" spans="1:6" x14ac:dyDescent="0.35">
      <c r="A41370">
        <v>13072024</v>
      </c>
      <c r="B41370" t="s">
        <v>493</v>
      </c>
      <c r="C41370" t="s">
        <v>412</v>
      </c>
      <c r="D41370" t="s">
        <v>170</v>
      </c>
    </row>
    <row r="41371" spans="1:6" x14ac:dyDescent="0.35">
      <c r="A41371">
        <v>13072024</v>
      </c>
      <c r="B41371" t="s">
        <v>221</v>
      </c>
      <c r="C41371" t="s">
        <v>491</v>
      </c>
      <c r="D41371" t="s">
        <v>341</v>
      </c>
      <c r="E41371" t="s">
        <v>101</v>
      </c>
    </row>
    <row r="41372" spans="1:6" x14ac:dyDescent="0.35">
      <c r="A41372">
        <v>13072024</v>
      </c>
      <c r="B41372" t="s">
        <v>285</v>
      </c>
      <c r="C41372" t="s">
        <v>204</v>
      </c>
      <c r="D41372" t="s">
        <v>343</v>
      </c>
      <c r="E41372" t="s">
        <v>101</v>
      </c>
    </row>
    <row r="41373" spans="1:6" x14ac:dyDescent="0.35">
      <c r="A41373">
        <v>13072024</v>
      </c>
      <c r="B41373" t="s">
        <v>351</v>
      </c>
      <c r="C41373" t="s">
        <v>132</v>
      </c>
      <c r="D41373" t="s">
        <v>344</v>
      </c>
      <c r="E41373" t="s">
        <v>345</v>
      </c>
      <c r="F41373" t="s">
        <v>101</v>
      </c>
    </row>
    <row r="41374" spans="1:6" x14ac:dyDescent="0.35">
      <c r="A41374">
        <v>13072024</v>
      </c>
      <c r="B41374" t="s">
        <v>556</v>
      </c>
      <c r="C41374" t="s">
        <v>129</v>
      </c>
      <c r="D41374" t="s">
        <v>132</v>
      </c>
      <c r="E41374" t="s">
        <v>347</v>
      </c>
      <c r="F41374" t="s">
        <v>101</v>
      </c>
    </row>
    <row r="41375" spans="1:6" x14ac:dyDescent="0.35">
      <c r="A41375">
        <v>13072024</v>
      </c>
      <c r="B41375" t="s">
        <v>438</v>
      </c>
      <c r="C41375" t="s">
        <v>610</v>
      </c>
      <c r="D41375" t="s">
        <v>132</v>
      </c>
      <c r="E41375" t="s">
        <v>348</v>
      </c>
      <c r="F41375" t="s">
        <v>101</v>
      </c>
    </row>
    <row r="41376" spans="1:6" x14ac:dyDescent="0.35">
      <c r="A41376">
        <v>13072024</v>
      </c>
      <c r="B41376" t="s">
        <v>446</v>
      </c>
      <c r="C41376" t="s">
        <v>513</v>
      </c>
      <c r="D41376" t="s">
        <v>132</v>
      </c>
      <c r="E41376" t="s">
        <v>350</v>
      </c>
      <c r="F41376" t="s">
        <v>101</v>
      </c>
    </row>
    <row r="41377" spans="1:8" x14ac:dyDescent="0.35">
      <c r="A41377">
        <v>13072024</v>
      </c>
      <c r="B41377" t="s">
        <v>224</v>
      </c>
      <c r="C41377" t="s">
        <v>336</v>
      </c>
      <c r="D41377" t="s">
        <v>132</v>
      </c>
      <c r="E41377" t="s">
        <v>352</v>
      </c>
      <c r="F41377" t="s">
        <v>101</v>
      </c>
    </row>
    <row r="41378" spans="1:8" x14ac:dyDescent="0.35">
      <c r="A41378">
        <v>13072024</v>
      </c>
      <c r="B41378" t="s">
        <v>326</v>
      </c>
      <c r="C41378" t="s">
        <v>406</v>
      </c>
      <c r="D41378" t="s">
        <v>132</v>
      </c>
      <c r="E41378" t="s">
        <v>133</v>
      </c>
      <c r="F41378" t="s">
        <v>355</v>
      </c>
    </row>
    <row r="41379" spans="1:8" x14ac:dyDescent="0.35">
      <c r="A41379">
        <v>13072024</v>
      </c>
      <c r="B41379" t="s">
        <v>454</v>
      </c>
      <c r="C41379" t="s">
        <v>631</v>
      </c>
      <c r="D41379" t="s">
        <v>132</v>
      </c>
      <c r="E41379" t="s">
        <v>356</v>
      </c>
      <c r="F41379" t="s">
        <v>101</v>
      </c>
    </row>
    <row r="41380" spans="1:8" x14ac:dyDescent="0.35">
      <c r="A41380">
        <v>13072024</v>
      </c>
      <c r="B41380" t="s">
        <v>282</v>
      </c>
      <c r="C41380" t="s">
        <v>482</v>
      </c>
      <c r="D41380" t="s">
        <v>359</v>
      </c>
      <c r="E41380" t="s">
        <v>360</v>
      </c>
      <c r="F41380" t="s">
        <v>101</v>
      </c>
    </row>
    <row r="41381" spans="1:8" x14ac:dyDescent="0.35">
      <c r="A41381">
        <v>13072024</v>
      </c>
      <c r="B41381" t="s">
        <v>479</v>
      </c>
      <c r="C41381" t="s">
        <v>537</v>
      </c>
      <c r="D41381" t="s">
        <v>359</v>
      </c>
      <c r="E41381" t="s">
        <v>362</v>
      </c>
      <c r="F41381" t="s">
        <v>101</v>
      </c>
    </row>
    <row r="41382" spans="1:8" x14ac:dyDescent="0.35">
      <c r="A41382">
        <v>13072024</v>
      </c>
      <c r="B41382" t="s">
        <v>307</v>
      </c>
      <c r="C41382" t="s">
        <v>251</v>
      </c>
      <c r="D41382" t="s">
        <v>359</v>
      </c>
      <c r="E41382" t="s">
        <v>362</v>
      </c>
      <c r="F41382" t="s">
        <v>140</v>
      </c>
      <c r="G41382" t="s">
        <v>364</v>
      </c>
      <c r="H41382" t="s">
        <v>101</v>
      </c>
    </row>
    <row r="41383" spans="1:8" x14ac:dyDescent="0.35">
      <c r="A41383">
        <v>13072024</v>
      </c>
      <c r="B41383" t="s">
        <v>495</v>
      </c>
      <c r="C41383" t="s">
        <v>610</v>
      </c>
      <c r="D41383" t="s">
        <v>366</v>
      </c>
      <c r="E41383" t="s">
        <v>257</v>
      </c>
      <c r="F41383" t="s">
        <v>367</v>
      </c>
      <c r="G41383" t="s">
        <v>101</v>
      </c>
    </row>
    <row r="41384" spans="1:8" x14ac:dyDescent="0.35">
      <c r="A41384">
        <v>13072024</v>
      </c>
      <c r="B41384" t="s">
        <v>206</v>
      </c>
      <c r="C41384" t="s">
        <v>517</v>
      </c>
      <c r="D41384" t="s">
        <v>369</v>
      </c>
      <c r="E41384" t="s">
        <v>370</v>
      </c>
      <c r="F41384" t="s">
        <v>101</v>
      </c>
    </row>
    <row r="41385" spans="1:8" x14ac:dyDescent="0.35">
      <c r="A41385">
        <v>13072024</v>
      </c>
      <c r="B41385" t="s">
        <v>556</v>
      </c>
      <c r="C41385" t="s">
        <v>381</v>
      </c>
      <c r="D41385" t="s">
        <v>371</v>
      </c>
      <c r="E41385" t="s">
        <v>101</v>
      </c>
    </row>
    <row r="41386" spans="1:8" x14ac:dyDescent="0.35">
      <c r="A41386">
        <v>13072024</v>
      </c>
      <c r="B41386" t="s">
        <v>550</v>
      </c>
      <c r="C41386" t="s">
        <v>463</v>
      </c>
      <c r="D41386" t="s">
        <v>372</v>
      </c>
      <c r="E41386" t="s">
        <v>101</v>
      </c>
    </row>
    <row r="41387" spans="1:8" x14ac:dyDescent="0.35">
      <c r="A41387">
        <v>13072024</v>
      </c>
      <c r="B41387" t="s">
        <v>361</v>
      </c>
      <c r="C41387" t="s">
        <v>373</v>
      </c>
      <c r="D41387" t="s">
        <v>101</v>
      </c>
    </row>
    <row r="41388" spans="1:8" x14ac:dyDescent="0.35">
      <c r="A41388">
        <v>13072024</v>
      </c>
      <c r="B41388" t="s">
        <v>479</v>
      </c>
      <c r="C41388" t="s">
        <v>188</v>
      </c>
      <c r="D41388" t="s">
        <v>376</v>
      </c>
      <c r="E41388" t="s">
        <v>140</v>
      </c>
      <c r="F41388" t="s">
        <v>331</v>
      </c>
      <c r="G41388" t="s">
        <v>377</v>
      </c>
      <c r="H41388" t="s">
        <v>101</v>
      </c>
    </row>
    <row r="41389" spans="1:8" x14ac:dyDescent="0.35">
      <c r="A41389">
        <v>13072024</v>
      </c>
      <c r="B41389" t="s">
        <v>224</v>
      </c>
      <c r="C41389" t="s">
        <v>452</v>
      </c>
      <c r="D41389" t="s">
        <v>378</v>
      </c>
    </row>
    <row r="41390" spans="1:8" x14ac:dyDescent="0.35">
      <c r="A41390">
        <v>13072024</v>
      </c>
      <c r="B41390" t="s">
        <v>224</v>
      </c>
      <c r="C41390" t="s">
        <v>458</v>
      </c>
      <c r="D41390" t="s">
        <v>380</v>
      </c>
      <c r="E41390" t="s">
        <v>101</v>
      </c>
    </row>
    <row r="41391" spans="1:8" x14ac:dyDescent="0.35">
      <c r="A41391">
        <v>13072024</v>
      </c>
      <c r="B41391" t="s">
        <v>387</v>
      </c>
      <c r="C41391" t="s">
        <v>351</v>
      </c>
      <c r="D41391" t="s">
        <v>382</v>
      </c>
      <c r="E41391" t="s">
        <v>383</v>
      </c>
    </row>
    <row r="41392" spans="1:8" x14ac:dyDescent="0.35">
      <c r="A41392">
        <v>13072024</v>
      </c>
      <c r="B41392" t="s">
        <v>183</v>
      </c>
      <c r="C41392" t="s">
        <v>457</v>
      </c>
      <c r="D41392" t="s">
        <v>385</v>
      </c>
      <c r="E41392" t="s">
        <v>386</v>
      </c>
    </row>
    <row r="41393" spans="1:9" x14ac:dyDescent="0.35">
      <c r="A41393">
        <v>13072024</v>
      </c>
      <c r="B41393" t="s">
        <v>479</v>
      </c>
      <c r="C41393" t="s">
        <v>234</v>
      </c>
      <c r="D41393" t="s">
        <v>388</v>
      </c>
      <c r="E41393" t="s">
        <v>101</v>
      </c>
    </row>
    <row r="41394" spans="1:9" x14ac:dyDescent="0.35">
      <c r="A41394">
        <v>13072024</v>
      </c>
      <c r="B41394" t="s">
        <v>375</v>
      </c>
      <c r="C41394" t="s">
        <v>125</v>
      </c>
      <c r="D41394" t="s">
        <v>391</v>
      </c>
      <c r="E41394" t="s">
        <v>101</v>
      </c>
    </row>
    <row r="41395" spans="1:9" x14ac:dyDescent="0.35">
      <c r="A41395">
        <v>13072024</v>
      </c>
      <c r="B41395" t="s">
        <v>150</v>
      </c>
      <c r="C41395" t="s">
        <v>620</v>
      </c>
      <c r="D41395" t="s">
        <v>393</v>
      </c>
    </row>
    <row r="41396" spans="1:9" x14ac:dyDescent="0.35">
      <c r="A41396">
        <v>13072024</v>
      </c>
      <c r="B41396" t="s">
        <v>224</v>
      </c>
      <c r="C41396" t="s">
        <v>242</v>
      </c>
      <c r="D41396" t="s">
        <v>394</v>
      </c>
      <c r="E41396" t="s">
        <v>395</v>
      </c>
      <c r="F41396" t="s">
        <v>101</v>
      </c>
    </row>
    <row r="41397" spans="1:9" x14ac:dyDescent="0.35">
      <c r="A41397">
        <v>13072024</v>
      </c>
      <c r="B41397" t="s">
        <v>212</v>
      </c>
      <c r="C41397" t="s">
        <v>397</v>
      </c>
      <c r="D41397" t="s">
        <v>101</v>
      </c>
    </row>
    <row r="41398" spans="1:9" x14ac:dyDescent="0.35">
      <c r="A41398">
        <v>13072024</v>
      </c>
      <c r="B41398" t="s">
        <v>183</v>
      </c>
      <c r="C41398" t="s">
        <v>517</v>
      </c>
      <c r="D41398" t="s">
        <v>399</v>
      </c>
      <c r="E41398" t="s">
        <v>140</v>
      </c>
      <c r="F41398" t="s">
        <v>400</v>
      </c>
      <c r="G41398" t="s">
        <v>257</v>
      </c>
      <c r="H41398" t="s">
        <v>331</v>
      </c>
      <c r="I41398" t="s">
        <v>401</v>
      </c>
    </row>
    <row r="41399" spans="1:9" x14ac:dyDescent="0.35">
      <c r="A41399">
        <v>13072024</v>
      </c>
      <c r="B41399" t="s">
        <v>183</v>
      </c>
      <c r="C41399" t="s">
        <v>131</v>
      </c>
      <c r="D41399" t="s">
        <v>399</v>
      </c>
      <c r="E41399" t="s">
        <v>187</v>
      </c>
      <c r="F41399" t="s">
        <v>101</v>
      </c>
    </row>
    <row r="41400" spans="1:9" x14ac:dyDescent="0.35">
      <c r="A41400">
        <v>13072024</v>
      </c>
      <c r="B41400" t="s">
        <v>183</v>
      </c>
      <c r="C41400" t="s">
        <v>421</v>
      </c>
      <c r="D41400" t="s">
        <v>399</v>
      </c>
      <c r="E41400" t="s">
        <v>403</v>
      </c>
      <c r="F41400" t="s">
        <v>101</v>
      </c>
    </row>
    <row r="41401" spans="1:9" x14ac:dyDescent="0.35">
      <c r="A41401">
        <v>13072024</v>
      </c>
      <c r="B41401" t="s">
        <v>418</v>
      </c>
      <c r="C41401" t="s">
        <v>577</v>
      </c>
      <c r="D41401" t="s">
        <v>399</v>
      </c>
      <c r="E41401" t="s">
        <v>404</v>
      </c>
      <c r="F41401" t="s">
        <v>101</v>
      </c>
    </row>
    <row r="41402" spans="1:9" x14ac:dyDescent="0.35">
      <c r="A41402">
        <v>12072024</v>
      </c>
      <c r="B41402" t="s">
        <v>183</v>
      </c>
      <c r="C41402" t="s">
        <v>158</v>
      </c>
      <c r="D41402" t="s">
        <v>100</v>
      </c>
      <c r="E41402" t="s">
        <v>101</v>
      </c>
    </row>
    <row r="41403" spans="1:9" x14ac:dyDescent="0.35">
      <c r="A41403">
        <v>12072024</v>
      </c>
      <c r="B41403" t="s">
        <v>422</v>
      </c>
      <c r="C41403" t="s">
        <v>631</v>
      </c>
      <c r="D41403" t="s">
        <v>104</v>
      </c>
      <c r="E41403" t="s">
        <v>101</v>
      </c>
    </row>
    <row r="41404" spans="1:9" x14ac:dyDescent="0.35">
      <c r="A41404">
        <v>12072024</v>
      </c>
      <c r="B41404" t="s">
        <v>492</v>
      </c>
      <c r="C41404" t="s">
        <v>107</v>
      </c>
      <c r="D41404" t="s">
        <v>108</v>
      </c>
      <c r="E41404" t="s">
        <v>101</v>
      </c>
    </row>
    <row r="41405" spans="1:9" x14ac:dyDescent="0.35">
      <c r="A41405">
        <v>12072024</v>
      </c>
      <c r="B41405" t="s">
        <v>258</v>
      </c>
      <c r="C41405" t="s">
        <v>671</v>
      </c>
      <c r="D41405" t="s">
        <v>111</v>
      </c>
      <c r="E41405" t="s">
        <v>101</v>
      </c>
    </row>
    <row r="41406" spans="1:9" x14ac:dyDescent="0.35">
      <c r="A41406">
        <v>12072024</v>
      </c>
      <c r="B41406" t="s">
        <v>669</v>
      </c>
      <c r="C41406" t="s">
        <v>962</v>
      </c>
      <c r="D41406" t="s">
        <v>114</v>
      </c>
      <c r="E41406" t="s">
        <v>115</v>
      </c>
      <c r="F41406" t="s">
        <v>116</v>
      </c>
    </row>
    <row r="41407" spans="1:9" x14ac:dyDescent="0.35">
      <c r="A41407">
        <v>12072024</v>
      </c>
      <c r="B41407" t="s">
        <v>354</v>
      </c>
      <c r="C41407" t="s">
        <v>457</v>
      </c>
      <c r="D41407" t="s">
        <v>114</v>
      </c>
      <c r="E41407" t="s">
        <v>119</v>
      </c>
      <c r="F41407" t="s">
        <v>120</v>
      </c>
      <c r="G41407" t="s">
        <v>121</v>
      </c>
    </row>
    <row r="41408" spans="1:9" x14ac:dyDescent="0.35">
      <c r="A41408">
        <v>12072024</v>
      </c>
      <c r="B41408" t="s">
        <v>472</v>
      </c>
      <c r="C41408" t="s">
        <v>612</v>
      </c>
      <c r="D41408" t="s">
        <v>114</v>
      </c>
      <c r="E41408" t="s">
        <v>124</v>
      </c>
    </row>
    <row r="41409" spans="1:7" x14ac:dyDescent="0.35">
      <c r="A41409">
        <v>12072024</v>
      </c>
      <c r="B41409" t="s">
        <v>797</v>
      </c>
      <c r="C41409" t="s">
        <v>947</v>
      </c>
      <c r="D41409" t="s">
        <v>114</v>
      </c>
      <c r="E41409" t="s">
        <v>127</v>
      </c>
    </row>
    <row r="41410" spans="1:7" x14ac:dyDescent="0.35">
      <c r="A41410">
        <v>12072024</v>
      </c>
      <c r="B41410" t="s">
        <v>276</v>
      </c>
      <c r="C41410" t="s">
        <v>961</v>
      </c>
      <c r="D41410" t="s">
        <v>114</v>
      </c>
      <c r="E41410" t="s">
        <v>130</v>
      </c>
    </row>
    <row r="41411" spans="1:7" x14ac:dyDescent="0.35">
      <c r="A41411">
        <v>12072024</v>
      </c>
      <c r="B41411" t="s">
        <v>283</v>
      </c>
      <c r="C41411" t="s">
        <v>666</v>
      </c>
      <c r="D41411" t="s">
        <v>114</v>
      </c>
      <c r="E41411" t="s">
        <v>132</v>
      </c>
      <c r="F41411" t="s">
        <v>133</v>
      </c>
    </row>
    <row r="41412" spans="1:7" x14ac:dyDescent="0.35">
      <c r="A41412">
        <v>12072024</v>
      </c>
      <c r="B41412" t="s">
        <v>157</v>
      </c>
      <c r="C41412" t="s">
        <v>512</v>
      </c>
      <c r="D41412" t="s">
        <v>135</v>
      </c>
      <c r="E41412" t="s">
        <v>136</v>
      </c>
    </row>
    <row r="41413" spans="1:7" x14ac:dyDescent="0.35">
      <c r="A41413">
        <v>12072024</v>
      </c>
      <c r="B41413" t="s">
        <v>150</v>
      </c>
      <c r="C41413" t="s">
        <v>99</v>
      </c>
      <c r="D41413" t="s">
        <v>139</v>
      </c>
      <c r="E41413" t="s">
        <v>140</v>
      </c>
      <c r="F41413" t="s">
        <v>141</v>
      </c>
      <c r="G41413" t="s">
        <v>101</v>
      </c>
    </row>
    <row r="41414" spans="1:7" x14ac:dyDescent="0.35">
      <c r="A41414">
        <v>12072024</v>
      </c>
      <c r="B41414" t="s">
        <v>206</v>
      </c>
      <c r="C41414" t="s">
        <v>452</v>
      </c>
      <c r="D41414" t="s">
        <v>144</v>
      </c>
      <c r="E41414" t="s">
        <v>101</v>
      </c>
    </row>
    <row r="41415" spans="1:7" x14ac:dyDescent="0.35">
      <c r="A41415">
        <v>12072024</v>
      </c>
      <c r="B41415" t="s">
        <v>460</v>
      </c>
      <c r="C41415" t="s">
        <v>461</v>
      </c>
      <c r="D41415" t="s">
        <v>147</v>
      </c>
      <c r="E41415" t="s">
        <v>148</v>
      </c>
      <c r="F41415" t="s">
        <v>149</v>
      </c>
    </row>
    <row r="41416" spans="1:7" x14ac:dyDescent="0.35">
      <c r="A41416">
        <v>12072024</v>
      </c>
      <c r="B41416" t="s">
        <v>471</v>
      </c>
      <c r="C41416" t="s">
        <v>152</v>
      </c>
      <c r="D41416" t="s">
        <v>140</v>
      </c>
      <c r="E41416" t="s">
        <v>153</v>
      </c>
      <c r="F41416" t="s">
        <v>101</v>
      </c>
    </row>
    <row r="41417" spans="1:7" x14ac:dyDescent="0.35">
      <c r="A41417">
        <v>12072024</v>
      </c>
      <c r="B41417" t="s">
        <v>525</v>
      </c>
      <c r="C41417" t="s">
        <v>458</v>
      </c>
      <c r="D41417" t="s">
        <v>156</v>
      </c>
      <c r="E41417" t="s">
        <v>101</v>
      </c>
    </row>
    <row r="41418" spans="1:7" x14ac:dyDescent="0.35">
      <c r="A41418">
        <v>12072024</v>
      </c>
      <c r="B41418" t="s">
        <v>457</v>
      </c>
      <c r="C41418" t="s">
        <v>159</v>
      </c>
      <c r="D41418" t="s">
        <v>101</v>
      </c>
    </row>
    <row r="41419" spans="1:7" x14ac:dyDescent="0.35">
      <c r="A41419">
        <v>12072024</v>
      </c>
      <c r="B41419" t="s">
        <v>297</v>
      </c>
      <c r="C41419" t="s">
        <v>161</v>
      </c>
      <c r="D41419" t="s">
        <v>101</v>
      </c>
    </row>
    <row r="41420" spans="1:7" x14ac:dyDescent="0.35">
      <c r="A41420">
        <v>12072024</v>
      </c>
      <c r="B41420" t="s">
        <v>138</v>
      </c>
      <c r="C41420" t="s">
        <v>189</v>
      </c>
      <c r="D41420" t="s">
        <v>164</v>
      </c>
      <c r="E41420" t="s">
        <v>101</v>
      </c>
    </row>
    <row r="41421" spans="1:7" x14ac:dyDescent="0.35">
      <c r="A41421">
        <v>12072024</v>
      </c>
      <c r="B41421" t="s">
        <v>183</v>
      </c>
      <c r="C41421" t="s">
        <v>492</v>
      </c>
      <c r="D41421" t="s">
        <v>167</v>
      </c>
    </row>
    <row r="41422" spans="1:7" x14ac:dyDescent="0.35">
      <c r="A41422">
        <v>12072024</v>
      </c>
      <c r="B41422" t="s">
        <v>543</v>
      </c>
      <c r="C41422" t="s">
        <v>421</v>
      </c>
      <c r="D41422" t="s">
        <v>423</v>
      </c>
      <c r="E41422" t="s">
        <v>101</v>
      </c>
    </row>
    <row r="41423" spans="1:7" x14ac:dyDescent="0.35">
      <c r="A41423">
        <v>12072024</v>
      </c>
      <c r="B41423" t="s">
        <v>525</v>
      </c>
      <c r="C41423" t="s">
        <v>329</v>
      </c>
      <c r="D41423" t="s">
        <v>169</v>
      </c>
      <c r="E41423" t="s">
        <v>170</v>
      </c>
      <c r="F41423" t="s">
        <v>101</v>
      </c>
    </row>
    <row r="41424" spans="1:7" x14ac:dyDescent="0.35">
      <c r="A41424">
        <v>12072024</v>
      </c>
      <c r="B41424" t="s">
        <v>292</v>
      </c>
      <c r="C41424" t="s">
        <v>457</v>
      </c>
      <c r="D41424" t="s">
        <v>173</v>
      </c>
      <c r="E41424" t="s">
        <v>101</v>
      </c>
    </row>
    <row r="41425" spans="1:7" x14ac:dyDescent="0.35">
      <c r="A41425">
        <v>12072024</v>
      </c>
      <c r="B41425" t="s">
        <v>206</v>
      </c>
      <c r="C41425" t="s">
        <v>470</v>
      </c>
      <c r="D41425" t="s">
        <v>176</v>
      </c>
      <c r="E41425" t="s">
        <v>101</v>
      </c>
    </row>
    <row r="41426" spans="1:7" x14ac:dyDescent="0.35">
      <c r="A41426">
        <v>12072024</v>
      </c>
      <c r="B41426" t="s">
        <v>465</v>
      </c>
      <c r="C41426" t="s">
        <v>259</v>
      </c>
      <c r="D41426" t="s">
        <v>176</v>
      </c>
      <c r="E41426" t="s">
        <v>149</v>
      </c>
    </row>
    <row r="41427" spans="1:7" x14ac:dyDescent="0.35">
      <c r="A41427">
        <v>12072024</v>
      </c>
      <c r="B41427" t="s">
        <v>346</v>
      </c>
      <c r="C41427" t="s">
        <v>472</v>
      </c>
      <c r="D41427" t="s">
        <v>181</v>
      </c>
      <c r="E41427" t="s">
        <v>182</v>
      </c>
      <c r="F41427" t="s">
        <v>101</v>
      </c>
    </row>
    <row r="41428" spans="1:7" x14ac:dyDescent="0.35">
      <c r="A41428">
        <v>12072024</v>
      </c>
      <c r="B41428" t="s">
        <v>224</v>
      </c>
      <c r="C41428" t="s">
        <v>467</v>
      </c>
      <c r="D41428" t="s">
        <v>184</v>
      </c>
      <c r="E41428" t="s">
        <v>101</v>
      </c>
    </row>
    <row r="41429" spans="1:7" x14ac:dyDescent="0.35">
      <c r="A41429">
        <v>12072024</v>
      </c>
      <c r="B41429" t="s">
        <v>472</v>
      </c>
      <c r="C41429" t="s">
        <v>187</v>
      </c>
      <c r="D41429" t="s">
        <v>101</v>
      </c>
    </row>
    <row r="41430" spans="1:7" x14ac:dyDescent="0.35">
      <c r="A41430">
        <v>12072024</v>
      </c>
      <c r="B41430" t="s">
        <v>195</v>
      </c>
      <c r="C41430" t="s">
        <v>673</v>
      </c>
      <c r="D41430" t="s">
        <v>190</v>
      </c>
      <c r="E41430" t="s">
        <v>191</v>
      </c>
      <c r="F41430" t="s">
        <v>101</v>
      </c>
    </row>
    <row r="41431" spans="1:7" x14ac:dyDescent="0.35">
      <c r="A41431">
        <v>12072024</v>
      </c>
      <c r="B41431" t="s">
        <v>226</v>
      </c>
      <c r="C41431" t="s">
        <v>402</v>
      </c>
      <c r="D41431" t="s">
        <v>190</v>
      </c>
      <c r="E41431" t="s">
        <v>194</v>
      </c>
      <c r="F41431" t="s">
        <v>101</v>
      </c>
    </row>
    <row r="41432" spans="1:7" x14ac:dyDescent="0.35">
      <c r="A41432">
        <v>12072024</v>
      </c>
      <c r="B41432" t="s">
        <v>465</v>
      </c>
      <c r="C41432" t="s">
        <v>538</v>
      </c>
      <c r="D41432" t="s">
        <v>190</v>
      </c>
      <c r="E41432" t="s">
        <v>196</v>
      </c>
      <c r="F41432" t="s">
        <v>101</v>
      </c>
    </row>
    <row r="41433" spans="1:7" x14ac:dyDescent="0.35">
      <c r="A41433">
        <v>12072024</v>
      </c>
      <c r="B41433" t="s">
        <v>472</v>
      </c>
      <c r="C41433" t="s">
        <v>198</v>
      </c>
      <c r="D41433" t="s">
        <v>140</v>
      </c>
      <c r="E41433" t="s">
        <v>199</v>
      </c>
      <c r="F41433" t="s">
        <v>200</v>
      </c>
      <c r="G41433" t="s">
        <v>101</v>
      </c>
    </row>
    <row r="41434" spans="1:7" x14ac:dyDescent="0.35">
      <c r="A41434">
        <v>12072024</v>
      </c>
      <c r="B41434" t="s">
        <v>476</v>
      </c>
      <c r="C41434" t="s">
        <v>349</v>
      </c>
      <c r="D41434" t="s">
        <v>61</v>
      </c>
      <c r="E41434" t="s">
        <v>101</v>
      </c>
    </row>
    <row r="41435" spans="1:7" x14ac:dyDescent="0.35">
      <c r="A41435">
        <v>12072024</v>
      </c>
      <c r="B41435" t="s">
        <v>307</v>
      </c>
      <c r="C41435" t="s">
        <v>457</v>
      </c>
      <c r="D41435" t="s">
        <v>205</v>
      </c>
      <c r="E41435" t="s">
        <v>101</v>
      </c>
    </row>
    <row r="41436" spans="1:7" x14ac:dyDescent="0.35">
      <c r="A41436">
        <v>12072024</v>
      </c>
      <c r="B41436" t="s">
        <v>442</v>
      </c>
      <c r="C41436" t="s">
        <v>467</v>
      </c>
      <c r="D41436" t="s">
        <v>208</v>
      </c>
      <c r="E41436" t="s">
        <v>101</v>
      </c>
    </row>
    <row r="41437" spans="1:7" x14ac:dyDescent="0.35">
      <c r="A41437">
        <v>12072024</v>
      </c>
      <c r="B41437" t="s">
        <v>550</v>
      </c>
      <c r="C41437" t="s">
        <v>458</v>
      </c>
      <c r="D41437" t="s">
        <v>210</v>
      </c>
      <c r="E41437" t="s">
        <v>211</v>
      </c>
      <c r="F41437" t="s">
        <v>101</v>
      </c>
    </row>
    <row r="41438" spans="1:7" x14ac:dyDescent="0.35">
      <c r="A41438">
        <v>12072024</v>
      </c>
      <c r="B41438" t="s">
        <v>255</v>
      </c>
      <c r="C41438" t="s">
        <v>106</v>
      </c>
      <c r="D41438" t="s">
        <v>214</v>
      </c>
      <c r="E41438" t="s">
        <v>215</v>
      </c>
      <c r="F41438" t="s">
        <v>101</v>
      </c>
    </row>
    <row r="41439" spans="1:7" x14ac:dyDescent="0.35">
      <c r="A41439">
        <v>12072024</v>
      </c>
      <c r="B41439" t="s">
        <v>466</v>
      </c>
      <c r="C41439" t="s">
        <v>673</v>
      </c>
      <c r="D41439" t="s">
        <v>217</v>
      </c>
      <c r="E41439" t="s">
        <v>101</v>
      </c>
    </row>
    <row r="41440" spans="1:7" x14ac:dyDescent="0.35">
      <c r="A41440">
        <v>12072024</v>
      </c>
      <c r="B41440" t="s">
        <v>595</v>
      </c>
      <c r="C41440" t="s">
        <v>548</v>
      </c>
      <c r="D41440" t="s">
        <v>220</v>
      </c>
      <c r="E41440" t="s">
        <v>101</v>
      </c>
    </row>
    <row r="41441" spans="1:7" x14ac:dyDescent="0.35">
      <c r="A41441">
        <v>12072024</v>
      </c>
      <c r="B41441" t="s">
        <v>550</v>
      </c>
      <c r="C41441" t="s">
        <v>282</v>
      </c>
      <c r="D41441" t="s">
        <v>222</v>
      </c>
    </row>
    <row r="41442" spans="1:7" x14ac:dyDescent="0.35">
      <c r="A41442">
        <v>12072024</v>
      </c>
      <c r="B41442" t="s">
        <v>145</v>
      </c>
      <c r="C41442" t="s">
        <v>620</v>
      </c>
      <c r="D41442" t="s">
        <v>223</v>
      </c>
    </row>
    <row r="41443" spans="1:7" x14ac:dyDescent="0.35">
      <c r="A41443">
        <v>12072024</v>
      </c>
      <c r="B41443" t="s">
        <v>292</v>
      </c>
      <c r="C41443" t="s">
        <v>166</v>
      </c>
      <c r="D41443" t="s">
        <v>225</v>
      </c>
      <c r="E41443" t="s">
        <v>101</v>
      </c>
    </row>
    <row r="41444" spans="1:7" x14ac:dyDescent="0.35">
      <c r="A41444">
        <v>12072024</v>
      </c>
      <c r="B41444" t="s">
        <v>526</v>
      </c>
      <c r="C41444" t="s">
        <v>330</v>
      </c>
      <c r="D41444" t="s">
        <v>225</v>
      </c>
      <c r="E41444" t="s">
        <v>228</v>
      </c>
      <c r="F41444" t="s">
        <v>229</v>
      </c>
    </row>
    <row r="41445" spans="1:7" x14ac:dyDescent="0.35">
      <c r="A41445">
        <v>12072024</v>
      </c>
      <c r="B41445" t="s">
        <v>460</v>
      </c>
      <c r="C41445" t="s">
        <v>610</v>
      </c>
      <c r="D41445" t="s">
        <v>232</v>
      </c>
      <c r="E41445" t="s">
        <v>101</v>
      </c>
    </row>
    <row r="41446" spans="1:7" x14ac:dyDescent="0.35">
      <c r="A41446">
        <v>12072024</v>
      </c>
      <c r="B41446" t="s">
        <v>183</v>
      </c>
      <c r="C41446" t="s">
        <v>539</v>
      </c>
      <c r="D41446" t="s">
        <v>235</v>
      </c>
      <c r="E41446" t="s">
        <v>236</v>
      </c>
      <c r="F41446" t="s">
        <v>101</v>
      </c>
    </row>
    <row r="41447" spans="1:7" x14ac:dyDescent="0.35">
      <c r="A41447">
        <v>12072024</v>
      </c>
      <c r="B41447" t="s">
        <v>292</v>
      </c>
      <c r="C41447" t="s">
        <v>653</v>
      </c>
      <c r="D41447" t="s">
        <v>235</v>
      </c>
      <c r="E41447" t="s">
        <v>239</v>
      </c>
      <c r="F41447" t="s">
        <v>149</v>
      </c>
    </row>
    <row r="41448" spans="1:7" x14ac:dyDescent="0.35">
      <c r="A41448">
        <v>12072024</v>
      </c>
      <c r="B41448" t="s">
        <v>285</v>
      </c>
      <c r="C41448" t="s">
        <v>411</v>
      </c>
      <c r="D41448" t="s">
        <v>235</v>
      </c>
      <c r="E41448" t="s">
        <v>241</v>
      </c>
      <c r="F41448" t="s">
        <v>101</v>
      </c>
    </row>
    <row r="41449" spans="1:7" x14ac:dyDescent="0.35">
      <c r="A41449">
        <v>12072024</v>
      </c>
      <c r="B41449" t="s">
        <v>221</v>
      </c>
      <c r="C41449" t="s">
        <v>470</v>
      </c>
      <c r="D41449" t="s">
        <v>243</v>
      </c>
      <c r="E41449" t="s">
        <v>101</v>
      </c>
    </row>
    <row r="41450" spans="1:7" x14ac:dyDescent="0.35">
      <c r="A41450">
        <v>12072024</v>
      </c>
      <c r="B41450" t="s">
        <v>292</v>
      </c>
      <c r="C41450" t="s">
        <v>316</v>
      </c>
      <c r="D41450" t="s">
        <v>245</v>
      </c>
      <c r="E41450" t="s">
        <v>246</v>
      </c>
    </row>
    <row r="41451" spans="1:7" x14ac:dyDescent="0.35">
      <c r="A41451">
        <v>12072024</v>
      </c>
      <c r="B41451" t="s">
        <v>339</v>
      </c>
      <c r="C41451" t="s">
        <v>412</v>
      </c>
      <c r="D41451" t="s">
        <v>245</v>
      </c>
      <c r="E41451" t="s">
        <v>249</v>
      </c>
    </row>
    <row r="41452" spans="1:7" x14ac:dyDescent="0.35">
      <c r="A41452">
        <v>12072024</v>
      </c>
      <c r="B41452" t="s">
        <v>476</v>
      </c>
      <c r="C41452" t="s">
        <v>313</v>
      </c>
      <c r="D41452" t="s">
        <v>252</v>
      </c>
      <c r="E41452" t="s">
        <v>101</v>
      </c>
    </row>
    <row r="41453" spans="1:7" x14ac:dyDescent="0.35">
      <c r="A41453">
        <v>12072024</v>
      </c>
      <c r="B41453" t="s">
        <v>230</v>
      </c>
      <c r="C41453" t="s">
        <v>648</v>
      </c>
      <c r="D41453" t="s">
        <v>254</v>
      </c>
    </row>
    <row r="41454" spans="1:7" x14ac:dyDescent="0.35">
      <c r="A41454">
        <v>12072024</v>
      </c>
      <c r="B41454" t="s">
        <v>342</v>
      </c>
      <c r="C41454" t="s">
        <v>250</v>
      </c>
      <c r="D41454" t="s">
        <v>256</v>
      </c>
      <c r="E41454" t="s">
        <v>257</v>
      </c>
      <c r="F41454" t="s">
        <v>236</v>
      </c>
      <c r="G41454" t="s">
        <v>101</v>
      </c>
    </row>
    <row r="41455" spans="1:7" x14ac:dyDescent="0.35">
      <c r="A41455">
        <v>12072024</v>
      </c>
      <c r="B41455" t="s">
        <v>237</v>
      </c>
      <c r="C41455" t="s">
        <v>585</v>
      </c>
      <c r="D41455" t="s">
        <v>260</v>
      </c>
      <c r="E41455" t="s">
        <v>136</v>
      </c>
      <c r="F41455" t="s">
        <v>101</v>
      </c>
    </row>
    <row r="41456" spans="1:7" x14ac:dyDescent="0.35">
      <c r="A41456">
        <v>12072024</v>
      </c>
      <c r="B41456" t="s">
        <v>433</v>
      </c>
      <c r="C41456" t="s">
        <v>261</v>
      </c>
      <c r="D41456" t="s">
        <v>262</v>
      </c>
      <c r="E41456" t="s">
        <v>101</v>
      </c>
    </row>
    <row r="41457" spans="1:8" x14ac:dyDescent="0.35">
      <c r="A41457">
        <v>12072024</v>
      </c>
      <c r="B41457" t="s">
        <v>323</v>
      </c>
      <c r="C41457" t="s">
        <v>492</v>
      </c>
      <c r="D41457" t="s">
        <v>264</v>
      </c>
      <c r="E41457" t="s">
        <v>101</v>
      </c>
    </row>
    <row r="41458" spans="1:8" x14ac:dyDescent="0.35">
      <c r="A41458">
        <v>12072024</v>
      </c>
      <c r="B41458" t="s">
        <v>453</v>
      </c>
      <c r="C41458" t="s">
        <v>264</v>
      </c>
      <c r="D41458" t="s">
        <v>149</v>
      </c>
    </row>
    <row r="41459" spans="1:8" x14ac:dyDescent="0.35">
      <c r="A41459">
        <v>12072024</v>
      </c>
      <c r="B41459" t="s">
        <v>292</v>
      </c>
      <c r="C41459" t="s">
        <v>333</v>
      </c>
      <c r="D41459" t="s">
        <v>265</v>
      </c>
      <c r="E41459" t="s">
        <v>101</v>
      </c>
      <c r="F41459" t="s">
        <v>266</v>
      </c>
    </row>
    <row r="41460" spans="1:8" x14ac:dyDescent="0.35">
      <c r="A41460">
        <v>12072024</v>
      </c>
      <c r="B41460" t="s">
        <v>292</v>
      </c>
      <c r="C41460" t="s">
        <v>126</v>
      </c>
      <c r="D41460" t="s">
        <v>267</v>
      </c>
      <c r="E41460" t="s">
        <v>101</v>
      </c>
    </row>
    <row r="41461" spans="1:8" x14ac:dyDescent="0.35">
      <c r="A41461">
        <v>12072024</v>
      </c>
      <c r="B41461" t="s">
        <v>240</v>
      </c>
      <c r="C41461" t="s">
        <v>106</v>
      </c>
      <c r="D41461" t="s">
        <v>268</v>
      </c>
    </row>
    <row r="41462" spans="1:8" x14ac:dyDescent="0.35">
      <c r="A41462">
        <v>12072024</v>
      </c>
      <c r="B41462" t="s">
        <v>550</v>
      </c>
      <c r="C41462" t="s">
        <v>259</v>
      </c>
      <c r="D41462" t="s">
        <v>270</v>
      </c>
      <c r="E41462" t="s">
        <v>271</v>
      </c>
      <c r="F41462" t="s">
        <v>101</v>
      </c>
    </row>
    <row r="41463" spans="1:8" x14ac:dyDescent="0.35">
      <c r="A41463">
        <v>12072024</v>
      </c>
      <c r="B41463" t="s">
        <v>471</v>
      </c>
      <c r="C41463" t="s">
        <v>330</v>
      </c>
      <c r="D41463" t="s">
        <v>274</v>
      </c>
      <c r="E41463" t="s">
        <v>101</v>
      </c>
    </row>
    <row r="41464" spans="1:8" x14ac:dyDescent="0.35">
      <c r="A41464">
        <v>12072024</v>
      </c>
      <c r="B41464" t="s">
        <v>432</v>
      </c>
      <c r="C41464" t="s">
        <v>463</v>
      </c>
      <c r="D41464" t="s">
        <v>277</v>
      </c>
      <c r="E41464" t="s">
        <v>101</v>
      </c>
    </row>
    <row r="41465" spans="1:8" x14ac:dyDescent="0.35">
      <c r="A41465">
        <v>12072024</v>
      </c>
      <c r="B41465" t="s">
        <v>304</v>
      </c>
      <c r="C41465" t="s">
        <v>351</v>
      </c>
      <c r="D41465" t="s">
        <v>279</v>
      </c>
      <c r="E41465" t="s">
        <v>140</v>
      </c>
      <c r="F41465" t="s">
        <v>280</v>
      </c>
    </row>
    <row r="41466" spans="1:8" x14ac:dyDescent="0.35">
      <c r="A41466">
        <v>12072024</v>
      </c>
      <c r="B41466" t="s">
        <v>307</v>
      </c>
      <c r="C41466" t="s">
        <v>158</v>
      </c>
      <c r="D41466" t="s">
        <v>281</v>
      </c>
    </row>
    <row r="41467" spans="1:8" x14ac:dyDescent="0.35">
      <c r="A41467">
        <v>12072024</v>
      </c>
      <c r="B41467" t="s">
        <v>442</v>
      </c>
      <c r="C41467" t="s">
        <v>123</v>
      </c>
      <c r="D41467" t="s">
        <v>284</v>
      </c>
      <c r="E41467" t="s">
        <v>101</v>
      </c>
    </row>
    <row r="41468" spans="1:8" x14ac:dyDescent="0.35">
      <c r="A41468">
        <v>12072024</v>
      </c>
      <c r="B41468" t="s">
        <v>536</v>
      </c>
      <c r="C41468" t="s">
        <v>109</v>
      </c>
      <c r="D41468" t="s">
        <v>287</v>
      </c>
      <c r="E41468" t="s">
        <v>101</v>
      </c>
    </row>
    <row r="41469" spans="1:8" x14ac:dyDescent="0.35">
      <c r="A41469">
        <v>12072024</v>
      </c>
      <c r="B41469" t="s">
        <v>424</v>
      </c>
      <c r="C41469" t="s">
        <v>186</v>
      </c>
      <c r="D41469" t="s">
        <v>288</v>
      </c>
      <c r="E41469" t="s">
        <v>101</v>
      </c>
    </row>
    <row r="41470" spans="1:8" x14ac:dyDescent="0.35">
      <c r="A41470">
        <v>12072024</v>
      </c>
      <c r="B41470" t="s">
        <v>219</v>
      </c>
      <c r="C41470" t="s">
        <v>336</v>
      </c>
      <c r="D41470" t="s">
        <v>290</v>
      </c>
      <c r="E41470" t="s">
        <v>140</v>
      </c>
      <c r="F41470" t="s">
        <v>291</v>
      </c>
    </row>
    <row r="41471" spans="1:8" x14ac:dyDescent="0.35">
      <c r="A41471">
        <v>12072024</v>
      </c>
      <c r="B41471" t="s">
        <v>550</v>
      </c>
      <c r="C41471" t="s">
        <v>192</v>
      </c>
      <c r="D41471" t="s">
        <v>290</v>
      </c>
      <c r="E41471" t="s">
        <v>140</v>
      </c>
      <c r="F41471" t="s">
        <v>294</v>
      </c>
      <c r="G41471" t="s">
        <v>295</v>
      </c>
      <c r="H41471" t="s">
        <v>101</v>
      </c>
    </row>
    <row r="41472" spans="1:8" x14ac:dyDescent="0.35">
      <c r="A41472">
        <v>12072024</v>
      </c>
      <c r="B41472" t="s">
        <v>424</v>
      </c>
      <c r="C41472" t="s">
        <v>517</v>
      </c>
      <c r="D41472" t="s">
        <v>298</v>
      </c>
      <c r="E41472" t="s">
        <v>101</v>
      </c>
    </row>
    <row r="41473" spans="1:9" x14ac:dyDescent="0.35">
      <c r="A41473">
        <v>12072024</v>
      </c>
      <c r="B41473" t="s">
        <v>230</v>
      </c>
      <c r="C41473" t="s">
        <v>297</v>
      </c>
      <c r="D41473" t="s">
        <v>300</v>
      </c>
      <c r="E41473" t="s">
        <v>262</v>
      </c>
      <c r="F41473" t="s">
        <v>101</v>
      </c>
    </row>
    <row r="41474" spans="1:9" x14ac:dyDescent="0.35">
      <c r="A41474">
        <v>12072024</v>
      </c>
      <c r="B41474" t="s">
        <v>233</v>
      </c>
      <c r="C41474" t="s">
        <v>406</v>
      </c>
      <c r="D41474" t="s">
        <v>301</v>
      </c>
      <c r="E41474" t="s">
        <v>101</v>
      </c>
    </row>
    <row r="41475" spans="1:9" x14ac:dyDescent="0.35">
      <c r="A41475">
        <v>12072024</v>
      </c>
      <c r="B41475" t="s">
        <v>224</v>
      </c>
      <c r="C41475" t="s">
        <v>457</v>
      </c>
      <c r="D41475" t="s">
        <v>303</v>
      </c>
      <c r="E41475" t="s">
        <v>149</v>
      </c>
    </row>
    <row r="41476" spans="1:9" x14ac:dyDescent="0.35">
      <c r="A41476">
        <v>12072024</v>
      </c>
      <c r="B41476" t="s">
        <v>450</v>
      </c>
      <c r="C41476" t="s">
        <v>179</v>
      </c>
      <c r="D41476" t="s">
        <v>306</v>
      </c>
      <c r="E41476" t="s">
        <v>101</v>
      </c>
    </row>
    <row r="41477" spans="1:9" x14ac:dyDescent="0.35">
      <c r="A41477">
        <v>12072024</v>
      </c>
      <c r="B41477" t="s">
        <v>479</v>
      </c>
      <c r="C41477" t="s">
        <v>509</v>
      </c>
      <c r="D41477" t="s">
        <v>308</v>
      </c>
      <c r="E41477" t="s">
        <v>309</v>
      </c>
      <c r="F41477" t="s">
        <v>310</v>
      </c>
      <c r="G41477" t="s">
        <v>311</v>
      </c>
      <c r="H41477" t="s">
        <v>312</v>
      </c>
      <c r="I41477" t="s">
        <v>101</v>
      </c>
    </row>
    <row r="41478" spans="1:9" x14ac:dyDescent="0.35">
      <c r="A41478">
        <v>12072024</v>
      </c>
      <c r="B41478" t="s">
        <v>248</v>
      </c>
      <c r="C41478" t="s">
        <v>188</v>
      </c>
      <c r="D41478" t="s">
        <v>314</v>
      </c>
      <c r="E41478" t="s">
        <v>315</v>
      </c>
      <c r="F41478" t="s">
        <v>101</v>
      </c>
    </row>
    <row r="41479" spans="1:9" x14ac:dyDescent="0.35">
      <c r="A41479">
        <v>12072024</v>
      </c>
      <c r="B41479" t="s">
        <v>221</v>
      </c>
      <c r="C41479" t="s">
        <v>411</v>
      </c>
      <c r="D41479" t="s">
        <v>314</v>
      </c>
      <c r="E41479" t="s">
        <v>317</v>
      </c>
      <c r="F41479" t="s">
        <v>101</v>
      </c>
    </row>
    <row r="41480" spans="1:9" x14ac:dyDescent="0.35">
      <c r="A41480">
        <v>12072024</v>
      </c>
      <c r="B41480" t="s">
        <v>183</v>
      </c>
      <c r="C41480" t="s">
        <v>212</v>
      </c>
      <c r="D41480" t="s">
        <v>319</v>
      </c>
      <c r="E41480" t="s">
        <v>320</v>
      </c>
      <c r="F41480" t="s">
        <v>321</v>
      </c>
    </row>
    <row r="41481" spans="1:9" x14ac:dyDescent="0.35">
      <c r="A41481">
        <v>12072024</v>
      </c>
      <c r="B41481" t="s">
        <v>285</v>
      </c>
      <c r="C41481" t="s">
        <v>492</v>
      </c>
      <c r="D41481" t="s">
        <v>322</v>
      </c>
      <c r="E41481" t="s">
        <v>101</v>
      </c>
    </row>
    <row r="41482" spans="1:9" x14ac:dyDescent="0.35">
      <c r="A41482">
        <v>12072024</v>
      </c>
      <c r="B41482" t="s">
        <v>432</v>
      </c>
      <c r="C41482" t="s">
        <v>250</v>
      </c>
      <c r="D41482" t="s">
        <v>325</v>
      </c>
      <c r="E41482" t="s">
        <v>101</v>
      </c>
    </row>
    <row r="41483" spans="1:9" x14ac:dyDescent="0.35">
      <c r="A41483">
        <v>12072024</v>
      </c>
      <c r="B41483" t="s">
        <v>465</v>
      </c>
      <c r="C41483" t="s">
        <v>250</v>
      </c>
      <c r="D41483" t="s">
        <v>328</v>
      </c>
      <c r="E41483" t="s">
        <v>101</v>
      </c>
    </row>
    <row r="41484" spans="1:9" x14ac:dyDescent="0.35">
      <c r="A41484">
        <v>12072024</v>
      </c>
      <c r="B41484" t="s">
        <v>490</v>
      </c>
      <c r="C41484" t="s">
        <v>331</v>
      </c>
      <c r="D41484" t="s">
        <v>332</v>
      </c>
      <c r="E41484" t="s">
        <v>101</v>
      </c>
    </row>
    <row r="41485" spans="1:9" x14ac:dyDescent="0.35">
      <c r="A41485">
        <v>12072024</v>
      </c>
      <c r="B41485" t="s">
        <v>598</v>
      </c>
      <c r="C41485" t="s">
        <v>160</v>
      </c>
      <c r="D41485" t="s">
        <v>331</v>
      </c>
      <c r="E41485" t="s">
        <v>335</v>
      </c>
      <c r="F41485" t="s">
        <v>101</v>
      </c>
    </row>
    <row r="41486" spans="1:9" x14ac:dyDescent="0.35">
      <c r="A41486">
        <v>12072024</v>
      </c>
      <c r="B41486" t="s">
        <v>327</v>
      </c>
      <c r="C41486" t="s">
        <v>416</v>
      </c>
      <c r="D41486" t="s">
        <v>331</v>
      </c>
      <c r="E41486" t="s">
        <v>338</v>
      </c>
      <c r="F41486" t="s">
        <v>321</v>
      </c>
    </row>
    <row r="41487" spans="1:9" x14ac:dyDescent="0.35">
      <c r="A41487">
        <v>12072024</v>
      </c>
      <c r="B41487" t="s">
        <v>418</v>
      </c>
      <c r="C41487" t="s">
        <v>412</v>
      </c>
      <c r="D41487" t="s">
        <v>170</v>
      </c>
    </row>
    <row r="41488" spans="1:9" x14ac:dyDescent="0.35">
      <c r="A41488">
        <v>12072024</v>
      </c>
      <c r="B41488" t="s">
        <v>556</v>
      </c>
      <c r="C41488" t="s">
        <v>631</v>
      </c>
      <c r="D41488" t="s">
        <v>341</v>
      </c>
      <c r="E41488" t="s">
        <v>101</v>
      </c>
    </row>
    <row r="41489" spans="1:8" x14ac:dyDescent="0.35">
      <c r="A41489">
        <v>12072024</v>
      </c>
      <c r="B41489" t="s">
        <v>195</v>
      </c>
      <c r="C41489" t="s">
        <v>421</v>
      </c>
      <c r="D41489" t="s">
        <v>343</v>
      </c>
      <c r="E41489" t="s">
        <v>101</v>
      </c>
    </row>
    <row r="41490" spans="1:8" x14ac:dyDescent="0.35">
      <c r="A41490">
        <v>12072024</v>
      </c>
      <c r="B41490" t="s">
        <v>330</v>
      </c>
      <c r="C41490" t="s">
        <v>132</v>
      </c>
      <c r="D41490" t="s">
        <v>344</v>
      </c>
      <c r="E41490" t="s">
        <v>345</v>
      </c>
      <c r="F41490" t="s">
        <v>101</v>
      </c>
    </row>
    <row r="41491" spans="1:8" x14ac:dyDescent="0.35">
      <c r="A41491">
        <v>12072024</v>
      </c>
      <c r="B41491" t="s">
        <v>206</v>
      </c>
      <c r="C41491" t="s">
        <v>546</v>
      </c>
      <c r="D41491" t="s">
        <v>132</v>
      </c>
      <c r="E41491" t="s">
        <v>347</v>
      </c>
      <c r="F41491" t="s">
        <v>101</v>
      </c>
    </row>
    <row r="41492" spans="1:8" x14ac:dyDescent="0.35">
      <c r="A41492">
        <v>12072024</v>
      </c>
      <c r="B41492" t="s">
        <v>455</v>
      </c>
      <c r="C41492" t="s">
        <v>533</v>
      </c>
      <c r="D41492" t="s">
        <v>132</v>
      </c>
      <c r="E41492" t="s">
        <v>348</v>
      </c>
      <c r="F41492" t="s">
        <v>101</v>
      </c>
    </row>
    <row r="41493" spans="1:8" x14ac:dyDescent="0.35">
      <c r="A41493">
        <v>12072024</v>
      </c>
      <c r="B41493" t="s">
        <v>258</v>
      </c>
      <c r="C41493" t="s">
        <v>478</v>
      </c>
      <c r="D41493" t="s">
        <v>132</v>
      </c>
      <c r="E41493" t="s">
        <v>350</v>
      </c>
      <c r="F41493" t="s">
        <v>101</v>
      </c>
    </row>
    <row r="41494" spans="1:8" x14ac:dyDescent="0.35">
      <c r="A41494">
        <v>12072024</v>
      </c>
      <c r="B41494" t="s">
        <v>422</v>
      </c>
      <c r="C41494" t="s">
        <v>406</v>
      </c>
      <c r="D41494" t="s">
        <v>132</v>
      </c>
      <c r="E41494" t="s">
        <v>352</v>
      </c>
      <c r="F41494" t="s">
        <v>101</v>
      </c>
    </row>
    <row r="41495" spans="1:8" x14ac:dyDescent="0.35">
      <c r="A41495">
        <v>12072024</v>
      </c>
      <c r="B41495" t="s">
        <v>549</v>
      </c>
      <c r="C41495" t="s">
        <v>492</v>
      </c>
      <c r="D41495" t="s">
        <v>132</v>
      </c>
      <c r="E41495" t="s">
        <v>133</v>
      </c>
      <c r="F41495" t="s">
        <v>355</v>
      </c>
    </row>
    <row r="41496" spans="1:8" x14ac:dyDescent="0.35">
      <c r="A41496">
        <v>12072024</v>
      </c>
      <c r="B41496" t="s">
        <v>455</v>
      </c>
      <c r="C41496" t="s">
        <v>546</v>
      </c>
      <c r="D41496" t="s">
        <v>132</v>
      </c>
      <c r="E41496" t="s">
        <v>356</v>
      </c>
      <c r="F41496" t="s">
        <v>101</v>
      </c>
    </row>
    <row r="41497" spans="1:8" x14ac:dyDescent="0.35">
      <c r="A41497">
        <v>12072024</v>
      </c>
      <c r="B41497" t="s">
        <v>586</v>
      </c>
      <c r="C41497" t="s">
        <v>117</v>
      </c>
      <c r="D41497" t="s">
        <v>359</v>
      </c>
      <c r="E41497" t="s">
        <v>360</v>
      </c>
      <c r="F41497" t="s">
        <v>101</v>
      </c>
    </row>
    <row r="41498" spans="1:8" x14ac:dyDescent="0.35">
      <c r="A41498">
        <v>12072024</v>
      </c>
      <c r="B41498" t="s">
        <v>442</v>
      </c>
      <c r="C41498" t="s">
        <v>421</v>
      </c>
      <c r="D41498" t="s">
        <v>359</v>
      </c>
      <c r="E41498" t="s">
        <v>362</v>
      </c>
      <c r="F41498" t="s">
        <v>101</v>
      </c>
    </row>
    <row r="41499" spans="1:8" x14ac:dyDescent="0.35">
      <c r="A41499">
        <v>12072024</v>
      </c>
      <c r="B41499" t="s">
        <v>574</v>
      </c>
      <c r="C41499" t="s">
        <v>337</v>
      </c>
      <c r="D41499" t="s">
        <v>359</v>
      </c>
      <c r="E41499" t="s">
        <v>362</v>
      </c>
      <c r="F41499" t="s">
        <v>140</v>
      </c>
      <c r="G41499" t="s">
        <v>364</v>
      </c>
      <c r="H41499" t="s">
        <v>101</v>
      </c>
    </row>
    <row r="41500" spans="1:8" x14ac:dyDescent="0.35">
      <c r="A41500">
        <v>12072024</v>
      </c>
      <c r="B41500" t="s">
        <v>454</v>
      </c>
      <c r="C41500" t="s">
        <v>283</v>
      </c>
      <c r="D41500" t="s">
        <v>366</v>
      </c>
      <c r="E41500" t="s">
        <v>257</v>
      </c>
      <c r="F41500" t="s">
        <v>367</v>
      </c>
      <c r="G41500" t="s">
        <v>101</v>
      </c>
    </row>
    <row r="41501" spans="1:8" x14ac:dyDescent="0.35">
      <c r="A41501">
        <v>12072024</v>
      </c>
      <c r="B41501" t="s">
        <v>183</v>
      </c>
      <c r="C41501" t="s">
        <v>512</v>
      </c>
      <c r="D41501" t="s">
        <v>369</v>
      </c>
      <c r="E41501" t="s">
        <v>370</v>
      </c>
      <c r="F41501" t="s">
        <v>101</v>
      </c>
    </row>
    <row r="41502" spans="1:8" x14ac:dyDescent="0.35">
      <c r="A41502">
        <v>12072024</v>
      </c>
      <c r="B41502" t="s">
        <v>285</v>
      </c>
      <c r="C41502" t="s">
        <v>492</v>
      </c>
      <c r="D41502" t="s">
        <v>371</v>
      </c>
      <c r="E41502" t="s">
        <v>101</v>
      </c>
    </row>
    <row r="41503" spans="1:8" x14ac:dyDescent="0.35">
      <c r="A41503">
        <v>12072024</v>
      </c>
      <c r="B41503" t="s">
        <v>219</v>
      </c>
      <c r="C41503" t="s">
        <v>585</v>
      </c>
      <c r="D41503" t="s">
        <v>372</v>
      </c>
      <c r="E41503" t="s">
        <v>101</v>
      </c>
    </row>
    <row r="41504" spans="1:8" x14ac:dyDescent="0.35">
      <c r="A41504">
        <v>12072024</v>
      </c>
      <c r="B41504" t="s">
        <v>99</v>
      </c>
      <c r="C41504" t="s">
        <v>373</v>
      </c>
      <c r="D41504" t="s">
        <v>101</v>
      </c>
    </row>
    <row r="41505" spans="1:9" x14ac:dyDescent="0.35">
      <c r="A41505">
        <v>12072024</v>
      </c>
      <c r="B41505" t="s">
        <v>237</v>
      </c>
      <c r="C41505" t="s">
        <v>283</v>
      </c>
      <c r="D41505" t="s">
        <v>376</v>
      </c>
      <c r="E41505" t="s">
        <v>140</v>
      </c>
      <c r="F41505" t="s">
        <v>331</v>
      </c>
      <c r="G41505" t="s">
        <v>377</v>
      </c>
      <c r="H41505" t="s">
        <v>101</v>
      </c>
    </row>
    <row r="41506" spans="1:9" x14ac:dyDescent="0.35">
      <c r="A41506">
        <v>12072024</v>
      </c>
      <c r="B41506" t="s">
        <v>292</v>
      </c>
      <c r="C41506" t="s">
        <v>452</v>
      </c>
      <c r="D41506" t="s">
        <v>378</v>
      </c>
    </row>
    <row r="41507" spans="1:9" x14ac:dyDescent="0.35">
      <c r="A41507">
        <v>12072024</v>
      </c>
      <c r="B41507" t="s">
        <v>466</v>
      </c>
      <c r="C41507" t="s">
        <v>492</v>
      </c>
      <c r="D41507" t="s">
        <v>380</v>
      </c>
      <c r="E41507" t="s">
        <v>101</v>
      </c>
    </row>
    <row r="41508" spans="1:9" x14ac:dyDescent="0.35">
      <c r="A41508">
        <v>12072024</v>
      </c>
      <c r="B41508" t="s">
        <v>368</v>
      </c>
      <c r="C41508" t="s">
        <v>458</v>
      </c>
      <c r="D41508" t="s">
        <v>382</v>
      </c>
      <c r="E41508" t="s">
        <v>383</v>
      </c>
    </row>
    <row r="41509" spans="1:9" x14ac:dyDescent="0.35">
      <c r="A41509">
        <v>12072024</v>
      </c>
      <c r="B41509" t="s">
        <v>447</v>
      </c>
      <c r="C41509" t="s">
        <v>492</v>
      </c>
      <c r="D41509" t="s">
        <v>385</v>
      </c>
      <c r="E41509" t="s">
        <v>386</v>
      </c>
    </row>
    <row r="41510" spans="1:9" x14ac:dyDescent="0.35">
      <c r="A41510">
        <v>12072024</v>
      </c>
      <c r="B41510" t="s">
        <v>374</v>
      </c>
      <c r="C41510" t="s">
        <v>106</v>
      </c>
      <c r="D41510" t="s">
        <v>388</v>
      </c>
      <c r="E41510" t="s">
        <v>101</v>
      </c>
    </row>
    <row r="41511" spans="1:9" x14ac:dyDescent="0.35">
      <c r="A41511">
        <v>12072024</v>
      </c>
      <c r="B41511" t="s">
        <v>258</v>
      </c>
      <c r="C41511" t="s">
        <v>324</v>
      </c>
      <c r="D41511" t="s">
        <v>391</v>
      </c>
      <c r="E41511" t="s">
        <v>101</v>
      </c>
    </row>
    <row r="41512" spans="1:9" x14ac:dyDescent="0.35">
      <c r="A41512">
        <v>12072024</v>
      </c>
      <c r="B41512" t="s">
        <v>375</v>
      </c>
      <c r="C41512" t="s">
        <v>571</v>
      </c>
      <c r="D41512" t="s">
        <v>393</v>
      </c>
    </row>
    <row r="41513" spans="1:9" x14ac:dyDescent="0.35">
      <c r="A41513">
        <v>12072024</v>
      </c>
      <c r="B41513" t="s">
        <v>285</v>
      </c>
      <c r="C41513" t="s">
        <v>522</v>
      </c>
      <c r="D41513" t="s">
        <v>394</v>
      </c>
      <c r="E41513" t="s">
        <v>395</v>
      </c>
      <c r="F41513" t="s">
        <v>101</v>
      </c>
    </row>
    <row r="41514" spans="1:9" x14ac:dyDescent="0.35">
      <c r="A41514">
        <v>12072024</v>
      </c>
      <c r="B41514" t="s">
        <v>201</v>
      </c>
      <c r="C41514" t="s">
        <v>397</v>
      </c>
      <c r="D41514" t="s">
        <v>101</v>
      </c>
    </row>
    <row r="41515" spans="1:9" x14ac:dyDescent="0.35">
      <c r="A41515">
        <v>12072024</v>
      </c>
      <c r="B41515" t="s">
        <v>285</v>
      </c>
      <c r="C41515" t="s">
        <v>512</v>
      </c>
      <c r="D41515" t="s">
        <v>399</v>
      </c>
      <c r="E41515" t="s">
        <v>140</v>
      </c>
      <c r="F41515" t="s">
        <v>400</v>
      </c>
      <c r="G41515" t="s">
        <v>257</v>
      </c>
      <c r="H41515" t="s">
        <v>331</v>
      </c>
      <c r="I41515" t="s">
        <v>401</v>
      </c>
    </row>
    <row r="41516" spans="1:9" x14ac:dyDescent="0.35">
      <c r="A41516">
        <v>12072024</v>
      </c>
      <c r="B41516" t="s">
        <v>466</v>
      </c>
      <c r="C41516" t="s">
        <v>103</v>
      </c>
      <c r="D41516" t="s">
        <v>399</v>
      </c>
      <c r="E41516" t="s">
        <v>187</v>
      </c>
      <c r="F41516" t="s">
        <v>101</v>
      </c>
    </row>
    <row r="41517" spans="1:9" x14ac:dyDescent="0.35">
      <c r="A41517">
        <v>12072024</v>
      </c>
      <c r="B41517" t="s">
        <v>342</v>
      </c>
      <c r="C41517" t="s">
        <v>458</v>
      </c>
      <c r="D41517" t="s">
        <v>399</v>
      </c>
      <c r="E41517" t="s">
        <v>403</v>
      </c>
      <c r="F41517" t="s">
        <v>101</v>
      </c>
    </row>
    <row r="41518" spans="1:9" x14ac:dyDescent="0.35">
      <c r="A41518">
        <v>12072024</v>
      </c>
      <c r="B41518" t="s">
        <v>471</v>
      </c>
      <c r="C41518" t="s">
        <v>622</v>
      </c>
      <c r="D41518" t="s">
        <v>399</v>
      </c>
      <c r="E41518" t="s">
        <v>404</v>
      </c>
      <c r="F41518" t="s">
        <v>101</v>
      </c>
    </row>
    <row r="41519" spans="1:9" x14ac:dyDescent="0.35">
      <c r="A41519">
        <v>11072024</v>
      </c>
      <c r="B41519" t="s">
        <v>450</v>
      </c>
      <c r="C41519" t="s">
        <v>443</v>
      </c>
      <c r="D41519" t="s">
        <v>100</v>
      </c>
      <c r="E41519" t="s">
        <v>101</v>
      </c>
    </row>
    <row r="41520" spans="1:9" x14ac:dyDescent="0.35">
      <c r="A41520">
        <v>11072024</v>
      </c>
      <c r="B41520" t="s">
        <v>447</v>
      </c>
      <c r="C41520" t="s">
        <v>410</v>
      </c>
      <c r="D41520" t="s">
        <v>104</v>
      </c>
      <c r="E41520" t="s">
        <v>101</v>
      </c>
    </row>
    <row r="41521" spans="1:7" x14ac:dyDescent="0.35">
      <c r="A41521">
        <v>11072024</v>
      </c>
      <c r="B41521" t="s">
        <v>103</v>
      </c>
      <c r="C41521" t="s">
        <v>107</v>
      </c>
      <c r="D41521" t="s">
        <v>108</v>
      </c>
      <c r="E41521" t="s">
        <v>101</v>
      </c>
    </row>
    <row r="41522" spans="1:7" x14ac:dyDescent="0.35">
      <c r="A41522">
        <v>11072024</v>
      </c>
      <c r="B41522" t="s">
        <v>598</v>
      </c>
      <c r="C41522" t="s">
        <v>671</v>
      </c>
      <c r="D41522" t="s">
        <v>111</v>
      </c>
      <c r="E41522" t="s">
        <v>101</v>
      </c>
    </row>
    <row r="41523" spans="1:7" x14ac:dyDescent="0.35">
      <c r="A41523">
        <v>11072024</v>
      </c>
      <c r="B41523" t="s">
        <v>785</v>
      </c>
      <c r="C41523" t="s">
        <v>739</v>
      </c>
      <c r="D41523" t="s">
        <v>114</v>
      </c>
      <c r="E41523" t="s">
        <v>115</v>
      </c>
      <c r="F41523" t="s">
        <v>116</v>
      </c>
    </row>
    <row r="41524" spans="1:7" x14ac:dyDescent="0.35">
      <c r="A41524">
        <v>11072024</v>
      </c>
      <c r="B41524" t="s">
        <v>453</v>
      </c>
      <c r="C41524" t="s">
        <v>584</v>
      </c>
      <c r="D41524" t="s">
        <v>114</v>
      </c>
      <c r="E41524" t="s">
        <v>119</v>
      </c>
      <c r="F41524" t="s">
        <v>120</v>
      </c>
      <c r="G41524" t="s">
        <v>121</v>
      </c>
    </row>
    <row r="41525" spans="1:7" x14ac:dyDescent="0.35">
      <c r="A41525">
        <v>11072024</v>
      </c>
      <c r="B41525" t="s">
        <v>358</v>
      </c>
      <c r="C41525" t="s">
        <v>952</v>
      </c>
      <c r="D41525" t="s">
        <v>114</v>
      </c>
      <c r="E41525" t="s">
        <v>124</v>
      </c>
    </row>
    <row r="41526" spans="1:7" x14ac:dyDescent="0.35">
      <c r="A41526">
        <v>11072024</v>
      </c>
      <c r="B41526" t="s">
        <v>754</v>
      </c>
      <c r="C41526" t="s">
        <v>994</v>
      </c>
      <c r="D41526" t="s">
        <v>114</v>
      </c>
      <c r="E41526" t="s">
        <v>127</v>
      </c>
    </row>
    <row r="41527" spans="1:7" x14ac:dyDescent="0.35">
      <c r="A41527">
        <v>11072024</v>
      </c>
      <c r="B41527" t="s">
        <v>784</v>
      </c>
      <c r="C41527" t="s">
        <v>995</v>
      </c>
      <c r="D41527" t="s">
        <v>114</v>
      </c>
      <c r="E41527" t="s">
        <v>130</v>
      </c>
    </row>
    <row r="41528" spans="1:7" x14ac:dyDescent="0.35">
      <c r="A41528">
        <v>11072024</v>
      </c>
      <c r="B41528" t="s">
        <v>538</v>
      </c>
      <c r="C41528" t="s">
        <v>798</v>
      </c>
      <c r="D41528" t="s">
        <v>114</v>
      </c>
      <c r="E41528" t="s">
        <v>132</v>
      </c>
      <c r="F41528" t="s">
        <v>133</v>
      </c>
    </row>
    <row r="41529" spans="1:7" x14ac:dyDescent="0.35">
      <c r="A41529">
        <v>11072024</v>
      </c>
      <c r="B41529" t="s">
        <v>519</v>
      </c>
      <c r="C41529" t="s">
        <v>333</v>
      </c>
      <c r="D41529" t="s">
        <v>135</v>
      </c>
      <c r="E41529" t="s">
        <v>136</v>
      </c>
    </row>
    <row r="41530" spans="1:7" x14ac:dyDescent="0.35">
      <c r="A41530">
        <v>11072024</v>
      </c>
      <c r="B41530" t="s">
        <v>601</v>
      </c>
      <c r="C41530" t="s">
        <v>420</v>
      </c>
      <c r="D41530" t="s">
        <v>139</v>
      </c>
      <c r="E41530" t="s">
        <v>140</v>
      </c>
      <c r="F41530" t="s">
        <v>141</v>
      </c>
      <c r="G41530" t="s">
        <v>101</v>
      </c>
    </row>
    <row r="41531" spans="1:7" x14ac:dyDescent="0.35">
      <c r="A41531">
        <v>11072024</v>
      </c>
      <c r="B41531" t="s">
        <v>432</v>
      </c>
      <c r="C41531" t="s">
        <v>379</v>
      </c>
      <c r="D41531" t="s">
        <v>144</v>
      </c>
      <c r="E41531" t="s">
        <v>101</v>
      </c>
    </row>
    <row r="41532" spans="1:7" x14ac:dyDescent="0.35">
      <c r="A41532">
        <v>11072024</v>
      </c>
      <c r="B41532" t="s">
        <v>292</v>
      </c>
      <c r="C41532" t="s">
        <v>354</v>
      </c>
      <c r="D41532" t="s">
        <v>147</v>
      </c>
      <c r="E41532" t="s">
        <v>148</v>
      </c>
      <c r="F41532" t="s">
        <v>149</v>
      </c>
    </row>
    <row r="41533" spans="1:7" x14ac:dyDescent="0.35">
      <c r="A41533">
        <v>11072024</v>
      </c>
      <c r="B41533" t="s">
        <v>519</v>
      </c>
      <c r="C41533" t="s">
        <v>152</v>
      </c>
      <c r="D41533" t="s">
        <v>140</v>
      </c>
      <c r="E41533" t="s">
        <v>153</v>
      </c>
      <c r="F41533" t="s">
        <v>101</v>
      </c>
    </row>
    <row r="41534" spans="1:7" x14ac:dyDescent="0.35">
      <c r="A41534">
        <v>11072024</v>
      </c>
      <c r="B41534" t="s">
        <v>292</v>
      </c>
      <c r="C41534" t="s">
        <v>276</v>
      </c>
      <c r="D41534" t="s">
        <v>156</v>
      </c>
      <c r="E41534" t="s">
        <v>101</v>
      </c>
    </row>
    <row r="41535" spans="1:7" x14ac:dyDescent="0.35">
      <c r="A41535">
        <v>11072024</v>
      </c>
      <c r="B41535" t="s">
        <v>212</v>
      </c>
      <c r="C41535" t="s">
        <v>159</v>
      </c>
      <c r="D41535" t="s">
        <v>101</v>
      </c>
    </row>
    <row r="41536" spans="1:7" x14ac:dyDescent="0.35">
      <c r="A41536">
        <v>11072024</v>
      </c>
      <c r="B41536" t="s">
        <v>509</v>
      </c>
      <c r="C41536" t="s">
        <v>161</v>
      </c>
      <c r="D41536" t="s">
        <v>101</v>
      </c>
    </row>
    <row r="41537" spans="1:7" x14ac:dyDescent="0.35">
      <c r="A41537">
        <v>11072024</v>
      </c>
      <c r="B41537" t="s">
        <v>476</v>
      </c>
      <c r="C41537" t="s">
        <v>533</v>
      </c>
      <c r="D41537" t="s">
        <v>164</v>
      </c>
      <c r="E41537" t="s">
        <v>101</v>
      </c>
    </row>
    <row r="41538" spans="1:7" x14ac:dyDescent="0.35">
      <c r="A41538">
        <v>11072024</v>
      </c>
      <c r="B41538" t="s">
        <v>414</v>
      </c>
      <c r="C41538" t="s">
        <v>491</v>
      </c>
      <c r="D41538" t="s">
        <v>167</v>
      </c>
    </row>
    <row r="41539" spans="1:7" x14ac:dyDescent="0.35">
      <c r="A41539">
        <v>11072024</v>
      </c>
      <c r="B41539" t="s">
        <v>543</v>
      </c>
      <c r="C41539" t="s">
        <v>517</v>
      </c>
      <c r="D41539" t="s">
        <v>423</v>
      </c>
      <c r="E41539" t="s">
        <v>101</v>
      </c>
    </row>
    <row r="41540" spans="1:7" x14ac:dyDescent="0.35">
      <c r="A41540">
        <v>11072024</v>
      </c>
      <c r="B41540" t="s">
        <v>398</v>
      </c>
      <c r="C41540" t="s">
        <v>151</v>
      </c>
      <c r="D41540" t="s">
        <v>169</v>
      </c>
      <c r="E41540" t="s">
        <v>170</v>
      </c>
      <c r="F41540" t="s">
        <v>101</v>
      </c>
    </row>
    <row r="41541" spans="1:7" x14ac:dyDescent="0.35">
      <c r="A41541">
        <v>11072024</v>
      </c>
      <c r="B41541" t="s">
        <v>219</v>
      </c>
      <c r="C41541" t="s">
        <v>255</v>
      </c>
      <c r="D41541" t="s">
        <v>173</v>
      </c>
      <c r="E41541" t="s">
        <v>101</v>
      </c>
    </row>
    <row r="41542" spans="1:7" x14ac:dyDescent="0.35">
      <c r="A41542">
        <v>11072024</v>
      </c>
      <c r="B41542" t="s">
        <v>447</v>
      </c>
      <c r="C41542" t="s">
        <v>472</v>
      </c>
      <c r="D41542" t="s">
        <v>176</v>
      </c>
      <c r="E41542" t="s">
        <v>101</v>
      </c>
    </row>
    <row r="41543" spans="1:7" x14ac:dyDescent="0.35">
      <c r="A41543">
        <v>11072024</v>
      </c>
      <c r="B41543" t="s">
        <v>556</v>
      </c>
      <c r="C41543" t="s">
        <v>273</v>
      </c>
      <c r="D41543" t="s">
        <v>176</v>
      </c>
      <c r="E41543" t="s">
        <v>149</v>
      </c>
    </row>
    <row r="41544" spans="1:7" x14ac:dyDescent="0.35">
      <c r="A41544">
        <v>11072024</v>
      </c>
      <c r="B41544" t="s">
        <v>543</v>
      </c>
      <c r="C41544" t="s">
        <v>610</v>
      </c>
      <c r="D41544" t="s">
        <v>181</v>
      </c>
      <c r="E41544" t="s">
        <v>182</v>
      </c>
      <c r="F41544" t="s">
        <v>101</v>
      </c>
    </row>
    <row r="41545" spans="1:7" x14ac:dyDescent="0.35">
      <c r="A41545">
        <v>11072024</v>
      </c>
      <c r="B41545" t="s">
        <v>471</v>
      </c>
      <c r="C41545" t="s">
        <v>502</v>
      </c>
      <c r="D41545" t="s">
        <v>184</v>
      </c>
      <c r="E41545" t="s">
        <v>101</v>
      </c>
    </row>
    <row r="41546" spans="1:7" x14ac:dyDescent="0.35">
      <c r="A41546">
        <v>11072024</v>
      </c>
      <c r="B41546" t="s">
        <v>524</v>
      </c>
      <c r="C41546" t="s">
        <v>187</v>
      </c>
      <c r="D41546" t="s">
        <v>101</v>
      </c>
    </row>
    <row r="41547" spans="1:7" x14ac:dyDescent="0.35">
      <c r="A41547">
        <v>11072024</v>
      </c>
      <c r="B41547" t="s">
        <v>286</v>
      </c>
      <c r="C41547" t="s">
        <v>610</v>
      </c>
      <c r="D41547" t="s">
        <v>190</v>
      </c>
      <c r="E41547" t="s">
        <v>191</v>
      </c>
      <c r="F41547" t="s">
        <v>101</v>
      </c>
    </row>
    <row r="41548" spans="1:7" x14ac:dyDescent="0.35">
      <c r="A41548">
        <v>11072024</v>
      </c>
      <c r="B41548" t="s">
        <v>523</v>
      </c>
      <c r="C41548" t="s">
        <v>242</v>
      </c>
      <c r="D41548" t="s">
        <v>190</v>
      </c>
      <c r="E41548" t="s">
        <v>194</v>
      </c>
      <c r="F41548" t="s">
        <v>101</v>
      </c>
    </row>
    <row r="41549" spans="1:7" x14ac:dyDescent="0.35">
      <c r="A41549">
        <v>11072024</v>
      </c>
      <c r="B41549" t="s">
        <v>455</v>
      </c>
      <c r="C41549" t="s">
        <v>533</v>
      </c>
      <c r="D41549" t="s">
        <v>190</v>
      </c>
      <c r="E41549" t="s">
        <v>196</v>
      </c>
      <c r="F41549" t="s">
        <v>101</v>
      </c>
    </row>
    <row r="41550" spans="1:7" x14ac:dyDescent="0.35">
      <c r="A41550">
        <v>11072024</v>
      </c>
      <c r="B41550" t="s">
        <v>458</v>
      </c>
      <c r="C41550" t="s">
        <v>198</v>
      </c>
      <c r="D41550" t="s">
        <v>140</v>
      </c>
      <c r="E41550" t="s">
        <v>199</v>
      </c>
      <c r="F41550" t="s">
        <v>200</v>
      </c>
      <c r="G41550" t="s">
        <v>101</v>
      </c>
    </row>
    <row r="41551" spans="1:7" x14ac:dyDescent="0.35">
      <c r="A41551">
        <v>11072024</v>
      </c>
      <c r="B41551" t="s">
        <v>480</v>
      </c>
      <c r="C41551" t="s">
        <v>435</v>
      </c>
      <c r="D41551" t="s">
        <v>61</v>
      </c>
      <c r="E41551" t="s">
        <v>101</v>
      </c>
    </row>
    <row r="41552" spans="1:7" x14ac:dyDescent="0.35">
      <c r="A41552">
        <v>11072024</v>
      </c>
      <c r="B41552" t="s">
        <v>219</v>
      </c>
      <c r="C41552" t="s">
        <v>379</v>
      </c>
      <c r="D41552" t="s">
        <v>205</v>
      </c>
      <c r="E41552" t="s">
        <v>101</v>
      </c>
    </row>
    <row r="41553" spans="1:6" x14ac:dyDescent="0.35">
      <c r="A41553">
        <v>11072024</v>
      </c>
      <c r="B41553" t="s">
        <v>183</v>
      </c>
      <c r="C41553" t="s">
        <v>174</v>
      </c>
      <c r="D41553" t="s">
        <v>208</v>
      </c>
      <c r="E41553" t="s">
        <v>101</v>
      </c>
    </row>
    <row r="41554" spans="1:6" x14ac:dyDescent="0.35">
      <c r="A41554">
        <v>11072024</v>
      </c>
      <c r="B41554" t="s">
        <v>455</v>
      </c>
      <c r="C41554" t="s">
        <v>381</v>
      </c>
      <c r="D41554" t="s">
        <v>210</v>
      </c>
      <c r="E41554" t="s">
        <v>211</v>
      </c>
      <c r="F41554" t="s">
        <v>101</v>
      </c>
    </row>
    <row r="41555" spans="1:6" x14ac:dyDescent="0.35">
      <c r="A41555">
        <v>11072024</v>
      </c>
      <c r="B41555" t="s">
        <v>168</v>
      </c>
      <c r="C41555" t="s">
        <v>143</v>
      </c>
      <c r="D41555" t="s">
        <v>214</v>
      </c>
      <c r="E41555" t="s">
        <v>215</v>
      </c>
      <c r="F41555" t="s">
        <v>101</v>
      </c>
    </row>
    <row r="41556" spans="1:6" x14ac:dyDescent="0.35">
      <c r="A41556">
        <v>11072024</v>
      </c>
      <c r="B41556" t="s">
        <v>219</v>
      </c>
      <c r="C41556" t="s">
        <v>242</v>
      </c>
      <c r="D41556" t="s">
        <v>217</v>
      </c>
      <c r="E41556" t="s">
        <v>101</v>
      </c>
    </row>
    <row r="41557" spans="1:6" x14ac:dyDescent="0.35">
      <c r="A41557">
        <v>11072024</v>
      </c>
      <c r="B41557" t="s">
        <v>318</v>
      </c>
      <c r="C41557" t="s">
        <v>269</v>
      </c>
      <c r="D41557" t="s">
        <v>220</v>
      </c>
      <c r="E41557" t="s">
        <v>101</v>
      </c>
    </row>
    <row r="41558" spans="1:6" x14ac:dyDescent="0.35">
      <c r="A41558">
        <v>11072024</v>
      </c>
      <c r="B41558" t="s">
        <v>292</v>
      </c>
      <c r="C41558" t="s">
        <v>188</v>
      </c>
      <c r="D41558" t="s">
        <v>222</v>
      </c>
    </row>
    <row r="41559" spans="1:6" x14ac:dyDescent="0.35">
      <c r="A41559">
        <v>11072024</v>
      </c>
      <c r="B41559" t="s">
        <v>233</v>
      </c>
      <c r="C41559" t="s">
        <v>571</v>
      </c>
      <c r="D41559" t="s">
        <v>223</v>
      </c>
    </row>
    <row r="41560" spans="1:6" x14ac:dyDescent="0.35">
      <c r="A41560">
        <v>11072024</v>
      </c>
      <c r="B41560" t="s">
        <v>554</v>
      </c>
      <c r="C41560" t="s">
        <v>469</v>
      </c>
      <c r="D41560" t="s">
        <v>225</v>
      </c>
      <c r="E41560" t="s">
        <v>101</v>
      </c>
    </row>
    <row r="41561" spans="1:6" x14ac:dyDescent="0.35">
      <c r="A41561">
        <v>11072024</v>
      </c>
      <c r="B41561" t="s">
        <v>541</v>
      </c>
      <c r="C41561" t="s">
        <v>402</v>
      </c>
      <c r="D41561" t="s">
        <v>225</v>
      </c>
      <c r="E41561" t="s">
        <v>228</v>
      </c>
      <c r="F41561" t="s">
        <v>229</v>
      </c>
    </row>
    <row r="41562" spans="1:6" x14ac:dyDescent="0.35">
      <c r="A41562">
        <v>11072024</v>
      </c>
      <c r="B41562" t="s">
        <v>368</v>
      </c>
      <c r="C41562" t="s">
        <v>522</v>
      </c>
      <c r="D41562" t="s">
        <v>232</v>
      </c>
      <c r="E41562" t="s">
        <v>101</v>
      </c>
    </row>
    <row r="41563" spans="1:6" x14ac:dyDescent="0.35">
      <c r="A41563">
        <v>11072024</v>
      </c>
      <c r="B41563" t="s">
        <v>543</v>
      </c>
      <c r="C41563" t="s">
        <v>421</v>
      </c>
      <c r="D41563" t="s">
        <v>235</v>
      </c>
      <c r="E41563" t="s">
        <v>236</v>
      </c>
      <c r="F41563" t="s">
        <v>101</v>
      </c>
    </row>
    <row r="41564" spans="1:6" x14ac:dyDescent="0.35">
      <c r="A41564">
        <v>11072024</v>
      </c>
      <c r="B41564" t="s">
        <v>432</v>
      </c>
      <c r="C41564" t="s">
        <v>458</v>
      </c>
      <c r="D41564" t="s">
        <v>235</v>
      </c>
      <c r="E41564" t="s">
        <v>239</v>
      </c>
      <c r="F41564" t="s">
        <v>149</v>
      </c>
    </row>
    <row r="41565" spans="1:6" x14ac:dyDescent="0.35">
      <c r="A41565">
        <v>11072024</v>
      </c>
      <c r="B41565" t="s">
        <v>471</v>
      </c>
      <c r="C41565" t="s">
        <v>656</v>
      </c>
      <c r="D41565" t="s">
        <v>235</v>
      </c>
      <c r="E41565" t="s">
        <v>241</v>
      </c>
      <c r="F41565" t="s">
        <v>101</v>
      </c>
    </row>
    <row r="41566" spans="1:6" x14ac:dyDescent="0.35">
      <c r="A41566">
        <v>11072024</v>
      </c>
      <c r="B41566" t="s">
        <v>556</v>
      </c>
      <c r="C41566" t="s">
        <v>283</v>
      </c>
      <c r="D41566" t="s">
        <v>243</v>
      </c>
      <c r="E41566" t="s">
        <v>101</v>
      </c>
    </row>
    <row r="41567" spans="1:6" x14ac:dyDescent="0.35">
      <c r="A41567">
        <v>11072024</v>
      </c>
      <c r="B41567" t="s">
        <v>450</v>
      </c>
      <c r="C41567" t="s">
        <v>316</v>
      </c>
      <c r="D41567" t="s">
        <v>245</v>
      </c>
      <c r="E41567" t="s">
        <v>246</v>
      </c>
    </row>
    <row r="41568" spans="1:6" x14ac:dyDescent="0.35">
      <c r="A41568">
        <v>11072024</v>
      </c>
      <c r="B41568" t="s">
        <v>247</v>
      </c>
      <c r="C41568" t="s">
        <v>248</v>
      </c>
      <c r="D41568" t="s">
        <v>245</v>
      </c>
      <c r="E41568" t="s">
        <v>249</v>
      </c>
    </row>
    <row r="41569" spans="1:7" x14ac:dyDescent="0.35">
      <c r="A41569">
        <v>11072024</v>
      </c>
      <c r="B41569" t="s">
        <v>598</v>
      </c>
      <c r="C41569" t="s">
        <v>522</v>
      </c>
      <c r="D41569" t="s">
        <v>252</v>
      </c>
      <c r="E41569" t="s">
        <v>101</v>
      </c>
    </row>
    <row r="41570" spans="1:7" x14ac:dyDescent="0.35">
      <c r="A41570">
        <v>11072024</v>
      </c>
      <c r="B41570" t="s">
        <v>481</v>
      </c>
      <c r="C41570" t="s">
        <v>571</v>
      </c>
      <c r="D41570" t="s">
        <v>254</v>
      </c>
    </row>
    <row r="41571" spans="1:7" x14ac:dyDescent="0.35">
      <c r="A41571">
        <v>11072024</v>
      </c>
      <c r="B41571" t="s">
        <v>523</v>
      </c>
      <c r="C41571" t="s">
        <v>491</v>
      </c>
      <c r="D41571" t="s">
        <v>256</v>
      </c>
      <c r="E41571" t="s">
        <v>257</v>
      </c>
      <c r="F41571" t="s">
        <v>236</v>
      </c>
      <c r="G41571" t="s">
        <v>101</v>
      </c>
    </row>
    <row r="41572" spans="1:7" x14ac:dyDescent="0.35">
      <c r="A41572">
        <v>11072024</v>
      </c>
      <c r="B41572" t="s">
        <v>450</v>
      </c>
      <c r="C41572" t="s">
        <v>610</v>
      </c>
      <c r="D41572" t="s">
        <v>260</v>
      </c>
      <c r="E41572" t="s">
        <v>136</v>
      </c>
      <c r="F41572" t="s">
        <v>101</v>
      </c>
    </row>
    <row r="41573" spans="1:7" x14ac:dyDescent="0.35">
      <c r="A41573">
        <v>11072024</v>
      </c>
      <c r="B41573" t="s">
        <v>421</v>
      </c>
      <c r="C41573" t="s">
        <v>261</v>
      </c>
      <c r="D41573" t="s">
        <v>262</v>
      </c>
      <c r="E41573" t="s">
        <v>101</v>
      </c>
    </row>
    <row r="41574" spans="1:7" x14ac:dyDescent="0.35">
      <c r="A41574">
        <v>11072024</v>
      </c>
      <c r="B41574" t="s">
        <v>145</v>
      </c>
      <c r="C41574" t="s">
        <v>453</v>
      </c>
      <c r="D41574" t="s">
        <v>264</v>
      </c>
      <c r="E41574" t="s">
        <v>101</v>
      </c>
    </row>
    <row r="41575" spans="1:7" x14ac:dyDescent="0.35">
      <c r="A41575">
        <v>11072024</v>
      </c>
      <c r="B41575" t="s">
        <v>411</v>
      </c>
      <c r="C41575" t="s">
        <v>264</v>
      </c>
      <c r="D41575" t="s">
        <v>149</v>
      </c>
    </row>
    <row r="41576" spans="1:7" x14ac:dyDescent="0.35">
      <c r="A41576">
        <v>11072024</v>
      </c>
      <c r="B41576" t="s">
        <v>450</v>
      </c>
      <c r="C41576" t="s">
        <v>443</v>
      </c>
      <c r="D41576" t="s">
        <v>265</v>
      </c>
      <c r="E41576" t="s">
        <v>101</v>
      </c>
      <c r="F41576" t="s">
        <v>266</v>
      </c>
    </row>
    <row r="41577" spans="1:7" x14ac:dyDescent="0.35">
      <c r="A41577">
        <v>11072024</v>
      </c>
      <c r="B41577" t="s">
        <v>219</v>
      </c>
      <c r="C41577" t="s">
        <v>470</v>
      </c>
      <c r="D41577" t="s">
        <v>267</v>
      </c>
      <c r="E41577" t="s">
        <v>101</v>
      </c>
    </row>
    <row r="41578" spans="1:7" x14ac:dyDescent="0.35">
      <c r="A41578">
        <v>11072024</v>
      </c>
      <c r="B41578" t="s">
        <v>450</v>
      </c>
      <c r="C41578" t="s">
        <v>106</v>
      </c>
      <c r="D41578" t="s">
        <v>268</v>
      </c>
    </row>
    <row r="41579" spans="1:7" x14ac:dyDescent="0.35">
      <c r="A41579">
        <v>11072024</v>
      </c>
      <c r="B41579" t="s">
        <v>543</v>
      </c>
      <c r="C41579" t="s">
        <v>502</v>
      </c>
      <c r="D41579" t="s">
        <v>270</v>
      </c>
      <c r="E41579" t="s">
        <v>271</v>
      </c>
      <c r="F41579" t="s">
        <v>101</v>
      </c>
    </row>
    <row r="41580" spans="1:7" x14ac:dyDescent="0.35">
      <c r="A41580">
        <v>11072024</v>
      </c>
      <c r="B41580" t="s">
        <v>549</v>
      </c>
      <c r="C41580" t="s">
        <v>316</v>
      </c>
      <c r="D41580" t="s">
        <v>274</v>
      </c>
      <c r="E41580" t="s">
        <v>101</v>
      </c>
    </row>
    <row r="41581" spans="1:7" x14ac:dyDescent="0.35">
      <c r="A41581">
        <v>11072024</v>
      </c>
      <c r="B41581" t="s">
        <v>455</v>
      </c>
      <c r="C41581" t="s">
        <v>509</v>
      </c>
      <c r="D41581" t="s">
        <v>277</v>
      </c>
      <c r="E41581" t="s">
        <v>101</v>
      </c>
    </row>
    <row r="41582" spans="1:7" x14ac:dyDescent="0.35">
      <c r="A41582">
        <v>11072024</v>
      </c>
      <c r="B41582" t="s">
        <v>292</v>
      </c>
      <c r="C41582" t="s">
        <v>458</v>
      </c>
      <c r="D41582" t="s">
        <v>279</v>
      </c>
      <c r="E41582" t="s">
        <v>140</v>
      </c>
      <c r="F41582" t="s">
        <v>280</v>
      </c>
    </row>
    <row r="41583" spans="1:7" x14ac:dyDescent="0.35">
      <c r="A41583">
        <v>11072024</v>
      </c>
      <c r="B41583" t="s">
        <v>154</v>
      </c>
      <c r="C41583" t="s">
        <v>188</v>
      </c>
      <c r="D41583" t="s">
        <v>281</v>
      </c>
    </row>
    <row r="41584" spans="1:7" x14ac:dyDescent="0.35">
      <c r="A41584">
        <v>11072024</v>
      </c>
      <c r="B41584" t="s">
        <v>550</v>
      </c>
      <c r="C41584" t="s">
        <v>297</v>
      </c>
      <c r="D41584" t="s">
        <v>284</v>
      </c>
      <c r="E41584" t="s">
        <v>101</v>
      </c>
    </row>
    <row r="41585" spans="1:9" x14ac:dyDescent="0.35">
      <c r="A41585">
        <v>11072024</v>
      </c>
      <c r="B41585" t="s">
        <v>438</v>
      </c>
      <c r="C41585" t="s">
        <v>327</v>
      </c>
      <c r="D41585" t="s">
        <v>287</v>
      </c>
      <c r="E41585" t="s">
        <v>101</v>
      </c>
    </row>
    <row r="41586" spans="1:9" x14ac:dyDescent="0.35">
      <c r="A41586">
        <v>11072024</v>
      </c>
      <c r="B41586" t="s">
        <v>574</v>
      </c>
      <c r="C41586" t="s">
        <v>166</v>
      </c>
      <c r="D41586" t="s">
        <v>288</v>
      </c>
      <c r="E41586" t="s">
        <v>101</v>
      </c>
    </row>
    <row r="41587" spans="1:9" x14ac:dyDescent="0.35">
      <c r="A41587">
        <v>11072024</v>
      </c>
      <c r="B41587" t="s">
        <v>595</v>
      </c>
      <c r="C41587" t="s">
        <v>354</v>
      </c>
      <c r="D41587" t="s">
        <v>290</v>
      </c>
      <c r="E41587" t="s">
        <v>140</v>
      </c>
      <c r="F41587" t="s">
        <v>291</v>
      </c>
    </row>
    <row r="41588" spans="1:9" x14ac:dyDescent="0.35">
      <c r="A41588">
        <v>11072024</v>
      </c>
      <c r="B41588" t="s">
        <v>154</v>
      </c>
      <c r="C41588" t="s">
        <v>443</v>
      </c>
      <c r="D41588" t="s">
        <v>290</v>
      </c>
      <c r="E41588" t="s">
        <v>140</v>
      </c>
      <c r="F41588" t="s">
        <v>294</v>
      </c>
      <c r="G41588" t="s">
        <v>295</v>
      </c>
      <c r="H41588" t="s">
        <v>101</v>
      </c>
    </row>
    <row r="41589" spans="1:9" x14ac:dyDescent="0.35">
      <c r="A41589">
        <v>11072024</v>
      </c>
      <c r="B41589" t="s">
        <v>442</v>
      </c>
      <c r="C41589" t="s">
        <v>537</v>
      </c>
      <c r="D41589" t="s">
        <v>298</v>
      </c>
      <c r="E41589" t="s">
        <v>101</v>
      </c>
    </row>
    <row r="41590" spans="1:9" x14ac:dyDescent="0.35">
      <c r="A41590">
        <v>11072024</v>
      </c>
      <c r="B41590" t="s">
        <v>598</v>
      </c>
      <c r="C41590" t="s">
        <v>381</v>
      </c>
      <c r="D41590" t="s">
        <v>300</v>
      </c>
      <c r="E41590" t="s">
        <v>262</v>
      </c>
      <c r="F41590" t="s">
        <v>101</v>
      </c>
    </row>
    <row r="41591" spans="1:9" x14ac:dyDescent="0.35">
      <c r="A41591">
        <v>11072024</v>
      </c>
      <c r="B41591" t="s">
        <v>600</v>
      </c>
      <c r="C41591" t="s">
        <v>491</v>
      </c>
      <c r="D41591" t="s">
        <v>301</v>
      </c>
      <c r="E41591" t="s">
        <v>101</v>
      </c>
    </row>
    <row r="41592" spans="1:9" x14ac:dyDescent="0.35">
      <c r="A41592">
        <v>11072024</v>
      </c>
      <c r="B41592" t="s">
        <v>550</v>
      </c>
      <c r="C41592" t="s">
        <v>166</v>
      </c>
      <c r="D41592" t="s">
        <v>303</v>
      </c>
      <c r="E41592" t="s">
        <v>149</v>
      </c>
    </row>
    <row r="41593" spans="1:9" x14ac:dyDescent="0.35">
      <c r="A41593">
        <v>11072024</v>
      </c>
      <c r="B41593" t="s">
        <v>422</v>
      </c>
      <c r="C41593" t="s">
        <v>146</v>
      </c>
      <c r="D41593" t="s">
        <v>306</v>
      </c>
      <c r="E41593" t="s">
        <v>101</v>
      </c>
    </row>
    <row r="41594" spans="1:9" x14ac:dyDescent="0.35">
      <c r="A41594">
        <v>11072024</v>
      </c>
      <c r="B41594" t="s">
        <v>304</v>
      </c>
      <c r="C41594" t="s">
        <v>185</v>
      </c>
      <c r="D41594" t="s">
        <v>308</v>
      </c>
      <c r="E41594" t="s">
        <v>309</v>
      </c>
      <c r="F41594" t="s">
        <v>310</v>
      </c>
      <c r="G41594" t="s">
        <v>311</v>
      </c>
      <c r="H41594" t="s">
        <v>312</v>
      </c>
      <c r="I41594" t="s">
        <v>101</v>
      </c>
    </row>
    <row r="41595" spans="1:9" x14ac:dyDescent="0.35">
      <c r="A41595">
        <v>11072024</v>
      </c>
      <c r="B41595" t="s">
        <v>327</v>
      </c>
      <c r="C41595" t="s">
        <v>434</v>
      </c>
      <c r="D41595" t="s">
        <v>314</v>
      </c>
      <c r="E41595" t="s">
        <v>315</v>
      </c>
      <c r="F41595" t="s">
        <v>101</v>
      </c>
    </row>
    <row r="41596" spans="1:9" x14ac:dyDescent="0.35">
      <c r="A41596">
        <v>11072024</v>
      </c>
      <c r="B41596" t="s">
        <v>519</v>
      </c>
      <c r="C41596" t="s">
        <v>103</v>
      </c>
      <c r="D41596" t="s">
        <v>314</v>
      </c>
      <c r="E41596" t="s">
        <v>317</v>
      </c>
      <c r="F41596" t="s">
        <v>101</v>
      </c>
    </row>
    <row r="41597" spans="1:9" x14ac:dyDescent="0.35">
      <c r="A41597">
        <v>11072024</v>
      </c>
      <c r="B41597" t="s">
        <v>154</v>
      </c>
      <c r="C41597" t="s">
        <v>351</v>
      </c>
      <c r="D41597" t="s">
        <v>319</v>
      </c>
      <c r="E41597" t="s">
        <v>320</v>
      </c>
      <c r="F41597" t="s">
        <v>321</v>
      </c>
    </row>
    <row r="41598" spans="1:9" x14ac:dyDescent="0.35">
      <c r="A41598">
        <v>11072024</v>
      </c>
      <c r="B41598" t="s">
        <v>425</v>
      </c>
      <c r="C41598" t="s">
        <v>123</v>
      </c>
      <c r="D41598" t="s">
        <v>322</v>
      </c>
      <c r="E41598" t="s">
        <v>101</v>
      </c>
    </row>
    <row r="41599" spans="1:9" x14ac:dyDescent="0.35">
      <c r="A41599">
        <v>11072024</v>
      </c>
      <c r="B41599" t="s">
        <v>466</v>
      </c>
      <c r="C41599" t="s">
        <v>365</v>
      </c>
      <c r="D41599" t="s">
        <v>325</v>
      </c>
      <c r="E41599" t="s">
        <v>101</v>
      </c>
    </row>
    <row r="41600" spans="1:9" x14ac:dyDescent="0.35">
      <c r="A41600">
        <v>11072024</v>
      </c>
      <c r="B41600" t="s">
        <v>221</v>
      </c>
      <c r="C41600" t="s">
        <v>481</v>
      </c>
      <c r="D41600" t="s">
        <v>328</v>
      </c>
      <c r="E41600" t="s">
        <v>101</v>
      </c>
    </row>
    <row r="41601" spans="1:8" x14ac:dyDescent="0.35">
      <c r="A41601">
        <v>11072024</v>
      </c>
      <c r="B41601" t="s">
        <v>131</v>
      </c>
      <c r="C41601" t="s">
        <v>331</v>
      </c>
      <c r="D41601" t="s">
        <v>332</v>
      </c>
      <c r="E41601" t="s">
        <v>101</v>
      </c>
    </row>
    <row r="41602" spans="1:8" x14ac:dyDescent="0.35">
      <c r="A41602">
        <v>11072024</v>
      </c>
      <c r="B41602" t="s">
        <v>185</v>
      </c>
      <c r="C41602" t="s">
        <v>278</v>
      </c>
      <c r="D41602" t="s">
        <v>331</v>
      </c>
      <c r="E41602" t="s">
        <v>335</v>
      </c>
      <c r="F41602" t="s">
        <v>101</v>
      </c>
    </row>
    <row r="41603" spans="1:8" x14ac:dyDescent="0.35">
      <c r="A41603">
        <v>11072024</v>
      </c>
      <c r="B41603" t="s">
        <v>168</v>
      </c>
      <c r="C41603" t="s">
        <v>351</v>
      </c>
      <c r="D41603" t="s">
        <v>331</v>
      </c>
      <c r="E41603" t="s">
        <v>338</v>
      </c>
      <c r="F41603" t="s">
        <v>321</v>
      </c>
    </row>
    <row r="41604" spans="1:8" x14ac:dyDescent="0.35">
      <c r="A41604">
        <v>11072024</v>
      </c>
      <c r="B41604" t="s">
        <v>542</v>
      </c>
      <c r="C41604" t="s">
        <v>480</v>
      </c>
      <c r="D41604" t="s">
        <v>170</v>
      </c>
    </row>
    <row r="41605" spans="1:8" x14ac:dyDescent="0.35">
      <c r="A41605">
        <v>11072024</v>
      </c>
      <c r="B41605" t="s">
        <v>171</v>
      </c>
      <c r="C41605" t="s">
        <v>524</v>
      </c>
      <c r="D41605" t="s">
        <v>341</v>
      </c>
      <c r="E41605" t="s">
        <v>101</v>
      </c>
    </row>
    <row r="41606" spans="1:8" x14ac:dyDescent="0.35">
      <c r="A41606">
        <v>11072024</v>
      </c>
      <c r="B41606" t="s">
        <v>550</v>
      </c>
      <c r="C41606" t="s">
        <v>273</v>
      </c>
      <c r="D41606" t="s">
        <v>343</v>
      </c>
      <c r="E41606" t="s">
        <v>101</v>
      </c>
    </row>
    <row r="41607" spans="1:8" x14ac:dyDescent="0.35">
      <c r="A41607">
        <v>11072024</v>
      </c>
      <c r="B41607" t="s">
        <v>118</v>
      </c>
      <c r="C41607" t="s">
        <v>132</v>
      </c>
      <c r="D41607" t="s">
        <v>344</v>
      </c>
      <c r="E41607" t="s">
        <v>345</v>
      </c>
      <c r="F41607" t="s">
        <v>101</v>
      </c>
    </row>
    <row r="41608" spans="1:8" x14ac:dyDescent="0.35">
      <c r="A41608">
        <v>11072024</v>
      </c>
      <c r="B41608" t="s">
        <v>450</v>
      </c>
      <c r="C41608" t="s">
        <v>242</v>
      </c>
      <c r="D41608" t="s">
        <v>132</v>
      </c>
      <c r="E41608" t="s">
        <v>347</v>
      </c>
      <c r="F41608" t="s">
        <v>101</v>
      </c>
    </row>
    <row r="41609" spans="1:8" x14ac:dyDescent="0.35">
      <c r="A41609">
        <v>11072024</v>
      </c>
      <c r="B41609" t="s">
        <v>450</v>
      </c>
      <c r="C41609" t="s">
        <v>421</v>
      </c>
      <c r="D41609" t="s">
        <v>132</v>
      </c>
      <c r="E41609" t="s">
        <v>348</v>
      </c>
      <c r="F41609" t="s">
        <v>101</v>
      </c>
    </row>
    <row r="41610" spans="1:8" x14ac:dyDescent="0.35">
      <c r="A41610">
        <v>11072024</v>
      </c>
      <c r="B41610" t="s">
        <v>598</v>
      </c>
      <c r="C41610" t="s">
        <v>192</v>
      </c>
      <c r="D41610" t="s">
        <v>132</v>
      </c>
      <c r="E41610" t="s">
        <v>350</v>
      </c>
      <c r="F41610" t="s">
        <v>101</v>
      </c>
    </row>
    <row r="41611" spans="1:8" x14ac:dyDescent="0.35">
      <c r="A41611">
        <v>11072024</v>
      </c>
      <c r="B41611" t="s">
        <v>293</v>
      </c>
      <c r="C41611" t="s">
        <v>539</v>
      </c>
      <c r="D41611" t="s">
        <v>132</v>
      </c>
      <c r="E41611" t="s">
        <v>352</v>
      </c>
      <c r="F41611" t="s">
        <v>101</v>
      </c>
    </row>
    <row r="41612" spans="1:8" x14ac:dyDescent="0.35">
      <c r="A41612">
        <v>11072024</v>
      </c>
      <c r="B41612" t="s">
        <v>323</v>
      </c>
      <c r="C41612" t="s">
        <v>250</v>
      </c>
      <c r="D41612" t="s">
        <v>132</v>
      </c>
      <c r="E41612" t="s">
        <v>133</v>
      </c>
      <c r="F41612" t="s">
        <v>355</v>
      </c>
    </row>
    <row r="41613" spans="1:8" x14ac:dyDescent="0.35">
      <c r="A41613">
        <v>11072024</v>
      </c>
      <c r="B41613" t="s">
        <v>439</v>
      </c>
      <c r="C41613" t="s">
        <v>363</v>
      </c>
      <c r="D41613" t="s">
        <v>132</v>
      </c>
      <c r="E41613" t="s">
        <v>356</v>
      </c>
      <c r="F41613" t="s">
        <v>101</v>
      </c>
    </row>
    <row r="41614" spans="1:8" x14ac:dyDescent="0.35">
      <c r="A41614">
        <v>11072024</v>
      </c>
      <c r="B41614" t="s">
        <v>179</v>
      </c>
      <c r="C41614" t="s">
        <v>250</v>
      </c>
      <c r="D41614" t="s">
        <v>359</v>
      </c>
      <c r="E41614" t="s">
        <v>360</v>
      </c>
      <c r="F41614" t="s">
        <v>101</v>
      </c>
    </row>
    <row r="41615" spans="1:8" x14ac:dyDescent="0.35">
      <c r="A41615">
        <v>11072024</v>
      </c>
      <c r="B41615" t="s">
        <v>398</v>
      </c>
      <c r="C41615" t="s">
        <v>201</v>
      </c>
      <c r="D41615" t="s">
        <v>359</v>
      </c>
      <c r="E41615" t="s">
        <v>362</v>
      </c>
      <c r="F41615" t="s">
        <v>101</v>
      </c>
    </row>
    <row r="41616" spans="1:8" x14ac:dyDescent="0.35">
      <c r="A41616">
        <v>11072024</v>
      </c>
      <c r="B41616" t="s">
        <v>171</v>
      </c>
      <c r="C41616" t="s">
        <v>740</v>
      </c>
      <c r="D41616" t="s">
        <v>359</v>
      </c>
      <c r="E41616" t="s">
        <v>362</v>
      </c>
      <c r="F41616" t="s">
        <v>140</v>
      </c>
      <c r="G41616" t="s">
        <v>364</v>
      </c>
      <c r="H41616" t="s">
        <v>101</v>
      </c>
    </row>
    <row r="41617" spans="1:9" x14ac:dyDescent="0.35">
      <c r="A41617">
        <v>11072024</v>
      </c>
      <c r="B41617" t="s">
        <v>430</v>
      </c>
      <c r="C41617" t="s">
        <v>490</v>
      </c>
      <c r="D41617" t="s">
        <v>366</v>
      </c>
      <c r="E41617" t="s">
        <v>257</v>
      </c>
      <c r="F41617" t="s">
        <v>367</v>
      </c>
      <c r="G41617" t="s">
        <v>101</v>
      </c>
    </row>
    <row r="41618" spans="1:9" x14ac:dyDescent="0.35">
      <c r="A41618">
        <v>11072024</v>
      </c>
      <c r="B41618" t="s">
        <v>574</v>
      </c>
      <c r="C41618" t="s">
        <v>656</v>
      </c>
      <c r="D41618" t="s">
        <v>369</v>
      </c>
      <c r="E41618" t="s">
        <v>370</v>
      </c>
      <c r="F41618" t="s">
        <v>101</v>
      </c>
    </row>
    <row r="41619" spans="1:9" x14ac:dyDescent="0.35">
      <c r="A41619">
        <v>11072024</v>
      </c>
      <c r="B41619" t="s">
        <v>237</v>
      </c>
      <c r="C41619" t="s">
        <v>297</v>
      </c>
      <c r="D41619" t="s">
        <v>371</v>
      </c>
      <c r="E41619" t="s">
        <v>101</v>
      </c>
    </row>
    <row r="41620" spans="1:9" x14ac:dyDescent="0.35">
      <c r="A41620">
        <v>11072024</v>
      </c>
      <c r="B41620" t="s">
        <v>292</v>
      </c>
      <c r="C41620" t="s">
        <v>610</v>
      </c>
      <c r="D41620" t="s">
        <v>372</v>
      </c>
      <c r="E41620" t="s">
        <v>101</v>
      </c>
    </row>
    <row r="41621" spans="1:9" x14ac:dyDescent="0.35">
      <c r="A41621">
        <v>11072024</v>
      </c>
      <c r="B41621" t="s">
        <v>420</v>
      </c>
      <c r="C41621" t="s">
        <v>373</v>
      </c>
      <c r="D41621" t="s">
        <v>101</v>
      </c>
    </row>
    <row r="41622" spans="1:9" x14ac:dyDescent="0.35">
      <c r="A41622">
        <v>11072024</v>
      </c>
      <c r="B41622" t="s">
        <v>556</v>
      </c>
      <c r="C41622" t="s">
        <v>492</v>
      </c>
      <c r="D41622" t="s">
        <v>376</v>
      </c>
      <c r="E41622" t="s">
        <v>140</v>
      </c>
      <c r="F41622" t="s">
        <v>331</v>
      </c>
      <c r="G41622" t="s">
        <v>377</v>
      </c>
      <c r="H41622" t="s">
        <v>101</v>
      </c>
    </row>
    <row r="41623" spans="1:9" x14ac:dyDescent="0.35">
      <c r="A41623">
        <v>11072024</v>
      </c>
      <c r="B41623" t="s">
        <v>414</v>
      </c>
      <c r="C41623" t="s">
        <v>452</v>
      </c>
      <c r="D41623" t="s">
        <v>378</v>
      </c>
    </row>
    <row r="41624" spans="1:9" x14ac:dyDescent="0.35">
      <c r="A41624">
        <v>11072024</v>
      </c>
      <c r="B41624" t="s">
        <v>600</v>
      </c>
      <c r="C41624" t="s">
        <v>283</v>
      </c>
      <c r="D41624" t="s">
        <v>380</v>
      </c>
      <c r="E41624" t="s">
        <v>101</v>
      </c>
    </row>
    <row r="41625" spans="1:9" x14ac:dyDescent="0.35">
      <c r="A41625">
        <v>11072024</v>
      </c>
      <c r="B41625" t="s">
        <v>424</v>
      </c>
      <c r="C41625" t="s">
        <v>467</v>
      </c>
      <c r="D41625" t="s">
        <v>382</v>
      </c>
      <c r="E41625" t="s">
        <v>383</v>
      </c>
    </row>
    <row r="41626" spans="1:9" x14ac:dyDescent="0.35">
      <c r="A41626">
        <v>11072024</v>
      </c>
      <c r="B41626" t="s">
        <v>541</v>
      </c>
      <c r="C41626" t="s">
        <v>381</v>
      </c>
      <c r="D41626" t="s">
        <v>385</v>
      </c>
      <c r="E41626" t="s">
        <v>386</v>
      </c>
    </row>
    <row r="41627" spans="1:9" x14ac:dyDescent="0.35">
      <c r="A41627">
        <v>11072024</v>
      </c>
      <c r="B41627" t="s">
        <v>471</v>
      </c>
      <c r="C41627" t="s">
        <v>457</v>
      </c>
      <c r="D41627" t="s">
        <v>388</v>
      </c>
      <c r="E41627" t="s">
        <v>101</v>
      </c>
    </row>
    <row r="41628" spans="1:9" x14ac:dyDescent="0.35">
      <c r="A41628">
        <v>11072024</v>
      </c>
      <c r="B41628" t="s">
        <v>269</v>
      </c>
      <c r="C41628" t="s">
        <v>106</v>
      </c>
      <c r="D41628" t="s">
        <v>391</v>
      </c>
      <c r="E41628" t="s">
        <v>101</v>
      </c>
    </row>
    <row r="41629" spans="1:9" x14ac:dyDescent="0.35">
      <c r="A41629">
        <v>11072024</v>
      </c>
      <c r="B41629" t="s">
        <v>174</v>
      </c>
      <c r="C41629" t="s">
        <v>607</v>
      </c>
      <c r="D41629" t="s">
        <v>393</v>
      </c>
    </row>
    <row r="41630" spans="1:9" x14ac:dyDescent="0.35">
      <c r="A41630">
        <v>11072024</v>
      </c>
      <c r="B41630" t="s">
        <v>154</v>
      </c>
      <c r="C41630" t="s">
        <v>522</v>
      </c>
      <c r="D41630" t="s">
        <v>394</v>
      </c>
      <c r="E41630" t="s">
        <v>395</v>
      </c>
      <c r="F41630" t="s">
        <v>101</v>
      </c>
    </row>
    <row r="41631" spans="1:9" x14ac:dyDescent="0.35">
      <c r="A41631">
        <v>11072024</v>
      </c>
      <c r="B41631" t="s">
        <v>234</v>
      </c>
      <c r="C41631" t="s">
        <v>397</v>
      </c>
      <c r="D41631" t="s">
        <v>101</v>
      </c>
    </row>
    <row r="41632" spans="1:9" x14ac:dyDescent="0.35">
      <c r="A41632">
        <v>11072024</v>
      </c>
      <c r="B41632" t="s">
        <v>304</v>
      </c>
      <c r="C41632" t="s">
        <v>212</v>
      </c>
      <c r="D41632" t="s">
        <v>399</v>
      </c>
      <c r="E41632" t="s">
        <v>140</v>
      </c>
      <c r="F41632" t="s">
        <v>400</v>
      </c>
      <c r="G41632" t="s">
        <v>257</v>
      </c>
      <c r="H41632" t="s">
        <v>331</v>
      </c>
      <c r="I41632" t="s">
        <v>401</v>
      </c>
    </row>
    <row r="41633" spans="1:7" x14ac:dyDescent="0.35">
      <c r="A41633">
        <v>11072024</v>
      </c>
      <c r="B41633" t="s">
        <v>450</v>
      </c>
      <c r="C41633" t="s">
        <v>517</v>
      </c>
      <c r="D41633" t="s">
        <v>399</v>
      </c>
      <c r="E41633" t="s">
        <v>187</v>
      </c>
      <c r="F41633" t="s">
        <v>101</v>
      </c>
    </row>
    <row r="41634" spans="1:7" x14ac:dyDescent="0.35">
      <c r="A41634">
        <v>11072024</v>
      </c>
      <c r="B41634" t="s">
        <v>442</v>
      </c>
      <c r="C41634" t="s">
        <v>610</v>
      </c>
      <c r="D41634" t="s">
        <v>399</v>
      </c>
      <c r="E41634" t="s">
        <v>403</v>
      </c>
      <c r="F41634" t="s">
        <v>101</v>
      </c>
    </row>
    <row r="41635" spans="1:7" x14ac:dyDescent="0.35">
      <c r="A41635">
        <v>11072024</v>
      </c>
      <c r="B41635" t="s">
        <v>526</v>
      </c>
      <c r="C41635" t="s">
        <v>532</v>
      </c>
      <c r="D41635" t="s">
        <v>399</v>
      </c>
      <c r="E41635" t="s">
        <v>404</v>
      </c>
      <c r="F41635" t="s">
        <v>101</v>
      </c>
    </row>
    <row r="41636" spans="1:7" x14ac:dyDescent="0.35">
      <c r="A41636">
        <v>10072024</v>
      </c>
      <c r="B41636" t="s">
        <v>305</v>
      </c>
      <c r="C41636" t="s">
        <v>302</v>
      </c>
      <c r="D41636" t="s">
        <v>100</v>
      </c>
      <c r="E41636" t="s">
        <v>101</v>
      </c>
    </row>
    <row r="41637" spans="1:7" x14ac:dyDescent="0.35">
      <c r="A41637">
        <v>10072024</v>
      </c>
      <c r="B41637" t="s">
        <v>604</v>
      </c>
      <c r="C41637" t="s">
        <v>797</v>
      </c>
      <c r="D41637" t="s">
        <v>104</v>
      </c>
      <c r="E41637" t="s">
        <v>101</v>
      </c>
    </row>
    <row r="41638" spans="1:7" x14ac:dyDescent="0.35">
      <c r="A41638">
        <v>10072024</v>
      </c>
      <c r="B41638" t="s">
        <v>453</v>
      </c>
      <c r="C41638" t="s">
        <v>107</v>
      </c>
      <c r="D41638" t="s">
        <v>108</v>
      </c>
      <c r="E41638" t="s">
        <v>101</v>
      </c>
    </row>
    <row r="41639" spans="1:7" x14ac:dyDescent="0.35">
      <c r="A41639">
        <v>10072024</v>
      </c>
      <c r="B41639" t="s">
        <v>569</v>
      </c>
      <c r="C41639" t="s">
        <v>276</v>
      </c>
      <c r="D41639" t="s">
        <v>111</v>
      </c>
      <c r="E41639" t="s">
        <v>101</v>
      </c>
    </row>
    <row r="41640" spans="1:7" x14ac:dyDescent="0.35">
      <c r="A41640">
        <v>10072024</v>
      </c>
      <c r="B41640" t="s">
        <v>488</v>
      </c>
      <c r="C41640" t="s">
        <v>958</v>
      </c>
      <c r="D41640" t="s">
        <v>114</v>
      </c>
      <c r="E41640" t="s">
        <v>115</v>
      </c>
      <c r="F41640" t="s">
        <v>116</v>
      </c>
    </row>
    <row r="41641" spans="1:7" x14ac:dyDescent="0.35">
      <c r="A41641">
        <v>10072024</v>
      </c>
      <c r="B41641" t="s">
        <v>563</v>
      </c>
      <c r="C41641" t="s">
        <v>799</v>
      </c>
      <c r="D41641" t="s">
        <v>114</v>
      </c>
      <c r="E41641" t="s">
        <v>119</v>
      </c>
      <c r="F41641" t="s">
        <v>120</v>
      </c>
      <c r="G41641" t="s">
        <v>121</v>
      </c>
    </row>
    <row r="41642" spans="1:7" x14ac:dyDescent="0.35">
      <c r="A41642">
        <v>10072024</v>
      </c>
      <c r="B41642" t="s">
        <v>859</v>
      </c>
      <c r="C41642" t="s">
        <v>807</v>
      </c>
      <c r="D41642" t="s">
        <v>114</v>
      </c>
      <c r="E41642" t="s">
        <v>124</v>
      </c>
    </row>
    <row r="41643" spans="1:7" x14ac:dyDescent="0.35">
      <c r="A41643">
        <v>10072024</v>
      </c>
      <c r="B41643" t="s">
        <v>774</v>
      </c>
      <c r="C41643" t="s">
        <v>996</v>
      </c>
      <c r="D41643" t="s">
        <v>114</v>
      </c>
      <c r="E41643" t="s">
        <v>127</v>
      </c>
    </row>
    <row r="41644" spans="1:7" x14ac:dyDescent="0.35">
      <c r="A41644">
        <v>10072024</v>
      </c>
      <c r="B41644" t="s">
        <v>580</v>
      </c>
      <c r="C41644" t="s">
        <v>612</v>
      </c>
      <c r="D41644" t="s">
        <v>114</v>
      </c>
      <c r="E41644" t="s">
        <v>130</v>
      </c>
    </row>
    <row r="41645" spans="1:7" x14ac:dyDescent="0.35">
      <c r="A41645">
        <v>10072024</v>
      </c>
      <c r="B41645" t="s">
        <v>486</v>
      </c>
      <c r="C41645" t="s">
        <v>727</v>
      </c>
      <c r="D41645" t="s">
        <v>114</v>
      </c>
      <c r="E41645" t="s">
        <v>132</v>
      </c>
      <c r="F41645" t="s">
        <v>133</v>
      </c>
    </row>
    <row r="41646" spans="1:7" x14ac:dyDescent="0.35">
      <c r="A41646">
        <v>10072024</v>
      </c>
      <c r="B41646" t="s">
        <v>286</v>
      </c>
      <c r="C41646" t="s">
        <v>532</v>
      </c>
      <c r="D41646" t="s">
        <v>135</v>
      </c>
      <c r="E41646" t="s">
        <v>136</v>
      </c>
    </row>
    <row r="41647" spans="1:7" x14ac:dyDescent="0.35">
      <c r="A41647">
        <v>10072024</v>
      </c>
      <c r="B41647" t="s">
        <v>154</v>
      </c>
      <c r="C41647" t="s">
        <v>99</v>
      </c>
      <c r="D41647" t="s">
        <v>139</v>
      </c>
      <c r="E41647" t="s">
        <v>140</v>
      </c>
      <c r="F41647" t="s">
        <v>141</v>
      </c>
      <c r="G41647" t="s">
        <v>101</v>
      </c>
    </row>
    <row r="41648" spans="1:7" x14ac:dyDescent="0.35">
      <c r="A41648">
        <v>10072024</v>
      </c>
      <c r="B41648" t="s">
        <v>203</v>
      </c>
      <c r="C41648" t="s">
        <v>671</v>
      </c>
      <c r="D41648" t="s">
        <v>144</v>
      </c>
      <c r="E41648" t="s">
        <v>101</v>
      </c>
    </row>
    <row r="41649" spans="1:6" x14ac:dyDescent="0.35">
      <c r="A41649">
        <v>10072024</v>
      </c>
      <c r="B41649" t="s">
        <v>323</v>
      </c>
      <c r="C41649" t="s">
        <v>482</v>
      </c>
      <c r="D41649" t="s">
        <v>147</v>
      </c>
      <c r="E41649" t="s">
        <v>148</v>
      </c>
      <c r="F41649" t="s">
        <v>149</v>
      </c>
    </row>
    <row r="41650" spans="1:6" x14ac:dyDescent="0.35">
      <c r="A41650">
        <v>10072024</v>
      </c>
      <c r="B41650" t="s">
        <v>318</v>
      </c>
      <c r="C41650" t="s">
        <v>152</v>
      </c>
      <c r="D41650" t="s">
        <v>140</v>
      </c>
      <c r="E41650" t="s">
        <v>153</v>
      </c>
      <c r="F41650" t="s">
        <v>101</v>
      </c>
    </row>
    <row r="41651" spans="1:6" x14ac:dyDescent="0.35">
      <c r="A41651">
        <v>10072024</v>
      </c>
      <c r="B41651" t="s">
        <v>145</v>
      </c>
      <c r="C41651" t="s">
        <v>128</v>
      </c>
      <c r="D41651" t="s">
        <v>156</v>
      </c>
      <c r="E41651" t="s">
        <v>101</v>
      </c>
    </row>
    <row r="41652" spans="1:6" x14ac:dyDescent="0.35">
      <c r="A41652">
        <v>10072024</v>
      </c>
      <c r="B41652" t="s">
        <v>492</v>
      </c>
      <c r="C41652" t="s">
        <v>159</v>
      </c>
      <c r="D41652" t="s">
        <v>101</v>
      </c>
    </row>
    <row r="41653" spans="1:6" x14ac:dyDescent="0.35">
      <c r="A41653">
        <v>10072024</v>
      </c>
      <c r="B41653" t="s">
        <v>302</v>
      </c>
      <c r="C41653" t="s">
        <v>161</v>
      </c>
      <c r="D41653" t="s">
        <v>101</v>
      </c>
    </row>
    <row r="41654" spans="1:6" x14ac:dyDescent="0.35">
      <c r="A41654">
        <v>10072024</v>
      </c>
      <c r="B41654" t="s">
        <v>122</v>
      </c>
      <c r="C41654" t="s">
        <v>435</v>
      </c>
      <c r="D41654" t="s">
        <v>164</v>
      </c>
      <c r="E41654" t="s">
        <v>101</v>
      </c>
    </row>
    <row r="41655" spans="1:6" x14ac:dyDescent="0.35">
      <c r="A41655">
        <v>10072024</v>
      </c>
      <c r="B41655" t="s">
        <v>150</v>
      </c>
      <c r="C41655" t="s">
        <v>197</v>
      </c>
      <c r="D41655" t="s">
        <v>167</v>
      </c>
    </row>
    <row r="41656" spans="1:6" x14ac:dyDescent="0.35">
      <c r="A41656">
        <v>10072024</v>
      </c>
      <c r="B41656" t="s">
        <v>269</v>
      </c>
      <c r="C41656" t="s">
        <v>492</v>
      </c>
      <c r="D41656" t="s">
        <v>423</v>
      </c>
      <c r="E41656" t="s">
        <v>101</v>
      </c>
    </row>
    <row r="41657" spans="1:6" x14ac:dyDescent="0.35">
      <c r="A41657">
        <v>10072024</v>
      </c>
      <c r="B41657" t="s">
        <v>439</v>
      </c>
      <c r="C41657" t="s">
        <v>227</v>
      </c>
      <c r="D41657" t="s">
        <v>169</v>
      </c>
      <c r="E41657" t="s">
        <v>170</v>
      </c>
      <c r="F41657" t="s">
        <v>101</v>
      </c>
    </row>
    <row r="41658" spans="1:6" x14ac:dyDescent="0.35">
      <c r="A41658">
        <v>10072024</v>
      </c>
      <c r="B41658" t="s">
        <v>154</v>
      </c>
      <c r="C41658" t="s">
        <v>212</v>
      </c>
      <c r="D41658" t="s">
        <v>173</v>
      </c>
      <c r="E41658" t="s">
        <v>101</v>
      </c>
    </row>
    <row r="41659" spans="1:6" x14ac:dyDescent="0.35">
      <c r="A41659">
        <v>10072024</v>
      </c>
      <c r="B41659" t="s">
        <v>604</v>
      </c>
      <c r="C41659" t="s">
        <v>379</v>
      </c>
      <c r="D41659" t="s">
        <v>176</v>
      </c>
      <c r="E41659" t="s">
        <v>101</v>
      </c>
    </row>
    <row r="41660" spans="1:6" x14ac:dyDescent="0.35">
      <c r="A41660">
        <v>10072024</v>
      </c>
      <c r="B41660" t="s">
        <v>272</v>
      </c>
      <c r="C41660" t="s">
        <v>443</v>
      </c>
      <c r="D41660" t="s">
        <v>176</v>
      </c>
      <c r="E41660" t="s">
        <v>149</v>
      </c>
    </row>
    <row r="41661" spans="1:6" x14ac:dyDescent="0.35">
      <c r="A41661">
        <v>10072024</v>
      </c>
      <c r="B41661" t="s">
        <v>248</v>
      </c>
      <c r="C41661" t="s">
        <v>462</v>
      </c>
      <c r="D41661" t="s">
        <v>181</v>
      </c>
      <c r="E41661" t="s">
        <v>182</v>
      </c>
      <c r="F41661" t="s">
        <v>101</v>
      </c>
    </row>
    <row r="41662" spans="1:6" x14ac:dyDescent="0.35">
      <c r="A41662">
        <v>10072024</v>
      </c>
      <c r="B41662" t="s">
        <v>221</v>
      </c>
      <c r="C41662" t="s">
        <v>354</v>
      </c>
      <c r="D41662" t="s">
        <v>184</v>
      </c>
      <c r="E41662" t="s">
        <v>101</v>
      </c>
    </row>
    <row r="41663" spans="1:6" x14ac:dyDescent="0.35">
      <c r="A41663">
        <v>10072024</v>
      </c>
      <c r="B41663" t="s">
        <v>631</v>
      </c>
      <c r="C41663" t="s">
        <v>187</v>
      </c>
      <c r="D41663" t="s">
        <v>101</v>
      </c>
    </row>
    <row r="41664" spans="1:6" x14ac:dyDescent="0.35">
      <c r="A41664">
        <v>10072024</v>
      </c>
      <c r="B41664" t="s">
        <v>446</v>
      </c>
      <c r="C41664" t="s">
        <v>242</v>
      </c>
      <c r="D41664" t="s">
        <v>190</v>
      </c>
      <c r="E41664" t="s">
        <v>191</v>
      </c>
      <c r="F41664" t="s">
        <v>101</v>
      </c>
    </row>
    <row r="41665" spans="1:7" x14ac:dyDescent="0.35">
      <c r="A41665">
        <v>10072024</v>
      </c>
      <c r="B41665" t="s">
        <v>601</v>
      </c>
      <c r="C41665" t="s">
        <v>106</v>
      </c>
      <c r="D41665" t="s">
        <v>190</v>
      </c>
      <c r="E41665" t="s">
        <v>194</v>
      </c>
      <c r="F41665" t="s">
        <v>101</v>
      </c>
    </row>
    <row r="41666" spans="1:7" x14ac:dyDescent="0.35">
      <c r="A41666">
        <v>10072024</v>
      </c>
      <c r="B41666" t="s">
        <v>305</v>
      </c>
      <c r="C41666" t="s">
        <v>533</v>
      </c>
      <c r="D41666" t="s">
        <v>190</v>
      </c>
      <c r="E41666" t="s">
        <v>196</v>
      </c>
      <c r="F41666" t="s">
        <v>101</v>
      </c>
    </row>
    <row r="41667" spans="1:7" x14ac:dyDescent="0.35">
      <c r="A41667">
        <v>10072024</v>
      </c>
      <c r="B41667" t="s">
        <v>503</v>
      </c>
      <c r="C41667" t="s">
        <v>198</v>
      </c>
      <c r="D41667" t="s">
        <v>140</v>
      </c>
      <c r="E41667" t="s">
        <v>199</v>
      </c>
      <c r="F41667" t="s">
        <v>200</v>
      </c>
      <c r="G41667" t="s">
        <v>101</v>
      </c>
    </row>
    <row r="41668" spans="1:7" x14ac:dyDescent="0.35">
      <c r="A41668">
        <v>10072024</v>
      </c>
      <c r="B41668" t="s">
        <v>553</v>
      </c>
      <c r="C41668" t="s">
        <v>533</v>
      </c>
      <c r="D41668" t="s">
        <v>61</v>
      </c>
      <c r="E41668" t="s">
        <v>101</v>
      </c>
    </row>
    <row r="41669" spans="1:7" x14ac:dyDescent="0.35">
      <c r="A41669">
        <v>10072024</v>
      </c>
      <c r="B41669" t="s">
        <v>195</v>
      </c>
      <c r="C41669" t="s">
        <v>631</v>
      </c>
      <c r="D41669" t="s">
        <v>205</v>
      </c>
      <c r="E41669" t="s">
        <v>101</v>
      </c>
    </row>
    <row r="41670" spans="1:7" x14ac:dyDescent="0.35">
      <c r="A41670">
        <v>10072024</v>
      </c>
      <c r="B41670" t="s">
        <v>425</v>
      </c>
      <c r="C41670" t="s">
        <v>357</v>
      </c>
      <c r="D41670" t="s">
        <v>208</v>
      </c>
      <c r="E41670" t="s">
        <v>101</v>
      </c>
    </row>
    <row r="41671" spans="1:7" x14ac:dyDescent="0.35">
      <c r="A41671">
        <v>10072024</v>
      </c>
      <c r="B41671" t="s">
        <v>543</v>
      </c>
      <c r="C41671" t="s">
        <v>448</v>
      </c>
      <c r="D41671" t="s">
        <v>210</v>
      </c>
      <c r="E41671" t="s">
        <v>211</v>
      </c>
      <c r="F41671" t="s">
        <v>101</v>
      </c>
    </row>
    <row r="41672" spans="1:7" x14ac:dyDescent="0.35">
      <c r="A41672">
        <v>10072024</v>
      </c>
      <c r="B41672" t="s">
        <v>158</v>
      </c>
      <c r="C41672" t="s">
        <v>242</v>
      </c>
      <c r="D41672" t="s">
        <v>214</v>
      </c>
      <c r="E41672" t="s">
        <v>215</v>
      </c>
      <c r="F41672" t="s">
        <v>101</v>
      </c>
    </row>
    <row r="41673" spans="1:7" x14ac:dyDescent="0.35">
      <c r="A41673">
        <v>10072024</v>
      </c>
      <c r="B41673" t="s">
        <v>543</v>
      </c>
      <c r="C41673" t="s">
        <v>546</v>
      </c>
      <c r="D41673" t="s">
        <v>217</v>
      </c>
      <c r="E41673" t="s">
        <v>101</v>
      </c>
    </row>
    <row r="41674" spans="1:7" x14ac:dyDescent="0.35">
      <c r="A41674">
        <v>10072024</v>
      </c>
      <c r="B41674" t="s">
        <v>258</v>
      </c>
      <c r="C41674" t="s">
        <v>569</v>
      </c>
      <c r="D41674" t="s">
        <v>220</v>
      </c>
      <c r="E41674" t="s">
        <v>101</v>
      </c>
    </row>
    <row r="41675" spans="1:7" x14ac:dyDescent="0.35">
      <c r="A41675">
        <v>10072024</v>
      </c>
      <c r="B41675" t="s">
        <v>424</v>
      </c>
      <c r="C41675" t="s">
        <v>402</v>
      </c>
      <c r="D41675" t="s">
        <v>222</v>
      </c>
    </row>
    <row r="41676" spans="1:7" x14ac:dyDescent="0.35">
      <c r="A41676">
        <v>10072024</v>
      </c>
      <c r="B41676" t="s">
        <v>233</v>
      </c>
      <c r="C41676" t="s">
        <v>297</v>
      </c>
      <c r="D41676" t="s">
        <v>223</v>
      </c>
    </row>
    <row r="41677" spans="1:7" x14ac:dyDescent="0.35">
      <c r="A41677">
        <v>10072024</v>
      </c>
      <c r="B41677" t="s">
        <v>258</v>
      </c>
      <c r="C41677" t="s">
        <v>151</v>
      </c>
      <c r="D41677" t="s">
        <v>225</v>
      </c>
      <c r="E41677" t="s">
        <v>101</v>
      </c>
    </row>
    <row r="41678" spans="1:7" x14ac:dyDescent="0.35">
      <c r="A41678">
        <v>10072024</v>
      </c>
      <c r="B41678" t="s">
        <v>375</v>
      </c>
      <c r="C41678" t="s">
        <v>178</v>
      </c>
      <c r="D41678" t="s">
        <v>225</v>
      </c>
      <c r="E41678" t="s">
        <v>228</v>
      </c>
      <c r="F41678" t="s">
        <v>229</v>
      </c>
    </row>
    <row r="41679" spans="1:7" x14ac:dyDescent="0.35">
      <c r="A41679">
        <v>10072024</v>
      </c>
      <c r="B41679" t="s">
        <v>98</v>
      </c>
      <c r="C41679" t="s">
        <v>276</v>
      </c>
      <c r="D41679" t="s">
        <v>232</v>
      </c>
      <c r="E41679" t="s">
        <v>101</v>
      </c>
    </row>
    <row r="41680" spans="1:7" x14ac:dyDescent="0.35">
      <c r="A41680">
        <v>10072024</v>
      </c>
      <c r="B41680" t="s">
        <v>497</v>
      </c>
      <c r="C41680" t="s">
        <v>585</v>
      </c>
      <c r="D41680" t="s">
        <v>235</v>
      </c>
      <c r="E41680" t="s">
        <v>236</v>
      </c>
      <c r="F41680" t="s">
        <v>101</v>
      </c>
    </row>
    <row r="41681" spans="1:7" x14ac:dyDescent="0.35">
      <c r="A41681">
        <v>10072024</v>
      </c>
      <c r="B41681" t="s">
        <v>183</v>
      </c>
      <c r="C41681" t="s">
        <v>103</v>
      </c>
      <c r="D41681" t="s">
        <v>235</v>
      </c>
      <c r="E41681" t="s">
        <v>239</v>
      </c>
      <c r="F41681" t="s">
        <v>149</v>
      </c>
    </row>
    <row r="41682" spans="1:7" x14ac:dyDescent="0.35">
      <c r="A41682">
        <v>10072024</v>
      </c>
      <c r="B41682" t="s">
        <v>439</v>
      </c>
      <c r="C41682" t="s">
        <v>506</v>
      </c>
      <c r="D41682" t="s">
        <v>235</v>
      </c>
      <c r="E41682" t="s">
        <v>241</v>
      </c>
      <c r="F41682" t="s">
        <v>101</v>
      </c>
    </row>
    <row r="41683" spans="1:7" x14ac:dyDescent="0.35">
      <c r="A41683">
        <v>10072024</v>
      </c>
      <c r="B41683" t="s">
        <v>342</v>
      </c>
      <c r="C41683" t="s">
        <v>533</v>
      </c>
      <c r="D41683" t="s">
        <v>243</v>
      </c>
      <c r="E41683" t="s">
        <v>101</v>
      </c>
    </row>
    <row r="41684" spans="1:7" x14ac:dyDescent="0.35">
      <c r="A41684">
        <v>10072024</v>
      </c>
      <c r="B41684" t="s">
        <v>203</v>
      </c>
      <c r="C41684" t="s">
        <v>379</v>
      </c>
      <c r="D41684" t="s">
        <v>245</v>
      </c>
      <c r="E41684" t="s">
        <v>246</v>
      </c>
    </row>
    <row r="41685" spans="1:7" x14ac:dyDescent="0.35">
      <c r="A41685">
        <v>10072024</v>
      </c>
      <c r="B41685" t="s">
        <v>237</v>
      </c>
      <c r="C41685" t="s">
        <v>216</v>
      </c>
      <c r="D41685" t="s">
        <v>245</v>
      </c>
      <c r="E41685" t="s">
        <v>249</v>
      </c>
    </row>
    <row r="41686" spans="1:7" x14ac:dyDescent="0.35">
      <c r="A41686">
        <v>10072024</v>
      </c>
      <c r="B41686" t="s">
        <v>122</v>
      </c>
      <c r="C41686" t="s">
        <v>358</v>
      </c>
      <c r="D41686" t="s">
        <v>252</v>
      </c>
      <c r="E41686" t="s">
        <v>101</v>
      </c>
    </row>
    <row r="41687" spans="1:7" x14ac:dyDescent="0.35">
      <c r="A41687">
        <v>10072024</v>
      </c>
      <c r="B41687" t="s">
        <v>179</v>
      </c>
      <c r="C41687" t="s">
        <v>671</v>
      </c>
      <c r="D41687" t="s">
        <v>254</v>
      </c>
    </row>
    <row r="41688" spans="1:7" x14ac:dyDescent="0.35">
      <c r="A41688">
        <v>10072024</v>
      </c>
      <c r="B41688" t="s">
        <v>346</v>
      </c>
      <c r="C41688" t="s">
        <v>522</v>
      </c>
      <c r="D41688" t="s">
        <v>256</v>
      </c>
      <c r="E41688" t="s">
        <v>257</v>
      </c>
      <c r="F41688" t="s">
        <v>236</v>
      </c>
      <c r="G41688" t="s">
        <v>101</v>
      </c>
    </row>
    <row r="41689" spans="1:7" x14ac:dyDescent="0.35">
      <c r="A41689">
        <v>10072024</v>
      </c>
      <c r="B41689" t="s">
        <v>219</v>
      </c>
      <c r="C41689" t="s">
        <v>189</v>
      </c>
      <c r="D41689" t="s">
        <v>260</v>
      </c>
      <c r="E41689" t="s">
        <v>136</v>
      </c>
      <c r="F41689" t="s">
        <v>101</v>
      </c>
    </row>
    <row r="41690" spans="1:7" x14ac:dyDescent="0.35">
      <c r="A41690">
        <v>10072024</v>
      </c>
      <c r="B41690" t="s">
        <v>509</v>
      </c>
      <c r="C41690" t="s">
        <v>261</v>
      </c>
      <c r="D41690" t="s">
        <v>262</v>
      </c>
      <c r="E41690" t="s">
        <v>101</v>
      </c>
    </row>
    <row r="41691" spans="1:7" x14ac:dyDescent="0.35">
      <c r="A41691">
        <v>10072024</v>
      </c>
      <c r="B41691" t="s">
        <v>519</v>
      </c>
      <c r="C41691" t="s">
        <v>109</v>
      </c>
      <c r="D41691" t="s">
        <v>264</v>
      </c>
      <c r="E41691" t="s">
        <v>101</v>
      </c>
    </row>
    <row r="41692" spans="1:7" x14ac:dyDescent="0.35">
      <c r="A41692">
        <v>10072024</v>
      </c>
      <c r="B41692" t="s">
        <v>175</v>
      </c>
      <c r="C41692" t="s">
        <v>264</v>
      </c>
      <c r="D41692" t="s">
        <v>149</v>
      </c>
    </row>
    <row r="41693" spans="1:7" x14ac:dyDescent="0.35">
      <c r="A41693">
        <v>10072024</v>
      </c>
      <c r="B41693" t="s">
        <v>368</v>
      </c>
      <c r="C41693" t="s">
        <v>411</v>
      </c>
      <c r="D41693" t="s">
        <v>265</v>
      </c>
      <c r="E41693" t="s">
        <v>101</v>
      </c>
      <c r="F41693" t="s">
        <v>266</v>
      </c>
    </row>
    <row r="41694" spans="1:7" x14ac:dyDescent="0.35">
      <c r="A41694">
        <v>10072024</v>
      </c>
      <c r="B41694" t="s">
        <v>651</v>
      </c>
      <c r="C41694" t="s">
        <v>421</v>
      </c>
      <c r="D41694" t="s">
        <v>267</v>
      </c>
      <c r="E41694" t="s">
        <v>101</v>
      </c>
    </row>
    <row r="41695" spans="1:7" x14ac:dyDescent="0.35">
      <c r="A41695">
        <v>10072024</v>
      </c>
      <c r="B41695" t="s">
        <v>269</v>
      </c>
      <c r="C41695" t="s">
        <v>188</v>
      </c>
      <c r="D41695" t="s">
        <v>268</v>
      </c>
    </row>
    <row r="41696" spans="1:7" x14ac:dyDescent="0.35">
      <c r="A41696">
        <v>10072024</v>
      </c>
      <c r="B41696" t="s">
        <v>526</v>
      </c>
      <c r="C41696" t="s">
        <v>259</v>
      </c>
      <c r="D41696" t="s">
        <v>270</v>
      </c>
      <c r="E41696" t="s">
        <v>271</v>
      </c>
      <c r="F41696" t="s">
        <v>101</v>
      </c>
    </row>
    <row r="41697" spans="1:9" x14ac:dyDescent="0.35">
      <c r="A41697">
        <v>10072024</v>
      </c>
      <c r="B41697" t="s">
        <v>318</v>
      </c>
      <c r="C41697" t="s">
        <v>458</v>
      </c>
      <c r="D41697" t="s">
        <v>274</v>
      </c>
      <c r="E41697" t="s">
        <v>101</v>
      </c>
    </row>
    <row r="41698" spans="1:9" x14ac:dyDescent="0.35">
      <c r="A41698">
        <v>10072024</v>
      </c>
      <c r="B41698" t="s">
        <v>105</v>
      </c>
      <c r="C41698" t="s">
        <v>143</v>
      </c>
      <c r="D41698" t="s">
        <v>277</v>
      </c>
      <c r="E41698" t="s">
        <v>101</v>
      </c>
    </row>
    <row r="41699" spans="1:9" x14ac:dyDescent="0.35">
      <c r="A41699">
        <v>10072024</v>
      </c>
      <c r="B41699" t="s">
        <v>145</v>
      </c>
      <c r="C41699" t="s">
        <v>509</v>
      </c>
      <c r="D41699" t="s">
        <v>279</v>
      </c>
      <c r="E41699" t="s">
        <v>140</v>
      </c>
      <c r="F41699" t="s">
        <v>280</v>
      </c>
    </row>
    <row r="41700" spans="1:9" x14ac:dyDescent="0.35">
      <c r="A41700">
        <v>10072024</v>
      </c>
      <c r="B41700" t="s">
        <v>145</v>
      </c>
      <c r="C41700" t="s">
        <v>155</v>
      </c>
      <c r="D41700" t="s">
        <v>281</v>
      </c>
    </row>
    <row r="41701" spans="1:9" x14ac:dyDescent="0.35">
      <c r="A41701">
        <v>10072024</v>
      </c>
      <c r="B41701" t="s">
        <v>248</v>
      </c>
      <c r="C41701" t="s">
        <v>143</v>
      </c>
      <c r="D41701" t="s">
        <v>284</v>
      </c>
      <c r="E41701" t="s">
        <v>101</v>
      </c>
    </row>
    <row r="41702" spans="1:9" x14ac:dyDescent="0.35">
      <c r="A41702">
        <v>10072024</v>
      </c>
      <c r="B41702" t="s">
        <v>450</v>
      </c>
      <c r="C41702" t="s">
        <v>275</v>
      </c>
      <c r="D41702" t="s">
        <v>287</v>
      </c>
      <c r="E41702" t="s">
        <v>101</v>
      </c>
    </row>
    <row r="41703" spans="1:9" x14ac:dyDescent="0.35">
      <c r="A41703">
        <v>10072024</v>
      </c>
      <c r="B41703" t="s">
        <v>526</v>
      </c>
      <c r="C41703" t="s">
        <v>212</v>
      </c>
      <c r="D41703" t="s">
        <v>288</v>
      </c>
      <c r="E41703" t="s">
        <v>101</v>
      </c>
    </row>
    <row r="41704" spans="1:9" x14ac:dyDescent="0.35">
      <c r="A41704">
        <v>10072024</v>
      </c>
      <c r="B41704" t="s">
        <v>446</v>
      </c>
      <c r="C41704" t="s">
        <v>412</v>
      </c>
      <c r="D41704" t="s">
        <v>290</v>
      </c>
      <c r="E41704" t="s">
        <v>140</v>
      </c>
      <c r="F41704" t="s">
        <v>291</v>
      </c>
    </row>
    <row r="41705" spans="1:9" x14ac:dyDescent="0.35">
      <c r="A41705">
        <v>10072024</v>
      </c>
      <c r="B41705" t="s">
        <v>450</v>
      </c>
      <c r="C41705" t="s">
        <v>192</v>
      </c>
      <c r="D41705" t="s">
        <v>290</v>
      </c>
      <c r="E41705" t="s">
        <v>140</v>
      </c>
      <c r="F41705" t="s">
        <v>294</v>
      </c>
      <c r="G41705" t="s">
        <v>295</v>
      </c>
      <c r="H41705" t="s">
        <v>101</v>
      </c>
    </row>
    <row r="41706" spans="1:9" x14ac:dyDescent="0.35">
      <c r="A41706">
        <v>10072024</v>
      </c>
      <c r="B41706" t="s">
        <v>398</v>
      </c>
      <c r="C41706" t="s">
        <v>379</v>
      </c>
      <c r="D41706" t="s">
        <v>298</v>
      </c>
      <c r="E41706" t="s">
        <v>101</v>
      </c>
    </row>
    <row r="41707" spans="1:9" x14ac:dyDescent="0.35">
      <c r="A41707">
        <v>10072024</v>
      </c>
      <c r="B41707" t="s">
        <v>185</v>
      </c>
      <c r="C41707" t="s">
        <v>472</v>
      </c>
      <c r="D41707" t="s">
        <v>300</v>
      </c>
      <c r="E41707" t="s">
        <v>262</v>
      </c>
      <c r="F41707" t="s">
        <v>101</v>
      </c>
    </row>
    <row r="41708" spans="1:9" x14ac:dyDescent="0.35">
      <c r="A41708">
        <v>10072024</v>
      </c>
      <c r="B41708" t="s">
        <v>165</v>
      </c>
      <c r="C41708" t="s">
        <v>379</v>
      </c>
      <c r="D41708" t="s">
        <v>301</v>
      </c>
      <c r="E41708" t="s">
        <v>101</v>
      </c>
    </row>
    <row r="41709" spans="1:9" x14ac:dyDescent="0.35">
      <c r="A41709">
        <v>10072024</v>
      </c>
      <c r="B41709" t="s">
        <v>526</v>
      </c>
      <c r="C41709" t="s">
        <v>333</v>
      </c>
      <c r="D41709" t="s">
        <v>303</v>
      </c>
      <c r="E41709" t="s">
        <v>149</v>
      </c>
    </row>
    <row r="41710" spans="1:9" x14ac:dyDescent="0.35">
      <c r="A41710">
        <v>10072024</v>
      </c>
      <c r="B41710" t="s">
        <v>526</v>
      </c>
      <c r="C41710" t="s">
        <v>204</v>
      </c>
      <c r="D41710" t="s">
        <v>306</v>
      </c>
      <c r="E41710" t="s">
        <v>101</v>
      </c>
    </row>
    <row r="41711" spans="1:9" x14ac:dyDescent="0.35">
      <c r="A41711">
        <v>10072024</v>
      </c>
      <c r="B41711" t="s">
        <v>224</v>
      </c>
      <c r="C41711" t="s">
        <v>568</v>
      </c>
      <c r="D41711" t="s">
        <v>308</v>
      </c>
      <c r="E41711" t="s">
        <v>309</v>
      </c>
      <c r="F41711" t="s">
        <v>310</v>
      </c>
      <c r="G41711" t="s">
        <v>311</v>
      </c>
      <c r="H41711" t="s">
        <v>312</v>
      </c>
      <c r="I41711" t="s">
        <v>101</v>
      </c>
    </row>
    <row r="41712" spans="1:9" x14ac:dyDescent="0.35">
      <c r="A41712">
        <v>10072024</v>
      </c>
      <c r="B41712" t="s">
        <v>179</v>
      </c>
      <c r="C41712" t="s">
        <v>192</v>
      </c>
      <c r="D41712" t="s">
        <v>314</v>
      </c>
      <c r="E41712" t="s">
        <v>315</v>
      </c>
      <c r="F41712" t="s">
        <v>101</v>
      </c>
    </row>
    <row r="41713" spans="1:6" x14ac:dyDescent="0.35">
      <c r="A41713">
        <v>10072024</v>
      </c>
      <c r="B41713" t="s">
        <v>195</v>
      </c>
      <c r="C41713" t="s">
        <v>411</v>
      </c>
      <c r="D41713" t="s">
        <v>314</v>
      </c>
      <c r="E41713" t="s">
        <v>317</v>
      </c>
      <c r="F41713" t="s">
        <v>101</v>
      </c>
    </row>
    <row r="41714" spans="1:6" x14ac:dyDescent="0.35">
      <c r="A41714">
        <v>10072024</v>
      </c>
      <c r="B41714" t="s">
        <v>150</v>
      </c>
      <c r="C41714" t="s">
        <v>492</v>
      </c>
      <c r="D41714" t="s">
        <v>319</v>
      </c>
      <c r="E41714" t="s">
        <v>320</v>
      </c>
      <c r="F41714" t="s">
        <v>321</v>
      </c>
    </row>
    <row r="41715" spans="1:6" x14ac:dyDescent="0.35">
      <c r="A41715">
        <v>10072024</v>
      </c>
      <c r="B41715" t="s">
        <v>432</v>
      </c>
      <c r="C41715" t="s">
        <v>379</v>
      </c>
      <c r="D41715" t="s">
        <v>322</v>
      </c>
      <c r="E41715" t="s">
        <v>101</v>
      </c>
    </row>
    <row r="41716" spans="1:6" x14ac:dyDescent="0.35">
      <c r="A41716">
        <v>10072024</v>
      </c>
      <c r="B41716" t="s">
        <v>414</v>
      </c>
      <c r="C41716" t="s">
        <v>123</v>
      </c>
      <c r="D41716" t="s">
        <v>325</v>
      </c>
      <c r="E41716" t="s">
        <v>101</v>
      </c>
    </row>
    <row r="41717" spans="1:6" x14ac:dyDescent="0.35">
      <c r="A41717">
        <v>10072024</v>
      </c>
      <c r="B41717" t="s">
        <v>307</v>
      </c>
      <c r="C41717" t="s">
        <v>381</v>
      </c>
      <c r="D41717" t="s">
        <v>328</v>
      </c>
      <c r="E41717" t="s">
        <v>101</v>
      </c>
    </row>
    <row r="41718" spans="1:6" x14ac:dyDescent="0.35">
      <c r="A41718">
        <v>10072024</v>
      </c>
      <c r="B41718" t="s">
        <v>231</v>
      </c>
      <c r="C41718" t="s">
        <v>331</v>
      </c>
      <c r="D41718" t="s">
        <v>332</v>
      </c>
      <c r="E41718" t="s">
        <v>101</v>
      </c>
    </row>
    <row r="41719" spans="1:6" x14ac:dyDescent="0.35">
      <c r="A41719">
        <v>10072024</v>
      </c>
      <c r="B41719" t="s">
        <v>478</v>
      </c>
      <c r="C41719" t="s">
        <v>434</v>
      </c>
      <c r="D41719" t="s">
        <v>331</v>
      </c>
      <c r="E41719" t="s">
        <v>335</v>
      </c>
      <c r="F41719" t="s">
        <v>101</v>
      </c>
    </row>
    <row r="41720" spans="1:6" x14ac:dyDescent="0.35">
      <c r="A41720">
        <v>10072024</v>
      </c>
      <c r="B41720" t="s">
        <v>155</v>
      </c>
      <c r="C41720" t="s">
        <v>131</v>
      </c>
      <c r="D41720" t="s">
        <v>331</v>
      </c>
      <c r="E41720" t="s">
        <v>338</v>
      </c>
      <c r="F41720" t="s">
        <v>321</v>
      </c>
    </row>
    <row r="41721" spans="1:6" x14ac:dyDescent="0.35">
      <c r="A41721">
        <v>10072024</v>
      </c>
      <c r="B41721" t="s">
        <v>430</v>
      </c>
      <c r="C41721" t="s">
        <v>553</v>
      </c>
      <c r="D41721" t="s">
        <v>170</v>
      </c>
    </row>
    <row r="41722" spans="1:6" x14ac:dyDescent="0.35">
      <c r="A41722">
        <v>10072024</v>
      </c>
      <c r="B41722" t="s">
        <v>98</v>
      </c>
      <c r="C41722" t="s">
        <v>209</v>
      </c>
      <c r="D41722" t="s">
        <v>341</v>
      </c>
      <c r="E41722" t="s">
        <v>101</v>
      </c>
    </row>
    <row r="41723" spans="1:6" x14ac:dyDescent="0.35">
      <c r="A41723">
        <v>10072024</v>
      </c>
      <c r="B41723" t="s">
        <v>168</v>
      </c>
      <c r="C41723" t="s">
        <v>297</v>
      </c>
      <c r="D41723" t="s">
        <v>343</v>
      </c>
      <c r="E41723" t="s">
        <v>101</v>
      </c>
    </row>
    <row r="41724" spans="1:6" x14ac:dyDescent="0.35">
      <c r="A41724">
        <v>10072024</v>
      </c>
      <c r="B41724" t="s">
        <v>316</v>
      </c>
      <c r="C41724" t="s">
        <v>132</v>
      </c>
      <c r="D41724" t="s">
        <v>344</v>
      </c>
      <c r="E41724" t="s">
        <v>345</v>
      </c>
      <c r="F41724" t="s">
        <v>101</v>
      </c>
    </row>
    <row r="41725" spans="1:6" x14ac:dyDescent="0.35">
      <c r="A41725">
        <v>10072024</v>
      </c>
      <c r="B41725" t="s">
        <v>318</v>
      </c>
      <c r="C41725" t="s">
        <v>491</v>
      </c>
      <c r="D41725" t="s">
        <v>132</v>
      </c>
      <c r="E41725" t="s">
        <v>347</v>
      </c>
      <c r="F41725" t="s">
        <v>101</v>
      </c>
    </row>
    <row r="41726" spans="1:6" x14ac:dyDescent="0.35">
      <c r="A41726">
        <v>10072024</v>
      </c>
      <c r="B41726" t="s">
        <v>414</v>
      </c>
      <c r="C41726" t="s">
        <v>434</v>
      </c>
      <c r="D41726" t="s">
        <v>132</v>
      </c>
      <c r="E41726" t="s">
        <v>348</v>
      </c>
      <c r="F41726" t="s">
        <v>101</v>
      </c>
    </row>
    <row r="41727" spans="1:6" x14ac:dyDescent="0.35">
      <c r="A41727">
        <v>10072024</v>
      </c>
      <c r="B41727" t="s">
        <v>146</v>
      </c>
      <c r="C41727" t="s">
        <v>365</v>
      </c>
      <c r="D41727" t="s">
        <v>132</v>
      </c>
      <c r="E41727" t="s">
        <v>350</v>
      </c>
      <c r="F41727" t="s">
        <v>101</v>
      </c>
    </row>
    <row r="41728" spans="1:6" x14ac:dyDescent="0.35">
      <c r="A41728">
        <v>10072024</v>
      </c>
      <c r="B41728" t="s">
        <v>398</v>
      </c>
      <c r="C41728" t="s">
        <v>197</v>
      </c>
      <c r="D41728" t="s">
        <v>132</v>
      </c>
      <c r="E41728" t="s">
        <v>352</v>
      </c>
      <c r="F41728" t="s">
        <v>101</v>
      </c>
    </row>
    <row r="41729" spans="1:8" x14ac:dyDescent="0.35">
      <c r="A41729">
        <v>10072024</v>
      </c>
      <c r="B41729" t="s">
        <v>549</v>
      </c>
      <c r="C41729" t="s">
        <v>234</v>
      </c>
      <c r="D41729" t="s">
        <v>132</v>
      </c>
      <c r="E41729" t="s">
        <v>133</v>
      </c>
      <c r="F41729" t="s">
        <v>355</v>
      </c>
    </row>
    <row r="41730" spans="1:8" x14ac:dyDescent="0.35">
      <c r="A41730">
        <v>10072024</v>
      </c>
      <c r="B41730" t="s">
        <v>450</v>
      </c>
      <c r="C41730" t="s">
        <v>524</v>
      </c>
      <c r="D41730" t="s">
        <v>132</v>
      </c>
      <c r="E41730" t="s">
        <v>356</v>
      </c>
      <c r="F41730" t="s">
        <v>101</v>
      </c>
    </row>
    <row r="41731" spans="1:8" x14ac:dyDescent="0.35">
      <c r="A41731">
        <v>10072024</v>
      </c>
      <c r="B41731" t="s">
        <v>102</v>
      </c>
      <c r="C41731" t="s">
        <v>448</v>
      </c>
      <c r="D41731" t="s">
        <v>359</v>
      </c>
      <c r="E41731" t="s">
        <v>360</v>
      </c>
      <c r="F41731" t="s">
        <v>101</v>
      </c>
    </row>
    <row r="41732" spans="1:8" x14ac:dyDescent="0.35">
      <c r="A41732">
        <v>10072024</v>
      </c>
      <c r="B41732" t="s">
        <v>450</v>
      </c>
      <c r="C41732" t="s">
        <v>457</v>
      </c>
      <c r="D41732" t="s">
        <v>359</v>
      </c>
      <c r="E41732" t="s">
        <v>362</v>
      </c>
      <c r="F41732" t="s">
        <v>101</v>
      </c>
    </row>
    <row r="41733" spans="1:8" x14ac:dyDescent="0.35">
      <c r="A41733">
        <v>10072024</v>
      </c>
      <c r="B41733" t="s">
        <v>172</v>
      </c>
      <c r="C41733" t="s">
        <v>503</v>
      </c>
      <c r="D41733" t="s">
        <v>359</v>
      </c>
      <c r="E41733" t="s">
        <v>362</v>
      </c>
      <c r="F41733" t="s">
        <v>140</v>
      </c>
      <c r="G41733" t="s">
        <v>364</v>
      </c>
      <c r="H41733" t="s">
        <v>101</v>
      </c>
    </row>
    <row r="41734" spans="1:8" x14ac:dyDescent="0.35">
      <c r="A41734">
        <v>10072024</v>
      </c>
      <c r="B41734" t="s">
        <v>305</v>
      </c>
      <c r="C41734" t="s">
        <v>102</v>
      </c>
      <c r="D41734" t="s">
        <v>366</v>
      </c>
      <c r="E41734" t="s">
        <v>257</v>
      </c>
      <c r="F41734" t="s">
        <v>367</v>
      </c>
      <c r="G41734" t="s">
        <v>101</v>
      </c>
    </row>
    <row r="41735" spans="1:8" x14ac:dyDescent="0.35">
      <c r="A41735">
        <v>10072024</v>
      </c>
      <c r="B41735" t="s">
        <v>157</v>
      </c>
      <c r="C41735" t="s">
        <v>410</v>
      </c>
      <c r="D41735" t="s">
        <v>369</v>
      </c>
      <c r="E41735" t="s">
        <v>370</v>
      </c>
      <c r="F41735" t="s">
        <v>101</v>
      </c>
    </row>
    <row r="41736" spans="1:8" x14ac:dyDescent="0.35">
      <c r="A41736">
        <v>10072024</v>
      </c>
      <c r="B41736" t="s">
        <v>171</v>
      </c>
      <c r="C41736" t="s">
        <v>522</v>
      </c>
      <c r="D41736" t="s">
        <v>371</v>
      </c>
      <c r="E41736" t="s">
        <v>101</v>
      </c>
    </row>
    <row r="41737" spans="1:8" x14ac:dyDescent="0.35">
      <c r="A41737">
        <v>10072024</v>
      </c>
      <c r="B41737" t="s">
        <v>595</v>
      </c>
      <c r="C41737" t="s">
        <v>616</v>
      </c>
      <c r="D41737" t="s">
        <v>372</v>
      </c>
      <c r="E41737" t="s">
        <v>101</v>
      </c>
    </row>
    <row r="41738" spans="1:8" x14ac:dyDescent="0.35">
      <c r="A41738">
        <v>10072024</v>
      </c>
      <c r="B41738" t="s">
        <v>185</v>
      </c>
      <c r="C41738" t="s">
        <v>373</v>
      </c>
      <c r="D41738" t="s">
        <v>101</v>
      </c>
    </row>
    <row r="41739" spans="1:8" x14ac:dyDescent="0.35">
      <c r="A41739">
        <v>10072024</v>
      </c>
      <c r="B41739" t="s">
        <v>549</v>
      </c>
      <c r="C41739" t="s">
        <v>275</v>
      </c>
      <c r="D41739" t="s">
        <v>376</v>
      </c>
      <c r="E41739" t="s">
        <v>140</v>
      </c>
      <c r="F41739" t="s">
        <v>331</v>
      </c>
      <c r="G41739" t="s">
        <v>377</v>
      </c>
      <c r="H41739" t="s">
        <v>101</v>
      </c>
    </row>
    <row r="41740" spans="1:8" x14ac:dyDescent="0.35">
      <c r="A41740">
        <v>10072024</v>
      </c>
      <c r="B41740" t="s">
        <v>168</v>
      </c>
      <c r="C41740" t="s">
        <v>522</v>
      </c>
      <c r="D41740" t="s">
        <v>378</v>
      </c>
    </row>
    <row r="41741" spans="1:8" x14ac:dyDescent="0.35">
      <c r="A41741">
        <v>10072024</v>
      </c>
      <c r="B41741" t="s">
        <v>154</v>
      </c>
      <c r="C41741" t="s">
        <v>453</v>
      </c>
      <c r="D41741" t="s">
        <v>380</v>
      </c>
      <c r="E41741" t="s">
        <v>101</v>
      </c>
    </row>
    <row r="41742" spans="1:8" x14ac:dyDescent="0.35">
      <c r="A41742">
        <v>10072024</v>
      </c>
      <c r="B41742" t="s">
        <v>398</v>
      </c>
      <c r="C41742" t="s">
        <v>411</v>
      </c>
      <c r="D41742" t="s">
        <v>382</v>
      </c>
      <c r="E41742" t="s">
        <v>383</v>
      </c>
    </row>
    <row r="41743" spans="1:8" x14ac:dyDescent="0.35">
      <c r="A41743">
        <v>10072024</v>
      </c>
      <c r="B41743" t="s">
        <v>439</v>
      </c>
      <c r="C41743" t="s">
        <v>512</v>
      </c>
      <c r="D41743" t="s">
        <v>385</v>
      </c>
      <c r="E41743" t="s">
        <v>386</v>
      </c>
    </row>
    <row r="41744" spans="1:8" x14ac:dyDescent="0.35">
      <c r="A41744">
        <v>10072024</v>
      </c>
      <c r="B41744" t="s">
        <v>476</v>
      </c>
      <c r="C41744" t="s">
        <v>353</v>
      </c>
      <c r="D41744" t="s">
        <v>388</v>
      </c>
      <c r="E41744" t="s">
        <v>101</v>
      </c>
    </row>
    <row r="41745" spans="1:9" x14ac:dyDescent="0.35">
      <c r="A41745">
        <v>10072024</v>
      </c>
      <c r="B41745" t="s">
        <v>102</v>
      </c>
      <c r="C41745" t="s">
        <v>162</v>
      </c>
      <c r="D41745" t="s">
        <v>391</v>
      </c>
      <c r="E41745" t="s">
        <v>101</v>
      </c>
    </row>
    <row r="41746" spans="1:9" x14ac:dyDescent="0.35">
      <c r="A41746">
        <v>10072024</v>
      </c>
      <c r="B41746" t="s">
        <v>521</v>
      </c>
      <c r="C41746" t="s">
        <v>522</v>
      </c>
      <c r="D41746" t="s">
        <v>393</v>
      </c>
    </row>
    <row r="41747" spans="1:9" x14ac:dyDescent="0.35">
      <c r="A41747">
        <v>10072024</v>
      </c>
      <c r="B41747" t="s">
        <v>154</v>
      </c>
      <c r="C41747" t="s">
        <v>189</v>
      </c>
      <c r="D41747" t="s">
        <v>394</v>
      </c>
      <c r="E41747" t="s">
        <v>395</v>
      </c>
      <c r="F41747" t="s">
        <v>101</v>
      </c>
    </row>
    <row r="41748" spans="1:9" x14ac:dyDescent="0.35">
      <c r="A41748">
        <v>10072024</v>
      </c>
      <c r="B41748" t="s">
        <v>539</v>
      </c>
      <c r="C41748" t="s">
        <v>397</v>
      </c>
      <c r="D41748" t="s">
        <v>101</v>
      </c>
    </row>
    <row r="41749" spans="1:9" x14ac:dyDescent="0.35">
      <c r="A41749">
        <v>10072024</v>
      </c>
      <c r="B41749" t="s">
        <v>446</v>
      </c>
      <c r="C41749" t="s">
        <v>797</v>
      </c>
      <c r="D41749" t="s">
        <v>399</v>
      </c>
      <c r="E41749" t="s">
        <v>140</v>
      </c>
      <c r="F41749" t="s">
        <v>400</v>
      </c>
      <c r="G41749" t="s">
        <v>257</v>
      </c>
      <c r="H41749" t="s">
        <v>331</v>
      </c>
      <c r="I41749" t="s">
        <v>401</v>
      </c>
    </row>
    <row r="41750" spans="1:9" x14ac:dyDescent="0.35">
      <c r="A41750">
        <v>10072024</v>
      </c>
      <c r="B41750" t="s">
        <v>361</v>
      </c>
      <c r="C41750" t="s">
        <v>259</v>
      </c>
      <c r="D41750" t="s">
        <v>399</v>
      </c>
      <c r="E41750" t="s">
        <v>187</v>
      </c>
      <c r="F41750" t="s">
        <v>101</v>
      </c>
    </row>
    <row r="41751" spans="1:9" x14ac:dyDescent="0.35">
      <c r="A41751">
        <v>10072024</v>
      </c>
      <c r="B41751" t="s">
        <v>258</v>
      </c>
      <c r="C41751" t="s">
        <v>522</v>
      </c>
      <c r="D41751" t="s">
        <v>399</v>
      </c>
      <c r="E41751" t="s">
        <v>403</v>
      </c>
      <c r="F41751" t="s">
        <v>101</v>
      </c>
    </row>
    <row r="41752" spans="1:9" x14ac:dyDescent="0.35">
      <c r="A41752">
        <v>10072024</v>
      </c>
      <c r="B41752" t="s">
        <v>600</v>
      </c>
      <c r="C41752" t="s">
        <v>186</v>
      </c>
      <c r="D41752" t="s">
        <v>399</v>
      </c>
      <c r="E41752" t="s">
        <v>404</v>
      </c>
      <c r="F41752" t="s">
        <v>101</v>
      </c>
    </row>
    <row r="41753" spans="1:9" x14ac:dyDescent="0.35">
      <c r="A41753">
        <v>9072024</v>
      </c>
      <c r="B41753" t="s">
        <v>604</v>
      </c>
      <c r="C41753" t="s">
        <v>178</v>
      </c>
      <c r="D41753" t="s">
        <v>100</v>
      </c>
      <c r="E41753" t="s">
        <v>101</v>
      </c>
    </row>
    <row r="41754" spans="1:9" x14ac:dyDescent="0.35">
      <c r="A41754">
        <v>9072024</v>
      </c>
      <c r="B41754" t="s">
        <v>203</v>
      </c>
      <c r="C41754" t="s">
        <v>625</v>
      </c>
      <c r="D41754" t="s">
        <v>104</v>
      </c>
      <c r="E41754" t="s">
        <v>101</v>
      </c>
    </row>
    <row r="41755" spans="1:9" x14ac:dyDescent="0.35">
      <c r="A41755">
        <v>9072024</v>
      </c>
      <c r="B41755" t="s">
        <v>539</v>
      </c>
      <c r="C41755" t="s">
        <v>107</v>
      </c>
      <c r="D41755" t="s">
        <v>108</v>
      </c>
      <c r="E41755" t="s">
        <v>101</v>
      </c>
    </row>
    <row r="41756" spans="1:9" x14ac:dyDescent="0.35">
      <c r="A41756">
        <v>9072024</v>
      </c>
      <c r="B41756" t="s">
        <v>478</v>
      </c>
      <c r="C41756" t="s">
        <v>103</v>
      </c>
      <c r="D41756" t="s">
        <v>111</v>
      </c>
      <c r="E41756" t="s">
        <v>101</v>
      </c>
    </row>
    <row r="41757" spans="1:9" x14ac:dyDescent="0.35">
      <c r="A41757">
        <v>9072024</v>
      </c>
      <c r="B41757" t="s">
        <v>612</v>
      </c>
      <c r="C41757" t="s">
        <v>819</v>
      </c>
      <c r="D41757" t="s">
        <v>114</v>
      </c>
      <c r="E41757" t="s">
        <v>115</v>
      </c>
      <c r="F41757" t="s">
        <v>116</v>
      </c>
    </row>
    <row r="41758" spans="1:9" x14ac:dyDescent="0.35">
      <c r="A41758">
        <v>9072024</v>
      </c>
      <c r="B41758" t="s">
        <v>234</v>
      </c>
      <c r="C41758" t="s">
        <v>607</v>
      </c>
      <c r="D41758" t="s">
        <v>114</v>
      </c>
      <c r="E41758" t="s">
        <v>119</v>
      </c>
      <c r="F41758" t="s">
        <v>120</v>
      </c>
      <c r="G41758" t="s">
        <v>121</v>
      </c>
    </row>
    <row r="41759" spans="1:9" x14ac:dyDescent="0.35">
      <c r="A41759">
        <v>9072024</v>
      </c>
      <c r="B41759" t="s">
        <v>289</v>
      </c>
      <c r="C41759" t="s">
        <v>753</v>
      </c>
      <c r="D41759" t="s">
        <v>114</v>
      </c>
      <c r="E41759" t="s">
        <v>124</v>
      </c>
    </row>
    <row r="41760" spans="1:9" x14ac:dyDescent="0.35">
      <c r="A41760">
        <v>9072024</v>
      </c>
      <c r="B41760" t="s">
        <v>649</v>
      </c>
      <c r="C41760" t="s">
        <v>774</v>
      </c>
      <c r="D41760" t="s">
        <v>114</v>
      </c>
      <c r="E41760" t="s">
        <v>127</v>
      </c>
    </row>
    <row r="41761" spans="1:7" x14ac:dyDescent="0.35">
      <c r="A41761">
        <v>9072024</v>
      </c>
      <c r="B41761" t="s">
        <v>410</v>
      </c>
      <c r="C41761" t="s">
        <v>952</v>
      </c>
      <c r="D41761" t="s">
        <v>114</v>
      </c>
      <c r="E41761" t="s">
        <v>130</v>
      </c>
    </row>
    <row r="41762" spans="1:7" x14ac:dyDescent="0.35">
      <c r="A41762">
        <v>9072024</v>
      </c>
      <c r="B41762" t="s">
        <v>512</v>
      </c>
      <c r="C41762" t="s">
        <v>954</v>
      </c>
      <c r="D41762" t="s">
        <v>114</v>
      </c>
      <c r="E41762" t="s">
        <v>132</v>
      </c>
      <c r="F41762" t="s">
        <v>133</v>
      </c>
    </row>
    <row r="41763" spans="1:7" x14ac:dyDescent="0.35">
      <c r="A41763">
        <v>9072024</v>
      </c>
      <c r="B41763" t="s">
        <v>122</v>
      </c>
      <c r="C41763" t="s">
        <v>463</v>
      </c>
      <c r="D41763" t="s">
        <v>135</v>
      </c>
      <c r="E41763" t="s">
        <v>136</v>
      </c>
    </row>
    <row r="41764" spans="1:7" x14ac:dyDescent="0.35">
      <c r="A41764">
        <v>9072024</v>
      </c>
      <c r="B41764" t="s">
        <v>601</v>
      </c>
      <c r="C41764" t="s">
        <v>553</v>
      </c>
      <c r="D41764" t="s">
        <v>139</v>
      </c>
      <c r="E41764" t="s">
        <v>140</v>
      </c>
      <c r="F41764" t="s">
        <v>141</v>
      </c>
      <c r="G41764" t="s">
        <v>101</v>
      </c>
    </row>
    <row r="41765" spans="1:7" x14ac:dyDescent="0.35">
      <c r="A41765">
        <v>9072024</v>
      </c>
      <c r="B41765" t="s">
        <v>203</v>
      </c>
      <c r="C41765" t="s">
        <v>522</v>
      </c>
      <c r="D41765" t="s">
        <v>144</v>
      </c>
      <c r="E41765" t="s">
        <v>101</v>
      </c>
    </row>
    <row r="41766" spans="1:7" x14ac:dyDescent="0.35">
      <c r="A41766">
        <v>9072024</v>
      </c>
      <c r="B41766" t="s">
        <v>305</v>
      </c>
      <c r="C41766" t="s">
        <v>351</v>
      </c>
      <c r="D41766" t="s">
        <v>147</v>
      </c>
      <c r="E41766" t="s">
        <v>148</v>
      </c>
      <c r="F41766" t="s">
        <v>149</v>
      </c>
    </row>
    <row r="41767" spans="1:7" x14ac:dyDescent="0.35">
      <c r="A41767">
        <v>9072024</v>
      </c>
      <c r="B41767" t="s">
        <v>248</v>
      </c>
      <c r="C41767" t="s">
        <v>152</v>
      </c>
      <c r="D41767" t="s">
        <v>140</v>
      </c>
      <c r="E41767" t="s">
        <v>153</v>
      </c>
      <c r="F41767" t="s">
        <v>101</v>
      </c>
    </row>
    <row r="41768" spans="1:7" x14ac:dyDescent="0.35">
      <c r="A41768">
        <v>9072024</v>
      </c>
      <c r="B41768" t="s">
        <v>438</v>
      </c>
      <c r="C41768" t="s">
        <v>509</v>
      </c>
      <c r="D41768" t="s">
        <v>156</v>
      </c>
      <c r="E41768" t="s">
        <v>101</v>
      </c>
    </row>
    <row r="41769" spans="1:7" x14ac:dyDescent="0.35">
      <c r="A41769">
        <v>9072024</v>
      </c>
      <c r="B41769" t="s">
        <v>467</v>
      </c>
      <c r="C41769" t="s">
        <v>159</v>
      </c>
      <c r="D41769" t="s">
        <v>101</v>
      </c>
    </row>
    <row r="41770" spans="1:7" x14ac:dyDescent="0.35">
      <c r="A41770">
        <v>9072024</v>
      </c>
      <c r="B41770" t="s">
        <v>197</v>
      </c>
      <c r="C41770" t="s">
        <v>161</v>
      </c>
      <c r="D41770" t="s">
        <v>101</v>
      </c>
    </row>
    <row r="41771" spans="1:7" x14ac:dyDescent="0.35">
      <c r="A41771">
        <v>9072024</v>
      </c>
      <c r="B41771" t="s">
        <v>158</v>
      </c>
      <c r="C41771" t="s">
        <v>118</v>
      </c>
      <c r="D41771" t="s">
        <v>164</v>
      </c>
      <c r="E41771" t="s">
        <v>101</v>
      </c>
    </row>
    <row r="41772" spans="1:7" x14ac:dyDescent="0.35">
      <c r="A41772">
        <v>9072024</v>
      </c>
      <c r="B41772" t="s">
        <v>414</v>
      </c>
      <c r="C41772" t="s">
        <v>433</v>
      </c>
      <c r="D41772" t="s">
        <v>167</v>
      </c>
    </row>
    <row r="41773" spans="1:7" x14ac:dyDescent="0.35">
      <c r="A41773">
        <v>9072024</v>
      </c>
      <c r="B41773" t="s">
        <v>145</v>
      </c>
      <c r="C41773" t="s">
        <v>421</v>
      </c>
      <c r="D41773" t="s">
        <v>423</v>
      </c>
      <c r="E41773" t="s">
        <v>101</v>
      </c>
    </row>
    <row r="41774" spans="1:7" x14ac:dyDescent="0.35">
      <c r="A41774">
        <v>9072024</v>
      </c>
      <c r="B41774" t="s">
        <v>244</v>
      </c>
      <c r="C41774" t="s">
        <v>467</v>
      </c>
      <c r="D41774" t="s">
        <v>169</v>
      </c>
      <c r="E41774" t="s">
        <v>170</v>
      </c>
      <c r="F41774" t="s">
        <v>101</v>
      </c>
    </row>
    <row r="41775" spans="1:7" x14ac:dyDescent="0.35">
      <c r="A41775">
        <v>9072024</v>
      </c>
      <c r="B41775" t="s">
        <v>305</v>
      </c>
      <c r="C41775" t="s">
        <v>492</v>
      </c>
      <c r="D41775" t="s">
        <v>173</v>
      </c>
      <c r="E41775" t="s">
        <v>101</v>
      </c>
    </row>
    <row r="41776" spans="1:7" x14ac:dyDescent="0.35">
      <c r="A41776">
        <v>9072024</v>
      </c>
      <c r="B41776" t="s">
        <v>145</v>
      </c>
      <c r="C41776" t="s">
        <v>123</v>
      </c>
      <c r="D41776" t="s">
        <v>176</v>
      </c>
      <c r="E41776" t="s">
        <v>101</v>
      </c>
    </row>
    <row r="41777" spans="1:7" x14ac:dyDescent="0.35">
      <c r="A41777">
        <v>9072024</v>
      </c>
      <c r="B41777" t="s">
        <v>651</v>
      </c>
      <c r="C41777" t="s">
        <v>162</v>
      </c>
      <c r="D41777" t="s">
        <v>176</v>
      </c>
      <c r="E41777" t="s">
        <v>149</v>
      </c>
    </row>
    <row r="41778" spans="1:7" x14ac:dyDescent="0.35">
      <c r="A41778">
        <v>9072024</v>
      </c>
      <c r="B41778" t="s">
        <v>138</v>
      </c>
      <c r="C41778" t="s">
        <v>671</v>
      </c>
      <c r="D41778" t="s">
        <v>181</v>
      </c>
      <c r="E41778" t="s">
        <v>182</v>
      </c>
      <c r="F41778" t="s">
        <v>101</v>
      </c>
    </row>
    <row r="41779" spans="1:7" x14ac:dyDescent="0.35">
      <c r="A41779">
        <v>9072024</v>
      </c>
      <c r="B41779" t="s">
        <v>447</v>
      </c>
      <c r="C41779" t="s">
        <v>443</v>
      </c>
      <c r="D41779" t="s">
        <v>184</v>
      </c>
      <c r="E41779" t="s">
        <v>101</v>
      </c>
    </row>
    <row r="41780" spans="1:7" x14ac:dyDescent="0.35">
      <c r="A41780">
        <v>9072024</v>
      </c>
      <c r="B41780" t="s">
        <v>487</v>
      </c>
      <c r="C41780" t="s">
        <v>187</v>
      </c>
      <c r="D41780" t="s">
        <v>101</v>
      </c>
    </row>
    <row r="41781" spans="1:7" x14ac:dyDescent="0.35">
      <c r="A41781">
        <v>9072024</v>
      </c>
      <c r="B41781" t="s">
        <v>105</v>
      </c>
      <c r="C41781" t="s">
        <v>411</v>
      </c>
      <c r="D41781" t="s">
        <v>190</v>
      </c>
      <c r="E41781" t="s">
        <v>191</v>
      </c>
      <c r="F41781" t="s">
        <v>101</v>
      </c>
    </row>
    <row r="41782" spans="1:7" x14ac:dyDescent="0.35">
      <c r="A41782">
        <v>9072024</v>
      </c>
      <c r="B41782" t="s">
        <v>598</v>
      </c>
      <c r="C41782" t="s">
        <v>615</v>
      </c>
      <c r="D41782" t="s">
        <v>190</v>
      </c>
      <c r="E41782" t="s">
        <v>194</v>
      </c>
      <c r="F41782" t="s">
        <v>101</v>
      </c>
    </row>
    <row r="41783" spans="1:7" x14ac:dyDescent="0.35">
      <c r="A41783">
        <v>9072024</v>
      </c>
      <c r="B41783" t="s">
        <v>203</v>
      </c>
      <c r="C41783" t="s">
        <v>533</v>
      </c>
      <c r="D41783" t="s">
        <v>190</v>
      </c>
      <c r="E41783" t="s">
        <v>196</v>
      </c>
      <c r="F41783" t="s">
        <v>101</v>
      </c>
    </row>
    <row r="41784" spans="1:7" x14ac:dyDescent="0.35">
      <c r="A41784">
        <v>9072024</v>
      </c>
      <c r="B41784" t="s">
        <v>381</v>
      </c>
      <c r="C41784" t="s">
        <v>198</v>
      </c>
      <c r="D41784" t="s">
        <v>140</v>
      </c>
      <c r="E41784" t="s">
        <v>199</v>
      </c>
      <c r="F41784" t="s">
        <v>200</v>
      </c>
      <c r="G41784" t="s">
        <v>101</v>
      </c>
    </row>
    <row r="41785" spans="1:7" x14ac:dyDescent="0.35">
      <c r="A41785">
        <v>9072024</v>
      </c>
      <c r="B41785" t="s">
        <v>125</v>
      </c>
      <c r="C41785" t="s">
        <v>379</v>
      </c>
      <c r="D41785" t="s">
        <v>61</v>
      </c>
      <c r="E41785" t="s">
        <v>101</v>
      </c>
    </row>
    <row r="41786" spans="1:7" x14ac:dyDescent="0.35">
      <c r="A41786">
        <v>9072024</v>
      </c>
      <c r="B41786" t="s">
        <v>150</v>
      </c>
      <c r="C41786" t="s">
        <v>134</v>
      </c>
      <c r="D41786" t="s">
        <v>205</v>
      </c>
      <c r="E41786" t="s">
        <v>101</v>
      </c>
    </row>
    <row r="41787" spans="1:7" x14ac:dyDescent="0.35">
      <c r="A41787">
        <v>9072024</v>
      </c>
      <c r="B41787" t="s">
        <v>292</v>
      </c>
      <c r="C41787" t="s">
        <v>188</v>
      </c>
      <c r="D41787" t="s">
        <v>208</v>
      </c>
      <c r="E41787" t="s">
        <v>101</v>
      </c>
    </row>
    <row r="41788" spans="1:7" x14ac:dyDescent="0.35">
      <c r="A41788">
        <v>9072024</v>
      </c>
      <c r="B41788" t="s">
        <v>122</v>
      </c>
      <c r="C41788" t="s">
        <v>491</v>
      </c>
      <c r="D41788" t="s">
        <v>210</v>
      </c>
      <c r="E41788" t="s">
        <v>211</v>
      </c>
      <c r="F41788" t="s">
        <v>101</v>
      </c>
    </row>
    <row r="41789" spans="1:7" x14ac:dyDescent="0.35">
      <c r="A41789">
        <v>9072024</v>
      </c>
      <c r="B41789" t="s">
        <v>158</v>
      </c>
      <c r="C41789" t="s">
        <v>522</v>
      </c>
      <c r="D41789" t="s">
        <v>214</v>
      </c>
      <c r="E41789" t="s">
        <v>215</v>
      </c>
      <c r="F41789" t="s">
        <v>101</v>
      </c>
    </row>
    <row r="41790" spans="1:7" x14ac:dyDescent="0.35">
      <c r="A41790">
        <v>9072024</v>
      </c>
      <c r="B41790" t="s">
        <v>272</v>
      </c>
      <c r="C41790" t="s">
        <v>349</v>
      </c>
      <c r="D41790" t="s">
        <v>217</v>
      </c>
      <c r="E41790" t="s">
        <v>101</v>
      </c>
    </row>
    <row r="41791" spans="1:7" x14ac:dyDescent="0.35">
      <c r="A41791">
        <v>9072024</v>
      </c>
      <c r="B41791" t="s">
        <v>519</v>
      </c>
      <c r="C41791" t="s">
        <v>165</v>
      </c>
      <c r="D41791" t="s">
        <v>220</v>
      </c>
      <c r="E41791" t="s">
        <v>101</v>
      </c>
    </row>
    <row r="41792" spans="1:7" x14ac:dyDescent="0.35">
      <c r="A41792">
        <v>9072024</v>
      </c>
      <c r="B41792" t="s">
        <v>292</v>
      </c>
      <c r="C41792" t="s">
        <v>402</v>
      </c>
      <c r="D41792" t="s">
        <v>222</v>
      </c>
    </row>
    <row r="41793" spans="1:7" x14ac:dyDescent="0.35">
      <c r="A41793">
        <v>9072024</v>
      </c>
      <c r="B41793" t="s">
        <v>145</v>
      </c>
      <c r="C41793" t="s">
        <v>615</v>
      </c>
      <c r="D41793" t="s">
        <v>223</v>
      </c>
    </row>
    <row r="41794" spans="1:7" x14ac:dyDescent="0.35">
      <c r="A41794">
        <v>9072024</v>
      </c>
      <c r="B41794" t="s">
        <v>154</v>
      </c>
      <c r="C41794" t="s">
        <v>329</v>
      </c>
      <c r="D41794" t="s">
        <v>225</v>
      </c>
      <c r="E41794" t="s">
        <v>101</v>
      </c>
    </row>
    <row r="41795" spans="1:7" x14ac:dyDescent="0.35">
      <c r="A41795">
        <v>9072024</v>
      </c>
      <c r="B41795" t="s">
        <v>598</v>
      </c>
      <c r="C41795" t="s">
        <v>160</v>
      </c>
      <c r="D41795" t="s">
        <v>225</v>
      </c>
      <c r="E41795" t="s">
        <v>228</v>
      </c>
      <c r="F41795" t="s">
        <v>229</v>
      </c>
    </row>
    <row r="41796" spans="1:7" x14ac:dyDescent="0.35">
      <c r="A41796">
        <v>9072024</v>
      </c>
      <c r="B41796" t="s">
        <v>595</v>
      </c>
      <c r="C41796" t="s">
        <v>349</v>
      </c>
      <c r="D41796" t="s">
        <v>232</v>
      </c>
      <c r="E41796" t="s">
        <v>101</v>
      </c>
    </row>
    <row r="41797" spans="1:7" x14ac:dyDescent="0.35">
      <c r="A41797">
        <v>9072024</v>
      </c>
      <c r="B41797" t="s">
        <v>595</v>
      </c>
      <c r="C41797" t="s">
        <v>631</v>
      </c>
      <c r="D41797" t="s">
        <v>235</v>
      </c>
      <c r="E41797" t="s">
        <v>236</v>
      </c>
      <c r="F41797" t="s">
        <v>101</v>
      </c>
    </row>
    <row r="41798" spans="1:7" x14ac:dyDescent="0.35">
      <c r="A41798">
        <v>9072024</v>
      </c>
      <c r="B41798" t="s">
        <v>304</v>
      </c>
      <c r="C41798" t="s">
        <v>546</v>
      </c>
      <c r="D41798" t="s">
        <v>235</v>
      </c>
      <c r="E41798" t="s">
        <v>239</v>
      </c>
      <c r="F41798" t="s">
        <v>149</v>
      </c>
    </row>
    <row r="41799" spans="1:7" x14ac:dyDescent="0.35">
      <c r="A41799">
        <v>9072024</v>
      </c>
      <c r="B41799" t="s">
        <v>224</v>
      </c>
      <c r="C41799" t="s">
        <v>381</v>
      </c>
      <c r="D41799" t="s">
        <v>235</v>
      </c>
      <c r="E41799" t="s">
        <v>241</v>
      </c>
      <c r="F41799" t="s">
        <v>101</v>
      </c>
    </row>
    <row r="41800" spans="1:7" x14ac:dyDescent="0.35">
      <c r="A41800">
        <v>9072024</v>
      </c>
      <c r="B41800" t="s">
        <v>346</v>
      </c>
      <c r="C41800" t="s">
        <v>379</v>
      </c>
      <c r="D41800" t="s">
        <v>243</v>
      </c>
      <c r="E41800" t="s">
        <v>101</v>
      </c>
    </row>
    <row r="41801" spans="1:7" x14ac:dyDescent="0.35">
      <c r="A41801">
        <v>9072024</v>
      </c>
      <c r="B41801" t="s">
        <v>293</v>
      </c>
      <c r="C41801" t="s">
        <v>134</v>
      </c>
      <c r="D41801" t="s">
        <v>245</v>
      </c>
      <c r="E41801" t="s">
        <v>246</v>
      </c>
    </row>
    <row r="41802" spans="1:7" x14ac:dyDescent="0.35">
      <c r="A41802">
        <v>9072024</v>
      </c>
      <c r="B41802" t="s">
        <v>438</v>
      </c>
      <c r="C41802" t="s">
        <v>233</v>
      </c>
      <c r="D41802" t="s">
        <v>245</v>
      </c>
      <c r="E41802" t="s">
        <v>249</v>
      </c>
    </row>
    <row r="41803" spans="1:7" x14ac:dyDescent="0.35">
      <c r="A41803">
        <v>9072024</v>
      </c>
      <c r="B41803" t="s">
        <v>427</v>
      </c>
      <c r="C41803" t="s">
        <v>337</v>
      </c>
      <c r="D41803" t="s">
        <v>252</v>
      </c>
      <c r="E41803" t="s">
        <v>101</v>
      </c>
    </row>
    <row r="41804" spans="1:7" x14ac:dyDescent="0.35">
      <c r="A41804">
        <v>9072024</v>
      </c>
      <c r="B41804" t="s">
        <v>443</v>
      </c>
      <c r="C41804" t="s">
        <v>381</v>
      </c>
      <c r="D41804" t="s">
        <v>254</v>
      </c>
    </row>
    <row r="41805" spans="1:7" x14ac:dyDescent="0.35">
      <c r="A41805">
        <v>9072024</v>
      </c>
      <c r="B41805" t="s">
        <v>203</v>
      </c>
      <c r="C41805" t="s">
        <v>671</v>
      </c>
      <c r="D41805" t="s">
        <v>256</v>
      </c>
      <c r="E41805" t="s">
        <v>257</v>
      </c>
      <c r="F41805" t="s">
        <v>236</v>
      </c>
      <c r="G41805" t="s">
        <v>101</v>
      </c>
    </row>
    <row r="41806" spans="1:7" x14ac:dyDescent="0.35">
      <c r="A41806">
        <v>9072024</v>
      </c>
      <c r="B41806" t="s">
        <v>549</v>
      </c>
      <c r="C41806" t="s">
        <v>673</v>
      </c>
      <c r="D41806" t="s">
        <v>260</v>
      </c>
      <c r="E41806" t="s">
        <v>136</v>
      </c>
      <c r="F41806" t="s">
        <v>101</v>
      </c>
    </row>
    <row r="41807" spans="1:7" x14ac:dyDescent="0.35">
      <c r="A41807">
        <v>9072024</v>
      </c>
      <c r="B41807" t="s">
        <v>143</v>
      </c>
      <c r="C41807" t="s">
        <v>261</v>
      </c>
      <c r="D41807" t="s">
        <v>262</v>
      </c>
      <c r="E41807" t="s">
        <v>101</v>
      </c>
    </row>
    <row r="41808" spans="1:7" x14ac:dyDescent="0.35">
      <c r="A41808">
        <v>9072024</v>
      </c>
      <c r="B41808" t="s">
        <v>145</v>
      </c>
      <c r="C41808" t="s">
        <v>242</v>
      </c>
      <c r="D41808" t="s">
        <v>264</v>
      </c>
      <c r="E41808" t="s">
        <v>101</v>
      </c>
    </row>
    <row r="41809" spans="1:8" x14ac:dyDescent="0.35">
      <c r="A41809">
        <v>9072024</v>
      </c>
      <c r="B41809" t="s">
        <v>433</v>
      </c>
      <c r="C41809" t="s">
        <v>264</v>
      </c>
      <c r="D41809" t="s">
        <v>149</v>
      </c>
    </row>
    <row r="41810" spans="1:8" x14ac:dyDescent="0.35">
      <c r="A41810">
        <v>9072024</v>
      </c>
      <c r="B41810" t="s">
        <v>272</v>
      </c>
      <c r="C41810" t="s">
        <v>351</v>
      </c>
      <c r="D41810" t="s">
        <v>265</v>
      </c>
      <c r="E41810" t="s">
        <v>101</v>
      </c>
      <c r="F41810" t="s">
        <v>266</v>
      </c>
    </row>
    <row r="41811" spans="1:8" x14ac:dyDescent="0.35">
      <c r="A41811">
        <v>9072024</v>
      </c>
      <c r="B41811" t="s">
        <v>122</v>
      </c>
      <c r="C41811" t="s">
        <v>297</v>
      </c>
      <c r="D41811" t="s">
        <v>267</v>
      </c>
      <c r="E41811" t="s">
        <v>101</v>
      </c>
    </row>
    <row r="41812" spans="1:8" x14ac:dyDescent="0.35">
      <c r="A41812">
        <v>9072024</v>
      </c>
      <c r="B41812" t="s">
        <v>305</v>
      </c>
      <c r="C41812" t="s">
        <v>188</v>
      </c>
      <c r="D41812" t="s">
        <v>268</v>
      </c>
    </row>
    <row r="41813" spans="1:8" x14ac:dyDescent="0.35">
      <c r="A41813">
        <v>9072024</v>
      </c>
      <c r="B41813" t="s">
        <v>248</v>
      </c>
      <c r="C41813" t="s">
        <v>434</v>
      </c>
      <c r="D41813" t="s">
        <v>270</v>
      </c>
      <c r="E41813" t="s">
        <v>271</v>
      </c>
      <c r="F41813" t="s">
        <v>101</v>
      </c>
    </row>
    <row r="41814" spans="1:8" x14ac:dyDescent="0.35">
      <c r="A41814">
        <v>9072024</v>
      </c>
      <c r="B41814" t="s">
        <v>150</v>
      </c>
      <c r="C41814" t="s">
        <v>610</v>
      </c>
      <c r="D41814" t="s">
        <v>274</v>
      </c>
      <c r="E41814" t="s">
        <v>101</v>
      </c>
    </row>
    <row r="41815" spans="1:8" x14ac:dyDescent="0.35">
      <c r="A41815">
        <v>9072024</v>
      </c>
      <c r="B41815" t="s">
        <v>177</v>
      </c>
      <c r="C41815" t="s">
        <v>410</v>
      </c>
      <c r="D41815" t="s">
        <v>277</v>
      </c>
      <c r="E41815" t="s">
        <v>101</v>
      </c>
    </row>
    <row r="41816" spans="1:8" x14ac:dyDescent="0.35">
      <c r="A41816">
        <v>9072024</v>
      </c>
      <c r="B41816" t="s">
        <v>145</v>
      </c>
      <c r="C41816" t="s">
        <v>568</v>
      </c>
      <c r="D41816" t="s">
        <v>279</v>
      </c>
      <c r="E41816" t="s">
        <v>140</v>
      </c>
      <c r="F41816" t="s">
        <v>280</v>
      </c>
    </row>
    <row r="41817" spans="1:8" x14ac:dyDescent="0.35">
      <c r="A41817">
        <v>9072024</v>
      </c>
      <c r="B41817" t="s">
        <v>450</v>
      </c>
      <c r="C41817" t="s">
        <v>158</v>
      </c>
      <c r="D41817" t="s">
        <v>281</v>
      </c>
    </row>
    <row r="41818" spans="1:8" x14ac:dyDescent="0.35">
      <c r="A41818">
        <v>9072024</v>
      </c>
      <c r="B41818" t="s">
        <v>604</v>
      </c>
      <c r="C41818" t="s">
        <v>123</v>
      </c>
      <c r="D41818" t="s">
        <v>284</v>
      </c>
      <c r="E41818" t="s">
        <v>101</v>
      </c>
    </row>
    <row r="41819" spans="1:8" x14ac:dyDescent="0.35">
      <c r="A41819">
        <v>9072024</v>
      </c>
      <c r="B41819" t="s">
        <v>206</v>
      </c>
      <c r="C41819" t="s">
        <v>286</v>
      </c>
      <c r="D41819" t="s">
        <v>287</v>
      </c>
      <c r="E41819" t="s">
        <v>101</v>
      </c>
    </row>
    <row r="41820" spans="1:8" x14ac:dyDescent="0.35">
      <c r="A41820">
        <v>9072024</v>
      </c>
      <c r="B41820" t="s">
        <v>258</v>
      </c>
      <c r="C41820" t="s">
        <v>433</v>
      </c>
      <c r="D41820" t="s">
        <v>288</v>
      </c>
      <c r="E41820" t="s">
        <v>101</v>
      </c>
    </row>
    <row r="41821" spans="1:8" x14ac:dyDescent="0.35">
      <c r="A41821">
        <v>9072024</v>
      </c>
      <c r="B41821" t="s">
        <v>168</v>
      </c>
      <c r="C41821" t="s">
        <v>333</v>
      </c>
      <c r="D41821" t="s">
        <v>290</v>
      </c>
      <c r="E41821" t="s">
        <v>140</v>
      </c>
      <c r="F41821" t="s">
        <v>291</v>
      </c>
    </row>
    <row r="41822" spans="1:8" x14ac:dyDescent="0.35">
      <c r="A41822">
        <v>9072024</v>
      </c>
      <c r="B41822" t="s">
        <v>203</v>
      </c>
      <c r="C41822" t="s">
        <v>357</v>
      </c>
      <c r="D41822" t="s">
        <v>290</v>
      </c>
      <c r="E41822" t="s">
        <v>140</v>
      </c>
      <c r="F41822" t="s">
        <v>294</v>
      </c>
      <c r="G41822" t="s">
        <v>295</v>
      </c>
      <c r="H41822" t="s">
        <v>101</v>
      </c>
    </row>
    <row r="41823" spans="1:8" x14ac:dyDescent="0.35">
      <c r="A41823">
        <v>9072024</v>
      </c>
      <c r="B41823" t="s">
        <v>195</v>
      </c>
      <c r="C41823" t="s">
        <v>585</v>
      </c>
      <c r="D41823" t="s">
        <v>298</v>
      </c>
      <c r="E41823" t="s">
        <v>101</v>
      </c>
    </row>
    <row r="41824" spans="1:8" x14ac:dyDescent="0.35">
      <c r="A41824">
        <v>9072024</v>
      </c>
      <c r="B41824" t="s">
        <v>216</v>
      </c>
      <c r="C41824" t="s">
        <v>349</v>
      </c>
      <c r="D41824" t="s">
        <v>300</v>
      </c>
      <c r="E41824" t="s">
        <v>262</v>
      </c>
      <c r="F41824" t="s">
        <v>101</v>
      </c>
    </row>
    <row r="41825" spans="1:9" x14ac:dyDescent="0.35">
      <c r="A41825">
        <v>9072024</v>
      </c>
      <c r="B41825" t="s">
        <v>122</v>
      </c>
      <c r="C41825" t="s">
        <v>472</v>
      </c>
      <c r="D41825" t="s">
        <v>301</v>
      </c>
      <c r="E41825" t="s">
        <v>101</v>
      </c>
    </row>
    <row r="41826" spans="1:9" x14ac:dyDescent="0.35">
      <c r="A41826">
        <v>9072024</v>
      </c>
      <c r="B41826" t="s">
        <v>150</v>
      </c>
      <c r="C41826" t="s">
        <v>492</v>
      </c>
      <c r="D41826" t="s">
        <v>303</v>
      </c>
      <c r="E41826" t="s">
        <v>149</v>
      </c>
    </row>
    <row r="41827" spans="1:9" x14ac:dyDescent="0.35">
      <c r="A41827">
        <v>9072024</v>
      </c>
      <c r="B41827" t="s">
        <v>221</v>
      </c>
      <c r="C41827" t="s">
        <v>513</v>
      </c>
      <c r="D41827" t="s">
        <v>306</v>
      </c>
      <c r="E41827" t="s">
        <v>101</v>
      </c>
    </row>
    <row r="41828" spans="1:9" x14ac:dyDescent="0.35">
      <c r="A41828">
        <v>9072024</v>
      </c>
      <c r="B41828" t="s">
        <v>219</v>
      </c>
      <c r="C41828" t="s">
        <v>255</v>
      </c>
      <c r="D41828" t="s">
        <v>308</v>
      </c>
      <c r="E41828" t="s">
        <v>309</v>
      </c>
      <c r="F41828" t="s">
        <v>310</v>
      </c>
      <c r="G41828" t="s">
        <v>311</v>
      </c>
      <c r="H41828" t="s">
        <v>312</v>
      </c>
      <c r="I41828" t="s">
        <v>101</v>
      </c>
    </row>
    <row r="41829" spans="1:9" x14ac:dyDescent="0.35">
      <c r="A41829">
        <v>9072024</v>
      </c>
      <c r="B41829" t="s">
        <v>158</v>
      </c>
      <c r="C41829" t="s">
        <v>433</v>
      </c>
      <c r="D41829" t="s">
        <v>314</v>
      </c>
      <c r="E41829" t="s">
        <v>315</v>
      </c>
      <c r="F41829" t="s">
        <v>101</v>
      </c>
    </row>
    <row r="41830" spans="1:9" x14ac:dyDescent="0.35">
      <c r="A41830">
        <v>9072024</v>
      </c>
      <c r="B41830" t="s">
        <v>179</v>
      </c>
      <c r="C41830" t="s">
        <v>448</v>
      </c>
      <c r="D41830" t="s">
        <v>314</v>
      </c>
      <c r="E41830" t="s">
        <v>317</v>
      </c>
      <c r="F41830" t="s">
        <v>101</v>
      </c>
    </row>
    <row r="41831" spans="1:9" x14ac:dyDescent="0.35">
      <c r="A41831">
        <v>9072024</v>
      </c>
      <c r="B41831" t="s">
        <v>150</v>
      </c>
      <c r="C41831" t="s">
        <v>433</v>
      </c>
      <c r="D41831" t="s">
        <v>319</v>
      </c>
      <c r="E41831" t="s">
        <v>320</v>
      </c>
      <c r="F41831" t="s">
        <v>321</v>
      </c>
    </row>
    <row r="41832" spans="1:9" x14ac:dyDescent="0.35">
      <c r="A41832">
        <v>9072024</v>
      </c>
      <c r="B41832" t="s">
        <v>195</v>
      </c>
      <c r="C41832" t="s">
        <v>297</v>
      </c>
      <c r="D41832" t="s">
        <v>322</v>
      </c>
      <c r="E41832" t="s">
        <v>101</v>
      </c>
    </row>
    <row r="41833" spans="1:9" x14ac:dyDescent="0.35">
      <c r="A41833">
        <v>9072024</v>
      </c>
      <c r="B41833" t="s">
        <v>195</v>
      </c>
      <c r="C41833" t="s">
        <v>363</v>
      </c>
      <c r="D41833" t="s">
        <v>325</v>
      </c>
      <c r="E41833" t="s">
        <v>101</v>
      </c>
    </row>
    <row r="41834" spans="1:9" x14ac:dyDescent="0.35">
      <c r="A41834">
        <v>9072024</v>
      </c>
      <c r="B41834" t="s">
        <v>559</v>
      </c>
      <c r="C41834" t="s">
        <v>365</v>
      </c>
      <c r="D41834" t="s">
        <v>328</v>
      </c>
      <c r="E41834" t="s">
        <v>101</v>
      </c>
    </row>
    <row r="41835" spans="1:9" x14ac:dyDescent="0.35">
      <c r="A41835">
        <v>9072024</v>
      </c>
      <c r="B41835" t="s">
        <v>118</v>
      </c>
      <c r="C41835" t="s">
        <v>331</v>
      </c>
      <c r="D41835" t="s">
        <v>332</v>
      </c>
      <c r="E41835" t="s">
        <v>101</v>
      </c>
    </row>
    <row r="41836" spans="1:9" x14ac:dyDescent="0.35">
      <c r="A41836">
        <v>9072024</v>
      </c>
      <c r="B41836" t="s">
        <v>158</v>
      </c>
      <c r="C41836" t="s">
        <v>129</v>
      </c>
      <c r="D41836" t="s">
        <v>331</v>
      </c>
      <c r="E41836" t="s">
        <v>335</v>
      </c>
      <c r="F41836" t="s">
        <v>101</v>
      </c>
    </row>
    <row r="41837" spans="1:9" x14ac:dyDescent="0.35">
      <c r="A41837">
        <v>9072024</v>
      </c>
      <c r="B41837" t="s">
        <v>146</v>
      </c>
      <c r="C41837" t="s">
        <v>673</v>
      </c>
      <c r="D41837" t="s">
        <v>331</v>
      </c>
      <c r="E41837" t="s">
        <v>338</v>
      </c>
      <c r="F41837" t="s">
        <v>321</v>
      </c>
    </row>
    <row r="41838" spans="1:9" x14ac:dyDescent="0.35">
      <c r="A41838">
        <v>9072024</v>
      </c>
      <c r="B41838" t="s">
        <v>473</v>
      </c>
      <c r="C41838" t="s">
        <v>248</v>
      </c>
      <c r="D41838" t="s">
        <v>170</v>
      </c>
    </row>
    <row r="41839" spans="1:9" x14ac:dyDescent="0.35">
      <c r="A41839">
        <v>9072024</v>
      </c>
      <c r="B41839" t="s">
        <v>150</v>
      </c>
      <c r="C41839" t="s">
        <v>673</v>
      </c>
      <c r="D41839" t="s">
        <v>341</v>
      </c>
      <c r="E41839" t="s">
        <v>101</v>
      </c>
    </row>
    <row r="41840" spans="1:9" x14ac:dyDescent="0.35">
      <c r="A41840">
        <v>9072024</v>
      </c>
      <c r="B41840" t="s">
        <v>165</v>
      </c>
      <c r="C41840" t="s">
        <v>478</v>
      </c>
      <c r="D41840" t="s">
        <v>343</v>
      </c>
      <c r="E41840" t="s">
        <v>101</v>
      </c>
    </row>
    <row r="41841" spans="1:8" x14ac:dyDescent="0.35">
      <c r="A41841">
        <v>9072024</v>
      </c>
      <c r="B41841" t="s">
        <v>278</v>
      </c>
      <c r="C41841" t="s">
        <v>132</v>
      </c>
      <c r="D41841" t="s">
        <v>344</v>
      </c>
      <c r="E41841" t="s">
        <v>345</v>
      </c>
      <c r="F41841" t="s">
        <v>101</v>
      </c>
    </row>
    <row r="41842" spans="1:8" x14ac:dyDescent="0.35">
      <c r="A41842">
        <v>9072024</v>
      </c>
      <c r="B41842" t="s">
        <v>595</v>
      </c>
      <c r="C41842" t="s">
        <v>433</v>
      </c>
      <c r="D41842" t="s">
        <v>132</v>
      </c>
      <c r="E41842" t="s">
        <v>347</v>
      </c>
      <c r="F41842" t="s">
        <v>101</v>
      </c>
    </row>
    <row r="41843" spans="1:8" x14ac:dyDescent="0.35">
      <c r="A41843">
        <v>9072024</v>
      </c>
      <c r="B41843" t="s">
        <v>154</v>
      </c>
      <c r="C41843" t="s">
        <v>435</v>
      </c>
      <c r="D41843" t="s">
        <v>132</v>
      </c>
      <c r="E41843" t="s">
        <v>348</v>
      </c>
      <c r="F41843" t="s">
        <v>101</v>
      </c>
    </row>
    <row r="41844" spans="1:8" x14ac:dyDescent="0.35">
      <c r="A41844">
        <v>9072024</v>
      </c>
      <c r="B41844" t="s">
        <v>158</v>
      </c>
      <c r="C41844" t="s">
        <v>491</v>
      </c>
      <c r="D41844" t="s">
        <v>132</v>
      </c>
      <c r="E41844" t="s">
        <v>350</v>
      </c>
      <c r="F41844" t="s">
        <v>101</v>
      </c>
    </row>
    <row r="41845" spans="1:8" x14ac:dyDescent="0.35">
      <c r="A41845">
        <v>9072024</v>
      </c>
      <c r="B41845" t="s">
        <v>305</v>
      </c>
      <c r="C41845" t="s">
        <v>467</v>
      </c>
      <c r="D41845" t="s">
        <v>132</v>
      </c>
      <c r="E41845" t="s">
        <v>352</v>
      </c>
      <c r="F41845" t="s">
        <v>101</v>
      </c>
    </row>
    <row r="41846" spans="1:8" x14ac:dyDescent="0.35">
      <c r="A41846">
        <v>9072024</v>
      </c>
      <c r="B41846" t="s">
        <v>455</v>
      </c>
      <c r="C41846" t="s">
        <v>537</v>
      </c>
      <c r="D41846" t="s">
        <v>132</v>
      </c>
      <c r="E41846" t="s">
        <v>133</v>
      </c>
      <c r="F41846" t="s">
        <v>355</v>
      </c>
    </row>
    <row r="41847" spans="1:8" x14ac:dyDescent="0.35">
      <c r="A41847">
        <v>9072024</v>
      </c>
      <c r="B41847" t="s">
        <v>480</v>
      </c>
      <c r="C41847" t="s">
        <v>585</v>
      </c>
      <c r="D41847" t="s">
        <v>132</v>
      </c>
      <c r="E41847" t="s">
        <v>356</v>
      </c>
      <c r="F41847" t="s">
        <v>101</v>
      </c>
    </row>
    <row r="41848" spans="1:8" x14ac:dyDescent="0.35">
      <c r="A41848">
        <v>9072024</v>
      </c>
      <c r="B41848" t="s">
        <v>188</v>
      </c>
      <c r="C41848" t="s">
        <v>509</v>
      </c>
      <c r="D41848" t="s">
        <v>359</v>
      </c>
      <c r="E41848" t="s">
        <v>360</v>
      </c>
      <c r="F41848" t="s">
        <v>101</v>
      </c>
    </row>
    <row r="41849" spans="1:8" x14ac:dyDescent="0.35">
      <c r="A41849">
        <v>9072024</v>
      </c>
      <c r="B41849" t="s">
        <v>177</v>
      </c>
      <c r="C41849" t="s">
        <v>433</v>
      </c>
      <c r="D41849" t="s">
        <v>359</v>
      </c>
      <c r="E41849" t="s">
        <v>362</v>
      </c>
      <c r="F41849" t="s">
        <v>101</v>
      </c>
    </row>
    <row r="41850" spans="1:8" x14ac:dyDescent="0.35">
      <c r="A41850">
        <v>9072024</v>
      </c>
      <c r="B41850" t="s">
        <v>559</v>
      </c>
      <c r="C41850" t="s">
        <v>532</v>
      </c>
      <c r="D41850" t="s">
        <v>359</v>
      </c>
      <c r="E41850" t="s">
        <v>362</v>
      </c>
      <c r="F41850" t="s">
        <v>140</v>
      </c>
      <c r="G41850" t="s">
        <v>364</v>
      </c>
      <c r="H41850" t="s">
        <v>101</v>
      </c>
    </row>
    <row r="41851" spans="1:8" x14ac:dyDescent="0.35">
      <c r="A41851">
        <v>9072024</v>
      </c>
      <c r="B41851" t="s">
        <v>224</v>
      </c>
      <c r="C41851" t="s">
        <v>427</v>
      </c>
      <c r="D41851" t="s">
        <v>366</v>
      </c>
      <c r="E41851" t="s">
        <v>257</v>
      </c>
      <c r="F41851" t="s">
        <v>367</v>
      </c>
      <c r="G41851" t="s">
        <v>101</v>
      </c>
    </row>
    <row r="41852" spans="1:8" x14ac:dyDescent="0.35">
      <c r="A41852">
        <v>9072024</v>
      </c>
      <c r="B41852" t="s">
        <v>439</v>
      </c>
      <c r="C41852" t="s">
        <v>283</v>
      </c>
      <c r="D41852" t="s">
        <v>369</v>
      </c>
      <c r="E41852" t="s">
        <v>370</v>
      </c>
      <c r="F41852" t="s">
        <v>101</v>
      </c>
    </row>
    <row r="41853" spans="1:8" x14ac:dyDescent="0.35">
      <c r="A41853">
        <v>9072024</v>
      </c>
      <c r="B41853" t="s">
        <v>439</v>
      </c>
      <c r="C41853" t="s">
        <v>470</v>
      </c>
      <c r="D41853" t="s">
        <v>371</v>
      </c>
      <c r="E41853" t="s">
        <v>101</v>
      </c>
    </row>
    <row r="41854" spans="1:8" x14ac:dyDescent="0.35">
      <c r="A41854">
        <v>9072024</v>
      </c>
      <c r="B41854" t="s">
        <v>138</v>
      </c>
      <c r="C41854" t="s">
        <v>529</v>
      </c>
      <c r="D41854" t="s">
        <v>372</v>
      </c>
      <c r="E41854" t="s">
        <v>101</v>
      </c>
    </row>
    <row r="41855" spans="1:8" x14ac:dyDescent="0.35">
      <c r="A41855">
        <v>9072024</v>
      </c>
      <c r="B41855" t="s">
        <v>174</v>
      </c>
      <c r="C41855" t="s">
        <v>373</v>
      </c>
      <c r="D41855" t="s">
        <v>101</v>
      </c>
    </row>
    <row r="41856" spans="1:8" x14ac:dyDescent="0.35">
      <c r="A41856">
        <v>9072024</v>
      </c>
      <c r="B41856" t="s">
        <v>550</v>
      </c>
      <c r="C41856" t="s">
        <v>158</v>
      </c>
      <c r="D41856" t="s">
        <v>376</v>
      </c>
      <c r="E41856" t="s">
        <v>140</v>
      </c>
      <c r="F41856" t="s">
        <v>331</v>
      </c>
      <c r="G41856" t="s">
        <v>377</v>
      </c>
      <c r="H41856" t="s">
        <v>101</v>
      </c>
    </row>
    <row r="41857" spans="1:9" x14ac:dyDescent="0.35">
      <c r="A41857">
        <v>9072024</v>
      </c>
      <c r="B41857" t="s">
        <v>292</v>
      </c>
      <c r="C41857" t="s">
        <v>452</v>
      </c>
      <c r="D41857" t="s">
        <v>378</v>
      </c>
    </row>
    <row r="41858" spans="1:9" x14ac:dyDescent="0.35">
      <c r="A41858">
        <v>9072024</v>
      </c>
      <c r="B41858" t="s">
        <v>598</v>
      </c>
      <c r="C41858" t="s">
        <v>259</v>
      </c>
      <c r="D41858" t="s">
        <v>380</v>
      </c>
      <c r="E41858" t="s">
        <v>101</v>
      </c>
    </row>
    <row r="41859" spans="1:9" x14ac:dyDescent="0.35">
      <c r="A41859">
        <v>9072024</v>
      </c>
      <c r="B41859" t="s">
        <v>286</v>
      </c>
      <c r="C41859" t="s">
        <v>381</v>
      </c>
      <c r="D41859" t="s">
        <v>382</v>
      </c>
      <c r="E41859" t="s">
        <v>383</v>
      </c>
    </row>
    <row r="41860" spans="1:9" x14ac:dyDescent="0.35">
      <c r="A41860">
        <v>9072024</v>
      </c>
      <c r="B41860" t="s">
        <v>203</v>
      </c>
      <c r="C41860" t="s">
        <v>509</v>
      </c>
      <c r="D41860" t="s">
        <v>385</v>
      </c>
      <c r="E41860" t="s">
        <v>386</v>
      </c>
    </row>
    <row r="41861" spans="1:9" x14ac:dyDescent="0.35">
      <c r="A41861">
        <v>9072024</v>
      </c>
      <c r="B41861" t="s">
        <v>221</v>
      </c>
      <c r="C41861" t="s">
        <v>324</v>
      </c>
      <c r="D41861" t="s">
        <v>388</v>
      </c>
      <c r="E41861" t="s">
        <v>101</v>
      </c>
    </row>
    <row r="41862" spans="1:9" x14ac:dyDescent="0.35">
      <c r="A41862">
        <v>9072024</v>
      </c>
      <c r="B41862" t="s">
        <v>361</v>
      </c>
      <c r="C41862" t="s">
        <v>273</v>
      </c>
      <c r="D41862" t="s">
        <v>391</v>
      </c>
      <c r="E41862" t="s">
        <v>101</v>
      </c>
    </row>
    <row r="41863" spans="1:9" x14ac:dyDescent="0.35">
      <c r="A41863">
        <v>9072024</v>
      </c>
      <c r="B41863" t="s">
        <v>327</v>
      </c>
      <c r="C41863" t="s">
        <v>577</v>
      </c>
      <c r="D41863" t="s">
        <v>393</v>
      </c>
    </row>
    <row r="41864" spans="1:9" x14ac:dyDescent="0.35">
      <c r="A41864">
        <v>9072024</v>
      </c>
      <c r="B41864" t="s">
        <v>150</v>
      </c>
      <c r="C41864" t="s">
        <v>435</v>
      </c>
      <c r="D41864" t="s">
        <v>394</v>
      </c>
      <c r="E41864" t="s">
        <v>395</v>
      </c>
      <c r="F41864" t="s">
        <v>101</v>
      </c>
    </row>
    <row r="41865" spans="1:9" x14ac:dyDescent="0.35">
      <c r="A41865">
        <v>9072024</v>
      </c>
      <c r="B41865" t="s">
        <v>250</v>
      </c>
      <c r="C41865" t="s">
        <v>397</v>
      </c>
      <c r="D41865" t="s">
        <v>101</v>
      </c>
    </row>
    <row r="41866" spans="1:9" x14ac:dyDescent="0.35">
      <c r="A41866">
        <v>9072024</v>
      </c>
      <c r="B41866" t="s">
        <v>272</v>
      </c>
      <c r="C41866" t="s">
        <v>197</v>
      </c>
      <c r="D41866" t="s">
        <v>399</v>
      </c>
      <c r="E41866" t="s">
        <v>140</v>
      </c>
      <c r="F41866" t="s">
        <v>400</v>
      </c>
      <c r="G41866" t="s">
        <v>257</v>
      </c>
      <c r="H41866" t="s">
        <v>331</v>
      </c>
      <c r="I41866" t="s">
        <v>401</v>
      </c>
    </row>
    <row r="41867" spans="1:9" x14ac:dyDescent="0.35">
      <c r="A41867">
        <v>9072024</v>
      </c>
      <c r="B41867" t="s">
        <v>368</v>
      </c>
      <c r="C41867" t="s">
        <v>103</v>
      </c>
      <c r="D41867" t="s">
        <v>399</v>
      </c>
      <c r="E41867" t="s">
        <v>187</v>
      </c>
      <c r="F41867" t="s">
        <v>101</v>
      </c>
    </row>
    <row r="41868" spans="1:9" x14ac:dyDescent="0.35">
      <c r="A41868">
        <v>9072024</v>
      </c>
      <c r="B41868" t="s">
        <v>207</v>
      </c>
      <c r="C41868" t="s">
        <v>487</v>
      </c>
      <c r="D41868" t="s">
        <v>399</v>
      </c>
      <c r="E41868" t="s">
        <v>403</v>
      </c>
      <c r="F41868" t="s">
        <v>101</v>
      </c>
    </row>
    <row r="41869" spans="1:9" x14ac:dyDescent="0.35">
      <c r="A41869">
        <v>9072024</v>
      </c>
      <c r="B41869" t="s">
        <v>154</v>
      </c>
      <c r="C41869" t="s">
        <v>189</v>
      </c>
      <c r="D41869" t="s">
        <v>399</v>
      </c>
      <c r="E41869" t="s">
        <v>404</v>
      </c>
      <c r="F41869" t="s">
        <v>101</v>
      </c>
    </row>
    <row r="41870" spans="1:9" x14ac:dyDescent="0.35">
      <c r="A41870">
        <v>8072024</v>
      </c>
      <c r="B41870" t="s">
        <v>150</v>
      </c>
      <c r="C41870" t="s">
        <v>513</v>
      </c>
      <c r="D41870" t="s">
        <v>100</v>
      </c>
      <c r="E41870" t="s">
        <v>101</v>
      </c>
    </row>
    <row r="41871" spans="1:9" x14ac:dyDescent="0.35">
      <c r="A41871">
        <v>8072024</v>
      </c>
      <c r="B41871" t="s">
        <v>476</v>
      </c>
      <c r="C41871" t="s">
        <v>568</v>
      </c>
      <c r="D41871" t="s">
        <v>104</v>
      </c>
      <c r="E41871" t="s">
        <v>101</v>
      </c>
    </row>
    <row r="41872" spans="1:9" x14ac:dyDescent="0.35">
      <c r="A41872">
        <v>8072024</v>
      </c>
      <c r="B41872" t="s">
        <v>568</v>
      </c>
      <c r="C41872" t="s">
        <v>107</v>
      </c>
      <c r="D41872" t="s">
        <v>108</v>
      </c>
      <c r="E41872" t="s">
        <v>101</v>
      </c>
    </row>
    <row r="41873" spans="1:7" x14ac:dyDescent="0.35">
      <c r="A41873">
        <v>8072024</v>
      </c>
      <c r="B41873" t="s">
        <v>162</v>
      </c>
      <c r="C41873" t="s">
        <v>610</v>
      </c>
      <c r="D41873" t="s">
        <v>111</v>
      </c>
      <c r="E41873" t="s">
        <v>101</v>
      </c>
    </row>
    <row r="41874" spans="1:7" x14ac:dyDescent="0.35">
      <c r="A41874">
        <v>8072024</v>
      </c>
      <c r="B41874" t="s">
        <v>113</v>
      </c>
      <c r="C41874" t="s">
        <v>996</v>
      </c>
      <c r="D41874" t="s">
        <v>114</v>
      </c>
      <c r="E41874" t="s">
        <v>115</v>
      </c>
      <c r="F41874" t="s">
        <v>116</v>
      </c>
    </row>
    <row r="41875" spans="1:7" x14ac:dyDescent="0.35">
      <c r="A41875">
        <v>8072024</v>
      </c>
      <c r="B41875" t="s">
        <v>354</v>
      </c>
      <c r="C41875" t="s">
        <v>492</v>
      </c>
      <c r="D41875" t="s">
        <v>114</v>
      </c>
      <c r="E41875" t="s">
        <v>119</v>
      </c>
      <c r="F41875" t="s">
        <v>120</v>
      </c>
      <c r="G41875" t="s">
        <v>121</v>
      </c>
    </row>
    <row r="41876" spans="1:7" x14ac:dyDescent="0.35">
      <c r="A41876">
        <v>8072024</v>
      </c>
      <c r="B41876" t="s">
        <v>443</v>
      </c>
      <c r="C41876" t="s">
        <v>607</v>
      </c>
      <c r="D41876" t="s">
        <v>114</v>
      </c>
      <c r="E41876" t="s">
        <v>124</v>
      </c>
    </row>
    <row r="41877" spans="1:7" x14ac:dyDescent="0.35">
      <c r="A41877">
        <v>8072024</v>
      </c>
      <c r="B41877" t="s">
        <v>201</v>
      </c>
      <c r="C41877" t="s">
        <v>527</v>
      </c>
      <c r="D41877" t="s">
        <v>114</v>
      </c>
      <c r="E41877" t="s">
        <v>127</v>
      </c>
    </row>
    <row r="41878" spans="1:7" x14ac:dyDescent="0.35">
      <c r="A41878">
        <v>8072024</v>
      </c>
      <c r="B41878" t="s">
        <v>166</v>
      </c>
      <c r="C41878" t="s">
        <v>740</v>
      </c>
      <c r="D41878" t="s">
        <v>114</v>
      </c>
      <c r="E41878" t="s">
        <v>130</v>
      </c>
    </row>
    <row r="41879" spans="1:7" x14ac:dyDescent="0.35">
      <c r="A41879">
        <v>8072024</v>
      </c>
      <c r="B41879" t="s">
        <v>585</v>
      </c>
      <c r="C41879" t="s">
        <v>857</v>
      </c>
      <c r="D41879" t="s">
        <v>114</v>
      </c>
      <c r="E41879" t="s">
        <v>132</v>
      </c>
      <c r="F41879" t="s">
        <v>133</v>
      </c>
    </row>
    <row r="41880" spans="1:7" x14ac:dyDescent="0.35">
      <c r="A41880">
        <v>8072024</v>
      </c>
      <c r="B41880" t="s">
        <v>553</v>
      </c>
      <c r="C41880" t="s">
        <v>180</v>
      </c>
      <c r="D41880" t="s">
        <v>135</v>
      </c>
      <c r="E41880" t="s">
        <v>136</v>
      </c>
    </row>
    <row r="41881" spans="1:7" x14ac:dyDescent="0.35">
      <c r="A41881">
        <v>8072024</v>
      </c>
      <c r="B41881" t="s">
        <v>398</v>
      </c>
      <c r="C41881" t="s">
        <v>168</v>
      </c>
      <c r="D41881" t="s">
        <v>139</v>
      </c>
      <c r="E41881" t="s">
        <v>140</v>
      </c>
      <c r="F41881" t="s">
        <v>141</v>
      </c>
      <c r="G41881" t="s">
        <v>101</v>
      </c>
    </row>
    <row r="41882" spans="1:7" x14ac:dyDescent="0.35">
      <c r="A41882">
        <v>8072024</v>
      </c>
      <c r="B41882" t="s">
        <v>207</v>
      </c>
      <c r="C41882" t="s">
        <v>421</v>
      </c>
      <c r="D41882" t="s">
        <v>144</v>
      </c>
      <c r="E41882" t="s">
        <v>101</v>
      </c>
    </row>
    <row r="41883" spans="1:7" x14ac:dyDescent="0.35">
      <c r="A41883">
        <v>8072024</v>
      </c>
      <c r="B41883" t="s">
        <v>305</v>
      </c>
      <c r="C41883" t="s">
        <v>365</v>
      </c>
      <c r="D41883" t="s">
        <v>147</v>
      </c>
      <c r="E41883" t="s">
        <v>148</v>
      </c>
      <c r="F41883" t="s">
        <v>149</v>
      </c>
    </row>
    <row r="41884" spans="1:7" x14ac:dyDescent="0.35">
      <c r="A41884">
        <v>8072024</v>
      </c>
      <c r="B41884" t="s">
        <v>555</v>
      </c>
      <c r="C41884" t="s">
        <v>152</v>
      </c>
      <c r="D41884" t="s">
        <v>140</v>
      </c>
      <c r="E41884" t="s">
        <v>153</v>
      </c>
      <c r="F41884" t="s">
        <v>101</v>
      </c>
    </row>
    <row r="41885" spans="1:7" x14ac:dyDescent="0.35">
      <c r="A41885">
        <v>8072024</v>
      </c>
      <c r="B41885" t="s">
        <v>438</v>
      </c>
      <c r="C41885" t="s">
        <v>330</v>
      </c>
      <c r="D41885" t="s">
        <v>156</v>
      </c>
      <c r="E41885" t="s">
        <v>101</v>
      </c>
    </row>
    <row r="41886" spans="1:7" x14ac:dyDescent="0.35">
      <c r="A41886">
        <v>8072024</v>
      </c>
      <c r="B41886" t="s">
        <v>212</v>
      </c>
      <c r="C41886" t="s">
        <v>159</v>
      </c>
      <c r="D41886" t="s">
        <v>101</v>
      </c>
    </row>
    <row r="41887" spans="1:7" x14ac:dyDescent="0.35">
      <c r="A41887">
        <v>8072024</v>
      </c>
      <c r="B41887" t="s">
        <v>103</v>
      </c>
      <c r="C41887" t="s">
        <v>161</v>
      </c>
      <c r="D41887" t="s">
        <v>101</v>
      </c>
    </row>
    <row r="41888" spans="1:7" x14ac:dyDescent="0.35">
      <c r="A41888">
        <v>8072024</v>
      </c>
      <c r="B41888" t="s">
        <v>155</v>
      </c>
      <c r="C41888" t="s">
        <v>238</v>
      </c>
      <c r="D41888" t="s">
        <v>164</v>
      </c>
      <c r="E41888" t="s">
        <v>101</v>
      </c>
    </row>
    <row r="41889" spans="1:7" x14ac:dyDescent="0.35">
      <c r="A41889">
        <v>8072024</v>
      </c>
      <c r="B41889" t="s">
        <v>292</v>
      </c>
      <c r="C41889" t="s">
        <v>381</v>
      </c>
      <c r="D41889" t="s">
        <v>167</v>
      </c>
    </row>
    <row r="41890" spans="1:7" x14ac:dyDescent="0.35">
      <c r="A41890">
        <v>8072024</v>
      </c>
      <c r="B41890" t="s">
        <v>145</v>
      </c>
      <c r="C41890" t="s">
        <v>458</v>
      </c>
      <c r="D41890" t="s">
        <v>423</v>
      </c>
      <c r="E41890" t="s">
        <v>101</v>
      </c>
    </row>
    <row r="41891" spans="1:7" x14ac:dyDescent="0.35">
      <c r="A41891">
        <v>8072024</v>
      </c>
      <c r="B41891" t="s">
        <v>481</v>
      </c>
      <c r="C41891" t="s">
        <v>365</v>
      </c>
      <c r="D41891" t="s">
        <v>169</v>
      </c>
      <c r="E41891" t="s">
        <v>170</v>
      </c>
      <c r="F41891" t="s">
        <v>101</v>
      </c>
    </row>
    <row r="41892" spans="1:7" x14ac:dyDescent="0.35">
      <c r="A41892">
        <v>8072024</v>
      </c>
      <c r="B41892" t="s">
        <v>226</v>
      </c>
      <c r="C41892" t="s">
        <v>467</v>
      </c>
      <c r="D41892" t="s">
        <v>173</v>
      </c>
      <c r="E41892" t="s">
        <v>101</v>
      </c>
    </row>
    <row r="41893" spans="1:7" x14ac:dyDescent="0.35">
      <c r="A41893">
        <v>8072024</v>
      </c>
      <c r="B41893" t="s">
        <v>203</v>
      </c>
      <c r="C41893" t="s">
        <v>568</v>
      </c>
      <c r="D41893" t="s">
        <v>176</v>
      </c>
      <c r="E41893" t="s">
        <v>101</v>
      </c>
    </row>
    <row r="41894" spans="1:7" x14ac:dyDescent="0.35">
      <c r="A41894">
        <v>8072024</v>
      </c>
      <c r="B41894" t="s">
        <v>203</v>
      </c>
      <c r="C41894" t="s">
        <v>453</v>
      </c>
      <c r="D41894" t="s">
        <v>176</v>
      </c>
      <c r="E41894" t="s">
        <v>149</v>
      </c>
    </row>
    <row r="41895" spans="1:7" x14ac:dyDescent="0.35">
      <c r="A41895">
        <v>8072024</v>
      </c>
      <c r="B41895" t="s">
        <v>446</v>
      </c>
      <c r="C41895" t="s">
        <v>797</v>
      </c>
      <c r="D41895" t="s">
        <v>181</v>
      </c>
      <c r="E41895" t="s">
        <v>182</v>
      </c>
      <c r="F41895" t="s">
        <v>101</v>
      </c>
    </row>
    <row r="41896" spans="1:7" x14ac:dyDescent="0.35">
      <c r="A41896">
        <v>8072024</v>
      </c>
      <c r="B41896" t="s">
        <v>431</v>
      </c>
      <c r="C41896" t="s">
        <v>227</v>
      </c>
      <c r="D41896" t="s">
        <v>184</v>
      </c>
      <c r="E41896" t="s">
        <v>101</v>
      </c>
    </row>
    <row r="41897" spans="1:7" x14ac:dyDescent="0.35">
      <c r="A41897">
        <v>8072024</v>
      </c>
      <c r="B41897" t="s">
        <v>143</v>
      </c>
      <c r="C41897" t="s">
        <v>187</v>
      </c>
      <c r="D41897" t="s">
        <v>101</v>
      </c>
    </row>
    <row r="41898" spans="1:7" x14ac:dyDescent="0.35">
      <c r="A41898">
        <v>8072024</v>
      </c>
      <c r="B41898" t="s">
        <v>185</v>
      </c>
      <c r="C41898" t="s">
        <v>457</v>
      </c>
      <c r="D41898" t="s">
        <v>190</v>
      </c>
      <c r="E41898" t="s">
        <v>191</v>
      </c>
      <c r="F41898" t="s">
        <v>101</v>
      </c>
    </row>
    <row r="41899" spans="1:7" x14ac:dyDescent="0.35">
      <c r="A41899">
        <v>8072024</v>
      </c>
      <c r="B41899" t="s">
        <v>160</v>
      </c>
      <c r="C41899" t="s">
        <v>529</v>
      </c>
      <c r="D41899" t="s">
        <v>190</v>
      </c>
      <c r="E41899" t="s">
        <v>194</v>
      </c>
      <c r="F41899" t="s">
        <v>101</v>
      </c>
    </row>
    <row r="41900" spans="1:7" x14ac:dyDescent="0.35">
      <c r="A41900">
        <v>8072024</v>
      </c>
      <c r="B41900" t="s">
        <v>138</v>
      </c>
      <c r="C41900" t="s">
        <v>453</v>
      </c>
      <c r="D41900" t="s">
        <v>190</v>
      </c>
      <c r="E41900" t="s">
        <v>196</v>
      </c>
      <c r="F41900" t="s">
        <v>101</v>
      </c>
    </row>
    <row r="41901" spans="1:7" x14ac:dyDescent="0.35">
      <c r="A41901">
        <v>8072024</v>
      </c>
      <c r="B41901" t="s">
        <v>673</v>
      </c>
      <c r="C41901" t="s">
        <v>198</v>
      </c>
      <c r="D41901" t="s">
        <v>140</v>
      </c>
      <c r="E41901" t="s">
        <v>199</v>
      </c>
      <c r="F41901" t="s">
        <v>200</v>
      </c>
      <c r="G41901" t="s">
        <v>101</v>
      </c>
    </row>
    <row r="41902" spans="1:7" x14ac:dyDescent="0.35">
      <c r="A41902">
        <v>8072024</v>
      </c>
      <c r="B41902" t="s">
        <v>336</v>
      </c>
      <c r="C41902" t="s">
        <v>358</v>
      </c>
      <c r="D41902" t="s">
        <v>61</v>
      </c>
      <c r="E41902" t="s">
        <v>101</v>
      </c>
    </row>
    <row r="41903" spans="1:7" x14ac:dyDescent="0.35">
      <c r="A41903">
        <v>8072024</v>
      </c>
      <c r="B41903" t="s">
        <v>122</v>
      </c>
      <c r="C41903" t="s">
        <v>330</v>
      </c>
      <c r="D41903" t="s">
        <v>205</v>
      </c>
      <c r="E41903" t="s">
        <v>101</v>
      </c>
    </row>
    <row r="41904" spans="1:7" x14ac:dyDescent="0.35">
      <c r="A41904">
        <v>8072024</v>
      </c>
      <c r="B41904" t="s">
        <v>516</v>
      </c>
      <c r="C41904" t="s">
        <v>216</v>
      </c>
      <c r="D41904" t="s">
        <v>208</v>
      </c>
      <c r="E41904" t="s">
        <v>101</v>
      </c>
    </row>
    <row r="41905" spans="1:6" x14ac:dyDescent="0.35">
      <c r="A41905">
        <v>8072024</v>
      </c>
      <c r="B41905" t="s">
        <v>519</v>
      </c>
      <c r="C41905" t="s">
        <v>625</v>
      </c>
      <c r="D41905" t="s">
        <v>210</v>
      </c>
      <c r="E41905" t="s">
        <v>211</v>
      </c>
      <c r="F41905" t="s">
        <v>101</v>
      </c>
    </row>
    <row r="41906" spans="1:6" x14ac:dyDescent="0.35">
      <c r="A41906">
        <v>8072024</v>
      </c>
      <c r="B41906" t="s">
        <v>117</v>
      </c>
      <c r="C41906" t="s">
        <v>379</v>
      </c>
      <c r="D41906" t="s">
        <v>214</v>
      </c>
      <c r="E41906" t="s">
        <v>215</v>
      </c>
      <c r="F41906" t="s">
        <v>101</v>
      </c>
    </row>
    <row r="41907" spans="1:6" x14ac:dyDescent="0.35">
      <c r="A41907">
        <v>8072024</v>
      </c>
      <c r="B41907" t="s">
        <v>497</v>
      </c>
      <c r="C41907" t="s">
        <v>330</v>
      </c>
      <c r="D41907" t="s">
        <v>217</v>
      </c>
      <c r="E41907" t="s">
        <v>101</v>
      </c>
    </row>
    <row r="41908" spans="1:6" x14ac:dyDescent="0.35">
      <c r="A41908">
        <v>8072024</v>
      </c>
      <c r="B41908" t="s">
        <v>430</v>
      </c>
      <c r="C41908" t="s">
        <v>398</v>
      </c>
      <c r="D41908" t="s">
        <v>220</v>
      </c>
      <c r="E41908" t="s">
        <v>101</v>
      </c>
    </row>
    <row r="41909" spans="1:6" x14ac:dyDescent="0.35">
      <c r="A41909">
        <v>8072024</v>
      </c>
      <c r="B41909" t="s">
        <v>438</v>
      </c>
      <c r="C41909" t="s">
        <v>146</v>
      </c>
      <c r="D41909" t="s">
        <v>222</v>
      </c>
    </row>
    <row r="41910" spans="1:6" x14ac:dyDescent="0.35">
      <c r="A41910">
        <v>8072024</v>
      </c>
      <c r="B41910" t="s">
        <v>122</v>
      </c>
      <c r="C41910" t="s">
        <v>605</v>
      </c>
      <c r="D41910" t="s">
        <v>223</v>
      </c>
    </row>
    <row r="41911" spans="1:6" x14ac:dyDescent="0.35">
      <c r="A41911">
        <v>8072024</v>
      </c>
      <c r="B41911" t="s">
        <v>432</v>
      </c>
      <c r="C41911" t="s">
        <v>168</v>
      </c>
      <c r="D41911" t="s">
        <v>225</v>
      </c>
      <c r="E41911" t="s">
        <v>101</v>
      </c>
    </row>
    <row r="41912" spans="1:6" x14ac:dyDescent="0.35">
      <c r="A41912">
        <v>8072024</v>
      </c>
      <c r="B41912" t="s">
        <v>145</v>
      </c>
      <c r="C41912" t="s">
        <v>263</v>
      </c>
      <c r="D41912" t="s">
        <v>225</v>
      </c>
      <c r="E41912" t="s">
        <v>228</v>
      </c>
      <c r="F41912" t="s">
        <v>229</v>
      </c>
    </row>
    <row r="41913" spans="1:6" x14ac:dyDescent="0.35">
      <c r="A41913">
        <v>8072024</v>
      </c>
      <c r="B41913" t="s">
        <v>305</v>
      </c>
      <c r="C41913" t="s">
        <v>673</v>
      </c>
      <c r="D41913" t="s">
        <v>232</v>
      </c>
      <c r="E41913" t="s">
        <v>101</v>
      </c>
    </row>
    <row r="41914" spans="1:6" x14ac:dyDescent="0.35">
      <c r="A41914">
        <v>8072024</v>
      </c>
      <c r="B41914" t="s">
        <v>165</v>
      </c>
      <c r="C41914" t="s">
        <v>472</v>
      </c>
      <c r="D41914" t="s">
        <v>235</v>
      </c>
      <c r="E41914" t="s">
        <v>236</v>
      </c>
      <c r="F41914" t="s">
        <v>101</v>
      </c>
    </row>
    <row r="41915" spans="1:6" x14ac:dyDescent="0.35">
      <c r="A41915">
        <v>8072024</v>
      </c>
      <c r="B41915" t="s">
        <v>473</v>
      </c>
      <c r="C41915" t="s">
        <v>379</v>
      </c>
      <c r="D41915" t="s">
        <v>235</v>
      </c>
      <c r="E41915" t="s">
        <v>239</v>
      </c>
      <c r="F41915" t="s">
        <v>149</v>
      </c>
    </row>
    <row r="41916" spans="1:6" x14ac:dyDescent="0.35">
      <c r="A41916">
        <v>8072024</v>
      </c>
      <c r="B41916" t="s">
        <v>326</v>
      </c>
      <c r="C41916" t="s">
        <v>192</v>
      </c>
      <c r="D41916" t="s">
        <v>235</v>
      </c>
      <c r="E41916" t="s">
        <v>241</v>
      </c>
      <c r="F41916" t="s">
        <v>101</v>
      </c>
    </row>
    <row r="41917" spans="1:6" x14ac:dyDescent="0.35">
      <c r="A41917">
        <v>8072024</v>
      </c>
      <c r="B41917" t="s">
        <v>219</v>
      </c>
      <c r="C41917" t="s">
        <v>537</v>
      </c>
      <c r="D41917" t="s">
        <v>243</v>
      </c>
      <c r="E41917" t="s">
        <v>101</v>
      </c>
    </row>
    <row r="41918" spans="1:6" x14ac:dyDescent="0.35">
      <c r="A41918">
        <v>8072024</v>
      </c>
      <c r="B41918" t="s">
        <v>138</v>
      </c>
      <c r="C41918" t="s">
        <v>492</v>
      </c>
      <c r="D41918" t="s">
        <v>245</v>
      </c>
      <c r="E41918" t="s">
        <v>246</v>
      </c>
    </row>
    <row r="41919" spans="1:6" x14ac:dyDescent="0.35">
      <c r="A41919">
        <v>8072024</v>
      </c>
      <c r="B41919" t="s">
        <v>339</v>
      </c>
      <c r="C41919" t="s">
        <v>146</v>
      </c>
      <c r="D41919" t="s">
        <v>245</v>
      </c>
      <c r="E41919" t="s">
        <v>249</v>
      </c>
    </row>
    <row r="41920" spans="1:6" x14ac:dyDescent="0.35">
      <c r="A41920">
        <v>8072024</v>
      </c>
      <c r="B41920" t="s">
        <v>230</v>
      </c>
      <c r="C41920" t="s">
        <v>545</v>
      </c>
      <c r="D41920" t="s">
        <v>252</v>
      </c>
      <c r="E41920" t="s">
        <v>101</v>
      </c>
    </row>
    <row r="41921" spans="1:7" x14ac:dyDescent="0.35">
      <c r="A41921">
        <v>8072024</v>
      </c>
      <c r="B41921" t="s">
        <v>402</v>
      </c>
      <c r="C41921" t="s">
        <v>533</v>
      </c>
      <c r="D41921" t="s">
        <v>254</v>
      </c>
    </row>
    <row r="41922" spans="1:7" x14ac:dyDescent="0.35">
      <c r="A41922">
        <v>8072024</v>
      </c>
      <c r="B41922" t="s">
        <v>555</v>
      </c>
      <c r="C41922" t="s">
        <v>381</v>
      </c>
      <c r="D41922" t="s">
        <v>256</v>
      </c>
      <c r="E41922" t="s">
        <v>257</v>
      </c>
      <c r="F41922" t="s">
        <v>236</v>
      </c>
      <c r="G41922" t="s">
        <v>101</v>
      </c>
    </row>
    <row r="41923" spans="1:7" x14ac:dyDescent="0.35">
      <c r="A41923">
        <v>8072024</v>
      </c>
      <c r="B41923" t="s">
        <v>549</v>
      </c>
      <c r="C41923" t="s">
        <v>522</v>
      </c>
      <c r="D41923" t="s">
        <v>260</v>
      </c>
      <c r="E41923" t="s">
        <v>136</v>
      </c>
      <c r="F41923" t="s">
        <v>101</v>
      </c>
    </row>
    <row r="41924" spans="1:7" x14ac:dyDescent="0.35">
      <c r="A41924">
        <v>8072024</v>
      </c>
      <c r="B41924" t="s">
        <v>381</v>
      </c>
      <c r="C41924" t="s">
        <v>261</v>
      </c>
      <c r="D41924" t="s">
        <v>262</v>
      </c>
      <c r="E41924" t="s">
        <v>101</v>
      </c>
    </row>
    <row r="41925" spans="1:7" x14ac:dyDescent="0.35">
      <c r="A41925">
        <v>8072024</v>
      </c>
      <c r="B41925" t="s">
        <v>305</v>
      </c>
      <c r="C41925" t="s">
        <v>492</v>
      </c>
      <c r="D41925" t="s">
        <v>264</v>
      </c>
      <c r="E41925" t="s">
        <v>101</v>
      </c>
    </row>
    <row r="41926" spans="1:7" x14ac:dyDescent="0.35">
      <c r="A41926">
        <v>8072024</v>
      </c>
      <c r="B41926" t="s">
        <v>201</v>
      </c>
      <c r="C41926" t="s">
        <v>264</v>
      </c>
      <c r="D41926" t="s">
        <v>149</v>
      </c>
    </row>
    <row r="41927" spans="1:7" x14ac:dyDescent="0.35">
      <c r="A41927">
        <v>8072024</v>
      </c>
      <c r="B41927" t="s">
        <v>442</v>
      </c>
      <c r="C41927" t="s">
        <v>162</v>
      </c>
      <c r="D41927" t="s">
        <v>265</v>
      </c>
      <c r="E41927" t="s">
        <v>101</v>
      </c>
      <c r="F41927" t="s">
        <v>266</v>
      </c>
    </row>
    <row r="41928" spans="1:7" x14ac:dyDescent="0.35">
      <c r="A41928">
        <v>8072024</v>
      </c>
      <c r="B41928" t="s">
        <v>555</v>
      </c>
      <c r="C41928" t="s">
        <v>106</v>
      </c>
      <c r="D41928" t="s">
        <v>267</v>
      </c>
      <c r="E41928" t="s">
        <v>101</v>
      </c>
    </row>
    <row r="41929" spans="1:7" x14ac:dyDescent="0.35">
      <c r="A41929">
        <v>8072024</v>
      </c>
      <c r="B41929" t="s">
        <v>154</v>
      </c>
      <c r="C41929" t="s">
        <v>197</v>
      </c>
      <c r="D41929" t="s">
        <v>268</v>
      </c>
    </row>
    <row r="41930" spans="1:7" x14ac:dyDescent="0.35">
      <c r="A41930">
        <v>8072024</v>
      </c>
      <c r="B41930" t="s">
        <v>154</v>
      </c>
      <c r="C41930" t="s">
        <v>151</v>
      </c>
      <c r="D41930" t="s">
        <v>270</v>
      </c>
      <c r="E41930" t="s">
        <v>271</v>
      </c>
      <c r="F41930" t="s">
        <v>101</v>
      </c>
    </row>
    <row r="41931" spans="1:7" x14ac:dyDescent="0.35">
      <c r="A41931">
        <v>8072024</v>
      </c>
      <c r="B41931" t="s">
        <v>150</v>
      </c>
      <c r="C41931" t="s">
        <v>457</v>
      </c>
      <c r="D41931" t="s">
        <v>274</v>
      </c>
      <c r="E41931" t="s">
        <v>101</v>
      </c>
    </row>
    <row r="41932" spans="1:7" x14ac:dyDescent="0.35">
      <c r="A41932">
        <v>8072024</v>
      </c>
      <c r="B41932" t="s">
        <v>519</v>
      </c>
      <c r="C41932" t="s">
        <v>532</v>
      </c>
      <c r="D41932" t="s">
        <v>277</v>
      </c>
      <c r="E41932" t="s">
        <v>101</v>
      </c>
    </row>
    <row r="41933" spans="1:7" x14ac:dyDescent="0.35">
      <c r="A41933">
        <v>8072024</v>
      </c>
      <c r="B41933" t="s">
        <v>651</v>
      </c>
      <c r="C41933" t="s">
        <v>259</v>
      </c>
      <c r="D41933" t="s">
        <v>279</v>
      </c>
      <c r="E41933" t="s">
        <v>140</v>
      </c>
      <c r="F41933" t="s">
        <v>280</v>
      </c>
    </row>
    <row r="41934" spans="1:7" x14ac:dyDescent="0.35">
      <c r="A41934">
        <v>8072024</v>
      </c>
      <c r="B41934" t="s">
        <v>183</v>
      </c>
      <c r="C41934" t="s">
        <v>269</v>
      </c>
      <c r="D41934" t="s">
        <v>281</v>
      </c>
    </row>
    <row r="41935" spans="1:7" x14ac:dyDescent="0.35">
      <c r="A41935">
        <v>8072024</v>
      </c>
      <c r="B41935" t="s">
        <v>446</v>
      </c>
      <c r="C41935" t="s">
        <v>509</v>
      </c>
      <c r="D41935" t="s">
        <v>284</v>
      </c>
      <c r="E41935" t="s">
        <v>101</v>
      </c>
    </row>
    <row r="41936" spans="1:7" x14ac:dyDescent="0.35">
      <c r="A41936">
        <v>8072024</v>
      </c>
      <c r="B41936" t="s">
        <v>536</v>
      </c>
      <c r="C41936" t="s">
        <v>138</v>
      </c>
      <c r="D41936" t="s">
        <v>287</v>
      </c>
      <c r="E41936" t="s">
        <v>101</v>
      </c>
    </row>
    <row r="41937" spans="1:9" x14ac:dyDescent="0.35">
      <c r="A41937">
        <v>8072024</v>
      </c>
      <c r="B41937" t="s">
        <v>398</v>
      </c>
      <c r="C41937" t="s">
        <v>231</v>
      </c>
      <c r="D41937" t="s">
        <v>288</v>
      </c>
      <c r="E41937" t="s">
        <v>101</v>
      </c>
    </row>
    <row r="41938" spans="1:9" x14ac:dyDescent="0.35">
      <c r="A41938">
        <v>8072024</v>
      </c>
      <c r="B41938" t="s">
        <v>158</v>
      </c>
      <c r="C41938" t="s">
        <v>250</v>
      </c>
      <c r="D41938" t="s">
        <v>290</v>
      </c>
      <c r="E41938" t="s">
        <v>140</v>
      </c>
      <c r="F41938" t="s">
        <v>291</v>
      </c>
    </row>
    <row r="41939" spans="1:9" x14ac:dyDescent="0.35">
      <c r="A41939">
        <v>8072024</v>
      </c>
      <c r="B41939" t="s">
        <v>432</v>
      </c>
      <c r="C41939" t="s">
        <v>178</v>
      </c>
      <c r="D41939" t="s">
        <v>290</v>
      </c>
      <c r="E41939" t="s">
        <v>140</v>
      </c>
      <c r="F41939" t="s">
        <v>294</v>
      </c>
      <c r="G41939" t="s">
        <v>295</v>
      </c>
      <c r="H41939" t="s">
        <v>101</v>
      </c>
    </row>
    <row r="41940" spans="1:9" x14ac:dyDescent="0.35">
      <c r="A41940">
        <v>8072024</v>
      </c>
      <c r="B41940" t="s">
        <v>226</v>
      </c>
      <c r="C41940" t="s">
        <v>673</v>
      </c>
      <c r="D41940" t="s">
        <v>298</v>
      </c>
      <c r="E41940" t="s">
        <v>101</v>
      </c>
    </row>
    <row r="41941" spans="1:9" x14ac:dyDescent="0.35">
      <c r="A41941">
        <v>8072024</v>
      </c>
      <c r="B41941" t="s">
        <v>209</v>
      </c>
      <c r="C41941" t="s">
        <v>300</v>
      </c>
      <c r="D41941" t="s">
        <v>262</v>
      </c>
      <c r="E41941" t="s">
        <v>101</v>
      </c>
    </row>
    <row r="41942" spans="1:9" x14ac:dyDescent="0.35">
      <c r="A41942">
        <v>8072024</v>
      </c>
      <c r="B41942" t="s">
        <v>405</v>
      </c>
      <c r="C41942" t="s">
        <v>129</v>
      </c>
      <c r="D41942" t="s">
        <v>301</v>
      </c>
      <c r="E41942" t="s">
        <v>101</v>
      </c>
    </row>
    <row r="41943" spans="1:9" x14ac:dyDescent="0.35">
      <c r="A41943">
        <v>8072024</v>
      </c>
      <c r="B41943" t="s">
        <v>286</v>
      </c>
      <c r="C41943" t="s">
        <v>568</v>
      </c>
      <c r="D41943" t="s">
        <v>303</v>
      </c>
      <c r="E41943" t="s">
        <v>149</v>
      </c>
    </row>
    <row r="41944" spans="1:9" x14ac:dyDescent="0.35">
      <c r="A41944">
        <v>8072024</v>
      </c>
      <c r="B41944" t="s">
        <v>426</v>
      </c>
      <c r="C41944" t="s">
        <v>174</v>
      </c>
      <c r="D41944" t="s">
        <v>306</v>
      </c>
      <c r="E41944" t="s">
        <v>101</v>
      </c>
    </row>
    <row r="41945" spans="1:9" x14ac:dyDescent="0.35">
      <c r="A41945">
        <v>8072024</v>
      </c>
      <c r="B41945" t="s">
        <v>540</v>
      </c>
      <c r="C41945" t="s">
        <v>461</v>
      </c>
      <c r="D41945" t="s">
        <v>308</v>
      </c>
      <c r="E41945" t="s">
        <v>309</v>
      </c>
      <c r="F41945" t="s">
        <v>310</v>
      </c>
      <c r="G41945" t="s">
        <v>311</v>
      </c>
      <c r="H41945" t="s">
        <v>312</v>
      </c>
      <c r="I41945" t="s">
        <v>101</v>
      </c>
    </row>
    <row r="41946" spans="1:9" x14ac:dyDescent="0.35">
      <c r="A41946">
        <v>8072024</v>
      </c>
      <c r="B41946" t="s">
        <v>478</v>
      </c>
      <c r="C41946" t="s">
        <v>231</v>
      </c>
      <c r="D41946" t="s">
        <v>314</v>
      </c>
      <c r="E41946" t="s">
        <v>315</v>
      </c>
      <c r="F41946" t="s">
        <v>101</v>
      </c>
    </row>
    <row r="41947" spans="1:9" x14ac:dyDescent="0.35">
      <c r="A41947">
        <v>8072024</v>
      </c>
      <c r="B41947" t="s">
        <v>327</v>
      </c>
      <c r="C41947" t="s">
        <v>129</v>
      </c>
      <c r="D41947" t="s">
        <v>314</v>
      </c>
      <c r="E41947" t="s">
        <v>317</v>
      </c>
      <c r="F41947" t="s">
        <v>101</v>
      </c>
    </row>
    <row r="41948" spans="1:9" x14ac:dyDescent="0.35">
      <c r="A41948">
        <v>8072024</v>
      </c>
      <c r="B41948" t="s">
        <v>598</v>
      </c>
      <c r="C41948" t="s">
        <v>433</v>
      </c>
      <c r="D41948" t="s">
        <v>319</v>
      </c>
      <c r="E41948" t="s">
        <v>320</v>
      </c>
      <c r="F41948" t="s">
        <v>321</v>
      </c>
    </row>
    <row r="41949" spans="1:9" x14ac:dyDescent="0.35">
      <c r="A41949">
        <v>8072024</v>
      </c>
      <c r="B41949" t="s">
        <v>600</v>
      </c>
      <c r="C41949" t="s">
        <v>406</v>
      </c>
      <c r="D41949" t="s">
        <v>322</v>
      </c>
      <c r="E41949" t="s">
        <v>101</v>
      </c>
    </row>
    <row r="41950" spans="1:9" x14ac:dyDescent="0.35">
      <c r="A41950">
        <v>8072024</v>
      </c>
      <c r="B41950" t="s">
        <v>432</v>
      </c>
      <c r="C41950" t="s">
        <v>412</v>
      </c>
      <c r="D41950" t="s">
        <v>325</v>
      </c>
      <c r="E41950" t="s">
        <v>101</v>
      </c>
    </row>
    <row r="41951" spans="1:9" x14ac:dyDescent="0.35">
      <c r="A41951">
        <v>8072024</v>
      </c>
      <c r="B41951" t="s">
        <v>438</v>
      </c>
      <c r="C41951" t="s">
        <v>109</v>
      </c>
      <c r="D41951" t="s">
        <v>328</v>
      </c>
      <c r="E41951" t="s">
        <v>101</v>
      </c>
    </row>
    <row r="41952" spans="1:9" x14ac:dyDescent="0.35">
      <c r="A41952">
        <v>8072024</v>
      </c>
      <c r="B41952" t="s">
        <v>351</v>
      </c>
      <c r="C41952" t="s">
        <v>331</v>
      </c>
      <c r="D41952" t="s">
        <v>332</v>
      </c>
      <c r="E41952" t="s">
        <v>101</v>
      </c>
    </row>
    <row r="41953" spans="1:8" x14ac:dyDescent="0.35">
      <c r="A41953">
        <v>8072024</v>
      </c>
      <c r="B41953" t="s">
        <v>402</v>
      </c>
      <c r="C41953" t="s">
        <v>103</v>
      </c>
      <c r="D41953" t="s">
        <v>331</v>
      </c>
      <c r="E41953" t="s">
        <v>335</v>
      </c>
      <c r="F41953" t="s">
        <v>101</v>
      </c>
    </row>
    <row r="41954" spans="1:8" x14ac:dyDescent="0.35">
      <c r="A41954">
        <v>8072024</v>
      </c>
      <c r="B41954" t="s">
        <v>357</v>
      </c>
      <c r="C41954" t="s">
        <v>625</v>
      </c>
      <c r="D41954" t="s">
        <v>331</v>
      </c>
      <c r="E41954" t="s">
        <v>338</v>
      </c>
      <c r="F41954" t="s">
        <v>321</v>
      </c>
    </row>
    <row r="41955" spans="1:8" x14ac:dyDescent="0.35">
      <c r="A41955">
        <v>8072024</v>
      </c>
      <c r="B41955" t="s">
        <v>454</v>
      </c>
      <c r="C41955" t="s">
        <v>248</v>
      </c>
      <c r="D41955" t="s">
        <v>170</v>
      </c>
    </row>
    <row r="41956" spans="1:8" x14ac:dyDescent="0.35">
      <c r="A41956">
        <v>8072024</v>
      </c>
      <c r="B41956" t="s">
        <v>305</v>
      </c>
      <c r="C41956" t="s">
        <v>316</v>
      </c>
      <c r="D41956" t="s">
        <v>341</v>
      </c>
      <c r="E41956" t="s">
        <v>101</v>
      </c>
    </row>
    <row r="41957" spans="1:8" x14ac:dyDescent="0.35">
      <c r="A41957">
        <v>8072024</v>
      </c>
      <c r="B41957" t="s">
        <v>455</v>
      </c>
      <c r="C41957" t="s">
        <v>255</v>
      </c>
      <c r="D41957" t="s">
        <v>343</v>
      </c>
      <c r="E41957" t="s">
        <v>101</v>
      </c>
    </row>
    <row r="41958" spans="1:8" x14ac:dyDescent="0.35">
      <c r="A41958">
        <v>8072024</v>
      </c>
      <c r="B41958" t="s">
        <v>351</v>
      </c>
      <c r="C41958" t="s">
        <v>132</v>
      </c>
      <c r="D41958" t="s">
        <v>344</v>
      </c>
      <c r="E41958" t="s">
        <v>345</v>
      </c>
      <c r="F41958" t="s">
        <v>101</v>
      </c>
    </row>
    <row r="41959" spans="1:8" x14ac:dyDescent="0.35">
      <c r="A41959">
        <v>8072024</v>
      </c>
      <c r="B41959" t="s">
        <v>138</v>
      </c>
      <c r="C41959" t="s">
        <v>166</v>
      </c>
      <c r="D41959" t="s">
        <v>132</v>
      </c>
      <c r="E41959" t="s">
        <v>347</v>
      </c>
      <c r="F41959" t="s">
        <v>101</v>
      </c>
    </row>
    <row r="41960" spans="1:8" x14ac:dyDescent="0.35">
      <c r="A41960">
        <v>8072024</v>
      </c>
      <c r="B41960" t="s">
        <v>157</v>
      </c>
      <c r="C41960" t="s">
        <v>610</v>
      </c>
      <c r="D41960" t="s">
        <v>132</v>
      </c>
      <c r="E41960" t="s">
        <v>348</v>
      </c>
      <c r="F41960" t="s">
        <v>101</v>
      </c>
    </row>
    <row r="41961" spans="1:8" x14ac:dyDescent="0.35">
      <c r="A41961">
        <v>8072024</v>
      </c>
      <c r="B41961" t="s">
        <v>506</v>
      </c>
      <c r="C41961" t="s">
        <v>166</v>
      </c>
      <c r="D41961" t="s">
        <v>132</v>
      </c>
      <c r="E41961" t="s">
        <v>350</v>
      </c>
      <c r="F41961" t="s">
        <v>101</v>
      </c>
    </row>
    <row r="41962" spans="1:8" x14ac:dyDescent="0.35">
      <c r="A41962">
        <v>8072024</v>
      </c>
      <c r="B41962" t="s">
        <v>447</v>
      </c>
      <c r="C41962" t="s">
        <v>411</v>
      </c>
      <c r="D41962" t="s">
        <v>132</v>
      </c>
      <c r="E41962" t="s">
        <v>352</v>
      </c>
      <c r="F41962" t="s">
        <v>101</v>
      </c>
    </row>
    <row r="41963" spans="1:8" x14ac:dyDescent="0.35">
      <c r="A41963">
        <v>8072024</v>
      </c>
      <c r="B41963" t="s">
        <v>154</v>
      </c>
      <c r="C41963" t="s">
        <v>297</v>
      </c>
      <c r="D41963" t="s">
        <v>132</v>
      </c>
      <c r="E41963" t="s">
        <v>133</v>
      </c>
      <c r="F41963" t="s">
        <v>355</v>
      </c>
    </row>
    <row r="41964" spans="1:8" x14ac:dyDescent="0.35">
      <c r="A41964">
        <v>8072024</v>
      </c>
      <c r="B41964" t="s">
        <v>98</v>
      </c>
      <c r="C41964" t="s">
        <v>524</v>
      </c>
      <c r="D41964" t="s">
        <v>132</v>
      </c>
      <c r="E41964" t="s">
        <v>356</v>
      </c>
      <c r="F41964" t="s">
        <v>101</v>
      </c>
    </row>
    <row r="41965" spans="1:8" x14ac:dyDescent="0.35">
      <c r="A41965">
        <v>8072024</v>
      </c>
      <c r="B41965" t="s">
        <v>204</v>
      </c>
      <c r="C41965" t="s">
        <v>330</v>
      </c>
      <c r="D41965" t="s">
        <v>359</v>
      </c>
      <c r="E41965" t="s">
        <v>360</v>
      </c>
      <c r="F41965" t="s">
        <v>101</v>
      </c>
    </row>
    <row r="41966" spans="1:8" x14ac:dyDescent="0.35">
      <c r="A41966">
        <v>8072024</v>
      </c>
      <c r="B41966" t="s">
        <v>519</v>
      </c>
      <c r="C41966" t="s">
        <v>538</v>
      </c>
      <c r="D41966" t="s">
        <v>359</v>
      </c>
      <c r="E41966" t="s">
        <v>362</v>
      </c>
      <c r="F41966" t="s">
        <v>101</v>
      </c>
    </row>
    <row r="41967" spans="1:8" x14ac:dyDescent="0.35">
      <c r="A41967">
        <v>8072024</v>
      </c>
      <c r="B41967" t="s">
        <v>455</v>
      </c>
      <c r="C41967" t="s">
        <v>289</v>
      </c>
      <c r="D41967" t="s">
        <v>359</v>
      </c>
      <c r="E41967" t="s">
        <v>362</v>
      </c>
      <c r="F41967" t="s">
        <v>140</v>
      </c>
      <c r="G41967" t="s">
        <v>364</v>
      </c>
      <c r="H41967" t="s">
        <v>101</v>
      </c>
    </row>
    <row r="41968" spans="1:8" x14ac:dyDescent="0.35">
      <c r="A41968">
        <v>8072024</v>
      </c>
      <c r="B41968" t="s">
        <v>447</v>
      </c>
      <c r="C41968" t="s">
        <v>336</v>
      </c>
      <c r="D41968" t="s">
        <v>366</v>
      </c>
      <c r="E41968" t="s">
        <v>257</v>
      </c>
      <c r="F41968" t="s">
        <v>367</v>
      </c>
      <c r="G41968" t="s">
        <v>101</v>
      </c>
    </row>
    <row r="41969" spans="1:9" x14ac:dyDescent="0.35">
      <c r="A41969">
        <v>8072024</v>
      </c>
      <c r="B41969" t="s">
        <v>219</v>
      </c>
      <c r="C41969" t="s">
        <v>297</v>
      </c>
      <c r="D41969" t="s">
        <v>369</v>
      </c>
      <c r="E41969" t="s">
        <v>370</v>
      </c>
      <c r="F41969" t="s">
        <v>101</v>
      </c>
    </row>
    <row r="41970" spans="1:9" x14ac:dyDescent="0.35">
      <c r="A41970">
        <v>8072024</v>
      </c>
      <c r="B41970" t="s">
        <v>368</v>
      </c>
      <c r="C41970" t="s">
        <v>131</v>
      </c>
      <c r="D41970" t="s">
        <v>371</v>
      </c>
      <c r="E41970" t="s">
        <v>101</v>
      </c>
    </row>
    <row r="41971" spans="1:9" x14ac:dyDescent="0.35">
      <c r="A41971">
        <v>8072024</v>
      </c>
      <c r="B41971" t="s">
        <v>476</v>
      </c>
      <c r="C41971" t="s">
        <v>616</v>
      </c>
      <c r="D41971" t="s">
        <v>372</v>
      </c>
      <c r="E41971" t="s">
        <v>101</v>
      </c>
    </row>
    <row r="41972" spans="1:9" x14ac:dyDescent="0.35">
      <c r="A41972">
        <v>8072024</v>
      </c>
      <c r="B41972" t="s">
        <v>165</v>
      </c>
      <c r="C41972" t="s">
        <v>373</v>
      </c>
      <c r="D41972" t="s">
        <v>101</v>
      </c>
    </row>
    <row r="41973" spans="1:9" x14ac:dyDescent="0.35">
      <c r="A41973">
        <v>8072024</v>
      </c>
      <c r="B41973" t="s">
        <v>526</v>
      </c>
      <c r="C41973" t="s">
        <v>174</v>
      </c>
      <c r="D41973" t="s">
        <v>376</v>
      </c>
      <c r="E41973" t="s">
        <v>140</v>
      </c>
      <c r="F41973" t="s">
        <v>331</v>
      </c>
      <c r="G41973" t="s">
        <v>377</v>
      </c>
      <c r="H41973" t="s">
        <v>101</v>
      </c>
    </row>
    <row r="41974" spans="1:9" x14ac:dyDescent="0.35">
      <c r="A41974">
        <v>8072024</v>
      </c>
      <c r="B41974" t="s">
        <v>414</v>
      </c>
      <c r="C41974" t="s">
        <v>522</v>
      </c>
      <c r="D41974" t="s">
        <v>378</v>
      </c>
    </row>
    <row r="41975" spans="1:9" x14ac:dyDescent="0.35">
      <c r="A41975">
        <v>8072024</v>
      </c>
      <c r="B41975" t="s">
        <v>185</v>
      </c>
      <c r="C41975" t="s">
        <v>242</v>
      </c>
      <c r="D41975" t="s">
        <v>380</v>
      </c>
      <c r="E41975" t="s">
        <v>101</v>
      </c>
    </row>
    <row r="41976" spans="1:9" x14ac:dyDescent="0.35">
      <c r="A41976">
        <v>8072024</v>
      </c>
      <c r="B41976" t="s">
        <v>340</v>
      </c>
      <c r="C41976" t="s">
        <v>242</v>
      </c>
      <c r="D41976" t="s">
        <v>382</v>
      </c>
      <c r="E41976" t="s">
        <v>383</v>
      </c>
    </row>
    <row r="41977" spans="1:9" x14ac:dyDescent="0.35">
      <c r="A41977">
        <v>8072024</v>
      </c>
      <c r="B41977" t="s">
        <v>286</v>
      </c>
      <c r="C41977" t="s">
        <v>143</v>
      </c>
      <c r="D41977" t="s">
        <v>385</v>
      </c>
      <c r="E41977" t="s">
        <v>386</v>
      </c>
    </row>
    <row r="41978" spans="1:9" x14ac:dyDescent="0.35">
      <c r="A41978">
        <v>8072024</v>
      </c>
      <c r="B41978" t="s">
        <v>447</v>
      </c>
      <c r="C41978" t="s">
        <v>353</v>
      </c>
      <c r="D41978" t="s">
        <v>388</v>
      </c>
      <c r="E41978" t="s">
        <v>101</v>
      </c>
    </row>
    <row r="41979" spans="1:9" x14ac:dyDescent="0.35">
      <c r="A41979">
        <v>8072024</v>
      </c>
      <c r="B41979" t="s">
        <v>416</v>
      </c>
      <c r="C41979" t="s">
        <v>336</v>
      </c>
      <c r="D41979" t="s">
        <v>391</v>
      </c>
      <c r="E41979" t="s">
        <v>101</v>
      </c>
    </row>
    <row r="41980" spans="1:9" x14ac:dyDescent="0.35">
      <c r="A41980">
        <v>8072024</v>
      </c>
      <c r="B41980" t="s">
        <v>138</v>
      </c>
      <c r="C41980" t="s">
        <v>668</v>
      </c>
      <c r="D41980" t="s">
        <v>393</v>
      </c>
    </row>
    <row r="41981" spans="1:9" x14ac:dyDescent="0.35">
      <c r="A41981">
        <v>8072024</v>
      </c>
      <c r="B41981" t="s">
        <v>145</v>
      </c>
      <c r="C41981" t="s">
        <v>143</v>
      </c>
      <c r="D41981" t="s">
        <v>394</v>
      </c>
      <c r="E41981" t="s">
        <v>395</v>
      </c>
      <c r="F41981" t="s">
        <v>101</v>
      </c>
    </row>
    <row r="41982" spans="1:9" x14ac:dyDescent="0.35">
      <c r="A41982">
        <v>8072024</v>
      </c>
      <c r="B41982" t="s">
        <v>109</v>
      </c>
      <c r="C41982" t="s">
        <v>397</v>
      </c>
      <c r="D41982" t="s">
        <v>101</v>
      </c>
    </row>
    <row r="41983" spans="1:9" x14ac:dyDescent="0.35">
      <c r="A41983">
        <v>8072024</v>
      </c>
      <c r="B41983" t="s">
        <v>543</v>
      </c>
      <c r="C41983" t="s">
        <v>475</v>
      </c>
      <c r="D41983" t="s">
        <v>399</v>
      </c>
      <c r="E41983" t="s">
        <v>140</v>
      </c>
      <c r="F41983" t="s">
        <v>400</v>
      </c>
      <c r="G41983" t="s">
        <v>257</v>
      </c>
      <c r="H41983" t="s">
        <v>331</v>
      </c>
      <c r="I41983" t="s">
        <v>401</v>
      </c>
    </row>
    <row r="41984" spans="1:9" x14ac:dyDescent="0.35">
      <c r="A41984">
        <v>8072024</v>
      </c>
      <c r="B41984" t="s">
        <v>346</v>
      </c>
      <c r="C41984" t="s">
        <v>453</v>
      </c>
      <c r="D41984" t="s">
        <v>399</v>
      </c>
      <c r="E41984" t="s">
        <v>187</v>
      </c>
      <c r="F41984" t="s">
        <v>101</v>
      </c>
    </row>
    <row r="41985" spans="1:7" x14ac:dyDescent="0.35">
      <c r="A41985">
        <v>8072024</v>
      </c>
      <c r="B41985" t="s">
        <v>446</v>
      </c>
      <c r="C41985" t="s">
        <v>458</v>
      </c>
      <c r="D41985" t="s">
        <v>399</v>
      </c>
      <c r="E41985" t="s">
        <v>403</v>
      </c>
      <c r="F41985" t="s">
        <v>101</v>
      </c>
    </row>
    <row r="41986" spans="1:7" x14ac:dyDescent="0.35">
      <c r="A41986">
        <v>8072024</v>
      </c>
      <c r="B41986" t="s">
        <v>554</v>
      </c>
      <c r="C41986" t="s">
        <v>313</v>
      </c>
      <c r="D41986" t="s">
        <v>399</v>
      </c>
      <c r="E41986" t="s">
        <v>404</v>
      </c>
      <c r="F41986" t="s">
        <v>101</v>
      </c>
    </row>
    <row r="41987" spans="1:7" x14ac:dyDescent="0.35">
      <c r="A41987">
        <v>7072024</v>
      </c>
      <c r="B41987" t="s">
        <v>305</v>
      </c>
      <c r="C41987" t="s">
        <v>99</v>
      </c>
      <c r="D41987" t="s">
        <v>100</v>
      </c>
      <c r="E41987" t="s">
        <v>101</v>
      </c>
    </row>
    <row r="41988" spans="1:7" x14ac:dyDescent="0.35">
      <c r="A41988">
        <v>7072024</v>
      </c>
      <c r="B41988" t="s">
        <v>150</v>
      </c>
      <c r="C41988" t="s">
        <v>568</v>
      </c>
      <c r="D41988" t="s">
        <v>104</v>
      </c>
      <c r="E41988" t="s">
        <v>101</v>
      </c>
    </row>
    <row r="41989" spans="1:7" x14ac:dyDescent="0.35">
      <c r="A41989">
        <v>7072024</v>
      </c>
      <c r="B41989" t="s">
        <v>379</v>
      </c>
      <c r="C41989" t="s">
        <v>107</v>
      </c>
      <c r="D41989" t="s">
        <v>108</v>
      </c>
      <c r="E41989" t="s">
        <v>101</v>
      </c>
    </row>
    <row r="41990" spans="1:7" x14ac:dyDescent="0.35">
      <c r="A41990">
        <v>7072024</v>
      </c>
      <c r="B41990" t="s">
        <v>361</v>
      </c>
      <c r="C41990" t="s">
        <v>103</v>
      </c>
      <c r="D41990" t="s">
        <v>111</v>
      </c>
      <c r="E41990" t="s">
        <v>101</v>
      </c>
    </row>
    <row r="41991" spans="1:7" x14ac:dyDescent="0.35">
      <c r="A41991">
        <v>7072024</v>
      </c>
      <c r="B41991" t="s">
        <v>617</v>
      </c>
      <c r="C41991" t="s">
        <v>997</v>
      </c>
      <c r="D41991" t="s">
        <v>114</v>
      </c>
      <c r="E41991" t="s">
        <v>115</v>
      </c>
      <c r="F41991" t="s">
        <v>116</v>
      </c>
    </row>
    <row r="41992" spans="1:7" x14ac:dyDescent="0.35">
      <c r="A41992">
        <v>7072024</v>
      </c>
      <c r="B41992" t="s">
        <v>212</v>
      </c>
      <c r="C41992" t="s">
        <v>129</v>
      </c>
      <c r="D41992" t="s">
        <v>114</v>
      </c>
      <c r="E41992" t="s">
        <v>119</v>
      </c>
      <c r="F41992" t="s">
        <v>120</v>
      </c>
      <c r="G41992" t="s">
        <v>121</v>
      </c>
    </row>
    <row r="41993" spans="1:7" x14ac:dyDescent="0.35">
      <c r="A41993">
        <v>7072024</v>
      </c>
      <c r="B41993" t="s">
        <v>151</v>
      </c>
      <c r="C41993" t="s">
        <v>381</v>
      </c>
      <c r="D41993" t="s">
        <v>114</v>
      </c>
      <c r="E41993" t="s">
        <v>124</v>
      </c>
    </row>
    <row r="41994" spans="1:7" x14ac:dyDescent="0.35">
      <c r="A41994">
        <v>7072024</v>
      </c>
      <c r="B41994" t="s">
        <v>128</v>
      </c>
      <c r="C41994" t="s">
        <v>180</v>
      </c>
      <c r="D41994" t="s">
        <v>114</v>
      </c>
      <c r="E41994" t="s">
        <v>127</v>
      </c>
    </row>
    <row r="41995" spans="1:7" x14ac:dyDescent="0.35">
      <c r="A41995">
        <v>7072024</v>
      </c>
      <c r="B41995" t="s">
        <v>126</v>
      </c>
      <c r="C41995" t="s">
        <v>743</v>
      </c>
      <c r="D41995" t="s">
        <v>114</v>
      </c>
      <c r="E41995" t="s">
        <v>130</v>
      </c>
    </row>
    <row r="41996" spans="1:7" x14ac:dyDescent="0.35">
      <c r="A41996">
        <v>7072024</v>
      </c>
      <c r="B41996" t="s">
        <v>259</v>
      </c>
      <c r="C41996" t="s">
        <v>238</v>
      </c>
      <c r="D41996" t="s">
        <v>114</v>
      </c>
      <c r="E41996" t="s">
        <v>132</v>
      </c>
      <c r="F41996" t="s">
        <v>133</v>
      </c>
    </row>
    <row r="41997" spans="1:7" x14ac:dyDescent="0.35">
      <c r="A41997">
        <v>7072024</v>
      </c>
      <c r="B41997" t="s">
        <v>327</v>
      </c>
      <c r="C41997" t="s">
        <v>379</v>
      </c>
      <c r="D41997" t="s">
        <v>135</v>
      </c>
      <c r="E41997" t="s">
        <v>136</v>
      </c>
    </row>
    <row r="41998" spans="1:7" x14ac:dyDescent="0.35">
      <c r="A41998">
        <v>7072024</v>
      </c>
      <c r="B41998" t="s">
        <v>432</v>
      </c>
      <c r="C41998" t="s">
        <v>122</v>
      </c>
      <c r="D41998" t="s">
        <v>139</v>
      </c>
      <c r="E41998" t="s">
        <v>140</v>
      </c>
      <c r="F41998" t="s">
        <v>141</v>
      </c>
      <c r="G41998" t="s">
        <v>101</v>
      </c>
    </row>
    <row r="41999" spans="1:7" x14ac:dyDescent="0.35">
      <c r="A41999">
        <v>7072024</v>
      </c>
      <c r="B41999" t="s">
        <v>604</v>
      </c>
      <c r="C41999" t="s">
        <v>103</v>
      </c>
      <c r="D41999" t="s">
        <v>144</v>
      </c>
      <c r="E41999" t="s">
        <v>101</v>
      </c>
    </row>
    <row r="42000" spans="1:7" x14ac:dyDescent="0.35">
      <c r="A42000">
        <v>7072024</v>
      </c>
      <c r="B42000" t="s">
        <v>543</v>
      </c>
      <c r="C42000" t="s">
        <v>296</v>
      </c>
      <c r="D42000" t="s">
        <v>147</v>
      </c>
      <c r="E42000" t="s">
        <v>148</v>
      </c>
      <c r="F42000" t="s">
        <v>149</v>
      </c>
    </row>
    <row r="42001" spans="1:6" x14ac:dyDescent="0.35">
      <c r="A42001">
        <v>7072024</v>
      </c>
      <c r="B42001" t="s">
        <v>519</v>
      </c>
      <c r="C42001" t="s">
        <v>152</v>
      </c>
      <c r="D42001" t="s">
        <v>140</v>
      </c>
      <c r="E42001" t="s">
        <v>153</v>
      </c>
      <c r="F42001" t="s">
        <v>101</v>
      </c>
    </row>
    <row r="42002" spans="1:6" x14ac:dyDescent="0.35">
      <c r="A42002">
        <v>7072024</v>
      </c>
      <c r="B42002" t="s">
        <v>456</v>
      </c>
      <c r="C42002" t="s">
        <v>434</v>
      </c>
      <c r="D42002" t="s">
        <v>156</v>
      </c>
      <c r="E42002" t="s">
        <v>101</v>
      </c>
    </row>
    <row r="42003" spans="1:6" x14ac:dyDescent="0.35">
      <c r="A42003">
        <v>7072024</v>
      </c>
      <c r="B42003" t="s">
        <v>168</v>
      </c>
      <c r="C42003" t="s">
        <v>159</v>
      </c>
      <c r="D42003" t="s">
        <v>101</v>
      </c>
    </row>
    <row r="42004" spans="1:6" x14ac:dyDescent="0.35">
      <c r="A42004">
        <v>7072024</v>
      </c>
      <c r="B42004" t="s">
        <v>103</v>
      </c>
      <c r="C42004" t="s">
        <v>161</v>
      </c>
      <c r="D42004" t="s">
        <v>101</v>
      </c>
    </row>
    <row r="42005" spans="1:6" x14ac:dyDescent="0.35">
      <c r="A42005">
        <v>7072024</v>
      </c>
      <c r="B42005" t="s">
        <v>174</v>
      </c>
      <c r="C42005" t="s">
        <v>452</v>
      </c>
      <c r="D42005" t="s">
        <v>164</v>
      </c>
      <c r="E42005" t="s">
        <v>101</v>
      </c>
    </row>
    <row r="42006" spans="1:6" x14ac:dyDescent="0.35">
      <c r="A42006">
        <v>7072024</v>
      </c>
      <c r="B42006" t="s">
        <v>450</v>
      </c>
      <c r="C42006" t="s">
        <v>492</v>
      </c>
      <c r="D42006" t="s">
        <v>167</v>
      </c>
    </row>
    <row r="42007" spans="1:6" x14ac:dyDescent="0.35">
      <c r="A42007">
        <v>7072024</v>
      </c>
      <c r="B42007" t="s">
        <v>414</v>
      </c>
      <c r="C42007" t="s">
        <v>250</v>
      </c>
      <c r="D42007" t="s">
        <v>423</v>
      </c>
      <c r="E42007" t="s">
        <v>101</v>
      </c>
    </row>
    <row r="42008" spans="1:6" x14ac:dyDescent="0.35">
      <c r="A42008">
        <v>7072024</v>
      </c>
      <c r="B42008" t="s">
        <v>230</v>
      </c>
      <c r="C42008" t="s">
        <v>457</v>
      </c>
      <c r="D42008" t="s">
        <v>169</v>
      </c>
      <c r="E42008" t="s">
        <v>170</v>
      </c>
      <c r="F42008" t="s">
        <v>101</v>
      </c>
    </row>
    <row r="42009" spans="1:6" x14ac:dyDescent="0.35">
      <c r="A42009">
        <v>7072024</v>
      </c>
      <c r="B42009" t="s">
        <v>240</v>
      </c>
      <c r="C42009" t="s">
        <v>275</v>
      </c>
      <c r="D42009" t="s">
        <v>173</v>
      </c>
      <c r="E42009" t="s">
        <v>101</v>
      </c>
    </row>
    <row r="42010" spans="1:6" x14ac:dyDescent="0.35">
      <c r="A42010">
        <v>7072024</v>
      </c>
      <c r="B42010" t="s">
        <v>154</v>
      </c>
      <c r="C42010" t="s">
        <v>673</v>
      </c>
      <c r="D42010" t="s">
        <v>176</v>
      </c>
      <c r="E42010" t="s">
        <v>101</v>
      </c>
    </row>
    <row r="42011" spans="1:6" x14ac:dyDescent="0.35">
      <c r="A42011">
        <v>7072024</v>
      </c>
      <c r="B42011" t="s">
        <v>455</v>
      </c>
      <c r="C42011" t="s">
        <v>467</v>
      </c>
      <c r="D42011" t="s">
        <v>176</v>
      </c>
      <c r="E42011" t="s">
        <v>149</v>
      </c>
    </row>
    <row r="42012" spans="1:6" x14ac:dyDescent="0.35">
      <c r="A42012">
        <v>7072024</v>
      </c>
      <c r="B42012" t="s">
        <v>405</v>
      </c>
      <c r="C42012" t="s">
        <v>532</v>
      </c>
      <c r="D42012" t="s">
        <v>181</v>
      </c>
      <c r="E42012" t="s">
        <v>182</v>
      </c>
      <c r="F42012" t="s">
        <v>101</v>
      </c>
    </row>
    <row r="42013" spans="1:6" x14ac:dyDescent="0.35">
      <c r="A42013">
        <v>7072024</v>
      </c>
      <c r="B42013" t="s">
        <v>479</v>
      </c>
      <c r="C42013" t="s">
        <v>548</v>
      </c>
      <c r="D42013" t="s">
        <v>184</v>
      </c>
      <c r="E42013" t="s">
        <v>101</v>
      </c>
    </row>
    <row r="42014" spans="1:6" x14ac:dyDescent="0.35">
      <c r="A42014">
        <v>7072024</v>
      </c>
      <c r="B42014" t="s">
        <v>381</v>
      </c>
      <c r="C42014" t="s">
        <v>187</v>
      </c>
      <c r="D42014" t="s">
        <v>101</v>
      </c>
    </row>
    <row r="42015" spans="1:6" x14ac:dyDescent="0.35">
      <c r="A42015">
        <v>7072024</v>
      </c>
      <c r="B42015" t="s">
        <v>255</v>
      </c>
      <c r="C42015" t="s">
        <v>242</v>
      </c>
      <c r="D42015" t="s">
        <v>190</v>
      </c>
      <c r="E42015" t="s">
        <v>191</v>
      </c>
      <c r="F42015" t="s">
        <v>101</v>
      </c>
    </row>
    <row r="42016" spans="1:6" x14ac:dyDescent="0.35">
      <c r="A42016">
        <v>7072024</v>
      </c>
      <c r="B42016" t="s">
        <v>384</v>
      </c>
      <c r="C42016" t="s">
        <v>435</v>
      </c>
      <c r="D42016" t="s">
        <v>190</v>
      </c>
      <c r="E42016" t="s">
        <v>194</v>
      </c>
      <c r="F42016" t="s">
        <v>101</v>
      </c>
    </row>
    <row r="42017" spans="1:7" x14ac:dyDescent="0.35">
      <c r="A42017">
        <v>7072024</v>
      </c>
      <c r="B42017" t="s">
        <v>305</v>
      </c>
      <c r="C42017" t="s">
        <v>160</v>
      </c>
      <c r="D42017" t="s">
        <v>190</v>
      </c>
      <c r="E42017" t="s">
        <v>196</v>
      </c>
      <c r="F42017" t="s">
        <v>101</v>
      </c>
    </row>
    <row r="42018" spans="1:7" x14ac:dyDescent="0.35">
      <c r="A42018">
        <v>7072024</v>
      </c>
      <c r="B42018" t="s">
        <v>537</v>
      </c>
      <c r="C42018" t="s">
        <v>198</v>
      </c>
      <c r="D42018" t="s">
        <v>140</v>
      </c>
      <c r="E42018" t="s">
        <v>199</v>
      </c>
      <c r="F42018" t="s">
        <v>200</v>
      </c>
      <c r="G42018" t="s">
        <v>101</v>
      </c>
    </row>
    <row r="42019" spans="1:7" x14ac:dyDescent="0.35">
      <c r="A42019">
        <v>7072024</v>
      </c>
      <c r="B42019" t="s">
        <v>158</v>
      </c>
      <c r="C42019" t="s">
        <v>533</v>
      </c>
      <c r="D42019" t="s">
        <v>61</v>
      </c>
      <c r="E42019" t="s">
        <v>101</v>
      </c>
    </row>
    <row r="42020" spans="1:7" x14ac:dyDescent="0.35">
      <c r="A42020">
        <v>7072024</v>
      </c>
      <c r="B42020" t="s">
        <v>195</v>
      </c>
      <c r="C42020" t="s">
        <v>302</v>
      </c>
      <c r="D42020" t="s">
        <v>205</v>
      </c>
      <c r="E42020" t="s">
        <v>101</v>
      </c>
    </row>
    <row r="42021" spans="1:7" x14ac:dyDescent="0.35">
      <c r="A42021">
        <v>7072024</v>
      </c>
      <c r="B42021" t="s">
        <v>424</v>
      </c>
      <c r="C42021" t="s">
        <v>446</v>
      </c>
      <c r="D42021" t="s">
        <v>208</v>
      </c>
      <c r="E42021" t="s">
        <v>101</v>
      </c>
    </row>
    <row r="42022" spans="1:7" x14ac:dyDescent="0.35">
      <c r="A42022">
        <v>7072024</v>
      </c>
      <c r="B42022" t="s">
        <v>526</v>
      </c>
      <c r="C42022" t="s">
        <v>143</v>
      </c>
      <c r="D42022" t="s">
        <v>210</v>
      </c>
      <c r="E42022" t="s">
        <v>211</v>
      </c>
      <c r="F42022" t="s">
        <v>101</v>
      </c>
    </row>
    <row r="42023" spans="1:7" x14ac:dyDescent="0.35">
      <c r="A42023">
        <v>7072024</v>
      </c>
      <c r="B42023" t="s">
        <v>448</v>
      </c>
      <c r="C42023" t="s">
        <v>529</v>
      </c>
      <c r="D42023" t="s">
        <v>214</v>
      </c>
      <c r="E42023" t="s">
        <v>215</v>
      </c>
      <c r="F42023" t="s">
        <v>101</v>
      </c>
    </row>
    <row r="42024" spans="1:7" x14ac:dyDescent="0.35">
      <c r="A42024">
        <v>7072024</v>
      </c>
      <c r="B42024" t="s">
        <v>455</v>
      </c>
      <c r="C42024" t="s">
        <v>402</v>
      </c>
      <c r="D42024" t="s">
        <v>217</v>
      </c>
      <c r="E42024" t="s">
        <v>101</v>
      </c>
    </row>
    <row r="42025" spans="1:7" x14ac:dyDescent="0.35">
      <c r="A42025">
        <v>7072024</v>
      </c>
      <c r="B42025" t="s">
        <v>556</v>
      </c>
      <c r="C42025" t="s">
        <v>523</v>
      </c>
      <c r="D42025" t="s">
        <v>220</v>
      </c>
      <c r="E42025" t="s">
        <v>101</v>
      </c>
    </row>
    <row r="42026" spans="1:7" x14ac:dyDescent="0.35">
      <c r="A42026">
        <v>7072024</v>
      </c>
      <c r="B42026" t="s">
        <v>221</v>
      </c>
      <c r="C42026" t="s">
        <v>476</v>
      </c>
      <c r="D42026" t="s">
        <v>222</v>
      </c>
    </row>
    <row r="42027" spans="1:7" x14ac:dyDescent="0.35">
      <c r="A42027">
        <v>7072024</v>
      </c>
      <c r="B42027" t="s">
        <v>293</v>
      </c>
      <c r="C42027" t="s">
        <v>313</v>
      </c>
      <c r="D42027" t="s">
        <v>223</v>
      </c>
    </row>
    <row r="42028" spans="1:7" x14ac:dyDescent="0.35">
      <c r="A42028">
        <v>7072024</v>
      </c>
      <c r="B42028" t="s">
        <v>183</v>
      </c>
      <c r="C42028" t="s">
        <v>329</v>
      </c>
      <c r="D42028" t="s">
        <v>225</v>
      </c>
      <c r="E42028" t="s">
        <v>101</v>
      </c>
    </row>
    <row r="42029" spans="1:7" x14ac:dyDescent="0.35">
      <c r="A42029">
        <v>7072024</v>
      </c>
      <c r="B42029" t="s">
        <v>600</v>
      </c>
      <c r="C42029" t="s">
        <v>478</v>
      </c>
      <c r="D42029" t="s">
        <v>225</v>
      </c>
      <c r="E42029" t="s">
        <v>228</v>
      </c>
      <c r="F42029" t="s">
        <v>229</v>
      </c>
    </row>
    <row r="42030" spans="1:7" x14ac:dyDescent="0.35">
      <c r="A42030">
        <v>7072024</v>
      </c>
      <c r="B42030" t="s">
        <v>340</v>
      </c>
      <c r="C42030" t="s">
        <v>402</v>
      </c>
      <c r="D42030" t="s">
        <v>232</v>
      </c>
      <c r="E42030" t="s">
        <v>101</v>
      </c>
    </row>
    <row r="42031" spans="1:7" x14ac:dyDescent="0.35">
      <c r="A42031">
        <v>7072024</v>
      </c>
      <c r="B42031" t="s">
        <v>203</v>
      </c>
      <c r="C42031" t="s">
        <v>336</v>
      </c>
      <c r="D42031" t="s">
        <v>235</v>
      </c>
      <c r="E42031" t="s">
        <v>236</v>
      </c>
      <c r="F42031" t="s">
        <v>101</v>
      </c>
    </row>
    <row r="42032" spans="1:7" x14ac:dyDescent="0.35">
      <c r="A42032">
        <v>7072024</v>
      </c>
      <c r="B42032" t="s">
        <v>444</v>
      </c>
      <c r="C42032" t="s">
        <v>143</v>
      </c>
      <c r="D42032" t="s">
        <v>235</v>
      </c>
      <c r="E42032" t="s">
        <v>239</v>
      </c>
      <c r="F42032" t="s">
        <v>149</v>
      </c>
    </row>
    <row r="42033" spans="1:7" x14ac:dyDescent="0.35">
      <c r="A42033">
        <v>7072024</v>
      </c>
      <c r="B42033" t="s">
        <v>431</v>
      </c>
      <c r="C42033" t="s">
        <v>302</v>
      </c>
      <c r="D42033" t="s">
        <v>235</v>
      </c>
      <c r="E42033" t="s">
        <v>241</v>
      </c>
      <c r="F42033" t="s">
        <v>101</v>
      </c>
    </row>
    <row r="42034" spans="1:7" x14ac:dyDescent="0.35">
      <c r="A42034">
        <v>7072024</v>
      </c>
      <c r="B42034" t="s">
        <v>526</v>
      </c>
      <c r="C42034" t="s">
        <v>406</v>
      </c>
      <c r="D42034" t="s">
        <v>243</v>
      </c>
      <c r="E42034" t="s">
        <v>101</v>
      </c>
    </row>
    <row r="42035" spans="1:7" x14ac:dyDescent="0.35">
      <c r="A42035">
        <v>7072024</v>
      </c>
      <c r="B42035" t="s">
        <v>293</v>
      </c>
      <c r="C42035" t="s">
        <v>103</v>
      </c>
      <c r="D42035" t="s">
        <v>245</v>
      </c>
      <c r="E42035" t="s">
        <v>246</v>
      </c>
    </row>
    <row r="42036" spans="1:7" x14ac:dyDescent="0.35">
      <c r="A42036">
        <v>7072024</v>
      </c>
      <c r="B42036" t="s">
        <v>285</v>
      </c>
      <c r="C42036" t="s">
        <v>258</v>
      </c>
      <c r="D42036" t="s">
        <v>245</v>
      </c>
      <c r="E42036" t="s">
        <v>249</v>
      </c>
    </row>
    <row r="42037" spans="1:7" x14ac:dyDescent="0.35">
      <c r="A42037">
        <v>7072024</v>
      </c>
      <c r="B42037" t="s">
        <v>146</v>
      </c>
      <c r="C42037" t="s">
        <v>571</v>
      </c>
      <c r="D42037" t="s">
        <v>252</v>
      </c>
      <c r="E42037" t="s">
        <v>101</v>
      </c>
    </row>
    <row r="42038" spans="1:7" x14ac:dyDescent="0.35">
      <c r="A42038">
        <v>7072024</v>
      </c>
      <c r="B42038" t="s">
        <v>99</v>
      </c>
      <c r="C42038" t="s">
        <v>539</v>
      </c>
      <c r="D42038" t="s">
        <v>254</v>
      </c>
    </row>
    <row r="42039" spans="1:7" x14ac:dyDescent="0.35">
      <c r="A42039">
        <v>7072024</v>
      </c>
      <c r="B42039" t="s">
        <v>165</v>
      </c>
      <c r="C42039" t="s">
        <v>434</v>
      </c>
      <c r="D42039" t="s">
        <v>256</v>
      </c>
      <c r="E42039" t="s">
        <v>257</v>
      </c>
      <c r="F42039" t="s">
        <v>236</v>
      </c>
      <c r="G42039" t="s">
        <v>101</v>
      </c>
    </row>
    <row r="42040" spans="1:7" x14ac:dyDescent="0.35">
      <c r="A42040">
        <v>7072024</v>
      </c>
      <c r="B42040" t="s">
        <v>368</v>
      </c>
      <c r="C42040" t="s">
        <v>631</v>
      </c>
      <c r="D42040" t="s">
        <v>260</v>
      </c>
      <c r="E42040" t="s">
        <v>136</v>
      </c>
      <c r="F42040" t="s">
        <v>101</v>
      </c>
    </row>
    <row r="42041" spans="1:7" x14ac:dyDescent="0.35">
      <c r="A42041">
        <v>7072024</v>
      </c>
      <c r="B42041" t="s">
        <v>204</v>
      </c>
      <c r="C42041" t="s">
        <v>261</v>
      </c>
      <c r="D42041" t="s">
        <v>262</v>
      </c>
      <c r="E42041" t="s">
        <v>101</v>
      </c>
    </row>
    <row r="42042" spans="1:7" x14ac:dyDescent="0.35">
      <c r="A42042">
        <v>7072024</v>
      </c>
      <c r="B42042" t="s">
        <v>258</v>
      </c>
      <c r="C42042" t="s">
        <v>103</v>
      </c>
      <c r="D42042" t="s">
        <v>264</v>
      </c>
      <c r="E42042" t="s">
        <v>101</v>
      </c>
    </row>
    <row r="42043" spans="1:7" x14ac:dyDescent="0.35">
      <c r="A42043">
        <v>7072024</v>
      </c>
      <c r="B42043" t="s">
        <v>351</v>
      </c>
      <c r="C42043" t="s">
        <v>264</v>
      </c>
      <c r="D42043" t="s">
        <v>149</v>
      </c>
    </row>
    <row r="42044" spans="1:7" x14ac:dyDescent="0.35">
      <c r="A42044">
        <v>7072024</v>
      </c>
      <c r="B42044" t="s">
        <v>304</v>
      </c>
      <c r="C42044" t="s">
        <v>402</v>
      </c>
      <c r="D42044" t="s">
        <v>265</v>
      </c>
      <c r="E42044" t="s">
        <v>101</v>
      </c>
      <c r="F42044" t="s">
        <v>266</v>
      </c>
    </row>
    <row r="42045" spans="1:7" x14ac:dyDescent="0.35">
      <c r="A42045">
        <v>7072024</v>
      </c>
      <c r="B42045" t="s">
        <v>145</v>
      </c>
      <c r="C42045" t="s">
        <v>227</v>
      </c>
      <c r="D42045" t="s">
        <v>267</v>
      </c>
      <c r="E42045" t="s">
        <v>101</v>
      </c>
    </row>
    <row r="42046" spans="1:7" x14ac:dyDescent="0.35">
      <c r="A42046">
        <v>7072024</v>
      </c>
      <c r="B42046" t="s">
        <v>414</v>
      </c>
      <c r="C42046" t="s">
        <v>168</v>
      </c>
      <c r="D42046" t="s">
        <v>268</v>
      </c>
    </row>
    <row r="42047" spans="1:7" x14ac:dyDescent="0.35">
      <c r="A42047">
        <v>7072024</v>
      </c>
      <c r="B42047" t="s">
        <v>183</v>
      </c>
      <c r="C42047" t="s">
        <v>158</v>
      </c>
      <c r="D42047" t="s">
        <v>270</v>
      </c>
      <c r="E42047" t="s">
        <v>271</v>
      </c>
      <c r="F42047" t="s">
        <v>101</v>
      </c>
    </row>
    <row r="42048" spans="1:7" x14ac:dyDescent="0.35">
      <c r="A42048">
        <v>7072024</v>
      </c>
      <c r="B42048" t="s">
        <v>145</v>
      </c>
      <c r="C42048" t="s">
        <v>513</v>
      </c>
      <c r="D42048" t="s">
        <v>274</v>
      </c>
      <c r="E42048" t="s">
        <v>101</v>
      </c>
    </row>
    <row r="42049" spans="1:9" x14ac:dyDescent="0.35">
      <c r="A42049">
        <v>7072024</v>
      </c>
      <c r="B42049" t="s">
        <v>439</v>
      </c>
      <c r="C42049" t="s">
        <v>532</v>
      </c>
      <c r="D42049" t="s">
        <v>277</v>
      </c>
      <c r="E42049" t="s">
        <v>101</v>
      </c>
    </row>
    <row r="42050" spans="1:9" x14ac:dyDescent="0.35">
      <c r="A42050">
        <v>7072024</v>
      </c>
      <c r="B42050" t="s">
        <v>272</v>
      </c>
      <c r="C42050" t="s">
        <v>580</v>
      </c>
      <c r="D42050" t="s">
        <v>279</v>
      </c>
      <c r="E42050" t="s">
        <v>140</v>
      </c>
      <c r="F42050" t="s">
        <v>280</v>
      </c>
    </row>
    <row r="42051" spans="1:9" x14ac:dyDescent="0.35">
      <c r="A42051">
        <v>7072024</v>
      </c>
      <c r="B42051" t="s">
        <v>281</v>
      </c>
    </row>
    <row r="42052" spans="1:9" x14ac:dyDescent="0.35">
      <c r="A42052">
        <v>7072024</v>
      </c>
      <c r="B42052" t="s">
        <v>446</v>
      </c>
      <c r="C42052" t="s">
        <v>283</v>
      </c>
      <c r="D42052" t="s">
        <v>284</v>
      </c>
      <c r="E42052" t="s">
        <v>101</v>
      </c>
    </row>
    <row r="42053" spans="1:9" x14ac:dyDescent="0.35">
      <c r="A42053">
        <v>7072024</v>
      </c>
      <c r="B42053" t="s">
        <v>431</v>
      </c>
      <c r="C42053" t="s">
        <v>340</v>
      </c>
      <c r="D42053" t="s">
        <v>287</v>
      </c>
      <c r="E42053" t="s">
        <v>101</v>
      </c>
    </row>
    <row r="42054" spans="1:9" x14ac:dyDescent="0.35">
      <c r="A42054">
        <v>7072024</v>
      </c>
      <c r="B42054" t="s">
        <v>171</v>
      </c>
      <c r="C42054" t="s">
        <v>402</v>
      </c>
      <c r="D42054" t="s">
        <v>288</v>
      </c>
      <c r="E42054" t="s">
        <v>101</v>
      </c>
    </row>
    <row r="42055" spans="1:9" x14ac:dyDescent="0.35">
      <c r="A42055">
        <v>7072024</v>
      </c>
      <c r="B42055" t="s">
        <v>185</v>
      </c>
      <c r="C42055" t="s">
        <v>546</v>
      </c>
      <c r="D42055" t="s">
        <v>290</v>
      </c>
      <c r="E42055" t="s">
        <v>140</v>
      </c>
      <c r="F42055" t="s">
        <v>291</v>
      </c>
    </row>
    <row r="42056" spans="1:9" x14ac:dyDescent="0.35">
      <c r="A42056">
        <v>7072024</v>
      </c>
      <c r="B42056" t="s">
        <v>285</v>
      </c>
      <c r="C42056" t="s">
        <v>158</v>
      </c>
      <c r="D42056" t="s">
        <v>290</v>
      </c>
      <c r="E42056" t="s">
        <v>140</v>
      </c>
      <c r="F42056" t="s">
        <v>294</v>
      </c>
      <c r="G42056" t="s">
        <v>295</v>
      </c>
      <c r="H42056" t="s">
        <v>101</v>
      </c>
    </row>
    <row r="42057" spans="1:9" x14ac:dyDescent="0.35">
      <c r="A42057">
        <v>7072024</v>
      </c>
      <c r="B42057" t="s">
        <v>145</v>
      </c>
      <c r="C42057" t="s">
        <v>453</v>
      </c>
      <c r="D42057" t="s">
        <v>298</v>
      </c>
      <c r="E42057" t="s">
        <v>101</v>
      </c>
    </row>
    <row r="42058" spans="1:9" x14ac:dyDescent="0.35">
      <c r="A42058">
        <v>7072024</v>
      </c>
      <c r="B42058" t="s">
        <v>300</v>
      </c>
      <c r="C42058" t="s">
        <v>262</v>
      </c>
      <c r="D42058" t="s">
        <v>101</v>
      </c>
    </row>
    <row r="42059" spans="1:9" x14ac:dyDescent="0.35">
      <c r="A42059">
        <v>7072024</v>
      </c>
      <c r="B42059" t="s">
        <v>177</v>
      </c>
      <c r="C42059" t="s">
        <v>458</v>
      </c>
      <c r="D42059" t="s">
        <v>301</v>
      </c>
      <c r="E42059" t="s">
        <v>101</v>
      </c>
    </row>
    <row r="42060" spans="1:9" x14ac:dyDescent="0.35">
      <c r="A42060">
        <v>7072024</v>
      </c>
      <c r="B42060" t="s">
        <v>323</v>
      </c>
      <c r="C42060" t="s">
        <v>106</v>
      </c>
      <c r="D42060" t="s">
        <v>303</v>
      </c>
      <c r="E42060" t="s">
        <v>149</v>
      </c>
    </row>
    <row r="42061" spans="1:9" x14ac:dyDescent="0.35">
      <c r="A42061">
        <v>7072024</v>
      </c>
      <c r="B42061" t="s">
        <v>432</v>
      </c>
      <c r="C42061" t="s">
        <v>122</v>
      </c>
      <c r="D42061" t="s">
        <v>306</v>
      </c>
      <c r="E42061" t="s">
        <v>101</v>
      </c>
    </row>
    <row r="42062" spans="1:9" x14ac:dyDescent="0.35">
      <c r="A42062">
        <v>7072024</v>
      </c>
      <c r="B42062" t="s">
        <v>495</v>
      </c>
      <c r="C42062" t="s">
        <v>230</v>
      </c>
      <c r="D42062" t="s">
        <v>308</v>
      </c>
      <c r="E42062" t="s">
        <v>309</v>
      </c>
      <c r="F42062" t="s">
        <v>310</v>
      </c>
      <c r="G42062" t="s">
        <v>311</v>
      </c>
      <c r="H42062" t="s">
        <v>312</v>
      </c>
      <c r="I42062" t="s">
        <v>101</v>
      </c>
    </row>
    <row r="42063" spans="1:9" x14ac:dyDescent="0.35">
      <c r="A42063">
        <v>7072024</v>
      </c>
      <c r="B42063" t="s">
        <v>535</v>
      </c>
      <c r="C42063" t="s">
        <v>118</v>
      </c>
      <c r="D42063" t="s">
        <v>314</v>
      </c>
      <c r="E42063" t="s">
        <v>315</v>
      </c>
      <c r="F42063" t="s">
        <v>101</v>
      </c>
    </row>
    <row r="42064" spans="1:9" x14ac:dyDescent="0.35">
      <c r="A42064">
        <v>7072024</v>
      </c>
      <c r="B42064" t="s">
        <v>165</v>
      </c>
      <c r="C42064" t="s">
        <v>475</v>
      </c>
      <c r="D42064" t="s">
        <v>314</v>
      </c>
      <c r="E42064" t="s">
        <v>317</v>
      </c>
      <c r="F42064" t="s">
        <v>101</v>
      </c>
    </row>
    <row r="42065" spans="1:6" x14ac:dyDescent="0.35">
      <c r="A42065">
        <v>7072024</v>
      </c>
      <c r="B42065" t="s">
        <v>150</v>
      </c>
      <c r="C42065" t="s">
        <v>402</v>
      </c>
      <c r="D42065" t="s">
        <v>319</v>
      </c>
      <c r="E42065" t="s">
        <v>320</v>
      </c>
      <c r="F42065" t="s">
        <v>321</v>
      </c>
    </row>
    <row r="42066" spans="1:6" x14ac:dyDescent="0.35">
      <c r="A42066">
        <v>7072024</v>
      </c>
      <c r="B42066" t="s">
        <v>414</v>
      </c>
      <c r="C42066" t="s">
        <v>351</v>
      </c>
      <c r="D42066" t="s">
        <v>322</v>
      </c>
      <c r="E42066" t="s">
        <v>101</v>
      </c>
    </row>
    <row r="42067" spans="1:6" x14ac:dyDescent="0.35">
      <c r="A42067">
        <v>7072024</v>
      </c>
      <c r="B42067" t="s">
        <v>387</v>
      </c>
      <c r="C42067" t="s">
        <v>402</v>
      </c>
      <c r="D42067" t="s">
        <v>325</v>
      </c>
      <c r="E42067" t="s">
        <v>101</v>
      </c>
    </row>
    <row r="42068" spans="1:6" x14ac:dyDescent="0.35">
      <c r="A42068">
        <v>7072024</v>
      </c>
      <c r="B42068" t="s">
        <v>479</v>
      </c>
      <c r="C42068" t="s">
        <v>168</v>
      </c>
      <c r="D42068" t="s">
        <v>328</v>
      </c>
      <c r="E42068" t="s">
        <v>101</v>
      </c>
    </row>
    <row r="42069" spans="1:6" x14ac:dyDescent="0.35">
      <c r="A42069">
        <v>7072024</v>
      </c>
      <c r="B42069" t="s">
        <v>490</v>
      </c>
      <c r="C42069" t="s">
        <v>331</v>
      </c>
      <c r="D42069" t="s">
        <v>332</v>
      </c>
      <c r="E42069" t="s">
        <v>101</v>
      </c>
    </row>
    <row r="42070" spans="1:6" x14ac:dyDescent="0.35">
      <c r="A42070">
        <v>7072024</v>
      </c>
      <c r="B42070" t="s">
        <v>204</v>
      </c>
      <c r="C42070" t="s">
        <v>189</v>
      </c>
      <c r="D42070" t="s">
        <v>331</v>
      </c>
      <c r="E42070" t="s">
        <v>335</v>
      </c>
      <c r="F42070" t="s">
        <v>101</v>
      </c>
    </row>
    <row r="42071" spans="1:6" x14ac:dyDescent="0.35">
      <c r="A42071">
        <v>7072024</v>
      </c>
      <c r="B42071" t="s">
        <v>336</v>
      </c>
      <c r="C42071" t="s">
        <v>410</v>
      </c>
      <c r="D42071" t="s">
        <v>331</v>
      </c>
      <c r="E42071" t="s">
        <v>338</v>
      </c>
      <c r="F42071" t="s">
        <v>321</v>
      </c>
    </row>
    <row r="42072" spans="1:6" x14ac:dyDescent="0.35">
      <c r="A42072">
        <v>7072024</v>
      </c>
      <c r="B42072" t="s">
        <v>418</v>
      </c>
      <c r="C42072" t="s">
        <v>455</v>
      </c>
      <c r="D42072" t="s">
        <v>170</v>
      </c>
    </row>
    <row r="42073" spans="1:6" x14ac:dyDescent="0.35">
      <c r="A42073">
        <v>7072024</v>
      </c>
      <c r="B42073" t="s">
        <v>523</v>
      </c>
      <c r="C42073" t="s">
        <v>448</v>
      </c>
      <c r="D42073" t="s">
        <v>341</v>
      </c>
      <c r="E42073" t="s">
        <v>101</v>
      </c>
    </row>
    <row r="42074" spans="1:6" x14ac:dyDescent="0.35">
      <c r="A42074">
        <v>7072024</v>
      </c>
      <c r="B42074" t="s">
        <v>442</v>
      </c>
      <c r="C42074" t="s">
        <v>434</v>
      </c>
      <c r="D42074" t="s">
        <v>343</v>
      </c>
      <c r="E42074" t="s">
        <v>101</v>
      </c>
    </row>
    <row r="42075" spans="1:6" x14ac:dyDescent="0.35">
      <c r="A42075">
        <v>7072024</v>
      </c>
      <c r="B42075" t="s">
        <v>610</v>
      </c>
      <c r="C42075" t="s">
        <v>132</v>
      </c>
      <c r="D42075" t="s">
        <v>344</v>
      </c>
      <c r="E42075" t="s">
        <v>345</v>
      </c>
      <c r="F42075" t="s">
        <v>101</v>
      </c>
    </row>
    <row r="42076" spans="1:6" x14ac:dyDescent="0.35">
      <c r="A42076">
        <v>7072024</v>
      </c>
      <c r="B42076" t="s">
        <v>305</v>
      </c>
      <c r="C42076" t="s">
        <v>263</v>
      </c>
      <c r="D42076" t="s">
        <v>132</v>
      </c>
      <c r="E42076" t="s">
        <v>347</v>
      </c>
      <c r="F42076" t="s">
        <v>101</v>
      </c>
    </row>
    <row r="42077" spans="1:6" x14ac:dyDescent="0.35">
      <c r="A42077">
        <v>7072024</v>
      </c>
      <c r="B42077" t="s">
        <v>439</v>
      </c>
      <c r="C42077" t="s">
        <v>468</v>
      </c>
      <c r="D42077" t="s">
        <v>132</v>
      </c>
      <c r="E42077" t="s">
        <v>348</v>
      </c>
      <c r="F42077" t="s">
        <v>101</v>
      </c>
    </row>
    <row r="42078" spans="1:6" x14ac:dyDescent="0.35">
      <c r="A42078">
        <v>7072024</v>
      </c>
      <c r="B42078" t="s">
        <v>263</v>
      </c>
      <c r="C42078" t="s">
        <v>470</v>
      </c>
      <c r="D42078" t="s">
        <v>132</v>
      </c>
      <c r="E42078" t="s">
        <v>350</v>
      </c>
      <c r="F42078" t="s">
        <v>101</v>
      </c>
    </row>
    <row r="42079" spans="1:6" x14ac:dyDescent="0.35">
      <c r="A42079">
        <v>7072024</v>
      </c>
      <c r="B42079" t="s">
        <v>145</v>
      </c>
      <c r="C42079" t="s">
        <v>448</v>
      </c>
      <c r="D42079" t="s">
        <v>132</v>
      </c>
      <c r="E42079" t="s">
        <v>352</v>
      </c>
      <c r="F42079" t="s">
        <v>101</v>
      </c>
    </row>
    <row r="42080" spans="1:6" x14ac:dyDescent="0.35">
      <c r="A42080">
        <v>7072024</v>
      </c>
      <c r="B42080" t="s">
        <v>346</v>
      </c>
      <c r="C42080" t="s">
        <v>250</v>
      </c>
      <c r="D42080" t="s">
        <v>132</v>
      </c>
      <c r="E42080" t="s">
        <v>133</v>
      </c>
      <c r="F42080" t="s">
        <v>355</v>
      </c>
    </row>
    <row r="42081" spans="1:8" x14ac:dyDescent="0.35">
      <c r="A42081">
        <v>7072024</v>
      </c>
      <c r="B42081" t="s">
        <v>293</v>
      </c>
      <c r="C42081" t="s">
        <v>123</v>
      </c>
      <c r="D42081" t="s">
        <v>132</v>
      </c>
      <c r="E42081" t="s">
        <v>356</v>
      </c>
      <c r="F42081" t="s">
        <v>101</v>
      </c>
    </row>
    <row r="42082" spans="1:8" x14ac:dyDescent="0.35">
      <c r="A42082">
        <v>7072024</v>
      </c>
      <c r="B42082" t="s">
        <v>234</v>
      </c>
      <c r="C42082" t="s">
        <v>532</v>
      </c>
      <c r="D42082" t="s">
        <v>359</v>
      </c>
      <c r="E42082" t="s">
        <v>360</v>
      </c>
      <c r="F42082" t="s">
        <v>101</v>
      </c>
    </row>
    <row r="42083" spans="1:8" x14ac:dyDescent="0.35">
      <c r="A42083">
        <v>7072024</v>
      </c>
      <c r="B42083" t="s">
        <v>195</v>
      </c>
      <c r="C42083" t="s">
        <v>522</v>
      </c>
      <c r="D42083" t="s">
        <v>359</v>
      </c>
      <c r="E42083" t="s">
        <v>362</v>
      </c>
      <c r="F42083" t="s">
        <v>101</v>
      </c>
    </row>
    <row r="42084" spans="1:8" x14ac:dyDescent="0.35">
      <c r="A42084">
        <v>7072024</v>
      </c>
      <c r="B42084" t="s">
        <v>424</v>
      </c>
      <c r="C42084" t="s">
        <v>390</v>
      </c>
      <c r="D42084" t="s">
        <v>359</v>
      </c>
      <c r="E42084" t="s">
        <v>362</v>
      </c>
      <c r="F42084" t="s">
        <v>140</v>
      </c>
      <c r="G42084" t="s">
        <v>364</v>
      </c>
      <c r="H42084" t="s">
        <v>101</v>
      </c>
    </row>
    <row r="42085" spans="1:8" x14ac:dyDescent="0.35">
      <c r="A42085">
        <v>7072024</v>
      </c>
      <c r="B42085" t="s">
        <v>465</v>
      </c>
      <c r="C42085" t="s">
        <v>142</v>
      </c>
      <c r="D42085" t="s">
        <v>366</v>
      </c>
      <c r="E42085" t="s">
        <v>257</v>
      </c>
      <c r="F42085" t="s">
        <v>367</v>
      </c>
      <c r="G42085" t="s">
        <v>101</v>
      </c>
    </row>
    <row r="42086" spans="1:8" x14ac:dyDescent="0.35">
      <c r="A42086">
        <v>7072024</v>
      </c>
      <c r="B42086" t="s">
        <v>442</v>
      </c>
      <c r="C42086" t="s">
        <v>188</v>
      </c>
      <c r="D42086" t="s">
        <v>369</v>
      </c>
      <c r="E42086" t="s">
        <v>370</v>
      </c>
      <c r="F42086" t="s">
        <v>101</v>
      </c>
    </row>
    <row r="42087" spans="1:8" x14ac:dyDescent="0.35">
      <c r="A42087">
        <v>7072024</v>
      </c>
      <c r="B42087" t="s">
        <v>442</v>
      </c>
      <c r="C42087" t="s">
        <v>273</v>
      </c>
      <c r="D42087" t="s">
        <v>371</v>
      </c>
      <c r="E42087" t="s">
        <v>101</v>
      </c>
    </row>
    <row r="42088" spans="1:8" x14ac:dyDescent="0.35">
      <c r="A42088">
        <v>7072024</v>
      </c>
      <c r="B42088" t="s">
        <v>293</v>
      </c>
      <c r="C42088" t="s">
        <v>524</v>
      </c>
      <c r="D42088" t="s">
        <v>372</v>
      </c>
      <c r="E42088" t="s">
        <v>101</v>
      </c>
    </row>
    <row r="42089" spans="1:8" x14ac:dyDescent="0.35">
      <c r="A42089">
        <v>7072024</v>
      </c>
      <c r="B42089" t="s">
        <v>145</v>
      </c>
      <c r="C42089" t="s">
        <v>373</v>
      </c>
      <c r="D42089" t="s">
        <v>101</v>
      </c>
    </row>
    <row r="42090" spans="1:8" x14ac:dyDescent="0.35">
      <c r="A42090">
        <v>7072024</v>
      </c>
      <c r="B42090" t="s">
        <v>556</v>
      </c>
      <c r="C42090" t="s">
        <v>188</v>
      </c>
      <c r="D42090" t="s">
        <v>376</v>
      </c>
      <c r="E42090" t="s">
        <v>140</v>
      </c>
      <c r="F42090" t="s">
        <v>331</v>
      </c>
      <c r="G42090" t="s">
        <v>377</v>
      </c>
      <c r="H42090" t="s">
        <v>101</v>
      </c>
    </row>
    <row r="42091" spans="1:8" x14ac:dyDescent="0.35">
      <c r="A42091">
        <v>7072024</v>
      </c>
      <c r="B42091" t="s">
        <v>466</v>
      </c>
      <c r="C42091" t="s">
        <v>297</v>
      </c>
      <c r="D42091" t="s">
        <v>378</v>
      </c>
    </row>
    <row r="42092" spans="1:8" x14ac:dyDescent="0.35">
      <c r="A42092">
        <v>7072024</v>
      </c>
      <c r="B42092" t="s">
        <v>138</v>
      </c>
      <c r="C42092" t="s">
        <v>522</v>
      </c>
      <c r="D42092" t="s">
        <v>380</v>
      </c>
      <c r="E42092" t="s">
        <v>101</v>
      </c>
    </row>
    <row r="42093" spans="1:8" x14ac:dyDescent="0.35">
      <c r="A42093">
        <v>7072024</v>
      </c>
      <c r="B42093" t="s">
        <v>342</v>
      </c>
      <c r="C42093" t="s">
        <v>354</v>
      </c>
      <c r="D42093" t="s">
        <v>382</v>
      </c>
      <c r="E42093" t="s">
        <v>383</v>
      </c>
    </row>
    <row r="42094" spans="1:8" x14ac:dyDescent="0.35">
      <c r="A42094">
        <v>7072024</v>
      </c>
      <c r="B42094" t="s">
        <v>105</v>
      </c>
      <c r="C42094" t="s">
        <v>126</v>
      </c>
      <c r="D42094" t="s">
        <v>385</v>
      </c>
      <c r="E42094" t="s">
        <v>386</v>
      </c>
    </row>
    <row r="42095" spans="1:8" x14ac:dyDescent="0.35">
      <c r="A42095">
        <v>7072024</v>
      </c>
      <c r="B42095" t="s">
        <v>549</v>
      </c>
      <c r="C42095" t="s">
        <v>160</v>
      </c>
      <c r="D42095" t="s">
        <v>388</v>
      </c>
      <c r="E42095" t="s">
        <v>101</v>
      </c>
    </row>
    <row r="42096" spans="1:8" x14ac:dyDescent="0.35">
      <c r="A42096">
        <v>7072024</v>
      </c>
      <c r="B42096" t="s">
        <v>282</v>
      </c>
      <c r="C42096" t="s">
        <v>201</v>
      </c>
      <c r="D42096" t="s">
        <v>391</v>
      </c>
      <c r="E42096" t="s">
        <v>101</v>
      </c>
    </row>
    <row r="42097" spans="1:9" x14ac:dyDescent="0.35">
      <c r="A42097">
        <v>7072024</v>
      </c>
      <c r="B42097" t="s">
        <v>172</v>
      </c>
      <c r="C42097" t="s">
        <v>616</v>
      </c>
      <c r="D42097" t="s">
        <v>393</v>
      </c>
    </row>
    <row r="42098" spans="1:9" x14ac:dyDescent="0.35">
      <c r="A42098">
        <v>7072024</v>
      </c>
      <c r="B42098" t="s">
        <v>98</v>
      </c>
      <c r="C42098" t="s">
        <v>234</v>
      </c>
      <c r="D42098" t="s">
        <v>394</v>
      </c>
      <c r="E42098" t="s">
        <v>395</v>
      </c>
      <c r="F42098" t="s">
        <v>101</v>
      </c>
    </row>
    <row r="42099" spans="1:9" x14ac:dyDescent="0.35">
      <c r="A42099">
        <v>7072024</v>
      </c>
      <c r="B42099" t="s">
        <v>103</v>
      </c>
      <c r="C42099" t="s">
        <v>397</v>
      </c>
      <c r="D42099" t="s">
        <v>101</v>
      </c>
    </row>
    <row r="42100" spans="1:9" x14ac:dyDescent="0.35">
      <c r="A42100">
        <v>7072024</v>
      </c>
      <c r="B42100" t="s">
        <v>450</v>
      </c>
      <c r="C42100" t="s">
        <v>134</v>
      </c>
      <c r="D42100" t="s">
        <v>399</v>
      </c>
      <c r="E42100" t="s">
        <v>140</v>
      </c>
      <c r="F42100" t="s">
        <v>400</v>
      </c>
      <c r="G42100" t="s">
        <v>257</v>
      </c>
      <c r="H42100" t="s">
        <v>331</v>
      </c>
      <c r="I42100" t="s">
        <v>401</v>
      </c>
    </row>
    <row r="42101" spans="1:9" x14ac:dyDescent="0.35">
      <c r="A42101">
        <v>7072024</v>
      </c>
      <c r="B42101" t="s">
        <v>368</v>
      </c>
      <c r="C42101" t="s">
        <v>175</v>
      </c>
      <c r="D42101" t="s">
        <v>399</v>
      </c>
      <c r="E42101" t="s">
        <v>187</v>
      </c>
      <c r="F42101" t="s">
        <v>101</v>
      </c>
    </row>
    <row r="42102" spans="1:9" x14ac:dyDescent="0.35">
      <c r="A42102">
        <v>7072024</v>
      </c>
      <c r="B42102" t="s">
        <v>233</v>
      </c>
      <c r="C42102" t="s">
        <v>316</v>
      </c>
      <c r="D42102" t="s">
        <v>399</v>
      </c>
      <c r="E42102" t="s">
        <v>403</v>
      </c>
      <c r="F42102" t="s">
        <v>101</v>
      </c>
    </row>
    <row r="42103" spans="1:9" x14ac:dyDescent="0.35">
      <c r="A42103">
        <v>7072024</v>
      </c>
      <c r="B42103" t="s">
        <v>526</v>
      </c>
      <c r="C42103" t="s">
        <v>410</v>
      </c>
      <c r="D42103" t="s">
        <v>399</v>
      </c>
      <c r="E42103" t="s">
        <v>404</v>
      </c>
      <c r="F42103" t="s">
        <v>101</v>
      </c>
    </row>
    <row r="42104" spans="1:9" x14ac:dyDescent="0.35">
      <c r="A42104">
        <v>6072024</v>
      </c>
      <c r="B42104" t="s">
        <v>150</v>
      </c>
      <c r="C42104" t="s">
        <v>443</v>
      </c>
      <c r="D42104" t="s">
        <v>100</v>
      </c>
      <c r="E42104" t="s">
        <v>101</v>
      </c>
    </row>
    <row r="42105" spans="1:9" x14ac:dyDescent="0.35">
      <c r="A42105">
        <v>6072024</v>
      </c>
      <c r="B42105" t="s">
        <v>177</v>
      </c>
      <c r="C42105" t="s">
        <v>568</v>
      </c>
      <c r="D42105" t="s">
        <v>104</v>
      </c>
      <c r="E42105" t="s">
        <v>101</v>
      </c>
    </row>
    <row r="42106" spans="1:9" x14ac:dyDescent="0.35">
      <c r="A42106">
        <v>6072024</v>
      </c>
      <c r="B42106" t="s">
        <v>365</v>
      </c>
      <c r="C42106" t="s">
        <v>107</v>
      </c>
      <c r="D42106" t="s">
        <v>108</v>
      </c>
      <c r="E42106" t="s">
        <v>101</v>
      </c>
    </row>
    <row r="42107" spans="1:9" x14ac:dyDescent="0.35">
      <c r="A42107">
        <v>6072024</v>
      </c>
      <c r="B42107" t="s">
        <v>361</v>
      </c>
      <c r="C42107" t="s">
        <v>468</v>
      </c>
      <c r="D42107" t="s">
        <v>111</v>
      </c>
      <c r="E42107" t="s">
        <v>101</v>
      </c>
    </row>
    <row r="42108" spans="1:9" x14ac:dyDescent="0.35">
      <c r="A42108">
        <v>6072024</v>
      </c>
      <c r="B42108" t="s">
        <v>943</v>
      </c>
      <c r="C42108" t="s">
        <v>995</v>
      </c>
      <c r="D42108" t="s">
        <v>114</v>
      </c>
      <c r="E42108" t="s">
        <v>115</v>
      </c>
      <c r="F42108" t="s">
        <v>116</v>
      </c>
    </row>
    <row r="42109" spans="1:9" x14ac:dyDescent="0.35">
      <c r="A42109">
        <v>6072024</v>
      </c>
      <c r="B42109" t="s">
        <v>482</v>
      </c>
      <c r="C42109" t="s">
        <v>472</v>
      </c>
      <c r="D42109" t="s">
        <v>114</v>
      </c>
      <c r="E42109" t="s">
        <v>119</v>
      </c>
      <c r="F42109" t="s">
        <v>120</v>
      </c>
      <c r="G42109" t="s">
        <v>121</v>
      </c>
    </row>
    <row r="42110" spans="1:9" x14ac:dyDescent="0.35">
      <c r="A42110">
        <v>6072024</v>
      </c>
      <c r="B42110" t="s">
        <v>197</v>
      </c>
      <c r="C42110" t="s">
        <v>614</v>
      </c>
      <c r="D42110" t="s">
        <v>114</v>
      </c>
      <c r="E42110" t="s">
        <v>124</v>
      </c>
    </row>
    <row r="42111" spans="1:9" x14ac:dyDescent="0.35">
      <c r="A42111">
        <v>6072024</v>
      </c>
      <c r="B42111" t="s">
        <v>467</v>
      </c>
      <c r="C42111" t="s">
        <v>500</v>
      </c>
      <c r="D42111" t="s">
        <v>114</v>
      </c>
      <c r="E42111" t="s">
        <v>127</v>
      </c>
    </row>
    <row r="42112" spans="1:9" x14ac:dyDescent="0.35">
      <c r="A42112">
        <v>6072024</v>
      </c>
      <c r="B42112" t="s">
        <v>103</v>
      </c>
      <c r="C42112" t="s">
        <v>649</v>
      </c>
      <c r="D42112" t="s">
        <v>114</v>
      </c>
      <c r="E42112" t="s">
        <v>130</v>
      </c>
    </row>
    <row r="42113" spans="1:7" x14ac:dyDescent="0.35">
      <c r="A42113">
        <v>6072024</v>
      </c>
      <c r="B42113" t="s">
        <v>509</v>
      </c>
      <c r="C42113" t="s">
        <v>954</v>
      </c>
      <c r="D42113" t="s">
        <v>114</v>
      </c>
      <c r="E42113" t="s">
        <v>132</v>
      </c>
      <c r="F42113" t="s">
        <v>133</v>
      </c>
    </row>
    <row r="42114" spans="1:7" x14ac:dyDescent="0.35">
      <c r="A42114">
        <v>6072024</v>
      </c>
      <c r="B42114" t="s">
        <v>598</v>
      </c>
      <c r="C42114" t="s">
        <v>491</v>
      </c>
      <c r="D42114" t="s">
        <v>135</v>
      </c>
      <c r="E42114" t="s">
        <v>136</v>
      </c>
    </row>
    <row r="42115" spans="1:7" x14ac:dyDescent="0.35">
      <c r="A42115">
        <v>6072024</v>
      </c>
      <c r="B42115" t="s">
        <v>414</v>
      </c>
      <c r="C42115" t="s">
        <v>275</v>
      </c>
      <c r="D42115" t="s">
        <v>139</v>
      </c>
      <c r="E42115" t="s">
        <v>140</v>
      </c>
      <c r="F42115" t="s">
        <v>141</v>
      </c>
      <c r="G42115" t="s">
        <v>101</v>
      </c>
    </row>
    <row r="42116" spans="1:7" x14ac:dyDescent="0.35">
      <c r="A42116">
        <v>6072024</v>
      </c>
      <c r="B42116" t="s">
        <v>361</v>
      </c>
      <c r="C42116" t="s">
        <v>379</v>
      </c>
      <c r="D42116" t="s">
        <v>144</v>
      </c>
      <c r="E42116" t="s">
        <v>101</v>
      </c>
    </row>
    <row r="42117" spans="1:7" x14ac:dyDescent="0.35">
      <c r="A42117">
        <v>6072024</v>
      </c>
      <c r="B42117" t="s">
        <v>305</v>
      </c>
      <c r="C42117" t="s">
        <v>354</v>
      </c>
      <c r="D42117" t="s">
        <v>147</v>
      </c>
      <c r="E42117" t="s">
        <v>148</v>
      </c>
      <c r="F42117" t="s">
        <v>149</v>
      </c>
    </row>
    <row r="42118" spans="1:7" x14ac:dyDescent="0.35">
      <c r="A42118">
        <v>6072024</v>
      </c>
      <c r="B42118" t="s">
        <v>98</v>
      </c>
      <c r="C42118" t="s">
        <v>152</v>
      </c>
      <c r="D42118" t="s">
        <v>140</v>
      </c>
      <c r="E42118" t="s">
        <v>153</v>
      </c>
      <c r="F42118" t="s">
        <v>101</v>
      </c>
    </row>
    <row r="42119" spans="1:7" x14ac:dyDescent="0.35">
      <c r="A42119">
        <v>6072024</v>
      </c>
      <c r="B42119" t="s">
        <v>477</v>
      </c>
      <c r="C42119" t="s">
        <v>158</v>
      </c>
      <c r="D42119" t="s">
        <v>156</v>
      </c>
      <c r="E42119" t="s">
        <v>101</v>
      </c>
    </row>
    <row r="42120" spans="1:7" x14ac:dyDescent="0.35">
      <c r="A42120">
        <v>6072024</v>
      </c>
      <c r="B42120" t="s">
        <v>158</v>
      </c>
      <c r="C42120" t="s">
        <v>159</v>
      </c>
      <c r="D42120" t="s">
        <v>101</v>
      </c>
    </row>
    <row r="42121" spans="1:7" x14ac:dyDescent="0.35">
      <c r="A42121">
        <v>6072024</v>
      </c>
      <c r="B42121" t="s">
        <v>478</v>
      </c>
      <c r="C42121" t="s">
        <v>161</v>
      </c>
      <c r="D42121" t="s">
        <v>101</v>
      </c>
    </row>
    <row r="42122" spans="1:7" x14ac:dyDescent="0.35">
      <c r="A42122">
        <v>6072024</v>
      </c>
      <c r="B42122" t="s">
        <v>476</v>
      </c>
      <c r="C42122" t="s">
        <v>522</v>
      </c>
      <c r="D42122" t="s">
        <v>164</v>
      </c>
      <c r="E42122" t="s">
        <v>101</v>
      </c>
    </row>
    <row r="42123" spans="1:7" x14ac:dyDescent="0.35">
      <c r="A42123">
        <v>6072024</v>
      </c>
      <c r="B42123" t="s">
        <v>224</v>
      </c>
      <c r="C42123" t="s">
        <v>197</v>
      </c>
      <c r="D42123" t="s">
        <v>167</v>
      </c>
    </row>
    <row r="42124" spans="1:7" x14ac:dyDescent="0.35">
      <c r="A42124">
        <v>6072024</v>
      </c>
      <c r="B42124" t="s">
        <v>292</v>
      </c>
      <c r="C42124" t="s">
        <v>472</v>
      </c>
      <c r="D42124" t="s">
        <v>423</v>
      </c>
      <c r="E42124" t="s">
        <v>101</v>
      </c>
    </row>
    <row r="42125" spans="1:7" x14ac:dyDescent="0.35">
      <c r="A42125">
        <v>6072024</v>
      </c>
      <c r="B42125" t="s">
        <v>244</v>
      </c>
      <c r="C42125" t="s">
        <v>212</v>
      </c>
      <c r="D42125" t="s">
        <v>169</v>
      </c>
      <c r="E42125" t="s">
        <v>170</v>
      </c>
      <c r="F42125" t="s">
        <v>101</v>
      </c>
    </row>
    <row r="42126" spans="1:7" x14ac:dyDescent="0.35">
      <c r="A42126">
        <v>6072024</v>
      </c>
      <c r="B42126" t="s">
        <v>523</v>
      </c>
      <c r="C42126" t="s">
        <v>250</v>
      </c>
      <c r="D42126" t="s">
        <v>173</v>
      </c>
      <c r="E42126" t="s">
        <v>101</v>
      </c>
    </row>
    <row r="42127" spans="1:7" x14ac:dyDescent="0.35">
      <c r="A42127">
        <v>6072024</v>
      </c>
      <c r="B42127" t="s">
        <v>183</v>
      </c>
      <c r="C42127" t="s">
        <v>234</v>
      </c>
      <c r="D42127" t="s">
        <v>176</v>
      </c>
      <c r="E42127" t="s">
        <v>101</v>
      </c>
    </row>
    <row r="42128" spans="1:7" x14ac:dyDescent="0.35">
      <c r="A42128">
        <v>6072024</v>
      </c>
      <c r="B42128" t="s">
        <v>307</v>
      </c>
      <c r="C42128" t="s">
        <v>502</v>
      </c>
      <c r="D42128" t="s">
        <v>176</v>
      </c>
      <c r="E42128" t="s">
        <v>149</v>
      </c>
    </row>
    <row r="42129" spans="1:7" x14ac:dyDescent="0.35">
      <c r="A42129">
        <v>6072024</v>
      </c>
      <c r="B42129" t="s">
        <v>480</v>
      </c>
      <c r="C42129" t="s">
        <v>524</v>
      </c>
      <c r="D42129" t="s">
        <v>181</v>
      </c>
      <c r="E42129" t="s">
        <v>182</v>
      </c>
      <c r="F42129" t="s">
        <v>101</v>
      </c>
    </row>
    <row r="42130" spans="1:7" x14ac:dyDescent="0.35">
      <c r="A42130">
        <v>6072024</v>
      </c>
      <c r="B42130" t="s">
        <v>374</v>
      </c>
      <c r="C42130" t="s">
        <v>227</v>
      </c>
      <c r="D42130" t="s">
        <v>184</v>
      </c>
      <c r="E42130" t="s">
        <v>101</v>
      </c>
    </row>
    <row r="42131" spans="1:7" x14ac:dyDescent="0.35">
      <c r="A42131">
        <v>6072024</v>
      </c>
      <c r="B42131" t="s">
        <v>103</v>
      </c>
      <c r="C42131" t="s">
        <v>187</v>
      </c>
      <c r="D42131" t="s">
        <v>101</v>
      </c>
    </row>
    <row r="42132" spans="1:7" x14ac:dyDescent="0.35">
      <c r="A42132">
        <v>6072024</v>
      </c>
      <c r="B42132" t="s">
        <v>105</v>
      </c>
      <c r="C42132" t="s">
        <v>490</v>
      </c>
      <c r="D42132" t="s">
        <v>190</v>
      </c>
      <c r="E42132" t="s">
        <v>191</v>
      </c>
      <c r="F42132" t="s">
        <v>101</v>
      </c>
    </row>
    <row r="42133" spans="1:7" x14ac:dyDescent="0.35">
      <c r="A42133">
        <v>6072024</v>
      </c>
      <c r="B42133" t="s">
        <v>278</v>
      </c>
      <c r="C42133" t="s">
        <v>500</v>
      </c>
      <c r="D42133" t="s">
        <v>190</v>
      </c>
      <c r="E42133" t="s">
        <v>194</v>
      </c>
      <c r="F42133" t="s">
        <v>101</v>
      </c>
    </row>
    <row r="42134" spans="1:7" x14ac:dyDescent="0.35">
      <c r="A42134">
        <v>6072024</v>
      </c>
      <c r="B42134" t="s">
        <v>305</v>
      </c>
      <c r="C42134" t="s">
        <v>671</v>
      </c>
      <c r="D42134" t="s">
        <v>190</v>
      </c>
      <c r="E42134" t="s">
        <v>196</v>
      </c>
      <c r="F42134" t="s">
        <v>101</v>
      </c>
    </row>
    <row r="42135" spans="1:7" x14ac:dyDescent="0.35">
      <c r="A42135">
        <v>6072024</v>
      </c>
      <c r="B42135" t="s">
        <v>234</v>
      </c>
      <c r="C42135" t="s">
        <v>198</v>
      </c>
      <c r="D42135" t="s">
        <v>140</v>
      </c>
      <c r="E42135" t="s">
        <v>199</v>
      </c>
      <c r="F42135" t="s">
        <v>200</v>
      </c>
      <c r="G42135" t="s">
        <v>101</v>
      </c>
    </row>
    <row r="42136" spans="1:7" x14ac:dyDescent="0.35">
      <c r="A42136">
        <v>6072024</v>
      </c>
      <c r="B42136" t="s">
        <v>469</v>
      </c>
      <c r="C42136" t="s">
        <v>103</v>
      </c>
      <c r="D42136" t="s">
        <v>61</v>
      </c>
      <c r="E42136" t="s">
        <v>101</v>
      </c>
    </row>
    <row r="42137" spans="1:7" x14ac:dyDescent="0.35">
      <c r="A42137">
        <v>6072024</v>
      </c>
      <c r="B42137" t="s">
        <v>145</v>
      </c>
      <c r="C42137" t="s">
        <v>242</v>
      </c>
      <c r="D42137" t="s">
        <v>205</v>
      </c>
      <c r="E42137" t="s">
        <v>101</v>
      </c>
    </row>
    <row r="42138" spans="1:7" x14ac:dyDescent="0.35">
      <c r="A42138">
        <v>6072024</v>
      </c>
      <c r="B42138" t="s">
        <v>504</v>
      </c>
      <c r="C42138" t="s">
        <v>497</v>
      </c>
      <c r="D42138" t="s">
        <v>208</v>
      </c>
      <c r="E42138" t="s">
        <v>101</v>
      </c>
    </row>
    <row r="42139" spans="1:7" x14ac:dyDescent="0.35">
      <c r="A42139">
        <v>6072024</v>
      </c>
      <c r="B42139" t="s">
        <v>233</v>
      </c>
      <c r="C42139" t="s">
        <v>242</v>
      </c>
      <c r="D42139" t="s">
        <v>210</v>
      </c>
      <c r="E42139" t="s">
        <v>211</v>
      </c>
      <c r="F42139" t="s">
        <v>101</v>
      </c>
    </row>
    <row r="42140" spans="1:7" x14ac:dyDescent="0.35">
      <c r="A42140">
        <v>6072024</v>
      </c>
      <c r="B42140" t="s">
        <v>453</v>
      </c>
      <c r="C42140" t="s">
        <v>202</v>
      </c>
      <c r="D42140" t="s">
        <v>214</v>
      </c>
      <c r="E42140" t="s">
        <v>215</v>
      </c>
      <c r="F42140" t="s">
        <v>101</v>
      </c>
    </row>
    <row r="42141" spans="1:7" x14ac:dyDescent="0.35">
      <c r="A42141">
        <v>6072024</v>
      </c>
      <c r="B42141" t="s">
        <v>292</v>
      </c>
      <c r="C42141" t="s">
        <v>522</v>
      </c>
      <c r="D42141" t="s">
        <v>217</v>
      </c>
      <c r="E42141" t="s">
        <v>101</v>
      </c>
    </row>
    <row r="42142" spans="1:7" x14ac:dyDescent="0.35">
      <c r="A42142">
        <v>6072024</v>
      </c>
      <c r="B42142" t="s">
        <v>304</v>
      </c>
      <c r="C42142" t="s">
        <v>455</v>
      </c>
      <c r="D42142" t="s">
        <v>220</v>
      </c>
      <c r="E42142" t="s">
        <v>101</v>
      </c>
    </row>
    <row r="42143" spans="1:7" x14ac:dyDescent="0.35">
      <c r="A42143">
        <v>6072024</v>
      </c>
      <c r="B42143" t="s">
        <v>438</v>
      </c>
      <c r="C42143" t="s">
        <v>146</v>
      </c>
      <c r="D42143" t="s">
        <v>222</v>
      </c>
    </row>
    <row r="42144" spans="1:7" x14ac:dyDescent="0.35">
      <c r="A42144">
        <v>6072024</v>
      </c>
      <c r="B42144" t="s">
        <v>450</v>
      </c>
      <c r="C42144" t="s">
        <v>189</v>
      </c>
      <c r="D42144" t="s">
        <v>223</v>
      </c>
    </row>
    <row r="42145" spans="1:7" x14ac:dyDescent="0.35">
      <c r="A42145">
        <v>6072024</v>
      </c>
      <c r="B42145" t="s">
        <v>556</v>
      </c>
      <c r="C42145" t="s">
        <v>125</v>
      </c>
      <c r="D42145" t="s">
        <v>225</v>
      </c>
      <c r="E42145" t="s">
        <v>101</v>
      </c>
    </row>
    <row r="42146" spans="1:7" x14ac:dyDescent="0.35">
      <c r="A42146">
        <v>6072024</v>
      </c>
      <c r="B42146" t="s">
        <v>326</v>
      </c>
      <c r="C42146" t="s">
        <v>174</v>
      </c>
      <c r="D42146" t="s">
        <v>225</v>
      </c>
      <c r="E42146" t="s">
        <v>228</v>
      </c>
      <c r="F42146" t="s">
        <v>229</v>
      </c>
    </row>
    <row r="42147" spans="1:7" x14ac:dyDescent="0.35">
      <c r="A42147">
        <v>6072024</v>
      </c>
      <c r="B42147" t="s">
        <v>230</v>
      </c>
      <c r="C42147" t="s">
        <v>349</v>
      </c>
      <c r="D42147" t="s">
        <v>232</v>
      </c>
      <c r="E42147" t="s">
        <v>101</v>
      </c>
    </row>
    <row r="42148" spans="1:7" x14ac:dyDescent="0.35">
      <c r="A42148">
        <v>6072024</v>
      </c>
      <c r="B42148" t="s">
        <v>98</v>
      </c>
      <c r="C42148" t="s">
        <v>491</v>
      </c>
      <c r="D42148" t="s">
        <v>235</v>
      </c>
      <c r="E42148" t="s">
        <v>236</v>
      </c>
      <c r="F42148" t="s">
        <v>101</v>
      </c>
    </row>
    <row r="42149" spans="1:7" x14ac:dyDescent="0.35">
      <c r="A42149">
        <v>6072024</v>
      </c>
      <c r="B42149" t="s">
        <v>137</v>
      </c>
      <c r="C42149" t="s">
        <v>487</v>
      </c>
      <c r="D42149" t="s">
        <v>235</v>
      </c>
      <c r="E42149" t="s">
        <v>239</v>
      </c>
      <c r="F42149" t="s">
        <v>149</v>
      </c>
    </row>
    <row r="42150" spans="1:7" x14ac:dyDescent="0.35">
      <c r="A42150">
        <v>6072024</v>
      </c>
      <c r="B42150" t="s">
        <v>247</v>
      </c>
      <c r="C42150" t="s">
        <v>384</v>
      </c>
      <c r="D42150" t="s">
        <v>235</v>
      </c>
      <c r="E42150" t="s">
        <v>241</v>
      </c>
      <c r="F42150" t="s">
        <v>101</v>
      </c>
    </row>
    <row r="42151" spans="1:7" x14ac:dyDescent="0.35">
      <c r="A42151">
        <v>6072024</v>
      </c>
      <c r="B42151" t="s">
        <v>203</v>
      </c>
      <c r="C42151" t="s">
        <v>453</v>
      </c>
      <c r="D42151" t="s">
        <v>243</v>
      </c>
      <c r="E42151" t="s">
        <v>101</v>
      </c>
    </row>
    <row r="42152" spans="1:7" x14ac:dyDescent="0.35">
      <c r="A42152">
        <v>6072024</v>
      </c>
      <c r="B42152" t="s">
        <v>203</v>
      </c>
      <c r="C42152" t="s">
        <v>103</v>
      </c>
      <c r="D42152" t="s">
        <v>245</v>
      </c>
      <c r="E42152" t="s">
        <v>246</v>
      </c>
    </row>
    <row r="42153" spans="1:7" x14ac:dyDescent="0.35">
      <c r="A42153">
        <v>6072024</v>
      </c>
      <c r="B42153" t="s">
        <v>436</v>
      </c>
      <c r="C42153" t="s">
        <v>398</v>
      </c>
      <c r="D42153" t="s">
        <v>245</v>
      </c>
      <c r="E42153" t="s">
        <v>249</v>
      </c>
    </row>
    <row r="42154" spans="1:7" x14ac:dyDescent="0.35">
      <c r="A42154">
        <v>6072024</v>
      </c>
      <c r="B42154" t="s">
        <v>168</v>
      </c>
      <c r="C42154" t="s">
        <v>797</v>
      </c>
      <c r="D42154" t="s">
        <v>252</v>
      </c>
      <c r="E42154" t="s">
        <v>101</v>
      </c>
    </row>
    <row r="42155" spans="1:7" x14ac:dyDescent="0.35">
      <c r="A42155">
        <v>6072024</v>
      </c>
      <c r="B42155" t="s">
        <v>412</v>
      </c>
      <c r="C42155" t="s">
        <v>607</v>
      </c>
      <c r="D42155" t="s">
        <v>254</v>
      </c>
    </row>
    <row r="42156" spans="1:7" x14ac:dyDescent="0.35">
      <c r="A42156">
        <v>6072024</v>
      </c>
      <c r="B42156" t="s">
        <v>439</v>
      </c>
      <c r="C42156" t="s">
        <v>333</v>
      </c>
      <c r="D42156" t="s">
        <v>256</v>
      </c>
      <c r="E42156" t="s">
        <v>257</v>
      </c>
      <c r="F42156" t="s">
        <v>236</v>
      </c>
      <c r="G42156" t="s">
        <v>101</v>
      </c>
    </row>
    <row r="42157" spans="1:7" x14ac:dyDescent="0.35">
      <c r="A42157">
        <v>6072024</v>
      </c>
      <c r="B42157" t="s">
        <v>203</v>
      </c>
      <c r="C42157" t="s">
        <v>470</v>
      </c>
      <c r="D42157" t="s">
        <v>260</v>
      </c>
      <c r="E42157" t="s">
        <v>136</v>
      </c>
      <c r="F42157" t="s">
        <v>101</v>
      </c>
    </row>
    <row r="42158" spans="1:7" x14ac:dyDescent="0.35">
      <c r="A42158">
        <v>6072024</v>
      </c>
      <c r="B42158" t="s">
        <v>129</v>
      </c>
      <c r="C42158" t="s">
        <v>261</v>
      </c>
      <c r="D42158" t="s">
        <v>262</v>
      </c>
      <c r="E42158" t="s">
        <v>101</v>
      </c>
    </row>
    <row r="42159" spans="1:7" x14ac:dyDescent="0.35">
      <c r="A42159">
        <v>6072024</v>
      </c>
      <c r="B42159" t="s">
        <v>523</v>
      </c>
      <c r="C42159" t="s">
        <v>580</v>
      </c>
      <c r="D42159" t="s">
        <v>264</v>
      </c>
      <c r="E42159" t="s">
        <v>101</v>
      </c>
    </row>
    <row r="42160" spans="1:7" x14ac:dyDescent="0.35">
      <c r="A42160">
        <v>6072024</v>
      </c>
      <c r="B42160" t="s">
        <v>539</v>
      </c>
      <c r="C42160" t="s">
        <v>264</v>
      </c>
      <c r="D42160" t="s">
        <v>149</v>
      </c>
    </row>
    <row r="42161" spans="1:8" x14ac:dyDescent="0.35">
      <c r="A42161">
        <v>6072024</v>
      </c>
      <c r="B42161" t="s">
        <v>447</v>
      </c>
      <c r="C42161" t="s">
        <v>402</v>
      </c>
      <c r="D42161" t="s">
        <v>265</v>
      </c>
      <c r="E42161" t="s">
        <v>101</v>
      </c>
      <c r="F42161" t="s">
        <v>266</v>
      </c>
    </row>
    <row r="42162" spans="1:8" x14ac:dyDescent="0.35">
      <c r="A42162">
        <v>6072024</v>
      </c>
      <c r="B42162" t="s">
        <v>145</v>
      </c>
      <c r="C42162" t="s">
        <v>297</v>
      </c>
      <c r="D42162" t="s">
        <v>267</v>
      </c>
      <c r="E42162" t="s">
        <v>101</v>
      </c>
    </row>
    <row r="42163" spans="1:8" x14ac:dyDescent="0.35">
      <c r="A42163">
        <v>6072024</v>
      </c>
      <c r="B42163" t="s">
        <v>224</v>
      </c>
      <c r="C42163" t="s">
        <v>158</v>
      </c>
      <c r="D42163" t="s">
        <v>268</v>
      </c>
    </row>
    <row r="42164" spans="1:8" x14ac:dyDescent="0.35">
      <c r="A42164">
        <v>6072024</v>
      </c>
      <c r="B42164" t="s">
        <v>414</v>
      </c>
      <c r="C42164" t="s">
        <v>302</v>
      </c>
      <c r="D42164" t="s">
        <v>270</v>
      </c>
      <c r="E42164" t="s">
        <v>271</v>
      </c>
      <c r="F42164" t="s">
        <v>101</v>
      </c>
    </row>
    <row r="42165" spans="1:8" x14ac:dyDescent="0.35">
      <c r="A42165">
        <v>6072024</v>
      </c>
      <c r="B42165" t="s">
        <v>439</v>
      </c>
      <c r="C42165" t="s">
        <v>453</v>
      </c>
      <c r="D42165" t="s">
        <v>274</v>
      </c>
      <c r="E42165" t="s">
        <v>101</v>
      </c>
    </row>
    <row r="42166" spans="1:8" x14ac:dyDescent="0.35">
      <c r="A42166">
        <v>6072024</v>
      </c>
      <c r="B42166" t="s">
        <v>145</v>
      </c>
      <c r="C42166" t="s">
        <v>492</v>
      </c>
      <c r="D42166" t="s">
        <v>277</v>
      </c>
      <c r="E42166" t="s">
        <v>101</v>
      </c>
    </row>
    <row r="42167" spans="1:8" x14ac:dyDescent="0.35">
      <c r="A42167">
        <v>6072024</v>
      </c>
      <c r="B42167" t="s">
        <v>375</v>
      </c>
      <c r="C42167" t="s">
        <v>421</v>
      </c>
      <c r="D42167" t="s">
        <v>279</v>
      </c>
      <c r="E42167" t="s">
        <v>140</v>
      </c>
      <c r="F42167" t="s">
        <v>280</v>
      </c>
    </row>
    <row r="42168" spans="1:8" x14ac:dyDescent="0.35">
      <c r="A42168">
        <v>6072024</v>
      </c>
      <c r="B42168" t="s">
        <v>339</v>
      </c>
      <c r="C42168" t="s">
        <v>122</v>
      </c>
      <c r="D42168" t="s">
        <v>281</v>
      </c>
    </row>
    <row r="42169" spans="1:8" x14ac:dyDescent="0.35">
      <c r="A42169">
        <v>6072024</v>
      </c>
      <c r="B42169" t="s">
        <v>165</v>
      </c>
      <c r="C42169" t="s">
        <v>421</v>
      </c>
      <c r="D42169" t="s">
        <v>284</v>
      </c>
      <c r="E42169" t="s">
        <v>101</v>
      </c>
    </row>
    <row r="42170" spans="1:8" x14ac:dyDescent="0.35">
      <c r="A42170">
        <v>6072024</v>
      </c>
      <c r="B42170" t="s">
        <v>495</v>
      </c>
      <c r="C42170" t="s">
        <v>439</v>
      </c>
      <c r="D42170" t="s">
        <v>287</v>
      </c>
      <c r="E42170" t="s">
        <v>101</v>
      </c>
    </row>
    <row r="42171" spans="1:8" x14ac:dyDescent="0.35">
      <c r="A42171">
        <v>6072024</v>
      </c>
      <c r="B42171" t="s">
        <v>226</v>
      </c>
      <c r="C42171" t="s">
        <v>178</v>
      </c>
      <c r="D42171" t="s">
        <v>288</v>
      </c>
      <c r="E42171" t="s">
        <v>101</v>
      </c>
    </row>
    <row r="42172" spans="1:8" x14ac:dyDescent="0.35">
      <c r="A42172">
        <v>6072024</v>
      </c>
      <c r="B42172" t="s">
        <v>365</v>
      </c>
      <c r="C42172" t="s">
        <v>537</v>
      </c>
      <c r="D42172" t="s">
        <v>290</v>
      </c>
      <c r="E42172" t="s">
        <v>140</v>
      </c>
      <c r="F42172" t="s">
        <v>291</v>
      </c>
    </row>
    <row r="42173" spans="1:8" x14ac:dyDescent="0.35">
      <c r="A42173">
        <v>6072024</v>
      </c>
      <c r="B42173" t="s">
        <v>292</v>
      </c>
      <c r="C42173" t="s">
        <v>197</v>
      </c>
      <c r="D42173" t="s">
        <v>290</v>
      </c>
      <c r="E42173" t="s">
        <v>140</v>
      </c>
      <c r="F42173" t="s">
        <v>294</v>
      </c>
      <c r="G42173" t="s">
        <v>295</v>
      </c>
      <c r="H42173" t="s">
        <v>101</v>
      </c>
    </row>
    <row r="42174" spans="1:8" x14ac:dyDescent="0.35">
      <c r="A42174">
        <v>6072024</v>
      </c>
      <c r="B42174" t="s">
        <v>230</v>
      </c>
      <c r="C42174" t="s">
        <v>610</v>
      </c>
      <c r="D42174" t="s">
        <v>298</v>
      </c>
      <c r="E42174" t="s">
        <v>101</v>
      </c>
    </row>
    <row r="42175" spans="1:8" x14ac:dyDescent="0.35">
      <c r="A42175">
        <v>6072024</v>
      </c>
      <c r="B42175" t="s">
        <v>128</v>
      </c>
      <c r="C42175" t="s">
        <v>631</v>
      </c>
      <c r="D42175" t="s">
        <v>300</v>
      </c>
      <c r="E42175" t="s">
        <v>262</v>
      </c>
      <c r="F42175" t="s">
        <v>101</v>
      </c>
    </row>
    <row r="42176" spans="1:8" x14ac:dyDescent="0.35">
      <c r="A42176">
        <v>6072024</v>
      </c>
      <c r="B42176" t="s">
        <v>172</v>
      </c>
      <c r="C42176" t="s">
        <v>333</v>
      </c>
      <c r="D42176" t="s">
        <v>301</v>
      </c>
      <c r="E42176" t="s">
        <v>101</v>
      </c>
    </row>
    <row r="42177" spans="1:9" x14ac:dyDescent="0.35">
      <c r="A42177">
        <v>6072024</v>
      </c>
      <c r="B42177" t="s">
        <v>292</v>
      </c>
      <c r="C42177" t="s">
        <v>188</v>
      </c>
      <c r="D42177" t="s">
        <v>303</v>
      </c>
      <c r="E42177" t="s">
        <v>149</v>
      </c>
    </row>
    <row r="42178" spans="1:9" x14ac:dyDescent="0.35">
      <c r="A42178">
        <v>6072024</v>
      </c>
      <c r="B42178" t="s">
        <v>456</v>
      </c>
      <c r="C42178" t="s">
        <v>248</v>
      </c>
      <c r="D42178" t="s">
        <v>306</v>
      </c>
      <c r="E42178" t="s">
        <v>101</v>
      </c>
    </row>
    <row r="42179" spans="1:9" x14ac:dyDescent="0.35">
      <c r="A42179">
        <v>6072024</v>
      </c>
      <c r="B42179" t="s">
        <v>438</v>
      </c>
      <c r="C42179" t="s">
        <v>547</v>
      </c>
      <c r="D42179" t="s">
        <v>308</v>
      </c>
      <c r="E42179" t="s">
        <v>309</v>
      </c>
      <c r="F42179" t="s">
        <v>310</v>
      </c>
      <c r="G42179" t="s">
        <v>311</v>
      </c>
      <c r="H42179" t="s">
        <v>312</v>
      </c>
      <c r="I42179" t="s">
        <v>101</v>
      </c>
    </row>
    <row r="42180" spans="1:9" x14ac:dyDescent="0.35">
      <c r="A42180">
        <v>6072024</v>
      </c>
      <c r="B42180" t="s">
        <v>402</v>
      </c>
      <c r="C42180" t="s">
        <v>492</v>
      </c>
      <c r="D42180" t="s">
        <v>314</v>
      </c>
      <c r="E42180" t="s">
        <v>315</v>
      </c>
      <c r="F42180" t="s">
        <v>101</v>
      </c>
    </row>
    <row r="42181" spans="1:9" x14ac:dyDescent="0.35">
      <c r="A42181">
        <v>6072024</v>
      </c>
      <c r="B42181" t="s">
        <v>269</v>
      </c>
      <c r="C42181" t="s">
        <v>673</v>
      </c>
      <c r="D42181" t="s">
        <v>314</v>
      </c>
      <c r="E42181" t="s">
        <v>317</v>
      </c>
      <c r="F42181" t="s">
        <v>101</v>
      </c>
    </row>
    <row r="42182" spans="1:9" x14ac:dyDescent="0.35">
      <c r="A42182">
        <v>6072024</v>
      </c>
      <c r="B42182" t="s">
        <v>150</v>
      </c>
      <c r="C42182" t="s">
        <v>433</v>
      </c>
      <c r="D42182" t="s">
        <v>319</v>
      </c>
      <c r="E42182" t="s">
        <v>320</v>
      </c>
      <c r="F42182" t="s">
        <v>321</v>
      </c>
    </row>
    <row r="42183" spans="1:9" x14ac:dyDescent="0.35">
      <c r="A42183">
        <v>6072024</v>
      </c>
      <c r="B42183" t="s">
        <v>600</v>
      </c>
      <c r="C42183" t="s">
        <v>158</v>
      </c>
      <c r="D42183" t="s">
        <v>322</v>
      </c>
      <c r="E42183" t="s">
        <v>101</v>
      </c>
    </row>
    <row r="42184" spans="1:9" x14ac:dyDescent="0.35">
      <c r="A42184">
        <v>6072024</v>
      </c>
      <c r="B42184" t="s">
        <v>342</v>
      </c>
      <c r="C42184" t="s">
        <v>227</v>
      </c>
      <c r="D42184" t="s">
        <v>325</v>
      </c>
      <c r="E42184" t="s">
        <v>101</v>
      </c>
    </row>
    <row r="42185" spans="1:9" x14ac:dyDescent="0.35">
      <c r="A42185">
        <v>6072024</v>
      </c>
      <c r="B42185" t="s">
        <v>417</v>
      </c>
      <c r="C42185" t="s">
        <v>505</v>
      </c>
      <c r="D42185" t="s">
        <v>328</v>
      </c>
      <c r="E42185" t="s">
        <v>101</v>
      </c>
    </row>
    <row r="42186" spans="1:9" x14ac:dyDescent="0.35">
      <c r="A42186">
        <v>6072024</v>
      </c>
      <c r="B42186" t="s">
        <v>151</v>
      </c>
      <c r="C42186" t="s">
        <v>331</v>
      </c>
      <c r="D42186" t="s">
        <v>332</v>
      </c>
      <c r="E42186" t="s">
        <v>101</v>
      </c>
    </row>
    <row r="42187" spans="1:9" x14ac:dyDescent="0.35">
      <c r="A42187">
        <v>6072024</v>
      </c>
      <c r="B42187" t="s">
        <v>381</v>
      </c>
      <c r="C42187" t="s">
        <v>686</v>
      </c>
      <c r="D42187" t="s">
        <v>331</v>
      </c>
      <c r="E42187" t="s">
        <v>335</v>
      </c>
      <c r="F42187" t="s">
        <v>101</v>
      </c>
    </row>
    <row r="42188" spans="1:9" x14ac:dyDescent="0.35">
      <c r="A42188">
        <v>6072024</v>
      </c>
      <c r="B42188" t="s">
        <v>458</v>
      </c>
      <c r="C42188" t="s">
        <v>337</v>
      </c>
      <c r="D42188" t="s">
        <v>331</v>
      </c>
      <c r="E42188" t="s">
        <v>338</v>
      </c>
      <c r="F42188" t="s">
        <v>321</v>
      </c>
    </row>
    <row r="42189" spans="1:9" x14ac:dyDescent="0.35">
      <c r="A42189">
        <v>6072024</v>
      </c>
      <c r="B42189" t="s">
        <v>473</v>
      </c>
      <c r="C42189" t="s">
        <v>318</v>
      </c>
      <c r="D42189" t="s">
        <v>170</v>
      </c>
    </row>
    <row r="42190" spans="1:9" x14ac:dyDescent="0.35">
      <c r="A42190">
        <v>6072024</v>
      </c>
      <c r="B42190" t="s">
        <v>293</v>
      </c>
      <c r="C42190" t="s">
        <v>509</v>
      </c>
      <c r="D42190" t="s">
        <v>341</v>
      </c>
      <c r="E42190" t="s">
        <v>101</v>
      </c>
    </row>
    <row r="42191" spans="1:9" x14ac:dyDescent="0.35">
      <c r="A42191">
        <v>6072024</v>
      </c>
      <c r="B42191" t="s">
        <v>438</v>
      </c>
      <c r="C42191" t="s">
        <v>361</v>
      </c>
      <c r="D42191" t="s">
        <v>343</v>
      </c>
      <c r="E42191" t="s">
        <v>101</v>
      </c>
    </row>
    <row r="42192" spans="1:9" x14ac:dyDescent="0.35">
      <c r="A42192">
        <v>6072024</v>
      </c>
      <c r="B42192" t="s">
        <v>631</v>
      </c>
      <c r="C42192" t="s">
        <v>132</v>
      </c>
      <c r="D42192" t="s">
        <v>344</v>
      </c>
      <c r="E42192" t="s">
        <v>345</v>
      </c>
      <c r="F42192" t="s">
        <v>101</v>
      </c>
    </row>
    <row r="42193" spans="1:8" x14ac:dyDescent="0.35">
      <c r="A42193">
        <v>6072024</v>
      </c>
      <c r="B42193" t="s">
        <v>398</v>
      </c>
      <c r="C42193" t="s">
        <v>297</v>
      </c>
      <c r="D42193" t="s">
        <v>132</v>
      </c>
      <c r="E42193" t="s">
        <v>347</v>
      </c>
      <c r="F42193" t="s">
        <v>101</v>
      </c>
    </row>
    <row r="42194" spans="1:8" x14ac:dyDescent="0.35">
      <c r="A42194">
        <v>6072024</v>
      </c>
      <c r="B42194" t="s">
        <v>171</v>
      </c>
      <c r="C42194" t="s">
        <v>379</v>
      </c>
      <c r="D42194" t="s">
        <v>132</v>
      </c>
      <c r="E42194" t="s">
        <v>348</v>
      </c>
      <c r="F42194" t="s">
        <v>101</v>
      </c>
    </row>
    <row r="42195" spans="1:8" x14ac:dyDescent="0.35">
      <c r="A42195">
        <v>6072024</v>
      </c>
      <c r="B42195" t="s">
        <v>365</v>
      </c>
      <c r="C42195" t="s">
        <v>475</v>
      </c>
      <c r="D42195" t="s">
        <v>132</v>
      </c>
      <c r="E42195" t="s">
        <v>350</v>
      </c>
      <c r="F42195" t="s">
        <v>101</v>
      </c>
    </row>
    <row r="42196" spans="1:8" x14ac:dyDescent="0.35">
      <c r="A42196">
        <v>6072024</v>
      </c>
      <c r="B42196" t="s">
        <v>466</v>
      </c>
      <c r="C42196" t="s">
        <v>469</v>
      </c>
      <c r="D42196" t="s">
        <v>132</v>
      </c>
      <c r="E42196" t="s">
        <v>352</v>
      </c>
      <c r="F42196" t="s">
        <v>101</v>
      </c>
    </row>
    <row r="42197" spans="1:8" x14ac:dyDescent="0.35">
      <c r="A42197">
        <v>6072024</v>
      </c>
      <c r="B42197" t="s">
        <v>549</v>
      </c>
      <c r="C42197" t="s">
        <v>381</v>
      </c>
      <c r="D42197" t="s">
        <v>132</v>
      </c>
      <c r="E42197" t="s">
        <v>133</v>
      </c>
      <c r="F42197" t="s">
        <v>355</v>
      </c>
    </row>
    <row r="42198" spans="1:8" x14ac:dyDescent="0.35">
      <c r="A42198">
        <v>6072024</v>
      </c>
      <c r="B42198" t="s">
        <v>543</v>
      </c>
      <c r="C42198" t="s">
        <v>537</v>
      </c>
      <c r="D42198" t="s">
        <v>132</v>
      </c>
      <c r="E42198" t="s">
        <v>356</v>
      </c>
      <c r="F42198" t="s">
        <v>101</v>
      </c>
    </row>
    <row r="42199" spans="1:8" x14ac:dyDescent="0.35">
      <c r="A42199">
        <v>6072024</v>
      </c>
      <c r="B42199" t="s">
        <v>470</v>
      </c>
      <c r="C42199" t="s">
        <v>483</v>
      </c>
      <c r="D42199" t="s">
        <v>359</v>
      </c>
      <c r="E42199" t="s">
        <v>360</v>
      </c>
      <c r="F42199" t="s">
        <v>101</v>
      </c>
    </row>
    <row r="42200" spans="1:8" x14ac:dyDescent="0.35">
      <c r="A42200">
        <v>6072024</v>
      </c>
      <c r="B42200" t="s">
        <v>480</v>
      </c>
      <c r="C42200" t="s">
        <v>470</v>
      </c>
      <c r="D42200" t="s">
        <v>359</v>
      </c>
      <c r="E42200" t="s">
        <v>362</v>
      </c>
      <c r="F42200" t="s">
        <v>101</v>
      </c>
    </row>
    <row r="42201" spans="1:8" x14ac:dyDescent="0.35">
      <c r="A42201">
        <v>6072024</v>
      </c>
      <c r="B42201" t="s">
        <v>183</v>
      </c>
      <c r="C42201" t="s">
        <v>472</v>
      </c>
      <c r="D42201" t="s">
        <v>359</v>
      </c>
      <c r="E42201" t="s">
        <v>362</v>
      </c>
      <c r="F42201" t="s">
        <v>140</v>
      </c>
      <c r="G42201" t="s">
        <v>364</v>
      </c>
      <c r="H42201" t="s">
        <v>101</v>
      </c>
    </row>
    <row r="42202" spans="1:8" x14ac:dyDescent="0.35">
      <c r="A42202">
        <v>6072024</v>
      </c>
      <c r="B42202" t="s">
        <v>137</v>
      </c>
      <c r="C42202" t="s">
        <v>158</v>
      </c>
      <c r="D42202" t="s">
        <v>366</v>
      </c>
      <c r="E42202" t="s">
        <v>257</v>
      </c>
      <c r="F42202" t="s">
        <v>367</v>
      </c>
      <c r="G42202" t="s">
        <v>101</v>
      </c>
    </row>
    <row r="42203" spans="1:8" x14ac:dyDescent="0.35">
      <c r="A42203">
        <v>6072024</v>
      </c>
      <c r="B42203" t="s">
        <v>340</v>
      </c>
      <c r="C42203" t="s">
        <v>250</v>
      </c>
      <c r="D42203" t="s">
        <v>369</v>
      </c>
      <c r="E42203" t="s">
        <v>370</v>
      </c>
      <c r="F42203" t="s">
        <v>101</v>
      </c>
    </row>
    <row r="42204" spans="1:8" x14ac:dyDescent="0.35">
      <c r="A42204">
        <v>6072024</v>
      </c>
      <c r="B42204" t="s">
        <v>543</v>
      </c>
      <c r="C42204" t="s">
        <v>151</v>
      </c>
      <c r="D42204" t="s">
        <v>371</v>
      </c>
      <c r="E42204" t="s">
        <v>101</v>
      </c>
    </row>
    <row r="42205" spans="1:8" x14ac:dyDescent="0.35">
      <c r="A42205">
        <v>6072024</v>
      </c>
      <c r="B42205" t="s">
        <v>497</v>
      </c>
      <c r="C42205" t="s">
        <v>411</v>
      </c>
      <c r="D42205" t="s">
        <v>372</v>
      </c>
      <c r="E42205" t="s">
        <v>101</v>
      </c>
    </row>
    <row r="42206" spans="1:8" x14ac:dyDescent="0.35">
      <c r="A42206">
        <v>6072024</v>
      </c>
      <c r="B42206" t="s">
        <v>145</v>
      </c>
      <c r="C42206" t="s">
        <v>373</v>
      </c>
      <c r="D42206" t="s">
        <v>101</v>
      </c>
    </row>
    <row r="42207" spans="1:8" x14ac:dyDescent="0.35">
      <c r="A42207">
        <v>6072024</v>
      </c>
      <c r="B42207" t="s">
        <v>477</v>
      </c>
      <c r="C42207" t="s">
        <v>158</v>
      </c>
      <c r="D42207" t="s">
        <v>376</v>
      </c>
      <c r="E42207" t="s">
        <v>140</v>
      </c>
      <c r="F42207" t="s">
        <v>331</v>
      </c>
      <c r="G42207" t="s">
        <v>377</v>
      </c>
      <c r="H42207" t="s">
        <v>101</v>
      </c>
    </row>
    <row r="42208" spans="1:8" x14ac:dyDescent="0.35">
      <c r="A42208">
        <v>6072024</v>
      </c>
      <c r="B42208" t="s">
        <v>339</v>
      </c>
      <c r="C42208" t="s">
        <v>242</v>
      </c>
      <c r="D42208" t="s">
        <v>378</v>
      </c>
    </row>
    <row r="42209" spans="1:9" x14ac:dyDescent="0.35">
      <c r="A42209">
        <v>6072024</v>
      </c>
      <c r="B42209" t="s">
        <v>521</v>
      </c>
      <c r="C42209" t="s">
        <v>134</v>
      </c>
      <c r="D42209" t="s">
        <v>380</v>
      </c>
      <c r="E42209" t="s">
        <v>101</v>
      </c>
    </row>
    <row r="42210" spans="1:9" x14ac:dyDescent="0.35">
      <c r="A42210">
        <v>6072024</v>
      </c>
      <c r="B42210" t="s">
        <v>177</v>
      </c>
      <c r="C42210" t="s">
        <v>330</v>
      </c>
      <c r="D42210" t="s">
        <v>382</v>
      </c>
      <c r="E42210" t="s">
        <v>383</v>
      </c>
    </row>
    <row r="42211" spans="1:9" x14ac:dyDescent="0.35">
      <c r="A42211">
        <v>6072024</v>
      </c>
      <c r="B42211" t="s">
        <v>138</v>
      </c>
      <c r="C42211" t="s">
        <v>467</v>
      </c>
      <c r="D42211" t="s">
        <v>385</v>
      </c>
      <c r="E42211" t="s">
        <v>386</v>
      </c>
    </row>
    <row r="42212" spans="1:9" x14ac:dyDescent="0.35">
      <c r="A42212">
        <v>6072024</v>
      </c>
      <c r="B42212" t="s">
        <v>418</v>
      </c>
      <c r="C42212" t="s">
        <v>402</v>
      </c>
      <c r="D42212" t="s">
        <v>388</v>
      </c>
      <c r="E42212" t="s">
        <v>101</v>
      </c>
    </row>
    <row r="42213" spans="1:9" x14ac:dyDescent="0.35">
      <c r="A42213">
        <v>6072024</v>
      </c>
      <c r="B42213" t="s">
        <v>428</v>
      </c>
      <c r="C42213" t="s">
        <v>123</v>
      </c>
      <c r="D42213" t="s">
        <v>391</v>
      </c>
      <c r="E42213" t="s">
        <v>101</v>
      </c>
    </row>
    <row r="42214" spans="1:9" x14ac:dyDescent="0.35">
      <c r="A42214">
        <v>6072024</v>
      </c>
      <c r="B42214" t="s">
        <v>438</v>
      </c>
      <c r="C42214" t="s">
        <v>485</v>
      </c>
      <c r="D42214" t="s">
        <v>393</v>
      </c>
    </row>
    <row r="42215" spans="1:9" x14ac:dyDescent="0.35">
      <c r="A42215">
        <v>6072024</v>
      </c>
      <c r="B42215" t="s">
        <v>233</v>
      </c>
      <c r="C42215" t="s">
        <v>522</v>
      </c>
      <c r="D42215" t="s">
        <v>394</v>
      </c>
      <c r="E42215" t="s">
        <v>395</v>
      </c>
      <c r="F42215" t="s">
        <v>101</v>
      </c>
    </row>
    <row r="42216" spans="1:9" x14ac:dyDescent="0.35">
      <c r="A42216">
        <v>6072024</v>
      </c>
      <c r="B42216" t="s">
        <v>467</v>
      </c>
      <c r="C42216" t="s">
        <v>397</v>
      </c>
      <c r="D42216" t="s">
        <v>101</v>
      </c>
    </row>
    <row r="42217" spans="1:9" x14ac:dyDescent="0.35">
      <c r="A42217">
        <v>6072024</v>
      </c>
      <c r="B42217" t="s">
        <v>183</v>
      </c>
      <c r="C42217" t="s">
        <v>443</v>
      </c>
      <c r="D42217" t="s">
        <v>399</v>
      </c>
      <c r="E42217" t="s">
        <v>140</v>
      </c>
      <c r="F42217" t="s">
        <v>400</v>
      </c>
      <c r="G42217" t="s">
        <v>257</v>
      </c>
      <c r="H42217" t="s">
        <v>331</v>
      </c>
      <c r="I42217" t="s">
        <v>401</v>
      </c>
    </row>
    <row r="42218" spans="1:9" x14ac:dyDescent="0.35">
      <c r="A42218">
        <v>6072024</v>
      </c>
      <c r="B42218" t="s">
        <v>285</v>
      </c>
      <c r="C42218" t="s">
        <v>502</v>
      </c>
      <c r="D42218" t="s">
        <v>399</v>
      </c>
      <c r="E42218" t="s">
        <v>187</v>
      </c>
      <c r="F42218" t="s">
        <v>101</v>
      </c>
    </row>
    <row r="42219" spans="1:9" x14ac:dyDescent="0.35">
      <c r="A42219">
        <v>6072024</v>
      </c>
      <c r="B42219" t="s">
        <v>595</v>
      </c>
      <c r="C42219" t="s">
        <v>297</v>
      </c>
      <c r="D42219" t="s">
        <v>399</v>
      </c>
      <c r="E42219" t="s">
        <v>403</v>
      </c>
      <c r="F42219" t="s">
        <v>101</v>
      </c>
    </row>
    <row r="42220" spans="1:9" x14ac:dyDescent="0.35">
      <c r="A42220">
        <v>6072024</v>
      </c>
      <c r="B42220" t="s">
        <v>219</v>
      </c>
      <c r="C42220" t="s">
        <v>458</v>
      </c>
      <c r="D42220" t="s">
        <v>399</v>
      </c>
      <c r="E42220" t="s">
        <v>404</v>
      </c>
      <c r="F42220" t="s">
        <v>101</v>
      </c>
    </row>
    <row r="42221" spans="1:9" x14ac:dyDescent="0.35">
      <c r="A42221">
        <v>5072024</v>
      </c>
      <c r="B42221" t="s">
        <v>450</v>
      </c>
      <c r="C42221" t="s">
        <v>502</v>
      </c>
      <c r="D42221" t="s">
        <v>100</v>
      </c>
      <c r="E42221" t="s">
        <v>101</v>
      </c>
    </row>
    <row r="42222" spans="1:9" x14ac:dyDescent="0.35">
      <c r="A42222">
        <v>5072024</v>
      </c>
      <c r="B42222" t="s">
        <v>150</v>
      </c>
      <c r="C42222" t="s">
        <v>406</v>
      </c>
      <c r="D42222" t="s">
        <v>104</v>
      </c>
      <c r="E42222" t="s">
        <v>101</v>
      </c>
    </row>
    <row r="42223" spans="1:9" x14ac:dyDescent="0.35">
      <c r="A42223">
        <v>5072024</v>
      </c>
      <c r="B42223" t="s">
        <v>357</v>
      </c>
      <c r="C42223" t="s">
        <v>107</v>
      </c>
      <c r="D42223" t="s">
        <v>108</v>
      </c>
      <c r="E42223" t="s">
        <v>101</v>
      </c>
    </row>
    <row r="42224" spans="1:9" x14ac:dyDescent="0.35">
      <c r="A42224">
        <v>5072024</v>
      </c>
      <c r="B42224" t="s">
        <v>469</v>
      </c>
      <c r="C42224" t="s">
        <v>625</v>
      </c>
      <c r="D42224" t="s">
        <v>111</v>
      </c>
      <c r="E42224" t="s">
        <v>101</v>
      </c>
    </row>
    <row r="42225" spans="1:7" x14ac:dyDescent="0.35">
      <c r="A42225">
        <v>5072024</v>
      </c>
      <c r="B42225" t="s">
        <v>617</v>
      </c>
      <c r="C42225" t="s">
        <v>998</v>
      </c>
      <c r="D42225" t="s">
        <v>114</v>
      </c>
      <c r="E42225" t="s">
        <v>115</v>
      </c>
      <c r="F42225" t="s">
        <v>116</v>
      </c>
    </row>
    <row r="42226" spans="1:7" x14ac:dyDescent="0.35">
      <c r="A42226">
        <v>5072024</v>
      </c>
      <c r="B42226" t="s">
        <v>433</v>
      </c>
      <c r="C42226" t="s">
        <v>123</v>
      </c>
      <c r="D42226" t="s">
        <v>114</v>
      </c>
      <c r="E42226" t="s">
        <v>119</v>
      </c>
      <c r="F42226" t="s">
        <v>120</v>
      </c>
      <c r="G42226" t="s">
        <v>121</v>
      </c>
    </row>
    <row r="42227" spans="1:7" x14ac:dyDescent="0.35">
      <c r="A42227">
        <v>5072024</v>
      </c>
      <c r="B42227" t="s">
        <v>835</v>
      </c>
      <c r="C42227" t="s">
        <v>681</v>
      </c>
      <c r="D42227" t="s">
        <v>114</v>
      </c>
      <c r="E42227" t="s">
        <v>124</v>
      </c>
    </row>
    <row r="42228" spans="1:7" x14ac:dyDescent="0.35">
      <c r="A42228">
        <v>5072024</v>
      </c>
      <c r="B42228" t="s">
        <v>467</v>
      </c>
      <c r="C42228" t="s">
        <v>690</v>
      </c>
      <c r="D42228" t="s">
        <v>114</v>
      </c>
      <c r="E42228" t="s">
        <v>127</v>
      </c>
    </row>
    <row r="42229" spans="1:7" x14ac:dyDescent="0.35">
      <c r="A42229">
        <v>5072024</v>
      </c>
      <c r="B42229" t="s">
        <v>857</v>
      </c>
      <c r="C42229" t="s">
        <v>815</v>
      </c>
      <c r="D42229" t="s">
        <v>114</v>
      </c>
      <c r="E42229" t="s">
        <v>130</v>
      </c>
    </row>
    <row r="42230" spans="1:7" x14ac:dyDescent="0.35">
      <c r="A42230">
        <v>5072024</v>
      </c>
      <c r="B42230" t="s">
        <v>411</v>
      </c>
      <c r="C42230" t="s">
        <v>686</v>
      </c>
      <c r="D42230" t="s">
        <v>114</v>
      </c>
      <c r="E42230" t="s">
        <v>132</v>
      </c>
      <c r="F42230" t="s">
        <v>133</v>
      </c>
    </row>
    <row r="42231" spans="1:7" x14ac:dyDescent="0.35">
      <c r="A42231">
        <v>5072024</v>
      </c>
      <c r="B42231" t="s">
        <v>598</v>
      </c>
      <c r="C42231" t="s">
        <v>129</v>
      </c>
      <c r="D42231" t="s">
        <v>135</v>
      </c>
      <c r="E42231" t="s">
        <v>136</v>
      </c>
    </row>
    <row r="42232" spans="1:7" x14ac:dyDescent="0.35">
      <c r="A42232">
        <v>5072024</v>
      </c>
      <c r="B42232" t="s">
        <v>594</v>
      </c>
      <c r="C42232" t="s">
        <v>595</v>
      </c>
      <c r="D42232" t="s">
        <v>139</v>
      </c>
      <c r="E42232" t="s">
        <v>140</v>
      </c>
      <c r="F42232" t="s">
        <v>141</v>
      </c>
      <c r="G42232" t="s">
        <v>101</v>
      </c>
    </row>
    <row r="42233" spans="1:7" x14ac:dyDescent="0.35">
      <c r="A42233">
        <v>5072024</v>
      </c>
      <c r="B42233" t="s">
        <v>318</v>
      </c>
      <c r="C42233" t="s">
        <v>522</v>
      </c>
      <c r="D42233" t="s">
        <v>144</v>
      </c>
      <c r="E42233" t="s">
        <v>101</v>
      </c>
    </row>
    <row r="42234" spans="1:7" x14ac:dyDescent="0.35">
      <c r="A42234">
        <v>5072024</v>
      </c>
      <c r="B42234" t="s">
        <v>368</v>
      </c>
      <c r="C42234" t="s">
        <v>467</v>
      </c>
      <c r="D42234" t="s">
        <v>147</v>
      </c>
      <c r="E42234" t="s">
        <v>148</v>
      </c>
      <c r="F42234" t="s">
        <v>149</v>
      </c>
    </row>
    <row r="42235" spans="1:7" x14ac:dyDescent="0.35">
      <c r="A42235">
        <v>5072024</v>
      </c>
      <c r="B42235" t="s">
        <v>219</v>
      </c>
      <c r="C42235" t="s">
        <v>152</v>
      </c>
      <c r="D42235" t="s">
        <v>140</v>
      </c>
      <c r="E42235" t="s">
        <v>153</v>
      </c>
      <c r="F42235" t="s">
        <v>101</v>
      </c>
    </row>
    <row r="42236" spans="1:7" x14ac:dyDescent="0.35">
      <c r="A42236">
        <v>5072024</v>
      </c>
      <c r="B42236" t="s">
        <v>438</v>
      </c>
      <c r="C42236" t="s">
        <v>168</v>
      </c>
      <c r="D42236" t="s">
        <v>156</v>
      </c>
      <c r="E42236" t="s">
        <v>101</v>
      </c>
    </row>
    <row r="42237" spans="1:7" x14ac:dyDescent="0.35">
      <c r="A42237">
        <v>5072024</v>
      </c>
      <c r="B42237" t="s">
        <v>150</v>
      </c>
      <c r="C42237" t="s">
        <v>159</v>
      </c>
      <c r="D42237" t="s">
        <v>101</v>
      </c>
    </row>
    <row r="42238" spans="1:7" x14ac:dyDescent="0.35">
      <c r="A42238">
        <v>5072024</v>
      </c>
      <c r="B42238" t="s">
        <v>138</v>
      </c>
      <c r="C42238" t="s">
        <v>161</v>
      </c>
      <c r="D42238" t="s">
        <v>101</v>
      </c>
    </row>
    <row r="42239" spans="1:7" x14ac:dyDescent="0.35">
      <c r="A42239">
        <v>5072024</v>
      </c>
      <c r="B42239" t="s">
        <v>146</v>
      </c>
      <c r="C42239" t="s">
        <v>458</v>
      </c>
      <c r="D42239" t="s">
        <v>164</v>
      </c>
      <c r="E42239" t="s">
        <v>101</v>
      </c>
    </row>
    <row r="42240" spans="1:7" x14ac:dyDescent="0.35">
      <c r="A42240">
        <v>5072024</v>
      </c>
      <c r="B42240" t="s">
        <v>414</v>
      </c>
      <c r="C42240" t="s">
        <v>146</v>
      </c>
      <c r="D42240" t="s">
        <v>167</v>
      </c>
    </row>
    <row r="42241" spans="1:7" x14ac:dyDescent="0.35">
      <c r="A42241">
        <v>5072024</v>
      </c>
      <c r="B42241" t="s">
        <v>450</v>
      </c>
      <c r="C42241" t="s">
        <v>329</v>
      </c>
      <c r="D42241" t="s">
        <v>423</v>
      </c>
      <c r="E42241" t="s">
        <v>101</v>
      </c>
    </row>
    <row r="42242" spans="1:7" x14ac:dyDescent="0.35">
      <c r="A42242">
        <v>5072024</v>
      </c>
      <c r="B42242" t="s">
        <v>174</v>
      </c>
      <c r="C42242" t="s">
        <v>175</v>
      </c>
      <c r="D42242" t="s">
        <v>169</v>
      </c>
      <c r="E42242" t="s">
        <v>170</v>
      </c>
      <c r="F42242" t="s">
        <v>101</v>
      </c>
    </row>
    <row r="42243" spans="1:7" x14ac:dyDescent="0.35">
      <c r="A42243">
        <v>5072024</v>
      </c>
      <c r="B42243" t="s">
        <v>292</v>
      </c>
      <c r="C42243" t="s">
        <v>263</v>
      </c>
      <c r="D42243" t="s">
        <v>173</v>
      </c>
      <c r="E42243" t="s">
        <v>101</v>
      </c>
    </row>
    <row r="42244" spans="1:7" x14ac:dyDescent="0.35">
      <c r="A42244">
        <v>5072024</v>
      </c>
      <c r="B42244" t="s">
        <v>221</v>
      </c>
      <c r="C42244" t="s">
        <v>197</v>
      </c>
      <c r="D42244" t="s">
        <v>176</v>
      </c>
      <c r="E42244" t="s">
        <v>101</v>
      </c>
    </row>
    <row r="42245" spans="1:7" x14ac:dyDescent="0.35">
      <c r="A42245">
        <v>5072024</v>
      </c>
      <c r="B42245" t="s">
        <v>425</v>
      </c>
      <c r="C42245" t="s">
        <v>327</v>
      </c>
      <c r="D42245" t="s">
        <v>176</v>
      </c>
      <c r="E42245" t="s">
        <v>149</v>
      </c>
    </row>
    <row r="42246" spans="1:7" x14ac:dyDescent="0.35">
      <c r="A42246">
        <v>5072024</v>
      </c>
      <c r="B42246" t="s">
        <v>446</v>
      </c>
      <c r="C42246" t="s">
        <v>297</v>
      </c>
      <c r="D42246" t="s">
        <v>181</v>
      </c>
      <c r="E42246" t="s">
        <v>182</v>
      </c>
      <c r="F42246" t="s">
        <v>101</v>
      </c>
    </row>
    <row r="42247" spans="1:7" x14ac:dyDescent="0.35">
      <c r="A42247">
        <v>5072024</v>
      </c>
      <c r="B42247" t="s">
        <v>454</v>
      </c>
      <c r="C42247" t="s">
        <v>293</v>
      </c>
      <c r="D42247" t="s">
        <v>184</v>
      </c>
      <c r="E42247" t="s">
        <v>101</v>
      </c>
    </row>
    <row r="42248" spans="1:7" x14ac:dyDescent="0.35">
      <c r="A42248">
        <v>5072024</v>
      </c>
      <c r="B42248" t="s">
        <v>129</v>
      </c>
      <c r="C42248" t="s">
        <v>187</v>
      </c>
      <c r="D42248" t="s">
        <v>101</v>
      </c>
    </row>
    <row r="42249" spans="1:7" x14ac:dyDescent="0.35">
      <c r="A42249">
        <v>5072024</v>
      </c>
      <c r="B42249" t="s">
        <v>255</v>
      </c>
      <c r="C42249" t="s">
        <v>379</v>
      </c>
      <c r="D42249" t="s">
        <v>190</v>
      </c>
      <c r="E42249" t="s">
        <v>191</v>
      </c>
      <c r="F42249" t="s">
        <v>101</v>
      </c>
    </row>
    <row r="42250" spans="1:7" x14ac:dyDescent="0.35">
      <c r="A42250">
        <v>5072024</v>
      </c>
      <c r="B42250" t="s">
        <v>160</v>
      </c>
      <c r="C42250" t="s">
        <v>643</v>
      </c>
      <c r="D42250" t="s">
        <v>190</v>
      </c>
      <c r="E42250" t="s">
        <v>194</v>
      </c>
      <c r="F42250" t="s">
        <v>101</v>
      </c>
    </row>
    <row r="42251" spans="1:7" x14ac:dyDescent="0.35">
      <c r="A42251">
        <v>5072024</v>
      </c>
      <c r="B42251" t="s">
        <v>549</v>
      </c>
      <c r="C42251" t="s">
        <v>533</v>
      </c>
      <c r="D42251" t="s">
        <v>190</v>
      </c>
      <c r="E42251" t="s">
        <v>196</v>
      </c>
      <c r="F42251" t="s">
        <v>101</v>
      </c>
    </row>
    <row r="42252" spans="1:7" x14ac:dyDescent="0.35">
      <c r="A42252">
        <v>5072024</v>
      </c>
      <c r="B42252" t="s">
        <v>162</v>
      </c>
      <c r="C42252" t="s">
        <v>198</v>
      </c>
      <c r="D42252" t="s">
        <v>140</v>
      </c>
      <c r="E42252" t="s">
        <v>199</v>
      </c>
      <c r="F42252" t="s">
        <v>200</v>
      </c>
      <c r="G42252" t="s">
        <v>101</v>
      </c>
    </row>
    <row r="42253" spans="1:7" x14ac:dyDescent="0.35">
      <c r="A42253">
        <v>5072024</v>
      </c>
      <c r="B42253" t="s">
        <v>302</v>
      </c>
      <c r="C42253" t="s">
        <v>538</v>
      </c>
      <c r="D42253" t="s">
        <v>61</v>
      </c>
      <c r="E42253" t="s">
        <v>101</v>
      </c>
    </row>
    <row r="42254" spans="1:7" x14ac:dyDescent="0.35">
      <c r="A42254">
        <v>5072024</v>
      </c>
      <c r="B42254" t="s">
        <v>541</v>
      </c>
      <c r="C42254" t="s">
        <v>129</v>
      </c>
      <c r="D42254" t="s">
        <v>205</v>
      </c>
      <c r="E42254" t="s">
        <v>101</v>
      </c>
    </row>
    <row r="42255" spans="1:7" x14ac:dyDescent="0.35">
      <c r="A42255">
        <v>5072024</v>
      </c>
      <c r="B42255" t="s">
        <v>473</v>
      </c>
      <c r="C42255" t="s">
        <v>543</v>
      </c>
      <c r="D42255" t="s">
        <v>208</v>
      </c>
      <c r="E42255" t="s">
        <v>101</v>
      </c>
    </row>
    <row r="42256" spans="1:7" x14ac:dyDescent="0.35">
      <c r="A42256">
        <v>5072024</v>
      </c>
      <c r="B42256" t="s">
        <v>600</v>
      </c>
      <c r="C42256" t="s">
        <v>209</v>
      </c>
      <c r="D42256" t="s">
        <v>210</v>
      </c>
      <c r="E42256" t="s">
        <v>211</v>
      </c>
      <c r="F42256" t="s">
        <v>101</v>
      </c>
    </row>
    <row r="42257" spans="1:6" x14ac:dyDescent="0.35">
      <c r="A42257">
        <v>5072024</v>
      </c>
      <c r="B42257" t="s">
        <v>212</v>
      </c>
      <c r="C42257" t="s">
        <v>189</v>
      </c>
      <c r="D42257" t="s">
        <v>214</v>
      </c>
      <c r="E42257" t="s">
        <v>215</v>
      </c>
      <c r="F42257" t="s">
        <v>101</v>
      </c>
    </row>
    <row r="42258" spans="1:6" x14ac:dyDescent="0.35">
      <c r="A42258">
        <v>5072024</v>
      </c>
      <c r="B42258" t="s">
        <v>171</v>
      </c>
      <c r="C42258" t="s">
        <v>472</v>
      </c>
      <c r="D42258" t="s">
        <v>217</v>
      </c>
      <c r="E42258" t="s">
        <v>101</v>
      </c>
    </row>
    <row r="42259" spans="1:6" x14ac:dyDescent="0.35">
      <c r="A42259">
        <v>5072024</v>
      </c>
      <c r="B42259" t="s">
        <v>623</v>
      </c>
      <c r="C42259" t="s">
        <v>224</v>
      </c>
      <c r="D42259" t="s">
        <v>220</v>
      </c>
      <c r="E42259" t="s">
        <v>101</v>
      </c>
    </row>
    <row r="42260" spans="1:6" x14ac:dyDescent="0.35">
      <c r="A42260">
        <v>5072024</v>
      </c>
      <c r="B42260" t="s">
        <v>438</v>
      </c>
      <c r="C42260" t="s">
        <v>150</v>
      </c>
      <c r="D42260" t="s">
        <v>222</v>
      </c>
    </row>
    <row r="42261" spans="1:6" x14ac:dyDescent="0.35">
      <c r="A42261">
        <v>5072024</v>
      </c>
      <c r="B42261" t="s">
        <v>543</v>
      </c>
      <c r="C42261" t="s">
        <v>143</v>
      </c>
      <c r="D42261" t="s">
        <v>223</v>
      </c>
    </row>
    <row r="42262" spans="1:6" x14ac:dyDescent="0.35">
      <c r="A42262">
        <v>5072024</v>
      </c>
      <c r="B42262" t="s">
        <v>304</v>
      </c>
      <c r="C42262" t="s">
        <v>226</v>
      </c>
      <c r="D42262" t="s">
        <v>225</v>
      </c>
      <c r="E42262" t="s">
        <v>101</v>
      </c>
    </row>
    <row r="42263" spans="1:6" x14ac:dyDescent="0.35">
      <c r="A42263">
        <v>5072024</v>
      </c>
      <c r="B42263" t="s">
        <v>432</v>
      </c>
      <c r="C42263" t="s">
        <v>122</v>
      </c>
      <c r="D42263" t="s">
        <v>225</v>
      </c>
      <c r="E42263" t="s">
        <v>228</v>
      </c>
      <c r="F42263" t="s">
        <v>229</v>
      </c>
    </row>
    <row r="42264" spans="1:6" x14ac:dyDescent="0.35">
      <c r="A42264">
        <v>5072024</v>
      </c>
      <c r="B42264" t="s">
        <v>98</v>
      </c>
      <c r="C42264" t="s">
        <v>673</v>
      </c>
      <c r="D42264" t="s">
        <v>232</v>
      </c>
      <c r="E42264" t="s">
        <v>101</v>
      </c>
    </row>
    <row r="42265" spans="1:6" x14ac:dyDescent="0.35">
      <c r="A42265">
        <v>5072024</v>
      </c>
      <c r="B42265" t="s">
        <v>600</v>
      </c>
      <c r="C42265" t="s">
        <v>126</v>
      </c>
      <c r="D42265" t="s">
        <v>235</v>
      </c>
      <c r="E42265" t="s">
        <v>236</v>
      </c>
      <c r="F42265" t="s">
        <v>101</v>
      </c>
    </row>
    <row r="42266" spans="1:6" x14ac:dyDescent="0.35">
      <c r="A42266">
        <v>5072024</v>
      </c>
      <c r="B42266" t="s">
        <v>511</v>
      </c>
      <c r="C42266" t="s">
        <v>349</v>
      </c>
      <c r="D42266" t="s">
        <v>235</v>
      </c>
      <c r="E42266" t="s">
        <v>239</v>
      </c>
      <c r="F42266" t="s">
        <v>149</v>
      </c>
    </row>
    <row r="42267" spans="1:6" x14ac:dyDescent="0.35">
      <c r="A42267">
        <v>5072024</v>
      </c>
      <c r="B42267" t="s">
        <v>496</v>
      </c>
      <c r="C42267" t="s">
        <v>327</v>
      </c>
      <c r="D42267" t="s">
        <v>235</v>
      </c>
      <c r="E42267" t="s">
        <v>241</v>
      </c>
      <c r="F42267" t="s">
        <v>101</v>
      </c>
    </row>
    <row r="42268" spans="1:6" x14ac:dyDescent="0.35">
      <c r="A42268">
        <v>5072024</v>
      </c>
      <c r="B42268" t="s">
        <v>549</v>
      </c>
      <c r="C42268" t="s">
        <v>381</v>
      </c>
      <c r="D42268" t="s">
        <v>243</v>
      </c>
      <c r="E42268" t="s">
        <v>101</v>
      </c>
    </row>
    <row r="42269" spans="1:6" x14ac:dyDescent="0.35">
      <c r="A42269">
        <v>5072024</v>
      </c>
      <c r="B42269" t="s">
        <v>305</v>
      </c>
      <c r="C42269" t="s">
        <v>470</v>
      </c>
      <c r="D42269" t="s">
        <v>245</v>
      </c>
      <c r="E42269" t="s">
        <v>246</v>
      </c>
    </row>
    <row r="42270" spans="1:6" x14ac:dyDescent="0.35">
      <c r="A42270">
        <v>5072024</v>
      </c>
      <c r="B42270" t="s">
        <v>218</v>
      </c>
      <c r="C42270" t="s">
        <v>450</v>
      </c>
      <c r="D42270" t="s">
        <v>245</v>
      </c>
      <c r="E42270" t="s">
        <v>249</v>
      </c>
    </row>
    <row r="42271" spans="1:6" x14ac:dyDescent="0.35">
      <c r="A42271">
        <v>5072024</v>
      </c>
      <c r="B42271" t="s">
        <v>269</v>
      </c>
      <c r="C42271" t="s">
        <v>666</v>
      </c>
      <c r="D42271" t="s">
        <v>252</v>
      </c>
      <c r="E42271" t="s">
        <v>101</v>
      </c>
    </row>
    <row r="42272" spans="1:6" x14ac:dyDescent="0.35">
      <c r="A42272">
        <v>5072024</v>
      </c>
      <c r="B42272" t="s">
        <v>197</v>
      </c>
      <c r="C42272" t="s">
        <v>485</v>
      </c>
      <c r="D42272" t="s">
        <v>254</v>
      </c>
    </row>
    <row r="42273" spans="1:7" x14ac:dyDescent="0.35">
      <c r="A42273">
        <v>5072024</v>
      </c>
      <c r="B42273" t="s">
        <v>497</v>
      </c>
      <c r="C42273" t="s">
        <v>411</v>
      </c>
      <c r="D42273" t="s">
        <v>256</v>
      </c>
      <c r="E42273" t="s">
        <v>257</v>
      </c>
      <c r="F42273" t="s">
        <v>236</v>
      </c>
      <c r="G42273" t="s">
        <v>101</v>
      </c>
    </row>
    <row r="42274" spans="1:7" x14ac:dyDescent="0.35">
      <c r="A42274">
        <v>5072024</v>
      </c>
      <c r="B42274" t="s">
        <v>183</v>
      </c>
      <c r="C42274" t="s">
        <v>512</v>
      </c>
      <c r="D42274" t="s">
        <v>260</v>
      </c>
      <c r="E42274" t="s">
        <v>136</v>
      </c>
      <c r="F42274" t="s">
        <v>101</v>
      </c>
    </row>
    <row r="42275" spans="1:7" x14ac:dyDescent="0.35">
      <c r="A42275">
        <v>5072024</v>
      </c>
      <c r="B42275" t="s">
        <v>453</v>
      </c>
      <c r="C42275" t="s">
        <v>261</v>
      </c>
      <c r="D42275" t="s">
        <v>262</v>
      </c>
      <c r="E42275" t="s">
        <v>101</v>
      </c>
    </row>
    <row r="42276" spans="1:7" x14ac:dyDescent="0.35">
      <c r="A42276">
        <v>5072024</v>
      </c>
      <c r="B42276" t="s">
        <v>543</v>
      </c>
      <c r="C42276" t="s">
        <v>453</v>
      </c>
      <c r="D42276" t="s">
        <v>264</v>
      </c>
      <c r="E42276" t="s">
        <v>101</v>
      </c>
    </row>
    <row r="42277" spans="1:7" x14ac:dyDescent="0.35">
      <c r="A42277">
        <v>5072024</v>
      </c>
      <c r="B42277" t="s">
        <v>490</v>
      </c>
      <c r="C42277" t="s">
        <v>264</v>
      </c>
      <c r="D42277" t="s">
        <v>149</v>
      </c>
    </row>
    <row r="42278" spans="1:7" x14ac:dyDescent="0.35">
      <c r="A42278">
        <v>5072024</v>
      </c>
      <c r="B42278" t="s">
        <v>285</v>
      </c>
      <c r="C42278" t="s">
        <v>168</v>
      </c>
      <c r="D42278" t="s">
        <v>265</v>
      </c>
      <c r="E42278" t="s">
        <v>101</v>
      </c>
      <c r="F42278" t="s">
        <v>266</v>
      </c>
    </row>
    <row r="42279" spans="1:7" x14ac:dyDescent="0.35">
      <c r="A42279">
        <v>5072024</v>
      </c>
      <c r="B42279" t="s">
        <v>526</v>
      </c>
      <c r="C42279" t="s">
        <v>129</v>
      </c>
      <c r="D42279" t="s">
        <v>267</v>
      </c>
      <c r="E42279" t="s">
        <v>101</v>
      </c>
    </row>
    <row r="42280" spans="1:7" x14ac:dyDescent="0.35">
      <c r="A42280">
        <v>5072024</v>
      </c>
      <c r="B42280" t="s">
        <v>523</v>
      </c>
      <c r="C42280" t="s">
        <v>480</v>
      </c>
      <c r="D42280" t="s">
        <v>268</v>
      </c>
    </row>
    <row r="42281" spans="1:7" x14ac:dyDescent="0.35">
      <c r="A42281">
        <v>5072024</v>
      </c>
      <c r="B42281" t="s">
        <v>224</v>
      </c>
      <c r="C42281" t="s">
        <v>185</v>
      </c>
      <c r="D42281" t="s">
        <v>270</v>
      </c>
      <c r="E42281" t="s">
        <v>271</v>
      </c>
      <c r="F42281" t="s">
        <v>101</v>
      </c>
    </row>
    <row r="42282" spans="1:7" x14ac:dyDescent="0.35">
      <c r="A42282">
        <v>5072024</v>
      </c>
      <c r="B42282" t="s">
        <v>526</v>
      </c>
      <c r="C42282" t="s">
        <v>448</v>
      </c>
      <c r="D42282" t="s">
        <v>274</v>
      </c>
      <c r="E42282" t="s">
        <v>101</v>
      </c>
    </row>
    <row r="42283" spans="1:7" x14ac:dyDescent="0.35">
      <c r="A42283">
        <v>5072024</v>
      </c>
      <c r="B42283" t="s">
        <v>145</v>
      </c>
      <c r="C42283" t="s">
        <v>546</v>
      </c>
      <c r="D42283" t="s">
        <v>277</v>
      </c>
      <c r="E42283" t="s">
        <v>101</v>
      </c>
    </row>
    <row r="42284" spans="1:7" x14ac:dyDescent="0.35">
      <c r="A42284">
        <v>5072024</v>
      </c>
      <c r="B42284" t="s">
        <v>543</v>
      </c>
      <c r="C42284" t="s">
        <v>297</v>
      </c>
      <c r="D42284" t="s">
        <v>279</v>
      </c>
      <c r="E42284" t="s">
        <v>140</v>
      </c>
      <c r="F42284" t="s">
        <v>280</v>
      </c>
    </row>
    <row r="42285" spans="1:7" x14ac:dyDescent="0.35">
      <c r="A42285">
        <v>5072024</v>
      </c>
      <c r="B42285" t="s">
        <v>455</v>
      </c>
      <c r="C42285" t="s">
        <v>281</v>
      </c>
    </row>
    <row r="42286" spans="1:7" x14ac:dyDescent="0.35">
      <c r="A42286">
        <v>5072024</v>
      </c>
      <c r="B42286" t="s">
        <v>258</v>
      </c>
      <c r="C42286" t="s">
        <v>452</v>
      </c>
      <c r="D42286" t="s">
        <v>284</v>
      </c>
      <c r="E42286" t="s">
        <v>101</v>
      </c>
    </row>
    <row r="42287" spans="1:7" x14ac:dyDescent="0.35">
      <c r="A42287">
        <v>5072024</v>
      </c>
      <c r="B42287" t="s">
        <v>540</v>
      </c>
      <c r="C42287" t="s">
        <v>183</v>
      </c>
      <c r="D42287" t="s">
        <v>287</v>
      </c>
      <c r="E42287" t="s">
        <v>101</v>
      </c>
    </row>
    <row r="42288" spans="1:7" x14ac:dyDescent="0.35">
      <c r="A42288">
        <v>5072024</v>
      </c>
      <c r="B42288" t="s">
        <v>221</v>
      </c>
      <c r="C42288" t="s">
        <v>275</v>
      </c>
      <c r="D42288" t="s">
        <v>288</v>
      </c>
      <c r="E42288" t="s">
        <v>101</v>
      </c>
    </row>
    <row r="42289" spans="1:9" x14ac:dyDescent="0.35">
      <c r="A42289">
        <v>5072024</v>
      </c>
      <c r="B42289" t="s">
        <v>99</v>
      </c>
      <c r="C42289" t="s">
        <v>470</v>
      </c>
      <c r="D42289" t="s">
        <v>290</v>
      </c>
      <c r="E42289" t="s">
        <v>140</v>
      </c>
      <c r="F42289" t="s">
        <v>291</v>
      </c>
    </row>
    <row r="42290" spans="1:9" x14ac:dyDescent="0.35">
      <c r="A42290">
        <v>5072024</v>
      </c>
      <c r="B42290" t="s">
        <v>465</v>
      </c>
      <c r="C42290" t="s">
        <v>327</v>
      </c>
      <c r="D42290" t="s">
        <v>290</v>
      </c>
      <c r="E42290" t="s">
        <v>140</v>
      </c>
      <c r="F42290" t="s">
        <v>294</v>
      </c>
      <c r="G42290" t="s">
        <v>295</v>
      </c>
      <c r="H42290" t="s">
        <v>101</v>
      </c>
    </row>
    <row r="42291" spans="1:9" x14ac:dyDescent="0.35">
      <c r="A42291">
        <v>5072024</v>
      </c>
      <c r="B42291" t="s">
        <v>305</v>
      </c>
      <c r="C42291" t="s">
        <v>381</v>
      </c>
      <c r="D42291" t="s">
        <v>298</v>
      </c>
      <c r="E42291" t="s">
        <v>101</v>
      </c>
    </row>
    <row r="42292" spans="1:9" x14ac:dyDescent="0.35">
      <c r="A42292">
        <v>5072024</v>
      </c>
      <c r="B42292" t="s">
        <v>402</v>
      </c>
      <c r="C42292" t="s">
        <v>568</v>
      </c>
      <c r="D42292" t="s">
        <v>300</v>
      </c>
      <c r="E42292" t="s">
        <v>262</v>
      </c>
      <c r="F42292" t="s">
        <v>101</v>
      </c>
    </row>
    <row r="42293" spans="1:9" x14ac:dyDescent="0.35">
      <c r="A42293">
        <v>5072024</v>
      </c>
      <c r="B42293" t="s">
        <v>327</v>
      </c>
      <c r="C42293" t="s">
        <v>103</v>
      </c>
      <c r="D42293" t="s">
        <v>301</v>
      </c>
      <c r="E42293" t="s">
        <v>101</v>
      </c>
    </row>
    <row r="42294" spans="1:9" x14ac:dyDescent="0.35">
      <c r="A42294">
        <v>5072024</v>
      </c>
      <c r="B42294" t="s">
        <v>554</v>
      </c>
      <c r="C42294" t="s">
        <v>244</v>
      </c>
      <c r="D42294" t="s">
        <v>303</v>
      </c>
      <c r="E42294" t="s">
        <v>149</v>
      </c>
    </row>
    <row r="42295" spans="1:9" x14ac:dyDescent="0.35">
      <c r="A42295">
        <v>5072024</v>
      </c>
      <c r="B42295" t="s">
        <v>477</v>
      </c>
      <c r="C42295" t="s">
        <v>150</v>
      </c>
      <c r="D42295" t="s">
        <v>306</v>
      </c>
      <c r="E42295" t="s">
        <v>101</v>
      </c>
    </row>
    <row r="42296" spans="1:9" x14ac:dyDescent="0.35">
      <c r="A42296">
        <v>5072024</v>
      </c>
      <c r="B42296" t="s">
        <v>536</v>
      </c>
      <c r="C42296" t="s">
        <v>450</v>
      </c>
      <c r="D42296" t="s">
        <v>308</v>
      </c>
      <c r="E42296" t="s">
        <v>309</v>
      </c>
      <c r="F42296" t="s">
        <v>310</v>
      </c>
      <c r="G42296" t="s">
        <v>311</v>
      </c>
      <c r="H42296" t="s">
        <v>312</v>
      </c>
      <c r="I42296" t="s">
        <v>101</v>
      </c>
    </row>
    <row r="42297" spans="1:9" x14ac:dyDescent="0.35">
      <c r="A42297">
        <v>5072024</v>
      </c>
      <c r="B42297" t="s">
        <v>188</v>
      </c>
      <c r="C42297" t="s">
        <v>186</v>
      </c>
      <c r="D42297" t="s">
        <v>314</v>
      </c>
      <c r="E42297" t="s">
        <v>315</v>
      </c>
      <c r="F42297" t="s">
        <v>101</v>
      </c>
    </row>
    <row r="42298" spans="1:9" x14ac:dyDescent="0.35">
      <c r="A42298">
        <v>5072024</v>
      </c>
      <c r="B42298" t="s">
        <v>177</v>
      </c>
      <c r="C42298" t="s">
        <v>192</v>
      </c>
      <c r="D42298" t="s">
        <v>314</v>
      </c>
      <c r="E42298" t="s">
        <v>317</v>
      </c>
      <c r="F42298" t="s">
        <v>101</v>
      </c>
    </row>
    <row r="42299" spans="1:9" x14ac:dyDescent="0.35">
      <c r="A42299">
        <v>5072024</v>
      </c>
      <c r="B42299" t="s">
        <v>439</v>
      </c>
      <c r="C42299" t="s">
        <v>433</v>
      </c>
      <c r="D42299" t="s">
        <v>319</v>
      </c>
      <c r="E42299" t="s">
        <v>320</v>
      </c>
      <c r="F42299" t="s">
        <v>321</v>
      </c>
    </row>
    <row r="42300" spans="1:9" x14ac:dyDescent="0.35">
      <c r="A42300">
        <v>5072024</v>
      </c>
      <c r="B42300" t="s">
        <v>285</v>
      </c>
      <c r="C42300" t="s">
        <v>478</v>
      </c>
      <c r="D42300" t="s">
        <v>322</v>
      </c>
      <c r="E42300" t="s">
        <v>101</v>
      </c>
    </row>
    <row r="42301" spans="1:9" x14ac:dyDescent="0.35">
      <c r="A42301">
        <v>5072024</v>
      </c>
      <c r="B42301" t="s">
        <v>575</v>
      </c>
      <c r="C42301" t="s">
        <v>547</v>
      </c>
      <c r="D42301" t="s">
        <v>325</v>
      </c>
      <c r="E42301" t="s">
        <v>101</v>
      </c>
    </row>
    <row r="42302" spans="1:9" x14ac:dyDescent="0.35">
      <c r="A42302">
        <v>5072024</v>
      </c>
      <c r="B42302" t="s">
        <v>516</v>
      </c>
      <c r="C42302" t="s">
        <v>318</v>
      </c>
      <c r="D42302" t="s">
        <v>328</v>
      </c>
      <c r="E42302" t="s">
        <v>101</v>
      </c>
    </row>
    <row r="42303" spans="1:9" x14ac:dyDescent="0.35">
      <c r="A42303">
        <v>5072024</v>
      </c>
      <c r="B42303" t="s">
        <v>166</v>
      </c>
      <c r="C42303" t="s">
        <v>331</v>
      </c>
      <c r="D42303" t="s">
        <v>332</v>
      </c>
      <c r="E42303" t="s">
        <v>101</v>
      </c>
    </row>
    <row r="42304" spans="1:9" x14ac:dyDescent="0.35">
      <c r="A42304">
        <v>5072024</v>
      </c>
      <c r="B42304" t="s">
        <v>197</v>
      </c>
      <c r="C42304" t="s">
        <v>656</v>
      </c>
      <c r="D42304" t="s">
        <v>331</v>
      </c>
      <c r="E42304" t="s">
        <v>335</v>
      </c>
      <c r="F42304" t="s">
        <v>101</v>
      </c>
    </row>
    <row r="42305" spans="1:8" x14ac:dyDescent="0.35">
      <c r="A42305">
        <v>5072024</v>
      </c>
      <c r="B42305" t="s">
        <v>162</v>
      </c>
      <c r="C42305" t="s">
        <v>585</v>
      </c>
      <c r="D42305" t="s">
        <v>331</v>
      </c>
      <c r="E42305" t="s">
        <v>338</v>
      </c>
      <c r="F42305" t="s">
        <v>321</v>
      </c>
    </row>
    <row r="42306" spans="1:8" x14ac:dyDescent="0.35">
      <c r="A42306">
        <v>5072024</v>
      </c>
      <c r="B42306" t="s">
        <v>444</v>
      </c>
      <c r="C42306" t="s">
        <v>422</v>
      </c>
      <c r="D42306" t="s">
        <v>170</v>
      </c>
    </row>
    <row r="42307" spans="1:8" x14ac:dyDescent="0.35">
      <c r="A42307">
        <v>5072024</v>
      </c>
      <c r="B42307" t="s">
        <v>221</v>
      </c>
      <c r="C42307" t="s">
        <v>316</v>
      </c>
      <c r="D42307" t="s">
        <v>341</v>
      </c>
      <c r="E42307" t="s">
        <v>101</v>
      </c>
    </row>
    <row r="42308" spans="1:8" x14ac:dyDescent="0.35">
      <c r="A42308">
        <v>5072024</v>
      </c>
      <c r="B42308" t="s">
        <v>171</v>
      </c>
      <c r="C42308" t="s">
        <v>233</v>
      </c>
      <c r="D42308" t="s">
        <v>343</v>
      </c>
      <c r="E42308" t="s">
        <v>101</v>
      </c>
    </row>
    <row r="42309" spans="1:8" x14ac:dyDescent="0.35">
      <c r="A42309">
        <v>5072024</v>
      </c>
      <c r="B42309" t="s">
        <v>492</v>
      </c>
      <c r="C42309" t="s">
        <v>132</v>
      </c>
      <c r="D42309" t="s">
        <v>344</v>
      </c>
      <c r="E42309" t="s">
        <v>345</v>
      </c>
      <c r="F42309" t="s">
        <v>101</v>
      </c>
    </row>
    <row r="42310" spans="1:8" x14ac:dyDescent="0.35">
      <c r="A42310">
        <v>5072024</v>
      </c>
      <c r="B42310" t="s">
        <v>455</v>
      </c>
      <c r="C42310" t="s">
        <v>546</v>
      </c>
      <c r="D42310" t="s">
        <v>132</v>
      </c>
      <c r="E42310" t="s">
        <v>347</v>
      </c>
      <c r="F42310" t="s">
        <v>101</v>
      </c>
    </row>
    <row r="42311" spans="1:8" x14ac:dyDescent="0.35">
      <c r="A42311">
        <v>5072024</v>
      </c>
      <c r="B42311" t="s">
        <v>171</v>
      </c>
      <c r="C42311" t="s">
        <v>492</v>
      </c>
      <c r="D42311" t="s">
        <v>132</v>
      </c>
      <c r="E42311" t="s">
        <v>348</v>
      </c>
      <c r="F42311" t="s">
        <v>101</v>
      </c>
    </row>
    <row r="42312" spans="1:8" x14ac:dyDescent="0.35">
      <c r="A42312">
        <v>5072024</v>
      </c>
      <c r="B42312" t="s">
        <v>513</v>
      </c>
      <c r="C42312" t="s">
        <v>123</v>
      </c>
      <c r="D42312" t="s">
        <v>132</v>
      </c>
      <c r="E42312" t="s">
        <v>350</v>
      </c>
      <c r="F42312" t="s">
        <v>101</v>
      </c>
    </row>
    <row r="42313" spans="1:8" x14ac:dyDescent="0.35">
      <c r="A42313">
        <v>5072024</v>
      </c>
      <c r="B42313" t="s">
        <v>387</v>
      </c>
      <c r="C42313" t="s">
        <v>481</v>
      </c>
      <c r="D42313" t="s">
        <v>132</v>
      </c>
      <c r="E42313" t="s">
        <v>352</v>
      </c>
      <c r="F42313" t="s">
        <v>101</v>
      </c>
    </row>
    <row r="42314" spans="1:8" x14ac:dyDescent="0.35">
      <c r="A42314">
        <v>5072024</v>
      </c>
      <c r="B42314" t="s">
        <v>171</v>
      </c>
      <c r="C42314" t="s">
        <v>406</v>
      </c>
      <c r="D42314" t="s">
        <v>132</v>
      </c>
      <c r="E42314" t="s">
        <v>133</v>
      </c>
      <c r="F42314" t="s">
        <v>355</v>
      </c>
    </row>
    <row r="42315" spans="1:8" x14ac:dyDescent="0.35">
      <c r="A42315">
        <v>5072024</v>
      </c>
      <c r="B42315" t="s">
        <v>305</v>
      </c>
      <c r="C42315" t="s">
        <v>656</v>
      </c>
      <c r="D42315" t="s">
        <v>132</v>
      </c>
      <c r="E42315" t="s">
        <v>356</v>
      </c>
      <c r="F42315" t="s">
        <v>101</v>
      </c>
    </row>
    <row r="42316" spans="1:8" x14ac:dyDescent="0.35">
      <c r="A42316">
        <v>5072024</v>
      </c>
      <c r="B42316" t="s">
        <v>402</v>
      </c>
      <c r="C42316" t="s">
        <v>316</v>
      </c>
      <c r="D42316" t="s">
        <v>359</v>
      </c>
      <c r="E42316" t="s">
        <v>360</v>
      </c>
      <c r="F42316" t="s">
        <v>101</v>
      </c>
    </row>
    <row r="42317" spans="1:8" x14ac:dyDescent="0.35">
      <c r="A42317">
        <v>5072024</v>
      </c>
      <c r="B42317" t="s">
        <v>346</v>
      </c>
      <c r="C42317" t="s">
        <v>143</v>
      </c>
      <c r="D42317" t="s">
        <v>359</v>
      </c>
      <c r="E42317" t="s">
        <v>362</v>
      </c>
      <c r="F42317" t="s">
        <v>101</v>
      </c>
    </row>
    <row r="42318" spans="1:8" x14ac:dyDescent="0.35">
      <c r="A42318">
        <v>5072024</v>
      </c>
      <c r="B42318" t="s">
        <v>479</v>
      </c>
      <c r="C42318" t="s">
        <v>457</v>
      </c>
      <c r="D42318" t="s">
        <v>359</v>
      </c>
      <c r="E42318" t="s">
        <v>362</v>
      </c>
      <c r="F42318" t="s">
        <v>140</v>
      </c>
      <c r="G42318" t="s">
        <v>364</v>
      </c>
      <c r="H42318" t="s">
        <v>101</v>
      </c>
    </row>
    <row r="42319" spans="1:8" x14ac:dyDescent="0.35">
      <c r="A42319">
        <v>5072024</v>
      </c>
      <c r="B42319" t="s">
        <v>495</v>
      </c>
      <c r="C42319" t="s">
        <v>340</v>
      </c>
      <c r="D42319" t="s">
        <v>366</v>
      </c>
      <c r="E42319" t="s">
        <v>257</v>
      </c>
      <c r="F42319" t="s">
        <v>367</v>
      </c>
      <c r="G42319" t="s">
        <v>101</v>
      </c>
    </row>
    <row r="42320" spans="1:8" x14ac:dyDescent="0.35">
      <c r="A42320">
        <v>5072024</v>
      </c>
      <c r="B42320" t="s">
        <v>326</v>
      </c>
      <c r="C42320" t="s">
        <v>125</v>
      </c>
      <c r="D42320" t="s">
        <v>369</v>
      </c>
      <c r="E42320" t="s">
        <v>370</v>
      </c>
      <c r="F42320" t="s">
        <v>101</v>
      </c>
    </row>
    <row r="42321" spans="1:9" x14ac:dyDescent="0.35">
      <c r="A42321">
        <v>5072024</v>
      </c>
      <c r="B42321" t="s">
        <v>430</v>
      </c>
      <c r="C42321" t="s">
        <v>255</v>
      </c>
      <c r="D42321" t="s">
        <v>371</v>
      </c>
      <c r="E42321" t="s">
        <v>101</v>
      </c>
    </row>
    <row r="42322" spans="1:9" x14ac:dyDescent="0.35">
      <c r="A42322">
        <v>5072024</v>
      </c>
      <c r="B42322" t="s">
        <v>138</v>
      </c>
      <c r="C42322" t="s">
        <v>134</v>
      </c>
      <c r="D42322" t="s">
        <v>372</v>
      </c>
      <c r="E42322" t="s">
        <v>101</v>
      </c>
    </row>
    <row r="42323" spans="1:9" x14ac:dyDescent="0.35">
      <c r="A42323">
        <v>5072024</v>
      </c>
      <c r="B42323" t="s">
        <v>442</v>
      </c>
      <c r="C42323" t="s">
        <v>373</v>
      </c>
      <c r="D42323" t="s">
        <v>101</v>
      </c>
    </row>
    <row r="42324" spans="1:9" x14ac:dyDescent="0.35">
      <c r="A42324">
        <v>5072024</v>
      </c>
      <c r="B42324" t="s">
        <v>237</v>
      </c>
      <c r="C42324" t="s">
        <v>519</v>
      </c>
      <c r="D42324" t="s">
        <v>376</v>
      </c>
      <c r="E42324" t="s">
        <v>140</v>
      </c>
      <c r="F42324" t="s">
        <v>331</v>
      </c>
      <c r="G42324" t="s">
        <v>377</v>
      </c>
      <c r="H42324" t="s">
        <v>101</v>
      </c>
    </row>
    <row r="42325" spans="1:9" x14ac:dyDescent="0.35">
      <c r="A42325">
        <v>5072024</v>
      </c>
      <c r="B42325" t="s">
        <v>543</v>
      </c>
      <c r="C42325" t="s">
        <v>118</v>
      </c>
      <c r="D42325" t="s">
        <v>378</v>
      </c>
    </row>
    <row r="42326" spans="1:9" x14ac:dyDescent="0.35">
      <c r="A42326">
        <v>5072024</v>
      </c>
      <c r="B42326" t="s">
        <v>327</v>
      </c>
      <c r="C42326" t="s">
        <v>461</v>
      </c>
      <c r="D42326" t="s">
        <v>380</v>
      </c>
      <c r="E42326" t="s">
        <v>101</v>
      </c>
    </row>
    <row r="42327" spans="1:9" x14ac:dyDescent="0.35">
      <c r="A42327">
        <v>5072024</v>
      </c>
      <c r="B42327" t="s">
        <v>154</v>
      </c>
      <c r="C42327" t="s">
        <v>492</v>
      </c>
      <c r="D42327" t="s">
        <v>382</v>
      </c>
      <c r="E42327" t="s">
        <v>383</v>
      </c>
    </row>
    <row r="42328" spans="1:9" x14ac:dyDescent="0.35">
      <c r="A42328">
        <v>5072024</v>
      </c>
      <c r="B42328" t="s">
        <v>138</v>
      </c>
      <c r="C42328" t="s">
        <v>580</v>
      </c>
      <c r="D42328" t="s">
        <v>385</v>
      </c>
      <c r="E42328" t="s">
        <v>386</v>
      </c>
    </row>
    <row r="42329" spans="1:9" x14ac:dyDescent="0.35">
      <c r="A42329">
        <v>5072024</v>
      </c>
      <c r="B42329" t="s">
        <v>414</v>
      </c>
      <c r="C42329" t="s">
        <v>122</v>
      </c>
      <c r="D42329" t="s">
        <v>388</v>
      </c>
      <c r="E42329" t="s">
        <v>101</v>
      </c>
    </row>
    <row r="42330" spans="1:9" x14ac:dyDescent="0.35">
      <c r="A42330">
        <v>5072024</v>
      </c>
      <c r="B42330" t="s">
        <v>162</v>
      </c>
      <c r="C42330" t="s">
        <v>351</v>
      </c>
      <c r="D42330" t="s">
        <v>391</v>
      </c>
      <c r="E42330" t="s">
        <v>101</v>
      </c>
    </row>
    <row r="42331" spans="1:9" x14ac:dyDescent="0.35">
      <c r="A42331">
        <v>5072024</v>
      </c>
      <c r="B42331" t="s">
        <v>340</v>
      </c>
      <c r="C42331" t="s">
        <v>180</v>
      </c>
      <c r="D42331" t="s">
        <v>393</v>
      </c>
    </row>
    <row r="42332" spans="1:9" x14ac:dyDescent="0.35">
      <c r="A42332">
        <v>5072024</v>
      </c>
      <c r="B42332" t="s">
        <v>450</v>
      </c>
      <c r="C42332" t="s">
        <v>242</v>
      </c>
      <c r="D42332" t="s">
        <v>394</v>
      </c>
      <c r="E42332" t="s">
        <v>395</v>
      </c>
      <c r="F42332" t="s">
        <v>101</v>
      </c>
    </row>
    <row r="42333" spans="1:9" x14ac:dyDescent="0.35">
      <c r="A42333">
        <v>5072024</v>
      </c>
      <c r="B42333" t="s">
        <v>478</v>
      </c>
      <c r="C42333" t="s">
        <v>397</v>
      </c>
      <c r="D42333" t="s">
        <v>101</v>
      </c>
    </row>
    <row r="42334" spans="1:9" x14ac:dyDescent="0.35">
      <c r="A42334">
        <v>5072024</v>
      </c>
      <c r="B42334" t="s">
        <v>285</v>
      </c>
      <c r="C42334" t="s">
        <v>405</v>
      </c>
      <c r="D42334" t="s">
        <v>399</v>
      </c>
      <c r="E42334" t="s">
        <v>140</v>
      </c>
      <c r="F42334" t="s">
        <v>400</v>
      </c>
      <c r="G42334" t="s">
        <v>257</v>
      </c>
      <c r="H42334" t="s">
        <v>331</v>
      </c>
      <c r="I42334" t="s">
        <v>401</v>
      </c>
    </row>
    <row r="42335" spans="1:9" x14ac:dyDescent="0.35">
      <c r="A42335">
        <v>5072024</v>
      </c>
      <c r="B42335" t="s">
        <v>415</v>
      </c>
      <c r="C42335" t="s">
        <v>502</v>
      </c>
      <c r="D42335" t="s">
        <v>399</v>
      </c>
      <c r="E42335" t="s">
        <v>187</v>
      </c>
      <c r="F42335" t="s">
        <v>101</v>
      </c>
    </row>
    <row r="42336" spans="1:9" x14ac:dyDescent="0.35">
      <c r="A42336">
        <v>5072024</v>
      </c>
      <c r="B42336" t="s">
        <v>207</v>
      </c>
      <c r="C42336" t="s">
        <v>123</v>
      </c>
      <c r="D42336" t="s">
        <v>399</v>
      </c>
      <c r="E42336" t="s">
        <v>403</v>
      </c>
      <c r="F42336" t="s">
        <v>101</v>
      </c>
    </row>
    <row r="42337" spans="1:7" x14ac:dyDescent="0.35">
      <c r="A42337">
        <v>5072024</v>
      </c>
      <c r="B42337" t="s">
        <v>450</v>
      </c>
      <c r="C42337" t="s">
        <v>410</v>
      </c>
      <c r="D42337" t="s">
        <v>399</v>
      </c>
      <c r="E42337" t="s">
        <v>404</v>
      </c>
      <c r="F42337" t="s">
        <v>101</v>
      </c>
    </row>
    <row r="42338" spans="1:7" x14ac:dyDescent="0.35">
      <c r="A42338">
        <v>4072024</v>
      </c>
      <c r="B42338" t="s">
        <v>307</v>
      </c>
      <c r="C42338" t="s">
        <v>324</v>
      </c>
      <c r="D42338" t="s">
        <v>100</v>
      </c>
      <c r="E42338" t="s">
        <v>101</v>
      </c>
    </row>
    <row r="42339" spans="1:7" x14ac:dyDescent="0.35">
      <c r="A42339">
        <v>4072024</v>
      </c>
      <c r="B42339" t="s">
        <v>346</v>
      </c>
      <c r="C42339" t="s">
        <v>482</v>
      </c>
      <c r="D42339" t="s">
        <v>104</v>
      </c>
      <c r="E42339" t="s">
        <v>101</v>
      </c>
    </row>
    <row r="42340" spans="1:7" x14ac:dyDescent="0.35">
      <c r="A42340">
        <v>4072024</v>
      </c>
      <c r="B42340" t="s">
        <v>273</v>
      </c>
      <c r="C42340" t="s">
        <v>107</v>
      </c>
      <c r="D42340" t="s">
        <v>108</v>
      </c>
      <c r="E42340" t="s">
        <v>101</v>
      </c>
    </row>
    <row r="42341" spans="1:7" x14ac:dyDescent="0.35">
      <c r="A42341">
        <v>4072024</v>
      </c>
      <c r="B42341" t="s">
        <v>109</v>
      </c>
      <c r="C42341" t="s">
        <v>470</v>
      </c>
      <c r="D42341" t="s">
        <v>111</v>
      </c>
      <c r="E42341" t="s">
        <v>101</v>
      </c>
    </row>
    <row r="42342" spans="1:7" x14ac:dyDescent="0.35">
      <c r="A42342">
        <v>4072024</v>
      </c>
      <c r="B42342" t="s">
        <v>202</v>
      </c>
      <c r="C42342" t="s">
        <v>943</v>
      </c>
      <c r="D42342" t="s">
        <v>114</v>
      </c>
      <c r="E42342" t="s">
        <v>115</v>
      </c>
      <c r="F42342" t="s">
        <v>116</v>
      </c>
    </row>
    <row r="42343" spans="1:7" x14ac:dyDescent="0.35">
      <c r="A42343">
        <v>4072024</v>
      </c>
      <c r="B42343" t="s">
        <v>453</v>
      </c>
      <c r="C42343" t="s">
        <v>533</v>
      </c>
      <c r="D42343" t="s">
        <v>114</v>
      </c>
      <c r="E42343" t="s">
        <v>119</v>
      </c>
      <c r="F42343" t="s">
        <v>120</v>
      </c>
      <c r="G42343" t="s">
        <v>121</v>
      </c>
    </row>
    <row r="42344" spans="1:7" x14ac:dyDescent="0.35">
      <c r="A42344">
        <v>4072024</v>
      </c>
      <c r="B42344" t="s">
        <v>654</v>
      </c>
      <c r="C42344" t="s">
        <v>727</v>
      </c>
      <c r="D42344" t="s">
        <v>114</v>
      </c>
      <c r="E42344" t="s">
        <v>124</v>
      </c>
    </row>
    <row r="42345" spans="1:7" x14ac:dyDescent="0.35">
      <c r="A42345">
        <v>4072024</v>
      </c>
      <c r="B42345" t="s">
        <v>627</v>
      </c>
      <c r="C42345" t="s">
        <v>618</v>
      </c>
      <c r="D42345" t="s">
        <v>114</v>
      </c>
      <c r="E42345" t="s">
        <v>127</v>
      </c>
    </row>
    <row r="42346" spans="1:7" x14ac:dyDescent="0.35">
      <c r="A42346">
        <v>4072024</v>
      </c>
      <c r="B42346" t="s">
        <v>337</v>
      </c>
      <c r="C42346" t="s">
        <v>994</v>
      </c>
      <c r="D42346" t="s">
        <v>114</v>
      </c>
      <c r="E42346" t="s">
        <v>130</v>
      </c>
    </row>
    <row r="42347" spans="1:7" x14ac:dyDescent="0.35">
      <c r="A42347">
        <v>4072024</v>
      </c>
      <c r="B42347" t="s">
        <v>409</v>
      </c>
      <c r="C42347" t="s">
        <v>937</v>
      </c>
      <c r="D42347" t="s">
        <v>114</v>
      </c>
      <c r="E42347" t="s">
        <v>132</v>
      </c>
      <c r="F42347" t="s">
        <v>133</v>
      </c>
    </row>
    <row r="42348" spans="1:7" x14ac:dyDescent="0.35">
      <c r="A42348">
        <v>4072024</v>
      </c>
      <c r="B42348" t="s">
        <v>258</v>
      </c>
      <c r="C42348" t="s">
        <v>434</v>
      </c>
      <c r="D42348" t="s">
        <v>135</v>
      </c>
      <c r="E42348" t="s">
        <v>136</v>
      </c>
    </row>
    <row r="42349" spans="1:7" x14ac:dyDescent="0.35">
      <c r="A42349">
        <v>4072024</v>
      </c>
      <c r="B42349" t="s">
        <v>663</v>
      </c>
      <c r="C42349" t="s">
        <v>534</v>
      </c>
      <c r="D42349" t="s">
        <v>139</v>
      </c>
      <c r="E42349" t="s">
        <v>140</v>
      </c>
      <c r="F42349" t="s">
        <v>141</v>
      </c>
      <c r="G42349" t="s">
        <v>101</v>
      </c>
    </row>
    <row r="42350" spans="1:7" x14ac:dyDescent="0.35">
      <c r="A42350">
        <v>4072024</v>
      </c>
      <c r="B42350" t="s">
        <v>543</v>
      </c>
      <c r="C42350" t="s">
        <v>492</v>
      </c>
      <c r="D42350" t="s">
        <v>144</v>
      </c>
      <c r="E42350" t="s">
        <v>101</v>
      </c>
    </row>
    <row r="42351" spans="1:7" x14ac:dyDescent="0.35">
      <c r="A42351">
        <v>4072024</v>
      </c>
      <c r="B42351" t="s">
        <v>326</v>
      </c>
      <c r="C42351" t="s">
        <v>204</v>
      </c>
      <c r="D42351" t="s">
        <v>147</v>
      </c>
      <c r="E42351" t="s">
        <v>148</v>
      </c>
      <c r="F42351" t="s">
        <v>149</v>
      </c>
    </row>
    <row r="42352" spans="1:7" x14ac:dyDescent="0.35">
      <c r="A42352">
        <v>4072024</v>
      </c>
      <c r="B42352" t="s">
        <v>447</v>
      </c>
      <c r="C42352" t="s">
        <v>152</v>
      </c>
      <c r="D42352" t="s">
        <v>140</v>
      </c>
      <c r="E42352" t="s">
        <v>153</v>
      </c>
      <c r="F42352" t="s">
        <v>101</v>
      </c>
    </row>
    <row r="42353" spans="1:6" x14ac:dyDescent="0.35">
      <c r="A42353">
        <v>4072024</v>
      </c>
      <c r="B42353" t="s">
        <v>137</v>
      </c>
      <c r="C42353" t="s">
        <v>175</v>
      </c>
      <c r="D42353" t="s">
        <v>156</v>
      </c>
      <c r="E42353" t="s">
        <v>101</v>
      </c>
    </row>
    <row r="42354" spans="1:6" x14ac:dyDescent="0.35">
      <c r="A42354">
        <v>4072024</v>
      </c>
      <c r="B42354" t="s">
        <v>150</v>
      </c>
      <c r="C42354" t="s">
        <v>159</v>
      </c>
      <c r="D42354" t="s">
        <v>101</v>
      </c>
    </row>
    <row r="42355" spans="1:6" x14ac:dyDescent="0.35">
      <c r="A42355">
        <v>4072024</v>
      </c>
      <c r="B42355" t="s">
        <v>146</v>
      </c>
      <c r="C42355" t="s">
        <v>161</v>
      </c>
      <c r="D42355" t="s">
        <v>101</v>
      </c>
    </row>
    <row r="42356" spans="1:6" x14ac:dyDescent="0.35">
      <c r="A42356">
        <v>4072024</v>
      </c>
      <c r="B42356" t="s">
        <v>227</v>
      </c>
      <c r="C42356" t="s">
        <v>118</v>
      </c>
      <c r="D42356" t="s">
        <v>164</v>
      </c>
      <c r="E42356" t="s">
        <v>101</v>
      </c>
    </row>
    <row r="42357" spans="1:6" x14ac:dyDescent="0.35">
      <c r="A42357">
        <v>4072024</v>
      </c>
      <c r="B42357" t="s">
        <v>154</v>
      </c>
      <c r="C42357" t="s">
        <v>197</v>
      </c>
      <c r="D42357" t="s">
        <v>167</v>
      </c>
    </row>
    <row r="42358" spans="1:6" x14ac:dyDescent="0.35">
      <c r="A42358">
        <v>4072024</v>
      </c>
      <c r="B42358" t="s">
        <v>438</v>
      </c>
      <c r="C42358" t="s">
        <v>402</v>
      </c>
      <c r="D42358" t="s">
        <v>423</v>
      </c>
      <c r="E42358" t="s">
        <v>101</v>
      </c>
    </row>
    <row r="42359" spans="1:6" x14ac:dyDescent="0.35">
      <c r="A42359">
        <v>4072024</v>
      </c>
      <c r="B42359" t="s">
        <v>547</v>
      </c>
      <c r="C42359" t="s">
        <v>204</v>
      </c>
      <c r="D42359" t="s">
        <v>169</v>
      </c>
      <c r="E42359" t="s">
        <v>170</v>
      </c>
      <c r="F42359" t="s">
        <v>101</v>
      </c>
    </row>
    <row r="42360" spans="1:6" x14ac:dyDescent="0.35">
      <c r="A42360">
        <v>4072024</v>
      </c>
      <c r="B42360" t="s">
        <v>436</v>
      </c>
      <c r="C42360" t="s">
        <v>138</v>
      </c>
      <c r="D42360" t="s">
        <v>173</v>
      </c>
      <c r="E42360" t="s">
        <v>101</v>
      </c>
    </row>
    <row r="42361" spans="1:6" x14ac:dyDescent="0.35">
      <c r="A42361">
        <v>4072024</v>
      </c>
      <c r="B42361" t="s">
        <v>516</v>
      </c>
      <c r="C42361" t="s">
        <v>539</v>
      </c>
      <c r="D42361" t="s">
        <v>176</v>
      </c>
      <c r="E42361" t="s">
        <v>101</v>
      </c>
    </row>
    <row r="42362" spans="1:6" x14ac:dyDescent="0.35">
      <c r="A42362">
        <v>4072024</v>
      </c>
      <c r="B42362" t="s">
        <v>525</v>
      </c>
      <c r="C42362" t="s">
        <v>109</v>
      </c>
      <c r="D42362" t="s">
        <v>176</v>
      </c>
      <c r="E42362" t="s">
        <v>149</v>
      </c>
    </row>
    <row r="42363" spans="1:6" x14ac:dyDescent="0.35">
      <c r="A42363">
        <v>4072024</v>
      </c>
      <c r="B42363" t="s">
        <v>150</v>
      </c>
      <c r="C42363" t="s">
        <v>539</v>
      </c>
      <c r="D42363" t="s">
        <v>181</v>
      </c>
      <c r="E42363" t="s">
        <v>182</v>
      </c>
      <c r="F42363" t="s">
        <v>101</v>
      </c>
    </row>
    <row r="42364" spans="1:6" x14ac:dyDescent="0.35">
      <c r="A42364">
        <v>4072024</v>
      </c>
      <c r="B42364" t="s">
        <v>594</v>
      </c>
      <c r="C42364" t="s">
        <v>224</v>
      </c>
      <c r="D42364" t="s">
        <v>184</v>
      </c>
      <c r="E42364" t="s">
        <v>101</v>
      </c>
    </row>
    <row r="42365" spans="1:6" x14ac:dyDescent="0.35">
      <c r="A42365">
        <v>4072024</v>
      </c>
      <c r="B42365" t="s">
        <v>406</v>
      </c>
      <c r="C42365" t="s">
        <v>187</v>
      </c>
      <c r="D42365" t="s">
        <v>101</v>
      </c>
    </row>
    <row r="42366" spans="1:6" x14ac:dyDescent="0.35">
      <c r="A42366">
        <v>4072024</v>
      </c>
      <c r="B42366" t="s">
        <v>329</v>
      </c>
      <c r="C42366" t="s">
        <v>390</v>
      </c>
      <c r="D42366" t="s">
        <v>190</v>
      </c>
      <c r="E42366" t="s">
        <v>191</v>
      </c>
      <c r="F42366" t="s">
        <v>101</v>
      </c>
    </row>
    <row r="42367" spans="1:6" x14ac:dyDescent="0.35">
      <c r="A42367">
        <v>4072024</v>
      </c>
      <c r="B42367" t="s">
        <v>142</v>
      </c>
      <c r="C42367" t="s">
        <v>212</v>
      </c>
      <c r="D42367" t="s">
        <v>190</v>
      </c>
      <c r="E42367" t="s">
        <v>194</v>
      </c>
      <c r="F42367" t="s">
        <v>101</v>
      </c>
    </row>
    <row r="42368" spans="1:6" x14ac:dyDescent="0.35">
      <c r="A42368">
        <v>4072024</v>
      </c>
      <c r="B42368" t="s">
        <v>422</v>
      </c>
      <c r="C42368" t="s">
        <v>492</v>
      </c>
      <c r="D42368" t="s">
        <v>190</v>
      </c>
      <c r="E42368" t="s">
        <v>196</v>
      </c>
      <c r="F42368" t="s">
        <v>101</v>
      </c>
    </row>
    <row r="42369" spans="1:7" x14ac:dyDescent="0.35">
      <c r="A42369">
        <v>4072024</v>
      </c>
      <c r="B42369" t="s">
        <v>250</v>
      </c>
      <c r="C42369" t="s">
        <v>198</v>
      </c>
      <c r="D42369" t="s">
        <v>140</v>
      </c>
      <c r="E42369" t="s">
        <v>199</v>
      </c>
      <c r="F42369" t="s">
        <v>200</v>
      </c>
      <c r="G42369" t="s">
        <v>101</v>
      </c>
    </row>
    <row r="42370" spans="1:7" x14ac:dyDescent="0.35">
      <c r="A42370">
        <v>4072024</v>
      </c>
      <c r="B42370" t="s">
        <v>469</v>
      </c>
      <c r="C42370" t="s">
        <v>129</v>
      </c>
      <c r="D42370" t="s">
        <v>61</v>
      </c>
      <c r="E42370" t="s">
        <v>101</v>
      </c>
    </row>
    <row r="42371" spans="1:7" x14ac:dyDescent="0.35">
      <c r="A42371">
        <v>4072024</v>
      </c>
      <c r="B42371" t="s">
        <v>450</v>
      </c>
      <c r="C42371" t="s">
        <v>433</v>
      </c>
      <c r="D42371" t="s">
        <v>205</v>
      </c>
      <c r="E42371" t="s">
        <v>101</v>
      </c>
    </row>
    <row r="42372" spans="1:7" x14ac:dyDescent="0.35">
      <c r="A42372">
        <v>4072024</v>
      </c>
      <c r="B42372" t="s">
        <v>712</v>
      </c>
      <c r="C42372" t="s">
        <v>504</v>
      </c>
      <c r="D42372" t="s">
        <v>208</v>
      </c>
      <c r="E42372" t="s">
        <v>101</v>
      </c>
    </row>
    <row r="42373" spans="1:7" x14ac:dyDescent="0.35">
      <c r="A42373">
        <v>4072024</v>
      </c>
      <c r="B42373" t="s">
        <v>450</v>
      </c>
      <c r="C42373" t="s">
        <v>381</v>
      </c>
      <c r="D42373" t="s">
        <v>210</v>
      </c>
      <c r="E42373" t="s">
        <v>211</v>
      </c>
      <c r="F42373" t="s">
        <v>101</v>
      </c>
    </row>
    <row r="42374" spans="1:7" x14ac:dyDescent="0.35">
      <c r="A42374">
        <v>4072024</v>
      </c>
      <c r="B42374" t="s">
        <v>443</v>
      </c>
      <c r="C42374" t="s">
        <v>351</v>
      </c>
      <c r="D42374" t="s">
        <v>214</v>
      </c>
      <c r="E42374" t="s">
        <v>215</v>
      </c>
      <c r="F42374" t="s">
        <v>101</v>
      </c>
    </row>
    <row r="42375" spans="1:7" x14ac:dyDescent="0.35">
      <c r="A42375">
        <v>4072024</v>
      </c>
      <c r="B42375" t="s">
        <v>183</v>
      </c>
      <c r="C42375" t="s">
        <v>192</v>
      </c>
      <c r="D42375" t="s">
        <v>217</v>
      </c>
      <c r="E42375" t="s">
        <v>101</v>
      </c>
    </row>
    <row r="42376" spans="1:7" x14ac:dyDescent="0.35">
      <c r="A42376">
        <v>4072024</v>
      </c>
      <c r="B42376" t="s">
        <v>719</v>
      </c>
      <c r="C42376" t="s">
        <v>247</v>
      </c>
      <c r="D42376" t="s">
        <v>220</v>
      </c>
      <c r="E42376" t="s">
        <v>101</v>
      </c>
    </row>
    <row r="42377" spans="1:7" x14ac:dyDescent="0.35">
      <c r="A42377">
        <v>4072024</v>
      </c>
      <c r="B42377" t="s">
        <v>565</v>
      </c>
      <c r="C42377" t="s">
        <v>183</v>
      </c>
      <c r="D42377" t="s">
        <v>222</v>
      </c>
    </row>
    <row r="42378" spans="1:7" x14ac:dyDescent="0.35">
      <c r="A42378">
        <v>4072024</v>
      </c>
      <c r="B42378" t="s">
        <v>292</v>
      </c>
      <c r="C42378" t="s">
        <v>297</v>
      </c>
      <c r="D42378" t="s">
        <v>223</v>
      </c>
    </row>
    <row r="42379" spans="1:7" x14ac:dyDescent="0.35">
      <c r="A42379">
        <v>4072024</v>
      </c>
      <c r="B42379" t="s">
        <v>495</v>
      </c>
      <c r="C42379" t="s">
        <v>446</v>
      </c>
      <c r="D42379" t="s">
        <v>225</v>
      </c>
      <c r="E42379" t="s">
        <v>101</v>
      </c>
    </row>
    <row r="42380" spans="1:7" x14ac:dyDescent="0.35">
      <c r="A42380">
        <v>4072024</v>
      </c>
      <c r="B42380" t="s">
        <v>495</v>
      </c>
      <c r="C42380" t="s">
        <v>569</v>
      </c>
      <c r="D42380" t="s">
        <v>225</v>
      </c>
      <c r="E42380" t="s">
        <v>228</v>
      </c>
      <c r="F42380" t="s">
        <v>229</v>
      </c>
    </row>
    <row r="42381" spans="1:7" x14ac:dyDescent="0.35">
      <c r="A42381">
        <v>4072024</v>
      </c>
      <c r="B42381" t="s">
        <v>447</v>
      </c>
      <c r="C42381" t="s">
        <v>379</v>
      </c>
      <c r="D42381" t="s">
        <v>232</v>
      </c>
      <c r="E42381" t="s">
        <v>101</v>
      </c>
    </row>
    <row r="42382" spans="1:7" x14ac:dyDescent="0.35">
      <c r="A42382">
        <v>4072024</v>
      </c>
      <c r="B42382" t="s">
        <v>432</v>
      </c>
      <c r="C42382" t="s">
        <v>126</v>
      </c>
      <c r="D42382" t="s">
        <v>235</v>
      </c>
      <c r="E42382" t="s">
        <v>236</v>
      </c>
      <c r="F42382" t="s">
        <v>101</v>
      </c>
    </row>
    <row r="42383" spans="1:7" x14ac:dyDescent="0.35">
      <c r="A42383">
        <v>4072024</v>
      </c>
      <c r="B42383" t="s">
        <v>596</v>
      </c>
      <c r="C42383" t="s">
        <v>349</v>
      </c>
      <c r="D42383" t="s">
        <v>235</v>
      </c>
      <c r="E42383" t="s">
        <v>239</v>
      </c>
      <c r="F42383" t="s">
        <v>149</v>
      </c>
    </row>
    <row r="42384" spans="1:7" x14ac:dyDescent="0.35">
      <c r="A42384">
        <v>4072024</v>
      </c>
      <c r="B42384" t="s">
        <v>518</v>
      </c>
      <c r="C42384" t="s">
        <v>125</v>
      </c>
      <c r="D42384" t="s">
        <v>235</v>
      </c>
      <c r="E42384" t="s">
        <v>241</v>
      </c>
      <c r="F42384" t="s">
        <v>101</v>
      </c>
    </row>
    <row r="42385" spans="1:7" x14ac:dyDescent="0.35">
      <c r="A42385">
        <v>4072024</v>
      </c>
      <c r="B42385" t="s">
        <v>442</v>
      </c>
      <c r="C42385" t="s">
        <v>482</v>
      </c>
      <c r="D42385" t="s">
        <v>243</v>
      </c>
      <c r="E42385" t="s">
        <v>101</v>
      </c>
    </row>
    <row r="42386" spans="1:7" x14ac:dyDescent="0.35">
      <c r="A42386">
        <v>4072024</v>
      </c>
      <c r="B42386" t="s">
        <v>154</v>
      </c>
      <c r="C42386" t="s">
        <v>250</v>
      </c>
      <c r="D42386" t="s">
        <v>245</v>
      </c>
      <c r="E42386" t="s">
        <v>246</v>
      </c>
    </row>
    <row r="42387" spans="1:7" x14ac:dyDescent="0.35">
      <c r="A42387">
        <v>4072024</v>
      </c>
      <c r="B42387" t="s">
        <v>736</v>
      </c>
      <c r="C42387" t="s">
        <v>536</v>
      </c>
      <c r="D42387" t="s">
        <v>245</v>
      </c>
      <c r="E42387" t="s">
        <v>249</v>
      </c>
    </row>
    <row r="42388" spans="1:7" x14ac:dyDescent="0.35">
      <c r="A42388">
        <v>4072024</v>
      </c>
      <c r="B42388" t="s">
        <v>145</v>
      </c>
      <c r="C42388" t="s">
        <v>118</v>
      </c>
      <c r="D42388" t="s">
        <v>252</v>
      </c>
      <c r="E42388" t="s">
        <v>101</v>
      </c>
    </row>
    <row r="42389" spans="1:7" x14ac:dyDescent="0.35">
      <c r="A42389">
        <v>4072024</v>
      </c>
      <c r="B42389" t="s">
        <v>402</v>
      </c>
      <c r="C42389" t="s">
        <v>671</v>
      </c>
      <c r="D42389" t="s">
        <v>254</v>
      </c>
    </row>
    <row r="42390" spans="1:7" x14ac:dyDescent="0.35">
      <c r="A42390">
        <v>4072024</v>
      </c>
      <c r="B42390" t="s">
        <v>272</v>
      </c>
      <c r="C42390" t="s">
        <v>201</v>
      </c>
      <c r="D42390" t="s">
        <v>256</v>
      </c>
      <c r="E42390" t="s">
        <v>257</v>
      </c>
      <c r="F42390" t="s">
        <v>236</v>
      </c>
      <c r="G42390" t="s">
        <v>101</v>
      </c>
    </row>
    <row r="42391" spans="1:7" x14ac:dyDescent="0.35">
      <c r="A42391">
        <v>4072024</v>
      </c>
      <c r="B42391" t="s">
        <v>374</v>
      </c>
      <c r="C42391" t="s">
        <v>131</v>
      </c>
      <c r="D42391" t="s">
        <v>260</v>
      </c>
      <c r="E42391" t="s">
        <v>136</v>
      </c>
      <c r="F42391" t="s">
        <v>101</v>
      </c>
    </row>
    <row r="42392" spans="1:7" x14ac:dyDescent="0.35">
      <c r="A42392">
        <v>4072024</v>
      </c>
      <c r="B42392" t="s">
        <v>118</v>
      </c>
      <c r="C42392" t="s">
        <v>261</v>
      </c>
      <c r="D42392" t="s">
        <v>262</v>
      </c>
      <c r="E42392" t="s">
        <v>101</v>
      </c>
    </row>
    <row r="42393" spans="1:7" x14ac:dyDescent="0.35">
      <c r="A42393">
        <v>4072024</v>
      </c>
      <c r="B42393" t="s">
        <v>414</v>
      </c>
      <c r="C42393" t="s">
        <v>389</v>
      </c>
      <c r="D42393" t="s">
        <v>264</v>
      </c>
      <c r="E42393" t="s">
        <v>101</v>
      </c>
    </row>
    <row r="42394" spans="1:7" x14ac:dyDescent="0.35">
      <c r="A42394">
        <v>4072024</v>
      </c>
      <c r="B42394" t="s">
        <v>402</v>
      </c>
      <c r="C42394" t="s">
        <v>264</v>
      </c>
      <c r="D42394" t="s">
        <v>149</v>
      </c>
    </row>
    <row r="42395" spans="1:7" x14ac:dyDescent="0.35">
      <c r="A42395">
        <v>4072024</v>
      </c>
      <c r="B42395" t="s">
        <v>504</v>
      </c>
      <c r="C42395" t="s">
        <v>447</v>
      </c>
      <c r="D42395" t="s">
        <v>265</v>
      </c>
      <c r="E42395" t="s">
        <v>101</v>
      </c>
      <c r="F42395" t="s">
        <v>266</v>
      </c>
    </row>
    <row r="42396" spans="1:7" x14ac:dyDescent="0.35">
      <c r="A42396">
        <v>4072024</v>
      </c>
      <c r="B42396" t="s">
        <v>414</v>
      </c>
      <c r="C42396" t="s">
        <v>448</v>
      </c>
      <c r="D42396" t="s">
        <v>267</v>
      </c>
      <c r="E42396" t="s">
        <v>101</v>
      </c>
    </row>
    <row r="42397" spans="1:7" x14ac:dyDescent="0.35">
      <c r="A42397">
        <v>4072024</v>
      </c>
      <c r="B42397" t="s">
        <v>304</v>
      </c>
      <c r="C42397" t="s">
        <v>439</v>
      </c>
      <c r="D42397" t="s">
        <v>268</v>
      </c>
    </row>
    <row r="42398" spans="1:7" x14ac:dyDescent="0.35">
      <c r="A42398">
        <v>4072024</v>
      </c>
      <c r="B42398" t="s">
        <v>237</v>
      </c>
      <c r="C42398" t="s">
        <v>600</v>
      </c>
      <c r="D42398" t="s">
        <v>270</v>
      </c>
      <c r="E42398" t="s">
        <v>271</v>
      </c>
      <c r="F42398" t="s">
        <v>101</v>
      </c>
    </row>
    <row r="42399" spans="1:7" x14ac:dyDescent="0.35">
      <c r="A42399">
        <v>4072024</v>
      </c>
      <c r="B42399" t="s">
        <v>414</v>
      </c>
      <c r="C42399" t="s">
        <v>434</v>
      </c>
      <c r="D42399" t="s">
        <v>274</v>
      </c>
      <c r="E42399" t="s">
        <v>101</v>
      </c>
    </row>
    <row r="42400" spans="1:7" x14ac:dyDescent="0.35">
      <c r="A42400">
        <v>4072024</v>
      </c>
      <c r="B42400" t="s">
        <v>595</v>
      </c>
      <c r="C42400" t="s">
        <v>273</v>
      </c>
      <c r="D42400" t="s">
        <v>277</v>
      </c>
      <c r="E42400" t="s">
        <v>101</v>
      </c>
    </row>
    <row r="42401" spans="1:9" x14ac:dyDescent="0.35">
      <c r="A42401">
        <v>4072024</v>
      </c>
      <c r="B42401" t="s">
        <v>292</v>
      </c>
      <c r="C42401" t="s">
        <v>351</v>
      </c>
      <c r="D42401" t="s">
        <v>279</v>
      </c>
      <c r="E42401" t="s">
        <v>140</v>
      </c>
      <c r="F42401" t="s">
        <v>280</v>
      </c>
    </row>
    <row r="42402" spans="1:9" x14ac:dyDescent="0.35">
      <c r="A42402">
        <v>4072024</v>
      </c>
      <c r="B42402" t="s">
        <v>638</v>
      </c>
      <c r="C42402" t="s">
        <v>137</v>
      </c>
      <c r="D42402" t="s">
        <v>281</v>
      </c>
    </row>
    <row r="42403" spans="1:9" x14ac:dyDescent="0.35">
      <c r="A42403">
        <v>4072024</v>
      </c>
      <c r="B42403" t="s">
        <v>323</v>
      </c>
      <c r="C42403" t="s">
        <v>123</v>
      </c>
      <c r="D42403" t="s">
        <v>284</v>
      </c>
      <c r="E42403" t="s">
        <v>101</v>
      </c>
    </row>
    <row r="42404" spans="1:9" x14ac:dyDescent="0.35">
      <c r="A42404">
        <v>4072024</v>
      </c>
      <c r="B42404" t="s">
        <v>477</v>
      </c>
      <c r="C42404" t="s">
        <v>326</v>
      </c>
      <c r="D42404" t="s">
        <v>287</v>
      </c>
      <c r="E42404" t="s">
        <v>101</v>
      </c>
    </row>
    <row r="42405" spans="1:9" x14ac:dyDescent="0.35">
      <c r="A42405">
        <v>4072024</v>
      </c>
      <c r="B42405" t="s">
        <v>431</v>
      </c>
      <c r="C42405" t="s">
        <v>502</v>
      </c>
      <c r="D42405" t="s">
        <v>288</v>
      </c>
      <c r="E42405" t="s">
        <v>101</v>
      </c>
    </row>
    <row r="42406" spans="1:9" x14ac:dyDescent="0.35">
      <c r="A42406">
        <v>4072024</v>
      </c>
      <c r="B42406" t="s">
        <v>146</v>
      </c>
      <c r="C42406" t="s">
        <v>457</v>
      </c>
      <c r="D42406" t="s">
        <v>290</v>
      </c>
      <c r="E42406" t="s">
        <v>140</v>
      </c>
      <c r="F42406" t="s">
        <v>291</v>
      </c>
    </row>
    <row r="42407" spans="1:9" x14ac:dyDescent="0.35">
      <c r="A42407">
        <v>4072024</v>
      </c>
      <c r="B42407" t="s">
        <v>516</v>
      </c>
      <c r="C42407" t="s">
        <v>368</v>
      </c>
      <c r="D42407" t="s">
        <v>290</v>
      </c>
      <c r="E42407" t="s">
        <v>140</v>
      </c>
      <c r="F42407" t="s">
        <v>294</v>
      </c>
      <c r="G42407" t="s">
        <v>295</v>
      </c>
      <c r="H42407" t="s">
        <v>101</v>
      </c>
    </row>
    <row r="42408" spans="1:9" x14ac:dyDescent="0.35">
      <c r="A42408">
        <v>4072024</v>
      </c>
      <c r="B42408" t="s">
        <v>559</v>
      </c>
      <c r="C42408" t="s">
        <v>448</v>
      </c>
      <c r="D42408" t="s">
        <v>298</v>
      </c>
      <c r="E42408" t="s">
        <v>101</v>
      </c>
    </row>
    <row r="42409" spans="1:9" x14ac:dyDescent="0.35">
      <c r="A42409">
        <v>4072024</v>
      </c>
      <c r="B42409" t="s">
        <v>99</v>
      </c>
      <c r="C42409" t="s">
        <v>212</v>
      </c>
      <c r="D42409" t="s">
        <v>300</v>
      </c>
      <c r="E42409" t="s">
        <v>262</v>
      </c>
      <c r="F42409" t="s">
        <v>101</v>
      </c>
    </row>
    <row r="42410" spans="1:9" x14ac:dyDescent="0.35">
      <c r="A42410">
        <v>4072024</v>
      </c>
      <c r="B42410" t="s">
        <v>122</v>
      </c>
      <c r="C42410" t="s">
        <v>151</v>
      </c>
      <c r="D42410" t="s">
        <v>301</v>
      </c>
      <c r="E42410" t="s">
        <v>101</v>
      </c>
    </row>
    <row r="42411" spans="1:9" x14ac:dyDescent="0.35">
      <c r="A42411">
        <v>4072024</v>
      </c>
      <c r="B42411" t="s">
        <v>466</v>
      </c>
      <c r="C42411" t="s">
        <v>389</v>
      </c>
      <c r="D42411" t="s">
        <v>303</v>
      </c>
      <c r="E42411" t="s">
        <v>149</v>
      </c>
    </row>
    <row r="42412" spans="1:9" x14ac:dyDescent="0.35">
      <c r="A42412">
        <v>4072024</v>
      </c>
      <c r="B42412" t="s">
        <v>635</v>
      </c>
      <c r="C42412" t="s">
        <v>501</v>
      </c>
      <c r="D42412" t="s">
        <v>306</v>
      </c>
      <c r="E42412" t="s">
        <v>101</v>
      </c>
    </row>
    <row r="42413" spans="1:9" x14ac:dyDescent="0.35">
      <c r="A42413">
        <v>4072024</v>
      </c>
      <c r="B42413" t="s">
        <v>557</v>
      </c>
      <c r="C42413" t="s">
        <v>456</v>
      </c>
      <c r="D42413" t="s">
        <v>308</v>
      </c>
      <c r="E42413" t="s">
        <v>309</v>
      </c>
      <c r="F42413" t="s">
        <v>310</v>
      </c>
      <c r="G42413" t="s">
        <v>311</v>
      </c>
      <c r="H42413" t="s">
        <v>312</v>
      </c>
      <c r="I42413" t="s">
        <v>101</v>
      </c>
    </row>
    <row r="42414" spans="1:9" x14ac:dyDescent="0.35">
      <c r="A42414">
        <v>4072024</v>
      </c>
      <c r="B42414" t="s">
        <v>513</v>
      </c>
      <c r="C42414" t="s">
        <v>363</v>
      </c>
      <c r="D42414" t="s">
        <v>314</v>
      </c>
      <c r="E42414" t="s">
        <v>315</v>
      </c>
      <c r="F42414" t="s">
        <v>101</v>
      </c>
    </row>
    <row r="42415" spans="1:9" x14ac:dyDescent="0.35">
      <c r="A42415">
        <v>4072024</v>
      </c>
      <c r="B42415" t="s">
        <v>446</v>
      </c>
      <c r="C42415" t="s">
        <v>412</v>
      </c>
      <c r="D42415" t="s">
        <v>314</v>
      </c>
      <c r="E42415" t="s">
        <v>317</v>
      </c>
      <c r="F42415" t="s">
        <v>101</v>
      </c>
    </row>
    <row r="42416" spans="1:9" x14ac:dyDescent="0.35">
      <c r="A42416">
        <v>4072024</v>
      </c>
      <c r="B42416" t="s">
        <v>450</v>
      </c>
      <c r="C42416" t="s">
        <v>433</v>
      </c>
      <c r="D42416" t="s">
        <v>319</v>
      </c>
      <c r="E42416" t="s">
        <v>320</v>
      </c>
      <c r="F42416" t="s">
        <v>321</v>
      </c>
    </row>
    <row r="42417" spans="1:6" x14ac:dyDescent="0.35">
      <c r="A42417">
        <v>4072024</v>
      </c>
      <c r="B42417" t="s">
        <v>430</v>
      </c>
      <c r="C42417" t="s">
        <v>188</v>
      </c>
      <c r="D42417" t="s">
        <v>322</v>
      </c>
      <c r="E42417" t="s">
        <v>101</v>
      </c>
    </row>
    <row r="42418" spans="1:6" x14ac:dyDescent="0.35">
      <c r="A42418">
        <v>4072024</v>
      </c>
      <c r="B42418" t="s">
        <v>454</v>
      </c>
      <c r="C42418" t="s">
        <v>422</v>
      </c>
      <c r="D42418" t="s">
        <v>325</v>
      </c>
      <c r="E42418" t="s">
        <v>101</v>
      </c>
    </row>
    <row r="42419" spans="1:6" x14ac:dyDescent="0.35">
      <c r="A42419">
        <v>4072024</v>
      </c>
      <c r="B42419" t="s">
        <v>594</v>
      </c>
      <c r="C42419" t="s">
        <v>285</v>
      </c>
      <c r="D42419" t="s">
        <v>328</v>
      </c>
      <c r="E42419" t="s">
        <v>101</v>
      </c>
    </row>
    <row r="42420" spans="1:6" x14ac:dyDescent="0.35">
      <c r="A42420">
        <v>4072024</v>
      </c>
      <c r="B42420" t="s">
        <v>461</v>
      </c>
      <c r="C42420" t="s">
        <v>331</v>
      </c>
      <c r="D42420" t="s">
        <v>332</v>
      </c>
      <c r="E42420" t="s">
        <v>101</v>
      </c>
    </row>
    <row r="42421" spans="1:6" x14ac:dyDescent="0.35">
      <c r="A42421">
        <v>4072024</v>
      </c>
      <c r="B42421" t="s">
        <v>402</v>
      </c>
      <c r="C42421" t="s">
        <v>166</v>
      </c>
      <c r="D42421" t="s">
        <v>331</v>
      </c>
      <c r="E42421" t="s">
        <v>335</v>
      </c>
      <c r="F42421" t="s">
        <v>101</v>
      </c>
    </row>
    <row r="42422" spans="1:6" x14ac:dyDescent="0.35">
      <c r="A42422">
        <v>4072024</v>
      </c>
      <c r="B42422" t="s">
        <v>188</v>
      </c>
      <c r="C42422" t="s">
        <v>131</v>
      </c>
      <c r="D42422" t="s">
        <v>331</v>
      </c>
      <c r="E42422" t="s">
        <v>338</v>
      </c>
      <c r="F42422" t="s">
        <v>321</v>
      </c>
    </row>
    <row r="42423" spans="1:6" x14ac:dyDescent="0.35">
      <c r="A42423">
        <v>4072024</v>
      </c>
      <c r="B42423" t="s">
        <v>557</v>
      </c>
      <c r="C42423" t="s">
        <v>422</v>
      </c>
      <c r="D42423" t="s">
        <v>170</v>
      </c>
    </row>
    <row r="42424" spans="1:6" x14ac:dyDescent="0.35">
      <c r="A42424">
        <v>4072024</v>
      </c>
      <c r="B42424" t="s">
        <v>237</v>
      </c>
      <c r="C42424" t="s">
        <v>434</v>
      </c>
      <c r="D42424" t="s">
        <v>341</v>
      </c>
      <c r="E42424" t="s">
        <v>101</v>
      </c>
    </row>
    <row r="42425" spans="1:6" x14ac:dyDescent="0.35">
      <c r="A42425">
        <v>4072024</v>
      </c>
      <c r="B42425" t="s">
        <v>504</v>
      </c>
      <c r="C42425" t="s">
        <v>548</v>
      </c>
      <c r="D42425" t="s">
        <v>343</v>
      </c>
      <c r="E42425" t="s">
        <v>101</v>
      </c>
    </row>
    <row r="42426" spans="1:6" x14ac:dyDescent="0.35">
      <c r="A42426">
        <v>4072024</v>
      </c>
      <c r="B42426" t="s">
        <v>453</v>
      </c>
      <c r="C42426" t="s">
        <v>132</v>
      </c>
      <c r="D42426" t="s">
        <v>344</v>
      </c>
      <c r="E42426" t="s">
        <v>345</v>
      </c>
      <c r="F42426" t="s">
        <v>101</v>
      </c>
    </row>
    <row r="42427" spans="1:6" x14ac:dyDescent="0.35">
      <c r="A42427">
        <v>4072024</v>
      </c>
      <c r="B42427" t="s">
        <v>292</v>
      </c>
      <c r="C42427" t="s">
        <v>433</v>
      </c>
      <c r="D42427" t="s">
        <v>132</v>
      </c>
      <c r="E42427" t="s">
        <v>347</v>
      </c>
      <c r="F42427" t="s">
        <v>101</v>
      </c>
    </row>
    <row r="42428" spans="1:6" x14ac:dyDescent="0.35">
      <c r="A42428">
        <v>4072024</v>
      </c>
      <c r="B42428" t="s">
        <v>438</v>
      </c>
      <c r="C42428" t="s">
        <v>351</v>
      </c>
      <c r="D42428" t="s">
        <v>132</v>
      </c>
      <c r="E42428" t="s">
        <v>348</v>
      </c>
      <c r="F42428" t="s">
        <v>101</v>
      </c>
    </row>
    <row r="42429" spans="1:6" x14ac:dyDescent="0.35">
      <c r="A42429">
        <v>4072024</v>
      </c>
      <c r="B42429" t="s">
        <v>109</v>
      </c>
      <c r="C42429" t="s">
        <v>580</v>
      </c>
      <c r="D42429" t="s">
        <v>132</v>
      </c>
      <c r="E42429" t="s">
        <v>350</v>
      </c>
      <c r="F42429" t="s">
        <v>101</v>
      </c>
    </row>
    <row r="42430" spans="1:6" x14ac:dyDescent="0.35">
      <c r="A42430">
        <v>4072024</v>
      </c>
      <c r="B42430" t="s">
        <v>466</v>
      </c>
      <c r="C42430" t="s">
        <v>128</v>
      </c>
      <c r="D42430" t="s">
        <v>132</v>
      </c>
      <c r="E42430" t="s">
        <v>352</v>
      </c>
      <c r="F42430" t="s">
        <v>101</v>
      </c>
    </row>
    <row r="42431" spans="1:6" x14ac:dyDescent="0.35">
      <c r="A42431">
        <v>4072024</v>
      </c>
      <c r="B42431" t="s">
        <v>219</v>
      </c>
      <c r="C42431" t="s">
        <v>128</v>
      </c>
      <c r="D42431" t="s">
        <v>132</v>
      </c>
      <c r="E42431" t="s">
        <v>133</v>
      </c>
      <c r="F42431" t="s">
        <v>355</v>
      </c>
    </row>
    <row r="42432" spans="1:6" x14ac:dyDescent="0.35">
      <c r="A42432">
        <v>4072024</v>
      </c>
      <c r="B42432" t="s">
        <v>248</v>
      </c>
      <c r="C42432" t="s">
        <v>234</v>
      </c>
      <c r="D42432" t="s">
        <v>132</v>
      </c>
      <c r="E42432" t="s">
        <v>356</v>
      </c>
      <c r="F42432" t="s">
        <v>101</v>
      </c>
    </row>
    <row r="42433" spans="1:8" x14ac:dyDescent="0.35">
      <c r="A42433">
        <v>4072024</v>
      </c>
      <c r="B42433" t="s">
        <v>359</v>
      </c>
      <c r="C42433" t="s">
        <v>360</v>
      </c>
      <c r="D42433" t="s">
        <v>101</v>
      </c>
    </row>
    <row r="42434" spans="1:8" x14ac:dyDescent="0.35">
      <c r="A42434">
        <v>4072024</v>
      </c>
      <c r="B42434" t="s">
        <v>305</v>
      </c>
      <c r="C42434" t="s">
        <v>412</v>
      </c>
      <c r="D42434" t="s">
        <v>359</v>
      </c>
      <c r="E42434" t="s">
        <v>362</v>
      </c>
      <c r="F42434" t="s">
        <v>101</v>
      </c>
    </row>
    <row r="42435" spans="1:8" x14ac:dyDescent="0.35">
      <c r="A42435">
        <v>4072024</v>
      </c>
      <c r="B42435" t="s">
        <v>285</v>
      </c>
      <c r="C42435" t="s">
        <v>490</v>
      </c>
      <c r="D42435" t="s">
        <v>359</v>
      </c>
      <c r="E42435" t="s">
        <v>362</v>
      </c>
      <c r="F42435" t="s">
        <v>140</v>
      </c>
      <c r="G42435" t="s">
        <v>364</v>
      </c>
      <c r="H42435" t="s">
        <v>101</v>
      </c>
    </row>
    <row r="42436" spans="1:8" x14ac:dyDescent="0.35">
      <c r="A42436">
        <v>4072024</v>
      </c>
      <c r="B42436" t="s">
        <v>479</v>
      </c>
      <c r="C42436" t="s">
        <v>171</v>
      </c>
      <c r="D42436" t="s">
        <v>366</v>
      </c>
      <c r="E42436" t="s">
        <v>257</v>
      </c>
      <c r="F42436" t="s">
        <v>367</v>
      </c>
      <c r="G42436" t="s">
        <v>101</v>
      </c>
    </row>
    <row r="42437" spans="1:8" x14ac:dyDescent="0.35">
      <c r="A42437">
        <v>4072024</v>
      </c>
      <c r="B42437" t="s">
        <v>430</v>
      </c>
      <c r="C42437" t="s">
        <v>204</v>
      </c>
      <c r="D42437" t="s">
        <v>369</v>
      </c>
      <c r="E42437" t="s">
        <v>370</v>
      </c>
      <c r="F42437" t="s">
        <v>101</v>
      </c>
    </row>
    <row r="42438" spans="1:8" x14ac:dyDescent="0.35">
      <c r="A42438">
        <v>4072024</v>
      </c>
      <c r="B42438" t="s">
        <v>415</v>
      </c>
      <c r="C42438" t="s">
        <v>188</v>
      </c>
      <c r="D42438" t="s">
        <v>371</v>
      </c>
      <c r="E42438" t="s">
        <v>101</v>
      </c>
    </row>
    <row r="42439" spans="1:8" x14ac:dyDescent="0.35">
      <c r="A42439">
        <v>4072024</v>
      </c>
      <c r="B42439" t="s">
        <v>145</v>
      </c>
      <c r="C42439" t="s">
        <v>123</v>
      </c>
      <c r="D42439" t="s">
        <v>372</v>
      </c>
      <c r="E42439" t="s">
        <v>101</v>
      </c>
    </row>
    <row r="42440" spans="1:8" x14ac:dyDescent="0.35">
      <c r="A42440">
        <v>4072024</v>
      </c>
      <c r="B42440" t="s">
        <v>450</v>
      </c>
      <c r="C42440" t="s">
        <v>373</v>
      </c>
      <c r="D42440" t="s">
        <v>101</v>
      </c>
    </row>
    <row r="42441" spans="1:8" x14ac:dyDescent="0.35">
      <c r="A42441">
        <v>4072024</v>
      </c>
      <c r="B42441" t="s">
        <v>479</v>
      </c>
      <c r="C42441" t="s">
        <v>340</v>
      </c>
      <c r="D42441" t="s">
        <v>376</v>
      </c>
      <c r="E42441" t="s">
        <v>140</v>
      </c>
      <c r="F42441" t="s">
        <v>331</v>
      </c>
      <c r="G42441" t="s">
        <v>377</v>
      </c>
      <c r="H42441" t="s">
        <v>101</v>
      </c>
    </row>
    <row r="42442" spans="1:8" x14ac:dyDescent="0.35">
      <c r="A42442">
        <v>4072024</v>
      </c>
      <c r="B42442" t="s">
        <v>418</v>
      </c>
      <c r="C42442" t="s">
        <v>351</v>
      </c>
      <c r="D42442" t="s">
        <v>378</v>
      </c>
    </row>
    <row r="42443" spans="1:8" x14ac:dyDescent="0.35">
      <c r="A42443">
        <v>4072024</v>
      </c>
      <c r="B42443" t="s">
        <v>122</v>
      </c>
      <c r="C42443" t="s">
        <v>402</v>
      </c>
      <c r="D42443" t="s">
        <v>380</v>
      </c>
      <c r="E42443" t="s">
        <v>101</v>
      </c>
    </row>
    <row r="42444" spans="1:8" x14ac:dyDescent="0.35">
      <c r="A42444">
        <v>4072024</v>
      </c>
      <c r="B42444" t="s">
        <v>171</v>
      </c>
      <c r="C42444" t="s">
        <v>461</v>
      </c>
      <c r="D42444" t="s">
        <v>382</v>
      </c>
      <c r="E42444" t="s">
        <v>383</v>
      </c>
    </row>
    <row r="42445" spans="1:8" x14ac:dyDescent="0.35">
      <c r="A42445">
        <v>4072024</v>
      </c>
      <c r="B42445" t="s">
        <v>346</v>
      </c>
      <c r="C42445" t="s">
        <v>234</v>
      </c>
      <c r="D42445" t="s">
        <v>385</v>
      </c>
      <c r="E42445" t="s">
        <v>386</v>
      </c>
    </row>
    <row r="42446" spans="1:8" x14ac:dyDescent="0.35">
      <c r="A42446">
        <v>4072024</v>
      </c>
      <c r="B42446" t="s">
        <v>237</v>
      </c>
      <c r="C42446" t="s">
        <v>497</v>
      </c>
      <c r="D42446" t="s">
        <v>388</v>
      </c>
      <c r="E42446" t="s">
        <v>101</v>
      </c>
    </row>
    <row r="42447" spans="1:8" x14ac:dyDescent="0.35">
      <c r="A42447">
        <v>4072024</v>
      </c>
      <c r="B42447" t="s">
        <v>216</v>
      </c>
      <c r="C42447" t="s">
        <v>192</v>
      </c>
      <c r="D42447" t="s">
        <v>391</v>
      </c>
      <c r="E42447" t="s">
        <v>101</v>
      </c>
    </row>
    <row r="42448" spans="1:8" x14ac:dyDescent="0.35">
      <c r="A42448">
        <v>4072024</v>
      </c>
      <c r="B42448" t="s">
        <v>574</v>
      </c>
      <c r="C42448" t="s">
        <v>580</v>
      </c>
      <c r="D42448" t="s">
        <v>393</v>
      </c>
    </row>
    <row r="42449" spans="1:9" x14ac:dyDescent="0.35">
      <c r="A42449">
        <v>4072024</v>
      </c>
      <c r="B42449" t="s">
        <v>550</v>
      </c>
      <c r="C42449" t="s">
        <v>351</v>
      </c>
      <c r="D42449" t="s">
        <v>394</v>
      </c>
      <c r="E42449" t="s">
        <v>395</v>
      </c>
      <c r="F42449" t="s">
        <v>101</v>
      </c>
    </row>
    <row r="42450" spans="1:9" x14ac:dyDescent="0.35">
      <c r="A42450">
        <v>4072024</v>
      </c>
      <c r="B42450" t="s">
        <v>396</v>
      </c>
    </row>
    <row r="42451" spans="1:9" x14ac:dyDescent="0.35">
      <c r="A42451">
        <v>4072024</v>
      </c>
      <c r="B42451" t="s">
        <v>363</v>
      </c>
      <c r="C42451" t="s">
        <v>397</v>
      </c>
      <c r="D42451" t="s">
        <v>101</v>
      </c>
    </row>
    <row r="42452" spans="1:9" x14ac:dyDescent="0.35">
      <c r="A42452">
        <v>4072024</v>
      </c>
      <c r="B42452" t="s">
        <v>304</v>
      </c>
      <c r="C42452" t="s">
        <v>172</v>
      </c>
      <c r="D42452" t="s">
        <v>399</v>
      </c>
      <c r="E42452" t="s">
        <v>140</v>
      </c>
      <c r="F42452" t="s">
        <v>400</v>
      </c>
      <c r="G42452" t="s">
        <v>257</v>
      </c>
      <c r="H42452" t="s">
        <v>331</v>
      </c>
      <c r="I42452" t="s">
        <v>401</v>
      </c>
    </row>
    <row r="42453" spans="1:9" x14ac:dyDescent="0.35">
      <c r="A42453">
        <v>4072024</v>
      </c>
      <c r="B42453" t="s">
        <v>449</v>
      </c>
      <c r="C42453" t="s">
        <v>443</v>
      </c>
      <c r="D42453" t="s">
        <v>399</v>
      </c>
      <c r="E42453" t="s">
        <v>187</v>
      </c>
      <c r="F42453" t="s">
        <v>101</v>
      </c>
    </row>
    <row r="42454" spans="1:9" x14ac:dyDescent="0.35">
      <c r="A42454">
        <v>4072024</v>
      </c>
      <c r="B42454" t="s">
        <v>305</v>
      </c>
      <c r="C42454" t="s">
        <v>411</v>
      </c>
      <c r="D42454" t="s">
        <v>399</v>
      </c>
      <c r="E42454" t="s">
        <v>403</v>
      </c>
      <c r="F42454" t="s">
        <v>101</v>
      </c>
    </row>
    <row r="42455" spans="1:9" x14ac:dyDescent="0.35">
      <c r="A42455">
        <v>4072024</v>
      </c>
      <c r="B42455" t="s">
        <v>342</v>
      </c>
      <c r="C42455" t="s">
        <v>610</v>
      </c>
      <c r="D42455" t="s">
        <v>399</v>
      </c>
      <c r="E42455" t="s">
        <v>404</v>
      </c>
      <c r="F42455" t="s">
        <v>101</v>
      </c>
    </row>
    <row r="42456" spans="1:9" x14ac:dyDescent="0.35">
      <c r="A42456">
        <v>3072024</v>
      </c>
      <c r="B42456" t="s">
        <v>374</v>
      </c>
      <c r="C42456" t="s">
        <v>375</v>
      </c>
      <c r="D42456" t="s">
        <v>100</v>
      </c>
      <c r="E42456" t="s">
        <v>101</v>
      </c>
    </row>
    <row r="42457" spans="1:9" x14ac:dyDescent="0.35">
      <c r="A42457">
        <v>3072024</v>
      </c>
      <c r="B42457" t="s">
        <v>305</v>
      </c>
      <c r="C42457" t="s">
        <v>117</v>
      </c>
      <c r="D42457" t="s">
        <v>104</v>
      </c>
      <c r="E42457" t="s">
        <v>101</v>
      </c>
    </row>
    <row r="42458" spans="1:9" x14ac:dyDescent="0.35">
      <c r="A42458">
        <v>3072024</v>
      </c>
      <c r="B42458" t="s">
        <v>333</v>
      </c>
      <c r="C42458" t="s">
        <v>107</v>
      </c>
      <c r="D42458" t="s">
        <v>108</v>
      </c>
      <c r="E42458" t="s">
        <v>101</v>
      </c>
    </row>
    <row r="42459" spans="1:9" x14ac:dyDescent="0.35">
      <c r="A42459">
        <v>3072024</v>
      </c>
      <c r="B42459" t="s">
        <v>227</v>
      </c>
      <c r="C42459" t="s">
        <v>186</v>
      </c>
      <c r="D42459" t="s">
        <v>111</v>
      </c>
      <c r="E42459" t="s">
        <v>101</v>
      </c>
    </row>
    <row r="42460" spans="1:9" x14ac:dyDescent="0.35">
      <c r="A42460">
        <v>3072024</v>
      </c>
      <c r="B42460" t="s">
        <v>587</v>
      </c>
      <c r="C42460" t="s">
        <v>642</v>
      </c>
      <c r="D42460" t="s">
        <v>114</v>
      </c>
      <c r="E42460" t="s">
        <v>115</v>
      </c>
      <c r="F42460" t="s">
        <v>116</v>
      </c>
    </row>
    <row r="42461" spans="1:9" x14ac:dyDescent="0.35">
      <c r="A42461">
        <v>3072024</v>
      </c>
      <c r="B42461" t="s">
        <v>433</v>
      </c>
      <c r="C42461" t="s">
        <v>379</v>
      </c>
      <c r="D42461" t="s">
        <v>114</v>
      </c>
      <c r="E42461" t="s">
        <v>119</v>
      </c>
      <c r="F42461" t="s">
        <v>120</v>
      </c>
      <c r="G42461" t="s">
        <v>121</v>
      </c>
    </row>
    <row r="42462" spans="1:9" x14ac:dyDescent="0.35">
      <c r="A42462">
        <v>3072024</v>
      </c>
      <c r="B42462" t="s">
        <v>500</v>
      </c>
      <c r="C42462" t="s">
        <v>627</v>
      </c>
      <c r="D42462" t="s">
        <v>114</v>
      </c>
      <c r="E42462" t="s">
        <v>124</v>
      </c>
    </row>
    <row r="42463" spans="1:9" x14ac:dyDescent="0.35">
      <c r="A42463">
        <v>3072024</v>
      </c>
      <c r="B42463" t="s">
        <v>676</v>
      </c>
      <c r="C42463" t="s">
        <v>999</v>
      </c>
      <c r="D42463" t="s">
        <v>114</v>
      </c>
      <c r="E42463" t="s">
        <v>127</v>
      </c>
    </row>
    <row r="42464" spans="1:9" x14ac:dyDescent="0.35">
      <c r="A42464">
        <v>3072024</v>
      </c>
      <c r="B42464" t="s">
        <v>753</v>
      </c>
      <c r="C42464" t="s">
        <v>982</v>
      </c>
      <c r="D42464" t="s">
        <v>114</v>
      </c>
      <c r="E42464" t="s">
        <v>130</v>
      </c>
    </row>
    <row r="42465" spans="1:7" x14ac:dyDescent="0.35">
      <c r="A42465">
        <v>3072024</v>
      </c>
      <c r="B42465" t="s">
        <v>209</v>
      </c>
      <c r="C42465" t="s">
        <v>429</v>
      </c>
      <c r="D42465" t="s">
        <v>114</v>
      </c>
      <c r="E42465" t="s">
        <v>132</v>
      </c>
      <c r="F42465" t="s">
        <v>133</v>
      </c>
    </row>
    <row r="42466" spans="1:7" x14ac:dyDescent="0.35">
      <c r="A42466">
        <v>3072024</v>
      </c>
      <c r="B42466" t="s">
        <v>439</v>
      </c>
      <c r="C42466" t="s">
        <v>443</v>
      </c>
      <c r="D42466" t="s">
        <v>135</v>
      </c>
      <c r="E42466" t="s">
        <v>136</v>
      </c>
    </row>
    <row r="42467" spans="1:7" x14ac:dyDescent="0.35">
      <c r="A42467">
        <v>3072024</v>
      </c>
      <c r="B42467" t="s">
        <v>655</v>
      </c>
      <c r="C42467" t="s">
        <v>285</v>
      </c>
      <c r="D42467" t="s">
        <v>139</v>
      </c>
      <c r="E42467" t="s">
        <v>140</v>
      </c>
      <c r="F42467" t="s">
        <v>141</v>
      </c>
      <c r="G42467" t="s">
        <v>101</v>
      </c>
    </row>
    <row r="42468" spans="1:7" x14ac:dyDescent="0.35">
      <c r="A42468">
        <v>3072024</v>
      </c>
      <c r="B42468" t="s">
        <v>340</v>
      </c>
      <c r="C42468" t="s">
        <v>126</v>
      </c>
      <c r="D42468" t="s">
        <v>144</v>
      </c>
      <c r="E42468" t="s">
        <v>101</v>
      </c>
    </row>
    <row r="42469" spans="1:7" x14ac:dyDescent="0.35">
      <c r="A42469">
        <v>3072024</v>
      </c>
      <c r="B42469" t="s">
        <v>471</v>
      </c>
      <c r="C42469" t="s">
        <v>174</v>
      </c>
      <c r="D42469" t="s">
        <v>147</v>
      </c>
      <c r="E42469" t="s">
        <v>148</v>
      </c>
      <c r="F42469" t="s">
        <v>149</v>
      </c>
    </row>
    <row r="42470" spans="1:7" x14ac:dyDescent="0.35">
      <c r="A42470">
        <v>3072024</v>
      </c>
      <c r="B42470" t="s">
        <v>368</v>
      </c>
      <c r="C42470" t="s">
        <v>152</v>
      </c>
      <c r="D42470" t="s">
        <v>140</v>
      </c>
      <c r="E42470" t="s">
        <v>153</v>
      </c>
      <c r="F42470" t="s">
        <v>101</v>
      </c>
    </row>
    <row r="42471" spans="1:7" x14ac:dyDescent="0.35">
      <c r="A42471">
        <v>3072024</v>
      </c>
      <c r="B42471" t="s">
        <v>611</v>
      </c>
      <c r="C42471" t="s">
        <v>146</v>
      </c>
      <c r="D42471" t="s">
        <v>156</v>
      </c>
      <c r="E42471" t="s">
        <v>101</v>
      </c>
    </row>
    <row r="42472" spans="1:7" x14ac:dyDescent="0.35">
      <c r="A42472">
        <v>3072024</v>
      </c>
      <c r="B42472" t="s">
        <v>122</v>
      </c>
      <c r="C42472" t="s">
        <v>159</v>
      </c>
      <c r="D42472" t="s">
        <v>101</v>
      </c>
    </row>
    <row r="42473" spans="1:7" x14ac:dyDescent="0.35">
      <c r="A42473">
        <v>3072024</v>
      </c>
      <c r="B42473" t="s">
        <v>263</v>
      </c>
      <c r="C42473" t="s">
        <v>161</v>
      </c>
      <c r="D42473" t="s">
        <v>101</v>
      </c>
    </row>
    <row r="42474" spans="1:7" x14ac:dyDescent="0.35">
      <c r="A42474">
        <v>3072024</v>
      </c>
      <c r="B42474" t="s">
        <v>255</v>
      </c>
      <c r="C42474" t="s">
        <v>234</v>
      </c>
      <c r="D42474" t="s">
        <v>164</v>
      </c>
      <c r="E42474" t="s">
        <v>101</v>
      </c>
    </row>
    <row r="42475" spans="1:7" x14ac:dyDescent="0.35">
      <c r="A42475">
        <v>3072024</v>
      </c>
      <c r="B42475" t="s">
        <v>454</v>
      </c>
      <c r="C42475" t="s">
        <v>282</v>
      </c>
      <c r="D42475" t="s">
        <v>167</v>
      </c>
    </row>
    <row r="42476" spans="1:7" x14ac:dyDescent="0.35">
      <c r="A42476">
        <v>3072024</v>
      </c>
      <c r="B42476" t="s">
        <v>444</v>
      </c>
      <c r="C42476" t="s">
        <v>302</v>
      </c>
      <c r="D42476" t="s">
        <v>423</v>
      </c>
      <c r="E42476" t="s">
        <v>101</v>
      </c>
    </row>
    <row r="42477" spans="1:7" x14ac:dyDescent="0.35">
      <c r="A42477">
        <v>3072024</v>
      </c>
      <c r="B42477" t="s">
        <v>476</v>
      </c>
      <c r="C42477" t="s">
        <v>188</v>
      </c>
      <c r="D42477" t="s">
        <v>169</v>
      </c>
      <c r="E42477" t="s">
        <v>170</v>
      </c>
      <c r="F42477" t="s">
        <v>101</v>
      </c>
    </row>
    <row r="42478" spans="1:7" x14ac:dyDescent="0.35">
      <c r="A42478">
        <v>3072024</v>
      </c>
      <c r="B42478" t="s">
        <v>477</v>
      </c>
      <c r="C42478" t="s">
        <v>269</v>
      </c>
      <c r="D42478" t="s">
        <v>173</v>
      </c>
      <c r="E42478" t="s">
        <v>101</v>
      </c>
    </row>
    <row r="42479" spans="1:7" x14ac:dyDescent="0.35">
      <c r="A42479">
        <v>3072024</v>
      </c>
      <c r="B42479" t="s">
        <v>456</v>
      </c>
      <c r="C42479" t="s">
        <v>502</v>
      </c>
      <c r="D42479" t="s">
        <v>176</v>
      </c>
      <c r="E42479" t="s">
        <v>101</v>
      </c>
    </row>
    <row r="42480" spans="1:7" x14ac:dyDescent="0.35">
      <c r="A42480">
        <v>3072024</v>
      </c>
      <c r="B42480" t="s">
        <v>495</v>
      </c>
      <c r="C42480" t="s">
        <v>269</v>
      </c>
      <c r="D42480" t="s">
        <v>176</v>
      </c>
      <c r="E42480" t="s">
        <v>149</v>
      </c>
    </row>
    <row r="42481" spans="1:7" x14ac:dyDescent="0.35">
      <c r="A42481">
        <v>3072024</v>
      </c>
      <c r="B42481" t="s">
        <v>342</v>
      </c>
      <c r="C42481" t="s">
        <v>491</v>
      </c>
      <c r="D42481" t="s">
        <v>181</v>
      </c>
      <c r="E42481" t="s">
        <v>182</v>
      </c>
      <c r="F42481" t="s">
        <v>101</v>
      </c>
    </row>
    <row r="42482" spans="1:7" x14ac:dyDescent="0.35">
      <c r="A42482">
        <v>3072024</v>
      </c>
      <c r="B42482" t="s">
        <v>742</v>
      </c>
      <c r="C42482" t="s">
        <v>387</v>
      </c>
      <c r="D42482" t="s">
        <v>184</v>
      </c>
      <c r="E42482" t="s">
        <v>101</v>
      </c>
    </row>
    <row r="42483" spans="1:7" x14ac:dyDescent="0.35">
      <c r="A42483">
        <v>3072024</v>
      </c>
      <c r="B42483" t="s">
        <v>469</v>
      </c>
      <c r="C42483" t="s">
        <v>187</v>
      </c>
      <c r="D42483" t="s">
        <v>101</v>
      </c>
    </row>
    <row r="42484" spans="1:7" x14ac:dyDescent="0.35">
      <c r="A42484">
        <v>3072024</v>
      </c>
      <c r="B42484" t="s">
        <v>174</v>
      </c>
      <c r="C42484" t="s">
        <v>231</v>
      </c>
      <c r="D42484" t="s">
        <v>190</v>
      </c>
      <c r="E42484" t="s">
        <v>191</v>
      </c>
      <c r="F42484" t="s">
        <v>101</v>
      </c>
    </row>
    <row r="42485" spans="1:7" x14ac:dyDescent="0.35">
      <c r="A42485">
        <v>3072024</v>
      </c>
      <c r="B42485" t="s">
        <v>227</v>
      </c>
      <c r="C42485" t="s">
        <v>242</v>
      </c>
      <c r="D42485" t="s">
        <v>190</v>
      </c>
      <c r="E42485" t="s">
        <v>194</v>
      </c>
      <c r="F42485" t="s">
        <v>101</v>
      </c>
    </row>
    <row r="42486" spans="1:7" x14ac:dyDescent="0.35">
      <c r="A42486">
        <v>3072024</v>
      </c>
      <c r="B42486" t="s">
        <v>414</v>
      </c>
      <c r="C42486" t="s">
        <v>443</v>
      </c>
      <c r="D42486" t="s">
        <v>190</v>
      </c>
      <c r="E42486" t="s">
        <v>196</v>
      </c>
      <c r="F42486" t="s">
        <v>101</v>
      </c>
    </row>
    <row r="42487" spans="1:7" x14ac:dyDescent="0.35">
      <c r="A42487">
        <v>3072024</v>
      </c>
      <c r="B42487" t="s">
        <v>502</v>
      </c>
      <c r="C42487" t="s">
        <v>198</v>
      </c>
      <c r="D42487" t="s">
        <v>140</v>
      </c>
      <c r="E42487" t="s">
        <v>199</v>
      </c>
      <c r="F42487" t="s">
        <v>200</v>
      </c>
      <c r="G42487" t="s">
        <v>101</v>
      </c>
    </row>
    <row r="42488" spans="1:7" x14ac:dyDescent="0.35">
      <c r="A42488">
        <v>3072024</v>
      </c>
      <c r="B42488" t="s">
        <v>416</v>
      </c>
      <c r="C42488" t="s">
        <v>491</v>
      </c>
      <c r="D42488" t="s">
        <v>61</v>
      </c>
      <c r="E42488" t="s">
        <v>101</v>
      </c>
    </row>
    <row r="42489" spans="1:7" x14ac:dyDescent="0.35">
      <c r="A42489">
        <v>3072024</v>
      </c>
      <c r="B42489" t="s">
        <v>559</v>
      </c>
      <c r="C42489" t="s">
        <v>109</v>
      </c>
      <c r="D42489" t="s">
        <v>205</v>
      </c>
      <c r="E42489" t="s">
        <v>101</v>
      </c>
    </row>
    <row r="42490" spans="1:7" x14ac:dyDescent="0.35">
      <c r="A42490">
        <v>3072024</v>
      </c>
      <c r="B42490" t="s">
        <v>806</v>
      </c>
      <c r="C42490" t="s">
        <v>556</v>
      </c>
      <c r="D42490" t="s">
        <v>208</v>
      </c>
      <c r="E42490" t="s">
        <v>101</v>
      </c>
    </row>
    <row r="42491" spans="1:7" x14ac:dyDescent="0.35">
      <c r="A42491">
        <v>3072024</v>
      </c>
      <c r="B42491" t="s">
        <v>307</v>
      </c>
      <c r="C42491" t="s">
        <v>351</v>
      </c>
      <c r="D42491" t="s">
        <v>210</v>
      </c>
      <c r="E42491" t="s">
        <v>211</v>
      </c>
      <c r="F42491" t="s">
        <v>101</v>
      </c>
    </row>
    <row r="42492" spans="1:7" x14ac:dyDescent="0.35">
      <c r="A42492">
        <v>3072024</v>
      </c>
      <c r="B42492" t="s">
        <v>204</v>
      </c>
      <c r="C42492" t="s">
        <v>433</v>
      </c>
      <c r="D42492" t="s">
        <v>214</v>
      </c>
      <c r="E42492" t="s">
        <v>215</v>
      </c>
      <c r="F42492" t="s">
        <v>101</v>
      </c>
    </row>
    <row r="42493" spans="1:7" x14ac:dyDescent="0.35">
      <c r="A42493">
        <v>3072024</v>
      </c>
      <c r="B42493" t="s">
        <v>183</v>
      </c>
      <c r="C42493" t="s">
        <v>227</v>
      </c>
      <c r="D42493" t="s">
        <v>217</v>
      </c>
      <c r="E42493" t="s">
        <v>101</v>
      </c>
    </row>
    <row r="42494" spans="1:7" x14ac:dyDescent="0.35">
      <c r="A42494">
        <v>3072024</v>
      </c>
      <c r="B42494" t="s">
        <v>751</v>
      </c>
      <c r="C42494" t="s">
        <v>206</v>
      </c>
      <c r="D42494" t="s">
        <v>220</v>
      </c>
      <c r="E42494" t="s">
        <v>101</v>
      </c>
    </row>
    <row r="42495" spans="1:7" x14ac:dyDescent="0.35">
      <c r="A42495">
        <v>3072024</v>
      </c>
      <c r="B42495" t="s">
        <v>560</v>
      </c>
      <c r="C42495" t="s">
        <v>466</v>
      </c>
      <c r="D42495" t="s">
        <v>222</v>
      </c>
    </row>
    <row r="42496" spans="1:7" x14ac:dyDescent="0.35">
      <c r="A42496">
        <v>3072024</v>
      </c>
      <c r="B42496" t="s">
        <v>285</v>
      </c>
      <c r="C42496" t="s">
        <v>433</v>
      </c>
      <c r="D42496" t="s">
        <v>223</v>
      </c>
    </row>
    <row r="42497" spans="1:7" x14ac:dyDescent="0.35">
      <c r="A42497">
        <v>3072024</v>
      </c>
      <c r="B42497" t="s">
        <v>737</v>
      </c>
      <c r="C42497" t="s">
        <v>521</v>
      </c>
      <c r="D42497" t="s">
        <v>225</v>
      </c>
      <c r="E42497" t="s">
        <v>101</v>
      </c>
    </row>
    <row r="42498" spans="1:7" x14ac:dyDescent="0.35">
      <c r="A42498">
        <v>3072024</v>
      </c>
      <c r="B42498" t="s">
        <v>662</v>
      </c>
      <c r="C42498" t="s">
        <v>102</v>
      </c>
      <c r="D42498" t="s">
        <v>225</v>
      </c>
      <c r="E42498" t="s">
        <v>228</v>
      </c>
      <c r="F42498" t="s">
        <v>229</v>
      </c>
    </row>
    <row r="42499" spans="1:7" x14ac:dyDescent="0.35">
      <c r="A42499">
        <v>3072024</v>
      </c>
      <c r="B42499" t="s">
        <v>471</v>
      </c>
      <c r="C42499" t="s">
        <v>273</v>
      </c>
      <c r="D42499" t="s">
        <v>232</v>
      </c>
      <c r="E42499" t="s">
        <v>101</v>
      </c>
    </row>
    <row r="42500" spans="1:7" x14ac:dyDescent="0.35">
      <c r="A42500">
        <v>3072024</v>
      </c>
      <c r="B42500" t="s">
        <v>455</v>
      </c>
      <c r="C42500" t="s">
        <v>505</v>
      </c>
      <c r="D42500" t="s">
        <v>235</v>
      </c>
      <c r="E42500" t="s">
        <v>236</v>
      </c>
      <c r="F42500" t="s">
        <v>101</v>
      </c>
    </row>
    <row r="42501" spans="1:7" x14ac:dyDescent="0.35">
      <c r="A42501">
        <v>3072024</v>
      </c>
      <c r="B42501" t="s">
        <v>493</v>
      </c>
      <c r="C42501" t="s">
        <v>805</v>
      </c>
      <c r="D42501" t="s">
        <v>235</v>
      </c>
      <c r="E42501" t="s">
        <v>239</v>
      </c>
      <c r="F42501" t="s">
        <v>149</v>
      </c>
    </row>
    <row r="42502" spans="1:7" x14ac:dyDescent="0.35">
      <c r="A42502">
        <v>3072024</v>
      </c>
      <c r="B42502" t="s">
        <v>514</v>
      </c>
      <c r="C42502" t="s">
        <v>102</v>
      </c>
      <c r="D42502" t="s">
        <v>235</v>
      </c>
      <c r="E42502" t="s">
        <v>241</v>
      </c>
      <c r="F42502" t="s">
        <v>101</v>
      </c>
    </row>
    <row r="42503" spans="1:7" x14ac:dyDescent="0.35">
      <c r="A42503">
        <v>3072024</v>
      </c>
      <c r="B42503" t="s">
        <v>425</v>
      </c>
      <c r="C42503" t="s">
        <v>234</v>
      </c>
      <c r="D42503" t="s">
        <v>243</v>
      </c>
      <c r="E42503" t="s">
        <v>101</v>
      </c>
    </row>
    <row r="42504" spans="1:7" x14ac:dyDescent="0.35">
      <c r="A42504">
        <v>3072024</v>
      </c>
      <c r="B42504" t="s">
        <v>305</v>
      </c>
      <c r="C42504" t="s">
        <v>302</v>
      </c>
      <c r="D42504" t="s">
        <v>245</v>
      </c>
      <c r="E42504" t="s">
        <v>246</v>
      </c>
    </row>
    <row r="42505" spans="1:7" x14ac:dyDescent="0.35">
      <c r="A42505">
        <v>3072024</v>
      </c>
      <c r="B42505" t="s">
        <v>825</v>
      </c>
      <c r="C42505" t="s">
        <v>415</v>
      </c>
      <c r="D42505" t="s">
        <v>245</v>
      </c>
      <c r="E42505" t="s">
        <v>249</v>
      </c>
    </row>
    <row r="42506" spans="1:7" x14ac:dyDescent="0.35">
      <c r="A42506">
        <v>3072024</v>
      </c>
      <c r="B42506" t="s">
        <v>145</v>
      </c>
      <c r="C42506" t="s">
        <v>546</v>
      </c>
      <c r="D42506" t="s">
        <v>252</v>
      </c>
      <c r="E42506" t="s">
        <v>101</v>
      </c>
    </row>
    <row r="42507" spans="1:7" x14ac:dyDescent="0.35">
      <c r="A42507">
        <v>3072024</v>
      </c>
      <c r="B42507" t="s">
        <v>155</v>
      </c>
      <c r="C42507" t="s">
        <v>452</v>
      </c>
      <c r="D42507" t="s">
        <v>254</v>
      </c>
    </row>
    <row r="42508" spans="1:7" x14ac:dyDescent="0.35">
      <c r="A42508">
        <v>3072024</v>
      </c>
      <c r="B42508" t="s">
        <v>523</v>
      </c>
      <c r="C42508" t="s">
        <v>365</v>
      </c>
      <c r="D42508" t="s">
        <v>256</v>
      </c>
      <c r="E42508" t="s">
        <v>257</v>
      </c>
      <c r="F42508" t="s">
        <v>236</v>
      </c>
      <c r="G42508" t="s">
        <v>101</v>
      </c>
    </row>
    <row r="42509" spans="1:7" x14ac:dyDescent="0.35">
      <c r="A42509">
        <v>3072024</v>
      </c>
      <c r="B42509" t="s">
        <v>224</v>
      </c>
      <c r="C42509" t="s">
        <v>402</v>
      </c>
      <c r="D42509" t="s">
        <v>260</v>
      </c>
      <c r="E42509" t="s">
        <v>136</v>
      </c>
      <c r="F42509" t="s">
        <v>101</v>
      </c>
    </row>
    <row r="42510" spans="1:7" x14ac:dyDescent="0.35">
      <c r="A42510">
        <v>3072024</v>
      </c>
      <c r="B42510" t="s">
        <v>357</v>
      </c>
      <c r="C42510" t="s">
        <v>261</v>
      </c>
      <c r="D42510" t="s">
        <v>262</v>
      </c>
      <c r="E42510" t="s">
        <v>101</v>
      </c>
    </row>
    <row r="42511" spans="1:7" x14ac:dyDescent="0.35">
      <c r="A42511">
        <v>3072024</v>
      </c>
      <c r="B42511" t="s">
        <v>285</v>
      </c>
      <c r="C42511" t="s">
        <v>329</v>
      </c>
      <c r="D42511" t="s">
        <v>264</v>
      </c>
      <c r="E42511" t="s">
        <v>101</v>
      </c>
    </row>
    <row r="42512" spans="1:7" x14ac:dyDescent="0.35">
      <c r="A42512">
        <v>3072024</v>
      </c>
      <c r="B42512" t="s">
        <v>188</v>
      </c>
      <c r="C42512" t="s">
        <v>264</v>
      </c>
      <c r="D42512" t="s">
        <v>149</v>
      </c>
    </row>
    <row r="42513" spans="1:8" x14ac:dyDescent="0.35">
      <c r="A42513">
        <v>3072024</v>
      </c>
      <c r="B42513" t="s">
        <v>573</v>
      </c>
      <c r="C42513" t="s">
        <v>224</v>
      </c>
      <c r="D42513" t="s">
        <v>265</v>
      </c>
      <c r="E42513" t="s">
        <v>101</v>
      </c>
      <c r="F42513" t="s">
        <v>266</v>
      </c>
    </row>
    <row r="42514" spans="1:8" x14ac:dyDescent="0.35">
      <c r="A42514">
        <v>3072024</v>
      </c>
      <c r="B42514" t="s">
        <v>414</v>
      </c>
      <c r="C42514" t="s">
        <v>125</v>
      </c>
      <c r="D42514" t="s">
        <v>267</v>
      </c>
      <c r="E42514" t="s">
        <v>101</v>
      </c>
    </row>
    <row r="42515" spans="1:8" x14ac:dyDescent="0.35">
      <c r="A42515">
        <v>3072024</v>
      </c>
      <c r="B42515" t="s">
        <v>657</v>
      </c>
      <c r="C42515" t="s">
        <v>293</v>
      </c>
      <c r="D42515" t="s">
        <v>268</v>
      </c>
    </row>
    <row r="42516" spans="1:8" x14ac:dyDescent="0.35">
      <c r="A42516">
        <v>3072024</v>
      </c>
      <c r="B42516" t="s">
        <v>419</v>
      </c>
      <c r="C42516" t="s">
        <v>318</v>
      </c>
      <c r="D42516" t="s">
        <v>270</v>
      </c>
      <c r="E42516" t="s">
        <v>271</v>
      </c>
      <c r="F42516" t="s">
        <v>101</v>
      </c>
    </row>
    <row r="42517" spans="1:8" x14ac:dyDescent="0.35">
      <c r="A42517">
        <v>3072024</v>
      </c>
      <c r="B42517" t="s">
        <v>447</v>
      </c>
      <c r="C42517" t="s">
        <v>125</v>
      </c>
      <c r="D42517" t="s">
        <v>274</v>
      </c>
      <c r="E42517" t="s">
        <v>101</v>
      </c>
    </row>
    <row r="42518" spans="1:8" x14ac:dyDescent="0.35">
      <c r="A42518">
        <v>3072024</v>
      </c>
      <c r="B42518" t="s">
        <v>556</v>
      </c>
      <c r="C42518" t="s">
        <v>354</v>
      </c>
      <c r="D42518" t="s">
        <v>277</v>
      </c>
      <c r="E42518" t="s">
        <v>101</v>
      </c>
    </row>
    <row r="42519" spans="1:8" x14ac:dyDescent="0.35">
      <c r="A42519">
        <v>3072024</v>
      </c>
      <c r="B42519" t="s">
        <v>183</v>
      </c>
      <c r="C42519" t="s">
        <v>428</v>
      </c>
      <c r="D42519" t="s">
        <v>279</v>
      </c>
      <c r="E42519" t="s">
        <v>140</v>
      </c>
      <c r="F42519" t="s">
        <v>280</v>
      </c>
    </row>
    <row r="42520" spans="1:8" x14ac:dyDescent="0.35">
      <c r="A42520">
        <v>3072024</v>
      </c>
      <c r="B42520" t="s">
        <v>639</v>
      </c>
      <c r="C42520" t="s">
        <v>438</v>
      </c>
      <c r="D42520" t="s">
        <v>281</v>
      </c>
    </row>
    <row r="42521" spans="1:8" x14ac:dyDescent="0.35">
      <c r="A42521">
        <v>3072024</v>
      </c>
      <c r="B42521" t="s">
        <v>600</v>
      </c>
      <c r="C42521" t="s">
        <v>389</v>
      </c>
      <c r="D42521" t="s">
        <v>284</v>
      </c>
      <c r="E42521" t="s">
        <v>101</v>
      </c>
    </row>
    <row r="42522" spans="1:8" x14ac:dyDescent="0.35">
      <c r="A42522">
        <v>3072024</v>
      </c>
      <c r="B42522" t="s">
        <v>720</v>
      </c>
      <c r="C42522" t="s">
        <v>258</v>
      </c>
      <c r="D42522" t="s">
        <v>287</v>
      </c>
      <c r="E42522" t="s">
        <v>101</v>
      </c>
    </row>
    <row r="42523" spans="1:8" x14ac:dyDescent="0.35">
      <c r="A42523">
        <v>3072024</v>
      </c>
      <c r="B42523" t="s">
        <v>534</v>
      </c>
      <c r="C42523" t="s">
        <v>405</v>
      </c>
      <c r="D42523" t="s">
        <v>288</v>
      </c>
      <c r="E42523" t="s">
        <v>101</v>
      </c>
    </row>
    <row r="42524" spans="1:8" x14ac:dyDescent="0.35">
      <c r="A42524">
        <v>3072024</v>
      </c>
      <c r="B42524" t="s">
        <v>282</v>
      </c>
      <c r="C42524" t="s">
        <v>363</v>
      </c>
      <c r="D42524" t="s">
        <v>290</v>
      </c>
      <c r="E42524" t="s">
        <v>140</v>
      </c>
      <c r="F42524" t="s">
        <v>291</v>
      </c>
    </row>
    <row r="42525" spans="1:8" x14ac:dyDescent="0.35">
      <c r="A42525">
        <v>3072024</v>
      </c>
      <c r="B42525" t="s">
        <v>573</v>
      </c>
      <c r="C42525" t="s">
        <v>432</v>
      </c>
      <c r="D42525" t="s">
        <v>290</v>
      </c>
      <c r="E42525" t="s">
        <v>140</v>
      </c>
      <c r="F42525" t="s">
        <v>294</v>
      </c>
      <c r="G42525" t="s">
        <v>295</v>
      </c>
      <c r="H42525" t="s">
        <v>101</v>
      </c>
    </row>
    <row r="42526" spans="1:8" x14ac:dyDescent="0.35">
      <c r="A42526">
        <v>3072024</v>
      </c>
      <c r="B42526" t="s">
        <v>422</v>
      </c>
      <c r="C42526" t="s">
        <v>381</v>
      </c>
      <c r="D42526" t="s">
        <v>298</v>
      </c>
      <c r="E42526" t="s">
        <v>101</v>
      </c>
    </row>
    <row r="42527" spans="1:8" x14ac:dyDescent="0.35">
      <c r="A42527">
        <v>3072024</v>
      </c>
      <c r="B42527" t="s">
        <v>227</v>
      </c>
      <c r="C42527" t="s">
        <v>118</v>
      </c>
      <c r="D42527" t="s">
        <v>300</v>
      </c>
      <c r="E42527" t="s">
        <v>262</v>
      </c>
      <c r="F42527" t="s">
        <v>101</v>
      </c>
    </row>
    <row r="42528" spans="1:8" x14ac:dyDescent="0.35">
      <c r="A42528">
        <v>3072024</v>
      </c>
      <c r="B42528" t="s">
        <v>248</v>
      </c>
      <c r="C42528" t="s">
        <v>106</v>
      </c>
      <c r="D42528" t="s">
        <v>301</v>
      </c>
      <c r="E42528" t="s">
        <v>101</v>
      </c>
    </row>
    <row r="42529" spans="1:9" x14ac:dyDescent="0.35">
      <c r="A42529">
        <v>3072024</v>
      </c>
      <c r="B42529" t="s">
        <v>479</v>
      </c>
      <c r="C42529" t="s">
        <v>255</v>
      </c>
      <c r="D42529" t="s">
        <v>303</v>
      </c>
      <c r="E42529" t="s">
        <v>149</v>
      </c>
    </row>
    <row r="42530" spans="1:9" x14ac:dyDescent="0.35">
      <c r="A42530">
        <v>3072024</v>
      </c>
      <c r="B42530" t="s">
        <v>558</v>
      </c>
      <c r="C42530" t="s">
        <v>504</v>
      </c>
      <c r="D42530" t="s">
        <v>306</v>
      </c>
      <c r="E42530" t="s">
        <v>101</v>
      </c>
    </row>
    <row r="42531" spans="1:9" x14ac:dyDescent="0.35">
      <c r="A42531">
        <v>3072024</v>
      </c>
      <c r="B42531" t="s">
        <v>766</v>
      </c>
      <c r="C42531" t="s">
        <v>525</v>
      </c>
      <c r="D42531" t="s">
        <v>308</v>
      </c>
      <c r="E42531" t="s">
        <v>309</v>
      </c>
      <c r="F42531" t="s">
        <v>310</v>
      </c>
      <c r="G42531" t="s">
        <v>311</v>
      </c>
      <c r="H42531" t="s">
        <v>312</v>
      </c>
      <c r="I42531" t="s">
        <v>101</v>
      </c>
    </row>
    <row r="42532" spans="1:9" x14ac:dyDescent="0.35">
      <c r="A42532">
        <v>3072024</v>
      </c>
      <c r="B42532" t="s">
        <v>155</v>
      </c>
      <c r="C42532" t="s">
        <v>354</v>
      </c>
      <c r="D42532" t="s">
        <v>314</v>
      </c>
      <c r="E42532" t="s">
        <v>315</v>
      </c>
      <c r="F42532" t="s">
        <v>101</v>
      </c>
    </row>
    <row r="42533" spans="1:9" x14ac:dyDescent="0.35">
      <c r="A42533">
        <v>3072024</v>
      </c>
      <c r="B42533" t="s">
        <v>340</v>
      </c>
      <c r="C42533" t="s">
        <v>433</v>
      </c>
      <c r="D42533" t="s">
        <v>314</v>
      </c>
      <c r="E42533" t="s">
        <v>317</v>
      </c>
      <c r="F42533" t="s">
        <v>101</v>
      </c>
    </row>
    <row r="42534" spans="1:9" x14ac:dyDescent="0.35">
      <c r="A42534">
        <v>3072024</v>
      </c>
      <c r="B42534" t="s">
        <v>450</v>
      </c>
      <c r="C42534" t="s">
        <v>188</v>
      </c>
      <c r="D42534" t="s">
        <v>319</v>
      </c>
      <c r="E42534" t="s">
        <v>320</v>
      </c>
      <c r="F42534" t="s">
        <v>321</v>
      </c>
    </row>
    <row r="42535" spans="1:9" x14ac:dyDescent="0.35">
      <c r="A42535">
        <v>3072024</v>
      </c>
      <c r="B42535" t="s">
        <v>444</v>
      </c>
      <c r="C42535" t="s">
        <v>275</v>
      </c>
      <c r="D42535" t="s">
        <v>322</v>
      </c>
      <c r="E42535" t="s">
        <v>101</v>
      </c>
    </row>
    <row r="42536" spans="1:9" x14ac:dyDescent="0.35">
      <c r="A42536">
        <v>3072024</v>
      </c>
      <c r="B42536" t="s">
        <v>518</v>
      </c>
      <c r="C42536" t="s">
        <v>574</v>
      </c>
      <c r="D42536" t="s">
        <v>325</v>
      </c>
      <c r="E42536" t="s">
        <v>101</v>
      </c>
    </row>
    <row r="42537" spans="1:9" x14ac:dyDescent="0.35">
      <c r="A42537">
        <v>3072024</v>
      </c>
      <c r="B42537" t="s">
        <v>634</v>
      </c>
      <c r="C42537" t="s">
        <v>237</v>
      </c>
      <c r="D42537" t="s">
        <v>328</v>
      </c>
      <c r="E42537" t="s">
        <v>101</v>
      </c>
    </row>
    <row r="42538" spans="1:9" x14ac:dyDescent="0.35">
      <c r="A42538">
        <v>3072024</v>
      </c>
      <c r="B42538" t="s">
        <v>117</v>
      </c>
      <c r="C42538" t="s">
        <v>331</v>
      </c>
      <c r="D42538" t="s">
        <v>332</v>
      </c>
      <c r="E42538" t="s">
        <v>101</v>
      </c>
    </row>
    <row r="42539" spans="1:9" x14ac:dyDescent="0.35">
      <c r="A42539">
        <v>3072024</v>
      </c>
      <c r="B42539" t="s">
        <v>197</v>
      </c>
      <c r="C42539" t="s">
        <v>585</v>
      </c>
      <c r="D42539" t="s">
        <v>331</v>
      </c>
      <c r="E42539" t="s">
        <v>335</v>
      </c>
      <c r="F42539" t="s">
        <v>101</v>
      </c>
    </row>
    <row r="42540" spans="1:9" x14ac:dyDescent="0.35">
      <c r="A42540">
        <v>3072024</v>
      </c>
      <c r="B42540" t="s">
        <v>402</v>
      </c>
      <c r="C42540" t="s">
        <v>656</v>
      </c>
      <c r="D42540" t="s">
        <v>331</v>
      </c>
      <c r="E42540" t="s">
        <v>338</v>
      </c>
      <c r="F42540" t="s">
        <v>321</v>
      </c>
    </row>
    <row r="42541" spans="1:9" x14ac:dyDescent="0.35">
      <c r="A42541">
        <v>3072024</v>
      </c>
      <c r="B42541" t="s">
        <v>638</v>
      </c>
      <c r="C42541" t="s">
        <v>559</v>
      </c>
      <c r="D42541" t="s">
        <v>170</v>
      </c>
    </row>
    <row r="42542" spans="1:9" x14ac:dyDescent="0.35">
      <c r="A42542">
        <v>3072024</v>
      </c>
      <c r="B42542" t="s">
        <v>465</v>
      </c>
      <c r="C42542" t="s">
        <v>353</v>
      </c>
      <c r="D42542" t="s">
        <v>341</v>
      </c>
      <c r="E42542" t="s">
        <v>101</v>
      </c>
    </row>
    <row r="42543" spans="1:9" x14ac:dyDescent="0.35">
      <c r="A42543">
        <v>3072024</v>
      </c>
      <c r="B42543" t="s">
        <v>662</v>
      </c>
      <c r="C42543" t="s">
        <v>162</v>
      </c>
      <c r="D42543" t="s">
        <v>343</v>
      </c>
      <c r="E42543" t="s">
        <v>101</v>
      </c>
    </row>
    <row r="42544" spans="1:9" x14ac:dyDescent="0.35">
      <c r="A42544">
        <v>3072024</v>
      </c>
      <c r="B42544" t="s">
        <v>297</v>
      </c>
      <c r="C42544" t="s">
        <v>132</v>
      </c>
      <c r="D42544" t="s">
        <v>344</v>
      </c>
      <c r="E42544" t="s">
        <v>345</v>
      </c>
      <c r="F42544" t="s">
        <v>101</v>
      </c>
    </row>
    <row r="42545" spans="1:8" x14ac:dyDescent="0.35">
      <c r="A42545">
        <v>3072024</v>
      </c>
      <c r="B42545" t="s">
        <v>550</v>
      </c>
      <c r="C42545" t="s">
        <v>353</v>
      </c>
      <c r="D42545" t="s">
        <v>132</v>
      </c>
      <c r="E42545" t="s">
        <v>347</v>
      </c>
      <c r="F42545" t="s">
        <v>101</v>
      </c>
    </row>
    <row r="42546" spans="1:8" x14ac:dyDescent="0.35">
      <c r="A42546">
        <v>3072024</v>
      </c>
      <c r="B42546" t="s">
        <v>438</v>
      </c>
      <c r="C42546" t="s">
        <v>197</v>
      </c>
      <c r="D42546" t="s">
        <v>132</v>
      </c>
      <c r="E42546" t="s">
        <v>348</v>
      </c>
      <c r="F42546" t="s">
        <v>101</v>
      </c>
    </row>
    <row r="42547" spans="1:8" x14ac:dyDescent="0.35">
      <c r="A42547">
        <v>3072024</v>
      </c>
      <c r="B42547" t="s">
        <v>478</v>
      </c>
      <c r="C42547" t="s">
        <v>490</v>
      </c>
      <c r="D42547" t="s">
        <v>132</v>
      </c>
      <c r="E42547" t="s">
        <v>350</v>
      </c>
      <c r="F42547" t="s">
        <v>101</v>
      </c>
    </row>
    <row r="42548" spans="1:8" x14ac:dyDescent="0.35">
      <c r="A42548">
        <v>3072024</v>
      </c>
      <c r="B42548" t="s">
        <v>534</v>
      </c>
      <c r="C42548" t="s">
        <v>446</v>
      </c>
      <c r="D42548" t="s">
        <v>132</v>
      </c>
      <c r="E42548" t="s">
        <v>352</v>
      </c>
      <c r="F42548" t="s">
        <v>101</v>
      </c>
    </row>
    <row r="42549" spans="1:8" x14ac:dyDescent="0.35">
      <c r="A42549">
        <v>3072024</v>
      </c>
      <c r="B42549" t="s">
        <v>456</v>
      </c>
      <c r="C42549" t="s">
        <v>353</v>
      </c>
      <c r="D42549" t="s">
        <v>132</v>
      </c>
      <c r="E42549" t="s">
        <v>133</v>
      </c>
      <c r="F42549" t="s">
        <v>355</v>
      </c>
    </row>
    <row r="42550" spans="1:8" x14ac:dyDescent="0.35">
      <c r="A42550">
        <v>3072024</v>
      </c>
      <c r="B42550" t="s">
        <v>556</v>
      </c>
      <c r="C42550" t="s">
        <v>212</v>
      </c>
      <c r="D42550" t="s">
        <v>132</v>
      </c>
      <c r="E42550" t="s">
        <v>356</v>
      </c>
      <c r="F42550" t="s">
        <v>101</v>
      </c>
    </row>
    <row r="42551" spans="1:8" x14ac:dyDescent="0.35">
      <c r="A42551">
        <v>3072024</v>
      </c>
      <c r="B42551" t="s">
        <v>469</v>
      </c>
      <c r="C42551" t="s">
        <v>512</v>
      </c>
      <c r="D42551" t="s">
        <v>359</v>
      </c>
      <c r="E42551" t="s">
        <v>360</v>
      </c>
      <c r="F42551" t="s">
        <v>101</v>
      </c>
    </row>
    <row r="42552" spans="1:8" x14ac:dyDescent="0.35">
      <c r="A42552">
        <v>3072024</v>
      </c>
      <c r="B42552" t="s">
        <v>224</v>
      </c>
      <c r="C42552" t="s">
        <v>539</v>
      </c>
      <c r="D42552" t="s">
        <v>359</v>
      </c>
      <c r="E42552" t="s">
        <v>362</v>
      </c>
      <c r="F42552" t="s">
        <v>101</v>
      </c>
    </row>
    <row r="42553" spans="1:8" x14ac:dyDescent="0.35">
      <c r="A42553">
        <v>3072024</v>
      </c>
      <c r="B42553" t="s">
        <v>413</v>
      </c>
      <c r="C42553" t="s">
        <v>453</v>
      </c>
      <c r="D42553" t="s">
        <v>359</v>
      </c>
      <c r="E42553" t="s">
        <v>362</v>
      </c>
      <c r="F42553" t="s">
        <v>140</v>
      </c>
      <c r="G42553" t="s">
        <v>364</v>
      </c>
      <c r="H42553" t="s">
        <v>101</v>
      </c>
    </row>
    <row r="42554" spans="1:8" x14ac:dyDescent="0.35">
      <c r="A42554">
        <v>3072024</v>
      </c>
      <c r="B42554" t="s">
        <v>597</v>
      </c>
      <c r="C42554" t="s">
        <v>150</v>
      </c>
      <c r="D42554" t="s">
        <v>366</v>
      </c>
      <c r="E42554" t="s">
        <v>257</v>
      </c>
      <c r="F42554" t="s">
        <v>367</v>
      </c>
      <c r="G42554" t="s">
        <v>101</v>
      </c>
    </row>
    <row r="42555" spans="1:8" x14ac:dyDescent="0.35">
      <c r="A42555">
        <v>3072024</v>
      </c>
      <c r="B42555" t="s">
        <v>444</v>
      </c>
      <c r="C42555" t="s">
        <v>329</v>
      </c>
      <c r="D42555" t="s">
        <v>369</v>
      </c>
      <c r="E42555" t="s">
        <v>370</v>
      </c>
      <c r="F42555" t="s">
        <v>101</v>
      </c>
    </row>
    <row r="42556" spans="1:8" x14ac:dyDescent="0.35">
      <c r="A42556">
        <v>3072024</v>
      </c>
      <c r="B42556" t="s">
        <v>477</v>
      </c>
      <c r="C42556" t="s">
        <v>586</v>
      </c>
      <c r="D42556" t="s">
        <v>371</v>
      </c>
      <c r="E42556" t="s">
        <v>101</v>
      </c>
    </row>
    <row r="42557" spans="1:8" x14ac:dyDescent="0.35">
      <c r="A42557">
        <v>3072024</v>
      </c>
      <c r="B42557" t="s">
        <v>150</v>
      </c>
      <c r="C42557" t="s">
        <v>160</v>
      </c>
      <c r="D42557" t="s">
        <v>372</v>
      </c>
      <c r="E42557" t="s">
        <v>101</v>
      </c>
    </row>
    <row r="42558" spans="1:8" x14ac:dyDescent="0.35">
      <c r="A42558">
        <v>3072024</v>
      </c>
      <c r="B42558" t="s">
        <v>145</v>
      </c>
      <c r="C42558" t="s">
        <v>373</v>
      </c>
      <c r="D42558" t="s">
        <v>101</v>
      </c>
    </row>
    <row r="42559" spans="1:8" x14ac:dyDescent="0.35">
      <c r="A42559">
        <v>3072024</v>
      </c>
      <c r="B42559" t="s">
        <v>567</v>
      </c>
      <c r="C42559" t="s">
        <v>99</v>
      </c>
      <c r="D42559" t="s">
        <v>376</v>
      </c>
      <c r="E42559" t="s">
        <v>140</v>
      </c>
      <c r="F42559" t="s">
        <v>331</v>
      </c>
      <c r="G42559" t="s">
        <v>377</v>
      </c>
      <c r="H42559" t="s">
        <v>101</v>
      </c>
    </row>
    <row r="42560" spans="1:8" x14ac:dyDescent="0.35">
      <c r="A42560">
        <v>3072024</v>
      </c>
      <c r="B42560" t="s">
        <v>520</v>
      </c>
      <c r="C42560" t="s">
        <v>433</v>
      </c>
      <c r="D42560" t="s">
        <v>378</v>
      </c>
    </row>
    <row r="42561" spans="1:9" x14ac:dyDescent="0.35">
      <c r="A42561">
        <v>3072024</v>
      </c>
      <c r="B42561" t="s">
        <v>323</v>
      </c>
      <c r="C42561" t="s">
        <v>453</v>
      </c>
      <c r="D42561" t="s">
        <v>380</v>
      </c>
      <c r="E42561" t="s">
        <v>101</v>
      </c>
    </row>
    <row r="42562" spans="1:9" x14ac:dyDescent="0.35">
      <c r="A42562">
        <v>3072024</v>
      </c>
      <c r="B42562" t="s">
        <v>471</v>
      </c>
      <c r="C42562" t="s">
        <v>162</v>
      </c>
      <c r="D42562" t="s">
        <v>382</v>
      </c>
      <c r="E42562" t="s">
        <v>383</v>
      </c>
    </row>
    <row r="42563" spans="1:9" x14ac:dyDescent="0.35">
      <c r="A42563">
        <v>3072024</v>
      </c>
      <c r="B42563" t="s">
        <v>439</v>
      </c>
      <c r="C42563" t="s">
        <v>535</v>
      </c>
      <c r="D42563" t="s">
        <v>385</v>
      </c>
      <c r="E42563" t="s">
        <v>386</v>
      </c>
    </row>
    <row r="42564" spans="1:9" x14ac:dyDescent="0.35">
      <c r="A42564">
        <v>3072024</v>
      </c>
      <c r="B42564" t="s">
        <v>566</v>
      </c>
      <c r="C42564" t="s">
        <v>269</v>
      </c>
      <c r="D42564" t="s">
        <v>388</v>
      </c>
      <c r="E42564" t="s">
        <v>101</v>
      </c>
    </row>
    <row r="42565" spans="1:9" x14ac:dyDescent="0.35">
      <c r="A42565">
        <v>3072024</v>
      </c>
      <c r="B42565" t="s">
        <v>535</v>
      </c>
      <c r="C42565" t="s">
        <v>259</v>
      </c>
      <c r="D42565" t="s">
        <v>391</v>
      </c>
      <c r="E42565" t="s">
        <v>101</v>
      </c>
    </row>
    <row r="42566" spans="1:9" x14ac:dyDescent="0.35">
      <c r="A42566">
        <v>3072024</v>
      </c>
      <c r="B42566" t="s">
        <v>418</v>
      </c>
      <c r="C42566" t="s">
        <v>580</v>
      </c>
      <c r="D42566" t="s">
        <v>393</v>
      </c>
    </row>
    <row r="42567" spans="1:9" x14ac:dyDescent="0.35">
      <c r="A42567">
        <v>3072024</v>
      </c>
      <c r="B42567" t="s">
        <v>183</v>
      </c>
      <c r="C42567" t="s">
        <v>158</v>
      </c>
      <c r="D42567" t="s">
        <v>394</v>
      </c>
      <c r="E42567" t="s">
        <v>395</v>
      </c>
      <c r="F42567" t="s">
        <v>101</v>
      </c>
    </row>
    <row r="42568" spans="1:9" x14ac:dyDescent="0.35">
      <c r="A42568">
        <v>3072024</v>
      </c>
      <c r="B42568" t="s">
        <v>417</v>
      </c>
      <c r="C42568" t="s">
        <v>512</v>
      </c>
      <c r="D42568" t="s">
        <v>396</v>
      </c>
    </row>
    <row r="42569" spans="1:9" x14ac:dyDescent="0.35">
      <c r="A42569">
        <v>3072024</v>
      </c>
      <c r="B42569" t="s">
        <v>259</v>
      </c>
      <c r="C42569" t="s">
        <v>397</v>
      </c>
      <c r="D42569" t="s">
        <v>101</v>
      </c>
    </row>
    <row r="42570" spans="1:9" x14ac:dyDescent="0.35">
      <c r="A42570">
        <v>3072024</v>
      </c>
      <c r="B42570" t="s">
        <v>525</v>
      </c>
      <c r="C42570" t="s">
        <v>263</v>
      </c>
      <c r="D42570" t="s">
        <v>399</v>
      </c>
      <c r="E42570" t="s">
        <v>140</v>
      </c>
      <c r="F42570" t="s">
        <v>400</v>
      </c>
      <c r="G42570" t="s">
        <v>257</v>
      </c>
      <c r="H42570" t="s">
        <v>331</v>
      </c>
      <c r="I42570" t="s">
        <v>401</v>
      </c>
    </row>
    <row r="42571" spans="1:9" x14ac:dyDescent="0.35">
      <c r="A42571">
        <v>3072024</v>
      </c>
      <c r="B42571" t="s">
        <v>137</v>
      </c>
      <c r="C42571" t="s">
        <v>365</v>
      </c>
      <c r="D42571" t="s">
        <v>399</v>
      </c>
      <c r="E42571" t="s">
        <v>187</v>
      </c>
      <c r="F42571" t="s">
        <v>101</v>
      </c>
    </row>
    <row r="42572" spans="1:9" x14ac:dyDescent="0.35">
      <c r="A42572">
        <v>3072024</v>
      </c>
      <c r="B42572" t="s">
        <v>346</v>
      </c>
      <c r="C42572" t="s">
        <v>273</v>
      </c>
      <c r="D42572" t="s">
        <v>399</v>
      </c>
      <c r="E42572" t="s">
        <v>403</v>
      </c>
      <c r="F42572" t="s">
        <v>101</v>
      </c>
    </row>
    <row r="42573" spans="1:9" x14ac:dyDescent="0.35">
      <c r="A42573">
        <v>3072024</v>
      </c>
      <c r="B42573" t="s">
        <v>466</v>
      </c>
      <c r="C42573" t="s">
        <v>472</v>
      </c>
      <c r="D42573" t="s">
        <v>399</v>
      </c>
      <c r="E42573" t="s">
        <v>404</v>
      </c>
      <c r="F42573" t="s">
        <v>101</v>
      </c>
    </row>
    <row r="42574" spans="1:9" x14ac:dyDescent="0.35">
      <c r="A42574">
        <v>2072024</v>
      </c>
      <c r="B42574" t="s">
        <v>493</v>
      </c>
      <c r="C42574" t="s">
        <v>269</v>
      </c>
      <c r="D42574" t="s">
        <v>100</v>
      </c>
      <c r="E42574" t="s">
        <v>101</v>
      </c>
    </row>
    <row r="42575" spans="1:9" x14ac:dyDescent="0.35">
      <c r="A42575">
        <v>2072024</v>
      </c>
      <c r="B42575" t="s">
        <v>441</v>
      </c>
      <c r="C42575" t="s">
        <v>453</v>
      </c>
      <c r="D42575" t="s">
        <v>104</v>
      </c>
      <c r="E42575" t="s">
        <v>101</v>
      </c>
    </row>
    <row r="42576" spans="1:9" x14ac:dyDescent="0.35">
      <c r="A42576">
        <v>2072024</v>
      </c>
      <c r="B42576" t="s">
        <v>296</v>
      </c>
      <c r="C42576" t="s">
        <v>107</v>
      </c>
      <c r="D42576" t="s">
        <v>108</v>
      </c>
      <c r="E42576" t="s">
        <v>101</v>
      </c>
    </row>
    <row r="42577" spans="1:7" x14ac:dyDescent="0.35">
      <c r="A42577">
        <v>2072024</v>
      </c>
      <c r="B42577" t="s">
        <v>155</v>
      </c>
      <c r="C42577" t="s">
        <v>186</v>
      </c>
      <c r="D42577" t="s">
        <v>111</v>
      </c>
      <c r="E42577" t="s">
        <v>101</v>
      </c>
    </row>
    <row r="42578" spans="1:7" x14ac:dyDescent="0.35">
      <c r="A42578">
        <v>2072024</v>
      </c>
      <c r="B42578" t="s">
        <v>571</v>
      </c>
      <c r="C42578" t="s">
        <v>702</v>
      </c>
      <c r="D42578" t="s">
        <v>114</v>
      </c>
      <c r="E42578" t="s">
        <v>115</v>
      </c>
      <c r="F42578" t="s">
        <v>116</v>
      </c>
    </row>
    <row r="42579" spans="1:7" x14ac:dyDescent="0.35">
      <c r="A42579">
        <v>2072024</v>
      </c>
      <c r="B42579" t="s">
        <v>421</v>
      </c>
      <c r="C42579" t="s">
        <v>633</v>
      </c>
      <c r="D42579" t="s">
        <v>114</v>
      </c>
      <c r="E42579" t="s">
        <v>119</v>
      </c>
      <c r="F42579" t="s">
        <v>120</v>
      </c>
      <c r="G42579" t="s">
        <v>121</v>
      </c>
    </row>
    <row r="42580" spans="1:7" x14ac:dyDescent="0.35">
      <c r="A42580">
        <v>2072024</v>
      </c>
      <c r="B42580" t="s">
        <v>358</v>
      </c>
      <c r="C42580" t="s">
        <v>681</v>
      </c>
      <c r="D42580" t="s">
        <v>114</v>
      </c>
      <c r="E42580" t="s">
        <v>124</v>
      </c>
    </row>
    <row r="42581" spans="1:7" x14ac:dyDescent="0.35">
      <c r="A42581">
        <v>2072024</v>
      </c>
      <c r="B42581" t="s">
        <v>615</v>
      </c>
      <c r="C42581" t="s">
        <v>944</v>
      </c>
      <c r="D42581" t="s">
        <v>114</v>
      </c>
      <c r="E42581" t="s">
        <v>127</v>
      </c>
    </row>
    <row r="42582" spans="1:7" x14ac:dyDescent="0.35">
      <c r="A42582">
        <v>2072024</v>
      </c>
      <c r="B42582" t="s">
        <v>944</v>
      </c>
      <c r="C42582" t="s">
        <v>969</v>
      </c>
      <c r="D42582" t="s">
        <v>114</v>
      </c>
      <c r="E42582" t="s">
        <v>130</v>
      </c>
    </row>
    <row r="42583" spans="1:7" x14ac:dyDescent="0.35">
      <c r="A42583">
        <v>2072024</v>
      </c>
      <c r="B42583" t="s">
        <v>297</v>
      </c>
      <c r="C42583" t="s">
        <v>740</v>
      </c>
      <c r="D42583" t="s">
        <v>114</v>
      </c>
      <c r="E42583" t="s">
        <v>132</v>
      </c>
      <c r="F42583" t="s">
        <v>133</v>
      </c>
    </row>
    <row r="42584" spans="1:7" x14ac:dyDescent="0.35">
      <c r="A42584">
        <v>2072024</v>
      </c>
      <c r="B42584" t="s">
        <v>418</v>
      </c>
      <c r="C42584" t="s">
        <v>467</v>
      </c>
      <c r="D42584" t="s">
        <v>135</v>
      </c>
      <c r="E42584" t="s">
        <v>136</v>
      </c>
    </row>
    <row r="42585" spans="1:7" x14ac:dyDescent="0.35">
      <c r="A42585">
        <v>2072024</v>
      </c>
      <c r="B42585" t="s">
        <v>573</v>
      </c>
      <c r="C42585" t="s">
        <v>541</v>
      </c>
      <c r="D42585" t="s">
        <v>139</v>
      </c>
      <c r="E42585" t="s">
        <v>140</v>
      </c>
      <c r="F42585" t="s">
        <v>141</v>
      </c>
      <c r="G42585" t="s">
        <v>101</v>
      </c>
    </row>
    <row r="42586" spans="1:7" x14ac:dyDescent="0.35">
      <c r="A42586">
        <v>2072024</v>
      </c>
      <c r="B42586" t="s">
        <v>510</v>
      </c>
      <c r="C42586" t="s">
        <v>106</v>
      </c>
      <c r="D42586" t="s">
        <v>144</v>
      </c>
      <c r="E42586" t="s">
        <v>101</v>
      </c>
    </row>
    <row r="42587" spans="1:7" x14ac:dyDescent="0.35">
      <c r="A42587">
        <v>2072024</v>
      </c>
      <c r="B42587" t="s">
        <v>507</v>
      </c>
      <c r="C42587" t="s">
        <v>269</v>
      </c>
      <c r="D42587" t="s">
        <v>147</v>
      </c>
      <c r="E42587" t="s">
        <v>148</v>
      </c>
      <c r="F42587" t="s">
        <v>149</v>
      </c>
    </row>
    <row r="42588" spans="1:7" x14ac:dyDescent="0.35">
      <c r="A42588">
        <v>2072024</v>
      </c>
      <c r="B42588" t="s">
        <v>218</v>
      </c>
      <c r="C42588" t="s">
        <v>152</v>
      </c>
      <c r="D42588" t="s">
        <v>140</v>
      </c>
      <c r="E42588" t="s">
        <v>153</v>
      </c>
      <c r="F42588" t="s">
        <v>101</v>
      </c>
    </row>
    <row r="42589" spans="1:7" x14ac:dyDescent="0.35">
      <c r="A42589">
        <v>2072024</v>
      </c>
      <c r="B42589" t="s">
        <v>657</v>
      </c>
      <c r="C42589" t="s">
        <v>278</v>
      </c>
      <c r="D42589" t="s">
        <v>156</v>
      </c>
      <c r="E42589" t="s">
        <v>101</v>
      </c>
    </row>
    <row r="42590" spans="1:7" x14ac:dyDescent="0.35">
      <c r="A42590">
        <v>2072024</v>
      </c>
      <c r="B42590" t="s">
        <v>513</v>
      </c>
      <c r="C42590" t="s">
        <v>159</v>
      </c>
      <c r="D42590" t="s">
        <v>101</v>
      </c>
    </row>
    <row r="42591" spans="1:7" x14ac:dyDescent="0.35">
      <c r="A42591">
        <v>2072024</v>
      </c>
      <c r="B42591" t="s">
        <v>263</v>
      </c>
      <c r="C42591" t="s">
        <v>161</v>
      </c>
      <c r="D42591" t="s">
        <v>101</v>
      </c>
    </row>
    <row r="42592" spans="1:7" x14ac:dyDescent="0.35">
      <c r="A42592">
        <v>2072024</v>
      </c>
      <c r="B42592" t="s">
        <v>269</v>
      </c>
      <c r="C42592" t="s">
        <v>402</v>
      </c>
      <c r="D42592" t="s">
        <v>164</v>
      </c>
      <c r="E42592" t="s">
        <v>101</v>
      </c>
    </row>
    <row r="42593" spans="1:7" x14ac:dyDescent="0.35">
      <c r="A42593">
        <v>2072024</v>
      </c>
      <c r="B42593" t="s">
        <v>565</v>
      </c>
      <c r="C42593" t="s">
        <v>188</v>
      </c>
      <c r="D42593" t="s">
        <v>167</v>
      </c>
    </row>
    <row r="42594" spans="1:7" x14ac:dyDescent="0.35">
      <c r="A42594">
        <v>2072024</v>
      </c>
      <c r="B42594" t="s">
        <v>413</v>
      </c>
      <c r="C42594" t="s">
        <v>118</v>
      </c>
      <c r="D42594" t="s">
        <v>423</v>
      </c>
      <c r="E42594" t="s">
        <v>101</v>
      </c>
    </row>
    <row r="42595" spans="1:7" x14ac:dyDescent="0.35">
      <c r="A42595">
        <v>2072024</v>
      </c>
      <c r="B42595" t="s">
        <v>547</v>
      </c>
      <c r="C42595" t="s">
        <v>384</v>
      </c>
      <c r="D42595" t="s">
        <v>169</v>
      </c>
      <c r="E42595" t="s">
        <v>170</v>
      </c>
      <c r="F42595" t="s">
        <v>101</v>
      </c>
    </row>
    <row r="42596" spans="1:7" x14ac:dyDescent="0.35">
      <c r="A42596">
        <v>2072024</v>
      </c>
      <c r="B42596" t="s">
        <v>593</v>
      </c>
      <c r="C42596" t="s">
        <v>506</v>
      </c>
      <c r="D42596" t="s">
        <v>173</v>
      </c>
      <c r="E42596" t="s">
        <v>101</v>
      </c>
    </row>
    <row r="42597" spans="1:7" x14ac:dyDescent="0.35">
      <c r="A42597">
        <v>2072024</v>
      </c>
      <c r="B42597" t="s">
        <v>695</v>
      </c>
      <c r="C42597" t="s">
        <v>354</v>
      </c>
      <c r="D42597" t="s">
        <v>176</v>
      </c>
      <c r="E42597" t="s">
        <v>101</v>
      </c>
    </row>
    <row r="42598" spans="1:7" x14ac:dyDescent="0.35">
      <c r="A42598">
        <v>2072024</v>
      </c>
      <c r="B42598" t="s">
        <v>623</v>
      </c>
      <c r="C42598" t="s">
        <v>146</v>
      </c>
      <c r="D42598" t="s">
        <v>176</v>
      </c>
      <c r="E42598" t="s">
        <v>149</v>
      </c>
    </row>
    <row r="42599" spans="1:7" x14ac:dyDescent="0.35">
      <c r="A42599">
        <v>2072024</v>
      </c>
      <c r="B42599" t="s">
        <v>441</v>
      </c>
      <c r="C42599" t="s">
        <v>457</v>
      </c>
      <c r="D42599" t="s">
        <v>181</v>
      </c>
      <c r="E42599" t="s">
        <v>182</v>
      </c>
      <c r="F42599" t="s">
        <v>101</v>
      </c>
    </row>
    <row r="42600" spans="1:7" x14ac:dyDescent="0.35">
      <c r="A42600">
        <v>2072024</v>
      </c>
      <c r="B42600" t="s">
        <v>719</v>
      </c>
      <c r="C42600" t="s">
        <v>172</v>
      </c>
      <c r="D42600" t="s">
        <v>184</v>
      </c>
      <c r="E42600" t="s">
        <v>101</v>
      </c>
    </row>
    <row r="42601" spans="1:7" x14ac:dyDescent="0.35">
      <c r="A42601">
        <v>2072024</v>
      </c>
      <c r="B42601" t="s">
        <v>428</v>
      </c>
      <c r="C42601" t="s">
        <v>187</v>
      </c>
      <c r="D42601" t="s">
        <v>101</v>
      </c>
    </row>
    <row r="42602" spans="1:7" x14ac:dyDescent="0.35">
      <c r="A42602">
        <v>2072024</v>
      </c>
      <c r="B42602" t="s">
        <v>138</v>
      </c>
      <c r="C42602" t="s">
        <v>186</v>
      </c>
      <c r="D42602" t="s">
        <v>190</v>
      </c>
      <c r="E42602" t="s">
        <v>191</v>
      </c>
      <c r="F42602" t="s">
        <v>101</v>
      </c>
    </row>
    <row r="42603" spans="1:7" x14ac:dyDescent="0.35">
      <c r="A42603">
        <v>2072024</v>
      </c>
      <c r="B42603" t="s">
        <v>353</v>
      </c>
      <c r="C42603" t="s">
        <v>238</v>
      </c>
      <c r="D42603" t="s">
        <v>190</v>
      </c>
      <c r="E42603" t="s">
        <v>194</v>
      </c>
      <c r="F42603" t="s">
        <v>101</v>
      </c>
    </row>
    <row r="42604" spans="1:7" x14ac:dyDescent="0.35">
      <c r="A42604">
        <v>2072024</v>
      </c>
      <c r="B42604" t="s">
        <v>542</v>
      </c>
      <c r="C42604" t="s">
        <v>231</v>
      </c>
      <c r="D42604" t="s">
        <v>190</v>
      </c>
      <c r="E42604" t="s">
        <v>196</v>
      </c>
      <c r="F42604" t="s">
        <v>101</v>
      </c>
    </row>
    <row r="42605" spans="1:7" x14ac:dyDescent="0.35">
      <c r="A42605">
        <v>2072024</v>
      </c>
      <c r="B42605" t="s">
        <v>357</v>
      </c>
      <c r="C42605" t="s">
        <v>198</v>
      </c>
      <c r="D42605" t="s">
        <v>140</v>
      </c>
      <c r="E42605" t="s">
        <v>199</v>
      </c>
      <c r="F42605" t="s">
        <v>200</v>
      </c>
      <c r="G42605" t="s">
        <v>101</v>
      </c>
    </row>
    <row r="42606" spans="1:7" x14ac:dyDescent="0.35">
      <c r="A42606">
        <v>2072024</v>
      </c>
      <c r="B42606" t="s">
        <v>99</v>
      </c>
      <c r="C42606" t="s">
        <v>448</v>
      </c>
      <c r="D42606" t="s">
        <v>61</v>
      </c>
      <c r="E42606" t="s">
        <v>101</v>
      </c>
    </row>
    <row r="42607" spans="1:7" x14ac:dyDescent="0.35">
      <c r="A42607">
        <v>2072024</v>
      </c>
      <c r="B42607" t="s">
        <v>477</v>
      </c>
      <c r="C42607" t="s">
        <v>478</v>
      </c>
      <c r="D42607" t="s">
        <v>205</v>
      </c>
      <c r="E42607" t="s">
        <v>101</v>
      </c>
    </row>
    <row r="42608" spans="1:7" x14ac:dyDescent="0.35">
      <c r="A42608">
        <v>2072024</v>
      </c>
      <c r="B42608" t="s">
        <v>759</v>
      </c>
      <c r="C42608" t="s">
        <v>327</v>
      </c>
      <c r="D42608" t="s">
        <v>208</v>
      </c>
      <c r="E42608" t="s">
        <v>101</v>
      </c>
    </row>
    <row r="42609" spans="1:6" x14ac:dyDescent="0.35">
      <c r="A42609">
        <v>2072024</v>
      </c>
      <c r="B42609" t="s">
        <v>674</v>
      </c>
      <c r="C42609" t="s">
        <v>469</v>
      </c>
      <c r="D42609" t="s">
        <v>210</v>
      </c>
      <c r="E42609" t="s">
        <v>211</v>
      </c>
      <c r="F42609" t="s">
        <v>101</v>
      </c>
    </row>
    <row r="42610" spans="1:6" x14ac:dyDescent="0.35">
      <c r="A42610">
        <v>2072024</v>
      </c>
      <c r="B42610" t="s">
        <v>273</v>
      </c>
      <c r="C42610" t="s">
        <v>313</v>
      </c>
      <c r="D42610" t="s">
        <v>214</v>
      </c>
      <c r="E42610" t="s">
        <v>215</v>
      </c>
      <c r="F42610" t="s">
        <v>101</v>
      </c>
    </row>
    <row r="42611" spans="1:6" x14ac:dyDescent="0.35">
      <c r="A42611">
        <v>2072024</v>
      </c>
      <c r="B42611" t="s">
        <v>218</v>
      </c>
      <c r="C42611" t="s">
        <v>99</v>
      </c>
      <c r="D42611" t="s">
        <v>217</v>
      </c>
      <c r="E42611" t="s">
        <v>101</v>
      </c>
    </row>
    <row r="42612" spans="1:6" x14ac:dyDescent="0.35">
      <c r="A42612">
        <v>2072024</v>
      </c>
      <c r="B42612" t="s">
        <v>728</v>
      </c>
      <c r="C42612" t="s">
        <v>293</v>
      </c>
      <c r="D42612" t="s">
        <v>220</v>
      </c>
      <c r="E42612" t="s">
        <v>101</v>
      </c>
    </row>
    <row r="42613" spans="1:6" x14ac:dyDescent="0.35">
      <c r="A42613">
        <v>2072024</v>
      </c>
      <c r="B42613" t="s">
        <v>437</v>
      </c>
      <c r="C42613" t="s">
        <v>146</v>
      </c>
      <c r="D42613" t="s">
        <v>222</v>
      </c>
    </row>
    <row r="42614" spans="1:6" x14ac:dyDescent="0.35">
      <c r="A42614">
        <v>2072024</v>
      </c>
      <c r="B42614" t="s">
        <v>413</v>
      </c>
      <c r="C42614" t="s">
        <v>242</v>
      </c>
      <c r="D42614" t="s">
        <v>223</v>
      </c>
    </row>
    <row r="42615" spans="1:6" x14ac:dyDescent="0.35">
      <c r="A42615">
        <v>2072024</v>
      </c>
      <c r="B42615" t="s">
        <v>694</v>
      </c>
      <c r="C42615" t="s">
        <v>99</v>
      </c>
      <c r="D42615" t="s">
        <v>225</v>
      </c>
      <c r="E42615" t="s">
        <v>101</v>
      </c>
    </row>
    <row r="42616" spans="1:6" x14ac:dyDescent="0.35">
      <c r="A42616">
        <v>2072024</v>
      </c>
      <c r="B42616" t="s">
        <v>570</v>
      </c>
      <c r="C42616" t="s">
        <v>204</v>
      </c>
      <c r="D42616" t="s">
        <v>225</v>
      </c>
      <c r="E42616" t="s">
        <v>228</v>
      </c>
      <c r="F42616" t="s">
        <v>229</v>
      </c>
    </row>
    <row r="42617" spans="1:6" x14ac:dyDescent="0.35">
      <c r="A42617">
        <v>2072024</v>
      </c>
      <c r="B42617" t="s">
        <v>602</v>
      </c>
      <c r="C42617" t="s">
        <v>443</v>
      </c>
      <c r="D42617" t="s">
        <v>232</v>
      </c>
      <c r="E42617" t="s">
        <v>101</v>
      </c>
    </row>
    <row r="42618" spans="1:6" x14ac:dyDescent="0.35">
      <c r="A42618">
        <v>2072024</v>
      </c>
      <c r="B42618" t="s">
        <v>418</v>
      </c>
      <c r="C42618" t="s">
        <v>336</v>
      </c>
      <c r="D42618" t="s">
        <v>235</v>
      </c>
      <c r="E42618" t="s">
        <v>236</v>
      </c>
      <c r="F42618" t="s">
        <v>101</v>
      </c>
    </row>
    <row r="42619" spans="1:6" x14ac:dyDescent="0.35">
      <c r="A42619">
        <v>2072024</v>
      </c>
      <c r="B42619" t="s">
        <v>493</v>
      </c>
      <c r="C42619" t="s">
        <v>571</v>
      </c>
      <c r="D42619" t="s">
        <v>235</v>
      </c>
      <c r="E42619" t="s">
        <v>239</v>
      </c>
      <c r="F42619" t="s">
        <v>149</v>
      </c>
    </row>
    <row r="42620" spans="1:6" x14ac:dyDescent="0.35">
      <c r="A42620">
        <v>2072024</v>
      </c>
      <c r="B42620" t="s">
        <v>565</v>
      </c>
      <c r="C42620" t="s">
        <v>363</v>
      </c>
      <c r="D42620" t="s">
        <v>235</v>
      </c>
      <c r="E42620" t="s">
        <v>241</v>
      </c>
      <c r="F42620" t="s">
        <v>101</v>
      </c>
    </row>
    <row r="42621" spans="1:6" x14ac:dyDescent="0.35">
      <c r="A42621">
        <v>2072024</v>
      </c>
      <c r="B42621" t="s">
        <v>662</v>
      </c>
      <c r="C42621" t="s">
        <v>411</v>
      </c>
      <c r="D42621" t="s">
        <v>243</v>
      </c>
      <c r="E42621" t="s">
        <v>101</v>
      </c>
    </row>
    <row r="42622" spans="1:6" x14ac:dyDescent="0.35">
      <c r="A42622">
        <v>2072024</v>
      </c>
      <c r="B42622" t="s">
        <v>418</v>
      </c>
      <c r="C42622" t="s">
        <v>273</v>
      </c>
      <c r="D42622" t="s">
        <v>245</v>
      </c>
      <c r="E42622" t="s">
        <v>246</v>
      </c>
    </row>
    <row r="42623" spans="1:6" x14ac:dyDescent="0.35">
      <c r="A42623">
        <v>2072024</v>
      </c>
      <c r="B42623" t="s">
        <v>789</v>
      </c>
      <c r="C42623" t="s">
        <v>177</v>
      </c>
      <c r="D42623" t="s">
        <v>245</v>
      </c>
      <c r="E42623" t="s">
        <v>249</v>
      </c>
    </row>
    <row r="42624" spans="1:6" x14ac:dyDescent="0.35">
      <c r="A42624">
        <v>2072024</v>
      </c>
      <c r="B42624" t="s">
        <v>501</v>
      </c>
      <c r="C42624" t="s">
        <v>293</v>
      </c>
      <c r="D42624" t="s">
        <v>252</v>
      </c>
      <c r="E42624" t="s">
        <v>101</v>
      </c>
    </row>
    <row r="42625" spans="1:7" x14ac:dyDescent="0.35">
      <c r="A42625">
        <v>2072024</v>
      </c>
      <c r="B42625" t="s">
        <v>506</v>
      </c>
      <c r="C42625" t="s">
        <v>492</v>
      </c>
      <c r="D42625" t="s">
        <v>254</v>
      </c>
    </row>
    <row r="42626" spans="1:7" x14ac:dyDescent="0.35">
      <c r="A42626">
        <v>2072024</v>
      </c>
      <c r="B42626" t="s">
        <v>441</v>
      </c>
      <c r="C42626" t="s">
        <v>412</v>
      </c>
      <c r="D42626" t="s">
        <v>256</v>
      </c>
      <c r="E42626" t="s">
        <v>257</v>
      </c>
      <c r="F42626" t="s">
        <v>236</v>
      </c>
      <c r="G42626" t="s">
        <v>101</v>
      </c>
    </row>
    <row r="42627" spans="1:7" x14ac:dyDescent="0.35">
      <c r="A42627">
        <v>2072024</v>
      </c>
      <c r="B42627" t="s">
        <v>592</v>
      </c>
      <c r="C42627" t="s">
        <v>192</v>
      </c>
      <c r="D42627" t="s">
        <v>260</v>
      </c>
      <c r="E42627" t="s">
        <v>136</v>
      </c>
      <c r="F42627" t="s">
        <v>101</v>
      </c>
    </row>
    <row r="42628" spans="1:7" x14ac:dyDescent="0.35">
      <c r="A42628">
        <v>2072024</v>
      </c>
      <c r="B42628" t="s">
        <v>216</v>
      </c>
      <c r="C42628" t="s">
        <v>261</v>
      </c>
      <c r="D42628" t="s">
        <v>262</v>
      </c>
      <c r="E42628" t="s">
        <v>101</v>
      </c>
    </row>
    <row r="42629" spans="1:7" x14ac:dyDescent="0.35">
      <c r="A42629">
        <v>2072024</v>
      </c>
      <c r="B42629" t="s">
        <v>413</v>
      </c>
      <c r="C42629" t="s">
        <v>389</v>
      </c>
      <c r="D42629" t="s">
        <v>264</v>
      </c>
      <c r="E42629" t="s">
        <v>101</v>
      </c>
    </row>
    <row r="42630" spans="1:7" x14ac:dyDescent="0.35">
      <c r="A42630">
        <v>2072024</v>
      </c>
      <c r="B42630" t="s">
        <v>102</v>
      </c>
      <c r="C42630" t="s">
        <v>264</v>
      </c>
      <c r="D42630" t="s">
        <v>149</v>
      </c>
    </row>
    <row r="42631" spans="1:7" x14ac:dyDescent="0.35">
      <c r="A42631">
        <v>2072024</v>
      </c>
      <c r="B42631" t="s">
        <v>629</v>
      </c>
      <c r="C42631" t="s">
        <v>327</v>
      </c>
      <c r="D42631" t="s">
        <v>265</v>
      </c>
      <c r="E42631" t="s">
        <v>101</v>
      </c>
      <c r="F42631" t="s">
        <v>266</v>
      </c>
    </row>
    <row r="42632" spans="1:7" x14ac:dyDescent="0.35">
      <c r="A42632">
        <v>2072024</v>
      </c>
      <c r="B42632" t="s">
        <v>137</v>
      </c>
      <c r="C42632" t="s">
        <v>427</v>
      </c>
      <c r="D42632" t="s">
        <v>267</v>
      </c>
      <c r="E42632" t="s">
        <v>101</v>
      </c>
    </row>
    <row r="42633" spans="1:7" x14ac:dyDescent="0.35">
      <c r="A42633">
        <v>2072024</v>
      </c>
      <c r="B42633" t="s">
        <v>551</v>
      </c>
      <c r="C42633" t="s">
        <v>204</v>
      </c>
      <c r="D42633" t="s">
        <v>268</v>
      </c>
    </row>
    <row r="42634" spans="1:7" x14ac:dyDescent="0.35">
      <c r="A42634">
        <v>2072024</v>
      </c>
      <c r="B42634" t="s">
        <v>695</v>
      </c>
      <c r="C42634" t="s">
        <v>329</v>
      </c>
      <c r="D42634" t="s">
        <v>270</v>
      </c>
      <c r="E42634" t="s">
        <v>271</v>
      </c>
      <c r="F42634" t="s">
        <v>101</v>
      </c>
    </row>
    <row r="42635" spans="1:7" x14ac:dyDescent="0.35">
      <c r="A42635">
        <v>2072024</v>
      </c>
      <c r="B42635" t="s">
        <v>477</v>
      </c>
      <c r="C42635" t="s">
        <v>155</v>
      </c>
      <c r="D42635" t="s">
        <v>274</v>
      </c>
      <c r="E42635" t="s">
        <v>101</v>
      </c>
    </row>
    <row r="42636" spans="1:7" x14ac:dyDescent="0.35">
      <c r="A42636">
        <v>2072024</v>
      </c>
      <c r="B42636" t="s">
        <v>339</v>
      </c>
      <c r="C42636" t="s">
        <v>166</v>
      </c>
      <c r="D42636" t="s">
        <v>277</v>
      </c>
      <c r="E42636" t="s">
        <v>101</v>
      </c>
    </row>
    <row r="42637" spans="1:7" x14ac:dyDescent="0.35">
      <c r="A42637">
        <v>2072024</v>
      </c>
      <c r="B42637" t="s">
        <v>464</v>
      </c>
      <c r="C42637" t="s">
        <v>162</v>
      </c>
      <c r="D42637" t="s">
        <v>279</v>
      </c>
      <c r="E42637" t="s">
        <v>140</v>
      </c>
      <c r="F42637" t="s">
        <v>280</v>
      </c>
    </row>
    <row r="42638" spans="1:7" x14ac:dyDescent="0.35">
      <c r="A42638">
        <v>2072024</v>
      </c>
      <c r="B42638" t="s">
        <v>558</v>
      </c>
      <c r="C42638" t="s">
        <v>122</v>
      </c>
      <c r="D42638" t="s">
        <v>281</v>
      </c>
    </row>
    <row r="42639" spans="1:7" x14ac:dyDescent="0.35">
      <c r="A42639">
        <v>2072024</v>
      </c>
      <c r="B42639" t="s">
        <v>510</v>
      </c>
      <c r="C42639" t="s">
        <v>433</v>
      </c>
      <c r="D42639" t="s">
        <v>284</v>
      </c>
      <c r="E42639" t="s">
        <v>101</v>
      </c>
    </row>
    <row r="42640" spans="1:7" x14ac:dyDescent="0.35">
      <c r="A42640">
        <v>2072024</v>
      </c>
      <c r="B42640" t="s">
        <v>560</v>
      </c>
      <c r="C42640" t="s">
        <v>547</v>
      </c>
      <c r="D42640" t="s">
        <v>287</v>
      </c>
      <c r="E42640" t="s">
        <v>101</v>
      </c>
    </row>
    <row r="42641" spans="1:9" x14ac:dyDescent="0.35">
      <c r="A42641">
        <v>2072024</v>
      </c>
      <c r="B42641" t="s">
        <v>572</v>
      </c>
      <c r="C42641" t="s">
        <v>179</v>
      </c>
      <c r="D42641" t="s">
        <v>288</v>
      </c>
      <c r="E42641" t="s">
        <v>101</v>
      </c>
    </row>
    <row r="42642" spans="1:9" x14ac:dyDescent="0.35">
      <c r="A42642">
        <v>2072024</v>
      </c>
      <c r="B42642" t="s">
        <v>553</v>
      </c>
      <c r="C42642" t="s">
        <v>333</v>
      </c>
      <c r="D42642" t="s">
        <v>290</v>
      </c>
      <c r="E42642" t="s">
        <v>140</v>
      </c>
      <c r="F42642" t="s">
        <v>291</v>
      </c>
    </row>
    <row r="42643" spans="1:9" x14ac:dyDescent="0.35">
      <c r="A42643">
        <v>2072024</v>
      </c>
      <c r="B42643" t="s">
        <v>663</v>
      </c>
      <c r="C42643" t="s">
        <v>282</v>
      </c>
      <c r="D42643" t="s">
        <v>290</v>
      </c>
      <c r="E42643" t="s">
        <v>140</v>
      </c>
      <c r="F42643" t="s">
        <v>294</v>
      </c>
      <c r="G42643" t="s">
        <v>295</v>
      </c>
      <c r="H42643" t="s">
        <v>101</v>
      </c>
    </row>
    <row r="42644" spans="1:9" x14ac:dyDescent="0.35">
      <c r="A42644">
        <v>2072024</v>
      </c>
      <c r="B42644" t="s">
        <v>494</v>
      </c>
      <c r="C42644" t="s">
        <v>175</v>
      </c>
      <c r="D42644" t="s">
        <v>298</v>
      </c>
      <c r="E42644" t="s">
        <v>101</v>
      </c>
    </row>
    <row r="42645" spans="1:9" x14ac:dyDescent="0.35">
      <c r="A42645">
        <v>2072024</v>
      </c>
      <c r="B42645" t="s">
        <v>142</v>
      </c>
      <c r="C42645" t="s">
        <v>631</v>
      </c>
      <c r="D42645" t="s">
        <v>300</v>
      </c>
      <c r="E42645" t="s">
        <v>262</v>
      </c>
      <c r="F42645" t="s">
        <v>101</v>
      </c>
    </row>
    <row r="42646" spans="1:9" x14ac:dyDescent="0.35">
      <c r="A42646">
        <v>2072024</v>
      </c>
      <c r="B42646" t="s">
        <v>496</v>
      </c>
      <c r="C42646" t="s">
        <v>128</v>
      </c>
      <c r="D42646" t="s">
        <v>301</v>
      </c>
      <c r="E42646" t="s">
        <v>101</v>
      </c>
    </row>
    <row r="42647" spans="1:9" x14ac:dyDescent="0.35">
      <c r="A42647">
        <v>2072024</v>
      </c>
      <c r="B42647" t="s">
        <v>662</v>
      </c>
      <c r="C42647" t="s">
        <v>443</v>
      </c>
      <c r="D42647" t="s">
        <v>303</v>
      </c>
      <c r="E42647" t="s">
        <v>149</v>
      </c>
    </row>
    <row r="42648" spans="1:9" x14ac:dyDescent="0.35">
      <c r="A42648">
        <v>2072024</v>
      </c>
      <c r="B42648" t="s">
        <v>779</v>
      </c>
      <c r="C42648" t="s">
        <v>207</v>
      </c>
      <c r="D42648" t="s">
        <v>306</v>
      </c>
      <c r="E42648" t="s">
        <v>101</v>
      </c>
    </row>
    <row r="42649" spans="1:9" x14ac:dyDescent="0.35">
      <c r="A42649">
        <v>2072024</v>
      </c>
      <c r="B42649" t="s">
        <v>723</v>
      </c>
      <c r="C42649" t="s">
        <v>505</v>
      </c>
      <c r="D42649" t="s">
        <v>308</v>
      </c>
      <c r="E42649" t="s">
        <v>309</v>
      </c>
      <c r="F42649" t="s">
        <v>310</v>
      </c>
      <c r="G42649" t="s">
        <v>311</v>
      </c>
      <c r="H42649" t="s">
        <v>312</v>
      </c>
      <c r="I42649" t="s">
        <v>101</v>
      </c>
    </row>
    <row r="42650" spans="1:9" x14ac:dyDescent="0.35">
      <c r="A42650">
        <v>2072024</v>
      </c>
      <c r="B42650" t="s">
        <v>263</v>
      </c>
      <c r="C42650" t="s">
        <v>492</v>
      </c>
      <c r="D42650" t="s">
        <v>314</v>
      </c>
      <c r="E42650" t="s">
        <v>315</v>
      </c>
      <c r="F42650" t="s">
        <v>101</v>
      </c>
    </row>
    <row r="42651" spans="1:9" x14ac:dyDescent="0.35">
      <c r="A42651">
        <v>2072024</v>
      </c>
      <c r="B42651" t="s">
        <v>480</v>
      </c>
      <c r="C42651" t="s">
        <v>192</v>
      </c>
      <c r="D42651" t="s">
        <v>314</v>
      </c>
      <c r="E42651" t="s">
        <v>317</v>
      </c>
      <c r="F42651" t="s">
        <v>101</v>
      </c>
    </row>
    <row r="42652" spans="1:9" x14ac:dyDescent="0.35">
      <c r="A42652">
        <v>2072024</v>
      </c>
      <c r="B42652" t="s">
        <v>501</v>
      </c>
      <c r="C42652" t="s">
        <v>402</v>
      </c>
      <c r="D42652" t="s">
        <v>319</v>
      </c>
      <c r="E42652" t="s">
        <v>320</v>
      </c>
      <c r="F42652" t="s">
        <v>321</v>
      </c>
    </row>
    <row r="42653" spans="1:9" x14ac:dyDescent="0.35">
      <c r="A42653">
        <v>2072024</v>
      </c>
      <c r="B42653" t="s">
        <v>551</v>
      </c>
      <c r="C42653" t="s">
        <v>146</v>
      </c>
      <c r="D42653" t="s">
        <v>322</v>
      </c>
      <c r="E42653" t="s">
        <v>101</v>
      </c>
    </row>
    <row r="42654" spans="1:9" x14ac:dyDescent="0.35">
      <c r="A42654">
        <v>2072024</v>
      </c>
      <c r="B42654" t="s">
        <v>728</v>
      </c>
      <c r="C42654" t="s">
        <v>244</v>
      </c>
      <c r="D42654" t="s">
        <v>325</v>
      </c>
      <c r="E42654" t="s">
        <v>101</v>
      </c>
    </row>
    <row r="42655" spans="1:9" x14ac:dyDescent="0.35">
      <c r="A42655">
        <v>2072024</v>
      </c>
      <c r="B42655" t="s">
        <v>639</v>
      </c>
      <c r="C42655" t="s">
        <v>282</v>
      </c>
      <c r="D42655" t="s">
        <v>328</v>
      </c>
      <c r="E42655" t="s">
        <v>101</v>
      </c>
    </row>
    <row r="42656" spans="1:9" x14ac:dyDescent="0.35">
      <c r="A42656">
        <v>2072024</v>
      </c>
      <c r="B42656" t="s">
        <v>216</v>
      </c>
      <c r="C42656" t="s">
        <v>331</v>
      </c>
      <c r="D42656" t="s">
        <v>332</v>
      </c>
      <c r="E42656" t="s">
        <v>101</v>
      </c>
    </row>
    <row r="42657" spans="1:8" x14ac:dyDescent="0.35">
      <c r="A42657">
        <v>2072024</v>
      </c>
      <c r="B42657" t="s">
        <v>186</v>
      </c>
      <c r="C42657" t="s">
        <v>673</v>
      </c>
      <c r="D42657" t="s">
        <v>331</v>
      </c>
      <c r="E42657" t="s">
        <v>335</v>
      </c>
      <c r="F42657" t="s">
        <v>101</v>
      </c>
    </row>
    <row r="42658" spans="1:8" x14ac:dyDescent="0.35">
      <c r="A42658">
        <v>2072024</v>
      </c>
      <c r="B42658" t="s">
        <v>461</v>
      </c>
      <c r="C42658" t="s">
        <v>379</v>
      </c>
      <c r="D42658" t="s">
        <v>331</v>
      </c>
      <c r="E42658" t="s">
        <v>338</v>
      </c>
      <c r="F42658" t="s">
        <v>321</v>
      </c>
    </row>
    <row r="42659" spans="1:8" x14ac:dyDescent="0.35">
      <c r="A42659">
        <v>2072024</v>
      </c>
      <c r="B42659" t="s">
        <v>638</v>
      </c>
      <c r="C42659" t="s">
        <v>480</v>
      </c>
      <c r="D42659" t="s">
        <v>170</v>
      </c>
    </row>
    <row r="42660" spans="1:8" x14ac:dyDescent="0.35">
      <c r="A42660">
        <v>2072024</v>
      </c>
      <c r="B42660" t="s">
        <v>567</v>
      </c>
      <c r="C42660" t="s">
        <v>128</v>
      </c>
      <c r="D42660" t="s">
        <v>341</v>
      </c>
      <c r="E42660" t="s">
        <v>101</v>
      </c>
    </row>
    <row r="42661" spans="1:8" x14ac:dyDescent="0.35">
      <c r="A42661">
        <v>2072024</v>
      </c>
      <c r="B42661" t="s">
        <v>693</v>
      </c>
      <c r="C42661" t="s">
        <v>333</v>
      </c>
      <c r="D42661" t="s">
        <v>343</v>
      </c>
      <c r="E42661" t="s">
        <v>101</v>
      </c>
    </row>
    <row r="42662" spans="1:8" x14ac:dyDescent="0.35">
      <c r="A42662">
        <v>2072024</v>
      </c>
      <c r="B42662" t="s">
        <v>197</v>
      </c>
      <c r="C42662" t="s">
        <v>132</v>
      </c>
      <c r="D42662" t="s">
        <v>344</v>
      </c>
      <c r="E42662" t="s">
        <v>345</v>
      </c>
      <c r="F42662" t="s">
        <v>101</v>
      </c>
    </row>
    <row r="42663" spans="1:8" x14ac:dyDescent="0.35">
      <c r="A42663">
        <v>2072024</v>
      </c>
      <c r="B42663" t="s">
        <v>493</v>
      </c>
      <c r="C42663" t="s">
        <v>505</v>
      </c>
      <c r="D42663" t="s">
        <v>132</v>
      </c>
      <c r="E42663" t="s">
        <v>347</v>
      </c>
      <c r="F42663" t="s">
        <v>101</v>
      </c>
    </row>
    <row r="42664" spans="1:8" x14ac:dyDescent="0.35">
      <c r="A42664">
        <v>2072024</v>
      </c>
      <c r="B42664" t="s">
        <v>474</v>
      </c>
      <c r="C42664" t="s">
        <v>129</v>
      </c>
      <c r="D42664" t="s">
        <v>132</v>
      </c>
      <c r="E42664" t="s">
        <v>348</v>
      </c>
      <c r="F42664" t="s">
        <v>101</v>
      </c>
    </row>
    <row r="42665" spans="1:8" x14ac:dyDescent="0.35">
      <c r="A42665">
        <v>2072024</v>
      </c>
      <c r="B42665" t="s">
        <v>389</v>
      </c>
      <c r="C42665" t="s">
        <v>143</v>
      </c>
      <c r="D42665" t="s">
        <v>132</v>
      </c>
      <c r="E42665" t="s">
        <v>350</v>
      </c>
      <c r="F42665" t="s">
        <v>101</v>
      </c>
    </row>
    <row r="42666" spans="1:8" x14ac:dyDescent="0.35">
      <c r="A42666">
        <v>2072024</v>
      </c>
      <c r="B42666" t="s">
        <v>573</v>
      </c>
      <c r="C42666" t="s">
        <v>142</v>
      </c>
      <c r="D42666" t="s">
        <v>132</v>
      </c>
      <c r="E42666" t="s">
        <v>352</v>
      </c>
      <c r="F42666" t="s">
        <v>101</v>
      </c>
    </row>
    <row r="42667" spans="1:8" x14ac:dyDescent="0.35">
      <c r="A42667">
        <v>2072024</v>
      </c>
      <c r="B42667" t="s">
        <v>609</v>
      </c>
      <c r="C42667" t="s">
        <v>402</v>
      </c>
      <c r="D42667" t="s">
        <v>132</v>
      </c>
      <c r="E42667" t="s">
        <v>133</v>
      </c>
      <c r="F42667" t="s">
        <v>355</v>
      </c>
    </row>
    <row r="42668" spans="1:8" x14ac:dyDescent="0.35">
      <c r="A42668">
        <v>2072024</v>
      </c>
      <c r="B42668" t="s">
        <v>623</v>
      </c>
      <c r="C42668" t="s">
        <v>427</v>
      </c>
      <c r="D42668" t="s">
        <v>132</v>
      </c>
      <c r="E42668" t="s">
        <v>356</v>
      </c>
      <c r="F42668" t="s">
        <v>101</v>
      </c>
    </row>
    <row r="42669" spans="1:8" x14ac:dyDescent="0.35">
      <c r="A42669">
        <v>2072024</v>
      </c>
      <c r="B42669" t="s">
        <v>234</v>
      </c>
      <c r="C42669" t="s">
        <v>500</v>
      </c>
      <c r="D42669" t="s">
        <v>359</v>
      </c>
      <c r="E42669" t="s">
        <v>360</v>
      </c>
      <c r="F42669" t="s">
        <v>101</v>
      </c>
    </row>
    <row r="42670" spans="1:8" x14ac:dyDescent="0.35">
      <c r="A42670">
        <v>2072024</v>
      </c>
      <c r="B42670" t="s">
        <v>581</v>
      </c>
      <c r="C42670" t="s">
        <v>188</v>
      </c>
      <c r="D42670" t="s">
        <v>359</v>
      </c>
      <c r="E42670" t="s">
        <v>362</v>
      </c>
      <c r="F42670" t="s">
        <v>101</v>
      </c>
    </row>
    <row r="42671" spans="1:8" x14ac:dyDescent="0.35">
      <c r="A42671">
        <v>2072024</v>
      </c>
      <c r="B42671" t="s">
        <v>579</v>
      </c>
      <c r="C42671" t="s">
        <v>242</v>
      </c>
      <c r="D42671" t="s">
        <v>359</v>
      </c>
      <c r="E42671" t="s">
        <v>362</v>
      </c>
      <c r="F42671" t="s">
        <v>140</v>
      </c>
      <c r="G42671" t="s">
        <v>364</v>
      </c>
      <c r="H42671" t="s">
        <v>101</v>
      </c>
    </row>
    <row r="42672" spans="1:8" x14ac:dyDescent="0.35">
      <c r="A42672">
        <v>2072024</v>
      </c>
      <c r="B42672" t="s">
        <v>742</v>
      </c>
      <c r="C42672" t="s">
        <v>197</v>
      </c>
      <c r="D42672" t="s">
        <v>366</v>
      </c>
      <c r="E42672" t="s">
        <v>257</v>
      </c>
      <c r="F42672" t="s">
        <v>367</v>
      </c>
      <c r="G42672" t="s">
        <v>101</v>
      </c>
    </row>
    <row r="42673" spans="1:9" x14ac:dyDescent="0.35">
      <c r="A42673">
        <v>2072024</v>
      </c>
      <c r="B42673" t="s">
        <v>662</v>
      </c>
      <c r="C42673" t="s">
        <v>146</v>
      </c>
      <c r="D42673" t="s">
        <v>369</v>
      </c>
      <c r="E42673" t="s">
        <v>370</v>
      </c>
      <c r="F42673" t="s">
        <v>101</v>
      </c>
    </row>
    <row r="42674" spans="1:9" x14ac:dyDescent="0.35">
      <c r="A42674">
        <v>2072024</v>
      </c>
      <c r="B42674" t="s">
        <v>694</v>
      </c>
      <c r="C42674" t="s">
        <v>481</v>
      </c>
      <c r="D42674" t="s">
        <v>371</v>
      </c>
      <c r="E42674" t="s">
        <v>101</v>
      </c>
    </row>
    <row r="42675" spans="1:9" x14ac:dyDescent="0.35">
      <c r="A42675">
        <v>2072024</v>
      </c>
      <c r="B42675" t="s">
        <v>590</v>
      </c>
      <c r="C42675" t="s">
        <v>546</v>
      </c>
      <c r="D42675" t="s">
        <v>372</v>
      </c>
      <c r="E42675" t="s">
        <v>101</v>
      </c>
    </row>
    <row r="42676" spans="1:9" x14ac:dyDescent="0.35">
      <c r="A42676">
        <v>2072024</v>
      </c>
      <c r="B42676" t="s">
        <v>230</v>
      </c>
      <c r="C42676" t="s">
        <v>373</v>
      </c>
      <c r="D42676" t="s">
        <v>101</v>
      </c>
    </row>
    <row r="42677" spans="1:9" x14ac:dyDescent="0.35">
      <c r="A42677">
        <v>2072024</v>
      </c>
      <c r="B42677" t="s">
        <v>602</v>
      </c>
      <c r="C42677" t="s">
        <v>234</v>
      </c>
      <c r="D42677" t="s">
        <v>376</v>
      </c>
      <c r="E42677" t="s">
        <v>140</v>
      </c>
      <c r="F42677" t="s">
        <v>331</v>
      </c>
      <c r="G42677" t="s">
        <v>377</v>
      </c>
      <c r="H42677" t="s">
        <v>101</v>
      </c>
    </row>
    <row r="42678" spans="1:9" x14ac:dyDescent="0.35">
      <c r="A42678">
        <v>2072024</v>
      </c>
      <c r="B42678" t="s">
        <v>694</v>
      </c>
      <c r="C42678" t="s">
        <v>351</v>
      </c>
      <c r="D42678" t="s">
        <v>378</v>
      </c>
    </row>
    <row r="42679" spans="1:9" x14ac:dyDescent="0.35">
      <c r="A42679">
        <v>2072024</v>
      </c>
      <c r="B42679" t="s">
        <v>168</v>
      </c>
      <c r="C42679" t="s">
        <v>333</v>
      </c>
      <c r="D42679" t="s">
        <v>380</v>
      </c>
      <c r="E42679" t="s">
        <v>101</v>
      </c>
    </row>
    <row r="42680" spans="1:9" x14ac:dyDescent="0.35">
      <c r="A42680">
        <v>2072024</v>
      </c>
      <c r="B42680" t="s">
        <v>451</v>
      </c>
      <c r="C42680" t="s">
        <v>125</v>
      </c>
      <c r="D42680" t="s">
        <v>382</v>
      </c>
      <c r="E42680" t="s">
        <v>383</v>
      </c>
    </row>
    <row r="42681" spans="1:9" x14ac:dyDescent="0.35">
      <c r="A42681">
        <v>2072024</v>
      </c>
      <c r="B42681" t="s">
        <v>441</v>
      </c>
      <c r="C42681" t="s">
        <v>99</v>
      </c>
      <c r="D42681" t="s">
        <v>385</v>
      </c>
      <c r="E42681" t="s">
        <v>386</v>
      </c>
    </row>
    <row r="42682" spans="1:9" x14ac:dyDescent="0.35">
      <c r="A42682">
        <v>2072024</v>
      </c>
      <c r="B42682" t="s">
        <v>695</v>
      </c>
      <c r="C42682" t="s">
        <v>179</v>
      </c>
      <c r="D42682" t="s">
        <v>388</v>
      </c>
      <c r="E42682" t="s">
        <v>101</v>
      </c>
    </row>
    <row r="42683" spans="1:9" x14ac:dyDescent="0.35">
      <c r="A42683">
        <v>2072024</v>
      </c>
      <c r="B42683" t="s">
        <v>160</v>
      </c>
      <c r="C42683" t="s">
        <v>433</v>
      </c>
      <c r="D42683" t="s">
        <v>391</v>
      </c>
      <c r="E42683" t="s">
        <v>101</v>
      </c>
    </row>
    <row r="42684" spans="1:9" x14ac:dyDescent="0.35">
      <c r="A42684">
        <v>2072024</v>
      </c>
      <c r="B42684" t="s">
        <v>451</v>
      </c>
      <c r="C42684" t="s">
        <v>197</v>
      </c>
      <c r="D42684" t="s">
        <v>393</v>
      </c>
    </row>
    <row r="42685" spans="1:9" x14ac:dyDescent="0.35">
      <c r="A42685">
        <v>2072024</v>
      </c>
      <c r="B42685" t="s">
        <v>551</v>
      </c>
      <c r="C42685" t="s">
        <v>333</v>
      </c>
      <c r="D42685" t="s">
        <v>394</v>
      </c>
      <c r="E42685" t="s">
        <v>395</v>
      </c>
      <c r="F42685" t="s">
        <v>101</v>
      </c>
    </row>
    <row r="42686" spans="1:9" x14ac:dyDescent="0.35">
      <c r="A42686">
        <v>2072024</v>
      </c>
      <c r="B42686" t="s">
        <v>514</v>
      </c>
      <c r="C42686" t="s">
        <v>402</v>
      </c>
      <c r="D42686" t="s">
        <v>396</v>
      </c>
    </row>
    <row r="42687" spans="1:9" x14ac:dyDescent="0.35">
      <c r="A42687">
        <v>2072024</v>
      </c>
      <c r="B42687" t="s">
        <v>162</v>
      </c>
      <c r="C42687" t="s">
        <v>397</v>
      </c>
      <c r="D42687" t="s">
        <v>101</v>
      </c>
    </row>
    <row r="42688" spans="1:9" x14ac:dyDescent="0.35">
      <c r="A42688">
        <v>2072024</v>
      </c>
      <c r="B42688" t="s">
        <v>700</v>
      </c>
      <c r="C42688" t="s">
        <v>482</v>
      </c>
      <c r="D42688" t="s">
        <v>399</v>
      </c>
      <c r="E42688" t="s">
        <v>140</v>
      </c>
      <c r="F42688" t="s">
        <v>400</v>
      </c>
      <c r="G42688" t="s">
        <v>257</v>
      </c>
      <c r="H42688" t="s">
        <v>331</v>
      </c>
      <c r="I42688" t="s">
        <v>401</v>
      </c>
    </row>
    <row r="42689" spans="1:7" x14ac:dyDescent="0.35">
      <c r="A42689">
        <v>2072024</v>
      </c>
      <c r="B42689" t="s">
        <v>603</v>
      </c>
      <c r="C42689" t="s">
        <v>102</v>
      </c>
      <c r="D42689" t="s">
        <v>399</v>
      </c>
      <c r="E42689" t="s">
        <v>187</v>
      </c>
      <c r="F42689" t="s">
        <v>101</v>
      </c>
    </row>
    <row r="42690" spans="1:7" x14ac:dyDescent="0.35">
      <c r="A42690">
        <v>2072024</v>
      </c>
      <c r="B42690" t="s">
        <v>495</v>
      </c>
      <c r="C42690" t="s">
        <v>259</v>
      </c>
      <c r="D42690" t="s">
        <v>399</v>
      </c>
      <c r="E42690" t="s">
        <v>403</v>
      </c>
      <c r="F42690" t="s">
        <v>101</v>
      </c>
    </row>
    <row r="42691" spans="1:7" x14ac:dyDescent="0.35">
      <c r="A42691">
        <v>2072024</v>
      </c>
      <c r="B42691" t="s">
        <v>694</v>
      </c>
      <c r="C42691" t="s">
        <v>351</v>
      </c>
      <c r="D42691" t="s">
        <v>399</v>
      </c>
      <c r="E42691" t="s">
        <v>404</v>
      </c>
      <c r="F42691" t="s">
        <v>101</v>
      </c>
    </row>
    <row r="42692" spans="1:7" x14ac:dyDescent="0.35">
      <c r="A42692">
        <v>1072024</v>
      </c>
      <c r="B42692" t="s">
        <v>339</v>
      </c>
      <c r="C42692" t="s">
        <v>446</v>
      </c>
      <c r="D42692" t="s">
        <v>100</v>
      </c>
      <c r="E42692" t="s">
        <v>101</v>
      </c>
    </row>
    <row r="42693" spans="1:7" x14ac:dyDescent="0.35">
      <c r="A42693">
        <v>1072024</v>
      </c>
      <c r="B42693" t="s">
        <v>442</v>
      </c>
      <c r="C42693" t="s">
        <v>155</v>
      </c>
      <c r="D42693" t="s">
        <v>104</v>
      </c>
      <c r="E42693" t="s">
        <v>101</v>
      </c>
    </row>
    <row r="42694" spans="1:7" x14ac:dyDescent="0.35">
      <c r="A42694">
        <v>1072024</v>
      </c>
      <c r="B42694" t="s">
        <v>227</v>
      </c>
      <c r="C42694" t="s">
        <v>107</v>
      </c>
      <c r="D42694" t="s">
        <v>108</v>
      </c>
      <c r="E42694" t="s">
        <v>101</v>
      </c>
    </row>
    <row r="42695" spans="1:7" x14ac:dyDescent="0.35">
      <c r="A42695">
        <v>1072024</v>
      </c>
      <c r="B42695" t="s">
        <v>324</v>
      </c>
      <c r="C42695" t="s">
        <v>231</v>
      </c>
      <c r="D42695" t="s">
        <v>111</v>
      </c>
      <c r="E42695" t="s">
        <v>101</v>
      </c>
    </row>
    <row r="42696" spans="1:7" x14ac:dyDescent="0.35">
      <c r="A42696">
        <v>1072024</v>
      </c>
      <c r="B42696" t="s">
        <v>588</v>
      </c>
      <c r="C42696" t="s">
        <v>819</v>
      </c>
      <c r="D42696" t="s">
        <v>114</v>
      </c>
      <c r="E42696" t="s">
        <v>115</v>
      </c>
      <c r="F42696" t="s">
        <v>116</v>
      </c>
    </row>
    <row r="42697" spans="1:7" x14ac:dyDescent="0.35">
      <c r="A42697">
        <v>1072024</v>
      </c>
      <c r="B42697" t="s">
        <v>492</v>
      </c>
      <c r="C42697" t="s">
        <v>251</v>
      </c>
      <c r="D42697" t="s">
        <v>114</v>
      </c>
      <c r="E42697" t="s">
        <v>119</v>
      </c>
      <c r="F42697" t="s">
        <v>120</v>
      </c>
      <c r="G42697" t="s">
        <v>121</v>
      </c>
    </row>
    <row r="42698" spans="1:7" x14ac:dyDescent="0.35">
      <c r="A42698">
        <v>1072024</v>
      </c>
      <c r="B42698" t="s">
        <v>448</v>
      </c>
      <c r="C42698" t="s">
        <v>289</v>
      </c>
      <c r="D42698" t="s">
        <v>114</v>
      </c>
      <c r="E42698" t="s">
        <v>124</v>
      </c>
    </row>
    <row r="42699" spans="1:7" x14ac:dyDescent="0.35">
      <c r="A42699">
        <v>1072024</v>
      </c>
      <c r="B42699" t="s">
        <v>379</v>
      </c>
      <c r="C42699" t="s">
        <v>940</v>
      </c>
      <c r="D42699" t="s">
        <v>114</v>
      </c>
      <c r="E42699" t="s">
        <v>127</v>
      </c>
    </row>
    <row r="42700" spans="1:7" x14ac:dyDescent="0.35">
      <c r="A42700">
        <v>1072024</v>
      </c>
      <c r="B42700" t="s">
        <v>966</v>
      </c>
      <c r="C42700" t="s">
        <v>972</v>
      </c>
      <c r="D42700" t="s">
        <v>114</v>
      </c>
      <c r="E42700" t="s">
        <v>130</v>
      </c>
    </row>
    <row r="42701" spans="1:7" x14ac:dyDescent="0.35">
      <c r="A42701">
        <v>1072024</v>
      </c>
      <c r="B42701" t="s">
        <v>443</v>
      </c>
      <c r="C42701" t="s">
        <v>673</v>
      </c>
      <c r="D42701" t="s">
        <v>114</v>
      </c>
      <c r="E42701" t="s">
        <v>132</v>
      </c>
      <c r="F42701" t="s">
        <v>133</v>
      </c>
    </row>
    <row r="42702" spans="1:7" x14ac:dyDescent="0.35">
      <c r="A42702">
        <v>1072024</v>
      </c>
      <c r="B42702" t="s">
        <v>556</v>
      </c>
      <c r="C42702" t="s">
        <v>502</v>
      </c>
      <c r="D42702" t="s">
        <v>135</v>
      </c>
      <c r="E42702" t="s">
        <v>136</v>
      </c>
    </row>
    <row r="42703" spans="1:7" x14ac:dyDescent="0.35">
      <c r="A42703">
        <v>1072024</v>
      </c>
      <c r="B42703" t="s">
        <v>572</v>
      </c>
      <c r="C42703" t="s">
        <v>513</v>
      </c>
      <c r="D42703" t="s">
        <v>139</v>
      </c>
      <c r="E42703" t="s">
        <v>140</v>
      </c>
      <c r="F42703" t="s">
        <v>141</v>
      </c>
      <c r="G42703" t="s">
        <v>101</v>
      </c>
    </row>
    <row r="42704" spans="1:7" x14ac:dyDescent="0.35">
      <c r="A42704">
        <v>1072024</v>
      </c>
      <c r="B42704" t="s">
        <v>501</v>
      </c>
      <c r="C42704" t="s">
        <v>234</v>
      </c>
      <c r="D42704" t="s">
        <v>144</v>
      </c>
      <c r="E42704" t="s">
        <v>101</v>
      </c>
    </row>
    <row r="42705" spans="1:6" x14ac:dyDescent="0.35">
      <c r="A42705">
        <v>1072024</v>
      </c>
      <c r="B42705" t="s">
        <v>440</v>
      </c>
      <c r="C42705" t="s">
        <v>269</v>
      </c>
      <c r="D42705" t="s">
        <v>147</v>
      </c>
      <c r="E42705" t="s">
        <v>148</v>
      </c>
      <c r="F42705" t="s">
        <v>149</v>
      </c>
    </row>
    <row r="42706" spans="1:6" x14ac:dyDescent="0.35">
      <c r="A42706">
        <v>1072024</v>
      </c>
      <c r="B42706" t="s">
        <v>591</v>
      </c>
      <c r="C42706" t="s">
        <v>152</v>
      </c>
      <c r="D42706" t="s">
        <v>140</v>
      </c>
      <c r="E42706" t="s">
        <v>153</v>
      </c>
      <c r="F42706" t="s">
        <v>101</v>
      </c>
    </row>
    <row r="42707" spans="1:6" x14ac:dyDescent="0.35">
      <c r="A42707">
        <v>1072024</v>
      </c>
      <c r="B42707" t="s">
        <v>451</v>
      </c>
      <c r="C42707" t="s">
        <v>330</v>
      </c>
      <c r="D42707" t="s">
        <v>156</v>
      </c>
      <c r="E42707" t="s">
        <v>101</v>
      </c>
    </row>
    <row r="42708" spans="1:6" x14ac:dyDescent="0.35">
      <c r="A42708">
        <v>1072024</v>
      </c>
      <c r="B42708" t="s">
        <v>231</v>
      </c>
      <c r="C42708" t="s">
        <v>159</v>
      </c>
      <c r="D42708" t="s">
        <v>101</v>
      </c>
    </row>
    <row r="42709" spans="1:6" x14ac:dyDescent="0.35">
      <c r="A42709">
        <v>1072024</v>
      </c>
      <c r="B42709" t="s">
        <v>481</v>
      </c>
      <c r="C42709" t="s">
        <v>161</v>
      </c>
      <c r="D42709" t="s">
        <v>101</v>
      </c>
    </row>
    <row r="42710" spans="1:6" x14ac:dyDescent="0.35">
      <c r="A42710">
        <v>1072024</v>
      </c>
      <c r="B42710" t="s">
        <v>168</v>
      </c>
      <c r="C42710" t="s">
        <v>402</v>
      </c>
      <c r="D42710" t="s">
        <v>164</v>
      </c>
      <c r="E42710" t="s">
        <v>101</v>
      </c>
    </row>
    <row r="42711" spans="1:6" x14ac:dyDescent="0.35">
      <c r="A42711">
        <v>1072024</v>
      </c>
      <c r="B42711" t="s">
        <v>611</v>
      </c>
      <c r="C42711" t="s">
        <v>402</v>
      </c>
      <c r="D42711" t="s">
        <v>167</v>
      </c>
    </row>
    <row r="42712" spans="1:6" x14ac:dyDescent="0.35">
      <c r="A42712">
        <v>1072024</v>
      </c>
      <c r="B42712" t="s">
        <v>493</v>
      </c>
      <c r="C42712" t="s">
        <v>118</v>
      </c>
      <c r="D42712" t="s">
        <v>423</v>
      </c>
      <c r="E42712" t="s">
        <v>101</v>
      </c>
    </row>
    <row r="42713" spans="1:6" x14ac:dyDescent="0.35">
      <c r="A42713">
        <v>1072024</v>
      </c>
      <c r="B42713" t="s">
        <v>601</v>
      </c>
      <c r="C42713" t="s">
        <v>365</v>
      </c>
      <c r="D42713" t="s">
        <v>169</v>
      </c>
      <c r="E42713" t="s">
        <v>170</v>
      </c>
      <c r="F42713" t="s">
        <v>101</v>
      </c>
    </row>
    <row r="42714" spans="1:6" x14ac:dyDescent="0.35">
      <c r="A42714">
        <v>1072024</v>
      </c>
      <c r="B42714" t="s">
        <v>419</v>
      </c>
      <c r="C42714" t="s">
        <v>282</v>
      </c>
      <c r="D42714" t="s">
        <v>173</v>
      </c>
      <c r="E42714" t="s">
        <v>101</v>
      </c>
    </row>
    <row r="42715" spans="1:6" x14ac:dyDescent="0.35">
      <c r="A42715">
        <v>1072024</v>
      </c>
      <c r="B42715" t="s">
        <v>582</v>
      </c>
      <c r="C42715" t="s">
        <v>166</v>
      </c>
      <c r="D42715" t="s">
        <v>176</v>
      </c>
      <c r="E42715" t="s">
        <v>101</v>
      </c>
    </row>
    <row r="42716" spans="1:6" x14ac:dyDescent="0.35">
      <c r="A42716">
        <v>1072024</v>
      </c>
      <c r="B42716" t="s">
        <v>572</v>
      </c>
      <c r="C42716" t="s">
        <v>146</v>
      </c>
      <c r="D42716" t="s">
        <v>176</v>
      </c>
      <c r="E42716" t="s">
        <v>149</v>
      </c>
    </row>
    <row r="42717" spans="1:6" x14ac:dyDescent="0.35">
      <c r="A42717">
        <v>1072024</v>
      </c>
      <c r="B42717" t="s">
        <v>465</v>
      </c>
      <c r="C42717" t="s">
        <v>336</v>
      </c>
      <c r="D42717" t="s">
        <v>181</v>
      </c>
      <c r="E42717" t="s">
        <v>182</v>
      </c>
      <c r="F42717" t="s">
        <v>101</v>
      </c>
    </row>
    <row r="42718" spans="1:6" x14ac:dyDescent="0.35">
      <c r="A42718">
        <v>1072024</v>
      </c>
      <c r="B42718" t="s">
        <v>581</v>
      </c>
      <c r="C42718" t="s">
        <v>535</v>
      </c>
      <c r="D42718" t="s">
        <v>184</v>
      </c>
      <c r="E42718" t="s">
        <v>101</v>
      </c>
    </row>
    <row r="42719" spans="1:6" x14ac:dyDescent="0.35">
      <c r="A42719">
        <v>1072024</v>
      </c>
      <c r="B42719" t="s">
        <v>481</v>
      </c>
      <c r="C42719" t="s">
        <v>187</v>
      </c>
      <c r="D42719" t="s">
        <v>101</v>
      </c>
    </row>
    <row r="42720" spans="1:6" x14ac:dyDescent="0.35">
      <c r="A42720">
        <v>1072024</v>
      </c>
      <c r="B42720" t="s">
        <v>296</v>
      </c>
      <c r="C42720" t="s">
        <v>250</v>
      </c>
      <c r="D42720" t="s">
        <v>190</v>
      </c>
      <c r="E42720" t="s">
        <v>191</v>
      </c>
      <c r="F42720" t="s">
        <v>101</v>
      </c>
    </row>
    <row r="42721" spans="1:7" x14ac:dyDescent="0.35">
      <c r="A42721">
        <v>1072024</v>
      </c>
      <c r="B42721" t="s">
        <v>353</v>
      </c>
      <c r="C42721" t="s">
        <v>381</v>
      </c>
      <c r="D42721" t="s">
        <v>190</v>
      </c>
      <c r="E42721" t="s">
        <v>194</v>
      </c>
      <c r="F42721" t="s">
        <v>101</v>
      </c>
    </row>
    <row r="42722" spans="1:7" x14ac:dyDescent="0.35">
      <c r="A42722">
        <v>1072024</v>
      </c>
      <c r="B42722" t="s">
        <v>137</v>
      </c>
      <c r="C42722" t="s">
        <v>255</v>
      </c>
      <c r="D42722" t="s">
        <v>190</v>
      </c>
      <c r="E42722" t="s">
        <v>196</v>
      </c>
      <c r="F42722" t="s">
        <v>101</v>
      </c>
    </row>
    <row r="42723" spans="1:7" x14ac:dyDescent="0.35">
      <c r="A42723">
        <v>1072024</v>
      </c>
      <c r="B42723" t="s">
        <v>282</v>
      </c>
      <c r="C42723" t="s">
        <v>198</v>
      </c>
      <c r="D42723" t="s">
        <v>140</v>
      </c>
      <c r="E42723" t="s">
        <v>199</v>
      </c>
      <c r="F42723" t="s">
        <v>200</v>
      </c>
      <c r="G42723" t="s">
        <v>101</v>
      </c>
    </row>
    <row r="42724" spans="1:7" x14ac:dyDescent="0.35">
      <c r="A42724">
        <v>1072024</v>
      </c>
      <c r="B42724" t="s">
        <v>142</v>
      </c>
      <c r="C42724" t="s">
        <v>103</v>
      </c>
      <c r="D42724" t="s">
        <v>61</v>
      </c>
      <c r="E42724" t="s">
        <v>101</v>
      </c>
    </row>
    <row r="42725" spans="1:7" x14ac:dyDescent="0.35">
      <c r="A42725">
        <v>1072024</v>
      </c>
      <c r="B42725" t="s">
        <v>474</v>
      </c>
      <c r="C42725" t="s">
        <v>174</v>
      </c>
      <c r="D42725" t="s">
        <v>205</v>
      </c>
      <c r="E42725" t="s">
        <v>101</v>
      </c>
    </row>
    <row r="42726" spans="1:7" x14ac:dyDescent="0.35">
      <c r="A42726">
        <v>1072024</v>
      </c>
      <c r="B42726" t="s">
        <v>514</v>
      </c>
      <c r="C42726" t="s">
        <v>357</v>
      </c>
      <c r="D42726" t="s">
        <v>208</v>
      </c>
      <c r="E42726" t="s">
        <v>101</v>
      </c>
    </row>
    <row r="42727" spans="1:7" x14ac:dyDescent="0.35">
      <c r="A42727">
        <v>1072024</v>
      </c>
      <c r="B42727" t="s">
        <v>137</v>
      </c>
      <c r="C42727" t="s">
        <v>412</v>
      </c>
      <c r="D42727" t="s">
        <v>210</v>
      </c>
      <c r="E42727" t="s">
        <v>211</v>
      </c>
      <c r="F42727" t="s">
        <v>101</v>
      </c>
    </row>
    <row r="42728" spans="1:7" x14ac:dyDescent="0.35">
      <c r="A42728">
        <v>1072024</v>
      </c>
      <c r="B42728" t="s">
        <v>117</v>
      </c>
      <c r="C42728" t="s">
        <v>610</v>
      </c>
      <c r="D42728" t="s">
        <v>214</v>
      </c>
      <c r="E42728" t="s">
        <v>215</v>
      </c>
      <c r="F42728" t="s">
        <v>101</v>
      </c>
    </row>
    <row r="42729" spans="1:7" x14ac:dyDescent="0.35">
      <c r="A42729">
        <v>1072024</v>
      </c>
      <c r="B42729" t="s">
        <v>520</v>
      </c>
      <c r="C42729" t="s">
        <v>109</v>
      </c>
      <c r="D42729" t="s">
        <v>217</v>
      </c>
      <c r="E42729" t="s">
        <v>101</v>
      </c>
    </row>
    <row r="42730" spans="1:7" x14ac:dyDescent="0.35">
      <c r="A42730">
        <v>1072024</v>
      </c>
      <c r="B42730" t="s">
        <v>593</v>
      </c>
      <c r="C42730" t="s">
        <v>109</v>
      </c>
      <c r="D42730" t="s">
        <v>220</v>
      </c>
      <c r="E42730" t="s">
        <v>101</v>
      </c>
    </row>
    <row r="42731" spans="1:7" x14ac:dyDescent="0.35">
      <c r="A42731">
        <v>1072024</v>
      </c>
      <c r="B42731" t="s">
        <v>520</v>
      </c>
      <c r="C42731" t="s">
        <v>188</v>
      </c>
      <c r="D42731" t="s">
        <v>222</v>
      </c>
    </row>
    <row r="42732" spans="1:7" x14ac:dyDescent="0.35">
      <c r="A42732">
        <v>1072024</v>
      </c>
      <c r="B42732" t="s">
        <v>218</v>
      </c>
      <c r="C42732" t="s">
        <v>242</v>
      </c>
      <c r="D42732" t="s">
        <v>223</v>
      </c>
    </row>
    <row r="42733" spans="1:7" x14ac:dyDescent="0.35">
      <c r="A42733">
        <v>1072024</v>
      </c>
      <c r="B42733" t="s">
        <v>557</v>
      </c>
      <c r="C42733" t="s">
        <v>302</v>
      </c>
      <c r="D42733" t="s">
        <v>225</v>
      </c>
      <c r="E42733" t="s">
        <v>101</v>
      </c>
    </row>
    <row r="42734" spans="1:7" x14ac:dyDescent="0.35">
      <c r="A42734">
        <v>1072024</v>
      </c>
      <c r="B42734" t="s">
        <v>413</v>
      </c>
      <c r="C42734" t="s">
        <v>357</v>
      </c>
      <c r="D42734" t="s">
        <v>225</v>
      </c>
      <c r="E42734" t="s">
        <v>228</v>
      </c>
      <c r="F42734" t="s">
        <v>229</v>
      </c>
    </row>
    <row r="42735" spans="1:7" x14ac:dyDescent="0.35">
      <c r="A42735">
        <v>1072024</v>
      </c>
      <c r="B42735" t="s">
        <v>464</v>
      </c>
      <c r="C42735" t="s">
        <v>118</v>
      </c>
      <c r="D42735" t="s">
        <v>232</v>
      </c>
      <c r="E42735" t="s">
        <v>101</v>
      </c>
    </row>
    <row r="42736" spans="1:7" x14ac:dyDescent="0.35">
      <c r="A42736">
        <v>1072024</v>
      </c>
      <c r="B42736" t="s">
        <v>504</v>
      </c>
      <c r="C42736" t="s">
        <v>375</v>
      </c>
      <c r="D42736" t="s">
        <v>235</v>
      </c>
      <c r="E42736" t="s">
        <v>236</v>
      </c>
      <c r="F42736" t="s">
        <v>101</v>
      </c>
    </row>
    <row r="42737" spans="1:7" x14ac:dyDescent="0.35">
      <c r="A42737">
        <v>1072024</v>
      </c>
      <c r="B42737" t="s">
        <v>498</v>
      </c>
      <c r="C42737" t="s">
        <v>189</v>
      </c>
      <c r="D42737" t="s">
        <v>235</v>
      </c>
      <c r="E42737" t="s">
        <v>239</v>
      </c>
      <c r="F42737" t="s">
        <v>149</v>
      </c>
    </row>
    <row r="42738" spans="1:7" x14ac:dyDescent="0.35">
      <c r="A42738">
        <v>1072024</v>
      </c>
      <c r="B42738" t="s">
        <v>582</v>
      </c>
      <c r="C42738" t="s">
        <v>443</v>
      </c>
      <c r="D42738" t="s">
        <v>235</v>
      </c>
      <c r="E42738" t="s">
        <v>241</v>
      </c>
      <c r="F42738" t="s">
        <v>101</v>
      </c>
    </row>
    <row r="42739" spans="1:7" x14ac:dyDescent="0.35">
      <c r="A42739">
        <v>1072024</v>
      </c>
      <c r="B42739" t="s">
        <v>674</v>
      </c>
      <c r="C42739" t="s">
        <v>580</v>
      </c>
      <c r="D42739" t="s">
        <v>243</v>
      </c>
      <c r="E42739" t="s">
        <v>101</v>
      </c>
    </row>
    <row r="42740" spans="1:7" x14ac:dyDescent="0.35">
      <c r="A42740">
        <v>1072024</v>
      </c>
      <c r="B42740" t="s">
        <v>224</v>
      </c>
      <c r="C42740" t="s">
        <v>416</v>
      </c>
      <c r="D42740" t="s">
        <v>245</v>
      </c>
      <c r="E42740" t="s">
        <v>246</v>
      </c>
    </row>
    <row r="42741" spans="1:7" x14ac:dyDescent="0.35">
      <c r="A42741">
        <v>1072024</v>
      </c>
      <c r="B42741" t="s">
        <v>644</v>
      </c>
      <c r="C42741" t="s">
        <v>102</v>
      </c>
      <c r="D42741" t="s">
        <v>245</v>
      </c>
      <c r="E42741" t="s">
        <v>249</v>
      </c>
    </row>
    <row r="42742" spans="1:7" x14ac:dyDescent="0.35">
      <c r="A42742">
        <v>1072024</v>
      </c>
      <c r="B42742" t="s">
        <v>440</v>
      </c>
      <c r="C42742" t="s">
        <v>255</v>
      </c>
      <c r="D42742" t="s">
        <v>252</v>
      </c>
      <c r="E42742" t="s">
        <v>101</v>
      </c>
    </row>
    <row r="42743" spans="1:7" x14ac:dyDescent="0.35">
      <c r="A42743">
        <v>1072024</v>
      </c>
      <c r="B42743" t="s">
        <v>282</v>
      </c>
      <c r="C42743" t="s">
        <v>250</v>
      </c>
      <c r="D42743" t="s">
        <v>254</v>
      </c>
    </row>
    <row r="42744" spans="1:7" x14ac:dyDescent="0.35">
      <c r="A42744">
        <v>1072024</v>
      </c>
      <c r="B42744" t="s">
        <v>466</v>
      </c>
      <c r="C42744" t="s">
        <v>505</v>
      </c>
      <c r="D42744" t="s">
        <v>256</v>
      </c>
      <c r="E42744" t="s">
        <v>257</v>
      </c>
      <c r="F42744" t="s">
        <v>236</v>
      </c>
      <c r="G42744" t="s">
        <v>101</v>
      </c>
    </row>
    <row r="42745" spans="1:7" x14ac:dyDescent="0.35">
      <c r="A42745">
        <v>1072024</v>
      </c>
      <c r="B42745" t="s">
        <v>137</v>
      </c>
      <c r="C42745" t="s">
        <v>482</v>
      </c>
      <c r="D42745" t="s">
        <v>260</v>
      </c>
      <c r="E42745" t="s">
        <v>136</v>
      </c>
      <c r="F42745" t="s">
        <v>101</v>
      </c>
    </row>
    <row r="42746" spans="1:7" x14ac:dyDescent="0.35">
      <c r="A42746">
        <v>1072024</v>
      </c>
      <c r="B42746" t="s">
        <v>158</v>
      </c>
      <c r="C42746" t="s">
        <v>261</v>
      </c>
      <c r="D42746" t="s">
        <v>262</v>
      </c>
      <c r="E42746" t="s">
        <v>101</v>
      </c>
    </row>
    <row r="42747" spans="1:7" x14ac:dyDescent="0.35">
      <c r="A42747">
        <v>1072024</v>
      </c>
      <c r="B42747" t="s">
        <v>477</v>
      </c>
      <c r="C42747" t="s">
        <v>162</v>
      </c>
      <c r="D42747" t="s">
        <v>264</v>
      </c>
      <c r="E42747" t="s">
        <v>101</v>
      </c>
    </row>
    <row r="42748" spans="1:7" x14ac:dyDescent="0.35">
      <c r="A42748">
        <v>1072024</v>
      </c>
      <c r="B42748" t="s">
        <v>188</v>
      </c>
      <c r="C42748" t="s">
        <v>264</v>
      </c>
      <c r="D42748" t="s">
        <v>149</v>
      </c>
    </row>
    <row r="42749" spans="1:7" x14ac:dyDescent="0.35">
      <c r="A42749">
        <v>1072024</v>
      </c>
      <c r="B42749" t="s">
        <v>542</v>
      </c>
      <c r="C42749" t="s">
        <v>478</v>
      </c>
      <c r="D42749" t="s">
        <v>265</v>
      </c>
      <c r="E42749" t="s">
        <v>101</v>
      </c>
      <c r="F42749" t="s">
        <v>266</v>
      </c>
    </row>
    <row r="42750" spans="1:7" x14ac:dyDescent="0.35">
      <c r="A42750">
        <v>1072024</v>
      </c>
      <c r="B42750" t="s">
        <v>444</v>
      </c>
      <c r="C42750" t="s">
        <v>168</v>
      </c>
      <c r="D42750" t="s">
        <v>267</v>
      </c>
      <c r="E42750" t="s">
        <v>101</v>
      </c>
    </row>
    <row r="42751" spans="1:7" x14ac:dyDescent="0.35">
      <c r="A42751">
        <v>1072024</v>
      </c>
      <c r="B42751" t="s">
        <v>578</v>
      </c>
      <c r="C42751" t="s">
        <v>117</v>
      </c>
      <c r="D42751" t="s">
        <v>268</v>
      </c>
    </row>
    <row r="42752" spans="1:7" x14ac:dyDescent="0.35">
      <c r="A42752">
        <v>1072024</v>
      </c>
      <c r="B42752" t="s">
        <v>440</v>
      </c>
      <c r="C42752" t="s">
        <v>506</v>
      </c>
      <c r="D42752" t="s">
        <v>270</v>
      </c>
      <c r="E42752" t="s">
        <v>271</v>
      </c>
      <c r="F42752" t="s">
        <v>101</v>
      </c>
    </row>
    <row r="42753" spans="1:9" x14ac:dyDescent="0.35">
      <c r="A42753">
        <v>1072024</v>
      </c>
      <c r="B42753" t="s">
        <v>515</v>
      </c>
      <c r="C42753" t="s">
        <v>553</v>
      </c>
      <c r="D42753" t="s">
        <v>274</v>
      </c>
      <c r="E42753" t="s">
        <v>101</v>
      </c>
    </row>
    <row r="42754" spans="1:9" x14ac:dyDescent="0.35">
      <c r="A42754">
        <v>1072024</v>
      </c>
      <c r="B42754" t="s">
        <v>221</v>
      </c>
      <c r="C42754" t="s">
        <v>99</v>
      </c>
      <c r="D42754" t="s">
        <v>277</v>
      </c>
      <c r="E42754" t="s">
        <v>101</v>
      </c>
    </row>
    <row r="42755" spans="1:9" x14ac:dyDescent="0.35">
      <c r="A42755">
        <v>1072024</v>
      </c>
      <c r="B42755" t="s">
        <v>520</v>
      </c>
      <c r="C42755" t="s">
        <v>513</v>
      </c>
      <c r="D42755" t="s">
        <v>279</v>
      </c>
      <c r="E42755" t="s">
        <v>140</v>
      </c>
      <c r="F42755" t="s">
        <v>280</v>
      </c>
    </row>
    <row r="42756" spans="1:9" x14ac:dyDescent="0.35">
      <c r="A42756">
        <v>1072024</v>
      </c>
      <c r="B42756" t="s">
        <v>565</v>
      </c>
      <c r="C42756" t="s">
        <v>188</v>
      </c>
      <c r="D42756" t="s">
        <v>281</v>
      </c>
    </row>
    <row r="42757" spans="1:9" x14ac:dyDescent="0.35">
      <c r="A42757">
        <v>1072024</v>
      </c>
      <c r="B42757" t="s">
        <v>221</v>
      </c>
      <c r="C42757" t="s">
        <v>416</v>
      </c>
      <c r="D42757" t="s">
        <v>284</v>
      </c>
      <c r="E42757" t="s">
        <v>101</v>
      </c>
    </row>
    <row r="42758" spans="1:9" x14ac:dyDescent="0.35">
      <c r="A42758">
        <v>1072024</v>
      </c>
      <c r="B42758" t="s">
        <v>714</v>
      </c>
      <c r="C42758" t="s">
        <v>481</v>
      </c>
      <c r="D42758" t="s">
        <v>287</v>
      </c>
      <c r="E42758" t="s">
        <v>101</v>
      </c>
    </row>
    <row r="42759" spans="1:9" x14ac:dyDescent="0.35">
      <c r="A42759">
        <v>1072024</v>
      </c>
      <c r="B42759" t="s">
        <v>576</v>
      </c>
      <c r="C42759" t="s">
        <v>179</v>
      </c>
      <c r="D42759" t="s">
        <v>288</v>
      </c>
      <c r="E42759" t="s">
        <v>101</v>
      </c>
    </row>
    <row r="42760" spans="1:9" x14ac:dyDescent="0.35">
      <c r="A42760">
        <v>1072024</v>
      </c>
      <c r="B42760" t="s">
        <v>165</v>
      </c>
      <c r="C42760" t="s">
        <v>166</v>
      </c>
      <c r="D42760" t="s">
        <v>290</v>
      </c>
      <c r="E42760" t="s">
        <v>140</v>
      </c>
      <c r="F42760" t="s">
        <v>291</v>
      </c>
    </row>
    <row r="42761" spans="1:9" x14ac:dyDescent="0.35">
      <c r="A42761">
        <v>1072024</v>
      </c>
      <c r="B42761" t="s">
        <v>493</v>
      </c>
      <c r="C42761" t="s">
        <v>204</v>
      </c>
      <c r="D42761" t="s">
        <v>290</v>
      </c>
      <c r="E42761" t="s">
        <v>140</v>
      </c>
      <c r="F42761" t="s">
        <v>294</v>
      </c>
      <c r="G42761" t="s">
        <v>295</v>
      </c>
      <c r="H42761" t="s">
        <v>101</v>
      </c>
    </row>
    <row r="42762" spans="1:9" x14ac:dyDescent="0.35">
      <c r="A42762">
        <v>1072024</v>
      </c>
      <c r="B42762" t="s">
        <v>419</v>
      </c>
      <c r="C42762" t="s">
        <v>365</v>
      </c>
      <c r="D42762" t="s">
        <v>298</v>
      </c>
      <c r="E42762" t="s">
        <v>101</v>
      </c>
    </row>
    <row r="42763" spans="1:9" x14ac:dyDescent="0.35">
      <c r="A42763">
        <v>1072024</v>
      </c>
      <c r="B42763" t="s">
        <v>300</v>
      </c>
      <c r="C42763" t="s">
        <v>262</v>
      </c>
      <c r="D42763" t="s">
        <v>101</v>
      </c>
    </row>
    <row r="42764" spans="1:9" x14ac:dyDescent="0.35">
      <c r="A42764">
        <v>1072024</v>
      </c>
      <c r="B42764" t="s">
        <v>224</v>
      </c>
      <c r="C42764" t="s">
        <v>109</v>
      </c>
      <c r="D42764" t="s">
        <v>301</v>
      </c>
      <c r="E42764" t="s">
        <v>101</v>
      </c>
    </row>
    <row r="42765" spans="1:9" x14ac:dyDescent="0.35">
      <c r="A42765">
        <v>1072024</v>
      </c>
      <c r="B42765" t="s">
        <v>602</v>
      </c>
      <c r="C42765" t="s">
        <v>175</v>
      </c>
      <c r="D42765" t="s">
        <v>303</v>
      </c>
      <c r="E42765" t="s">
        <v>149</v>
      </c>
    </row>
    <row r="42766" spans="1:9" x14ac:dyDescent="0.35">
      <c r="A42766">
        <v>1072024</v>
      </c>
      <c r="B42766" t="s">
        <v>609</v>
      </c>
      <c r="C42766" t="s">
        <v>502</v>
      </c>
      <c r="D42766" t="s">
        <v>306</v>
      </c>
      <c r="E42766" t="s">
        <v>101</v>
      </c>
    </row>
    <row r="42767" spans="1:9" x14ac:dyDescent="0.35">
      <c r="A42767">
        <v>1072024</v>
      </c>
      <c r="B42767" t="s">
        <v>657</v>
      </c>
      <c r="C42767" t="s">
        <v>357</v>
      </c>
      <c r="D42767" t="s">
        <v>308</v>
      </c>
      <c r="E42767" t="s">
        <v>309</v>
      </c>
      <c r="F42767" t="s">
        <v>310</v>
      </c>
      <c r="G42767" t="s">
        <v>311</v>
      </c>
      <c r="H42767" t="s">
        <v>312</v>
      </c>
      <c r="I42767" t="s">
        <v>101</v>
      </c>
    </row>
    <row r="42768" spans="1:9" x14ac:dyDescent="0.35">
      <c r="A42768">
        <v>1072024</v>
      </c>
      <c r="B42768" t="s">
        <v>158</v>
      </c>
      <c r="C42768" t="s">
        <v>351</v>
      </c>
      <c r="D42768" t="s">
        <v>314</v>
      </c>
      <c r="E42768" t="s">
        <v>315</v>
      </c>
      <c r="F42768" t="s">
        <v>101</v>
      </c>
    </row>
    <row r="42769" spans="1:6" x14ac:dyDescent="0.35">
      <c r="A42769">
        <v>1072024</v>
      </c>
      <c r="B42769" t="s">
        <v>455</v>
      </c>
      <c r="C42769" t="s">
        <v>118</v>
      </c>
      <c r="D42769" t="s">
        <v>314</v>
      </c>
      <c r="E42769" t="s">
        <v>317</v>
      </c>
      <c r="F42769" t="s">
        <v>101</v>
      </c>
    </row>
    <row r="42770" spans="1:6" x14ac:dyDescent="0.35">
      <c r="A42770">
        <v>1072024</v>
      </c>
      <c r="B42770" t="s">
        <v>422</v>
      </c>
      <c r="C42770" t="s">
        <v>168</v>
      </c>
      <c r="D42770" t="s">
        <v>319</v>
      </c>
      <c r="E42770" t="s">
        <v>320</v>
      </c>
      <c r="F42770" t="s">
        <v>321</v>
      </c>
    </row>
    <row r="42771" spans="1:6" x14ac:dyDescent="0.35">
      <c r="A42771">
        <v>1072024</v>
      </c>
      <c r="B42771" t="s">
        <v>413</v>
      </c>
      <c r="C42771" t="s">
        <v>117</v>
      </c>
      <c r="D42771" t="s">
        <v>322</v>
      </c>
      <c r="E42771" t="s">
        <v>101</v>
      </c>
    </row>
    <row r="42772" spans="1:6" x14ac:dyDescent="0.35">
      <c r="A42772">
        <v>1072024</v>
      </c>
      <c r="B42772" t="s">
        <v>218</v>
      </c>
      <c r="C42772" t="s">
        <v>282</v>
      </c>
      <c r="D42772" t="s">
        <v>325</v>
      </c>
      <c r="E42772" t="s">
        <v>101</v>
      </c>
    </row>
    <row r="42773" spans="1:6" x14ac:dyDescent="0.35">
      <c r="A42773">
        <v>1072024</v>
      </c>
      <c r="B42773" t="s">
        <v>609</v>
      </c>
      <c r="C42773" t="s">
        <v>188</v>
      </c>
      <c r="D42773" t="s">
        <v>328</v>
      </c>
      <c r="E42773" t="s">
        <v>101</v>
      </c>
    </row>
    <row r="42774" spans="1:6" x14ac:dyDescent="0.35">
      <c r="A42774">
        <v>1072024</v>
      </c>
      <c r="B42774" t="s">
        <v>227</v>
      </c>
      <c r="C42774" t="s">
        <v>331</v>
      </c>
      <c r="D42774" t="s">
        <v>332</v>
      </c>
      <c r="E42774" t="s">
        <v>101</v>
      </c>
    </row>
    <row r="42775" spans="1:6" x14ac:dyDescent="0.35">
      <c r="A42775">
        <v>1072024</v>
      </c>
      <c r="B42775" t="s">
        <v>443</v>
      </c>
      <c r="C42775" t="s">
        <v>297</v>
      </c>
      <c r="D42775" t="s">
        <v>331</v>
      </c>
      <c r="E42775" t="s">
        <v>335</v>
      </c>
      <c r="F42775" t="s">
        <v>101</v>
      </c>
    </row>
    <row r="42776" spans="1:6" x14ac:dyDescent="0.35">
      <c r="A42776">
        <v>1072024</v>
      </c>
      <c r="B42776" t="s">
        <v>278</v>
      </c>
      <c r="C42776" t="s">
        <v>610</v>
      </c>
      <c r="D42776" t="s">
        <v>331</v>
      </c>
      <c r="E42776" t="s">
        <v>338</v>
      </c>
      <c r="F42776" t="s">
        <v>321</v>
      </c>
    </row>
    <row r="42777" spans="1:6" x14ac:dyDescent="0.35">
      <c r="A42777">
        <v>1072024</v>
      </c>
      <c r="B42777" t="s">
        <v>558</v>
      </c>
      <c r="C42777" t="s">
        <v>102</v>
      </c>
      <c r="D42777" t="s">
        <v>170</v>
      </c>
    </row>
    <row r="42778" spans="1:6" x14ac:dyDescent="0.35">
      <c r="A42778">
        <v>1072024</v>
      </c>
      <c r="B42778" t="s">
        <v>582</v>
      </c>
      <c r="C42778" t="s">
        <v>117</v>
      </c>
      <c r="D42778" t="s">
        <v>341</v>
      </c>
      <c r="E42778" t="s">
        <v>101</v>
      </c>
    </row>
    <row r="42779" spans="1:6" x14ac:dyDescent="0.35">
      <c r="A42779">
        <v>1072024</v>
      </c>
      <c r="B42779" t="s">
        <v>623</v>
      </c>
      <c r="C42779" t="s">
        <v>539</v>
      </c>
      <c r="D42779" t="s">
        <v>343</v>
      </c>
      <c r="E42779" t="s">
        <v>101</v>
      </c>
    </row>
    <row r="42780" spans="1:6" x14ac:dyDescent="0.35">
      <c r="A42780">
        <v>1072024</v>
      </c>
      <c r="B42780" t="s">
        <v>433</v>
      </c>
      <c r="C42780" t="s">
        <v>132</v>
      </c>
      <c r="D42780" t="s">
        <v>344</v>
      </c>
      <c r="E42780" t="s">
        <v>345</v>
      </c>
      <c r="F42780" t="s">
        <v>101</v>
      </c>
    </row>
    <row r="42781" spans="1:6" x14ac:dyDescent="0.35">
      <c r="A42781">
        <v>1072024</v>
      </c>
      <c r="B42781" t="s">
        <v>449</v>
      </c>
      <c r="C42781" t="s">
        <v>548</v>
      </c>
      <c r="D42781" t="s">
        <v>132</v>
      </c>
      <c r="E42781" t="s">
        <v>347</v>
      </c>
      <c r="F42781" t="s">
        <v>101</v>
      </c>
    </row>
    <row r="42782" spans="1:6" x14ac:dyDescent="0.35">
      <c r="A42782">
        <v>1072024</v>
      </c>
      <c r="B42782" t="s">
        <v>493</v>
      </c>
      <c r="C42782" t="s">
        <v>351</v>
      </c>
      <c r="D42782" t="s">
        <v>132</v>
      </c>
      <c r="E42782" t="s">
        <v>348</v>
      </c>
      <c r="F42782" t="s">
        <v>101</v>
      </c>
    </row>
    <row r="42783" spans="1:6" x14ac:dyDescent="0.35">
      <c r="A42783">
        <v>1072024</v>
      </c>
      <c r="B42783" t="s">
        <v>158</v>
      </c>
      <c r="C42783" t="s">
        <v>330</v>
      </c>
      <c r="D42783" t="s">
        <v>132</v>
      </c>
      <c r="E42783" t="s">
        <v>350</v>
      </c>
      <c r="F42783" t="s">
        <v>101</v>
      </c>
    </row>
    <row r="42784" spans="1:6" x14ac:dyDescent="0.35">
      <c r="A42784">
        <v>1072024</v>
      </c>
      <c r="B42784" t="s">
        <v>608</v>
      </c>
      <c r="C42784" t="s">
        <v>478</v>
      </c>
      <c r="D42784" t="s">
        <v>132</v>
      </c>
      <c r="E42784" t="s">
        <v>352</v>
      </c>
      <c r="F42784" t="s">
        <v>101</v>
      </c>
    </row>
    <row r="42785" spans="1:8" x14ac:dyDescent="0.35">
      <c r="A42785">
        <v>1072024</v>
      </c>
      <c r="B42785" t="s">
        <v>464</v>
      </c>
      <c r="C42785" t="s">
        <v>443</v>
      </c>
      <c r="D42785" t="s">
        <v>132</v>
      </c>
      <c r="E42785" t="s">
        <v>133</v>
      </c>
      <c r="F42785" t="s">
        <v>355</v>
      </c>
    </row>
    <row r="42786" spans="1:8" x14ac:dyDescent="0.35">
      <c r="A42786">
        <v>1072024</v>
      </c>
      <c r="B42786" t="s">
        <v>534</v>
      </c>
      <c r="C42786" t="s">
        <v>469</v>
      </c>
      <c r="D42786" t="s">
        <v>132</v>
      </c>
      <c r="E42786" t="s">
        <v>356</v>
      </c>
      <c r="F42786" t="s">
        <v>101</v>
      </c>
    </row>
    <row r="42787" spans="1:8" x14ac:dyDescent="0.35">
      <c r="A42787">
        <v>1072024</v>
      </c>
      <c r="B42787" t="s">
        <v>505</v>
      </c>
      <c r="C42787" t="s">
        <v>134</v>
      </c>
      <c r="D42787" t="s">
        <v>359</v>
      </c>
      <c r="E42787" t="s">
        <v>360</v>
      </c>
      <c r="F42787" t="s">
        <v>101</v>
      </c>
    </row>
    <row r="42788" spans="1:8" x14ac:dyDescent="0.35">
      <c r="A42788">
        <v>1072024</v>
      </c>
      <c r="B42788" t="s">
        <v>418</v>
      </c>
      <c r="C42788" t="s">
        <v>263</v>
      </c>
      <c r="D42788" t="s">
        <v>359</v>
      </c>
      <c r="E42788" t="s">
        <v>362</v>
      </c>
      <c r="F42788" t="s">
        <v>101</v>
      </c>
    </row>
    <row r="42789" spans="1:8" x14ac:dyDescent="0.35">
      <c r="A42789">
        <v>1072024</v>
      </c>
      <c r="B42789" t="s">
        <v>609</v>
      </c>
      <c r="C42789" t="s">
        <v>283</v>
      </c>
      <c r="D42789" t="s">
        <v>359</v>
      </c>
      <c r="E42789" t="s">
        <v>362</v>
      </c>
      <c r="F42789" t="s">
        <v>140</v>
      </c>
      <c r="G42789" t="s">
        <v>364</v>
      </c>
      <c r="H42789" t="s">
        <v>101</v>
      </c>
    </row>
    <row r="42790" spans="1:8" x14ac:dyDescent="0.35">
      <c r="A42790">
        <v>1072024</v>
      </c>
      <c r="B42790" t="s">
        <v>636</v>
      </c>
      <c r="C42790" t="s">
        <v>333</v>
      </c>
      <c r="D42790" t="s">
        <v>366</v>
      </c>
      <c r="E42790" t="s">
        <v>257</v>
      </c>
      <c r="F42790" t="s">
        <v>367</v>
      </c>
      <c r="G42790" t="s">
        <v>101</v>
      </c>
    </row>
    <row r="42791" spans="1:8" x14ac:dyDescent="0.35">
      <c r="A42791">
        <v>1072024</v>
      </c>
      <c r="B42791" t="s">
        <v>514</v>
      </c>
      <c r="C42791" t="s">
        <v>329</v>
      </c>
      <c r="D42791" t="s">
        <v>369</v>
      </c>
      <c r="E42791" t="s">
        <v>370</v>
      </c>
      <c r="F42791" t="s">
        <v>101</v>
      </c>
    </row>
    <row r="42792" spans="1:8" x14ac:dyDescent="0.35">
      <c r="A42792">
        <v>1072024</v>
      </c>
      <c r="B42792" t="s">
        <v>413</v>
      </c>
      <c r="C42792" t="s">
        <v>336</v>
      </c>
      <c r="D42792" t="s">
        <v>371</v>
      </c>
      <c r="E42792" t="s">
        <v>101</v>
      </c>
    </row>
    <row r="42793" spans="1:8" x14ac:dyDescent="0.35">
      <c r="A42793">
        <v>1072024</v>
      </c>
      <c r="B42793" t="s">
        <v>183</v>
      </c>
      <c r="C42793" t="s">
        <v>389</v>
      </c>
      <c r="D42793" t="s">
        <v>372</v>
      </c>
      <c r="E42793" t="s">
        <v>101</v>
      </c>
    </row>
    <row r="42794" spans="1:8" x14ac:dyDescent="0.35">
      <c r="A42794">
        <v>1072024</v>
      </c>
      <c r="B42794" t="s">
        <v>178</v>
      </c>
      <c r="C42794" t="s">
        <v>373</v>
      </c>
      <c r="D42794" t="s">
        <v>101</v>
      </c>
    </row>
    <row r="42795" spans="1:8" x14ac:dyDescent="0.35">
      <c r="A42795">
        <v>1072024</v>
      </c>
      <c r="B42795" t="s">
        <v>474</v>
      </c>
      <c r="C42795" t="s">
        <v>433</v>
      </c>
      <c r="D42795" t="s">
        <v>376</v>
      </c>
      <c r="E42795" t="s">
        <v>140</v>
      </c>
      <c r="F42795" t="s">
        <v>331</v>
      </c>
      <c r="G42795" t="s">
        <v>377</v>
      </c>
      <c r="H42795" t="s">
        <v>101</v>
      </c>
    </row>
    <row r="42796" spans="1:8" x14ac:dyDescent="0.35">
      <c r="A42796">
        <v>1072024</v>
      </c>
      <c r="B42796" t="s">
        <v>687</v>
      </c>
      <c r="C42796" t="s">
        <v>118</v>
      </c>
      <c r="D42796" t="s">
        <v>378</v>
      </c>
    </row>
    <row r="42797" spans="1:8" x14ac:dyDescent="0.35">
      <c r="A42797">
        <v>1072024</v>
      </c>
      <c r="B42797" t="s">
        <v>526</v>
      </c>
      <c r="C42797" t="s">
        <v>490</v>
      </c>
      <c r="D42797" t="s">
        <v>380</v>
      </c>
      <c r="E42797" t="s">
        <v>101</v>
      </c>
    </row>
    <row r="42798" spans="1:8" x14ac:dyDescent="0.35">
      <c r="A42798">
        <v>1072024</v>
      </c>
      <c r="B42798" t="s">
        <v>440</v>
      </c>
      <c r="C42798" t="s">
        <v>204</v>
      </c>
      <c r="D42798" t="s">
        <v>382</v>
      </c>
      <c r="E42798" t="s">
        <v>383</v>
      </c>
    </row>
    <row r="42799" spans="1:8" x14ac:dyDescent="0.35">
      <c r="A42799">
        <v>1072024</v>
      </c>
      <c r="B42799" t="s">
        <v>183</v>
      </c>
      <c r="C42799" t="s">
        <v>502</v>
      </c>
      <c r="D42799" t="s">
        <v>385</v>
      </c>
      <c r="E42799" t="s">
        <v>386</v>
      </c>
    </row>
    <row r="42800" spans="1:8" x14ac:dyDescent="0.35">
      <c r="A42800">
        <v>1072024</v>
      </c>
      <c r="B42800" t="s">
        <v>602</v>
      </c>
      <c r="C42800" t="s">
        <v>125</v>
      </c>
      <c r="D42800" t="s">
        <v>388</v>
      </c>
      <c r="E42800" t="s">
        <v>101</v>
      </c>
    </row>
    <row r="42801" spans="1:9" x14ac:dyDescent="0.35">
      <c r="A42801">
        <v>1072024</v>
      </c>
      <c r="B42801" t="s">
        <v>443</v>
      </c>
      <c r="C42801" t="s">
        <v>330</v>
      </c>
      <c r="D42801" t="s">
        <v>391</v>
      </c>
      <c r="E42801" t="s">
        <v>101</v>
      </c>
    </row>
    <row r="42802" spans="1:9" x14ac:dyDescent="0.35">
      <c r="A42802">
        <v>1072024</v>
      </c>
      <c r="B42802" t="s">
        <v>218</v>
      </c>
      <c r="C42802" t="s">
        <v>118</v>
      </c>
      <c r="D42802" t="s">
        <v>393</v>
      </c>
    </row>
    <row r="42803" spans="1:9" x14ac:dyDescent="0.35">
      <c r="A42803">
        <v>1072024</v>
      </c>
      <c r="B42803" t="s">
        <v>520</v>
      </c>
      <c r="C42803" t="s">
        <v>106</v>
      </c>
      <c r="D42803" t="s">
        <v>394</v>
      </c>
      <c r="E42803" t="s">
        <v>395</v>
      </c>
      <c r="F42803" t="s">
        <v>101</v>
      </c>
    </row>
    <row r="42804" spans="1:9" x14ac:dyDescent="0.35">
      <c r="A42804">
        <v>1072024</v>
      </c>
      <c r="B42804" t="s">
        <v>474</v>
      </c>
      <c r="C42804" t="s">
        <v>212</v>
      </c>
      <c r="D42804" t="s">
        <v>396</v>
      </c>
    </row>
    <row r="42805" spans="1:9" x14ac:dyDescent="0.35">
      <c r="A42805">
        <v>1072024</v>
      </c>
      <c r="B42805" t="s">
        <v>363</v>
      </c>
      <c r="C42805" t="s">
        <v>397</v>
      </c>
      <c r="D42805" t="s">
        <v>101</v>
      </c>
    </row>
    <row r="42806" spans="1:9" x14ac:dyDescent="0.35">
      <c r="A42806">
        <v>1072024</v>
      </c>
      <c r="B42806" t="s">
        <v>565</v>
      </c>
      <c r="C42806" t="s">
        <v>547</v>
      </c>
      <c r="D42806" t="s">
        <v>399</v>
      </c>
      <c r="E42806" t="s">
        <v>140</v>
      </c>
      <c r="F42806" t="s">
        <v>400</v>
      </c>
      <c r="G42806" t="s">
        <v>257</v>
      </c>
      <c r="H42806" t="s">
        <v>331</v>
      </c>
      <c r="I42806" t="s">
        <v>401</v>
      </c>
    </row>
    <row r="42807" spans="1:9" x14ac:dyDescent="0.35">
      <c r="A42807">
        <v>1072024</v>
      </c>
      <c r="B42807" t="s">
        <v>520</v>
      </c>
      <c r="C42807" t="s">
        <v>502</v>
      </c>
      <c r="D42807" t="s">
        <v>399</v>
      </c>
      <c r="E42807" t="s">
        <v>187</v>
      </c>
      <c r="F42807" t="s">
        <v>101</v>
      </c>
    </row>
    <row r="42808" spans="1:9" x14ac:dyDescent="0.35">
      <c r="A42808">
        <v>1072024</v>
      </c>
      <c r="B42808" t="s">
        <v>326</v>
      </c>
      <c r="C42808" t="s">
        <v>353</v>
      </c>
      <c r="D42808" t="s">
        <v>399</v>
      </c>
      <c r="E42808" t="s">
        <v>403</v>
      </c>
      <c r="F42808" t="s">
        <v>101</v>
      </c>
    </row>
    <row r="42809" spans="1:9" x14ac:dyDescent="0.35">
      <c r="A42809">
        <v>1072024</v>
      </c>
      <c r="B42809" t="s">
        <v>137</v>
      </c>
      <c r="C42809" t="s">
        <v>433</v>
      </c>
      <c r="D42809" t="s">
        <v>399</v>
      </c>
      <c r="E42809" t="s">
        <v>404</v>
      </c>
      <c r="F42809" t="s">
        <v>101</v>
      </c>
    </row>
    <row r="42810" spans="1:9" x14ac:dyDescent="0.35">
      <c r="A42810">
        <v>30062024</v>
      </c>
      <c r="B42810" t="s">
        <v>285</v>
      </c>
      <c r="C42810" t="s">
        <v>109</v>
      </c>
      <c r="D42810" t="s">
        <v>100</v>
      </c>
      <c r="E42810" t="s">
        <v>101</v>
      </c>
    </row>
    <row r="42811" spans="1:9" x14ac:dyDescent="0.35">
      <c r="A42811">
        <v>30062024</v>
      </c>
      <c r="B42811" t="s">
        <v>224</v>
      </c>
      <c r="C42811" t="s">
        <v>316</v>
      </c>
      <c r="D42811" t="s">
        <v>104</v>
      </c>
      <c r="E42811" t="s">
        <v>101</v>
      </c>
    </row>
    <row r="42812" spans="1:9" x14ac:dyDescent="0.35">
      <c r="A42812">
        <v>30062024</v>
      </c>
      <c r="B42812" t="s">
        <v>354</v>
      </c>
      <c r="C42812" t="s">
        <v>107</v>
      </c>
      <c r="D42812" t="s">
        <v>108</v>
      </c>
      <c r="E42812" t="s">
        <v>101</v>
      </c>
    </row>
    <row r="42813" spans="1:9" x14ac:dyDescent="0.35">
      <c r="A42813">
        <v>30062024</v>
      </c>
      <c r="B42813" t="s">
        <v>230</v>
      </c>
      <c r="C42813" t="s">
        <v>478</v>
      </c>
      <c r="D42813" t="s">
        <v>111</v>
      </c>
      <c r="E42813" t="s">
        <v>101</v>
      </c>
    </row>
    <row r="42814" spans="1:9" x14ac:dyDescent="0.35">
      <c r="A42814">
        <v>30062024</v>
      </c>
      <c r="B42814" t="s">
        <v>792</v>
      </c>
      <c r="C42814" t="s">
        <v>964</v>
      </c>
      <c r="D42814" t="s">
        <v>114</v>
      </c>
      <c r="E42814" t="s">
        <v>115</v>
      </c>
      <c r="F42814" t="s">
        <v>116</v>
      </c>
    </row>
    <row r="42815" spans="1:9" x14ac:dyDescent="0.35">
      <c r="A42815">
        <v>30062024</v>
      </c>
      <c r="B42815" t="s">
        <v>433</v>
      </c>
      <c r="C42815" t="s">
        <v>316</v>
      </c>
      <c r="D42815" t="s">
        <v>114</v>
      </c>
      <c r="E42815" t="s">
        <v>119</v>
      </c>
      <c r="F42815" t="s">
        <v>120</v>
      </c>
      <c r="G42815" t="s">
        <v>121</v>
      </c>
    </row>
    <row r="42816" spans="1:9" x14ac:dyDescent="0.35">
      <c r="A42816">
        <v>30062024</v>
      </c>
      <c r="B42816" t="s">
        <v>357</v>
      </c>
      <c r="C42816" t="s">
        <v>616</v>
      </c>
      <c r="D42816" t="s">
        <v>114</v>
      </c>
      <c r="E42816" t="s">
        <v>124</v>
      </c>
    </row>
    <row r="42817" spans="1:7" x14ac:dyDescent="0.35">
      <c r="A42817">
        <v>30062024</v>
      </c>
      <c r="B42817" t="s">
        <v>330</v>
      </c>
      <c r="C42817" t="s">
        <v>740</v>
      </c>
      <c r="D42817" t="s">
        <v>114</v>
      </c>
      <c r="E42817" t="s">
        <v>127</v>
      </c>
    </row>
    <row r="42818" spans="1:7" x14ac:dyDescent="0.35">
      <c r="A42818">
        <v>30062024</v>
      </c>
      <c r="B42818" t="s">
        <v>982</v>
      </c>
      <c r="C42818" t="s">
        <v>1000</v>
      </c>
      <c r="D42818" t="s">
        <v>114</v>
      </c>
      <c r="E42818" t="s">
        <v>130</v>
      </c>
    </row>
    <row r="42819" spans="1:7" x14ac:dyDescent="0.35">
      <c r="A42819">
        <v>30062024</v>
      </c>
      <c r="B42819" t="s">
        <v>192</v>
      </c>
      <c r="C42819" t="s">
        <v>134</v>
      </c>
      <c r="D42819" t="s">
        <v>114</v>
      </c>
      <c r="E42819" t="s">
        <v>132</v>
      </c>
      <c r="F42819" t="s">
        <v>133</v>
      </c>
    </row>
    <row r="42820" spans="1:7" x14ac:dyDescent="0.35">
      <c r="A42820">
        <v>30062024</v>
      </c>
      <c r="B42820" t="s">
        <v>292</v>
      </c>
      <c r="C42820" t="s">
        <v>470</v>
      </c>
      <c r="D42820" t="s">
        <v>135</v>
      </c>
      <c r="E42820" t="s">
        <v>136</v>
      </c>
    </row>
    <row r="42821" spans="1:7" x14ac:dyDescent="0.35">
      <c r="A42821">
        <v>30062024</v>
      </c>
      <c r="B42821" t="s">
        <v>455</v>
      </c>
      <c r="C42821" t="s">
        <v>231</v>
      </c>
      <c r="D42821" t="s">
        <v>139</v>
      </c>
      <c r="E42821" t="s">
        <v>140</v>
      </c>
      <c r="F42821" t="s">
        <v>141</v>
      </c>
      <c r="G42821" t="s">
        <v>101</v>
      </c>
    </row>
    <row r="42822" spans="1:7" x14ac:dyDescent="0.35">
      <c r="A42822">
        <v>30062024</v>
      </c>
      <c r="B42822" t="s">
        <v>516</v>
      </c>
      <c r="C42822" t="s">
        <v>472</v>
      </c>
      <c r="D42822" t="s">
        <v>144</v>
      </c>
      <c r="E42822" t="s">
        <v>101</v>
      </c>
    </row>
    <row r="42823" spans="1:7" x14ac:dyDescent="0.35">
      <c r="A42823">
        <v>30062024</v>
      </c>
      <c r="B42823" t="s">
        <v>415</v>
      </c>
      <c r="C42823" t="s">
        <v>162</v>
      </c>
      <c r="D42823" t="s">
        <v>147</v>
      </c>
      <c r="E42823" t="s">
        <v>148</v>
      </c>
      <c r="F42823" t="s">
        <v>149</v>
      </c>
    </row>
    <row r="42824" spans="1:7" x14ac:dyDescent="0.35">
      <c r="A42824">
        <v>30062024</v>
      </c>
      <c r="B42824" t="s">
        <v>285</v>
      </c>
      <c r="C42824" t="s">
        <v>152</v>
      </c>
      <c r="D42824" t="s">
        <v>140</v>
      </c>
      <c r="E42824" t="s">
        <v>153</v>
      </c>
      <c r="F42824" t="s">
        <v>101</v>
      </c>
    </row>
    <row r="42825" spans="1:7" x14ac:dyDescent="0.35">
      <c r="A42825">
        <v>30062024</v>
      </c>
      <c r="B42825" t="s">
        <v>589</v>
      </c>
      <c r="C42825" t="s">
        <v>109</v>
      </c>
      <c r="D42825" t="s">
        <v>156</v>
      </c>
      <c r="E42825" t="s">
        <v>101</v>
      </c>
    </row>
    <row r="42826" spans="1:7" x14ac:dyDescent="0.35">
      <c r="A42826">
        <v>30062024</v>
      </c>
      <c r="B42826" t="s">
        <v>448</v>
      </c>
      <c r="C42826" t="s">
        <v>159</v>
      </c>
      <c r="D42826" t="s">
        <v>101</v>
      </c>
    </row>
    <row r="42827" spans="1:7" x14ac:dyDescent="0.35">
      <c r="A42827">
        <v>30062024</v>
      </c>
      <c r="B42827" t="s">
        <v>106</v>
      </c>
      <c r="C42827" t="s">
        <v>161</v>
      </c>
      <c r="D42827" t="s">
        <v>101</v>
      </c>
    </row>
    <row r="42828" spans="1:7" x14ac:dyDescent="0.35">
      <c r="A42828">
        <v>30062024</v>
      </c>
      <c r="B42828" t="s">
        <v>174</v>
      </c>
      <c r="C42828" t="s">
        <v>443</v>
      </c>
      <c r="D42828" t="s">
        <v>164</v>
      </c>
      <c r="E42828" t="s">
        <v>101</v>
      </c>
    </row>
    <row r="42829" spans="1:7" x14ac:dyDescent="0.35">
      <c r="A42829">
        <v>30062024</v>
      </c>
      <c r="B42829" t="s">
        <v>418</v>
      </c>
      <c r="C42829" t="s">
        <v>188</v>
      </c>
      <c r="D42829" t="s">
        <v>167</v>
      </c>
    </row>
    <row r="42830" spans="1:7" x14ac:dyDescent="0.35">
      <c r="A42830">
        <v>30062024</v>
      </c>
      <c r="B42830" t="s">
        <v>565</v>
      </c>
      <c r="C42830" t="s">
        <v>118</v>
      </c>
      <c r="D42830" t="s">
        <v>423</v>
      </c>
      <c r="E42830" t="s">
        <v>101</v>
      </c>
    </row>
    <row r="42831" spans="1:7" x14ac:dyDescent="0.35">
      <c r="A42831">
        <v>30062024</v>
      </c>
      <c r="B42831" t="s">
        <v>439</v>
      </c>
      <c r="C42831" t="s">
        <v>478</v>
      </c>
      <c r="D42831" t="s">
        <v>169</v>
      </c>
      <c r="E42831" t="s">
        <v>170</v>
      </c>
      <c r="F42831" t="s">
        <v>101</v>
      </c>
    </row>
    <row r="42832" spans="1:7" x14ac:dyDescent="0.35">
      <c r="A42832">
        <v>30062024</v>
      </c>
      <c r="B42832" t="s">
        <v>460</v>
      </c>
      <c r="C42832" t="s">
        <v>433</v>
      </c>
      <c r="D42832" t="s">
        <v>173</v>
      </c>
      <c r="E42832" t="s">
        <v>101</v>
      </c>
    </row>
    <row r="42833" spans="1:7" x14ac:dyDescent="0.35">
      <c r="A42833">
        <v>30062024</v>
      </c>
      <c r="B42833" t="s">
        <v>611</v>
      </c>
      <c r="C42833" t="s">
        <v>131</v>
      </c>
      <c r="D42833" t="s">
        <v>176</v>
      </c>
      <c r="E42833" t="s">
        <v>101</v>
      </c>
    </row>
    <row r="42834" spans="1:7" x14ac:dyDescent="0.35">
      <c r="A42834">
        <v>30062024</v>
      </c>
      <c r="B42834" t="s">
        <v>583</v>
      </c>
      <c r="C42834" t="s">
        <v>478</v>
      </c>
      <c r="D42834" t="s">
        <v>176</v>
      </c>
      <c r="E42834" t="s">
        <v>149</v>
      </c>
    </row>
    <row r="42835" spans="1:7" x14ac:dyDescent="0.35">
      <c r="A42835">
        <v>30062024</v>
      </c>
      <c r="B42835" t="s">
        <v>442</v>
      </c>
      <c r="C42835" t="s">
        <v>470</v>
      </c>
      <c r="D42835" t="s">
        <v>181</v>
      </c>
      <c r="E42835" t="s">
        <v>182</v>
      </c>
      <c r="F42835" t="s">
        <v>101</v>
      </c>
    </row>
    <row r="42836" spans="1:7" x14ac:dyDescent="0.35">
      <c r="A42836">
        <v>30062024</v>
      </c>
      <c r="B42836" t="s">
        <v>540</v>
      </c>
      <c r="C42836" t="s">
        <v>151</v>
      </c>
      <c r="D42836" t="s">
        <v>184</v>
      </c>
      <c r="E42836" t="s">
        <v>101</v>
      </c>
    </row>
    <row r="42837" spans="1:7" x14ac:dyDescent="0.35">
      <c r="A42837">
        <v>30062024</v>
      </c>
      <c r="B42837" t="s">
        <v>406</v>
      </c>
      <c r="C42837" t="s">
        <v>187</v>
      </c>
      <c r="D42837" t="s">
        <v>101</v>
      </c>
    </row>
    <row r="42838" spans="1:7" x14ac:dyDescent="0.35">
      <c r="A42838">
        <v>30062024</v>
      </c>
      <c r="B42838" t="s">
        <v>293</v>
      </c>
      <c r="C42838" t="s">
        <v>259</v>
      </c>
      <c r="D42838" t="s">
        <v>190</v>
      </c>
      <c r="E42838" t="s">
        <v>191</v>
      </c>
      <c r="F42838" t="s">
        <v>101</v>
      </c>
    </row>
    <row r="42839" spans="1:7" x14ac:dyDescent="0.35">
      <c r="A42839">
        <v>30062024</v>
      </c>
      <c r="B42839" t="s">
        <v>244</v>
      </c>
      <c r="C42839" t="s">
        <v>533</v>
      </c>
      <c r="D42839" t="s">
        <v>190</v>
      </c>
      <c r="E42839" t="s">
        <v>194</v>
      </c>
      <c r="F42839" t="s">
        <v>101</v>
      </c>
    </row>
    <row r="42840" spans="1:7" x14ac:dyDescent="0.35">
      <c r="A42840">
        <v>30062024</v>
      </c>
      <c r="B42840" t="s">
        <v>285</v>
      </c>
      <c r="C42840" t="s">
        <v>537</v>
      </c>
      <c r="D42840" t="s">
        <v>190</v>
      </c>
      <c r="E42840" t="s">
        <v>196</v>
      </c>
      <c r="F42840" t="s">
        <v>101</v>
      </c>
    </row>
    <row r="42841" spans="1:7" x14ac:dyDescent="0.35">
      <c r="A42841">
        <v>30062024</v>
      </c>
      <c r="B42841" t="s">
        <v>212</v>
      </c>
      <c r="C42841" t="s">
        <v>198</v>
      </c>
      <c r="D42841" t="s">
        <v>140</v>
      </c>
      <c r="E42841" t="s">
        <v>199</v>
      </c>
      <c r="F42841" t="s">
        <v>200</v>
      </c>
      <c r="G42841" t="s">
        <v>101</v>
      </c>
    </row>
    <row r="42842" spans="1:7" x14ac:dyDescent="0.35">
      <c r="A42842">
        <v>30062024</v>
      </c>
      <c r="B42842" t="s">
        <v>293</v>
      </c>
      <c r="C42842" t="s">
        <v>482</v>
      </c>
      <c r="D42842" t="s">
        <v>61</v>
      </c>
      <c r="E42842" t="s">
        <v>101</v>
      </c>
    </row>
    <row r="42843" spans="1:7" x14ac:dyDescent="0.35">
      <c r="A42843">
        <v>30062024</v>
      </c>
      <c r="B42843" t="s">
        <v>465</v>
      </c>
      <c r="C42843" t="s">
        <v>448</v>
      </c>
      <c r="D42843" t="s">
        <v>205</v>
      </c>
      <c r="E42843" t="s">
        <v>101</v>
      </c>
    </row>
    <row r="42844" spans="1:7" x14ac:dyDescent="0.35">
      <c r="A42844">
        <v>30062024</v>
      </c>
      <c r="B42844" t="s">
        <v>454</v>
      </c>
      <c r="C42844" t="s">
        <v>389</v>
      </c>
      <c r="D42844" t="s">
        <v>208</v>
      </c>
      <c r="E42844" t="s">
        <v>101</v>
      </c>
    </row>
    <row r="42845" spans="1:7" x14ac:dyDescent="0.35">
      <c r="A42845">
        <v>30062024</v>
      </c>
      <c r="B42845" t="s">
        <v>444</v>
      </c>
      <c r="C42845" t="s">
        <v>186</v>
      </c>
      <c r="D42845" t="s">
        <v>210</v>
      </c>
      <c r="E42845" t="s">
        <v>211</v>
      </c>
      <c r="F42845" t="s">
        <v>101</v>
      </c>
    </row>
    <row r="42846" spans="1:7" x14ac:dyDescent="0.35">
      <c r="A42846">
        <v>30062024</v>
      </c>
      <c r="B42846" t="s">
        <v>185</v>
      </c>
      <c r="C42846" t="s">
        <v>231</v>
      </c>
      <c r="D42846" t="s">
        <v>214</v>
      </c>
      <c r="E42846" t="s">
        <v>215</v>
      </c>
      <c r="F42846" t="s">
        <v>101</v>
      </c>
    </row>
    <row r="42847" spans="1:7" x14ac:dyDescent="0.35">
      <c r="A42847">
        <v>30062024</v>
      </c>
      <c r="B42847" t="s">
        <v>438</v>
      </c>
      <c r="C42847" t="s">
        <v>453</v>
      </c>
      <c r="D42847" t="s">
        <v>217</v>
      </c>
      <c r="E42847" t="s">
        <v>101</v>
      </c>
    </row>
    <row r="42848" spans="1:7" x14ac:dyDescent="0.35">
      <c r="A42848">
        <v>30062024</v>
      </c>
      <c r="B42848" t="s">
        <v>465</v>
      </c>
      <c r="C42848" t="s">
        <v>178</v>
      </c>
      <c r="D42848" t="s">
        <v>220</v>
      </c>
      <c r="E42848" t="s">
        <v>101</v>
      </c>
    </row>
    <row r="42849" spans="1:7" x14ac:dyDescent="0.35">
      <c r="A42849">
        <v>30062024</v>
      </c>
      <c r="B42849" t="s">
        <v>438</v>
      </c>
      <c r="C42849" t="s">
        <v>402</v>
      </c>
      <c r="D42849" t="s">
        <v>222</v>
      </c>
    </row>
    <row r="42850" spans="1:7" x14ac:dyDescent="0.35">
      <c r="A42850">
        <v>30062024</v>
      </c>
      <c r="B42850" t="s">
        <v>736</v>
      </c>
      <c r="C42850" t="s">
        <v>242</v>
      </c>
      <c r="D42850" t="s">
        <v>223</v>
      </c>
    </row>
    <row r="42851" spans="1:7" x14ac:dyDescent="0.35">
      <c r="A42851">
        <v>30062024</v>
      </c>
      <c r="B42851" t="s">
        <v>339</v>
      </c>
      <c r="C42851" t="s">
        <v>231</v>
      </c>
      <c r="D42851" t="s">
        <v>225</v>
      </c>
      <c r="E42851" t="s">
        <v>101</v>
      </c>
    </row>
    <row r="42852" spans="1:7" x14ac:dyDescent="0.35">
      <c r="A42852">
        <v>30062024</v>
      </c>
      <c r="B42852" t="s">
        <v>479</v>
      </c>
      <c r="C42852" t="s">
        <v>478</v>
      </c>
      <c r="D42852" t="s">
        <v>225</v>
      </c>
      <c r="E42852" t="s">
        <v>228</v>
      </c>
      <c r="F42852" t="s">
        <v>229</v>
      </c>
    </row>
    <row r="42853" spans="1:7" x14ac:dyDescent="0.35">
      <c r="A42853">
        <v>30062024</v>
      </c>
      <c r="B42853" t="s">
        <v>511</v>
      </c>
      <c r="C42853" t="s">
        <v>297</v>
      </c>
      <c r="D42853" t="s">
        <v>232</v>
      </c>
      <c r="E42853" t="s">
        <v>101</v>
      </c>
    </row>
    <row r="42854" spans="1:7" x14ac:dyDescent="0.35">
      <c r="A42854">
        <v>30062024</v>
      </c>
      <c r="B42854" t="s">
        <v>574</v>
      </c>
      <c r="C42854" t="s">
        <v>448</v>
      </c>
      <c r="D42854" t="s">
        <v>235</v>
      </c>
      <c r="E42854" t="s">
        <v>236</v>
      </c>
      <c r="F42854" t="s">
        <v>101</v>
      </c>
    </row>
    <row r="42855" spans="1:7" x14ac:dyDescent="0.35">
      <c r="A42855">
        <v>30062024</v>
      </c>
      <c r="B42855" t="s">
        <v>237</v>
      </c>
      <c r="C42855" t="s">
        <v>242</v>
      </c>
      <c r="D42855" t="s">
        <v>235</v>
      </c>
      <c r="E42855" t="s">
        <v>239</v>
      </c>
      <c r="F42855" t="s">
        <v>149</v>
      </c>
    </row>
    <row r="42856" spans="1:7" x14ac:dyDescent="0.35">
      <c r="A42856">
        <v>30062024</v>
      </c>
      <c r="B42856" t="s">
        <v>413</v>
      </c>
      <c r="C42856" t="s">
        <v>384</v>
      </c>
      <c r="D42856" t="s">
        <v>235</v>
      </c>
      <c r="E42856" t="s">
        <v>241</v>
      </c>
      <c r="F42856" t="s">
        <v>101</v>
      </c>
    </row>
    <row r="42857" spans="1:7" x14ac:dyDescent="0.35">
      <c r="A42857">
        <v>30062024</v>
      </c>
      <c r="B42857" t="s">
        <v>449</v>
      </c>
      <c r="C42857" t="s">
        <v>457</v>
      </c>
      <c r="D42857" t="s">
        <v>243</v>
      </c>
      <c r="E42857" t="s">
        <v>101</v>
      </c>
    </row>
    <row r="42858" spans="1:7" x14ac:dyDescent="0.35">
      <c r="A42858">
        <v>30062024</v>
      </c>
      <c r="B42858" t="s">
        <v>285</v>
      </c>
      <c r="C42858" t="s">
        <v>433</v>
      </c>
      <c r="D42858" t="s">
        <v>245</v>
      </c>
      <c r="E42858" t="s">
        <v>246</v>
      </c>
    </row>
    <row r="42859" spans="1:7" x14ac:dyDescent="0.35">
      <c r="A42859">
        <v>30062024</v>
      </c>
      <c r="B42859" t="s">
        <v>520</v>
      </c>
      <c r="C42859" t="s">
        <v>216</v>
      </c>
      <c r="D42859" t="s">
        <v>245</v>
      </c>
      <c r="E42859" t="s">
        <v>249</v>
      </c>
    </row>
    <row r="42860" spans="1:7" x14ac:dyDescent="0.35">
      <c r="A42860">
        <v>30062024</v>
      </c>
      <c r="B42860" t="s">
        <v>518</v>
      </c>
      <c r="C42860" t="s">
        <v>537</v>
      </c>
      <c r="D42860" t="s">
        <v>252</v>
      </c>
      <c r="E42860" t="s">
        <v>101</v>
      </c>
    </row>
    <row r="42861" spans="1:7" x14ac:dyDescent="0.35">
      <c r="A42861">
        <v>30062024</v>
      </c>
      <c r="B42861" t="s">
        <v>145</v>
      </c>
      <c r="C42861" t="s">
        <v>492</v>
      </c>
      <c r="D42861" t="s">
        <v>254</v>
      </c>
    </row>
    <row r="42862" spans="1:7" x14ac:dyDescent="0.35">
      <c r="A42862">
        <v>30062024</v>
      </c>
      <c r="B42862" t="s">
        <v>414</v>
      </c>
      <c r="C42862" t="s">
        <v>354</v>
      </c>
      <c r="D42862" t="s">
        <v>256</v>
      </c>
      <c r="E42862" t="s">
        <v>257</v>
      </c>
      <c r="F42862" t="s">
        <v>236</v>
      </c>
      <c r="G42862" t="s">
        <v>101</v>
      </c>
    </row>
    <row r="42863" spans="1:7" x14ac:dyDescent="0.35">
      <c r="A42863">
        <v>30062024</v>
      </c>
      <c r="B42863" t="s">
        <v>493</v>
      </c>
      <c r="C42863" t="s">
        <v>453</v>
      </c>
      <c r="D42863" t="s">
        <v>260</v>
      </c>
      <c r="E42863" t="s">
        <v>136</v>
      </c>
      <c r="F42863" t="s">
        <v>101</v>
      </c>
    </row>
    <row r="42864" spans="1:7" x14ac:dyDescent="0.35">
      <c r="A42864">
        <v>30062024</v>
      </c>
      <c r="B42864" t="s">
        <v>118</v>
      </c>
      <c r="C42864" t="s">
        <v>261</v>
      </c>
      <c r="D42864" t="s">
        <v>262</v>
      </c>
      <c r="E42864" t="s">
        <v>101</v>
      </c>
    </row>
    <row r="42865" spans="1:8" x14ac:dyDescent="0.35">
      <c r="A42865">
        <v>30062024</v>
      </c>
      <c r="B42865" t="s">
        <v>237</v>
      </c>
      <c r="C42865" t="s">
        <v>411</v>
      </c>
      <c r="D42865" t="s">
        <v>264</v>
      </c>
      <c r="E42865" t="s">
        <v>101</v>
      </c>
    </row>
    <row r="42866" spans="1:8" x14ac:dyDescent="0.35">
      <c r="A42866">
        <v>30062024</v>
      </c>
      <c r="B42866" t="s">
        <v>302</v>
      </c>
      <c r="C42866" t="s">
        <v>264</v>
      </c>
      <c r="D42866" t="s">
        <v>149</v>
      </c>
    </row>
    <row r="42867" spans="1:8" x14ac:dyDescent="0.35">
      <c r="A42867">
        <v>30062024</v>
      </c>
      <c r="B42867" t="s">
        <v>525</v>
      </c>
      <c r="C42867" t="s">
        <v>197</v>
      </c>
      <c r="D42867" t="s">
        <v>265</v>
      </c>
      <c r="E42867" t="s">
        <v>101</v>
      </c>
      <c r="F42867" t="s">
        <v>266</v>
      </c>
    </row>
    <row r="42868" spans="1:8" x14ac:dyDescent="0.35">
      <c r="A42868">
        <v>30062024</v>
      </c>
      <c r="B42868" t="s">
        <v>465</v>
      </c>
      <c r="C42868" t="s">
        <v>433</v>
      </c>
      <c r="D42868" t="s">
        <v>267</v>
      </c>
      <c r="E42868" t="s">
        <v>101</v>
      </c>
    </row>
    <row r="42869" spans="1:8" x14ac:dyDescent="0.35">
      <c r="A42869">
        <v>30062024</v>
      </c>
      <c r="B42869" t="s">
        <v>510</v>
      </c>
      <c r="C42869" t="s">
        <v>443</v>
      </c>
      <c r="D42869" t="s">
        <v>268</v>
      </c>
    </row>
    <row r="42870" spans="1:8" x14ac:dyDescent="0.35">
      <c r="A42870">
        <v>30062024</v>
      </c>
      <c r="B42870" t="s">
        <v>415</v>
      </c>
      <c r="C42870" t="s">
        <v>162</v>
      </c>
      <c r="D42870" t="s">
        <v>270</v>
      </c>
      <c r="E42870" t="s">
        <v>271</v>
      </c>
      <c r="F42870" t="s">
        <v>101</v>
      </c>
    </row>
    <row r="42871" spans="1:8" x14ac:dyDescent="0.35">
      <c r="A42871">
        <v>30062024</v>
      </c>
      <c r="B42871" t="s">
        <v>304</v>
      </c>
      <c r="C42871" t="s">
        <v>333</v>
      </c>
      <c r="D42871" t="s">
        <v>274</v>
      </c>
      <c r="E42871" t="s">
        <v>101</v>
      </c>
    </row>
    <row r="42872" spans="1:8" x14ac:dyDescent="0.35">
      <c r="A42872">
        <v>30062024</v>
      </c>
      <c r="B42872" t="s">
        <v>515</v>
      </c>
      <c r="C42872" t="s">
        <v>242</v>
      </c>
      <c r="D42872" t="s">
        <v>277</v>
      </c>
      <c r="E42872" t="s">
        <v>101</v>
      </c>
    </row>
    <row r="42873" spans="1:8" x14ac:dyDescent="0.35">
      <c r="A42873">
        <v>30062024</v>
      </c>
      <c r="B42873" t="s">
        <v>339</v>
      </c>
      <c r="C42873" t="s">
        <v>433</v>
      </c>
      <c r="D42873" t="s">
        <v>279</v>
      </c>
      <c r="E42873" t="s">
        <v>140</v>
      </c>
      <c r="F42873" t="s">
        <v>280</v>
      </c>
    </row>
    <row r="42874" spans="1:8" x14ac:dyDescent="0.35">
      <c r="A42874">
        <v>30062024</v>
      </c>
      <c r="B42874" t="s">
        <v>281</v>
      </c>
    </row>
    <row r="42875" spans="1:8" x14ac:dyDescent="0.35">
      <c r="A42875">
        <v>30062024</v>
      </c>
      <c r="B42875" t="s">
        <v>304</v>
      </c>
      <c r="C42875" t="s">
        <v>458</v>
      </c>
      <c r="D42875" t="s">
        <v>284</v>
      </c>
      <c r="E42875" t="s">
        <v>101</v>
      </c>
    </row>
    <row r="42876" spans="1:8" x14ac:dyDescent="0.35">
      <c r="A42876">
        <v>30062024</v>
      </c>
      <c r="B42876" t="s">
        <v>557</v>
      </c>
      <c r="C42876" t="s">
        <v>244</v>
      </c>
      <c r="D42876" t="s">
        <v>287</v>
      </c>
      <c r="E42876" t="s">
        <v>101</v>
      </c>
    </row>
    <row r="42877" spans="1:8" x14ac:dyDescent="0.35">
      <c r="A42877">
        <v>30062024</v>
      </c>
      <c r="B42877" t="s">
        <v>449</v>
      </c>
      <c r="C42877" t="s">
        <v>443</v>
      </c>
      <c r="D42877" t="s">
        <v>288</v>
      </c>
      <c r="E42877" t="s">
        <v>101</v>
      </c>
    </row>
    <row r="42878" spans="1:8" x14ac:dyDescent="0.35">
      <c r="A42878">
        <v>30062024</v>
      </c>
      <c r="B42878" t="s">
        <v>150</v>
      </c>
      <c r="C42878" t="s">
        <v>363</v>
      </c>
      <c r="D42878" t="s">
        <v>290</v>
      </c>
      <c r="E42878" t="s">
        <v>140</v>
      </c>
      <c r="F42878" t="s">
        <v>291</v>
      </c>
    </row>
    <row r="42879" spans="1:8" x14ac:dyDescent="0.35">
      <c r="A42879">
        <v>30062024</v>
      </c>
      <c r="B42879" t="s">
        <v>438</v>
      </c>
      <c r="C42879" t="s">
        <v>365</v>
      </c>
      <c r="D42879" t="s">
        <v>290</v>
      </c>
      <c r="E42879" t="s">
        <v>140</v>
      </c>
      <c r="F42879" t="s">
        <v>294</v>
      </c>
      <c r="G42879" t="s">
        <v>295</v>
      </c>
      <c r="H42879" t="s">
        <v>101</v>
      </c>
    </row>
    <row r="42880" spans="1:8" x14ac:dyDescent="0.35">
      <c r="A42880">
        <v>30062024</v>
      </c>
      <c r="B42880" t="s">
        <v>504</v>
      </c>
      <c r="C42880" t="s">
        <v>411</v>
      </c>
      <c r="D42880" t="s">
        <v>298</v>
      </c>
      <c r="E42880" t="s">
        <v>101</v>
      </c>
    </row>
    <row r="42881" spans="1:9" x14ac:dyDescent="0.35">
      <c r="A42881">
        <v>30062024</v>
      </c>
      <c r="B42881" t="s">
        <v>300</v>
      </c>
      <c r="C42881" t="s">
        <v>262</v>
      </c>
      <c r="D42881" t="s">
        <v>101</v>
      </c>
    </row>
    <row r="42882" spans="1:9" x14ac:dyDescent="0.35">
      <c r="A42882">
        <v>30062024</v>
      </c>
      <c r="B42882" t="s">
        <v>432</v>
      </c>
      <c r="C42882" t="s">
        <v>421</v>
      </c>
      <c r="D42882" t="s">
        <v>301</v>
      </c>
      <c r="E42882" t="s">
        <v>101</v>
      </c>
    </row>
    <row r="42883" spans="1:9" x14ac:dyDescent="0.35">
      <c r="A42883">
        <v>30062024</v>
      </c>
      <c r="B42883" t="s">
        <v>557</v>
      </c>
      <c r="C42883" t="s">
        <v>402</v>
      </c>
      <c r="D42883" t="s">
        <v>303</v>
      </c>
      <c r="E42883" t="s">
        <v>149</v>
      </c>
    </row>
    <row r="42884" spans="1:9" x14ac:dyDescent="0.35">
      <c r="A42884">
        <v>30062024</v>
      </c>
      <c r="B42884" t="s">
        <v>460</v>
      </c>
      <c r="C42884" t="s">
        <v>535</v>
      </c>
      <c r="D42884" t="s">
        <v>306</v>
      </c>
      <c r="E42884" t="s">
        <v>101</v>
      </c>
    </row>
    <row r="42885" spans="1:9" x14ac:dyDescent="0.35">
      <c r="A42885">
        <v>30062024</v>
      </c>
      <c r="B42885" t="s">
        <v>493</v>
      </c>
      <c r="C42885" t="s">
        <v>242</v>
      </c>
      <c r="D42885" t="s">
        <v>308</v>
      </c>
      <c r="E42885" t="s">
        <v>309</v>
      </c>
      <c r="F42885" t="s">
        <v>310</v>
      </c>
      <c r="G42885" t="s">
        <v>311</v>
      </c>
      <c r="H42885" t="s">
        <v>312</v>
      </c>
      <c r="I42885" t="s">
        <v>101</v>
      </c>
    </row>
    <row r="42886" spans="1:9" x14ac:dyDescent="0.35">
      <c r="A42886">
        <v>30062024</v>
      </c>
      <c r="B42886" t="s">
        <v>168</v>
      </c>
      <c r="C42886" t="s">
        <v>129</v>
      </c>
      <c r="D42886" t="s">
        <v>314</v>
      </c>
      <c r="E42886" t="s">
        <v>315</v>
      </c>
      <c r="F42886" t="s">
        <v>101</v>
      </c>
    </row>
    <row r="42887" spans="1:9" x14ac:dyDescent="0.35">
      <c r="A42887">
        <v>30062024</v>
      </c>
      <c r="B42887" t="s">
        <v>425</v>
      </c>
      <c r="C42887" t="s">
        <v>118</v>
      </c>
      <c r="D42887" t="s">
        <v>314</v>
      </c>
      <c r="E42887" t="s">
        <v>317</v>
      </c>
      <c r="F42887" t="s">
        <v>101</v>
      </c>
    </row>
    <row r="42888" spans="1:9" x14ac:dyDescent="0.35">
      <c r="A42888">
        <v>30062024</v>
      </c>
      <c r="B42888" t="s">
        <v>292</v>
      </c>
      <c r="C42888" t="s">
        <v>433</v>
      </c>
      <c r="D42888" t="s">
        <v>319</v>
      </c>
      <c r="E42888" t="s">
        <v>320</v>
      </c>
      <c r="F42888" t="s">
        <v>321</v>
      </c>
    </row>
    <row r="42889" spans="1:9" x14ac:dyDescent="0.35">
      <c r="A42889">
        <v>30062024</v>
      </c>
      <c r="B42889" t="s">
        <v>137</v>
      </c>
      <c r="C42889" t="s">
        <v>186</v>
      </c>
      <c r="D42889" t="s">
        <v>322</v>
      </c>
      <c r="E42889" t="s">
        <v>101</v>
      </c>
    </row>
    <row r="42890" spans="1:9" x14ac:dyDescent="0.35">
      <c r="A42890">
        <v>30062024</v>
      </c>
      <c r="B42890" t="s">
        <v>536</v>
      </c>
      <c r="C42890" t="s">
        <v>412</v>
      </c>
      <c r="D42890" t="s">
        <v>325</v>
      </c>
      <c r="E42890" t="s">
        <v>101</v>
      </c>
    </row>
    <row r="42891" spans="1:9" x14ac:dyDescent="0.35">
      <c r="A42891">
        <v>30062024</v>
      </c>
      <c r="B42891" t="s">
        <v>441</v>
      </c>
      <c r="C42891" t="s">
        <v>354</v>
      </c>
      <c r="D42891" t="s">
        <v>328</v>
      </c>
      <c r="E42891" t="s">
        <v>101</v>
      </c>
    </row>
    <row r="42892" spans="1:9" x14ac:dyDescent="0.35">
      <c r="A42892">
        <v>30062024</v>
      </c>
      <c r="B42892" t="s">
        <v>250</v>
      </c>
      <c r="C42892" t="s">
        <v>331</v>
      </c>
      <c r="D42892" t="s">
        <v>332</v>
      </c>
      <c r="E42892" t="s">
        <v>101</v>
      </c>
    </row>
    <row r="42893" spans="1:9" x14ac:dyDescent="0.35">
      <c r="A42893">
        <v>30062024</v>
      </c>
      <c r="B42893" t="s">
        <v>505</v>
      </c>
      <c r="C42893" t="s">
        <v>539</v>
      </c>
      <c r="D42893" t="s">
        <v>331</v>
      </c>
      <c r="E42893" t="s">
        <v>335</v>
      </c>
      <c r="F42893" t="s">
        <v>101</v>
      </c>
    </row>
    <row r="42894" spans="1:9" x14ac:dyDescent="0.35">
      <c r="A42894">
        <v>30062024</v>
      </c>
      <c r="B42894" t="s">
        <v>204</v>
      </c>
      <c r="C42894" t="s">
        <v>490</v>
      </c>
      <c r="D42894" t="s">
        <v>331</v>
      </c>
      <c r="E42894" t="s">
        <v>338</v>
      </c>
      <c r="F42894" t="s">
        <v>321</v>
      </c>
    </row>
    <row r="42895" spans="1:9" x14ac:dyDescent="0.35">
      <c r="A42895">
        <v>30062024</v>
      </c>
      <c r="B42895" t="s">
        <v>557</v>
      </c>
      <c r="C42895" t="s">
        <v>151</v>
      </c>
      <c r="D42895" t="s">
        <v>170</v>
      </c>
    </row>
    <row r="42896" spans="1:9" x14ac:dyDescent="0.35">
      <c r="A42896">
        <v>30062024</v>
      </c>
      <c r="B42896" t="s">
        <v>499</v>
      </c>
      <c r="C42896" t="s">
        <v>103</v>
      </c>
      <c r="D42896" t="s">
        <v>341</v>
      </c>
      <c r="E42896" t="s">
        <v>101</v>
      </c>
    </row>
    <row r="42897" spans="1:8" x14ac:dyDescent="0.35">
      <c r="A42897">
        <v>30062024</v>
      </c>
      <c r="B42897" t="s">
        <v>449</v>
      </c>
      <c r="C42897" t="s">
        <v>351</v>
      </c>
      <c r="D42897" t="s">
        <v>343</v>
      </c>
      <c r="E42897" t="s">
        <v>101</v>
      </c>
    </row>
    <row r="42898" spans="1:8" x14ac:dyDescent="0.35">
      <c r="A42898">
        <v>30062024</v>
      </c>
      <c r="B42898" t="s">
        <v>212</v>
      </c>
      <c r="C42898" t="s">
        <v>132</v>
      </c>
      <c r="D42898" t="s">
        <v>344</v>
      </c>
      <c r="E42898" t="s">
        <v>345</v>
      </c>
      <c r="F42898" t="s">
        <v>101</v>
      </c>
    </row>
    <row r="42899" spans="1:8" x14ac:dyDescent="0.35">
      <c r="A42899">
        <v>30062024</v>
      </c>
      <c r="B42899" t="s">
        <v>387</v>
      </c>
      <c r="C42899" t="s">
        <v>131</v>
      </c>
      <c r="D42899" t="s">
        <v>132</v>
      </c>
      <c r="E42899" t="s">
        <v>347</v>
      </c>
      <c r="F42899" t="s">
        <v>101</v>
      </c>
    </row>
    <row r="42900" spans="1:8" x14ac:dyDescent="0.35">
      <c r="A42900">
        <v>30062024</v>
      </c>
      <c r="B42900" t="s">
        <v>516</v>
      </c>
      <c r="C42900" t="s">
        <v>106</v>
      </c>
      <c r="D42900" t="s">
        <v>132</v>
      </c>
      <c r="E42900" t="s">
        <v>348</v>
      </c>
      <c r="F42900" t="s">
        <v>101</v>
      </c>
    </row>
    <row r="42901" spans="1:8" x14ac:dyDescent="0.35">
      <c r="A42901">
        <v>30062024</v>
      </c>
      <c r="B42901" t="s">
        <v>158</v>
      </c>
      <c r="C42901" t="s">
        <v>259</v>
      </c>
      <c r="D42901" t="s">
        <v>132</v>
      </c>
      <c r="E42901" t="s">
        <v>350</v>
      </c>
      <c r="F42901" t="s">
        <v>101</v>
      </c>
    </row>
    <row r="42902" spans="1:8" x14ac:dyDescent="0.35">
      <c r="A42902">
        <v>30062024</v>
      </c>
      <c r="B42902" t="s">
        <v>498</v>
      </c>
      <c r="C42902" t="s">
        <v>296</v>
      </c>
      <c r="D42902" t="s">
        <v>132</v>
      </c>
      <c r="E42902" t="s">
        <v>352</v>
      </c>
      <c r="F42902" t="s">
        <v>101</v>
      </c>
    </row>
    <row r="42903" spans="1:8" x14ac:dyDescent="0.35">
      <c r="A42903">
        <v>30062024</v>
      </c>
      <c r="B42903" t="s">
        <v>339</v>
      </c>
      <c r="C42903" t="s">
        <v>539</v>
      </c>
      <c r="D42903" t="s">
        <v>132</v>
      </c>
      <c r="E42903" t="s">
        <v>133</v>
      </c>
      <c r="F42903" t="s">
        <v>355</v>
      </c>
    </row>
    <row r="42904" spans="1:8" x14ac:dyDescent="0.35">
      <c r="A42904">
        <v>30062024</v>
      </c>
      <c r="B42904" t="s">
        <v>565</v>
      </c>
      <c r="C42904" t="s">
        <v>351</v>
      </c>
      <c r="D42904" t="s">
        <v>132</v>
      </c>
      <c r="E42904" t="s">
        <v>356</v>
      </c>
      <c r="F42904" t="s">
        <v>101</v>
      </c>
    </row>
    <row r="42905" spans="1:8" x14ac:dyDescent="0.35">
      <c r="A42905">
        <v>30062024</v>
      </c>
      <c r="B42905" t="s">
        <v>188</v>
      </c>
      <c r="C42905" t="s">
        <v>297</v>
      </c>
      <c r="D42905" t="s">
        <v>359</v>
      </c>
      <c r="E42905" t="s">
        <v>360</v>
      </c>
      <c r="F42905" t="s">
        <v>101</v>
      </c>
    </row>
    <row r="42906" spans="1:8" x14ac:dyDescent="0.35">
      <c r="A42906">
        <v>30062024</v>
      </c>
      <c r="B42906" t="s">
        <v>590</v>
      </c>
      <c r="C42906" t="s">
        <v>467</v>
      </c>
      <c r="D42906" t="s">
        <v>359</v>
      </c>
      <c r="E42906" t="s">
        <v>362</v>
      </c>
      <c r="F42906" t="s">
        <v>101</v>
      </c>
    </row>
    <row r="42907" spans="1:8" x14ac:dyDescent="0.35">
      <c r="A42907">
        <v>30062024</v>
      </c>
      <c r="B42907" t="s">
        <v>449</v>
      </c>
      <c r="C42907" t="s">
        <v>410</v>
      </c>
      <c r="D42907" t="s">
        <v>359</v>
      </c>
      <c r="E42907" t="s">
        <v>362</v>
      </c>
      <c r="F42907" t="s">
        <v>140</v>
      </c>
      <c r="G42907" t="s">
        <v>364</v>
      </c>
      <c r="H42907" t="s">
        <v>101</v>
      </c>
    </row>
    <row r="42908" spans="1:8" x14ac:dyDescent="0.35">
      <c r="A42908">
        <v>30062024</v>
      </c>
      <c r="B42908" t="s">
        <v>581</v>
      </c>
      <c r="C42908" t="s">
        <v>242</v>
      </c>
      <c r="D42908" t="s">
        <v>366</v>
      </c>
      <c r="E42908" t="s">
        <v>257</v>
      </c>
      <c r="F42908" t="s">
        <v>367</v>
      </c>
      <c r="G42908" t="s">
        <v>101</v>
      </c>
    </row>
    <row r="42909" spans="1:8" x14ac:dyDescent="0.35">
      <c r="A42909">
        <v>30062024</v>
      </c>
      <c r="B42909" t="s">
        <v>494</v>
      </c>
      <c r="C42909" t="s">
        <v>411</v>
      </c>
      <c r="D42909" t="s">
        <v>369</v>
      </c>
      <c r="E42909" t="s">
        <v>370</v>
      </c>
      <c r="F42909" t="s">
        <v>101</v>
      </c>
    </row>
    <row r="42910" spans="1:8" x14ac:dyDescent="0.35">
      <c r="A42910">
        <v>30062024</v>
      </c>
      <c r="B42910" t="s">
        <v>494</v>
      </c>
      <c r="C42910" t="s">
        <v>106</v>
      </c>
      <c r="D42910" t="s">
        <v>371</v>
      </c>
      <c r="E42910" t="s">
        <v>101</v>
      </c>
    </row>
    <row r="42911" spans="1:8" x14ac:dyDescent="0.35">
      <c r="A42911">
        <v>30062024</v>
      </c>
      <c r="B42911" t="s">
        <v>224</v>
      </c>
      <c r="C42911" t="s">
        <v>517</v>
      </c>
      <c r="D42911" t="s">
        <v>372</v>
      </c>
      <c r="E42911" t="s">
        <v>101</v>
      </c>
    </row>
    <row r="42912" spans="1:8" x14ac:dyDescent="0.35">
      <c r="A42912">
        <v>30062024</v>
      </c>
      <c r="B42912" t="s">
        <v>443</v>
      </c>
      <c r="C42912" t="s">
        <v>373</v>
      </c>
      <c r="D42912" t="s">
        <v>101</v>
      </c>
    </row>
    <row r="42913" spans="1:9" x14ac:dyDescent="0.35">
      <c r="A42913">
        <v>30062024</v>
      </c>
      <c r="B42913" t="s">
        <v>419</v>
      </c>
      <c r="C42913" t="s">
        <v>118</v>
      </c>
      <c r="D42913" t="s">
        <v>376</v>
      </c>
      <c r="E42913" t="s">
        <v>140</v>
      </c>
      <c r="F42913" t="s">
        <v>331</v>
      </c>
      <c r="G42913" t="s">
        <v>377</v>
      </c>
      <c r="H42913" t="s">
        <v>101</v>
      </c>
    </row>
    <row r="42914" spans="1:9" x14ac:dyDescent="0.35">
      <c r="A42914">
        <v>30062024</v>
      </c>
      <c r="B42914" t="s">
        <v>514</v>
      </c>
      <c r="C42914" t="s">
        <v>492</v>
      </c>
      <c r="D42914" t="s">
        <v>378</v>
      </c>
    </row>
    <row r="42915" spans="1:9" x14ac:dyDescent="0.35">
      <c r="A42915">
        <v>30062024</v>
      </c>
      <c r="B42915" t="s">
        <v>292</v>
      </c>
      <c r="C42915" t="s">
        <v>333</v>
      </c>
      <c r="D42915" t="s">
        <v>380</v>
      </c>
      <c r="E42915" t="s">
        <v>101</v>
      </c>
    </row>
    <row r="42916" spans="1:9" x14ac:dyDescent="0.35">
      <c r="A42916">
        <v>30062024</v>
      </c>
      <c r="B42916" t="s">
        <v>515</v>
      </c>
      <c r="C42916" t="s">
        <v>357</v>
      </c>
      <c r="D42916" t="s">
        <v>382</v>
      </c>
      <c r="E42916" t="s">
        <v>383</v>
      </c>
    </row>
    <row r="42917" spans="1:9" x14ac:dyDescent="0.35">
      <c r="A42917">
        <v>30062024</v>
      </c>
      <c r="B42917" t="s">
        <v>456</v>
      </c>
      <c r="C42917" t="s">
        <v>351</v>
      </c>
      <c r="D42917" t="s">
        <v>385</v>
      </c>
      <c r="E42917" t="s">
        <v>386</v>
      </c>
    </row>
    <row r="42918" spans="1:9" x14ac:dyDescent="0.35">
      <c r="A42918">
        <v>30062024</v>
      </c>
      <c r="B42918" t="s">
        <v>581</v>
      </c>
      <c r="C42918" t="s">
        <v>216</v>
      </c>
      <c r="D42918" t="s">
        <v>388</v>
      </c>
      <c r="E42918" t="s">
        <v>101</v>
      </c>
    </row>
    <row r="42919" spans="1:9" x14ac:dyDescent="0.35">
      <c r="A42919">
        <v>30062024</v>
      </c>
      <c r="B42919" t="s">
        <v>402</v>
      </c>
      <c r="C42919" t="s">
        <v>492</v>
      </c>
      <c r="D42919" t="s">
        <v>391</v>
      </c>
      <c r="E42919" t="s">
        <v>101</v>
      </c>
    </row>
    <row r="42920" spans="1:9" x14ac:dyDescent="0.35">
      <c r="A42920">
        <v>30062024</v>
      </c>
      <c r="B42920" t="s">
        <v>493</v>
      </c>
      <c r="C42920" t="s">
        <v>472</v>
      </c>
      <c r="D42920" t="s">
        <v>393</v>
      </c>
    </row>
    <row r="42921" spans="1:9" x14ac:dyDescent="0.35">
      <c r="A42921">
        <v>30062024</v>
      </c>
      <c r="B42921" t="s">
        <v>137</v>
      </c>
      <c r="C42921" t="s">
        <v>250</v>
      </c>
      <c r="D42921" t="s">
        <v>394</v>
      </c>
      <c r="E42921" t="s">
        <v>395</v>
      </c>
      <c r="F42921" t="s">
        <v>101</v>
      </c>
    </row>
    <row r="42922" spans="1:9" x14ac:dyDescent="0.35">
      <c r="A42922">
        <v>30062024</v>
      </c>
      <c r="B42922" t="s">
        <v>396</v>
      </c>
    </row>
    <row r="42923" spans="1:9" x14ac:dyDescent="0.35">
      <c r="A42923">
        <v>30062024</v>
      </c>
      <c r="B42923" t="s">
        <v>461</v>
      </c>
      <c r="C42923" t="s">
        <v>397</v>
      </c>
      <c r="D42923" t="s">
        <v>101</v>
      </c>
    </row>
    <row r="42924" spans="1:9" x14ac:dyDescent="0.35">
      <c r="A42924">
        <v>30062024</v>
      </c>
      <c r="B42924" t="s">
        <v>493</v>
      </c>
      <c r="C42924" t="s">
        <v>457</v>
      </c>
      <c r="D42924" t="s">
        <v>399</v>
      </c>
      <c r="E42924" t="s">
        <v>140</v>
      </c>
      <c r="F42924" t="s">
        <v>400</v>
      </c>
      <c r="G42924" t="s">
        <v>257</v>
      </c>
      <c r="H42924" t="s">
        <v>331</v>
      </c>
      <c r="I42924" t="s">
        <v>401</v>
      </c>
    </row>
    <row r="42925" spans="1:9" x14ac:dyDescent="0.35">
      <c r="A42925">
        <v>30062024</v>
      </c>
      <c r="B42925" t="s">
        <v>534</v>
      </c>
      <c r="C42925" t="s">
        <v>178</v>
      </c>
      <c r="D42925" t="s">
        <v>399</v>
      </c>
      <c r="E42925" t="s">
        <v>187</v>
      </c>
      <c r="F42925" t="s">
        <v>101</v>
      </c>
    </row>
    <row r="42926" spans="1:9" x14ac:dyDescent="0.35">
      <c r="A42926">
        <v>30062024</v>
      </c>
      <c r="B42926" t="s">
        <v>157</v>
      </c>
      <c r="C42926" t="s">
        <v>491</v>
      </c>
      <c r="D42926" t="s">
        <v>399</v>
      </c>
      <c r="E42926" t="s">
        <v>403</v>
      </c>
      <c r="F42926" t="s">
        <v>101</v>
      </c>
    </row>
    <row r="42927" spans="1:9" x14ac:dyDescent="0.35">
      <c r="A42927">
        <v>30062024</v>
      </c>
      <c r="B42927" t="s">
        <v>557</v>
      </c>
      <c r="C42927" t="s">
        <v>457</v>
      </c>
      <c r="D42927" t="s">
        <v>399</v>
      </c>
      <c r="E42927" t="s">
        <v>404</v>
      </c>
      <c r="F42927" t="s">
        <v>101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730b25-9a1c-40a0-859d-d2624f23d4cb}" enabled="0" method="" siteId="{ff730b25-9a1c-40a0-859d-d2624f23d4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Diario</vt:lpstr>
      <vt:lpstr>Proyección Semanal</vt:lpstr>
      <vt:lpstr>Datos</vt:lpstr>
      <vt:lpstr>Conv. valores</vt:lpstr>
      <vt:lpstr>Valores Diarios</vt:lpstr>
      <vt:lpstr>Hoja1</vt:lpstr>
      <vt:lpstr>Hoja2</vt:lpstr>
      <vt:lpstr>Diario!Área_de_impresión</vt:lpstr>
      <vt:lpstr>'Proyección Semanal'!Área_de_impresión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Manassero</dc:creator>
  <cp:lastModifiedBy>Rodrigo Manassero</cp:lastModifiedBy>
  <cp:lastPrinted>2026-03-16T13:17:21Z</cp:lastPrinted>
  <dcterms:created xsi:type="dcterms:W3CDTF">2025-04-29T19:31:29Z</dcterms:created>
  <dcterms:modified xsi:type="dcterms:W3CDTF">2026-04-12T19:35:48Z</dcterms:modified>
</cp:coreProperties>
</file>